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ocuments\Drezúrna komisia SJF\Rebríček\"/>
    </mc:Choice>
  </mc:AlternateContent>
  <bookViews>
    <workbookView xWindow="0" yWindow="0" windowWidth="28800" windowHeight="11628" activeTab="5"/>
  </bookViews>
  <sheets>
    <sheet name="Seniori" sheetId="1" r:id="rId1"/>
    <sheet name="Mladí jazdci" sheetId="13" r:id="rId2"/>
    <sheet name="Juniori" sheetId="2" r:id="rId3"/>
    <sheet name="Deti" sheetId="3" r:id="rId4"/>
    <sheet name="Pony jazdci" sheetId="14" r:id="rId5"/>
    <sheet name="Kôň roka" sheetId="7" r:id="rId6"/>
    <sheet name="Mladý kôň roka" sheetId="15" r:id="rId7"/>
    <sheet name="Štatistika" sheetId="16" r:id="rId8"/>
  </sheets>
  <definedNames>
    <definedName name="_29.1.2022">Seniori!$K$6</definedName>
    <definedName name="_xlnm._FilterDatabase" localSheetId="2" hidden="1">Juniori!#REF!</definedName>
    <definedName name="_xlnm._FilterDatabase" localSheetId="5" hidden="1">'Kôň roka'!#REF!</definedName>
    <definedName name="_xlnm._FilterDatabase" localSheetId="6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52511"/>
</workbook>
</file>

<file path=xl/calcChain.xml><?xml version="1.0" encoding="utf-8"?>
<calcChain xmlns="http://schemas.openxmlformats.org/spreadsheetml/2006/main">
  <c r="B4" i="16" l="1"/>
  <c r="I219" i="7"/>
  <c r="I220" i="7"/>
  <c r="I230" i="7"/>
  <c r="I231" i="7"/>
  <c r="I236" i="7"/>
  <c r="I213" i="7"/>
  <c r="I239" i="7"/>
  <c r="I241" i="7"/>
  <c r="I243" i="7"/>
  <c r="I244" i="7"/>
  <c r="I246" i="7"/>
  <c r="I248" i="7"/>
  <c r="I249" i="7"/>
  <c r="I250" i="7"/>
  <c r="I258" i="7"/>
  <c r="I259" i="7"/>
  <c r="I261" i="7"/>
  <c r="I262" i="7"/>
  <c r="I263" i="7"/>
  <c r="I264" i="7"/>
  <c r="I48" i="14"/>
  <c r="I49" i="14"/>
  <c r="I50" i="14"/>
  <c r="I51" i="14"/>
  <c r="I52" i="14"/>
  <c r="I16" i="14"/>
  <c r="J91" i="3"/>
  <c r="J92" i="3"/>
  <c r="I87" i="3"/>
  <c r="J87" i="3" s="1"/>
  <c r="I88" i="3"/>
  <c r="J88" i="3" s="1"/>
  <c r="I89" i="3"/>
  <c r="J89" i="3" s="1"/>
  <c r="I90" i="3"/>
  <c r="J90" i="3" s="1"/>
  <c r="I78" i="3"/>
  <c r="I91" i="3"/>
  <c r="I92" i="3"/>
  <c r="I93" i="3"/>
  <c r="J93" i="3" s="1"/>
  <c r="I94" i="3"/>
  <c r="J94" i="3" s="1"/>
  <c r="I95" i="3"/>
  <c r="J95" i="3" s="1"/>
  <c r="I34" i="3"/>
  <c r="I35" i="3"/>
  <c r="I26" i="3"/>
  <c r="I50" i="2"/>
  <c r="I51" i="2"/>
  <c r="I52" i="2"/>
  <c r="I53" i="2"/>
  <c r="I54" i="2"/>
  <c r="I44" i="2"/>
  <c r="I55" i="2"/>
  <c r="I56" i="2"/>
  <c r="I57" i="2"/>
  <c r="I58" i="2"/>
  <c r="I59" i="2"/>
  <c r="I60" i="2"/>
  <c r="I101" i="1"/>
  <c r="J101" i="1"/>
  <c r="I126" i="7"/>
  <c r="J246" i="7"/>
  <c r="J236" i="7"/>
  <c r="SF74" i="7"/>
  <c r="SF24" i="7"/>
  <c r="SB24" i="7"/>
  <c r="SA24" i="7"/>
  <c r="I53" i="3"/>
  <c r="SF15" i="14"/>
  <c r="SF25" i="3"/>
  <c r="SF9" i="3"/>
  <c r="SB9" i="3"/>
  <c r="SA9" i="3"/>
  <c r="SF31" i="2"/>
  <c r="I65" i="15"/>
  <c r="I58" i="3"/>
  <c r="I137" i="7"/>
  <c r="I42" i="15"/>
  <c r="I63" i="3"/>
  <c r="J63" i="3" s="1"/>
  <c r="I194" i="7"/>
  <c r="J194" i="7" s="1"/>
  <c r="I62" i="15"/>
  <c r="J62" i="15" s="1"/>
  <c r="I88" i="1"/>
  <c r="J88" i="1" s="1"/>
  <c r="J259" i="7" l="1"/>
  <c r="I206" i="7"/>
  <c r="I207" i="7"/>
  <c r="I210" i="7"/>
  <c r="I216" i="7"/>
  <c r="I109" i="7"/>
  <c r="I158" i="7"/>
  <c r="I173" i="7"/>
  <c r="I105" i="7"/>
  <c r="I80" i="7"/>
  <c r="I88" i="7"/>
  <c r="LQ153" i="7"/>
  <c r="I153" i="7" s="1"/>
  <c r="J153" i="7" s="1"/>
  <c r="JN6" i="7"/>
  <c r="JP6" i="7"/>
  <c r="JN7" i="7"/>
  <c r="JP7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K110" i="7"/>
  <c r="J50" i="14"/>
  <c r="I35" i="14"/>
  <c r="I47" i="14"/>
  <c r="J47" i="14" s="1"/>
  <c r="I53" i="14"/>
  <c r="I54" i="14"/>
  <c r="I55" i="14"/>
  <c r="I56" i="14"/>
  <c r="I33" i="14"/>
  <c r="I41" i="14"/>
  <c r="J12" i="14"/>
  <c r="I69" i="3"/>
  <c r="I65" i="3" l="1"/>
  <c r="I17" i="2"/>
  <c r="I26" i="13"/>
  <c r="I27" i="13"/>
  <c r="I28" i="13"/>
  <c r="I29" i="13"/>
  <c r="I30" i="13"/>
  <c r="I31" i="13"/>
  <c r="I32" i="13"/>
  <c r="I23" i="13"/>
  <c r="RY50" i="7" l="1"/>
  <c r="RY37" i="7"/>
  <c r="RY18" i="3"/>
  <c r="RY19" i="3"/>
  <c r="RY130" i="7"/>
  <c r="RY65" i="1"/>
  <c r="RX37" i="7"/>
  <c r="RX50" i="7"/>
  <c r="RX130" i="7"/>
  <c r="RX46" i="3"/>
  <c r="RX19" i="3"/>
  <c r="RX18" i="3"/>
  <c r="RX65" i="1"/>
  <c r="J261" i="7"/>
  <c r="RW161" i="7"/>
  <c r="RW139" i="7"/>
  <c r="RV188" i="7"/>
  <c r="I188" i="7" s="1"/>
  <c r="J188" i="7" s="1"/>
  <c r="RW62" i="3"/>
  <c r="RW46" i="3"/>
  <c r="RW56" i="1"/>
  <c r="J220" i="7"/>
  <c r="RV108" i="7"/>
  <c r="RV40" i="14"/>
  <c r="I40" i="14" s="1"/>
  <c r="J40" i="14" s="1"/>
  <c r="RV25" i="14"/>
  <c r="I83" i="3"/>
  <c r="J83" i="3" s="1"/>
  <c r="RV43" i="3"/>
  <c r="RV42" i="2"/>
  <c r="I42" i="2" s="1"/>
  <c r="J42" i="2" s="1"/>
  <c r="RV56" i="1"/>
  <c r="I196" i="7"/>
  <c r="J196" i="7" s="1"/>
  <c r="RU200" i="7"/>
  <c r="I200" i="7" s="1"/>
  <c r="J200" i="7" s="1"/>
  <c r="RU78" i="7"/>
  <c r="I78" i="7" s="1"/>
  <c r="RU108" i="7"/>
  <c r="RU45" i="14"/>
  <c r="I45" i="14" s="1"/>
  <c r="J45" i="14" s="1"/>
  <c r="RU70" i="3"/>
  <c r="I70" i="3" s="1"/>
  <c r="J69" i="3" s="1"/>
  <c r="RU36" i="14"/>
  <c r="I36" i="14" s="1"/>
  <c r="J35" i="14" s="1"/>
  <c r="RU25" i="14"/>
  <c r="I76" i="3"/>
  <c r="J76" i="3" s="1"/>
  <c r="RU79" i="3"/>
  <c r="I79" i="3" s="1"/>
  <c r="RU43" i="3"/>
  <c r="RS60" i="1"/>
  <c r="RR45" i="7"/>
  <c r="RR67" i="7"/>
  <c r="RR11" i="14"/>
  <c r="RR13" i="3"/>
  <c r="RR16" i="3"/>
  <c r="RR24" i="2"/>
  <c r="RQ51" i="1"/>
  <c r="RQ57" i="1"/>
  <c r="RQ14" i="1"/>
  <c r="RQ32" i="1"/>
  <c r="RP25" i="15"/>
  <c r="RP64" i="7"/>
  <c r="RP21" i="3"/>
  <c r="RP34" i="1"/>
  <c r="RP39" i="15" s="1"/>
  <c r="RP14" i="1"/>
  <c r="RO67" i="7"/>
  <c r="RO24" i="3"/>
  <c r="RO16" i="3"/>
  <c r="RM92" i="7"/>
  <c r="RM40" i="7"/>
  <c r="RM23" i="3"/>
  <c r="RM15" i="3"/>
  <c r="RM32" i="3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KZ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MC75" i="7"/>
  <c r="MD75" i="7"/>
  <c r="ME75" i="7"/>
  <c r="MF75" i="7"/>
  <c r="MG75" i="7"/>
  <c r="MH75" i="7"/>
  <c r="MI75" i="7"/>
  <c r="MJ75" i="7"/>
  <c r="MK75" i="7"/>
  <c r="ML75" i="7"/>
  <c r="MM75" i="7"/>
  <c r="MN75" i="7"/>
  <c r="MO75" i="7"/>
  <c r="MP75" i="7"/>
  <c r="MQ75" i="7"/>
  <c r="MR75" i="7"/>
  <c r="MS75" i="7"/>
  <c r="MT75" i="7"/>
  <c r="MU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QY75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K75" i="7"/>
  <c r="RL18" i="2"/>
  <c r="RL49" i="1"/>
  <c r="RL16" i="1"/>
  <c r="I16" i="1" s="1"/>
  <c r="RK45" i="7"/>
  <c r="RK13" i="3"/>
  <c r="RK14" i="2"/>
  <c r="RK18" i="2"/>
  <c r="RK18" i="13"/>
  <c r="RK60" i="1"/>
  <c r="RJ14" i="2"/>
  <c r="RJ14" i="13"/>
  <c r="RI14" i="1"/>
  <c r="RI32" i="1"/>
  <c r="EB39" i="15"/>
  <c r="EC39" i="15"/>
  <c r="ED39" i="15"/>
  <c r="EE39" i="15"/>
  <c r="EF39" i="15"/>
  <c r="EG39" i="15"/>
  <c r="EH39" i="15"/>
  <c r="EI39" i="15"/>
  <c r="EJ39" i="15"/>
  <c r="EK39" i="15"/>
  <c r="EL39" i="15"/>
  <c r="EM39" i="15"/>
  <c r="EN39" i="15"/>
  <c r="EO39" i="15"/>
  <c r="EP39" i="15"/>
  <c r="EQ39" i="15"/>
  <c r="ER39" i="15"/>
  <c r="ES39" i="15"/>
  <c r="ET39" i="15"/>
  <c r="EU39" i="15"/>
  <c r="EV39" i="15"/>
  <c r="EW39" i="15"/>
  <c r="EX39" i="15"/>
  <c r="EY39" i="15"/>
  <c r="EZ39" i="15"/>
  <c r="FA39" i="15"/>
  <c r="FB39" i="15"/>
  <c r="FC39" i="15"/>
  <c r="FD39" i="15"/>
  <c r="FE39" i="15"/>
  <c r="FF39" i="15"/>
  <c r="FG39" i="15"/>
  <c r="FH39" i="15"/>
  <c r="FI39" i="15"/>
  <c r="FJ39" i="15"/>
  <c r="FK39" i="15"/>
  <c r="FL39" i="15"/>
  <c r="FM39" i="15"/>
  <c r="FN39" i="15"/>
  <c r="FO39" i="15"/>
  <c r="FP39" i="15"/>
  <c r="FQ39" i="15"/>
  <c r="FR39" i="15"/>
  <c r="FS39" i="15"/>
  <c r="FT39" i="15"/>
  <c r="FU39" i="15"/>
  <c r="FV39" i="15"/>
  <c r="FW39" i="15"/>
  <c r="FX39" i="15"/>
  <c r="FY39" i="15"/>
  <c r="FZ39" i="15"/>
  <c r="GA39" i="15"/>
  <c r="GB39" i="15"/>
  <c r="GC39" i="15"/>
  <c r="GD39" i="15"/>
  <c r="GE39" i="15"/>
  <c r="GF39" i="15"/>
  <c r="GG39" i="15"/>
  <c r="GH39" i="15"/>
  <c r="GI39" i="15"/>
  <c r="GJ39" i="15"/>
  <c r="GK39" i="15"/>
  <c r="GL39" i="15"/>
  <c r="GM39" i="15"/>
  <c r="GN39" i="15"/>
  <c r="GO39" i="15"/>
  <c r="GP39" i="15"/>
  <c r="GQ39" i="15"/>
  <c r="GR39" i="15"/>
  <c r="GS39" i="15"/>
  <c r="GT39" i="15"/>
  <c r="GU39" i="15"/>
  <c r="GV39" i="15"/>
  <c r="GW39" i="15"/>
  <c r="GX39" i="15"/>
  <c r="GY39" i="15"/>
  <c r="GZ39" i="15"/>
  <c r="HA39" i="15"/>
  <c r="HB39" i="15"/>
  <c r="HC39" i="15"/>
  <c r="HD39" i="15"/>
  <c r="HE39" i="15"/>
  <c r="HF39" i="15"/>
  <c r="HG39" i="15"/>
  <c r="HH39" i="15"/>
  <c r="HI39" i="15"/>
  <c r="HJ39" i="15"/>
  <c r="HK39" i="15"/>
  <c r="HL39" i="15"/>
  <c r="HM39" i="15"/>
  <c r="HN39" i="15"/>
  <c r="HO39" i="15"/>
  <c r="HP39" i="15"/>
  <c r="HQ39" i="15"/>
  <c r="HR39" i="15"/>
  <c r="HS39" i="15"/>
  <c r="HT39" i="15"/>
  <c r="HU39" i="15"/>
  <c r="HV39" i="15"/>
  <c r="HW39" i="15"/>
  <c r="HX39" i="15"/>
  <c r="HY39" i="15"/>
  <c r="HZ39" i="15"/>
  <c r="IA39" i="15"/>
  <c r="IB39" i="15"/>
  <c r="IC39" i="15"/>
  <c r="ID39" i="15"/>
  <c r="IE39" i="15"/>
  <c r="IF39" i="15"/>
  <c r="IG39" i="15"/>
  <c r="IH39" i="15"/>
  <c r="II39" i="15"/>
  <c r="IJ39" i="15"/>
  <c r="IK39" i="15"/>
  <c r="IL39" i="15"/>
  <c r="IM39" i="15"/>
  <c r="IN39" i="15"/>
  <c r="IO39" i="15"/>
  <c r="IP39" i="15"/>
  <c r="IQ39" i="15"/>
  <c r="IR39" i="15"/>
  <c r="IS39" i="15"/>
  <c r="IT39" i="15"/>
  <c r="IU39" i="15"/>
  <c r="IV39" i="15"/>
  <c r="IW39" i="15"/>
  <c r="IX39" i="15"/>
  <c r="IY39" i="15"/>
  <c r="IZ39" i="15"/>
  <c r="JA39" i="15"/>
  <c r="JB39" i="15"/>
  <c r="JC39" i="15"/>
  <c r="JD39" i="15"/>
  <c r="JE39" i="15"/>
  <c r="JF39" i="15"/>
  <c r="JG39" i="15"/>
  <c r="JH39" i="15"/>
  <c r="JI39" i="15"/>
  <c r="JJ39" i="15"/>
  <c r="JK39" i="15"/>
  <c r="JL39" i="15"/>
  <c r="JM39" i="15"/>
  <c r="JN39" i="15"/>
  <c r="JO39" i="15"/>
  <c r="JP39" i="15"/>
  <c r="JQ39" i="15"/>
  <c r="JR39" i="15"/>
  <c r="JS39" i="15"/>
  <c r="JT39" i="15"/>
  <c r="JU39" i="15"/>
  <c r="JV39" i="15"/>
  <c r="JW39" i="15"/>
  <c r="JX39" i="15"/>
  <c r="JY39" i="15"/>
  <c r="JZ39" i="15"/>
  <c r="KA39" i="15"/>
  <c r="KB39" i="15"/>
  <c r="KC39" i="15"/>
  <c r="KD39" i="15"/>
  <c r="KE39" i="15"/>
  <c r="KF39" i="15"/>
  <c r="KG39" i="15"/>
  <c r="KH39" i="15"/>
  <c r="KI39" i="15"/>
  <c r="KJ39" i="15"/>
  <c r="KK39" i="15"/>
  <c r="KL39" i="15"/>
  <c r="KM39" i="15"/>
  <c r="KN39" i="15"/>
  <c r="KO39" i="15"/>
  <c r="KP39" i="15"/>
  <c r="KQ39" i="15"/>
  <c r="KR39" i="15"/>
  <c r="KS39" i="15"/>
  <c r="KT39" i="15"/>
  <c r="KU39" i="15"/>
  <c r="KV39" i="15"/>
  <c r="KW39" i="15"/>
  <c r="KX39" i="15"/>
  <c r="KY39" i="15"/>
  <c r="KZ39" i="15"/>
  <c r="LA39" i="15"/>
  <c r="LB39" i="15"/>
  <c r="LC39" i="15"/>
  <c r="LD39" i="15"/>
  <c r="LE39" i="15"/>
  <c r="LF39" i="15"/>
  <c r="LG39" i="15"/>
  <c r="LH39" i="15"/>
  <c r="LI39" i="15"/>
  <c r="LJ39" i="15"/>
  <c r="LK39" i="15"/>
  <c r="LL39" i="15"/>
  <c r="LM39" i="15"/>
  <c r="LN39" i="15"/>
  <c r="LO39" i="15"/>
  <c r="LP39" i="15"/>
  <c r="LQ39" i="15"/>
  <c r="LR39" i="15"/>
  <c r="LS39" i="15"/>
  <c r="LT39" i="15"/>
  <c r="LU39" i="15"/>
  <c r="LV39" i="15"/>
  <c r="LW39" i="15"/>
  <c r="LX39" i="15"/>
  <c r="LY39" i="15"/>
  <c r="LZ39" i="15"/>
  <c r="MA39" i="15"/>
  <c r="MB39" i="15"/>
  <c r="MC39" i="15"/>
  <c r="MD39" i="15"/>
  <c r="ME39" i="15"/>
  <c r="MF39" i="15"/>
  <c r="MG39" i="15"/>
  <c r="MH39" i="15"/>
  <c r="MI39" i="15"/>
  <c r="MJ39" i="15"/>
  <c r="MK39" i="15"/>
  <c r="ML39" i="15"/>
  <c r="MM39" i="15"/>
  <c r="MN39" i="15"/>
  <c r="MO39" i="15"/>
  <c r="MP39" i="15"/>
  <c r="MQ39" i="15"/>
  <c r="MR39" i="15"/>
  <c r="MS39" i="15"/>
  <c r="MT39" i="15"/>
  <c r="MU39" i="15"/>
  <c r="MV39" i="15"/>
  <c r="MW39" i="15"/>
  <c r="MX39" i="15"/>
  <c r="MY39" i="15"/>
  <c r="MZ39" i="15"/>
  <c r="NA39" i="15"/>
  <c r="NB39" i="15"/>
  <c r="NC39" i="15"/>
  <c r="ND39" i="15"/>
  <c r="NE39" i="15"/>
  <c r="NF39" i="15"/>
  <c r="NG39" i="15"/>
  <c r="NH39" i="15"/>
  <c r="NI39" i="15"/>
  <c r="NJ39" i="15"/>
  <c r="NK39" i="15"/>
  <c r="NL39" i="15"/>
  <c r="NM39" i="15"/>
  <c r="NN39" i="15"/>
  <c r="NO39" i="15"/>
  <c r="NP39" i="15"/>
  <c r="NQ39" i="15"/>
  <c r="NR39" i="15"/>
  <c r="NS39" i="15"/>
  <c r="NT39" i="15"/>
  <c r="NU39" i="15"/>
  <c r="NV39" i="15"/>
  <c r="NW39" i="15"/>
  <c r="NX39" i="15"/>
  <c r="NY39" i="15"/>
  <c r="NZ39" i="15"/>
  <c r="OA39" i="15"/>
  <c r="OB39" i="15"/>
  <c r="OC39" i="15"/>
  <c r="OD39" i="15"/>
  <c r="OE39" i="15"/>
  <c r="OF39" i="15"/>
  <c r="OG39" i="15"/>
  <c r="OH39" i="15"/>
  <c r="OI39" i="15"/>
  <c r="OJ39" i="15"/>
  <c r="OK39" i="15"/>
  <c r="OL39" i="15"/>
  <c r="OM39" i="15"/>
  <c r="ON39" i="15"/>
  <c r="OO39" i="15"/>
  <c r="OP39" i="15"/>
  <c r="OQ39" i="15"/>
  <c r="OR39" i="15"/>
  <c r="OS39" i="15"/>
  <c r="OT39" i="15"/>
  <c r="OU39" i="15"/>
  <c r="OV39" i="15"/>
  <c r="OW39" i="15"/>
  <c r="OX39" i="15"/>
  <c r="OY39" i="15"/>
  <c r="OZ39" i="15"/>
  <c r="PA39" i="15"/>
  <c r="PB39" i="15"/>
  <c r="PC39" i="15"/>
  <c r="PD39" i="15"/>
  <c r="PE39" i="15"/>
  <c r="PF39" i="15"/>
  <c r="PG39" i="15"/>
  <c r="PH39" i="15"/>
  <c r="PI39" i="15"/>
  <c r="PJ39" i="15"/>
  <c r="PK39" i="15"/>
  <c r="PL39" i="15"/>
  <c r="PM39" i="15"/>
  <c r="PN39" i="15"/>
  <c r="PO39" i="15"/>
  <c r="PP39" i="15"/>
  <c r="PQ39" i="15"/>
  <c r="PR39" i="15"/>
  <c r="PS39" i="15"/>
  <c r="PT39" i="15"/>
  <c r="PU39" i="15"/>
  <c r="PV39" i="15"/>
  <c r="PW39" i="15"/>
  <c r="PX39" i="15"/>
  <c r="PY39" i="15"/>
  <c r="PZ39" i="15"/>
  <c r="QA39" i="15"/>
  <c r="QB39" i="15"/>
  <c r="QC39" i="15"/>
  <c r="QD39" i="15"/>
  <c r="QE39" i="15"/>
  <c r="QF39" i="15"/>
  <c r="QG39" i="15"/>
  <c r="QH39" i="15"/>
  <c r="QI39" i="15"/>
  <c r="QJ39" i="15"/>
  <c r="QK39" i="15"/>
  <c r="QL39" i="15"/>
  <c r="QM39" i="15"/>
  <c r="QN39" i="15"/>
  <c r="QO39" i="15"/>
  <c r="QP39" i="15"/>
  <c r="QQ39" i="15"/>
  <c r="QR39" i="15"/>
  <c r="QS39" i="15"/>
  <c r="QT39" i="15"/>
  <c r="QU39" i="15"/>
  <c r="QV39" i="15"/>
  <c r="QW39" i="15"/>
  <c r="QX39" i="15"/>
  <c r="QY39" i="15"/>
  <c r="QZ39" i="15"/>
  <c r="RA39" i="15"/>
  <c r="RB39" i="15"/>
  <c r="RC39" i="15"/>
  <c r="RD39" i="15"/>
  <c r="RE39" i="15"/>
  <c r="RF39" i="15"/>
  <c r="RG39" i="15"/>
  <c r="RI39" i="15"/>
  <c r="RJ39" i="15"/>
  <c r="RK39" i="15"/>
  <c r="RL39" i="15"/>
  <c r="RM39" i="15"/>
  <c r="RN39" i="15"/>
  <c r="RO39" i="15"/>
  <c r="RQ39" i="15"/>
  <c r="RR39" i="15"/>
  <c r="RS39" i="15"/>
  <c r="RT39" i="15"/>
  <c r="RU39" i="15"/>
  <c r="RV39" i="15"/>
  <c r="RW39" i="15"/>
  <c r="RX39" i="15"/>
  <c r="RY39" i="15"/>
  <c r="RZ39" i="15"/>
  <c r="SA39" i="15"/>
  <c r="SB39" i="15"/>
  <c r="SC39" i="15"/>
  <c r="SD39" i="15"/>
  <c r="SE39" i="15"/>
  <c r="SF39" i="15"/>
  <c r="SG39" i="15"/>
  <c r="SH39" i="15"/>
  <c r="SI39" i="15"/>
  <c r="SJ39" i="15"/>
  <c r="SK39" i="15"/>
  <c r="SL39" i="15"/>
  <c r="SM39" i="15"/>
  <c r="SN39" i="15"/>
  <c r="SO39" i="15"/>
  <c r="SP39" i="15"/>
  <c r="SQ39" i="15"/>
  <c r="SR39" i="15"/>
  <c r="SS39" i="15"/>
  <c r="ST39" i="15"/>
  <c r="SU39" i="15"/>
  <c r="SV39" i="15"/>
  <c r="SW39" i="15"/>
  <c r="SX39" i="15"/>
  <c r="SY39" i="15"/>
  <c r="SZ39" i="15"/>
  <c r="TA39" i="15"/>
  <c r="TB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BB39" i="15"/>
  <c r="BC39" i="15"/>
  <c r="BD39" i="15"/>
  <c r="BE39" i="15"/>
  <c r="BF39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U39" i="15"/>
  <c r="BV39" i="15"/>
  <c r="BW39" i="15"/>
  <c r="BX39" i="15"/>
  <c r="BY39" i="15"/>
  <c r="BZ39" i="15"/>
  <c r="CA39" i="15"/>
  <c r="CB39" i="15"/>
  <c r="CC39" i="15"/>
  <c r="CD39" i="15"/>
  <c r="CE39" i="15"/>
  <c r="CF39" i="15"/>
  <c r="CG39" i="15"/>
  <c r="CH39" i="15"/>
  <c r="CI39" i="15"/>
  <c r="CJ39" i="15"/>
  <c r="CK39" i="15"/>
  <c r="CL39" i="15"/>
  <c r="CM39" i="15"/>
  <c r="CN39" i="15"/>
  <c r="CO39" i="15"/>
  <c r="CP39" i="15"/>
  <c r="CQ39" i="15"/>
  <c r="CR39" i="15"/>
  <c r="CS39" i="15"/>
  <c r="CT39" i="15"/>
  <c r="CU39" i="15"/>
  <c r="CV39" i="15"/>
  <c r="CW39" i="15"/>
  <c r="CX39" i="15"/>
  <c r="CY39" i="15"/>
  <c r="CZ39" i="15"/>
  <c r="DA39" i="15"/>
  <c r="DB39" i="15"/>
  <c r="DC39" i="15"/>
  <c r="DD39" i="15"/>
  <c r="DE39" i="15"/>
  <c r="DF39" i="15"/>
  <c r="DG39" i="15"/>
  <c r="DH39" i="15"/>
  <c r="DI39" i="15"/>
  <c r="DJ39" i="15"/>
  <c r="DK39" i="15"/>
  <c r="DL39" i="15"/>
  <c r="DM39" i="15"/>
  <c r="DN39" i="15"/>
  <c r="DO39" i="15"/>
  <c r="DP39" i="15"/>
  <c r="DQ39" i="15"/>
  <c r="DR39" i="15"/>
  <c r="DS39" i="15"/>
  <c r="DT39" i="15"/>
  <c r="DU39" i="15"/>
  <c r="DV39" i="15"/>
  <c r="DW39" i="15"/>
  <c r="DX39" i="15"/>
  <c r="DY39" i="15"/>
  <c r="DZ39" i="15"/>
  <c r="EA39" i="15"/>
  <c r="K39" i="15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T93" i="7"/>
  <c r="FU93" i="7"/>
  <c r="FV93" i="7"/>
  <c r="FW93" i="7"/>
  <c r="FX93" i="7"/>
  <c r="FY93" i="7"/>
  <c r="FZ93" i="7"/>
  <c r="GA93" i="7"/>
  <c r="GB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O93" i="7"/>
  <c r="GP93" i="7"/>
  <c r="GQ93" i="7"/>
  <c r="GR93" i="7"/>
  <c r="GS93" i="7"/>
  <c r="GT93" i="7"/>
  <c r="GU93" i="7"/>
  <c r="GV93" i="7"/>
  <c r="GW93" i="7"/>
  <c r="GX93" i="7"/>
  <c r="GY93" i="7"/>
  <c r="GZ93" i="7"/>
  <c r="HA93" i="7"/>
  <c r="HB93" i="7"/>
  <c r="HC93" i="7"/>
  <c r="HD93" i="7"/>
  <c r="HE93" i="7"/>
  <c r="HF93" i="7"/>
  <c r="HG93" i="7"/>
  <c r="HH93" i="7"/>
  <c r="HI93" i="7"/>
  <c r="HJ93" i="7"/>
  <c r="HK93" i="7"/>
  <c r="HL93" i="7"/>
  <c r="HM93" i="7"/>
  <c r="HN93" i="7"/>
  <c r="HO93" i="7"/>
  <c r="HP93" i="7"/>
  <c r="HQ93" i="7"/>
  <c r="HR93" i="7"/>
  <c r="HS93" i="7"/>
  <c r="HT93" i="7"/>
  <c r="HU93" i="7"/>
  <c r="HV93" i="7"/>
  <c r="HW93" i="7"/>
  <c r="HX93" i="7"/>
  <c r="HY93" i="7"/>
  <c r="HZ93" i="7"/>
  <c r="IA93" i="7"/>
  <c r="IB93" i="7"/>
  <c r="IC93" i="7"/>
  <c r="ID93" i="7"/>
  <c r="IE93" i="7"/>
  <c r="IF93" i="7"/>
  <c r="IG93" i="7"/>
  <c r="IH93" i="7"/>
  <c r="II93" i="7"/>
  <c r="IJ93" i="7"/>
  <c r="IK93" i="7"/>
  <c r="IL93" i="7"/>
  <c r="IM93" i="7"/>
  <c r="IN93" i="7"/>
  <c r="IO93" i="7"/>
  <c r="IP93" i="7"/>
  <c r="IQ93" i="7"/>
  <c r="IR93" i="7"/>
  <c r="IS93" i="7"/>
  <c r="IT93" i="7"/>
  <c r="IU93" i="7"/>
  <c r="IV93" i="7"/>
  <c r="IW93" i="7"/>
  <c r="IX93" i="7"/>
  <c r="IY93" i="7"/>
  <c r="IZ93" i="7"/>
  <c r="JA93" i="7"/>
  <c r="JB93" i="7"/>
  <c r="JC93" i="7"/>
  <c r="JD93" i="7"/>
  <c r="JE93" i="7"/>
  <c r="JF93" i="7"/>
  <c r="JG93" i="7"/>
  <c r="JH93" i="7"/>
  <c r="JI93" i="7"/>
  <c r="JJ93" i="7"/>
  <c r="JK93" i="7"/>
  <c r="JL93" i="7"/>
  <c r="JM93" i="7"/>
  <c r="JN93" i="7"/>
  <c r="JO93" i="7"/>
  <c r="JP93" i="7"/>
  <c r="JQ93" i="7"/>
  <c r="JR93" i="7"/>
  <c r="JS93" i="7"/>
  <c r="JT93" i="7"/>
  <c r="JU93" i="7"/>
  <c r="JV93" i="7"/>
  <c r="JW93" i="7"/>
  <c r="JX93" i="7"/>
  <c r="JY93" i="7"/>
  <c r="JZ93" i="7"/>
  <c r="KA93" i="7"/>
  <c r="KB93" i="7"/>
  <c r="KC93" i="7"/>
  <c r="KD93" i="7"/>
  <c r="KE93" i="7"/>
  <c r="KF93" i="7"/>
  <c r="KG93" i="7"/>
  <c r="KH93" i="7"/>
  <c r="KI93" i="7"/>
  <c r="KJ93" i="7"/>
  <c r="KK93" i="7"/>
  <c r="KL93" i="7"/>
  <c r="KM93" i="7"/>
  <c r="KN93" i="7"/>
  <c r="KO93" i="7"/>
  <c r="KP93" i="7"/>
  <c r="KQ93" i="7"/>
  <c r="KR93" i="7"/>
  <c r="KS93" i="7"/>
  <c r="KT93" i="7"/>
  <c r="KU93" i="7"/>
  <c r="KV93" i="7"/>
  <c r="KW93" i="7"/>
  <c r="KX93" i="7"/>
  <c r="KY93" i="7"/>
  <c r="KZ93" i="7"/>
  <c r="LA93" i="7"/>
  <c r="LB93" i="7"/>
  <c r="LC93" i="7"/>
  <c r="LD93" i="7"/>
  <c r="LE93" i="7"/>
  <c r="LF93" i="7"/>
  <c r="LG93" i="7"/>
  <c r="LH93" i="7"/>
  <c r="LI93" i="7"/>
  <c r="LJ93" i="7"/>
  <c r="LK93" i="7"/>
  <c r="LL93" i="7"/>
  <c r="LM93" i="7"/>
  <c r="LN93" i="7"/>
  <c r="LO93" i="7"/>
  <c r="LP93" i="7"/>
  <c r="LQ93" i="7"/>
  <c r="LR93" i="7"/>
  <c r="LS93" i="7"/>
  <c r="LT93" i="7"/>
  <c r="LU93" i="7"/>
  <c r="LV93" i="7"/>
  <c r="LW93" i="7"/>
  <c r="LX93" i="7"/>
  <c r="LY93" i="7"/>
  <c r="LZ93" i="7"/>
  <c r="MA93" i="7"/>
  <c r="MB93" i="7"/>
  <c r="MC93" i="7"/>
  <c r="MD93" i="7"/>
  <c r="ME93" i="7"/>
  <c r="MF93" i="7"/>
  <c r="MG93" i="7"/>
  <c r="MH93" i="7"/>
  <c r="MI93" i="7"/>
  <c r="MJ93" i="7"/>
  <c r="MK93" i="7"/>
  <c r="ML93" i="7"/>
  <c r="MM93" i="7"/>
  <c r="MN93" i="7"/>
  <c r="MO93" i="7"/>
  <c r="MP93" i="7"/>
  <c r="MQ93" i="7"/>
  <c r="MR93" i="7"/>
  <c r="MS93" i="7"/>
  <c r="MT93" i="7"/>
  <c r="MU93" i="7"/>
  <c r="MV93" i="7"/>
  <c r="MW93" i="7"/>
  <c r="MX93" i="7"/>
  <c r="MY93" i="7"/>
  <c r="MZ93" i="7"/>
  <c r="NA93" i="7"/>
  <c r="NB93" i="7"/>
  <c r="NC93" i="7"/>
  <c r="ND93" i="7"/>
  <c r="NE93" i="7"/>
  <c r="NF93" i="7"/>
  <c r="NG93" i="7"/>
  <c r="NH93" i="7"/>
  <c r="NI93" i="7"/>
  <c r="NJ93" i="7"/>
  <c r="NK93" i="7"/>
  <c r="NL93" i="7"/>
  <c r="NM93" i="7"/>
  <c r="NN93" i="7"/>
  <c r="NO93" i="7"/>
  <c r="NP93" i="7"/>
  <c r="NQ93" i="7"/>
  <c r="NR93" i="7"/>
  <c r="NS93" i="7"/>
  <c r="NT93" i="7"/>
  <c r="NU93" i="7"/>
  <c r="NV93" i="7"/>
  <c r="NW93" i="7"/>
  <c r="NX93" i="7"/>
  <c r="NY93" i="7"/>
  <c r="NZ93" i="7"/>
  <c r="OA93" i="7"/>
  <c r="OB93" i="7"/>
  <c r="OC93" i="7"/>
  <c r="OD93" i="7"/>
  <c r="OE93" i="7"/>
  <c r="OF93" i="7"/>
  <c r="OG93" i="7"/>
  <c r="OH93" i="7"/>
  <c r="OI93" i="7"/>
  <c r="OJ93" i="7"/>
  <c r="OK93" i="7"/>
  <c r="OL93" i="7"/>
  <c r="OM93" i="7"/>
  <c r="ON93" i="7"/>
  <c r="OO93" i="7"/>
  <c r="OP93" i="7"/>
  <c r="OQ93" i="7"/>
  <c r="OR93" i="7"/>
  <c r="OS93" i="7"/>
  <c r="OT93" i="7"/>
  <c r="OU93" i="7"/>
  <c r="OV93" i="7"/>
  <c r="OW93" i="7"/>
  <c r="OX93" i="7"/>
  <c r="OY93" i="7"/>
  <c r="OZ93" i="7"/>
  <c r="PA93" i="7"/>
  <c r="PB93" i="7"/>
  <c r="PC93" i="7"/>
  <c r="PD93" i="7"/>
  <c r="PE93" i="7"/>
  <c r="PF93" i="7"/>
  <c r="PG93" i="7"/>
  <c r="PH93" i="7"/>
  <c r="PI93" i="7"/>
  <c r="PJ93" i="7"/>
  <c r="PK93" i="7"/>
  <c r="PL93" i="7"/>
  <c r="PM93" i="7"/>
  <c r="PN93" i="7"/>
  <c r="PO93" i="7"/>
  <c r="PP93" i="7"/>
  <c r="PQ93" i="7"/>
  <c r="PR93" i="7"/>
  <c r="PS93" i="7"/>
  <c r="PT93" i="7"/>
  <c r="PU93" i="7"/>
  <c r="PV93" i="7"/>
  <c r="PW93" i="7"/>
  <c r="PX93" i="7"/>
  <c r="PY93" i="7"/>
  <c r="PZ93" i="7"/>
  <c r="QA93" i="7"/>
  <c r="QB93" i="7"/>
  <c r="QC93" i="7"/>
  <c r="QD93" i="7"/>
  <c r="QE93" i="7"/>
  <c r="QF93" i="7"/>
  <c r="QG93" i="7"/>
  <c r="QH93" i="7"/>
  <c r="QI93" i="7"/>
  <c r="QJ93" i="7"/>
  <c r="QK93" i="7"/>
  <c r="QL93" i="7"/>
  <c r="QM93" i="7"/>
  <c r="QN93" i="7"/>
  <c r="QO93" i="7"/>
  <c r="QP93" i="7"/>
  <c r="QQ93" i="7"/>
  <c r="QR93" i="7"/>
  <c r="QS93" i="7"/>
  <c r="QT93" i="7"/>
  <c r="QU93" i="7"/>
  <c r="QV93" i="7"/>
  <c r="QW93" i="7"/>
  <c r="QX93" i="7"/>
  <c r="QY93" i="7"/>
  <c r="QZ93" i="7"/>
  <c r="RA93" i="7"/>
  <c r="RB93" i="7"/>
  <c r="RC93" i="7"/>
  <c r="RD93" i="7"/>
  <c r="RE93" i="7"/>
  <c r="RF93" i="7"/>
  <c r="RG93" i="7"/>
  <c r="RI93" i="7"/>
  <c r="RJ93" i="7"/>
  <c r="RK93" i="7"/>
  <c r="RL93" i="7"/>
  <c r="RM93" i="7"/>
  <c r="RN93" i="7"/>
  <c r="RO93" i="7"/>
  <c r="RQ93" i="7"/>
  <c r="RR93" i="7"/>
  <c r="RS93" i="7"/>
  <c r="RT93" i="7"/>
  <c r="RU93" i="7"/>
  <c r="RV93" i="7"/>
  <c r="RW93" i="7"/>
  <c r="RX93" i="7"/>
  <c r="RY93" i="7"/>
  <c r="RZ93" i="7"/>
  <c r="SA93" i="7"/>
  <c r="SB93" i="7"/>
  <c r="SC93" i="7"/>
  <c r="SD93" i="7"/>
  <c r="SE93" i="7"/>
  <c r="SF93" i="7"/>
  <c r="SG93" i="7"/>
  <c r="SH93" i="7"/>
  <c r="SI93" i="7"/>
  <c r="SJ93" i="7"/>
  <c r="SK93" i="7"/>
  <c r="SL93" i="7"/>
  <c r="SM93" i="7"/>
  <c r="SN93" i="7"/>
  <c r="SO93" i="7"/>
  <c r="SP93" i="7"/>
  <c r="SQ93" i="7"/>
  <c r="SR93" i="7"/>
  <c r="SS93" i="7"/>
  <c r="ST93" i="7"/>
  <c r="SU93" i="7"/>
  <c r="SV93" i="7"/>
  <c r="SW93" i="7"/>
  <c r="SX93" i="7"/>
  <c r="SY93" i="7"/>
  <c r="SZ93" i="7"/>
  <c r="TA93" i="7"/>
  <c r="TB93" i="7"/>
  <c r="K93" i="7"/>
  <c r="RH64" i="7"/>
  <c r="RH21" i="3"/>
  <c r="RH34" i="1"/>
  <c r="I34" i="1" s="1"/>
  <c r="RH14" i="1"/>
  <c r="J231" i="7"/>
  <c r="J249" i="7"/>
  <c r="J244" i="7"/>
  <c r="RG92" i="7"/>
  <c r="RG40" i="7"/>
  <c r="RG16" i="3"/>
  <c r="RG15" i="3"/>
  <c r="RG32" i="3"/>
  <c r="RG14" i="13"/>
  <c r="I85" i="3"/>
  <c r="J85" i="3" s="1"/>
  <c r="RE40" i="7"/>
  <c r="RE32" i="3"/>
  <c r="RD37" i="1"/>
  <c r="RB10" i="2"/>
  <c r="RB37" i="1"/>
  <c r="QZ76" i="1"/>
  <c r="QZ14" i="13"/>
  <c r="QY12" i="13"/>
  <c r="QY13" i="1"/>
  <c r="QX12" i="2"/>
  <c r="QV12" i="13"/>
  <c r="QU14" i="13"/>
  <c r="QT14" i="13"/>
  <c r="QT76" i="1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K191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BV191" i="7"/>
  <c r="BW191" i="7"/>
  <c r="BX191" i="7"/>
  <c r="BY191" i="7"/>
  <c r="BZ191" i="7"/>
  <c r="CA191" i="7"/>
  <c r="CB191" i="7"/>
  <c r="CC191" i="7"/>
  <c r="CD191" i="7"/>
  <c r="CE191" i="7"/>
  <c r="CF191" i="7"/>
  <c r="CG191" i="7"/>
  <c r="CH191" i="7"/>
  <c r="CI191" i="7"/>
  <c r="CJ191" i="7"/>
  <c r="CK191" i="7"/>
  <c r="CL191" i="7"/>
  <c r="CM191" i="7"/>
  <c r="CN191" i="7"/>
  <c r="CO191" i="7"/>
  <c r="CP191" i="7"/>
  <c r="CQ191" i="7"/>
  <c r="CR191" i="7"/>
  <c r="CS191" i="7"/>
  <c r="CT191" i="7"/>
  <c r="CU191" i="7"/>
  <c r="CV191" i="7"/>
  <c r="CW191" i="7"/>
  <c r="CX191" i="7"/>
  <c r="CY191" i="7"/>
  <c r="CZ191" i="7"/>
  <c r="DA191" i="7"/>
  <c r="DB191" i="7"/>
  <c r="DC191" i="7"/>
  <c r="DD191" i="7"/>
  <c r="DE191" i="7"/>
  <c r="DF191" i="7"/>
  <c r="DG191" i="7"/>
  <c r="DH191" i="7"/>
  <c r="DI191" i="7"/>
  <c r="DJ191" i="7"/>
  <c r="DK191" i="7"/>
  <c r="DL191" i="7"/>
  <c r="DM191" i="7"/>
  <c r="DN191" i="7"/>
  <c r="DO191" i="7"/>
  <c r="DP191" i="7"/>
  <c r="DQ191" i="7"/>
  <c r="DR191" i="7"/>
  <c r="DS191" i="7"/>
  <c r="DT191" i="7"/>
  <c r="DU191" i="7"/>
  <c r="DV191" i="7"/>
  <c r="DW191" i="7"/>
  <c r="DX191" i="7"/>
  <c r="DY191" i="7"/>
  <c r="DZ191" i="7"/>
  <c r="EA191" i="7"/>
  <c r="EB191" i="7"/>
  <c r="EC191" i="7"/>
  <c r="ED191" i="7"/>
  <c r="EE191" i="7"/>
  <c r="EF191" i="7"/>
  <c r="EG191" i="7"/>
  <c r="EH191" i="7"/>
  <c r="EI191" i="7"/>
  <c r="EJ191" i="7"/>
  <c r="EK191" i="7"/>
  <c r="EL191" i="7"/>
  <c r="EM191" i="7"/>
  <c r="EN191" i="7"/>
  <c r="EO191" i="7"/>
  <c r="EP191" i="7"/>
  <c r="EQ191" i="7"/>
  <c r="ER191" i="7"/>
  <c r="ES191" i="7"/>
  <c r="ET191" i="7"/>
  <c r="EU191" i="7"/>
  <c r="EV191" i="7"/>
  <c r="EW191" i="7"/>
  <c r="EX191" i="7"/>
  <c r="EY191" i="7"/>
  <c r="EZ191" i="7"/>
  <c r="FA191" i="7"/>
  <c r="FB191" i="7"/>
  <c r="FC191" i="7"/>
  <c r="FD191" i="7"/>
  <c r="FE191" i="7"/>
  <c r="FF191" i="7"/>
  <c r="FG191" i="7"/>
  <c r="FH191" i="7"/>
  <c r="FI191" i="7"/>
  <c r="FJ191" i="7"/>
  <c r="FK191" i="7"/>
  <c r="FL191" i="7"/>
  <c r="FM191" i="7"/>
  <c r="FN191" i="7"/>
  <c r="FO191" i="7"/>
  <c r="FP191" i="7"/>
  <c r="FQ191" i="7"/>
  <c r="FR191" i="7"/>
  <c r="FS191" i="7"/>
  <c r="FT191" i="7"/>
  <c r="FU191" i="7"/>
  <c r="FV191" i="7"/>
  <c r="FW191" i="7"/>
  <c r="FX191" i="7"/>
  <c r="FY191" i="7"/>
  <c r="FZ191" i="7"/>
  <c r="GA191" i="7"/>
  <c r="GB191" i="7"/>
  <c r="GC191" i="7"/>
  <c r="GD191" i="7"/>
  <c r="GE191" i="7"/>
  <c r="GF191" i="7"/>
  <c r="GG191" i="7"/>
  <c r="GH191" i="7"/>
  <c r="GI191" i="7"/>
  <c r="GJ191" i="7"/>
  <c r="GK191" i="7"/>
  <c r="GL191" i="7"/>
  <c r="GM191" i="7"/>
  <c r="GN191" i="7"/>
  <c r="GO191" i="7"/>
  <c r="GP191" i="7"/>
  <c r="GQ191" i="7"/>
  <c r="GR191" i="7"/>
  <c r="GS191" i="7"/>
  <c r="GT191" i="7"/>
  <c r="GU191" i="7"/>
  <c r="GV191" i="7"/>
  <c r="GW191" i="7"/>
  <c r="GX191" i="7"/>
  <c r="GY191" i="7"/>
  <c r="GZ191" i="7"/>
  <c r="HA191" i="7"/>
  <c r="HB191" i="7"/>
  <c r="HC191" i="7"/>
  <c r="HD191" i="7"/>
  <c r="HE191" i="7"/>
  <c r="HF191" i="7"/>
  <c r="HG191" i="7"/>
  <c r="HH191" i="7"/>
  <c r="HI191" i="7"/>
  <c r="HJ191" i="7"/>
  <c r="HK191" i="7"/>
  <c r="HL191" i="7"/>
  <c r="HM191" i="7"/>
  <c r="HN191" i="7"/>
  <c r="HO191" i="7"/>
  <c r="HP191" i="7"/>
  <c r="HQ191" i="7"/>
  <c r="HR191" i="7"/>
  <c r="HS191" i="7"/>
  <c r="HT191" i="7"/>
  <c r="HU191" i="7"/>
  <c r="HV191" i="7"/>
  <c r="HW191" i="7"/>
  <c r="HX191" i="7"/>
  <c r="HY191" i="7"/>
  <c r="HZ191" i="7"/>
  <c r="IA191" i="7"/>
  <c r="IB191" i="7"/>
  <c r="IC191" i="7"/>
  <c r="ID191" i="7"/>
  <c r="IE191" i="7"/>
  <c r="IF191" i="7"/>
  <c r="IG191" i="7"/>
  <c r="IH191" i="7"/>
  <c r="II191" i="7"/>
  <c r="IJ191" i="7"/>
  <c r="IK191" i="7"/>
  <c r="IL191" i="7"/>
  <c r="IM191" i="7"/>
  <c r="IN191" i="7"/>
  <c r="IO191" i="7"/>
  <c r="IP191" i="7"/>
  <c r="IQ191" i="7"/>
  <c r="IR191" i="7"/>
  <c r="IS191" i="7"/>
  <c r="IT191" i="7"/>
  <c r="IU191" i="7"/>
  <c r="IV191" i="7"/>
  <c r="IW191" i="7"/>
  <c r="IX191" i="7"/>
  <c r="IY191" i="7"/>
  <c r="IZ191" i="7"/>
  <c r="JA191" i="7"/>
  <c r="JB191" i="7"/>
  <c r="JC191" i="7"/>
  <c r="JD191" i="7"/>
  <c r="JE191" i="7"/>
  <c r="JF191" i="7"/>
  <c r="JG191" i="7"/>
  <c r="JH191" i="7"/>
  <c r="JI191" i="7"/>
  <c r="JJ191" i="7"/>
  <c r="JK191" i="7"/>
  <c r="JL191" i="7"/>
  <c r="JM191" i="7"/>
  <c r="JN191" i="7"/>
  <c r="JO191" i="7"/>
  <c r="JP191" i="7"/>
  <c r="JQ191" i="7"/>
  <c r="JR191" i="7"/>
  <c r="JS191" i="7"/>
  <c r="JT191" i="7"/>
  <c r="JU191" i="7"/>
  <c r="JV191" i="7"/>
  <c r="JW191" i="7"/>
  <c r="JX191" i="7"/>
  <c r="JY191" i="7"/>
  <c r="JZ191" i="7"/>
  <c r="KA191" i="7"/>
  <c r="KB191" i="7"/>
  <c r="KC191" i="7"/>
  <c r="KD191" i="7"/>
  <c r="KE191" i="7"/>
  <c r="KF191" i="7"/>
  <c r="KG191" i="7"/>
  <c r="KH191" i="7"/>
  <c r="KI191" i="7"/>
  <c r="KJ191" i="7"/>
  <c r="KK191" i="7"/>
  <c r="KL191" i="7"/>
  <c r="KM191" i="7"/>
  <c r="KN191" i="7"/>
  <c r="KO191" i="7"/>
  <c r="KP191" i="7"/>
  <c r="KQ191" i="7"/>
  <c r="KR191" i="7"/>
  <c r="KS191" i="7"/>
  <c r="KT191" i="7"/>
  <c r="KU191" i="7"/>
  <c r="KV191" i="7"/>
  <c r="KW191" i="7"/>
  <c r="KX191" i="7"/>
  <c r="KY191" i="7"/>
  <c r="KZ191" i="7"/>
  <c r="LA191" i="7"/>
  <c r="LB191" i="7"/>
  <c r="LC191" i="7"/>
  <c r="LD191" i="7"/>
  <c r="LE191" i="7"/>
  <c r="LF191" i="7"/>
  <c r="LG191" i="7"/>
  <c r="LH191" i="7"/>
  <c r="LI191" i="7"/>
  <c r="LJ191" i="7"/>
  <c r="LK191" i="7"/>
  <c r="LL191" i="7"/>
  <c r="LM191" i="7"/>
  <c r="LN191" i="7"/>
  <c r="LO191" i="7"/>
  <c r="LP191" i="7"/>
  <c r="LQ191" i="7"/>
  <c r="LR191" i="7"/>
  <c r="LS191" i="7"/>
  <c r="LT191" i="7"/>
  <c r="LU191" i="7"/>
  <c r="LV191" i="7"/>
  <c r="LW191" i="7"/>
  <c r="LX191" i="7"/>
  <c r="LY191" i="7"/>
  <c r="LZ191" i="7"/>
  <c r="MA191" i="7"/>
  <c r="MB191" i="7"/>
  <c r="MC191" i="7"/>
  <c r="MD191" i="7"/>
  <c r="ME191" i="7"/>
  <c r="MF191" i="7"/>
  <c r="MG191" i="7"/>
  <c r="MH191" i="7"/>
  <c r="MI191" i="7"/>
  <c r="MJ191" i="7"/>
  <c r="MK191" i="7"/>
  <c r="ML191" i="7"/>
  <c r="MM191" i="7"/>
  <c r="MN191" i="7"/>
  <c r="MO191" i="7"/>
  <c r="MP191" i="7"/>
  <c r="MQ191" i="7"/>
  <c r="MR191" i="7"/>
  <c r="MS191" i="7"/>
  <c r="MT191" i="7"/>
  <c r="MU191" i="7"/>
  <c r="MV191" i="7"/>
  <c r="MW191" i="7"/>
  <c r="MX191" i="7"/>
  <c r="MY191" i="7"/>
  <c r="MZ191" i="7"/>
  <c r="NA191" i="7"/>
  <c r="NB191" i="7"/>
  <c r="NC191" i="7"/>
  <c r="ND191" i="7"/>
  <c r="NE191" i="7"/>
  <c r="NF191" i="7"/>
  <c r="NG191" i="7"/>
  <c r="NH191" i="7"/>
  <c r="NI191" i="7"/>
  <c r="NJ191" i="7"/>
  <c r="NK191" i="7"/>
  <c r="NL191" i="7"/>
  <c r="NM191" i="7"/>
  <c r="NN191" i="7"/>
  <c r="NO191" i="7"/>
  <c r="NP191" i="7"/>
  <c r="NQ191" i="7"/>
  <c r="NR191" i="7"/>
  <c r="NS191" i="7"/>
  <c r="NT191" i="7"/>
  <c r="NU191" i="7"/>
  <c r="NV191" i="7"/>
  <c r="NW191" i="7"/>
  <c r="NX191" i="7"/>
  <c r="NY191" i="7"/>
  <c r="NZ191" i="7"/>
  <c r="OA191" i="7"/>
  <c r="OB191" i="7"/>
  <c r="OC191" i="7"/>
  <c r="OD191" i="7"/>
  <c r="OE191" i="7"/>
  <c r="OF191" i="7"/>
  <c r="OG191" i="7"/>
  <c r="OH191" i="7"/>
  <c r="OI191" i="7"/>
  <c r="OJ191" i="7"/>
  <c r="OK191" i="7"/>
  <c r="OL191" i="7"/>
  <c r="OM191" i="7"/>
  <c r="ON191" i="7"/>
  <c r="OO191" i="7"/>
  <c r="OP191" i="7"/>
  <c r="OQ191" i="7"/>
  <c r="OR191" i="7"/>
  <c r="OS191" i="7"/>
  <c r="OT191" i="7"/>
  <c r="OU191" i="7"/>
  <c r="OV191" i="7"/>
  <c r="OW191" i="7"/>
  <c r="OX191" i="7"/>
  <c r="OY191" i="7"/>
  <c r="OZ191" i="7"/>
  <c r="PA191" i="7"/>
  <c r="PB191" i="7"/>
  <c r="PC191" i="7"/>
  <c r="PD191" i="7"/>
  <c r="PE191" i="7"/>
  <c r="PF191" i="7"/>
  <c r="PG191" i="7"/>
  <c r="PH191" i="7"/>
  <c r="PI191" i="7"/>
  <c r="PJ191" i="7"/>
  <c r="PK191" i="7"/>
  <c r="PL191" i="7"/>
  <c r="PM191" i="7"/>
  <c r="PN191" i="7"/>
  <c r="PO191" i="7"/>
  <c r="PP191" i="7"/>
  <c r="PQ191" i="7"/>
  <c r="PR191" i="7"/>
  <c r="PS191" i="7"/>
  <c r="PT191" i="7"/>
  <c r="PU191" i="7"/>
  <c r="PV191" i="7"/>
  <c r="PW191" i="7"/>
  <c r="PX191" i="7"/>
  <c r="PY191" i="7"/>
  <c r="PZ191" i="7"/>
  <c r="QA191" i="7"/>
  <c r="QB191" i="7"/>
  <c r="QC191" i="7"/>
  <c r="QD191" i="7"/>
  <c r="QE191" i="7"/>
  <c r="QF191" i="7"/>
  <c r="QG191" i="7"/>
  <c r="QH191" i="7"/>
  <c r="QI191" i="7"/>
  <c r="QJ191" i="7"/>
  <c r="QK191" i="7"/>
  <c r="QL191" i="7"/>
  <c r="QM191" i="7"/>
  <c r="QN191" i="7"/>
  <c r="QO191" i="7"/>
  <c r="QP191" i="7"/>
  <c r="QQ191" i="7"/>
  <c r="QR191" i="7"/>
  <c r="QS191" i="7"/>
  <c r="QT191" i="7"/>
  <c r="QU191" i="7"/>
  <c r="QV191" i="7"/>
  <c r="QW191" i="7"/>
  <c r="QX191" i="7"/>
  <c r="QY191" i="7"/>
  <c r="QZ191" i="7"/>
  <c r="RA191" i="7"/>
  <c r="RB191" i="7"/>
  <c r="RC191" i="7"/>
  <c r="RD191" i="7"/>
  <c r="RE191" i="7"/>
  <c r="RF191" i="7"/>
  <c r="RG191" i="7"/>
  <c r="RH191" i="7"/>
  <c r="RI191" i="7"/>
  <c r="RJ191" i="7"/>
  <c r="RK191" i="7"/>
  <c r="RL191" i="7"/>
  <c r="RM191" i="7"/>
  <c r="RN191" i="7"/>
  <c r="RO191" i="7"/>
  <c r="RP191" i="7"/>
  <c r="RQ191" i="7"/>
  <c r="RR191" i="7"/>
  <c r="RS191" i="7"/>
  <c r="RT191" i="7"/>
  <c r="RU191" i="7"/>
  <c r="RV191" i="7"/>
  <c r="RW191" i="7"/>
  <c r="RX191" i="7"/>
  <c r="RY191" i="7"/>
  <c r="RZ191" i="7"/>
  <c r="SA191" i="7"/>
  <c r="SB191" i="7"/>
  <c r="SC191" i="7"/>
  <c r="SD191" i="7"/>
  <c r="SE191" i="7"/>
  <c r="SF191" i="7"/>
  <c r="SG191" i="7"/>
  <c r="SH191" i="7"/>
  <c r="SI191" i="7"/>
  <c r="SJ191" i="7"/>
  <c r="SK191" i="7"/>
  <c r="SL191" i="7"/>
  <c r="SM191" i="7"/>
  <c r="SN191" i="7"/>
  <c r="SO191" i="7"/>
  <c r="SP191" i="7"/>
  <c r="SQ191" i="7"/>
  <c r="SR191" i="7"/>
  <c r="SS191" i="7"/>
  <c r="ST191" i="7"/>
  <c r="SU191" i="7"/>
  <c r="SV191" i="7"/>
  <c r="SW191" i="7"/>
  <c r="SX191" i="7"/>
  <c r="SY191" i="7"/>
  <c r="SZ191" i="7"/>
  <c r="TA191" i="7"/>
  <c r="TB191" i="7"/>
  <c r="K191" i="7"/>
  <c r="I19" i="1"/>
  <c r="QR17" i="3"/>
  <c r="QR9" i="3"/>
  <c r="QQ13" i="2"/>
  <c r="QP9" i="1"/>
  <c r="QO10" i="13"/>
  <c r="QN13" i="2"/>
  <c r="QI13" i="2"/>
  <c r="QM9" i="13"/>
  <c r="QM10" i="13"/>
  <c r="QL9" i="1"/>
  <c r="QK82" i="7"/>
  <c r="QK24" i="7"/>
  <c r="QK17" i="3"/>
  <c r="QK9" i="3"/>
  <c r="QJ38" i="1"/>
  <c r="QH9" i="13"/>
  <c r="QH10" i="13"/>
  <c r="QG9" i="1"/>
  <c r="QF82" i="7"/>
  <c r="QF24" i="7"/>
  <c r="QF17" i="3"/>
  <c r="QF9" i="3"/>
  <c r="QE10" i="2"/>
  <c r="QD38" i="1"/>
  <c r="I37" i="7" l="1"/>
  <c r="I19" i="3"/>
  <c r="I130" i="7"/>
  <c r="I15" i="3"/>
  <c r="I65" i="1"/>
  <c r="I92" i="7"/>
  <c r="RP93" i="7"/>
  <c r="RH93" i="7"/>
  <c r="RH39" i="15"/>
  <c r="I39" i="15" s="1"/>
  <c r="J39" i="15" s="1"/>
  <c r="RL75" i="7"/>
  <c r="I75" i="7" s="1"/>
  <c r="J75" i="7" s="1"/>
  <c r="I191" i="7"/>
  <c r="J191" i="7" s="1"/>
  <c r="I57" i="15"/>
  <c r="J57" i="15" s="1"/>
  <c r="I143" i="7"/>
  <c r="I184" i="7"/>
  <c r="I202" i="7"/>
  <c r="I44" i="14"/>
  <c r="J44" i="14" s="1"/>
  <c r="I66" i="3"/>
  <c r="I67" i="3"/>
  <c r="I86" i="3"/>
  <c r="J86" i="3" s="1"/>
  <c r="J66" i="3" l="1"/>
  <c r="I93" i="7"/>
  <c r="J92" i="7" s="1"/>
  <c r="I39" i="2"/>
  <c r="I61" i="2"/>
  <c r="I48" i="2"/>
  <c r="J48" i="2" s="1"/>
  <c r="I33" i="13"/>
  <c r="I94" i="1"/>
  <c r="J94" i="1" s="1"/>
  <c r="QC54" i="1" l="1"/>
  <c r="QC50" i="1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QY115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K115" i="7"/>
  <c r="I24" i="13"/>
  <c r="QB54" i="1"/>
  <c r="QB50" i="1"/>
  <c r="QA24" i="7"/>
  <c r="QA9" i="3"/>
  <c r="QA31" i="2"/>
  <c r="QA110" i="7" s="1"/>
  <c r="PY36" i="3"/>
  <c r="PY51" i="1"/>
  <c r="PY22" i="1"/>
  <c r="PY37" i="1"/>
  <c r="PY21" i="1"/>
  <c r="PX26" i="2"/>
  <c r="PW24" i="2"/>
  <c r="PX61" i="1"/>
  <c r="PX37" i="1"/>
  <c r="PV24" i="7"/>
  <c r="PV9" i="3"/>
  <c r="PV26" i="2"/>
  <c r="PV51" i="1"/>
  <c r="J202" i="7"/>
  <c r="I38" i="14"/>
  <c r="I31" i="3"/>
  <c r="PO45" i="7"/>
  <c r="PO13" i="3"/>
  <c r="PO50" i="1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I56" i="15"/>
  <c r="AJ56" i="15"/>
  <c r="AK56" i="15"/>
  <c r="AL56" i="15"/>
  <c r="AM56" i="15"/>
  <c r="AN56" i="15"/>
  <c r="AO56" i="15"/>
  <c r="AP56" i="15"/>
  <c r="AQ56" i="15"/>
  <c r="AR56" i="15"/>
  <c r="AS56" i="15"/>
  <c r="AT56" i="15"/>
  <c r="AU56" i="15"/>
  <c r="AV56" i="15"/>
  <c r="AW56" i="15"/>
  <c r="AX56" i="15"/>
  <c r="AY56" i="15"/>
  <c r="AZ56" i="15"/>
  <c r="BA56" i="15"/>
  <c r="BB56" i="15"/>
  <c r="BC56" i="15"/>
  <c r="BD56" i="15"/>
  <c r="BE56" i="15"/>
  <c r="BF56" i="15"/>
  <c r="BG56" i="15"/>
  <c r="BH56" i="15"/>
  <c r="BI56" i="15"/>
  <c r="BJ56" i="15"/>
  <c r="BK56" i="15"/>
  <c r="BL56" i="15"/>
  <c r="BM56" i="15"/>
  <c r="BN56" i="15"/>
  <c r="BO56" i="15"/>
  <c r="BP56" i="15"/>
  <c r="BQ56" i="15"/>
  <c r="BR56" i="15"/>
  <c r="BS56" i="15"/>
  <c r="BT56" i="15"/>
  <c r="BU56" i="15"/>
  <c r="BV56" i="15"/>
  <c r="BW56" i="15"/>
  <c r="BX56" i="15"/>
  <c r="BY56" i="15"/>
  <c r="BZ56" i="15"/>
  <c r="CA56" i="15"/>
  <c r="CB56" i="15"/>
  <c r="CC56" i="15"/>
  <c r="CD56" i="15"/>
  <c r="CE56" i="15"/>
  <c r="CF56" i="15"/>
  <c r="CG56" i="15"/>
  <c r="CH56" i="15"/>
  <c r="CI56" i="15"/>
  <c r="CJ56" i="15"/>
  <c r="CK56" i="15"/>
  <c r="CL56" i="15"/>
  <c r="CM56" i="15"/>
  <c r="CN56" i="15"/>
  <c r="CO56" i="15"/>
  <c r="CP56" i="15"/>
  <c r="CQ56" i="15"/>
  <c r="CR56" i="15"/>
  <c r="CS56" i="15"/>
  <c r="CT56" i="15"/>
  <c r="CU56" i="15"/>
  <c r="CV56" i="15"/>
  <c r="CW56" i="15"/>
  <c r="CX56" i="15"/>
  <c r="CY56" i="15"/>
  <c r="CZ56" i="15"/>
  <c r="DA56" i="15"/>
  <c r="DB56" i="15"/>
  <c r="DC56" i="15"/>
  <c r="DD56" i="15"/>
  <c r="DE56" i="15"/>
  <c r="DF56" i="15"/>
  <c r="DG56" i="15"/>
  <c r="DH56" i="15"/>
  <c r="DI56" i="15"/>
  <c r="DJ56" i="15"/>
  <c r="DK56" i="15"/>
  <c r="DL56" i="15"/>
  <c r="DM56" i="15"/>
  <c r="DN56" i="15"/>
  <c r="DO56" i="15"/>
  <c r="DP56" i="15"/>
  <c r="DQ56" i="15"/>
  <c r="DR56" i="15"/>
  <c r="DS56" i="15"/>
  <c r="DT56" i="15"/>
  <c r="DU56" i="15"/>
  <c r="DV56" i="15"/>
  <c r="DW56" i="15"/>
  <c r="DX56" i="15"/>
  <c r="DY56" i="15"/>
  <c r="DZ56" i="15"/>
  <c r="EA56" i="15"/>
  <c r="EB56" i="15"/>
  <c r="EC56" i="15"/>
  <c r="ED56" i="15"/>
  <c r="EE56" i="15"/>
  <c r="EF56" i="15"/>
  <c r="EG56" i="15"/>
  <c r="EH56" i="15"/>
  <c r="EI56" i="15"/>
  <c r="EJ56" i="15"/>
  <c r="EK56" i="15"/>
  <c r="EL56" i="15"/>
  <c r="EM56" i="15"/>
  <c r="EN56" i="15"/>
  <c r="EO56" i="15"/>
  <c r="EP56" i="15"/>
  <c r="EQ56" i="15"/>
  <c r="ER56" i="15"/>
  <c r="ES56" i="15"/>
  <c r="ET56" i="15"/>
  <c r="EU56" i="15"/>
  <c r="EV56" i="15"/>
  <c r="EW56" i="15"/>
  <c r="EX56" i="15"/>
  <c r="EY56" i="15"/>
  <c r="EZ56" i="15"/>
  <c r="FA56" i="15"/>
  <c r="FB56" i="15"/>
  <c r="FC56" i="15"/>
  <c r="FD56" i="15"/>
  <c r="FE56" i="15"/>
  <c r="FF56" i="15"/>
  <c r="FG56" i="15"/>
  <c r="FH56" i="15"/>
  <c r="FK56" i="15"/>
  <c r="FO56" i="15"/>
  <c r="FP56" i="15"/>
  <c r="FQ56" i="15"/>
  <c r="FR56" i="15"/>
  <c r="FS56" i="15"/>
  <c r="FT56" i="15"/>
  <c r="FU56" i="15"/>
  <c r="FV56" i="15"/>
  <c r="FW56" i="15"/>
  <c r="FX56" i="15"/>
  <c r="FY56" i="15"/>
  <c r="FZ56" i="15"/>
  <c r="GA56" i="15"/>
  <c r="GB56" i="15"/>
  <c r="GC56" i="15"/>
  <c r="GD56" i="15"/>
  <c r="GE56" i="15"/>
  <c r="GF56" i="15"/>
  <c r="GG56" i="15"/>
  <c r="GH56" i="15"/>
  <c r="GI56" i="15"/>
  <c r="GJ56" i="15"/>
  <c r="GK56" i="15"/>
  <c r="GL56" i="15"/>
  <c r="GM56" i="15"/>
  <c r="GN56" i="15"/>
  <c r="GO56" i="15"/>
  <c r="GP56" i="15"/>
  <c r="GQ56" i="15"/>
  <c r="GR56" i="15"/>
  <c r="GS56" i="15"/>
  <c r="GT56" i="15"/>
  <c r="GU56" i="15"/>
  <c r="GV56" i="15"/>
  <c r="GW56" i="15"/>
  <c r="GX56" i="15"/>
  <c r="GY56" i="15"/>
  <c r="GZ56" i="15"/>
  <c r="HA56" i="15"/>
  <c r="HB56" i="15"/>
  <c r="HC56" i="15"/>
  <c r="HD56" i="15"/>
  <c r="HE56" i="15"/>
  <c r="HF56" i="15"/>
  <c r="HG56" i="15"/>
  <c r="HH56" i="15"/>
  <c r="HI56" i="15"/>
  <c r="HJ56" i="15"/>
  <c r="HK56" i="15"/>
  <c r="HL56" i="15"/>
  <c r="HM56" i="15"/>
  <c r="HN56" i="15"/>
  <c r="HO56" i="15"/>
  <c r="HP56" i="15"/>
  <c r="HQ56" i="15"/>
  <c r="HR56" i="15"/>
  <c r="HS56" i="15"/>
  <c r="HT56" i="15"/>
  <c r="HU56" i="15"/>
  <c r="HV56" i="15"/>
  <c r="HY56" i="15"/>
  <c r="IA56" i="15"/>
  <c r="IB56" i="15"/>
  <c r="ID56" i="15"/>
  <c r="IE56" i="15"/>
  <c r="IF56" i="15"/>
  <c r="IG56" i="15"/>
  <c r="IH56" i="15"/>
  <c r="II56" i="15"/>
  <c r="IJ56" i="15"/>
  <c r="IK56" i="15"/>
  <c r="IL56" i="15"/>
  <c r="IM56" i="15"/>
  <c r="IN56" i="15"/>
  <c r="IO56" i="15"/>
  <c r="IP56" i="15"/>
  <c r="IQ56" i="15"/>
  <c r="IR56" i="15"/>
  <c r="IS56" i="15"/>
  <c r="IT56" i="15"/>
  <c r="IU56" i="15"/>
  <c r="IW56" i="15"/>
  <c r="IY56" i="15"/>
  <c r="IZ56" i="15"/>
  <c r="JA56" i="15"/>
  <c r="JB56" i="15"/>
  <c r="JC56" i="15"/>
  <c r="JD56" i="15"/>
  <c r="JF56" i="15"/>
  <c r="JH56" i="15"/>
  <c r="JI56" i="15"/>
  <c r="JJ56" i="15"/>
  <c r="JK56" i="15"/>
  <c r="JL56" i="15"/>
  <c r="JM56" i="15"/>
  <c r="JN56" i="15"/>
  <c r="JO56" i="15"/>
  <c r="JP56" i="15"/>
  <c r="JQ56" i="15"/>
  <c r="JR56" i="15"/>
  <c r="JS56" i="15"/>
  <c r="JT56" i="15"/>
  <c r="JU56" i="15"/>
  <c r="JV56" i="15"/>
  <c r="JW56" i="15"/>
  <c r="JX56" i="15"/>
  <c r="JY56" i="15"/>
  <c r="JZ56" i="15"/>
  <c r="KA56" i="15"/>
  <c r="KB56" i="15"/>
  <c r="KC56" i="15"/>
  <c r="KD56" i="15"/>
  <c r="KE56" i="15"/>
  <c r="KF56" i="15"/>
  <c r="KG56" i="15"/>
  <c r="KH56" i="15"/>
  <c r="KI56" i="15"/>
  <c r="KJ56" i="15"/>
  <c r="KK56" i="15"/>
  <c r="KL56" i="15"/>
  <c r="KM56" i="15"/>
  <c r="KN56" i="15"/>
  <c r="KO56" i="15"/>
  <c r="KP56" i="15"/>
  <c r="KQ56" i="15"/>
  <c r="KR56" i="15"/>
  <c r="KS56" i="15"/>
  <c r="KT56" i="15"/>
  <c r="KU56" i="15"/>
  <c r="KV56" i="15"/>
  <c r="KW56" i="15"/>
  <c r="KX56" i="15"/>
  <c r="KY56" i="15"/>
  <c r="KZ56" i="15"/>
  <c r="LA56" i="15"/>
  <c r="LB56" i="15"/>
  <c r="LC56" i="15"/>
  <c r="LD56" i="15"/>
  <c r="LE56" i="15"/>
  <c r="LF56" i="15"/>
  <c r="LG56" i="15"/>
  <c r="LH56" i="15"/>
  <c r="LI56" i="15"/>
  <c r="LJ56" i="15"/>
  <c r="LK56" i="15"/>
  <c r="LL56" i="15"/>
  <c r="LM56" i="15"/>
  <c r="LN56" i="15"/>
  <c r="LO56" i="15"/>
  <c r="LP56" i="15"/>
  <c r="LQ56" i="15"/>
  <c r="LR56" i="15"/>
  <c r="LS56" i="15"/>
  <c r="LT56" i="15"/>
  <c r="LU56" i="15"/>
  <c r="LV56" i="15"/>
  <c r="LW56" i="15"/>
  <c r="LX56" i="15"/>
  <c r="LY56" i="15"/>
  <c r="LZ56" i="15"/>
  <c r="MA56" i="15"/>
  <c r="MD56" i="15"/>
  <c r="ME56" i="15"/>
  <c r="MF56" i="15"/>
  <c r="MG56" i="15"/>
  <c r="MH56" i="15"/>
  <c r="MI56" i="15"/>
  <c r="MJ56" i="15"/>
  <c r="MK56" i="15"/>
  <c r="ML56" i="15"/>
  <c r="MM56" i="15"/>
  <c r="MN56" i="15"/>
  <c r="MO56" i="15"/>
  <c r="MP56" i="15"/>
  <c r="MQ56" i="15"/>
  <c r="MR56" i="15"/>
  <c r="MS56" i="15"/>
  <c r="MT56" i="15"/>
  <c r="MU56" i="15"/>
  <c r="MV56" i="15"/>
  <c r="MW56" i="15"/>
  <c r="MX56" i="15"/>
  <c r="MY56" i="15"/>
  <c r="MZ56" i="15"/>
  <c r="NB56" i="15"/>
  <c r="ND56" i="15"/>
  <c r="NE56" i="15"/>
  <c r="NF56" i="15"/>
  <c r="NG56" i="15"/>
  <c r="NH56" i="15"/>
  <c r="NJ56" i="15"/>
  <c r="NL56" i="15"/>
  <c r="NM56" i="15"/>
  <c r="NN56" i="15"/>
  <c r="NO56" i="15"/>
  <c r="NQ56" i="15"/>
  <c r="NR56" i="15"/>
  <c r="NT56" i="15"/>
  <c r="NU56" i="15"/>
  <c r="NV56" i="15"/>
  <c r="NW56" i="15"/>
  <c r="NY56" i="15"/>
  <c r="OA56" i="15"/>
  <c r="OB56" i="15"/>
  <c r="OC56" i="15"/>
  <c r="OD56" i="15"/>
  <c r="OE56" i="15"/>
  <c r="OF56" i="15"/>
  <c r="OG56" i="15"/>
  <c r="OH56" i="15"/>
  <c r="OI56" i="15"/>
  <c r="OJ56" i="15"/>
  <c r="OK56" i="15"/>
  <c r="OL56" i="15"/>
  <c r="OM56" i="15"/>
  <c r="ON56" i="15"/>
  <c r="OO56" i="15"/>
  <c r="OP56" i="15"/>
  <c r="OQ56" i="15"/>
  <c r="OR56" i="15"/>
  <c r="OS56" i="15"/>
  <c r="OT56" i="15"/>
  <c r="OU56" i="15"/>
  <c r="OV56" i="15"/>
  <c r="OW56" i="15"/>
  <c r="OX56" i="15"/>
  <c r="OY56" i="15"/>
  <c r="OZ56" i="15"/>
  <c r="PA56" i="15"/>
  <c r="PB56" i="15"/>
  <c r="PC56" i="15"/>
  <c r="PD56" i="15"/>
  <c r="PE56" i="15"/>
  <c r="PF56" i="15"/>
  <c r="PG56" i="15"/>
  <c r="PH56" i="15"/>
  <c r="PI56" i="15"/>
  <c r="PJ56" i="15"/>
  <c r="PL56" i="15"/>
  <c r="PM56" i="15"/>
  <c r="PN56" i="15"/>
  <c r="PO56" i="15"/>
  <c r="PP56" i="15"/>
  <c r="PQ56" i="15"/>
  <c r="PR56" i="15"/>
  <c r="PS56" i="15"/>
  <c r="PT56" i="15"/>
  <c r="PU56" i="15"/>
  <c r="PV56" i="15"/>
  <c r="PX56" i="15"/>
  <c r="PY56" i="15"/>
  <c r="PZ56" i="15"/>
  <c r="QB56" i="15"/>
  <c r="QC56" i="15"/>
  <c r="QD56" i="15"/>
  <c r="QE56" i="15"/>
  <c r="QF56" i="15"/>
  <c r="QG56" i="15"/>
  <c r="QH56" i="15"/>
  <c r="QI56" i="15"/>
  <c r="QJ56" i="15"/>
  <c r="QK56" i="15"/>
  <c r="QL56" i="15"/>
  <c r="QM56" i="15"/>
  <c r="QN56" i="15"/>
  <c r="QO56" i="15"/>
  <c r="QP56" i="15"/>
  <c r="QQ56" i="15"/>
  <c r="QR56" i="15"/>
  <c r="QS56" i="15"/>
  <c r="QT56" i="15"/>
  <c r="QU56" i="15"/>
  <c r="QV56" i="15"/>
  <c r="QW56" i="15"/>
  <c r="QX56" i="15"/>
  <c r="QY56" i="15"/>
  <c r="QZ56" i="15"/>
  <c r="RA56" i="15"/>
  <c r="RB56" i="15"/>
  <c r="RC56" i="15"/>
  <c r="RD56" i="15"/>
  <c r="RE56" i="15"/>
  <c r="RG56" i="15"/>
  <c r="RH56" i="15"/>
  <c r="RI56" i="15"/>
  <c r="RK56" i="15"/>
  <c r="RL56" i="15"/>
  <c r="RM56" i="15"/>
  <c r="RO56" i="15"/>
  <c r="RP56" i="15"/>
  <c r="RQ56" i="15"/>
  <c r="RS56" i="15"/>
  <c r="RT56" i="15"/>
  <c r="RU56" i="15"/>
  <c r="RV56" i="15"/>
  <c r="RW56" i="15"/>
  <c r="RX56" i="15"/>
  <c r="RY56" i="15"/>
  <c r="RZ56" i="15"/>
  <c r="SA56" i="15"/>
  <c r="SB56" i="15"/>
  <c r="SC56" i="15"/>
  <c r="SD56" i="15"/>
  <c r="SE56" i="15"/>
  <c r="SF56" i="15"/>
  <c r="SG56" i="15"/>
  <c r="SH56" i="15"/>
  <c r="SI56" i="15"/>
  <c r="SJ56" i="15"/>
  <c r="SK56" i="15"/>
  <c r="SL56" i="15"/>
  <c r="SM56" i="15"/>
  <c r="SN56" i="15"/>
  <c r="SO56" i="15"/>
  <c r="SP56" i="15"/>
  <c r="SQ56" i="15"/>
  <c r="SR56" i="15"/>
  <c r="SS56" i="15"/>
  <c r="ST56" i="15"/>
  <c r="SU56" i="15"/>
  <c r="SV56" i="15"/>
  <c r="SW56" i="15"/>
  <c r="SX56" i="15"/>
  <c r="SY56" i="15"/>
  <c r="SZ56" i="15"/>
  <c r="TA56" i="15"/>
  <c r="TB56" i="15"/>
  <c r="K56" i="15"/>
  <c r="I24" i="15"/>
  <c r="I56" i="7"/>
  <c r="PM36" i="3"/>
  <c r="I36" i="3" s="1"/>
  <c r="PM11" i="14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BB47" i="15"/>
  <c r="BC47" i="15"/>
  <c r="BD47" i="15"/>
  <c r="BE47" i="15"/>
  <c r="BF47" i="15"/>
  <c r="BG47" i="15"/>
  <c r="BH47" i="15"/>
  <c r="BI47" i="15"/>
  <c r="BJ47" i="15"/>
  <c r="BK47" i="15"/>
  <c r="BL47" i="15"/>
  <c r="BM47" i="15"/>
  <c r="BN47" i="15"/>
  <c r="BO47" i="15"/>
  <c r="BP47" i="15"/>
  <c r="BQ47" i="15"/>
  <c r="BR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CP47" i="15"/>
  <c r="CQ47" i="15"/>
  <c r="CR47" i="15"/>
  <c r="CS47" i="15"/>
  <c r="CT47" i="15"/>
  <c r="CU47" i="15"/>
  <c r="CV47" i="15"/>
  <c r="CW47" i="15"/>
  <c r="CX47" i="15"/>
  <c r="CY47" i="15"/>
  <c r="CZ47" i="15"/>
  <c r="DA47" i="15"/>
  <c r="DB47" i="15"/>
  <c r="DC47" i="15"/>
  <c r="DD47" i="15"/>
  <c r="DE47" i="15"/>
  <c r="DF47" i="15"/>
  <c r="DG47" i="15"/>
  <c r="DH47" i="15"/>
  <c r="DI47" i="15"/>
  <c r="DJ47" i="15"/>
  <c r="DK47" i="15"/>
  <c r="DL47" i="15"/>
  <c r="DM47" i="15"/>
  <c r="DN47" i="15"/>
  <c r="DO47" i="15"/>
  <c r="DP47" i="15"/>
  <c r="DQ47" i="15"/>
  <c r="DR47" i="15"/>
  <c r="DS47" i="15"/>
  <c r="DT47" i="15"/>
  <c r="DU47" i="15"/>
  <c r="DV47" i="15"/>
  <c r="DW47" i="15"/>
  <c r="DX47" i="15"/>
  <c r="DY47" i="15"/>
  <c r="DZ47" i="15"/>
  <c r="EA47" i="15"/>
  <c r="EB47" i="15"/>
  <c r="EC47" i="15"/>
  <c r="ED47" i="15"/>
  <c r="EE47" i="15"/>
  <c r="EF47" i="15"/>
  <c r="EG47" i="15"/>
  <c r="EH47" i="15"/>
  <c r="EI47" i="15"/>
  <c r="EJ47" i="15"/>
  <c r="EK47" i="15"/>
  <c r="EL47" i="15"/>
  <c r="EM47" i="15"/>
  <c r="EN47" i="15"/>
  <c r="EO47" i="15"/>
  <c r="EP47" i="15"/>
  <c r="EQ47" i="15"/>
  <c r="ER47" i="15"/>
  <c r="ES47" i="15"/>
  <c r="ET47" i="15"/>
  <c r="EU47" i="15"/>
  <c r="EV47" i="15"/>
  <c r="EW47" i="15"/>
  <c r="EX47" i="15"/>
  <c r="EY47" i="15"/>
  <c r="EZ47" i="15"/>
  <c r="FA47" i="15"/>
  <c r="FB47" i="15"/>
  <c r="FC47" i="15"/>
  <c r="FD47" i="15"/>
  <c r="FE47" i="15"/>
  <c r="FF47" i="15"/>
  <c r="FG47" i="15"/>
  <c r="FH47" i="15"/>
  <c r="FI47" i="15"/>
  <c r="FJ47" i="15"/>
  <c r="FK47" i="15"/>
  <c r="FL47" i="15"/>
  <c r="FM47" i="15"/>
  <c r="FN47" i="15"/>
  <c r="FO47" i="15"/>
  <c r="FP47" i="15"/>
  <c r="FQ47" i="15"/>
  <c r="FR47" i="15"/>
  <c r="FS47" i="15"/>
  <c r="FT47" i="15"/>
  <c r="FU47" i="15"/>
  <c r="FV47" i="15"/>
  <c r="FW47" i="15"/>
  <c r="FX47" i="15"/>
  <c r="FY47" i="15"/>
  <c r="FZ47" i="15"/>
  <c r="GA47" i="15"/>
  <c r="GB47" i="15"/>
  <c r="GC47" i="15"/>
  <c r="GD47" i="15"/>
  <c r="GE47" i="15"/>
  <c r="GF47" i="15"/>
  <c r="GG47" i="15"/>
  <c r="GH47" i="15"/>
  <c r="GI47" i="15"/>
  <c r="GJ47" i="15"/>
  <c r="GK47" i="15"/>
  <c r="GL47" i="15"/>
  <c r="GM47" i="15"/>
  <c r="GN47" i="15"/>
  <c r="GO47" i="15"/>
  <c r="GP47" i="15"/>
  <c r="GQ47" i="15"/>
  <c r="GR47" i="15"/>
  <c r="GS47" i="15"/>
  <c r="GT47" i="15"/>
  <c r="GU47" i="15"/>
  <c r="GV47" i="15"/>
  <c r="GW47" i="15"/>
  <c r="GX47" i="15"/>
  <c r="GY47" i="15"/>
  <c r="GZ47" i="15"/>
  <c r="HA47" i="15"/>
  <c r="HB47" i="15"/>
  <c r="HC47" i="15"/>
  <c r="HD47" i="15"/>
  <c r="HE47" i="15"/>
  <c r="HF47" i="15"/>
  <c r="HG47" i="15"/>
  <c r="HH47" i="15"/>
  <c r="HI47" i="15"/>
  <c r="HJ47" i="15"/>
  <c r="HK47" i="15"/>
  <c r="HL47" i="15"/>
  <c r="HM47" i="15"/>
  <c r="HN47" i="15"/>
  <c r="HO47" i="15"/>
  <c r="HP47" i="15"/>
  <c r="HQ47" i="15"/>
  <c r="HR47" i="15"/>
  <c r="HS47" i="15"/>
  <c r="HT47" i="15"/>
  <c r="HU47" i="15"/>
  <c r="HV47" i="15"/>
  <c r="HW47" i="15"/>
  <c r="HX47" i="15"/>
  <c r="HY47" i="15"/>
  <c r="HZ47" i="15"/>
  <c r="IA47" i="15"/>
  <c r="IB47" i="15"/>
  <c r="IC47" i="15"/>
  <c r="ID47" i="15"/>
  <c r="IE47" i="15"/>
  <c r="IF47" i="15"/>
  <c r="IG47" i="15"/>
  <c r="IH47" i="15"/>
  <c r="II47" i="15"/>
  <c r="IJ47" i="15"/>
  <c r="IK47" i="15"/>
  <c r="IL47" i="15"/>
  <c r="IM47" i="15"/>
  <c r="IN47" i="15"/>
  <c r="IO47" i="15"/>
  <c r="IP47" i="15"/>
  <c r="IQ47" i="15"/>
  <c r="IR47" i="15"/>
  <c r="IS47" i="15"/>
  <c r="IT47" i="15"/>
  <c r="IU47" i="15"/>
  <c r="IV47" i="15"/>
  <c r="IW47" i="15"/>
  <c r="IX47" i="15"/>
  <c r="IY47" i="15"/>
  <c r="IZ47" i="15"/>
  <c r="JA47" i="15"/>
  <c r="JB47" i="15"/>
  <c r="JC47" i="15"/>
  <c r="JD47" i="15"/>
  <c r="JE47" i="15"/>
  <c r="JF47" i="15"/>
  <c r="JG47" i="15"/>
  <c r="JH47" i="15"/>
  <c r="JI47" i="15"/>
  <c r="JJ47" i="15"/>
  <c r="JK47" i="15"/>
  <c r="JL47" i="15"/>
  <c r="JM47" i="15"/>
  <c r="JN47" i="15"/>
  <c r="JO47" i="15"/>
  <c r="JP47" i="15"/>
  <c r="JQ47" i="15"/>
  <c r="JR47" i="15"/>
  <c r="JS47" i="15"/>
  <c r="JT47" i="15"/>
  <c r="JU47" i="15"/>
  <c r="JV47" i="15"/>
  <c r="JW47" i="15"/>
  <c r="JX47" i="15"/>
  <c r="JY47" i="15"/>
  <c r="JZ47" i="15"/>
  <c r="KA47" i="15"/>
  <c r="KB47" i="15"/>
  <c r="KC47" i="15"/>
  <c r="KD47" i="15"/>
  <c r="KE47" i="15"/>
  <c r="KF47" i="15"/>
  <c r="KG47" i="15"/>
  <c r="KH47" i="15"/>
  <c r="KI47" i="15"/>
  <c r="KJ47" i="15"/>
  <c r="KK47" i="15"/>
  <c r="KL47" i="15"/>
  <c r="KM47" i="15"/>
  <c r="KN47" i="15"/>
  <c r="KO47" i="15"/>
  <c r="KP47" i="15"/>
  <c r="KQ47" i="15"/>
  <c r="KR47" i="15"/>
  <c r="KS47" i="15"/>
  <c r="KT47" i="15"/>
  <c r="KU47" i="15"/>
  <c r="KV47" i="15"/>
  <c r="KW47" i="15"/>
  <c r="KX47" i="15"/>
  <c r="KY47" i="15"/>
  <c r="KZ47" i="15"/>
  <c r="LA47" i="15"/>
  <c r="LB47" i="15"/>
  <c r="LC47" i="15"/>
  <c r="LD47" i="15"/>
  <c r="LE47" i="15"/>
  <c r="LF47" i="15"/>
  <c r="LG47" i="15"/>
  <c r="LH47" i="15"/>
  <c r="LI47" i="15"/>
  <c r="LJ47" i="15"/>
  <c r="LK47" i="15"/>
  <c r="LL47" i="15"/>
  <c r="LM47" i="15"/>
  <c r="LN47" i="15"/>
  <c r="LO47" i="15"/>
  <c r="LP47" i="15"/>
  <c r="LQ47" i="15"/>
  <c r="LR47" i="15"/>
  <c r="LS47" i="15"/>
  <c r="LT47" i="15"/>
  <c r="LU47" i="15"/>
  <c r="LV47" i="15"/>
  <c r="LW47" i="15"/>
  <c r="LX47" i="15"/>
  <c r="LY47" i="15"/>
  <c r="LZ47" i="15"/>
  <c r="MA47" i="15"/>
  <c r="MB47" i="15"/>
  <c r="MC47" i="15"/>
  <c r="MD47" i="15"/>
  <c r="ME47" i="15"/>
  <c r="MF47" i="15"/>
  <c r="MG47" i="15"/>
  <c r="MH47" i="15"/>
  <c r="MI47" i="15"/>
  <c r="MJ47" i="15"/>
  <c r="MK47" i="15"/>
  <c r="ML47" i="15"/>
  <c r="MM47" i="15"/>
  <c r="MN47" i="15"/>
  <c r="MO47" i="15"/>
  <c r="MP47" i="15"/>
  <c r="MQ47" i="15"/>
  <c r="MR47" i="15"/>
  <c r="MS47" i="15"/>
  <c r="MT47" i="15"/>
  <c r="MU47" i="15"/>
  <c r="MV47" i="15"/>
  <c r="MW47" i="15"/>
  <c r="MX47" i="15"/>
  <c r="MY47" i="15"/>
  <c r="MZ47" i="15"/>
  <c r="NA47" i="15"/>
  <c r="NB47" i="15"/>
  <c r="NC47" i="15"/>
  <c r="ND47" i="15"/>
  <c r="NE47" i="15"/>
  <c r="NF47" i="15"/>
  <c r="NG47" i="15"/>
  <c r="NH47" i="15"/>
  <c r="NI47" i="15"/>
  <c r="NJ47" i="15"/>
  <c r="NK47" i="15"/>
  <c r="NL47" i="15"/>
  <c r="NM47" i="15"/>
  <c r="NN47" i="15"/>
  <c r="NO47" i="15"/>
  <c r="NP47" i="15"/>
  <c r="NQ47" i="15"/>
  <c r="NR47" i="15"/>
  <c r="NS47" i="15"/>
  <c r="NT47" i="15"/>
  <c r="NU47" i="15"/>
  <c r="NV47" i="15"/>
  <c r="NW47" i="15"/>
  <c r="NX47" i="15"/>
  <c r="NY47" i="15"/>
  <c r="NZ47" i="15"/>
  <c r="OA47" i="15"/>
  <c r="OB47" i="15"/>
  <c r="OC47" i="15"/>
  <c r="OD47" i="15"/>
  <c r="OE47" i="15"/>
  <c r="OF47" i="15"/>
  <c r="OG47" i="15"/>
  <c r="OH47" i="15"/>
  <c r="OI47" i="15"/>
  <c r="OJ47" i="15"/>
  <c r="OK47" i="15"/>
  <c r="OL47" i="15"/>
  <c r="OM47" i="15"/>
  <c r="ON47" i="15"/>
  <c r="OO47" i="15"/>
  <c r="OP47" i="15"/>
  <c r="OQ47" i="15"/>
  <c r="OR47" i="15"/>
  <c r="OS47" i="15"/>
  <c r="OT47" i="15"/>
  <c r="OU47" i="15"/>
  <c r="OV47" i="15"/>
  <c r="OW47" i="15"/>
  <c r="OX47" i="15"/>
  <c r="OY47" i="15"/>
  <c r="OZ47" i="15"/>
  <c r="PA47" i="15"/>
  <c r="PB47" i="15"/>
  <c r="PC47" i="15"/>
  <c r="PD47" i="15"/>
  <c r="PE47" i="15"/>
  <c r="PF47" i="15"/>
  <c r="PG47" i="15"/>
  <c r="PH47" i="15"/>
  <c r="PI47" i="15"/>
  <c r="PJ47" i="15"/>
  <c r="PK47" i="15"/>
  <c r="PL47" i="15"/>
  <c r="PM47" i="15"/>
  <c r="PN47" i="15"/>
  <c r="PO47" i="15"/>
  <c r="PP47" i="15"/>
  <c r="PQ47" i="15"/>
  <c r="PR47" i="15"/>
  <c r="PS47" i="15"/>
  <c r="PT47" i="15"/>
  <c r="PU47" i="15"/>
  <c r="PV47" i="15"/>
  <c r="PW47" i="15"/>
  <c r="PX47" i="15"/>
  <c r="PY47" i="15"/>
  <c r="PZ47" i="15"/>
  <c r="QA47" i="15"/>
  <c r="QB47" i="15"/>
  <c r="QC47" i="15"/>
  <c r="QD47" i="15"/>
  <c r="QE47" i="15"/>
  <c r="QF47" i="15"/>
  <c r="QG47" i="15"/>
  <c r="QH47" i="15"/>
  <c r="QI47" i="15"/>
  <c r="QJ47" i="15"/>
  <c r="QK47" i="15"/>
  <c r="QL47" i="15"/>
  <c r="QM47" i="15"/>
  <c r="QN47" i="15"/>
  <c r="QO47" i="15"/>
  <c r="QP47" i="15"/>
  <c r="QQ47" i="15"/>
  <c r="QR47" i="15"/>
  <c r="QS47" i="15"/>
  <c r="QT47" i="15"/>
  <c r="QU47" i="15"/>
  <c r="QV47" i="15"/>
  <c r="QW47" i="15"/>
  <c r="QX47" i="15"/>
  <c r="QY47" i="15"/>
  <c r="QZ47" i="15"/>
  <c r="RA47" i="15"/>
  <c r="RB47" i="15"/>
  <c r="RC47" i="15"/>
  <c r="RD47" i="15"/>
  <c r="RE47" i="15"/>
  <c r="RF47" i="15"/>
  <c r="RG47" i="15"/>
  <c r="RH47" i="15"/>
  <c r="RI47" i="15"/>
  <c r="RJ47" i="15"/>
  <c r="RK47" i="15"/>
  <c r="RL47" i="15"/>
  <c r="RM47" i="15"/>
  <c r="RN47" i="15"/>
  <c r="RO47" i="15"/>
  <c r="RP47" i="15"/>
  <c r="RQ47" i="15"/>
  <c r="RR47" i="15"/>
  <c r="RS47" i="15"/>
  <c r="RT47" i="15"/>
  <c r="RU47" i="15"/>
  <c r="RV47" i="15"/>
  <c r="RW47" i="15"/>
  <c r="RX47" i="15"/>
  <c r="RY47" i="15"/>
  <c r="RZ47" i="15"/>
  <c r="SA47" i="15"/>
  <c r="SB47" i="15"/>
  <c r="SC47" i="15"/>
  <c r="SD47" i="15"/>
  <c r="SE47" i="15"/>
  <c r="SF47" i="15"/>
  <c r="SG47" i="15"/>
  <c r="SH47" i="15"/>
  <c r="SI47" i="15"/>
  <c r="SJ47" i="15"/>
  <c r="SK47" i="15"/>
  <c r="SL47" i="15"/>
  <c r="SM47" i="15"/>
  <c r="SN47" i="15"/>
  <c r="SO47" i="15"/>
  <c r="SP47" i="15"/>
  <c r="SQ47" i="15"/>
  <c r="SR47" i="15"/>
  <c r="SS47" i="15"/>
  <c r="ST47" i="15"/>
  <c r="SU47" i="15"/>
  <c r="SV47" i="15"/>
  <c r="SW47" i="15"/>
  <c r="SX47" i="15"/>
  <c r="SY47" i="15"/>
  <c r="SZ47" i="15"/>
  <c r="TA47" i="15"/>
  <c r="TB47" i="15"/>
  <c r="K47" i="15"/>
  <c r="I68" i="1"/>
  <c r="GG147" i="7"/>
  <c r="GH147" i="7"/>
  <c r="GI147" i="7"/>
  <c r="GJ147" i="7"/>
  <c r="GK147" i="7"/>
  <c r="GL147" i="7"/>
  <c r="GM147" i="7"/>
  <c r="GN147" i="7"/>
  <c r="GO147" i="7"/>
  <c r="GP147" i="7"/>
  <c r="GQ147" i="7"/>
  <c r="GR147" i="7"/>
  <c r="GS147" i="7"/>
  <c r="GT147" i="7"/>
  <c r="GU147" i="7"/>
  <c r="GV147" i="7"/>
  <c r="GW147" i="7"/>
  <c r="GX147" i="7"/>
  <c r="GY147" i="7"/>
  <c r="GZ147" i="7"/>
  <c r="HA147" i="7"/>
  <c r="HB147" i="7"/>
  <c r="HC147" i="7"/>
  <c r="HD147" i="7"/>
  <c r="HE147" i="7"/>
  <c r="HF147" i="7"/>
  <c r="HG147" i="7"/>
  <c r="HH147" i="7"/>
  <c r="HI147" i="7"/>
  <c r="HJ147" i="7"/>
  <c r="HK147" i="7"/>
  <c r="HL147" i="7"/>
  <c r="HM147" i="7"/>
  <c r="HN147" i="7"/>
  <c r="HO147" i="7"/>
  <c r="HP147" i="7"/>
  <c r="HQ147" i="7"/>
  <c r="HR147" i="7"/>
  <c r="HS147" i="7"/>
  <c r="HT147" i="7"/>
  <c r="HU147" i="7"/>
  <c r="HV147" i="7"/>
  <c r="HW147" i="7"/>
  <c r="HX147" i="7"/>
  <c r="HY147" i="7"/>
  <c r="HZ147" i="7"/>
  <c r="IA147" i="7"/>
  <c r="IB147" i="7"/>
  <c r="IC147" i="7"/>
  <c r="ID147" i="7"/>
  <c r="IE147" i="7"/>
  <c r="IF147" i="7"/>
  <c r="IG147" i="7"/>
  <c r="IH147" i="7"/>
  <c r="II147" i="7"/>
  <c r="IJ147" i="7"/>
  <c r="IK147" i="7"/>
  <c r="IL147" i="7"/>
  <c r="IM147" i="7"/>
  <c r="IN147" i="7"/>
  <c r="IO147" i="7"/>
  <c r="IP147" i="7"/>
  <c r="IQ147" i="7"/>
  <c r="IR147" i="7"/>
  <c r="IS147" i="7"/>
  <c r="IT147" i="7"/>
  <c r="IU147" i="7"/>
  <c r="IV147" i="7"/>
  <c r="IW147" i="7"/>
  <c r="IX147" i="7"/>
  <c r="IY147" i="7"/>
  <c r="IZ147" i="7"/>
  <c r="JA147" i="7"/>
  <c r="JB147" i="7"/>
  <c r="JC147" i="7"/>
  <c r="JD147" i="7"/>
  <c r="JE147" i="7"/>
  <c r="JF147" i="7"/>
  <c r="JG147" i="7"/>
  <c r="JH147" i="7"/>
  <c r="JI147" i="7"/>
  <c r="JJ147" i="7"/>
  <c r="JK147" i="7"/>
  <c r="JL147" i="7"/>
  <c r="JM147" i="7"/>
  <c r="JN147" i="7"/>
  <c r="JO147" i="7"/>
  <c r="JP147" i="7"/>
  <c r="JQ147" i="7"/>
  <c r="JR147" i="7"/>
  <c r="JS147" i="7"/>
  <c r="JT147" i="7"/>
  <c r="JU147" i="7"/>
  <c r="JV147" i="7"/>
  <c r="JW147" i="7"/>
  <c r="JX147" i="7"/>
  <c r="JY147" i="7"/>
  <c r="JZ147" i="7"/>
  <c r="KA147" i="7"/>
  <c r="KB147" i="7"/>
  <c r="KC147" i="7"/>
  <c r="KD147" i="7"/>
  <c r="KE147" i="7"/>
  <c r="KF147" i="7"/>
  <c r="KG147" i="7"/>
  <c r="KH147" i="7"/>
  <c r="KI147" i="7"/>
  <c r="KJ147" i="7"/>
  <c r="KK147" i="7"/>
  <c r="KL147" i="7"/>
  <c r="KM147" i="7"/>
  <c r="KN147" i="7"/>
  <c r="KO147" i="7"/>
  <c r="KP147" i="7"/>
  <c r="KQ147" i="7"/>
  <c r="KR147" i="7"/>
  <c r="KS147" i="7"/>
  <c r="KT147" i="7"/>
  <c r="KU147" i="7"/>
  <c r="KV147" i="7"/>
  <c r="KW147" i="7"/>
  <c r="KX147" i="7"/>
  <c r="KY147" i="7"/>
  <c r="KZ147" i="7"/>
  <c r="LA147" i="7"/>
  <c r="LB147" i="7"/>
  <c r="LC147" i="7"/>
  <c r="LD147" i="7"/>
  <c r="LE147" i="7"/>
  <c r="LF147" i="7"/>
  <c r="LG147" i="7"/>
  <c r="LH147" i="7"/>
  <c r="LI147" i="7"/>
  <c r="LJ147" i="7"/>
  <c r="LK147" i="7"/>
  <c r="LL147" i="7"/>
  <c r="LM147" i="7"/>
  <c r="LN147" i="7"/>
  <c r="LO147" i="7"/>
  <c r="LP147" i="7"/>
  <c r="LQ147" i="7"/>
  <c r="LR147" i="7"/>
  <c r="LS147" i="7"/>
  <c r="LT147" i="7"/>
  <c r="LU147" i="7"/>
  <c r="LV147" i="7"/>
  <c r="LW147" i="7"/>
  <c r="LX147" i="7"/>
  <c r="LY147" i="7"/>
  <c r="LZ147" i="7"/>
  <c r="MA147" i="7"/>
  <c r="MB147" i="7"/>
  <c r="MC147" i="7"/>
  <c r="MD147" i="7"/>
  <c r="ME147" i="7"/>
  <c r="MF147" i="7"/>
  <c r="MG147" i="7"/>
  <c r="MH147" i="7"/>
  <c r="MI147" i="7"/>
  <c r="MJ147" i="7"/>
  <c r="MK147" i="7"/>
  <c r="ML147" i="7"/>
  <c r="MM147" i="7"/>
  <c r="MN147" i="7"/>
  <c r="MO147" i="7"/>
  <c r="MP147" i="7"/>
  <c r="MQ147" i="7"/>
  <c r="MR147" i="7"/>
  <c r="MS147" i="7"/>
  <c r="MT147" i="7"/>
  <c r="MU147" i="7"/>
  <c r="MV147" i="7"/>
  <c r="MW147" i="7"/>
  <c r="MX147" i="7"/>
  <c r="MY147" i="7"/>
  <c r="MZ147" i="7"/>
  <c r="NA147" i="7"/>
  <c r="NB147" i="7"/>
  <c r="NC147" i="7"/>
  <c r="ND147" i="7"/>
  <c r="NE147" i="7"/>
  <c r="NF147" i="7"/>
  <c r="NG147" i="7"/>
  <c r="NH147" i="7"/>
  <c r="NI147" i="7"/>
  <c r="NJ147" i="7"/>
  <c r="NK147" i="7"/>
  <c r="NL147" i="7"/>
  <c r="NM147" i="7"/>
  <c r="NN147" i="7"/>
  <c r="NO147" i="7"/>
  <c r="NP147" i="7"/>
  <c r="NQ147" i="7"/>
  <c r="NR147" i="7"/>
  <c r="NS147" i="7"/>
  <c r="NT147" i="7"/>
  <c r="NU147" i="7"/>
  <c r="NV147" i="7"/>
  <c r="NW147" i="7"/>
  <c r="NX147" i="7"/>
  <c r="NY147" i="7"/>
  <c r="NZ147" i="7"/>
  <c r="OA147" i="7"/>
  <c r="OB147" i="7"/>
  <c r="OC147" i="7"/>
  <c r="OD147" i="7"/>
  <c r="OE147" i="7"/>
  <c r="OF147" i="7"/>
  <c r="OG147" i="7"/>
  <c r="OH147" i="7"/>
  <c r="OI147" i="7"/>
  <c r="OJ147" i="7"/>
  <c r="OK147" i="7"/>
  <c r="OL147" i="7"/>
  <c r="OM147" i="7"/>
  <c r="ON147" i="7"/>
  <c r="OO147" i="7"/>
  <c r="OP147" i="7"/>
  <c r="OQ147" i="7"/>
  <c r="OR147" i="7"/>
  <c r="OS147" i="7"/>
  <c r="OT147" i="7"/>
  <c r="OU147" i="7"/>
  <c r="OV147" i="7"/>
  <c r="OW147" i="7"/>
  <c r="OX147" i="7"/>
  <c r="OY147" i="7"/>
  <c r="OZ147" i="7"/>
  <c r="PA147" i="7"/>
  <c r="PB147" i="7"/>
  <c r="PC147" i="7"/>
  <c r="PD147" i="7"/>
  <c r="PE147" i="7"/>
  <c r="PF147" i="7"/>
  <c r="PG147" i="7"/>
  <c r="PH147" i="7"/>
  <c r="PI147" i="7"/>
  <c r="PJ147" i="7"/>
  <c r="PK147" i="7"/>
  <c r="PL147" i="7"/>
  <c r="PM147" i="7"/>
  <c r="PN147" i="7"/>
  <c r="PO147" i="7"/>
  <c r="PP147" i="7"/>
  <c r="PQ147" i="7"/>
  <c r="PR147" i="7"/>
  <c r="PS147" i="7"/>
  <c r="PT147" i="7"/>
  <c r="PU147" i="7"/>
  <c r="PV147" i="7"/>
  <c r="PW147" i="7"/>
  <c r="PX147" i="7"/>
  <c r="PY147" i="7"/>
  <c r="PZ147" i="7"/>
  <c r="QA147" i="7"/>
  <c r="QB147" i="7"/>
  <c r="QC147" i="7"/>
  <c r="QD147" i="7"/>
  <c r="QE147" i="7"/>
  <c r="QF147" i="7"/>
  <c r="QG147" i="7"/>
  <c r="QH147" i="7"/>
  <c r="QI147" i="7"/>
  <c r="QJ147" i="7"/>
  <c r="QK147" i="7"/>
  <c r="QL147" i="7"/>
  <c r="QM147" i="7"/>
  <c r="QN147" i="7"/>
  <c r="QO147" i="7"/>
  <c r="QP147" i="7"/>
  <c r="QQ147" i="7"/>
  <c r="QR147" i="7"/>
  <c r="QS147" i="7"/>
  <c r="QT147" i="7"/>
  <c r="QU147" i="7"/>
  <c r="QV147" i="7"/>
  <c r="QW147" i="7"/>
  <c r="QX147" i="7"/>
  <c r="QY147" i="7"/>
  <c r="QZ147" i="7"/>
  <c r="RA147" i="7"/>
  <c r="RB147" i="7"/>
  <c r="RC147" i="7"/>
  <c r="RD147" i="7"/>
  <c r="RE147" i="7"/>
  <c r="RF147" i="7"/>
  <c r="RG147" i="7"/>
  <c r="RH147" i="7"/>
  <c r="RI147" i="7"/>
  <c r="RJ147" i="7"/>
  <c r="RK147" i="7"/>
  <c r="RL147" i="7"/>
  <c r="RM147" i="7"/>
  <c r="RN147" i="7"/>
  <c r="RO147" i="7"/>
  <c r="RP147" i="7"/>
  <c r="RQ147" i="7"/>
  <c r="RR147" i="7"/>
  <c r="RS147" i="7"/>
  <c r="RT147" i="7"/>
  <c r="RU147" i="7"/>
  <c r="RV147" i="7"/>
  <c r="RW147" i="7"/>
  <c r="RX147" i="7"/>
  <c r="RY147" i="7"/>
  <c r="RZ147" i="7"/>
  <c r="SA147" i="7"/>
  <c r="SB147" i="7"/>
  <c r="SC147" i="7"/>
  <c r="SD147" i="7"/>
  <c r="SE147" i="7"/>
  <c r="SF147" i="7"/>
  <c r="SG147" i="7"/>
  <c r="SH147" i="7"/>
  <c r="SI147" i="7"/>
  <c r="SJ147" i="7"/>
  <c r="SK147" i="7"/>
  <c r="SL147" i="7"/>
  <c r="SM147" i="7"/>
  <c r="SN147" i="7"/>
  <c r="SO147" i="7"/>
  <c r="SP147" i="7"/>
  <c r="SQ147" i="7"/>
  <c r="SR147" i="7"/>
  <c r="SS147" i="7"/>
  <c r="ST147" i="7"/>
  <c r="SU147" i="7"/>
  <c r="SV147" i="7"/>
  <c r="SW147" i="7"/>
  <c r="SX147" i="7"/>
  <c r="SY147" i="7"/>
  <c r="SZ147" i="7"/>
  <c r="TA147" i="7"/>
  <c r="TB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EZ147" i="7"/>
  <c r="FA147" i="7"/>
  <c r="FB147" i="7"/>
  <c r="FC147" i="7"/>
  <c r="FD147" i="7"/>
  <c r="FE147" i="7"/>
  <c r="FF147" i="7"/>
  <c r="FG147" i="7"/>
  <c r="FH147" i="7"/>
  <c r="FI147" i="7"/>
  <c r="FJ147" i="7"/>
  <c r="FK147" i="7"/>
  <c r="FL147" i="7"/>
  <c r="FM147" i="7"/>
  <c r="FN147" i="7"/>
  <c r="FO147" i="7"/>
  <c r="FP147" i="7"/>
  <c r="FQ147" i="7"/>
  <c r="FR147" i="7"/>
  <c r="FS147" i="7"/>
  <c r="FT147" i="7"/>
  <c r="FU147" i="7"/>
  <c r="FV147" i="7"/>
  <c r="FW147" i="7"/>
  <c r="FX147" i="7"/>
  <c r="FY147" i="7"/>
  <c r="FZ147" i="7"/>
  <c r="GA147" i="7"/>
  <c r="GB147" i="7"/>
  <c r="GC147" i="7"/>
  <c r="GD147" i="7"/>
  <c r="GE147" i="7"/>
  <c r="GF147" i="7"/>
  <c r="K147" i="7"/>
  <c r="PM32" i="1"/>
  <c r="PM37" i="1"/>
  <c r="PM21" i="1"/>
  <c r="PM22" i="1"/>
  <c r="I2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C69" i="15"/>
  <c r="AD69" i="15"/>
  <c r="AE69" i="15"/>
  <c r="AF69" i="15"/>
  <c r="AG69" i="15"/>
  <c r="AH69" i="15"/>
  <c r="AI69" i="15"/>
  <c r="AJ69" i="15"/>
  <c r="AK69" i="15"/>
  <c r="AL69" i="15"/>
  <c r="AM69" i="15"/>
  <c r="AN69" i="15"/>
  <c r="AO69" i="15"/>
  <c r="AP69" i="15"/>
  <c r="AQ69" i="15"/>
  <c r="AR69" i="15"/>
  <c r="AS69" i="15"/>
  <c r="AT69" i="15"/>
  <c r="AU69" i="15"/>
  <c r="AV69" i="15"/>
  <c r="AW69" i="15"/>
  <c r="AX69" i="15"/>
  <c r="AY69" i="15"/>
  <c r="AZ69" i="15"/>
  <c r="BA69" i="15"/>
  <c r="BB69" i="15"/>
  <c r="BC69" i="15"/>
  <c r="BD69" i="15"/>
  <c r="BE69" i="15"/>
  <c r="BF69" i="15"/>
  <c r="BG69" i="15"/>
  <c r="BH69" i="15"/>
  <c r="BI69" i="15"/>
  <c r="BJ69" i="15"/>
  <c r="BK69" i="15"/>
  <c r="BL69" i="15"/>
  <c r="BM69" i="15"/>
  <c r="BN69" i="15"/>
  <c r="BO69" i="15"/>
  <c r="BP69" i="15"/>
  <c r="BQ69" i="15"/>
  <c r="BR69" i="15"/>
  <c r="BS69" i="15"/>
  <c r="BT69" i="15"/>
  <c r="BU69" i="15"/>
  <c r="BV69" i="15"/>
  <c r="BW69" i="15"/>
  <c r="BX69" i="15"/>
  <c r="BY69" i="15"/>
  <c r="BZ69" i="15"/>
  <c r="CA69" i="15"/>
  <c r="CB69" i="15"/>
  <c r="CC69" i="15"/>
  <c r="CD69" i="15"/>
  <c r="CE69" i="15"/>
  <c r="CF69" i="15"/>
  <c r="CG69" i="15"/>
  <c r="CH69" i="15"/>
  <c r="CI69" i="15"/>
  <c r="CJ69" i="15"/>
  <c r="CK69" i="15"/>
  <c r="CL69" i="15"/>
  <c r="CM69" i="15"/>
  <c r="CN69" i="15"/>
  <c r="CO69" i="15"/>
  <c r="CP69" i="15"/>
  <c r="CQ69" i="15"/>
  <c r="CR69" i="15"/>
  <c r="CS69" i="15"/>
  <c r="CT69" i="15"/>
  <c r="CU69" i="15"/>
  <c r="CV69" i="15"/>
  <c r="CW69" i="15"/>
  <c r="CX69" i="15"/>
  <c r="CY69" i="15"/>
  <c r="CZ69" i="15"/>
  <c r="DA69" i="15"/>
  <c r="DB69" i="15"/>
  <c r="DC69" i="15"/>
  <c r="DD69" i="15"/>
  <c r="DE69" i="15"/>
  <c r="DF69" i="15"/>
  <c r="DG69" i="15"/>
  <c r="DH69" i="15"/>
  <c r="DI69" i="15"/>
  <c r="DJ69" i="15"/>
  <c r="DK69" i="15"/>
  <c r="DL69" i="15"/>
  <c r="DM69" i="15"/>
  <c r="DN69" i="15"/>
  <c r="DO69" i="15"/>
  <c r="DP69" i="15"/>
  <c r="DQ69" i="15"/>
  <c r="DR69" i="15"/>
  <c r="DS69" i="15"/>
  <c r="DT69" i="15"/>
  <c r="DU69" i="15"/>
  <c r="DV69" i="15"/>
  <c r="DW69" i="15"/>
  <c r="DX69" i="15"/>
  <c r="DY69" i="15"/>
  <c r="DZ69" i="15"/>
  <c r="EA69" i="15"/>
  <c r="EB69" i="15"/>
  <c r="EC69" i="15"/>
  <c r="ED69" i="15"/>
  <c r="EE69" i="15"/>
  <c r="EF69" i="15"/>
  <c r="EG69" i="15"/>
  <c r="EH69" i="15"/>
  <c r="EI69" i="15"/>
  <c r="EJ69" i="15"/>
  <c r="EK69" i="15"/>
  <c r="EL69" i="15"/>
  <c r="EM69" i="15"/>
  <c r="EN69" i="15"/>
  <c r="EO69" i="15"/>
  <c r="EP69" i="15"/>
  <c r="EQ69" i="15"/>
  <c r="ER69" i="15"/>
  <c r="ES69" i="15"/>
  <c r="ET69" i="15"/>
  <c r="EU69" i="15"/>
  <c r="EV69" i="15"/>
  <c r="EW69" i="15"/>
  <c r="EX69" i="15"/>
  <c r="EY69" i="15"/>
  <c r="EZ69" i="15"/>
  <c r="FA69" i="15"/>
  <c r="FB69" i="15"/>
  <c r="FC69" i="15"/>
  <c r="FD69" i="15"/>
  <c r="FE69" i="15"/>
  <c r="FF69" i="15"/>
  <c r="FG69" i="15"/>
  <c r="FH69" i="15"/>
  <c r="FI69" i="15"/>
  <c r="FJ69" i="15"/>
  <c r="FK69" i="15"/>
  <c r="FL69" i="15"/>
  <c r="FM69" i="15"/>
  <c r="FN69" i="15"/>
  <c r="FO69" i="15"/>
  <c r="FP69" i="15"/>
  <c r="FQ69" i="15"/>
  <c r="FR69" i="15"/>
  <c r="FS69" i="15"/>
  <c r="FT69" i="15"/>
  <c r="FU69" i="15"/>
  <c r="FV69" i="15"/>
  <c r="FW69" i="15"/>
  <c r="FX69" i="15"/>
  <c r="FY69" i="15"/>
  <c r="FZ69" i="15"/>
  <c r="GA69" i="15"/>
  <c r="GB69" i="15"/>
  <c r="GC69" i="15"/>
  <c r="GD69" i="15"/>
  <c r="GE69" i="15"/>
  <c r="GF69" i="15"/>
  <c r="GG69" i="15"/>
  <c r="GH69" i="15"/>
  <c r="GI69" i="15"/>
  <c r="GJ69" i="15"/>
  <c r="GK69" i="15"/>
  <c r="GL69" i="15"/>
  <c r="GM69" i="15"/>
  <c r="GN69" i="15"/>
  <c r="GO69" i="15"/>
  <c r="GP69" i="15"/>
  <c r="GQ69" i="15"/>
  <c r="GR69" i="15"/>
  <c r="GS69" i="15"/>
  <c r="GT69" i="15"/>
  <c r="GU69" i="15"/>
  <c r="GV69" i="15"/>
  <c r="GW69" i="15"/>
  <c r="GX69" i="15"/>
  <c r="GY69" i="15"/>
  <c r="GZ69" i="15"/>
  <c r="HA69" i="15"/>
  <c r="HB69" i="15"/>
  <c r="HC69" i="15"/>
  <c r="HD69" i="15"/>
  <c r="HE69" i="15"/>
  <c r="HF69" i="15"/>
  <c r="HG69" i="15"/>
  <c r="HH69" i="15"/>
  <c r="HI69" i="15"/>
  <c r="HJ69" i="15"/>
  <c r="HK69" i="15"/>
  <c r="HL69" i="15"/>
  <c r="HM69" i="15"/>
  <c r="HN69" i="15"/>
  <c r="HO69" i="15"/>
  <c r="HP69" i="15"/>
  <c r="HQ69" i="15"/>
  <c r="HR69" i="15"/>
  <c r="HS69" i="15"/>
  <c r="HT69" i="15"/>
  <c r="HU69" i="15"/>
  <c r="HV69" i="15"/>
  <c r="HW69" i="15"/>
  <c r="HX69" i="15"/>
  <c r="HY69" i="15"/>
  <c r="HZ69" i="15"/>
  <c r="IA69" i="15"/>
  <c r="IB69" i="15"/>
  <c r="IC69" i="15"/>
  <c r="ID69" i="15"/>
  <c r="IE69" i="15"/>
  <c r="IF69" i="15"/>
  <c r="IG69" i="15"/>
  <c r="IH69" i="15"/>
  <c r="II69" i="15"/>
  <c r="IJ69" i="15"/>
  <c r="IK69" i="15"/>
  <c r="IL69" i="15"/>
  <c r="IM69" i="15"/>
  <c r="IN69" i="15"/>
  <c r="IO69" i="15"/>
  <c r="IP69" i="15"/>
  <c r="IQ69" i="15"/>
  <c r="IR69" i="15"/>
  <c r="IS69" i="15"/>
  <c r="IT69" i="15"/>
  <c r="IU69" i="15"/>
  <c r="IV69" i="15"/>
  <c r="IW69" i="15"/>
  <c r="IX69" i="15"/>
  <c r="IY69" i="15"/>
  <c r="IZ69" i="15"/>
  <c r="JA69" i="15"/>
  <c r="JB69" i="15"/>
  <c r="JC69" i="15"/>
  <c r="JD69" i="15"/>
  <c r="JE69" i="15"/>
  <c r="JF69" i="15"/>
  <c r="JG69" i="15"/>
  <c r="JH69" i="15"/>
  <c r="JI69" i="15"/>
  <c r="JJ69" i="15"/>
  <c r="JK69" i="15"/>
  <c r="JL69" i="15"/>
  <c r="JM69" i="15"/>
  <c r="JN69" i="15"/>
  <c r="JO69" i="15"/>
  <c r="JP69" i="15"/>
  <c r="JQ69" i="15"/>
  <c r="JR69" i="15"/>
  <c r="JS69" i="15"/>
  <c r="JT69" i="15"/>
  <c r="JU69" i="15"/>
  <c r="JV69" i="15"/>
  <c r="JW69" i="15"/>
  <c r="JX69" i="15"/>
  <c r="JY69" i="15"/>
  <c r="JZ69" i="15"/>
  <c r="KA69" i="15"/>
  <c r="KB69" i="15"/>
  <c r="KC69" i="15"/>
  <c r="KD69" i="15"/>
  <c r="KE69" i="15"/>
  <c r="KF69" i="15"/>
  <c r="KG69" i="15"/>
  <c r="KH69" i="15"/>
  <c r="KI69" i="15"/>
  <c r="KJ69" i="15"/>
  <c r="KK69" i="15"/>
  <c r="KL69" i="15"/>
  <c r="KM69" i="15"/>
  <c r="KN69" i="15"/>
  <c r="KO69" i="15"/>
  <c r="KP69" i="15"/>
  <c r="KQ69" i="15"/>
  <c r="KR69" i="15"/>
  <c r="KS69" i="15"/>
  <c r="KT69" i="15"/>
  <c r="KU69" i="15"/>
  <c r="KV69" i="15"/>
  <c r="KW69" i="15"/>
  <c r="KX69" i="15"/>
  <c r="KY69" i="15"/>
  <c r="KZ69" i="15"/>
  <c r="LA69" i="15"/>
  <c r="LB69" i="15"/>
  <c r="LC69" i="15"/>
  <c r="LD69" i="15"/>
  <c r="LE69" i="15"/>
  <c r="LF69" i="15"/>
  <c r="LG69" i="15"/>
  <c r="LH69" i="15"/>
  <c r="LI69" i="15"/>
  <c r="LJ69" i="15"/>
  <c r="LK69" i="15"/>
  <c r="LL69" i="15"/>
  <c r="LM69" i="15"/>
  <c r="LN69" i="15"/>
  <c r="LO69" i="15"/>
  <c r="LP69" i="15"/>
  <c r="LQ69" i="15"/>
  <c r="LR69" i="15"/>
  <c r="LS69" i="15"/>
  <c r="LT69" i="15"/>
  <c r="LU69" i="15"/>
  <c r="LV69" i="15"/>
  <c r="LW69" i="15"/>
  <c r="LX69" i="15"/>
  <c r="LY69" i="15"/>
  <c r="LZ69" i="15"/>
  <c r="MA69" i="15"/>
  <c r="MB69" i="15"/>
  <c r="MC69" i="15"/>
  <c r="MD69" i="15"/>
  <c r="ME69" i="15"/>
  <c r="MF69" i="15"/>
  <c r="MG69" i="15"/>
  <c r="MH69" i="15"/>
  <c r="MI69" i="15"/>
  <c r="MJ69" i="15"/>
  <c r="MK69" i="15"/>
  <c r="ML69" i="15"/>
  <c r="MM69" i="15"/>
  <c r="MN69" i="15"/>
  <c r="MO69" i="15"/>
  <c r="MP69" i="15"/>
  <c r="MQ69" i="15"/>
  <c r="MR69" i="15"/>
  <c r="MS69" i="15"/>
  <c r="MT69" i="15"/>
  <c r="MU69" i="15"/>
  <c r="MV69" i="15"/>
  <c r="MW69" i="15"/>
  <c r="MX69" i="15"/>
  <c r="MY69" i="15"/>
  <c r="MZ69" i="15"/>
  <c r="NA69" i="15"/>
  <c r="NB69" i="15"/>
  <c r="NC69" i="15"/>
  <c r="ND69" i="15"/>
  <c r="NE69" i="15"/>
  <c r="NF69" i="15"/>
  <c r="NG69" i="15"/>
  <c r="NH69" i="15"/>
  <c r="NI69" i="15"/>
  <c r="NJ69" i="15"/>
  <c r="NK69" i="15"/>
  <c r="NL69" i="15"/>
  <c r="NM69" i="15"/>
  <c r="NN69" i="15"/>
  <c r="NO69" i="15"/>
  <c r="NP69" i="15"/>
  <c r="NQ69" i="15"/>
  <c r="NR69" i="15"/>
  <c r="NS69" i="15"/>
  <c r="NT69" i="15"/>
  <c r="NU69" i="15"/>
  <c r="NV69" i="15"/>
  <c r="NW69" i="15"/>
  <c r="NX69" i="15"/>
  <c r="NY69" i="15"/>
  <c r="NZ69" i="15"/>
  <c r="OA69" i="15"/>
  <c r="OB69" i="15"/>
  <c r="OC69" i="15"/>
  <c r="OD69" i="15"/>
  <c r="OE69" i="15"/>
  <c r="OF69" i="15"/>
  <c r="OG69" i="15"/>
  <c r="OH69" i="15"/>
  <c r="OI69" i="15"/>
  <c r="OJ69" i="15"/>
  <c r="OK69" i="15"/>
  <c r="OL69" i="15"/>
  <c r="OM69" i="15"/>
  <c r="ON69" i="15"/>
  <c r="OO69" i="15"/>
  <c r="OP69" i="15"/>
  <c r="OQ69" i="15"/>
  <c r="OR69" i="15"/>
  <c r="OS69" i="15"/>
  <c r="OT69" i="15"/>
  <c r="OU69" i="15"/>
  <c r="OV69" i="15"/>
  <c r="OW69" i="15"/>
  <c r="OX69" i="15"/>
  <c r="OY69" i="15"/>
  <c r="OZ69" i="15"/>
  <c r="PA69" i="15"/>
  <c r="PB69" i="15"/>
  <c r="PC69" i="15"/>
  <c r="PD69" i="15"/>
  <c r="PE69" i="15"/>
  <c r="PF69" i="15"/>
  <c r="PG69" i="15"/>
  <c r="PH69" i="15"/>
  <c r="PI69" i="15"/>
  <c r="PJ69" i="15"/>
  <c r="PK69" i="15"/>
  <c r="PL69" i="15"/>
  <c r="PM69" i="15"/>
  <c r="PN69" i="15"/>
  <c r="PO69" i="15"/>
  <c r="PP69" i="15"/>
  <c r="PQ69" i="15"/>
  <c r="PR69" i="15"/>
  <c r="PS69" i="15"/>
  <c r="PT69" i="15"/>
  <c r="PU69" i="15"/>
  <c r="PV69" i="15"/>
  <c r="PW69" i="15"/>
  <c r="PX69" i="15"/>
  <c r="PY69" i="15"/>
  <c r="PZ69" i="15"/>
  <c r="QA69" i="15"/>
  <c r="QB69" i="15"/>
  <c r="QC69" i="15"/>
  <c r="QD69" i="15"/>
  <c r="QE69" i="15"/>
  <c r="QF69" i="15"/>
  <c r="QG69" i="15"/>
  <c r="QH69" i="15"/>
  <c r="QI69" i="15"/>
  <c r="QJ69" i="15"/>
  <c r="QK69" i="15"/>
  <c r="QL69" i="15"/>
  <c r="QM69" i="15"/>
  <c r="QN69" i="15"/>
  <c r="QO69" i="15"/>
  <c r="QP69" i="15"/>
  <c r="QQ69" i="15"/>
  <c r="QR69" i="15"/>
  <c r="QS69" i="15"/>
  <c r="QT69" i="15"/>
  <c r="QU69" i="15"/>
  <c r="QV69" i="15"/>
  <c r="QW69" i="15"/>
  <c r="QX69" i="15"/>
  <c r="QY69" i="15"/>
  <c r="QZ69" i="15"/>
  <c r="RA69" i="15"/>
  <c r="RB69" i="15"/>
  <c r="RC69" i="15"/>
  <c r="RD69" i="15"/>
  <c r="RE69" i="15"/>
  <c r="RF69" i="15"/>
  <c r="RG69" i="15"/>
  <c r="RH69" i="15"/>
  <c r="RI69" i="15"/>
  <c r="RJ69" i="15"/>
  <c r="RK69" i="15"/>
  <c r="RL69" i="15"/>
  <c r="RM69" i="15"/>
  <c r="RN69" i="15"/>
  <c r="RO69" i="15"/>
  <c r="RP69" i="15"/>
  <c r="RQ69" i="15"/>
  <c r="RR69" i="15"/>
  <c r="RS69" i="15"/>
  <c r="RT69" i="15"/>
  <c r="RU69" i="15"/>
  <c r="RV69" i="15"/>
  <c r="RW69" i="15"/>
  <c r="RX69" i="15"/>
  <c r="RY69" i="15"/>
  <c r="RZ69" i="15"/>
  <c r="SA69" i="15"/>
  <c r="SB69" i="15"/>
  <c r="SC69" i="15"/>
  <c r="SD69" i="15"/>
  <c r="SE69" i="15"/>
  <c r="SF69" i="15"/>
  <c r="SG69" i="15"/>
  <c r="SH69" i="15"/>
  <c r="SI69" i="15"/>
  <c r="SJ69" i="15"/>
  <c r="SK69" i="15"/>
  <c r="SL69" i="15"/>
  <c r="SM69" i="15"/>
  <c r="SN69" i="15"/>
  <c r="SO69" i="15"/>
  <c r="SP69" i="15"/>
  <c r="SQ69" i="15"/>
  <c r="SR69" i="15"/>
  <c r="SS69" i="15"/>
  <c r="ST69" i="15"/>
  <c r="SU69" i="15"/>
  <c r="SV69" i="15"/>
  <c r="SW69" i="15"/>
  <c r="SX69" i="15"/>
  <c r="SY69" i="15"/>
  <c r="SZ69" i="15"/>
  <c r="TA69" i="15"/>
  <c r="TB69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AE70" i="15"/>
  <c r="AF70" i="15"/>
  <c r="AG70" i="15"/>
  <c r="AH70" i="15"/>
  <c r="AI70" i="15"/>
  <c r="AJ70" i="15"/>
  <c r="AK70" i="15"/>
  <c r="AL70" i="15"/>
  <c r="AM70" i="15"/>
  <c r="AN70" i="15"/>
  <c r="AO70" i="15"/>
  <c r="AP70" i="15"/>
  <c r="AQ70" i="15"/>
  <c r="AR70" i="15"/>
  <c r="AS70" i="15"/>
  <c r="AT70" i="15"/>
  <c r="AU70" i="15"/>
  <c r="AV70" i="15"/>
  <c r="AW70" i="15"/>
  <c r="AX70" i="15"/>
  <c r="AY70" i="15"/>
  <c r="AZ70" i="15"/>
  <c r="BA70" i="15"/>
  <c r="BB70" i="15"/>
  <c r="BC70" i="15"/>
  <c r="BD70" i="15"/>
  <c r="BE70" i="15"/>
  <c r="BF70" i="15"/>
  <c r="BG70" i="15"/>
  <c r="BH70" i="15"/>
  <c r="BI70" i="15"/>
  <c r="BJ70" i="15"/>
  <c r="BK70" i="15"/>
  <c r="BL70" i="15"/>
  <c r="BM70" i="15"/>
  <c r="BN70" i="15"/>
  <c r="BO70" i="15"/>
  <c r="BP70" i="15"/>
  <c r="BQ70" i="15"/>
  <c r="BR70" i="15"/>
  <c r="BS70" i="15"/>
  <c r="BT70" i="15"/>
  <c r="BU70" i="15"/>
  <c r="BV70" i="15"/>
  <c r="BW70" i="15"/>
  <c r="BX70" i="15"/>
  <c r="BY70" i="15"/>
  <c r="BZ70" i="15"/>
  <c r="CA70" i="15"/>
  <c r="CB70" i="15"/>
  <c r="CC70" i="15"/>
  <c r="CD70" i="15"/>
  <c r="CE70" i="15"/>
  <c r="CF70" i="15"/>
  <c r="CG70" i="15"/>
  <c r="CH70" i="15"/>
  <c r="CI70" i="15"/>
  <c r="CJ70" i="15"/>
  <c r="CK70" i="15"/>
  <c r="CL70" i="15"/>
  <c r="CM70" i="15"/>
  <c r="CN70" i="15"/>
  <c r="CO70" i="15"/>
  <c r="CP70" i="15"/>
  <c r="CQ70" i="15"/>
  <c r="CR70" i="15"/>
  <c r="CS70" i="15"/>
  <c r="CT70" i="15"/>
  <c r="CU70" i="15"/>
  <c r="CV70" i="15"/>
  <c r="CW70" i="15"/>
  <c r="CX70" i="15"/>
  <c r="CY70" i="15"/>
  <c r="CZ70" i="15"/>
  <c r="DA70" i="15"/>
  <c r="DB70" i="15"/>
  <c r="DC70" i="15"/>
  <c r="DD70" i="15"/>
  <c r="DE70" i="15"/>
  <c r="DF70" i="15"/>
  <c r="DG70" i="15"/>
  <c r="DH70" i="15"/>
  <c r="DI70" i="15"/>
  <c r="DJ70" i="15"/>
  <c r="DK70" i="15"/>
  <c r="DL70" i="15"/>
  <c r="DM70" i="15"/>
  <c r="DN70" i="15"/>
  <c r="DO70" i="15"/>
  <c r="DP70" i="15"/>
  <c r="DQ70" i="15"/>
  <c r="DR70" i="15"/>
  <c r="DS70" i="15"/>
  <c r="DT70" i="15"/>
  <c r="DU70" i="15"/>
  <c r="DV70" i="15"/>
  <c r="DW70" i="15"/>
  <c r="DX70" i="15"/>
  <c r="DY70" i="15"/>
  <c r="DZ70" i="15"/>
  <c r="EA70" i="15"/>
  <c r="EB70" i="15"/>
  <c r="EC70" i="15"/>
  <c r="ED70" i="15"/>
  <c r="EE70" i="15"/>
  <c r="EF70" i="15"/>
  <c r="EG70" i="15"/>
  <c r="EH70" i="15"/>
  <c r="EI70" i="15"/>
  <c r="EJ70" i="15"/>
  <c r="EK70" i="15"/>
  <c r="EL70" i="15"/>
  <c r="EM70" i="15"/>
  <c r="EN70" i="15"/>
  <c r="EO70" i="15"/>
  <c r="EP70" i="15"/>
  <c r="EQ70" i="15"/>
  <c r="ER70" i="15"/>
  <c r="ES70" i="15"/>
  <c r="ET70" i="15"/>
  <c r="EU70" i="15"/>
  <c r="EV70" i="15"/>
  <c r="EW70" i="15"/>
  <c r="EX70" i="15"/>
  <c r="EY70" i="15"/>
  <c r="EZ70" i="15"/>
  <c r="FA70" i="15"/>
  <c r="FB70" i="15"/>
  <c r="FC70" i="15"/>
  <c r="FD70" i="15"/>
  <c r="FE70" i="15"/>
  <c r="FF70" i="15"/>
  <c r="FG70" i="15"/>
  <c r="FH70" i="15"/>
  <c r="FI70" i="15"/>
  <c r="FJ70" i="15"/>
  <c r="FK70" i="15"/>
  <c r="FL70" i="15"/>
  <c r="FM70" i="15"/>
  <c r="FN70" i="15"/>
  <c r="FO70" i="15"/>
  <c r="FP70" i="15"/>
  <c r="FQ70" i="15"/>
  <c r="FR70" i="15"/>
  <c r="FS70" i="15"/>
  <c r="FT70" i="15"/>
  <c r="FU70" i="15"/>
  <c r="FV70" i="15"/>
  <c r="FW70" i="15"/>
  <c r="FX70" i="15"/>
  <c r="FY70" i="15"/>
  <c r="FZ70" i="15"/>
  <c r="GA70" i="15"/>
  <c r="GB70" i="15"/>
  <c r="GC70" i="15"/>
  <c r="GD70" i="15"/>
  <c r="GE70" i="15"/>
  <c r="GF70" i="15"/>
  <c r="GG70" i="15"/>
  <c r="GH70" i="15"/>
  <c r="GI70" i="15"/>
  <c r="GJ70" i="15"/>
  <c r="GK70" i="15"/>
  <c r="GL70" i="15"/>
  <c r="GM70" i="15"/>
  <c r="GN70" i="15"/>
  <c r="GO70" i="15"/>
  <c r="GP70" i="15"/>
  <c r="GQ70" i="15"/>
  <c r="GR70" i="15"/>
  <c r="GS70" i="15"/>
  <c r="GT70" i="15"/>
  <c r="GU70" i="15"/>
  <c r="GV70" i="15"/>
  <c r="GW70" i="15"/>
  <c r="GX70" i="15"/>
  <c r="GY70" i="15"/>
  <c r="GZ70" i="15"/>
  <c r="HA70" i="15"/>
  <c r="HB70" i="15"/>
  <c r="HC70" i="15"/>
  <c r="HD70" i="15"/>
  <c r="HE70" i="15"/>
  <c r="HF70" i="15"/>
  <c r="HG70" i="15"/>
  <c r="HH70" i="15"/>
  <c r="HI70" i="15"/>
  <c r="HJ70" i="15"/>
  <c r="HK70" i="15"/>
  <c r="HL70" i="15"/>
  <c r="HM70" i="15"/>
  <c r="HN70" i="15"/>
  <c r="HO70" i="15"/>
  <c r="HP70" i="15"/>
  <c r="HQ70" i="15"/>
  <c r="HR70" i="15"/>
  <c r="HS70" i="15"/>
  <c r="HT70" i="15"/>
  <c r="HU70" i="15"/>
  <c r="HV70" i="15"/>
  <c r="HW70" i="15"/>
  <c r="HX70" i="15"/>
  <c r="HY70" i="15"/>
  <c r="HZ70" i="15"/>
  <c r="IA70" i="15"/>
  <c r="IB70" i="15"/>
  <c r="IC70" i="15"/>
  <c r="ID70" i="15"/>
  <c r="IE70" i="15"/>
  <c r="IF70" i="15"/>
  <c r="IG70" i="15"/>
  <c r="IH70" i="15"/>
  <c r="II70" i="15"/>
  <c r="IJ70" i="15"/>
  <c r="IK70" i="15"/>
  <c r="IL70" i="15"/>
  <c r="IM70" i="15"/>
  <c r="IN70" i="15"/>
  <c r="IO70" i="15"/>
  <c r="IP70" i="15"/>
  <c r="IQ70" i="15"/>
  <c r="IR70" i="15"/>
  <c r="IS70" i="15"/>
  <c r="IT70" i="15"/>
  <c r="IU70" i="15"/>
  <c r="IV70" i="15"/>
  <c r="IW70" i="15"/>
  <c r="IX70" i="15"/>
  <c r="IY70" i="15"/>
  <c r="IZ70" i="15"/>
  <c r="JA70" i="15"/>
  <c r="JB70" i="15"/>
  <c r="JC70" i="15"/>
  <c r="JD70" i="15"/>
  <c r="JE70" i="15"/>
  <c r="JF70" i="15"/>
  <c r="JG70" i="15"/>
  <c r="JH70" i="15"/>
  <c r="JI70" i="15"/>
  <c r="JJ70" i="15"/>
  <c r="JK70" i="15"/>
  <c r="JL70" i="15"/>
  <c r="JM70" i="15"/>
  <c r="JN70" i="15"/>
  <c r="JO70" i="15"/>
  <c r="JP70" i="15"/>
  <c r="JQ70" i="15"/>
  <c r="JR70" i="15"/>
  <c r="JS70" i="15"/>
  <c r="JT70" i="15"/>
  <c r="JU70" i="15"/>
  <c r="JV70" i="15"/>
  <c r="JW70" i="15"/>
  <c r="JX70" i="15"/>
  <c r="JY70" i="15"/>
  <c r="JZ70" i="15"/>
  <c r="KA70" i="15"/>
  <c r="KB70" i="15"/>
  <c r="KC70" i="15"/>
  <c r="KD70" i="15"/>
  <c r="KE70" i="15"/>
  <c r="KF70" i="15"/>
  <c r="KG70" i="15"/>
  <c r="KH70" i="15"/>
  <c r="KI70" i="15"/>
  <c r="KJ70" i="15"/>
  <c r="KK70" i="15"/>
  <c r="KL70" i="15"/>
  <c r="KM70" i="15"/>
  <c r="KN70" i="15"/>
  <c r="KO70" i="15"/>
  <c r="KP70" i="15"/>
  <c r="KQ70" i="15"/>
  <c r="KR70" i="15"/>
  <c r="KS70" i="15"/>
  <c r="KT70" i="15"/>
  <c r="KU70" i="15"/>
  <c r="KV70" i="15"/>
  <c r="KW70" i="15"/>
  <c r="KX70" i="15"/>
  <c r="KY70" i="15"/>
  <c r="KZ70" i="15"/>
  <c r="LA70" i="15"/>
  <c r="LB70" i="15"/>
  <c r="LC70" i="15"/>
  <c r="LD70" i="15"/>
  <c r="LE70" i="15"/>
  <c r="LF70" i="15"/>
  <c r="LG70" i="15"/>
  <c r="LH70" i="15"/>
  <c r="LI70" i="15"/>
  <c r="LJ70" i="15"/>
  <c r="LK70" i="15"/>
  <c r="LL70" i="15"/>
  <c r="LM70" i="15"/>
  <c r="LN70" i="15"/>
  <c r="LO70" i="15"/>
  <c r="LP70" i="15"/>
  <c r="LQ70" i="15"/>
  <c r="LR70" i="15"/>
  <c r="LS70" i="15"/>
  <c r="LT70" i="15"/>
  <c r="LU70" i="15"/>
  <c r="LV70" i="15"/>
  <c r="LW70" i="15"/>
  <c r="LX70" i="15"/>
  <c r="LY70" i="15"/>
  <c r="LZ70" i="15"/>
  <c r="MA70" i="15"/>
  <c r="MB70" i="15"/>
  <c r="MC70" i="15"/>
  <c r="MD70" i="15"/>
  <c r="ME70" i="15"/>
  <c r="MF70" i="15"/>
  <c r="MG70" i="15"/>
  <c r="MH70" i="15"/>
  <c r="MI70" i="15"/>
  <c r="MJ70" i="15"/>
  <c r="MK70" i="15"/>
  <c r="ML70" i="15"/>
  <c r="MM70" i="15"/>
  <c r="MN70" i="15"/>
  <c r="MO70" i="15"/>
  <c r="MP70" i="15"/>
  <c r="MQ70" i="15"/>
  <c r="MR70" i="15"/>
  <c r="MS70" i="15"/>
  <c r="MT70" i="15"/>
  <c r="MU70" i="15"/>
  <c r="MV70" i="15"/>
  <c r="MW70" i="15"/>
  <c r="MX70" i="15"/>
  <c r="MY70" i="15"/>
  <c r="MZ70" i="15"/>
  <c r="NA70" i="15"/>
  <c r="NB70" i="15"/>
  <c r="NC70" i="15"/>
  <c r="ND70" i="15"/>
  <c r="NE70" i="15"/>
  <c r="NF70" i="15"/>
  <c r="NG70" i="15"/>
  <c r="NH70" i="15"/>
  <c r="NI70" i="15"/>
  <c r="NJ70" i="15"/>
  <c r="NK70" i="15"/>
  <c r="NL70" i="15"/>
  <c r="NM70" i="15"/>
  <c r="NN70" i="15"/>
  <c r="NO70" i="15"/>
  <c r="NP70" i="15"/>
  <c r="NQ70" i="15"/>
  <c r="NR70" i="15"/>
  <c r="NS70" i="15"/>
  <c r="NT70" i="15"/>
  <c r="NU70" i="15"/>
  <c r="NV70" i="15"/>
  <c r="NW70" i="15"/>
  <c r="NX70" i="15"/>
  <c r="NY70" i="15"/>
  <c r="NZ70" i="15"/>
  <c r="OA70" i="15"/>
  <c r="OB70" i="15"/>
  <c r="OC70" i="15"/>
  <c r="OD70" i="15"/>
  <c r="OE70" i="15"/>
  <c r="OF70" i="15"/>
  <c r="OG70" i="15"/>
  <c r="OH70" i="15"/>
  <c r="OI70" i="15"/>
  <c r="OJ70" i="15"/>
  <c r="OK70" i="15"/>
  <c r="OL70" i="15"/>
  <c r="OM70" i="15"/>
  <c r="ON70" i="15"/>
  <c r="OO70" i="15"/>
  <c r="OP70" i="15"/>
  <c r="OQ70" i="15"/>
  <c r="OR70" i="15"/>
  <c r="OS70" i="15"/>
  <c r="OT70" i="15"/>
  <c r="OU70" i="15"/>
  <c r="OV70" i="15"/>
  <c r="OW70" i="15"/>
  <c r="OX70" i="15"/>
  <c r="OY70" i="15"/>
  <c r="OZ70" i="15"/>
  <c r="PA70" i="15"/>
  <c r="PB70" i="15"/>
  <c r="PC70" i="15"/>
  <c r="PD70" i="15"/>
  <c r="PE70" i="15"/>
  <c r="PF70" i="15"/>
  <c r="PG70" i="15"/>
  <c r="PH70" i="15"/>
  <c r="PI70" i="15"/>
  <c r="PJ70" i="15"/>
  <c r="PK70" i="15"/>
  <c r="PL70" i="15"/>
  <c r="PM70" i="15"/>
  <c r="PN70" i="15"/>
  <c r="PO70" i="15"/>
  <c r="PP70" i="15"/>
  <c r="PQ70" i="15"/>
  <c r="PR70" i="15"/>
  <c r="PS70" i="15"/>
  <c r="PT70" i="15"/>
  <c r="PU70" i="15"/>
  <c r="PV70" i="15"/>
  <c r="PW70" i="15"/>
  <c r="PX70" i="15"/>
  <c r="PY70" i="15"/>
  <c r="PZ70" i="15"/>
  <c r="QA70" i="15"/>
  <c r="QB70" i="15"/>
  <c r="QC70" i="15"/>
  <c r="QD70" i="15"/>
  <c r="QE70" i="15"/>
  <c r="QF70" i="15"/>
  <c r="QG70" i="15"/>
  <c r="QH70" i="15"/>
  <c r="QI70" i="15"/>
  <c r="QJ70" i="15"/>
  <c r="QK70" i="15"/>
  <c r="QL70" i="15"/>
  <c r="QM70" i="15"/>
  <c r="QN70" i="15"/>
  <c r="QO70" i="15"/>
  <c r="QP70" i="15"/>
  <c r="QQ70" i="15"/>
  <c r="QR70" i="15"/>
  <c r="QS70" i="15"/>
  <c r="QT70" i="15"/>
  <c r="QU70" i="15"/>
  <c r="QV70" i="15"/>
  <c r="QW70" i="15"/>
  <c r="QX70" i="15"/>
  <c r="QY70" i="15"/>
  <c r="QZ70" i="15"/>
  <c r="RA70" i="15"/>
  <c r="RB70" i="15"/>
  <c r="RC70" i="15"/>
  <c r="RD70" i="15"/>
  <c r="RE70" i="15"/>
  <c r="RF70" i="15"/>
  <c r="RG70" i="15"/>
  <c r="RH70" i="15"/>
  <c r="RI70" i="15"/>
  <c r="RJ70" i="15"/>
  <c r="RK70" i="15"/>
  <c r="RL70" i="15"/>
  <c r="RM70" i="15"/>
  <c r="RN70" i="15"/>
  <c r="RO70" i="15"/>
  <c r="RP70" i="15"/>
  <c r="RQ70" i="15"/>
  <c r="RR70" i="15"/>
  <c r="RS70" i="15"/>
  <c r="RT70" i="15"/>
  <c r="RU70" i="15"/>
  <c r="RV70" i="15"/>
  <c r="RW70" i="15"/>
  <c r="RX70" i="15"/>
  <c r="RY70" i="15"/>
  <c r="RZ70" i="15"/>
  <c r="SA70" i="15"/>
  <c r="SB70" i="15"/>
  <c r="SC70" i="15"/>
  <c r="SD70" i="15"/>
  <c r="SE70" i="15"/>
  <c r="SF70" i="15"/>
  <c r="SG70" i="15"/>
  <c r="SH70" i="15"/>
  <c r="SI70" i="15"/>
  <c r="SJ70" i="15"/>
  <c r="SK70" i="15"/>
  <c r="SL70" i="15"/>
  <c r="SM70" i="15"/>
  <c r="SN70" i="15"/>
  <c r="SO70" i="15"/>
  <c r="SP70" i="15"/>
  <c r="SQ70" i="15"/>
  <c r="SR70" i="15"/>
  <c r="SS70" i="15"/>
  <c r="ST70" i="15"/>
  <c r="SU70" i="15"/>
  <c r="SV70" i="15"/>
  <c r="SW70" i="15"/>
  <c r="SX70" i="15"/>
  <c r="SY70" i="15"/>
  <c r="SZ70" i="15"/>
  <c r="TA70" i="15"/>
  <c r="TB70" i="15"/>
  <c r="K70" i="15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K256" i="7"/>
  <c r="AL256" i="7"/>
  <c r="AM256" i="7"/>
  <c r="AN256" i="7"/>
  <c r="AO256" i="7"/>
  <c r="AP256" i="7"/>
  <c r="AQ256" i="7"/>
  <c r="AR256" i="7"/>
  <c r="AS256" i="7"/>
  <c r="AT256" i="7"/>
  <c r="AU256" i="7"/>
  <c r="AV256" i="7"/>
  <c r="AW256" i="7"/>
  <c r="AX256" i="7"/>
  <c r="AY256" i="7"/>
  <c r="AZ256" i="7"/>
  <c r="BA256" i="7"/>
  <c r="BB256" i="7"/>
  <c r="BC256" i="7"/>
  <c r="BD256" i="7"/>
  <c r="BE256" i="7"/>
  <c r="BF256" i="7"/>
  <c r="BG256" i="7"/>
  <c r="BH256" i="7"/>
  <c r="BI256" i="7"/>
  <c r="BJ256" i="7"/>
  <c r="BK256" i="7"/>
  <c r="BL256" i="7"/>
  <c r="BM256" i="7"/>
  <c r="BN256" i="7"/>
  <c r="BO256" i="7"/>
  <c r="BP256" i="7"/>
  <c r="BQ256" i="7"/>
  <c r="BR256" i="7"/>
  <c r="BS256" i="7"/>
  <c r="BT256" i="7"/>
  <c r="BU256" i="7"/>
  <c r="BV256" i="7"/>
  <c r="BW256" i="7"/>
  <c r="BX256" i="7"/>
  <c r="BY256" i="7"/>
  <c r="BZ256" i="7"/>
  <c r="CA256" i="7"/>
  <c r="CB256" i="7"/>
  <c r="CC256" i="7"/>
  <c r="CD256" i="7"/>
  <c r="CE256" i="7"/>
  <c r="CF256" i="7"/>
  <c r="CG256" i="7"/>
  <c r="CH256" i="7"/>
  <c r="CI256" i="7"/>
  <c r="CJ256" i="7"/>
  <c r="CK256" i="7"/>
  <c r="CL256" i="7"/>
  <c r="CM256" i="7"/>
  <c r="CN256" i="7"/>
  <c r="CO256" i="7"/>
  <c r="CP256" i="7"/>
  <c r="CQ256" i="7"/>
  <c r="CR256" i="7"/>
  <c r="CS256" i="7"/>
  <c r="CT256" i="7"/>
  <c r="CU256" i="7"/>
  <c r="CV256" i="7"/>
  <c r="CW256" i="7"/>
  <c r="CX256" i="7"/>
  <c r="CY256" i="7"/>
  <c r="CZ256" i="7"/>
  <c r="DA256" i="7"/>
  <c r="DB256" i="7"/>
  <c r="DC256" i="7"/>
  <c r="DD256" i="7"/>
  <c r="DE256" i="7"/>
  <c r="DF256" i="7"/>
  <c r="DG256" i="7"/>
  <c r="DH256" i="7"/>
  <c r="DI256" i="7"/>
  <c r="DJ256" i="7"/>
  <c r="DK256" i="7"/>
  <c r="DL256" i="7"/>
  <c r="DM256" i="7"/>
  <c r="DN256" i="7"/>
  <c r="DO256" i="7"/>
  <c r="DP256" i="7"/>
  <c r="DQ256" i="7"/>
  <c r="DR256" i="7"/>
  <c r="DS256" i="7"/>
  <c r="DT256" i="7"/>
  <c r="DU256" i="7"/>
  <c r="DV256" i="7"/>
  <c r="DW256" i="7"/>
  <c r="DX256" i="7"/>
  <c r="DY256" i="7"/>
  <c r="DZ256" i="7"/>
  <c r="EA256" i="7"/>
  <c r="EB256" i="7"/>
  <c r="EC256" i="7"/>
  <c r="ED256" i="7"/>
  <c r="EE256" i="7"/>
  <c r="EF256" i="7"/>
  <c r="EG256" i="7"/>
  <c r="EH256" i="7"/>
  <c r="EI256" i="7"/>
  <c r="EJ256" i="7"/>
  <c r="EK256" i="7"/>
  <c r="EL256" i="7"/>
  <c r="EM256" i="7"/>
  <c r="EN256" i="7"/>
  <c r="EO256" i="7"/>
  <c r="EP256" i="7"/>
  <c r="EQ256" i="7"/>
  <c r="ER256" i="7"/>
  <c r="ES256" i="7"/>
  <c r="ET256" i="7"/>
  <c r="EU256" i="7"/>
  <c r="EV256" i="7"/>
  <c r="EW256" i="7"/>
  <c r="EX256" i="7"/>
  <c r="EY256" i="7"/>
  <c r="EZ256" i="7"/>
  <c r="FA256" i="7"/>
  <c r="FB256" i="7"/>
  <c r="FC256" i="7"/>
  <c r="FD256" i="7"/>
  <c r="FE256" i="7"/>
  <c r="FF256" i="7"/>
  <c r="FG256" i="7"/>
  <c r="FH256" i="7"/>
  <c r="FI256" i="7"/>
  <c r="FJ256" i="7"/>
  <c r="FK256" i="7"/>
  <c r="FL256" i="7"/>
  <c r="FM256" i="7"/>
  <c r="FN256" i="7"/>
  <c r="FO256" i="7"/>
  <c r="FP256" i="7"/>
  <c r="FQ256" i="7"/>
  <c r="FR256" i="7"/>
  <c r="FS256" i="7"/>
  <c r="FT256" i="7"/>
  <c r="FU256" i="7"/>
  <c r="FV256" i="7"/>
  <c r="FW256" i="7"/>
  <c r="FX256" i="7"/>
  <c r="FY256" i="7"/>
  <c r="FZ256" i="7"/>
  <c r="GA256" i="7"/>
  <c r="GB256" i="7"/>
  <c r="GC256" i="7"/>
  <c r="GD256" i="7"/>
  <c r="GE256" i="7"/>
  <c r="GF256" i="7"/>
  <c r="GG256" i="7"/>
  <c r="GH256" i="7"/>
  <c r="GI256" i="7"/>
  <c r="GJ256" i="7"/>
  <c r="GK256" i="7"/>
  <c r="GL256" i="7"/>
  <c r="GM256" i="7"/>
  <c r="GN256" i="7"/>
  <c r="GO256" i="7"/>
  <c r="GP256" i="7"/>
  <c r="GQ256" i="7"/>
  <c r="GR256" i="7"/>
  <c r="GS256" i="7"/>
  <c r="GT256" i="7"/>
  <c r="GU256" i="7"/>
  <c r="GV256" i="7"/>
  <c r="GW256" i="7"/>
  <c r="GX256" i="7"/>
  <c r="GY256" i="7"/>
  <c r="GZ256" i="7"/>
  <c r="HA256" i="7"/>
  <c r="HB256" i="7"/>
  <c r="HC256" i="7"/>
  <c r="HD256" i="7"/>
  <c r="HE256" i="7"/>
  <c r="HF256" i="7"/>
  <c r="HG256" i="7"/>
  <c r="HH256" i="7"/>
  <c r="HI256" i="7"/>
  <c r="HJ256" i="7"/>
  <c r="HK256" i="7"/>
  <c r="HL256" i="7"/>
  <c r="HM256" i="7"/>
  <c r="HN256" i="7"/>
  <c r="HO256" i="7"/>
  <c r="HP256" i="7"/>
  <c r="HQ256" i="7"/>
  <c r="HR256" i="7"/>
  <c r="HS256" i="7"/>
  <c r="HT256" i="7"/>
  <c r="HU256" i="7"/>
  <c r="HV256" i="7"/>
  <c r="HW256" i="7"/>
  <c r="HX256" i="7"/>
  <c r="HY256" i="7"/>
  <c r="HZ256" i="7"/>
  <c r="IA256" i="7"/>
  <c r="IB256" i="7"/>
  <c r="IC256" i="7"/>
  <c r="ID256" i="7"/>
  <c r="IE256" i="7"/>
  <c r="IF256" i="7"/>
  <c r="IG256" i="7"/>
  <c r="IH256" i="7"/>
  <c r="II256" i="7"/>
  <c r="IJ256" i="7"/>
  <c r="IK256" i="7"/>
  <c r="IL256" i="7"/>
  <c r="IM256" i="7"/>
  <c r="IN256" i="7"/>
  <c r="IO256" i="7"/>
  <c r="IP256" i="7"/>
  <c r="IQ256" i="7"/>
  <c r="IR256" i="7"/>
  <c r="IS256" i="7"/>
  <c r="IT256" i="7"/>
  <c r="IU256" i="7"/>
  <c r="IV256" i="7"/>
  <c r="IW256" i="7"/>
  <c r="IX256" i="7"/>
  <c r="IY256" i="7"/>
  <c r="IZ256" i="7"/>
  <c r="JA256" i="7"/>
  <c r="JB256" i="7"/>
  <c r="JC256" i="7"/>
  <c r="JD256" i="7"/>
  <c r="JE256" i="7"/>
  <c r="JF256" i="7"/>
  <c r="JG256" i="7"/>
  <c r="JH256" i="7"/>
  <c r="JI256" i="7"/>
  <c r="JJ256" i="7"/>
  <c r="JK256" i="7"/>
  <c r="JL256" i="7"/>
  <c r="JM256" i="7"/>
  <c r="JN256" i="7"/>
  <c r="JO256" i="7"/>
  <c r="JP256" i="7"/>
  <c r="JQ256" i="7"/>
  <c r="JR256" i="7"/>
  <c r="JS256" i="7"/>
  <c r="JT256" i="7"/>
  <c r="JU256" i="7"/>
  <c r="JV256" i="7"/>
  <c r="JW256" i="7"/>
  <c r="JX256" i="7"/>
  <c r="JY256" i="7"/>
  <c r="JZ256" i="7"/>
  <c r="KA256" i="7"/>
  <c r="KB256" i="7"/>
  <c r="KC256" i="7"/>
  <c r="KD256" i="7"/>
  <c r="KE256" i="7"/>
  <c r="KF256" i="7"/>
  <c r="KG256" i="7"/>
  <c r="KH256" i="7"/>
  <c r="KI256" i="7"/>
  <c r="KJ256" i="7"/>
  <c r="KK256" i="7"/>
  <c r="KL256" i="7"/>
  <c r="KM256" i="7"/>
  <c r="KN256" i="7"/>
  <c r="KO256" i="7"/>
  <c r="KP256" i="7"/>
  <c r="KQ256" i="7"/>
  <c r="KR256" i="7"/>
  <c r="KS256" i="7"/>
  <c r="KT256" i="7"/>
  <c r="KU256" i="7"/>
  <c r="KV256" i="7"/>
  <c r="KW256" i="7"/>
  <c r="KX256" i="7"/>
  <c r="KY256" i="7"/>
  <c r="KZ256" i="7"/>
  <c r="LA256" i="7"/>
  <c r="LB256" i="7"/>
  <c r="LC256" i="7"/>
  <c r="LD256" i="7"/>
  <c r="LE256" i="7"/>
  <c r="LF256" i="7"/>
  <c r="LG256" i="7"/>
  <c r="LH256" i="7"/>
  <c r="LI256" i="7"/>
  <c r="LJ256" i="7"/>
  <c r="LK256" i="7"/>
  <c r="LL256" i="7"/>
  <c r="LM256" i="7"/>
  <c r="LN256" i="7"/>
  <c r="LO256" i="7"/>
  <c r="LP256" i="7"/>
  <c r="LQ256" i="7"/>
  <c r="LR256" i="7"/>
  <c r="LS256" i="7"/>
  <c r="LT256" i="7"/>
  <c r="LU256" i="7"/>
  <c r="LV256" i="7"/>
  <c r="LW256" i="7"/>
  <c r="LX256" i="7"/>
  <c r="LY256" i="7"/>
  <c r="LZ256" i="7"/>
  <c r="MA256" i="7"/>
  <c r="MB256" i="7"/>
  <c r="MC256" i="7"/>
  <c r="MD256" i="7"/>
  <c r="ME256" i="7"/>
  <c r="MF256" i="7"/>
  <c r="MG256" i="7"/>
  <c r="MH256" i="7"/>
  <c r="MI256" i="7"/>
  <c r="MJ256" i="7"/>
  <c r="MK256" i="7"/>
  <c r="ML256" i="7"/>
  <c r="MM256" i="7"/>
  <c r="MN256" i="7"/>
  <c r="MO256" i="7"/>
  <c r="MP256" i="7"/>
  <c r="MQ256" i="7"/>
  <c r="MR256" i="7"/>
  <c r="MS256" i="7"/>
  <c r="MT256" i="7"/>
  <c r="MU256" i="7"/>
  <c r="MV256" i="7"/>
  <c r="MW256" i="7"/>
  <c r="MX256" i="7"/>
  <c r="MY256" i="7"/>
  <c r="MZ256" i="7"/>
  <c r="NA256" i="7"/>
  <c r="NB256" i="7"/>
  <c r="NC256" i="7"/>
  <c r="ND256" i="7"/>
  <c r="NE256" i="7"/>
  <c r="NF256" i="7"/>
  <c r="NG256" i="7"/>
  <c r="NH256" i="7"/>
  <c r="NI256" i="7"/>
  <c r="NJ256" i="7"/>
  <c r="NK256" i="7"/>
  <c r="NL256" i="7"/>
  <c r="NM256" i="7"/>
  <c r="NN256" i="7"/>
  <c r="NO256" i="7"/>
  <c r="NP256" i="7"/>
  <c r="NQ256" i="7"/>
  <c r="NR256" i="7"/>
  <c r="NS256" i="7"/>
  <c r="NT256" i="7"/>
  <c r="NU256" i="7"/>
  <c r="NV256" i="7"/>
  <c r="NW256" i="7"/>
  <c r="NX256" i="7"/>
  <c r="NY256" i="7"/>
  <c r="NZ256" i="7"/>
  <c r="OA256" i="7"/>
  <c r="OB256" i="7"/>
  <c r="OC256" i="7"/>
  <c r="OD256" i="7"/>
  <c r="OE256" i="7"/>
  <c r="OF256" i="7"/>
  <c r="OG256" i="7"/>
  <c r="OH256" i="7"/>
  <c r="OI256" i="7"/>
  <c r="OJ256" i="7"/>
  <c r="OK256" i="7"/>
  <c r="OL256" i="7"/>
  <c r="OM256" i="7"/>
  <c r="ON256" i="7"/>
  <c r="OO256" i="7"/>
  <c r="OP256" i="7"/>
  <c r="OQ256" i="7"/>
  <c r="OR256" i="7"/>
  <c r="OS256" i="7"/>
  <c r="OT256" i="7"/>
  <c r="OU256" i="7"/>
  <c r="OV256" i="7"/>
  <c r="OW256" i="7"/>
  <c r="OX256" i="7"/>
  <c r="OY256" i="7"/>
  <c r="OZ256" i="7"/>
  <c r="PA256" i="7"/>
  <c r="PB256" i="7"/>
  <c r="PC256" i="7"/>
  <c r="PD256" i="7"/>
  <c r="PE256" i="7"/>
  <c r="PF256" i="7"/>
  <c r="PG256" i="7"/>
  <c r="PH256" i="7"/>
  <c r="PI256" i="7"/>
  <c r="PJ256" i="7"/>
  <c r="PK256" i="7"/>
  <c r="PL256" i="7"/>
  <c r="PM256" i="7"/>
  <c r="PN256" i="7"/>
  <c r="PO256" i="7"/>
  <c r="PP256" i="7"/>
  <c r="PQ256" i="7"/>
  <c r="PR256" i="7"/>
  <c r="PS256" i="7"/>
  <c r="PT256" i="7"/>
  <c r="PU256" i="7"/>
  <c r="PV256" i="7"/>
  <c r="PW256" i="7"/>
  <c r="PX256" i="7"/>
  <c r="PY256" i="7"/>
  <c r="PZ256" i="7"/>
  <c r="QA256" i="7"/>
  <c r="QB256" i="7"/>
  <c r="QC256" i="7"/>
  <c r="QD256" i="7"/>
  <c r="QE256" i="7"/>
  <c r="QF256" i="7"/>
  <c r="QG256" i="7"/>
  <c r="QH256" i="7"/>
  <c r="QI256" i="7"/>
  <c r="QJ256" i="7"/>
  <c r="QK256" i="7"/>
  <c r="QL256" i="7"/>
  <c r="QM256" i="7"/>
  <c r="QN256" i="7"/>
  <c r="QO256" i="7"/>
  <c r="QP256" i="7"/>
  <c r="QQ256" i="7"/>
  <c r="QR256" i="7"/>
  <c r="QS256" i="7"/>
  <c r="QT256" i="7"/>
  <c r="QU256" i="7"/>
  <c r="QV256" i="7"/>
  <c r="QW256" i="7"/>
  <c r="QX256" i="7"/>
  <c r="QY256" i="7"/>
  <c r="QZ256" i="7"/>
  <c r="RA256" i="7"/>
  <c r="RB256" i="7"/>
  <c r="RC256" i="7"/>
  <c r="RD256" i="7"/>
  <c r="RE256" i="7"/>
  <c r="RF256" i="7"/>
  <c r="RG256" i="7"/>
  <c r="RH256" i="7"/>
  <c r="RI256" i="7"/>
  <c r="RJ256" i="7"/>
  <c r="RK256" i="7"/>
  <c r="RL256" i="7"/>
  <c r="RM256" i="7"/>
  <c r="RN256" i="7"/>
  <c r="RO256" i="7"/>
  <c r="RP256" i="7"/>
  <c r="RQ256" i="7"/>
  <c r="RR256" i="7"/>
  <c r="RS256" i="7"/>
  <c r="RT256" i="7"/>
  <c r="RU256" i="7"/>
  <c r="RV256" i="7"/>
  <c r="RW256" i="7"/>
  <c r="RX256" i="7"/>
  <c r="RY256" i="7"/>
  <c r="RZ256" i="7"/>
  <c r="SA256" i="7"/>
  <c r="SB256" i="7"/>
  <c r="SC256" i="7"/>
  <c r="SD256" i="7"/>
  <c r="SE256" i="7"/>
  <c r="SF256" i="7"/>
  <c r="SG256" i="7"/>
  <c r="SH256" i="7"/>
  <c r="SI256" i="7"/>
  <c r="SJ256" i="7"/>
  <c r="SK256" i="7"/>
  <c r="SL256" i="7"/>
  <c r="SM256" i="7"/>
  <c r="SN256" i="7"/>
  <c r="SO256" i="7"/>
  <c r="SP256" i="7"/>
  <c r="SQ256" i="7"/>
  <c r="SR256" i="7"/>
  <c r="SS256" i="7"/>
  <c r="ST256" i="7"/>
  <c r="SU256" i="7"/>
  <c r="SV256" i="7"/>
  <c r="SW256" i="7"/>
  <c r="SX256" i="7"/>
  <c r="SY256" i="7"/>
  <c r="SZ256" i="7"/>
  <c r="TA256" i="7"/>
  <c r="TB256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K257" i="7"/>
  <c r="AL257" i="7"/>
  <c r="AM257" i="7"/>
  <c r="AN257" i="7"/>
  <c r="AO257" i="7"/>
  <c r="AP257" i="7"/>
  <c r="AQ257" i="7"/>
  <c r="AR257" i="7"/>
  <c r="AS257" i="7"/>
  <c r="AT257" i="7"/>
  <c r="AU257" i="7"/>
  <c r="AV257" i="7"/>
  <c r="AW257" i="7"/>
  <c r="AX257" i="7"/>
  <c r="AY257" i="7"/>
  <c r="AZ257" i="7"/>
  <c r="BA257" i="7"/>
  <c r="BB257" i="7"/>
  <c r="BC257" i="7"/>
  <c r="BD257" i="7"/>
  <c r="BE257" i="7"/>
  <c r="BF257" i="7"/>
  <c r="BG257" i="7"/>
  <c r="BH257" i="7"/>
  <c r="BI257" i="7"/>
  <c r="BJ257" i="7"/>
  <c r="BK257" i="7"/>
  <c r="BL257" i="7"/>
  <c r="BM257" i="7"/>
  <c r="BN257" i="7"/>
  <c r="BO257" i="7"/>
  <c r="BP257" i="7"/>
  <c r="BQ257" i="7"/>
  <c r="BR257" i="7"/>
  <c r="BS257" i="7"/>
  <c r="BT257" i="7"/>
  <c r="BU257" i="7"/>
  <c r="BV257" i="7"/>
  <c r="BW257" i="7"/>
  <c r="BX257" i="7"/>
  <c r="BY257" i="7"/>
  <c r="BZ257" i="7"/>
  <c r="CA257" i="7"/>
  <c r="CB257" i="7"/>
  <c r="CC257" i="7"/>
  <c r="CD257" i="7"/>
  <c r="CE257" i="7"/>
  <c r="CF257" i="7"/>
  <c r="CG257" i="7"/>
  <c r="CH257" i="7"/>
  <c r="CI257" i="7"/>
  <c r="CJ257" i="7"/>
  <c r="CK257" i="7"/>
  <c r="CL257" i="7"/>
  <c r="CM257" i="7"/>
  <c r="CN257" i="7"/>
  <c r="CO257" i="7"/>
  <c r="CP257" i="7"/>
  <c r="CQ257" i="7"/>
  <c r="CR257" i="7"/>
  <c r="CS257" i="7"/>
  <c r="CT257" i="7"/>
  <c r="CU257" i="7"/>
  <c r="CV257" i="7"/>
  <c r="CW257" i="7"/>
  <c r="CX257" i="7"/>
  <c r="CY257" i="7"/>
  <c r="CZ257" i="7"/>
  <c r="DA257" i="7"/>
  <c r="DB257" i="7"/>
  <c r="DC257" i="7"/>
  <c r="DD257" i="7"/>
  <c r="DE257" i="7"/>
  <c r="DF257" i="7"/>
  <c r="DG257" i="7"/>
  <c r="DH257" i="7"/>
  <c r="DI257" i="7"/>
  <c r="DJ257" i="7"/>
  <c r="DK257" i="7"/>
  <c r="DL257" i="7"/>
  <c r="DM257" i="7"/>
  <c r="DN257" i="7"/>
  <c r="DO257" i="7"/>
  <c r="DP257" i="7"/>
  <c r="DQ257" i="7"/>
  <c r="DR257" i="7"/>
  <c r="DS257" i="7"/>
  <c r="DT257" i="7"/>
  <c r="DU257" i="7"/>
  <c r="DV257" i="7"/>
  <c r="DW257" i="7"/>
  <c r="DX257" i="7"/>
  <c r="DY257" i="7"/>
  <c r="DZ257" i="7"/>
  <c r="EA257" i="7"/>
  <c r="EB257" i="7"/>
  <c r="EC257" i="7"/>
  <c r="ED257" i="7"/>
  <c r="EE257" i="7"/>
  <c r="EF257" i="7"/>
  <c r="EG257" i="7"/>
  <c r="EH257" i="7"/>
  <c r="EI257" i="7"/>
  <c r="EJ257" i="7"/>
  <c r="EK257" i="7"/>
  <c r="EL257" i="7"/>
  <c r="EM257" i="7"/>
  <c r="EN257" i="7"/>
  <c r="EO257" i="7"/>
  <c r="EP257" i="7"/>
  <c r="EQ257" i="7"/>
  <c r="ER257" i="7"/>
  <c r="ES257" i="7"/>
  <c r="ET257" i="7"/>
  <c r="EU257" i="7"/>
  <c r="EV257" i="7"/>
  <c r="EW257" i="7"/>
  <c r="EX257" i="7"/>
  <c r="EY257" i="7"/>
  <c r="EZ257" i="7"/>
  <c r="FA257" i="7"/>
  <c r="FB257" i="7"/>
  <c r="FC257" i="7"/>
  <c r="FD257" i="7"/>
  <c r="FE257" i="7"/>
  <c r="FF257" i="7"/>
  <c r="FG257" i="7"/>
  <c r="FH257" i="7"/>
  <c r="FI257" i="7"/>
  <c r="FJ257" i="7"/>
  <c r="FK257" i="7"/>
  <c r="FL257" i="7"/>
  <c r="FM257" i="7"/>
  <c r="FN257" i="7"/>
  <c r="FO257" i="7"/>
  <c r="FP257" i="7"/>
  <c r="FQ257" i="7"/>
  <c r="FR257" i="7"/>
  <c r="FS257" i="7"/>
  <c r="FT257" i="7"/>
  <c r="FU257" i="7"/>
  <c r="FV257" i="7"/>
  <c r="FW257" i="7"/>
  <c r="FX257" i="7"/>
  <c r="FY257" i="7"/>
  <c r="FZ257" i="7"/>
  <c r="GA257" i="7"/>
  <c r="GB257" i="7"/>
  <c r="GC257" i="7"/>
  <c r="GD257" i="7"/>
  <c r="GE257" i="7"/>
  <c r="GF257" i="7"/>
  <c r="GG257" i="7"/>
  <c r="GH257" i="7"/>
  <c r="GI257" i="7"/>
  <c r="GJ257" i="7"/>
  <c r="GK257" i="7"/>
  <c r="GL257" i="7"/>
  <c r="GM257" i="7"/>
  <c r="GN257" i="7"/>
  <c r="GO257" i="7"/>
  <c r="GP257" i="7"/>
  <c r="GQ257" i="7"/>
  <c r="GR257" i="7"/>
  <c r="GS257" i="7"/>
  <c r="GT257" i="7"/>
  <c r="GU257" i="7"/>
  <c r="GV257" i="7"/>
  <c r="GW257" i="7"/>
  <c r="GX257" i="7"/>
  <c r="GY257" i="7"/>
  <c r="GZ257" i="7"/>
  <c r="HA257" i="7"/>
  <c r="HB257" i="7"/>
  <c r="HC257" i="7"/>
  <c r="HD257" i="7"/>
  <c r="HE257" i="7"/>
  <c r="HF257" i="7"/>
  <c r="HG257" i="7"/>
  <c r="HH257" i="7"/>
  <c r="HI257" i="7"/>
  <c r="HJ257" i="7"/>
  <c r="HK257" i="7"/>
  <c r="HL257" i="7"/>
  <c r="HM257" i="7"/>
  <c r="HN257" i="7"/>
  <c r="HO257" i="7"/>
  <c r="HP257" i="7"/>
  <c r="HQ257" i="7"/>
  <c r="HR257" i="7"/>
  <c r="HS257" i="7"/>
  <c r="HT257" i="7"/>
  <c r="HU257" i="7"/>
  <c r="HV257" i="7"/>
  <c r="HW257" i="7"/>
  <c r="HX257" i="7"/>
  <c r="HY257" i="7"/>
  <c r="HZ257" i="7"/>
  <c r="IA257" i="7"/>
  <c r="IB257" i="7"/>
  <c r="IC257" i="7"/>
  <c r="ID257" i="7"/>
  <c r="IE257" i="7"/>
  <c r="IF257" i="7"/>
  <c r="IG257" i="7"/>
  <c r="IH257" i="7"/>
  <c r="II257" i="7"/>
  <c r="IJ257" i="7"/>
  <c r="IK257" i="7"/>
  <c r="IL257" i="7"/>
  <c r="IM257" i="7"/>
  <c r="IN257" i="7"/>
  <c r="IO257" i="7"/>
  <c r="IP257" i="7"/>
  <c r="IQ257" i="7"/>
  <c r="IR257" i="7"/>
  <c r="IS257" i="7"/>
  <c r="IT257" i="7"/>
  <c r="IU257" i="7"/>
  <c r="IV257" i="7"/>
  <c r="IW257" i="7"/>
  <c r="IX257" i="7"/>
  <c r="IY257" i="7"/>
  <c r="IZ257" i="7"/>
  <c r="JA257" i="7"/>
  <c r="JB257" i="7"/>
  <c r="JC257" i="7"/>
  <c r="JD257" i="7"/>
  <c r="JE257" i="7"/>
  <c r="JF257" i="7"/>
  <c r="JG257" i="7"/>
  <c r="JH257" i="7"/>
  <c r="JI257" i="7"/>
  <c r="JJ257" i="7"/>
  <c r="JK257" i="7"/>
  <c r="JL257" i="7"/>
  <c r="JM257" i="7"/>
  <c r="JN257" i="7"/>
  <c r="JO257" i="7"/>
  <c r="JP257" i="7"/>
  <c r="JQ257" i="7"/>
  <c r="JR257" i="7"/>
  <c r="JS257" i="7"/>
  <c r="JT257" i="7"/>
  <c r="JU257" i="7"/>
  <c r="JV257" i="7"/>
  <c r="JW257" i="7"/>
  <c r="JX257" i="7"/>
  <c r="JY257" i="7"/>
  <c r="JZ257" i="7"/>
  <c r="KA257" i="7"/>
  <c r="KB257" i="7"/>
  <c r="KC257" i="7"/>
  <c r="KD257" i="7"/>
  <c r="KE257" i="7"/>
  <c r="KF257" i="7"/>
  <c r="KG257" i="7"/>
  <c r="KH257" i="7"/>
  <c r="KI257" i="7"/>
  <c r="KJ257" i="7"/>
  <c r="KK257" i="7"/>
  <c r="KL257" i="7"/>
  <c r="KM257" i="7"/>
  <c r="KN257" i="7"/>
  <c r="KO257" i="7"/>
  <c r="KP257" i="7"/>
  <c r="KQ257" i="7"/>
  <c r="KR257" i="7"/>
  <c r="KS257" i="7"/>
  <c r="KT257" i="7"/>
  <c r="KU257" i="7"/>
  <c r="KV257" i="7"/>
  <c r="KW257" i="7"/>
  <c r="KX257" i="7"/>
  <c r="KY257" i="7"/>
  <c r="KZ257" i="7"/>
  <c r="LA257" i="7"/>
  <c r="LB257" i="7"/>
  <c r="LC257" i="7"/>
  <c r="LD257" i="7"/>
  <c r="LE257" i="7"/>
  <c r="LF257" i="7"/>
  <c r="LG257" i="7"/>
  <c r="LH257" i="7"/>
  <c r="LI257" i="7"/>
  <c r="LJ257" i="7"/>
  <c r="LK257" i="7"/>
  <c r="LL257" i="7"/>
  <c r="LM257" i="7"/>
  <c r="LN257" i="7"/>
  <c r="LO257" i="7"/>
  <c r="LP257" i="7"/>
  <c r="LQ257" i="7"/>
  <c r="LR257" i="7"/>
  <c r="LS257" i="7"/>
  <c r="LT257" i="7"/>
  <c r="LU257" i="7"/>
  <c r="LV257" i="7"/>
  <c r="LW257" i="7"/>
  <c r="LX257" i="7"/>
  <c r="LY257" i="7"/>
  <c r="LZ257" i="7"/>
  <c r="MA257" i="7"/>
  <c r="MB257" i="7"/>
  <c r="MC257" i="7"/>
  <c r="MD257" i="7"/>
  <c r="ME257" i="7"/>
  <c r="MF257" i="7"/>
  <c r="MG257" i="7"/>
  <c r="MH257" i="7"/>
  <c r="MI257" i="7"/>
  <c r="MJ257" i="7"/>
  <c r="MK257" i="7"/>
  <c r="ML257" i="7"/>
  <c r="MM257" i="7"/>
  <c r="MN257" i="7"/>
  <c r="MO257" i="7"/>
  <c r="MP257" i="7"/>
  <c r="MQ257" i="7"/>
  <c r="MR257" i="7"/>
  <c r="MS257" i="7"/>
  <c r="MT257" i="7"/>
  <c r="MU257" i="7"/>
  <c r="MV257" i="7"/>
  <c r="MW257" i="7"/>
  <c r="MX257" i="7"/>
  <c r="MY257" i="7"/>
  <c r="MZ257" i="7"/>
  <c r="NA257" i="7"/>
  <c r="NB257" i="7"/>
  <c r="NC257" i="7"/>
  <c r="ND257" i="7"/>
  <c r="NE257" i="7"/>
  <c r="NF257" i="7"/>
  <c r="NG257" i="7"/>
  <c r="NH257" i="7"/>
  <c r="NI257" i="7"/>
  <c r="NJ257" i="7"/>
  <c r="NK257" i="7"/>
  <c r="NL257" i="7"/>
  <c r="NM257" i="7"/>
  <c r="NN257" i="7"/>
  <c r="NO257" i="7"/>
  <c r="NP257" i="7"/>
  <c r="NQ257" i="7"/>
  <c r="NR257" i="7"/>
  <c r="NS257" i="7"/>
  <c r="NT257" i="7"/>
  <c r="NU257" i="7"/>
  <c r="NV257" i="7"/>
  <c r="NW257" i="7"/>
  <c r="NX257" i="7"/>
  <c r="NY257" i="7"/>
  <c r="NZ257" i="7"/>
  <c r="OA257" i="7"/>
  <c r="OB257" i="7"/>
  <c r="OC257" i="7"/>
  <c r="OD257" i="7"/>
  <c r="OE257" i="7"/>
  <c r="OF257" i="7"/>
  <c r="OG257" i="7"/>
  <c r="OH257" i="7"/>
  <c r="OI257" i="7"/>
  <c r="OJ257" i="7"/>
  <c r="OK257" i="7"/>
  <c r="OL257" i="7"/>
  <c r="OM257" i="7"/>
  <c r="ON257" i="7"/>
  <c r="OO257" i="7"/>
  <c r="OP257" i="7"/>
  <c r="OQ257" i="7"/>
  <c r="OR257" i="7"/>
  <c r="OS257" i="7"/>
  <c r="OT257" i="7"/>
  <c r="OU257" i="7"/>
  <c r="OV257" i="7"/>
  <c r="OW257" i="7"/>
  <c r="OX257" i="7"/>
  <c r="OY257" i="7"/>
  <c r="OZ257" i="7"/>
  <c r="PA257" i="7"/>
  <c r="PB257" i="7"/>
  <c r="PC257" i="7"/>
  <c r="PD257" i="7"/>
  <c r="PE257" i="7"/>
  <c r="PF257" i="7"/>
  <c r="PG257" i="7"/>
  <c r="PH257" i="7"/>
  <c r="PI257" i="7"/>
  <c r="PJ257" i="7"/>
  <c r="PK257" i="7"/>
  <c r="PL257" i="7"/>
  <c r="PM257" i="7"/>
  <c r="PN257" i="7"/>
  <c r="PO257" i="7"/>
  <c r="PP257" i="7"/>
  <c r="PQ257" i="7"/>
  <c r="PR257" i="7"/>
  <c r="PS257" i="7"/>
  <c r="PT257" i="7"/>
  <c r="PU257" i="7"/>
  <c r="PV257" i="7"/>
  <c r="PW257" i="7"/>
  <c r="PX257" i="7"/>
  <c r="PY257" i="7"/>
  <c r="PZ257" i="7"/>
  <c r="QA257" i="7"/>
  <c r="QB257" i="7"/>
  <c r="QC257" i="7"/>
  <c r="QD257" i="7"/>
  <c r="QE257" i="7"/>
  <c r="QF257" i="7"/>
  <c r="QG257" i="7"/>
  <c r="QH257" i="7"/>
  <c r="QI257" i="7"/>
  <c r="QJ257" i="7"/>
  <c r="QK257" i="7"/>
  <c r="QL257" i="7"/>
  <c r="QM257" i="7"/>
  <c r="QN257" i="7"/>
  <c r="QO257" i="7"/>
  <c r="QP257" i="7"/>
  <c r="QQ257" i="7"/>
  <c r="QR257" i="7"/>
  <c r="QS257" i="7"/>
  <c r="QT257" i="7"/>
  <c r="QU257" i="7"/>
  <c r="QV257" i="7"/>
  <c r="QW257" i="7"/>
  <c r="QX257" i="7"/>
  <c r="QY257" i="7"/>
  <c r="QZ257" i="7"/>
  <c r="RA257" i="7"/>
  <c r="RB257" i="7"/>
  <c r="RC257" i="7"/>
  <c r="RD257" i="7"/>
  <c r="RE257" i="7"/>
  <c r="RF257" i="7"/>
  <c r="RG257" i="7"/>
  <c r="RH257" i="7"/>
  <c r="RI257" i="7"/>
  <c r="RJ257" i="7"/>
  <c r="RK257" i="7"/>
  <c r="RL257" i="7"/>
  <c r="RM257" i="7"/>
  <c r="RN257" i="7"/>
  <c r="RO257" i="7"/>
  <c r="RP257" i="7"/>
  <c r="RQ257" i="7"/>
  <c r="RR257" i="7"/>
  <c r="RS257" i="7"/>
  <c r="RT257" i="7"/>
  <c r="RU257" i="7"/>
  <c r="RV257" i="7"/>
  <c r="RW257" i="7"/>
  <c r="RX257" i="7"/>
  <c r="RY257" i="7"/>
  <c r="RZ257" i="7"/>
  <c r="SA257" i="7"/>
  <c r="SB257" i="7"/>
  <c r="SC257" i="7"/>
  <c r="SD257" i="7"/>
  <c r="SE257" i="7"/>
  <c r="SF257" i="7"/>
  <c r="SG257" i="7"/>
  <c r="SH257" i="7"/>
  <c r="SI257" i="7"/>
  <c r="SJ257" i="7"/>
  <c r="SK257" i="7"/>
  <c r="SL257" i="7"/>
  <c r="SM257" i="7"/>
  <c r="SN257" i="7"/>
  <c r="SO257" i="7"/>
  <c r="SP257" i="7"/>
  <c r="SQ257" i="7"/>
  <c r="SR257" i="7"/>
  <c r="SS257" i="7"/>
  <c r="ST257" i="7"/>
  <c r="SU257" i="7"/>
  <c r="SV257" i="7"/>
  <c r="SW257" i="7"/>
  <c r="SX257" i="7"/>
  <c r="SY257" i="7"/>
  <c r="SZ257" i="7"/>
  <c r="TA257" i="7"/>
  <c r="TB257" i="7"/>
  <c r="K257" i="7"/>
  <c r="PL26" i="2"/>
  <c r="PL37" i="1"/>
  <c r="PL22" i="1"/>
  <c r="K69" i="15"/>
  <c r="K256" i="7"/>
  <c r="PL61" i="1"/>
  <c r="PK50" i="7"/>
  <c r="PK24" i="7"/>
  <c r="PK11" i="14"/>
  <c r="PK18" i="3"/>
  <c r="PK9" i="3"/>
  <c r="PK24" i="2"/>
  <c r="PJ10" i="3"/>
  <c r="PJ18" i="3"/>
  <c r="J184" i="7"/>
  <c r="PJ31" i="2"/>
  <c r="PJ110" i="7" s="1"/>
  <c r="PJ23" i="2"/>
  <c r="PJ21" i="13"/>
  <c r="PJ51" i="1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I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ES209" i="7"/>
  <c r="ET209" i="7"/>
  <c r="EU209" i="7"/>
  <c r="EV209" i="7"/>
  <c r="EW209" i="7"/>
  <c r="EX209" i="7"/>
  <c r="EY209" i="7"/>
  <c r="EZ209" i="7"/>
  <c r="FA209" i="7"/>
  <c r="FB209" i="7"/>
  <c r="FC209" i="7"/>
  <c r="FD209" i="7"/>
  <c r="FE209" i="7"/>
  <c r="FF209" i="7"/>
  <c r="FG209" i="7"/>
  <c r="FH209" i="7"/>
  <c r="FI209" i="7"/>
  <c r="FJ209" i="7"/>
  <c r="FK209" i="7"/>
  <c r="FL209" i="7"/>
  <c r="FM209" i="7"/>
  <c r="FN209" i="7"/>
  <c r="FO209" i="7"/>
  <c r="FP209" i="7"/>
  <c r="FQ209" i="7"/>
  <c r="FR209" i="7"/>
  <c r="FS209" i="7"/>
  <c r="FT209" i="7"/>
  <c r="FU209" i="7"/>
  <c r="FV209" i="7"/>
  <c r="FW209" i="7"/>
  <c r="FX209" i="7"/>
  <c r="FY209" i="7"/>
  <c r="FZ209" i="7"/>
  <c r="GA209" i="7"/>
  <c r="GB209" i="7"/>
  <c r="GC209" i="7"/>
  <c r="GD209" i="7"/>
  <c r="GE209" i="7"/>
  <c r="GF209" i="7"/>
  <c r="GG209" i="7"/>
  <c r="GH209" i="7"/>
  <c r="GI209" i="7"/>
  <c r="GJ209" i="7"/>
  <c r="GK209" i="7"/>
  <c r="GL209" i="7"/>
  <c r="GM209" i="7"/>
  <c r="GN209" i="7"/>
  <c r="GO209" i="7"/>
  <c r="GP209" i="7"/>
  <c r="GQ209" i="7"/>
  <c r="GR209" i="7"/>
  <c r="GS209" i="7"/>
  <c r="GT209" i="7"/>
  <c r="GU209" i="7"/>
  <c r="GV209" i="7"/>
  <c r="GW209" i="7"/>
  <c r="GX209" i="7"/>
  <c r="GY209" i="7"/>
  <c r="GZ209" i="7"/>
  <c r="HA209" i="7"/>
  <c r="HB209" i="7"/>
  <c r="HC209" i="7"/>
  <c r="HD209" i="7"/>
  <c r="HE209" i="7"/>
  <c r="HF209" i="7"/>
  <c r="HG209" i="7"/>
  <c r="HH209" i="7"/>
  <c r="HI209" i="7"/>
  <c r="HJ209" i="7"/>
  <c r="HK209" i="7"/>
  <c r="HL209" i="7"/>
  <c r="HM209" i="7"/>
  <c r="HN209" i="7"/>
  <c r="HO209" i="7"/>
  <c r="HP209" i="7"/>
  <c r="HQ209" i="7"/>
  <c r="HR209" i="7"/>
  <c r="HS209" i="7"/>
  <c r="HT209" i="7"/>
  <c r="HU209" i="7"/>
  <c r="HV209" i="7"/>
  <c r="HW209" i="7"/>
  <c r="HX209" i="7"/>
  <c r="HY209" i="7"/>
  <c r="HZ209" i="7"/>
  <c r="IA209" i="7"/>
  <c r="IB209" i="7"/>
  <c r="IC209" i="7"/>
  <c r="ID209" i="7"/>
  <c r="IE209" i="7"/>
  <c r="IF209" i="7"/>
  <c r="IG209" i="7"/>
  <c r="IH209" i="7"/>
  <c r="II209" i="7"/>
  <c r="IJ209" i="7"/>
  <c r="IK209" i="7"/>
  <c r="IL209" i="7"/>
  <c r="IM209" i="7"/>
  <c r="IN209" i="7"/>
  <c r="IO209" i="7"/>
  <c r="IP209" i="7"/>
  <c r="IQ209" i="7"/>
  <c r="IR209" i="7"/>
  <c r="IS209" i="7"/>
  <c r="IT209" i="7"/>
  <c r="IU209" i="7"/>
  <c r="IV209" i="7"/>
  <c r="IW209" i="7"/>
  <c r="IX209" i="7"/>
  <c r="IY209" i="7"/>
  <c r="IZ209" i="7"/>
  <c r="JA209" i="7"/>
  <c r="JB209" i="7"/>
  <c r="JC209" i="7"/>
  <c r="JD209" i="7"/>
  <c r="JE209" i="7"/>
  <c r="JF209" i="7"/>
  <c r="JG209" i="7"/>
  <c r="JH209" i="7"/>
  <c r="JI209" i="7"/>
  <c r="JJ209" i="7"/>
  <c r="JK209" i="7"/>
  <c r="JL209" i="7"/>
  <c r="JM209" i="7"/>
  <c r="JN209" i="7"/>
  <c r="JO209" i="7"/>
  <c r="JP209" i="7"/>
  <c r="JQ209" i="7"/>
  <c r="JR209" i="7"/>
  <c r="JS209" i="7"/>
  <c r="JT209" i="7"/>
  <c r="JU209" i="7"/>
  <c r="JV209" i="7"/>
  <c r="JW209" i="7"/>
  <c r="JX209" i="7"/>
  <c r="JY209" i="7"/>
  <c r="JZ209" i="7"/>
  <c r="KA209" i="7"/>
  <c r="KB209" i="7"/>
  <c r="KC209" i="7"/>
  <c r="KD209" i="7"/>
  <c r="KE209" i="7"/>
  <c r="KF209" i="7"/>
  <c r="KG209" i="7"/>
  <c r="KH209" i="7"/>
  <c r="KI209" i="7"/>
  <c r="KJ209" i="7"/>
  <c r="KK209" i="7"/>
  <c r="KL209" i="7"/>
  <c r="KM209" i="7"/>
  <c r="KN209" i="7"/>
  <c r="KO209" i="7"/>
  <c r="KP209" i="7"/>
  <c r="KQ209" i="7"/>
  <c r="KR209" i="7"/>
  <c r="KS209" i="7"/>
  <c r="KT209" i="7"/>
  <c r="KU209" i="7"/>
  <c r="KV209" i="7"/>
  <c r="KW209" i="7"/>
  <c r="KX209" i="7"/>
  <c r="KY209" i="7"/>
  <c r="KZ209" i="7"/>
  <c r="LA209" i="7"/>
  <c r="LB209" i="7"/>
  <c r="LC209" i="7"/>
  <c r="LD209" i="7"/>
  <c r="LE209" i="7"/>
  <c r="LF209" i="7"/>
  <c r="LG209" i="7"/>
  <c r="LH209" i="7"/>
  <c r="LI209" i="7"/>
  <c r="LJ209" i="7"/>
  <c r="LK209" i="7"/>
  <c r="LL209" i="7"/>
  <c r="LM209" i="7"/>
  <c r="LN209" i="7"/>
  <c r="LO209" i="7"/>
  <c r="LP209" i="7"/>
  <c r="LQ209" i="7"/>
  <c r="LR209" i="7"/>
  <c r="LS209" i="7"/>
  <c r="LT209" i="7"/>
  <c r="LU209" i="7"/>
  <c r="LV209" i="7"/>
  <c r="LW209" i="7"/>
  <c r="LX209" i="7"/>
  <c r="LY209" i="7"/>
  <c r="LZ209" i="7"/>
  <c r="MA209" i="7"/>
  <c r="MB209" i="7"/>
  <c r="MC209" i="7"/>
  <c r="MD209" i="7"/>
  <c r="ME209" i="7"/>
  <c r="MF209" i="7"/>
  <c r="MG209" i="7"/>
  <c r="MH209" i="7"/>
  <c r="MI209" i="7"/>
  <c r="MJ209" i="7"/>
  <c r="MK209" i="7"/>
  <c r="ML209" i="7"/>
  <c r="MM209" i="7"/>
  <c r="MN209" i="7"/>
  <c r="MO209" i="7"/>
  <c r="MP209" i="7"/>
  <c r="MQ209" i="7"/>
  <c r="MR209" i="7"/>
  <c r="MS209" i="7"/>
  <c r="MT209" i="7"/>
  <c r="MU209" i="7"/>
  <c r="MV209" i="7"/>
  <c r="MW209" i="7"/>
  <c r="MX209" i="7"/>
  <c r="MY209" i="7"/>
  <c r="MZ209" i="7"/>
  <c r="NA209" i="7"/>
  <c r="NB209" i="7"/>
  <c r="NC209" i="7"/>
  <c r="ND209" i="7"/>
  <c r="NE209" i="7"/>
  <c r="NF209" i="7"/>
  <c r="NG209" i="7"/>
  <c r="NH209" i="7"/>
  <c r="NI209" i="7"/>
  <c r="NJ209" i="7"/>
  <c r="NK209" i="7"/>
  <c r="NL209" i="7"/>
  <c r="NM209" i="7"/>
  <c r="NN209" i="7"/>
  <c r="NO209" i="7"/>
  <c r="NP209" i="7"/>
  <c r="NQ209" i="7"/>
  <c r="NR209" i="7"/>
  <c r="NS209" i="7"/>
  <c r="NT209" i="7"/>
  <c r="NU209" i="7"/>
  <c r="NV209" i="7"/>
  <c r="NW209" i="7"/>
  <c r="NX209" i="7"/>
  <c r="NY209" i="7"/>
  <c r="NZ209" i="7"/>
  <c r="OA209" i="7"/>
  <c r="OB209" i="7"/>
  <c r="OC209" i="7"/>
  <c r="OD209" i="7"/>
  <c r="OE209" i="7"/>
  <c r="OF209" i="7"/>
  <c r="OG209" i="7"/>
  <c r="OH209" i="7"/>
  <c r="OI209" i="7"/>
  <c r="OJ209" i="7"/>
  <c r="OK209" i="7"/>
  <c r="OL209" i="7"/>
  <c r="OM209" i="7"/>
  <c r="ON209" i="7"/>
  <c r="OO209" i="7"/>
  <c r="OP209" i="7"/>
  <c r="OQ209" i="7"/>
  <c r="OR209" i="7"/>
  <c r="OS209" i="7"/>
  <c r="OT209" i="7"/>
  <c r="OU209" i="7"/>
  <c r="OV209" i="7"/>
  <c r="OW209" i="7"/>
  <c r="OX209" i="7"/>
  <c r="OY209" i="7"/>
  <c r="OZ209" i="7"/>
  <c r="PA209" i="7"/>
  <c r="PB209" i="7"/>
  <c r="PC209" i="7"/>
  <c r="PD209" i="7"/>
  <c r="PE209" i="7"/>
  <c r="PF209" i="7"/>
  <c r="PG209" i="7"/>
  <c r="PH209" i="7"/>
  <c r="PI209" i="7"/>
  <c r="PJ209" i="7"/>
  <c r="PK209" i="7"/>
  <c r="PL209" i="7"/>
  <c r="PM209" i="7"/>
  <c r="PN209" i="7"/>
  <c r="PO209" i="7"/>
  <c r="PP209" i="7"/>
  <c r="PQ209" i="7"/>
  <c r="PR209" i="7"/>
  <c r="PS209" i="7"/>
  <c r="PT209" i="7"/>
  <c r="PU209" i="7"/>
  <c r="PV209" i="7"/>
  <c r="PW209" i="7"/>
  <c r="PX209" i="7"/>
  <c r="PY209" i="7"/>
  <c r="PZ209" i="7"/>
  <c r="QA209" i="7"/>
  <c r="QB209" i="7"/>
  <c r="QC209" i="7"/>
  <c r="QD209" i="7"/>
  <c r="QE209" i="7"/>
  <c r="QF209" i="7"/>
  <c r="QG209" i="7"/>
  <c r="QH209" i="7"/>
  <c r="QI209" i="7"/>
  <c r="QJ209" i="7"/>
  <c r="QK209" i="7"/>
  <c r="QL209" i="7"/>
  <c r="QM209" i="7"/>
  <c r="QN209" i="7"/>
  <c r="QO209" i="7"/>
  <c r="QP209" i="7"/>
  <c r="QQ209" i="7"/>
  <c r="QR209" i="7"/>
  <c r="QS209" i="7"/>
  <c r="QT209" i="7"/>
  <c r="QU209" i="7"/>
  <c r="QV209" i="7"/>
  <c r="QW209" i="7"/>
  <c r="QX209" i="7"/>
  <c r="QY209" i="7"/>
  <c r="QZ209" i="7"/>
  <c r="RA209" i="7"/>
  <c r="RB209" i="7"/>
  <c r="RC209" i="7"/>
  <c r="RD209" i="7"/>
  <c r="RE209" i="7"/>
  <c r="RF209" i="7"/>
  <c r="RG209" i="7"/>
  <c r="RH209" i="7"/>
  <c r="RI209" i="7"/>
  <c r="RJ209" i="7"/>
  <c r="RK209" i="7"/>
  <c r="RL209" i="7"/>
  <c r="RM209" i="7"/>
  <c r="RN209" i="7"/>
  <c r="RO209" i="7"/>
  <c r="RP209" i="7"/>
  <c r="RQ209" i="7"/>
  <c r="RR209" i="7"/>
  <c r="RS209" i="7"/>
  <c r="RT209" i="7"/>
  <c r="RU209" i="7"/>
  <c r="RV209" i="7"/>
  <c r="RW209" i="7"/>
  <c r="RX209" i="7"/>
  <c r="RY209" i="7"/>
  <c r="RZ209" i="7"/>
  <c r="SA209" i="7"/>
  <c r="SB209" i="7"/>
  <c r="SC209" i="7"/>
  <c r="SD209" i="7"/>
  <c r="SE209" i="7"/>
  <c r="SF209" i="7"/>
  <c r="SG209" i="7"/>
  <c r="SH209" i="7"/>
  <c r="SI209" i="7"/>
  <c r="SJ209" i="7"/>
  <c r="SK209" i="7"/>
  <c r="SL209" i="7"/>
  <c r="SM209" i="7"/>
  <c r="SN209" i="7"/>
  <c r="SO209" i="7"/>
  <c r="SP209" i="7"/>
  <c r="SQ209" i="7"/>
  <c r="SR209" i="7"/>
  <c r="SS209" i="7"/>
  <c r="ST209" i="7"/>
  <c r="SU209" i="7"/>
  <c r="SV209" i="7"/>
  <c r="SW209" i="7"/>
  <c r="SX209" i="7"/>
  <c r="SY209" i="7"/>
  <c r="SZ209" i="7"/>
  <c r="TA209" i="7"/>
  <c r="TB209" i="7"/>
  <c r="I124" i="7"/>
  <c r="I125" i="7"/>
  <c r="I34" i="14"/>
  <c r="J34" i="14" s="1"/>
  <c r="PG11" i="3"/>
  <c r="I11" i="3" s="1"/>
  <c r="PE41" i="1"/>
  <c r="PE38" i="1"/>
  <c r="PC38" i="1"/>
  <c r="PB14" i="2"/>
  <c r="PA14" i="2"/>
  <c r="OZ49" i="1"/>
  <c r="OY49" i="1"/>
  <c r="OY38" i="1"/>
  <c r="OW14" i="2"/>
  <c r="OV50" i="7"/>
  <c r="OU51" i="7"/>
  <c r="OU50" i="7"/>
  <c r="OS161" i="7"/>
  <c r="I161" i="7" s="1"/>
  <c r="OS108" i="7"/>
  <c r="OS25" i="14"/>
  <c r="OU18" i="3"/>
  <c r="OU59" i="3"/>
  <c r="OT59" i="3"/>
  <c r="OT54" i="3"/>
  <c r="OT18" i="3"/>
  <c r="OS62" i="3"/>
  <c r="OS43" i="3"/>
  <c r="J210" i="7"/>
  <c r="OV32" i="2"/>
  <c r="K209" i="7"/>
  <c r="OV56" i="1"/>
  <c r="OU56" i="1"/>
  <c r="OQ9" i="13"/>
  <c r="OP9" i="13"/>
  <c r="OO10" i="13"/>
  <c r="OO9" i="13"/>
  <c r="ON9" i="13"/>
  <c r="ON10" i="13"/>
  <c r="OM10" i="13"/>
  <c r="OL10" i="13"/>
  <c r="I69" i="15" l="1"/>
  <c r="J69" i="15" s="1"/>
  <c r="I70" i="15"/>
  <c r="J70" i="15" s="1"/>
  <c r="I257" i="7"/>
  <c r="J257" i="7" s="1"/>
  <c r="I256" i="7"/>
  <c r="J256" i="7" s="1"/>
  <c r="J124" i="7"/>
  <c r="I110" i="7"/>
  <c r="J109" i="7" s="1"/>
  <c r="I209" i="7"/>
  <c r="I147" i="7"/>
  <c r="J147" i="7" s="1"/>
  <c r="I31" i="2"/>
  <c r="J31" i="2" s="1"/>
  <c r="I115" i="7"/>
  <c r="I56" i="15"/>
  <c r="J56" i="15" s="1"/>
  <c r="I47" i="15"/>
  <c r="J47" i="15" s="1"/>
  <c r="L170" i="7" l="1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BK170" i="7"/>
  <c r="BL170" i="7"/>
  <c r="BM170" i="7"/>
  <c r="BN170" i="7"/>
  <c r="BO170" i="7"/>
  <c r="BP170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DB170" i="7"/>
  <c r="DC170" i="7"/>
  <c r="DD170" i="7"/>
  <c r="DE170" i="7"/>
  <c r="DF170" i="7"/>
  <c r="DG170" i="7"/>
  <c r="DH170" i="7"/>
  <c r="DI170" i="7"/>
  <c r="DJ170" i="7"/>
  <c r="DK170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ES170" i="7"/>
  <c r="ET170" i="7"/>
  <c r="EU170" i="7"/>
  <c r="EV170" i="7"/>
  <c r="EW170" i="7"/>
  <c r="EX170" i="7"/>
  <c r="EY170" i="7"/>
  <c r="EZ170" i="7"/>
  <c r="FA170" i="7"/>
  <c r="FB170" i="7"/>
  <c r="FC170" i="7"/>
  <c r="FD170" i="7"/>
  <c r="FE170" i="7"/>
  <c r="FF170" i="7"/>
  <c r="FG170" i="7"/>
  <c r="FH170" i="7"/>
  <c r="FI170" i="7"/>
  <c r="FJ170" i="7"/>
  <c r="FK170" i="7"/>
  <c r="FL170" i="7"/>
  <c r="FM170" i="7"/>
  <c r="FN170" i="7"/>
  <c r="FO170" i="7"/>
  <c r="FP170" i="7"/>
  <c r="FQ170" i="7"/>
  <c r="FR170" i="7"/>
  <c r="FS170" i="7"/>
  <c r="FT170" i="7"/>
  <c r="FU170" i="7"/>
  <c r="FV170" i="7"/>
  <c r="FW170" i="7"/>
  <c r="FX170" i="7"/>
  <c r="FY170" i="7"/>
  <c r="FZ170" i="7"/>
  <c r="GA170" i="7"/>
  <c r="GB170" i="7"/>
  <c r="GC170" i="7"/>
  <c r="GD170" i="7"/>
  <c r="GE170" i="7"/>
  <c r="GF170" i="7"/>
  <c r="GG170" i="7"/>
  <c r="GH170" i="7"/>
  <c r="GI170" i="7"/>
  <c r="GJ170" i="7"/>
  <c r="GK170" i="7"/>
  <c r="GL170" i="7"/>
  <c r="GM170" i="7"/>
  <c r="GN170" i="7"/>
  <c r="GO170" i="7"/>
  <c r="GP170" i="7"/>
  <c r="GQ170" i="7"/>
  <c r="GR170" i="7"/>
  <c r="GS170" i="7"/>
  <c r="GT170" i="7"/>
  <c r="GU170" i="7"/>
  <c r="GV170" i="7"/>
  <c r="GW170" i="7"/>
  <c r="GX170" i="7"/>
  <c r="GY170" i="7"/>
  <c r="GZ170" i="7"/>
  <c r="HA170" i="7"/>
  <c r="HB170" i="7"/>
  <c r="HC170" i="7"/>
  <c r="HD170" i="7"/>
  <c r="HE170" i="7"/>
  <c r="HF170" i="7"/>
  <c r="HG170" i="7"/>
  <c r="HH170" i="7"/>
  <c r="HI170" i="7"/>
  <c r="HJ170" i="7"/>
  <c r="HK170" i="7"/>
  <c r="HL170" i="7"/>
  <c r="HM170" i="7"/>
  <c r="HN170" i="7"/>
  <c r="HO170" i="7"/>
  <c r="HP170" i="7"/>
  <c r="HQ170" i="7"/>
  <c r="HR170" i="7"/>
  <c r="HS170" i="7"/>
  <c r="HT170" i="7"/>
  <c r="HU170" i="7"/>
  <c r="HV170" i="7"/>
  <c r="HW170" i="7"/>
  <c r="HX170" i="7"/>
  <c r="HY170" i="7"/>
  <c r="HZ170" i="7"/>
  <c r="IA170" i="7"/>
  <c r="IB170" i="7"/>
  <c r="IC170" i="7"/>
  <c r="ID170" i="7"/>
  <c r="IE170" i="7"/>
  <c r="IF170" i="7"/>
  <c r="IG170" i="7"/>
  <c r="IH170" i="7"/>
  <c r="II170" i="7"/>
  <c r="IJ170" i="7"/>
  <c r="IK170" i="7"/>
  <c r="IL170" i="7"/>
  <c r="IM170" i="7"/>
  <c r="IN170" i="7"/>
  <c r="IO170" i="7"/>
  <c r="IP170" i="7"/>
  <c r="IQ170" i="7"/>
  <c r="IR170" i="7"/>
  <c r="IS170" i="7"/>
  <c r="IT170" i="7"/>
  <c r="IU170" i="7"/>
  <c r="IV170" i="7"/>
  <c r="IW170" i="7"/>
  <c r="IX170" i="7"/>
  <c r="IY170" i="7"/>
  <c r="IZ170" i="7"/>
  <c r="JA170" i="7"/>
  <c r="JB170" i="7"/>
  <c r="JC170" i="7"/>
  <c r="JD170" i="7"/>
  <c r="JE170" i="7"/>
  <c r="JF170" i="7"/>
  <c r="JG170" i="7"/>
  <c r="JH170" i="7"/>
  <c r="JI170" i="7"/>
  <c r="JJ170" i="7"/>
  <c r="JK170" i="7"/>
  <c r="JL170" i="7"/>
  <c r="JM170" i="7"/>
  <c r="JO170" i="7"/>
  <c r="JP170" i="7"/>
  <c r="JQ170" i="7"/>
  <c r="JR170" i="7"/>
  <c r="JS170" i="7"/>
  <c r="JT170" i="7"/>
  <c r="JU170" i="7"/>
  <c r="JV170" i="7"/>
  <c r="JW170" i="7"/>
  <c r="JX170" i="7"/>
  <c r="JY170" i="7"/>
  <c r="JZ170" i="7"/>
  <c r="KA170" i="7"/>
  <c r="KB170" i="7"/>
  <c r="KC170" i="7"/>
  <c r="KD170" i="7"/>
  <c r="KE170" i="7"/>
  <c r="KF170" i="7"/>
  <c r="KG170" i="7"/>
  <c r="KH170" i="7"/>
  <c r="KI170" i="7"/>
  <c r="KJ170" i="7"/>
  <c r="KK170" i="7"/>
  <c r="KL170" i="7"/>
  <c r="KM170" i="7"/>
  <c r="KN170" i="7"/>
  <c r="KO170" i="7"/>
  <c r="KP170" i="7"/>
  <c r="KQ170" i="7"/>
  <c r="KR170" i="7"/>
  <c r="KS170" i="7"/>
  <c r="KT170" i="7"/>
  <c r="KU170" i="7"/>
  <c r="KV170" i="7"/>
  <c r="KW170" i="7"/>
  <c r="KX170" i="7"/>
  <c r="KY170" i="7"/>
  <c r="KZ170" i="7"/>
  <c r="LA170" i="7"/>
  <c r="LB170" i="7"/>
  <c r="LC170" i="7"/>
  <c r="LD170" i="7"/>
  <c r="LE170" i="7"/>
  <c r="LF170" i="7"/>
  <c r="LG170" i="7"/>
  <c r="LH170" i="7"/>
  <c r="LI170" i="7"/>
  <c r="LJ170" i="7"/>
  <c r="LK170" i="7"/>
  <c r="LL170" i="7"/>
  <c r="LM170" i="7"/>
  <c r="LN170" i="7"/>
  <c r="LO170" i="7"/>
  <c r="LP170" i="7"/>
  <c r="LQ170" i="7"/>
  <c r="LR170" i="7"/>
  <c r="LS170" i="7"/>
  <c r="LT170" i="7"/>
  <c r="LU170" i="7"/>
  <c r="LV170" i="7"/>
  <c r="LW170" i="7"/>
  <c r="LX170" i="7"/>
  <c r="LY170" i="7"/>
  <c r="LZ170" i="7"/>
  <c r="MA170" i="7"/>
  <c r="MB170" i="7"/>
  <c r="MC170" i="7"/>
  <c r="MD170" i="7"/>
  <c r="ME170" i="7"/>
  <c r="MF170" i="7"/>
  <c r="MG170" i="7"/>
  <c r="MH170" i="7"/>
  <c r="MI170" i="7"/>
  <c r="MJ170" i="7"/>
  <c r="MK170" i="7"/>
  <c r="ML170" i="7"/>
  <c r="MM170" i="7"/>
  <c r="MN170" i="7"/>
  <c r="MO170" i="7"/>
  <c r="MP170" i="7"/>
  <c r="MQ170" i="7"/>
  <c r="MR170" i="7"/>
  <c r="MS170" i="7"/>
  <c r="MT170" i="7"/>
  <c r="MU170" i="7"/>
  <c r="MV170" i="7"/>
  <c r="MW170" i="7"/>
  <c r="MX170" i="7"/>
  <c r="MY170" i="7"/>
  <c r="MZ170" i="7"/>
  <c r="NA170" i="7"/>
  <c r="NB170" i="7"/>
  <c r="NC170" i="7"/>
  <c r="ND170" i="7"/>
  <c r="NE170" i="7"/>
  <c r="NF170" i="7"/>
  <c r="NG170" i="7"/>
  <c r="NH170" i="7"/>
  <c r="NI170" i="7"/>
  <c r="NJ170" i="7"/>
  <c r="NK170" i="7"/>
  <c r="NL170" i="7"/>
  <c r="NM170" i="7"/>
  <c r="NN170" i="7"/>
  <c r="NO170" i="7"/>
  <c r="NP170" i="7"/>
  <c r="NQ170" i="7"/>
  <c r="NR170" i="7"/>
  <c r="NS170" i="7"/>
  <c r="NT170" i="7"/>
  <c r="NU170" i="7"/>
  <c r="NV170" i="7"/>
  <c r="NW170" i="7"/>
  <c r="NX170" i="7"/>
  <c r="NY170" i="7"/>
  <c r="NZ170" i="7"/>
  <c r="OA170" i="7"/>
  <c r="OB170" i="7"/>
  <c r="OC170" i="7"/>
  <c r="OD170" i="7"/>
  <c r="OE170" i="7"/>
  <c r="OF170" i="7"/>
  <c r="OG170" i="7"/>
  <c r="OH170" i="7"/>
  <c r="OI170" i="7"/>
  <c r="OJ170" i="7"/>
  <c r="OK170" i="7"/>
  <c r="OL170" i="7"/>
  <c r="OM170" i="7"/>
  <c r="ON170" i="7"/>
  <c r="OO170" i="7"/>
  <c r="OP170" i="7"/>
  <c r="OQ170" i="7"/>
  <c r="OR170" i="7"/>
  <c r="OS170" i="7"/>
  <c r="OT170" i="7"/>
  <c r="OU170" i="7"/>
  <c r="OV170" i="7"/>
  <c r="OW170" i="7"/>
  <c r="OX170" i="7"/>
  <c r="OY170" i="7"/>
  <c r="OZ170" i="7"/>
  <c r="PA170" i="7"/>
  <c r="PB170" i="7"/>
  <c r="PC170" i="7"/>
  <c r="PD170" i="7"/>
  <c r="PE170" i="7"/>
  <c r="PF170" i="7"/>
  <c r="PG170" i="7"/>
  <c r="PH170" i="7"/>
  <c r="PI170" i="7"/>
  <c r="PJ170" i="7"/>
  <c r="PK170" i="7"/>
  <c r="PL170" i="7"/>
  <c r="PM170" i="7"/>
  <c r="PN170" i="7"/>
  <c r="PO170" i="7"/>
  <c r="PP170" i="7"/>
  <c r="PQ170" i="7"/>
  <c r="PR170" i="7"/>
  <c r="PS170" i="7"/>
  <c r="PT170" i="7"/>
  <c r="PU170" i="7"/>
  <c r="PV170" i="7"/>
  <c r="PW170" i="7"/>
  <c r="PX170" i="7"/>
  <c r="PY170" i="7"/>
  <c r="PZ170" i="7"/>
  <c r="QA170" i="7"/>
  <c r="QB170" i="7"/>
  <c r="QC170" i="7"/>
  <c r="QD170" i="7"/>
  <c r="QE170" i="7"/>
  <c r="QF170" i="7"/>
  <c r="QG170" i="7"/>
  <c r="QH170" i="7"/>
  <c r="QI170" i="7"/>
  <c r="QJ170" i="7"/>
  <c r="QK170" i="7"/>
  <c r="QL170" i="7"/>
  <c r="QM170" i="7"/>
  <c r="QN170" i="7"/>
  <c r="QO170" i="7"/>
  <c r="QP170" i="7"/>
  <c r="QQ170" i="7"/>
  <c r="QR170" i="7"/>
  <c r="QS170" i="7"/>
  <c r="QT170" i="7"/>
  <c r="QU170" i="7"/>
  <c r="QV170" i="7"/>
  <c r="QW170" i="7"/>
  <c r="QX170" i="7"/>
  <c r="QY170" i="7"/>
  <c r="QZ170" i="7"/>
  <c r="RA170" i="7"/>
  <c r="RB170" i="7"/>
  <c r="RC170" i="7"/>
  <c r="RD170" i="7"/>
  <c r="RE170" i="7"/>
  <c r="RF170" i="7"/>
  <c r="RG170" i="7"/>
  <c r="RH170" i="7"/>
  <c r="RI170" i="7"/>
  <c r="RJ170" i="7"/>
  <c r="RK170" i="7"/>
  <c r="RL170" i="7"/>
  <c r="RM170" i="7"/>
  <c r="RN170" i="7"/>
  <c r="RO170" i="7"/>
  <c r="RP170" i="7"/>
  <c r="RQ170" i="7"/>
  <c r="RR170" i="7"/>
  <c r="RS170" i="7"/>
  <c r="RT170" i="7"/>
  <c r="RU170" i="7"/>
  <c r="RV170" i="7"/>
  <c r="RW170" i="7"/>
  <c r="RX170" i="7"/>
  <c r="RY170" i="7"/>
  <c r="RZ170" i="7"/>
  <c r="SA170" i="7"/>
  <c r="SB170" i="7"/>
  <c r="SC170" i="7"/>
  <c r="SD170" i="7"/>
  <c r="SE170" i="7"/>
  <c r="SF170" i="7"/>
  <c r="SG170" i="7"/>
  <c r="SH170" i="7"/>
  <c r="SI170" i="7"/>
  <c r="SJ170" i="7"/>
  <c r="SK170" i="7"/>
  <c r="SL170" i="7"/>
  <c r="SM170" i="7"/>
  <c r="SN170" i="7"/>
  <c r="SO170" i="7"/>
  <c r="SP170" i="7"/>
  <c r="SQ170" i="7"/>
  <c r="SR170" i="7"/>
  <c r="SS170" i="7"/>
  <c r="ST170" i="7"/>
  <c r="SU170" i="7"/>
  <c r="SV170" i="7"/>
  <c r="SW170" i="7"/>
  <c r="SX170" i="7"/>
  <c r="SY170" i="7"/>
  <c r="SZ170" i="7"/>
  <c r="TA170" i="7"/>
  <c r="TB170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BX149" i="7"/>
  <c r="BY149" i="7"/>
  <c r="BZ149" i="7"/>
  <c r="CA149" i="7"/>
  <c r="CB149" i="7"/>
  <c r="CC149" i="7"/>
  <c r="CD149" i="7"/>
  <c r="CE149" i="7"/>
  <c r="CF149" i="7"/>
  <c r="CG149" i="7"/>
  <c r="CH149" i="7"/>
  <c r="CI149" i="7"/>
  <c r="CJ149" i="7"/>
  <c r="CK149" i="7"/>
  <c r="CL149" i="7"/>
  <c r="CM149" i="7"/>
  <c r="CN149" i="7"/>
  <c r="CO149" i="7"/>
  <c r="CP149" i="7"/>
  <c r="CQ149" i="7"/>
  <c r="CR149" i="7"/>
  <c r="CS149" i="7"/>
  <c r="CT149" i="7"/>
  <c r="CU149" i="7"/>
  <c r="CV149" i="7"/>
  <c r="CW149" i="7"/>
  <c r="CX149" i="7"/>
  <c r="CY149" i="7"/>
  <c r="CZ149" i="7"/>
  <c r="DA149" i="7"/>
  <c r="DB149" i="7"/>
  <c r="DC149" i="7"/>
  <c r="DD149" i="7"/>
  <c r="DE149" i="7"/>
  <c r="DF149" i="7"/>
  <c r="DG149" i="7"/>
  <c r="DH149" i="7"/>
  <c r="DI149" i="7"/>
  <c r="DJ149" i="7"/>
  <c r="DK149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ES149" i="7"/>
  <c r="ET149" i="7"/>
  <c r="EU149" i="7"/>
  <c r="EV149" i="7"/>
  <c r="EW149" i="7"/>
  <c r="EX149" i="7"/>
  <c r="EY149" i="7"/>
  <c r="EZ149" i="7"/>
  <c r="FA149" i="7"/>
  <c r="FB149" i="7"/>
  <c r="FC149" i="7"/>
  <c r="FD149" i="7"/>
  <c r="FE149" i="7"/>
  <c r="FF149" i="7"/>
  <c r="FG149" i="7"/>
  <c r="FH149" i="7"/>
  <c r="FI149" i="7"/>
  <c r="FJ149" i="7"/>
  <c r="FK149" i="7"/>
  <c r="FL149" i="7"/>
  <c r="FM149" i="7"/>
  <c r="FN149" i="7"/>
  <c r="FO149" i="7"/>
  <c r="FP149" i="7"/>
  <c r="FQ149" i="7"/>
  <c r="FR149" i="7"/>
  <c r="FS149" i="7"/>
  <c r="FT149" i="7"/>
  <c r="FU149" i="7"/>
  <c r="FV149" i="7"/>
  <c r="FW149" i="7"/>
  <c r="FX149" i="7"/>
  <c r="FY149" i="7"/>
  <c r="FZ149" i="7"/>
  <c r="GA149" i="7"/>
  <c r="GB149" i="7"/>
  <c r="GC149" i="7"/>
  <c r="GD149" i="7"/>
  <c r="GE149" i="7"/>
  <c r="GF149" i="7"/>
  <c r="GG149" i="7"/>
  <c r="GH149" i="7"/>
  <c r="GI149" i="7"/>
  <c r="GJ149" i="7"/>
  <c r="GK149" i="7"/>
  <c r="GL149" i="7"/>
  <c r="GM149" i="7"/>
  <c r="GN149" i="7"/>
  <c r="GO149" i="7"/>
  <c r="GP149" i="7"/>
  <c r="GQ149" i="7"/>
  <c r="GR149" i="7"/>
  <c r="GS149" i="7"/>
  <c r="GT149" i="7"/>
  <c r="GU149" i="7"/>
  <c r="GV149" i="7"/>
  <c r="GW149" i="7"/>
  <c r="GX149" i="7"/>
  <c r="GY149" i="7"/>
  <c r="GZ149" i="7"/>
  <c r="HA149" i="7"/>
  <c r="HB149" i="7"/>
  <c r="HC149" i="7"/>
  <c r="HD149" i="7"/>
  <c r="HE149" i="7"/>
  <c r="HF149" i="7"/>
  <c r="HG149" i="7"/>
  <c r="HH149" i="7"/>
  <c r="HI149" i="7"/>
  <c r="HJ149" i="7"/>
  <c r="HK149" i="7"/>
  <c r="HL149" i="7"/>
  <c r="HM149" i="7"/>
  <c r="HN149" i="7"/>
  <c r="HO149" i="7"/>
  <c r="HP149" i="7"/>
  <c r="HQ149" i="7"/>
  <c r="HR149" i="7"/>
  <c r="HS149" i="7"/>
  <c r="HT149" i="7"/>
  <c r="HU149" i="7"/>
  <c r="HV149" i="7"/>
  <c r="HW149" i="7"/>
  <c r="HX149" i="7"/>
  <c r="HY149" i="7"/>
  <c r="HZ149" i="7"/>
  <c r="IA149" i="7"/>
  <c r="IB149" i="7"/>
  <c r="IC149" i="7"/>
  <c r="ID149" i="7"/>
  <c r="IE149" i="7"/>
  <c r="IF149" i="7"/>
  <c r="IG149" i="7"/>
  <c r="IH149" i="7"/>
  <c r="II149" i="7"/>
  <c r="IJ149" i="7"/>
  <c r="IK149" i="7"/>
  <c r="IL149" i="7"/>
  <c r="IM149" i="7"/>
  <c r="IN149" i="7"/>
  <c r="IO149" i="7"/>
  <c r="IP149" i="7"/>
  <c r="IQ149" i="7"/>
  <c r="IR149" i="7"/>
  <c r="IS149" i="7"/>
  <c r="IT149" i="7"/>
  <c r="IU149" i="7"/>
  <c r="IV149" i="7"/>
  <c r="IW149" i="7"/>
  <c r="IX149" i="7"/>
  <c r="IY149" i="7"/>
  <c r="IZ149" i="7"/>
  <c r="JA149" i="7"/>
  <c r="JB149" i="7"/>
  <c r="JC149" i="7"/>
  <c r="JD149" i="7"/>
  <c r="JE149" i="7"/>
  <c r="JF149" i="7"/>
  <c r="JG149" i="7"/>
  <c r="JH149" i="7"/>
  <c r="JI149" i="7"/>
  <c r="JJ149" i="7"/>
  <c r="JK149" i="7"/>
  <c r="JL149" i="7"/>
  <c r="JM149" i="7"/>
  <c r="JN149" i="7"/>
  <c r="JO149" i="7"/>
  <c r="JP149" i="7"/>
  <c r="JQ149" i="7"/>
  <c r="JR149" i="7"/>
  <c r="JS149" i="7"/>
  <c r="JT149" i="7"/>
  <c r="JU149" i="7"/>
  <c r="JV149" i="7"/>
  <c r="JW149" i="7"/>
  <c r="JX149" i="7"/>
  <c r="JY149" i="7"/>
  <c r="JZ149" i="7"/>
  <c r="KA149" i="7"/>
  <c r="KB149" i="7"/>
  <c r="KC149" i="7"/>
  <c r="KD149" i="7"/>
  <c r="KE149" i="7"/>
  <c r="KF149" i="7"/>
  <c r="KG149" i="7"/>
  <c r="KH149" i="7"/>
  <c r="KI149" i="7"/>
  <c r="KJ149" i="7"/>
  <c r="KK149" i="7"/>
  <c r="KL149" i="7"/>
  <c r="KM149" i="7"/>
  <c r="KN149" i="7"/>
  <c r="KO149" i="7"/>
  <c r="KP149" i="7"/>
  <c r="KQ149" i="7"/>
  <c r="KR149" i="7"/>
  <c r="KS149" i="7"/>
  <c r="KT149" i="7"/>
  <c r="KU149" i="7"/>
  <c r="KV149" i="7"/>
  <c r="KW149" i="7"/>
  <c r="KX149" i="7"/>
  <c r="KY149" i="7"/>
  <c r="KZ149" i="7"/>
  <c r="LA149" i="7"/>
  <c r="LB149" i="7"/>
  <c r="LC149" i="7"/>
  <c r="LD149" i="7"/>
  <c r="LE149" i="7"/>
  <c r="LF149" i="7"/>
  <c r="LG149" i="7"/>
  <c r="LH149" i="7"/>
  <c r="LI149" i="7"/>
  <c r="LJ149" i="7"/>
  <c r="LK149" i="7"/>
  <c r="LL149" i="7"/>
  <c r="LM149" i="7"/>
  <c r="LN149" i="7"/>
  <c r="LO149" i="7"/>
  <c r="LP149" i="7"/>
  <c r="LQ149" i="7"/>
  <c r="LR149" i="7"/>
  <c r="LS149" i="7"/>
  <c r="LT149" i="7"/>
  <c r="LU149" i="7"/>
  <c r="LV149" i="7"/>
  <c r="LW149" i="7"/>
  <c r="LX149" i="7"/>
  <c r="LY149" i="7"/>
  <c r="MA149" i="7"/>
  <c r="MB149" i="7"/>
  <c r="MC149" i="7"/>
  <c r="MD149" i="7"/>
  <c r="ME149" i="7"/>
  <c r="MF149" i="7"/>
  <c r="MG149" i="7"/>
  <c r="MH149" i="7"/>
  <c r="MI149" i="7"/>
  <c r="MJ149" i="7"/>
  <c r="MK149" i="7"/>
  <c r="ML149" i="7"/>
  <c r="MM149" i="7"/>
  <c r="MN149" i="7"/>
  <c r="MO149" i="7"/>
  <c r="MP149" i="7"/>
  <c r="MQ149" i="7"/>
  <c r="MR149" i="7"/>
  <c r="MS149" i="7"/>
  <c r="MT149" i="7"/>
  <c r="MU149" i="7"/>
  <c r="MV149" i="7"/>
  <c r="MW149" i="7"/>
  <c r="MY149" i="7"/>
  <c r="MZ149" i="7"/>
  <c r="NA149" i="7"/>
  <c r="NB149" i="7"/>
  <c r="NC149" i="7"/>
  <c r="ND149" i="7"/>
  <c r="NE149" i="7"/>
  <c r="NF149" i="7"/>
  <c r="NG149" i="7"/>
  <c r="NH149" i="7"/>
  <c r="NI149" i="7"/>
  <c r="NJ149" i="7"/>
  <c r="NK149" i="7"/>
  <c r="NL149" i="7"/>
  <c r="NM149" i="7"/>
  <c r="NN149" i="7"/>
  <c r="NO149" i="7"/>
  <c r="NP149" i="7"/>
  <c r="NQ149" i="7"/>
  <c r="NR149" i="7"/>
  <c r="NS149" i="7"/>
  <c r="NT149" i="7"/>
  <c r="NU149" i="7"/>
  <c r="NV149" i="7"/>
  <c r="NW149" i="7"/>
  <c r="NX149" i="7"/>
  <c r="NY149" i="7"/>
  <c r="NZ149" i="7"/>
  <c r="OA149" i="7"/>
  <c r="OB149" i="7"/>
  <c r="OC149" i="7"/>
  <c r="OD149" i="7"/>
  <c r="OE149" i="7"/>
  <c r="OF149" i="7"/>
  <c r="OG149" i="7"/>
  <c r="OH149" i="7"/>
  <c r="OI149" i="7"/>
  <c r="OJ149" i="7"/>
  <c r="OK149" i="7"/>
  <c r="OL149" i="7"/>
  <c r="OM149" i="7"/>
  <c r="ON149" i="7"/>
  <c r="OO149" i="7"/>
  <c r="OP149" i="7"/>
  <c r="OQ149" i="7"/>
  <c r="OR149" i="7"/>
  <c r="OS149" i="7"/>
  <c r="OT149" i="7"/>
  <c r="OU149" i="7"/>
  <c r="OV149" i="7"/>
  <c r="OW149" i="7"/>
  <c r="OX149" i="7"/>
  <c r="OY149" i="7"/>
  <c r="OZ149" i="7"/>
  <c r="PA149" i="7"/>
  <c r="PB149" i="7"/>
  <c r="PC149" i="7"/>
  <c r="PD149" i="7"/>
  <c r="PE149" i="7"/>
  <c r="PF149" i="7"/>
  <c r="PG149" i="7"/>
  <c r="PH149" i="7"/>
  <c r="PI149" i="7"/>
  <c r="PJ149" i="7"/>
  <c r="PK149" i="7"/>
  <c r="PL149" i="7"/>
  <c r="PM149" i="7"/>
  <c r="PN149" i="7"/>
  <c r="PO149" i="7"/>
  <c r="PP149" i="7"/>
  <c r="PQ149" i="7"/>
  <c r="PR149" i="7"/>
  <c r="PS149" i="7"/>
  <c r="PT149" i="7"/>
  <c r="PU149" i="7"/>
  <c r="PV149" i="7"/>
  <c r="PW149" i="7"/>
  <c r="PX149" i="7"/>
  <c r="PY149" i="7"/>
  <c r="PZ149" i="7"/>
  <c r="QA149" i="7"/>
  <c r="QB149" i="7"/>
  <c r="QC149" i="7"/>
  <c r="QD149" i="7"/>
  <c r="QE149" i="7"/>
  <c r="QF149" i="7"/>
  <c r="QG149" i="7"/>
  <c r="QH149" i="7"/>
  <c r="QI149" i="7"/>
  <c r="QJ149" i="7"/>
  <c r="QK149" i="7"/>
  <c r="QL149" i="7"/>
  <c r="QM149" i="7"/>
  <c r="QN149" i="7"/>
  <c r="QO149" i="7"/>
  <c r="QP149" i="7"/>
  <c r="QQ149" i="7"/>
  <c r="QR149" i="7"/>
  <c r="QS149" i="7"/>
  <c r="QT149" i="7"/>
  <c r="QU149" i="7"/>
  <c r="QV149" i="7"/>
  <c r="QW149" i="7"/>
  <c r="QX149" i="7"/>
  <c r="QY149" i="7"/>
  <c r="QZ149" i="7"/>
  <c r="RA149" i="7"/>
  <c r="RB149" i="7"/>
  <c r="RC149" i="7"/>
  <c r="RD149" i="7"/>
  <c r="RE149" i="7"/>
  <c r="RF149" i="7"/>
  <c r="RG149" i="7"/>
  <c r="RH149" i="7"/>
  <c r="RI149" i="7"/>
  <c r="RJ149" i="7"/>
  <c r="RK149" i="7"/>
  <c r="RL149" i="7"/>
  <c r="RM149" i="7"/>
  <c r="RN149" i="7"/>
  <c r="RO149" i="7"/>
  <c r="RP149" i="7"/>
  <c r="RQ149" i="7"/>
  <c r="RR149" i="7"/>
  <c r="RS149" i="7"/>
  <c r="RT149" i="7"/>
  <c r="RU149" i="7"/>
  <c r="RV149" i="7"/>
  <c r="RW149" i="7"/>
  <c r="RX149" i="7"/>
  <c r="RY149" i="7"/>
  <c r="RZ149" i="7"/>
  <c r="SA149" i="7"/>
  <c r="SB149" i="7"/>
  <c r="SC149" i="7"/>
  <c r="SD149" i="7"/>
  <c r="SE149" i="7"/>
  <c r="SF149" i="7"/>
  <c r="SG149" i="7"/>
  <c r="SH149" i="7"/>
  <c r="SI149" i="7"/>
  <c r="SJ149" i="7"/>
  <c r="SK149" i="7"/>
  <c r="SL149" i="7"/>
  <c r="SM149" i="7"/>
  <c r="SN149" i="7"/>
  <c r="SO149" i="7"/>
  <c r="SP149" i="7"/>
  <c r="SQ149" i="7"/>
  <c r="SR149" i="7"/>
  <c r="SS149" i="7"/>
  <c r="ST149" i="7"/>
  <c r="SU149" i="7"/>
  <c r="SV149" i="7"/>
  <c r="SW149" i="7"/>
  <c r="SX149" i="7"/>
  <c r="SY149" i="7"/>
  <c r="SZ149" i="7"/>
  <c r="TA149" i="7"/>
  <c r="TB149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S70" i="7"/>
  <c r="IT70" i="7"/>
  <c r="IU70" i="7"/>
  <c r="IV70" i="7"/>
  <c r="IW70" i="7"/>
  <c r="IX70" i="7"/>
  <c r="IY70" i="7"/>
  <c r="IZ70" i="7"/>
  <c r="JA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V70" i="7"/>
  <c r="KW70" i="7"/>
  <c r="KX70" i="7"/>
  <c r="KY70" i="7"/>
  <c r="KZ70" i="7"/>
  <c r="LA70" i="7"/>
  <c r="LB70" i="7"/>
  <c r="LC70" i="7"/>
  <c r="LD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MC7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Y70" i="7"/>
  <c r="MZ70" i="7"/>
  <c r="NA70" i="7"/>
  <c r="NB70" i="7"/>
  <c r="NC70" i="7"/>
  <c r="ND70" i="7"/>
  <c r="NE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K70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V66" i="7"/>
  <c r="KW66" i="7"/>
  <c r="KX66" i="7"/>
  <c r="KY66" i="7"/>
  <c r="KZ66" i="7"/>
  <c r="LA66" i="7"/>
  <c r="LB66" i="7"/>
  <c r="LC66" i="7"/>
  <c r="LD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MC66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Y66" i="7"/>
  <c r="MZ66" i="7"/>
  <c r="NA66" i="7"/>
  <c r="NB66" i="7"/>
  <c r="NC66" i="7"/>
  <c r="ND66" i="7"/>
  <c r="NE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QY66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K66" i="7"/>
  <c r="L38" i="15" l="1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BB38" i="15"/>
  <c r="BC38" i="15"/>
  <c r="BD38" i="15"/>
  <c r="BE38" i="15"/>
  <c r="BF38" i="15"/>
  <c r="BG38" i="15"/>
  <c r="BH38" i="15"/>
  <c r="BI38" i="15"/>
  <c r="BJ38" i="15"/>
  <c r="BK38" i="15"/>
  <c r="BL38" i="15"/>
  <c r="BM38" i="15"/>
  <c r="BN38" i="15"/>
  <c r="BO38" i="15"/>
  <c r="BP38" i="15"/>
  <c r="BQ38" i="15"/>
  <c r="BR38" i="15"/>
  <c r="BS38" i="15"/>
  <c r="BT38" i="15"/>
  <c r="BU38" i="15"/>
  <c r="BV38" i="15"/>
  <c r="BW38" i="15"/>
  <c r="BX38" i="15"/>
  <c r="BY38" i="15"/>
  <c r="BZ38" i="15"/>
  <c r="CA38" i="15"/>
  <c r="CB38" i="15"/>
  <c r="CC38" i="15"/>
  <c r="CD38" i="15"/>
  <c r="CE38" i="15"/>
  <c r="CF38" i="15"/>
  <c r="CG38" i="15"/>
  <c r="CH38" i="15"/>
  <c r="CI38" i="15"/>
  <c r="CJ38" i="15"/>
  <c r="CK38" i="15"/>
  <c r="CL38" i="15"/>
  <c r="CM38" i="15"/>
  <c r="CN38" i="15"/>
  <c r="CO38" i="15"/>
  <c r="CP38" i="15"/>
  <c r="CQ38" i="15"/>
  <c r="CR38" i="15"/>
  <c r="CS38" i="15"/>
  <c r="CT38" i="15"/>
  <c r="CU38" i="15"/>
  <c r="CV38" i="15"/>
  <c r="CW38" i="15"/>
  <c r="CX38" i="15"/>
  <c r="CY38" i="15"/>
  <c r="CZ38" i="15"/>
  <c r="DA38" i="15"/>
  <c r="DB38" i="15"/>
  <c r="DC38" i="15"/>
  <c r="DD38" i="15"/>
  <c r="DE38" i="15"/>
  <c r="DF38" i="15"/>
  <c r="DG38" i="15"/>
  <c r="DH38" i="15"/>
  <c r="DI38" i="15"/>
  <c r="DJ38" i="15"/>
  <c r="DK38" i="15"/>
  <c r="DL38" i="15"/>
  <c r="DM38" i="15"/>
  <c r="DN38" i="15"/>
  <c r="DO38" i="15"/>
  <c r="DP38" i="15"/>
  <c r="DQ38" i="15"/>
  <c r="DR38" i="15"/>
  <c r="DS38" i="15"/>
  <c r="DT38" i="15"/>
  <c r="DU38" i="15"/>
  <c r="DV38" i="15"/>
  <c r="DW38" i="15"/>
  <c r="DX38" i="15"/>
  <c r="DY38" i="15"/>
  <c r="DZ38" i="15"/>
  <c r="EA38" i="15"/>
  <c r="EB38" i="15"/>
  <c r="EC38" i="15"/>
  <c r="ED38" i="15"/>
  <c r="EE38" i="15"/>
  <c r="EF38" i="15"/>
  <c r="EG38" i="15"/>
  <c r="EH38" i="15"/>
  <c r="EI38" i="15"/>
  <c r="EJ38" i="15"/>
  <c r="EK38" i="15"/>
  <c r="EL38" i="15"/>
  <c r="EM38" i="15"/>
  <c r="EN38" i="15"/>
  <c r="EO38" i="15"/>
  <c r="EP38" i="15"/>
  <c r="EQ38" i="15"/>
  <c r="ER38" i="15"/>
  <c r="ES38" i="15"/>
  <c r="ET38" i="15"/>
  <c r="EU38" i="15"/>
  <c r="EV38" i="15"/>
  <c r="EW38" i="15"/>
  <c r="EX38" i="15"/>
  <c r="EY38" i="15"/>
  <c r="EZ38" i="15"/>
  <c r="FA38" i="15"/>
  <c r="FB38" i="15"/>
  <c r="FC38" i="15"/>
  <c r="FD38" i="15"/>
  <c r="FE38" i="15"/>
  <c r="FF38" i="15"/>
  <c r="FG38" i="15"/>
  <c r="FH38" i="15"/>
  <c r="FI38" i="15"/>
  <c r="FJ38" i="15"/>
  <c r="FK38" i="15"/>
  <c r="FL38" i="15"/>
  <c r="FM38" i="15"/>
  <c r="FN38" i="15"/>
  <c r="FO38" i="15"/>
  <c r="FP38" i="15"/>
  <c r="FQ38" i="15"/>
  <c r="FR38" i="15"/>
  <c r="FS38" i="15"/>
  <c r="FT38" i="15"/>
  <c r="FU38" i="15"/>
  <c r="FV38" i="15"/>
  <c r="FW38" i="15"/>
  <c r="FX38" i="15"/>
  <c r="FY38" i="15"/>
  <c r="FZ38" i="15"/>
  <c r="GA38" i="15"/>
  <c r="GB38" i="15"/>
  <c r="GC38" i="15"/>
  <c r="GD38" i="15"/>
  <c r="GE38" i="15"/>
  <c r="GF38" i="15"/>
  <c r="GG38" i="15"/>
  <c r="GH38" i="15"/>
  <c r="GI38" i="15"/>
  <c r="GJ38" i="15"/>
  <c r="GK38" i="15"/>
  <c r="GL38" i="15"/>
  <c r="GM38" i="15"/>
  <c r="GN38" i="15"/>
  <c r="GO38" i="15"/>
  <c r="GP38" i="15"/>
  <c r="GQ38" i="15"/>
  <c r="GR38" i="15"/>
  <c r="GS38" i="15"/>
  <c r="GT38" i="15"/>
  <c r="GU38" i="15"/>
  <c r="GV38" i="15"/>
  <c r="GW38" i="15"/>
  <c r="GX38" i="15"/>
  <c r="GY38" i="15"/>
  <c r="GZ38" i="15"/>
  <c r="HA38" i="15"/>
  <c r="HB38" i="15"/>
  <c r="HC38" i="15"/>
  <c r="HD38" i="15"/>
  <c r="HE38" i="15"/>
  <c r="HF38" i="15"/>
  <c r="HG38" i="15"/>
  <c r="HH38" i="15"/>
  <c r="HI38" i="15"/>
  <c r="HJ38" i="15"/>
  <c r="HK38" i="15"/>
  <c r="HL38" i="15"/>
  <c r="HM38" i="15"/>
  <c r="HN38" i="15"/>
  <c r="HO38" i="15"/>
  <c r="HP38" i="15"/>
  <c r="HQ38" i="15"/>
  <c r="HR38" i="15"/>
  <c r="HS38" i="15"/>
  <c r="HT38" i="15"/>
  <c r="HU38" i="15"/>
  <c r="HV38" i="15"/>
  <c r="HW38" i="15"/>
  <c r="HX38" i="15"/>
  <c r="HY38" i="15"/>
  <c r="HZ38" i="15"/>
  <c r="IA38" i="15"/>
  <c r="IB38" i="15"/>
  <c r="IC38" i="15"/>
  <c r="ID38" i="15"/>
  <c r="IE38" i="15"/>
  <c r="IF38" i="15"/>
  <c r="IG38" i="15"/>
  <c r="IH38" i="15"/>
  <c r="II38" i="15"/>
  <c r="IJ38" i="15"/>
  <c r="IK38" i="15"/>
  <c r="IL38" i="15"/>
  <c r="IM38" i="15"/>
  <c r="IN38" i="15"/>
  <c r="IO38" i="15"/>
  <c r="IP38" i="15"/>
  <c r="IQ38" i="15"/>
  <c r="IR38" i="15"/>
  <c r="IS38" i="15"/>
  <c r="IT38" i="15"/>
  <c r="IU38" i="15"/>
  <c r="IV38" i="15"/>
  <c r="IW38" i="15"/>
  <c r="IX38" i="15"/>
  <c r="IY38" i="15"/>
  <c r="IZ38" i="15"/>
  <c r="JA38" i="15"/>
  <c r="JB38" i="15"/>
  <c r="JC38" i="15"/>
  <c r="JD38" i="15"/>
  <c r="JE38" i="15"/>
  <c r="JF38" i="15"/>
  <c r="JG38" i="15"/>
  <c r="JH38" i="15"/>
  <c r="JI38" i="15"/>
  <c r="JJ38" i="15"/>
  <c r="JK38" i="15"/>
  <c r="JL38" i="15"/>
  <c r="JM38" i="15"/>
  <c r="JN38" i="15"/>
  <c r="JO38" i="15"/>
  <c r="JP38" i="15"/>
  <c r="JQ38" i="15"/>
  <c r="JR38" i="15"/>
  <c r="JS38" i="15"/>
  <c r="JT38" i="15"/>
  <c r="JU38" i="15"/>
  <c r="JV38" i="15"/>
  <c r="JW38" i="15"/>
  <c r="JX38" i="15"/>
  <c r="JY38" i="15"/>
  <c r="JZ38" i="15"/>
  <c r="KA38" i="15"/>
  <c r="KB38" i="15"/>
  <c r="KC38" i="15"/>
  <c r="KD38" i="15"/>
  <c r="KE38" i="15"/>
  <c r="KF38" i="15"/>
  <c r="KG38" i="15"/>
  <c r="KH38" i="15"/>
  <c r="KI38" i="15"/>
  <c r="KJ38" i="15"/>
  <c r="KK38" i="15"/>
  <c r="KL38" i="15"/>
  <c r="KM38" i="15"/>
  <c r="KN38" i="15"/>
  <c r="KO38" i="15"/>
  <c r="KP38" i="15"/>
  <c r="KQ38" i="15"/>
  <c r="KR38" i="15"/>
  <c r="KS38" i="15"/>
  <c r="KT38" i="15"/>
  <c r="KU38" i="15"/>
  <c r="KV38" i="15"/>
  <c r="KW38" i="15"/>
  <c r="KX38" i="15"/>
  <c r="KY38" i="15"/>
  <c r="KZ38" i="15"/>
  <c r="LA38" i="15"/>
  <c r="LB38" i="15"/>
  <c r="LC38" i="15"/>
  <c r="LD38" i="15"/>
  <c r="LE38" i="15"/>
  <c r="LF38" i="15"/>
  <c r="LG38" i="15"/>
  <c r="LH38" i="15"/>
  <c r="LI38" i="15"/>
  <c r="LJ38" i="15"/>
  <c r="LK38" i="15"/>
  <c r="LL38" i="15"/>
  <c r="LM38" i="15"/>
  <c r="LN38" i="15"/>
  <c r="LO38" i="15"/>
  <c r="LP38" i="15"/>
  <c r="LQ38" i="15"/>
  <c r="LR38" i="15"/>
  <c r="LS38" i="15"/>
  <c r="LT38" i="15"/>
  <c r="LU38" i="15"/>
  <c r="LV38" i="15"/>
  <c r="LW38" i="15"/>
  <c r="LX38" i="15"/>
  <c r="LY38" i="15"/>
  <c r="LZ38" i="15"/>
  <c r="MA38" i="15"/>
  <c r="MB38" i="15"/>
  <c r="MC38" i="15"/>
  <c r="MD38" i="15"/>
  <c r="ME38" i="15"/>
  <c r="MF38" i="15"/>
  <c r="MG38" i="15"/>
  <c r="MH38" i="15"/>
  <c r="MI38" i="15"/>
  <c r="MJ38" i="15"/>
  <c r="MK38" i="15"/>
  <c r="ML38" i="15"/>
  <c r="MM38" i="15"/>
  <c r="MN38" i="15"/>
  <c r="MO38" i="15"/>
  <c r="MP38" i="15"/>
  <c r="MQ38" i="15"/>
  <c r="MR38" i="15"/>
  <c r="MS38" i="15"/>
  <c r="MT38" i="15"/>
  <c r="MU38" i="15"/>
  <c r="MV38" i="15"/>
  <c r="MW38" i="15"/>
  <c r="MY38" i="15"/>
  <c r="MZ38" i="15"/>
  <c r="NA38" i="15"/>
  <c r="NB38" i="15"/>
  <c r="NC38" i="15"/>
  <c r="ND38" i="15"/>
  <c r="NF38" i="15"/>
  <c r="NG38" i="15"/>
  <c r="NH38" i="15"/>
  <c r="NI38" i="15"/>
  <c r="NJ38" i="15"/>
  <c r="NK38" i="15"/>
  <c r="NL38" i="15"/>
  <c r="NM38" i="15"/>
  <c r="NN38" i="15"/>
  <c r="NO38" i="15"/>
  <c r="NP38" i="15"/>
  <c r="NQ38" i="15"/>
  <c r="NR38" i="15"/>
  <c r="NS38" i="15"/>
  <c r="NT38" i="15"/>
  <c r="NU38" i="15"/>
  <c r="NV38" i="15"/>
  <c r="NW38" i="15"/>
  <c r="NX38" i="15"/>
  <c r="NY38" i="15"/>
  <c r="NZ38" i="15"/>
  <c r="OA38" i="15"/>
  <c r="OB38" i="15"/>
  <c r="OC38" i="15"/>
  <c r="OD38" i="15"/>
  <c r="OE38" i="15"/>
  <c r="OF38" i="15"/>
  <c r="OG38" i="15"/>
  <c r="OH38" i="15"/>
  <c r="OI38" i="15"/>
  <c r="OJ38" i="15"/>
  <c r="OK38" i="15"/>
  <c r="OL38" i="15"/>
  <c r="OM38" i="15"/>
  <c r="ON38" i="15"/>
  <c r="OO38" i="15"/>
  <c r="OP38" i="15"/>
  <c r="OQ38" i="15"/>
  <c r="OR38" i="15"/>
  <c r="OS38" i="15"/>
  <c r="OT38" i="15"/>
  <c r="OU38" i="15"/>
  <c r="OV38" i="15"/>
  <c r="OW38" i="15"/>
  <c r="OX38" i="15"/>
  <c r="OY38" i="15"/>
  <c r="OZ38" i="15"/>
  <c r="PA38" i="15"/>
  <c r="PB38" i="15"/>
  <c r="PC38" i="15"/>
  <c r="PD38" i="15"/>
  <c r="PE38" i="15"/>
  <c r="PF38" i="15"/>
  <c r="PG38" i="15"/>
  <c r="PH38" i="15"/>
  <c r="PI38" i="15"/>
  <c r="PJ38" i="15"/>
  <c r="PK38" i="15"/>
  <c r="PL38" i="15"/>
  <c r="PM38" i="15"/>
  <c r="PN38" i="15"/>
  <c r="PO38" i="15"/>
  <c r="PP38" i="15"/>
  <c r="PQ38" i="15"/>
  <c r="PR38" i="15"/>
  <c r="PS38" i="15"/>
  <c r="PT38" i="15"/>
  <c r="PU38" i="15"/>
  <c r="PV38" i="15"/>
  <c r="PW38" i="15"/>
  <c r="PX38" i="15"/>
  <c r="PY38" i="15"/>
  <c r="PZ38" i="15"/>
  <c r="QA38" i="15"/>
  <c r="QB38" i="15"/>
  <c r="QC38" i="15"/>
  <c r="QD38" i="15"/>
  <c r="QE38" i="15"/>
  <c r="QF38" i="15"/>
  <c r="QG38" i="15"/>
  <c r="QH38" i="15"/>
  <c r="QI38" i="15"/>
  <c r="QJ38" i="15"/>
  <c r="QK38" i="15"/>
  <c r="QL38" i="15"/>
  <c r="QM38" i="15"/>
  <c r="QN38" i="15"/>
  <c r="QO38" i="15"/>
  <c r="QP38" i="15"/>
  <c r="QQ38" i="15"/>
  <c r="QR38" i="15"/>
  <c r="QS38" i="15"/>
  <c r="QT38" i="15"/>
  <c r="QU38" i="15"/>
  <c r="QV38" i="15"/>
  <c r="QW38" i="15"/>
  <c r="QX38" i="15"/>
  <c r="QY38" i="15"/>
  <c r="QZ38" i="15"/>
  <c r="RA38" i="15"/>
  <c r="RB38" i="15"/>
  <c r="RC38" i="15"/>
  <c r="RD38" i="15"/>
  <c r="RE38" i="15"/>
  <c r="RF38" i="15"/>
  <c r="RG38" i="15"/>
  <c r="RH38" i="15"/>
  <c r="RI38" i="15"/>
  <c r="RJ38" i="15"/>
  <c r="RK38" i="15"/>
  <c r="RL38" i="15"/>
  <c r="RM38" i="15"/>
  <c r="RN38" i="15"/>
  <c r="RO38" i="15"/>
  <c r="RP38" i="15"/>
  <c r="RQ38" i="15"/>
  <c r="RR38" i="15"/>
  <c r="RS38" i="15"/>
  <c r="RT38" i="15"/>
  <c r="RU38" i="15"/>
  <c r="RV38" i="15"/>
  <c r="RW38" i="15"/>
  <c r="RX38" i="15"/>
  <c r="RY38" i="15"/>
  <c r="RZ38" i="15"/>
  <c r="SA38" i="15"/>
  <c r="SB38" i="15"/>
  <c r="SC38" i="15"/>
  <c r="SD38" i="15"/>
  <c r="SE38" i="15"/>
  <c r="SF38" i="15"/>
  <c r="SG38" i="15"/>
  <c r="SH38" i="15"/>
  <c r="SI38" i="15"/>
  <c r="SJ38" i="15"/>
  <c r="SK38" i="15"/>
  <c r="SL38" i="15"/>
  <c r="SM38" i="15"/>
  <c r="SN38" i="15"/>
  <c r="SO38" i="15"/>
  <c r="SP38" i="15"/>
  <c r="SQ38" i="15"/>
  <c r="SR38" i="15"/>
  <c r="SS38" i="15"/>
  <c r="ST38" i="15"/>
  <c r="SU38" i="15"/>
  <c r="SV38" i="15"/>
  <c r="SW38" i="15"/>
  <c r="SX38" i="15"/>
  <c r="SY38" i="15"/>
  <c r="SZ38" i="15"/>
  <c r="TA38" i="15"/>
  <c r="TB38" i="15"/>
  <c r="K38" i="15"/>
  <c r="NE60" i="15"/>
  <c r="NF60" i="15"/>
  <c r="NG60" i="15"/>
  <c r="NE48" i="15"/>
  <c r="NF48" i="15"/>
  <c r="NG48" i="15"/>
  <c r="NC26" i="15"/>
  <c r="ND26" i="15"/>
  <c r="NE26" i="15"/>
  <c r="NG26" i="15"/>
  <c r="NH26" i="15"/>
  <c r="ND22" i="15"/>
  <c r="NE22" i="15"/>
  <c r="NG22" i="15"/>
  <c r="I268" i="7"/>
  <c r="I269" i="7"/>
  <c r="I270" i="7"/>
  <c r="I271" i="7"/>
  <c r="I96" i="1"/>
  <c r="J96" i="1" s="1"/>
  <c r="I95" i="1"/>
  <c r="J95" i="1" s="1"/>
  <c r="I76" i="1"/>
  <c r="OK67" i="7"/>
  <c r="OJ67" i="7"/>
  <c r="OK16" i="3"/>
  <c r="OJ16" i="3"/>
  <c r="OH36" i="1"/>
  <c r="OH35" i="1"/>
  <c r="OG24" i="1"/>
  <c r="OG36" i="1"/>
  <c r="OG35" i="1"/>
  <c r="OF42" i="1"/>
  <c r="OE67" i="7"/>
  <c r="OE16" i="3"/>
  <c r="OD35" i="1"/>
  <c r="OD10" i="1"/>
  <c r="OD23" i="1"/>
  <c r="OC36" i="1"/>
  <c r="OC35" i="1"/>
  <c r="OC24" i="1"/>
  <c r="OB42" i="1"/>
  <c r="OA42" i="1"/>
  <c r="NZ14" i="13"/>
  <c r="NY38" i="1"/>
  <c r="NX11" i="14"/>
  <c r="NX25" i="2"/>
  <c r="NW14" i="2"/>
  <c r="NW14" i="13"/>
  <c r="NV21" i="3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K187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BV187" i="7"/>
  <c r="BW187" i="7"/>
  <c r="BX187" i="7"/>
  <c r="BY187" i="7"/>
  <c r="BZ187" i="7"/>
  <c r="CA187" i="7"/>
  <c r="CB187" i="7"/>
  <c r="CC187" i="7"/>
  <c r="CD187" i="7"/>
  <c r="CE187" i="7"/>
  <c r="CF187" i="7"/>
  <c r="CG187" i="7"/>
  <c r="CH187" i="7"/>
  <c r="CI187" i="7"/>
  <c r="CJ187" i="7"/>
  <c r="CK187" i="7"/>
  <c r="CL187" i="7"/>
  <c r="CM187" i="7"/>
  <c r="CN187" i="7"/>
  <c r="CO187" i="7"/>
  <c r="CP187" i="7"/>
  <c r="CQ187" i="7"/>
  <c r="CR187" i="7"/>
  <c r="CS187" i="7"/>
  <c r="CT187" i="7"/>
  <c r="CU187" i="7"/>
  <c r="CV187" i="7"/>
  <c r="CW187" i="7"/>
  <c r="CX187" i="7"/>
  <c r="CY187" i="7"/>
  <c r="CZ187" i="7"/>
  <c r="DA187" i="7"/>
  <c r="DB187" i="7"/>
  <c r="DC187" i="7"/>
  <c r="DD187" i="7"/>
  <c r="DE187" i="7"/>
  <c r="DF187" i="7"/>
  <c r="DG187" i="7"/>
  <c r="DH187" i="7"/>
  <c r="DI187" i="7"/>
  <c r="DJ187" i="7"/>
  <c r="DK187" i="7"/>
  <c r="DL187" i="7"/>
  <c r="DM187" i="7"/>
  <c r="DN187" i="7"/>
  <c r="DO187" i="7"/>
  <c r="DP187" i="7"/>
  <c r="DQ187" i="7"/>
  <c r="DR187" i="7"/>
  <c r="DS187" i="7"/>
  <c r="DT187" i="7"/>
  <c r="DU187" i="7"/>
  <c r="DV187" i="7"/>
  <c r="DW187" i="7"/>
  <c r="DX187" i="7"/>
  <c r="DY187" i="7"/>
  <c r="DZ187" i="7"/>
  <c r="EA187" i="7"/>
  <c r="EB187" i="7"/>
  <c r="EC187" i="7"/>
  <c r="ED187" i="7"/>
  <c r="EE187" i="7"/>
  <c r="EF187" i="7"/>
  <c r="EG187" i="7"/>
  <c r="EH187" i="7"/>
  <c r="EI187" i="7"/>
  <c r="EJ187" i="7"/>
  <c r="EK187" i="7"/>
  <c r="EL187" i="7"/>
  <c r="EM187" i="7"/>
  <c r="EN187" i="7"/>
  <c r="EO187" i="7"/>
  <c r="EP187" i="7"/>
  <c r="EQ187" i="7"/>
  <c r="ER187" i="7"/>
  <c r="ES187" i="7"/>
  <c r="ET187" i="7"/>
  <c r="EU187" i="7"/>
  <c r="EV187" i="7"/>
  <c r="EW187" i="7"/>
  <c r="EX187" i="7"/>
  <c r="EY187" i="7"/>
  <c r="EZ187" i="7"/>
  <c r="FA187" i="7"/>
  <c r="FB187" i="7"/>
  <c r="FC187" i="7"/>
  <c r="FD187" i="7"/>
  <c r="FE187" i="7"/>
  <c r="FF187" i="7"/>
  <c r="FG187" i="7"/>
  <c r="FH187" i="7"/>
  <c r="FI187" i="7"/>
  <c r="FJ187" i="7"/>
  <c r="FK187" i="7"/>
  <c r="FL187" i="7"/>
  <c r="FM187" i="7"/>
  <c r="FN187" i="7"/>
  <c r="FO187" i="7"/>
  <c r="FP187" i="7"/>
  <c r="FQ187" i="7"/>
  <c r="FR187" i="7"/>
  <c r="FS187" i="7"/>
  <c r="FT187" i="7"/>
  <c r="FU187" i="7"/>
  <c r="FV187" i="7"/>
  <c r="FW187" i="7"/>
  <c r="FX187" i="7"/>
  <c r="FY187" i="7"/>
  <c r="FZ187" i="7"/>
  <c r="GA187" i="7"/>
  <c r="GB187" i="7"/>
  <c r="GC187" i="7"/>
  <c r="GD187" i="7"/>
  <c r="GE187" i="7"/>
  <c r="GF187" i="7"/>
  <c r="GG187" i="7"/>
  <c r="GH187" i="7"/>
  <c r="GI187" i="7"/>
  <c r="GJ187" i="7"/>
  <c r="GK187" i="7"/>
  <c r="GL187" i="7"/>
  <c r="GM187" i="7"/>
  <c r="GN187" i="7"/>
  <c r="GO187" i="7"/>
  <c r="GP187" i="7"/>
  <c r="GQ187" i="7"/>
  <c r="GR187" i="7"/>
  <c r="GS187" i="7"/>
  <c r="GT187" i="7"/>
  <c r="GU187" i="7"/>
  <c r="GV187" i="7"/>
  <c r="GW187" i="7"/>
  <c r="GX187" i="7"/>
  <c r="GY187" i="7"/>
  <c r="GZ187" i="7"/>
  <c r="HA187" i="7"/>
  <c r="HB187" i="7"/>
  <c r="HC187" i="7"/>
  <c r="HD187" i="7"/>
  <c r="HE187" i="7"/>
  <c r="HF187" i="7"/>
  <c r="HG187" i="7"/>
  <c r="HH187" i="7"/>
  <c r="HI187" i="7"/>
  <c r="HJ187" i="7"/>
  <c r="HK187" i="7"/>
  <c r="HL187" i="7"/>
  <c r="HM187" i="7"/>
  <c r="HN187" i="7"/>
  <c r="HO187" i="7"/>
  <c r="HP187" i="7"/>
  <c r="HQ187" i="7"/>
  <c r="HR187" i="7"/>
  <c r="HS187" i="7"/>
  <c r="HT187" i="7"/>
  <c r="HU187" i="7"/>
  <c r="HV187" i="7"/>
  <c r="HW187" i="7"/>
  <c r="HX187" i="7"/>
  <c r="HY187" i="7"/>
  <c r="HZ187" i="7"/>
  <c r="IA187" i="7"/>
  <c r="IB187" i="7"/>
  <c r="IC187" i="7"/>
  <c r="ID187" i="7"/>
  <c r="IE187" i="7"/>
  <c r="IF187" i="7"/>
  <c r="IG187" i="7"/>
  <c r="IH187" i="7"/>
  <c r="II187" i="7"/>
  <c r="IJ187" i="7"/>
  <c r="IK187" i="7"/>
  <c r="IL187" i="7"/>
  <c r="IM187" i="7"/>
  <c r="IN187" i="7"/>
  <c r="IO187" i="7"/>
  <c r="IP187" i="7"/>
  <c r="IQ187" i="7"/>
  <c r="IR187" i="7"/>
  <c r="IS187" i="7"/>
  <c r="IT187" i="7"/>
  <c r="IU187" i="7"/>
  <c r="IV187" i="7"/>
  <c r="IW187" i="7"/>
  <c r="IX187" i="7"/>
  <c r="IY187" i="7"/>
  <c r="IZ187" i="7"/>
  <c r="JA187" i="7"/>
  <c r="JB187" i="7"/>
  <c r="JC187" i="7"/>
  <c r="JD187" i="7"/>
  <c r="JE187" i="7"/>
  <c r="JF187" i="7"/>
  <c r="JG187" i="7"/>
  <c r="JH187" i="7"/>
  <c r="JI187" i="7"/>
  <c r="JJ187" i="7"/>
  <c r="JK187" i="7"/>
  <c r="JL187" i="7"/>
  <c r="JM187" i="7"/>
  <c r="JN187" i="7"/>
  <c r="JO187" i="7"/>
  <c r="JP187" i="7"/>
  <c r="JQ187" i="7"/>
  <c r="JR187" i="7"/>
  <c r="JS187" i="7"/>
  <c r="JT187" i="7"/>
  <c r="JU187" i="7"/>
  <c r="JV187" i="7"/>
  <c r="JW187" i="7"/>
  <c r="JX187" i="7"/>
  <c r="JY187" i="7"/>
  <c r="JZ187" i="7"/>
  <c r="KA187" i="7"/>
  <c r="KB187" i="7"/>
  <c r="KC187" i="7"/>
  <c r="KD187" i="7"/>
  <c r="KE187" i="7"/>
  <c r="KF187" i="7"/>
  <c r="KG187" i="7"/>
  <c r="KH187" i="7"/>
  <c r="KI187" i="7"/>
  <c r="KJ187" i="7"/>
  <c r="KK187" i="7"/>
  <c r="KL187" i="7"/>
  <c r="KM187" i="7"/>
  <c r="KN187" i="7"/>
  <c r="KO187" i="7"/>
  <c r="KP187" i="7"/>
  <c r="KQ187" i="7"/>
  <c r="KR187" i="7"/>
  <c r="KS187" i="7"/>
  <c r="KT187" i="7"/>
  <c r="KU187" i="7"/>
  <c r="KV187" i="7"/>
  <c r="KW187" i="7"/>
  <c r="KX187" i="7"/>
  <c r="KY187" i="7"/>
  <c r="KZ187" i="7"/>
  <c r="LA187" i="7"/>
  <c r="LB187" i="7"/>
  <c r="LC187" i="7"/>
  <c r="LD187" i="7"/>
  <c r="LE187" i="7"/>
  <c r="LF187" i="7"/>
  <c r="LG187" i="7"/>
  <c r="LH187" i="7"/>
  <c r="LI187" i="7"/>
  <c r="LJ187" i="7"/>
  <c r="LK187" i="7"/>
  <c r="LL187" i="7"/>
  <c r="LM187" i="7"/>
  <c r="LN187" i="7"/>
  <c r="LO187" i="7"/>
  <c r="LP187" i="7"/>
  <c r="LQ187" i="7"/>
  <c r="LR187" i="7"/>
  <c r="LS187" i="7"/>
  <c r="LT187" i="7"/>
  <c r="LU187" i="7"/>
  <c r="LV187" i="7"/>
  <c r="LW187" i="7"/>
  <c r="LX187" i="7"/>
  <c r="LY187" i="7"/>
  <c r="LZ187" i="7"/>
  <c r="MA187" i="7"/>
  <c r="MB187" i="7"/>
  <c r="MC187" i="7"/>
  <c r="MD187" i="7"/>
  <c r="ME187" i="7"/>
  <c r="MF187" i="7"/>
  <c r="MG187" i="7"/>
  <c r="MH187" i="7"/>
  <c r="MI187" i="7"/>
  <c r="MJ187" i="7"/>
  <c r="MK187" i="7"/>
  <c r="ML187" i="7"/>
  <c r="MM187" i="7"/>
  <c r="MN187" i="7"/>
  <c r="MO187" i="7"/>
  <c r="MP187" i="7"/>
  <c r="MQ187" i="7"/>
  <c r="MR187" i="7"/>
  <c r="MS187" i="7"/>
  <c r="MT187" i="7"/>
  <c r="MU187" i="7"/>
  <c r="MV187" i="7"/>
  <c r="MW187" i="7"/>
  <c r="MX187" i="7"/>
  <c r="MY187" i="7"/>
  <c r="MZ187" i="7"/>
  <c r="NA187" i="7"/>
  <c r="NB187" i="7"/>
  <c r="NC187" i="7"/>
  <c r="ND187" i="7"/>
  <c r="NE187" i="7"/>
  <c r="NF187" i="7"/>
  <c r="NG187" i="7"/>
  <c r="NH187" i="7"/>
  <c r="NI187" i="7"/>
  <c r="NJ187" i="7"/>
  <c r="NK187" i="7"/>
  <c r="NL187" i="7"/>
  <c r="NM187" i="7"/>
  <c r="NN187" i="7"/>
  <c r="NO187" i="7"/>
  <c r="NP187" i="7"/>
  <c r="NQ187" i="7"/>
  <c r="NR187" i="7"/>
  <c r="NS187" i="7"/>
  <c r="NU187" i="7"/>
  <c r="NV187" i="7"/>
  <c r="NW187" i="7"/>
  <c r="NX187" i="7"/>
  <c r="NY187" i="7"/>
  <c r="NZ187" i="7"/>
  <c r="OA187" i="7"/>
  <c r="OB187" i="7"/>
  <c r="OC187" i="7"/>
  <c r="OD187" i="7"/>
  <c r="OE187" i="7"/>
  <c r="OF187" i="7"/>
  <c r="OG187" i="7"/>
  <c r="OH187" i="7"/>
  <c r="OI187" i="7"/>
  <c r="OJ187" i="7"/>
  <c r="OK187" i="7"/>
  <c r="OL187" i="7"/>
  <c r="OM187" i="7"/>
  <c r="ON187" i="7"/>
  <c r="OO187" i="7"/>
  <c r="OP187" i="7"/>
  <c r="OQ187" i="7"/>
  <c r="OR187" i="7"/>
  <c r="OS187" i="7"/>
  <c r="OT187" i="7"/>
  <c r="OU187" i="7"/>
  <c r="OV187" i="7"/>
  <c r="OW187" i="7"/>
  <c r="OX187" i="7"/>
  <c r="OY187" i="7"/>
  <c r="OZ187" i="7"/>
  <c r="PA187" i="7"/>
  <c r="PB187" i="7"/>
  <c r="PC187" i="7"/>
  <c r="PD187" i="7"/>
  <c r="PE187" i="7"/>
  <c r="PF187" i="7"/>
  <c r="PG187" i="7"/>
  <c r="PH187" i="7"/>
  <c r="PI187" i="7"/>
  <c r="PJ187" i="7"/>
  <c r="PK187" i="7"/>
  <c r="PL187" i="7"/>
  <c r="PM187" i="7"/>
  <c r="PN187" i="7"/>
  <c r="PO187" i="7"/>
  <c r="PP187" i="7"/>
  <c r="PQ187" i="7"/>
  <c r="PR187" i="7"/>
  <c r="PS187" i="7"/>
  <c r="PT187" i="7"/>
  <c r="PU187" i="7"/>
  <c r="PV187" i="7"/>
  <c r="PW187" i="7"/>
  <c r="PX187" i="7"/>
  <c r="PY187" i="7"/>
  <c r="PZ187" i="7"/>
  <c r="QA187" i="7"/>
  <c r="QB187" i="7"/>
  <c r="QC187" i="7"/>
  <c r="QD187" i="7"/>
  <c r="QE187" i="7"/>
  <c r="QF187" i="7"/>
  <c r="QG187" i="7"/>
  <c r="QH187" i="7"/>
  <c r="QI187" i="7"/>
  <c r="QJ187" i="7"/>
  <c r="QK187" i="7"/>
  <c r="QL187" i="7"/>
  <c r="QM187" i="7"/>
  <c r="QN187" i="7"/>
  <c r="QO187" i="7"/>
  <c r="QP187" i="7"/>
  <c r="QQ187" i="7"/>
  <c r="QR187" i="7"/>
  <c r="QS187" i="7"/>
  <c r="QT187" i="7"/>
  <c r="QU187" i="7"/>
  <c r="QV187" i="7"/>
  <c r="QW187" i="7"/>
  <c r="QX187" i="7"/>
  <c r="QY187" i="7"/>
  <c r="QZ187" i="7"/>
  <c r="RA187" i="7"/>
  <c r="RB187" i="7"/>
  <c r="RC187" i="7"/>
  <c r="RD187" i="7"/>
  <c r="RE187" i="7"/>
  <c r="RF187" i="7"/>
  <c r="RG187" i="7"/>
  <c r="RH187" i="7"/>
  <c r="RI187" i="7"/>
  <c r="RJ187" i="7"/>
  <c r="RK187" i="7"/>
  <c r="RL187" i="7"/>
  <c r="RM187" i="7"/>
  <c r="RN187" i="7"/>
  <c r="RO187" i="7"/>
  <c r="RP187" i="7"/>
  <c r="RQ187" i="7"/>
  <c r="RR187" i="7"/>
  <c r="RS187" i="7"/>
  <c r="RT187" i="7"/>
  <c r="RU187" i="7"/>
  <c r="RV187" i="7"/>
  <c r="RW187" i="7"/>
  <c r="RX187" i="7"/>
  <c r="RY187" i="7"/>
  <c r="RZ187" i="7"/>
  <c r="SA187" i="7"/>
  <c r="SB187" i="7"/>
  <c r="SC187" i="7"/>
  <c r="SD187" i="7"/>
  <c r="SE187" i="7"/>
  <c r="SF187" i="7"/>
  <c r="SG187" i="7"/>
  <c r="SH187" i="7"/>
  <c r="SI187" i="7"/>
  <c r="SJ187" i="7"/>
  <c r="SK187" i="7"/>
  <c r="SL187" i="7"/>
  <c r="SM187" i="7"/>
  <c r="SN187" i="7"/>
  <c r="SO187" i="7"/>
  <c r="SP187" i="7"/>
  <c r="SQ187" i="7"/>
  <c r="SR187" i="7"/>
  <c r="SS187" i="7"/>
  <c r="ST187" i="7"/>
  <c r="SU187" i="7"/>
  <c r="SV187" i="7"/>
  <c r="SW187" i="7"/>
  <c r="SX187" i="7"/>
  <c r="SY187" i="7"/>
  <c r="SZ187" i="7"/>
  <c r="TA187" i="7"/>
  <c r="TB187" i="7"/>
  <c r="K187" i="7"/>
  <c r="NT41" i="2"/>
  <c r="NT187" i="7" s="1"/>
  <c r="NT38" i="1"/>
  <c r="NS11" i="14"/>
  <c r="NS14" i="2"/>
  <c r="NS24" i="2"/>
  <c r="NS41" i="1"/>
  <c r="NS72" i="1"/>
  <c r="NS38" i="1"/>
  <c r="NR64" i="7"/>
  <c r="NR44" i="3"/>
  <c r="NR21" i="3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K225" i="7"/>
  <c r="AL225" i="7"/>
  <c r="AM225" i="7"/>
  <c r="AN225" i="7"/>
  <c r="AO225" i="7"/>
  <c r="AP225" i="7"/>
  <c r="AQ225" i="7"/>
  <c r="AR225" i="7"/>
  <c r="AS225" i="7"/>
  <c r="AT225" i="7"/>
  <c r="AU225" i="7"/>
  <c r="AV225" i="7"/>
  <c r="AW225" i="7"/>
  <c r="AX225" i="7"/>
  <c r="AY225" i="7"/>
  <c r="AZ225" i="7"/>
  <c r="BA225" i="7"/>
  <c r="BB225" i="7"/>
  <c r="BC225" i="7"/>
  <c r="BD225" i="7"/>
  <c r="BE225" i="7"/>
  <c r="BF225" i="7"/>
  <c r="BG225" i="7"/>
  <c r="BH225" i="7"/>
  <c r="BI225" i="7"/>
  <c r="BJ225" i="7"/>
  <c r="BK225" i="7"/>
  <c r="BL225" i="7"/>
  <c r="BM225" i="7"/>
  <c r="BN225" i="7"/>
  <c r="BO225" i="7"/>
  <c r="BP225" i="7"/>
  <c r="BQ225" i="7"/>
  <c r="BR225" i="7"/>
  <c r="BS225" i="7"/>
  <c r="BT225" i="7"/>
  <c r="BU225" i="7"/>
  <c r="BV225" i="7"/>
  <c r="BW225" i="7"/>
  <c r="BX225" i="7"/>
  <c r="BY225" i="7"/>
  <c r="BZ225" i="7"/>
  <c r="CA225" i="7"/>
  <c r="CB225" i="7"/>
  <c r="CC225" i="7"/>
  <c r="CD225" i="7"/>
  <c r="CE225" i="7"/>
  <c r="CF225" i="7"/>
  <c r="CG225" i="7"/>
  <c r="CH225" i="7"/>
  <c r="CI225" i="7"/>
  <c r="CJ225" i="7"/>
  <c r="CK225" i="7"/>
  <c r="CL225" i="7"/>
  <c r="CM225" i="7"/>
  <c r="CN225" i="7"/>
  <c r="CO225" i="7"/>
  <c r="CP225" i="7"/>
  <c r="CQ225" i="7"/>
  <c r="CR225" i="7"/>
  <c r="CS225" i="7"/>
  <c r="CT225" i="7"/>
  <c r="CU225" i="7"/>
  <c r="CV225" i="7"/>
  <c r="CW225" i="7"/>
  <c r="CX225" i="7"/>
  <c r="CY225" i="7"/>
  <c r="CZ225" i="7"/>
  <c r="DA225" i="7"/>
  <c r="DB225" i="7"/>
  <c r="DC225" i="7"/>
  <c r="DD225" i="7"/>
  <c r="DE225" i="7"/>
  <c r="DF225" i="7"/>
  <c r="DG225" i="7"/>
  <c r="DH225" i="7"/>
  <c r="DI225" i="7"/>
  <c r="DJ225" i="7"/>
  <c r="DK225" i="7"/>
  <c r="DL225" i="7"/>
  <c r="DM225" i="7"/>
  <c r="DN225" i="7"/>
  <c r="DO225" i="7"/>
  <c r="DP225" i="7"/>
  <c r="DQ225" i="7"/>
  <c r="DR225" i="7"/>
  <c r="DS225" i="7"/>
  <c r="DT225" i="7"/>
  <c r="DU225" i="7"/>
  <c r="DV225" i="7"/>
  <c r="DW225" i="7"/>
  <c r="DX225" i="7"/>
  <c r="DY225" i="7"/>
  <c r="DZ225" i="7"/>
  <c r="EA225" i="7"/>
  <c r="EB225" i="7"/>
  <c r="EC225" i="7"/>
  <c r="ED225" i="7"/>
  <c r="EE225" i="7"/>
  <c r="EF225" i="7"/>
  <c r="EG225" i="7"/>
  <c r="EH225" i="7"/>
  <c r="EI225" i="7"/>
  <c r="EJ225" i="7"/>
  <c r="EK225" i="7"/>
  <c r="EL225" i="7"/>
  <c r="EM225" i="7"/>
  <c r="EN225" i="7"/>
  <c r="EO225" i="7"/>
  <c r="EP225" i="7"/>
  <c r="EQ225" i="7"/>
  <c r="ER225" i="7"/>
  <c r="ES225" i="7"/>
  <c r="ET225" i="7"/>
  <c r="EU225" i="7"/>
  <c r="EV225" i="7"/>
  <c r="EW225" i="7"/>
  <c r="EX225" i="7"/>
  <c r="EY225" i="7"/>
  <c r="EZ225" i="7"/>
  <c r="FA225" i="7"/>
  <c r="FB225" i="7"/>
  <c r="FC225" i="7"/>
  <c r="FD225" i="7"/>
  <c r="FE225" i="7"/>
  <c r="FF225" i="7"/>
  <c r="FG225" i="7"/>
  <c r="FH225" i="7"/>
  <c r="FI225" i="7"/>
  <c r="FJ225" i="7"/>
  <c r="FK225" i="7"/>
  <c r="FL225" i="7"/>
  <c r="FM225" i="7"/>
  <c r="FN225" i="7"/>
  <c r="FO225" i="7"/>
  <c r="FP225" i="7"/>
  <c r="FQ225" i="7"/>
  <c r="FR225" i="7"/>
  <c r="FS225" i="7"/>
  <c r="FT225" i="7"/>
  <c r="FU225" i="7"/>
  <c r="FV225" i="7"/>
  <c r="FW225" i="7"/>
  <c r="FX225" i="7"/>
  <c r="FY225" i="7"/>
  <c r="FZ225" i="7"/>
  <c r="GA225" i="7"/>
  <c r="GB225" i="7"/>
  <c r="GC225" i="7"/>
  <c r="GD225" i="7"/>
  <c r="GE225" i="7"/>
  <c r="GF225" i="7"/>
  <c r="GG225" i="7"/>
  <c r="GH225" i="7"/>
  <c r="GI225" i="7"/>
  <c r="GJ225" i="7"/>
  <c r="GK225" i="7"/>
  <c r="GL225" i="7"/>
  <c r="GM225" i="7"/>
  <c r="GN225" i="7"/>
  <c r="GO225" i="7"/>
  <c r="GP225" i="7"/>
  <c r="GQ225" i="7"/>
  <c r="GR225" i="7"/>
  <c r="GS225" i="7"/>
  <c r="GT225" i="7"/>
  <c r="GU225" i="7"/>
  <c r="GV225" i="7"/>
  <c r="GW225" i="7"/>
  <c r="GX225" i="7"/>
  <c r="GY225" i="7"/>
  <c r="GZ225" i="7"/>
  <c r="HA225" i="7"/>
  <c r="HB225" i="7"/>
  <c r="HC225" i="7"/>
  <c r="HD225" i="7"/>
  <c r="HE225" i="7"/>
  <c r="HF225" i="7"/>
  <c r="HG225" i="7"/>
  <c r="HH225" i="7"/>
  <c r="HI225" i="7"/>
  <c r="HJ225" i="7"/>
  <c r="HK225" i="7"/>
  <c r="HL225" i="7"/>
  <c r="HM225" i="7"/>
  <c r="HN225" i="7"/>
  <c r="HO225" i="7"/>
  <c r="HP225" i="7"/>
  <c r="HQ225" i="7"/>
  <c r="HR225" i="7"/>
  <c r="HS225" i="7"/>
  <c r="HT225" i="7"/>
  <c r="HU225" i="7"/>
  <c r="HV225" i="7"/>
  <c r="HW225" i="7"/>
  <c r="HX225" i="7"/>
  <c r="HY225" i="7"/>
  <c r="HZ225" i="7"/>
  <c r="IA225" i="7"/>
  <c r="IB225" i="7"/>
  <c r="IC225" i="7"/>
  <c r="ID225" i="7"/>
  <c r="IE225" i="7"/>
  <c r="IF225" i="7"/>
  <c r="IG225" i="7"/>
  <c r="IH225" i="7"/>
  <c r="II225" i="7"/>
  <c r="IJ225" i="7"/>
  <c r="IK225" i="7"/>
  <c r="IL225" i="7"/>
  <c r="IM225" i="7"/>
  <c r="IN225" i="7"/>
  <c r="IO225" i="7"/>
  <c r="IP225" i="7"/>
  <c r="IQ225" i="7"/>
  <c r="IR225" i="7"/>
  <c r="IS225" i="7"/>
  <c r="IT225" i="7"/>
  <c r="IU225" i="7"/>
  <c r="IV225" i="7"/>
  <c r="IW225" i="7"/>
  <c r="IX225" i="7"/>
  <c r="IY225" i="7"/>
  <c r="IZ225" i="7"/>
  <c r="JA225" i="7"/>
  <c r="JB225" i="7"/>
  <c r="JC225" i="7"/>
  <c r="JD225" i="7"/>
  <c r="JE225" i="7"/>
  <c r="JF225" i="7"/>
  <c r="JG225" i="7"/>
  <c r="JH225" i="7"/>
  <c r="JI225" i="7"/>
  <c r="JJ225" i="7"/>
  <c r="JK225" i="7"/>
  <c r="JL225" i="7"/>
  <c r="JM225" i="7"/>
  <c r="JN225" i="7"/>
  <c r="JO225" i="7"/>
  <c r="JP225" i="7"/>
  <c r="JQ225" i="7"/>
  <c r="JR225" i="7"/>
  <c r="JS225" i="7"/>
  <c r="JT225" i="7"/>
  <c r="JU225" i="7"/>
  <c r="JV225" i="7"/>
  <c r="JW225" i="7"/>
  <c r="JX225" i="7"/>
  <c r="JY225" i="7"/>
  <c r="JZ225" i="7"/>
  <c r="KA225" i="7"/>
  <c r="KB225" i="7"/>
  <c r="KC225" i="7"/>
  <c r="KD225" i="7"/>
  <c r="KE225" i="7"/>
  <c r="KF225" i="7"/>
  <c r="KG225" i="7"/>
  <c r="KH225" i="7"/>
  <c r="KI225" i="7"/>
  <c r="KJ225" i="7"/>
  <c r="KK225" i="7"/>
  <c r="KL225" i="7"/>
  <c r="KM225" i="7"/>
  <c r="KN225" i="7"/>
  <c r="KO225" i="7"/>
  <c r="KP225" i="7"/>
  <c r="KQ225" i="7"/>
  <c r="KR225" i="7"/>
  <c r="KS225" i="7"/>
  <c r="KT225" i="7"/>
  <c r="KU225" i="7"/>
  <c r="KV225" i="7"/>
  <c r="KW225" i="7"/>
  <c r="KX225" i="7"/>
  <c r="KY225" i="7"/>
  <c r="KZ225" i="7"/>
  <c r="LA225" i="7"/>
  <c r="LB225" i="7"/>
  <c r="LC225" i="7"/>
  <c r="LD225" i="7"/>
  <c r="LE225" i="7"/>
  <c r="LF225" i="7"/>
  <c r="LG225" i="7"/>
  <c r="LH225" i="7"/>
  <c r="LI225" i="7"/>
  <c r="LJ225" i="7"/>
  <c r="LK225" i="7"/>
  <c r="LL225" i="7"/>
  <c r="LM225" i="7"/>
  <c r="LN225" i="7"/>
  <c r="LO225" i="7"/>
  <c r="LP225" i="7"/>
  <c r="LQ225" i="7"/>
  <c r="LR225" i="7"/>
  <c r="LS225" i="7"/>
  <c r="LT225" i="7"/>
  <c r="LU225" i="7"/>
  <c r="LV225" i="7"/>
  <c r="LW225" i="7"/>
  <c r="LX225" i="7"/>
  <c r="LY225" i="7"/>
  <c r="LZ225" i="7"/>
  <c r="MA225" i="7"/>
  <c r="MB225" i="7"/>
  <c r="MC225" i="7"/>
  <c r="MD225" i="7"/>
  <c r="ME225" i="7"/>
  <c r="MF225" i="7"/>
  <c r="MG225" i="7"/>
  <c r="MH225" i="7"/>
  <c r="MI225" i="7"/>
  <c r="MJ225" i="7"/>
  <c r="MK225" i="7"/>
  <c r="ML225" i="7"/>
  <c r="MM225" i="7"/>
  <c r="MN225" i="7"/>
  <c r="MO225" i="7"/>
  <c r="MP225" i="7"/>
  <c r="MQ225" i="7"/>
  <c r="MR225" i="7"/>
  <c r="MS225" i="7"/>
  <c r="MT225" i="7"/>
  <c r="MU225" i="7"/>
  <c r="MV225" i="7"/>
  <c r="MW225" i="7"/>
  <c r="MX225" i="7"/>
  <c r="MY225" i="7"/>
  <c r="MZ225" i="7"/>
  <c r="NA225" i="7"/>
  <c r="NB225" i="7"/>
  <c r="NC225" i="7"/>
  <c r="ND225" i="7"/>
  <c r="NE225" i="7"/>
  <c r="NF225" i="7"/>
  <c r="NG225" i="7"/>
  <c r="NH225" i="7"/>
  <c r="NI225" i="7"/>
  <c r="NJ225" i="7"/>
  <c r="NK225" i="7"/>
  <c r="NL225" i="7"/>
  <c r="NM225" i="7"/>
  <c r="NN225" i="7"/>
  <c r="NO225" i="7"/>
  <c r="NP225" i="7"/>
  <c r="NQ225" i="7"/>
  <c r="NR225" i="7"/>
  <c r="NS225" i="7"/>
  <c r="NT225" i="7"/>
  <c r="NU225" i="7"/>
  <c r="NV225" i="7"/>
  <c r="NW225" i="7"/>
  <c r="NX225" i="7"/>
  <c r="NY225" i="7"/>
  <c r="NZ225" i="7"/>
  <c r="OA225" i="7"/>
  <c r="OB225" i="7"/>
  <c r="OC225" i="7"/>
  <c r="OD225" i="7"/>
  <c r="OE225" i="7"/>
  <c r="OF225" i="7"/>
  <c r="OG225" i="7"/>
  <c r="OH225" i="7"/>
  <c r="OI225" i="7"/>
  <c r="OJ225" i="7"/>
  <c r="OK225" i="7"/>
  <c r="OL225" i="7"/>
  <c r="OM225" i="7"/>
  <c r="ON225" i="7"/>
  <c r="OO225" i="7"/>
  <c r="OP225" i="7"/>
  <c r="OQ225" i="7"/>
  <c r="OR225" i="7"/>
  <c r="OS225" i="7"/>
  <c r="OT225" i="7"/>
  <c r="OU225" i="7"/>
  <c r="OV225" i="7"/>
  <c r="OW225" i="7"/>
  <c r="OX225" i="7"/>
  <c r="OY225" i="7"/>
  <c r="OZ225" i="7"/>
  <c r="PA225" i="7"/>
  <c r="PB225" i="7"/>
  <c r="PC225" i="7"/>
  <c r="PD225" i="7"/>
  <c r="PE225" i="7"/>
  <c r="PF225" i="7"/>
  <c r="PG225" i="7"/>
  <c r="PH225" i="7"/>
  <c r="PI225" i="7"/>
  <c r="PJ225" i="7"/>
  <c r="PK225" i="7"/>
  <c r="PL225" i="7"/>
  <c r="PM225" i="7"/>
  <c r="PN225" i="7"/>
  <c r="PO225" i="7"/>
  <c r="PP225" i="7"/>
  <c r="PQ225" i="7"/>
  <c r="PR225" i="7"/>
  <c r="PS225" i="7"/>
  <c r="PT225" i="7"/>
  <c r="PU225" i="7"/>
  <c r="PV225" i="7"/>
  <c r="PW225" i="7"/>
  <c r="PX225" i="7"/>
  <c r="PY225" i="7"/>
  <c r="PZ225" i="7"/>
  <c r="QA225" i="7"/>
  <c r="QB225" i="7"/>
  <c r="QC225" i="7"/>
  <c r="QD225" i="7"/>
  <c r="QE225" i="7"/>
  <c r="QF225" i="7"/>
  <c r="QG225" i="7"/>
  <c r="QH225" i="7"/>
  <c r="QI225" i="7"/>
  <c r="QJ225" i="7"/>
  <c r="QK225" i="7"/>
  <c r="QL225" i="7"/>
  <c r="QM225" i="7"/>
  <c r="QN225" i="7"/>
  <c r="QO225" i="7"/>
  <c r="QP225" i="7"/>
  <c r="QQ225" i="7"/>
  <c r="QR225" i="7"/>
  <c r="QS225" i="7"/>
  <c r="QT225" i="7"/>
  <c r="QU225" i="7"/>
  <c r="QV225" i="7"/>
  <c r="QW225" i="7"/>
  <c r="QX225" i="7"/>
  <c r="QY225" i="7"/>
  <c r="QZ225" i="7"/>
  <c r="RA225" i="7"/>
  <c r="RB225" i="7"/>
  <c r="RC225" i="7"/>
  <c r="RD225" i="7"/>
  <c r="RE225" i="7"/>
  <c r="RF225" i="7"/>
  <c r="RG225" i="7"/>
  <c r="RH225" i="7"/>
  <c r="RI225" i="7"/>
  <c r="RJ225" i="7"/>
  <c r="RK225" i="7"/>
  <c r="RL225" i="7"/>
  <c r="RM225" i="7"/>
  <c r="RN225" i="7"/>
  <c r="RO225" i="7"/>
  <c r="RP225" i="7"/>
  <c r="RQ225" i="7"/>
  <c r="RR225" i="7"/>
  <c r="RS225" i="7"/>
  <c r="RT225" i="7"/>
  <c r="RU225" i="7"/>
  <c r="RV225" i="7"/>
  <c r="RW225" i="7"/>
  <c r="RX225" i="7"/>
  <c r="RY225" i="7"/>
  <c r="RZ225" i="7"/>
  <c r="SA225" i="7"/>
  <c r="SB225" i="7"/>
  <c r="SC225" i="7"/>
  <c r="SD225" i="7"/>
  <c r="SE225" i="7"/>
  <c r="SF225" i="7"/>
  <c r="SG225" i="7"/>
  <c r="SH225" i="7"/>
  <c r="SI225" i="7"/>
  <c r="SJ225" i="7"/>
  <c r="SK225" i="7"/>
  <c r="SL225" i="7"/>
  <c r="SM225" i="7"/>
  <c r="SN225" i="7"/>
  <c r="SO225" i="7"/>
  <c r="SP225" i="7"/>
  <c r="SQ225" i="7"/>
  <c r="SR225" i="7"/>
  <c r="SS225" i="7"/>
  <c r="ST225" i="7"/>
  <c r="SU225" i="7"/>
  <c r="SV225" i="7"/>
  <c r="SW225" i="7"/>
  <c r="SX225" i="7"/>
  <c r="SY225" i="7"/>
  <c r="SZ225" i="7"/>
  <c r="TA225" i="7"/>
  <c r="TB225" i="7"/>
  <c r="K225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K238" i="7"/>
  <c r="AL238" i="7"/>
  <c r="AM238" i="7"/>
  <c r="AN238" i="7"/>
  <c r="AO238" i="7"/>
  <c r="AP238" i="7"/>
  <c r="AQ238" i="7"/>
  <c r="AR238" i="7"/>
  <c r="AS238" i="7"/>
  <c r="AT238" i="7"/>
  <c r="AU238" i="7"/>
  <c r="AV238" i="7"/>
  <c r="AW238" i="7"/>
  <c r="AX238" i="7"/>
  <c r="AY238" i="7"/>
  <c r="AZ238" i="7"/>
  <c r="BA238" i="7"/>
  <c r="BB238" i="7"/>
  <c r="BC238" i="7"/>
  <c r="BD238" i="7"/>
  <c r="BE238" i="7"/>
  <c r="BF238" i="7"/>
  <c r="BG238" i="7"/>
  <c r="BH238" i="7"/>
  <c r="BI238" i="7"/>
  <c r="BJ238" i="7"/>
  <c r="BK238" i="7"/>
  <c r="BL238" i="7"/>
  <c r="BM238" i="7"/>
  <c r="BN238" i="7"/>
  <c r="BO238" i="7"/>
  <c r="BP238" i="7"/>
  <c r="BQ238" i="7"/>
  <c r="BR238" i="7"/>
  <c r="BS238" i="7"/>
  <c r="BT238" i="7"/>
  <c r="BU238" i="7"/>
  <c r="BV238" i="7"/>
  <c r="BW238" i="7"/>
  <c r="BX238" i="7"/>
  <c r="BY238" i="7"/>
  <c r="BZ238" i="7"/>
  <c r="CA238" i="7"/>
  <c r="CB238" i="7"/>
  <c r="CC238" i="7"/>
  <c r="CD238" i="7"/>
  <c r="CE238" i="7"/>
  <c r="CF238" i="7"/>
  <c r="CG238" i="7"/>
  <c r="CH238" i="7"/>
  <c r="CI238" i="7"/>
  <c r="CJ238" i="7"/>
  <c r="CK238" i="7"/>
  <c r="CL238" i="7"/>
  <c r="CM238" i="7"/>
  <c r="CN238" i="7"/>
  <c r="CO238" i="7"/>
  <c r="CP238" i="7"/>
  <c r="CQ238" i="7"/>
  <c r="CR238" i="7"/>
  <c r="CS238" i="7"/>
  <c r="CT238" i="7"/>
  <c r="CU238" i="7"/>
  <c r="CV238" i="7"/>
  <c r="CW238" i="7"/>
  <c r="CX238" i="7"/>
  <c r="CY238" i="7"/>
  <c r="CZ238" i="7"/>
  <c r="DA238" i="7"/>
  <c r="DB238" i="7"/>
  <c r="DC238" i="7"/>
  <c r="DD238" i="7"/>
  <c r="DE238" i="7"/>
  <c r="DF238" i="7"/>
  <c r="DG238" i="7"/>
  <c r="DH238" i="7"/>
  <c r="DI238" i="7"/>
  <c r="DJ238" i="7"/>
  <c r="DK238" i="7"/>
  <c r="DL238" i="7"/>
  <c r="DM238" i="7"/>
  <c r="DN238" i="7"/>
  <c r="DO238" i="7"/>
  <c r="DP238" i="7"/>
  <c r="DQ238" i="7"/>
  <c r="DR238" i="7"/>
  <c r="DS238" i="7"/>
  <c r="DT238" i="7"/>
  <c r="DU238" i="7"/>
  <c r="DV238" i="7"/>
  <c r="DW238" i="7"/>
  <c r="DX238" i="7"/>
  <c r="DY238" i="7"/>
  <c r="DZ238" i="7"/>
  <c r="EA238" i="7"/>
  <c r="EB238" i="7"/>
  <c r="EC238" i="7"/>
  <c r="ED238" i="7"/>
  <c r="EE238" i="7"/>
  <c r="EF238" i="7"/>
  <c r="EG238" i="7"/>
  <c r="EH238" i="7"/>
  <c r="EI238" i="7"/>
  <c r="EJ238" i="7"/>
  <c r="EK238" i="7"/>
  <c r="EL238" i="7"/>
  <c r="EM238" i="7"/>
  <c r="EN238" i="7"/>
  <c r="EO238" i="7"/>
  <c r="EP238" i="7"/>
  <c r="EQ238" i="7"/>
  <c r="ER238" i="7"/>
  <c r="ES238" i="7"/>
  <c r="ET238" i="7"/>
  <c r="EU238" i="7"/>
  <c r="EV238" i="7"/>
  <c r="EW238" i="7"/>
  <c r="EX238" i="7"/>
  <c r="EY238" i="7"/>
  <c r="EZ238" i="7"/>
  <c r="FA238" i="7"/>
  <c r="FB238" i="7"/>
  <c r="FC238" i="7"/>
  <c r="FD238" i="7"/>
  <c r="FE238" i="7"/>
  <c r="FF238" i="7"/>
  <c r="FG238" i="7"/>
  <c r="FH238" i="7"/>
  <c r="FI238" i="7"/>
  <c r="FJ238" i="7"/>
  <c r="FK238" i="7"/>
  <c r="FL238" i="7"/>
  <c r="FM238" i="7"/>
  <c r="FN238" i="7"/>
  <c r="FO238" i="7"/>
  <c r="FP238" i="7"/>
  <c r="FQ238" i="7"/>
  <c r="FR238" i="7"/>
  <c r="FS238" i="7"/>
  <c r="FT238" i="7"/>
  <c r="FU238" i="7"/>
  <c r="FV238" i="7"/>
  <c r="FW238" i="7"/>
  <c r="FX238" i="7"/>
  <c r="FY238" i="7"/>
  <c r="FZ238" i="7"/>
  <c r="GA238" i="7"/>
  <c r="GB238" i="7"/>
  <c r="GC238" i="7"/>
  <c r="GD238" i="7"/>
  <c r="GE238" i="7"/>
  <c r="GF238" i="7"/>
  <c r="GG238" i="7"/>
  <c r="GH238" i="7"/>
  <c r="GI238" i="7"/>
  <c r="GJ238" i="7"/>
  <c r="GK238" i="7"/>
  <c r="GL238" i="7"/>
  <c r="GM238" i="7"/>
  <c r="GN238" i="7"/>
  <c r="GO238" i="7"/>
  <c r="GP238" i="7"/>
  <c r="GQ238" i="7"/>
  <c r="GR238" i="7"/>
  <c r="GS238" i="7"/>
  <c r="GT238" i="7"/>
  <c r="GU238" i="7"/>
  <c r="GV238" i="7"/>
  <c r="GW238" i="7"/>
  <c r="GX238" i="7"/>
  <c r="GY238" i="7"/>
  <c r="GZ238" i="7"/>
  <c r="HA238" i="7"/>
  <c r="HB238" i="7"/>
  <c r="HC238" i="7"/>
  <c r="HD238" i="7"/>
  <c r="HE238" i="7"/>
  <c r="HF238" i="7"/>
  <c r="HG238" i="7"/>
  <c r="HH238" i="7"/>
  <c r="HI238" i="7"/>
  <c r="HJ238" i="7"/>
  <c r="HK238" i="7"/>
  <c r="HL238" i="7"/>
  <c r="HM238" i="7"/>
  <c r="HN238" i="7"/>
  <c r="HO238" i="7"/>
  <c r="HP238" i="7"/>
  <c r="HQ238" i="7"/>
  <c r="HR238" i="7"/>
  <c r="HS238" i="7"/>
  <c r="HT238" i="7"/>
  <c r="HU238" i="7"/>
  <c r="HV238" i="7"/>
  <c r="HW238" i="7"/>
  <c r="HX238" i="7"/>
  <c r="HY238" i="7"/>
  <c r="HZ238" i="7"/>
  <c r="IA238" i="7"/>
  <c r="IB238" i="7"/>
  <c r="IC238" i="7"/>
  <c r="ID238" i="7"/>
  <c r="IE238" i="7"/>
  <c r="IF238" i="7"/>
  <c r="IG238" i="7"/>
  <c r="IH238" i="7"/>
  <c r="II238" i="7"/>
  <c r="IJ238" i="7"/>
  <c r="IK238" i="7"/>
  <c r="IL238" i="7"/>
  <c r="IM238" i="7"/>
  <c r="IN238" i="7"/>
  <c r="IO238" i="7"/>
  <c r="IP238" i="7"/>
  <c r="IQ238" i="7"/>
  <c r="IR238" i="7"/>
  <c r="IS238" i="7"/>
  <c r="IT238" i="7"/>
  <c r="IU238" i="7"/>
  <c r="IV238" i="7"/>
  <c r="IW238" i="7"/>
  <c r="IX238" i="7"/>
  <c r="IY238" i="7"/>
  <c r="IZ238" i="7"/>
  <c r="JA238" i="7"/>
  <c r="JB238" i="7"/>
  <c r="JC238" i="7"/>
  <c r="JD238" i="7"/>
  <c r="JE238" i="7"/>
  <c r="JF238" i="7"/>
  <c r="JG238" i="7"/>
  <c r="JH238" i="7"/>
  <c r="JI238" i="7"/>
  <c r="JJ238" i="7"/>
  <c r="JK238" i="7"/>
  <c r="JL238" i="7"/>
  <c r="JM238" i="7"/>
  <c r="JN238" i="7"/>
  <c r="JO238" i="7"/>
  <c r="JP238" i="7"/>
  <c r="JQ238" i="7"/>
  <c r="JR238" i="7"/>
  <c r="JS238" i="7"/>
  <c r="JT238" i="7"/>
  <c r="JU238" i="7"/>
  <c r="JV238" i="7"/>
  <c r="JW238" i="7"/>
  <c r="JX238" i="7"/>
  <c r="JY238" i="7"/>
  <c r="JZ238" i="7"/>
  <c r="KA238" i="7"/>
  <c r="KB238" i="7"/>
  <c r="KC238" i="7"/>
  <c r="KD238" i="7"/>
  <c r="KE238" i="7"/>
  <c r="KF238" i="7"/>
  <c r="KG238" i="7"/>
  <c r="KH238" i="7"/>
  <c r="KI238" i="7"/>
  <c r="KJ238" i="7"/>
  <c r="KK238" i="7"/>
  <c r="KL238" i="7"/>
  <c r="KM238" i="7"/>
  <c r="KN238" i="7"/>
  <c r="KO238" i="7"/>
  <c r="KP238" i="7"/>
  <c r="KQ238" i="7"/>
  <c r="KR238" i="7"/>
  <c r="KS238" i="7"/>
  <c r="KT238" i="7"/>
  <c r="KU238" i="7"/>
  <c r="KV238" i="7"/>
  <c r="KW238" i="7"/>
  <c r="KX238" i="7"/>
  <c r="KY238" i="7"/>
  <c r="KZ238" i="7"/>
  <c r="LA238" i="7"/>
  <c r="LB238" i="7"/>
  <c r="LC238" i="7"/>
  <c r="LD238" i="7"/>
  <c r="LE238" i="7"/>
  <c r="LF238" i="7"/>
  <c r="LG238" i="7"/>
  <c r="LH238" i="7"/>
  <c r="LI238" i="7"/>
  <c r="LJ238" i="7"/>
  <c r="LK238" i="7"/>
  <c r="LL238" i="7"/>
  <c r="LM238" i="7"/>
  <c r="LN238" i="7"/>
  <c r="LO238" i="7"/>
  <c r="LP238" i="7"/>
  <c r="LQ238" i="7"/>
  <c r="LR238" i="7"/>
  <c r="LS238" i="7"/>
  <c r="LT238" i="7"/>
  <c r="LU238" i="7"/>
  <c r="LV238" i="7"/>
  <c r="LW238" i="7"/>
  <c r="LX238" i="7"/>
  <c r="LY238" i="7"/>
  <c r="LZ238" i="7"/>
  <c r="MA238" i="7"/>
  <c r="MB238" i="7"/>
  <c r="MC238" i="7"/>
  <c r="MD238" i="7"/>
  <c r="ME238" i="7"/>
  <c r="MF238" i="7"/>
  <c r="MG238" i="7"/>
  <c r="MH238" i="7"/>
  <c r="MI238" i="7"/>
  <c r="MJ238" i="7"/>
  <c r="MK238" i="7"/>
  <c r="ML238" i="7"/>
  <c r="MM238" i="7"/>
  <c r="MN238" i="7"/>
  <c r="MO238" i="7"/>
  <c r="MP238" i="7"/>
  <c r="MQ238" i="7"/>
  <c r="MR238" i="7"/>
  <c r="MS238" i="7"/>
  <c r="MT238" i="7"/>
  <c r="MU238" i="7"/>
  <c r="MV238" i="7"/>
  <c r="MW238" i="7"/>
  <c r="MX238" i="7"/>
  <c r="MY238" i="7"/>
  <c r="MZ238" i="7"/>
  <c r="NA238" i="7"/>
  <c r="NB238" i="7"/>
  <c r="NC238" i="7"/>
  <c r="ND238" i="7"/>
  <c r="NE238" i="7"/>
  <c r="NF238" i="7"/>
  <c r="NG238" i="7"/>
  <c r="NH238" i="7"/>
  <c r="NI238" i="7"/>
  <c r="NJ238" i="7"/>
  <c r="NK238" i="7"/>
  <c r="NL238" i="7"/>
  <c r="NM238" i="7"/>
  <c r="NN238" i="7"/>
  <c r="NO238" i="7"/>
  <c r="NP238" i="7"/>
  <c r="NQ238" i="7"/>
  <c r="NR238" i="7"/>
  <c r="NS238" i="7"/>
  <c r="NT238" i="7"/>
  <c r="NU238" i="7"/>
  <c r="NV238" i="7"/>
  <c r="NW238" i="7"/>
  <c r="NX238" i="7"/>
  <c r="NY238" i="7"/>
  <c r="NZ238" i="7"/>
  <c r="OA238" i="7"/>
  <c r="OB238" i="7"/>
  <c r="OC238" i="7"/>
  <c r="OD238" i="7"/>
  <c r="OE238" i="7"/>
  <c r="OF238" i="7"/>
  <c r="OG238" i="7"/>
  <c r="OH238" i="7"/>
  <c r="OI238" i="7"/>
  <c r="OJ238" i="7"/>
  <c r="OK238" i="7"/>
  <c r="OL238" i="7"/>
  <c r="OM238" i="7"/>
  <c r="ON238" i="7"/>
  <c r="OO238" i="7"/>
  <c r="OP238" i="7"/>
  <c r="OQ238" i="7"/>
  <c r="OR238" i="7"/>
  <c r="OS238" i="7"/>
  <c r="OT238" i="7"/>
  <c r="OU238" i="7"/>
  <c r="OV238" i="7"/>
  <c r="OW238" i="7"/>
  <c r="OX238" i="7"/>
  <c r="OY238" i="7"/>
  <c r="OZ238" i="7"/>
  <c r="PA238" i="7"/>
  <c r="PB238" i="7"/>
  <c r="PC238" i="7"/>
  <c r="PD238" i="7"/>
  <c r="PE238" i="7"/>
  <c r="PF238" i="7"/>
  <c r="PG238" i="7"/>
  <c r="PH238" i="7"/>
  <c r="PI238" i="7"/>
  <c r="PJ238" i="7"/>
  <c r="PK238" i="7"/>
  <c r="PL238" i="7"/>
  <c r="PM238" i="7"/>
  <c r="PN238" i="7"/>
  <c r="PO238" i="7"/>
  <c r="PP238" i="7"/>
  <c r="PQ238" i="7"/>
  <c r="PR238" i="7"/>
  <c r="PS238" i="7"/>
  <c r="PT238" i="7"/>
  <c r="PU238" i="7"/>
  <c r="PV238" i="7"/>
  <c r="PW238" i="7"/>
  <c r="PX238" i="7"/>
  <c r="PY238" i="7"/>
  <c r="PZ238" i="7"/>
  <c r="QA238" i="7"/>
  <c r="QB238" i="7"/>
  <c r="QC238" i="7"/>
  <c r="QD238" i="7"/>
  <c r="QE238" i="7"/>
  <c r="QF238" i="7"/>
  <c r="QG238" i="7"/>
  <c r="QH238" i="7"/>
  <c r="QI238" i="7"/>
  <c r="QJ238" i="7"/>
  <c r="QK238" i="7"/>
  <c r="QL238" i="7"/>
  <c r="QM238" i="7"/>
  <c r="QN238" i="7"/>
  <c r="QO238" i="7"/>
  <c r="QP238" i="7"/>
  <c r="QQ238" i="7"/>
  <c r="QR238" i="7"/>
  <c r="QS238" i="7"/>
  <c r="QT238" i="7"/>
  <c r="QU238" i="7"/>
  <c r="QV238" i="7"/>
  <c r="QW238" i="7"/>
  <c r="QX238" i="7"/>
  <c r="QY238" i="7"/>
  <c r="QZ238" i="7"/>
  <c r="RA238" i="7"/>
  <c r="RB238" i="7"/>
  <c r="RC238" i="7"/>
  <c r="RD238" i="7"/>
  <c r="RE238" i="7"/>
  <c r="RF238" i="7"/>
  <c r="RG238" i="7"/>
  <c r="RH238" i="7"/>
  <c r="RI238" i="7"/>
  <c r="RJ238" i="7"/>
  <c r="RK238" i="7"/>
  <c r="RL238" i="7"/>
  <c r="RM238" i="7"/>
  <c r="RN238" i="7"/>
  <c r="RO238" i="7"/>
  <c r="RP238" i="7"/>
  <c r="RQ238" i="7"/>
  <c r="RR238" i="7"/>
  <c r="RS238" i="7"/>
  <c r="RT238" i="7"/>
  <c r="RU238" i="7"/>
  <c r="RV238" i="7"/>
  <c r="RW238" i="7"/>
  <c r="RX238" i="7"/>
  <c r="RY238" i="7"/>
  <c r="RZ238" i="7"/>
  <c r="SA238" i="7"/>
  <c r="SB238" i="7"/>
  <c r="SC238" i="7"/>
  <c r="SD238" i="7"/>
  <c r="SE238" i="7"/>
  <c r="SF238" i="7"/>
  <c r="SG238" i="7"/>
  <c r="SH238" i="7"/>
  <c r="SI238" i="7"/>
  <c r="SJ238" i="7"/>
  <c r="SK238" i="7"/>
  <c r="SL238" i="7"/>
  <c r="SM238" i="7"/>
  <c r="SN238" i="7"/>
  <c r="SO238" i="7"/>
  <c r="SP238" i="7"/>
  <c r="SQ238" i="7"/>
  <c r="SR238" i="7"/>
  <c r="SS238" i="7"/>
  <c r="ST238" i="7"/>
  <c r="SU238" i="7"/>
  <c r="SV238" i="7"/>
  <c r="SW238" i="7"/>
  <c r="SX238" i="7"/>
  <c r="SY238" i="7"/>
  <c r="SZ238" i="7"/>
  <c r="TA238" i="7"/>
  <c r="TB238" i="7"/>
  <c r="K238" i="7"/>
  <c r="NO6" i="15"/>
  <c r="NQ6" i="15"/>
  <c r="NR6" i="15"/>
  <c r="NS6" i="15"/>
  <c r="NT6" i="15"/>
  <c r="NU6" i="15"/>
  <c r="NV6" i="15"/>
  <c r="NO7" i="15"/>
  <c r="NR7" i="15"/>
  <c r="NS7" i="15"/>
  <c r="NT7" i="15"/>
  <c r="NU7" i="15"/>
  <c r="NV7" i="15"/>
  <c r="NQ21" i="3"/>
  <c r="NQ16" i="2"/>
  <c r="NP11" i="14"/>
  <c r="NP24" i="2"/>
  <c r="NP14" i="2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K226" i="7"/>
  <c r="AL226" i="7"/>
  <c r="AM226" i="7"/>
  <c r="AN226" i="7"/>
  <c r="AO226" i="7"/>
  <c r="AP226" i="7"/>
  <c r="AQ226" i="7"/>
  <c r="AR226" i="7"/>
  <c r="AS226" i="7"/>
  <c r="AT226" i="7"/>
  <c r="AU226" i="7"/>
  <c r="AV226" i="7"/>
  <c r="AW226" i="7"/>
  <c r="AX226" i="7"/>
  <c r="AY226" i="7"/>
  <c r="AZ226" i="7"/>
  <c r="BA226" i="7"/>
  <c r="BB226" i="7"/>
  <c r="BC226" i="7"/>
  <c r="BD226" i="7"/>
  <c r="BE226" i="7"/>
  <c r="BF226" i="7"/>
  <c r="BG226" i="7"/>
  <c r="BH226" i="7"/>
  <c r="BI226" i="7"/>
  <c r="BJ226" i="7"/>
  <c r="BK226" i="7"/>
  <c r="BL226" i="7"/>
  <c r="BM226" i="7"/>
  <c r="BN226" i="7"/>
  <c r="BO226" i="7"/>
  <c r="BP226" i="7"/>
  <c r="BQ226" i="7"/>
  <c r="BR226" i="7"/>
  <c r="BS226" i="7"/>
  <c r="BT226" i="7"/>
  <c r="BU226" i="7"/>
  <c r="BV226" i="7"/>
  <c r="BW226" i="7"/>
  <c r="BX226" i="7"/>
  <c r="BY226" i="7"/>
  <c r="BZ226" i="7"/>
  <c r="CA226" i="7"/>
  <c r="CB226" i="7"/>
  <c r="CC226" i="7"/>
  <c r="CD226" i="7"/>
  <c r="CE226" i="7"/>
  <c r="CF226" i="7"/>
  <c r="CG226" i="7"/>
  <c r="CH226" i="7"/>
  <c r="CI226" i="7"/>
  <c r="CJ226" i="7"/>
  <c r="CK226" i="7"/>
  <c r="CL226" i="7"/>
  <c r="CM226" i="7"/>
  <c r="CN226" i="7"/>
  <c r="CO226" i="7"/>
  <c r="CP226" i="7"/>
  <c r="CQ226" i="7"/>
  <c r="CR226" i="7"/>
  <c r="CS226" i="7"/>
  <c r="CT226" i="7"/>
  <c r="CU226" i="7"/>
  <c r="CV226" i="7"/>
  <c r="CW226" i="7"/>
  <c r="CX226" i="7"/>
  <c r="CY226" i="7"/>
  <c r="CZ226" i="7"/>
  <c r="DA226" i="7"/>
  <c r="DB226" i="7"/>
  <c r="DC226" i="7"/>
  <c r="DD226" i="7"/>
  <c r="DE226" i="7"/>
  <c r="DF226" i="7"/>
  <c r="DG226" i="7"/>
  <c r="DH226" i="7"/>
  <c r="DI226" i="7"/>
  <c r="DJ226" i="7"/>
  <c r="DK226" i="7"/>
  <c r="DL226" i="7"/>
  <c r="DM226" i="7"/>
  <c r="DN226" i="7"/>
  <c r="DO226" i="7"/>
  <c r="DP226" i="7"/>
  <c r="DQ226" i="7"/>
  <c r="DR226" i="7"/>
  <c r="DS226" i="7"/>
  <c r="DT226" i="7"/>
  <c r="DU226" i="7"/>
  <c r="DV226" i="7"/>
  <c r="DW226" i="7"/>
  <c r="DX226" i="7"/>
  <c r="DY226" i="7"/>
  <c r="DZ226" i="7"/>
  <c r="EA226" i="7"/>
  <c r="EB226" i="7"/>
  <c r="EC226" i="7"/>
  <c r="ED226" i="7"/>
  <c r="EE226" i="7"/>
  <c r="EF226" i="7"/>
  <c r="EG226" i="7"/>
  <c r="EH226" i="7"/>
  <c r="EI226" i="7"/>
  <c r="EJ226" i="7"/>
  <c r="EK226" i="7"/>
  <c r="EL226" i="7"/>
  <c r="EM226" i="7"/>
  <c r="EN226" i="7"/>
  <c r="EO226" i="7"/>
  <c r="EP226" i="7"/>
  <c r="EQ226" i="7"/>
  <c r="ER226" i="7"/>
  <c r="ES226" i="7"/>
  <c r="ET226" i="7"/>
  <c r="EU226" i="7"/>
  <c r="EV226" i="7"/>
  <c r="EW226" i="7"/>
  <c r="EX226" i="7"/>
  <c r="EY226" i="7"/>
  <c r="EZ226" i="7"/>
  <c r="FA226" i="7"/>
  <c r="FB226" i="7"/>
  <c r="FC226" i="7"/>
  <c r="FD226" i="7"/>
  <c r="FE226" i="7"/>
  <c r="FF226" i="7"/>
  <c r="FG226" i="7"/>
  <c r="FH226" i="7"/>
  <c r="FI226" i="7"/>
  <c r="FJ226" i="7"/>
  <c r="FK226" i="7"/>
  <c r="FL226" i="7"/>
  <c r="FM226" i="7"/>
  <c r="FN226" i="7"/>
  <c r="FO226" i="7"/>
  <c r="FP226" i="7"/>
  <c r="FQ226" i="7"/>
  <c r="FR226" i="7"/>
  <c r="FS226" i="7"/>
  <c r="FT226" i="7"/>
  <c r="FU226" i="7"/>
  <c r="FV226" i="7"/>
  <c r="FW226" i="7"/>
  <c r="FX226" i="7"/>
  <c r="FY226" i="7"/>
  <c r="FZ226" i="7"/>
  <c r="GA226" i="7"/>
  <c r="GB226" i="7"/>
  <c r="GC226" i="7"/>
  <c r="GD226" i="7"/>
  <c r="GE226" i="7"/>
  <c r="GF226" i="7"/>
  <c r="GG226" i="7"/>
  <c r="GH226" i="7"/>
  <c r="GI226" i="7"/>
  <c r="GJ226" i="7"/>
  <c r="GK226" i="7"/>
  <c r="GL226" i="7"/>
  <c r="GM226" i="7"/>
  <c r="GN226" i="7"/>
  <c r="GO226" i="7"/>
  <c r="GP226" i="7"/>
  <c r="GQ226" i="7"/>
  <c r="GR226" i="7"/>
  <c r="GS226" i="7"/>
  <c r="GT226" i="7"/>
  <c r="GU226" i="7"/>
  <c r="GV226" i="7"/>
  <c r="GW226" i="7"/>
  <c r="GX226" i="7"/>
  <c r="GY226" i="7"/>
  <c r="GZ226" i="7"/>
  <c r="HA226" i="7"/>
  <c r="HB226" i="7"/>
  <c r="HC226" i="7"/>
  <c r="HD226" i="7"/>
  <c r="HE226" i="7"/>
  <c r="HF226" i="7"/>
  <c r="HG226" i="7"/>
  <c r="HH226" i="7"/>
  <c r="HI226" i="7"/>
  <c r="HJ226" i="7"/>
  <c r="HK226" i="7"/>
  <c r="HL226" i="7"/>
  <c r="HM226" i="7"/>
  <c r="HN226" i="7"/>
  <c r="HO226" i="7"/>
  <c r="HP226" i="7"/>
  <c r="HQ226" i="7"/>
  <c r="HR226" i="7"/>
  <c r="HS226" i="7"/>
  <c r="HT226" i="7"/>
  <c r="HU226" i="7"/>
  <c r="HV226" i="7"/>
  <c r="HW226" i="7"/>
  <c r="HX226" i="7"/>
  <c r="HY226" i="7"/>
  <c r="HZ226" i="7"/>
  <c r="IA226" i="7"/>
  <c r="IB226" i="7"/>
  <c r="IC226" i="7"/>
  <c r="ID226" i="7"/>
  <c r="IE226" i="7"/>
  <c r="IF226" i="7"/>
  <c r="IG226" i="7"/>
  <c r="IH226" i="7"/>
  <c r="II226" i="7"/>
  <c r="IJ226" i="7"/>
  <c r="IK226" i="7"/>
  <c r="IL226" i="7"/>
  <c r="IM226" i="7"/>
  <c r="IN226" i="7"/>
  <c r="IO226" i="7"/>
  <c r="IP226" i="7"/>
  <c r="IQ226" i="7"/>
  <c r="IR226" i="7"/>
  <c r="IS226" i="7"/>
  <c r="IT226" i="7"/>
  <c r="IU226" i="7"/>
  <c r="IV226" i="7"/>
  <c r="IW226" i="7"/>
  <c r="IX226" i="7"/>
  <c r="IY226" i="7"/>
  <c r="IZ226" i="7"/>
  <c r="JA226" i="7"/>
  <c r="JB226" i="7"/>
  <c r="JC226" i="7"/>
  <c r="JD226" i="7"/>
  <c r="JE226" i="7"/>
  <c r="JF226" i="7"/>
  <c r="JG226" i="7"/>
  <c r="JH226" i="7"/>
  <c r="JI226" i="7"/>
  <c r="JJ226" i="7"/>
  <c r="JK226" i="7"/>
  <c r="JL226" i="7"/>
  <c r="JM226" i="7"/>
  <c r="JN226" i="7"/>
  <c r="JO226" i="7"/>
  <c r="JP226" i="7"/>
  <c r="JQ226" i="7"/>
  <c r="JR226" i="7"/>
  <c r="JS226" i="7"/>
  <c r="JT226" i="7"/>
  <c r="JU226" i="7"/>
  <c r="JV226" i="7"/>
  <c r="JW226" i="7"/>
  <c r="JX226" i="7"/>
  <c r="JY226" i="7"/>
  <c r="JZ226" i="7"/>
  <c r="KA226" i="7"/>
  <c r="KB226" i="7"/>
  <c r="KC226" i="7"/>
  <c r="KD226" i="7"/>
  <c r="KE226" i="7"/>
  <c r="KF226" i="7"/>
  <c r="KG226" i="7"/>
  <c r="KH226" i="7"/>
  <c r="KI226" i="7"/>
  <c r="KJ226" i="7"/>
  <c r="KK226" i="7"/>
  <c r="KL226" i="7"/>
  <c r="KM226" i="7"/>
  <c r="KN226" i="7"/>
  <c r="KO226" i="7"/>
  <c r="KP226" i="7"/>
  <c r="KQ226" i="7"/>
  <c r="KR226" i="7"/>
  <c r="KS226" i="7"/>
  <c r="KT226" i="7"/>
  <c r="KU226" i="7"/>
  <c r="KV226" i="7"/>
  <c r="KW226" i="7"/>
  <c r="KX226" i="7"/>
  <c r="KY226" i="7"/>
  <c r="KZ226" i="7"/>
  <c r="LA226" i="7"/>
  <c r="LB226" i="7"/>
  <c r="LC226" i="7"/>
  <c r="LD226" i="7"/>
  <c r="LE226" i="7"/>
  <c r="LF226" i="7"/>
  <c r="LG226" i="7"/>
  <c r="LH226" i="7"/>
  <c r="LI226" i="7"/>
  <c r="LJ226" i="7"/>
  <c r="LK226" i="7"/>
  <c r="LL226" i="7"/>
  <c r="LM226" i="7"/>
  <c r="LN226" i="7"/>
  <c r="LO226" i="7"/>
  <c r="LP226" i="7"/>
  <c r="LQ226" i="7"/>
  <c r="LR226" i="7"/>
  <c r="LS226" i="7"/>
  <c r="LT226" i="7"/>
  <c r="LU226" i="7"/>
  <c r="LV226" i="7"/>
  <c r="LW226" i="7"/>
  <c r="LX226" i="7"/>
  <c r="LY226" i="7"/>
  <c r="LZ226" i="7"/>
  <c r="MA226" i="7"/>
  <c r="MB226" i="7"/>
  <c r="MC226" i="7"/>
  <c r="MD226" i="7"/>
  <c r="ME226" i="7"/>
  <c r="MF226" i="7"/>
  <c r="MG226" i="7"/>
  <c r="MH226" i="7"/>
  <c r="MI226" i="7"/>
  <c r="MJ226" i="7"/>
  <c r="MK226" i="7"/>
  <c r="ML226" i="7"/>
  <c r="MM226" i="7"/>
  <c r="MN226" i="7"/>
  <c r="MO226" i="7"/>
  <c r="MP226" i="7"/>
  <c r="MQ226" i="7"/>
  <c r="MR226" i="7"/>
  <c r="MS226" i="7"/>
  <c r="MT226" i="7"/>
  <c r="MU226" i="7"/>
  <c r="MV226" i="7"/>
  <c r="MW226" i="7"/>
  <c r="MX226" i="7"/>
  <c r="MY226" i="7"/>
  <c r="MZ226" i="7"/>
  <c r="NA226" i="7"/>
  <c r="NB226" i="7"/>
  <c r="NC226" i="7"/>
  <c r="ND226" i="7"/>
  <c r="NE226" i="7"/>
  <c r="NF226" i="7"/>
  <c r="NG226" i="7"/>
  <c r="NH226" i="7"/>
  <c r="NI226" i="7"/>
  <c r="NJ226" i="7"/>
  <c r="NK226" i="7"/>
  <c r="NL226" i="7"/>
  <c r="NM226" i="7"/>
  <c r="NN226" i="7"/>
  <c r="NO226" i="7"/>
  <c r="NP226" i="7"/>
  <c r="NQ226" i="7"/>
  <c r="NR226" i="7"/>
  <c r="NS226" i="7"/>
  <c r="NT226" i="7"/>
  <c r="NU226" i="7"/>
  <c r="NV226" i="7"/>
  <c r="NW226" i="7"/>
  <c r="NX226" i="7"/>
  <c r="NY226" i="7"/>
  <c r="NZ226" i="7"/>
  <c r="OA226" i="7"/>
  <c r="OB226" i="7"/>
  <c r="OC226" i="7"/>
  <c r="OD226" i="7"/>
  <c r="OE226" i="7"/>
  <c r="OF226" i="7"/>
  <c r="OG226" i="7"/>
  <c r="OH226" i="7"/>
  <c r="OI226" i="7"/>
  <c r="OJ226" i="7"/>
  <c r="OK226" i="7"/>
  <c r="OL226" i="7"/>
  <c r="OM226" i="7"/>
  <c r="ON226" i="7"/>
  <c r="OO226" i="7"/>
  <c r="OP226" i="7"/>
  <c r="OQ226" i="7"/>
  <c r="OR226" i="7"/>
  <c r="OS226" i="7"/>
  <c r="OT226" i="7"/>
  <c r="OU226" i="7"/>
  <c r="OV226" i="7"/>
  <c r="OW226" i="7"/>
  <c r="OX226" i="7"/>
  <c r="OY226" i="7"/>
  <c r="OZ226" i="7"/>
  <c r="PA226" i="7"/>
  <c r="PB226" i="7"/>
  <c r="PC226" i="7"/>
  <c r="PD226" i="7"/>
  <c r="PE226" i="7"/>
  <c r="PF226" i="7"/>
  <c r="PG226" i="7"/>
  <c r="PH226" i="7"/>
  <c r="PI226" i="7"/>
  <c r="PJ226" i="7"/>
  <c r="PK226" i="7"/>
  <c r="PL226" i="7"/>
  <c r="PM226" i="7"/>
  <c r="PN226" i="7"/>
  <c r="PO226" i="7"/>
  <c r="PP226" i="7"/>
  <c r="PQ226" i="7"/>
  <c r="PR226" i="7"/>
  <c r="PS226" i="7"/>
  <c r="PT226" i="7"/>
  <c r="PU226" i="7"/>
  <c r="PV226" i="7"/>
  <c r="PW226" i="7"/>
  <c r="PX226" i="7"/>
  <c r="PY226" i="7"/>
  <c r="PZ226" i="7"/>
  <c r="QA226" i="7"/>
  <c r="QB226" i="7"/>
  <c r="QC226" i="7"/>
  <c r="QD226" i="7"/>
  <c r="QE226" i="7"/>
  <c r="QF226" i="7"/>
  <c r="QG226" i="7"/>
  <c r="QH226" i="7"/>
  <c r="QI226" i="7"/>
  <c r="QJ226" i="7"/>
  <c r="QK226" i="7"/>
  <c r="QL226" i="7"/>
  <c r="QM226" i="7"/>
  <c r="QN226" i="7"/>
  <c r="QO226" i="7"/>
  <c r="QP226" i="7"/>
  <c r="QQ226" i="7"/>
  <c r="QR226" i="7"/>
  <c r="QS226" i="7"/>
  <c r="QT226" i="7"/>
  <c r="QU226" i="7"/>
  <c r="QV226" i="7"/>
  <c r="QW226" i="7"/>
  <c r="QX226" i="7"/>
  <c r="QY226" i="7"/>
  <c r="QZ226" i="7"/>
  <c r="RA226" i="7"/>
  <c r="RB226" i="7"/>
  <c r="RC226" i="7"/>
  <c r="RD226" i="7"/>
  <c r="RE226" i="7"/>
  <c r="RF226" i="7"/>
  <c r="RG226" i="7"/>
  <c r="RH226" i="7"/>
  <c r="RI226" i="7"/>
  <c r="RJ226" i="7"/>
  <c r="RK226" i="7"/>
  <c r="RL226" i="7"/>
  <c r="RM226" i="7"/>
  <c r="RN226" i="7"/>
  <c r="RO226" i="7"/>
  <c r="RP226" i="7"/>
  <c r="RQ226" i="7"/>
  <c r="RR226" i="7"/>
  <c r="RS226" i="7"/>
  <c r="RT226" i="7"/>
  <c r="RU226" i="7"/>
  <c r="RV226" i="7"/>
  <c r="RW226" i="7"/>
  <c r="RX226" i="7"/>
  <c r="RY226" i="7"/>
  <c r="RZ226" i="7"/>
  <c r="SA226" i="7"/>
  <c r="SB226" i="7"/>
  <c r="SC226" i="7"/>
  <c r="SD226" i="7"/>
  <c r="SE226" i="7"/>
  <c r="SF226" i="7"/>
  <c r="SG226" i="7"/>
  <c r="SH226" i="7"/>
  <c r="SI226" i="7"/>
  <c r="SJ226" i="7"/>
  <c r="SK226" i="7"/>
  <c r="SL226" i="7"/>
  <c r="SM226" i="7"/>
  <c r="SN226" i="7"/>
  <c r="SO226" i="7"/>
  <c r="SP226" i="7"/>
  <c r="SQ226" i="7"/>
  <c r="SR226" i="7"/>
  <c r="SS226" i="7"/>
  <c r="ST226" i="7"/>
  <c r="SU226" i="7"/>
  <c r="SV226" i="7"/>
  <c r="SW226" i="7"/>
  <c r="SX226" i="7"/>
  <c r="SY226" i="7"/>
  <c r="SZ226" i="7"/>
  <c r="TA226" i="7"/>
  <c r="TB226" i="7"/>
  <c r="K226" i="7"/>
  <c r="NP41" i="1"/>
  <c r="NO7" i="7"/>
  <c r="NO6" i="7"/>
  <c r="NQ6" i="7"/>
  <c r="NN10" i="1"/>
  <c r="NN11" i="1"/>
  <c r="NN23" i="1"/>
  <c r="NN13" i="1"/>
  <c r="NN17" i="1"/>
  <c r="NM36" i="1"/>
  <c r="NM35" i="1"/>
  <c r="NM10" i="1"/>
  <c r="NL43" i="1"/>
  <c r="NL26" i="1"/>
  <c r="NL38" i="1"/>
  <c r="NL36" i="1"/>
  <c r="NL35" i="1"/>
  <c r="NL24" i="1"/>
  <c r="NK19" i="2"/>
  <c r="NK12" i="1"/>
  <c r="NK71" i="1"/>
  <c r="NK59" i="1"/>
  <c r="NJ40" i="7"/>
  <c r="NJ14" i="14"/>
  <c r="NJ26" i="14"/>
  <c r="NJ24" i="3"/>
  <c r="NJ48" i="3"/>
  <c r="NJ32" i="3"/>
  <c r="NJ26" i="2"/>
  <c r="NJ12" i="1"/>
  <c r="NI114" i="7"/>
  <c r="NI72" i="7"/>
  <c r="NI30" i="7"/>
  <c r="NI14" i="14"/>
  <c r="NI10" i="14"/>
  <c r="NI9" i="14"/>
  <c r="NI24" i="3"/>
  <c r="NI14" i="3"/>
  <c r="NI12" i="3"/>
  <c r="NH38" i="1"/>
  <c r="NG16" i="2"/>
  <c r="NG37" i="1"/>
  <c r="NG18" i="1"/>
  <c r="NG42" i="1"/>
  <c r="NG21" i="1"/>
  <c r="NG22" i="1"/>
  <c r="NG15" i="1"/>
  <c r="NG14" i="1"/>
  <c r="NF64" i="7"/>
  <c r="NF21" i="3"/>
  <c r="NF37" i="1"/>
  <c r="NF15" i="1"/>
  <c r="NF28" i="1"/>
  <c r="NF70" i="7" s="1"/>
  <c r="NF39" i="1"/>
  <c r="NF66" i="7" s="1"/>
  <c r="NE25" i="1"/>
  <c r="NE111" i="7" s="1"/>
  <c r="NE23" i="1"/>
  <c r="NE11" i="1"/>
  <c r="NE36" i="1"/>
  <c r="NE35" i="1"/>
  <c r="NE10" i="1"/>
  <c r="NE17" i="1"/>
  <c r="NE13" i="1"/>
  <c r="ND38" i="1"/>
  <c r="ND24" i="1"/>
  <c r="ND35" i="1"/>
  <c r="ND36" i="1"/>
  <c r="ND62" i="1"/>
  <c r="NC19" i="2"/>
  <c r="NC41" i="1"/>
  <c r="NC59" i="1"/>
  <c r="NC43" i="1"/>
  <c r="NB40" i="7"/>
  <c r="NB141" i="7"/>
  <c r="NB26" i="14"/>
  <c r="NB48" i="3"/>
  <c r="NB32" i="3"/>
  <c r="NB16" i="2"/>
  <c r="J88" i="7"/>
  <c r="NA133" i="7"/>
  <c r="NA72" i="7"/>
  <c r="NA30" i="7"/>
  <c r="NA20" i="14"/>
  <c r="NA10" i="14"/>
  <c r="NA9" i="14"/>
  <c r="NA37" i="3"/>
  <c r="NA14" i="3"/>
  <c r="NA12" i="3"/>
  <c r="MZ38" i="1"/>
  <c r="MY16" i="2"/>
  <c r="MY55" i="1"/>
  <c r="MY51" i="1"/>
  <c r="MY18" i="1"/>
  <c r="MY15" i="1"/>
  <c r="MY14" i="1"/>
  <c r="MY42" i="1"/>
  <c r="MY37" i="1"/>
  <c r="MY22" i="1"/>
  <c r="MY21" i="1"/>
  <c r="MX37" i="1"/>
  <c r="MX40" i="1"/>
  <c r="MX149" i="7" s="1"/>
  <c r="MX28" i="1"/>
  <c r="MX70" i="7" s="1"/>
  <c r="MX39" i="1"/>
  <c r="MX66" i="7" s="1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Y111" i="7"/>
  <c r="MZ111" i="7"/>
  <c r="NA111" i="7"/>
  <c r="NB111" i="7"/>
  <c r="NC111" i="7"/>
  <c r="ND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K111" i="7"/>
  <c r="MX25" i="1"/>
  <c r="MX38" i="15" s="1"/>
  <c r="I238" i="7" l="1"/>
  <c r="J238" i="7" s="1"/>
  <c r="I225" i="7"/>
  <c r="J225" i="7" s="1"/>
  <c r="I226" i="7"/>
  <c r="J226" i="7" s="1"/>
  <c r="J23" i="2"/>
  <c r="I41" i="2"/>
  <c r="J41" i="2" s="1"/>
  <c r="NF26" i="15"/>
  <c r="I25" i="1"/>
  <c r="NE38" i="15"/>
  <c r="NF22" i="15"/>
  <c r="I187" i="7"/>
  <c r="J187" i="7" s="1"/>
  <c r="MX111" i="7"/>
  <c r="I111" i="7" s="1"/>
  <c r="J111" i="7" s="1"/>
  <c r="I40" i="7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CP43" i="15"/>
  <c r="CQ43" i="15"/>
  <c r="CR43" i="15"/>
  <c r="CS43" i="15"/>
  <c r="CT43" i="15"/>
  <c r="CU43" i="15"/>
  <c r="CV43" i="15"/>
  <c r="CW43" i="15"/>
  <c r="CX43" i="15"/>
  <c r="CY43" i="15"/>
  <c r="CZ43" i="15"/>
  <c r="DA43" i="15"/>
  <c r="DB43" i="15"/>
  <c r="DC43" i="15"/>
  <c r="DD43" i="15"/>
  <c r="DE43" i="15"/>
  <c r="DF43" i="15"/>
  <c r="DG43" i="15"/>
  <c r="DH43" i="15"/>
  <c r="DI43" i="15"/>
  <c r="DJ43" i="15"/>
  <c r="DK43" i="15"/>
  <c r="DL43" i="15"/>
  <c r="DM43" i="15"/>
  <c r="DN43" i="15"/>
  <c r="DO43" i="15"/>
  <c r="DP43" i="15"/>
  <c r="DQ43" i="15"/>
  <c r="DR43" i="15"/>
  <c r="DS43" i="15"/>
  <c r="DT43" i="15"/>
  <c r="DU43" i="15"/>
  <c r="DV43" i="15"/>
  <c r="DW43" i="15"/>
  <c r="DX43" i="15"/>
  <c r="DY43" i="15"/>
  <c r="DZ43" i="15"/>
  <c r="EA43" i="15"/>
  <c r="EB43" i="15"/>
  <c r="EC43" i="15"/>
  <c r="ED43" i="15"/>
  <c r="EE43" i="15"/>
  <c r="EF43" i="15"/>
  <c r="EG43" i="15"/>
  <c r="EH43" i="15"/>
  <c r="EI43" i="15"/>
  <c r="EJ43" i="15"/>
  <c r="EK43" i="15"/>
  <c r="EL43" i="15"/>
  <c r="EM43" i="15"/>
  <c r="EN43" i="15"/>
  <c r="EO43" i="15"/>
  <c r="EP43" i="15"/>
  <c r="EQ43" i="15"/>
  <c r="ER43" i="15"/>
  <c r="ES43" i="15"/>
  <c r="ET43" i="15"/>
  <c r="EU43" i="15"/>
  <c r="EV43" i="15"/>
  <c r="EW43" i="15"/>
  <c r="EX43" i="15"/>
  <c r="EY43" i="15"/>
  <c r="EZ43" i="15"/>
  <c r="FA43" i="15"/>
  <c r="FB43" i="15"/>
  <c r="FC43" i="15"/>
  <c r="FD43" i="15"/>
  <c r="FE43" i="15"/>
  <c r="FF43" i="15"/>
  <c r="FG43" i="15"/>
  <c r="FH43" i="15"/>
  <c r="FI43" i="15"/>
  <c r="FJ43" i="15"/>
  <c r="FK43" i="15"/>
  <c r="FL43" i="15"/>
  <c r="FM43" i="15"/>
  <c r="FN43" i="15"/>
  <c r="FO43" i="15"/>
  <c r="FP43" i="15"/>
  <c r="FQ43" i="15"/>
  <c r="FR43" i="15"/>
  <c r="FS43" i="15"/>
  <c r="FT43" i="15"/>
  <c r="FU43" i="15"/>
  <c r="FV43" i="15"/>
  <c r="FW43" i="15"/>
  <c r="FX43" i="15"/>
  <c r="FY43" i="15"/>
  <c r="FZ43" i="15"/>
  <c r="GA43" i="15"/>
  <c r="GB43" i="15"/>
  <c r="GC43" i="15"/>
  <c r="GD43" i="15"/>
  <c r="GE43" i="15"/>
  <c r="GF43" i="15"/>
  <c r="GG43" i="15"/>
  <c r="GH43" i="15"/>
  <c r="GI43" i="15"/>
  <c r="GJ43" i="15"/>
  <c r="GK43" i="15"/>
  <c r="GL43" i="15"/>
  <c r="GM43" i="15"/>
  <c r="GN43" i="15"/>
  <c r="GO43" i="15"/>
  <c r="GP43" i="15"/>
  <c r="GQ43" i="15"/>
  <c r="GR43" i="15"/>
  <c r="GS43" i="15"/>
  <c r="GT43" i="15"/>
  <c r="GU43" i="15"/>
  <c r="GV43" i="15"/>
  <c r="GW43" i="15"/>
  <c r="GX43" i="15"/>
  <c r="GY43" i="15"/>
  <c r="GZ43" i="15"/>
  <c r="HA43" i="15"/>
  <c r="HB43" i="15"/>
  <c r="HC43" i="15"/>
  <c r="HD43" i="15"/>
  <c r="HE43" i="15"/>
  <c r="HF43" i="15"/>
  <c r="HG43" i="15"/>
  <c r="HH43" i="15"/>
  <c r="HI43" i="15"/>
  <c r="HJ43" i="15"/>
  <c r="HK43" i="15"/>
  <c r="HL43" i="15"/>
  <c r="HM43" i="15"/>
  <c r="HN43" i="15"/>
  <c r="HO43" i="15"/>
  <c r="HP43" i="15"/>
  <c r="HQ43" i="15"/>
  <c r="HR43" i="15"/>
  <c r="HS43" i="15"/>
  <c r="HT43" i="15"/>
  <c r="HU43" i="15"/>
  <c r="HV43" i="15"/>
  <c r="HW43" i="15"/>
  <c r="HX43" i="15"/>
  <c r="HY43" i="15"/>
  <c r="HZ43" i="15"/>
  <c r="IA43" i="15"/>
  <c r="IB43" i="15"/>
  <c r="IC43" i="15"/>
  <c r="IF43" i="15"/>
  <c r="IG43" i="15"/>
  <c r="IH43" i="15"/>
  <c r="II43" i="15"/>
  <c r="IJ43" i="15"/>
  <c r="IK43" i="15"/>
  <c r="IN43" i="15"/>
  <c r="IO43" i="15"/>
  <c r="IP43" i="15"/>
  <c r="IQ43" i="15"/>
  <c r="IR43" i="15"/>
  <c r="IS43" i="15"/>
  <c r="IT43" i="15"/>
  <c r="IU43" i="15"/>
  <c r="IV43" i="15"/>
  <c r="IW43" i="15"/>
  <c r="IX43" i="15"/>
  <c r="IY43" i="15"/>
  <c r="IZ43" i="15"/>
  <c r="JA43" i="15"/>
  <c r="JB43" i="15"/>
  <c r="JC43" i="15"/>
  <c r="JD43" i="15"/>
  <c r="JE43" i="15"/>
  <c r="JF43" i="15"/>
  <c r="JG43" i="15"/>
  <c r="JH43" i="15"/>
  <c r="JI43" i="15"/>
  <c r="JJ43" i="15"/>
  <c r="JK43" i="15"/>
  <c r="JL43" i="15"/>
  <c r="JM43" i="15"/>
  <c r="JN43" i="15"/>
  <c r="JO43" i="15"/>
  <c r="JP43" i="15"/>
  <c r="JQ43" i="15"/>
  <c r="JR43" i="15"/>
  <c r="JS43" i="15"/>
  <c r="JT43" i="15"/>
  <c r="JU43" i="15"/>
  <c r="JV43" i="15"/>
  <c r="JW43" i="15"/>
  <c r="JX43" i="15"/>
  <c r="JY43" i="15"/>
  <c r="JZ43" i="15"/>
  <c r="KA43" i="15"/>
  <c r="KB43" i="15"/>
  <c r="KC43" i="15"/>
  <c r="KD43" i="15"/>
  <c r="KE43" i="15"/>
  <c r="KF43" i="15"/>
  <c r="KG43" i="15"/>
  <c r="KH43" i="15"/>
  <c r="KI43" i="15"/>
  <c r="KJ43" i="15"/>
  <c r="KK43" i="15"/>
  <c r="KL43" i="15"/>
  <c r="KM43" i="15"/>
  <c r="KN43" i="15"/>
  <c r="KO43" i="15"/>
  <c r="KQ43" i="15"/>
  <c r="KR43" i="15"/>
  <c r="KS43" i="15"/>
  <c r="KT43" i="15"/>
  <c r="KU43" i="15"/>
  <c r="KV43" i="15"/>
  <c r="KX43" i="15"/>
  <c r="KY43" i="15"/>
  <c r="KZ43" i="15"/>
  <c r="LA43" i="15"/>
  <c r="LB43" i="15"/>
  <c r="LC43" i="15"/>
  <c r="LD43" i="15"/>
  <c r="LE43" i="15"/>
  <c r="LF43" i="15"/>
  <c r="LG43" i="15"/>
  <c r="LH43" i="15"/>
  <c r="LI43" i="15"/>
  <c r="LJ43" i="15"/>
  <c r="LK43" i="15"/>
  <c r="LL43" i="15"/>
  <c r="LM43" i="15"/>
  <c r="LN43" i="15"/>
  <c r="LP43" i="15"/>
  <c r="LZ43" i="15"/>
  <c r="MA43" i="15"/>
  <c r="MB43" i="15"/>
  <c r="MC43" i="15"/>
  <c r="MD43" i="15"/>
  <c r="ME43" i="15"/>
  <c r="MF43" i="15"/>
  <c r="MG43" i="15"/>
  <c r="MH43" i="15"/>
  <c r="MI43" i="15"/>
  <c r="MJ43" i="15"/>
  <c r="MK43" i="15"/>
  <c r="ML43" i="15"/>
  <c r="MM43" i="15"/>
  <c r="MN43" i="15"/>
  <c r="MO43" i="15"/>
  <c r="MP43" i="15"/>
  <c r="MQ43" i="15"/>
  <c r="MR43" i="15"/>
  <c r="MS43" i="15"/>
  <c r="MT43" i="15"/>
  <c r="MU43" i="15"/>
  <c r="MV43" i="15"/>
  <c r="MW43" i="15"/>
  <c r="MX43" i="15"/>
  <c r="MY43" i="15"/>
  <c r="MZ43" i="15"/>
  <c r="NA43" i="15"/>
  <c r="NB43" i="15"/>
  <c r="NC43" i="15"/>
  <c r="ND43" i="15"/>
  <c r="NE43" i="15"/>
  <c r="NF43" i="15"/>
  <c r="NG43" i="15"/>
  <c r="NH43" i="15"/>
  <c r="NI43" i="15"/>
  <c r="NJ43" i="15"/>
  <c r="NK43" i="15"/>
  <c r="NL43" i="15"/>
  <c r="NM43" i="15"/>
  <c r="NN43" i="15"/>
  <c r="NO43" i="15"/>
  <c r="NP43" i="15"/>
  <c r="NQ43" i="15"/>
  <c r="NR43" i="15"/>
  <c r="NS43" i="15"/>
  <c r="NT43" i="15"/>
  <c r="NU43" i="15"/>
  <c r="NV43" i="15"/>
  <c r="NW43" i="15"/>
  <c r="NX43" i="15"/>
  <c r="NY43" i="15"/>
  <c r="NZ43" i="15"/>
  <c r="OA43" i="15"/>
  <c r="OB43" i="15"/>
  <c r="OC43" i="15"/>
  <c r="OD43" i="15"/>
  <c r="OE43" i="15"/>
  <c r="OF43" i="15"/>
  <c r="OG43" i="15"/>
  <c r="OH43" i="15"/>
  <c r="OI43" i="15"/>
  <c r="OJ43" i="15"/>
  <c r="OK43" i="15"/>
  <c r="OL43" i="15"/>
  <c r="OM43" i="15"/>
  <c r="ON43" i="15"/>
  <c r="OO43" i="15"/>
  <c r="OP43" i="15"/>
  <c r="OQ43" i="15"/>
  <c r="OR43" i="15"/>
  <c r="OS43" i="15"/>
  <c r="OT43" i="15"/>
  <c r="OU43" i="15"/>
  <c r="OV43" i="15"/>
  <c r="OW43" i="15"/>
  <c r="OX43" i="15"/>
  <c r="OY43" i="15"/>
  <c r="OZ43" i="15"/>
  <c r="PA43" i="15"/>
  <c r="PB43" i="15"/>
  <c r="PC43" i="15"/>
  <c r="PD43" i="15"/>
  <c r="PE43" i="15"/>
  <c r="PF43" i="15"/>
  <c r="PG43" i="15"/>
  <c r="PH43" i="15"/>
  <c r="PI43" i="15"/>
  <c r="PJ43" i="15"/>
  <c r="PK43" i="15"/>
  <c r="PL43" i="15"/>
  <c r="PM43" i="15"/>
  <c r="PN43" i="15"/>
  <c r="PO43" i="15"/>
  <c r="PP43" i="15"/>
  <c r="PQ43" i="15"/>
  <c r="PR43" i="15"/>
  <c r="PS43" i="15"/>
  <c r="PT43" i="15"/>
  <c r="PU43" i="15"/>
  <c r="PV43" i="15"/>
  <c r="PW43" i="15"/>
  <c r="PX43" i="15"/>
  <c r="PY43" i="15"/>
  <c r="PZ43" i="15"/>
  <c r="QA43" i="15"/>
  <c r="QB43" i="15"/>
  <c r="QC43" i="15"/>
  <c r="QD43" i="15"/>
  <c r="QE43" i="15"/>
  <c r="QF43" i="15"/>
  <c r="QG43" i="15"/>
  <c r="QH43" i="15"/>
  <c r="QI43" i="15"/>
  <c r="QJ43" i="15"/>
  <c r="QK43" i="15"/>
  <c r="QL43" i="15"/>
  <c r="QM43" i="15"/>
  <c r="QN43" i="15"/>
  <c r="QO43" i="15"/>
  <c r="QP43" i="15"/>
  <c r="QQ43" i="15"/>
  <c r="QR43" i="15"/>
  <c r="QS43" i="15"/>
  <c r="QT43" i="15"/>
  <c r="QU43" i="15"/>
  <c r="QV43" i="15"/>
  <c r="QW43" i="15"/>
  <c r="QX43" i="15"/>
  <c r="QY43" i="15"/>
  <c r="RA43" i="15"/>
  <c r="RB43" i="15"/>
  <c r="RC43" i="15"/>
  <c r="RD43" i="15"/>
  <c r="RE43" i="15"/>
  <c r="RF43" i="15"/>
  <c r="RG43" i="15"/>
  <c r="RH43" i="15"/>
  <c r="RI43" i="15"/>
  <c r="RJ43" i="15"/>
  <c r="RK43" i="15"/>
  <c r="RL43" i="15"/>
  <c r="RM43" i="15"/>
  <c r="RN43" i="15"/>
  <c r="RO43" i="15"/>
  <c r="RP43" i="15"/>
  <c r="RQ43" i="15"/>
  <c r="RR43" i="15"/>
  <c r="RS43" i="15"/>
  <c r="RT43" i="15"/>
  <c r="RU43" i="15"/>
  <c r="RV43" i="15"/>
  <c r="RW43" i="15"/>
  <c r="RX43" i="15"/>
  <c r="RY43" i="15"/>
  <c r="RZ43" i="15"/>
  <c r="SA43" i="15"/>
  <c r="SB43" i="15"/>
  <c r="SC43" i="15"/>
  <c r="SD43" i="15"/>
  <c r="SE43" i="15"/>
  <c r="SF43" i="15"/>
  <c r="SG43" i="15"/>
  <c r="SH43" i="15"/>
  <c r="SI43" i="15"/>
  <c r="SJ43" i="15"/>
  <c r="SK43" i="15"/>
  <c r="SL43" i="15"/>
  <c r="SM43" i="15"/>
  <c r="SN43" i="15"/>
  <c r="SO43" i="15"/>
  <c r="SP43" i="15"/>
  <c r="SQ43" i="15"/>
  <c r="SR43" i="15"/>
  <c r="SS43" i="15"/>
  <c r="ST43" i="15"/>
  <c r="SU43" i="15"/>
  <c r="SV43" i="15"/>
  <c r="SW43" i="15"/>
  <c r="SX43" i="15"/>
  <c r="SY43" i="15"/>
  <c r="SZ43" i="15"/>
  <c r="TA43" i="15"/>
  <c r="TB43" i="15"/>
  <c r="KW6" i="15"/>
  <c r="KX6" i="15"/>
  <c r="KY6" i="15"/>
  <c r="KZ6" i="15"/>
  <c r="LA6" i="15"/>
  <c r="LB6" i="15"/>
  <c r="LC6" i="15"/>
  <c r="LD6" i="15"/>
  <c r="LE6" i="15"/>
  <c r="LF6" i="15"/>
  <c r="LG6" i="15"/>
  <c r="LH6" i="15"/>
  <c r="LI6" i="15"/>
  <c r="LJ6" i="15"/>
  <c r="LK6" i="15"/>
  <c r="LL6" i="15"/>
  <c r="LM6" i="15"/>
  <c r="LN6" i="15"/>
  <c r="LO6" i="15"/>
  <c r="LQ6" i="15"/>
  <c r="LR6" i="15"/>
  <c r="KX7" i="15"/>
  <c r="KY7" i="15"/>
  <c r="KZ7" i="15"/>
  <c r="LA7" i="15"/>
  <c r="LB7" i="15"/>
  <c r="LC7" i="15"/>
  <c r="LD7" i="15"/>
  <c r="LE7" i="15"/>
  <c r="LF7" i="15"/>
  <c r="LG7" i="15"/>
  <c r="LH7" i="15"/>
  <c r="LI7" i="15"/>
  <c r="LJ7" i="15"/>
  <c r="LK7" i="15"/>
  <c r="LL7" i="15"/>
  <c r="LM7" i="15"/>
  <c r="LN7" i="15"/>
  <c r="LO7" i="15"/>
  <c r="LR7" i="15"/>
  <c r="I59" i="15"/>
  <c r="I55" i="15"/>
  <c r="J55" i="15" s="1"/>
  <c r="I71" i="15"/>
  <c r="J71" i="15" s="1"/>
  <c r="I72" i="15"/>
  <c r="I77" i="7"/>
  <c r="I119" i="7"/>
  <c r="I121" i="7"/>
  <c r="I114" i="7"/>
  <c r="J114" i="7" s="1"/>
  <c r="I112" i="7"/>
  <c r="I162" i="7"/>
  <c r="I163" i="7"/>
  <c r="I141" i="7"/>
  <c r="I142" i="7"/>
  <c r="I181" i="7"/>
  <c r="I135" i="7"/>
  <c r="I165" i="7"/>
  <c r="I128" i="7"/>
  <c r="I71" i="7"/>
  <c r="I201" i="7"/>
  <c r="I204" i="7"/>
  <c r="I205" i="7"/>
  <c r="I134" i="7"/>
  <c r="I151" i="7"/>
  <c r="I178" i="7"/>
  <c r="I108" i="7"/>
  <c r="I139" i="7"/>
  <c r="I179" i="7"/>
  <c r="I177" i="7"/>
  <c r="J48" i="14"/>
  <c r="J49" i="14"/>
  <c r="J51" i="14"/>
  <c r="I18" i="14"/>
  <c r="I30" i="14"/>
  <c r="I27" i="14"/>
  <c r="I31" i="14"/>
  <c r="J31" i="14" s="1"/>
  <c r="I37" i="14"/>
  <c r="J37" i="14" s="1"/>
  <c r="I29" i="14"/>
  <c r="I43" i="14"/>
  <c r="I23" i="14"/>
  <c r="I24" i="14"/>
  <c r="I46" i="14"/>
  <c r="J52" i="14"/>
  <c r="I28" i="14"/>
  <c r="J28" i="14" s="1"/>
  <c r="I32" i="14"/>
  <c r="J32" i="14" s="1"/>
  <c r="I42" i="14"/>
  <c r="J42" i="14" s="1"/>
  <c r="I25" i="14"/>
  <c r="J25" i="14" s="1"/>
  <c r="I39" i="14"/>
  <c r="J39" i="14" s="1"/>
  <c r="I68" i="3"/>
  <c r="I48" i="3"/>
  <c r="I49" i="3"/>
  <c r="I72" i="3"/>
  <c r="I71" i="3"/>
  <c r="I51" i="3"/>
  <c r="I42" i="3"/>
  <c r="I73" i="3"/>
  <c r="I74" i="3"/>
  <c r="I75" i="3"/>
  <c r="I77" i="3"/>
  <c r="I40" i="3"/>
  <c r="I41" i="3"/>
  <c r="I56" i="3"/>
  <c r="I62" i="3"/>
  <c r="I84" i="3"/>
  <c r="I82" i="3"/>
  <c r="I61" i="3"/>
  <c r="I64" i="3"/>
  <c r="J64" i="3" s="1"/>
  <c r="I32" i="3"/>
  <c r="J32" i="3" s="1"/>
  <c r="I81" i="3"/>
  <c r="J81" i="3" s="1"/>
  <c r="I43" i="3"/>
  <c r="J43" i="3" s="1"/>
  <c r="I46" i="3"/>
  <c r="J46" i="3" s="1"/>
  <c r="I59" i="3"/>
  <c r="J59" i="3" s="1"/>
  <c r="I80" i="3"/>
  <c r="J80" i="3" s="1"/>
  <c r="I33" i="3"/>
  <c r="J33" i="3" s="1"/>
  <c r="J34" i="3"/>
  <c r="I96" i="3"/>
  <c r="I97" i="3"/>
  <c r="I98" i="3"/>
  <c r="I99" i="3"/>
  <c r="I50" i="3"/>
  <c r="J50" i="3" s="1"/>
  <c r="I27" i="3"/>
  <c r="I28" i="3"/>
  <c r="I29" i="3"/>
  <c r="I30" i="3"/>
  <c r="J44" i="2"/>
  <c r="J57" i="2"/>
  <c r="J58" i="2"/>
  <c r="J59" i="2"/>
  <c r="J61" i="2"/>
  <c r="J53" i="2"/>
  <c r="J54" i="2"/>
  <c r="J55" i="2"/>
  <c r="J60" i="2"/>
  <c r="J52" i="2"/>
  <c r="I32" i="2"/>
  <c r="I33" i="2"/>
  <c r="I36" i="2"/>
  <c r="J36" i="2" s="1"/>
  <c r="J56" i="2"/>
  <c r="LS14" i="2"/>
  <c r="I103" i="1"/>
  <c r="J103" i="1" s="1"/>
  <c r="I105" i="1"/>
  <c r="J105" i="1" s="1"/>
  <c r="I86" i="1"/>
  <c r="J86" i="1" s="1"/>
  <c r="I98" i="1"/>
  <c r="J98" i="1" s="1"/>
  <c r="I104" i="1"/>
  <c r="J104" i="1" s="1"/>
  <c r="I84" i="1"/>
  <c r="J84" i="1" s="1"/>
  <c r="I97" i="1"/>
  <c r="J97" i="1" s="1"/>
  <c r="J48" i="3" l="1"/>
  <c r="J23" i="14"/>
  <c r="J40" i="3"/>
  <c r="J32" i="2"/>
  <c r="MT22" i="2"/>
  <c r="MT10" i="2"/>
  <c r="MT37" i="1"/>
  <c r="MT57" i="3"/>
  <c r="I57" i="3" s="1"/>
  <c r="J56" i="3" s="1"/>
  <c r="MT67" i="1"/>
  <c r="MS36" i="7"/>
  <c r="MS74" i="7"/>
  <c r="MS15" i="14"/>
  <c r="MS25" i="3"/>
  <c r="MS10" i="3"/>
  <c r="MS22" i="2"/>
  <c r="MR72" i="7"/>
  <c r="MR74" i="7"/>
  <c r="MR15" i="14"/>
  <c r="MR10" i="14"/>
  <c r="MR25" i="3"/>
  <c r="MR14" i="3"/>
  <c r="MO13" i="2"/>
  <c r="MO54" i="1"/>
  <c r="MO62" i="1"/>
  <c r="I62" i="1" s="1"/>
  <c r="J62" i="1" s="1"/>
  <c r="MM24" i="7"/>
  <c r="MM9" i="3"/>
  <c r="MJ10" i="2"/>
  <c r="MJ27" i="2"/>
  <c r="MJ37" i="1"/>
  <c r="J177" i="7"/>
  <c r="J209" i="7"/>
  <c r="MJ29" i="2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T41" i="15"/>
  <c r="AU41" i="15"/>
  <c r="AV41" i="15"/>
  <c r="AW41" i="15"/>
  <c r="AX41" i="15"/>
  <c r="AY41" i="15"/>
  <c r="AZ41" i="15"/>
  <c r="BA41" i="15"/>
  <c r="BB41" i="15"/>
  <c r="BC41" i="15"/>
  <c r="BD41" i="15"/>
  <c r="BE41" i="15"/>
  <c r="BF41" i="15"/>
  <c r="BG41" i="15"/>
  <c r="BH41" i="15"/>
  <c r="BI41" i="15"/>
  <c r="BJ41" i="15"/>
  <c r="BK41" i="15"/>
  <c r="BL41" i="15"/>
  <c r="BM41" i="15"/>
  <c r="BN41" i="15"/>
  <c r="BO41" i="15"/>
  <c r="BP41" i="15"/>
  <c r="BQ41" i="15"/>
  <c r="BR41" i="15"/>
  <c r="BS41" i="15"/>
  <c r="BT41" i="15"/>
  <c r="BU41" i="15"/>
  <c r="BV41" i="15"/>
  <c r="BW41" i="15"/>
  <c r="BX41" i="15"/>
  <c r="BY41" i="15"/>
  <c r="BZ41" i="15"/>
  <c r="CA41" i="15"/>
  <c r="CB41" i="15"/>
  <c r="CC41" i="15"/>
  <c r="CD41" i="15"/>
  <c r="CE41" i="15"/>
  <c r="CF41" i="15"/>
  <c r="CG41" i="15"/>
  <c r="CH41" i="15"/>
  <c r="CI41" i="15"/>
  <c r="CJ41" i="15"/>
  <c r="CK41" i="15"/>
  <c r="CL41" i="15"/>
  <c r="CM41" i="15"/>
  <c r="CN41" i="15"/>
  <c r="CO41" i="15"/>
  <c r="CP41" i="15"/>
  <c r="CQ41" i="15"/>
  <c r="CR41" i="15"/>
  <c r="CS41" i="15"/>
  <c r="CT41" i="15"/>
  <c r="CU41" i="15"/>
  <c r="CV41" i="15"/>
  <c r="CW41" i="15"/>
  <c r="CX41" i="15"/>
  <c r="CY41" i="15"/>
  <c r="CZ41" i="15"/>
  <c r="DA41" i="15"/>
  <c r="DB41" i="15"/>
  <c r="DC41" i="15"/>
  <c r="DD41" i="15"/>
  <c r="DE41" i="15"/>
  <c r="DF41" i="15"/>
  <c r="DG41" i="15"/>
  <c r="DH41" i="15"/>
  <c r="DI41" i="15"/>
  <c r="DJ41" i="15"/>
  <c r="DK41" i="15"/>
  <c r="DL41" i="15"/>
  <c r="DM41" i="15"/>
  <c r="DN41" i="15"/>
  <c r="DO41" i="15"/>
  <c r="DP41" i="15"/>
  <c r="DQ41" i="15"/>
  <c r="DR41" i="15"/>
  <c r="DS41" i="15"/>
  <c r="DT41" i="15"/>
  <c r="DU41" i="15"/>
  <c r="DV41" i="15"/>
  <c r="DW41" i="15"/>
  <c r="DX41" i="15"/>
  <c r="DY41" i="15"/>
  <c r="DZ41" i="15"/>
  <c r="EA41" i="15"/>
  <c r="EB41" i="15"/>
  <c r="EC41" i="15"/>
  <c r="ED41" i="15"/>
  <c r="EE41" i="15"/>
  <c r="EF41" i="15"/>
  <c r="EG41" i="15"/>
  <c r="EH41" i="15"/>
  <c r="EI41" i="15"/>
  <c r="EJ41" i="15"/>
  <c r="EK41" i="15"/>
  <c r="EL41" i="15"/>
  <c r="EM41" i="15"/>
  <c r="EN41" i="15"/>
  <c r="EO41" i="15"/>
  <c r="EP41" i="15"/>
  <c r="EQ41" i="15"/>
  <c r="ER41" i="15"/>
  <c r="ES41" i="15"/>
  <c r="ET41" i="15"/>
  <c r="EU41" i="15"/>
  <c r="EV41" i="15"/>
  <c r="EW41" i="15"/>
  <c r="EX41" i="15"/>
  <c r="EY41" i="15"/>
  <c r="EZ41" i="15"/>
  <c r="FA41" i="15"/>
  <c r="FB41" i="15"/>
  <c r="FC41" i="15"/>
  <c r="FD41" i="15"/>
  <c r="FE41" i="15"/>
  <c r="FF41" i="15"/>
  <c r="FG41" i="15"/>
  <c r="FH41" i="15"/>
  <c r="FI41" i="15"/>
  <c r="FJ41" i="15"/>
  <c r="FK41" i="15"/>
  <c r="FL41" i="15"/>
  <c r="FM41" i="15"/>
  <c r="FN41" i="15"/>
  <c r="FO41" i="15"/>
  <c r="FP41" i="15"/>
  <c r="FQ41" i="15"/>
  <c r="FR41" i="15"/>
  <c r="FS41" i="15"/>
  <c r="FT41" i="15"/>
  <c r="FU41" i="15"/>
  <c r="FV41" i="15"/>
  <c r="FW41" i="15"/>
  <c r="FX41" i="15"/>
  <c r="FY41" i="15"/>
  <c r="FZ41" i="15"/>
  <c r="GA41" i="15"/>
  <c r="GB41" i="15"/>
  <c r="GC41" i="15"/>
  <c r="GD41" i="15"/>
  <c r="GE41" i="15"/>
  <c r="GF41" i="15"/>
  <c r="GG41" i="15"/>
  <c r="GH41" i="15"/>
  <c r="GI41" i="15"/>
  <c r="GJ41" i="15"/>
  <c r="GK41" i="15"/>
  <c r="GL41" i="15"/>
  <c r="GM41" i="15"/>
  <c r="GN41" i="15"/>
  <c r="GO41" i="15"/>
  <c r="GP41" i="15"/>
  <c r="GQ41" i="15"/>
  <c r="GR41" i="15"/>
  <c r="GS41" i="15"/>
  <c r="GT41" i="15"/>
  <c r="GU41" i="15"/>
  <c r="GV41" i="15"/>
  <c r="GW41" i="15"/>
  <c r="GX41" i="15"/>
  <c r="GY41" i="15"/>
  <c r="GZ41" i="15"/>
  <c r="HA41" i="15"/>
  <c r="HB41" i="15"/>
  <c r="HC41" i="15"/>
  <c r="HD41" i="15"/>
  <c r="HE41" i="15"/>
  <c r="HF41" i="15"/>
  <c r="HG41" i="15"/>
  <c r="HH41" i="15"/>
  <c r="HI41" i="15"/>
  <c r="HJ41" i="15"/>
  <c r="HK41" i="15"/>
  <c r="HL41" i="15"/>
  <c r="HM41" i="15"/>
  <c r="HN41" i="15"/>
  <c r="HO41" i="15"/>
  <c r="HP41" i="15"/>
  <c r="HQ41" i="15"/>
  <c r="HR41" i="15"/>
  <c r="HS41" i="15"/>
  <c r="HT41" i="15"/>
  <c r="HU41" i="15"/>
  <c r="HV41" i="15"/>
  <c r="HW41" i="15"/>
  <c r="HX41" i="15"/>
  <c r="HY41" i="15"/>
  <c r="HZ41" i="15"/>
  <c r="IA41" i="15"/>
  <c r="IB41" i="15"/>
  <c r="IC41" i="15"/>
  <c r="ID41" i="15"/>
  <c r="IE41" i="15"/>
  <c r="IF41" i="15"/>
  <c r="IG41" i="15"/>
  <c r="IH41" i="15"/>
  <c r="II41" i="15"/>
  <c r="IJ41" i="15"/>
  <c r="IK41" i="15"/>
  <c r="IL41" i="15"/>
  <c r="IM41" i="15"/>
  <c r="IN41" i="15"/>
  <c r="IO41" i="15"/>
  <c r="IP41" i="15"/>
  <c r="IQ41" i="15"/>
  <c r="IR41" i="15"/>
  <c r="IS41" i="15"/>
  <c r="IT41" i="15"/>
  <c r="IU41" i="15"/>
  <c r="IV41" i="15"/>
  <c r="IW41" i="15"/>
  <c r="IX41" i="15"/>
  <c r="IY41" i="15"/>
  <c r="IZ41" i="15"/>
  <c r="JA41" i="15"/>
  <c r="JB41" i="15"/>
  <c r="JC41" i="15"/>
  <c r="JD41" i="15"/>
  <c r="JE41" i="15"/>
  <c r="JF41" i="15"/>
  <c r="JG41" i="15"/>
  <c r="JH41" i="15"/>
  <c r="JI41" i="15"/>
  <c r="JJ41" i="15"/>
  <c r="JK41" i="15"/>
  <c r="JL41" i="15"/>
  <c r="JM41" i="15"/>
  <c r="JN41" i="15"/>
  <c r="JO41" i="15"/>
  <c r="JP41" i="15"/>
  <c r="JQ41" i="15"/>
  <c r="JR41" i="15"/>
  <c r="JS41" i="15"/>
  <c r="JT41" i="15"/>
  <c r="JU41" i="15"/>
  <c r="JV41" i="15"/>
  <c r="JW41" i="15"/>
  <c r="JX41" i="15"/>
  <c r="JY41" i="15"/>
  <c r="JZ41" i="15"/>
  <c r="KA41" i="15"/>
  <c r="KB41" i="15"/>
  <c r="KC41" i="15"/>
  <c r="KD41" i="15"/>
  <c r="KE41" i="15"/>
  <c r="KF41" i="15"/>
  <c r="KG41" i="15"/>
  <c r="KH41" i="15"/>
  <c r="KI41" i="15"/>
  <c r="KJ41" i="15"/>
  <c r="KK41" i="15"/>
  <c r="KL41" i="15"/>
  <c r="KM41" i="15"/>
  <c r="KN41" i="15"/>
  <c r="KO41" i="15"/>
  <c r="KP41" i="15"/>
  <c r="KQ41" i="15"/>
  <c r="KR41" i="15"/>
  <c r="KS41" i="15"/>
  <c r="KT41" i="15"/>
  <c r="KU41" i="15"/>
  <c r="KV41" i="15"/>
  <c r="KW41" i="15"/>
  <c r="KX41" i="15"/>
  <c r="KY41" i="15"/>
  <c r="KZ41" i="15"/>
  <c r="LA41" i="15"/>
  <c r="LB41" i="15"/>
  <c r="LC41" i="15"/>
  <c r="LD41" i="15"/>
  <c r="LE41" i="15"/>
  <c r="LF41" i="15"/>
  <c r="LG41" i="15"/>
  <c r="LH41" i="15"/>
  <c r="LI41" i="15"/>
  <c r="LJ41" i="15"/>
  <c r="LK41" i="15"/>
  <c r="LL41" i="15"/>
  <c r="LM41" i="15"/>
  <c r="LN41" i="15"/>
  <c r="LO41" i="15"/>
  <c r="LP41" i="15"/>
  <c r="LQ41" i="15"/>
  <c r="LR41" i="15"/>
  <c r="LS41" i="15"/>
  <c r="LT41" i="15"/>
  <c r="LU41" i="15"/>
  <c r="LV41" i="15"/>
  <c r="LW41" i="15"/>
  <c r="LX41" i="15"/>
  <c r="LY41" i="15"/>
  <c r="LZ41" i="15"/>
  <c r="MA41" i="15"/>
  <c r="MB41" i="15"/>
  <c r="MC41" i="15"/>
  <c r="MD41" i="15"/>
  <c r="ME41" i="15"/>
  <c r="MF41" i="15"/>
  <c r="MG41" i="15"/>
  <c r="MH41" i="15"/>
  <c r="MI41" i="15"/>
  <c r="MJ41" i="15"/>
  <c r="MK41" i="15"/>
  <c r="ML41" i="15"/>
  <c r="MM41" i="15"/>
  <c r="MN41" i="15"/>
  <c r="MO41" i="15"/>
  <c r="MP41" i="15"/>
  <c r="MQ41" i="15"/>
  <c r="MR41" i="15"/>
  <c r="MS41" i="15"/>
  <c r="MU41" i="15"/>
  <c r="MV41" i="15"/>
  <c r="MW41" i="15"/>
  <c r="MX41" i="15"/>
  <c r="MY41" i="15"/>
  <c r="MZ41" i="15"/>
  <c r="NA41" i="15"/>
  <c r="NB41" i="15"/>
  <c r="NC41" i="15"/>
  <c r="ND41" i="15"/>
  <c r="NE41" i="15"/>
  <c r="NF41" i="15"/>
  <c r="NG41" i="15"/>
  <c r="NH41" i="15"/>
  <c r="NI41" i="15"/>
  <c r="NJ41" i="15"/>
  <c r="NK41" i="15"/>
  <c r="NL41" i="15"/>
  <c r="NM41" i="15"/>
  <c r="NN41" i="15"/>
  <c r="NO41" i="15"/>
  <c r="NP41" i="15"/>
  <c r="NQ41" i="15"/>
  <c r="NR41" i="15"/>
  <c r="NS41" i="15"/>
  <c r="NT41" i="15"/>
  <c r="NU41" i="15"/>
  <c r="NV41" i="15"/>
  <c r="NW41" i="15"/>
  <c r="NX41" i="15"/>
  <c r="NY41" i="15"/>
  <c r="NZ41" i="15"/>
  <c r="OA41" i="15"/>
  <c r="OB41" i="15"/>
  <c r="OC41" i="15"/>
  <c r="OD41" i="15"/>
  <c r="OE41" i="15"/>
  <c r="OF41" i="15"/>
  <c r="OG41" i="15"/>
  <c r="OH41" i="15"/>
  <c r="OI41" i="15"/>
  <c r="OJ41" i="15"/>
  <c r="OK41" i="15"/>
  <c r="OL41" i="15"/>
  <c r="OM41" i="15"/>
  <c r="ON41" i="15"/>
  <c r="OO41" i="15"/>
  <c r="OP41" i="15"/>
  <c r="OQ41" i="15"/>
  <c r="OR41" i="15"/>
  <c r="OS41" i="15"/>
  <c r="OT41" i="15"/>
  <c r="OU41" i="15"/>
  <c r="OV41" i="15"/>
  <c r="OW41" i="15"/>
  <c r="OX41" i="15"/>
  <c r="OY41" i="15"/>
  <c r="OZ41" i="15"/>
  <c r="PA41" i="15"/>
  <c r="PB41" i="15"/>
  <c r="PC41" i="15"/>
  <c r="PD41" i="15"/>
  <c r="PE41" i="15"/>
  <c r="PF41" i="15"/>
  <c r="PG41" i="15"/>
  <c r="PH41" i="15"/>
  <c r="PI41" i="15"/>
  <c r="PJ41" i="15"/>
  <c r="PK41" i="15"/>
  <c r="PL41" i="15"/>
  <c r="PM41" i="15"/>
  <c r="PN41" i="15"/>
  <c r="PO41" i="15"/>
  <c r="PP41" i="15"/>
  <c r="PQ41" i="15"/>
  <c r="PR41" i="15"/>
  <c r="PS41" i="15"/>
  <c r="PT41" i="15"/>
  <c r="PU41" i="15"/>
  <c r="PV41" i="15"/>
  <c r="PW41" i="15"/>
  <c r="PX41" i="15"/>
  <c r="PY41" i="15"/>
  <c r="PZ41" i="15"/>
  <c r="QA41" i="15"/>
  <c r="QB41" i="15"/>
  <c r="QC41" i="15"/>
  <c r="QD41" i="15"/>
  <c r="QE41" i="15"/>
  <c r="QF41" i="15"/>
  <c r="QG41" i="15"/>
  <c r="QH41" i="15"/>
  <c r="QI41" i="15"/>
  <c r="QJ41" i="15"/>
  <c r="QK41" i="15"/>
  <c r="QL41" i="15"/>
  <c r="QM41" i="15"/>
  <c r="QN41" i="15"/>
  <c r="QO41" i="15"/>
  <c r="QP41" i="15"/>
  <c r="QQ41" i="15"/>
  <c r="QR41" i="15"/>
  <c r="QS41" i="15"/>
  <c r="QT41" i="15"/>
  <c r="QU41" i="15"/>
  <c r="QV41" i="15"/>
  <c r="QW41" i="15"/>
  <c r="QX41" i="15"/>
  <c r="QY41" i="15"/>
  <c r="QZ41" i="15"/>
  <c r="RA41" i="15"/>
  <c r="RB41" i="15"/>
  <c r="RC41" i="15"/>
  <c r="RD41" i="15"/>
  <c r="RE41" i="15"/>
  <c r="RF41" i="15"/>
  <c r="RG41" i="15"/>
  <c r="RH41" i="15"/>
  <c r="RI41" i="15"/>
  <c r="RJ41" i="15"/>
  <c r="RK41" i="15"/>
  <c r="RL41" i="15"/>
  <c r="RM41" i="15"/>
  <c r="RN41" i="15"/>
  <c r="RO41" i="15"/>
  <c r="RP41" i="15"/>
  <c r="RQ41" i="15"/>
  <c r="RR41" i="15"/>
  <c r="RS41" i="15"/>
  <c r="RT41" i="15"/>
  <c r="RU41" i="15"/>
  <c r="RV41" i="15"/>
  <c r="RW41" i="15"/>
  <c r="RX41" i="15"/>
  <c r="RY41" i="15"/>
  <c r="RZ41" i="15"/>
  <c r="SA41" i="15"/>
  <c r="SB41" i="15"/>
  <c r="SC41" i="15"/>
  <c r="SD41" i="15"/>
  <c r="SE41" i="15"/>
  <c r="SF41" i="15"/>
  <c r="SG41" i="15"/>
  <c r="SH41" i="15"/>
  <c r="SI41" i="15"/>
  <c r="SJ41" i="15"/>
  <c r="SK41" i="15"/>
  <c r="SL41" i="15"/>
  <c r="SM41" i="15"/>
  <c r="SN41" i="15"/>
  <c r="SO41" i="15"/>
  <c r="SP41" i="15"/>
  <c r="SQ41" i="15"/>
  <c r="SR41" i="15"/>
  <c r="SS41" i="15"/>
  <c r="ST41" i="15"/>
  <c r="SU41" i="15"/>
  <c r="SV41" i="15"/>
  <c r="SW41" i="15"/>
  <c r="SX41" i="15"/>
  <c r="SY41" i="15"/>
  <c r="SZ41" i="15"/>
  <c r="TA41" i="15"/>
  <c r="TB41" i="15"/>
  <c r="K41" i="15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AB136" i="7"/>
  <c r="AC136" i="7"/>
  <c r="AD136" i="7"/>
  <c r="AE136" i="7"/>
  <c r="AF136" i="7"/>
  <c r="AG136" i="7"/>
  <c r="AH136" i="7"/>
  <c r="AI136" i="7"/>
  <c r="AJ136" i="7"/>
  <c r="AK136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BV136" i="7"/>
  <c r="BW136" i="7"/>
  <c r="BX136" i="7"/>
  <c r="BY136" i="7"/>
  <c r="BZ136" i="7"/>
  <c r="CA136" i="7"/>
  <c r="CB136" i="7"/>
  <c r="CC136" i="7"/>
  <c r="CD136" i="7"/>
  <c r="CE136" i="7"/>
  <c r="CF136" i="7"/>
  <c r="CG136" i="7"/>
  <c r="CH136" i="7"/>
  <c r="CI136" i="7"/>
  <c r="CJ136" i="7"/>
  <c r="CK136" i="7"/>
  <c r="CL136" i="7"/>
  <c r="CM136" i="7"/>
  <c r="CN136" i="7"/>
  <c r="CO136" i="7"/>
  <c r="CP136" i="7"/>
  <c r="CQ136" i="7"/>
  <c r="CR136" i="7"/>
  <c r="CS136" i="7"/>
  <c r="CT136" i="7"/>
  <c r="CU136" i="7"/>
  <c r="CV136" i="7"/>
  <c r="CW136" i="7"/>
  <c r="CX136" i="7"/>
  <c r="CY136" i="7"/>
  <c r="CZ136" i="7"/>
  <c r="DA136" i="7"/>
  <c r="DB136" i="7"/>
  <c r="DC136" i="7"/>
  <c r="DD136" i="7"/>
  <c r="DE136" i="7"/>
  <c r="DF136" i="7"/>
  <c r="DG136" i="7"/>
  <c r="DH136" i="7"/>
  <c r="DI136" i="7"/>
  <c r="DJ136" i="7"/>
  <c r="DK136" i="7"/>
  <c r="DL136" i="7"/>
  <c r="DM136" i="7"/>
  <c r="DN136" i="7"/>
  <c r="DO136" i="7"/>
  <c r="DP136" i="7"/>
  <c r="DQ136" i="7"/>
  <c r="DR136" i="7"/>
  <c r="DS136" i="7"/>
  <c r="DT136" i="7"/>
  <c r="DU136" i="7"/>
  <c r="DV136" i="7"/>
  <c r="DW136" i="7"/>
  <c r="DX136" i="7"/>
  <c r="DY136" i="7"/>
  <c r="DZ136" i="7"/>
  <c r="EA136" i="7"/>
  <c r="EB136" i="7"/>
  <c r="EC136" i="7"/>
  <c r="ED136" i="7"/>
  <c r="EE136" i="7"/>
  <c r="EF136" i="7"/>
  <c r="EG136" i="7"/>
  <c r="EH136" i="7"/>
  <c r="EI136" i="7"/>
  <c r="EJ136" i="7"/>
  <c r="EK136" i="7"/>
  <c r="EL136" i="7"/>
  <c r="EM136" i="7"/>
  <c r="EN136" i="7"/>
  <c r="EO136" i="7"/>
  <c r="EP136" i="7"/>
  <c r="EQ136" i="7"/>
  <c r="ER136" i="7"/>
  <c r="ES136" i="7"/>
  <c r="ET136" i="7"/>
  <c r="EU136" i="7"/>
  <c r="EV136" i="7"/>
  <c r="EW136" i="7"/>
  <c r="EX136" i="7"/>
  <c r="EY136" i="7"/>
  <c r="EZ136" i="7"/>
  <c r="FA136" i="7"/>
  <c r="FB136" i="7"/>
  <c r="FC136" i="7"/>
  <c r="FD136" i="7"/>
  <c r="FE136" i="7"/>
  <c r="FF136" i="7"/>
  <c r="FG136" i="7"/>
  <c r="FH136" i="7"/>
  <c r="FI136" i="7"/>
  <c r="FJ136" i="7"/>
  <c r="FK136" i="7"/>
  <c r="FL136" i="7"/>
  <c r="FM136" i="7"/>
  <c r="FN136" i="7"/>
  <c r="FO136" i="7"/>
  <c r="FP136" i="7"/>
  <c r="FQ136" i="7"/>
  <c r="FR136" i="7"/>
  <c r="FS136" i="7"/>
  <c r="FT136" i="7"/>
  <c r="FU136" i="7"/>
  <c r="FV136" i="7"/>
  <c r="FW136" i="7"/>
  <c r="FX136" i="7"/>
  <c r="FY136" i="7"/>
  <c r="FZ136" i="7"/>
  <c r="GA136" i="7"/>
  <c r="GB136" i="7"/>
  <c r="GC136" i="7"/>
  <c r="GD136" i="7"/>
  <c r="GE136" i="7"/>
  <c r="GF136" i="7"/>
  <c r="GG136" i="7"/>
  <c r="GH136" i="7"/>
  <c r="GI136" i="7"/>
  <c r="GJ136" i="7"/>
  <c r="GK136" i="7"/>
  <c r="GL136" i="7"/>
  <c r="GM136" i="7"/>
  <c r="GN136" i="7"/>
  <c r="GO136" i="7"/>
  <c r="GP136" i="7"/>
  <c r="GQ136" i="7"/>
  <c r="GR136" i="7"/>
  <c r="GS136" i="7"/>
  <c r="GT136" i="7"/>
  <c r="GU136" i="7"/>
  <c r="GV136" i="7"/>
  <c r="GW136" i="7"/>
  <c r="GX136" i="7"/>
  <c r="GY136" i="7"/>
  <c r="GZ136" i="7"/>
  <c r="HA136" i="7"/>
  <c r="HB136" i="7"/>
  <c r="HC136" i="7"/>
  <c r="HD136" i="7"/>
  <c r="HE136" i="7"/>
  <c r="HF136" i="7"/>
  <c r="HG136" i="7"/>
  <c r="HH136" i="7"/>
  <c r="HI136" i="7"/>
  <c r="HJ136" i="7"/>
  <c r="HK136" i="7"/>
  <c r="HL136" i="7"/>
  <c r="HM136" i="7"/>
  <c r="HN136" i="7"/>
  <c r="HO136" i="7"/>
  <c r="HP136" i="7"/>
  <c r="HQ136" i="7"/>
  <c r="HR136" i="7"/>
  <c r="HS136" i="7"/>
  <c r="HT136" i="7"/>
  <c r="HU136" i="7"/>
  <c r="HV136" i="7"/>
  <c r="HW136" i="7"/>
  <c r="HX136" i="7"/>
  <c r="HY136" i="7"/>
  <c r="HZ136" i="7"/>
  <c r="IA136" i="7"/>
  <c r="IB136" i="7"/>
  <c r="IC136" i="7"/>
  <c r="ID136" i="7"/>
  <c r="IE136" i="7"/>
  <c r="IF136" i="7"/>
  <c r="IG136" i="7"/>
  <c r="IH136" i="7"/>
  <c r="II136" i="7"/>
  <c r="IJ136" i="7"/>
  <c r="IK136" i="7"/>
  <c r="IL136" i="7"/>
  <c r="IM136" i="7"/>
  <c r="IN136" i="7"/>
  <c r="IO136" i="7"/>
  <c r="IP136" i="7"/>
  <c r="IQ136" i="7"/>
  <c r="IR136" i="7"/>
  <c r="IS136" i="7"/>
  <c r="IT136" i="7"/>
  <c r="IU136" i="7"/>
  <c r="IV136" i="7"/>
  <c r="IW136" i="7"/>
  <c r="IX136" i="7"/>
  <c r="IY136" i="7"/>
  <c r="IZ136" i="7"/>
  <c r="JA136" i="7"/>
  <c r="JB136" i="7"/>
  <c r="JC136" i="7"/>
  <c r="JD136" i="7"/>
  <c r="JE136" i="7"/>
  <c r="JF136" i="7"/>
  <c r="JG136" i="7"/>
  <c r="JH136" i="7"/>
  <c r="JI136" i="7"/>
  <c r="JJ136" i="7"/>
  <c r="JK136" i="7"/>
  <c r="JL136" i="7"/>
  <c r="JM136" i="7"/>
  <c r="JN136" i="7"/>
  <c r="JO136" i="7"/>
  <c r="JP136" i="7"/>
  <c r="JQ136" i="7"/>
  <c r="JR136" i="7"/>
  <c r="JS136" i="7"/>
  <c r="JT136" i="7"/>
  <c r="JU136" i="7"/>
  <c r="JV136" i="7"/>
  <c r="JW136" i="7"/>
  <c r="JX136" i="7"/>
  <c r="JY136" i="7"/>
  <c r="JZ136" i="7"/>
  <c r="KA136" i="7"/>
  <c r="KB136" i="7"/>
  <c r="KC136" i="7"/>
  <c r="KD136" i="7"/>
  <c r="KE136" i="7"/>
  <c r="KF136" i="7"/>
  <c r="KG136" i="7"/>
  <c r="KH136" i="7"/>
  <c r="KI136" i="7"/>
  <c r="KJ136" i="7"/>
  <c r="KK136" i="7"/>
  <c r="KL136" i="7"/>
  <c r="KM136" i="7"/>
  <c r="KN136" i="7"/>
  <c r="KO136" i="7"/>
  <c r="KP136" i="7"/>
  <c r="KQ136" i="7"/>
  <c r="KR136" i="7"/>
  <c r="KS136" i="7"/>
  <c r="KT136" i="7"/>
  <c r="KU136" i="7"/>
  <c r="KV136" i="7"/>
  <c r="KW136" i="7"/>
  <c r="KX136" i="7"/>
  <c r="KY136" i="7"/>
  <c r="KZ136" i="7"/>
  <c r="LA136" i="7"/>
  <c r="LB136" i="7"/>
  <c r="LC136" i="7"/>
  <c r="LD136" i="7"/>
  <c r="LE136" i="7"/>
  <c r="LF136" i="7"/>
  <c r="LG136" i="7"/>
  <c r="LH136" i="7"/>
  <c r="LI136" i="7"/>
  <c r="LJ136" i="7"/>
  <c r="LK136" i="7"/>
  <c r="LL136" i="7"/>
  <c r="LM136" i="7"/>
  <c r="LN136" i="7"/>
  <c r="LO136" i="7"/>
  <c r="LP136" i="7"/>
  <c r="LQ136" i="7"/>
  <c r="LR136" i="7"/>
  <c r="LS136" i="7"/>
  <c r="LT136" i="7"/>
  <c r="LU136" i="7"/>
  <c r="LV136" i="7"/>
  <c r="LW136" i="7"/>
  <c r="LX136" i="7"/>
  <c r="LY136" i="7"/>
  <c r="LZ136" i="7"/>
  <c r="MA136" i="7"/>
  <c r="MB136" i="7"/>
  <c r="MC136" i="7"/>
  <c r="MD136" i="7"/>
  <c r="ME136" i="7"/>
  <c r="MF136" i="7"/>
  <c r="MG136" i="7"/>
  <c r="MH136" i="7"/>
  <c r="MI136" i="7"/>
  <c r="MJ136" i="7"/>
  <c r="MK136" i="7"/>
  <c r="ML136" i="7"/>
  <c r="MM136" i="7"/>
  <c r="MN136" i="7"/>
  <c r="MO136" i="7"/>
  <c r="MP136" i="7"/>
  <c r="MQ136" i="7"/>
  <c r="MR136" i="7"/>
  <c r="MS136" i="7"/>
  <c r="MU136" i="7"/>
  <c r="MV136" i="7"/>
  <c r="MW136" i="7"/>
  <c r="MX136" i="7"/>
  <c r="MY136" i="7"/>
  <c r="MZ136" i="7"/>
  <c r="NA136" i="7"/>
  <c r="NB136" i="7"/>
  <c r="NC136" i="7"/>
  <c r="ND136" i="7"/>
  <c r="NE136" i="7"/>
  <c r="NF136" i="7"/>
  <c r="NG136" i="7"/>
  <c r="NH136" i="7"/>
  <c r="NI136" i="7"/>
  <c r="NJ136" i="7"/>
  <c r="NK136" i="7"/>
  <c r="NL136" i="7"/>
  <c r="NM136" i="7"/>
  <c r="NN136" i="7"/>
  <c r="NO136" i="7"/>
  <c r="NP136" i="7"/>
  <c r="NQ136" i="7"/>
  <c r="NR136" i="7"/>
  <c r="NS136" i="7"/>
  <c r="NT136" i="7"/>
  <c r="NU136" i="7"/>
  <c r="NV136" i="7"/>
  <c r="NW136" i="7"/>
  <c r="NX136" i="7"/>
  <c r="NY136" i="7"/>
  <c r="NZ136" i="7"/>
  <c r="OA136" i="7"/>
  <c r="OB136" i="7"/>
  <c r="OC136" i="7"/>
  <c r="OD136" i="7"/>
  <c r="OE136" i="7"/>
  <c r="OF136" i="7"/>
  <c r="OG136" i="7"/>
  <c r="OH136" i="7"/>
  <c r="OI136" i="7"/>
  <c r="OJ136" i="7"/>
  <c r="OK136" i="7"/>
  <c r="OL136" i="7"/>
  <c r="OM136" i="7"/>
  <c r="ON136" i="7"/>
  <c r="OO136" i="7"/>
  <c r="OP136" i="7"/>
  <c r="OQ136" i="7"/>
  <c r="OR136" i="7"/>
  <c r="OS136" i="7"/>
  <c r="OT136" i="7"/>
  <c r="OU136" i="7"/>
  <c r="OV136" i="7"/>
  <c r="OW136" i="7"/>
  <c r="OX136" i="7"/>
  <c r="OY136" i="7"/>
  <c r="OZ136" i="7"/>
  <c r="PA136" i="7"/>
  <c r="PB136" i="7"/>
  <c r="PC136" i="7"/>
  <c r="PD136" i="7"/>
  <c r="PE136" i="7"/>
  <c r="PF136" i="7"/>
  <c r="PG136" i="7"/>
  <c r="PH136" i="7"/>
  <c r="PI136" i="7"/>
  <c r="PJ136" i="7"/>
  <c r="PK136" i="7"/>
  <c r="PL136" i="7"/>
  <c r="PM136" i="7"/>
  <c r="PN136" i="7"/>
  <c r="PO136" i="7"/>
  <c r="PP136" i="7"/>
  <c r="PQ136" i="7"/>
  <c r="PR136" i="7"/>
  <c r="PS136" i="7"/>
  <c r="PT136" i="7"/>
  <c r="PU136" i="7"/>
  <c r="PV136" i="7"/>
  <c r="PW136" i="7"/>
  <c r="PX136" i="7"/>
  <c r="PY136" i="7"/>
  <c r="PZ136" i="7"/>
  <c r="QA136" i="7"/>
  <c r="QB136" i="7"/>
  <c r="QC136" i="7"/>
  <c r="QD136" i="7"/>
  <c r="QE136" i="7"/>
  <c r="QF136" i="7"/>
  <c r="QG136" i="7"/>
  <c r="QH136" i="7"/>
  <c r="QI136" i="7"/>
  <c r="QJ136" i="7"/>
  <c r="QK136" i="7"/>
  <c r="QL136" i="7"/>
  <c r="QM136" i="7"/>
  <c r="QN136" i="7"/>
  <c r="QO136" i="7"/>
  <c r="QP136" i="7"/>
  <c r="QQ136" i="7"/>
  <c r="QR136" i="7"/>
  <c r="QS136" i="7"/>
  <c r="QT136" i="7"/>
  <c r="QU136" i="7"/>
  <c r="QV136" i="7"/>
  <c r="QW136" i="7"/>
  <c r="QX136" i="7"/>
  <c r="QY136" i="7"/>
  <c r="QZ136" i="7"/>
  <c r="RA136" i="7"/>
  <c r="RB136" i="7"/>
  <c r="RC136" i="7"/>
  <c r="RD136" i="7"/>
  <c r="RE136" i="7"/>
  <c r="RF136" i="7"/>
  <c r="RG136" i="7"/>
  <c r="RH136" i="7"/>
  <c r="RI136" i="7"/>
  <c r="RJ136" i="7"/>
  <c r="RK136" i="7"/>
  <c r="RL136" i="7"/>
  <c r="RM136" i="7"/>
  <c r="RN136" i="7"/>
  <c r="RO136" i="7"/>
  <c r="RP136" i="7"/>
  <c r="RQ136" i="7"/>
  <c r="RR136" i="7"/>
  <c r="RS136" i="7"/>
  <c r="RT136" i="7"/>
  <c r="RU136" i="7"/>
  <c r="RV136" i="7"/>
  <c r="RW136" i="7"/>
  <c r="RX136" i="7"/>
  <c r="RY136" i="7"/>
  <c r="RZ136" i="7"/>
  <c r="SA136" i="7"/>
  <c r="SB136" i="7"/>
  <c r="SC136" i="7"/>
  <c r="SD136" i="7"/>
  <c r="SE136" i="7"/>
  <c r="SF136" i="7"/>
  <c r="SG136" i="7"/>
  <c r="SH136" i="7"/>
  <c r="SI136" i="7"/>
  <c r="SJ136" i="7"/>
  <c r="SK136" i="7"/>
  <c r="SL136" i="7"/>
  <c r="SM136" i="7"/>
  <c r="SN136" i="7"/>
  <c r="SO136" i="7"/>
  <c r="SP136" i="7"/>
  <c r="SQ136" i="7"/>
  <c r="SR136" i="7"/>
  <c r="SS136" i="7"/>
  <c r="ST136" i="7"/>
  <c r="SU136" i="7"/>
  <c r="SV136" i="7"/>
  <c r="SW136" i="7"/>
  <c r="SX136" i="7"/>
  <c r="SY136" i="7"/>
  <c r="SZ136" i="7"/>
  <c r="TA136" i="7"/>
  <c r="TB136" i="7"/>
  <c r="K136" i="7"/>
  <c r="J206" i="7"/>
  <c r="J105" i="7"/>
  <c r="MI36" i="7"/>
  <c r="K42" i="7"/>
  <c r="L42" i="7"/>
  <c r="M42" i="7"/>
  <c r="N42" i="7"/>
  <c r="O42" i="7"/>
  <c r="P42" i="7"/>
  <c r="Q42" i="7"/>
  <c r="R42" i="7"/>
  <c r="T42" i="7"/>
  <c r="U42" i="7"/>
  <c r="V42" i="7"/>
  <c r="W42" i="7"/>
  <c r="X42" i="7"/>
  <c r="Y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MI52" i="3"/>
  <c r="MI10" i="3"/>
  <c r="MI27" i="2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K224" i="7"/>
  <c r="AL224" i="7"/>
  <c r="AM224" i="7"/>
  <c r="AN224" i="7"/>
  <c r="AO224" i="7"/>
  <c r="AP224" i="7"/>
  <c r="AQ224" i="7"/>
  <c r="AR224" i="7"/>
  <c r="AS224" i="7"/>
  <c r="AT224" i="7"/>
  <c r="AU224" i="7"/>
  <c r="AV224" i="7"/>
  <c r="AW224" i="7"/>
  <c r="AX224" i="7"/>
  <c r="AY224" i="7"/>
  <c r="AZ224" i="7"/>
  <c r="BA224" i="7"/>
  <c r="BB224" i="7"/>
  <c r="BC224" i="7"/>
  <c r="BD224" i="7"/>
  <c r="BE224" i="7"/>
  <c r="BF224" i="7"/>
  <c r="BG224" i="7"/>
  <c r="BH224" i="7"/>
  <c r="BI224" i="7"/>
  <c r="BJ224" i="7"/>
  <c r="BK224" i="7"/>
  <c r="BL224" i="7"/>
  <c r="BM224" i="7"/>
  <c r="BN224" i="7"/>
  <c r="BO224" i="7"/>
  <c r="BP224" i="7"/>
  <c r="BQ224" i="7"/>
  <c r="BR224" i="7"/>
  <c r="BS224" i="7"/>
  <c r="BT224" i="7"/>
  <c r="BU224" i="7"/>
  <c r="BV224" i="7"/>
  <c r="BW224" i="7"/>
  <c r="BX224" i="7"/>
  <c r="BY224" i="7"/>
  <c r="BZ224" i="7"/>
  <c r="CA224" i="7"/>
  <c r="CB224" i="7"/>
  <c r="CC224" i="7"/>
  <c r="CD224" i="7"/>
  <c r="CE224" i="7"/>
  <c r="CF224" i="7"/>
  <c r="CG224" i="7"/>
  <c r="CH224" i="7"/>
  <c r="CI224" i="7"/>
  <c r="CJ224" i="7"/>
  <c r="CK224" i="7"/>
  <c r="CL224" i="7"/>
  <c r="CM224" i="7"/>
  <c r="CN224" i="7"/>
  <c r="CO224" i="7"/>
  <c r="CP224" i="7"/>
  <c r="CQ224" i="7"/>
  <c r="CR224" i="7"/>
  <c r="CS224" i="7"/>
  <c r="CT224" i="7"/>
  <c r="CU224" i="7"/>
  <c r="CV224" i="7"/>
  <c r="CW224" i="7"/>
  <c r="CX224" i="7"/>
  <c r="CY224" i="7"/>
  <c r="CZ224" i="7"/>
  <c r="DA224" i="7"/>
  <c r="DB224" i="7"/>
  <c r="DC224" i="7"/>
  <c r="DD224" i="7"/>
  <c r="DE224" i="7"/>
  <c r="DF224" i="7"/>
  <c r="DG224" i="7"/>
  <c r="DH224" i="7"/>
  <c r="DI224" i="7"/>
  <c r="DJ224" i="7"/>
  <c r="DK224" i="7"/>
  <c r="DL224" i="7"/>
  <c r="DM224" i="7"/>
  <c r="DN224" i="7"/>
  <c r="DO224" i="7"/>
  <c r="DP224" i="7"/>
  <c r="DQ224" i="7"/>
  <c r="DR224" i="7"/>
  <c r="DS224" i="7"/>
  <c r="DT224" i="7"/>
  <c r="DU224" i="7"/>
  <c r="DV224" i="7"/>
  <c r="DW224" i="7"/>
  <c r="DX224" i="7"/>
  <c r="DY224" i="7"/>
  <c r="DZ224" i="7"/>
  <c r="EA224" i="7"/>
  <c r="EB224" i="7"/>
  <c r="EC224" i="7"/>
  <c r="ED224" i="7"/>
  <c r="EE224" i="7"/>
  <c r="EF224" i="7"/>
  <c r="EG224" i="7"/>
  <c r="EH224" i="7"/>
  <c r="EI224" i="7"/>
  <c r="EJ224" i="7"/>
  <c r="EK224" i="7"/>
  <c r="EL224" i="7"/>
  <c r="EM224" i="7"/>
  <c r="EN224" i="7"/>
  <c r="EO224" i="7"/>
  <c r="EP224" i="7"/>
  <c r="EQ224" i="7"/>
  <c r="ER224" i="7"/>
  <c r="ES224" i="7"/>
  <c r="ET224" i="7"/>
  <c r="EU224" i="7"/>
  <c r="EV224" i="7"/>
  <c r="EW224" i="7"/>
  <c r="EX224" i="7"/>
  <c r="EY224" i="7"/>
  <c r="EZ224" i="7"/>
  <c r="FA224" i="7"/>
  <c r="FB224" i="7"/>
  <c r="FC224" i="7"/>
  <c r="FD224" i="7"/>
  <c r="FE224" i="7"/>
  <c r="FF224" i="7"/>
  <c r="FG224" i="7"/>
  <c r="FH224" i="7"/>
  <c r="FI224" i="7"/>
  <c r="FJ224" i="7"/>
  <c r="FK224" i="7"/>
  <c r="FL224" i="7"/>
  <c r="FM224" i="7"/>
  <c r="FN224" i="7"/>
  <c r="FO224" i="7"/>
  <c r="FP224" i="7"/>
  <c r="FQ224" i="7"/>
  <c r="FR224" i="7"/>
  <c r="FS224" i="7"/>
  <c r="FT224" i="7"/>
  <c r="FU224" i="7"/>
  <c r="FV224" i="7"/>
  <c r="FW224" i="7"/>
  <c r="FX224" i="7"/>
  <c r="FY224" i="7"/>
  <c r="FZ224" i="7"/>
  <c r="GA224" i="7"/>
  <c r="GB224" i="7"/>
  <c r="GC224" i="7"/>
  <c r="GD224" i="7"/>
  <c r="GE224" i="7"/>
  <c r="GF224" i="7"/>
  <c r="GG224" i="7"/>
  <c r="GH224" i="7"/>
  <c r="GI224" i="7"/>
  <c r="GJ224" i="7"/>
  <c r="GK224" i="7"/>
  <c r="GL224" i="7"/>
  <c r="GM224" i="7"/>
  <c r="GN224" i="7"/>
  <c r="GO224" i="7"/>
  <c r="GP224" i="7"/>
  <c r="GQ224" i="7"/>
  <c r="GR224" i="7"/>
  <c r="GS224" i="7"/>
  <c r="GT224" i="7"/>
  <c r="GU224" i="7"/>
  <c r="GV224" i="7"/>
  <c r="GW224" i="7"/>
  <c r="GX224" i="7"/>
  <c r="GY224" i="7"/>
  <c r="GZ224" i="7"/>
  <c r="HA224" i="7"/>
  <c r="HB224" i="7"/>
  <c r="HC224" i="7"/>
  <c r="HD224" i="7"/>
  <c r="HE224" i="7"/>
  <c r="HF224" i="7"/>
  <c r="HG224" i="7"/>
  <c r="HH224" i="7"/>
  <c r="HI224" i="7"/>
  <c r="HJ224" i="7"/>
  <c r="HK224" i="7"/>
  <c r="HL224" i="7"/>
  <c r="HM224" i="7"/>
  <c r="HN224" i="7"/>
  <c r="HO224" i="7"/>
  <c r="HP224" i="7"/>
  <c r="HQ224" i="7"/>
  <c r="HR224" i="7"/>
  <c r="HS224" i="7"/>
  <c r="HT224" i="7"/>
  <c r="HU224" i="7"/>
  <c r="HV224" i="7"/>
  <c r="HW224" i="7"/>
  <c r="HX224" i="7"/>
  <c r="HY224" i="7"/>
  <c r="HZ224" i="7"/>
  <c r="IA224" i="7"/>
  <c r="IB224" i="7"/>
  <c r="IC224" i="7"/>
  <c r="ID224" i="7"/>
  <c r="IE224" i="7"/>
  <c r="IF224" i="7"/>
  <c r="IG224" i="7"/>
  <c r="IH224" i="7"/>
  <c r="II224" i="7"/>
  <c r="IJ224" i="7"/>
  <c r="IK224" i="7"/>
  <c r="IL224" i="7"/>
  <c r="IM224" i="7"/>
  <c r="IN224" i="7"/>
  <c r="IO224" i="7"/>
  <c r="IP224" i="7"/>
  <c r="IQ224" i="7"/>
  <c r="IR224" i="7"/>
  <c r="IS224" i="7"/>
  <c r="IT224" i="7"/>
  <c r="IU224" i="7"/>
  <c r="IV224" i="7"/>
  <c r="IW224" i="7"/>
  <c r="IX224" i="7"/>
  <c r="IY224" i="7"/>
  <c r="IZ224" i="7"/>
  <c r="JA224" i="7"/>
  <c r="JB224" i="7"/>
  <c r="JC224" i="7"/>
  <c r="JD224" i="7"/>
  <c r="JE224" i="7"/>
  <c r="JF224" i="7"/>
  <c r="JG224" i="7"/>
  <c r="JH224" i="7"/>
  <c r="JI224" i="7"/>
  <c r="JJ224" i="7"/>
  <c r="JK224" i="7"/>
  <c r="JL224" i="7"/>
  <c r="JM224" i="7"/>
  <c r="JN224" i="7"/>
  <c r="JO224" i="7"/>
  <c r="JP224" i="7"/>
  <c r="JQ224" i="7"/>
  <c r="JR224" i="7"/>
  <c r="JS224" i="7"/>
  <c r="JT224" i="7"/>
  <c r="JU224" i="7"/>
  <c r="JV224" i="7"/>
  <c r="JW224" i="7"/>
  <c r="JX224" i="7"/>
  <c r="JY224" i="7"/>
  <c r="JZ224" i="7"/>
  <c r="KA224" i="7"/>
  <c r="KB224" i="7"/>
  <c r="KC224" i="7"/>
  <c r="KD224" i="7"/>
  <c r="KE224" i="7"/>
  <c r="KF224" i="7"/>
  <c r="KG224" i="7"/>
  <c r="KH224" i="7"/>
  <c r="KI224" i="7"/>
  <c r="KJ224" i="7"/>
  <c r="KK224" i="7"/>
  <c r="KL224" i="7"/>
  <c r="KM224" i="7"/>
  <c r="KN224" i="7"/>
  <c r="KO224" i="7"/>
  <c r="KP224" i="7"/>
  <c r="KQ224" i="7"/>
  <c r="KR224" i="7"/>
  <c r="KS224" i="7"/>
  <c r="KT224" i="7"/>
  <c r="KU224" i="7"/>
  <c r="KV224" i="7"/>
  <c r="KW224" i="7"/>
  <c r="KX224" i="7"/>
  <c r="KY224" i="7"/>
  <c r="KZ224" i="7"/>
  <c r="LA224" i="7"/>
  <c r="LB224" i="7"/>
  <c r="LC224" i="7"/>
  <c r="LD224" i="7"/>
  <c r="LE224" i="7"/>
  <c r="LF224" i="7"/>
  <c r="LG224" i="7"/>
  <c r="LH224" i="7"/>
  <c r="LI224" i="7"/>
  <c r="LJ224" i="7"/>
  <c r="LK224" i="7"/>
  <c r="LL224" i="7"/>
  <c r="LM224" i="7"/>
  <c r="LN224" i="7"/>
  <c r="LO224" i="7"/>
  <c r="LP224" i="7"/>
  <c r="LQ224" i="7"/>
  <c r="LR224" i="7"/>
  <c r="LS224" i="7"/>
  <c r="LT224" i="7"/>
  <c r="LU224" i="7"/>
  <c r="LV224" i="7"/>
  <c r="LW224" i="7"/>
  <c r="LX224" i="7"/>
  <c r="LY224" i="7"/>
  <c r="LZ224" i="7"/>
  <c r="MA224" i="7"/>
  <c r="MB224" i="7"/>
  <c r="MC224" i="7"/>
  <c r="MD224" i="7"/>
  <c r="ME224" i="7"/>
  <c r="MF224" i="7"/>
  <c r="MG224" i="7"/>
  <c r="MH224" i="7"/>
  <c r="MI224" i="7"/>
  <c r="MJ224" i="7"/>
  <c r="MK224" i="7"/>
  <c r="ML224" i="7"/>
  <c r="MM224" i="7"/>
  <c r="MN224" i="7"/>
  <c r="MO224" i="7"/>
  <c r="MP224" i="7"/>
  <c r="MQ224" i="7"/>
  <c r="MR224" i="7"/>
  <c r="MS224" i="7"/>
  <c r="MT224" i="7"/>
  <c r="MU224" i="7"/>
  <c r="MV224" i="7"/>
  <c r="MW224" i="7"/>
  <c r="MX224" i="7"/>
  <c r="MY224" i="7"/>
  <c r="MZ224" i="7"/>
  <c r="NA224" i="7"/>
  <c r="NB224" i="7"/>
  <c r="NC224" i="7"/>
  <c r="ND224" i="7"/>
  <c r="NE224" i="7"/>
  <c r="NF224" i="7"/>
  <c r="NG224" i="7"/>
  <c r="NH224" i="7"/>
  <c r="NI224" i="7"/>
  <c r="NJ224" i="7"/>
  <c r="NK224" i="7"/>
  <c r="NL224" i="7"/>
  <c r="NM224" i="7"/>
  <c r="NN224" i="7"/>
  <c r="NO224" i="7"/>
  <c r="NP224" i="7"/>
  <c r="NQ224" i="7"/>
  <c r="NR224" i="7"/>
  <c r="NS224" i="7"/>
  <c r="NT224" i="7"/>
  <c r="NU224" i="7"/>
  <c r="NV224" i="7"/>
  <c r="NW224" i="7"/>
  <c r="NX224" i="7"/>
  <c r="NY224" i="7"/>
  <c r="NZ224" i="7"/>
  <c r="OA224" i="7"/>
  <c r="OB224" i="7"/>
  <c r="OC224" i="7"/>
  <c r="OD224" i="7"/>
  <c r="OE224" i="7"/>
  <c r="OF224" i="7"/>
  <c r="OG224" i="7"/>
  <c r="OH224" i="7"/>
  <c r="OI224" i="7"/>
  <c r="OJ224" i="7"/>
  <c r="OK224" i="7"/>
  <c r="OL224" i="7"/>
  <c r="OM224" i="7"/>
  <c r="ON224" i="7"/>
  <c r="OO224" i="7"/>
  <c r="OP224" i="7"/>
  <c r="OQ224" i="7"/>
  <c r="OR224" i="7"/>
  <c r="OS224" i="7"/>
  <c r="OT224" i="7"/>
  <c r="OU224" i="7"/>
  <c r="OV224" i="7"/>
  <c r="OW224" i="7"/>
  <c r="OX224" i="7"/>
  <c r="OY224" i="7"/>
  <c r="OZ224" i="7"/>
  <c r="PA224" i="7"/>
  <c r="PB224" i="7"/>
  <c r="PC224" i="7"/>
  <c r="PD224" i="7"/>
  <c r="PE224" i="7"/>
  <c r="PF224" i="7"/>
  <c r="PG224" i="7"/>
  <c r="PH224" i="7"/>
  <c r="PI224" i="7"/>
  <c r="PJ224" i="7"/>
  <c r="PK224" i="7"/>
  <c r="PL224" i="7"/>
  <c r="PM224" i="7"/>
  <c r="PN224" i="7"/>
  <c r="PO224" i="7"/>
  <c r="PP224" i="7"/>
  <c r="PQ224" i="7"/>
  <c r="PR224" i="7"/>
  <c r="PS224" i="7"/>
  <c r="PT224" i="7"/>
  <c r="PU224" i="7"/>
  <c r="PV224" i="7"/>
  <c r="PW224" i="7"/>
  <c r="PX224" i="7"/>
  <c r="PY224" i="7"/>
  <c r="PZ224" i="7"/>
  <c r="QA224" i="7"/>
  <c r="QB224" i="7"/>
  <c r="QC224" i="7"/>
  <c r="QD224" i="7"/>
  <c r="QE224" i="7"/>
  <c r="QF224" i="7"/>
  <c r="QG224" i="7"/>
  <c r="QH224" i="7"/>
  <c r="QI224" i="7"/>
  <c r="QJ224" i="7"/>
  <c r="QK224" i="7"/>
  <c r="QL224" i="7"/>
  <c r="QM224" i="7"/>
  <c r="QN224" i="7"/>
  <c r="QO224" i="7"/>
  <c r="QP224" i="7"/>
  <c r="QQ224" i="7"/>
  <c r="QR224" i="7"/>
  <c r="QS224" i="7"/>
  <c r="QT224" i="7"/>
  <c r="QU224" i="7"/>
  <c r="QV224" i="7"/>
  <c r="QW224" i="7"/>
  <c r="QX224" i="7"/>
  <c r="QY224" i="7"/>
  <c r="QZ224" i="7"/>
  <c r="RA224" i="7"/>
  <c r="RB224" i="7"/>
  <c r="RC224" i="7"/>
  <c r="RD224" i="7"/>
  <c r="RE224" i="7"/>
  <c r="RF224" i="7"/>
  <c r="RG224" i="7"/>
  <c r="RH224" i="7"/>
  <c r="RI224" i="7"/>
  <c r="RJ224" i="7"/>
  <c r="RK224" i="7"/>
  <c r="RL224" i="7"/>
  <c r="RM224" i="7"/>
  <c r="RN224" i="7"/>
  <c r="RO224" i="7"/>
  <c r="RP224" i="7"/>
  <c r="RQ224" i="7"/>
  <c r="RR224" i="7"/>
  <c r="RS224" i="7"/>
  <c r="RT224" i="7"/>
  <c r="RU224" i="7"/>
  <c r="RV224" i="7"/>
  <c r="RW224" i="7"/>
  <c r="RX224" i="7"/>
  <c r="RY224" i="7"/>
  <c r="RZ224" i="7"/>
  <c r="SA224" i="7"/>
  <c r="SB224" i="7"/>
  <c r="SC224" i="7"/>
  <c r="SD224" i="7"/>
  <c r="SE224" i="7"/>
  <c r="SF224" i="7"/>
  <c r="SG224" i="7"/>
  <c r="SH224" i="7"/>
  <c r="SI224" i="7"/>
  <c r="SJ224" i="7"/>
  <c r="SK224" i="7"/>
  <c r="SL224" i="7"/>
  <c r="SM224" i="7"/>
  <c r="SN224" i="7"/>
  <c r="SO224" i="7"/>
  <c r="SP224" i="7"/>
  <c r="SQ224" i="7"/>
  <c r="SR224" i="7"/>
  <c r="SS224" i="7"/>
  <c r="ST224" i="7"/>
  <c r="SU224" i="7"/>
  <c r="SV224" i="7"/>
  <c r="SW224" i="7"/>
  <c r="SX224" i="7"/>
  <c r="SY224" i="7"/>
  <c r="SZ224" i="7"/>
  <c r="TA224" i="7"/>
  <c r="TB224" i="7"/>
  <c r="K224" i="7"/>
  <c r="MH72" i="7"/>
  <c r="MH74" i="7"/>
  <c r="MH15" i="14"/>
  <c r="MH10" i="14"/>
  <c r="MH25" i="3"/>
  <c r="MH14" i="3"/>
  <c r="MG74" i="7"/>
  <c r="MG15" i="14"/>
  <c r="MG25" i="3"/>
  <c r="MF144" i="7"/>
  <c r="I144" i="7" s="1"/>
  <c r="MF52" i="3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EZ208" i="7"/>
  <c r="FA208" i="7"/>
  <c r="FB208" i="7"/>
  <c r="FC208" i="7"/>
  <c r="FD208" i="7"/>
  <c r="FE208" i="7"/>
  <c r="FF208" i="7"/>
  <c r="FG208" i="7"/>
  <c r="FH208" i="7"/>
  <c r="FI208" i="7"/>
  <c r="FJ208" i="7"/>
  <c r="FK208" i="7"/>
  <c r="FL208" i="7"/>
  <c r="FM208" i="7"/>
  <c r="FN208" i="7"/>
  <c r="FO208" i="7"/>
  <c r="FP208" i="7"/>
  <c r="FQ208" i="7"/>
  <c r="FR208" i="7"/>
  <c r="FS208" i="7"/>
  <c r="FT208" i="7"/>
  <c r="FU208" i="7"/>
  <c r="FV208" i="7"/>
  <c r="FW208" i="7"/>
  <c r="FX208" i="7"/>
  <c r="FY208" i="7"/>
  <c r="FZ208" i="7"/>
  <c r="GA208" i="7"/>
  <c r="GB208" i="7"/>
  <c r="GC208" i="7"/>
  <c r="GD208" i="7"/>
  <c r="GE208" i="7"/>
  <c r="GF208" i="7"/>
  <c r="GG208" i="7"/>
  <c r="GH208" i="7"/>
  <c r="GI208" i="7"/>
  <c r="GJ208" i="7"/>
  <c r="GK208" i="7"/>
  <c r="GL208" i="7"/>
  <c r="GM208" i="7"/>
  <c r="GN208" i="7"/>
  <c r="GO208" i="7"/>
  <c r="GP208" i="7"/>
  <c r="GQ208" i="7"/>
  <c r="GR208" i="7"/>
  <c r="GS208" i="7"/>
  <c r="GT208" i="7"/>
  <c r="GU208" i="7"/>
  <c r="GV208" i="7"/>
  <c r="GW208" i="7"/>
  <c r="GX208" i="7"/>
  <c r="GY208" i="7"/>
  <c r="GZ208" i="7"/>
  <c r="HA208" i="7"/>
  <c r="HB208" i="7"/>
  <c r="HC208" i="7"/>
  <c r="HD208" i="7"/>
  <c r="HE208" i="7"/>
  <c r="HF208" i="7"/>
  <c r="HG208" i="7"/>
  <c r="HH208" i="7"/>
  <c r="HI208" i="7"/>
  <c r="HJ208" i="7"/>
  <c r="HK208" i="7"/>
  <c r="HL208" i="7"/>
  <c r="HM208" i="7"/>
  <c r="HN208" i="7"/>
  <c r="HO208" i="7"/>
  <c r="HP208" i="7"/>
  <c r="HQ208" i="7"/>
  <c r="HR208" i="7"/>
  <c r="HS208" i="7"/>
  <c r="HT208" i="7"/>
  <c r="HU208" i="7"/>
  <c r="HV208" i="7"/>
  <c r="HW208" i="7"/>
  <c r="HX208" i="7"/>
  <c r="HY208" i="7"/>
  <c r="HZ208" i="7"/>
  <c r="IA208" i="7"/>
  <c r="IB208" i="7"/>
  <c r="IC208" i="7"/>
  <c r="ID208" i="7"/>
  <c r="IE208" i="7"/>
  <c r="IF208" i="7"/>
  <c r="IG208" i="7"/>
  <c r="IH208" i="7"/>
  <c r="II208" i="7"/>
  <c r="IJ208" i="7"/>
  <c r="IK208" i="7"/>
  <c r="IL208" i="7"/>
  <c r="IM208" i="7"/>
  <c r="IN208" i="7"/>
  <c r="IO208" i="7"/>
  <c r="IP208" i="7"/>
  <c r="IQ208" i="7"/>
  <c r="IR208" i="7"/>
  <c r="IS208" i="7"/>
  <c r="IT208" i="7"/>
  <c r="IU208" i="7"/>
  <c r="IV208" i="7"/>
  <c r="IW208" i="7"/>
  <c r="IX208" i="7"/>
  <c r="IY208" i="7"/>
  <c r="IZ208" i="7"/>
  <c r="JA208" i="7"/>
  <c r="JB208" i="7"/>
  <c r="JC208" i="7"/>
  <c r="JD208" i="7"/>
  <c r="JE208" i="7"/>
  <c r="JF208" i="7"/>
  <c r="JG208" i="7"/>
  <c r="JH208" i="7"/>
  <c r="JI208" i="7"/>
  <c r="JJ208" i="7"/>
  <c r="JK208" i="7"/>
  <c r="JL208" i="7"/>
  <c r="JM208" i="7"/>
  <c r="JN208" i="7"/>
  <c r="JO208" i="7"/>
  <c r="JP208" i="7"/>
  <c r="JQ208" i="7"/>
  <c r="JR208" i="7"/>
  <c r="JS208" i="7"/>
  <c r="JT208" i="7"/>
  <c r="JU208" i="7"/>
  <c r="JV208" i="7"/>
  <c r="JW208" i="7"/>
  <c r="JX208" i="7"/>
  <c r="JY208" i="7"/>
  <c r="JZ208" i="7"/>
  <c r="KA208" i="7"/>
  <c r="KB208" i="7"/>
  <c r="KC208" i="7"/>
  <c r="KD208" i="7"/>
  <c r="KE208" i="7"/>
  <c r="KF208" i="7"/>
  <c r="KG208" i="7"/>
  <c r="KH208" i="7"/>
  <c r="KI208" i="7"/>
  <c r="KJ208" i="7"/>
  <c r="KK208" i="7"/>
  <c r="KL208" i="7"/>
  <c r="KM208" i="7"/>
  <c r="KN208" i="7"/>
  <c r="KO208" i="7"/>
  <c r="KP208" i="7"/>
  <c r="KQ208" i="7"/>
  <c r="KR208" i="7"/>
  <c r="KS208" i="7"/>
  <c r="KT208" i="7"/>
  <c r="KU208" i="7"/>
  <c r="KV208" i="7"/>
  <c r="KW208" i="7"/>
  <c r="KX208" i="7"/>
  <c r="KY208" i="7"/>
  <c r="KZ208" i="7"/>
  <c r="LA208" i="7"/>
  <c r="LB208" i="7"/>
  <c r="LC208" i="7"/>
  <c r="LD208" i="7"/>
  <c r="LE208" i="7"/>
  <c r="LF208" i="7"/>
  <c r="LG208" i="7"/>
  <c r="LH208" i="7"/>
  <c r="LI208" i="7"/>
  <c r="LJ208" i="7"/>
  <c r="LK208" i="7"/>
  <c r="LL208" i="7"/>
  <c r="LM208" i="7"/>
  <c r="LN208" i="7"/>
  <c r="LO208" i="7"/>
  <c r="LP208" i="7"/>
  <c r="LQ208" i="7"/>
  <c r="LR208" i="7"/>
  <c r="LS208" i="7"/>
  <c r="LT208" i="7"/>
  <c r="LU208" i="7"/>
  <c r="LV208" i="7"/>
  <c r="LW208" i="7"/>
  <c r="LX208" i="7"/>
  <c r="LY208" i="7"/>
  <c r="LZ208" i="7"/>
  <c r="MA208" i="7"/>
  <c r="MB208" i="7"/>
  <c r="MC208" i="7"/>
  <c r="MD208" i="7"/>
  <c r="ME208" i="7"/>
  <c r="MF208" i="7"/>
  <c r="MG208" i="7"/>
  <c r="MH208" i="7"/>
  <c r="MI208" i="7"/>
  <c r="MJ208" i="7"/>
  <c r="MK208" i="7"/>
  <c r="ML208" i="7"/>
  <c r="MM208" i="7"/>
  <c r="MN208" i="7"/>
  <c r="MO208" i="7"/>
  <c r="MP208" i="7"/>
  <c r="MQ208" i="7"/>
  <c r="MR208" i="7"/>
  <c r="MS208" i="7"/>
  <c r="MT208" i="7"/>
  <c r="MU208" i="7"/>
  <c r="MV208" i="7"/>
  <c r="MW208" i="7"/>
  <c r="MX208" i="7"/>
  <c r="MY208" i="7"/>
  <c r="MZ208" i="7"/>
  <c r="NA208" i="7"/>
  <c r="NB208" i="7"/>
  <c r="NC208" i="7"/>
  <c r="ND208" i="7"/>
  <c r="NE208" i="7"/>
  <c r="NF208" i="7"/>
  <c r="NG208" i="7"/>
  <c r="NH208" i="7"/>
  <c r="NI208" i="7"/>
  <c r="NJ208" i="7"/>
  <c r="NK208" i="7"/>
  <c r="NL208" i="7"/>
  <c r="NM208" i="7"/>
  <c r="NN208" i="7"/>
  <c r="NO208" i="7"/>
  <c r="NP208" i="7"/>
  <c r="NQ208" i="7"/>
  <c r="NR208" i="7"/>
  <c r="NS208" i="7"/>
  <c r="NT208" i="7"/>
  <c r="NU208" i="7"/>
  <c r="NV208" i="7"/>
  <c r="NW208" i="7"/>
  <c r="NX208" i="7"/>
  <c r="NY208" i="7"/>
  <c r="NZ208" i="7"/>
  <c r="OA208" i="7"/>
  <c r="OB208" i="7"/>
  <c r="OC208" i="7"/>
  <c r="OD208" i="7"/>
  <c r="OE208" i="7"/>
  <c r="OF208" i="7"/>
  <c r="OG208" i="7"/>
  <c r="OH208" i="7"/>
  <c r="OI208" i="7"/>
  <c r="OJ208" i="7"/>
  <c r="OK208" i="7"/>
  <c r="OL208" i="7"/>
  <c r="OM208" i="7"/>
  <c r="ON208" i="7"/>
  <c r="OO208" i="7"/>
  <c r="OP208" i="7"/>
  <c r="OQ208" i="7"/>
  <c r="OR208" i="7"/>
  <c r="OS208" i="7"/>
  <c r="OT208" i="7"/>
  <c r="OU208" i="7"/>
  <c r="OV208" i="7"/>
  <c r="OW208" i="7"/>
  <c r="OX208" i="7"/>
  <c r="OY208" i="7"/>
  <c r="OZ208" i="7"/>
  <c r="PA208" i="7"/>
  <c r="PB208" i="7"/>
  <c r="PC208" i="7"/>
  <c r="PD208" i="7"/>
  <c r="PE208" i="7"/>
  <c r="PF208" i="7"/>
  <c r="PG208" i="7"/>
  <c r="PH208" i="7"/>
  <c r="PI208" i="7"/>
  <c r="PJ208" i="7"/>
  <c r="PK208" i="7"/>
  <c r="PL208" i="7"/>
  <c r="PM208" i="7"/>
  <c r="PN208" i="7"/>
  <c r="PO208" i="7"/>
  <c r="PP208" i="7"/>
  <c r="PQ208" i="7"/>
  <c r="PR208" i="7"/>
  <c r="PS208" i="7"/>
  <c r="PT208" i="7"/>
  <c r="PU208" i="7"/>
  <c r="PV208" i="7"/>
  <c r="PW208" i="7"/>
  <c r="PX208" i="7"/>
  <c r="PY208" i="7"/>
  <c r="PZ208" i="7"/>
  <c r="QA208" i="7"/>
  <c r="QB208" i="7"/>
  <c r="QC208" i="7"/>
  <c r="QD208" i="7"/>
  <c r="QE208" i="7"/>
  <c r="QF208" i="7"/>
  <c r="QG208" i="7"/>
  <c r="QH208" i="7"/>
  <c r="QI208" i="7"/>
  <c r="QJ208" i="7"/>
  <c r="QK208" i="7"/>
  <c r="QL208" i="7"/>
  <c r="QM208" i="7"/>
  <c r="QN208" i="7"/>
  <c r="QO208" i="7"/>
  <c r="QP208" i="7"/>
  <c r="QQ208" i="7"/>
  <c r="QR208" i="7"/>
  <c r="QS208" i="7"/>
  <c r="QT208" i="7"/>
  <c r="QU208" i="7"/>
  <c r="QV208" i="7"/>
  <c r="QW208" i="7"/>
  <c r="QX208" i="7"/>
  <c r="QY208" i="7"/>
  <c r="QZ208" i="7"/>
  <c r="RA208" i="7"/>
  <c r="RB208" i="7"/>
  <c r="RC208" i="7"/>
  <c r="RD208" i="7"/>
  <c r="RE208" i="7"/>
  <c r="RF208" i="7"/>
  <c r="RG208" i="7"/>
  <c r="RH208" i="7"/>
  <c r="RI208" i="7"/>
  <c r="RJ208" i="7"/>
  <c r="RK208" i="7"/>
  <c r="RL208" i="7"/>
  <c r="RM208" i="7"/>
  <c r="RN208" i="7"/>
  <c r="RO208" i="7"/>
  <c r="RP208" i="7"/>
  <c r="RQ208" i="7"/>
  <c r="RR208" i="7"/>
  <c r="RS208" i="7"/>
  <c r="RT208" i="7"/>
  <c r="RU208" i="7"/>
  <c r="RV208" i="7"/>
  <c r="RW208" i="7"/>
  <c r="RX208" i="7"/>
  <c r="RY208" i="7"/>
  <c r="RZ208" i="7"/>
  <c r="SA208" i="7"/>
  <c r="SB208" i="7"/>
  <c r="SC208" i="7"/>
  <c r="SD208" i="7"/>
  <c r="SE208" i="7"/>
  <c r="SF208" i="7"/>
  <c r="SG208" i="7"/>
  <c r="SH208" i="7"/>
  <c r="SI208" i="7"/>
  <c r="SJ208" i="7"/>
  <c r="SK208" i="7"/>
  <c r="SL208" i="7"/>
  <c r="SM208" i="7"/>
  <c r="SN208" i="7"/>
  <c r="SO208" i="7"/>
  <c r="SP208" i="7"/>
  <c r="SQ208" i="7"/>
  <c r="SR208" i="7"/>
  <c r="SS208" i="7"/>
  <c r="ST208" i="7"/>
  <c r="SU208" i="7"/>
  <c r="SV208" i="7"/>
  <c r="SW208" i="7"/>
  <c r="SX208" i="7"/>
  <c r="SY208" i="7"/>
  <c r="SZ208" i="7"/>
  <c r="TA208" i="7"/>
  <c r="TB208" i="7"/>
  <c r="K208" i="7"/>
  <c r="J207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K251" i="7"/>
  <c r="AL251" i="7"/>
  <c r="AM251" i="7"/>
  <c r="AN251" i="7"/>
  <c r="AO251" i="7"/>
  <c r="AP251" i="7"/>
  <c r="AQ251" i="7"/>
  <c r="AR251" i="7"/>
  <c r="AS251" i="7"/>
  <c r="AT251" i="7"/>
  <c r="AU251" i="7"/>
  <c r="AV251" i="7"/>
  <c r="AW251" i="7"/>
  <c r="AX251" i="7"/>
  <c r="AY251" i="7"/>
  <c r="AZ251" i="7"/>
  <c r="BA251" i="7"/>
  <c r="BB251" i="7"/>
  <c r="BC251" i="7"/>
  <c r="BD251" i="7"/>
  <c r="BE251" i="7"/>
  <c r="BF251" i="7"/>
  <c r="BG251" i="7"/>
  <c r="BH251" i="7"/>
  <c r="BI251" i="7"/>
  <c r="BJ251" i="7"/>
  <c r="BK251" i="7"/>
  <c r="BL251" i="7"/>
  <c r="BM251" i="7"/>
  <c r="BN251" i="7"/>
  <c r="BO251" i="7"/>
  <c r="BP251" i="7"/>
  <c r="BQ251" i="7"/>
  <c r="BR251" i="7"/>
  <c r="BS251" i="7"/>
  <c r="BT251" i="7"/>
  <c r="BU251" i="7"/>
  <c r="BV251" i="7"/>
  <c r="BW251" i="7"/>
  <c r="BX251" i="7"/>
  <c r="BY251" i="7"/>
  <c r="BZ251" i="7"/>
  <c r="CA251" i="7"/>
  <c r="CB251" i="7"/>
  <c r="CC251" i="7"/>
  <c r="CD251" i="7"/>
  <c r="CE251" i="7"/>
  <c r="CF251" i="7"/>
  <c r="CG251" i="7"/>
  <c r="CH251" i="7"/>
  <c r="CI251" i="7"/>
  <c r="CJ251" i="7"/>
  <c r="CK251" i="7"/>
  <c r="CL251" i="7"/>
  <c r="CM251" i="7"/>
  <c r="CN251" i="7"/>
  <c r="CO251" i="7"/>
  <c r="CP251" i="7"/>
  <c r="CQ251" i="7"/>
  <c r="CR251" i="7"/>
  <c r="CS251" i="7"/>
  <c r="CT251" i="7"/>
  <c r="CU251" i="7"/>
  <c r="CV251" i="7"/>
  <c r="CW251" i="7"/>
  <c r="CX251" i="7"/>
  <c r="CY251" i="7"/>
  <c r="CZ251" i="7"/>
  <c r="DA251" i="7"/>
  <c r="DB251" i="7"/>
  <c r="DC251" i="7"/>
  <c r="DD251" i="7"/>
  <c r="DE251" i="7"/>
  <c r="DF251" i="7"/>
  <c r="DG251" i="7"/>
  <c r="DH251" i="7"/>
  <c r="DI251" i="7"/>
  <c r="DJ251" i="7"/>
  <c r="DK251" i="7"/>
  <c r="DL251" i="7"/>
  <c r="DM251" i="7"/>
  <c r="DN251" i="7"/>
  <c r="DO251" i="7"/>
  <c r="DP251" i="7"/>
  <c r="DQ251" i="7"/>
  <c r="DR251" i="7"/>
  <c r="DS251" i="7"/>
  <c r="DT251" i="7"/>
  <c r="DU251" i="7"/>
  <c r="DV251" i="7"/>
  <c r="DW251" i="7"/>
  <c r="DX251" i="7"/>
  <c r="DY251" i="7"/>
  <c r="DZ251" i="7"/>
  <c r="EA251" i="7"/>
  <c r="EB251" i="7"/>
  <c r="EC251" i="7"/>
  <c r="ED251" i="7"/>
  <c r="EE251" i="7"/>
  <c r="EF251" i="7"/>
  <c r="EG251" i="7"/>
  <c r="EH251" i="7"/>
  <c r="EI251" i="7"/>
  <c r="EJ251" i="7"/>
  <c r="EK251" i="7"/>
  <c r="EL251" i="7"/>
  <c r="EM251" i="7"/>
  <c r="EN251" i="7"/>
  <c r="EO251" i="7"/>
  <c r="EP251" i="7"/>
  <c r="EQ251" i="7"/>
  <c r="ER251" i="7"/>
  <c r="ES251" i="7"/>
  <c r="ET251" i="7"/>
  <c r="EU251" i="7"/>
  <c r="EV251" i="7"/>
  <c r="EW251" i="7"/>
  <c r="EX251" i="7"/>
  <c r="EY251" i="7"/>
  <c r="EZ251" i="7"/>
  <c r="FA251" i="7"/>
  <c r="FB251" i="7"/>
  <c r="FC251" i="7"/>
  <c r="FD251" i="7"/>
  <c r="FE251" i="7"/>
  <c r="FF251" i="7"/>
  <c r="FG251" i="7"/>
  <c r="FH251" i="7"/>
  <c r="FI251" i="7"/>
  <c r="FJ251" i="7"/>
  <c r="FK251" i="7"/>
  <c r="FL251" i="7"/>
  <c r="FM251" i="7"/>
  <c r="FN251" i="7"/>
  <c r="FO251" i="7"/>
  <c r="FP251" i="7"/>
  <c r="FQ251" i="7"/>
  <c r="FR251" i="7"/>
  <c r="FS251" i="7"/>
  <c r="FT251" i="7"/>
  <c r="FU251" i="7"/>
  <c r="FV251" i="7"/>
  <c r="FW251" i="7"/>
  <c r="FX251" i="7"/>
  <c r="FY251" i="7"/>
  <c r="FZ251" i="7"/>
  <c r="GA251" i="7"/>
  <c r="GB251" i="7"/>
  <c r="GC251" i="7"/>
  <c r="GD251" i="7"/>
  <c r="GE251" i="7"/>
  <c r="GF251" i="7"/>
  <c r="GG251" i="7"/>
  <c r="GH251" i="7"/>
  <c r="GI251" i="7"/>
  <c r="GJ251" i="7"/>
  <c r="GK251" i="7"/>
  <c r="GL251" i="7"/>
  <c r="GM251" i="7"/>
  <c r="GN251" i="7"/>
  <c r="GO251" i="7"/>
  <c r="GP251" i="7"/>
  <c r="GQ251" i="7"/>
  <c r="GR251" i="7"/>
  <c r="GS251" i="7"/>
  <c r="GT251" i="7"/>
  <c r="GU251" i="7"/>
  <c r="GV251" i="7"/>
  <c r="GW251" i="7"/>
  <c r="GX251" i="7"/>
  <c r="GY251" i="7"/>
  <c r="GZ251" i="7"/>
  <c r="HA251" i="7"/>
  <c r="HB251" i="7"/>
  <c r="HC251" i="7"/>
  <c r="HD251" i="7"/>
  <c r="HE251" i="7"/>
  <c r="HF251" i="7"/>
  <c r="HG251" i="7"/>
  <c r="HH251" i="7"/>
  <c r="HI251" i="7"/>
  <c r="HJ251" i="7"/>
  <c r="HK251" i="7"/>
  <c r="HL251" i="7"/>
  <c r="HM251" i="7"/>
  <c r="HN251" i="7"/>
  <c r="HO251" i="7"/>
  <c r="HP251" i="7"/>
  <c r="HQ251" i="7"/>
  <c r="HR251" i="7"/>
  <c r="HS251" i="7"/>
  <c r="HT251" i="7"/>
  <c r="HU251" i="7"/>
  <c r="HV251" i="7"/>
  <c r="HW251" i="7"/>
  <c r="HX251" i="7"/>
  <c r="HY251" i="7"/>
  <c r="HZ251" i="7"/>
  <c r="IA251" i="7"/>
  <c r="IB251" i="7"/>
  <c r="IC251" i="7"/>
  <c r="ID251" i="7"/>
  <c r="IE251" i="7"/>
  <c r="IF251" i="7"/>
  <c r="IG251" i="7"/>
  <c r="IH251" i="7"/>
  <c r="II251" i="7"/>
  <c r="IJ251" i="7"/>
  <c r="IK251" i="7"/>
  <c r="IL251" i="7"/>
  <c r="IM251" i="7"/>
  <c r="IN251" i="7"/>
  <c r="IO251" i="7"/>
  <c r="IP251" i="7"/>
  <c r="IQ251" i="7"/>
  <c r="IR251" i="7"/>
  <c r="IS251" i="7"/>
  <c r="IT251" i="7"/>
  <c r="IU251" i="7"/>
  <c r="IV251" i="7"/>
  <c r="IW251" i="7"/>
  <c r="IX251" i="7"/>
  <c r="IY251" i="7"/>
  <c r="IZ251" i="7"/>
  <c r="JA251" i="7"/>
  <c r="JB251" i="7"/>
  <c r="JC251" i="7"/>
  <c r="JD251" i="7"/>
  <c r="JE251" i="7"/>
  <c r="JF251" i="7"/>
  <c r="JG251" i="7"/>
  <c r="JH251" i="7"/>
  <c r="JI251" i="7"/>
  <c r="JJ251" i="7"/>
  <c r="JK251" i="7"/>
  <c r="JL251" i="7"/>
  <c r="JM251" i="7"/>
  <c r="JN251" i="7"/>
  <c r="JO251" i="7"/>
  <c r="JP251" i="7"/>
  <c r="JQ251" i="7"/>
  <c r="JR251" i="7"/>
  <c r="JS251" i="7"/>
  <c r="JT251" i="7"/>
  <c r="JU251" i="7"/>
  <c r="JV251" i="7"/>
  <c r="JW251" i="7"/>
  <c r="JX251" i="7"/>
  <c r="JY251" i="7"/>
  <c r="JZ251" i="7"/>
  <c r="KA251" i="7"/>
  <c r="KB251" i="7"/>
  <c r="KC251" i="7"/>
  <c r="KD251" i="7"/>
  <c r="KE251" i="7"/>
  <c r="KF251" i="7"/>
  <c r="KG251" i="7"/>
  <c r="KH251" i="7"/>
  <c r="KI251" i="7"/>
  <c r="KJ251" i="7"/>
  <c r="KK251" i="7"/>
  <c r="KL251" i="7"/>
  <c r="KM251" i="7"/>
  <c r="KN251" i="7"/>
  <c r="KO251" i="7"/>
  <c r="KP251" i="7"/>
  <c r="KQ251" i="7"/>
  <c r="KR251" i="7"/>
  <c r="KS251" i="7"/>
  <c r="KT251" i="7"/>
  <c r="KU251" i="7"/>
  <c r="KV251" i="7"/>
  <c r="KW251" i="7"/>
  <c r="KX251" i="7"/>
  <c r="KY251" i="7"/>
  <c r="KZ251" i="7"/>
  <c r="LA251" i="7"/>
  <c r="LB251" i="7"/>
  <c r="LC251" i="7"/>
  <c r="LD251" i="7"/>
  <c r="LE251" i="7"/>
  <c r="LF251" i="7"/>
  <c r="LG251" i="7"/>
  <c r="LH251" i="7"/>
  <c r="LI251" i="7"/>
  <c r="LJ251" i="7"/>
  <c r="LK251" i="7"/>
  <c r="LL251" i="7"/>
  <c r="LM251" i="7"/>
  <c r="LN251" i="7"/>
  <c r="LO251" i="7"/>
  <c r="LP251" i="7"/>
  <c r="LQ251" i="7"/>
  <c r="LR251" i="7"/>
  <c r="LS251" i="7"/>
  <c r="LT251" i="7"/>
  <c r="LU251" i="7"/>
  <c r="LV251" i="7"/>
  <c r="LW251" i="7"/>
  <c r="LX251" i="7"/>
  <c r="LY251" i="7"/>
  <c r="LZ251" i="7"/>
  <c r="MA251" i="7"/>
  <c r="MB251" i="7"/>
  <c r="MC251" i="7"/>
  <c r="MD251" i="7"/>
  <c r="ME251" i="7"/>
  <c r="MF251" i="7"/>
  <c r="MG251" i="7"/>
  <c r="MH251" i="7"/>
  <c r="MI251" i="7"/>
  <c r="MJ251" i="7"/>
  <c r="MK251" i="7"/>
  <c r="ML251" i="7"/>
  <c r="MM251" i="7"/>
  <c r="MN251" i="7"/>
  <c r="MO251" i="7"/>
  <c r="MP251" i="7"/>
  <c r="MQ251" i="7"/>
  <c r="MR251" i="7"/>
  <c r="MS251" i="7"/>
  <c r="MT251" i="7"/>
  <c r="MU251" i="7"/>
  <c r="MV251" i="7"/>
  <c r="MW251" i="7"/>
  <c r="MX251" i="7"/>
  <c r="MY251" i="7"/>
  <c r="MZ251" i="7"/>
  <c r="NA251" i="7"/>
  <c r="NB251" i="7"/>
  <c r="NC251" i="7"/>
  <c r="ND251" i="7"/>
  <c r="NE251" i="7"/>
  <c r="NF251" i="7"/>
  <c r="NG251" i="7"/>
  <c r="NH251" i="7"/>
  <c r="NI251" i="7"/>
  <c r="NJ251" i="7"/>
  <c r="NK251" i="7"/>
  <c r="NL251" i="7"/>
  <c r="NM251" i="7"/>
  <c r="NN251" i="7"/>
  <c r="NO251" i="7"/>
  <c r="NP251" i="7"/>
  <c r="NQ251" i="7"/>
  <c r="NR251" i="7"/>
  <c r="NS251" i="7"/>
  <c r="NT251" i="7"/>
  <c r="NU251" i="7"/>
  <c r="NV251" i="7"/>
  <c r="NW251" i="7"/>
  <c r="NX251" i="7"/>
  <c r="NY251" i="7"/>
  <c r="NZ251" i="7"/>
  <c r="OA251" i="7"/>
  <c r="OB251" i="7"/>
  <c r="OC251" i="7"/>
  <c r="OD251" i="7"/>
  <c r="OE251" i="7"/>
  <c r="OF251" i="7"/>
  <c r="OG251" i="7"/>
  <c r="OH251" i="7"/>
  <c r="OI251" i="7"/>
  <c r="OJ251" i="7"/>
  <c r="OK251" i="7"/>
  <c r="OL251" i="7"/>
  <c r="OM251" i="7"/>
  <c r="ON251" i="7"/>
  <c r="OO251" i="7"/>
  <c r="OP251" i="7"/>
  <c r="OQ251" i="7"/>
  <c r="OR251" i="7"/>
  <c r="OS251" i="7"/>
  <c r="OT251" i="7"/>
  <c r="OU251" i="7"/>
  <c r="OV251" i="7"/>
  <c r="OW251" i="7"/>
  <c r="OX251" i="7"/>
  <c r="OY251" i="7"/>
  <c r="OZ251" i="7"/>
  <c r="PA251" i="7"/>
  <c r="PB251" i="7"/>
  <c r="PC251" i="7"/>
  <c r="PD251" i="7"/>
  <c r="PE251" i="7"/>
  <c r="PF251" i="7"/>
  <c r="PG251" i="7"/>
  <c r="PH251" i="7"/>
  <c r="PI251" i="7"/>
  <c r="PJ251" i="7"/>
  <c r="PK251" i="7"/>
  <c r="PL251" i="7"/>
  <c r="PM251" i="7"/>
  <c r="PN251" i="7"/>
  <c r="PO251" i="7"/>
  <c r="PP251" i="7"/>
  <c r="PQ251" i="7"/>
  <c r="PR251" i="7"/>
  <c r="PS251" i="7"/>
  <c r="PT251" i="7"/>
  <c r="PU251" i="7"/>
  <c r="PV251" i="7"/>
  <c r="PW251" i="7"/>
  <c r="PX251" i="7"/>
  <c r="PY251" i="7"/>
  <c r="PZ251" i="7"/>
  <c r="QA251" i="7"/>
  <c r="QB251" i="7"/>
  <c r="QC251" i="7"/>
  <c r="QD251" i="7"/>
  <c r="QE251" i="7"/>
  <c r="QF251" i="7"/>
  <c r="QG251" i="7"/>
  <c r="QH251" i="7"/>
  <c r="QI251" i="7"/>
  <c r="QJ251" i="7"/>
  <c r="QK251" i="7"/>
  <c r="QL251" i="7"/>
  <c r="QM251" i="7"/>
  <c r="QN251" i="7"/>
  <c r="QO251" i="7"/>
  <c r="QP251" i="7"/>
  <c r="QQ251" i="7"/>
  <c r="QR251" i="7"/>
  <c r="QS251" i="7"/>
  <c r="QT251" i="7"/>
  <c r="QU251" i="7"/>
  <c r="QV251" i="7"/>
  <c r="QW251" i="7"/>
  <c r="QX251" i="7"/>
  <c r="QY251" i="7"/>
  <c r="QZ251" i="7"/>
  <c r="RA251" i="7"/>
  <c r="RB251" i="7"/>
  <c r="RC251" i="7"/>
  <c r="RD251" i="7"/>
  <c r="RE251" i="7"/>
  <c r="RF251" i="7"/>
  <c r="RG251" i="7"/>
  <c r="RH251" i="7"/>
  <c r="RI251" i="7"/>
  <c r="RJ251" i="7"/>
  <c r="RK251" i="7"/>
  <c r="RL251" i="7"/>
  <c r="RM251" i="7"/>
  <c r="RN251" i="7"/>
  <c r="RO251" i="7"/>
  <c r="RP251" i="7"/>
  <c r="RQ251" i="7"/>
  <c r="RR251" i="7"/>
  <c r="RS251" i="7"/>
  <c r="RT251" i="7"/>
  <c r="RU251" i="7"/>
  <c r="RV251" i="7"/>
  <c r="RW251" i="7"/>
  <c r="RX251" i="7"/>
  <c r="RY251" i="7"/>
  <c r="RZ251" i="7"/>
  <c r="SA251" i="7"/>
  <c r="SB251" i="7"/>
  <c r="SC251" i="7"/>
  <c r="SD251" i="7"/>
  <c r="SE251" i="7"/>
  <c r="SF251" i="7"/>
  <c r="SG251" i="7"/>
  <c r="SH251" i="7"/>
  <c r="SI251" i="7"/>
  <c r="SJ251" i="7"/>
  <c r="SK251" i="7"/>
  <c r="SL251" i="7"/>
  <c r="SM251" i="7"/>
  <c r="SN251" i="7"/>
  <c r="SO251" i="7"/>
  <c r="SP251" i="7"/>
  <c r="SQ251" i="7"/>
  <c r="SR251" i="7"/>
  <c r="SS251" i="7"/>
  <c r="ST251" i="7"/>
  <c r="SU251" i="7"/>
  <c r="SV251" i="7"/>
  <c r="SW251" i="7"/>
  <c r="SX251" i="7"/>
  <c r="SY251" i="7"/>
  <c r="SZ251" i="7"/>
  <c r="TA251" i="7"/>
  <c r="TB251" i="7"/>
  <c r="K251" i="7"/>
  <c r="MC14" i="2"/>
  <c r="MC29" i="1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BV185" i="7"/>
  <c r="BW185" i="7"/>
  <c r="BX185" i="7"/>
  <c r="BY185" i="7"/>
  <c r="BZ185" i="7"/>
  <c r="CA185" i="7"/>
  <c r="CB185" i="7"/>
  <c r="CC185" i="7"/>
  <c r="CD185" i="7"/>
  <c r="CE185" i="7"/>
  <c r="CF185" i="7"/>
  <c r="CG185" i="7"/>
  <c r="CH185" i="7"/>
  <c r="CI185" i="7"/>
  <c r="CJ185" i="7"/>
  <c r="CK185" i="7"/>
  <c r="CL185" i="7"/>
  <c r="CM185" i="7"/>
  <c r="CN185" i="7"/>
  <c r="CO185" i="7"/>
  <c r="CP185" i="7"/>
  <c r="CQ185" i="7"/>
  <c r="CR185" i="7"/>
  <c r="CS185" i="7"/>
  <c r="CT185" i="7"/>
  <c r="CU185" i="7"/>
  <c r="CV185" i="7"/>
  <c r="CW185" i="7"/>
  <c r="CX185" i="7"/>
  <c r="CY185" i="7"/>
  <c r="CZ185" i="7"/>
  <c r="DA185" i="7"/>
  <c r="DB185" i="7"/>
  <c r="DC185" i="7"/>
  <c r="DD185" i="7"/>
  <c r="DE185" i="7"/>
  <c r="DF185" i="7"/>
  <c r="DG185" i="7"/>
  <c r="DH185" i="7"/>
  <c r="DI185" i="7"/>
  <c r="DJ185" i="7"/>
  <c r="DK185" i="7"/>
  <c r="DL185" i="7"/>
  <c r="DM185" i="7"/>
  <c r="DN185" i="7"/>
  <c r="DO185" i="7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EB185" i="7"/>
  <c r="EC185" i="7"/>
  <c r="ED185" i="7"/>
  <c r="EE185" i="7"/>
  <c r="EF185" i="7"/>
  <c r="EG185" i="7"/>
  <c r="EH185" i="7"/>
  <c r="EI185" i="7"/>
  <c r="EJ185" i="7"/>
  <c r="EK185" i="7"/>
  <c r="EL185" i="7"/>
  <c r="EM185" i="7"/>
  <c r="EN185" i="7"/>
  <c r="EO185" i="7"/>
  <c r="EP185" i="7"/>
  <c r="EQ185" i="7"/>
  <c r="ER185" i="7"/>
  <c r="ES185" i="7"/>
  <c r="ET185" i="7"/>
  <c r="EU185" i="7"/>
  <c r="EV185" i="7"/>
  <c r="EW185" i="7"/>
  <c r="EX185" i="7"/>
  <c r="EY185" i="7"/>
  <c r="EZ185" i="7"/>
  <c r="FA185" i="7"/>
  <c r="FB185" i="7"/>
  <c r="FC185" i="7"/>
  <c r="FD185" i="7"/>
  <c r="FE185" i="7"/>
  <c r="FF185" i="7"/>
  <c r="FG185" i="7"/>
  <c r="FH185" i="7"/>
  <c r="FI185" i="7"/>
  <c r="FJ185" i="7"/>
  <c r="FK185" i="7"/>
  <c r="FL185" i="7"/>
  <c r="FM185" i="7"/>
  <c r="FN185" i="7"/>
  <c r="FO185" i="7"/>
  <c r="FP185" i="7"/>
  <c r="FQ185" i="7"/>
  <c r="FR185" i="7"/>
  <c r="FS185" i="7"/>
  <c r="FT185" i="7"/>
  <c r="FU185" i="7"/>
  <c r="FV185" i="7"/>
  <c r="FW185" i="7"/>
  <c r="FX185" i="7"/>
  <c r="FY185" i="7"/>
  <c r="FZ185" i="7"/>
  <c r="GA185" i="7"/>
  <c r="GB185" i="7"/>
  <c r="GC185" i="7"/>
  <c r="GD185" i="7"/>
  <c r="GE185" i="7"/>
  <c r="GF185" i="7"/>
  <c r="GG185" i="7"/>
  <c r="GH185" i="7"/>
  <c r="GI185" i="7"/>
  <c r="GJ185" i="7"/>
  <c r="GK185" i="7"/>
  <c r="GL185" i="7"/>
  <c r="GM185" i="7"/>
  <c r="GN185" i="7"/>
  <c r="GO185" i="7"/>
  <c r="GP185" i="7"/>
  <c r="GQ185" i="7"/>
  <c r="GR185" i="7"/>
  <c r="GS185" i="7"/>
  <c r="GT185" i="7"/>
  <c r="GU185" i="7"/>
  <c r="GV185" i="7"/>
  <c r="GW185" i="7"/>
  <c r="GX185" i="7"/>
  <c r="GY185" i="7"/>
  <c r="GZ185" i="7"/>
  <c r="HA185" i="7"/>
  <c r="HB185" i="7"/>
  <c r="HC185" i="7"/>
  <c r="HD185" i="7"/>
  <c r="HE185" i="7"/>
  <c r="HF185" i="7"/>
  <c r="HG185" i="7"/>
  <c r="HH185" i="7"/>
  <c r="HI185" i="7"/>
  <c r="HJ185" i="7"/>
  <c r="HK185" i="7"/>
  <c r="HL185" i="7"/>
  <c r="HM185" i="7"/>
  <c r="HN185" i="7"/>
  <c r="HO185" i="7"/>
  <c r="HP185" i="7"/>
  <c r="HQ185" i="7"/>
  <c r="HR185" i="7"/>
  <c r="HS185" i="7"/>
  <c r="HT185" i="7"/>
  <c r="HU185" i="7"/>
  <c r="HV185" i="7"/>
  <c r="HW185" i="7"/>
  <c r="HX185" i="7"/>
  <c r="HY185" i="7"/>
  <c r="HZ185" i="7"/>
  <c r="IA185" i="7"/>
  <c r="IB185" i="7"/>
  <c r="IC185" i="7"/>
  <c r="ID185" i="7"/>
  <c r="IE185" i="7"/>
  <c r="IF185" i="7"/>
  <c r="IG185" i="7"/>
  <c r="IH185" i="7"/>
  <c r="II185" i="7"/>
  <c r="IJ185" i="7"/>
  <c r="IK185" i="7"/>
  <c r="IL185" i="7"/>
  <c r="IM185" i="7"/>
  <c r="IN185" i="7"/>
  <c r="IO185" i="7"/>
  <c r="IP185" i="7"/>
  <c r="IQ185" i="7"/>
  <c r="IR185" i="7"/>
  <c r="IS185" i="7"/>
  <c r="IT185" i="7"/>
  <c r="IU185" i="7"/>
  <c r="IV185" i="7"/>
  <c r="IW185" i="7"/>
  <c r="IX185" i="7"/>
  <c r="IY185" i="7"/>
  <c r="IZ185" i="7"/>
  <c r="JA185" i="7"/>
  <c r="JB185" i="7"/>
  <c r="JC185" i="7"/>
  <c r="JD185" i="7"/>
  <c r="JE185" i="7"/>
  <c r="JF185" i="7"/>
  <c r="JG185" i="7"/>
  <c r="JH185" i="7"/>
  <c r="JI185" i="7"/>
  <c r="JJ185" i="7"/>
  <c r="JK185" i="7"/>
  <c r="JL185" i="7"/>
  <c r="JM185" i="7"/>
  <c r="JN185" i="7"/>
  <c r="JO185" i="7"/>
  <c r="JP185" i="7"/>
  <c r="JQ185" i="7"/>
  <c r="JR185" i="7"/>
  <c r="JS185" i="7"/>
  <c r="JT185" i="7"/>
  <c r="JU185" i="7"/>
  <c r="JV185" i="7"/>
  <c r="JW185" i="7"/>
  <c r="JX185" i="7"/>
  <c r="JY185" i="7"/>
  <c r="JZ185" i="7"/>
  <c r="KA185" i="7"/>
  <c r="KB185" i="7"/>
  <c r="KC185" i="7"/>
  <c r="KD185" i="7"/>
  <c r="KE185" i="7"/>
  <c r="KF185" i="7"/>
  <c r="KG185" i="7"/>
  <c r="KH185" i="7"/>
  <c r="KI185" i="7"/>
  <c r="KJ185" i="7"/>
  <c r="KK185" i="7"/>
  <c r="KL185" i="7"/>
  <c r="KM185" i="7"/>
  <c r="KN185" i="7"/>
  <c r="KO185" i="7"/>
  <c r="KP185" i="7"/>
  <c r="KQ185" i="7"/>
  <c r="KR185" i="7"/>
  <c r="KS185" i="7"/>
  <c r="KT185" i="7"/>
  <c r="KU185" i="7"/>
  <c r="KV185" i="7"/>
  <c r="KW185" i="7"/>
  <c r="KX185" i="7"/>
  <c r="KY185" i="7"/>
  <c r="KZ185" i="7"/>
  <c r="LA185" i="7"/>
  <c r="LB185" i="7"/>
  <c r="LC185" i="7"/>
  <c r="LD185" i="7"/>
  <c r="LE185" i="7"/>
  <c r="LF185" i="7"/>
  <c r="LG185" i="7"/>
  <c r="LH185" i="7"/>
  <c r="LI185" i="7"/>
  <c r="LJ185" i="7"/>
  <c r="LK185" i="7"/>
  <c r="LL185" i="7"/>
  <c r="LM185" i="7"/>
  <c r="LN185" i="7"/>
  <c r="LO185" i="7"/>
  <c r="LP185" i="7"/>
  <c r="LQ185" i="7"/>
  <c r="LR185" i="7"/>
  <c r="LS185" i="7"/>
  <c r="LT185" i="7"/>
  <c r="LU185" i="7"/>
  <c r="LV185" i="7"/>
  <c r="LW185" i="7"/>
  <c r="LX185" i="7"/>
  <c r="LY185" i="7"/>
  <c r="LZ185" i="7"/>
  <c r="MA185" i="7"/>
  <c r="MB185" i="7"/>
  <c r="MC185" i="7"/>
  <c r="MD185" i="7"/>
  <c r="ME185" i="7"/>
  <c r="MF185" i="7"/>
  <c r="MG185" i="7"/>
  <c r="MH185" i="7"/>
  <c r="MI185" i="7"/>
  <c r="MJ185" i="7"/>
  <c r="MK185" i="7"/>
  <c r="ML185" i="7"/>
  <c r="MM185" i="7"/>
  <c r="MN185" i="7"/>
  <c r="MO185" i="7"/>
  <c r="MP185" i="7"/>
  <c r="MQ185" i="7"/>
  <c r="MR185" i="7"/>
  <c r="MS185" i="7"/>
  <c r="MT185" i="7"/>
  <c r="MU185" i="7"/>
  <c r="MV185" i="7"/>
  <c r="MW185" i="7"/>
  <c r="MX185" i="7"/>
  <c r="MY185" i="7"/>
  <c r="MZ185" i="7"/>
  <c r="NA185" i="7"/>
  <c r="NB185" i="7"/>
  <c r="NC185" i="7"/>
  <c r="ND185" i="7"/>
  <c r="NE185" i="7"/>
  <c r="NF185" i="7"/>
  <c r="NG185" i="7"/>
  <c r="NH185" i="7"/>
  <c r="NI185" i="7"/>
  <c r="NJ185" i="7"/>
  <c r="NK185" i="7"/>
  <c r="NL185" i="7"/>
  <c r="NM185" i="7"/>
  <c r="NN185" i="7"/>
  <c r="NO185" i="7"/>
  <c r="NP185" i="7"/>
  <c r="NQ185" i="7"/>
  <c r="NR185" i="7"/>
  <c r="NS185" i="7"/>
  <c r="NT185" i="7"/>
  <c r="NU185" i="7"/>
  <c r="NV185" i="7"/>
  <c r="NW185" i="7"/>
  <c r="NX185" i="7"/>
  <c r="NY185" i="7"/>
  <c r="NZ185" i="7"/>
  <c r="OA185" i="7"/>
  <c r="OB185" i="7"/>
  <c r="OC185" i="7"/>
  <c r="OD185" i="7"/>
  <c r="OE185" i="7"/>
  <c r="OF185" i="7"/>
  <c r="OG185" i="7"/>
  <c r="OH185" i="7"/>
  <c r="OI185" i="7"/>
  <c r="OJ185" i="7"/>
  <c r="OK185" i="7"/>
  <c r="OL185" i="7"/>
  <c r="OM185" i="7"/>
  <c r="ON185" i="7"/>
  <c r="OO185" i="7"/>
  <c r="OP185" i="7"/>
  <c r="OQ185" i="7"/>
  <c r="OR185" i="7"/>
  <c r="OS185" i="7"/>
  <c r="OT185" i="7"/>
  <c r="OU185" i="7"/>
  <c r="OV185" i="7"/>
  <c r="OW185" i="7"/>
  <c r="OX185" i="7"/>
  <c r="OY185" i="7"/>
  <c r="OZ185" i="7"/>
  <c r="PA185" i="7"/>
  <c r="PB185" i="7"/>
  <c r="PC185" i="7"/>
  <c r="PD185" i="7"/>
  <c r="PE185" i="7"/>
  <c r="PF185" i="7"/>
  <c r="PG185" i="7"/>
  <c r="PH185" i="7"/>
  <c r="PI185" i="7"/>
  <c r="PJ185" i="7"/>
  <c r="PK185" i="7"/>
  <c r="PL185" i="7"/>
  <c r="PM185" i="7"/>
  <c r="PN185" i="7"/>
  <c r="PO185" i="7"/>
  <c r="PP185" i="7"/>
  <c r="PQ185" i="7"/>
  <c r="PR185" i="7"/>
  <c r="PS185" i="7"/>
  <c r="PT185" i="7"/>
  <c r="PU185" i="7"/>
  <c r="PV185" i="7"/>
  <c r="PW185" i="7"/>
  <c r="PX185" i="7"/>
  <c r="PY185" i="7"/>
  <c r="PZ185" i="7"/>
  <c r="QA185" i="7"/>
  <c r="QB185" i="7"/>
  <c r="QC185" i="7"/>
  <c r="QD185" i="7"/>
  <c r="QE185" i="7"/>
  <c r="QF185" i="7"/>
  <c r="QG185" i="7"/>
  <c r="QH185" i="7"/>
  <c r="QI185" i="7"/>
  <c r="QJ185" i="7"/>
  <c r="QK185" i="7"/>
  <c r="QL185" i="7"/>
  <c r="QM185" i="7"/>
  <c r="QN185" i="7"/>
  <c r="QO185" i="7"/>
  <c r="QP185" i="7"/>
  <c r="QQ185" i="7"/>
  <c r="QR185" i="7"/>
  <c r="QS185" i="7"/>
  <c r="QT185" i="7"/>
  <c r="QU185" i="7"/>
  <c r="QV185" i="7"/>
  <c r="QW185" i="7"/>
  <c r="QX185" i="7"/>
  <c r="QY185" i="7"/>
  <c r="QZ185" i="7"/>
  <c r="RA185" i="7"/>
  <c r="RB185" i="7"/>
  <c r="RC185" i="7"/>
  <c r="RD185" i="7"/>
  <c r="RE185" i="7"/>
  <c r="RF185" i="7"/>
  <c r="RG185" i="7"/>
  <c r="RH185" i="7"/>
  <c r="RI185" i="7"/>
  <c r="RJ185" i="7"/>
  <c r="RK185" i="7"/>
  <c r="RL185" i="7"/>
  <c r="RM185" i="7"/>
  <c r="RN185" i="7"/>
  <c r="RO185" i="7"/>
  <c r="RP185" i="7"/>
  <c r="RQ185" i="7"/>
  <c r="RR185" i="7"/>
  <c r="RS185" i="7"/>
  <c r="RT185" i="7"/>
  <c r="RU185" i="7"/>
  <c r="RV185" i="7"/>
  <c r="RW185" i="7"/>
  <c r="RX185" i="7"/>
  <c r="RY185" i="7"/>
  <c r="RZ185" i="7"/>
  <c r="SA185" i="7"/>
  <c r="SB185" i="7"/>
  <c r="SC185" i="7"/>
  <c r="SD185" i="7"/>
  <c r="SE185" i="7"/>
  <c r="SF185" i="7"/>
  <c r="SG185" i="7"/>
  <c r="SH185" i="7"/>
  <c r="SI185" i="7"/>
  <c r="SJ185" i="7"/>
  <c r="SK185" i="7"/>
  <c r="SL185" i="7"/>
  <c r="SM185" i="7"/>
  <c r="SN185" i="7"/>
  <c r="SO185" i="7"/>
  <c r="SP185" i="7"/>
  <c r="SQ185" i="7"/>
  <c r="SR185" i="7"/>
  <c r="SS185" i="7"/>
  <c r="ST185" i="7"/>
  <c r="SU185" i="7"/>
  <c r="SV185" i="7"/>
  <c r="SW185" i="7"/>
  <c r="SX185" i="7"/>
  <c r="SY185" i="7"/>
  <c r="SZ185" i="7"/>
  <c r="TA185" i="7"/>
  <c r="TB185" i="7"/>
  <c r="K185" i="7"/>
  <c r="MB77" i="1"/>
  <c r="I77" i="1" s="1"/>
  <c r="J77" i="1" s="1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K227" i="7"/>
  <c r="AL227" i="7"/>
  <c r="AM227" i="7"/>
  <c r="AN227" i="7"/>
  <c r="AO227" i="7"/>
  <c r="AP227" i="7"/>
  <c r="AQ227" i="7"/>
  <c r="AR227" i="7"/>
  <c r="AS227" i="7"/>
  <c r="AT227" i="7"/>
  <c r="AU227" i="7"/>
  <c r="AV227" i="7"/>
  <c r="AW227" i="7"/>
  <c r="AX227" i="7"/>
  <c r="AY227" i="7"/>
  <c r="AZ227" i="7"/>
  <c r="BA227" i="7"/>
  <c r="BB227" i="7"/>
  <c r="BC227" i="7"/>
  <c r="BD227" i="7"/>
  <c r="BE227" i="7"/>
  <c r="BF227" i="7"/>
  <c r="BG227" i="7"/>
  <c r="BH227" i="7"/>
  <c r="BI227" i="7"/>
  <c r="BJ227" i="7"/>
  <c r="BK227" i="7"/>
  <c r="BL227" i="7"/>
  <c r="BM227" i="7"/>
  <c r="BN227" i="7"/>
  <c r="BO227" i="7"/>
  <c r="BP227" i="7"/>
  <c r="BQ227" i="7"/>
  <c r="BR227" i="7"/>
  <c r="BS227" i="7"/>
  <c r="BT227" i="7"/>
  <c r="BU227" i="7"/>
  <c r="BV227" i="7"/>
  <c r="BW227" i="7"/>
  <c r="BX227" i="7"/>
  <c r="BY227" i="7"/>
  <c r="BZ227" i="7"/>
  <c r="CA227" i="7"/>
  <c r="CB227" i="7"/>
  <c r="CC227" i="7"/>
  <c r="CD227" i="7"/>
  <c r="CE227" i="7"/>
  <c r="CF227" i="7"/>
  <c r="CG227" i="7"/>
  <c r="CH227" i="7"/>
  <c r="CI227" i="7"/>
  <c r="CJ227" i="7"/>
  <c r="CK227" i="7"/>
  <c r="CL227" i="7"/>
  <c r="CM227" i="7"/>
  <c r="CN227" i="7"/>
  <c r="CO227" i="7"/>
  <c r="CP227" i="7"/>
  <c r="CQ227" i="7"/>
  <c r="CR227" i="7"/>
  <c r="CS227" i="7"/>
  <c r="CT227" i="7"/>
  <c r="CU227" i="7"/>
  <c r="CV227" i="7"/>
  <c r="CW227" i="7"/>
  <c r="CX227" i="7"/>
  <c r="CY227" i="7"/>
  <c r="CZ227" i="7"/>
  <c r="DA227" i="7"/>
  <c r="DB227" i="7"/>
  <c r="DC227" i="7"/>
  <c r="DD227" i="7"/>
  <c r="DE227" i="7"/>
  <c r="DF227" i="7"/>
  <c r="DG227" i="7"/>
  <c r="DH227" i="7"/>
  <c r="DI227" i="7"/>
  <c r="DJ227" i="7"/>
  <c r="DK227" i="7"/>
  <c r="DL227" i="7"/>
  <c r="DM227" i="7"/>
  <c r="DN227" i="7"/>
  <c r="DO227" i="7"/>
  <c r="DP227" i="7"/>
  <c r="DQ227" i="7"/>
  <c r="DR227" i="7"/>
  <c r="DS227" i="7"/>
  <c r="DT227" i="7"/>
  <c r="DU227" i="7"/>
  <c r="DV227" i="7"/>
  <c r="DW227" i="7"/>
  <c r="DX227" i="7"/>
  <c r="DY227" i="7"/>
  <c r="DZ227" i="7"/>
  <c r="EA227" i="7"/>
  <c r="EB227" i="7"/>
  <c r="EC227" i="7"/>
  <c r="ED227" i="7"/>
  <c r="EE227" i="7"/>
  <c r="EF227" i="7"/>
  <c r="EG227" i="7"/>
  <c r="EH227" i="7"/>
  <c r="EI227" i="7"/>
  <c r="EJ227" i="7"/>
  <c r="EK227" i="7"/>
  <c r="EL227" i="7"/>
  <c r="EM227" i="7"/>
  <c r="EN227" i="7"/>
  <c r="EO227" i="7"/>
  <c r="EP227" i="7"/>
  <c r="EQ227" i="7"/>
  <c r="ER227" i="7"/>
  <c r="ES227" i="7"/>
  <c r="ET227" i="7"/>
  <c r="EU227" i="7"/>
  <c r="EV227" i="7"/>
  <c r="EW227" i="7"/>
  <c r="EX227" i="7"/>
  <c r="EY227" i="7"/>
  <c r="EZ227" i="7"/>
  <c r="FA227" i="7"/>
  <c r="FB227" i="7"/>
  <c r="FC227" i="7"/>
  <c r="FD227" i="7"/>
  <c r="FE227" i="7"/>
  <c r="FF227" i="7"/>
  <c r="FG227" i="7"/>
  <c r="FH227" i="7"/>
  <c r="FI227" i="7"/>
  <c r="FJ227" i="7"/>
  <c r="FK227" i="7"/>
  <c r="FL227" i="7"/>
  <c r="FM227" i="7"/>
  <c r="FN227" i="7"/>
  <c r="FO227" i="7"/>
  <c r="FP227" i="7"/>
  <c r="FQ227" i="7"/>
  <c r="FR227" i="7"/>
  <c r="FS227" i="7"/>
  <c r="FT227" i="7"/>
  <c r="FU227" i="7"/>
  <c r="FV227" i="7"/>
  <c r="FW227" i="7"/>
  <c r="FX227" i="7"/>
  <c r="FY227" i="7"/>
  <c r="FZ227" i="7"/>
  <c r="GA227" i="7"/>
  <c r="GB227" i="7"/>
  <c r="GC227" i="7"/>
  <c r="GD227" i="7"/>
  <c r="GE227" i="7"/>
  <c r="GF227" i="7"/>
  <c r="GG227" i="7"/>
  <c r="GH227" i="7"/>
  <c r="GI227" i="7"/>
  <c r="GJ227" i="7"/>
  <c r="GK227" i="7"/>
  <c r="GL227" i="7"/>
  <c r="GM227" i="7"/>
  <c r="GN227" i="7"/>
  <c r="GO227" i="7"/>
  <c r="GP227" i="7"/>
  <c r="GQ227" i="7"/>
  <c r="GR227" i="7"/>
  <c r="GS227" i="7"/>
  <c r="GT227" i="7"/>
  <c r="GU227" i="7"/>
  <c r="GV227" i="7"/>
  <c r="GW227" i="7"/>
  <c r="GX227" i="7"/>
  <c r="GY227" i="7"/>
  <c r="GZ227" i="7"/>
  <c r="HA227" i="7"/>
  <c r="HB227" i="7"/>
  <c r="HC227" i="7"/>
  <c r="HD227" i="7"/>
  <c r="HE227" i="7"/>
  <c r="HF227" i="7"/>
  <c r="HG227" i="7"/>
  <c r="HH227" i="7"/>
  <c r="HI227" i="7"/>
  <c r="HJ227" i="7"/>
  <c r="HK227" i="7"/>
  <c r="HL227" i="7"/>
  <c r="HM227" i="7"/>
  <c r="HN227" i="7"/>
  <c r="HO227" i="7"/>
  <c r="HP227" i="7"/>
  <c r="HQ227" i="7"/>
  <c r="HR227" i="7"/>
  <c r="HS227" i="7"/>
  <c r="HT227" i="7"/>
  <c r="HU227" i="7"/>
  <c r="HV227" i="7"/>
  <c r="HW227" i="7"/>
  <c r="HX227" i="7"/>
  <c r="HY227" i="7"/>
  <c r="HZ227" i="7"/>
  <c r="IA227" i="7"/>
  <c r="IB227" i="7"/>
  <c r="IC227" i="7"/>
  <c r="ID227" i="7"/>
  <c r="IE227" i="7"/>
  <c r="IF227" i="7"/>
  <c r="IG227" i="7"/>
  <c r="IH227" i="7"/>
  <c r="II227" i="7"/>
  <c r="IJ227" i="7"/>
  <c r="IK227" i="7"/>
  <c r="IL227" i="7"/>
  <c r="IM227" i="7"/>
  <c r="IN227" i="7"/>
  <c r="IO227" i="7"/>
  <c r="IP227" i="7"/>
  <c r="IQ227" i="7"/>
  <c r="IR227" i="7"/>
  <c r="IS227" i="7"/>
  <c r="IT227" i="7"/>
  <c r="IU227" i="7"/>
  <c r="IV227" i="7"/>
  <c r="IW227" i="7"/>
  <c r="IX227" i="7"/>
  <c r="IY227" i="7"/>
  <c r="IZ227" i="7"/>
  <c r="JA227" i="7"/>
  <c r="JB227" i="7"/>
  <c r="JC227" i="7"/>
  <c r="JD227" i="7"/>
  <c r="JE227" i="7"/>
  <c r="JF227" i="7"/>
  <c r="JG227" i="7"/>
  <c r="JH227" i="7"/>
  <c r="JI227" i="7"/>
  <c r="JJ227" i="7"/>
  <c r="JK227" i="7"/>
  <c r="JL227" i="7"/>
  <c r="JM227" i="7"/>
  <c r="JN227" i="7"/>
  <c r="JO227" i="7"/>
  <c r="JP227" i="7"/>
  <c r="JQ227" i="7"/>
  <c r="JR227" i="7"/>
  <c r="JS227" i="7"/>
  <c r="JT227" i="7"/>
  <c r="JU227" i="7"/>
  <c r="JV227" i="7"/>
  <c r="JW227" i="7"/>
  <c r="JX227" i="7"/>
  <c r="JY227" i="7"/>
  <c r="JZ227" i="7"/>
  <c r="KA227" i="7"/>
  <c r="KB227" i="7"/>
  <c r="KC227" i="7"/>
  <c r="KD227" i="7"/>
  <c r="KE227" i="7"/>
  <c r="KF227" i="7"/>
  <c r="KG227" i="7"/>
  <c r="KH227" i="7"/>
  <c r="KI227" i="7"/>
  <c r="KJ227" i="7"/>
  <c r="KK227" i="7"/>
  <c r="KL227" i="7"/>
  <c r="KM227" i="7"/>
  <c r="KN227" i="7"/>
  <c r="KO227" i="7"/>
  <c r="KP227" i="7"/>
  <c r="KQ227" i="7"/>
  <c r="KR227" i="7"/>
  <c r="KS227" i="7"/>
  <c r="KT227" i="7"/>
  <c r="KU227" i="7"/>
  <c r="KV227" i="7"/>
  <c r="KW227" i="7"/>
  <c r="KX227" i="7"/>
  <c r="KY227" i="7"/>
  <c r="KZ227" i="7"/>
  <c r="LA227" i="7"/>
  <c r="LB227" i="7"/>
  <c r="LC227" i="7"/>
  <c r="LD227" i="7"/>
  <c r="LE227" i="7"/>
  <c r="LF227" i="7"/>
  <c r="LG227" i="7"/>
  <c r="LH227" i="7"/>
  <c r="LI227" i="7"/>
  <c r="LJ227" i="7"/>
  <c r="LK227" i="7"/>
  <c r="LL227" i="7"/>
  <c r="LM227" i="7"/>
  <c r="LN227" i="7"/>
  <c r="LO227" i="7"/>
  <c r="LP227" i="7"/>
  <c r="LQ227" i="7"/>
  <c r="LR227" i="7"/>
  <c r="LS227" i="7"/>
  <c r="LT227" i="7"/>
  <c r="LU227" i="7"/>
  <c r="LV227" i="7"/>
  <c r="LW227" i="7"/>
  <c r="LX227" i="7"/>
  <c r="LY227" i="7"/>
  <c r="LZ227" i="7"/>
  <c r="MA227" i="7"/>
  <c r="MB227" i="7"/>
  <c r="MC227" i="7"/>
  <c r="MD227" i="7"/>
  <c r="ME227" i="7"/>
  <c r="MF227" i="7"/>
  <c r="MG227" i="7"/>
  <c r="MH227" i="7"/>
  <c r="MI227" i="7"/>
  <c r="MJ227" i="7"/>
  <c r="MK227" i="7"/>
  <c r="ML227" i="7"/>
  <c r="MM227" i="7"/>
  <c r="MN227" i="7"/>
  <c r="MO227" i="7"/>
  <c r="MP227" i="7"/>
  <c r="MQ227" i="7"/>
  <c r="MR227" i="7"/>
  <c r="MS227" i="7"/>
  <c r="MT227" i="7"/>
  <c r="MU227" i="7"/>
  <c r="MV227" i="7"/>
  <c r="MW227" i="7"/>
  <c r="MX227" i="7"/>
  <c r="MY227" i="7"/>
  <c r="MZ227" i="7"/>
  <c r="NA227" i="7"/>
  <c r="NB227" i="7"/>
  <c r="NC227" i="7"/>
  <c r="ND227" i="7"/>
  <c r="NE227" i="7"/>
  <c r="NF227" i="7"/>
  <c r="NG227" i="7"/>
  <c r="NH227" i="7"/>
  <c r="NI227" i="7"/>
  <c r="NJ227" i="7"/>
  <c r="NK227" i="7"/>
  <c r="NL227" i="7"/>
  <c r="NM227" i="7"/>
  <c r="NN227" i="7"/>
  <c r="NO227" i="7"/>
  <c r="NP227" i="7"/>
  <c r="NQ227" i="7"/>
  <c r="NR227" i="7"/>
  <c r="NS227" i="7"/>
  <c r="NT227" i="7"/>
  <c r="NU227" i="7"/>
  <c r="NV227" i="7"/>
  <c r="NW227" i="7"/>
  <c r="NX227" i="7"/>
  <c r="NY227" i="7"/>
  <c r="NZ227" i="7"/>
  <c r="OA227" i="7"/>
  <c r="OB227" i="7"/>
  <c r="OC227" i="7"/>
  <c r="OD227" i="7"/>
  <c r="OE227" i="7"/>
  <c r="OF227" i="7"/>
  <c r="OG227" i="7"/>
  <c r="OH227" i="7"/>
  <c r="OI227" i="7"/>
  <c r="OJ227" i="7"/>
  <c r="OK227" i="7"/>
  <c r="OL227" i="7"/>
  <c r="OM227" i="7"/>
  <c r="ON227" i="7"/>
  <c r="OO227" i="7"/>
  <c r="OP227" i="7"/>
  <c r="OQ227" i="7"/>
  <c r="OR227" i="7"/>
  <c r="OS227" i="7"/>
  <c r="OT227" i="7"/>
  <c r="OU227" i="7"/>
  <c r="OV227" i="7"/>
  <c r="OW227" i="7"/>
  <c r="OX227" i="7"/>
  <c r="OY227" i="7"/>
  <c r="OZ227" i="7"/>
  <c r="PA227" i="7"/>
  <c r="PB227" i="7"/>
  <c r="PC227" i="7"/>
  <c r="PD227" i="7"/>
  <c r="PE227" i="7"/>
  <c r="PF227" i="7"/>
  <c r="PG227" i="7"/>
  <c r="PH227" i="7"/>
  <c r="PI227" i="7"/>
  <c r="PJ227" i="7"/>
  <c r="PK227" i="7"/>
  <c r="PL227" i="7"/>
  <c r="PM227" i="7"/>
  <c r="PN227" i="7"/>
  <c r="PO227" i="7"/>
  <c r="PP227" i="7"/>
  <c r="PQ227" i="7"/>
  <c r="PR227" i="7"/>
  <c r="PS227" i="7"/>
  <c r="PT227" i="7"/>
  <c r="PU227" i="7"/>
  <c r="PV227" i="7"/>
  <c r="PW227" i="7"/>
  <c r="PX227" i="7"/>
  <c r="PY227" i="7"/>
  <c r="PZ227" i="7"/>
  <c r="QA227" i="7"/>
  <c r="QB227" i="7"/>
  <c r="QC227" i="7"/>
  <c r="QD227" i="7"/>
  <c r="QE227" i="7"/>
  <c r="QF227" i="7"/>
  <c r="QG227" i="7"/>
  <c r="QH227" i="7"/>
  <c r="QI227" i="7"/>
  <c r="QJ227" i="7"/>
  <c r="QK227" i="7"/>
  <c r="QL227" i="7"/>
  <c r="QM227" i="7"/>
  <c r="QN227" i="7"/>
  <c r="QO227" i="7"/>
  <c r="QP227" i="7"/>
  <c r="QQ227" i="7"/>
  <c r="QR227" i="7"/>
  <c r="QS227" i="7"/>
  <c r="QT227" i="7"/>
  <c r="QU227" i="7"/>
  <c r="QV227" i="7"/>
  <c r="QW227" i="7"/>
  <c r="QX227" i="7"/>
  <c r="QY227" i="7"/>
  <c r="QZ227" i="7"/>
  <c r="RA227" i="7"/>
  <c r="RB227" i="7"/>
  <c r="RC227" i="7"/>
  <c r="RD227" i="7"/>
  <c r="RE227" i="7"/>
  <c r="RF227" i="7"/>
  <c r="RG227" i="7"/>
  <c r="RH227" i="7"/>
  <c r="RI227" i="7"/>
  <c r="RJ227" i="7"/>
  <c r="RK227" i="7"/>
  <c r="RL227" i="7"/>
  <c r="RM227" i="7"/>
  <c r="RN227" i="7"/>
  <c r="RO227" i="7"/>
  <c r="RP227" i="7"/>
  <c r="RQ227" i="7"/>
  <c r="RR227" i="7"/>
  <c r="RS227" i="7"/>
  <c r="RT227" i="7"/>
  <c r="RU227" i="7"/>
  <c r="RV227" i="7"/>
  <c r="RW227" i="7"/>
  <c r="RX227" i="7"/>
  <c r="RY227" i="7"/>
  <c r="RZ227" i="7"/>
  <c r="SA227" i="7"/>
  <c r="SB227" i="7"/>
  <c r="SC227" i="7"/>
  <c r="SD227" i="7"/>
  <c r="SE227" i="7"/>
  <c r="SF227" i="7"/>
  <c r="SG227" i="7"/>
  <c r="SH227" i="7"/>
  <c r="SI227" i="7"/>
  <c r="SJ227" i="7"/>
  <c r="SK227" i="7"/>
  <c r="SL227" i="7"/>
  <c r="SM227" i="7"/>
  <c r="SN227" i="7"/>
  <c r="SO227" i="7"/>
  <c r="SP227" i="7"/>
  <c r="SQ227" i="7"/>
  <c r="SR227" i="7"/>
  <c r="SS227" i="7"/>
  <c r="ST227" i="7"/>
  <c r="SU227" i="7"/>
  <c r="SV227" i="7"/>
  <c r="SW227" i="7"/>
  <c r="SX227" i="7"/>
  <c r="SY227" i="7"/>
  <c r="SZ227" i="7"/>
  <c r="TA227" i="7"/>
  <c r="TB227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K253" i="7"/>
  <c r="AL253" i="7"/>
  <c r="AM253" i="7"/>
  <c r="AN253" i="7"/>
  <c r="AO253" i="7"/>
  <c r="AP253" i="7"/>
  <c r="AQ253" i="7"/>
  <c r="AR253" i="7"/>
  <c r="AS253" i="7"/>
  <c r="AT253" i="7"/>
  <c r="AU253" i="7"/>
  <c r="AV253" i="7"/>
  <c r="AW253" i="7"/>
  <c r="AX253" i="7"/>
  <c r="AY253" i="7"/>
  <c r="AZ253" i="7"/>
  <c r="BA253" i="7"/>
  <c r="BB253" i="7"/>
  <c r="BC253" i="7"/>
  <c r="BD253" i="7"/>
  <c r="BE253" i="7"/>
  <c r="BF253" i="7"/>
  <c r="BG253" i="7"/>
  <c r="BH253" i="7"/>
  <c r="BI253" i="7"/>
  <c r="BJ253" i="7"/>
  <c r="BK253" i="7"/>
  <c r="BL253" i="7"/>
  <c r="BM253" i="7"/>
  <c r="BN253" i="7"/>
  <c r="BO253" i="7"/>
  <c r="BP253" i="7"/>
  <c r="BQ253" i="7"/>
  <c r="BR253" i="7"/>
  <c r="BS253" i="7"/>
  <c r="BT253" i="7"/>
  <c r="BU253" i="7"/>
  <c r="BV253" i="7"/>
  <c r="BW253" i="7"/>
  <c r="BX253" i="7"/>
  <c r="BY253" i="7"/>
  <c r="BZ253" i="7"/>
  <c r="CA253" i="7"/>
  <c r="CB253" i="7"/>
  <c r="CC253" i="7"/>
  <c r="CD253" i="7"/>
  <c r="CE253" i="7"/>
  <c r="CF253" i="7"/>
  <c r="CG253" i="7"/>
  <c r="CH253" i="7"/>
  <c r="CI253" i="7"/>
  <c r="CJ253" i="7"/>
  <c r="CK253" i="7"/>
  <c r="CL253" i="7"/>
  <c r="CM253" i="7"/>
  <c r="CN253" i="7"/>
  <c r="CO253" i="7"/>
  <c r="CP253" i="7"/>
  <c r="CQ253" i="7"/>
  <c r="CR253" i="7"/>
  <c r="CS253" i="7"/>
  <c r="CT253" i="7"/>
  <c r="CU253" i="7"/>
  <c r="CV253" i="7"/>
  <c r="CW253" i="7"/>
  <c r="CX253" i="7"/>
  <c r="CY253" i="7"/>
  <c r="CZ253" i="7"/>
  <c r="DA253" i="7"/>
  <c r="DB253" i="7"/>
  <c r="DC253" i="7"/>
  <c r="DD253" i="7"/>
  <c r="DE253" i="7"/>
  <c r="DF253" i="7"/>
  <c r="DG253" i="7"/>
  <c r="DH253" i="7"/>
  <c r="DI253" i="7"/>
  <c r="DJ253" i="7"/>
  <c r="DK253" i="7"/>
  <c r="DL253" i="7"/>
  <c r="DM253" i="7"/>
  <c r="DN253" i="7"/>
  <c r="DO253" i="7"/>
  <c r="DP253" i="7"/>
  <c r="DQ253" i="7"/>
  <c r="DR253" i="7"/>
  <c r="DS253" i="7"/>
  <c r="DT253" i="7"/>
  <c r="DU253" i="7"/>
  <c r="DV253" i="7"/>
  <c r="DW253" i="7"/>
  <c r="DX253" i="7"/>
  <c r="DY253" i="7"/>
  <c r="DZ253" i="7"/>
  <c r="EA253" i="7"/>
  <c r="EB253" i="7"/>
  <c r="EC253" i="7"/>
  <c r="ED253" i="7"/>
  <c r="EE253" i="7"/>
  <c r="EF253" i="7"/>
  <c r="EG253" i="7"/>
  <c r="EH253" i="7"/>
  <c r="EI253" i="7"/>
  <c r="EJ253" i="7"/>
  <c r="EK253" i="7"/>
  <c r="EL253" i="7"/>
  <c r="EM253" i="7"/>
  <c r="EN253" i="7"/>
  <c r="EO253" i="7"/>
  <c r="EP253" i="7"/>
  <c r="EQ253" i="7"/>
  <c r="ER253" i="7"/>
  <c r="ES253" i="7"/>
  <c r="ET253" i="7"/>
  <c r="EU253" i="7"/>
  <c r="EV253" i="7"/>
  <c r="EW253" i="7"/>
  <c r="EX253" i="7"/>
  <c r="EY253" i="7"/>
  <c r="EZ253" i="7"/>
  <c r="FA253" i="7"/>
  <c r="FB253" i="7"/>
  <c r="FC253" i="7"/>
  <c r="FD253" i="7"/>
  <c r="FE253" i="7"/>
  <c r="FF253" i="7"/>
  <c r="FG253" i="7"/>
  <c r="FH253" i="7"/>
  <c r="FI253" i="7"/>
  <c r="FJ253" i="7"/>
  <c r="FK253" i="7"/>
  <c r="FL253" i="7"/>
  <c r="FM253" i="7"/>
  <c r="FN253" i="7"/>
  <c r="FO253" i="7"/>
  <c r="FP253" i="7"/>
  <c r="FQ253" i="7"/>
  <c r="FR253" i="7"/>
  <c r="FS253" i="7"/>
  <c r="FT253" i="7"/>
  <c r="FU253" i="7"/>
  <c r="FV253" i="7"/>
  <c r="FW253" i="7"/>
  <c r="FX253" i="7"/>
  <c r="FY253" i="7"/>
  <c r="FZ253" i="7"/>
  <c r="GA253" i="7"/>
  <c r="GB253" i="7"/>
  <c r="GC253" i="7"/>
  <c r="GD253" i="7"/>
  <c r="GE253" i="7"/>
  <c r="GF253" i="7"/>
  <c r="GG253" i="7"/>
  <c r="GH253" i="7"/>
  <c r="GI253" i="7"/>
  <c r="GJ253" i="7"/>
  <c r="GK253" i="7"/>
  <c r="GL253" i="7"/>
  <c r="GM253" i="7"/>
  <c r="GN253" i="7"/>
  <c r="GO253" i="7"/>
  <c r="GP253" i="7"/>
  <c r="GQ253" i="7"/>
  <c r="GR253" i="7"/>
  <c r="GS253" i="7"/>
  <c r="GT253" i="7"/>
  <c r="GU253" i="7"/>
  <c r="GV253" i="7"/>
  <c r="GW253" i="7"/>
  <c r="GX253" i="7"/>
  <c r="GY253" i="7"/>
  <c r="GZ253" i="7"/>
  <c r="HA253" i="7"/>
  <c r="HB253" i="7"/>
  <c r="HC253" i="7"/>
  <c r="HD253" i="7"/>
  <c r="HE253" i="7"/>
  <c r="HF253" i="7"/>
  <c r="HG253" i="7"/>
  <c r="HH253" i="7"/>
  <c r="HI253" i="7"/>
  <c r="HJ253" i="7"/>
  <c r="HK253" i="7"/>
  <c r="HL253" i="7"/>
  <c r="HM253" i="7"/>
  <c r="HN253" i="7"/>
  <c r="HO253" i="7"/>
  <c r="HP253" i="7"/>
  <c r="HQ253" i="7"/>
  <c r="HR253" i="7"/>
  <c r="HS253" i="7"/>
  <c r="HT253" i="7"/>
  <c r="HU253" i="7"/>
  <c r="HV253" i="7"/>
  <c r="HW253" i="7"/>
  <c r="HX253" i="7"/>
  <c r="HY253" i="7"/>
  <c r="HZ253" i="7"/>
  <c r="IA253" i="7"/>
  <c r="IB253" i="7"/>
  <c r="IC253" i="7"/>
  <c r="ID253" i="7"/>
  <c r="IE253" i="7"/>
  <c r="IF253" i="7"/>
  <c r="IG253" i="7"/>
  <c r="IH253" i="7"/>
  <c r="II253" i="7"/>
  <c r="IJ253" i="7"/>
  <c r="IK253" i="7"/>
  <c r="IL253" i="7"/>
  <c r="IM253" i="7"/>
  <c r="IN253" i="7"/>
  <c r="IO253" i="7"/>
  <c r="IP253" i="7"/>
  <c r="IQ253" i="7"/>
  <c r="IR253" i="7"/>
  <c r="IS253" i="7"/>
  <c r="IT253" i="7"/>
  <c r="IU253" i="7"/>
  <c r="IV253" i="7"/>
  <c r="IW253" i="7"/>
  <c r="IX253" i="7"/>
  <c r="IY253" i="7"/>
  <c r="IZ253" i="7"/>
  <c r="JA253" i="7"/>
  <c r="JB253" i="7"/>
  <c r="JC253" i="7"/>
  <c r="JD253" i="7"/>
  <c r="JE253" i="7"/>
  <c r="JF253" i="7"/>
  <c r="JG253" i="7"/>
  <c r="JH253" i="7"/>
  <c r="JI253" i="7"/>
  <c r="JJ253" i="7"/>
  <c r="JK253" i="7"/>
  <c r="JL253" i="7"/>
  <c r="JM253" i="7"/>
  <c r="JN253" i="7"/>
  <c r="JO253" i="7"/>
  <c r="JP253" i="7"/>
  <c r="JQ253" i="7"/>
  <c r="JR253" i="7"/>
  <c r="JS253" i="7"/>
  <c r="JT253" i="7"/>
  <c r="JU253" i="7"/>
  <c r="JV253" i="7"/>
  <c r="JW253" i="7"/>
  <c r="JX253" i="7"/>
  <c r="JY253" i="7"/>
  <c r="JZ253" i="7"/>
  <c r="KA253" i="7"/>
  <c r="KB253" i="7"/>
  <c r="KC253" i="7"/>
  <c r="KD253" i="7"/>
  <c r="KE253" i="7"/>
  <c r="KF253" i="7"/>
  <c r="KG253" i="7"/>
  <c r="KH253" i="7"/>
  <c r="KI253" i="7"/>
  <c r="KJ253" i="7"/>
  <c r="KK253" i="7"/>
  <c r="KL253" i="7"/>
  <c r="KM253" i="7"/>
  <c r="KN253" i="7"/>
  <c r="KO253" i="7"/>
  <c r="KP253" i="7"/>
  <c r="KQ253" i="7"/>
  <c r="KR253" i="7"/>
  <c r="KS253" i="7"/>
  <c r="KT253" i="7"/>
  <c r="KU253" i="7"/>
  <c r="KV253" i="7"/>
  <c r="KW253" i="7"/>
  <c r="KX253" i="7"/>
  <c r="KY253" i="7"/>
  <c r="KZ253" i="7"/>
  <c r="LA253" i="7"/>
  <c r="LB253" i="7"/>
  <c r="LC253" i="7"/>
  <c r="LD253" i="7"/>
  <c r="LE253" i="7"/>
  <c r="LF253" i="7"/>
  <c r="LG253" i="7"/>
  <c r="LH253" i="7"/>
  <c r="LI253" i="7"/>
  <c r="LJ253" i="7"/>
  <c r="LK253" i="7"/>
  <c r="LL253" i="7"/>
  <c r="LM253" i="7"/>
  <c r="LN253" i="7"/>
  <c r="LO253" i="7"/>
  <c r="LP253" i="7"/>
  <c r="LQ253" i="7"/>
  <c r="LR253" i="7"/>
  <c r="LS253" i="7"/>
  <c r="LT253" i="7"/>
  <c r="LU253" i="7"/>
  <c r="LV253" i="7"/>
  <c r="LW253" i="7"/>
  <c r="LX253" i="7"/>
  <c r="LY253" i="7"/>
  <c r="LZ253" i="7"/>
  <c r="MA253" i="7"/>
  <c r="MB253" i="7"/>
  <c r="MC253" i="7"/>
  <c r="MD253" i="7"/>
  <c r="ME253" i="7"/>
  <c r="MF253" i="7"/>
  <c r="MG253" i="7"/>
  <c r="MH253" i="7"/>
  <c r="MI253" i="7"/>
  <c r="MJ253" i="7"/>
  <c r="MK253" i="7"/>
  <c r="ML253" i="7"/>
  <c r="MM253" i="7"/>
  <c r="MN253" i="7"/>
  <c r="MO253" i="7"/>
  <c r="MP253" i="7"/>
  <c r="MQ253" i="7"/>
  <c r="MR253" i="7"/>
  <c r="MS253" i="7"/>
  <c r="MT253" i="7"/>
  <c r="MU253" i="7"/>
  <c r="MV253" i="7"/>
  <c r="MW253" i="7"/>
  <c r="MX253" i="7"/>
  <c r="MY253" i="7"/>
  <c r="MZ253" i="7"/>
  <c r="NA253" i="7"/>
  <c r="NB253" i="7"/>
  <c r="NC253" i="7"/>
  <c r="ND253" i="7"/>
  <c r="NE253" i="7"/>
  <c r="NF253" i="7"/>
  <c r="NG253" i="7"/>
  <c r="NH253" i="7"/>
  <c r="NI253" i="7"/>
  <c r="NJ253" i="7"/>
  <c r="NK253" i="7"/>
  <c r="NL253" i="7"/>
  <c r="NM253" i="7"/>
  <c r="NN253" i="7"/>
  <c r="NO253" i="7"/>
  <c r="NP253" i="7"/>
  <c r="NQ253" i="7"/>
  <c r="NR253" i="7"/>
  <c r="NS253" i="7"/>
  <c r="NT253" i="7"/>
  <c r="NU253" i="7"/>
  <c r="NV253" i="7"/>
  <c r="NW253" i="7"/>
  <c r="NX253" i="7"/>
  <c r="NY253" i="7"/>
  <c r="NZ253" i="7"/>
  <c r="OA253" i="7"/>
  <c r="OB253" i="7"/>
  <c r="OC253" i="7"/>
  <c r="OD253" i="7"/>
  <c r="OE253" i="7"/>
  <c r="OF253" i="7"/>
  <c r="OG253" i="7"/>
  <c r="OH253" i="7"/>
  <c r="OI253" i="7"/>
  <c r="OJ253" i="7"/>
  <c r="OK253" i="7"/>
  <c r="OL253" i="7"/>
  <c r="OM253" i="7"/>
  <c r="ON253" i="7"/>
  <c r="OO253" i="7"/>
  <c r="OP253" i="7"/>
  <c r="OQ253" i="7"/>
  <c r="OR253" i="7"/>
  <c r="OS253" i="7"/>
  <c r="OT253" i="7"/>
  <c r="OU253" i="7"/>
  <c r="OV253" i="7"/>
  <c r="OW253" i="7"/>
  <c r="OX253" i="7"/>
  <c r="OY253" i="7"/>
  <c r="OZ253" i="7"/>
  <c r="PA253" i="7"/>
  <c r="PB253" i="7"/>
  <c r="PC253" i="7"/>
  <c r="PD253" i="7"/>
  <c r="PE253" i="7"/>
  <c r="PF253" i="7"/>
  <c r="PG253" i="7"/>
  <c r="PH253" i="7"/>
  <c r="PI253" i="7"/>
  <c r="PJ253" i="7"/>
  <c r="PK253" i="7"/>
  <c r="PL253" i="7"/>
  <c r="PM253" i="7"/>
  <c r="PN253" i="7"/>
  <c r="PO253" i="7"/>
  <c r="PP253" i="7"/>
  <c r="PQ253" i="7"/>
  <c r="PR253" i="7"/>
  <c r="PS253" i="7"/>
  <c r="PT253" i="7"/>
  <c r="PU253" i="7"/>
  <c r="PV253" i="7"/>
  <c r="PW253" i="7"/>
  <c r="PX253" i="7"/>
  <c r="PY253" i="7"/>
  <c r="PZ253" i="7"/>
  <c r="QA253" i="7"/>
  <c r="QB253" i="7"/>
  <c r="QC253" i="7"/>
  <c r="QD253" i="7"/>
  <c r="QE253" i="7"/>
  <c r="QF253" i="7"/>
  <c r="QG253" i="7"/>
  <c r="QH253" i="7"/>
  <c r="QI253" i="7"/>
  <c r="QJ253" i="7"/>
  <c r="QK253" i="7"/>
  <c r="QL253" i="7"/>
  <c r="QM253" i="7"/>
  <c r="QN253" i="7"/>
  <c r="QO253" i="7"/>
  <c r="QP253" i="7"/>
  <c r="QQ253" i="7"/>
  <c r="QR253" i="7"/>
  <c r="QS253" i="7"/>
  <c r="QT253" i="7"/>
  <c r="QU253" i="7"/>
  <c r="QV253" i="7"/>
  <c r="QW253" i="7"/>
  <c r="QX253" i="7"/>
  <c r="QY253" i="7"/>
  <c r="QZ253" i="7"/>
  <c r="RA253" i="7"/>
  <c r="RB253" i="7"/>
  <c r="RC253" i="7"/>
  <c r="RD253" i="7"/>
  <c r="RE253" i="7"/>
  <c r="RF253" i="7"/>
  <c r="RG253" i="7"/>
  <c r="RH253" i="7"/>
  <c r="RI253" i="7"/>
  <c r="RJ253" i="7"/>
  <c r="RK253" i="7"/>
  <c r="RL253" i="7"/>
  <c r="RM253" i="7"/>
  <c r="RN253" i="7"/>
  <c r="RO253" i="7"/>
  <c r="RP253" i="7"/>
  <c r="RQ253" i="7"/>
  <c r="RR253" i="7"/>
  <c r="RS253" i="7"/>
  <c r="RT253" i="7"/>
  <c r="RU253" i="7"/>
  <c r="RV253" i="7"/>
  <c r="RW253" i="7"/>
  <c r="RX253" i="7"/>
  <c r="RY253" i="7"/>
  <c r="RZ253" i="7"/>
  <c r="SA253" i="7"/>
  <c r="SB253" i="7"/>
  <c r="SC253" i="7"/>
  <c r="SD253" i="7"/>
  <c r="SE253" i="7"/>
  <c r="SF253" i="7"/>
  <c r="SG253" i="7"/>
  <c r="SH253" i="7"/>
  <c r="SI253" i="7"/>
  <c r="SJ253" i="7"/>
  <c r="SK253" i="7"/>
  <c r="SL253" i="7"/>
  <c r="SM253" i="7"/>
  <c r="SN253" i="7"/>
  <c r="SO253" i="7"/>
  <c r="SP253" i="7"/>
  <c r="SQ253" i="7"/>
  <c r="SR253" i="7"/>
  <c r="SS253" i="7"/>
  <c r="ST253" i="7"/>
  <c r="SU253" i="7"/>
  <c r="SV253" i="7"/>
  <c r="SW253" i="7"/>
  <c r="SX253" i="7"/>
  <c r="SY253" i="7"/>
  <c r="SZ253" i="7"/>
  <c r="TA253" i="7"/>
  <c r="TB253" i="7"/>
  <c r="K253" i="7"/>
  <c r="K227" i="7"/>
  <c r="LZ64" i="7"/>
  <c r="I64" i="7" s="1"/>
  <c r="LZ72" i="7"/>
  <c r="LZ10" i="14"/>
  <c r="LZ21" i="3"/>
  <c r="LZ14" i="3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AI67" i="15"/>
  <c r="AJ67" i="15"/>
  <c r="AK67" i="15"/>
  <c r="AL67" i="15"/>
  <c r="AM67" i="15"/>
  <c r="AN67" i="15"/>
  <c r="AO67" i="15"/>
  <c r="AP67" i="15"/>
  <c r="AQ67" i="15"/>
  <c r="AR67" i="15"/>
  <c r="AS67" i="15"/>
  <c r="AT67" i="15"/>
  <c r="AU67" i="15"/>
  <c r="AV67" i="15"/>
  <c r="AW67" i="15"/>
  <c r="AX67" i="15"/>
  <c r="AY67" i="15"/>
  <c r="AZ67" i="15"/>
  <c r="BA67" i="15"/>
  <c r="BB67" i="15"/>
  <c r="BC67" i="15"/>
  <c r="BD67" i="15"/>
  <c r="BE67" i="15"/>
  <c r="BF67" i="15"/>
  <c r="BG67" i="15"/>
  <c r="BH67" i="15"/>
  <c r="BI67" i="15"/>
  <c r="BJ67" i="15"/>
  <c r="BK67" i="15"/>
  <c r="BL67" i="15"/>
  <c r="BM67" i="15"/>
  <c r="BN67" i="15"/>
  <c r="BO67" i="15"/>
  <c r="BP67" i="15"/>
  <c r="BQ67" i="15"/>
  <c r="BR67" i="15"/>
  <c r="BS67" i="15"/>
  <c r="BT67" i="15"/>
  <c r="BU67" i="15"/>
  <c r="BV67" i="15"/>
  <c r="BW67" i="15"/>
  <c r="BX67" i="15"/>
  <c r="BY67" i="15"/>
  <c r="BZ67" i="15"/>
  <c r="CA67" i="15"/>
  <c r="CB67" i="15"/>
  <c r="CC67" i="15"/>
  <c r="CD67" i="15"/>
  <c r="CE67" i="15"/>
  <c r="CF67" i="15"/>
  <c r="CG67" i="15"/>
  <c r="CH67" i="15"/>
  <c r="CI67" i="15"/>
  <c r="CJ67" i="15"/>
  <c r="CK67" i="15"/>
  <c r="CL67" i="15"/>
  <c r="CM67" i="15"/>
  <c r="CN67" i="15"/>
  <c r="CO67" i="15"/>
  <c r="CP67" i="15"/>
  <c r="CQ67" i="15"/>
  <c r="CR67" i="15"/>
  <c r="CS67" i="15"/>
  <c r="CT67" i="15"/>
  <c r="CU67" i="15"/>
  <c r="CV67" i="15"/>
  <c r="CW67" i="15"/>
  <c r="CX67" i="15"/>
  <c r="CY67" i="15"/>
  <c r="CZ67" i="15"/>
  <c r="DA67" i="15"/>
  <c r="DB67" i="15"/>
  <c r="DC67" i="15"/>
  <c r="DD67" i="15"/>
  <c r="DE67" i="15"/>
  <c r="DF67" i="15"/>
  <c r="DG67" i="15"/>
  <c r="DH67" i="15"/>
  <c r="DI67" i="15"/>
  <c r="DJ67" i="15"/>
  <c r="DK67" i="15"/>
  <c r="DL67" i="15"/>
  <c r="DM67" i="15"/>
  <c r="DN67" i="15"/>
  <c r="DO67" i="15"/>
  <c r="DP67" i="15"/>
  <c r="DQ67" i="15"/>
  <c r="DR67" i="15"/>
  <c r="DS67" i="15"/>
  <c r="DT67" i="15"/>
  <c r="DU67" i="15"/>
  <c r="DV67" i="15"/>
  <c r="DW67" i="15"/>
  <c r="DX67" i="15"/>
  <c r="DY67" i="15"/>
  <c r="DZ67" i="15"/>
  <c r="EA67" i="15"/>
  <c r="EB67" i="15"/>
  <c r="EC67" i="15"/>
  <c r="ED67" i="15"/>
  <c r="EE67" i="15"/>
  <c r="EF67" i="15"/>
  <c r="EG67" i="15"/>
  <c r="EH67" i="15"/>
  <c r="EI67" i="15"/>
  <c r="EJ67" i="15"/>
  <c r="EK67" i="15"/>
  <c r="EL67" i="15"/>
  <c r="EM67" i="15"/>
  <c r="EN67" i="15"/>
  <c r="EO67" i="15"/>
  <c r="EP67" i="15"/>
  <c r="EQ67" i="15"/>
  <c r="ER67" i="15"/>
  <c r="ES67" i="15"/>
  <c r="ET67" i="15"/>
  <c r="EU67" i="15"/>
  <c r="EV67" i="15"/>
  <c r="EW67" i="15"/>
  <c r="EX67" i="15"/>
  <c r="EY67" i="15"/>
  <c r="EZ67" i="15"/>
  <c r="FA67" i="15"/>
  <c r="FB67" i="15"/>
  <c r="FC67" i="15"/>
  <c r="FD67" i="15"/>
  <c r="FE67" i="15"/>
  <c r="FF67" i="15"/>
  <c r="FG67" i="15"/>
  <c r="FH67" i="15"/>
  <c r="FI67" i="15"/>
  <c r="FJ67" i="15"/>
  <c r="FK67" i="15"/>
  <c r="FL67" i="15"/>
  <c r="FM67" i="15"/>
  <c r="FN67" i="15"/>
  <c r="FO67" i="15"/>
  <c r="FP67" i="15"/>
  <c r="FQ67" i="15"/>
  <c r="FR67" i="15"/>
  <c r="FS67" i="15"/>
  <c r="FT67" i="15"/>
  <c r="FU67" i="15"/>
  <c r="FV67" i="15"/>
  <c r="FW67" i="15"/>
  <c r="FX67" i="15"/>
  <c r="FY67" i="15"/>
  <c r="FZ67" i="15"/>
  <c r="GA67" i="15"/>
  <c r="GB67" i="15"/>
  <c r="GC67" i="15"/>
  <c r="GD67" i="15"/>
  <c r="GE67" i="15"/>
  <c r="GF67" i="15"/>
  <c r="GG67" i="15"/>
  <c r="GH67" i="15"/>
  <c r="GI67" i="15"/>
  <c r="GJ67" i="15"/>
  <c r="GK67" i="15"/>
  <c r="GL67" i="15"/>
  <c r="GM67" i="15"/>
  <c r="GN67" i="15"/>
  <c r="GO67" i="15"/>
  <c r="GP67" i="15"/>
  <c r="GQ67" i="15"/>
  <c r="GR67" i="15"/>
  <c r="GS67" i="15"/>
  <c r="GT67" i="15"/>
  <c r="GU67" i="15"/>
  <c r="GV67" i="15"/>
  <c r="GW67" i="15"/>
  <c r="GX67" i="15"/>
  <c r="GY67" i="15"/>
  <c r="GZ67" i="15"/>
  <c r="HA67" i="15"/>
  <c r="HB67" i="15"/>
  <c r="HC67" i="15"/>
  <c r="HD67" i="15"/>
  <c r="HE67" i="15"/>
  <c r="HF67" i="15"/>
  <c r="HG67" i="15"/>
  <c r="HH67" i="15"/>
  <c r="HI67" i="15"/>
  <c r="HJ67" i="15"/>
  <c r="HK67" i="15"/>
  <c r="HL67" i="15"/>
  <c r="HM67" i="15"/>
  <c r="HN67" i="15"/>
  <c r="HO67" i="15"/>
  <c r="HP67" i="15"/>
  <c r="HQ67" i="15"/>
  <c r="HR67" i="15"/>
  <c r="HS67" i="15"/>
  <c r="HT67" i="15"/>
  <c r="HU67" i="15"/>
  <c r="HV67" i="15"/>
  <c r="HW67" i="15"/>
  <c r="HX67" i="15"/>
  <c r="HY67" i="15"/>
  <c r="HZ67" i="15"/>
  <c r="IA67" i="15"/>
  <c r="IB67" i="15"/>
  <c r="IC67" i="15"/>
  <c r="ID67" i="15"/>
  <c r="IE67" i="15"/>
  <c r="IF67" i="15"/>
  <c r="IG67" i="15"/>
  <c r="IH67" i="15"/>
  <c r="II67" i="15"/>
  <c r="IJ67" i="15"/>
  <c r="IK67" i="15"/>
  <c r="IL67" i="15"/>
  <c r="IM67" i="15"/>
  <c r="IN67" i="15"/>
  <c r="IO67" i="15"/>
  <c r="IP67" i="15"/>
  <c r="IQ67" i="15"/>
  <c r="IR67" i="15"/>
  <c r="IS67" i="15"/>
  <c r="IT67" i="15"/>
  <c r="IU67" i="15"/>
  <c r="IV67" i="15"/>
  <c r="IW67" i="15"/>
  <c r="IX67" i="15"/>
  <c r="IY67" i="15"/>
  <c r="IZ67" i="15"/>
  <c r="JA67" i="15"/>
  <c r="JB67" i="15"/>
  <c r="JC67" i="15"/>
  <c r="JD67" i="15"/>
  <c r="JE67" i="15"/>
  <c r="JF67" i="15"/>
  <c r="JG67" i="15"/>
  <c r="JH67" i="15"/>
  <c r="JI67" i="15"/>
  <c r="JJ67" i="15"/>
  <c r="JK67" i="15"/>
  <c r="JL67" i="15"/>
  <c r="JM67" i="15"/>
  <c r="JN67" i="15"/>
  <c r="JO67" i="15"/>
  <c r="JP67" i="15"/>
  <c r="JQ67" i="15"/>
  <c r="JR67" i="15"/>
  <c r="JS67" i="15"/>
  <c r="JT67" i="15"/>
  <c r="JU67" i="15"/>
  <c r="JV67" i="15"/>
  <c r="JW67" i="15"/>
  <c r="JX67" i="15"/>
  <c r="JY67" i="15"/>
  <c r="JZ67" i="15"/>
  <c r="KA67" i="15"/>
  <c r="KB67" i="15"/>
  <c r="KC67" i="15"/>
  <c r="KD67" i="15"/>
  <c r="KE67" i="15"/>
  <c r="KF67" i="15"/>
  <c r="KG67" i="15"/>
  <c r="KH67" i="15"/>
  <c r="KI67" i="15"/>
  <c r="KJ67" i="15"/>
  <c r="KK67" i="15"/>
  <c r="KL67" i="15"/>
  <c r="KM67" i="15"/>
  <c r="KN67" i="15"/>
  <c r="KO67" i="15"/>
  <c r="KP67" i="15"/>
  <c r="KQ67" i="15"/>
  <c r="KR67" i="15"/>
  <c r="KS67" i="15"/>
  <c r="KT67" i="15"/>
  <c r="KU67" i="15"/>
  <c r="KV67" i="15"/>
  <c r="KW67" i="15"/>
  <c r="KX67" i="15"/>
  <c r="KY67" i="15"/>
  <c r="KZ67" i="15"/>
  <c r="LA67" i="15"/>
  <c r="LB67" i="15"/>
  <c r="LC67" i="15"/>
  <c r="LD67" i="15"/>
  <c r="LE67" i="15"/>
  <c r="LF67" i="15"/>
  <c r="LG67" i="15"/>
  <c r="LH67" i="15"/>
  <c r="LI67" i="15"/>
  <c r="LJ67" i="15"/>
  <c r="LK67" i="15"/>
  <c r="LL67" i="15"/>
  <c r="LM67" i="15"/>
  <c r="LN67" i="15"/>
  <c r="LO67" i="15"/>
  <c r="LP67" i="15"/>
  <c r="LQ67" i="15"/>
  <c r="LR67" i="15"/>
  <c r="LS67" i="15"/>
  <c r="LT67" i="15"/>
  <c r="LU67" i="15"/>
  <c r="LV67" i="15"/>
  <c r="LW67" i="15"/>
  <c r="LX67" i="15"/>
  <c r="LZ67" i="15"/>
  <c r="MA67" i="15"/>
  <c r="MB67" i="15"/>
  <c r="MC67" i="15"/>
  <c r="MD67" i="15"/>
  <c r="ME67" i="15"/>
  <c r="MF67" i="15"/>
  <c r="MG67" i="15"/>
  <c r="MH67" i="15"/>
  <c r="MI67" i="15"/>
  <c r="MJ67" i="15"/>
  <c r="MK67" i="15"/>
  <c r="ML67" i="15"/>
  <c r="MM67" i="15"/>
  <c r="MN67" i="15"/>
  <c r="MO67" i="15"/>
  <c r="MP67" i="15"/>
  <c r="MQ67" i="15"/>
  <c r="MR67" i="15"/>
  <c r="MS67" i="15"/>
  <c r="MT67" i="15"/>
  <c r="MU67" i="15"/>
  <c r="MV67" i="15"/>
  <c r="MW67" i="15"/>
  <c r="MX67" i="15"/>
  <c r="MY67" i="15"/>
  <c r="MZ67" i="15"/>
  <c r="NA67" i="15"/>
  <c r="NB67" i="15"/>
  <c r="NC67" i="15"/>
  <c r="ND67" i="15"/>
  <c r="NE67" i="15"/>
  <c r="NF67" i="15"/>
  <c r="NG67" i="15"/>
  <c r="NH67" i="15"/>
  <c r="NI67" i="15"/>
  <c r="NJ67" i="15"/>
  <c r="NK67" i="15"/>
  <c r="NL67" i="15"/>
  <c r="NM67" i="15"/>
  <c r="NN67" i="15"/>
  <c r="NO67" i="15"/>
  <c r="NP67" i="15"/>
  <c r="NQ67" i="15"/>
  <c r="NR67" i="15"/>
  <c r="NS67" i="15"/>
  <c r="NT67" i="15"/>
  <c r="NU67" i="15"/>
  <c r="NV67" i="15"/>
  <c r="NW67" i="15"/>
  <c r="NX67" i="15"/>
  <c r="NY67" i="15"/>
  <c r="NZ67" i="15"/>
  <c r="OA67" i="15"/>
  <c r="OB67" i="15"/>
  <c r="OC67" i="15"/>
  <c r="OD67" i="15"/>
  <c r="OE67" i="15"/>
  <c r="OF67" i="15"/>
  <c r="OG67" i="15"/>
  <c r="OH67" i="15"/>
  <c r="OI67" i="15"/>
  <c r="OJ67" i="15"/>
  <c r="OK67" i="15"/>
  <c r="OL67" i="15"/>
  <c r="OM67" i="15"/>
  <c r="ON67" i="15"/>
  <c r="OO67" i="15"/>
  <c r="OP67" i="15"/>
  <c r="OQ67" i="15"/>
  <c r="OR67" i="15"/>
  <c r="OS67" i="15"/>
  <c r="OT67" i="15"/>
  <c r="OU67" i="15"/>
  <c r="OV67" i="15"/>
  <c r="OW67" i="15"/>
  <c r="OX67" i="15"/>
  <c r="OY67" i="15"/>
  <c r="OZ67" i="15"/>
  <c r="PA67" i="15"/>
  <c r="PB67" i="15"/>
  <c r="PC67" i="15"/>
  <c r="PD67" i="15"/>
  <c r="PE67" i="15"/>
  <c r="PF67" i="15"/>
  <c r="PG67" i="15"/>
  <c r="PH67" i="15"/>
  <c r="PI67" i="15"/>
  <c r="PJ67" i="15"/>
  <c r="PK67" i="15"/>
  <c r="PL67" i="15"/>
  <c r="PM67" i="15"/>
  <c r="PN67" i="15"/>
  <c r="PO67" i="15"/>
  <c r="PP67" i="15"/>
  <c r="PQ67" i="15"/>
  <c r="PR67" i="15"/>
  <c r="PS67" i="15"/>
  <c r="PT67" i="15"/>
  <c r="PU67" i="15"/>
  <c r="PV67" i="15"/>
  <c r="PW67" i="15"/>
  <c r="PX67" i="15"/>
  <c r="PY67" i="15"/>
  <c r="PZ67" i="15"/>
  <c r="QA67" i="15"/>
  <c r="QB67" i="15"/>
  <c r="QC67" i="15"/>
  <c r="QD67" i="15"/>
  <c r="QE67" i="15"/>
  <c r="QF67" i="15"/>
  <c r="QG67" i="15"/>
  <c r="QH67" i="15"/>
  <c r="QI67" i="15"/>
  <c r="QJ67" i="15"/>
  <c r="QK67" i="15"/>
  <c r="QL67" i="15"/>
  <c r="QM67" i="15"/>
  <c r="QN67" i="15"/>
  <c r="QO67" i="15"/>
  <c r="QP67" i="15"/>
  <c r="QQ67" i="15"/>
  <c r="QR67" i="15"/>
  <c r="QS67" i="15"/>
  <c r="QT67" i="15"/>
  <c r="QU67" i="15"/>
  <c r="QV67" i="15"/>
  <c r="QW67" i="15"/>
  <c r="QX67" i="15"/>
  <c r="QY67" i="15"/>
  <c r="QZ67" i="15"/>
  <c r="RA67" i="15"/>
  <c r="RB67" i="15"/>
  <c r="RC67" i="15"/>
  <c r="RD67" i="15"/>
  <c r="RE67" i="15"/>
  <c r="RF67" i="15"/>
  <c r="RG67" i="15"/>
  <c r="RH67" i="15"/>
  <c r="RI67" i="15"/>
  <c r="RJ67" i="15"/>
  <c r="RK67" i="15"/>
  <c r="RL67" i="15"/>
  <c r="RM67" i="15"/>
  <c r="RN67" i="15"/>
  <c r="RO67" i="15"/>
  <c r="RP67" i="15"/>
  <c r="RQ67" i="15"/>
  <c r="RR67" i="15"/>
  <c r="RS67" i="15"/>
  <c r="RT67" i="15"/>
  <c r="RU67" i="15"/>
  <c r="RV67" i="15"/>
  <c r="RW67" i="15"/>
  <c r="RX67" i="15"/>
  <c r="RY67" i="15"/>
  <c r="RZ67" i="15"/>
  <c r="SA67" i="15"/>
  <c r="SB67" i="15"/>
  <c r="SC67" i="15"/>
  <c r="SD67" i="15"/>
  <c r="SE67" i="15"/>
  <c r="SF67" i="15"/>
  <c r="SG67" i="15"/>
  <c r="SH67" i="15"/>
  <c r="SI67" i="15"/>
  <c r="SJ67" i="15"/>
  <c r="SK67" i="15"/>
  <c r="SL67" i="15"/>
  <c r="SM67" i="15"/>
  <c r="SN67" i="15"/>
  <c r="SO67" i="15"/>
  <c r="SP67" i="15"/>
  <c r="SQ67" i="15"/>
  <c r="SR67" i="15"/>
  <c r="SS67" i="15"/>
  <c r="ST67" i="15"/>
  <c r="SU67" i="15"/>
  <c r="SV67" i="15"/>
  <c r="SW67" i="15"/>
  <c r="SX67" i="15"/>
  <c r="SY67" i="15"/>
  <c r="SZ67" i="15"/>
  <c r="TA67" i="15"/>
  <c r="TB67" i="15"/>
  <c r="K67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BM48" i="15"/>
  <c r="BN48" i="15"/>
  <c r="BO48" i="15"/>
  <c r="BP48" i="15"/>
  <c r="BQ48" i="15"/>
  <c r="BR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CP48" i="15"/>
  <c r="CQ48" i="15"/>
  <c r="CR48" i="15"/>
  <c r="CS48" i="15"/>
  <c r="CT48" i="15"/>
  <c r="CU48" i="15"/>
  <c r="CV48" i="15"/>
  <c r="CW48" i="15"/>
  <c r="CX48" i="15"/>
  <c r="CY48" i="15"/>
  <c r="CZ48" i="15"/>
  <c r="DA48" i="15"/>
  <c r="DB48" i="15"/>
  <c r="DC48" i="15"/>
  <c r="DD48" i="15"/>
  <c r="DE48" i="15"/>
  <c r="DF48" i="15"/>
  <c r="DG48" i="15"/>
  <c r="DH48" i="15"/>
  <c r="DI48" i="15"/>
  <c r="DJ48" i="15"/>
  <c r="DK48" i="15"/>
  <c r="DL48" i="15"/>
  <c r="DM48" i="15"/>
  <c r="DN48" i="15"/>
  <c r="DO48" i="15"/>
  <c r="DP48" i="15"/>
  <c r="DQ48" i="15"/>
  <c r="DR48" i="15"/>
  <c r="DS48" i="15"/>
  <c r="DT48" i="15"/>
  <c r="DU48" i="15"/>
  <c r="DV48" i="15"/>
  <c r="DW48" i="15"/>
  <c r="DX48" i="15"/>
  <c r="DY48" i="15"/>
  <c r="DZ48" i="15"/>
  <c r="EA48" i="15"/>
  <c r="EB48" i="15"/>
  <c r="EC48" i="15"/>
  <c r="ED48" i="15"/>
  <c r="EE48" i="15"/>
  <c r="EF48" i="15"/>
  <c r="EG48" i="15"/>
  <c r="EH48" i="15"/>
  <c r="EI48" i="15"/>
  <c r="EJ48" i="15"/>
  <c r="EK48" i="15"/>
  <c r="EL48" i="15"/>
  <c r="EM48" i="15"/>
  <c r="EN48" i="15"/>
  <c r="EO48" i="15"/>
  <c r="EP48" i="15"/>
  <c r="EQ48" i="15"/>
  <c r="ER48" i="15"/>
  <c r="ES48" i="15"/>
  <c r="ET48" i="15"/>
  <c r="EU48" i="15"/>
  <c r="EV48" i="15"/>
  <c r="EW48" i="15"/>
  <c r="EX48" i="15"/>
  <c r="EY48" i="15"/>
  <c r="EZ48" i="15"/>
  <c r="FA48" i="15"/>
  <c r="FB48" i="15"/>
  <c r="FC48" i="15"/>
  <c r="FD48" i="15"/>
  <c r="FE48" i="15"/>
  <c r="FF48" i="15"/>
  <c r="FG48" i="15"/>
  <c r="FH48" i="15"/>
  <c r="FI48" i="15"/>
  <c r="FJ48" i="15"/>
  <c r="FK48" i="15"/>
  <c r="FL48" i="15"/>
  <c r="FM48" i="15"/>
  <c r="FN48" i="15"/>
  <c r="FO48" i="15"/>
  <c r="FP48" i="15"/>
  <c r="FQ48" i="15"/>
  <c r="FR48" i="15"/>
  <c r="FS48" i="15"/>
  <c r="FT48" i="15"/>
  <c r="FU48" i="15"/>
  <c r="FV48" i="15"/>
  <c r="FW48" i="15"/>
  <c r="FX48" i="15"/>
  <c r="FY48" i="15"/>
  <c r="FZ48" i="15"/>
  <c r="GA48" i="15"/>
  <c r="GB48" i="15"/>
  <c r="GC48" i="15"/>
  <c r="GD48" i="15"/>
  <c r="GE48" i="15"/>
  <c r="GF48" i="15"/>
  <c r="GG48" i="15"/>
  <c r="GH48" i="15"/>
  <c r="GI48" i="15"/>
  <c r="GJ48" i="15"/>
  <c r="GK48" i="15"/>
  <c r="GL48" i="15"/>
  <c r="GM48" i="15"/>
  <c r="GN48" i="15"/>
  <c r="GO48" i="15"/>
  <c r="GP48" i="15"/>
  <c r="GQ48" i="15"/>
  <c r="GR48" i="15"/>
  <c r="GS48" i="15"/>
  <c r="GT48" i="15"/>
  <c r="GU48" i="15"/>
  <c r="GV48" i="15"/>
  <c r="GW48" i="15"/>
  <c r="GX48" i="15"/>
  <c r="GY48" i="15"/>
  <c r="GZ48" i="15"/>
  <c r="HA48" i="15"/>
  <c r="HB48" i="15"/>
  <c r="HC48" i="15"/>
  <c r="HD48" i="15"/>
  <c r="HE48" i="15"/>
  <c r="HF48" i="15"/>
  <c r="HG48" i="15"/>
  <c r="HH48" i="15"/>
  <c r="HI48" i="15"/>
  <c r="HJ48" i="15"/>
  <c r="HK48" i="15"/>
  <c r="HL48" i="15"/>
  <c r="HM48" i="15"/>
  <c r="HN48" i="15"/>
  <c r="HO48" i="15"/>
  <c r="HP48" i="15"/>
  <c r="HQ48" i="15"/>
  <c r="HR48" i="15"/>
  <c r="HS48" i="15"/>
  <c r="HT48" i="15"/>
  <c r="HU48" i="15"/>
  <c r="HV48" i="15"/>
  <c r="HW48" i="15"/>
  <c r="HX48" i="15"/>
  <c r="HY48" i="15"/>
  <c r="HZ48" i="15"/>
  <c r="IA48" i="15"/>
  <c r="IB48" i="15"/>
  <c r="IC48" i="15"/>
  <c r="ID48" i="15"/>
  <c r="IE48" i="15"/>
  <c r="IF48" i="15"/>
  <c r="IG48" i="15"/>
  <c r="IH48" i="15"/>
  <c r="II48" i="15"/>
  <c r="IJ48" i="15"/>
  <c r="IK48" i="15"/>
  <c r="IL48" i="15"/>
  <c r="IM48" i="15"/>
  <c r="IN48" i="15"/>
  <c r="IO48" i="15"/>
  <c r="IP48" i="15"/>
  <c r="IQ48" i="15"/>
  <c r="IR48" i="15"/>
  <c r="IS48" i="15"/>
  <c r="IT48" i="15"/>
  <c r="IU48" i="15"/>
  <c r="IV48" i="15"/>
  <c r="IW48" i="15"/>
  <c r="IX48" i="15"/>
  <c r="IY48" i="15"/>
  <c r="IZ48" i="15"/>
  <c r="JA48" i="15"/>
  <c r="JB48" i="15"/>
  <c r="JC48" i="15"/>
  <c r="JD48" i="15"/>
  <c r="JE48" i="15"/>
  <c r="JF48" i="15"/>
  <c r="JG48" i="15"/>
  <c r="JH48" i="15"/>
  <c r="JI48" i="15"/>
  <c r="JJ48" i="15"/>
  <c r="JK48" i="15"/>
  <c r="JL48" i="15"/>
  <c r="JM48" i="15"/>
  <c r="JN48" i="15"/>
  <c r="JO48" i="15"/>
  <c r="JP48" i="15"/>
  <c r="JQ48" i="15"/>
  <c r="JR48" i="15"/>
  <c r="JS48" i="15"/>
  <c r="JT48" i="15"/>
  <c r="JU48" i="15"/>
  <c r="JV48" i="15"/>
  <c r="JW48" i="15"/>
  <c r="JX48" i="15"/>
  <c r="JY48" i="15"/>
  <c r="JZ48" i="15"/>
  <c r="KA48" i="15"/>
  <c r="KB48" i="15"/>
  <c r="KC48" i="15"/>
  <c r="KD48" i="15"/>
  <c r="KE48" i="15"/>
  <c r="KF48" i="15"/>
  <c r="KG48" i="15"/>
  <c r="KH48" i="15"/>
  <c r="KI48" i="15"/>
  <c r="KJ48" i="15"/>
  <c r="KK48" i="15"/>
  <c r="KL48" i="15"/>
  <c r="KM48" i="15"/>
  <c r="KN48" i="15"/>
  <c r="KO48" i="15"/>
  <c r="KP48" i="15"/>
  <c r="KQ48" i="15"/>
  <c r="KR48" i="15"/>
  <c r="KS48" i="15"/>
  <c r="KT48" i="15"/>
  <c r="KU48" i="15"/>
  <c r="KV48" i="15"/>
  <c r="KW48" i="15"/>
  <c r="KX48" i="15"/>
  <c r="KY48" i="15"/>
  <c r="KZ48" i="15"/>
  <c r="LA48" i="15"/>
  <c r="LB48" i="15"/>
  <c r="LC48" i="15"/>
  <c r="LD48" i="15"/>
  <c r="LE48" i="15"/>
  <c r="LF48" i="15"/>
  <c r="LG48" i="15"/>
  <c r="LH48" i="15"/>
  <c r="LI48" i="15"/>
  <c r="LJ48" i="15"/>
  <c r="LK48" i="15"/>
  <c r="LL48" i="15"/>
  <c r="LM48" i="15"/>
  <c r="LN48" i="15"/>
  <c r="LO48" i="15"/>
  <c r="LP48" i="15"/>
  <c r="LQ48" i="15"/>
  <c r="LR48" i="15"/>
  <c r="LS48" i="15"/>
  <c r="LT48" i="15"/>
  <c r="LU48" i="15"/>
  <c r="LV48" i="15"/>
  <c r="LW48" i="15"/>
  <c r="LX48" i="15"/>
  <c r="LY48" i="15"/>
  <c r="MA48" i="15"/>
  <c r="MB48" i="15"/>
  <c r="MC48" i="15"/>
  <c r="MD48" i="15"/>
  <c r="ME48" i="15"/>
  <c r="MF48" i="15"/>
  <c r="MG48" i="15"/>
  <c r="MH48" i="15"/>
  <c r="MI48" i="15"/>
  <c r="MJ48" i="15"/>
  <c r="MK48" i="15"/>
  <c r="ML48" i="15"/>
  <c r="MM48" i="15"/>
  <c r="MN48" i="15"/>
  <c r="MO48" i="15"/>
  <c r="MP48" i="15"/>
  <c r="MQ48" i="15"/>
  <c r="MR48" i="15"/>
  <c r="MS48" i="15"/>
  <c r="MT48" i="15"/>
  <c r="MU48" i="15"/>
  <c r="MV48" i="15"/>
  <c r="MW48" i="15"/>
  <c r="MX48" i="15"/>
  <c r="MY48" i="15"/>
  <c r="MZ48" i="15"/>
  <c r="NA48" i="15"/>
  <c r="NB48" i="15"/>
  <c r="NC48" i="15"/>
  <c r="ND48" i="15"/>
  <c r="NH48" i="15"/>
  <c r="NI48" i="15"/>
  <c r="NJ48" i="15"/>
  <c r="NK48" i="15"/>
  <c r="NL48" i="15"/>
  <c r="NM48" i="15"/>
  <c r="NN48" i="15"/>
  <c r="NO48" i="15"/>
  <c r="NP48" i="15"/>
  <c r="NQ48" i="15"/>
  <c r="NR48" i="15"/>
  <c r="NS48" i="15"/>
  <c r="NT48" i="15"/>
  <c r="NU48" i="15"/>
  <c r="NV48" i="15"/>
  <c r="NW48" i="15"/>
  <c r="NX48" i="15"/>
  <c r="NY48" i="15"/>
  <c r="NZ48" i="15"/>
  <c r="OA48" i="15"/>
  <c r="OB48" i="15"/>
  <c r="OC48" i="15"/>
  <c r="OD48" i="15"/>
  <c r="OE48" i="15"/>
  <c r="OF48" i="15"/>
  <c r="OG48" i="15"/>
  <c r="OH48" i="15"/>
  <c r="OI48" i="15"/>
  <c r="OJ48" i="15"/>
  <c r="OK48" i="15"/>
  <c r="OL48" i="15"/>
  <c r="OM48" i="15"/>
  <c r="ON48" i="15"/>
  <c r="OO48" i="15"/>
  <c r="OP48" i="15"/>
  <c r="OQ48" i="15"/>
  <c r="OR48" i="15"/>
  <c r="OS48" i="15"/>
  <c r="OT48" i="15"/>
  <c r="OU48" i="15"/>
  <c r="OV48" i="15"/>
  <c r="OW48" i="15"/>
  <c r="OX48" i="15"/>
  <c r="OY48" i="15"/>
  <c r="OZ48" i="15"/>
  <c r="PA48" i="15"/>
  <c r="PB48" i="15"/>
  <c r="PC48" i="15"/>
  <c r="PD48" i="15"/>
  <c r="PE48" i="15"/>
  <c r="PF48" i="15"/>
  <c r="PG48" i="15"/>
  <c r="PH48" i="15"/>
  <c r="PI48" i="15"/>
  <c r="PJ48" i="15"/>
  <c r="PK48" i="15"/>
  <c r="PL48" i="15"/>
  <c r="PM48" i="15"/>
  <c r="PN48" i="15"/>
  <c r="PO48" i="15"/>
  <c r="PP48" i="15"/>
  <c r="PQ48" i="15"/>
  <c r="PR48" i="15"/>
  <c r="PS48" i="15"/>
  <c r="PT48" i="15"/>
  <c r="PU48" i="15"/>
  <c r="PV48" i="15"/>
  <c r="PW48" i="15"/>
  <c r="PX48" i="15"/>
  <c r="PY48" i="15"/>
  <c r="PZ48" i="15"/>
  <c r="QA48" i="15"/>
  <c r="QB48" i="15"/>
  <c r="QC48" i="15"/>
  <c r="QD48" i="15"/>
  <c r="QE48" i="15"/>
  <c r="QF48" i="15"/>
  <c r="QG48" i="15"/>
  <c r="QH48" i="15"/>
  <c r="QI48" i="15"/>
  <c r="QJ48" i="15"/>
  <c r="QK48" i="15"/>
  <c r="QL48" i="15"/>
  <c r="QM48" i="15"/>
  <c r="QN48" i="15"/>
  <c r="QO48" i="15"/>
  <c r="QP48" i="15"/>
  <c r="QQ48" i="15"/>
  <c r="QR48" i="15"/>
  <c r="QS48" i="15"/>
  <c r="QT48" i="15"/>
  <c r="QU48" i="15"/>
  <c r="QV48" i="15"/>
  <c r="QW48" i="15"/>
  <c r="QX48" i="15"/>
  <c r="QY48" i="15"/>
  <c r="QZ48" i="15"/>
  <c r="RA48" i="15"/>
  <c r="RB48" i="15"/>
  <c r="RC48" i="15"/>
  <c r="RD48" i="15"/>
  <c r="RE48" i="15"/>
  <c r="RF48" i="15"/>
  <c r="RG48" i="15"/>
  <c r="RH48" i="15"/>
  <c r="RI48" i="15"/>
  <c r="RJ48" i="15"/>
  <c r="RK48" i="15"/>
  <c r="RL48" i="15"/>
  <c r="RM48" i="15"/>
  <c r="RN48" i="15"/>
  <c r="RO48" i="15"/>
  <c r="RP48" i="15"/>
  <c r="RQ48" i="15"/>
  <c r="RR48" i="15"/>
  <c r="RS48" i="15"/>
  <c r="RT48" i="15"/>
  <c r="RU48" i="15"/>
  <c r="RV48" i="15"/>
  <c r="RW48" i="15"/>
  <c r="RX48" i="15"/>
  <c r="RY48" i="15"/>
  <c r="RZ48" i="15"/>
  <c r="SA48" i="15"/>
  <c r="SB48" i="15"/>
  <c r="SC48" i="15"/>
  <c r="SD48" i="15"/>
  <c r="SE48" i="15"/>
  <c r="SF48" i="15"/>
  <c r="SG48" i="15"/>
  <c r="SH48" i="15"/>
  <c r="SI48" i="15"/>
  <c r="SJ48" i="15"/>
  <c r="SK48" i="15"/>
  <c r="SL48" i="15"/>
  <c r="SM48" i="15"/>
  <c r="SN48" i="15"/>
  <c r="SO48" i="15"/>
  <c r="SP48" i="15"/>
  <c r="SQ48" i="15"/>
  <c r="SR48" i="15"/>
  <c r="SS48" i="15"/>
  <c r="ST48" i="15"/>
  <c r="SU48" i="15"/>
  <c r="SV48" i="15"/>
  <c r="SW48" i="15"/>
  <c r="SX48" i="15"/>
  <c r="SY48" i="15"/>
  <c r="SZ48" i="15"/>
  <c r="TA48" i="15"/>
  <c r="TB48" i="15"/>
  <c r="K48" i="15"/>
  <c r="K149" i="7"/>
  <c r="LZ40" i="1"/>
  <c r="LY9" i="14"/>
  <c r="LY30" i="7"/>
  <c r="LY12" i="3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K247" i="7"/>
  <c r="AL247" i="7"/>
  <c r="AM247" i="7"/>
  <c r="AN247" i="7"/>
  <c r="AO247" i="7"/>
  <c r="AP247" i="7"/>
  <c r="AQ247" i="7"/>
  <c r="AR247" i="7"/>
  <c r="AS247" i="7"/>
  <c r="AT247" i="7"/>
  <c r="AU247" i="7"/>
  <c r="AV247" i="7"/>
  <c r="AW247" i="7"/>
  <c r="AX247" i="7"/>
  <c r="AY247" i="7"/>
  <c r="AZ247" i="7"/>
  <c r="BA247" i="7"/>
  <c r="BB247" i="7"/>
  <c r="BC247" i="7"/>
  <c r="BD247" i="7"/>
  <c r="BE247" i="7"/>
  <c r="BF247" i="7"/>
  <c r="BG247" i="7"/>
  <c r="BH247" i="7"/>
  <c r="BI247" i="7"/>
  <c r="BJ247" i="7"/>
  <c r="BK247" i="7"/>
  <c r="BL247" i="7"/>
  <c r="BM247" i="7"/>
  <c r="BN247" i="7"/>
  <c r="BO247" i="7"/>
  <c r="BP247" i="7"/>
  <c r="BQ247" i="7"/>
  <c r="BR247" i="7"/>
  <c r="BS247" i="7"/>
  <c r="BT247" i="7"/>
  <c r="BU247" i="7"/>
  <c r="BV247" i="7"/>
  <c r="BW247" i="7"/>
  <c r="BX247" i="7"/>
  <c r="BY247" i="7"/>
  <c r="BZ247" i="7"/>
  <c r="CA247" i="7"/>
  <c r="CB247" i="7"/>
  <c r="CC247" i="7"/>
  <c r="CD247" i="7"/>
  <c r="CE247" i="7"/>
  <c r="CF247" i="7"/>
  <c r="CG247" i="7"/>
  <c r="CH247" i="7"/>
  <c r="CI247" i="7"/>
  <c r="CJ247" i="7"/>
  <c r="CK247" i="7"/>
  <c r="CL247" i="7"/>
  <c r="CM247" i="7"/>
  <c r="CN247" i="7"/>
  <c r="CO247" i="7"/>
  <c r="CP247" i="7"/>
  <c r="CQ247" i="7"/>
  <c r="CR247" i="7"/>
  <c r="CS247" i="7"/>
  <c r="CT247" i="7"/>
  <c r="CU247" i="7"/>
  <c r="CV247" i="7"/>
  <c r="CW247" i="7"/>
  <c r="CX247" i="7"/>
  <c r="CY247" i="7"/>
  <c r="CZ247" i="7"/>
  <c r="DA247" i="7"/>
  <c r="DB247" i="7"/>
  <c r="DC247" i="7"/>
  <c r="DD247" i="7"/>
  <c r="DE247" i="7"/>
  <c r="DF247" i="7"/>
  <c r="DG247" i="7"/>
  <c r="DH247" i="7"/>
  <c r="DI247" i="7"/>
  <c r="DJ247" i="7"/>
  <c r="DK247" i="7"/>
  <c r="DL247" i="7"/>
  <c r="DM247" i="7"/>
  <c r="DN247" i="7"/>
  <c r="DO247" i="7"/>
  <c r="DP247" i="7"/>
  <c r="DQ247" i="7"/>
  <c r="DR247" i="7"/>
  <c r="DS247" i="7"/>
  <c r="DT247" i="7"/>
  <c r="DU247" i="7"/>
  <c r="DV247" i="7"/>
  <c r="DW247" i="7"/>
  <c r="DX247" i="7"/>
  <c r="DY247" i="7"/>
  <c r="DZ247" i="7"/>
  <c r="EA247" i="7"/>
  <c r="EB247" i="7"/>
  <c r="EC247" i="7"/>
  <c r="ED247" i="7"/>
  <c r="EE247" i="7"/>
  <c r="EF247" i="7"/>
  <c r="EG247" i="7"/>
  <c r="EH247" i="7"/>
  <c r="EI247" i="7"/>
  <c r="EJ247" i="7"/>
  <c r="EK247" i="7"/>
  <c r="EL247" i="7"/>
  <c r="EM247" i="7"/>
  <c r="EN247" i="7"/>
  <c r="EO247" i="7"/>
  <c r="EP247" i="7"/>
  <c r="EQ247" i="7"/>
  <c r="ER247" i="7"/>
  <c r="ES247" i="7"/>
  <c r="ET247" i="7"/>
  <c r="EU247" i="7"/>
  <c r="EV247" i="7"/>
  <c r="EW247" i="7"/>
  <c r="EX247" i="7"/>
  <c r="EY247" i="7"/>
  <c r="EZ247" i="7"/>
  <c r="FA247" i="7"/>
  <c r="FB247" i="7"/>
  <c r="FC247" i="7"/>
  <c r="FD247" i="7"/>
  <c r="FE247" i="7"/>
  <c r="FF247" i="7"/>
  <c r="FG247" i="7"/>
  <c r="FH247" i="7"/>
  <c r="FI247" i="7"/>
  <c r="FJ247" i="7"/>
  <c r="FK247" i="7"/>
  <c r="FL247" i="7"/>
  <c r="FM247" i="7"/>
  <c r="FN247" i="7"/>
  <c r="FO247" i="7"/>
  <c r="FP247" i="7"/>
  <c r="FQ247" i="7"/>
  <c r="FR247" i="7"/>
  <c r="FS247" i="7"/>
  <c r="FT247" i="7"/>
  <c r="FU247" i="7"/>
  <c r="FV247" i="7"/>
  <c r="FW247" i="7"/>
  <c r="FX247" i="7"/>
  <c r="FY247" i="7"/>
  <c r="FZ247" i="7"/>
  <c r="GA247" i="7"/>
  <c r="GB247" i="7"/>
  <c r="GC247" i="7"/>
  <c r="GD247" i="7"/>
  <c r="GE247" i="7"/>
  <c r="GF247" i="7"/>
  <c r="GG247" i="7"/>
  <c r="GH247" i="7"/>
  <c r="GI247" i="7"/>
  <c r="GJ247" i="7"/>
  <c r="GK247" i="7"/>
  <c r="GL247" i="7"/>
  <c r="GM247" i="7"/>
  <c r="GN247" i="7"/>
  <c r="GO247" i="7"/>
  <c r="GP247" i="7"/>
  <c r="GQ247" i="7"/>
  <c r="GR247" i="7"/>
  <c r="GS247" i="7"/>
  <c r="GT247" i="7"/>
  <c r="GU247" i="7"/>
  <c r="GV247" i="7"/>
  <c r="GW247" i="7"/>
  <c r="GX247" i="7"/>
  <c r="GY247" i="7"/>
  <c r="GZ247" i="7"/>
  <c r="HA247" i="7"/>
  <c r="HB247" i="7"/>
  <c r="HC247" i="7"/>
  <c r="HD247" i="7"/>
  <c r="HE247" i="7"/>
  <c r="HF247" i="7"/>
  <c r="HG247" i="7"/>
  <c r="HH247" i="7"/>
  <c r="HI247" i="7"/>
  <c r="HJ247" i="7"/>
  <c r="HK247" i="7"/>
  <c r="HL247" i="7"/>
  <c r="HM247" i="7"/>
  <c r="HN247" i="7"/>
  <c r="HO247" i="7"/>
  <c r="HP247" i="7"/>
  <c r="HQ247" i="7"/>
  <c r="HR247" i="7"/>
  <c r="HS247" i="7"/>
  <c r="HT247" i="7"/>
  <c r="HU247" i="7"/>
  <c r="HV247" i="7"/>
  <c r="HW247" i="7"/>
  <c r="HX247" i="7"/>
  <c r="HY247" i="7"/>
  <c r="HZ247" i="7"/>
  <c r="IA247" i="7"/>
  <c r="IB247" i="7"/>
  <c r="IC247" i="7"/>
  <c r="ID247" i="7"/>
  <c r="IE247" i="7"/>
  <c r="IF247" i="7"/>
  <c r="IG247" i="7"/>
  <c r="IH247" i="7"/>
  <c r="II247" i="7"/>
  <c r="IJ247" i="7"/>
  <c r="IK247" i="7"/>
  <c r="IL247" i="7"/>
  <c r="IM247" i="7"/>
  <c r="IN247" i="7"/>
  <c r="IO247" i="7"/>
  <c r="IP247" i="7"/>
  <c r="IQ247" i="7"/>
  <c r="IR247" i="7"/>
  <c r="IS247" i="7"/>
  <c r="IT247" i="7"/>
  <c r="IU247" i="7"/>
  <c r="IV247" i="7"/>
  <c r="IW247" i="7"/>
  <c r="IX247" i="7"/>
  <c r="IY247" i="7"/>
  <c r="IZ247" i="7"/>
  <c r="JA247" i="7"/>
  <c r="JB247" i="7"/>
  <c r="JC247" i="7"/>
  <c r="JD247" i="7"/>
  <c r="JE247" i="7"/>
  <c r="JF247" i="7"/>
  <c r="JG247" i="7"/>
  <c r="JH247" i="7"/>
  <c r="JI247" i="7"/>
  <c r="JJ247" i="7"/>
  <c r="JK247" i="7"/>
  <c r="JL247" i="7"/>
  <c r="JM247" i="7"/>
  <c r="JN247" i="7"/>
  <c r="JO247" i="7"/>
  <c r="JP247" i="7"/>
  <c r="JQ247" i="7"/>
  <c r="JR247" i="7"/>
  <c r="JS247" i="7"/>
  <c r="JT247" i="7"/>
  <c r="JU247" i="7"/>
  <c r="JV247" i="7"/>
  <c r="JW247" i="7"/>
  <c r="JX247" i="7"/>
  <c r="JY247" i="7"/>
  <c r="JZ247" i="7"/>
  <c r="KA247" i="7"/>
  <c r="KB247" i="7"/>
  <c r="KC247" i="7"/>
  <c r="KD247" i="7"/>
  <c r="KE247" i="7"/>
  <c r="KF247" i="7"/>
  <c r="KG247" i="7"/>
  <c r="KH247" i="7"/>
  <c r="KI247" i="7"/>
  <c r="KJ247" i="7"/>
  <c r="KK247" i="7"/>
  <c r="KL247" i="7"/>
  <c r="KM247" i="7"/>
  <c r="KN247" i="7"/>
  <c r="KO247" i="7"/>
  <c r="KP247" i="7"/>
  <c r="KQ247" i="7"/>
  <c r="KR247" i="7"/>
  <c r="KS247" i="7"/>
  <c r="KT247" i="7"/>
  <c r="KU247" i="7"/>
  <c r="KV247" i="7"/>
  <c r="KW247" i="7"/>
  <c r="KX247" i="7"/>
  <c r="KY247" i="7"/>
  <c r="KZ247" i="7"/>
  <c r="LA247" i="7"/>
  <c r="LB247" i="7"/>
  <c r="LC247" i="7"/>
  <c r="LD247" i="7"/>
  <c r="LE247" i="7"/>
  <c r="LF247" i="7"/>
  <c r="LG247" i="7"/>
  <c r="LH247" i="7"/>
  <c r="LI247" i="7"/>
  <c r="LJ247" i="7"/>
  <c r="LK247" i="7"/>
  <c r="LL247" i="7"/>
  <c r="LM247" i="7"/>
  <c r="LN247" i="7"/>
  <c r="LO247" i="7"/>
  <c r="LP247" i="7"/>
  <c r="LQ247" i="7"/>
  <c r="LR247" i="7"/>
  <c r="LS247" i="7"/>
  <c r="LT247" i="7"/>
  <c r="LU247" i="7"/>
  <c r="LV247" i="7"/>
  <c r="LW247" i="7"/>
  <c r="LX247" i="7"/>
  <c r="LY247" i="7"/>
  <c r="LZ247" i="7"/>
  <c r="MA247" i="7"/>
  <c r="MB247" i="7"/>
  <c r="MC247" i="7"/>
  <c r="MD247" i="7"/>
  <c r="ME247" i="7"/>
  <c r="MF247" i="7"/>
  <c r="MG247" i="7"/>
  <c r="MH247" i="7"/>
  <c r="MI247" i="7"/>
  <c r="MJ247" i="7"/>
  <c r="MK247" i="7"/>
  <c r="ML247" i="7"/>
  <c r="MM247" i="7"/>
  <c r="MN247" i="7"/>
  <c r="MO247" i="7"/>
  <c r="MP247" i="7"/>
  <c r="MQ247" i="7"/>
  <c r="MR247" i="7"/>
  <c r="MS247" i="7"/>
  <c r="MT247" i="7"/>
  <c r="MU247" i="7"/>
  <c r="MV247" i="7"/>
  <c r="MW247" i="7"/>
  <c r="MX247" i="7"/>
  <c r="MY247" i="7"/>
  <c r="MZ247" i="7"/>
  <c r="NA247" i="7"/>
  <c r="NB247" i="7"/>
  <c r="NC247" i="7"/>
  <c r="ND247" i="7"/>
  <c r="NE247" i="7"/>
  <c r="NF247" i="7"/>
  <c r="NG247" i="7"/>
  <c r="NH247" i="7"/>
  <c r="NI247" i="7"/>
  <c r="NJ247" i="7"/>
  <c r="NK247" i="7"/>
  <c r="NL247" i="7"/>
  <c r="NM247" i="7"/>
  <c r="NN247" i="7"/>
  <c r="NO247" i="7"/>
  <c r="NP247" i="7"/>
  <c r="NQ247" i="7"/>
  <c r="NR247" i="7"/>
  <c r="NS247" i="7"/>
  <c r="NT247" i="7"/>
  <c r="NU247" i="7"/>
  <c r="NV247" i="7"/>
  <c r="NW247" i="7"/>
  <c r="NX247" i="7"/>
  <c r="NY247" i="7"/>
  <c r="NZ247" i="7"/>
  <c r="OA247" i="7"/>
  <c r="OB247" i="7"/>
  <c r="OC247" i="7"/>
  <c r="OD247" i="7"/>
  <c r="OE247" i="7"/>
  <c r="OF247" i="7"/>
  <c r="OG247" i="7"/>
  <c r="OH247" i="7"/>
  <c r="OI247" i="7"/>
  <c r="OJ247" i="7"/>
  <c r="OK247" i="7"/>
  <c r="OL247" i="7"/>
  <c r="OM247" i="7"/>
  <c r="ON247" i="7"/>
  <c r="OO247" i="7"/>
  <c r="OP247" i="7"/>
  <c r="OQ247" i="7"/>
  <c r="OR247" i="7"/>
  <c r="OS247" i="7"/>
  <c r="OT247" i="7"/>
  <c r="OU247" i="7"/>
  <c r="OV247" i="7"/>
  <c r="OW247" i="7"/>
  <c r="OX247" i="7"/>
  <c r="OY247" i="7"/>
  <c r="OZ247" i="7"/>
  <c r="PA247" i="7"/>
  <c r="PB247" i="7"/>
  <c r="PC247" i="7"/>
  <c r="PD247" i="7"/>
  <c r="PE247" i="7"/>
  <c r="PF247" i="7"/>
  <c r="PG247" i="7"/>
  <c r="PH247" i="7"/>
  <c r="PI247" i="7"/>
  <c r="PJ247" i="7"/>
  <c r="PK247" i="7"/>
  <c r="PL247" i="7"/>
  <c r="PM247" i="7"/>
  <c r="PN247" i="7"/>
  <c r="PO247" i="7"/>
  <c r="PP247" i="7"/>
  <c r="PQ247" i="7"/>
  <c r="PR247" i="7"/>
  <c r="PS247" i="7"/>
  <c r="PT247" i="7"/>
  <c r="PU247" i="7"/>
  <c r="PV247" i="7"/>
  <c r="PW247" i="7"/>
  <c r="PX247" i="7"/>
  <c r="PY247" i="7"/>
  <c r="PZ247" i="7"/>
  <c r="QA247" i="7"/>
  <c r="QB247" i="7"/>
  <c r="QC247" i="7"/>
  <c r="QD247" i="7"/>
  <c r="QE247" i="7"/>
  <c r="QF247" i="7"/>
  <c r="QG247" i="7"/>
  <c r="QH247" i="7"/>
  <c r="QI247" i="7"/>
  <c r="QJ247" i="7"/>
  <c r="QK247" i="7"/>
  <c r="QL247" i="7"/>
  <c r="QM247" i="7"/>
  <c r="QN247" i="7"/>
  <c r="QO247" i="7"/>
  <c r="QP247" i="7"/>
  <c r="QQ247" i="7"/>
  <c r="QR247" i="7"/>
  <c r="QS247" i="7"/>
  <c r="QT247" i="7"/>
  <c r="QU247" i="7"/>
  <c r="QV247" i="7"/>
  <c r="QW247" i="7"/>
  <c r="QX247" i="7"/>
  <c r="QY247" i="7"/>
  <c r="QZ247" i="7"/>
  <c r="RA247" i="7"/>
  <c r="RB247" i="7"/>
  <c r="RC247" i="7"/>
  <c r="RD247" i="7"/>
  <c r="RE247" i="7"/>
  <c r="RF247" i="7"/>
  <c r="RG247" i="7"/>
  <c r="RH247" i="7"/>
  <c r="RI247" i="7"/>
  <c r="RJ247" i="7"/>
  <c r="RK247" i="7"/>
  <c r="RL247" i="7"/>
  <c r="RM247" i="7"/>
  <c r="RN247" i="7"/>
  <c r="RO247" i="7"/>
  <c r="RP247" i="7"/>
  <c r="RQ247" i="7"/>
  <c r="RR247" i="7"/>
  <c r="RS247" i="7"/>
  <c r="RT247" i="7"/>
  <c r="RU247" i="7"/>
  <c r="RV247" i="7"/>
  <c r="RW247" i="7"/>
  <c r="RX247" i="7"/>
  <c r="RY247" i="7"/>
  <c r="RZ247" i="7"/>
  <c r="SA247" i="7"/>
  <c r="SB247" i="7"/>
  <c r="SC247" i="7"/>
  <c r="SD247" i="7"/>
  <c r="SE247" i="7"/>
  <c r="SF247" i="7"/>
  <c r="SG247" i="7"/>
  <c r="SH247" i="7"/>
  <c r="SI247" i="7"/>
  <c r="SJ247" i="7"/>
  <c r="SK247" i="7"/>
  <c r="SL247" i="7"/>
  <c r="SM247" i="7"/>
  <c r="SN247" i="7"/>
  <c r="SO247" i="7"/>
  <c r="SP247" i="7"/>
  <c r="SQ247" i="7"/>
  <c r="SR247" i="7"/>
  <c r="SS247" i="7"/>
  <c r="ST247" i="7"/>
  <c r="SU247" i="7"/>
  <c r="SV247" i="7"/>
  <c r="SW247" i="7"/>
  <c r="SX247" i="7"/>
  <c r="SY247" i="7"/>
  <c r="SZ247" i="7"/>
  <c r="TA247" i="7"/>
  <c r="TB247" i="7"/>
  <c r="K247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M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DB129" i="7"/>
  <c r="DC129" i="7"/>
  <c r="DD129" i="7"/>
  <c r="DE129" i="7"/>
  <c r="DF129" i="7"/>
  <c r="DG129" i="7"/>
  <c r="DH129" i="7"/>
  <c r="DI129" i="7"/>
  <c r="DJ129" i="7"/>
  <c r="DK129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ES129" i="7"/>
  <c r="ET129" i="7"/>
  <c r="EU129" i="7"/>
  <c r="EV129" i="7"/>
  <c r="EW129" i="7"/>
  <c r="EX129" i="7"/>
  <c r="EY129" i="7"/>
  <c r="EZ129" i="7"/>
  <c r="FA129" i="7"/>
  <c r="FB129" i="7"/>
  <c r="FC129" i="7"/>
  <c r="FD129" i="7"/>
  <c r="FE129" i="7"/>
  <c r="FF129" i="7"/>
  <c r="FG129" i="7"/>
  <c r="FH129" i="7"/>
  <c r="FI129" i="7"/>
  <c r="FJ129" i="7"/>
  <c r="FK129" i="7"/>
  <c r="FL129" i="7"/>
  <c r="FM129" i="7"/>
  <c r="FN129" i="7"/>
  <c r="FO129" i="7"/>
  <c r="FP129" i="7"/>
  <c r="FQ129" i="7"/>
  <c r="FR129" i="7"/>
  <c r="FS129" i="7"/>
  <c r="FT129" i="7"/>
  <c r="FU129" i="7"/>
  <c r="FV129" i="7"/>
  <c r="FW129" i="7"/>
  <c r="FX129" i="7"/>
  <c r="FY129" i="7"/>
  <c r="FZ129" i="7"/>
  <c r="GA129" i="7"/>
  <c r="GB129" i="7"/>
  <c r="GC129" i="7"/>
  <c r="GD129" i="7"/>
  <c r="GE129" i="7"/>
  <c r="GF129" i="7"/>
  <c r="GG129" i="7"/>
  <c r="GH129" i="7"/>
  <c r="GI129" i="7"/>
  <c r="GJ129" i="7"/>
  <c r="GK129" i="7"/>
  <c r="GL129" i="7"/>
  <c r="GM129" i="7"/>
  <c r="GN129" i="7"/>
  <c r="GO129" i="7"/>
  <c r="GP129" i="7"/>
  <c r="GQ129" i="7"/>
  <c r="GR129" i="7"/>
  <c r="GS129" i="7"/>
  <c r="GT129" i="7"/>
  <c r="GU129" i="7"/>
  <c r="GV129" i="7"/>
  <c r="GW129" i="7"/>
  <c r="GX129" i="7"/>
  <c r="GY129" i="7"/>
  <c r="GZ129" i="7"/>
  <c r="HA129" i="7"/>
  <c r="HB129" i="7"/>
  <c r="HC129" i="7"/>
  <c r="HD129" i="7"/>
  <c r="HE129" i="7"/>
  <c r="HF129" i="7"/>
  <c r="HG129" i="7"/>
  <c r="HH129" i="7"/>
  <c r="HI129" i="7"/>
  <c r="HJ129" i="7"/>
  <c r="HK129" i="7"/>
  <c r="HL129" i="7"/>
  <c r="HM129" i="7"/>
  <c r="HN129" i="7"/>
  <c r="HO129" i="7"/>
  <c r="HP129" i="7"/>
  <c r="HQ129" i="7"/>
  <c r="HR129" i="7"/>
  <c r="HS129" i="7"/>
  <c r="HT129" i="7"/>
  <c r="HU129" i="7"/>
  <c r="HV129" i="7"/>
  <c r="HW129" i="7"/>
  <c r="HX129" i="7"/>
  <c r="HY129" i="7"/>
  <c r="HZ129" i="7"/>
  <c r="IA129" i="7"/>
  <c r="IB129" i="7"/>
  <c r="IC129" i="7"/>
  <c r="ID129" i="7"/>
  <c r="IE129" i="7"/>
  <c r="IF129" i="7"/>
  <c r="IG129" i="7"/>
  <c r="IH129" i="7"/>
  <c r="II129" i="7"/>
  <c r="IJ129" i="7"/>
  <c r="IK129" i="7"/>
  <c r="IL129" i="7"/>
  <c r="IM129" i="7"/>
  <c r="IN129" i="7"/>
  <c r="IO129" i="7"/>
  <c r="IP129" i="7"/>
  <c r="IQ129" i="7"/>
  <c r="IR129" i="7"/>
  <c r="IS129" i="7"/>
  <c r="IT129" i="7"/>
  <c r="IU129" i="7"/>
  <c r="IV129" i="7"/>
  <c r="IW129" i="7"/>
  <c r="IX129" i="7"/>
  <c r="IY129" i="7"/>
  <c r="IZ129" i="7"/>
  <c r="JA129" i="7"/>
  <c r="JB129" i="7"/>
  <c r="JC129" i="7"/>
  <c r="JD129" i="7"/>
  <c r="JE129" i="7"/>
  <c r="JF129" i="7"/>
  <c r="JG129" i="7"/>
  <c r="JH129" i="7"/>
  <c r="JI129" i="7"/>
  <c r="JJ129" i="7"/>
  <c r="JK129" i="7"/>
  <c r="JL129" i="7"/>
  <c r="JM129" i="7"/>
  <c r="JN129" i="7"/>
  <c r="JO129" i="7"/>
  <c r="JP129" i="7"/>
  <c r="JQ129" i="7"/>
  <c r="JR129" i="7"/>
  <c r="JS129" i="7"/>
  <c r="JT129" i="7"/>
  <c r="JU129" i="7"/>
  <c r="JV129" i="7"/>
  <c r="JW129" i="7"/>
  <c r="JX129" i="7"/>
  <c r="JY129" i="7"/>
  <c r="JZ129" i="7"/>
  <c r="KA129" i="7"/>
  <c r="KB129" i="7"/>
  <c r="KC129" i="7"/>
  <c r="KD129" i="7"/>
  <c r="KE129" i="7"/>
  <c r="KF129" i="7"/>
  <c r="KG129" i="7"/>
  <c r="KH129" i="7"/>
  <c r="KI129" i="7"/>
  <c r="KJ129" i="7"/>
  <c r="KK129" i="7"/>
  <c r="KL129" i="7"/>
  <c r="KM129" i="7"/>
  <c r="KN129" i="7"/>
  <c r="KO129" i="7"/>
  <c r="KP129" i="7"/>
  <c r="KQ129" i="7"/>
  <c r="KR129" i="7"/>
  <c r="KS129" i="7"/>
  <c r="KT129" i="7"/>
  <c r="KU129" i="7"/>
  <c r="KV129" i="7"/>
  <c r="KW129" i="7"/>
  <c r="KX129" i="7"/>
  <c r="KY129" i="7"/>
  <c r="KZ129" i="7"/>
  <c r="LA129" i="7"/>
  <c r="LB129" i="7"/>
  <c r="LC129" i="7"/>
  <c r="LD129" i="7"/>
  <c r="LE129" i="7"/>
  <c r="LF129" i="7"/>
  <c r="LG129" i="7"/>
  <c r="LH129" i="7"/>
  <c r="LI129" i="7"/>
  <c r="LJ129" i="7"/>
  <c r="LK129" i="7"/>
  <c r="LL129" i="7"/>
  <c r="LM129" i="7"/>
  <c r="LN129" i="7"/>
  <c r="LO129" i="7"/>
  <c r="LP129" i="7"/>
  <c r="LQ129" i="7"/>
  <c r="LR129" i="7"/>
  <c r="LS129" i="7"/>
  <c r="LT129" i="7"/>
  <c r="LU129" i="7"/>
  <c r="LV129" i="7"/>
  <c r="LW129" i="7"/>
  <c r="LX129" i="7"/>
  <c r="LY129" i="7"/>
  <c r="LZ129" i="7"/>
  <c r="MA129" i="7"/>
  <c r="MB129" i="7"/>
  <c r="MC129" i="7"/>
  <c r="MD129" i="7"/>
  <c r="ME129" i="7"/>
  <c r="MF129" i="7"/>
  <c r="MG129" i="7"/>
  <c r="MH129" i="7"/>
  <c r="MI129" i="7"/>
  <c r="MJ129" i="7"/>
  <c r="MK129" i="7"/>
  <c r="ML129" i="7"/>
  <c r="MM129" i="7"/>
  <c r="MN129" i="7"/>
  <c r="MO129" i="7"/>
  <c r="MP129" i="7"/>
  <c r="MQ129" i="7"/>
  <c r="MR129" i="7"/>
  <c r="MS129" i="7"/>
  <c r="MT129" i="7"/>
  <c r="MU129" i="7"/>
  <c r="MV129" i="7"/>
  <c r="MW129" i="7"/>
  <c r="MX129" i="7"/>
  <c r="MY129" i="7"/>
  <c r="MZ129" i="7"/>
  <c r="NA129" i="7"/>
  <c r="NB129" i="7"/>
  <c r="NC129" i="7"/>
  <c r="ND129" i="7"/>
  <c r="NE129" i="7"/>
  <c r="NF129" i="7"/>
  <c r="NG129" i="7"/>
  <c r="NH129" i="7"/>
  <c r="NI129" i="7"/>
  <c r="NJ129" i="7"/>
  <c r="NK129" i="7"/>
  <c r="NL129" i="7"/>
  <c r="NM129" i="7"/>
  <c r="NN129" i="7"/>
  <c r="NO129" i="7"/>
  <c r="NP129" i="7"/>
  <c r="NQ129" i="7"/>
  <c r="NR129" i="7"/>
  <c r="NS129" i="7"/>
  <c r="NT129" i="7"/>
  <c r="NU129" i="7"/>
  <c r="NV129" i="7"/>
  <c r="NW129" i="7"/>
  <c r="NX129" i="7"/>
  <c r="NY129" i="7"/>
  <c r="NZ129" i="7"/>
  <c r="OA129" i="7"/>
  <c r="OB129" i="7"/>
  <c r="OC129" i="7"/>
  <c r="OD129" i="7"/>
  <c r="OE129" i="7"/>
  <c r="OF129" i="7"/>
  <c r="OG129" i="7"/>
  <c r="OH129" i="7"/>
  <c r="OI129" i="7"/>
  <c r="OJ129" i="7"/>
  <c r="OK129" i="7"/>
  <c r="OL129" i="7"/>
  <c r="OM129" i="7"/>
  <c r="ON129" i="7"/>
  <c r="OO129" i="7"/>
  <c r="OP129" i="7"/>
  <c r="OQ129" i="7"/>
  <c r="OR129" i="7"/>
  <c r="OS129" i="7"/>
  <c r="OT129" i="7"/>
  <c r="OU129" i="7"/>
  <c r="OV129" i="7"/>
  <c r="OW129" i="7"/>
  <c r="OX129" i="7"/>
  <c r="OY129" i="7"/>
  <c r="OZ129" i="7"/>
  <c r="PA129" i="7"/>
  <c r="PB129" i="7"/>
  <c r="PC129" i="7"/>
  <c r="PD129" i="7"/>
  <c r="PE129" i="7"/>
  <c r="PF129" i="7"/>
  <c r="PG129" i="7"/>
  <c r="PH129" i="7"/>
  <c r="PI129" i="7"/>
  <c r="PJ129" i="7"/>
  <c r="PK129" i="7"/>
  <c r="PL129" i="7"/>
  <c r="PM129" i="7"/>
  <c r="PN129" i="7"/>
  <c r="PO129" i="7"/>
  <c r="PP129" i="7"/>
  <c r="PQ129" i="7"/>
  <c r="PR129" i="7"/>
  <c r="PS129" i="7"/>
  <c r="PT129" i="7"/>
  <c r="PU129" i="7"/>
  <c r="PV129" i="7"/>
  <c r="PW129" i="7"/>
  <c r="PX129" i="7"/>
  <c r="PY129" i="7"/>
  <c r="PZ129" i="7"/>
  <c r="QA129" i="7"/>
  <c r="QB129" i="7"/>
  <c r="QC129" i="7"/>
  <c r="QD129" i="7"/>
  <c r="QE129" i="7"/>
  <c r="QF129" i="7"/>
  <c r="QG129" i="7"/>
  <c r="QH129" i="7"/>
  <c r="QI129" i="7"/>
  <c r="QJ129" i="7"/>
  <c r="QK129" i="7"/>
  <c r="QL129" i="7"/>
  <c r="QM129" i="7"/>
  <c r="QN129" i="7"/>
  <c r="QO129" i="7"/>
  <c r="QP129" i="7"/>
  <c r="QQ129" i="7"/>
  <c r="QR129" i="7"/>
  <c r="QS129" i="7"/>
  <c r="QT129" i="7"/>
  <c r="QU129" i="7"/>
  <c r="QV129" i="7"/>
  <c r="QW129" i="7"/>
  <c r="QX129" i="7"/>
  <c r="QY129" i="7"/>
  <c r="QZ129" i="7"/>
  <c r="RA129" i="7"/>
  <c r="RB129" i="7"/>
  <c r="RC129" i="7"/>
  <c r="RD129" i="7"/>
  <c r="RE129" i="7"/>
  <c r="RF129" i="7"/>
  <c r="RG129" i="7"/>
  <c r="RH129" i="7"/>
  <c r="RI129" i="7"/>
  <c r="RJ129" i="7"/>
  <c r="RK129" i="7"/>
  <c r="RL129" i="7"/>
  <c r="RM129" i="7"/>
  <c r="RN129" i="7"/>
  <c r="RO129" i="7"/>
  <c r="RP129" i="7"/>
  <c r="RQ129" i="7"/>
  <c r="RR129" i="7"/>
  <c r="RS129" i="7"/>
  <c r="RT129" i="7"/>
  <c r="RU129" i="7"/>
  <c r="RV129" i="7"/>
  <c r="RW129" i="7"/>
  <c r="RX129" i="7"/>
  <c r="RY129" i="7"/>
  <c r="RZ129" i="7"/>
  <c r="SA129" i="7"/>
  <c r="SB129" i="7"/>
  <c r="SC129" i="7"/>
  <c r="SD129" i="7"/>
  <c r="SE129" i="7"/>
  <c r="SF129" i="7"/>
  <c r="SG129" i="7"/>
  <c r="SH129" i="7"/>
  <c r="SI129" i="7"/>
  <c r="SJ129" i="7"/>
  <c r="SK129" i="7"/>
  <c r="SL129" i="7"/>
  <c r="SM129" i="7"/>
  <c r="SN129" i="7"/>
  <c r="SO129" i="7"/>
  <c r="SP129" i="7"/>
  <c r="SQ129" i="7"/>
  <c r="SR129" i="7"/>
  <c r="SS129" i="7"/>
  <c r="ST129" i="7"/>
  <c r="SU129" i="7"/>
  <c r="SV129" i="7"/>
  <c r="SW129" i="7"/>
  <c r="SX129" i="7"/>
  <c r="SY129" i="7"/>
  <c r="SZ129" i="7"/>
  <c r="TA129" i="7"/>
  <c r="TB129" i="7"/>
  <c r="K129" i="7"/>
  <c r="LX64" i="1"/>
  <c r="I64" i="1" s="1"/>
  <c r="J179" i="7"/>
  <c r="J219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ES168" i="7"/>
  <c r="ET168" i="7"/>
  <c r="EU168" i="7"/>
  <c r="EV168" i="7"/>
  <c r="EW168" i="7"/>
  <c r="EX168" i="7"/>
  <c r="EY168" i="7"/>
  <c r="EZ168" i="7"/>
  <c r="FA168" i="7"/>
  <c r="FB168" i="7"/>
  <c r="FC168" i="7"/>
  <c r="FD168" i="7"/>
  <c r="FE168" i="7"/>
  <c r="FF168" i="7"/>
  <c r="FG168" i="7"/>
  <c r="FH168" i="7"/>
  <c r="FI168" i="7"/>
  <c r="FJ168" i="7"/>
  <c r="FK168" i="7"/>
  <c r="FL168" i="7"/>
  <c r="FM168" i="7"/>
  <c r="FN168" i="7"/>
  <c r="FO168" i="7"/>
  <c r="FP168" i="7"/>
  <c r="FQ168" i="7"/>
  <c r="FR168" i="7"/>
  <c r="FS168" i="7"/>
  <c r="FT168" i="7"/>
  <c r="FU168" i="7"/>
  <c r="FV168" i="7"/>
  <c r="FW168" i="7"/>
  <c r="FX168" i="7"/>
  <c r="FY168" i="7"/>
  <c r="FZ168" i="7"/>
  <c r="GA168" i="7"/>
  <c r="GB168" i="7"/>
  <c r="GC168" i="7"/>
  <c r="GD168" i="7"/>
  <c r="GE168" i="7"/>
  <c r="GF168" i="7"/>
  <c r="GG168" i="7"/>
  <c r="GH168" i="7"/>
  <c r="GI168" i="7"/>
  <c r="GJ168" i="7"/>
  <c r="GK168" i="7"/>
  <c r="GL168" i="7"/>
  <c r="GM168" i="7"/>
  <c r="GN168" i="7"/>
  <c r="GO168" i="7"/>
  <c r="GP168" i="7"/>
  <c r="GQ168" i="7"/>
  <c r="GR168" i="7"/>
  <c r="GS168" i="7"/>
  <c r="GT168" i="7"/>
  <c r="GU168" i="7"/>
  <c r="GV168" i="7"/>
  <c r="GW168" i="7"/>
  <c r="GX168" i="7"/>
  <c r="GY168" i="7"/>
  <c r="GZ168" i="7"/>
  <c r="HA168" i="7"/>
  <c r="HB168" i="7"/>
  <c r="HC168" i="7"/>
  <c r="HD168" i="7"/>
  <c r="HE168" i="7"/>
  <c r="HF168" i="7"/>
  <c r="HG168" i="7"/>
  <c r="HH168" i="7"/>
  <c r="HI168" i="7"/>
  <c r="HJ168" i="7"/>
  <c r="HK168" i="7"/>
  <c r="HL168" i="7"/>
  <c r="HM168" i="7"/>
  <c r="HN168" i="7"/>
  <c r="HO168" i="7"/>
  <c r="HP168" i="7"/>
  <c r="HQ168" i="7"/>
  <c r="HR168" i="7"/>
  <c r="HS168" i="7"/>
  <c r="HT168" i="7"/>
  <c r="HU168" i="7"/>
  <c r="HV168" i="7"/>
  <c r="HW168" i="7"/>
  <c r="HX168" i="7"/>
  <c r="HY168" i="7"/>
  <c r="HZ168" i="7"/>
  <c r="IA168" i="7"/>
  <c r="IB168" i="7"/>
  <c r="IC168" i="7"/>
  <c r="ID168" i="7"/>
  <c r="IE168" i="7"/>
  <c r="IF168" i="7"/>
  <c r="IG168" i="7"/>
  <c r="IH168" i="7"/>
  <c r="II168" i="7"/>
  <c r="IJ168" i="7"/>
  <c r="IK168" i="7"/>
  <c r="IL168" i="7"/>
  <c r="IM168" i="7"/>
  <c r="IN168" i="7"/>
  <c r="IO168" i="7"/>
  <c r="IP168" i="7"/>
  <c r="IQ168" i="7"/>
  <c r="IR168" i="7"/>
  <c r="IS168" i="7"/>
  <c r="IT168" i="7"/>
  <c r="IU168" i="7"/>
  <c r="IV168" i="7"/>
  <c r="IW168" i="7"/>
  <c r="IX168" i="7"/>
  <c r="IY168" i="7"/>
  <c r="IZ168" i="7"/>
  <c r="JA168" i="7"/>
  <c r="JB168" i="7"/>
  <c r="JC168" i="7"/>
  <c r="JD168" i="7"/>
  <c r="JE168" i="7"/>
  <c r="JF168" i="7"/>
  <c r="JG168" i="7"/>
  <c r="JH168" i="7"/>
  <c r="JI168" i="7"/>
  <c r="JJ168" i="7"/>
  <c r="JK168" i="7"/>
  <c r="JL168" i="7"/>
  <c r="JM168" i="7"/>
  <c r="JN168" i="7"/>
  <c r="JO168" i="7"/>
  <c r="JP168" i="7"/>
  <c r="JQ168" i="7"/>
  <c r="JR168" i="7"/>
  <c r="JS168" i="7"/>
  <c r="JT168" i="7"/>
  <c r="JU168" i="7"/>
  <c r="JV168" i="7"/>
  <c r="JW168" i="7"/>
  <c r="JX168" i="7"/>
  <c r="JY168" i="7"/>
  <c r="JZ168" i="7"/>
  <c r="KA168" i="7"/>
  <c r="KB168" i="7"/>
  <c r="KC168" i="7"/>
  <c r="KD168" i="7"/>
  <c r="KE168" i="7"/>
  <c r="KF168" i="7"/>
  <c r="KG168" i="7"/>
  <c r="KH168" i="7"/>
  <c r="KI168" i="7"/>
  <c r="KJ168" i="7"/>
  <c r="KK168" i="7"/>
  <c r="KL168" i="7"/>
  <c r="KM168" i="7"/>
  <c r="KN168" i="7"/>
  <c r="KO168" i="7"/>
  <c r="KP168" i="7"/>
  <c r="KQ168" i="7"/>
  <c r="KR168" i="7"/>
  <c r="KS168" i="7"/>
  <c r="KT168" i="7"/>
  <c r="KU168" i="7"/>
  <c r="KV168" i="7"/>
  <c r="KW168" i="7"/>
  <c r="KX168" i="7"/>
  <c r="KY168" i="7"/>
  <c r="KZ168" i="7"/>
  <c r="LA168" i="7"/>
  <c r="LB168" i="7"/>
  <c r="LC168" i="7"/>
  <c r="LD168" i="7"/>
  <c r="LE168" i="7"/>
  <c r="LF168" i="7"/>
  <c r="LG168" i="7"/>
  <c r="LH168" i="7"/>
  <c r="LI168" i="7"/>
  <c r="LJ168" i="7"/>
  <c r="LK168" i="7"/>
  <c r="LL168" i="7"/>
  <c r="LM168" i="7"/>
  <c r="LN168" i="7"/>
  <c r="LO168" i="7"/>
  <c r="LP168" i="7"/>
  <c r="LQ168" i="7"/>
  <c r="LR168" i="7"/>
  <c r="LS168" i="7"/>
  <c r="LT168" i="7"/>
  <c r="LU168" i="7"/>
  <c r="LV168" i="7"/>
  <c r="LW168" i="7"/>
  <c r="LX168" i="7"/>
  <c r="LY168" i="7"/>
  <c r="LZ168" i="7"/>
  <c r="MA168" i="7"/>
  <c r="MB168" i="7"/>
  <c r="MC168" i="7"/>
  <c r="MD168" i="7"/>
  <c r="ME168" i="7"/>
  <c r="MF168" i="7"/>
  <c r="MG168" i="7"/>
  <c r="MH168" i="7"/>
  <c r="MI168" i="7"/>
  <c r="MJ168" i="7"/>
  <c r="MK168" i="7"/>
  <c r="ML168" i="7"/>
  <c r="MM168" i="7"/>
  <c r="MN168" i="7"/>
  <c r="MO168" i="7"/>
  <c r="MP168" i="7"/>
  <c r="MQ168" i="7"/>
  <c r="MR168" i="7"/>
  <c r="MS168" i="7"/>
  <c r="MT168" i="7"/>
  <c r="MU168" i="7"/>
  <c r="MV168" i="7"/>
  <c r="MW168" i="7"/>
  <c r="MX168" i="7"/>
  <c r="MY168" i="7"/>
  <c r="MZ168" i="7"/>
  <c r="NA168" i="7"/>
  <c r="NB168" i="7"/>
  <c r="NC168" i="7"/>
  <c r="ND168" i="7"/>
  <c r="NE168" i="7"/>
  <c r="NF168" i="7"/>
  <c r="NG168" i="7"/>
  <c r="NH168" i="7"/>
  <c r="NI168" i="7"/>
  <c r="NJ168" i="7"/>
  <c r="NK168" i="7"/>
  <c r="NL168" i="7"/>
  <c r="NM168" i="7"/>
  <c r="NN168" i="7"/>
  <c r="NO168" i="7"/>
  <c r="NP168" i="7"/>
  <c r="NQ168" i="7"/>
  <c r="NR168" i="7"/>
  <c r="NS168" i="7"/>
  <c r="NT168" i="7"/>
  <c r="NU168" i="7"/>
  <c r="NV168" i="7"/>
  <c r="NW168" i="7"/>
  <c r="NX168" i="7"/>
  <c r="NY168" i="7"/>
  <c r="NZ168" i="7"/>
  <c r="OA168" i="7"/>
  <c r="OB168" i="7"/>
  <c r="OC168" i="7"/>
  <c r="OD168" i="7"/>
  <c r="OE168" i="7"/>
  <c r="OF168" i="7"/>
  <c r="OG168" i="7"/>
  <c r="OH168" i="7"/>
  <c r="OI168" i="7"/>
  <c r="OJ168" i="7"/>
  <c r="OK168" i="7"/>
  <c r="OL168" i="7"/>
  <c r="OM168" i="7"/>
  <c r="ON168" i="7"/>
  <c r="OO168" i="7"/>
  <c r="OP168" i="7"/>
  <c r="OQ168" i="7"/>
  <c r="OR168" i="7"/>
  <c r="OS168" i="7"/>
  <c r="OT168" i="7"/>
  <c r="OU168" i="7"/>
  <c r="OV168" i="7"/>
  <c r="OW168" i="7"/>
  <c r="OX168" i="7"/>
  <c r="OY168" i="7"/>
  <c r="OZ168" i="7"/>
  <c r="PA168" i="7"/>
  <c r="PB168" i="7"/>
  <c r="PC168" i="7"/>
  <c r="PD168" i="7"/>
  <c r="PE168" i="7"/>
  <c r="PF168" i="7"/>
  <c r="PG168" i="7"/>
  <c r="PH168" i="7"/>
  <c r="PI168" i="7"/>
  <c r="PJ168" i="7"/>
  <c r="PK168" i="7"/>
  <c r="PL168" i="7"/>
  <c r="PM168" i="7"/>
  <c r="PN168" i="7"/>
  <c r="PO168" i="7"/>
  <c r="PP168" i="7"/>
  <c r="PQ168" i="7"/>
  <c r="PR168" i="7"/>
  <c r="PS168" i="7"/>
  <c r="PT168" i="7"/>
  <c r="PU168" i="7"/>
  <c r="PV168" i="7"/>
  <c r="PW168" i="7"/>
  <c r="PX168" i="7"/>
  <c r="PY168" i="7"/>
  <c r="PZ168" i="7"/>
  <c r="QA168" i="7"/>
  <c r="QB168" i="7"/>
  <c r="QC168" i="7"/>
  <c r="QD168" i="7"/>
  <c r="QE168" i="7"/>
  <c r="QF168" i="7"/>
  <c r="QG168" i="7"/>
  <c r="QH168" i="7"/>
  <c r="QI168" i="7"/>
  <c r="QJ168" i="7"/>
  <c r="QK168" i="7"/>
  <c r="QL168" i="7"/>
  <c r="QM168" i="7"/>
  <c r="QN168" i="7"/>
  <c r="QO168" i="7"/>
  <c r="QP168" i="7"/>
  <c r="QQ168" i="7"/>
  <c r="QR168" i="7"/>
  <c r="QS168" i="7"/>
  <c r="QT168" i="7"/>
  <c r="QU168" i="7"/>
  <c r="QV168" i="7"/>
  <c r="QW168" i="7"/>
  <c r="QX168" i="7"/>
  <c r="QY168" i="7"/>
  <c r="QZ168" i="7"/>
  <c r="RA168" i="7"/>
  <c r="RB168" i="7"/>
  <c r="RC168" i="7"/>
  <c r="RD168" i="7"/>
  <c r="RE168" i="7"/>
  <c r="RF168" i="7"/>
  <c r="RG168" i="7"/>
  <c r="RH168" i="7"/>
  <c r="RI168" i="7"/>
  <c r="RJ168" i="7"/>
  <c r="RK168" i="7"/>
  <c r="RL168" i="7"/>
  <c r="RM168" i="7"/>
  <c r="RN168" i="7"/>
  <c r="RO168" i="7"/>
  <c r="RP168" i="7"/>
  <c r="RQ168" i="7"/>
  <c r="RR168" i="7"/>
  <c r="RS168" i="7"/>
  <c r="RT168" i="7"/>
  <c r="RU168" i="7"/>
  <c r="RV168" i="7"/>
  <c r="RW168" i="7"/>
  <c r="RX168" i="7"/>
  <c r="RY168" i="7"/>
  <c r="RZ168" i="7"/>
  <c r="SA168" i="7"/>
  <c r="SB168" i="7"/>
  <c r="SC168" i="7"/>
  <c r="SD168" i="7"/>
  <c r="SE168" i="7"/>
  <c r="SF168" i="7"/>
  <c r="SG168" i="7"/>
  <c r="SH168" i="7"/>
  <c r="SI168" i="7"/>
  <c r="SJ168" i="7"/>
  <c r="SK168" i="7"/>
  <c r="SL168" i="7"/>
  <c r="SM168" i="7"/>
  <c r="SN168" i="7"/>
  <c r="SO168" i="7"/>
  <c r="SP168" i="7"/>
  <c r="SQ168" i="7"/>
  <c r="SR168" i="7"/>
  <c r="SS168" i="7"/>
  <c r="ST168" i="7"/>
  <c r="SU168" i="7"/>
  <c r="SV168" i="7"/>
  <c r="SW168" i="7"/>
  <c r="SX168" i="7"/>
  <c r="SY168" i="7"/>
  <c r="SZ168" i="7"/>
  <c r="TA168" i="7"/>
  <c r="TB168" i="7"/>
  <c r="K168" i="7"/>
  <c r="K122" i="7"/>
  <c r="J139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ES197" i="7"/>
  <c r="ET197" i="7"/>
  <c r="EU197" i="7"/>
  <c r="EV197" i="7"/>
  <c r="EW197" i="7"/>
  <c r="EX197" i="7"/>
  <c r="EY197" i="7"/>
  <c r="EZ197" i="7"/>
  <c r="FA197" i="7"/>
  <c r="FB197" i="7"/>
  <c r="FC197" i="7"/>
  <c r="FD197" i="7"/>
  <c r="FE197" i="7"/>
  <c r="FF197" i="7"/>
  <c r="FG197" i="7"/>
  <c r="FH197" i="7"/>
  <c r="FI197" i="7"/>
  <c r="FJ197" i="7"/>
  <c r="FK197" i="7"/>
  <c r="FL197" i="7"/>
  <c r="FM197" i="7"/>
  <c r="FN197" i="7"/>
  <c r="FO197" i="7"/>
  <c r="FP197" i="7"/>
  <c r="FQ197" i="7"/>
  <c r="FR197" i="7"/>
  <c r="FS197" i="7"/>
  <c r="FT197" i="7"/>
  <c r="FU197" i="7"/>
  <c r="FV197" i="7"/>
  <c r="FW197" i="7"/>
  <c r="FX197" i="7"/>
  <c r="FY197" i="7"/>
  <c r="FZ197" i="7"/>
  <c r="GA197" i="7"/>
  <c r="GB197" i="7"/>
  <c r="GC197" i="7"/>
  <c r="GD197" i="7"/>
  <c r="GE197" i="7"/>
  <c r="GF197" i="7"/>
  <c r="GG197" i="7"/>
  <c r="GH197" i="7"/>
  <c r="GI197" i="7"/>
  <c r="GJ197" i="7"/>
  <c r="GK197" i="7"/>
  <c r="GL197" i="7"/>
  <c r="GM197" i="7"/>
  <c r="GN197" i="7"/>
  <c r="GO197" i="7"/>
  <c r="GP197" i="7"/>
  <c r="GQ197" i="7"/>
  <c r="GR197" i="7"/>
  <c r="GS197" i="7"/>
  <c r="GT197" i="7"/>
  <c r="GU197" i="7"/>
  <c r="GV197" i="7"/>
  <c r="GW197" i="7"/>
  <c r="GX197" i="7"/>
  <c r="GY197" i="7"/>
  <c r="GZ197" i="7"/>
  <c r="HA197" i="7"/>
  <c r="HB197" i="7"/>
  <c r="HC197" i="7"/>
  <c r="HD197" i="7"/>
  <c r="HE197" i="7"/>
  <c r="HF197" i="7"/>
  <c r="HG197" i="7"/>
  <c r="HH197" i="7"/>
  <c r="HI197" i="7"/>
  <c r="HJ197" i="7"/>
  <c r="HK197" i="7"/>
  <c r="HL197" i="7"/>
  <c r="HM197" i="7"/>
  <c r="HN197" i="7"/>
  <c r="HO197" i="7"/>
  <c r="HP197" i="7"/>
  <c r="HQ197" i="7"/>
  <c r="HR197" i="7"/>
  <c r="HS197" i="7"/>
  <c r="HT197" i="7"/>
  <c r="HU197" i="7"/>
  <c r="HV197" i="7"/>
  <c r="HW197" i="7"/>
  <c r="HX197" i="7"/>
  <c r="HY197" i="7"/>
  <c r="HZ197" i="7"/>
  <c r="IA197" i="7"/>
  <c r="IB197" i="7"/>
  <c r="IC197" i="7"/>
  <c r="ID197" i="7"/>
  <c r="IE197" i="7"/>
  <c r="IF197" i="7"/>
  <c r="IG197" i="7"/>
  <c r="IH197" i="7"/>
  <c r="II197" i="7"/>
  <c r="IJ197" i="7"/>
  <c r="IK197" i="7"/>
  <c r="IL197" i="7"/>
  <c r="IM197" i="7"/>
  <c r="IN197" i="7"/>
  <c r="IO197" i="7"/>
  <c r="IP197" i="7"/>
  <c r="IQ197" i="7"/>
  <c r="IR197" i="7"/>
  <c r="IS197" i="7"/>
  <c r="IT197" i="7"/>
  <c r="IU197" i="7"/>
  <c r="IV197" i="7"/>
  <c r="IW197" i="7"/>
  <c r="IX197" i="7"/>
  <c r="IY197" i="7"/>
  <c r="IZ197" i="7"/>
  <c r="JA197" i="7"/>
  <c r="JB197" i="7"/>
  <c r="JC197" i="7"/>
  <c r="JD197" i="7"/>
  <c r="JE197" i="7"/>
  <c r="JF197" i="7"/>
  <c r="JG197" i="7"/>
  <c r="JH197" i="7"/>
  <c r="JI197" i="7"/>
  <c r="JJ197" i="7"/>
  <c r="JK197" i="7"/>
  <c r="JL197" i="7"/>
  <c r="JM197" i="7"/>
  <c r="JN197" i="7"/>
  <c r="JO197" i="7"/>
  <c r="JP197" i="7"/>
  <c r="JQ197" i="7"/>
  <c r="JR197" i="7"/>
  <c r="JS197" i="7"/>
  <c r="JT197" i="7"/>
  <c r="JU197" i="7"/>
  <c r="JV197" i="7"/>
  <c r="JW197" i="7"/>
  <c r="JX197" i="7"/>
  <c r="JY197" i="7"/>
  <c r="JZ197" i="7"/>
  <c r="KA197" i="7"/>
  <c r="KB197" i="7"/>
  <c r="KC197" i="7"/>
  <c r="KD197" i="7"/>
  <c r="KE197" i="7"/>
  <c r="KF197" i="7"/>
  <c r="KG197" i="7"/>
  <c r="KH197" i="7"/>
  <c r="KI197" i="7"/>
  <c r="KJ197" i="7"/>
  <c r="KK197" i="7"/>
  <c r="KL197" i="7"/>
  <c r="KM197" i="7"/>
  <c r="KN197" i="7"/>
  <c r="KO197" i="7"/>
  <c r="KP197" i="7"/>
  <c r="KQ197" i="7"/>
  <c r="KR197" i="7"/>
  <c r="KS197" i="7"/>
  <c r="KT197" i="7"/>
  <c r="KU197" i="7"/>
  <c r="KV197" i="7"/>
  <c r="KW197" i="7"/>
  <c r="KX197" i="7"/>
  <c r="KY197" i="7"/>
  <c r="KZ197" i="7"/>
  <c r="LA197" i="7"/>
  <c r="LB197" i="7"/>
  <c r="LC197" i="7"/>
  <c r="LD197" i="7"/>
  <c r="LE197" i="7"/>
  <c r="LF197" i="7"/>
  <c r="LG197" i="7"/>
  <c r="LH197" i="7"/>
  <c r="LI197" i="7"/>
  <c r="LJ197" i="7"/>
  <c r="LK197" i="7"/>
  <c r="LL197" i="7"/>
  <c r="LM197" i="7"/>
  <c r="LN197" i="7"/>
  <c r="LO197" i="7"/>
  <c r="LP197" i="7"/>
  <c r="LQ197" i="7"/>
  <c r="LR197" i="7"/>
  <c r="LS197" i="7"/>
  <c r="LT197" i="7"/>
  <c r="LU197" i="7"/>
  <c r="LV197" i="7"/>
  <c r="LW197" i="7"/>
  <c r="LX197" i="7"/>
  <c r="LY197" i="7"/>
  <c r="LZ197" i="7"/>
  <c r="MA197" i="7"/>
  <c r="MB197" i="7"/>
  <c r="MC197" i="7"/>
  <c r="MD197" i="7"/>
  <c r="ME197" i="7"/>
  <c r="MF197" i="7"/>
  <c r="MG197" i="7"/>
  <c r="MH197" i="7"/>
  <c r="MI197" i="7"/>
  <c r="MJ197" i="7"/>
  <c r="MK197" i="7"/>
  <c r="ML197" i="7"/>
  <c r="MM197" i="7"/>
  <c r="MN197" i="7"/>
  <c r="MO197" i="7"/>
  <c r="MP197" i="7"/>
  <c r="MQ197" i="7"/>
  <c r="MR197" i="7"/>
  <c r="MS197" i="7"/>
  <c r="MT197" i="7"/>
  <c r="MU197" i="7"/>
  <c r="MV197" i="7"/>
  <c r="MW197" i="7"/>
  <c r="MX197" i="7"/>
  <c r="MY197" i="7"/>
  <c r="MZ197" i="7"/>
  <c r="NA197" i="7"/>
  <c r="NB197" i="7"/>
  <c r="NC197" i="7"/>
  <c r="ND197" i="7"/>
  <c r="NE197" i="7"/>
  <c r="NF197" i="7"/>
  <c r="NG197" i="7"/>
  <c r="NH197" i="7"/>
  <c r="NI197" i="7"/>
  <c r="NJ197" i="7"/>
  <c r="NK197" i="7"/>
  <c r="NL197" i="7"/>
  <c r="NM197" i="7"/>
  <c r="NN197" i="7"/>
  <c r="NO197" i="7"/>
  <c r="NP197" i="7"/>
  <c r="NQ197" i="7"/>
  <c r="NR197" i="7"/>
  <c r="NS197" i="7"/>
  <c r="NT197" i="7"/>
  <c r="NU197" i="7"/>
  <c r="NV197" i="7"/>
  <c r="NW197" i="7"/>
  <c r="NX197" i="7"/>
  <c r="NY197" i="7"/>
  <c r="NZ197" i="7"/>
  <c r="OA197" i="7"/>
  <c r="OB197" i="7"/>
  <c r="OC197" i="7"/>
  <c r="OD197" i="7"/>
  <c r="OE197" i="7"/>
  <c r="OF197" i="7"/>
  <c r="OG197" i="7"/>
  <c r="OH197" i="7"/>
  <c r="OI197" i="7"/>
  <c r="OJ197" i="7"/>
  <c r="OK197" i="7"/>
  <c r="OL197" i="7"/>
  <c r="OM197" i="7"/>
  <c r="ON197" i="7"/>
  <c r="OO197" i="7"/>
  <c r="OP197" i="7"/>
  <c r="OQ197" i="7"/>
  <c r="OR197" i="7"/>
  <c r="OS197" i="7"/>
  <c r="OT197" i="7"/>
  <c r="OU197" i="7"/>
  <c r="OV197" i="7"/>
  <c r="OW197" i="7"/>
  <c r="OX197" i="7"/>
  <c r="OY197" i="7"/>
  <c r="OZ197" i="7"/>
  <c r="PA197" i="7"/>
  <c r="PB197" i="7"/>
  <c r="PC197" i="7"/>
  <c r="PD197" i="7"/>
  <c r="PE197" i="7"/>
  <c r="PF197" i="7"/>
  <c r="PG197" i="7"/>
  <c r="PH197" i="7"/>
  <c r="PI197" i="7"/>
  <c r="PJ197" i="7"/>
  <c r="PK197" i="7"/>
  <c r="PL197" i="7"/>
  <c r="PM197" i="7"/>
  <c r="PN197" i="7"/>
  <c r="PO197" i="7"/>
  <c r="PP197" i="7"/>
  <c r="PQ197" i="7"/>
  <c r="PR197" i="7"/>
  <c r="PS197" i="7"/>
  <c r="PT197" i="7"/>
  <c r="PU197" i="7"/>
  <c r="PV197" i="7"/>
  <c r="PW197" i="7"/>
  <c r="PX197" i="7"/>
  <c r="PY197" i="7"/>
  <c r="PZ197" i="7"/>
  <c r="QA197" i="7"/>
  <c r="QB197" i="7"/>
  <c r="QC197" i="7"/>
  <c r="QD197" i="7"/>
  <c r="QE197" i="7"/>
  <c r="QF197" i="7"/>
  <c r="QG197" i="7"/>
  <c r="QH197" i="7"/>
  <c r="QI197" i="7"/>
  <c r="QJ197" i="7"/>
  <c r="QK197" i="7"/>
  <c r="QL197" i="7"/>
  <c r="QM197" i="7"/>
  <c r="QN197" i="7"/>
  <c r="QO197" i="7"/>
  <c r="QP197" i="7"/>
  <c r="QQ197" i="7"/>
  <c r="QR197" i="7"/>
  <c r="QS197" i="7"/>
  <c r="QT197" i="7"/>
  <c r="QU197" i="7"/>
  <c r="QV197" i="7"/>
  <c r="QW197" i="7"/>
  <c r="QX197" i="7"/>
  <c r="QY197" i="7"/>
  <c r="QZ197" i="7"/>
  <c r="RA197" i="7"/>
  <c r="RB197" i="7"/>
  <c r="RC197" i="7"/>
  <c r="RD197" i="7"/>
  <c r="RE197" i="7"/>
  <c r="RF197" i="7"/>
  <c r="RG197" i="7"/>
  <c r="RH197" i="7"/>
  <c r="RI197" i="7"/>
  <c r="RJ197" i="7"/>
  <c r="RK197" i="7"/>
  <c r="RL197" i="7"/>
  <c r="RM197" i="7"/>
  <c r="RN197" i="7"/>
  <c r="RO197" i="7"/>
  <c r="RP197" i="7"/>
  <c r="RQ197" i="7"/>
  <c r="RR197" i="7"/>
  <c r="RS197" i="7"/>
  <c r="RT197" i="7"/>
  <c r="RU197" i="7"/>
  <c r="RV197" i="7"/>
  <c r="RW197" i="7"/>
  <c r="RX197" i="7"/>
  <c r="RY197" i="7"/>
  <c r="RZ197" i="7"/>
  <c r="SA197" i="7"/>
  <c r="SB197" i="7"/>
  <c r="SC197" i="7"/>
  <c r="SD197" i="7"/>
  <c r="SE197" i="7"/>
  <c r="SF197" i="7"/>
  <c r="SG197" i="7"/>
  <c r="SH197" i="7"/>
  <c r="SI197" i="7"/>
  <c r="SJ197" i="7"/>
  <c r="SK197" i="7"/>
  <c r="SL197" i="7"/>
  <c r="SM197" i="7"/>
  <c r="SN197" i="7"/>
  <c r="SO197" i="7"/>
  <c r="SP197" i="7"/>
  <c r="SQ197" i="7"/>
  <c r="SR197" i="7"/>
  <c r="SS197" i="7"/>
  <c r="ST197" i="7"/>
  <c r="SU197" i="7"/>
  <c r="SV197" i="7"/>
  <c r="SW197" i="7"/>
  <c r="SX197" i="7"/>
  <c r="SY197" i="7"/>
  <c r="SZ197" i="7"/>
  <c r="TA197" i="7"/>
  <c r="TB197" i="7"/>
  <c r="K197" i="7"/>
  <c r="J108" i="7"/>
  <c r="LS14" i="13"/>
  <c r="LS70" i="1"/>
  <c r="LS38" i="1"/>
  <c r="LS49" i="1"/>
  <c r="LR14" i="2"/>
  <c r="LR14" i="13"/>
  <c r="LR90" i="1"/>
  <c r="LR72" i="1"/>
  <c r="LR73" i="1"/>
  <c r="LQ50" i="7"/>
  <c r="LQ26" i="14"/>
  <c r="I26" i="14" s="1"/>
  <c r="J26" i="14" s="1"/>
  <c r="LQ54" i="3"/>
  <c r="I54" i="3" s="1"/>
  <c r="LQ18" i="3"/>
  <c r="LQ47" i="3"/>
  <c r="I47" i="3" s="1"/>
  <c r="LQ55" i="1"/>
  <c r="I67" i="15" l="1"/>
  <c r="J67" i="15" s="1"/>
  <c r="I224" i="7"/>
  <c r="J224" i="7" s="1"/>
  <c r="I227" i="7"/>
  <c r="J227" i="7" s="1"/>
  <c r="I253" i="7"/>
  <c r="I247" i="7"/>
  <c r="J247" i="7" s="1"/>
  <c r="I251" i="7"/>
  <c r="J251" i="7" s="1"/>
  <c r="I208" i="7"/>
  <c r="J208" i="7" s="1"/>
  <c r="J253" i="7"/>
  <c r="I185" i="7"/>
  <c r="J185" i="7" s="1"/>
  <c r="I25" i="3"/>
  <c r="J25" i="3" s="1"/>
  <c r="LZ48" i="15"/>
  <c r="I48" i="15" s="1"/>
  <c r="J48" i="15" s="1"/>
  <c r="LZ149" i="7"/>
  <c r="I149" i="7" s="1"/>
  <c r="I36" i="7"/>
  <c r="I197" i="7"/>
  <c r="J197" i="7" s="1"/>
  <c r="I168" i="7"/>
  <c r="J168" i="7" s="1"/>
  <c r="I122" i="7"/>
  <c r="J122" i="7" s="1"/>
  <c r="I129" i="7"/>
  <c r="J129" i="7" s="1"/>
  <c r="I72" i="7"/>
  <c r="I74" i="7"/>
  <c r="I15" i="14"/>
  <c r="J15" i="14" s="1"/>
  <c r="I52" i="3"/>
  <c r="J51" i="3" s="1"/>
  <c r="I10" i="3"/>
  <c r="I14" i="13"/>
  <c r="J14" i="13" s="1"/>
  <c r="MT41" i="15"/>
  <c r="I67" i="1"/>
  <c r="I40" i="1"/>
  <c r="MT136" i="7"/>
  <c r="I136" i="7" s="1"/>
  <c r="J136" i="7" s="1"/>
  <c r="LP133" i="7"/>
  <c r="LP169" i="7"/>
  <c r="I169" i="7" s="1"/>
  <c r="LP20" i="14"/>
  <c r="LP21" i="14"/>
  <c r="I21" i="14" s="1"/>
  <c r="LP37" i="3"/>
  <c r="LP38" i="3"/>
  <c r="I38" i="3" s="1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K186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BV186" i="7"/>
  <c r="BW186" i="7"/>
  <c r="BX186" i="7"/>
  <c r="BY186" i="7"/>
  <c r="BZ186" i="7"/>
  <c r="CA186" i="7"/>
  <c r="CB186" i="7"/>
  <c r="CC186" i="7"/>
  <c r="CD186" i="7"/>
  <c r="CE186" i="7"/>
  <c r="CF186" i="7"/>
  <c r="CG186" i="7"/>
  <c r="CH186" i="7"/>
  <c r="CI186" i="7"/>
  <c r="CJ186" i="7"/>
  <c r="CK186" i="7"/>
  <c r="CL186" i="7"/>
  <c r="CM186" i="7"/>
  <c r="CN186" i="7"/>
  <c r="CO186" i="7"/>
  <c r="CP186" i="7"/>
  <c r="CQ186" i="7"/>
  <c r="CR186" i="7"/>
  <c r="CS186" i="7"/>
  <c r="CT186" i="7"/>
  <c r="CU186" i="7"/>
  <c r="CV186" i="7"/>
  <c r="CW186" i="7"/>
  <c r="CX186" i="7"/>
  <c r="CY186" i="7"/>
  <c r="CZ186" i="7"/>
  <c r="DA186" i="7"/>
  <c r="DB186" i="7"/>
  <c r="DC186" i="7"/>
  <c r="DD186" i="7"/>
  <c r="DE186" i="7"/>
  <c r="DF186" i="7"/>
  <c r="DG186" i="7"/>
  <c r="DH186" i="7"/>
  <c r="DI186" i="7"/>
  <c r="DJ186" i="7"/>
  <c r="DK186" i="7"/>
  <c r="DL186" i="7"/>
  <c r="DM186" i="7"/>
  <c r="DN186" i="7"/>
  <c r="DO186" i="7"/>
  <c r="DP186" i="7"/>
  <c r="DQ186" i="7"/>
  <c r="DR186" i="7"/>
  <c r="DS186" i="7"/>
  <c r="DT186" i="7"/>
  <c r="DU186" i="7"/>
  <c r="DV186" i="7"/>
  <c r="DW186" i="7"/>
  <c r="DX186" i="7"/>
  <c r="DY186" i="7"/>
  <c r="DZ186" i="7"/>
  <c r="EA186" i="7"/>
  <c r="EB186" i="7"/>
  <c r="EC186" i="7"/>
  <c r="ED186" i="7"/>
  <c r="EE186" i="7"/>
  <c r="EF186" i="7"/>
  <c r="EG186" i="7"/>
  <c r="EH186" i="7"/>
  <c r="EI186" i="7"/>
  <c r="EJ186" i="7"/>
  <c r="EK186" i="7"/>
  <c r="EL186" i="7"/>
  <c r="EM186" i="7"/>
  <c r="EN186" i="7"/>
  <c r="EO186" i="7"/>
  <c r="EP186" i="7"/>
  <c r="EQ186" i="7"/>
  <c r="ER186" i="7"/>
  <c r="ES186" i="7"/>
  <c r="ET186" i="7"/>
  <c r="EU186" i="7"/>
  <c r="EV186" i="7"/>
  <c r="EW186" i="7"/>
  <c r="EX186" i="7"/>
  <c r="EY186" i="7"/>
  <c r="EZ186" i="7"/>
  <c r="FA186" i="7"/>
  <c r="FB186" i="7"/>
  <c r="FC186" i="7"/>
  <c r="FD186" i="7"/>
  <c r="FE186" i="7"/>
  <c r="FF186" i="7"/>
  <c r="FG186" i="7"/>
  <c r="FH186" i="7"/>
  <c r="FI186" i="7"/>
  <c r="FJ186" i="7"/>
  <c r="FK186" i="7"/>
  <c r="FL186" i="7"/>
  <c r="FM186" i="7"/>
  <c r="FN186" i="7"/>
  <c r="FO186" i="7"/>
  <c r="FP186" i="7"/>
  <c r="FQ186" i="7"/>
  <c r="FR186" i="7"/>
  <c r="FS186" i="7"/>
  <c r="FT186" i="7"/>
  <c r="FU186" i="7"/>
  <c r="FV186" i="7"/>
  <c r="FW186" i="7"/>
  <c r="FX186" i="7"/>
  <c r="FY186" i="7"/>
  <c r="FZ186" i="7"/>
  <c r="GA186" i="7"/>
  <c r="GB186" i="7"/>
  <c r="GC186" i="7"/>
  <c r="GD186" i="7"/>
  <c r="GE186" i="7"/>
  <c r="GF186" i="7"/>
  <c r="GG186" i="7"/>
  <c r="GH186" i="7"/>
  <c r="GI186" i="7"/>
  <c r="GJ186" i="7"/>
  <c r="GK186" i="7"/>
  <c r="GL186" i="7"/>
  <c r="GM186" i="7"/>
  <c r="GN186" i="7"/>
  <c r="GO186" i="7"/>
  <c r="GP186" i="7"/>
  <c r="GQ186" i="7"/>
  <c r="GR186" i="7"/>
  <c r="GS186" i="7"/>
  <c r="GT186" i="7"/>
  <c r="GU186" i="7"/>
  <c r="GV186" i="7"/>
  <c r="GW186" i="7"/>
  <c r="GX186" i="7"/>
  <c r="GY186" i="7"/>
  <c r="GZ186" i="7"/>
  <c r="HA186" i="7"/>
  <c r="HB186" i="7"/>
  <c r="HC186" i="7"/>
  <c r="HD186" i="7"/>
  <c r="HE186" i="7"/>
  <c r="HF186" i="7"/>
  <c r="HG186" i="7"/>
  <c r="HH186" i="7"/>
  <c r="HI186" i="7"/>
  <c r="HJ186" i="7"/>
  <c r="HK186" i="7"/>
  <c r="HL186" i="7"/>
  <c r="HM186" i="7"/>
  <c r="HN186" i="7"/>
  <c r="HO186" i="7"/>
  <c r="HP186" i="7"/>
  <c r="HQ186" i="7"/>
  <c r="HR186" i="7"/>
  <c r="HS186" i="7"/>
  <c r="HT186" i="7"/>
  <c r="HU186" i="7"/>
  <c r="HV186" i="7"/>
  <c r="HW186" i="7"/>
  <c r="HX186" i="7"/>
  <c r="HY186" i="7"/>
  <c r="HZ186" i="7"/>
  <c r="IA186" i="7"/>
  <c r="IB186" i="7"/>
  <c r="IC186" i="7"/>
  <c r="ID186" i="7"/>
  <c r="IE186" i="7"/>
  <c r="IF186" i="7"/>
  <c r="IG186" i="7"/>
  <c r="IH186" i="7"/>
  <c r="II186" i="7"/>
  <c r="IJ186" i="7"/>
  <c r="IK186" i="7"/>
  <c r="IL186" i="7"/>
  <c r="IM186" i="7"/>
  <c r="IN186" i="7"/>
  <c r="IO186" i="7"/>
  <c r="IP186" i="7"/>
  <c r="IQ186" i="7"/>
  <c r="IR186" i="7"/>
  <c r="IS186" i="7"/>
  <c r="IT186" i="7"/>
  <c r="IU186" i="7"/>
  <c r="IV186" i="7"/>
  <c r="IW186" i="7"/>
  <c r="IX186" i="7"/>
  <c r="IY186" i="7"/>
  <c r="IZ186" i="7"/>
  <c r="JA186" i="7"/>
  <c r="JB186" i="7"/>
  <c r="JC186" i="7"/>
  <c r="JD186" i="7"/>
  <c r="JE186" i="7"/>
  <c r="JF186" i="7"/>
  <c r="JG186" i="7"/>
  <c r="JH186" i="7"/>
  <c r="JI186" i="7"/>
  <c r="JJ186" i="7"/>
  <c r="JK186" i="7"/>
  <c r="JL186" i="7"/>
  <c r="JM186" i="7"/>
  <c r="JN186" i="7"/>
  <c r="JO186" i="7"/>
  <c r="JP186" i="7"/>
  <c r="JQ186" i="7"/>
  <c r="JR186" i="7"/>
  <c r="JS186" i="7"/>
  <c r="JT186" i="7"/>
  <c r="JU186" i="7"/>
  <c r="JV186" i="7"/>
  <c r="JW186" i="7"/>
  <c r="JX186" i="7"/>
  <c r="JY186" i="7"/>
  <c r="JZ186" i="7"/>
  <c r="KA186" i="7"/>
  <c r="KB186" i="7"/>
  <c r="KC186" i="7"/>
  <c r="KD186" i="7"/>
  <c r="KE186" i="7"/>
  <c r="KF186" i="7"/>
  <c r="KG186" i="7"/>
  <c r="KH186" i="7"/>
  <c r="KI186" i="7"/>
  <c r="KJ186" i="7"/>
  <c r="KK186" i="7"/>
  <c r="KL186" i="7"/>
  <c r="KM186" i="7"/>
  <c r="KN186" i="7"/>
  <c r="KO186" i="7"/>
  <c r="KP186" i="7"/>
  <c r="KQ186" i="7"/>
  <c r="KR186" i="7"/>
  <c r="KS186" i="7"/>
  <c r="KT186" i="7"/>
  <c r="KU186" i="7"/>
  <c r="KV186" i="7"/>
  <c r="KW186" i="7"/>
  <c r="KX186" i="7"/>
  <c r="KY186" i="7"/>
  <c r="KZ186" i="7"/>
  <c r="LA186" i="7"/>
  <c r="LB186" i="7"/>
  <c r="LC186" i="7"/>
  <c r="LD186" i="7"/>
  <c r="LE186" i="7"/>
  <c r="LF186" i="7"/>
  <c r="LG186" i="7"/>
  <c r="LH186" i="7"/>
  <c r="LI186" i="7"/>
  <c r="LJ186" i="7"/>
  <c r="LK186" i="7"/>
  <c r="LL186" i="7"/>
  <c r="LM186" i="7"/>
  <c r="LN186" i="7"/>
  <c r="LO186" i="7"/>
  <c r="LQ186" i="7"/>
  <c r="LR186" i="7"/>
  <c r="LS186" i="7"/>
  <c r="LT186" i="7"/>
  <c r="LU186" i="7"/>
  <c r="LV186" i="7"/>
  <c r="LW186" i="7"/>
  <c r="LX186" i="7"/>
  <c r="LY186" i="7"/>
  <c r="LZ186" i="7"/>
  <c r="MA186" i="7"/>
  <c r="MB186" i="7"/>
  <c r="MC186" i="7"/>
  <c r="MD186" i="7"/>
  <c r="ME186" i="7"/>
  <c r="MF186" i="7"/>
  <c r="MG186" i="7"/>
  <c r="MH186" i="7"/>
  <c r="MI186" i="7"/>
  <c r="MJ186" i="7"/>
  <c r="MK186" i="7"/>
  <c r="ML186" i="7"/>
  <c r="MM186" i="7"/>
  <c r="MN186" i="7"/>
  <c r="MO186" i="7"/>
  <c r="MP186" i="7"/>
  <c r="MQ186" i="7"/>
  <c r="MR186" i="7"/>
  <c r="MS186" i="7"/>
  <c r="MT186" i="7"/>
  <c r="MU186" i="7"/>
  <c r="MV186" i="7"/>
  <c r="MW186" i="7"/>
  <c r="MX186" i="7"/>
  <c r="MY186" i="7"/>
  <c r="MZ186" i="7"/>
  <c r="NA186" i="7"/>
  <c r="NB186" i="7"/>
  <c r="NC186" i="7"/>
  <c r="ND186" i="7"/>
  <c r="NE186" i="7"/>
  <c r="NF186" i="7"/>
  <c r="NG186" i="7"/>
  <c r="NH186" i="7"/>
  <c r="NI186" i="7"/>
  <c r="NJ186" i="7"/>
  <c r="NK186" i="7"/>
  <c r="NL186" i="7"/>
  <c r="NM186" i="7"/>
  <c r="NN186" i="7"/>
  <c r="NO186" i="7"/>
  <c r="NP186" i="7"/>
  <c r="NQ186" i="7"/>
  <c r="NR186" i="7"/>
  <c r="NS186" i="7"/>
  <c r="NT186" i="7"/>
  <c r="NU186" i="7"/>
  <c r="NV186" i="7"/>
  <c r="NW186" i="7"/>
  <c r="NX186" i="7"/>
  <c r="NY186" i="7"/>
  <c r="NZ186" i="7"/>
  <c r="OA186" i="7"/>
  <c r="OB186" i="7"/>
  <c r="OC186" i="7"/>
  <c r="OD186" i="7"/>
  <c r="OE186" i="7"/>
  <c r="OF186" i="7"/>
  <c r="OG186" i="7"/>
  <c r="OH186" i="7"/>
  <c r="OI186" i="7"/>
  <c r="OJ186" i="7"/>
  <c r="OK186" i="7"/>
  <c r="OL186" i="7"/>
  <c r="OM186" i="7"/>
  <c r="ON186" i="7"/>
  <c r="OO186" i="7"/>
  <c r="OP186" i="7"/>
  <c r="OQ186" i="7"/>
  <c r="OR186" i="7"/>
  <c r="OS186" i="7"/>
  <c r="OT186" i="7"/>
  <c r="OU186" i="7"/>
  <c r="OV186" i="7"/>
  <c r="OW186" i="7"/>
  <c r="OX186" i="7"/>
  <c r="OY186" i="7"/>
  <c r="OZ186" i="7"/>
  <c r="PA186" i="7"/>
  <c r="PB186" i="7"/>
  <c r="PC186" i="7"/>
  <c r="PD186" i="7"/>
  <c r="PE186" i="7"/>
  <c r="PF186" i="7"/>
  <c r="PG186" i="7"/>
  <c r="PH186" i="7"/>
  <c r="PI186" i="7"/>
  <c r="PJ186" i="7"/>
  <c r="PK186" i="7"/>
  <c r="PL186" i="7"/>
  <c r="PM186" i="7"/>
  <c r="PN186" i="7"/>
  <c r="PO186" i="7"/>
  <c r="PP186" i="7"/>
  <c r="PQ186" i="7"/>
  <c r="PR186" i="7"/>
  <c r="PS186" i="7"/>
  <c r="PT186" i="7"/>
  <c r="PU186" i="7"/>
  <c r="PV186" i="7"/>
  <c r="PW186" i="7"/>
  <c r="PX186" i="7"/>
  <c r="PY186" i="7"/>
  <c r="PZ186" i="7"/>
  <c r="QA186" i="7"/>
  <c r="QB186" i="7"/>
  <c r="QC186" i="7"/>
  <c r="QD186" i="7"/>
  <c r="QE186" i="7"/>
  <c r="QF186" i="7"/>
  <c r="QG186" i="7"/>
  <c r="QH186" i="7"/>
  <c r="QI186" i="7"/>
  <c r="QJ186" i="7"/>
  <c r="QK186" i="7"/>
  <c r="QL186" i="7"/>
  <c r="QM186" i="7"/>
  <c r="QN186" i="7"/>
  <c r="QO186" i="7"/>
  <c r="QP186" i="7"/>
  <c r="QQ186" i="7"/>
  <c r="QR186" i="7"/>
  <c r="QS186" i="7"/>
  <c r="QT186" i="7"/>
  <c r="QU186" i="7"/>
  <c r="QV186" i="7"/>
  <c r="QW186" i="7"/>
  <c r="QX186" i="7"/>
  <c r="QY186" i="7"/>
  <c r="QZ186" i="7"/>
  <c r="RA186" i="7"/>
  <c r="RB186" i="7"/>
  <c r="RC186" i="7"/>
  <c r="RD186" i="7"/>
  <c r="RE186" i="7"/>
  <c r="RF186" i="7"/>
  <c r="RG186" i="7"/>
  <c r="RH186" i="7"/>
  <c r="RI186" i="7"/>
  <c r="RJ186" i="7"/>
  <c r="RK186" i="7"/>
  <c r="RL186" i="7"/>
  <c r="RM186" i="7"/>
  <c r="RN186" i="7"/>
  <c r="RO186" i="7"/>
  <c r="RP186" i="7"/>
  <c r="RQ186" i="7"/>
  <c r="RR186" i="7"/>
  <c r="RS186" i="7"/>
  <c r="RT186" i="7"/>
  <c r="RU186" i="7"/>
  <c r="RV186" i="7"/>
  <c r="RW186" i="7"/>
  <c r="RX186" i="7"/>
  <c r="RY186" i="7"/>
  <c r="RZ186" i="7"/>
  <c r="SA186" i="7"/>
  <c r="SB186" i="7"/>
  <c r="SC186" i="7"/>
  <c r="SD186" i="7"/>
  <c r="SE186" i="7"/>
  <c r="SF186" i="7"/>
  <c r="SG186" i="7"/>
  <c r="SH186" i="7"/>
  <c r="SI186" i="7"/>
  <c r="SJ186" i="7"/>
  <c r="SK186" i="7"/>
  <c r="SL186" i="7"/>
  <c r="SM186" i="7"/>
  <c r="SN186" i="7"/>
  <c r="SO186" i="7"/>
  <c r="SP186" i="7"/>
  <c r="SQ186" i="7"/>
  <c r="SR186" i="7"/>
  <c r="SS186" i="7"/>
  <c r="ST186" i="7"/>
  <c r="SU186" i="7"/>
  <c r="SV186" i="7"/>
  <c r="SW186" i="7"/>
  <c r="SX186" i="7"/>
  <c r="SY186" i="7"/>
  <c r="SZ186" i="7"/>
  <c r="TA186" i="7"/>
  <c r="TB186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K228" i="7"/>
  <c r="AL228" i="7"/>
  <c r="AM228" i="7"/>
  <c r="AN228" i="7"/>
  <c r="AO228" i="7"/>
  <c r="AP228" i="7"/>
  <c r="AQ228" i="7"/>
  <c r="AR228" i="7"/>
  <c r="AS228" i="7"/>
  <c r="AT228" i="7"/>
  <c r="AU228" i="7"/>
  <c r="AV228" i="7"/>
  <c r="AW228" i="7"/>
  <c r="AX228" i="7"/>
  <c r="AY228" i="7"/>
  <c r="AZ228" i="7"/>
  <c r="BA228" i="7"/>
  <c r="BB228" i="7"/>
  <c r="BC228" i="7"/>
  <c r="BD228" i="7"/>
  <c r="BE228" i="7"/>
  <c r="BF228" i="7"/>
  <c r="BG228" i="7"/>
  <c r="BH228" i="7"/>
  <c r="BI228" i="7"/>
  <c r="BJ228" i="7"/>
  <c r="BK228" i="7"/>
  <c r="BL228" i="7"/>
  <c r="BM228" i="7"/>
  <c r="BN228" i="7"/>
  <c r="BO228" i="7"/>
  <c r="BP228" i="7"/>
  <c r="BQ228" i="7"/>
  <c r="BR228" i="7"/>
  <c r="BS228" i="7"/>
  <c r="BT228" i="7"/>
  <c r="BU228" i="7"/>
  <c r="BV228" i="7"/>
  <c r="BW228" i="7"/>
  <c r="BX228" i="7"/>
  <c r="BY228" i="7"/>
  <c r="BZ228" i="7"/>
  <c r="CA228" i="7"/>
  <c r="CB228" i="7"/>
  <c r="CC228" i="7"/>
  <c r="CD228" i="7"/>
  <c r="CE228" i="7"/>
  <c r="CF228" i="7"/>
  <c r="CG228" i="7"/>
  <c r="CH228" i="7"/>
  <c r="CI228" i="7"/>
  <c r="CJ228" i="7"/>
  <c r="CK228" i="7"/>
  <c r="CL228" i="7"/>
  <c r="CM228" i="7"/>
  <c r="CN228" i="7"/>
  <c r="CO228" i="7"/>
  <c r="CP228" i="7"/>
  <c r="CQ228" i="7"/>
  <c r="CR228" i="7"/>
  <c r="CS228" i="7"/>
  <c r="CT228" i="7"/>
  <c r="CU228" i="7"/>
  <c r="CV228" i="7"/>
  <c r="CW228" i="7"/>
  <c r="CX228" i="7"/>
  <c r="CY228" i="7"/>
  <c r="CZ228" i="7"/>
  <c r="DA228" i="7"/>
  <c r="DB228" i="7"/>
  <c r="DC228" i="7"/>
  <c r="DD228" i="7"/>
  <c r="DE228" i="7"/>
  <c r="DF228" i="7"/>
  <c r="DG228" i="7"/>
  <c r="DH228" i="7"/>
  <c r="DI228" i="7"/>
  <c r="DJ228" i="7"/>
  <c r="DK228" i="7"/>
  <c r="DL228" i="7"/>
  <c r="DM228" i="7"/>
  <c r="DN228" i="7"/>
  <c r="DO228" i="7"/>
  <c r="DP228" i="7"/>
  <c r="DQ228" i="7"/>
  <c r="DR228" i="7"/>
  <c r="DS228" i="7"/>
  <c r="DT228" i="7"/>
  <c r="DU228" i="7"/>
  <c r="DV228" i="7"/>
  <c r="DW228" i="7"/>
  <c r="DX228" i="7"/>
  <c r="DY228" i="7"/>
  <c r="DZ228" i="7"/>
  <c r="EA228" i="7"/>
  <c r="EB228" i="7"/>
  <c r="EC228" i="7"/>
  <c r="ED228" i="7"/>
  <c r="EE228" i="7"/>
  <c r="EF228" i="7"/>
  <c r="EG228" i="7"/>
  <c r="EH228" i="7"/>
  <c r="EI228" i="7"/>
  <c r="EJ228" i="7"/>
  <c r="EK228" i="7"/>
  <c r="EL228" i="7"/>
  <c r="EM228" i="7"/>
  <c r="EN228" i="7"/>
  <c r="EO228" i="7"/>
  <c r="EP228" i="7"/>
  <c r="EQ228" i="7"/>
  <c r="ER228" i="7"/>
  <c r="ES228" i="7"/>
  <c r="ET228" i="7"/>
  <c r="EU228" i="7"/>
  <c r="EV228" i="7"/>
  <c r="EW228" i="7"/>
  <c r="EX228" i="7"/>
  <c r="EY228" i="7"/>
  <c r="EZ228" i="7"/>
  <c r="FA228" i="7"/>
  <c r="FB228" i="7"/>
  <c r="FC228" i="7"/>
  <c r="FD228" i="7"/>
  <c r="FE228" i="7"/>
  <c r="FF228" i="7"/>
  <c r="FG228" i="7"/>
  <c r="FH228" i="7"/>
  <c r="FI228" i="7"/>
  <c r="FJ228" i="7"/>
  <c r="FK228" i="7"/>
  <c r="FL228" i="7"/>
  <c r="FM228" i="7"/>
  <c r="FN228" i="7"/>
  <c r="FO228" i="7"/>
  <c r="FP228" i="7"/>
  <c r="FQ228" i="7"/>
  <c r="FR228" i="7"/>
  <c r="FS228" i="7"/>
  <c r="FT228" i="7"/>
  <c r="FU228" i="7"/>
  <c r="FV228" i="7"/>
  <c r="FW228" i="7"/>
  <c r="FX228" i="7"/>
  <c r="FY228" i="7"/>
  <c r="FZ228" i="7"/>
  <c r="GA228" i="7"/>
  <c r="GB228" i="7"/>
  <c r="GC228" i="7"/>
  <c r="GD228" i="7"/>
  <c r="GE228" i="7"/>
  <c r="GF228" i="7"/>
  <c r="GG228" i="7"/>
  <c r="GH228" i="7"/>
  <c r="GI228" i="7"/>
  <c r="GJ228" i="7"/>
  <c r="GK228" i="7"/>
  <c r="GL228" i="7"/>
  <c r="GM228" i="7"/>
  <c r="GN228" i="7"/>
  <c r="GO228" i="7"/>
  <c r="GP228" i="7"/>
  <c r="GQ228" i="7"/>
  <c r="GR228" i="7"/>
  <c r="GS228" i="7"/>
  <c r="GT228" i="7"/>
  <c r="GU228" i="7"/>
  <c r="GV228" i="7"/>
  <c r="GW228" i="7"/>
  <c r="GX228" i="7"/>
  <c r="GY228" i="7"/>
  <c r="GZ228" i="7"/>
  <c r="HA228" i="7"/>
  <c r="HB228" i="7"/>
  <c r="HC228" i="7"/>
  <c r="HD228" i="7"/>
  <c r="HE228" i="7"/>
  <c r="HF228" i="7"/>
  <c r="HG228" i="7"/>
  <c r="HH228" i="7"/>
  <c r="HI228" i="7"/>
  <c r="HJ228" i="7"/>
  <c r="HK228" i="7"/>
  <c r="HL228" i="7"/>
  <c r="HM228" i="7"/>
  <c r="HN228" i="7"/>
  <c r="HO228" i="7"/>
  <c r="HP228" i="7"/>
  <c r="HQ228" i="7"/>
  <c r="HR228" i="7"/>
  <c r="HS228" i="7"/>
  <c r="HT228" i="7"/>
  <c r="HU228" i="7"/>
  <c r="HV228" i="7"/>
  <c r="HW228" i="7"/>
  <c r="HX228" i="7"/>
  <c r="HY228" i="7"/>
  <c r="HZ228" i="7"/>
  <c r="IA228" i="7"/>
  <c r="IB228" i="7"/>
  <c r="IC228" i="7"/>
  <c r="ID228" i="7"/>
  <c r="IE228" i="7"/>
  <c r="IF228" i="7"/>
  <c r="IG228" i="7"/>
  <c r="IH228" i="7"/>
  <c r="II228" i="7"/>
  <c r="IJ228" i="7"/>
  <c r="IK228" i="7"/>
  <c r="IL228" i="7"/>
  <c r="IM228" i="7"/>
  <c r="IN228" i="7"/>
  <c r="IO228" i="7"/>
  <c r="IP228" i="7"/>
  <c r="IQ228" i="7"/>
  <c r="IR228" i="7"/>
  <c r="IS228" i="7"/>
  <c r="IT228" i="7"/>
  <c r="IU228" i="7"/>
  <c r="IV228" i="7"/>
  <c r="IW228" i="7"/>
  <c r="IX228" i="7"/>
  <c r="IY228" i="7"/>
  <c r="IZ228" i="7"/>
  <c r="JA228" i="7"/>
  <c r="JB228" i="7"/>
  <c r="JC228" i="7"/>
  <c r="JD228" i="7"/>
  <c r="JE228" i="7"/>
  <c r="JF228" i="7"/>
  <c r="JG228" i="7"/>
  <c r="JH228" i="7"/>
  <c r="JI228" i="7"/>
  <c r="JJ228" i="7"/>
  <c r="JK228" i="7"/>
  <c r="JL228" i="7"/>
  <c r="JM228" i="7"/>
  <c r="JN228" i="7"/>
  <c r="JO228" i="7"/>
  <c r="JP228" i="7"/>
  <c r="JQ228" i="7"/>
  <c r="JR228" i="7"/>
  <c r="JS228" i="7"/>
  <c r="JT228" i="7"/>
  <c r="JU228" i="7"/>
  <c r="JV228" i="7"/>
  <c r="JW228" i="7"/>
  <c r="JX228" i="7"/>
  <c r="JY228" i="7"/>
  <c r="JZ228" i="7"/>
  <c r="KA228" i="7"/>
  <c r="KB228" i="7"/>
  <c r="KC228" i="7"/>
  <c r="KD228" i="7"/>
  <c r="KE228" i="7"/>
  <c r="KF228" i="7"/>
  <c r="KG228" i="7"/>
  <c r="KH228" i="7"/>
  <c r="KI228" i="7"/>
  <c r="KJ228" i="7"/>
  <c r="KK228" i="7"/>
  <c r="KL228" i="7"/>
  <c r="KM228" i="7"/>
  <c r="KN228" i="7"/>
  <c r="KO228" i="7"/>
  <c r="KP228" i="7"/>
  <c r="KQ228" i="7"/>
  <c r="KR228" i="7"/>
  <c r="KS228" i="7"/>
  <c r="KT228" i="7"/>
  <c r="KU228" i="7"/>
  <c r="KV228" i="7"/>
  <c r="KW228" i="7"/>
  <c r="KX228" i="7"/>
  <c r="KY228" i="7"/>
  <c r="KZ228" i="7"/>
  <c r="LA228" i="7"/>
  <c r="LB228" i="7"/>
  <c r="LC228" i="7"/>
  <c r="LD228" i="7"/>
  <c r="LE228" i="7"/>
  <c r="LF228" i="7"/>
  <c r="LG228" i="7"/>
  <c r="LH228" i="7"/>
  <c r="LI228" i="7"/>
  <c r="LJ228" i="7"/>
  <c r="LK228" i="7"/>
  <c r="LL228" i="7"/>
  <c r="LM228" i="7"/>
  <c r="LN228" i="7"/>
  <c r="LO228" i="7"/>
  <c r="LP228" i="7"/>
  <c r="LQ228" i="7"/>
  <c r="LR228" i="7"/>
  <c r="LS228" i="7"/>
  <c r="LT228" i="7"/>
  <c r="LU228" i="7"/>
  <c r="LV228" i="7"/>
  <c r="LW228" i="7"/>
  <c r="LX228" i="7"/>
  <c r="LY228" i="7"/>
  <c r="LZ228" i="7"/>
  <c r="MA228" i="7"/>
  <c r="MB228" i="7"/>
  <c r="MC228" i="7"/>
  <c r="MD228" i="7"/>
  <c r="ME228" i="7"/>
  <c r="MF228" i="7"/>
  <c r="MG228" i="7"/>
  <c r="MH228" i="7"/>
  <c r="MI228" i="7"/>
  <c r="MJ228" i="7"/>
  <c r="MK228" i="7"/>
  <c r="ML228" i="7"/>
  <c r="MM228" i="7"/>
  <c r="MN228" i="7"/>
  <c r="MO228" i="7"/>
  <c r="MP228" i="7"/>
  <c r="MQ228" i="7"/>
  <c r="MR228" i="7"/>
  <c r="MS228" i="7"/>
  <c r="MT228" i="7"/>
  <c r="MU228" i="7"/>
  <c r="MV228" i="7"/>
  <c r="MW228" i="7"/>
  <c r="MX228" i="7"/>
  <c r="MY228" i="7"/>
  <c r="MZ228" i="7"/>
  <c r="NA228" i="7"/>
  <c r="NB228" i="7"/>
  <c r="NC228" i="7"/>
  <c r="ND228" i="7"/>
  <c r="NE228" i="7"/>
  <c r="NF228" i="7"/>
  <c r="NG228" i="7"/>
  <c r="NH228" i="7"/>
  <c r="NI228" i="7"/>
  <c r="NJ228" i="7"/>
  <c r="NK228" i="7"/>
  <c r="NL228" i="7"/>
  <c r="NM228" i="7"/>
  <c r="NN228" i="7"/>
  <c r="NO228" i="7"/>
  <c r="NP228" i="7"/>
  <c r="NQ228" i="7"/>
  <c r="NR228" i="7"/>
  <c r="NS228" i="7"/>
  <c r="NT228" i="7"/>
  <c r="NU228" i="7"/>
  <c r="NV228" i="7"/>
  <c r="NW228" i="7"/>
  <c r="NX228" i="7"/>
  <c r="NY228" i="7"/>
  <c r="NZ228" i="7"/>
  <c r="OA228" i="7"/>
  <c r="OB228" i="7"/>
  <c r="OC228" i="7"/>
  <c r="OD228" i="7"/>
  <c r="OE228" i="7"/>
  <c r="OF228" i="7"/>
  <c r="OG228" i="7"/>
  <c r="OH228" i="7"/>
  <c r="OI228" i="7"/>
  <c r="OJ228" i="7"/>
  <c r="OK228" i="7"/>
  <c r="OL228" i="7"/>
  <c r="OM228" i="7"/>
  <c r="ON228" i="7"/>
  <c r="OO228" i="7"/>
  <c r="OP228" i="7"/>
  <c r="OQ228" i="7"/>
  <c r="OR228" i="7"/>
  <c r="OS228" i="7"/>
  <c r="OT228" i="7"/>
  <c r="OU228" i="7"/>
  <c r="OV228" i="7"/>
  <c r="OW228" i="7"/>
  <c r="OX228" i="7"/>
  <c r="OY228" i="7"/>
  <c r="OZ228" i="7"/>
  <c r="PA228" i="7"/>
  <c r="PB228" i="7"/>
  <c r="PC228" i="7"/>
  <c r="PD228" i="7"/>
  <c r="PE228" i="7"/>
  <c r="PF228" i="7"/>
  <c r="PG228" i="7"/>
  <c r="PH228" i="7"/>
  <c r="PI228" i="7"/>
  <c r="PJ228" i="7"/>
  <c r="PK228" i="7"/>
  <c r="PL228" i="7"/>
  <c r="PM228" i="7"/>
  <c r="PN228" i="7"/>
  <c r="PO228" i="7"/>
  <c r="PP228" i="7"/>
  <c r="PQ228" i="7"/>
  <c r="PR228" i="7"/>
  <c r="PS228" i="7"/>
  <c r="PT228" i="7"/>
  <c r="PU228" i="7"/>
  <c r="PV228" i="7"/>
  <c r="PW228" i="7"/>
  <c r="PX228" i="7"/>
  <c r="PY228" i="7"/>
  <c r="PZ228" i="7"/>
  <c r="QA228" i="7"/>
  <c r="QB228" i="7"/>
  <c r="QC228" i="7"/>
  <c r="QD228" i="7"/>
  <c r="QE228" i="7"/>
  <c r="QF228" i="7"/>
  <c r="QG228" i="7"/>
  <c r="QH228" i="7"/>
  <c r="QI228" i="7"/>
  <c r="QJ228" i="7"/>
  <c r="QK228" i="7"/>
  <c r="QL228" i="7"/>
  <c r="QM228" i="7"/>
  <c r="QN228" i="7"/>
  <c r="QO228" i="7"/>
  <c r="QP228" i="7"/>
  <c r="QQ228" i="7"/>
  <c r="QR228" i="7"/>
  <c r="QS228" i="7"/>
  <c r="QT228" i="7"/>
  <c r="QU228" i="7"/>
  <c r="QV228" i="7"/>
  <c r="QW228" i="7"/>
  <c r="QX228" i="7"/>
  <c r="QY228" i="7"/>
  <c r="QZ228" i="7"/>
  <c r="RA228" i="7"/>
  <c r="RB228" i="7"/>
  <c r="RC228" i="7"/>
  <c r="RD228" i="7"/>
  <c r="RE228" i="7"/>
  <c r="RF228" i="7"/>
  <c r="RG228" i="7"/>
  <c r="RH228" i="7"/>
  <c r="RI228" i="7"/>
  <c r="RJ228" i="7"/>
  <c r="RK228" i="7"/>
  <c r="RL228" i="7"/>
  <c r="RM228" i="7"/>
  <c r="RN228" i="7"/>
  <c r="RO228" i="7"/>
  <c r="RP228" i="7"/>
  <c r="RQ228" i="7"/>
  <c r="RR228" i="7"/>
  <c r="RS228" i="7"/>
  <c r="RT228" i="7"/>
  <c r="RU228" i="7"/>
  <c r="RV228" i="7"/>
  <c r="RW228" i="7"/>
  <c r="RX228" i="7"/>
  <c r="RY228" i="7"/>
  <c r="RZ228" i="7"/>
  <c r="SA228" i="7"/>
  <c r="SB228" i="7"/>
  <c r="SC228" i="7"/>
  <c r="SD228" i="7"/>
  <c r="SE228" i="7"/>
  <c r="SF228" i="7"/>
  <c r="SG228" i="7"/>
  <c r="SH228" i="7"/>
  <c r="SI228" i="7"/>
  <c r="SJ228" i="7"/>
  <c r="SK228" i="7"/>
  <c r="SL228" i="7"/>
  <c r="SM228" i="7"/>
  <c r="SN228" i="7"/>
  <c r="SO228" i="7"/>
  <c r="SP228" i="7"/>
  <c r="SQ228" i="7"/>
  <c r="SR228" i="7"/>
  <c r="SS228" i="7"/>
  <c r="ST228" i="7"/>
  <c r="SU228" i="7"/>
  <c r="SV228" i="7"/>
  <c r="SW228" i="7"/>
  <c r="SX228" i="7"/>
  <c r="SY228" i="7"/>
  <c r="SZ228" i="7"/>
  <c r="TA228" i="7"/>
  <c r="TB228" i="7"/>
  <c r="K228" i="7"/>
  <c r="K186" i="7"/>
  <c r="LP40" i="2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K237" i="7"/>
  <c r="AL237" i="7"/>
  <c r="AM237" i="7"/>
  <c r="AN237" i="7"/>
  <c r="AO237" i="7"/>
  <c r="AP237" i="7"/>
  <c r="AQ237" i="7"/>
  <c r="AR237" i="7"/>
  <c r="AS237" i="7"/>
  <c r="AT237" i="7"/>
  <c r="AU237" i="7"/>
  <c r="AV237" i="7"/>
  <c r="AW237" i="7"/>
  <c r="AX237" i="7"/>
  <c r="AY237" i="7"/>
  <c r="AZ237" i="7"/>
  <c r="BA237" i="7"/>
  <c r="BB237" i="7"/>
  <c r="BC237" i="7"/>
  <c r="BD237" i="7"/>
  <c r="BE237" i="7"/>
  <c r="BF237" i="7"/>
  <c r="BG237" i="7"/>
  <c r="BH237" i="7"/>
  <c r="BI237" i="7"/>
  <c r="BJ237" i="7"/>
  <c r="BK237" i="7"/>
  <c r="BL237" i="7"/>
  <c r="BM237" i="7"/>
  <c r="BN237" i="7"/>
  <c r="BO237" i="7"/>
  <c r="BP237" i="7"/>
  <c r="BQ237" i="7"/>
  <c r="BR237" i="7"/>
  <c r="BS237" i="7"/>
  <c r="BT237" i="7"/>
  <c r="BU237" i="7"/>
  <c r="BV237" i="7"/>
  <c r="BW237" i="7"/>
  <c r="BX237" i="7"/>
  <c r="BY237" i="7"/>
  <c r="BZ237" i="7"/>
  <c r="CA237" i="7"/>
  <c r="CB237" i="7"/>
  <c r="CC237" i="7"/>
  <c r="CD237" i="7"/>
  <c r="CE237" i="7"/>
  <c r="CF237" i="7"/>
  <c r="CG237" i="7"/>
  <c r="CH237" i="7"/>
  <c r="CI237" i="7"/>
  <c r="CJ237" i="7"/>
  <c r="CK237" i="7"/>
  <c r="CL237" i="7"/>
  <c r="CM237" i="7"/>
  <c r="CN237" i="7"/>
  <c r="CO237" i="7"/>
  <c r="CP237" i="7"/>
  <c r="CQ237" i="7"/>
  <c r="CR237" i="7"/>
  <c r="CS237" i="7"/>
  <c r="CT237" i="7"/>
  <c r="CU237" i="7"/>
  <c r="CV237" i="7"/>
  <c r="CW237" i="7"/>
  <c r="CX237" i="7"/>
  <c r="CY237" i="7"/>
  <c r="CZ237" i="7"/>
  <c r="DA237" i="7"/>
  <c r="DB237" i="7"/>
  <c r="DC237" i="7"/>
  <c r="DD237" i="7"/>
  <c r="DE237" i="7"/>
  <c r="DF237" i="7"/>
  <c r="DG237" i="7"/>
  <c r="DH237" i="7"/>
  <c r="DI237" i="7"/>
  <c r="DJ237" i="7"/>
  <c r="DK237" i="7"/>
  <c r="DL237" i="7"/>
  <c r="DM237" i="7"/>
  <c r="DN237" i="7"/>
  <c r="DO237" i="7"/>
  <c r="DP237" i="7"/>
  <c r="DQ237" i="7"/>
  <c r="DR237" i="7"/>
  <c r="DS237" i="7"/>
  <c r="DT237" i="7"/>
  <c r="DU237" i="7"/>
  <c r="DV237" i="7"/>
  <c r="DW237" i="7"/>
  <c r="DX237" i="7"/>
  <c r="DY237" i="7"/>
  <c r="DZ237" i="7"/>
  <c r="EA237" i="7"/>
  <c r="EB237" i="7"/>
  <c r="EC237" i="7"/>
  <c r="ED237" i="7"/>
  <c r="EE237" i="7"/>
  <c r="EF237" i="7"/>
  <c r="EG237" i="7"/>
  <c r="EH237" i="7"/>
  <c r="EI237" i="7"/>
  <c r="EJ237" i="7"/>
  <c r="EK237" i="7"/>
  <c r="EL237" i="7"/>
  <c r="EM237" i="7"/>
  <c r="EN237" i="7"/>
  <c r="EO237" i="7"/>
  <c r="EP237" i="7"/>
  <c r="EQ237" i="7"/>
  <c r="ER237" i="7"/>
  <c r="ES237" i="7"/>
  <c r="ET237" i="7"/>
  <c r="EU237" i="7"/>
  <c r="EV237" i="7"/>
  <c r="EW237" i="7"/>
  <c r="EX237" i="7"/>
  <c r="EY237" i="7"/>
  <c r="EZ237" i="7"/>
  <c r="FA237" i="7"/>
  <c r="FB237" i="7"/>
  <c r="FC237" i="7"/>
  <c r="FD237" i="7"/>
  <c r="FE237" i="7"/>
  <c r="FF237" i="7"/>
  <c r="FG237" i="7"/>
  <c r="FH237" i="7"/>
  <c r="FI237" i="7"/>
  <c r="FJ237" i="7"/>
  <c r="FK237" i="7"/>
  <c r="FL237" i="7"/>
  <c r="FM237" i="7"/>
  <c r="FN237" i="7"/>
  <c r="FO237" i="7"/>
  <c r="FP237" i="7"/>
  <c r="FQ237" i="7"/>
  <c r="FR237" i="7"/>
  <c r="FS237" i="7"/>
  <c r="FT237" i="7"/>
  <c r="FU237" i="7"/>
  <c r="FV237" i="7"/>
  <c r="FW237" i="7"/>
  <c r="FX237" i="7"/>
  <c r="FY237" i="7"/>
  <c r="FZ237" i="7"/>
  <c r="GA237" i="7"/>
  <c r="GB237" i="7"/>
  <c r="GC237" i="7"/>
  <c r="GD237" i="7"/>
  <c r="GE237" i="7"/>
  <c r="GF237" i="7"/>
  <c r="GG237" i="7"/>
  <c r="GH237" i="7"/>
  <c r="GI237" i="7"/>
  <c r="GJ237" i="7"/>
  <c r="GK237" i="7"/>
  <c r="GL237" i="7"/>
  <c r="GM237" i="7"/>
  <c r="GN237" i="7"/>
  <c r="GO237" i="7"/>
  <c r="GP237" i="7"/>
  <c r="GQ237" i="7"/>
  <c r="GR237" i="7"/>
  <c r="GS237" i="7"/>
  <c r="GT237" i="7"/>
  <c r="GU237" i="7"/>
  <c r="GV237" i="7"/>
  <c r="GW237" i="7"/>
  <c r="GX237" i="7"/>
  <c r="GY237" i="7"/>
  <c r="GZ237" i="7"/>
  <c r="HA237" i="7"/>
  <c r="HB237" i="7"/>
  <c r="HC237" i="7"/>
  <c r="HD237" i="7"/>
  <c r="HE237" i="7"/>
  <c r="HF237" i="7"/>
  <c r="HG237" i="7"/>
  <c r="HH237" i="7"/>
  <c r="HI237" i="7"/>
  <c r="HJ237" i="7"/>
  <c r="HK237" i="7"/>
  <c r="HL237" i="7"/>
  <c r="HM237" i="7"/>
  <c r="HN237" i="7"/>
  <c r="HO237" i="7"/>
  <c r="HP237" i="7"/>
  <c r="HQ237" i="7"/>
  <c r="HR237" i="7"/>
  <c r="HS237" i="7"/>
  <c r="HT237" i="7"/>
  <c r="HU237" i="7"/>
  <c r="HV237" i="7"/>
  <c r="HW237" i="7"/>
  <c r="HX237" i="7"/>
  <c r="HY237" i="7"/>
  <c r="HZ237" i="7"/>
  <c r="IA237" i="7"/>
  <c r="IB237" i="7"/>
  <c r="IC237" i="7"/>
  <c r="ID237" i="7"/>
  <c r="IE237" i="7"/>
  <c r="IF237" i="7"/>
  <c r="IG237" i="7"/>
  <c r="IH237" i="7"/>
  <c r="II237" i="7"/>
  <c r="IJ237" i="7"/>
  <c r="IK237" i="7"/>
  <c r="IL237" i="7"/>
  <c r="IM237" i="7"/>
  <c r="IN237" i="7"/>
  <c r="IO237" i="7"/>
  <c r="IP237" i="7"/>
  <c r="IQ237" i="7"/>
  <c r="IR237" i="7"/>
  <c r="IS237" i="7"/>
  <c r="IT237" i="7"/>
  <c r="IU237" i="7"/>
  <c r="IV237" i="7"/>
  <c r="IW237" i="7"/>
  <c r="IX237" i="7"/>
  <c r="IY237" i="7"/>
  <c r="IZ237" i="7"/>
  <c r="JA237" i="7"/>
  <c r="JB237" i="7"/>
  <c r="JC237" i="7"/>
  <c r="JD237" i="7"/>
  <c r="JE237" i="7"/>
  <c r="JF237" i="7"/>
  <c r="JG237" i="7"/>
  <c r="JH237" i="7"/>
  <c r="JI237" i="7"/>
  <c r="JJ237" i="7"/>
  <c r="JK237" i="7"/>
  <c r="JL237" i="7"/>
  <c r="JM237" i="7"/>
  <c r="JN237" i="7"/>
  <c r="JO237" i="7"/>
  <c r="JP237" i="7"/>
  <c r="JQ237" i="7"/>
  <c r="JR237" i="7"/>
  <c r="JS237" i="7"/>
  <c r="JT237" i="7"/>
  <c r="JU237" i="7"/>
  <c r="JV237" i="7"/>
  <c r="JW237" i="7"/>
  <c r="JX237" i="7"/>
  <c r="JY237" i="7"/>
  <c r="JZ237" i="7"/>
  <c r="KA237" i="7"/>
  <c r="KB237" i="7"/>
  <c r="KC237" i="7"/>
  <c r="KD237" i="7"/>
  <c r="KE237" i="7"/>
  <c r="KF237" i="7"/>
  <c r="KG237" i="7"/>
  <c r="KH237" i="7"/>
  <c r="KI237" i="7"/>
  <c r="KJ237" i="7"/>
  <c r="KK237" i="7"/>
  <c r="KL237" i="7"/>
  <c r="KM237" i="7"/>
  <c r="KN237" i="7"/>
  <c r="KO237" i="7"/>
  <c r="KP237" i="7"/>
  <c r="KQ237" i="7"/>
  <c r="KR237" i="7"/>
  <c r="KS237" i="7"/>
  <c r="KT237" i="7"/>
  <c r="KU237" i="7"/>
  <c r="KV237" i="7"/>
  <c r="KW237" i="7"/>
  <c r="KX237" i="7"/>
  <c r="KY237" i="7"/>
  <c r="KZ237" i="7"/>
  <c r="LA237" i="7"/>
  <c r="LB237" i="7"/>
  <c r="LC237" i="7"/>
  <c r="LD237" i="7"/>
  <c r="LE237" i="7"/>
  <c r="LF237" i="7"/>
  <c r="LG237" i="7"/>
  <c r="LH237" i="7"/>
  <c r="LI237" i="7"/>
  <c r="LJ237" i="7"/>
  <c r="LK237" i="7"/>
  <c r="LL237" i="7"/>
  <c r="LM237" i="7"/>
  <c r="LN237" i="7"/>
  <c r="LO237" i="7"/>
  <c r="LP237" i="7"/>
  <c r="LQ237" i="7"/>
  <c r="LR237" i="7"/>
  <c r="LS237" i="7"/>
  <c r="LT237" i="7"/>
  <c r="LU237" i="7"/>
  <c r="LV237" i="7"/>
  <c r="LW237" i="7"/>
  <c r="LX237" i="7"/>
  <c r="LY237" i="7"/>
  <c r="LZ237" i="7"/>
  <c r="MA237" i="7"/>
  <c r="MB237" i="7"/>
  <c r="MC237" i="7"/>
  <c r="MD237" i="7"/>
  <c r="ME237" i="7"/>
  <c r="MF237" i="7"/>
  <c r="MG237" i="7"/>
  <c r="MH237" i="7"/>
  <c r="MI237" i="7"/>
  <c r="MJ237" i="7"/>
  <c r="MK237" i="7"/>
  <c r="ML237" i="7"/>
  <c r="MM237" i="7"/>
  <c r="MN237" i="7"/>
  <c r="MO237" i="7"/>
  <c r="MP237" i="7"/>
  <c r="MQ237" i="7"/>
  <c r="MR237" i="7"/>
  <c r="MS237" i="7"/>
  <c r="MT237" i="7"/>
  <c r="MU237" i="7"/>
  <c r="MV237" i="7"/>
  <c r="MW237" i="7"/>
  <c r="MX237" i="7"/>
  <c r="MY237" i="7"/>
  <c r="MZ237" i="7"/>
  <c r="NA237" i="7"/>
  <c r="NB237" i="7"/>
  <c r="NC237" i="7"/>
  <c r="ND237" i="7"/>
  <c r="NE237" i="7"/>
  <c r="NF237" i="7"/>
  <c r="NG237" i="7"/>
  <c r="NH237" i="7"/>
  <c r="NI237" i="7"/>
  <c r="NJ237" i="7"/>
  <c r="NK237" i="7"/>
  <c r="NL237" i="7"/>
  <c r="NM237" i="7"/>
  <c r="NN237" i="7"/>
  <c r="NO237" i="7"/>
  <c r="NP237" i="7"/>
  <c r="NQ237" i="7"/>
  <c r="NR237" i="7"/>
  <c r="NS237" i="7"/>
  <c r="NT237" i="7"/>
  <c r="NU237" i="7"/>
  <c r="NV237" i="7"/>
  <c r="NW237" i="7"/>
  <c r="NX237" i="7"/>
  <c r="NY237" i="7"/>
  <c r="NZ237" i="7"/>
  <c r="OA237" i="7"/>
  <c r="OB237" i="7"/>
  <c r="OC237" i="7"/>
  <c r="OD237" i="7"/>
  <c r="OE237" i="7"/>
  <c r="OF237" i="7"/>
  <c r="OG237" i="7"/>
  <c r="OH237" i="7"/>
  <c r="OI237" i="7"/>
  <c r="OJ237" i="7"/>
  <c r="OK237" i="7"/>
  <c r="OL237" i="7"/>
  <c r="OM237" i="7"/>
  <c r="ON237" i="7"/>
  <c r="OO237" i="7"/>
  <c r="OP237" i="7"/>
  <c r="OQ237" i="7"/>
  <c r="OR237" i="7"/>
  <c r="OS237" i="7"/>
  <c r="OT237" i="7"/>
  <c r="OU237" i="7"/>
  <c r="OV237" i="7"/>
  <c r="OW237" i="7"/>
  <c r="OX237" i="7"/>
  <c r="OY237" i="7"/>
  <c r="OZ237" i="7"/>
  <c r="PA237" i="7"/>
  <c r="PB237" i="7"/>
  <c r="PC237" i="7"/>
  <c r="PD237" i="7"/>
  <c r="PE237" i="7"/>
  <c r="PF237" i="7"/>
  <c r="PG237" i="7"/>
  <c r="PH237" i="7"/>
  <c r="PI237" i="7"/>
  <c r="PJ237" i="7"/>
  <c r="PK237" i="7"/>
  <c r="PL237" i="7"/>
  <c r="PM237" i="7"/>
  <c r="PN237" i="7"/>
  <c r="PO237" i="7"/>
  <c r="PP237" i="7"/>
  <c r="PQ237" i="7"/>
  <c r="PR237" i="7"/>
  <c r="PS237" i="7"/>
  <c r="PT237" i="7"/>
  <c r="PU237" i="7"/>
  <c r="PV237" i="7"/>
  <c r="PW237" i="7"/>
  <c r="PX237" i="7"/>
  <c r="PY237" i="7"/>
  <c r="PZ237" i="7"/>
  <c r="QA237" i="7"/>
  <c r="QB237" i="7"/>
  <c r="QC237" i="7"/>
  <c r="QD237" i="7"/>
  <c r="QE237" i="7"/>
  <c r="QF237" i="7"/>
  <c r="QG237" i="7"/>
  <c r="QH237" i="7"/>
  <c r="QI237" i="7"/>
  <c r="QJ237" i="7"/>
  <c r="QK237" i="7"/>
  <c r="QL237" i="7"/>
  <c r="QM237" i="7"/>
  <c r="QN237" i="7"/>
  <c r="QO237" i="7"/>
  <c r="QP237" i="7"/>
  <c r="QQ237" i="7"/>
  <c r="QR237" i="7"/>
  <c r="QS237" i="7"/>
  <c r="QT237" i="7"/>
  <c r="QU237" i="7"/>
  <c r="QV237" i="7"/>
  <c r="QW237" i="7"/>
  <c r="QX237" i="7"/>
  <c r="QY237" i="7"/>
  <c r="QZ237" i="7"/>
  <c r="RA237" i="7"/>
  <c r="RB237" i="7"/>
  <c r="RC237" i="7"/>
  <c r="RD237" i="7"/>
  <c r="RE237" i="7"/>
  <c r="RF237" i="7"/>
  <c r="RG237" i="7"/>
  <c r="RH237" i="7"/>
  <c r="RI237" i="7"/>
  <c r="RJ237" i="7"/>
  <c r="RK237" i="7"/>
  <c r="RL237" i="7"/>
  <c r="RM237" i="7"/>
  <c r="RN237" i="7"/>
  <c r="RO237" i="7"/>
  <c r="RP237" i="7"/>
  <c r="RQ237" i="7"/>
  <c r="RR237" i="7"/>
  <c r="RS237" i="7"/>
  <c r="RT237" i="7"/>
  <c r="RU237" i="7"/>
  <c r="RV237" i="7"/>
  <c r="RW237" i="7"/>
  <c r="RX237" i="7"/>
  <c r="RY237" i="7"/>
  <c r="RZ237" i="7"/>
  <c r="SA237" i="7"/>
  <c r="SB237" i="7"/>
  <c r="SC237" i="7"/>
  <c r="SD237" i="7"/>
  <c r="SE237" i="7"/>
  <c r="SF237" i="7"/>
  <c r="SG237" i="7"/>
  <c r="SH237" i="7"/>
  <c r="SI237" i="7"/>
  <c r="SJ237" i="7"/>
  <c r="SK237" i="7"/>
  <c r="SL237" i="7"/>
  <c r="SM237" i="7"/>
  <c r="SN237" i="7"/>
  <c r="SO237" i="7"/>
  <c r="SP237" i="7"/>
  <c r="SQ237" i="7"/>
  <c r="SR237" i="7"/>
  <c r="SS237" i="7"/>
  <c r="ST237" i="7"/>
  <c r="SU237" i="7"/>
  <c r="SV237" i="7"/>
  <c r="SW237" i="7"/>
  <c r="SX237" i="7"/>
  <c r="SY237" i="7"/>
  <c r="SZ237" i="7"/>
  <c r="TA237" i="7"/>
  <c r="TB237" i="7"/>
  <c r="K237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K222" i="7"/>
  <c r="AL222" i="7"/>
  <c r="AM222" i="7"/>
  <c r="AN222" i="7"/>
  <c r="AO222" i="7"/>
  <c r="AP222" i="7"/>
  <c r="AQ222" i="7"/>
  <c r="AR222" i="7"/>
  <c r="AS222" i="7"/>
  <c r="AT222" i="7"/>
  <c r="AU222" i="7"/>
  <c r="AV222" i="7"/>
  <c r="AW222" i="7"/>
  <c r="AX222" i="7"/>
  <c r="AY222" i="7"/>
  <c r="AZ222" i="7"/>
  <c r="BA222" i="7"/>
  <c r="BB222" i="7"/>
  <c r="BC222" i="7"/>
  <c r="BD222" i="7"/>
  <c r="BE222" i="7"/>
  <c r="BF222" i="7"/>
  <c r="BG222" i="7"/>
  <c r="BH222" i="7"/>
  <c r="BI222" i="7"/>
  <c r="BJ222" i="7"/>
  <c r="BK222" i="7"/>
  <c r="BL222" i="7"/>
  <c r="BM222" i="7"/>
  <c r="BN222" i="7"/>
  <c r="BO222" i="7"/>
  <c r="BP222" i="7"/>
  <c r="BQ222" i="7"/>
  <c r="BR222" i="7"/>
  <c r="BS222" i="7"/>
  <c r="BT222" i="7"/>
  <c r="BU222" i="7"/>
  <c r="BV222" i="7"/>
  <c r="BW222" i="7"/>
  <c r="BX222" i="7"/>
  <c r="BY222" i="7"/>
  <c r="BZ222" i="7"/>
  <c r="CA222" i="7"/>
  <c r="CB222" i="7"/>
  <c r="CC222" i="7"/>
  <c r="CD222" i="7"/>
  <c r="CE222" i="7"/>
  <c r="CF222" i="7"/>
  <c r="CG222" i="7"/>
  <c r="CH222" i="7"/>
  <c r="CI222" i="7"/>
  <c r="CJ222" i="7"/>
  <c r="CK222" i="7"/>
  <c r="CL222" i="7"/>
  <c r="CM222" i="7"/>
  <c r="CN222" i="7"/>
  <c r="CO222" i="7"/>
  <c r="CP222" i="7"/>
  <c r="CQ222" i="7"/>
  <c r="CR222" i="7"/>
  <c r="CS222" i="7"/>
  <c r="CT222" i="7"/>
  <c r="CU222" i="7"/>
  <c r="CV222" i="7"/>
  <c r="CW222" i="7"/>
  <c r="CX222" i="7"/>
  <c r="CY222" i="7"/>
  <c r="CZ222" i="7"/>
  <c r="DA222" i="7"/>
  <c r="DB222" i="7"/>
  <c r="DC222" i="7"/>
  <c r="DD222" i="7"/>
  <c r="DE222" i="7"/>
  <c r="DF222" i="7"/>
  <c r="DG222" i="7"/>
  <c r="DH222" i="7"/>
  <c r="DI222" i="7"/>
  <c r="DJ222" i="7"/>
  <c r="DK222" i="7"/>
  <c r="DL222" i="7"/>
  <c r="DM222" i="7"/>
  <c r="DN222" i="7"/>
  <c r="DO222" i="7"/>
  <c r="DP222" i="7"/>
  <c r="DQ222" i="7"/>
  <c r="DR222" i="7"/>
  <c r="DS222" i="7"/>
  <c r="DT222" i="7"/>
  <c r="DU222" i="7"/>
  <c r="DV222" i="7"/>
  <c r="DW222" i="7"/>
  <c r="DX222" i="7"/>
  <c r="DY222" i="7"/>
  <c r="DZ222" i="7"/>
  <c r="EA222" i="7"/>
  <c r="EB222" i="7"/>
  <c r="EC222" i="7"/>
  <c r="ED222" i="7"/>
  <c r="EE222" i="7"/>
  <c r="EF222" i="7"/>
  <c r="EG222" i="7"/>
  <c r="EH222" i="7"/>
  <c r="EI222" i="7"/>
  <c r="EJ222" i="7"/>
  <c r="EK222" i="7"/>
  <c r="EL222" i="7"/>
  <c r="EM222" i="7"/>
  <c r="EN222" i="7"/>
  <c r="EO222" i="7"/>
  <c r="EP222" i="7"/>
  <c r="EQ222" i="7"/>
  <c r="ER222" i="7"/>
  <c r="ES222" i="7"/>
  <c r="ET222" i="7"/>
  <c r="EU222" i="7"/>
  <c r="EV222" i="7"/>
  <c r="EW222" i="7"/>
  <c r="EX222" i="7"/>
  <c r="EY222" i="7"/>
  <c r="EZ222" i="7"/>
  <c r="FA222" i="7"/>
  <c r="FB222" i="7"/>
  <c r="FC222" i="7"/>
  <c r="FD222" i="7"/>
  <c r="FE222" i="7"/>
  <c r="FF222" i="7"/>
  <c r="FG222" i="7"/>
  <c r="FH222" i="7"/>
  <c r="FI222" i="7"/>
  <c r="FJ222" i="7"/>
  <c r="FK222" i="7"/>
  <c r="FL222" i="7"/>
  <c r="FM222" i="7"/>
  <c r="FN222" i="7"/>
  <c r="FO222" i="7"/>
  <c r="FP222" i="7"/>
  <c r="FQ222" i="7"/>
  <c r="FR222" i="7"/>
  <c r="FS222" i="7"/>
  <c r="FT222" i="7"/>
  <c r="FU222" i="7"/>
  <c r="FV222" i="7"/>
  <c r="FW222" i="7"/>
  <c r="FX222" i="7"/>
  <c r="FY222" i="7"/>
  <c r="FZ222" i="7"/>
  <c r="GA222" i="7"/>
  <c r="GB222" i="7"/>
  <c r="GC222" i="7"/>
  <c r="GD222" i="7"/>
  <c r="GE222" i="7"/>
  <c r="GF222" i="7"/>
  <c r="GG222" i="7"/>
  <c r="GH222" i="7"/>
  <c r="GI222" i="7"/>
  <c r="GJ222" i="7"/>
  <c r="GK222" i="7"/>
  <c r="GL222" i="7"/>
  <c r="GM222" i="7"/>
  <c r="GN222" i="7"/>
  <c r="GO222" i="7"/>
  <c r="GP222" i="7"/>
  <c r="GQ222" i="7"/>
  <c r="GR222" i="7"/>
  <c r="GS222" i="7"/>
  <c r="GT222" i="7"/>
  <c r="GU222" i="7"/>
  <c r="GV222" i="7"/>
  <c r="GW222" i="7"/>
  <c r="GX222" i="7"/>
  <c r="GY222" i="7"/>
  <c r="GZ222" i="7"/>
  <c r="HA222" i="7"/>
  <c r="HB222" i="7"/>
  <c r="HC222" i="7"/>
  <c r="HD222" i="7"/>
  <c r="HE222" i="7"/>
  <c r="HF222" i="7"/>
  <c r="HG222" i="7"/>
  <c r="HH222" i="7"/>
  <c r="HI222" i="7"/>
  <c r="HJ222" i="7"/>
  <c r="HK222" i="7"/>
  <c r="HL222" i="7"/>
  <c r="HM222" i="7"/>
  <c r="HN222" i="7"/>
  <c r="HO222" i="7"/>
  <c r="HP222" i="7"/>
  <c r="HQ222" i="7"/>
  <c r="HR222" i="7"/>
  <c r="HS222" i="7"/>
  <c r="HT222" i="7"/>
  <c r="HU222" i="7"/>
  <c r="HV222" i="7"/>
  <c r="HW222" i="7"/>
  <c r="HX222" i="7"/>
  <c r="HY222" i="7"/>
  <c r="HZ222" i="7"/>
  <c r="IA222" i="7"/>
  <c r="IB222" i="7"/>
  <c r="IC222" i="7"/>
  <c r="ID222" i="7"/>
  <c r="IE222" i="7"/>
  <c r="IF222" i="7"/>
  <c r="IG222" i="7"/>
  <c r="IH222" i="7"/>
  <c r="II222" i="7"/>
  <c r="IJ222" i="7"/>
  <c r="IK222" i="7"/>
  <c r="IL222" i="7"/>
  <c r="IM222" i="7"/>
  <c r="IN222" i="7"/>
  <c r="IO222" i="7"/>
  <c r="IP222" i="7"/>
  <c r="IQ222" i="7"/>
  <c r="IR222" i="7"/>
  <c r="IS222" i="7"/>
  <c r="IT222" i="7"/>
  <c r="IU222" i="7"/>
  <c r="IV222" i="7"/>
  <c r="IW222" i="7"/>
  <c r="IX222" i="7"/>
  <c r="IY222" i="7"/>
  <c r="IZ222" i="7"/>
  <c r="JA222" i="7"/>
  <c r="JB222" i="7"/>
  <c r="JC222" i="7"/>
  <c r="JD222" i="7"/>
  <c r="JE222" i="7"/>
  <c r="JF222" i="7"/>
  <c r="JG222" i="7"/>
  <c r="JH222" i="7"/>
  <c r="JI222" i="7"/>
  <c r="JJ222" i="7"/>
  <c r="JK222" i="7"/>
  <c r="JL222" i="7"/>
  <c r="JM222" i="7"/>
  <c r="JN222" i="7"/>
  <c r="JO222" i="7"/>
  <c r="JP222" i="7"/>
  <c r="JQ222" i="7"/>
  <c r="JR222" i="7"/>
  <c r="JS222" i="7"/>
  <c r="JT222" i="7"/>
  <c r="JU222" i="7"/>
  <c r="JV222" i="7"/>
  <c r="JW222" i="7"/>
  <c r="JX222" i="7"/>
  <c r="JY222" i="7"/>
  <c r="JZ222" i="7"/>
  <c r="KA222" i="7"/>
  <c r="KB222" i="7"/>
  <c r="KC222" i="7"/>
  <c r="KD222" i="7"/>
  <c r="KE222" i="7"/>
  <c r="KF222" i="7"/>
  <c r="KG222" i="7"/>
  <c r="KH222" i="7"/>
  <c r="KI222" i="7"/>
  <c r="KJ222" i="7"/>
  <c r="KK222" i="7"/>
  <c r="KL222" i="7"/>
  <c r="KM222" i="7"/>
  <c r="KN222" i="7"/>
  <c r="KO222" i="7"/>
  <c r="KP222" i="7"/>
  <c r="KQ222" i="7"/>
  <c r="KR222" i="7"/>
  <c r="KS222" i="7"/>
  <c r="KT222" i="7"/>
  <c r="KU222" i="7"/>
  <c r="KV222" i="7"/>
  <c r="KW222" i="7"/>
  <c r="KX222" i="7"/>
  <c r="KY222" i="7"/>
  <c r="KZ222" i="7"/>
  <c r="LA222" i="7"/>
  <c r="LB222" i="7"/>
  <c r="LC222" i="7"/>
  <c r="LD222" i="7"/>
  <c r="LE222" i="7"/>
  <c r="LF222" i="7"/>
  <c r="LG222" i="7"/>
  <c r="LH222" i="7"/>
  <c r="LI222" i="7"/>
  <c r="LJ222" i="7"/>
  <c r="LK222" i="7"/>
  <c r="LL222" i="7"/>
  <c r="LM222" i="7"/>
  <c r="LN222" i="7"/>
  <c r="LO222" i="7"/>
  <c r="LP222" i="7"/>
  <c r="LQ222" i="7"/>
  <c r="LR222" i="7"/>
  <c r="LS222" i="7"/>
  <c r="LT222" i="7"/>
  <c r="LU222" i="7"/>
  <c r="LV222" i="7"/>
  <c r="LW222" i="7"/>
  <c r="LX222" i="7"/>
  <c r="LY222" i="7"/>
  <c r="LZ222" i="7"/>
  <c r="MA222" i="7"/>
  <c r="MB222" i="7"/>
  <c r="MC222" i="7"/>
  <c r="MD222" i="7"/>
  <c r="ME222" i="7"/>
  <c r="MF222" i="7"/>
  <c r="MG222" i="7"/>
  <c r="MH222" i="7"/>
  <c r="MI222" i="7"/>
  <c r="MJ222" i="7"/>
  <c r="MK222" i="7"/>
  <c r="ML222" i="7"/>
  <c r="MM222" i="7"/>
  <c r="MN222" i="7"/>
  <c r="MO222" i="7"/>
  <c r="MP222" i="7"/>
  <c r="MQ222" i="7"/>
  <c r="MR222" i="7"/>
  <c r="MS222" i="7"/>
  <c r="MT222" i="7"/>
  <c r="MU222" i="7"/>
  <c r="MV222" i="7"/>
  <c r="MW222" i="7"/>
  <c r="MX222" i="7"/>
  <c r="MY222" i="7"/>
  <c r="MZ222" i="7"/>
  <c r="NA222" i="7"/>
  <c r="NB222" i="7"/>
  <c r="NC222" i="7"/>
  <c r="ND222" i="7"/>
  <c r="NE222" i="7"/>
  <c r="NF222" i="7"/>
  <c r="NG222" i="7"/>
  <c r="NH222" i="7"/>
  <c r="NI222" i="7"/>
  <c r="NJ222" i="7"/>
  <c r="NK222" i="7"/>
  <c r="NL222" i="7"/>
  <c r="NM222" i="7"/>
  <c r="NN222" i="7"/>
  <c r="NO222" i="7"/>
  <c r="NP222" i="7"/>
  <c r="NQ222" i="7"/>
  <c r="NR222" i="7"/>
  <c r="NS222" i="7"/>
  <c r="NT222" i="7"/>
  <c r="NU222" i="7"/>
  <c r="NV222" i="7"/>
  <c r="NW222" i="7"/>
  <c r="NX222" i="7"/>
  <c r="NY222" i="7"/>
  <c r="NZ222" i="7"/>
  <c r="OA222" i="7"/>
  <c r="OB222" i="7"/>
  <c r="OC222" i="7"/>
  <c r="OD222" i="7"/>
  <c r="OE222" i="7"/>
  <c r="OF222" i="7"/>
  <c r="OG222" i="7"/>
  <c r="OH222" i="7"/>
  <c r="OI222" i="7"/>
  <c r="OJ222" i="7"/>
  <c r="OK222" i="7"/>
  <c r="OL222" i="7"/>
  <c r="OM222" i="7"/>
  <c r="ON222" i="7"/>
  <c r="OO222" i="7"/>
  <c r="OP222" i="7"/>
  <c r="OQ222" i="7"/>
  <c r="OR222" i="7"/>
  <c r="OS222" i="7"/>
  <c r="OT222" i="7"/>
  <c r="OU222" i="7"/>
  <c r="OV222" i="7"/>
  <c r="OW222" i="7"/>
  <c r="OX222" i="7"/>
  <c r="OY222" i="7"/>
  <c r="OZ222" i="7"/>
  <c r="PA222" i="7"/>
  <c r="PB222" i="7"/>
  <c r="PC222" i="7"/>
  <c r="PD222" i="7"/>
  <c r="PE222" i="7"/>
  <c r="PF222" i="7"/>
  <c r="PG222" i="7"/>
  <c r="PH222" i="7"/>
  <c r="PI222" i="7"/>
  <c r="PJ222" i="7"/>
  <c r="PK222" i="7"/>
  <c r="PL222" i="7"/>
  <c r="PM222" i="7"/>
  <c r="PN222" i="7"/>
  <c r="PO222" i="7"/>
  <c r="PP222" i="7"/>
  <c r="PQ222" i="7"/>
  <c r="PR222" i="7"/>
  <c r="PS222" i="7"/>
  <c r="PT222" i="7"/>
  <c r="PU222" i="7"/>
  <c r="PV222" i="7"/>
  <c r="PW222" i="7"/>
  <c r="PX222" i="7"/>
  <c r="PY222" i="7"/>
  <c r="PZ222" i="7"/>
  <c r="QA222" i="7"/>
  <c r="QB222" i="7"/>
  <c r="QC222" i="7"/>
  <c r="QD222" i="7"/>
  <c r="QE222" i="7"/>
  <c r="QF222" i="7"/>
  <c r="QG222" i="7"/>
  <c r="QH222" i="7"/>
  <c r="QI222" i="7"/>
  <c r="QJ222" i="7"/>
  <c r="QK222" i="7"/>
  <c r="QL222" i="7"/>
  <c r="QM222" i="7"/>
  <c r="QN222" i="7"/>
  <c r="QO222" i="7"/>
  <c r="QP222" i="7"/>
  <c r="QQ222" i="7"/>
  <c r="QR222" i="7"/>
  <c r="QS222" i="7"/>
  <c r="QT222" i="7"/>
  <c r="QU222" i="7"/>
  <c r="QV222" i="7"/>
  <c r="QW222" i="7"/>
  <c r="QX222" i="7"/>
  <c r="QY222" i="7"/>
  <c r="QZ222" i="7"/>
  <c r="RA222" i="7"/>
  <c r="RB222" i="7"/>
  <c r="RC222" i="7"/>
  <c r="RD222" i="7"/>
  <c r="RE222" i="7"/>
  <c r="RF222" i="7"/>
  <c r="RG222" i="7"/>
  <c r="RH222" i="7"/>
  <c r="RI222" i="7"/>
  <c r="RJ222" i="7"/>
  <c r="RK222" i="7"/>
  <c r="RL222" i="7"/>
  <c r="RM222" i="7"/>
  <c r="RN222" i="7"/>
  <c r="RO222" i="7"/>
  <c r="RP222" i="7"/>
  <c r="RQ222" i="7"/>
  <c r="RR222" i="7"/>
  <c r="RS222" i="7"/>
  <c r="RT222" i="7"/>
  <c r="RU222" i="7"/>
  <c r="RV222" i="7"/>
  <c r="RW222" i="7"/>
  <c r="RX222" i="7"/>
  <c r="RY222" i="7"/>
  <c r="RZ222" i="7"/>
  <c r="SA222" i="7"/>
  <c r="SB222" i="7"/>
  <c r="SC222" i="7"/>
  <c r="SD222" i="7"/>
  <c r="SE222" i="7"/>
  <c r="SF222" i="7"/>
  <c r="SG222" i="7"/>
  <c r="SH222" i="7"/>
  <c r="SI222" i="7"/>
  <c r="SJ222" i="7"/>
  <c r="SK222" i="7"/>
  <c r="SL222" i="7"/>
  <c r="SM222" i="7"/>
  <c r="SN222" i="7"/>
  <c r="SO222" i="7"/>
  <c r="SP222" i="7"/>
  <c r="SQ222" i="7"/>
  <c r="SR222" i="7"/>
  <c r="SS222" i="7"/>
  <c r="ST222" i="7"/>
  <c r="SU222" i="7"/>
  <c r="SV222" i="7"/>
  <c r="SW222" i="7"/>
  <c r="SX222" i="7"/>
  <c r="SY222" i="7"/>
  <c r="SZ222" i="7"/>
  <c r="TA222" i="7"/>
  <c r="TB222" i="7"/>
  <c r="K222" i="7"/>
  <c r="LP55" i="1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K265" i="7"/>
  <c r="AL265" i="7"/>
  <c r="AM265" i="7"/>
  <c r="AN265" i="7"/>
  <c r="AO265" i="7"/>
  <c r="AP265" i="7"/>
  <c r="AQ265" i="7"/>
  <c r="AR265" i="7"/>
  <c r="AS265" i="7"/>
  <c r="AT265" i="7"/>
  <c r="AU265" i="7"/>
  <c r="AV265" i="7"/>
  <c r="AW265" i="7"/>
  <c r="AX265" i="7"/>
  <c r="AY265" i="7"/>
  <c r="AZ265" i="7"/>
  <c r="BA265" i="7"/>
  <c r="BB265" i="7"/>
  <c r="BC265" i="7"/>
  <c r="BD265" i="7"/>
  <c r="BE265" i="7"/>
  <c r="BF265" i="7"/>
  <c r="BG265" i="7"/>
  <c r="BH265" i="7"/>
  <c r="BI265" i="7"/>
  <c r="BJ265" i="7"/>
  <c r="BK265" i="7"/>
  <c r="BL265" i="7"/>
  <c r="BM265" i="7"/>
  <c r="BN265" i="7"/>
  <c r="BO265" i="7"/>
  <c r="BP265" i="7"/>
  <c r="BQ265" i="7"/>
  <c r="BR265" i="7"/>
  <c r="BS265" i="7"/>
  <c r="BT265" i="7"/>
  <c r="BU265" i="7"/>
  <c r="BV265" i="7"/>
  <c r="BW265" i="7"/>
  <c r="BX265" i="7"/>
  <c r="BY265" i="7"/>
  <c r="BZ265" i="7"/>
  <c r="CA265" i="7"/>
  <c r="CB265" i="7"/>
  <c r="CC265" i="7"/>
  <c r="CD265" i="7"/>
  <c r="CE265" i="7"/>
  <c r="CF265" i="7"/>
  <c r="CG265" i="7"/>
  <c r="CH265" i="7"/>
  <c r="CI265" i="7"/>
  <c r="CJ265" i="7"/>
  <c r="CK265" i="7"/>
  <c r="CL265" i="7"/>
  <c r="CM265" i="7"/>
  <c r="CN265" i="7"/>
  <c r="CO265" i="7"/>
  <c r="CP265" i="7"/>
  <c r="CQ265" i="7"/>
  <c r="CR265" i="7"/>
  <c r="CS265" i="7"/>
  <c r="CT265" i="7"/>
  <c r="CU265" i="7"/>
  <c r="CV265" i="7"/>
  <c r="CW265" i="7"/>
  <c r="CX265" i="7"/>
  <c r="CY265" i="7"/>
  <c r="CZ265" i="7"/>
  <c r="DA265" i="7"/>
  <c r="DB265" i="7"/>
  <c r="DC265" i="7"/>
  <c r="DD265" i="7"/>
  <c r="DE265" i="7"/>
  <c r="DF265" i="7"/>
  <c r="DG265" i="7"/>
  <c r="DH265" i="7"/>
  <c r="DI265" i="7"/>
  <c r="DJ265" i="7"/>
  <c r="DK265" i="7"/>
  <c r="DL265" i="7"/>
  <c r="DM265" i="7"/>
  <c r="DN265" i="7"/>
  <c r="DO265" i="7"/>
  <c r="DP265" i="7"/>
  <c r="DQ265" i="7"/>
  <c r="DR265" i="7"/>
  <c r="DS265" i="7"/>
  <c r="DT265" i="7"/>
  <c r="DU265" i="7"/>
  <c r="DV265" i="7"/>
  <c r="DW265" i="7"/>
  <c r="DX265" i="7"/>
  <c r="DY265" i="7"/>
  <c r="DZ265" i="7"/>
  <c r="EA265" i="7"/>
  <c r="EB265" i="7"/>
  <c r="EC265" i="7"/>
  <c r="ED265" i="7"/>
  <c r="EE265" i="7"/>
  <c r="EF265" i="7"/>
  <c r="EG265" i="7"/>
  <c r="EH265" i="7"/>
  <c r="EI265" i="7"/>
  <c r="EJ265" i="7"/>
  <c r="EK265" i="7"/>
  <c r="EL265" i="7"/>
  <c r="EM265" i="7"/>
  <c r="EN265" i="7"/>
  <c r="EO265" i="7"/>
  <c r="EP265" i="7"/>
  <c r="EQ265" i="7"/>
  <c r="ER265" i="7"/>
  <c r="ES265" i="7"/>
  <c r="ET265" i="7"/>
  <c r="EU265" i="7"/>
  <c r="EV265" i="7"/>
  <c r="EW265" i="7"/>
  <c r="EX265" i="7"/>
  <c r="EY265" i="7"/>
  <c r="EZ265" i="7"/>
  <c r="FA265" i="7"/>
  <c r="FB265" i="7"/>
  <c r="FC265" i="7"/>
  <c r="FD265" i="7"/>
  <c r="FE265" i="7"/>
  <c r="FF265" i="7"/>
  <c r="FG265" i="7"/>
  <c r="FH265" i="7"/>
  <c r="FI265" i="7"/>
  <c r="FJ265" i="7"/>
  <c r="FK265" i="7"/>
  <c r="FL265" i="7"/>
  <c r="FM265" i="7"/>
  <c r="FN265" i="7"/>
  <c r="FO265" i="7"/>
  <c r="FP265" i="7"/>
  <c r="FQ265" i="7"/>
  <c r="FR265" i="7"/>
  <c r="FS265" i="7"/>
  <c r="FT265" i="7"/>
  <c r="FU265" i="7"/>
  <c r="FV265" i="7"/>
  <c r="FW265" i="7"/>
  <c r="FX265" i="7"/>
  <c r="FY265" i="7"/>
  <c r="FZ265" i="7"/>
  <c r="GA265" i="7"/>
  <c r="GB265" i="7"/>
  <c r="GC265" i="7"/>
  <c r="GD265" i="7"/>
  <c r="GE265" i="7"/>
  <c r="GF265" i="7"/>
  <c r="GG265" i="7"/>
  <c r="GH265" i="7"/>
  <c r="GI265" i="7"/>
  <c r="GJ265" i="7"/>
  <c r="GK265" i="7"/>
  <c r="GL265" i="7"/>
  <c r="GM265" i="7"/>
  <c r="GN265" i="7"/>
  <c r="GO265" i="7"/>
  <c r="GP265" i="7"/>
  <c r="GQ265" i="7"/>
  <c r="GR265" i="7"/>
  <c r="GS265" i="7"/>
  <c r="GT265" i="7"/>
  <c r="GU265" i="7"/>
  <c r="GV265" i="7"/>
  <c r="GW265" i="7"/>
  <c r="GX265" i="7"/>
  <c r="GY265" i="7"/>
  <c r="GZ265" i="7"/>
  <c r="HA265" i="7"/>
  <c r="HB265" i="7"/>
  <c r="HC265" i="7"/>
  <c r="HD265" i="7"/>
  <c r="HE265" i="7"/>
  <c r="HF265" i="7"/>
  <c r="HG265" i="7"/>
  <c r="HH265" i="7"/>
  <c r="HI265" i="7"/>
  <c r="HJ265" i="7"/>
  <c r="HK265" i="7"/>
  <c r="HL265" i="7"/>
  <c r="HM265" i="7"/>
  <c r="HN265" i="7"/>
  <c r="HO265" i="7"/>
  <c r="HP265" i="7"/>
  <c r="HQ265" i="7"/>
  <c r="HR265" i="7"/>
  <c r="HS265" i="7"/>
  <c r="HT265" i="7"/>
  <c r="HU265" i="7"/>
  <c r="HV265" i="7"/>
  <c r="HW265" i="7"/>
  <c r="HX265" i="7"/>
  <c r="HY265" i="7"/>
  <c r="HZ265" i="7"/>
  <c r="IA265" i="7"/>
  <c r="IB265" i="7"/>
  <c r="IC265" i="7"/>
  <c r="ID265" i="7"/>
  <c r="IE265" i="7"/>
  <c r="IF265" i="7"/>
  <c r="IG265" i="7"/>
  <c r="IH265" i="7"/>
  <c r="II265" i="7"/>
  <c r="IJ265" i="7"/>
  <c r="IK265" i="7"/>
  <c r="IL265" i="7"/>
  <c r="IM265" i="7"/>
  <c r="IN265" i="7"/>
  <c r="IO265" i="7"/>
  <c r="IP265" i="7"/>
  <c r="IQ265" i="7"/>
  <c r="IR265" i="7"/>
  <c r="IS265" i="7"/>
  <c r="IT265" i="7"/>
  <c r="IU265" i="7"/>
  <c r="IV265" i="7"/>
  <c r="IW265" i="7"/>
  <c r="IX265" i="7"/>
  <c r="IY265" i="7"/>
  <c r="IZ265" i="7"/>
  <c r="JA265" i="7"/>
  <c r="JB265" i="7"/>
  <c r="JC265" i="7"/>
  <c r="JD265" i="7"/>
  <c r="JE265" i="7"/>
  <c r="JF265" i="7"/>
  <c r="JG265" i="7"/>
  <c r="JH265" i="7"/>
  <c r="JI265" i="7"/>
  <c r="JJ265" i="7"/>
  <c r="JK265" i="7"/>
  <c r="JL265" i="7"/>
  <c r="JM265" i="7"/>
  <c r="JN265" i="7"/>
  <c r="JO265" i="7"/>
  <c r="JP265" i="7"/>
  <c r="JQ265" i="7"/>
  <c r="JR265" i="7"/>
  <c r="JS265" i="7"/>
  <c r="JT265" i="7"/>
  <c r="JU265" i="7"/>
  <c r="JV265" i="7"/>
  <c r="JW265" i="7"/>
  <c r="JX265" i="7"/>
  <c r="JY265" i="7"/>
  <c r="JZ265" i="7"/>
  <c r="KA265" i="7"/>
  <c r="KB265" i="7"/>
  <c r="KC265" i="7"/>
  <c r="KD265" i="7"/>
  <c r="KE265" i="7"/>
  <c r="KF265" i="7"/>
  <c r="KG265" i="7"/>
  <c r="KH265" i="7"/>
  <c r="KI265" i="7"/>
  <c r="KJ265" i="7"/>
  <c r="KK265" i="7"/>
  <c r="KL265" i="7"/>
  <c r="KM265" i="7"/>
  <c r="KN265" i="7"/>
  <c r="KO265" i="7"/>
  <c r="KP265" i="7"/>
  <c r="KQ265" i="7"/>
  <c r="KR265" i="7"/>
  <c r="KS265" i="7"/>
  <c r="KT265" i="7"/>
  <c r="KU265" i="7"/>
  <c r="KV265" i="7"/>
  <c r="KW265" i="7"/>
  <c r="KX265" i="7"/>
  <c r="KY265" i="7"/>
  <c r="KZ265" i="7"/>
  <c r="LA265" i="7"/>
  <c r="LB265" i="7"/>
  <c r="LC265" i="7"/>
  <c r="LD265" i="7"/>
  <c r="LE265" i="7"/>
  <c r="LF265" i="7"/>
  <c r="LG265" i="7"/>
  <c r="LH265" i="7"/>
  <c r="LI265" i="7"/>
  <c r="LJ265" i="7"/>
  <c r="LK265" i="7"/>
  <c r="LL265" i="7"/>
  <c r="LM265" i="7"/>
  <c r="LN265" i="7"/>
  <c r="LO265" i="7"/>
  <c r="LP265" i="7"/>
  <c r="LQ265" i="7"/>
  <c r="LR265" i="7"/>
  <c r="LS265" i="7"/>
  <c r="LT265" i="7"/>
  <c r="LU265" i="7"/>
  <c r="LV265" i="7"/>
  <c r="LW265" i="7"/>
  <c r="LX265" i="7"/>
  <c r="LY265" i="7"/>
  <c r="LZ265" i="7"/>
  <c r="MA265" i="7"/>
  <c r="MB265" i="7"/>
  <c r="MC265" i="7"/>
  <c r="MD265" i="7"/>
  <c r="ME265" i="7"/>
  <c r="MF265" i="7"/>
  <c r="MG265" i="7"/>
  <c r="MH265" i="7"/>
  <c r="MI265" i="7"/>
  <c r="MJ265" i="7"/>
  <c r="MK265" i="7"/>
  <c r="ML265" i="7"/>
  <c r="MM265" i="7"/>
  <c r="MN265" i="7"/>
  <c r="MO265" i="7"/>
  <c r="MP265" i="7"/>
  <c r="MQ265" i="7"/>
  <c r="MR265" i="7"/>
  <c r="MS265" i="7"/>
  <c r="MT265" i="7"/>
  <c r="MU265" i="7"/>
  <c r="MV265" i="7"/>
  <c r="MW265" i="7"/>
  <c r="MX265" i="7"/>
  <c r="MY265" i="7"/>
  <c r="MZ265" i="7"/>
  <c r="NA265" i="7"/>
  <c r="NB265" i="7"/>
  <c r="NC265" i="7"/>
  <c r="ND265" i="7"/>
  <c r="NE265" i="7"/>
  <c r="NF265" i="7"/>
  <c r="NG265" i="7"/>
  <c r="NH265" i="7"/>
  <c r="NI265" i="7"/>
  <c r="NJ265" i="7"/>
  <c r="NK265" i="7"/>
  <c r="NL265" i="7"/>
  <c r="NM265" i="7"/>
  <c r="NN265" i="7"/>
  <c r="NO265" i="7"/>
  <c r="NP265" i="7"/>
  <c r="NQ265" i="7"/>
  <c r="NR265" i="7"/>
  <c r="NS265" i="7"/>
  <c r="NT265" i="7"/>
  <c r="NU265" i="7"/>
  <c r="NV265" i="7"/>
  <c r="NW265" i="7"/>
  <c r="NX265" i="7"/>
  <c r="NY265" i="7"/>
  <c r="NZ265" i="7"/>
  <c r="OA265" i="7"/>
  <c r="OB265" i="7"/>
  <c r="OC265" i="7"/>
  <c r="OD265" i="7"/>
  <c r="OE265" i="7"/>
  <c r="OF265" i="7"/>
  <c r="OG265" i="7"/>
  <c r="OH265" i="7"/>
  <c r="OI265" i="7"/>
  <c r="OJ265" i="7"/>
  <c r="OK265" i="7"/>
  <c r="OL265" i="7"/>
  <c r="OM265" i="7"/>
  <c r="ON265" i="7"/>
  <c r="OO265" i="7"/>
  <c r="OP265" i="7"/>
  <c r="OQ265" i="7"/>
  <c r="OR265" i="7"/>
  <c r="OS265" i="7"/>
  <c r="OT265" i="7"/>
  <c r="OU265" i="7"/>
  <c r="OV265" i="7"/>
  <c r="OW265" i="7"/>
  <c r="OX265" i="7"/>
  <c r="OY265" i="7"/>
  <c r="OZ265" i="7"/>
  <c r="PA265" i="7"/>
  <c r="PB265" i="7"/>
  <c r="PC265" i="7"/>
  <c r="PD265" i="7"/>
  <c r="PE265" i="7"/>
  <c r="PF265" i="7"/>
  <c r="PG265" i="7"/>
  <c r="PH265" i="7"/>
  <c r="PI265" i="7"/>
  <c r="PJ265" i="7"/>
  <c r="PK265" i="7"/>
  <c r="PL265" i="7"/>
  <c r="PM265" i="7"/>
  <c r="PN265" i="7"/>
  <c r="PO265" i="7"/>
  <c r="PP265" i="7"/>
  <c r="PQ265" i="7"/>
  <c r="PR265" i="7"/>
  <c r="PS265" i="7"/>
  <c r="PT265" i="7"/>
  <c r="PU265" i="7"/>
  <c r="PV265" i="7"/>
  <c r="PW265" i="7"/>
  <c r="PX265" i="7"/>
  <c r="PY265" i="7"/>
  <c r="PZ265" i="7"/>
  <c r="QA265" i="7"/>
  <c r="QB265" i="7"/>
  <c r="QC265" i="7"/>
  <c r="QD265" i="7"/>
  <c r="QE265" i="7"/>
  <c r="QF265" i="7"/>
  <c r="QG265" i="7"/>
  <c r="QH265" i="7"/>
  <c r="QI265" i="7"/>
  <c r="QJ265" i="7"/>
  <c r="QK265" i="7"/>
  <c r="QL265" i="7"/>
  <c r="QM265" i="7"/>
  <c r="QN265" i="7"/>
  <c r="QO265" i="7"/>
  <c r="QP265" i="7"/>
  <c r="QQ265" i="7"/>
  <c r="QR265" i="7"/>
  <c r="QS265" i="7"/>
  <c r="QT265" i="7"/>
  <c r="QU265" i="7"/>
  <c r="QV265" i="7"/>
  <c r="QW265" i="7"/>
  <c r="QX265" i="7"/>
  <c r="QY265" i="7"/>
  <c r="QZ265" i="7"/>
  <c r="RA265" i="7"/>
  <c r="RB265" i="7"/>
  <c r="RC265" i="7"/>
  <c r="RD265" i="7"/>
  <c r="RE265" i="7"/>
  <c r="RF265" i="7"/>
  <c r="RG265" i="7"/>
  <c r="RH265" i="7"/>
  <c r="RI265" i="7"/>
  <c r="RJ265" i="7"/>
  <c r="RK265" i="7"/>
  <c r="RL265" i="7"/>
  <c r="RM265" i="7"/>
  <c r="RN265" i="7"/>
  <c r="RO265" i="7"/>
  <c r="RP265" i="7"/>
  <c r="RQ265" i="7"/>
  <c r="RR265" i="7"/>
  <c r="RS265" i="7"/>
  <c r="RT265" i="7"/>
  <c r="RU265" i="7"/>
  <c r="RV265" i="7"/>
  <c r="RW265" i="7"/>
  <c r="RX265" i="7"/>
  <c r="RY265" i="7"/>
  <c r="RZ265" i="7"/>
  <c r="SA265" i="7"/>
  <c r="SB265" i="7"/>
  <c r="SC265" i="7"/>
  <c r="SD265" i="7"/>
  <c r="SE265" i="7"/>
  <c r="SF265" i="7"/>
  <c r="SG265" i="7"/>
  <c r="SH265" i="7"/>
  <c r="SI265" i="7"/>
  <c r="SJ265" i="7"/>
  <c r="SK265" i="7"/>
  <c r="SL265" i="7"/>
  <c r="SM265" i="7"/>
  <c r="SN265" i="7"/>
  <c r="SO265" i="7"/>
  <c r="SP265" i="7"/>
  <c r="SQ265" i="7"/>
  <c r="SR265" i="7"/>
  <c r="SS265" i="7"/>
  <c r="ST265" i="7"/>
  <c r="SU265" i="7"/>
  <c r="SV265" i="7"/>
  <c r="SW265" i="7"/>
  <c r="SX265" i="7"/>
  <c r="SY265" i="7"/>
  <c r="SZ265" i="7"/>
  <c r="TA265" i="7"/>
  <c r="TB265" i="7"/>
  <c r="K265" i="7"/>
  <c r="LO133" i="7"/>
  <c r="LP8" i="7"/>
  <c r="LQ8" i="7"/>
  <c r="LR8" i="7"/>
  <c r="LS8" i="7"/>
  <c r="LT8" i="7"/>
  <c r="LU8" i="7"/>
  <c r="LJ6" i="7"/>
  <c r="LK6" i="7"/>
  <c r="LL6" i="7"/>
  <c r="LM6" i="7"/>
  <c r="LN6" i="7"/>
  <c r="LO6" i="7"/>
  <c r="LQ6" i="7"/>
  <c r="LR6" i="7"/>
  <c r="LS6" i="7"/>
  <c r="LT6" i="7"/>
  <c r="LJ7" i="7"/>
  <c r="LK7" i="7"/>
  <c r="LL7" i="7"/>
  <c r="LM7" i="7"/>
  <c r="LN7" i="7"/>
  <c r="LO7" i="7"/>
  <c r="LS7" i="7"/>
  <c r="LT7" i="7"/>
  <c r="LO20" i="14"/>
  <c r="LO37" i="3"/>
  <c r="I265" i="7" l="1"/>
  <c r="J265" i="7" s="1"/>
  <c r="I222" i="7"/>
  <c r="J222" i="7" s="1"/>
  <c r="I237" i="7"/>
  <c r="I228" i="7"/>
  <c r="J228" i="7" s="1"/>
  <c r="J237" i="7"/>
  <c r="I133" i="7"/>
  <c r="J71" i="7"/>
  <c r="I41" i="15"/>
  <c r="J41" i="15" s="1"/>
  <c r="J149" i="7"/>
  <c r="I20" i="14"/>
  <c r="I37" i="3"/>
  <c r="LP186" i="7"/>
  <c r="I186" i="7" s="1"/>
  <c r="J186" i="7" s="1"/>
  <c r="I40" i="2"/>
  <c r="J39" i="2" s="1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D52" i="7"/>
  <c r="CE52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DB52" i="7"/>
  <c r="DC52" i="7"/>
  <c r="DD52" i="7"/>
  <c r="DE52" i="7"/>
  <c r="DF52" i="7"/>
  <c r="DG52" i="7"/>
  <c r="DH52" i="7"/>
  <c r="DI52" i="7"/>
  <c r="DJ52" i="7"/>
  <c r="DK52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K52" i="7"/>
  <c r="J258" i="7"/>
  <c r="EG19" i="14"/>
  <c r="AA19" i="14"/>
  <c r="Q19" i="14"/>
  <c r="LN9" i="1"/>
  <c r="LN10" i="1"/>
  <c r="LN11" i="1"/>
  <c r="LN17" i="1"/>
  <c r="LM11" i="13"/>
  <c r="LM12" i="13"/>
  <c r="LM10" i="1"/>
  <c r="LM35" i="1"/>
  <c r="LM13" i="1"/>
  <c r="LL18" i="2"/>
  <c r="LL9" i="2"/>
  <c r="LL13" i="2"/>
  <c r="LL36" i="1"/>
  <c r="LL35" i="1"/>
  <c r="LK19" i="2"/>
  <c r="LK14" i="2"/>
  <c r="LK12" i="1"/>
  <c r="LJ30" i="7"/>
  <c r="LJ19" i="14"/>
  <c r="LJ9" i="14"/>
  <c r="LJ9" i="3"/>
  <c r="LJ12" i="3"/>
  <c r="LJ59" i="1"/>
  <c r="LJ12" i="1"/>
  <c r="LI17" i="14"/>
  <c r="LI15" i="2"/>
  <c r="LG38" i="1"/>
  <c r="LG21" i="1"/>
  <c r="LG15" i="1"/>
  <c r="LF42" i="1"/>
  <c r="LF18" i="1"/>
  <c r="LF37" i="1"/>
  <c r="LF22" i="1"/>
  <c r="LE21" i="3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AI68" i="15"/>
  <c r="AJ68" i="15"/>
  <c r="AK68" i="15"/>
  <c r="AL68" i="15"/>
  <c r="AM68" i="15"/>
  <c r="AN68" i="15"/>
  <c r="AO68" i="15"/>
  <c r="AP68" i="15"/>
  <c r="AQ68" i="15"/>
  <c r="AR68" i="15"/>
  <c r="AS68" i="15"/>
  <c r="AT68" i="15"/>
  <c r="AU68" i="15"/>
  <c r="AV68" i="15"/>
  <c r="AW68" i="15"/>
  <c r="AX68" i="15"/>
  <c r="AY68" i="15"/>
  <c r="AZ68" i="15"/>
  <c r="BA68" i="15"/>
  <c r="BB68" i="15"/>
  <c r="BC68" i="15"/>
  <c r="BD68" i="15"/>
  <c r="BE68" i="15"/>
  <c r="BF68" i="15"/>
  <c r="BG68" i="15"/>
  <c r="BH68" i="15"/>
  <c r="BI68" i="15"/>
  <c r="BJ68" i="15"/>
  <c r="BK68" i="15"/>
  <c r="BL68" i="15"/>
  <c r="BM68" i="15"/>
  <c r="BN68" i="15"/>
  <c r="BO68" i="15"/>
  <c r="BP68" i="15"/>
  <c r="BQ68" i="15"/>
  <c r="BR68" i="15"/>
  <c r="BS68" i="15"/>
  <c r="BT68" i="15"/>
  <c r="BU68" i="15"/>
  <c r="BV68" i="15"/>
  <c r="BW68" i="15"/>
  <c r="BX68" i="15"/>
  <c r="BY68" i="15"/>
  <c r="BZ68" i="15"/>
  <c r="CA68" i="15"/>
  <c r="CB68" i="15"/>
  <c r="CC68" i="15"/>
  <c r="CD68" i="15"/>
  <c r="CE68" i="15"/>
  <c r="CF68" i="15"/>
  <c r="CG68" i="15"/>
  <c r="CH68" i="15"/>
  <c r="CI68" i="15"/>
  <c r="CJ68" i="15"/>
  <c r="CK68" i="15"/>
  <c r="CL68" i="15"/>
  <c r="CM68" i="15"/>
  <c r="CN68" i="15"/>
  <c r="CO68" i="15"/>
  <c r="CP68" i="15"/>
  <c r="CQ68" i="15"/>
  <c r="CR68" i="15"/>
  <c r="CS68" i="15"/>
  <c r="CT68" i="15"/>
  <c r="CU68" i="15"/>
  <c r="CV68" i="15"/>
  <c r="CW68" i="15"/>
  <c r="CX68" i="15"/>
  <c r="CY68" i="15"/>
  <c r="CZ68" i="15"/>
  <c r="DA68" i="15"/>
  <c r="DB68" i="15"/>
  <c r="DC68" i="15"/>
  <c r="DD68" i="15"/>
  <c r="DE68" i="15"/>
  <c r="DF68" i="15"/>
  <c r="DG68" i="15"/>
  <c r="DH68" i="15"/>
  <c r="DI68" i="15"/>
  <c r="DJ68" i="15"/>
  <c r="DK68" i="15"/>
  <c r="DL68" i="15"/>
  <c r="DM68" i="15"/>
  <c r="DN68" i="15"/>
  <c r="DO68" i="15"/>
  <c r="DP68" i="15"/>
  <c r="DQ68" i="15"/>
  <c r="DR68" i="15"/>
  <c r="DS68" i="15"/>
  <c r="DT68" i="15"/>
  <c r="DU68" i="15"/>
  <c r="DV68" i="15"/>
  <c r="DW68" i="15"/>
  <c r="DX68" i="15"/>
  <c r="DY68" i="15"/>
  <c r="DZ68" i="15"/>
  <c r="EA68" i="15"/>
  <c r="EB68" i="15"/>
  <c r="EC68" i="15"/>
  <c r="ED68" i="15"/>
  <c r="EE68" i="15"/>
  <c r="EF68" i="15"/>
  <c r="EG68" i="15"/>
  <c r="EH68" i="15"/>
  <c r="EI68" i="15"/>
  <c r="EJ68" i="15"/>
  <c r="EK68" i="15"/>
  <c r="EL68" i="15"/>
  <c r="EM68" i="15"/>
  <c r="EN68" i="15"/>
  <c r="EO68" i="15"/>
  <c r="EP68" i="15"/>
  <c r="EQ68" i="15"/>
  <c r="ER68" i="15"/>
  <c r="ES68" i="15"/>
  <c r="ET68" i="15"/>
  <c r="EU68" i="15"/>
  <c r="EV68" i="15"/>
  <c r="EW68" i="15"/>
  <c r="EX68" i="15"/>
  <c r="EY68" i="15"/>
  <c r="EZ68" i="15"/>
  <c r="FA68" i="15"/>
  <c r="FB68" i="15"/>
  <c r="FC68" i="15"/>
  <c r="FD68" i="15"/>
  <c r="FE68" i="15"/>
  <c r="FF68" i="15"/>
  <c r="FG68" i="15"/>
  <c r="FJ68" i="15"/>
  <c r="FK68" i="15"/>
  <c r="FL68" i="15"/>
  <c r="FM68" i="15"/>
  <c r="FN68" i="15"/>
  <c r="FO68" i="15"/>
  <c r="FP68" i="15"/>
  <c r="FQ68" i="15"/>
  <c r="FR68" i="15"/>
  <c r="FS68" i="15"/>
  <c r="FT68" i="15"/>
  <c r="FU68" i="15"/>
  <c r="FV68" i="15"/>
  <c r="FW68" i="15"/>
  <c r="FX68" i="15"/>
  <c r="FY68" i="15"/>
  <c r="FZ68" i="15"/>
  <c r="GA68" i="15"/>
  <c r="GB68" i="15"/>
  <c r="GC68" i="15"/>
  <c r="GD68" i="15"/>
  <c r="GE68" i="15"/>
  <c r="GF68" i="15"/>
  <c r="GG68" i="15"/>
  <c r="GH68" i="15"/>
  <c r="GI68" i="15"/>
  <c r="GJ68" i="15"/>
  <c r="GK68" i="15"/>
  <c r="GL68" i="15"/>
  <c r="GM68" i="15"/>
  <c r="GN68" i="15"/>
  <c r="GO68" i="15"/>
  <c r="GP68" i="15"/>
  <c r="GQ68" i="15"/>
  <c r="GR68" i="15"/>
  <c r="GS68" i="15"/>
  <c r="GT68" i="15"/>
  <c r="GU68" i="15"/>
  <c r="GV68" i="15"/>
  <c r="GW68" i="15"/>
  <c r="GX68" i="15"/>
  <c r="GY68" i="15"/>
  <c r="GZ68" i="15"/>
  <c r="HA68" i="15"/>
  <c r="HB68" i="15"/>
  <c r="HC68" i="15"/>
  <c r="HD68" i="15"/>
  <c r="HE68" i="15"/>
  <c r="HF68" i="15"/>
  <c r="HG68" i="15"/>
  <c r="HH68" i="15"/>
  <c r="HI68" i="15"/>
  <c r="HJ68" i="15"/>
  <c r="HK68" i="15"/>
  <c r="HL68" i="15"/>
  <c r="HM68" i="15"/>
  <c r="HN68" i="15"/>
  <c r="HO68" i="15"/>
  <c r="HP68" i="15"/>
  <c r="HQ68" i="15"/>
  <c r="HR68" i="15"/>
  <c r="HS68" i="15"/>
  <c r="HT68" i="15"/>
  <c r="HU68" i="15"/>
  <c r="HV68" i="15"/>
  <c r="HW68" i="15"/>
  <c r="HX68" i="15"/>
  <c r="HY68" i="15"/>
  <c r="HZ68" i="15"/>
  <c r="IA68" i="15"/>
  <c r="IB68" i="15"/>
  <c r="IC68" i="15"/>
  <c r="ID68" i="15"/>
  <c r="IE68" i="15"/>
  <c r="IF68" i="15"/>
  <c r="IG68" i="15"/>
  <c r="IH68" i="15"/>
  <c r="II68" i="15"/>
  <c r="IJ68" i="15"/>
  <c r="IK68" i="15"/>
  <c r="IL68" i="15"/>
  <c r="IM68" i="15"/>
  <c r="IN68" i="15"/>
  <c r="IO68" i="15"/>
  <c r="IP68" i="15"/>
  <c r="IQ68" i="15"/>
  <c r="IR68" i="15"/>
  <c r="IS68" i="15"/>
  <c r="IT68" i="15"/>
  <c r="IU68" i="15"/>
  <c r="IV68" i="15"/>
  <c r="IW68" i="15"/>
  <c r="IX68" i="15"/>
  <c r="IY68" i="15"/>
  <c r="IZ68" i="15"/>
  <c r="JA68" i="15"/>
  <c r="JB68" i="15"/>
  <c r="JC68" i="15"/>
  <c r="JD68" i="15"/>
  <c r="JE68" i="15"/>
  <c r="JF68" i="15"/>
  <c r="JG68" i="15"/>
  <c r="JH68" i="15"/>
  <c r="JI68" i="15"/>
  <c r="JJ68" i="15"/>
  <c r="JK68" i="15"/>
  <c r="JL68" i="15"/>
  <c r="JM68" i="15"/>
  <c r="JN68" i="15"/>
  <c r="JO68" i="15"/>
  <c r="JP68" i="15"/>
  <c r="JQ68" i="15"/>
  <c r="JR68" i="15"/>
  <c r="JS68" i="15"/>
  <c r="JT68" i="15"/>
  <c r="JU68" i="15"/>
  <c r="JV68" i="15"/>
  <c r="JW68" i="15"/>
  <c r="JX68" i="15"/>
  <c r="JY68" i="15"/>
  <c r="JZ68" i="15"/>
  <c r="KA68" i="15"/>
  <c r="KB68" i="15"/>
  <c r="KC68" i="15"/>
  <c r="KD68" i="15"/>
  <c r="KE68" i="15"/>
  <c r="KF68" i="15"/>
  <c r="KG68" i="15"/>
  <c r="KH68" i="15"/>
  <c r="KI68" i="15"/>
  <c r="KJ68" i="15"/>
  <c r="KK68" i="15"/>
  <c r="KL68" i="15"/>
  <c r="KM68" i="15"/>
  <c r="KN68" i="15"/>
  <c r="KO68" i="15"/>
  <c r="KP68" i="15"/>
  <c r="KQ68" i="15"/>
  <c r="KR68" i="15"/>
  <c r="KS68" i="15"/>
  <c r="KT68" i="15"/>
  <c r="KV68" i="15"/>
  <c r="KW68" i="15"/>
  <c r="KX68" i="15"/>
  <c r="KY68" i="15"/>
  <c r="LA68" i="15"/>
  <c r="LB68" i="15"/>
  <c r="LC68" i="15"/>
  <c r="LD68" i="15"/>
  <c r="LF68" i="15"/>
  <c r="LG68" i="15"/>
  <c r="LH68" i="15"/>
  <c r="LI68" i="15"/>
  <c r="LJ68" i="15"/>
  <c r="LK68" i="15"/>
  <c r="LL68" i="15"/>
  <c r="LM68" i="15"/>
  <c r="LN68" i="15"/>
  <c r="LO68" i="15"/>
  <c r="LP68" i="15"/>
  <c r="LQ68" i="15"/>
  <c r="LR68" i="15"/>
  <c r="LS68" i="15"/>
  <c r="LT68" i="15"/>
  <c r="LU68" i="15"/>
  <c r="LV68" i="15"/>
  <c r="LW68" i="15"/>
  <c r="LX68" i="15"/>
  <c r="LY68" i="15"/>
  <c r="LZ68" i="15"/>
  <c r="MA68" i="15"/>
  <c r="MB68" i="15"/>
  <c r="MC68" i="15"/>
  <c r="MD68" i="15"/>
  <c r="ME68" i="15"/>
  <c r="MF68" i="15"/>
  <c r="MG68" i="15"/>
  <c r="MH68" i="15"/>
  <c r="MI68" i="15"/>
  <c r="MJ68" i="15"/>
  <c r="MK68" i="15"/>
  <c r="ML68" i="15"/>
  <c r="MM68" i="15"/>
  <c r="MN68" i="15"/>
  <c r="MO68" i="15"/>
  <c r="MP68" i="15"/>
  <c r="MQ68" i="15"/>
  <c r="MR68" i="15"/>
  <c r="MS68" i="15"/>
  <c r="MT68" i="15"/>
  <c r="MU68" i="15"/>
  <c r="MV68" i="15"/>
  <c r="MW68" i="15"/>
  <c r="MY68" i="15"/>
  <c r="MZ68" i="15"/>
  <c r="NA68" i="15"/>
  <c r="NC68" i="15"/>
  <c r="ND68" i="15"/>
  <c r="NE68" i="15"/>
  <c r="NG68" i="15"/>
  <c r="NH68" i="15"/>
  <c r="NI68" i="15"/>
  <c r="NK68" i="15"/>
  <c r="NL68" i="15"/>
  <c r="NM68" i="15"/>
  <c r="NN68" i="15"/>
  <c r="NO68" i="15"/>
  <c r="NP68" i="15"/>
  <c r="NQ68" i="15"/>
  <c r="NR68" i="15"/>
  <c r="NS68" i="15"/>
  <c r="NT68" i="15"/>
  <c r="NU68" i="15"/>
  <c r="NV68" i="15"/>
  <c r="NW68" i="15"/>
  <c r="NX68" i="15"/>
  <c r="NY68" i="15"/>
  <c r="NZ68" i="15"/>
  <c r="OA68" i="15"/>
  <c r="OB68" i="15"/>
  <c r="OC68" i="15"/>
  <c r="OD68" i="15"/>
  <c r="OE68" i="15"/>
  <c r="OF68" i="15"/>
  <c r="OG68" i="15"/>
  <c r="OH68" i="15"/>
  <c r="OI68" i="15"/>
  <c r="OJ68" i="15"/>
  <c r="OK68" i="15"/>
  <c r="OL68" i="15"/>
  <c r="OM68" i="15"/>
  <c r="ON68" i="15"/>
  <c r="OO68" i="15"/>
  <c r="OP68" i="15"/>
  <c r="OQ68" i="15"/>
  <c r="OR68" i="15"/>
  <c r="OS68" i="15"/>
  <c r="OT68" i="15"/>
  <c r="OU68" i="15"/>
  <c r="OV68" i="15"/>
  <c r="OW68" i="15"/>
  <c r="OX68" i="15"/>
  <c r="OY68" i="15"/>
  <c r="OZ68" i="15"/>
  <c r="PA68" i="15"/>
  <c r="PB68" i="15"/>
  <c r="PC68" i="15"/>
  <c r="PD68" i="15"/>
  <c r="PE68" i="15"/>
  <c r="PF68" i="15"/>
  <c r="PG68" i="15"/>
  <c r="PH68" i="15"/>
  <c r="PI68" i="15"/>
  <c r="PK68" i="15"/>
  <c r="PM68" i="15"/>
  <c r="PN68" i="15"/>
  <c r="PO68" i="15"/>
  <c r="PP68" i="15"/>
  <c r="PQ68" i="15"/>
  <c r="PR68" i="15"/>
  <c r="PS68" i="15"/>
  <c r="PT68" i="15"/>
  <c r="PU68" i="15"/>
  <c r="PW68" i="15"/>
  <c r="PY68" i="15"/>
  <c r="PZ68" i="15"/>
  <c r="QA68" i="15"/>
  <c r="QB68" i="15"/>
  <c r="QC68" i="15"/>
  <c r="QD68" i="15"/>
  <c r="QE68" i="15"/>
  <c r="QF68" i="15"/>
  <c r="QG68" i="15"/>
  <c r="QH68" i="15"/>
  <c r="QI68" i="15"/>
  <c r="QJ68" i="15"/>
  <c r="QK68" i="15"/>
  <c r="QL68" i="15"/>
  <c r="QM68" i="15"/>
  <c r="QN68" i="15"/>
  <c r="QO68" i="15"/>
  <c r="QP68" i="15"/>
  <c r="QQ68" i="15"/>
  <c r="QR68" i="15"/>
  <c r="QS68" i="15"/>
  <c r="QT68" i="15"/>
  <c r="QU68" i="15"/>
  <c r="QV68" i="15"/>
  <c r="QW68" i="15"/>
  <c r="QX68" i="15"/>
  <c r="QY68" i="15"/>
  <c r="QZ68" i="15"/>
  <c r="RA68" i="15"/>
  <c r="RB68" i="15"/>
  <c r="RC68" i="15"/>
  <c r="RD68" i="15"/>
  <c r="RE68" i="15"/>
  <c r="RF68" i="15"/>
  <c r="RG68" i="15"/>
  <c r="RH68" i="15"/>
  <c r="RI68" i="15"/>
  <c r="RJ68" i="15"/>
  <c r="RK68" i="15"/>
  <c r="RL68" i="15"/>
  <c r="RM68" i="15"/>
  <c r="RN68" i="15"/>
  <c r="RO68" i="15"/>
  <c r="RP68" i="15"/>
  <c r="RQ68" i="15"/>
  <c r="RR68" i="15"/>
  <c r="RS68" i="15"/>
  <c r="RT68" i="15"/>
  <c r="RU68" i="15"/>
  <c r="RV68" i="15"/>
  <c r="RW68" i="15"/>
  <c r="RX68" i="15"/>
  <c r="RY68" i="15"/>
  <c r="RZ68" i="15"/>
  <c r="SA68" i="15"/>
  <c r="SB68" i="15"/>
  <c r="SC68" i="15"/>
  <c r="SD68" i="15"/>
  <c r="SE68" i="15"/>
  <c r="SF68" i="15"/>
  <c r="SG68" i="15"/>
  <c r="SH68" i="15"/>
  <c r="SI68" i="15"/>
  <c r="SJ68" i="15"/>
  <c r="SK68" i="15"/>
  <c r="SL68" i="15"/>
  <c r="SM68" i="15"/>
  <c r="SN68" i="15"/>
  <c r="SO68" i="15"/>
  <c r="SP68" i="15"/>
  <c r="SQ68" i="15"/>
  <c r="SR68" i="15"/>
  <c r="SS68" i="15"/>
  <c r="ST68" i="15"/>
  <c r="SU68" i="15"/>
  <c r="SV68" i="15"/>
  <c r="SW68" i="15"/>
  <c r="SX68" i="15"/>
  <c r="SY68" i="15"/>
  <c r="SZ68" i="15"/>
  <c r="TA68" i="15"/>
  <c r="TB68" i="15"/>
  <c r="K68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M30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Z30" i="15"/>
  <c r="CA30" i="15"/>
  <c r="CB30" i="15"/>
  <c r="CC30" i="15"/>
  <c r="CD30" i="15"/>
  <c r="CE30" i="15"/>
  <c r="CF30" i="15"/>
  <c r="CG30" i="15"/>
  <c r="CH30" i="15"/>
  <c r="CI30" i="15"/>
  <c r="CJ30" i="15"/>
  <c r="CK30" i="15"/>
  <c r="CL30" i="15"/>
  <c r="CM30" i="15"/>
  <c r="CN30" i="15"/>
  <c r="CO30" i="15"/>
  <c r="CP30" i="15"/>
  <c r="CQ30" i="15"/>
  <c r="CR30" i="15"/>
  <c r="CS30" i="15"/>
  <c r="CT30" i="15"/>
  <c r="CU30" i="15"/>
  <c r="CV30" i="15"/>
  <c r="CW30" i="15"/>
  <c r="CX30" i="15"/>
  <c r="CY30" i="15"/>
  <c r="CZ30" i="15"/>
  <c r="DA30" i="15"/>
  <c r="DB30" i="15"/>
  <c r="DC30" i="15"/>
  <c r="DD30" i="15"/>
  <c r="DE30" i="15"/>
  <c r="DF30" i="15"/>
  <c r="DG30" i="15"/>
  <c r="DH30" i="15"/>
  <c r="DI30" i="15"/>
  <c r="DJ30" i="15"/>
  <c r="DK30" i="15"/>
  <c r="DL30" i="15"/>
  <c r="DM30" i="15"/>
  <c r="DN30" i="15"/>
  <c r="DO30" i="15"/>
  <c r="DP30" i="15"/>
  <c r="DQ30" i="15"/>
  <c r="DR30" i="15"/>
  <c r="DS30" i="15"/>
  <c r="DT30" i="15"/>
  <c r="DU30" i="15"/>
  <c r="DV30" i="15"/>
  <c r="DW30" i="15"/>
  <c r="DX30" i="15"/>
  <c r="DY30" i="15"/>
  <c r="DZ30" i="15"/>
  <c r="EA30" i="15"/>
  <c r="EB30" i="15"/>
  <c r="EC30" i="15"/>
  <c r="ED30" i="15"/>
  <c r="EE30" i="15"/>
  <c r="EF30" i="15"/>
  <c r="EG30" i="15"/>
  <c r="EH30" i="15"/>
  <c r="EI30" i="15"/>
  <c r="EJ30" i="15"/>
  <c r="EK30" i="15"/>
  <c r="EL30" i="15"/>
  <c r="EM30" i="15"/>
  <c r="EN30" i="15"/>
  <c r="EO30" i="15"/>
  <c r="EP30" i="15"/>
  <c r="EQ30" i="15"/>
  <c r="ER30" i="15"/>
  <c r="ES30" i="15"/>
  <c r="ET30" i="15"/>
  <c r="EU30" i="15"/>
  <c r="EV30" i="15"/>
  <c r="EW30" i="15"/>
  <c r="EX30" i="15"/>
  <c r="EY30" i="15"/>
  <c r="EZ30" i="15"/>
  <c r="FA30" i="15"/>
  <c r="FB30" i="15"/>
  <c r="FC30" i="15"/>
  <c r="FD30" i="15"/>
  <c r="FE30" i="15"/>
  <c r="FF30" i="15"/>
  <c r="FG30" i="15"/>
  <c r="FH30" i="15"/>
  <c r="FI30" i="15"/>
  <c r="FJ30" i="15"/>
  <c r="FK30" i="15"/>
  <c r="FL30" i="15"/>
  <c r="FM30" i="15"/>
  <c r="FN30" i="15"/>
  <c r="FO30" i="15"/>
  <c r="FP30" i="15"/>
  <c r="FQ30" i="15"/>
  <c r="FR30" i="15"/>
  <c r="FS30" i="15"/>
  <c r="FT30" i="15"/>
  <c r="FU30" i="15"/>
  <c r="FV30" i="15"/>
  <c r="FW30" i="15"/>
  <c r="FX30" i="15"/>
  <c r="FY30" i="15"/>
  <c r="FZ30" i="15"/>
  <c r="GA30" i="15"/>
  <c r="GB30" i="15"/>
  <c r="GC30" i="15"/>
  <c r="GD30" i="15"/>
  <c r="GE30" i="15"/>
  <c r="GF30" i="15"/>
  <c r="GG30" i="15"/>
  <c r="GH30" i="15"/>
  <c r="GI30" i="15"/>
  <c r="GJ30" i="15"/>
  <c r="GK30" i="15"/>
  <c r="GL30" i="15"/>
  <c r="GM30" i="15"/>
  <c r="GN30" i="15"/>
  <c r="GO30" i="15"/>
  <c r="GP30" i="15"/>
  <c r="GQ30" i="15"/>
  <c r="GR30" i="15"/>
  <c r="GS30" i="15"/>
  <c r="GT30" i="15"/>
  <c r="GU30" i="15"/>
  <c r="GV30" i="15"/>
  <c r="GW30" i="15"/>
  <c r="GX30" i="15"/>
  <c r="GY30" i="15"/>
  <c r="GZ30" i="15"/>
  <c r="HA30" i="15"/>
  <c r="HB30" i="15"/>
  <c r="HC30" i="15"/>
  <c r="HD30" i="15"/>
  <c r="HE30" i="15"/>
  <c r="HF30" i="15"/>
  <c r="HG30" i="15"/>
  <c r="HH30" i="15"/>
  <c r="HI30" i="15"/>
  <c r="HJ30" i="15"/>
  <c r="HK30" i="15"/>
  <c r="HL30" i="15"/>
  <c r="HM30" i="15"/>
  <c r="HN30" i="15"/>
  <c r="HO30" i="15"/>
  <c r="HP30" i="15"/>
  <c r="HQ30" i="15"/>
  <c r="HR30" i="15"/>
  <c r="HS30" i="15"/>
  <c r="HT30" i="15"/>
  <c r="HU30" i="15"/>
  <c r="HV30" i="15"/>
  <c r="HW30" i="15"/>
  <c r="HX30" i="15"/>
  <c r="HY30" i="15"/>
  <c r="HZ30" i="15"/>
  <c r="IA30" i="15"/>
  <c r="IB30" i="15"/>
  <c r="IC30" i="15"/>
  <c r="ID30" i="15"/>
  <c r="IE30" i="15"/>
  <c r="IF30" i="15"/>
  <c r="IG30" i="15"/>
  <c r="IH30" i="15"/>
  <c r="II30" i="15"/>
  <c r="IJ30" i="15"/>
  <c r="IK30" i="15"/>
  <c r="IL30" i="15"/>
  <c r="IM30" i="15"/>
  <c r="IN30" i="15"/>
  <c r="IO30" i="15"/>
  <c r="IP30" i="15"/>
  <c r="IQ30" i="15"/>
  <c r="IR30" i="15"/>
  <c r="IS30" i="15"/>
  <c r="IT30" i="15"/>
  <c r="IU30" i="15"/>
  <c r="IV30" i="15"/>
  <c r="IW30" i="15"/>
  <c r="IX30" i="15"/>
  <c r="IY30" i="15"/>
  <c r="IZ30" i="15"/>
  <c r="JA30" i="15"/>
  <c r="JB30" i="15"/>
  <c r="JC30" i="15"/>
  <c r="JD30" i="15"/>
  <c r="JE30" i="15"/>
  <c r="JF30" i="15"/>
  <c r="JG30" i="15"/>
  <c r="JH30" i="15"/>
  <c r="JI30" i="15"/>
  <c r="JJ30" i="15"/>
  <c r="JK30" i="15"/>
  <c r="JL30" i="15"/>
  <c r="JM30" i="15"/>
  <c r="JN30" i="15"/>
  <c r="JO30" i="15"/>
  <c r="JQ30" i="15"/>
  <c r="JR30" i="15"/>
  <c r="JS30" i="15"/>
  <c r="JT30" i="15"/>
  <c r="JU30" i="15"/>
  <c r="JV30" i="15"/>
  <c r="JX30" i="15"/>
  <c r="JY30" i="15"/>
  <c r="JZ30" i="15"/>
  <c r="KA30" i="15"/>
  <c r="KB30" i="15"/>
  <c r="KC30" i="15"/>
  <c r="KD30" i="15"/>
  <c r="KE30" i="15"/>
  <c r="KF30" i="15"/>
  <c r="KG30" i="15"/>
  <c r="KH30" i="15"/>
  <c r="KI30" i="15"/>
  <c r="KJ30" i="15"/>
  <c r="KK30" i="15"/>
  <c r="KL30" i="15"/>
  <c r="KM30" i="15"/>
  <c r="KN30" i="15"/>
  <c r="KO30" i="15"/>
  <c r="KP30" i="15"/>
  <c r="KQ30" i="15"/>
  <c r="KR30" i="15"/>
  <c r="KS30" i="15"/>
  <c r="KT30" i="15"/>
  <c r="KV30" i="15"/>
  <c r="KW30" i="15"/>
  <c r="KX30" i="15"/>
  <c r="KY30" i="15"/>
  <c r="LA30" i="15"/>
  <c r="LB30" i="15"/>
  <c r="LC30" i="15"/>
  <c r="LD30" i="15"/>
  <c r="LF30" i="15"/>
  <c r="LG30" i="15"/>
  <c r="LH30" i="15"/>
  <c r="LI30" i="15"/>
  <c r="LJ30" i="15"/>
  <c r="LK30" i="15"/>
  <c r="LL30" i="15"/>
  <c r="LM30" i="15"/>
  <c r="LN30" i="15"/>
  <c r="LO30" i="15"/>
  <c r="LP30" i="15"/>
  <c r="LQ30" i="15"/>
  <c r="LR30" i="15"/>
  <c r="LS30" i="15"/>
  <c r="LT30" i="15"/>
  <c r="LU30" i="15"/>
  <c r="LV30" i="15"/>
  <c r="LW30" i="15"/>
  <c r="LX30" i="15"/>
  <c r="LY30" i="15"/>
  <c r="LZ30" i="15"/>
  <c r="MA30" i="15"/>
  <c r="MB30" i="15"/>
  <c r="MC30" i="15"/>
  <c r="MD30" i="15"/>
  <c r="ME30" i="15"/>
  <c r="MF30" i="15"/>
  <c r="MG30" i="15"/>
  <c r="MH30" i="15"/>
  <c r="MJ30" i="15"/>
  <c r="MK30" i="15"/>
  <c r="ML30" i="15"/>
  <c r="MM30" i="15"/>
  <c r="MN30" i="15"/>
  <c r="MO30" i="15"/>
  <c r="MP30" i="15"/>
  <c r="MQ30" i="15"/>
  <c r="MR30" i="15"/>
  <c r="MS30" i="15"/>
  <c r="MT30" i="15"/>
  <c r="MU30" i="15"/>
  <c r="MV30" i="15"/>
  <c r="MW30" i="15"/>
  <c r="MX30" i="15"/>
  <c r="MY30" i="15"/>
  <c r="MZ30" i="15"/>
  <c r="NA30" i="15"/>
  <c r="NC30" i="15"/>
  <c r="ND30" i="15"/>
  <c r="NE30" i="15"/>
  <c r="NF30" i="15"/>
  <c r="NG30" i="15"/>
  <c r="NH30" i="15"/>
  <c r="NI30" i="15"/>
  <c r="NJ30" i="15"/>
  <c r="NK30" i="15"/>
  <c r="NL30" i="15"/>
  <c r="NM30" i="15"/>
  <c r="NN30" i="15"/>
  <c r="NO30" i="15"/>
  <c r="NP30" i="15"/>
  <c r="NQ30" i="15"/>
  <c r="NR30" i="15"/>
  <c r="NS30" i="15"/>
  <c r="NT30" i="15"/>
  <c r="NU30" i="15"/>
  <c r="NV30" i="15"/>
  <c r="NW30" i="15"/>
  <c r="NX30" i="15"/>
  <c r="NY30" i="15"/>
  <c r="NZ30" i="15"/>
  <c r="OA30" i="15"/>
  <c r="OB30" i="15"/>
  <c r="OC30" i="15"/>
  <c r="OD30" i="15"/>
  <c r="OE30" i="15"/>
  <c r="OF30" i="15"/>
  <c r="OG30" i="15"/>
  <c r="OH30" i="15"/>
  <c r="OI30" i="15"/>
  <c r="OJ30" i="15"/>
  <c r="OK30" i="15"/>
  <c r="OL30" i="15"/>
  <c r="OM30" i="15"/>
  <c r="ON30" i="15"/>
  <c r="OO30" i="15"/>
  <c r="OP30" i="15"/>
  <c r="OQ30" i="15"/>
  <c r="OR30" i="15"/>
  <c r="OS30" i="15"/>
  <c r="OT30" i="15"/>
  <c r="OU30" i="15"/>
  <c r="OV30" i="15"/>
  <c r="OW30" i="15"/>
  <c r="OX30" i="15"/>
  <c r="OY30" i="15"/>
  <c r="OZ30" i="15"/>
  <c r="PA30" i="15"/>
  <c r="PB30" i="15"/>
  <c r="PC30" i="15"/>
  <c r="PD30" i="15"/>
  <c r="PE30" i="15"/>
  <c r="PF30" i="15"/>
  <c r="PG30" i="15"/>
  <c r="PH30" i="15"/>
  <c r="PI30" i="15"/>
  <c r="PJ30" i="15"/>
  <c r="PK30" i="15"/>
  <c r="PL30" i="15"/>
  <c r="PM30" i="15"/>
  <c r="PN30" i="15"/>
  <c r="PO30" i="15"/>
  <c r="PP30" i="15"/>
  <c r="PQ30" i="15"/>
  <c r="PR30" i="15"/>
  <c r="PS30" i="15"/>
  <c r="PT30" i="15"/>
  <c r="PU30" i="15"/>
  <c r="PV30" i="15"/>
  <c r="PW30" i="15"/>
  <c r="PX30" i="15"/>
  <c r="PY30" i="15"/>
  <c r="PZ30" i="15"/>
  <c r="QA30" i="15"/>
  <c r="QB30" i="15"/>
  <c r="QC30" i="15"/>
  <c r="QD30" i="15"/>
  <c r="QE30" i="15"/>
  <c r="QF30" i="15"/>
  <c r="QG30" i="15"/>
  <c r="QH30" i="15"/>
  <c r="QI30" i="15"/>
  <c r="QJ30" i="15"/>
  <c r="QK30" i="15"/>
  <c r="QL30" i="15"/>
  <c r="QM30" i="15"/>
  <c r="QN30" i="15"/>
  <c r="QO30" i="15"/>
  <c r="QP30" i="15"/>
  <c r="QQ30" i="15"/>
  <c r="QR30" i="15"/>
  <c r="QS30" i="15"/>
  <c r="QT30" i="15"/>
  <c r="QU30" i="15"/>
  <c r="QV30" i="15"/>
  <c r="QW30" i="15"/>
  <c r="QX30" i="15"/>
  <c r="QY30" i="15"/>
  <c r="QZ30" i="15"/>
  <c r="RA30" i="15"/>
  <c r="RB30" i="15"/>
  <c r="RC30" i="15"/>
  <c r="RD30" i="15"/>
  <c r="RE30" i="15"/>
  <c r="RF30" i="15"/>
  <c r="RG30" i="15"/>
  <c r="RH30" i="15"/>
  <c r="RI30" i="15"/>
  <c r="RJ30" i="15"/>
  <c r="RK30" i="15"/>
  <c r="RL30" i="15"/>
  <c r="RM30" i="15"/>
  <c r="RN30" i="15"/>
  <c r="RO30" i="15"/>
  <c r="RP30" i="15"/>
  <c r="RQ30" i="15"/>
  <c r="RR30" i="15"/>
  <c r="RS30" i="15"/>
  <c r="RT30" i="15"/>
  <c r="RU30" i="15"/>
  <c r="RV30" i="15"/>
  <c r="RW30" i="15"/>
  <c r="RX30" i="15"/>
  <c r="RY30" i="15"/>
  <c r="RZ30" i="15"/>
  <c r="SA30" i="15"/>
  <c r="SB30" i="15"/>
  <c r="SC30" i="15"/>
  <c r="SD30" i="15"/>
  <c r="SE30" i="15"/>
  <c r="SF30" i="15"/>
  <c r="SG30" i="15"/>
  <c r="SH30" i="15"/>
  <c r="SI30" i="15"/>
  <c r="SJ30" i="15"/>
  <c r="SK30" i="15"/>
  <c r="SL30" i="15"/>
  <c r="SM30" i="15"/>
  <c r="SN30" i="15"/>
  <c r="SO30" i="15"/>
  <c r="SP30" i="15"/>
  <c r="SQ30" i="15"/>
  <c r="SR30" i="15"/>
  <c r="SS30" i="15"/>
  <c r="ST30" i="15"/>
  <c r="SU30" i="15"/>
  <c r="SV30" i="15"/>
  <c r="SW30" i="15"/>
  <c r="SX30" i="15"/>
  <c r="SY30" i="15"/>
  <c r="SZ30" i="15"/>
  <c r="TA30" i="15"/>
  <c r="TB30" i="15"/>
  <c r="K30" i="15"/>
  <c r="LE27" i="2"/>
  <c r="LE30" i="15" s="1"/>
  <c r="LE51" i="1"/>
  <c r="LE37" i="1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Z51" i="15"/>
  <c r="BA51" i="15"/>
  <c r="BB51" i="15"/>
  <c r="BC51" i="15"/>
  <c r="BD51" i="15"/>
  <c r="BE51" i="15"/>
  <c r="BF51" i="15"/>
  <c r="BG51" i="15"/>
  <c r="BH51" i="15"/>
  <c r="BI51" i="15"/>
  <c r="BJ51" i="15"/>
  <c r="BK51" i="15"/>
  <c r="BL51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B51" i="15"/>
  <c r="CC51" i="15"/>
  <c r="CD51" i="15"/>
  <c r="CE51" i="15"/>
  <c r="CF51" i="15"/>
  <c r="CG51" i="15"/>
  <c r="CH51" i="15"/>
  <c r="CI51" i="15"/>
  <c r="CJ51" i="15"/>
  <c r="CK51" i="15"/>
  <c r="CL51" i="15"/>
  <c r="CM51" i="15"/>
  <c r="CN51" i="15"/>
  <c r="CO51" i="15"/>
  <c r="CP51" i="15"/>
  <c r="CQ51" i="15"/>
  <c r="CR51" i="15"/>
  <c r="CS51" i="15"/>
  <c r="CT51" i="15"/>
  <c r="CU51" i="15"/>
  <c r="CV51" i="15"/>
  <c r="CW51" i="15"/>
  <c r="CX51" i="15"/>
  <c r="CY51" i="15"/>
  <c r="CZ51" i="15"/>
  <c r="DA51" i="15"/>
  <c r="DB51" i="15"/>
  <c r="DC51" i="15"/>
  <c r="DD51" i="15"/>
  <c r="DE51" i="15"/>
  <c r="DF51" i="15"/>
  <c r="DG51" i="15"/>
  <c r="DH51" i="15"/>
  <c r="DI51" i="15"/>
  <c r="DJ51" i="15"/>
  <c r="DK51" i="15"/>
  <c r="DL51" i="15"/>
  <c r="DM51" i="15"/>
  <c r="DN51" i="15"/>
  <c r="DO51" i="15"/>
  <c r="DP51" i="15"/>
  <c r="DQ51" i="15"/>
  <c r="DR51" i="15"/>
  <c r="DS51" i="15"/>
  <c r="DT51" i="15"/>
  <c r="DU51" i="15"/>
  <c r="DV51" i="15"/>
  <c r="DW51" i="15"/>
  <c r="DX51" i="15"/>
  <c r="DY51" i="15"/>
  <c r="DZ51" i="15"/>
  <c r="EA51" i="15"/>
  <c r="EB51" i="15"/>
  <c r="EC51" i="15"/>
  <c r="ED51" i="15"/>
  <c r="EE51" i="15"/>
  <c r="EF51" i="15"/>
  <c r="EG51" i="15"/>
  <c r="EH51" i="15"/>
  <c r="EI51" i="15"/>
  <c r="EJ51" i="15"/>
  <c r="EK51" i="15"/>
  <c r="EL51" i="15"/>
  <c r="EM51" i="15"/>
  <c r="EN51" i="15"/>
  <c r="EO51" i="15"/>
  <c r="EP51" i="15"/>
  <c r="EQ51" i="15"/>
  <c r="ER51" i="15"/>
  <c r="ES51" i="15"/>
  <c r="ET51" i="15"/>
  <c r="EU51" i="15"/>
  <c r="EV51" i="15"/>
  <c r="EW51" i="15"/>
  <c r="EX51" i="15"/>
  <c r="EY51" i="15"/>
  <c r="EZ51" i="15"/>
  <c r="FA51" i="15"/>
  <c r="FB51" i="15"/>
  <c r="FC51" i="15"/>
  <c r="FD51" i="15"/>
  <c r="FE51" i="15"/>
  <c r="FF51" i="15"/>
  <c r="FG51" i="15"/>
  <c r="FH51" i="15"/>
  <c r="FI51" i="15"/>
  <c r="FJ51" i="15"/>
  <c r="FK51" i="15"/>
  <c r="FL51" i="15"/>
  <c r="FM51" i="15"/>
  <c r="FN51" i="15"/>
  <c r="FO51" i="15"/>
  <c r="FP51" i="15"/>
  <c r="FQ51" i="15"/>
  <c r="FR51" i="15"/>
  <c r="FS51" i="15"/>
  <c r="FT51" i="15"/>
  <c r="FU51" i="15"/>
  <c r="FV51" i="15"/>
  <c r="FW51" i="15"/>
  <c r="FX51" i="15"/>
  <c r="FY51" i="15"/>
  <c r="FZ51" i="15"/>
  <c r="GA51" i="15"/>
  <c r="GB51" i="15"/>
  <c r="GC51" i="15"/>
  <c r="GD51" i="15"/>
  <c r="GE51" i="15"/>
  <c r="GF51" i="15"/>
  <c r="GG51" i="15"/>
  <c r="GH51" i="15"/>
  <c r="GI51" i="15"/>
  <c r="GJ51" i="15"/>
  <c r="GK51" i="15"/>
  <c r="GL51" i="15"/>
  <c r="GM51" i="15"/>
  <c r="GN51" i="15"/>
  <c r="GO51" i="15"/>
  <c r="GP51" i="15"/>
  <c r="GQ51" i="15"/>
  <c r="GR51" i="15"/>
  <c r="GS51" i="15"/>
  <c r="GT51" i="15"/>
  <c r="GU51" i="15"/>
  <c r="GV51" i="15"/>
  <c r="GW51" i="15"/>
  <c r="GX51" i="15"/>
  <c r="GY51" i="15"/>
  <c r="GZ51" i="15"/>
  <c r="HA51" i="15"/>
  <c r="HB51" i="15"/>
  <c r="HC51" i="15"/>
  <c r="HD51" i="15"/>
  <c r="HE51" i="15"/>
  <c r="HF51" i="15"/>
  <c r="HG51" i="15"/>
  <c r="HH51" i="15"/>
  <c r="HI51" i="15"/>
  <c r="HJ51" i="15"/>
  <c r="HK51" i="15"/>
  <c r="HL51" i="15"/>
  <c r="HM51" i="15"/>
  <c r="HN51" i="15"/>
  <c r="HO51" i="15"/>
  <c r="HP51" i="15"/>
  <c r="HQ51" i="15"/>
  <c r="HR51" i="15"/>
  <c r="HS51" i="15"/>
  <c r="HT51" i="15"/>
  <c r="HU51" i="15"/>
  <c r="HV51" i="15"/>
  <c r="HW51" i="15"/>
  <c r="HX51" i="15"/>
  <c r="HY51" i="15"/>
  <c r="HZ51" i="15"/>
  <c r="IA51" i="15"/>
  <c r="IB51" i="15"/>
  <c r="IC51" i="15"/>
  <c r="ID51" i="15"/>
  <c r="IE51" i="15"/>
  <c r="IF51" i="15"/>
  <c r="IG51" i="15"/>
  <c r="IH51" i="15"/>
  <c r="II51" i="15"/>
  <c r="IJ51" i="15"/>
  <c r="IK51" i="15"/>
  <c r="IL51" i="15"/>
  <c r="IM51" i="15"/>
  <c r="IN51" i="15"/>
  <c r="IO51" i="15"/>
  <c r="IP51" i="15"/>
  <c r="IQ51" i="15"/>
  <c r="IR51" i="15"/>
  <c r="IS51" i="15"/>
  <c r="IT51" i="15"/>
  <c r="IU51" i="15"/>
  <c r="IV51" i="15"/>
  <c r="IW51" i="15"/>
  <c r="IX51" i="15"/>
  <c r="IY51" i="15"/>
  <c r="IZ51" i="15"/>
  <c r="JA51" i="15"/>
  <c r="JB51" i="15"/>
  <c r="JC51" i="15"/>
  <c r="JD51" i="15"/>
  <c r="JE51" i="15"/>
  <c r="JF51" i="15"/>
  <c r="JG51" i="15"/>
  <c r="JH51" i="15"/>
  <c r="JI51" i="15"/>
  <c r="JJ51" i="15"/>
  <c r="JK51" i="15"/>
  <c r="JL51" i="15"/>
  <c r="JM51" i="15"/>
  <c r="JN51" i="15"/>
  <c r="JO51" i="15"/>
  <c r="JP51" i="15"/>
  <c r="JQ51" i="15"/>
  <c r="JR51" i="15"/>
  <c r="JS51" i="15"/>
  <c r="JT51" i="15"/>
  <c r="JU51" i="15"/>
  <c r="JV51" i="15"/>
  <c r="JW51" i="15"/>
  <c r="JX51" i="15"/>
  <c r="JY51" i="15"/>
  <c r="JZ51" i="15"/>
  <c r="KA51" i="15"/>
  <c r="KB51" i="15"/>
  <c r="KC51" i="15"/>
  <c r="KD51" i="15"/>
  <c r="KE51" i="15"/>
  <c r="KF51" i="15"/>
  <c r="KG51" i="15"/>
  <c r="KH51" i="15"/>
  <c r="KI51" i="15"/>
  <c r="KJ51" i="15"/>
  <c r="KK51" i="15"/>
  <c r="KL51" i="15"/>
  <c r="KM51" i="15"/>
  <c r="KN51" i="15"/>
  <c r="KO51" i="15"/>
  <c r="KP51" i="15"/>
  <c r="KQ51" i="15"/>
  <c r="KR51" i="15"/>
  <c r="KS51" i="15"/>
  <c r="KT51" i="15"/>
  <c r="KU51" i="15"/>
  <c r="KV51" i="15"/>
  <c r="KW51" i="15"/>
  <c r="KX51" i="15"/>
  <c r="KY51" i="15"/>
  <c r="KZ51" i="15"/>
  <c r="LA51" i="15"/>
  <c r="LB51" i="15"/>
  <c r="LC51" i="15"/>
  <c r="LD51" i="15"/>
  <c r="LE51" i="15"/>
  <c r="LF51" i="15"/>
  <c r="LG51" i="15"/>
  <c r="LH51" i="15"/>
  <c r="LI51" i="15"/>
  <c r="LJ51" i="15"/>
  <c r="LK51" i="15"/>
  <c r="LL51" i="15"/>
  <c r="LM51" i="15"/>
  <c r="LN51" i="15"/>
  <c r="LO51" i="15"/>
  <c r="LP51" i="15"/>
  <c r="LQ51" i="15"/>
  <c r="LR51" i="15"/>
  <c r="LS51" i="15"/>
  <c r="LT51" i="15"/>
  <c r="LU51" i="15"/>
  <c r="LV51" i="15"/>
  <c r="LW51" i="15"/>
  <c r="LX51" i="15"/>
  <c r="LY51" i="15"/>
  <c r="LZ51" i="15"/>
  <c r="MA51" i="15"/>
  <c r="MB51" i="15"/>
  <c r="MC51" i="15"/>
  <c r="MD51" i="15"/>
  <c r="ME51" i="15"/>
  <c r="MF51" i="15"/>
  <c r="MG51" i="15"/>
  <c r="MH51" i="15"/>
  <c r="MI51" i="15"/>
  <c r="MJ51" i="15"/>
  <c r="MK51" i="15"/>
  <c r="ML51" i="15"/>
  <c r="MM51" i="15"/>
  <c r="MN51" i="15"/>
  <c r="MO51" i="15"/>
  <c r="MP51" i="15"/>
  <c r="MQ51" i="15"/>
  <c r="MR51" i="15"/>
  <c r="MS51" i="15"/>
  <c r="MT51" i="15"/>
  <c r="MU51" i="15"/>
  <c r="MV51" i="15"/>
  <c r="MW51" i="15"/>
  <c r="MX51" i="15"/>
  <c r="MY51" i="15"/>
  <c r="MZ51" i="15"/>
  <c r="NA51" i="15"/>
  <c r="NB51" i="15"/>
  <c r="NC51" i="15"/>
  <c r="ND51" i="15"/>
  <c r="NE51" i="15"/>
  <c r="NF51" i="15"/>
  <c r="NG51" i="15"/>
  <c r="NH51" i="15"/>
  <c r="NI51" i="15"/>
  <c r="NJ51" i="15"/>
  <c r="NK51" i="15"/>
  <c r="NL51" i="15"/>
  <c r="NM51" i="15"/>
  <c r="NN51" i="15"/>
  <c r="NO51" i="15"/>
  <c r="NP51" i="15"/>
  <c r="NQ51" i="15"/>
  <c r="NR51" i="15"/>
  <c r="NS51" i="15"/>
  <c r="NT51" i="15"/>
  <c r="NU51" i="15"/>
  <c r="NV51" i="15"/>
  <c r="NW51" i="15"/>
  <c r="NX51" i="15"/>
  <c r="NY51" i="15"/>
  <c r="NZ51" i="15"/>
  <c r="OA51" i="15"/>
  <c r="OB51" i="15"/>
  <c r="OC51" i="15"/>
  <c r="OD51" i="15"/>
  <c r="OE51" i="15"/>
  <c r="OF51" i="15"/>
  <c r="OG51" i="15"/>
  <c r="OH51" i="15"/>
  <c r="OI51" i="15"/>
  <c r="OJ51" i="15"/>
  <c r="OK51" i="15"/>
  <c r="OL51" i="15"/>
  <c r="OM51" i="15"/>
  <c r="ON51" i="15"/>
  <c r="OO51" i="15"/>
  <c r="OP51" i="15"/>
  <c r="OQ51" i="15"/>
  <c r="OR51" i="15"/>
  <c r="OS51" i="15"/>
  <c r="OT51" i="15"/>
  <c r="OU51" i="15"/>
  <c r="OV51" i="15"/>
  <c r="OW51" i="15"/>
  <c r="OX51" i="15"/>
  <c r="OY51" i="15"/>
  <c r="OZ51" i="15"/>
  <c r="PA51" i="15"/>
  <c r="PB51" i="15"/>
  <c r="PC51" i="15"/>
  <c r="PD51" i="15"/>
  <c r="PE51" i="15"/>
  <c r="PF51" i="15"/>
  <c r="PG51" i="15"/>
  <c r="PH51" i="15"/>
  <c r="PI51" i="15"/>
  <c r="PJ51" i="15"/>
  <c r="PK51" i="15"/>
  <c r="PL51" i="15"/>
  <c r="PM51" i="15"/>
  <c r="PN51" i="15"/>
  <c r="PO51" i="15"/>
  <c r="PP51" i="15"/>
  <c r="PQ51" i="15"/>
  <c r="PR51" i="15"/>
  <c r="PS51" i="15"/>
  <c r="PT51" i="15"/>
  <c r="PU51" i="15"/>
  <c r="PV51" i="15"/>
  <c r="PW51" i="15"/>
  <c r="PX51" i="15"/>
  <c r="PY51" i="15"/>
  <c r="PZ51" i="15"/>
  <c r="QA51" i="15"/>
  <c r="QB51" i="15"/>
  <c r="QC51" i="15"/>
  <c r="QD51" i="15"/>
  <c r="QE51" i="15"/>
  <c r="QF51" i="15"/>
  <c r="QG51" i="15"/>
  <c r="QH51" i="15"/>
  <c r="QI51" i="15"/>
  <c r="QJ51" i="15"/>
  <c r="QK51" i="15"/>
  <c r="QL51" i="15"/>
  <c r="QM51" i="15"/>
  <c r="QN51" i="15"/>
  <c r="QO51" i="15"/>
  <c r="QP51" i="15"/>
  <c r="QQ51" i="15"/>
  <c r="QR51" i="15"/>
  <c r="QS51" i="15"/>
  <c r="QT51" i="15"/>
  <c r="QU51" i="15"/>
  <c r="QV51" i="15"/>
  <c r="QW51" i="15"/>
  <c r="QX51" i="15"/>
  <c r="QY51" i="15"/>
  <c r="QZ51" i="15"/>
  <c r="RA51" i="15"/>
  <c r="RB51" i="15"/>
  <c r="RC51" i="15"/>
  <c r="RD51" i="15"/>
  <c r="RE51" i="15"/>
  <c r="RF51" i="15"/>
  <c r="RG51" i="15"/>
  <c r="RH51" i="15"/>
  <c r="RI51" i="15"/>
  <c r="RJ51" i="15"/>
  <c r="RK51" i="15"/>
  <c r="RL51" i="15"/>
  <c r="RM51" i="15"/>
  <c r="RN51" i="15"/>
  <c r="RO51" i="15"/>
  <c r="RP51" i="15"/>
  <c r="RQ51" i="15"/>
  <c r="RR51" i="15"/>
  <c r="RS51" i="15"/>
  <c r="RT51" i="15"/>
  <c r="RU51" i="15"/>
  <c r="RV51" i="15"/>
  <c r="RW51" i="15"/>
  <c r="RX51" i="15"/>
  <c r="RY51" i="15"/>
  <c r="RZ51" i="15"/>
  <c r="SA51" i="15"/>
  <c r="SB51" i="15"/>
  <c r="SC51" i="15"/>
  <c r="SD51" i="15"/>
  <c r="SE51" i="15"/>
  <c r="SF51" i="15"/>
  <c r="SG51" i="15"/>
  <c r="SH51" i="15"/>
  <c r="SI51" i="15"/>
  <c r="SJ51" i="15"/>
  <c r="SK51" i="15"/>
  <c r="SL51" i="15"/>
  <c r="SM51" i="15"/>
  <c r="SN51" i="15"/>
  <c r="SO51" i="15"/>
  <c r="SP51" i="15"/>
  <c r="SQ51" i="15"/>
  <c r="SR51" i="15"/>
  <c r="SS51" i="15"/>
  <c r="ST51" i="15"/>
  <c r="SU51" i="15"/>
  <c r="SV51" i="15"/>
  <c r="SW51" i="15"/>
  <c r="SX51" i="15"/>
  <c r="SY51" i="15"/>
  <c r="SZ51" i="15"/>
  <c r="TA51" i="15"/>
  <c r="TB51" i="15"/>
  <c r="K51" i="15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ES157" i="7"/>
  <c r="ET157" i="7"/>
  <c r="EU157" i="7"/>
  <c r="EV157" i="7"/>
  <c r="EW157" i="7"/>
  <c r="EX157" i="7"/>
  <c r="EY157" i="7"/>
  <c r="EZ157" i="7"/>
  <c r="FA157" i="7"/>
  <c r="FB157" i="7"/>
  <c r="FC157" i="7"/>
  <c r="FD157" i="7"/>
  <c r="FE157" i="7"/>
  <c r="FF157" i="7"/>
  <c r="FG157" i="7"/>
  <c r="FH157" i="7"/>
  <c r="FI157" i="7"/>
  <c r="FJ157" i="7"/>
  <c r="FK157" i="7"/>
  <c r="FL157" i="7"/>
  <c r="FM157" i="7"/>
  <c r="FN157" i="7"/>
  <c r="FO157" i="7"/>
  <c r="FP157" i="7"/>
  <c r="FQ157" i="7"/>
  <c r="FR157" i="7"/>
  <c r="FS157" i="7"/>
  <c r="FT157" i="7"/>
  <c r="FU157" i="7"/>
  <c r="FV157" i="7"/>
  <c r="FW157" i="7"/>
  <c r="FX157" i="7"/>
  <c r="FY157" i="7"/>
  <c r="FZ157" i="7"/>
  <c r="GA157" i="7"/>
  <c r="GB157" i="7"/>
  <c r="GC157" i="7"/>
  <c r="GD157" i="7"/>
  <c r="GE157" i="7"/>
  <c r="GF157" i="7"/>
  <c r="GG157" i="7"/>
  <c r="GH157" i="7"/>
  <c r="GI157" i="7"/>
  <c r="GJ157" i="7"/>
  <c r="GK157" i="7"/>
  <c r="GL157" i="7"/>
  <c r="GM157" i="7"/>
  <c r="GN157" i="7"/>
  <c r="GO157" i="7"/>
  <c r="GP157" i="7"/>
  <c r="GQ157" i="7"/>
  <c r="GR157" i="7"/>
  <c r="GS157" i="7"/>
  <c r="GT157" i="7"/>
  <c r="GU157" i="7"/>
  <c r="GV157" i="7"/>
  <c r="GW157" i="7"/>
  <c r="GX157" i="7"/>
  <c r="GY157" i="7"/>
  <c r="GZ157" i="7"/>
  <c r="HA157" i="7"/>
  <c r="HB157" i="7"/>
  <c r="HC157" i="7"/>
  <c r="HD157" i="7"/>
  <c r="HE157" i="7"/>
  <c r="HF157" i="7"/>
  <c r="HG157" i="7"/>
  <c r="HH157" i="7"/>
  <c r="HI157" i="7"/>
  <c r="HJ157" i="7"/>
  <c r="HK157" i="7"/>
  <c r="HL157" i="7"/>
  <c r="HM157" i="7"/>
  <c r="HN157" i="7"/>
  <c r="HO157" i="7"/>
  <c r="HP157" i="7"/>
  <c r="HQ157" i="7"/>
  <c r="HR157" i="7"/>
  <c r="HS157" i="7"/>
  <c r="HT157" i="7"/>
  <c r="HU157" i="7"/>
  <c r="HV157" i="7"/>
  <c r="HW157" i="7"/>
  <c r="HX157" i="7"/>
  <c r="HY157" i="7"/>
  <c r="HZ157" i="7"/>
  <c r="IA157" i="7"/>
  <c r="IB157" i="7"/>
  <c r="IC157" i="7"/>
  <c r="ID157" i="7"/>
  <c r="IE157" i="7"/>
  <c r="IF157" i="7"/>
  <c r="IG157" i="7"/>
  <c r="IH157" i="7"/>
  <c r="II157" i="7"/>
  <c r="IJ157" i="7"/>
  <c r="IK157" i="7"/>
  <c r="IL157" i="7"/>
  <c r="IM157" i="7"/>
  <c r="IN157" i="7"/>
  <c r="IO157" i="7"/>
  <c r="IP157" i="7"/>
  <c r="IQ157" i="7"/>
  <c r="IR157" i="7"/>
  <c r="IS157" i="7"/>
  <c r="IT157" i="7"/>
  <c r="IU157" i="7"/>
  <c r="IV157" i="7"/>
  <c r="IW157" i="7"/>
  <c r="IX157" i="7"/>
  <c r="IY157" i="7"/>
  <c r="IZ157" i="7"/>
  <c r="JA157" i="7"/>
  <c r="JB157" i="7"/>
  <c r="JC157" i="7"/>
  <c r="JD157" i="7"/>
  <c r="JE157" i="7"/>
  <c r="JF157" i="7"/>
  <c r="JG157" i="7"/>
  <c r="JH157" i="7"/>
  <c r="JI157" i="7"/>
  <c r="JJ157" i="7"/>
  <c r="JK157" i="7"/>
  <c r="JL157" i="7"/>
  <c r="JM157" i="7"/>
  <c r="JN157" i="7"/>
  <c r="JO157" i="7"/>
  <c r="JP157" i="7"/>
  <c r="JQ157" i="7"/>
  <c r="JR157" i="7"/>
  <c r="JS157" i="7"/>
  <c r="JT157" i="7"/>
  <c r="JU157" i="7"/>
  <c r="JV157" i="7"/>
  <c r="JW157" i="7"/>
  <c r="JX157" i="7"/>
  <c r="JY157" i="7"/>
  <c r="JZ157" i="7"/>
  <c r="KA157" i="7"/>
  <c r="KB157" i="7"/>
  <c r="KC157" i="7"/>
  <c r="KD157" i="7"/>
  <c r="KE157" i="7"/>
  <c r="KF157" i="7"/>
  <c r="KG157" i="7"/>
  <c r="KH157" i="7"/>
  <c r="KI157" i="7"/>
  <c r="KJ157" i="7"/>
  <c r="KK157" i="7"/>
  <c r="KL157" i="7"/>
  <c r="KM157" i="7"/>
  <c r="KN157" i="7"/>
  <c r="KO157" i="7"/>
  <c r="KP157" i="7"/>
  <c r="KQ157" i="7"/>
  <c r="KR157" i="7"/>
  <c r="KS157" i="7"/>
  <c r="KT157" i="7"/>
  <c r="KU157" i="7"/>
  <c r="KV157" i="7"/>
  <c r="KW157" i="7"/>
  <c r="KX157" i="7"/>
  <c r="KY157" i="7"/>
  <c r="KZ157" i="7"/>
  <c r="LA157" i="7"/>
  <c r="LB157" i="7"/>
  <c r="LC157" i="7"/>
  <c r="LD157" i="7"/>
  <c r="LE157" i="7"/>
  <c r="LF157" i="7"/>
  <c r="LG157" i="7"/>
  <c r="LH157" i="7"/>
  <c r="LI157" i="7"/>
  <c r="LJ157" i="7"/>
  <c r="LK157" i="7"/>
  <c r="LL157" i="7"/>
  <c r="LM157" i="7"/>
  <c r="LN157" i="7"/>
  <c r="LO157" i="7"/>
  <c r="LP157" i="7"/>
  <c r="LQ157" i="7"/>
  <c r="LR157" i="7"/>
  <c r="LS157" i="7"/>
  <c r="LT157" i="7"/>
  <c r="LU157" i="7"/>
  <c r="LV157" i="7"/>
  <c r="LW157" i="7"/>
  <c r="LX157" i="7"/>
  <c r="LY157" i="7"/>
  <c r="LZ157" i="7"/>
  <c r="MA157" i="7"/>
  <c r="MB157" i="7"/>
  <c r="MC157" i="7"/>
  <c r="MD157" i="7"/>
  <c r="ME157" i="7"/>
  <c r="MF157" i="7"/>
  <c r="MG157" i="7"/>
  <c r="MH157" i="7"/>
  <c r="MI157" i="7"/>
  <c r="MJ157" i="7"/>
  <c r="MK157" i="7"/>
  <c r="ML157" i="7"/>
  <c r="MM157" i="7"/>
  <c r="MN157" i="7"/>
  <c r="MO157" i="7"/>
  <c r="MP157" i="7"/>
  <c r="MQ157" i="7"/>
  <c r="MR157" i="7"/>
  <c r="MS157" i="7"/>
  <c r="MT157" i="7"/>
  <c r="MU157" i="7"/>
  <c r="MV157" i="7"/>
  <c r="MW157" i="7"/>
  <c r="MX157" i="7"/>
  <c r="MY157" i="7"/>
  <c r="MZ157" i="7"/>
  <c r="NA157" i="7"/>
  <c r="NB157" i="7"/>
  <c r="NC157" i="7"/>
  <c r="ND157" i="7"/>
  <c r="NE157" i="7"/>
  <c r="NF157" i="7"/>
  <c r="NG157" i="7"/>
  <c r="NH157" i="7"/>
  <c r="NI157" i="7"/>
  <c r="NJ157" i="7"/>
  <c r="NK157" i="7"/>
  <c r="NL157" i="7"/>
  <c r="NM157" i="7"/>
  <c r="NN157" i="7"/>
  <c r="NO157" i="7"/>
  <c r="NP157" i="7"/>
  <c r="NQ157" i="7"/>
  <c r="NR157" i="7"/>
  <c r="NS157" i="7"/>
  <c r="NT157" i="7"/>
  <c r="NU157" i="7"/>
  <c r="NV157" i="7"/>
  <c r="NW157" i="7"/>
  <c r="NX157" i="7"/>
  <c r="NY157" i="7"/>
  <c r="NZ157" i="7"/>
  <c r="OA157" i="7"/>
  <c r="OB157" i="7"/>
  <c r="OC157" i="7"/>
  <c r="OD157" i="7"/>
  <c r="OE157" i="7"/>
  <c r="OF157" i="7"/>
  <c r="OG157" i="7"/>
  <c r="OH157" i="7"/>
  <c r="OI157" i="7"/>
  <c r="OJ157" i="7"/>
  <c r="OK157" i="7"/>
  <c r="OL157" i="7"/>
  <c r="OM157" i="7"/>
  <c r="ON157" i="7"/>
  <c r="OO157" i="7"/>
  <c r="OP157" i="7"/>
  <c r="OQ157" i="7"/>
  <c r="OR157" i="7"/>
  <c r="OS157" i="7"/>
  <c r="OT157" i="7"/>
  <c r="OU157" i="7"/>
  <c r="OV157" i="7"/>
  <c r="OW157" i="7"/>
  <c r="OX157" i="7"/>
  <c r="OY157" i="7"/>
  <c r="OZ157" i="7"/>
  <c r="PA157" i="7"/>
  <c r="PB157" i="7"/>
  <c r="PC157" i="7"/>
  <c r="PD157" i="7"/>
  <c r="PE157" i="7"/>
  <c r="PF157" i="7"/>
  <c r="PG157" i="7"/>
  <c r="PH157" i="7"/>
  <c r="PI157" i="7"/>
  <c r="PJ157" i="7"/>
  <c r="PK157" i="7"/>
  <c r="PL157" i="7"/>
  <c r="PM157" i="7"/>
  <c r="PN157" i="7"/>
  <c r="PO157" i="7"/>
  <c r="PP157" i="7"/>
  <c r="PQ157" i="7"/>
  <c r="PR157" i="7"/>
  <c r="PS157" i="7"/>
  <c r="PT157" i="7"/>
  <c r="PU157" i="7"/>
  <c r="PV157" i="7"/>
  <c r="PW157" i="7"/>
  <c r="PX157" i="7"/>
  <c r="PY157" i="7"/>
  <c r="PZ157" i="7"/>
  <c r="QA157" i="7"/>
  <c r="QB157" i="7"/>
  <c r="QC157" i="7"/>
  <c r="QD157" i="7"/>
  <c r="QE157" i="7"/>
  <c r="QF157" i="7"/>
  <c r="QG157" i="7"/>
  <c r="QH157" i="7"/>
  <c r="QI157" i="7"/>
  <c r="QJ157" i="7"/>
  <c r="QK157" i="7"/>
  <c r="QL157" i="7"/>
  <c r="QM157" i="7"/>
  <c r="QN157" i="7"/>
  <c r="QO157" i="7"/>
  <c r="QP157" i="7"/>
  <c r="QQ157" i="7"/>
  <c r="QR157" i="7"/>
  <c r="QS157" i="7"/>
  <c r="QT157" i="7"/>
  <c r="QU157" i="7"/>
  <c r="QV157" i="7"/>
  <c r="QW157" i="7"/>
  <c r="QX157" i="7"/>
  <c r="QY157" i="7"/>
  <c r="QZ157" i="7"/>
  <c r="RA157" i="7"/>
  <c r="RB157" i="7"/>
  <c r="RC157" i="7"/>
  <c r="RD157" i="7"/>
  <c r="RE157" i="7"/>
  <c r="RF157" i="7"/>
  <c r="RG157" i="7"/>
  <c r="RH157" i="7"/>
  <c r="RI157" i="7"/>
  <c r="RJ157" i="7"/>
  <c r="RK157" i="7"/>
  <c r="RL157" i="7"/>
  <c r="RM157" i="7"/>
  <c r="RN157" i="7"/>
  <c r="RO157" i="7"/>
  <c r="RP157" i="7"/>
  <c r="RQ157" i="7"/>
  <c r="RR157" i="7"/>
  <c r="RS157" i="7"/>
  <c r="RT157" i="7"/>
  <c r="RU157" i="7"/>
  <c r="RV157" i="7"/>
  <c r="RW157" i="7"/>
  <c r="RX157" i="7"/>
  <c r="RY157" i="7"/>
  <c r="RZ157" i="7"/>
  <c r="SA157" i="7"/>
  <c r="SB157" i="7"/>
  <c r="SC157" i="7"/>
  <c r="SD157" i="7"/>
  <c r="SE157" i="7"/>
  <c r="SF157" i="7"/>
  <c r="SG157" i="7"/>
  <c r="SH157" i="7"/>
  <c r="SI157" i="7"/>
  <c r="SJ157" i="7"/>
  <c r="SK157" i="7"/>
  <c r="SL157" i="7"/>
  <c r="SM157" i="7"/>
  <c r="SN157" i="7"/>
  <c r="SO157" i="7"/>
  <c r="SP157" i="7"/>
  <c r="SQ157" i="7"/>
  <c r="SR157" i="7"/>
  <c r="SS157" i="7"/>
  <c r="ST157" i="7"/>
  <c r="SU157" i="7"/>
  <c r="SV157" i="7"/>
  <c r="SW157" i="7"/>
  <c r="SX157" i="7"/>
  <c r="SY157" i="7"/>
  <c r="SZ157" i="7"/>
  <c r="TA157" i="7"/>
  <c r="TB157" i="7"/>
  <c r="K157" i="7"/>
  <c r="I21" i="2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BM46" i="15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Z46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M46" i="15"/>
  <c r="CN46" i="15"/>
  <c r="CO46" i="15"/>
  <c r="CP46" i="15"/>
  <c r="CQ46" i="15"/>
  <c r="CR46" i="15"/>
  <c r="CS46" i="15"/>
  <c r="CT46" i="15"/>
  <c r="CU46" i="15"/>
  <c r="CV46" i="15"/>
  <c r="CW46" i="15"/>
  <c r="CX46" i="15"/>
  <c r="CY46" i="15"/>
  <c r="CZ46" i="15"/>
  <c r="DA46" i="15"/>
  <c r="DB46" i="15"/>
  <c r="DC46" i="15"/>
  <c r="DD46" i="15"/>
  <c r="DE46" i="15"/>
  <c r="DF46" i="15"/>
  <c r="DG46" i="15"/>
  <c r="DH46" i="15"/>
  <c r="DI46" i="15"/>
  <c r="DJ46" i="15"/>
  <c r="DK46" i="15"/>
  <c r="DL46" i="15"/>
  <c r="DM46" i="15"/>
  <c r="DN46" i="15"/>
  <c r="DO46" i="15"/>
  <c r="DP46" i="15"/>
  <c r="DQ46" i="15"/>
  <c r="DR46" i="15"/>
  <c r="DS46" i="15"/>
  <c r="DT46" i="15"/>
  <c r="DU46" i="15"/>
  <c r="DV46" i="15"/>
  <c r="DW46" i="15"/>
  <c r="DX46" i="15"/>
  <c r="DY46" i="15"/>
  <c r="DZ46" i="15"/>
  <c r="EA46" i="15"/>
  <c r="EB46" i="15"/>
  <c r="EC46" i="15"/>
  <c r="ED46" i="15"/>
  <c r="EE46" i="15"/>
  <c r="EF46" i="15"/>
  <c r="EG46" i="15"/>
  <c r="EH46" i="15"/>
  <c r="EI46" i="15"/>
  <c r="EJ46" i="15"/>
  <c r="EK46" i="15"/>
  <c r="EL46" i="15"/>
  <c r="EM46" i="15"/>
  <c r="EN46" i="15"/>
  <c r="EO46" i="15"/>
  <c r="EP46" i="15"/>
  <c r="EQ46" i="15"/>
  <c r="ER46" i="15"/>
  <c r="ES46" i="15"/>
  <c r="ET46" i="15"/>
  <c r="EU46" i="15"/>
  <c r="EV46" i="15"/>
  <c r="EW46" i="15"/>
  <c r="EX46" i="15"/>
  <c r="EY46" i="15"/>
  <c r="EZ46" i="15"/>
  <c r="FA46" i="15"/>
  <c r="FB46" i="15"/>
  <c r="FC46" i="15"/>
  <c r="FD46" i="15"/>
  <c r="FE46" i="15"/>
  <c r="FF46" i="15"/>
  <c r="FG46" i="15"/>
  <c r="FH46" i="15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46" i="15"/>
  <c r="FW46" i="15"/>
  <c r="FX46" i="15"/>
  <c r="FY46" i="15"/>
  <c r="FZ46" i="15"/>
  <c r="GA46" i="15"/>
  <c r="GB46" i="15"/>
  <c r="GC46" i="15"/>
  <c r="GD46" i="15"/>
  <c r="GE46" i="15"/>
  <c r="GF46" i="15"/>
  <c r="GG46" i="15"/>
  <c r="GH46" i="15"/>
  <c r="GI46" i="15"/>
  <c r="GJ46" i="15"/>
  <c r="GK46" i="15"/>
  <c r="GL46" i="15"/>
  <c r="GM46" i="15"/>
  <c r="GN46" i="15"/>
  <c r="GO46" i="15"/>
  <c r="GP46" i="15"/>
  <c r="GQ46" i="15"/>
  <c r="GR46" i="15"/>
  <c r="GS46" i="15"/>
  <c r="GT46" i="15"/>
  <c r="GU46" i="15"/>
  <c r="GV46" i="15"/>
  <c r="GW46" i="15"/>
  <c r="GX46" i="15"/>
  <c r="GY46" i="15"/>
  <c r="GZ46" i="15"/>
  <c r="HA46" i="15"/>
  <c r="HB46" i="15"/>
  <c r="HC46" i="15"/>
  <c r="HD46" i="15"/>
  <c r="HE46" i="15"/>
  <c r="HF46" i="15"/>
  <c r="HG46" i="15"/>
  <c r="HH46" i="15"/>
  <c r="HI46" i="15"/>
  <c r="HJ46" i="15"/>
  <c r="HK46" i="15"/>
  <c r="HL46" i="15"/>
  <c r="HM46" i="15"/>
  <c r="HN46" i="15"/>
  <c r="HO46" i="15"/>
  <c r="HP46" i="15"/>
  <c r="HQ46" i="15"/>
  <c r="HR46" i="15"/>
  <c r="HS46" i="15"/>
  <c r="HT46" i="15"/>
  <c r="HW46" i="15"/>
  <c r="HX46" i="15"/>
  <c r="IA46" i="15"/>
  <c r="IB46" i="15"/>
  <c r="IC46" i="15"/>
  <c r="ID46" i="15"/>
  <c r="IE46" i="15"/>
  <c r="IF46" i="15"/>
  <c r="IG46" i="15"/>
  <c r="IH46" i="15"/>
  <c r="II46" i="15"/>
  <c r="IJ46" i="15"/>
  <c r="IK46" i="15"/>
  <c r="IL46" i="15"/>
  <c r="IM46" i="15"/>
  <c r="IN46" i="15"/>
  <c r="IO46" i="15"/>
  <c r="IP46" i="15"/>
  <c r="IQ46" i="15"/>
  <c r="IR46" i="15"/>
  <c r="IS46" i="15"/>
  <c r="IT46" i="15"/>
  <c r="IU46" i="15"/>
  <c r="IV46" i="15"/>
  <c r="IW46" i="15"/>
  <c r="IX46" i="15"/>
  <c r="IY46" i="15"/>
  <c r="IZ46" i="15"/>
  <c r="JA46" i="15"/>
  <c r="JB46" i="15"/>
  <c r="JC46" i="15"/>
  <c r="JD46" i="15"/>
  <c r="JE46" i="15"/>
  <c r="JF46" i="15"/>
  <c r="JG46" i="15"/>
  <c r="JH46" i="15"/>
  <c r="JI46" i="15"/>
  <c r="JJ46" i="15"/>
  <c r="JK46" i="15"/>
  <c r="JL46" i="15"/>
  <c r="JM46" i="15"/>
  <c r="JN46" i="15"/>
  <c r="JO46" i="15"/>
  <c r="JP46" i="15"/>
  <c r="JQ46" i="15"/>
  <c r="JR46" i="15"/>
  <c r="JS46" i="15"/>
  <c r="JT46" i="15"/>
  <c r="JU46" i="15"/>
  <c r="JV46" i="15"/>
  <c r="JW46" i="15"/>
  <c r="JX46" i="15"/>
  <c r="JY46" i="15"/>
  <c r="JZ46" i="15"/>
  <c r="KA46" i="15"/>
  <c r="KB46" i="15"/>
  <c r="KC46" i="15"/>
  <c r="KD46" i="15"/>
  <c r="KE46" i="15"/>
  <c r="KF46" i="15"/>
  <c r="KG46" i="15"/>
  <c r="KH46" i="15"/>
  <c r="KI46" i="15"/>
  <c r="KJ46" i="15"/>
  <c r="KK46" i="15"/>
  <c r="KL46" i="15"/>
  <c r="KM46" i="15"/>
  <c r="KN46" i="15"/>
  <c r="KO46" i="15"/>
  <c r="KP46" i="15"/>
  <c r="KQ46" i="15"/>
  <c r="KR46" i="15"/>
  <c r="KS46" i="15"/>
  <c r="KT46" i="15"/>
  <c r="KU46" i="15"/>
  <c r="KV46" i="15"/>
  <c r="KW46" i="15"/>
  <c r="KX46" i="15"/>
  <c r="KY46" i="15"/>
  <c r="LA46" i="15"/>
  <c r="LB46" i="15"/>
  <c r="LC46" i="15"/>
  <c r="LD46" i="15"/>
  <c r="LE46" i="15"/>
  <c r="LF46" i="15"/>
  <c r="LG46" i="15"/>
  <c r="LH46" i="15"/>
  <c r="LI46" i="15"/>
  <c r="LJ46" i="15"/>
  <c r="LK46" i="15"/>
  <c r="LL46" i="15"/>
  <c r="LM46" i="15"/>
  <c r="LN46" i="15"/>
  <c r="LO46" i="15"/>
  <c r="LP46" i="15"/>
  <c r="LQ46" i="15"/>
  <c r="LR46" i="15"/>
  <c r="LS46" i="15"/>
  <c r="LT46" i="15"/>
  <c r="LU46" i="15"/>
  <c r="LV46" i="15"/>
  <c r="LW46" i="15"/>
  <c r="LX46" i="15"/>
  <c r="LY46" i="15"/>
  <c r="LZ46" i="15"/>
  <c r="MB46" i="15"/>
  <c r="MC46" i="15"/>
  <c r="MD46" i="15"/>
  <c r="ME46" i="15"/>
  <c r="MF46" i="15"/>
  <c r="MG46" i="15"/>
  <c r="MH46" i="15"/>
  <c r="MI46" i="15"/>
  <c r="MJ46" i="15"/>
  <c r="MK46" i="15"/>
  <c r="ML46" i="15"/>
  <c r="MM46" i="15"/>
  <c r="MN46" i="15"/>
  <c r="MO46" i="15"/>
  <c r="MP46" i="15"/>
  <c r="MQ46" i="15"/>
  <c r="MR46" i="15"/>
  <c r="MS46" i="15"/>
  <c r="MT46" i="15"/>
  <c r="MU46" i="15"/>
  <c r="MV46" i="15"/>
  <c r="MW46" i="15"/>
  <c r="MX46" i="15"/>
  <c r="MY46" i="15"/>
  <c r="MZ46" i="15"/>
  <c r="NA46" i="15"/>
  <c r="NC46" i="15"/>
  <c r="ND46" i="15"/>
  <c r="NE46" i="15"/>
  <c r="NF46" i="15"/>
  <c r="NG46" i="15"/>
  <c r="NH46" i="15"/>
  <c r="NI46" i="15"/>
  <c r="NK46" i="15"/>
  <c r="NL46" i="15"/>
  <c r="NM46" i="15"/>
  <c r="NN46" i="15"/>
  <c r="NO46" i="15"/>
  <c r="NP46" i="15"/>
  <c r="NQ46" i="15"/>
  <c r="NS46" i="15"/>
  <c r="NT46" i="15"/>
  <c r="NU46" i="15"/>
  <c r="NV46" i="15"/>
  <c r="NW46" i="15"/>
  <c r="NY46" i="15"/>
  <c r="NZ46" i="15"/>
  <c r="OA46" i="15"/>
  <c r="OB46" i="15"/>
  <c r="OC46" i="15"/>
  <c r="OD46" i="15"/>
  <c r="OE46" i="15"/>
  <c r="OF46" i="15"/>
  <c r="OG46" i="15"/>
  <c r="OH46" i="15"/>
  <c r="OI46" i="15"/>
  <c r="OJ46" i="15"/>
  <c r="OK46" i="15"/>
  <c r="OL46" i="15"/>
  <c r="OM46" i="15"/>
  <c r="ON46" i="15"/>
  <c r="OO46" i="15"/>
  <c r="OP46" i="15"/>
  <c r="OQ46" i="15"/>
  <c r="OR46" i="15"/>
  <c r="OS46" i="15"/>
  <c r="OT46" i="15"/>
  <c r="OU46" i="15"/>
  <c r="OV46" i="15"/>
  <c r="OW46" i="15"/>
  <c r="OX46" i="15"/>
  <c r="OY46" i="15"/>
  <c r="OZ46" i="15"/>
  <c r="PA46" i="15"/>
  <c r="PB46" i="15"/>
  <c r="PC46" i="15"/>
  <c r="PD46" i="15"/>
  <c r="PE46" i="15"/>
  <c r="PF46" i="15"/>
  <c r="PG46" i="15"/>
  <c r="PH46" i="15"/>
  <c r="PI46" i="15"/>
  <c r="PK46" i="15"/>
  <c r="PL46" i="15"/>
  <c r="PM46" i="15"/>
  <c r="PN46" i="15"/>
  <c r="PO46" i="15"/>
  <c r="PP46" i="15"/>
  <c r="PQ46" i="15"/>
  <c r="PR46" i="15"/>
  <c r="PS46" i="15"/>
  <c r="PT46" i="15"/>
  <c r="PW46" i="15"/>
  <c r="PX46" i="15"/>
  <c r="PY46" i="15"/>
  <c r="PZ46" i="15"/>
  <c r="QA46" i="15"/>
  <c r="QB46" i="15"/>
  <c r="QC46" i="15"/>
  <c r="QD46" i="15"/>
  <c r="QE46" i="15"/>
  <c r="QF46" i="15"/>
  <c r="QG46" i="15"/>
  <c r="QH46" i="15"/>
  <c r="QI46" i="15"/>
  <c r="QJ46" i="15"/>
  <c r="QK46" i="15"/>
  <c r="QL46" i="15"/>
  <c r="QM46" i="15"/>
  <c r="QN46" i="15"/>
  <c r="QO46" i="15"/>
  <c r="QP46" i="15"/>
  <c r="QQ46" i="15"/>
  <c r="QR46" i="15"/>
  <c r="QS46" i="15"/>
  <c r="QT46" i="15"/>
  <c r="QU46" i="15"/>
  <c r="QV46" i="15"/>
  <c r="QW46" i="15"/>
  <c r="QX46" i="15"/>
  <c r="QY46" i="15"/>
  <c r="QZ46" i="15"/>
  <c r="RA46" i="15"/>
  <c r="RB46" i="15"/>
  <c r="RC46" i="15"/>
  <c r="RD46" i="15"/>
  <c r="RE46" i="15"/>
  <c r="RF46" i="15"/>
  <c r="RH46" i="15"/>
  <c r="RI46" i="15"/>
  <c r="RJ46" i="15"/>
  <c r="RK46" i="15"/>
  <c r="RL46" i="15"/>
  <c r="RN46" i="15"/>
  <c r="RP46" i="15"/>
  <c r="RQ46" i="15"/>
  <c r="RR46" i="15"/>
  <c r="RS46" i="15"/>
  <c r="RT46" i="15"/>
  <c r="RU46" i="15"/>
  <c r="RV46" i="15"/>
  <c r="RW46" i="15"/>
  <c r="RX46" i="15"/>
  <c r="RY46" i="15"/>
  <c r="RZ46" i="15"/>
  <c r="SA46" i="15"/>
  <c r="SB46" i="15"/>
  <c r="SC46" i="15"/>
  <c r="SD46" i="15"/>
  <c r="SE46" i="15"/>
  <c r="SF46" i="15"/>
  <c r="SG46" i="15"/>
  <c r="SH46" i="15"/>
  <c r="SI46" i="15"/>
  <c r="SJ46" i="15"/>
  <c r="SK46" i="15"/>
  <c r="SL46" i="15"/>
  <c r="SM46" i="15"/>
  <c r="SN46" i="15"/>
  <c r="SO46" i="15"/>
  <c r="SP46" i="15"/>
  <c r="SQ46" i="15"/>
  <c r="SR46" i="15"/>
  <c r="SS46" i="15"/>
  <c r="ST46" i="15"/>
  <c r="SU46" i="15"/>
  <c r="SV46" i="15"/>
  <c r="SW46" i="15"/>
  <c r="SX46" i="15"/>
  <c r="SY46" i="15"/>
  <c r="SZ46" i="15"/>
  <c r="TA46" i="15"/>
  <c r="TB46" i="15"/>
  <c r="K46" i="15"/>
  <c r="LE28" i="1"/>
  <c r="LE70" i="7" s="1"/>
  <c r="LE39" i="1"/>
  <c r="LE66" i="7" s="1"/>
  <c r="LE32" i="1"/>
  <c r="LD10" i="1"/>
  <c r="LD11" i="1"/>
  <c r="LD17" i="1"/>
  <c r="LD9" i="1"/>
  <c r="LC11" i="13"/>
  <c r="LC36" i="1"/>
  <c r="LC10" i="1"/>
  <c r="LC35" i="1"/>
  <c r="LC13" i="1"/>
  <c r="LB18" i="2"/>
  <c r="LB13" i="2"/>
  <c r="LB9" i="2"/>
  <c r="LA14" i="2"/>
  <c r="KZ67" i="7"/>
  <c r="KZ82" i="7"/>
  <c r="KZ50" i="7"/>
  <c r="KZ30" i="7"/>
  <c r="KZ24" i="7"/>
  <c r="KZ19" i="14"/>
  <c r="KZ9" i="14"/>
  <c r="KZ18" i="3"/>
  <c r="KZ17" i="3"/>
  <c r="KZ16" i="3"/>
  <c r="KZ9" i="3"/>
  <c r="KZ12" i="3"/>
  <c r="LB36" i="1"/>
  <c r="LA24" i="1"/>
  <c r="LA12" i="1"/>
  <c r="LA59" i="1"/>
  <c r="I68" i="15" l="1"/>
  <c r="J68" i="15" s="1"/>
  <c r="I46" i="15"/>
  <c r="J46" i="15" s="1"/>
  <c r="I51" i="15"/>
  <c r="J51" i="15" s="1"/>
  <c r="I52" i="7"/>
  <c r="I157" i="7"/>
  <c r="J157" i="7" s="1"/>
  <c r="I19" i="14"/>
  <c r="J19" i="14" s="1"/>
  <c r="KZ12" i="1"/>
  <c r="KZ68" i="7" s="1"/>
  <c r="J178" i="7"/>
  <c r="KW15" i="1"/>
  <c r="KW38" i="1"/>
  <c r="KW21" i="1"/>
  <c r="KV37" i="1"/>
  <c r="KV42" i="1"/>
  <c r="KV21" i="1"/>
  <c r="KV22" i="1"/>
  <c r="KU21" i="3"/>
  <c r="KU27" i="2"/>
  <c r="KU30" i="15" s="1"/>
  <c r="I30" i="15" s="1"/>
  <c r="J30" i="15" s="1"/>
  <c r="KU37" i="1"/>
  <c r="KU22" i="1"/>
  <c r="KU28" i="1"/>
  <c r="KU70" i="7" s="1"/>
  <c r="KU39" i="1"/>
  <c r="KU66" i="7" s="1"/>
  <c r="KU32" i="1"/>
  <c r="L22" i="15" l="1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Z22" i="15"/>
  <c r="BA22" i="15"/>
  <c r="BB22" i="15"/>
  <c r="BC22" i="15"/>
  <c r="BD22" i="15"/>
  <c r="BE22" i="15"/>
  <c r="BF22" i="15"/>
  <c r="BG22" i="15"/>
  <c r="BH22" i="15"/>
  <c r="BI22" i="15"/>
  <c r="BJ22" i="15"/>
  <c r="BK22" i="15"/>
  <c r="BL22" i="15"/>
  <c r="BM22" i="15"/>
  <c r="BN22" i="15"/>
  <c r="BO22" i="15"/>
  <c r="BP22" i="15"/>
  <c r="BQ22" i="15"/>
  <c r="BR22" i="15"/>
  <c r="BS22" i="15"/>
  <c r="BT22" i="15"/>
  <c r="BU22" i="15"/>
  <c r="BV22" i="15"/>
  <c r="BW22" i="15"/>
  <c r="BX22" i="15"/>
  <c r="BY22" i="15"/>
  <c r="BZ22" i="15"/>
  <c r="CA22" i="15"/>
  <c r="CB22" i="15"/>
  <c r="CC22" i="15"/>
  <c r="CD22" i="15"/>
  <c r="CE22" i="15"/>
  <c r="CF22" i="15"/>
  <c r="CG22" i="15"/>
  <c r="CH22" i="15"/>
  <c r="CI22" i="15"/>
  <c r="CJ22" i="15"/>
  <c r="CK22" i="15"/>
  <c r="CL22" i="15"/>
  <c r="CM22" i="15"/>
  <c r="CN22" i="15"/>
  <c r="CO22" i="15"/>
  <c r="CP22" i="15"/>
  <c r="CQ22" i="15"/>
  <c r="CR22" i="15"/>
  <c r="CS22" i="15"/>
  <c r="CT22" i="15"/>
  <c r="CU22" i="15"/>
  <c r="CV22" i="15"/>
  <c r="CW22" i="15"/>
  <c r="CX22" i="15"/>
  <c r="CY22" i="15"/>
  <c r="CZ22" i="15"/>
  <c r="DA22" i="15"/>
  <c r="DB22" i="15"/>
  <c r="DC22" i="15"/>
  <c r="DD22" i="15"/>
  <c r="DE22" i="15"/>
  <c r="DF22" i="15"/>
  <c r="DG22" i="15"/>
  <c r="DH22" i="15"/>
  <c r="DI22" i="15"/>
  <c r="DJ22" i="15"/>
  <c r="DK22" i="15"/>
  <c r="DL22" i="15"/>
  <c r="DM22" i="15"/>
  <c r="DN22" i="15"/>
  <c r="DO22" i="15"/>
  <c r="DP22" i="15"/>
  <c r="DQ22" i="15"/>
  <c r="DR22" i="15"/>
  <c r="DS22" i="15"/>
  <c r="DT22" i="15"/>
  <c r="DU22" i="15"/>
  <c r="DV22" i="15"/>
  <c r="DW22" i="15"/>
  <c r="DX22" i="15"/>
  <c r="DY22" i="15"/>
  <c r="DZ22" i="15"/>
  <c r="EA22" i="15"/>
  <c r="EB22" i="15"/>
  <c r="EC22" i="15"/>
  <c r="ED22" i="15"/>
  <c r="EE22" i="15"/>
  <c r="EF22" i="15"/>
  <c r="EG22" i="15"/>
  <c r="EH22" i="15"/>
  <c r="EI22" i="15"/>
  <c r="EJ22" i="15"/>
  <c r="EK22" i="15"/>
  <c r="EL22" i="15"/>
  <c r="EM22" i="15"/>
  <c r="EN22" i="15"/>
  <c r="EO22" i="15"/>
  <c r="EP22" i="15"/>
  <c r="EQ22" i="15"/>
  <c r="ER22" i="15"/>
  <c r="ES22" i="15"/>
  <c r="ET22" i="15"/>
  <c r="EU22" i="15"/>
  <c r="EV22" i="15"/>
  <c r="EW22" i="15"/>
  <c r="EX22" i="15"/>
  <c r="EY22" i="15"/>
  <c r="EZ22" i="15"/>
  <c r="FA22" i="15"/>
  <c r="FB22" i="15"/>
  <c r="FC22" i="15"/>
  <c r="FD22" i="15"/>
  <c r="FE22" i="15"/>
  <c r="FF22" i="15"/>
  <c r="FG22" i="15"/>
  <c r="FH22" i="15"/>
  <c r="FI22" i="15"/>
  <c r="FJ22" i="15"/>
  <c r="FK22" i="15"/>
  <c r="FL22" i="15"/>
  <c r="FM22" i="15"/>
  <c r="FN22" i="15"/>
  <c r="FO22" i="15"/>
  <c r="FP22" i="15"/>
  <c r="FQ22" i="15"/>
  <c r="FR22" i="15"/>
  <c r="FS22" i="15"/>
  <c r="FT22" i="15"/>
  <c r="FU22" i="15"/>
  <c r="FV22" i="15"/>
  <c r="FW22" i="15"/>
  <c r="FX22" i="15"/>
  <c r="FY22" i="15"/>
  <c r="FZ22" i="15"/>
  <c r="GA22" i="15"/>
  <c r="GB22" i="15"/>
  <c r="GC22" i="15"/>
  <c r="GD22" i="15"/>
  <c r="GE22" i="15"/>
  <c r="GF22" i="15"/>
  <c r="GG22" i="15"/>
  <c r="GH22" i="15"/>
  <c r="GI22" i="15"/>
  <c r="GJ22" i="15"/>
  <c r="GK22" i="15"/>
  <c r="GL22" i="15"/>
  <c r="GM22" i="15"/>
  <c r="GN22" i="15"/>
  <c r="GO22" i="15"/>
  <c r="GP22" i="15"/>
  <c r="GQ22" i="15"/>
  <c r="GR22" i="15"/>
  <c r="GS22" i="15"/>
  <c r="GT22" i="15"/>
  <c r="GU22" i="15"/>
  <c r="GV22" i="15"/>
  <c r="GW22" i="15"/>
  <c r="GX22" i="15"/>
  <c r="GY22" i="15"/>
  <c r="GZ22" i="15"/>
  <c r="HA22" i="15"/>
  <c r="HB22" i="15"/>
  <c r="HC22" i="15"/>
  <c r="HD22" i="15"/>
  <c r="HE22" i="15"/>
  <c r="HF22" i="15"/>
  <c r="HG22" i="15"/>
  <c r="HH22" i="15"/>
  <c r="HI22" i="15"/>
  <c r="HJ22" i="15"/>
  <c r="HK22" i="15"/>
  <c r="HL22" i="15"/>
  <c r="HM22" i="15"/>
  <c r="HN22" i="15"/>
  <c r="HO22" i="15"/>
  <c r="HP22" i="15"/>
  <c r="HQ22" i="15"/>
  <c r="HR22" i="15"/>
  <c r="HS22" i="15"/>
  <c r="HT22" i="15"/>
  <c r="HU22" i="15"/>
  <c r="HV22" i="15"/>
  <c r="HW22" i="15"/>
  <c r="HX22" i="15"/>
  <c r="HY22" i="15"/>
  <c r="HZ22" i="15"/>
  <c r="IA22" i="15"/>
  <c r="IB22" i="15"/>
  <c r="IC22" i="15"/>
  <c r="ID22" i="15"/>
  <c r="IE22" i="15"/>
  <c r="IF22" i="15"/>
  <c r="IG22" i="15"/>
  <c r="IH22" i="15"/>
  <c r="II22" i="15"/>
  <c r="IJ22" i="15"/>
  <c r="IK22" i="15"/>
  <c r="IL22" i="15"/>
  <c r="IM22" i="15"/>
  <c r="IN22" i="15"/>
  <c r="IO22" i="15"/>
  <c r="IP22" i="15"/>
  <c r="IQ22" i="15"/>
  <c r="IR22" i="15"/>
  <c r="IS22" i="15"/>
  <c r="IT22" i="15"/>
  <c r="IU22" i="15"/>
  <c r="IV22" i="15"/>
  <c r="IW22" i="15"/>
  <c r="IX22" i="15"/>
  <c r="IY22" i="15"/>
  <c r="IZ22" i="15"/>
  <c r="JA22" i="15"/>
  <c r="JC22" i="15"/>
  <c r="JD22" i="15"/>
  <c r="JE22" i="15"/>
  <c r="JF22" i="15"/>
  <c r="JG22" i="15"/>
  <c r="JH22" i="15"/>
  <c r="JI22" i="15"/>
  <c r="JJ22" i="15"/>
  <c r="JK22" i="15"/>
  <c r="JL22" i="15"/>
  <c r="JM22" i="15"/>
  <c r="JN22" i="15"/>
  <c r="JO22" i="15"/>
  <c r="JP22" i="15"/>
  <c r="JQ22" i="15"/>
  <c r="JR22" i="15"/>
  <c r="JS22" i="15"/>
  <c r="JT22" i="15"/>
  <c r="JU22" i="15"/>
  <c r="JV22" i="15"/>
  <c r="JW22" i="15"/>
  <c r="JX22" i="15"/>
  <c r="JY22" i="15"/>
  <c r="JZ22" i="15"/>
  <c r="KA22" i="15"/>
  <c r="KB22" i="15"/>
  <c r="KC22" i="15"/>
  <c r="KD22" i="15"/>
  <c r="KE22" i="15"/>
  <c r="KF22" i="15"/>
  <c r="KG22" i="15"/>
  <c r="KH22" i="15"/>
  <c r="KI22" i="15"/>
  <c r="KJ22" i="15"/>
  <c r="KK22" i="15"/>
  <c r="KL22" i="15"/>
  <c r="KM22" i="15"/>
  <c r="KN22" i="15"/>
  <c r="KO22" i="15"/>
  <c r="KP22" i="15"/>
  <c r="KQ22" i="15"/>
  <c r="KR22" i="15"/>
  <c r="KS22" i="15"/>
  <c r="KT22" i="15"/>
  <c r="KU22" i="15"/>
  <c r="KV22" i="15"/>
  <c r="KW22" i="15"/>
  <c r="KX22" i="15"/>
  <c r="KY22" i="15"/>
  <c r="KZ22" i="15"/>
  <c r="LA22" i="15"/>
  <c r="LB22" i="15"/>
  <c r="LC22" i="15"/>
  <c r="LD22" i="15"/>
  <c r="LE22" i="15"/>
  <c r="LF22" i="15"/>
  <c r="LG22" i="15"/>
  <c r="LH22" i="15"/>
  <c r="LI22" i="15"/>
  <c r="LJ22" i="15"/>
  <c r="LK22" i="15"/>
  <c r="LL22" i="15"/>
  <c r="LM22" i="15"/>
  <c r="LN22" i="15"/>
  <c r="LO22" i="15"/>
  <c r="LP22" i="15"/>
  <c r="LQ22" i="15"/>
  <c r="LR22" i="15"/>
  <c r="LS22" i="15"/>
  <c r="LT22" i="15"/>
  <c r="LU22" i="15"/>
  <c r="LV22" i="15"/>
  <c r="LW22" i="15"/>
  <c r="LX22" i="15"/>
  <c r="LY22" i="15"/>
  <c r="LZ22" i="15"/>
  <c r="MA22" i="15"/>
  <c r="MB22" i="15"/>
  <c r="MC22" i="15"/>
  <c r="MD22" i="15"/>
  <c r="ME22" i="15"/>
  <c r="MF22" i="15"/>
  <c r="MG22" i="15"/>
  <c r="MH22" i="15"/>
  <c r="MI22" i="15"/>
  <c r="MJ22" i="15"/>
  <c r="MK22" i="15"/>
  <c r="ML22" i="15"/>
  <c r="MM22" i="15"/>
  <c r="MN22" i="15"/>
  <c r="MO22" i="15"/>
  <c r="MP22" i="15"/>
  <c r="MQ22" i="15"/>
  <c r="MR22" i="15"/>
  <c r="MS22" i="15"/>
  <c r="MT22" i="15"/>
  <c r="MU22" i="15"/>
  <c r="MV22" i="15"/>
  <c r="MW22" i="15"/>
  <c r="MX22" i="15"/>
  <c r="MY22" i="15"/>
  <c r="MZ22" i="15"/>
  <c r="NA22" i="15"/>
  <c r="NB22" i="15"/>
  <c r="NC22" i="15"/>
  <c r="NH22" i="15"/>
  <c r="NI22" i="15"/>
  <c r="NJ22" i="15"/>
  <c r="NK22" i="15"/>
  <c r="NL22" i="15"/>
  <c r="NM22" i="15"/>
  <c r="NN22" i="15"/>
  <c r="NO22" i="15"/>
  <c r="NP22" i="15"/>
  <c r="NQ22" i="15"/>
  <c r="NR22" i="15"/>
  <c r="NS22" i="15"/>
  <c r="NT22" i="15"/>
  <c r="NU22" i="15"/>
  <c r="NV22" i="15"/>
  <c r="NW22" i="15"/>
  <c r="NX22" i="15"/>
  <c r="NY22" i="15"/>
  <c r="NZ22" i="15"/>
  <c r="OA22" i="15"/>
  <c r="OB22" i="15"/>
  <c r="OC22" i="15"/>
  <c r="OD22" i="15"/>
  <c r="OE22" i="15"/>
  <c r="OF22" i="15"/>
  <c r="OG22" i="15"/>
  <c r="OH22" i="15"/>
  <c r="OI22" i="15"/>
  <c r="OJ22" i="15"/>
  <c r="OK22" i="15"/>
  <c r="OL22" i="15"/>
  <c r="OM22" i="15"/>
  <c r="ON22" i="15"/>
  <c r="OO22" i="15"/>
  <c r="OP22" i="15"/>
  <c r="OQ22" i="15"/>
  <c r="OR22" i="15"/>
  <c r="OS22" i="15"/>
  <c r="OT22" i="15"/>
  <c r="OU22" i="15"/>
  <c r="OV22" i="15"/>
  <c r="OW22" i="15"/>
  <c r="OX22" i="15"/>
  <c r="OY22" i="15"/>
  <c r="OZ22" i="15"/>
  <c r="PA22" i="15"/>
  <c r="PB22" i="15"/>
  <c r="PC22" i="15"/>
  <c r="PD22" i="15"/>
  <c r="PE22" i="15"/>
  <c r="PF22" i="15"/>
  <c r="PG22" i="15"/>
  <c r="PH22" i="15"/>
  <c r="PI22" i="15"/>
  <c r="PJ22" i="15"/>
  <c r="PK22" i="15"/>
  <c r="PL22" i="15"/>
  <c r="PM22" i="15"/>
  <c r="PN22" i="15"/>
  <c r="PO22" i="15"/>
  <c r="PP22" i="15"/>
  <c r="PQ22" i="15"/>
  <c r="PR22" i="15"/>
  <c r="PS22" i="15"/>
  <c r="PT22" i="15"/>
  <c r="PU22" i="15"/>
  <c r="PV22" i="15"/>
  <c r="PW22" i="15"/>
  <c r="PX22" i="15"/>
  <c r="PY22" i="15"/>
  <c r="PZ22" i="15"/>
  <c r="QA22" i="15"/>
  <c r="QB22" i="15"/>
  <c r="QC22" i="15"/>
  <c r="QD22" i="15"/>
  <c r="QE22" i="15"/>
  <c r="QF22" i="15"/>
  <c r="QG22" i="15"/>
  <c r="QH22" i="15"/>
  <c r="QI22" i="15"/>
  <c r="QJ22" i="15"/>
  <c r="QK22" i="15"/>
  <c r="QL22" i="15"/>
  <c r="QM22" i="15"/>
  <c r="QN22" i="15"/>
  <c r="QO22" i="15"/>
  <c r="QP22" i="15"/>
  <c r="QQ22" i="15"/>
  <c r="QR22" i="15"/>
  <c r="QS22" i="15"/>
  <c r="QT22" i="15"/>
  <c r="QU22" i="15"/>
  <c r="QV22" i="15"/>
  <c r="QW22" i="15"/>
  <c r="QX22" i="15"/>
  <c r="QY22" i="15"/>
  <c r="QZ22" i="15"/>
  <c r="RA22" i="15"/>
  <c r="RB22" i="15"/>
  <c r="RC22" i="15"/>
  <c r="RD22" i="15"/>
  <c r="RE22" i="15"/>
  <c r="RF22" i="15"/>
  <c r="RG22" i="15"/>
  <c r="RH22" i="15"/>
  <c r="RI22" i="15"/>
  <c r="RJ22" i="15"/>
  <c r="RK22" i="15"/>
  <c r="RL22" i="15"/>
  <c r="RM22" i="15"/>
  <c r="RN22" i="15"/>
  <c r="RO22" i="15"/>
  <c r="RP22" i="15"/>
  <c r="RQ22" i="15"/>
  <c r="RR22" i="15"/>
  <c r="RS22" i="15"/>
  <c r="RT22" i="15"/>
  <c r="RU22" i="15"/>
  <c r="RV22" i="15"/>
  <c r="RW22" i="15"/>
  <c r="RX22" i="15"/>
  <c r="RY22" i="15"/>
  <c r="RZ22" i="15"/>
  <c r="SA22" i="15"/>
  <c r="SB22" i="15"/>
  <c r="SC22" i="15"/>
  <c r="SD22" i="15"/>
  <c r="SE22" i="15"/>
  <c r="SF22" i="15"/>
  <c r="SG22" i="15"/>
  <c r="SH22" i="15"/>
  <c r="SI22" i="15"/>
  <c r="SJ22" i="15"/>
  <c r="SK22" i="15"/>
  <c r="SL22" i="15"/>
  <c r="SM22" i="15"/>
  <c r="SN22" i="15"/>
  <c r="SO22" i="15"/>
  <c r="SP22" i="15"/>
  <c r="SQ22" i="15"/>
  <c r="SR22" i="15"/>
  <c r="SS22" i="15"/>
  <c r="ST22" i="15"/>
  <c r="SU22" i="15"/>
  <c r="SV22" i="15"/>
  <c r="SW22" i="15"/>
  <c r="SX22" i="15"/>
  <c r="SY22" i="15"/>
  <c r="SZ22" i="15"/>
  <c r="TA22" i="15"/>
  <c r="TB22" i="15"/>
  <c r="K22" i="15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J29" i="14"/>
  <c r="J61" i="3"/>
  <c r="I78" i="1"/>
  <c r="J78" i="1" s="1"/>
  <c r="I74" i="1"/>
  <c r="J74" i="1" s="1"/>
  <c r="I100" i="1"/>
  <c r="J100" i="1" s="1"/>
  <c r="FL11" i="14"/>
  <c r="FJ11" i="14"/>
  <c r="KT42" i="1"/>
  <c r="KS32" i="1"/>
  <c r="KR10" i="1"/>
  <c r="KQ35" i="1"/>
  <c r="KP26" i="1"/>
  <c r="KN13" i="3"/>
  <c r="KL42" i="1"/>
  <c r="KI35" i="1"/>
  <c r="KH35" i="1"/>
  <c r="KH26" i="1"/>
  <c r="KG26" i="1"/>
  <c r="KG24" i="1"/>
  <c r="KF30" i="7"/>
  <c r="KF9" i="14"/>
  <c r="KF13" i="3"/>
  <c r="KF12" i="3"/>
  <c r="KE13" i="2"/>
  <c r="KD13" i="2"/>
  <c r="KC17" i="3"/>
  <c r="KB9" i="1"/>
  <c r="JZ9" i="1"/>
  <c r="JZ13" i="1"/>
  <c r="JW16" i="3"/>
  <c r="JW27" i="2"/>
  <c r="JW65" i="7" s="1"/>
  <c r="JT13" i="1"/>
  <c r="JS9" i="1"/>
  <c r="JR52" i="1"/>
  <c r="JR53" i="1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K260" i="7"/>
  <c r="AL260" i="7"/>
  <c r="AM260" i="7"/>
  <c r="AN260" i="7"/>
  <c r="AO260" i="7"/>
  <c r="AP260" i="7"/>
  <c r="AQ260" i="7"/>
  <c r="AR260" i="7"/>
  <c r="AS260" i="7"/>
  <c r="AT260" i="7"/>
  <c r="AU260" i="7"/>
  <c r="AV260" i="7"/>
  <c r="AW260" i="7"/>
  <c r="AX260" i="7"/>
  <c r="AY260" i="7"/>
  <c r="AZ260" i="7"/>
  <c r="BA260" i="7"/>
  <c r="BB260" i="7"/>
  <c r="BC260" i="7"/>
  <c r="BD260" i="7"/>
  <c r="BE260" i="7"/>
  <c r="BF260" i="7"/>
  <c r="BG260" i="7"/>
  <c r="BH260" i="7"/>
  <c r="BI260" i="7"/>
  <c r="BJ260" i="7"/>
  <c r="BK260" i="7"/>
  <c r="BL260" i="7"/>
  <c r="BM260" i="7"/>
  <c r="BN260" i="7"/>
  <c r="BO260" i="7"/>
  <c r="BP260" i="7"/>
  <c r="BQ260" i="7"/>
  <c r="BR260" i="7"/>
  <c r="BS260" i="7"/>
  <c r="BT260" i="7"/>
  <c r="BU260" i="7"/>
  <c r="BV260" i="7"/>
  <c r="BW260" i="7"/>
  <c r="BX260" i="7"/>
  <c r="BY260" i="7"/>
  <c r="BZ260" i="7"/>
  <c r="CA260" i="7"/>
  <c r="CB260" i="7"/>
  <c r="CC260" i="7"/>
  <c r="CD260" i="7"/>
  <c r="CE260" i="7"/>
  <c r="CF260" i="7"/>
  <c r="CG260" i="7"/>
  <c r="CH260" i="7"/>
  <c r="CI260" i="7"/>
  <c r="CJ260" i="7"/>
  <c r="CK260" i="7"/>
  <c r="CL260" i="7"/>
  <c r="CM260" i="7"/>
  <c r="CN260" i="7"/>
  <c r="CO260" i="7"/>
  <c r="CP260" i="7"/>
  <c r="CQ260" i="7"/>
  <c r="CR260" i="7"/>
  <c r="CS260" i="7"/>
  <c r="CT260" i="7"/>
  <c r="CU260" i="7"/>
  <c r="CV260" i="7"/>
  <c r="CW260" i="7"/>
  <c r="CX260" i="7"/>
  <c r="CY260" i="7"/>
  <c r="CZ260" i="7"/>
  <c r="DA260" i="7"/>
  <c r="DB260" i="7"/>
  <c r="DC260" i="7"/>
  <c r="DD260" i="7"/>
  <c r="DE260" i="7"/>
  <c r="DF260" i="7"/>
  <c r="DG260" i="7"/>
  <c r="DH260" i="7"/>
  <c r="DI260" i="7"/>
  <c r="DJ260" i="7"/>
  <c r="DK260" i="7"/>
  <c r="DL260" i="7"/>
  <c r="DM260" i="7"/>
  <c r="DN260" i="7"/>
  <c r="DO260" i="7"/>
  <c r="DP260" i="7"/>
  <c r="DQ260" i="7"/>
  <c r="DR260" i="7"/>
  <c r="DS260" i="7"/>
  <c r="DT260" i="7"/>
  <c r="DU260" i="7"/>
  <c r="DV260" i="7"/>
  <c r="DW260" i="7"/>
  <c r="DX260" i="7"/>
  <c r="DY260" i="7"/>
  <c r="DZ260" i="7"/>
  <c r="EA260" i="7"/>
  <c r="EB260" i="7"/>
  <c r="EC260" i="7"/>
  <c r="ED260" i="7"/>
  <c r="EE260" i="7"/>
  <c r="EF260" i="7"/>
  <c r="EG260" i="7"/>
  <c r="EH260" i="7"/>
  <c r="EI260" i="7"/>
  <c r="EJ260" i="7"/>
  <c r="EK260" i="7"/>
  <c r="EL260" i="7"/>
  <c r="EM260" i="7"/>
  <c r="EN260" i="7"/>
  <c r="EO260" i="7"/>
  <c r="EP260" i="7"/>
  <c r="EQ260" i="7"/>
  <c r="ER260" i="7"/>
  <c r="ES260" i="7"/>
  <c r="ET260" i="7"/>
  <c r="EU260" i="7"/>
  <c r="EV260" i="7"/>
  <c r="EW260" i="7"/>
  <c r="EX260" i="7"/>
  <c r="EY260" i="7"/>
  <c r="EZ260" i="7"/>
  <c r="FA260" i="7"/>
  <c r="FB260" i="7"/>
  <c r="FC260" i="7"/>
  <c r="FD260" i="7"/>
  <c r="FE260" i="7"/>
  <c r="FF260" i="7"/>
  <c r="FG260" i="7"/>
  <c r="FH260" i="7"/>
  <c r="FI260" i="7"/>
  <c r="FJ260" i="7"/>
  <c r="FK260" i="7"/>
  <c r="FL260" i="7"/>
  <c r="FM260" i="7"/>
  <c r="FN260" i="7"/>
  <c r="FO260" i="7"/>
  <c r="FP260" i="7"/>
  <c r="FQ260" i="7"/>
  <c r="FR260" i="7"/>
  <c r="FS260" i="7"/>
  <c r="FT260" i="7"/>
  <c r="FU260" i="7"/>
  <c r="FV260" i="7"/>
  <c r="FW260" i="7"/>
  <c r="FX260" i="7"/>
  <c r="FY260" i="7"/>
  <c r="FZ260" i="7"/>
  <c r="GA260" i="7"/>
  <c r="GB260" i="7"/>
  <c r="GC260" i="7"/>
  <c r="GD260" i="7"/>
  <c r="GE260" i="7"/>
  <c r="GF260" i="7"/>
  <c r="GG260" i="7"/>
  <c r="GH260" i="7"/>
  <c r="GI260" i="7"/>
  <c r="GJ260" i="7"/>
  <c r="GK260" i="7"/>
  <c r="GL260" i="7"/>
  <c r="GM260" i="7"/>
  <c r="GN260" i="7"/>
  <c r="GO260" i="7"/>
  <c r="GP260" i="7"/>
  <c r="GQ260" i="7"/>
  <c r="GR260" i="7"/>
  <c r="GS260" i="7"/>
  <c r="GT260" i="7"/>
  <c r="GU260" i="7"/>
  <c r="GV260" i="7"/>
  <c r="GW260" i="7"/>
  <c r="GX260" i="7"/>
  <c r="GY260" i="7"/>
  <c r="GZ260" i="7"/>
  <c r="HA260" i="7"/>
  <c r="HB260" i="7"/>
  <c r="HC260" i="7"/>
  <c r="HD260" i="7"/>
  <c r="HE260" i="7"/>
  <c r="HF260" i="7"/>
  <c r="HG260" i="7"/>
  <c r="HH260" i="7"/>
  <c r="HI260" i="7"/>
  <c r="HJ260" i="7"/>
  <c r="HK260" i="7"/>
  <c r="HL260" i="7"/>
  <c r="HM260" i="7"/>
  <c r="HN260" i="7"/>
  <c r="HO260" i="7"/>
  <c r="HP260" i="7"/>
  <c r="HQ260" i="7"/>
  <c r="HR260" i="7"/>
  <c r="HS260" i="7"/>
  <c r="HT260" i="7"/>
  <c r="HU260" i="7"/>
  <c r="HV260" i="7"/>
  <c r="HW260" i="7"/>
  <c r="HX260" i="7"/>
  <c r="HY260" i="7"/>
  <c r="HZ260" i="7"/>
  <c r="IA260" i="7"/>
  <c r="IB260" i="7"/>
  <c r="IC260" i="7"/>
  <c r="ID260" i="7"/>
  <c r="IE260" i="7"/>
  <c r="IF260" i="7"/>
  <c r="IG260" i="7"/>
  <c r="IH260" i="7"/>
  <c r="II260" i="7"/>
  <c r="IJ260" i="7"/>
  <c r="IK260" i="7"/>
  <c r="IL260" i="7"/>
  <c r="IM260" i="7"/>
  <c r="IN260" i="7"/>
  <c r="IO260" i="7"/>
  <c r="IP260" i="7"/>
  <c r="IQ260" i="7"/>
  <c r="IR260" i="7"/>
  <c r="IS260" i="7"/>
  <c r="IT260" i="7"/>
  <c r="IU260" i="7"/>
  <c r="IV260" i="7"/>
  <c r="IW260" i="7"/>
  <c r="IX260" i="7"/>
  <c r="IY260" i="7"/>
  <c r="IZ260" i="7"/>
  <c r="JA260" i="7"/>
  <c r="JB260" i="7"/>
  <c r="JC260" i="7"/>
  <c r="JD260" i="7"/>
  <c r="JE260" i="7"/>
  <c r="JF260" i="7"/>
  <c r="JG260" i="7"/>
  <c r="JH260" i="7"/>
  <c r="JI260" i="7"/>
  <c r="JJ260" i="7"/>
  <c r="JK260" i="7"/>
  <c r="JL260" i="7"/>
  <c r="JM260" i="7"/>
  <c r="JN260" i="7"/>
  <c r="JO260" i="7"/>
  <c r="JP260" i="7"/>
  <c r="JQ260" i="7"/>
  <c r="JR260" i="7"/>
  <c r="JS260" i="7"/>
  <c r="JT260" i="7"/>
  <c r="JU260" i="7"/>
  <c r="JV260" i="7"/>
  <c r="JW260" i="7"/>
  <c r="JX260" i="7"/>
  <c r="JY260" i="7"/>
  <c r="JZ260" i="7"/>
  <c r="KA260" i="7"/>
  <c r="KB260" i="7"/>
  <c r="KC260" i="7"/>
  <c r="KD260" i="7"/>
  <c r="KE260" i="7"/>
  <c r="KF260" i="7"/>
  <c r="KG260" i="7"/>
  <c r="KH260" i="7"/>
  <c r="KI260" i="7"/>
  <c r="KJ260" i="7"/>
  <c r="KK260" i="7"/>
  <c r="KL260" i="7"/>
  <c r="KM260" i="7"/>
  <c r="KN260" i="7"/>
  <c r="KO260" i="7"/>
  <c r="KP260" i="7"/>
  <c r="KQ260" i="7"/>
  <c r="KR260" i="7"/>
  <c r="KS260" i="7"/>
  <c r="KT260" i="7"/>
  <c r="KU260" i="7"/>
  <c r="KV260" i="7"/>
  <c r="KW260" i="7"/>
  <c r="KX260" i="7"/>
  <c r="KY260" i="7"/>
  <c r="KZ260" i="7"/>
  <c r="LA260" i="7"/>
  <c r="LB260" i="7"/>
  <c r="LC260" i="7"/>
  <c r="LD260" i="7"/>
  <c r="LE260" i="7"/>
  <c r="LF260" i="7"/>
  <c r="LG260" i="7"/>
  <c r="LH260" i="7"/>
  <c r="LI260" i="7"/>
  <c r="LJ260" i="7"/>
  <c r="LK260" i="7"/>
  <c r="LL260" i="7"/>
  <c r="LM260" i="7"/>
  <c r="LN260" i="7"/>
  <c r="LO260" i="7"/>
  <c r="LP260" i="7"/>
  <c r="LQ260" i="7"/>
  <c r="LR260" i="7"/>
  <c r="LS260" i="7"/>
  <c r="LT260" i="7"/>
  <c r="LU260" i="7"/>
  <c r="LV260" i="7"/>
  <c r="LW260" i="7"/>
  <c r="LX260" i="7"/>
  <c r="LY260" i="7"/>
  <c r="LZ260" i="7"/>
  <c r="MA260" i="7"/>
  <c r="MB260" i="7"/>
  <c r="MC260" i="7"/>
  <c r="MD260" i="7"/>
  <c r="ME260" i="7"/>
  <c r="MF260" i="7"/>
  <c r="MG260" i="7"/>
  <c r="MH260" i="7"/>
  <c r="MI260" i="7"/>
  <c r="MJ260" i="7"/>
  <c r="MK260" i="7"/>
  <c r="ML260" i="7"/>
  <c r="MM260" i="7"/>
  <c r="MN260" i="7"/>
  <c r="MO260" i="7"/>
  <c r="MP260" i="7"/>
  <c r="MQ260" i="7"/>
  <c r="MR260" i="7"/>
  <c r="MS260" i="7"/>
  <c r="MT260" i="7"/>
  <c r="MU260" i="7"/>
  <c r="MV260" i="7"/>
  <c r="MW260" i="7"/>
  <c r="MX260" i="7"/>
  <c r="MY260" i="7"/>
  <c r="MZ260" i="7"/>
  <c r="NA260" i="7"/>
  <c r="NB260" i="7"/>
  <c r="NC260" i="7"/>
  <c r="ND260" i="7"/>
  <c r="NE260" i="7"/>
  <c r="NF260" i="7"/>
  <c r="NG260" i="7"/>
  <c r="NH260" i="7"/>
  <c r="NI260" i="7"/>
  <c r="NJ260" i="7"/>
  <c r="NK260" i="7"/>
  <c r="NL260" i="7"/>
  <c r="NM260" i="7"/>
  <c r="NN260" i="7"/>
  <c r="NO260" i="7"/>
  <c r="NP260" i="7"/>
  <c r="NQ260" i="7"/>
  <c r="NR260" i="7"/>
  <c r="NS260" i="7"/>
  <c r="NT260" i="7"/>
  <c r="NU260" i="7"/>
  <c r="NV260" i="7"/>
  <c r="NW260" i="7"/>
  <c r="NX260" i="7"/>
  <c r="NY260" i="7"/>
  <c r="NZ260" i="7"/>
  <c r="OA260" i="7"/>
  <c r="OB260" i="7"/>
  <c r="OC260" i="7"/>
  <c r="OD260" i="7"/>
  <c r="OE260" i="7"/>
  <c r="OF260" i="7"/>
  <c r="OG260" i="7"/>
  <c r="OH260" i="7"/>
  <c r="OI260" i="7"/>
  <c r="OJ260" i="7"/>
  <c r="OK260" i="7"/>
  <c r="OL260" i="7"/>
  <c r="OM260" i="7"/>
  <c r="ON260" i="7"/>
  <c r="OO260" i="7"/>
  <c r="OP260" i="7"/>
  <c r="OQ260" i="7"/>
  <c r="OR260" i="7"/>
  <c r="OS260" i="7"/>
  <c r="OT260" i="7"/>
  <c r="OU260" i="7"/>
  <c r="OV260" i="7"/>
  <c r="OW260" i="7"/>
  <c r="OX260" i="7"/>
  <c r="OY260" i="7"/>
  <c r="OZ260" i="7"/>
  <c r="PA260" i="7"/>
  <c r="PB260" i="7"/>
  <c r="PC260" i="7"/>
  <c r="PD260" i="7"/>
  <c r="PE260" i="7"/>
  <c r="PF260" i="7"/>
  <c r="PG260" i="7"/>
  <c r="PH260" i="7"/>
  <c r="PI260" i="7"/>
  <c r="PJ260" i="7"/>
  <c r="PK260" i="7"/>
  <c r="PL260" i="7"/>
  <c r="PM260" i="7"/>
  <c r="PN260" i="7"/>
  <c r="PO260" i="7"/>
  <c r="PP260" i="7"/>
  <c r="PQ260" i="7"/>
  <c r="PR260" i="7"/>
  <c r="PS260" i="7"/>
  <c r="PT260" i="7"/>
  <c r="PU260" i="7"/>
  <c r="PV260" i="7"/>
  <c r="PW260" i="7"/>
  <c r="PX260" i="7"/>
  <c r="PY260" i="7"/>
  <c r="PZ260" i="7"/>
  <c r="QA260" i="7"/>
  <c r="QB260" i="7"/>
  <c r="QC260" i="7"/>
  <c r="QD260" i="7"/>
  <c r="QE260" i="7"/>
  <c r="QF260" i="7"/>
  <c r="QG260" i="7"/>
  <c r="QH260" i="7"/>
  <c r="QI260" i="7"/>
  <c r="QJ260" i="7"/>
  <c r="QK260" i="7"/>
  <c r="QL260" i="7"/>
  <c r="QM260" i="7"/>
  <c r="QN260" i="7"/>
  <c r="QO260" i="7"/>
  <c r="QP260" i="7"/>
  <c r="QQ260" i="7"/>
  <c r="QR260" i="7"/>
  <c r="QS260" i="7"/>
  <c r="QT260" i="7"/>
  <c r="QU260" i="7"/>
  <c r="QV260" i="7"/>
  <c r="QW260" i="7"/>
  <c r="QX260" i="7"/>
  <c r="QY260" i="7"/>
  <c r="QZ260" i="7"/>
  <c r="RA260" i="7"/>
  <c r="RB260" i="7"/>
  <c r="RC260" i="7"/>
  <c r="RD260" i="7"/>
  <c r="RE260" i="7"/>
  <c r="RF260" i="7"/>
  <c r="RG260" i="7"/>
  <c r="RH260" i="7"/>
  <c r="RI260" i="7"/>
  <c r="RJ260" i="7"/>
  <c r="RK260" i="7"/>
  <c r="RL260" i="7"/>
  <c r="RM260" i="7"/>
  <c r="RN260" i="7"/>
  <c r="RO260" i="7"/>
  <c r="RP260" i="7"/>
  <c r="RQ260" i="7"/>
  <c r="RR260" i="7"/>
  <c r="RS260" i="7"/>
  <c r="RT260" i="7"/>
  <c r="RU260" i="7"/>
  <c r="RV260" i="7"/>
  <c r="RW260" i="7"/>
  <c r="RX260" i="7"/>
  <c r="RY260" i="7"/>
  <c r="RZ260" i="7"/>
  <c r="SA260" i="7"/>
  <c r="SB260" i="7"/>
  <c r="SC260" i="7"/>
  <c r="SD260" i="7"/>
  <c r="SE260" i="7"/>
  <c r="SF260" i="7"/>
  <c r="SG260" i="7"/>
  <c r="SH260" i="7"/>
  <c r="SI260" i="7"/>
  <c r="SJ260" i="7"/>
  <c r="SK260" i="7"/>
  <c r="SL260" i="7"/>
  <c r="SM260" i="7"/>
  <c r="SN260" i="7"/>
  <c r="SO260" i="7"/>
  <c r="SP260" i="7"/>
  <c r="SQ260" i="7"/>
  <c r="SR260" i="7"/>
  <c r="SS260" i="7"/>
  <c r="ST260" i="7"/>
  <c r="SU260" i="7"/>
  <c r="SV260" i="7"/>
  <c r="SW260" i="7"/>
  <c r="SX260" i="7"/>
  <c r="SY260" i="7"/>
  <c r="SZ260" i="7"/>
  <c r="TA260" i="7"/>
  <c r="TB260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IZ65" i="7"/>
  <c r="JA65" i="7"/>
  <c r="JB65" i="7"/>
  <c r="JC65" i="7"/>
  <c r="JD65" i="7"/>
  <c r="JE65" i="7"/>
  <c r="JF65" i="7"/>
  <c r="JG65" i="7"/>
  <c r="JH65" i="7"/>
  <c r="JI65" i="7"/>
  <c r="JJ65" i="7"/>
  <c r="JK65" i="7"/>
  <c r="JL65" i="7"/>
  <c r="JM65" i="7"/>
  <c r="JN65" i="7"/>
  <c r="JO65" i="7"/>
  <c r="JQ65" i="7"/>
  <c r="JR65" i="7"/>
  <c r="JS65" i="7"/>
  <c r="JT65" i="7"/>
  <c r="JU65" i="7"/>
  <c r="JV65" i="7"/>
  <c r="JX65" i="7"/>
  <c r="JY65" i="7"/>
  <c r="JZ65" i="7"/>
  <c r="KA65" i="7"/>
  <c r="KB65" i="7"/>
  <c r="KC65" i="7"/>
  <c r="KD65" i="7"/>
  <c r="KE65" i="7"/>
  <c r="KF65" i="7"/>
  <c r="KG65" i="7"/>
  <c r="KH65" i="7"/>
  <c r="KI65" i="7"/>
  <c r="KJ65" i="7"/>
  <c r="KK65" i="7"/>
  <c r="KL65" i="7"/>
  <c r="KM65" i="7"/>
  <c r="KN65" i="7"/>
  <c r="KO65" i="7"/>
  <c r="KP65" i="7"/>
  <c r="KQ65" i="7"/>
  <c r="KR65" i="7"/>
  <c r="KS65" i="7"/>
  <c r="KT65" i="7"/>
  <c r="KU65" i="7"/>
  <c r="KV65" i="7"/>
  <c r="KW65" i="7"/>
  <c r="KX65" i="7"/>
  <c r="KY65" i="7"/>
  <c r="KZ65" i="7"/>
  <c r="LA65" i="7"/>
  <c r="LB65" i="7"/>
  <c r="LC65" i="7"/>
  <c r="LD65" i="7"/>
  <c r="LE65" i="7"/>
  <c r="LF65" i="7"/>
  <c r="LG65" i="7"/>
  <c r="LH65" i="7"/>
  <c r="LI65" i="7"/>
  <c r="LJ65" i="7"/>
  <c r="LK65" i="7"/>
  <c r="LL65" i="7"/>
  <c r="LM65" i="7"/>
  <c r="LN65" i="7"/>
  <c r="LO65" i="7"/>
  <c r="LP65" i="7"/>
  <c r="LQ65" i="7"/>
  <c r="LR65" i="7"/>
  <c r="LS65" i="7"/>
  <c r="LT65" i="7"/>
  <c r="LU65" i="7"/>
  <c r="LV65" i="7"/>
  <c r="LW65" i="7"/>
  <c r="LX65" i="7"/>
  <c r="LY65" i="7"/>
  <c r="LZ65" i="7"/>
  <c r="MA65" i="7"/>
  <c r="MB65" i="7"/>
  <c r="MC6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MZ65" i="7"/>
  <c r="NA65" i="7"/>
  <c r="NB65" i="7"/>
  <c r="NC65" i="7"/>
  <c r="ND65" i="7"/>
  <c r="NE65" i="7"/>
  <c r="NF65" i="7"/>
  <c r="NG65" i="7"/>
  <c r="NH65" i="7"/>
  <c r="NI65" i="7"/>
  <c r="NJ65" i="7"/>
  <c r="NK65" i="7"/>
  <c r="NL65" i="7"/>
  <c r="NM65" i="7"/>
  <c r="NN65" i="7"/>
  <c r="NO65" i="7"/>
  <c r="NP65" i="7"/>
  <c r="NQ65" i="7"/>
  <c r="NR65" i="7"/>
  <c r="NS65" i="7"/>
  <c r="NT65" i="7"/>
  <c r="NU65" i="7"/>
  <c r="NV65" i="7"/>
  <c r="NW65" i="7"/>
  <c r="NX65" i="7"/>
  <c r="NY65" i="7"/>
  <c r="NZ65" i="7"/>
  <c r="OA65" i="7"/>
  <c r="OB65" i="7"/>
  <c r="OC65" i="7"/>
  <c r="OD65" i="7"/>
  <c r="OE65" i="7"/>
  <c r="OF65" i="7"/>
  <c r="OG65" i="7"/>
  <c r="OH65" i="7"/>
  <c r="OI65" i="7"/>
  <c r="OJ65" i="7"/>
  <c r="OK65" i="7"/>
  <c r="OL65" i="7"/>
  <c r="OM65" i="7"/>
  <c r="ON65" i="7"/>
  <c r="OO65" i="7"/>
  <c r="OP65" i="7"/>
  <c r="OQ65" i="7"/>
  <c r="OR65" i="7"/>
  <c r="OS65" i="7"/>
  <c r="OT65" i="7"/>
  <c r="OU65" i="7"/>
  <c r="OV65" i="7"/>
  <c r="OW65" i="7"/>
  <c r="OX65" i="7"/>
  <c r="OY65" i="7"/>
  <c r="OZ65" i="7"/>
  <c r="PA65" i="7"/>
  <c r="PB65" i="7"/>
  <c r="PC65" i="7"/>
  <c r="PD65" i="7"/>
  <c r="PE65" i="7"/>
  <c r="PF65" i="7"/>
  <c r="PG65" i="7"/>
  <c r="PH65" i="7"/>
  <c r="PI65" i="7"/>
  <c r="PJ65" i="7"/>
  <c r="PK65" i="7"/>
  <c r="PL65" i="7"/>
  <c r="PM65" i="7"/>
  <c r="PN65" i="7"/>
  <c r="PO65" i="7"/>
  <c r="PP65" i="7"/>
  <c r="PQ65" i="7"/>
  <c r="PR65" i="7"/>
  <c r="PS65" i="7"/>
  <c r="PT65" i="7"/>
  <c r="PU65" i="7"/>
  <c r="PV65" i="7"/>
  <c r="PW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QY65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K65" i="7"/>
  <c r="JP27" i="2"/>
  <c r="JP65" i="7" s="1"/>
  <c r="K260" i="7"/>
  <c r="JN83" i="1"/>
  <c r="JN170" i="7" s="1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BM40" i="15"/>
  <c r="BN40" i="15"/>
  <c r="BO40" i="15"/>
  <c r="BP40" i="15"/>
  <c r="BQ40" i="15"/>
  <c r="BR40" i="15"/>
  <c r="BS40" i="15"/>
  <c r="BT40" i="15"/>
  <c r="BU40" i="15"/>
  <c r="BV40" i="15"/>
  <c r="BW40" i="15"/>
  <c r="BX40" i="15"/>
  <c r="BY40" i="15"/>
  <c r="BZ40" i="15"/>
  <c r="CA40" i="15"/>
  <c r="CB40" i="15"/>
  <c r="CC40" i="15"/>
  <c r="CD40" i="15"/>
  <c r="CE40" i="15"/>
  <c r="CF40" i="15"/>
  <c r="CG40" i="15"/>
  <c r="CH40" i="15"/>
  <c r="CI40" i="15"/>
  <c r="CJ40" i="15"/>
  <c r="CK40" i="15"/>
  <c r="CL40" i="15"/>
  <c r="CM40" i="15"/>
  <c r="CN40" i="15"/>
  <c r="CO40" i="15"/>
  <c r="CP40" i="15"/>
  <c r="CQ40" i="15"/>
  <c r="CR40" i="15"/>
  <c r="CS40" i="15"/>
  <c r="CT40" i="15"/>
  <c r="CU40" i="15"/>
  <c r="CV40" i="15"/>
  <c r="CW40" i="15"/>
  <c r="CX40" i="15"/>
  <c r="CY40" i="15"/>
  <c r="CZ40" i="15"/>
  <c r="DA40" i="15"/>
  <c r="DB40" i="15"/>
  <c r="DC40" i="15"/>
  <c r="DD40" i="15"/>
  <c r="DE40" i="15"/>
  <c r="DF40" i="15"/>
  <c r="DG40" i="15"/>
  <c r="DH40" i="15"/>
  <c r="DI40" i="15"/>
  <c r="DJ40" i="15"/>
  <c r="DK40" i="15"/>
  <c r="DL40" i="15"/>
  <c r="DM40" i="15"/>
  <c r="DN40" i="15"/>
  <c r="DO40" i="15"/>
  <c r="DP40" i="15"/>
  <c r="DQ40" i="15"/>
  <c r="DR40" i="15"/>
  <c r="DS40" i="15"/>
  <c r="DT40" i="15"/>
  <c r="DU40" i="15"/>
  <c r="DV40" i="15"/>
  <c r="DW40" i="15"/>
  <c r="DX40" i="15"/>
  <c r="DY40" i="15"/>
  <c r="DZ40" i="15"/>
  <c r="EA40" i="15"/>
  <c r="EB40" i="15"/>
  <c r="EC40" i="15"/>
  <c r="ED40" i="15"/>
  <c r="EE40" i="15"/>
  <c r="EF40" i="15"/>
  <c r="EG40" i="15"/>
  <c r="EH40" i="15"/>
  <c r="EI40" i="15"/>
  <c r="EJ40" i="15"/>
  <c r="EK40" i="15"/>
  <c r="EL40" i="15"/>
  <c r="EM40" i="15"/>
  <c r="EN40" i="15"/>
  <c r="EO40" i="15"/>
  <c r="EP40" i="15"/>
  <c r="EQ40" i="15"/>
  <c r="ER40" i="15"/>
  <c r="ES40" i="15"/>
  <c r="ET40" i="15"/>
  <c r="EU40" i="15"/>
  <c r="EV40" i="15"/>
  <c r="EW40" i="15"/>
  <c r="EX40" i="15"/>
  <c r="EY40" i="15"/>
  <c r="EZ40" i="15"/>
  <c r="FA40" i="15"/>
  <c r="FB40" i="15"/>
  <c r="FC40" i="15"/>
  <c r="FD40" i="15"/>
  <c r="FE40" i="15"/>
  <c r="FF40" i="15"/>
  <c r="FG40" i="15"/>
  <c r="FH40" i="15"/>
  <c r="FI40" i="15"/>
  <c r="FJ40" i="15"/>
  <c r="FK40" i="15"/>
  <c r="FL40" i="15"/>
  <c r="FM40" i="15"/>
  <c r="FN40" i="15"/>
  <c r="FO40" i="15"/>
  <c r="FP40" i="15"/>
  <c r="FQ40" i="15"/>
  <c r="FR40" i="15"/>
  <c r="FS40" i="15"/>
  <c r="FT40" i="15"/>
  <c r="FU40" i="15"/>
  <c r="FV40" i="15"/>
  <c r="FW40" i="15"/>
  <c r="FX40" i="15"/>
  <c r="FY40" i="15"/>
  <c r="FZ40" i="15"/>
  <c r="GA40" i="15"/>
  <c r="GB40" i="15"/>
  <c r="GC40" i="15"/>
  <c r="GD40" i="15"/>
  <c r="GE40" i="15"/>
  <c r="GF40" i="15"/>
  <c r="GG40" i="15"/>
  <c r="GH40" i="15"/>
  <c r="GI40" i="15"/>
  <c r="GJ40" i="15"/>
  <c r="GK40" i="15"/>
  <c r="GL40" i="15"/>
  <c r="GM40" i="15"/>
  <c r="GN40" i="15"/>
  <c r="GO40" i="15"/>
  <c r="GP40" i="15"/>
  <c r="GQ40" i="15"/>
  <c r="GR40" i="15"/>
  <c r="GS40" i="15"/>
  <c r="GT40" i="15"/>
  <c r="GU40" i="15"/>
  <c r="GV40" i="15"/>
  <c r="GW40" i="15"/>
  <c r="GX40" i="15"/>
  <c r="GY40" i="15"/>
  <c r="GZ40" i="15"/>
  <c r="HA40" i="15"/>
  <c r="HB40" i="15"/>
  <c r="HC40" i="15"/>
  <c r="HD40" i="15"/>
  <c r="HE40" i="15"/>
  <c r="HF40" i="15"/>
  <c r="HG40" i="15"/>
  <c r="HH40" i="15"/>
  <c r="HI40" i="15"/>
  <c r="HJ40" i="15"/>
  <c r="HK40" i="15"/>
  <c r="HL40" i="15"/>
  <c r="HM40" i="15"/>
  <c r="HN40" i="15"/>
  <c r="HO40" i="15"/>
  <c r="HP40" i="15"/>
  <c r="HQ40" i="15"/>
  <c r="HR40" i="15"/>
  <c r="HS40" i="15"/>
  <c r="HT40" i="15"/>
  <c r="HU40" i="15"/>
  <c r="HV40" i="15"/>
  <c r="HW40" i="15"/>
  <c r="HX40" i="15"/>
  <c r="HY40" i="15"/>
  <c r="HZ40" i="15"/>
  <c r="IA40" i="15"/>
  <c r="IB40" i="15"/>
  <c r="IC40" i="15"/>
  <c r="ID40" i="15"/>
  <c r="IE40" i="15"/>
  <c r="IF40" i="15"/>
  <c r="IG40" i="15"/>
  <c r="IH40" i="15"/>
  <c r="II40" i="15"/>
  <c r="IJ40" i="15"/>
  <c r="IK40" i="15"/>
  <c r="IL40" i="15"/>
  <c r="IM40" i="15"/>
  <c r="IN40" i="15"/>
  <c r="IO40" i="15"/>
  <c r="IP40" i="15"/>
  <c r="IQ40" i="15"/>
  <c r="IR40" i="15"/>
  <c r="IS40" i="15"/>
  <c r="IT40" i="15"/>
  <c r="IU40" i="15"/>
  <c r="IV40" i="15"/>
  <c r="IW40" i="15"/>
  <c r="IX40" i="15"/>
  <c r="IY40" i="15"/>
  <c r="IZ40" i="15"/>
  <c r="JA40" i="15"/>
  <c r="JB40" i="15"/>
  <c r="JC40" i="15"/>
  <c r="JD40" i="15"/>
  <c r="JE40" i="15"/>
  <c r="JF40" i="15"/>
  <c r="JG40" i="15"/>
  <c r="JH40" i="15"/>
  <c r="JI40" i="15"/>
  <c r="JJ40" i="15"/>
  <c r="JK40" i="15"/>
  <c r="JL40" i="15"/>
  <c r="JN40" i="15"/>
  <c r="JO40" i="15"/>
  <c r="JP40" i="15"/>
  <c r="JQ40" i="15"/>
  <c r="JS40" i="15"/>
  <c r="JT40" i="15"/>
  <c r="JU40" i="15"/>
  <c r="JV40" i="15"/>
  <c r="JW40" i="15"/>
  <c r="JX40" i="15"/>
  <c r="JY40" i="15"/>
  <c r="JZ40" i="15"/>
  <c r="KA40" i="15"/>
  <c r="KB40" i="15"/>
  <c r="KC40" i="15"/>
  <c r="KD40" i="15"/>
  <c r="KE40" i="15"/>
  <c r="KF40" i="15"/>
  <c r="KG40" i="15"/>
  <c r="KH40" i="15"/>
  <c r="KI40" i="15"/>
  <c r="KJ40" i="15"/>
  <c r="KK40" i="15"/>
  <c r="KL40" i="15"/>
  <c r="KM40" i="15"/>
  <c r="KN40" i="15"/>
  <c r="KO40" i="15"/>
  <c r="KP40" i="15"/>
  <c r="KQ40" i="15"/>
  <c r="KR40" i="15"/>
  <c r="KS40" i="15"/>
  <c r="KT40" i="15"/>
  <c r="KU40" i="15"/>
  <c r="KV40" i="15"/>
  <c r="KW40" i="15"/>
  <c r="KX40" i="15"/>
  <c r="KY40" i="15"/>
  <c r="KZ40" i="15"/>
  <c r="LA40" i="15"/>
  <c r="LB40" i="15"/>
  <c r="LC40" i="15"/>
  <c r="LD40" i="15"/>
  <c r="LE40" i="15"/>
  <c r="LF40" i="15"/>
  <c r="LG40" i="15"/>
  <c r="LH40" i="15"/>
  <c r="LI40" i="15"/>
  <c r="LJ40" i="15"/>
  <c r="LK40" i="15"/>
  <c r="LL40" i="15"/>
  <c r="LM40" i="15"/>
  <c r="LN40" i="15"/>
  <c r="LO40" i="15"/>
  <c r="LP40" i="15"/>
  <c r="LQ40" i="15"/>
  <c r="LR40" i="15"/>
  <c r="LS40" i="15"/>
  <c r="LT40" i="15"/>
  <c r="LU40" i="15"/>
  <c r="LV40" i="15"/>
  <c r="LW40" i="15"/>
  <c r="LX40" i="15"/>
  <c r="LY40" i="15"/>
  <c r="LZ40" i="15"/>
  <c r="MA40" i="15"/>
  <c r="MB40" i="15"/>
  <c r="MC40" i="15"/>
  <c r="MD40" i="15"/>
  <c r="ME40" i="15"/>
  <c r="MF40" i="15"/>
  <c r="MG40" i="15"/>
  <c r="MH40" i="15"/>
  <c r="MI40" i="15"/>
  <c r="MJ40" i="15"/>
  <c r="MK40" i="15"/>
  <c r="ML40" i="15"/>
  <c r="MM40" i="15"/>
  <c r="MN40" i="15"/>
  <c r="MO40" i="15"/>
  <c r="MP40" i="15"/>
  <c r="MQ40" i="15"/>
  <c r="MR40" i="15"/>
  <c r="MS40" i="15"/>
  <c r="MT40" i="15"/>
  <c r="MU40" i="15"/>
  <c r="MV40" i="15"/>
  <c r="MW40" i="15"/>
  <c r="MX40" i="15"/>
  <c r="MY40" i="15"/>
  <c r="MZ40" i="15"/>
  <c r="NA40" i="15"/>
  <c r="NB40" i="15"/>
  <c r="NC40" i="15"/>
  <c r="ND40" i="15"/>
  <c r="NE40" i="15"/>
  <c r="NF40" i="15"/>
  <c r="NG40" i="15"/>
  <c r="NH40" i="15"/>
  <c r="NI40" i="15"/>
  <c r="NJ40" i="15"/>
  <c r="NK40" i="15"/>
  <c r="NL40" i="15"/>
  <c r="NM40" i="15"/>
  <c r="NN40" i="15"/>
  <c r="NO40" i="15"/>
  <c r="NP40" i="15"/>
  <c r="NQ40" i="15"/>
  <c r="NR40" i="15"/>
  <c r="NS40" i="15"/>
  <c r="NT40" i="15"/>
  <c r="NU40" i="15"/>
  <c r="NV40" i="15"/>
  <c r="NW40" i="15"/>
  <c r="NX40" i="15"/>
  <c r="NY40" i="15"/>
  <c r="NZ40" i="15"/>
  <c r="OA40" i="15"/>
  <c r="OB40" i="15"/>
  <c r="OC40" i="15"/>
  <c r="OD40" i="15"/>
  <c r="OE40" i="15"/>
  <c r="OF40" i="15"/>
  <c r="OG40" i="15"/>
  <c r="OH40" i="15"/>
  <c r="OI40" i="15"/>
  <c r="OJ40" i="15"/>
  <c r="OK40" i="15"/>
  <c r="OL40" i="15"/>
  <c r="OM40" i="15"/>
  <c r="ON40" i="15"/>
  <c r="OO40" i="15"/>
  <c r="OP40" i="15"/>
  <c r="OQ40" i="15"/>
  <c r="OR40" i="15"/>
  <c r="OS40" i="15"/>
  <c r="OT40" i="15"/>
  <c r="OU40" i="15"/>
  <c r="OV40" i="15"/>
  <c r="OW40" i="15"/>
  <c r="OX40" i="15"/>
  <c r="OY40" i="15"/>
  <c r="OZ40" i="15"/>
  <c r="PA40" i="15"/>
  <c r="PB40" i="15"/>
  <c r="PC40" i="15"/>
  <c r="PD40" i="15"/>
  <c r="PE40" i="15"/>
  <c r="PF40" i="15"/>
  <c r="PG40" i="15"/>
  <c r="PH40" i="15"/>
  <c r="PI40" i="15"/>
  <c r="PJ40" i="15"/>
  <c r="PK40" i="15"/>
  <c r="PL40" i="15"/>
  <c r="PM40" i="15"/>
  <c r="PN40" i="15"/>
  <c r="PO40" i="15"/>
  <c r="PP40" i="15"/>
  <c r="PQ40" i="15"/>
  <c r="PR40" i="15"/>
  <c r="PS40" i="15"/>
  <c r="PT40" i="15"/>
  <c r="PU40" i="15"/>
  <c r="PV40" i="15"/>
  <c r="PW40" i="15"/>
  <c r="PX40" i="15"/>
  <c r="PY40" i="15"/>
  <c r="PZ40" i="15"/>
  <c r="QA40" i="15"/>
  <c r="QB40" i="15"/>
  <c r="QC40" i="15"/>
  <c r="QD40" i="15"/>
  <c r="QE40" i="15"/>
  <c r="QF40" i="15"/>
  <c r="QG40" i="15"/>
  <c r="QH40" i="15"/>
  <c r="QI40" i="15"/>
  <c r="QJ40" i="15"/>
  <c r="QK40" i="15"/>
  <c r="QL40" i="15"/>
  <c r="QM40" i="15"/>
  <c r="QN40" i="15"/>
  <c r="QO40" i="15"/>
  <c r="QP40" i="15"/>
  <c r="QQ40" i="15"/>
  <c r="QR40" i="15"/>
  <c r="QS40" i="15"/>
  <c r="QT40" i="15"/>
  <c r="QU40" i="15"/>
  <c r="QV40" i="15"/>
  <c r="QW40" i="15"/>
  <c r="QX40" i="15"/>
  <c r="QY40" i="15"/>
  <c r="QZ40" i="15"/>
  <c r="RA40" i="15"/>
  <c r="RB40" i="15"/>
  <c r="RC40" i="15"/>
  <c r="RD40" i="15"/>
  <c r="RE40" i="15"/>
  <c r="RF40" i="15"/>
  <c r="RG40" i="15"/>
  <c r="RH40" i="15"/>
  <c r="RI40" i="15"/>
  <c r="RJ40" i="15"/>
  <c r="RK40" i="15"/>
  <c r="RL40" i="15"/>
  <c r="RM40" i="15"/>
  <c r="RN40" i="15"/>
  <c r="RO40" i="15"/>
  <c r="RP40" i="15"/>
  <c r="RQ40" i="15"/>
  <c r="RR40" i="15"/>
  <c r="RS40" i="15"/>
  <c r="RT40" i="15"/>
  <c r="RU40" i="15"/>
  <c r="RV40" i="15"/>
  <c r="RW40" i="15"/>
  <c r="RX40" i="15"/>
  <c r="RY40" i="15"/>
  <c r="RZ40" i="15"/>
  <c r="SA40" i="15"/>
  <c r="SB40" i="15"/>
  <c r="SC40" i="15"/>
  <c r="SD40" i="15"/>
  <c r="SE40" i="15"/>
  <c r="SF40" i="15"/>
  <c r="SG40" i="15"/>
  <c r="SH40" i="15"/>
  <c r="SI40" i="15"/>
  <c r="SJ40" i="15"/>
  <c r="SK40" i="15"/>
  <c r="SL40" i="15"/>
  <c r="SM40" i="15"/>
  <c r="SN40" i="15"/>
  <c r="SO40" i="15"/>
  <c r="SP40" i="15"/>
  <c r="SQ40" i="15"/>
  <c r="SR40" i="15"/>
  <c r="SS40" i="15"/>
  <c r="ST40" i="15"/>
  <c r="SU40" i="15"/>
  <c r="SV40" i="15"/>
  <c r="SW40" i="15"/>
  <c r="SX40" i="15"/>
  <c r="SY40" i="15"/>
  <c r="SZ40" i="15"/>
  <c r="TA40" i="15"/>
  <c r="TB40" i="15"/>
  <c r="K40" i="15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N89" i="7"/>
  <c r="JO89" i="7"/>
  <c r="JP89" i="7"/>
  <c r="JQ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QY89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K89" i="7"/>
  <c r="JM52" i="1"/>
  <c r="JM40" i="15" s="1"/>
  <c r="JK82" i="7"/>
  <c r="JK17" i="3"/>
  <c r="I260" i="7" l="1"/>
  <c r="J260" i="7" s="1"/>
  <c r="J11" i="14"/>
  <c r="I40" i="15"/>
  <c r="J40" i="15" s="1"/>
  <c r="I65" i="7"/>
  <c r="J65" i="7" s="1"/>
  <c r="I27" i="2"/>
  <c r="J27" i="2" s="1"/>
  <c r="JM89" i="7"/>
  <c r="JR89" i="7"/>
  <c r="JJ11" i="1"/>
  <c r="JJ10" i="1"/>
  <c r="JJ11" i="13"/>
  <c r="JI12" i="13"/>
  <c r="JI36" i="1"/>
  <c r="JI35" i="1"/>
  <c r="JI10" i="1"/>
  <c r="JH18" i="2"/>
  <c r="JH43" i="1"/>
  <c r="JH36" i="1"/>
  <c r="JH38" i="1"/>
  <c r="JH35" i="1"/>
  <c r="JG17" i="3"/>
  <c r="JG19" i="2"/>
  <c r="JG71" i="1"/>
  <c r="JG41" i="1"/>
  <c r="JG42" i="1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Z160" i="7"/>
  <c r="FA160" i="7"/>
  <c r="FB160" i="7"/>
  <c r="FC160" i="7"/>
  <c r="FD160" i="7"/>
  <c r="FE160" i="7"/>
  <c r="FF160" i="7"/>
  <c r="FG160" i="7"/>
  <c r="FH160" i="7"/>
  <c r="FI160" i="7"/>
  <c r="FJ160" i="7"/>
  <c r="FK160" i="7"/>
  <c r="FL160" i="7"/>
  <c r="FM160" i="7"/>
  <c r="FN160" i="7"/>
  <c r="FO160" i="7"/>
  <c r="FP160" i="7"/>
  <c r="FQ160" i="7"/>
  <c r="FR160" i="7"/>
  <c r="FS160" i="7"/>
  <c r="FT160" i="7"/>
  <c r="FU160" i="7"/>
  <c r="FV160" i="7"/>
  <c r="FW160" i="7"/>
  <c r="FX160" i="7"/>
  <c r="FY160" i="7"/>
  <c r="FZ160" i="7"/>
  <c r="GA160" i="7"/>
  <c r="GB160" i="7"/>
  <c r="GC160" i="7"/>
  <c r="GD160" i="7"/>
  <c r="GE160" i="7"/>
  <c r="GF160" i="7"/>
  <c r="GG160" i="7"/>
  <c r="GH160" i="7"/>
  <c r="GI160" i="7"/>
  <c r="GJ160" i="7"/>
  <c r="GK160" i="7"/>
  <c r="GL160" i="7"/>
  <c r="GM160" i="7"/>
  <c r="GN160" i="7"/>
  <c r="GO160" i="7"/>
  <c r="GP160" i="7"/>
  <c r="GQ160" i="7"/>
  <c r="GR160" i="7"/>
  <c r="GS160" i="7"/>
  <c r="GT160" i="7"/>
  <c r="GU160" i="7"/>
  <c r="GV160" i="7"/>
  <c r="GW160" i="7"/>
  <c r="GX160" i="7"/>
  <c r="GY160" i="7"/>
  <c r="GZ160" i="7"/>
  <c r="HA160" i="7"/>
  <c r="HB160" i="7"/>
  <c r="HC160" i="7"/>
  <c r="HD160" i="7"/>
  <c r="HE160" i="7"/>
  <c r="HF160" i="7"/>
  <c r="HG160" i="7"/>
  <c r="HH160" i="7"/>
  <c r="HI160" i="7"/>
  <c r="HJ160" i="7"/>
  <c r="HK160" i="7"/>
  <c r="HL160" i="7"/>
  <c r="HM160" i="7"/>
  <c r="HN160" i="7"/>
  <c r="HO160" i="7"/>
  <c r="HP160" i="7"/>
  <c r="HQ160" i="7"/>
  <c r="HR160" i="7"/>
  <c r="HS160" i="7"/>
  <c r="HT160" i="7"/>
  <c r="HU160" i="7"/>
  <c r="HV160" i="7"/>
  <c r="HW160" i="7"/>
  <c r="HX160" i="7"/>
  <c r="HY160" i="7"/>
  <c r="HZ160" i="7"/>
  <c r="IA160" i="7"/>
  <c r="IB160" i="7"/>
  <c r="IC160" i="7"/>
  <c r="ID160" i="7"/>
  <c r="IE160" i="7"/>
  <c r="IF160" i="7"/>
  <c r="IG160" i="7"/>
  <c r="IH160" i="7"/>
  <c r="II160" i="7"/>
  <c r="IJ160" i="7"/>
  <c r="IK160" i="7"/>
  <c r="IL160" i="7"/>
  <c r="IM160" i="7"/>
  <c r="IN160" i="7"/>
  <c r="IO160" i="7"/>
  <c r="IP160" i="7"/>
  <c r="IQ160" i="7"/>
  <c r="IR160" i="7"/>
  <c r="IS160" i="7"/>
  <c r="IT160" i="7"/>
  <c r="IU160" i="7"/>
  <c r="IV160" i="7"/>
  <c r="IW160" i="7"/>
  <c r="IX160" i="7"/>
  <c r="IY160" i="7"/>
  <c r="IZ160" i="7"/>
  <c r="JA160" i="7"/>
  <c r="JB160" i="7"/>
  <c r="JC160" i="7"/>
  <c r="JD160" i="7"/>
  <c r="JE160" i="7"/>
  <c r="JG160" i="7"/>
  <c r="JH160" i="7"/>
  <c r="JI160" i="7"/>
  <c r="JJ160" i="7"/>
  <c r="JK160" i="7"/>
  <c r="JL160" i="7"/>
  <c r="JM160" i="7"/>
  <c r="JN160" i="7"/>
  <c r="JO160" i="7"/>
  <c r="JP160" i="7"/>
  <c r="JQ160" i="7"/>
  <c r="JR160" i="7"/>
  <c r="JS160" i="7"/>
  <c r="JT160" i="7"/>
  <c r="JU160" i="7"/>
  <c r="JV160" i="7"/>
  <c r="JW160" i="7"/>
  <c r="JX160" i="7"/>
  <c r="JY160" i="7"/>
  <c r="JZ160" i="7"/>
  <c r="KA160" i="7"/>
  <c r="KB160" i="7"/>
  <c r="KC160" i="7"/>
  <c r="KD160" i="7"/>
  <c r="KE160" i="7"/>
  <c r="KF160" i="7"/>
  <c r="KG160" i="7"/>
  <c r="KH160" i="7"/>
  <c r="KI160" i="7"/>
  <c r="KJ160" i="7"/>
  <c r="KK160" i="7"/>
  <c r="KL160" i="7"/>
  <c r="KM160" i="7"/>
  <c r="KN160" i="7"/>
  <c r="KO160" i="7"/>
  <c r="KP160" i="7"/>
  <c r="KQ160" i="7"/>
  <c r="KR160" i="7"/>
  <c r="KS160" i="7"/>
  <c r="KT160" i="7"/>
  <c r="KU160" i="7"/>
  <c r="KV160" i="7"/>
  <c r="KW160" i="7"/>
  <c r="KX160" i="7"/>
  <c r="KY160" i="7"/>
  <c r="KZ160" i="7"/>
  <c r="LA160" i="7"/>
  <c r="LB160" i="7"/>
  <c r="LC160" i="7"/>
  <c r="LD160" i="7"/>
  <c r="LE160" i="7"/>
  <c r="LF160" i="7"/>
  <c r="LG160" i="7"/>
  <c r="LH160" i="7"/>
  <c r="LI160" i="7"/>
  <c r="LJ160" i="7"/>
  <c r="LK160" i="7"/>
  <c r="LL160" i="7"/>
  <c r="LM160" i="7"/>
  <c r="LN160" i="7"/>
  <c r="LO160" i="7"/>
  <c r="LP160" i="7"/>
  <c r="LQ160" i="7"/>
  <c r="LR160" i="7"/>
  <c r="LS160" i="7"/>
  <c r="LT160" i="7"/>
  <c r="LU160" i="7"/>
  <c r="LV160" i="7"/>
  <c r="LW160" i="7"/>
  <c r="LX160" i="7"/>
  <c r="LY160" i="7"/>
  <c r="LZ160" i="7"/>
  <c r="MA160" i="7"/>
  <c r="MB160" i="7"/>
  <c r="MC160" i="7"/>
  <c r="MD160" i="7"/>
  <c r="ME160" i="7"/>
  <c r="MF160" i="7"/>
  <c r="MG160" i="7"/>
  <c r="MH160" i="7"/>
  <c r="MI160" i="7"/>
  <c r="MJ160" i="7"/>
  <c r="MK160" i="7"/>
  <c r="ML160" i="7"/>
  <c r="MM160" i="7"/>
  <c r="MN160" i="7"/>
  <c r="MO160" i="7"/>
  <c r="MP160" i="7"/>
  <c r="MQ160" i="7"/>
  <c r="MR160" i="7"/>
  <c r="MS160" i="7"/>
  <c r="MT160" i="7"/>
  <c r="MU160" i="7"/>
  <c r="MV160" i="7"/>
  <c r="MW160" i="7"/>
  <c r="MX160" i="7"/>
  <c r="MY160" i="7"/>
  <c r="MZ160" i="7"/>
  <c r="NA160" i="7"/>
  <c r="NB160" i="7"/>
  <c r="NC160" i="7"/>
  <c r="ND160" i="7"/>
  <c r="NE160" i="7"/>
  <c r="NF160" i="7"/>
  <c r="NG160" i="7"/>
  <c r="NH160" i="7"/>
  <c r="NI160" i="7"/>
  <c r="NJ160" i="7"/>
  <c r="NK160" i="7"/>
  <c r="NL160" i="7"/>
  <c r="NM160" i="7"/>
  <c r="NN160" i="7"/>
  <c r="NO160" i="7"/>
  <c r="NP160" i="7"/>
  <c r="NQ160" i="7"/>
  <c r="NR160" i="7"/>
  <c r="NS160" i="7"/>
  <c r="NT160" i="7"/>
  <c r="NU160" i="7"/>
  <c r="NV160" i="7"/>
  <c r="NW160" i="7"/>
  <c r="NX160" i="7"/>
  <c r="NY160" i="7"/>
  <c r="NZ160" i="7"/>
  <c r="OA160" i="7"/>
  <c r="OB160" i="7"/>
  <c r="OC160" i="7"/>
  <c r="OD160" i="7"/>
  <c r="OE160" i="7"/>
  <c r="OF160" i="7"/>
  <c r="OG160" i="7"/>
  <c r="OH160" i="7"/>
  <c r="OI160" i="7"/>
  <c r="OJ160" i="7"/>
  <c r="OK160" i="7"/>
  <c r="OL160" i="7"/>
  <c r="OM160" i="7"/>
  <c r="ON160" i="7"/>
  <c r="OO160" i="7"/>
  <c r="OP160" i="7"/>
  <c r="OQ160" i="7"/>
  <c r="OR160" i="7"/>
  <c r="OS160" i="7"/>
  <c r="OT160" i="7"/>
  <c r="OU160" i="7"/>
  <c r="OV160" i="7"/>
  <c r="OW160" i="7"/>
  <c r="OX160" i="7"/>
  <c r="OY160" i="7"/>
  <c r="OZ160" i="7"/>
  <c r="PA160" i="7"/>
  <c r="PB160" i="7"/>
  <c r="PC160" i="7"/>
  <c r="PD160" i="7"/>
  <c r="PE160" i="7"/>
  <c r="PF160" i="7"/>
  <c r="PG160" i="7"/>
  <c r="PH160" i="7"/>
  <c r="PI160" i="7"/>
  <c r="PJ160" i="7"/>
  <c r="PK160" i="7"/>
  <c r="PL160" i="7"/>
  <c r="PM160" i="7"/>
  <c r="PN160" i="7"/>
  <c r="PO160" i="7"/>
  <c r="PP160" i="7"/>
  <c r="PQ160" i="7"/>
  <c r="PR160" i="7"/>
  <c r="PS160" i="7"/>
  <c r="PT160" i="7"/>
  <c r="PU160" i="7"/>
  <c r="PV160" i="7"/>
  <c r="PW160" i="7"/>
  <c r="PX160" i="7"/>
  <c r="PY160" i="7"/>
  <c r="PZ160" i="7"/>
  <c r="QA160" i="7"/>
  <c r="QB160" i="7"/>
  <c r="QC160" i="7"/>
  <c r="QD160" i="7"/>
  <c r="QE160" i="7"/>
  <c r="QF160" i="7"/>
  <c r="QG160" i="7"/>
  <c r="QH160" i="7"/>
  <c r="QI160" i="7"/>
  <c r="QJ160" i="7"/>
  <c r="QK160" i="7"/>
  <c r="QL160" i="7"/>
  <c r="QM160" i="7"/>
  <c r="QN160" i="7"/>
  <c r="QO160" i="7"/>
  <c r="QP160" i="7"/>
  <c r="QQ160" i="7"/>
  <c r="QR160" i="7"/>
  <c r="QS160" i="7"/>
  <c r="QT160" i="7"/>
  <c r="QU160" i="7"/>
  <c r="QV160" i="7"/>
  <c r="QW160" i="7"/>
  <c r="QX160" i="7"/>
  <c r="QY160" i="7"/>
  <c r="QZ160" i="7"/>
  <c r="RA160" i="7"/>
  <c r="RB160" i="7"/>
  <c r="RC160" i="7"/>
  <c r="RD160" i="7"/>
  <c r="RE160" i="7"/>
  <c r="RF160" i="7"/>
  <c r="RG160" i="7"/>
  <c r="RH160" i="7"/>
  <c r="RI160" i="7"/>
  <c r="RJ160" i="7"/>
  <c r="RK160" i="7"/>
  <c r="RL160" i="7"/>
  <c r="RM160" i="7"/>
  <c r="RN160" i="7"/>
  <c r="RO160" i="7"/>
  <c r="RP160" i="7"/>
  <c r="RQ160" i="7"/>
  <c r="RR160" i="7"/>
  <c r="RS160" i="7"/>
  <c r="RT160" i="7"/>
  <c r="RU160" i="7"/>
  <c r="RV160" i="7"/>
  <c r="RW160" i="7"/>
  <c r="RX160" i="7"/>
  <c r="RY160" i="7"/>
  <c r="RZ160" i="7"/>
  <c r="SA160" i="7"/>
  <c r="SB160" i="7"/>
  <c r="SC160" i="7"/>
  <c r="SD160" i="7"/>
  <c r="SE160" i="7"/>
  <c r="SF160" i="7"/>
  <c r="SG160" i="7"/>
  <c r="SH160" i="7"/>
  <c r="SI160" i="7"/>
  <c r="SJ160" i="7"/>
  <c r="SK160" i="7"/>
  <c r="SL160" i="7"/>
  <c r="SM160" i="7"/>
  <c r="SN160" i="7"/>
  <c r="SO160" i="7"/>
  <c r="SP160" i="7"/>
  <c r="SQ160" i="7"/>
  <c r="SR160" i="7"/>
  <c r="SS160" i="7"/>
  <c r="ST160" i="7"/>
  <c r="SU160" i="7"/>
  <c r="SV160" i="7"/>
  <c r="SW160" i="7"/>
  <c r="SX160" i="7"/>
  <c r="SY160" i="7"/>
  <c r="SZ160" i="7"/>
  <c r="TA160" i="7"/>
  <c r="TB160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K229" i="7"/>
  <c r="AL229" i="7"/>
  <c r="AM229" i="7"/>
  <c r="AN229" i="7"/>
  <c r="AO229" i="7"/>
  <c r="AP229" i="7"/>
  <c r="AQ229" i="7"/>
  <c r="AR229" i="7"/>
  <c r="AS229" i="7"/>
  <c r="AT229" i="7"/>
  <c r="AU229" i="7"/>
  <c r="AV229" i="7"/>
  <c r="AW229" i="7"/>
  <c r="AX229" i="7"/>
  <c r="AY229" i="7"/>
  <c r="AZ229" i="7"/>
  <c r="BA229" i="7"/>
  <c r="BB229" i="7"/>
  <c r="BC229" i="7"/>
  <c r="BD229" i="7"/>
  <c r="BE229" i="7"/>
  <c r="BF229" i="7"/>
  <c r="BG229" i="7"/>
  <c r="BH229" i="7"/>
  <c r="BI229" i="7"/>
  <c r="BJ229" i="7"/>
  <c r="BK229" i="7"/>
  <c r="BL229" i="7"/>
  <c r="BM229" i="7"/>
  <c r="BN229" i="7"/>
  <c r="BO229" i="7"/>
  <c r="BP229" i="7"/>
  <c r="BQ229" i="7"/>
  <c r="BR229" i="7"/>
  <c r="BS229" i="7"/>
  <c r="BT229" i="7"/>
  <c r="BU229" i="7"/>
  <c r="BV229" i="7"/>
  <c r="BW229" i="7"/>
  <c r="BX229" i="7"/>
  <c r="BY229" i="7"/>
  <c r="BZ229" i="7"/>
  <c r="CA229" i="7"/>
  <c r="CB229" i="7"/>
  <c r="CC229" i="7"/>
  <c r="CD229" i="7"/>
  <c r="CE229" i="7"/>
  <c r="CF229" i="7"/>
  <c r="CG229" i="7"/>
  <c r="CH229" i="7"/>
  <c r="CI229" i="7"/>
  <c r="CJ229" i="7"/>
  <c r="CK229" i="7"/>
  <c r="CL229" i="7"/>
  <c r="CM229" i="7"/>
  <c r="CN229" i="7"/>
  <c r="CO229" i="7"/>
  <c r="CP229" i="7"/>
  <c r="CQ229" i="7"/>
  <c r="CR229" i="7"/>
  <c r="CS229" i="7"/>
  <c r="CT229" i="7"/>
  <c r="CU229" i="7"/>
  <c r="CV229" i="7"/>
  <c r="CW229" i="7"/>
  <c r="CX229" i="7"/>
  <c r="CY229" i="7"/>
  <c r="CZ229" i="7"/>
  <c r="DA229" i="7"/>
  <c r="DB229" i="7"/>
  <c r="DC229" i="7"/>
  <c r="DD229" i="7"/>
  <c r="DE229" i="7"/>
  <c r="DF229" i="7"/>
  <c r="DG229" i="7"/>
  <c r="DH229" i="7"/>
  <c r="DI229" i="7"/>
  <c r="DJ229" i="7"/>
  <c r="DK229" i="7"/>
  <c r="DL229" i="7"/>
  <c r="DM229" i="7"/>
  <c r="DN229" i="7"/>
  <c r="DO229" i="7"/>
  <c r="DP229" i="7"/>
  <c r="DQ229" i="7"/>
  <c r="DR229" i="7"/>
  <c r="DS229" i="7"/>
  <c r="DT229" i="7"/>
  <c r="DU229" i="7"/>
  <c r="DV229" i="7"/>
  <c r="DW229" i="7"/>
  <c r="DX229" i="7"/>
  <c r="DY229" i="7"/>
  <c r="DZ229" i="7"/>
  <c r="EA229" i="7"/>
  <c r="EB229" i="7"/>
  <c r="EC229" i="7"/>
  <c r="ED229" i="7"/>
  <c r="EE229" i="7"/>
  <c r="EF229" i="7"/>
  <c r="EG229" i="7"/>
  <c r="EH229" i="7"/>
  <c r="EI229" i="7"/>
  <c r="EJ229" i="7"/>
  <c r="EK229" i="7"/>
  <c r="EL229" i="7"/>
  <c r="EM229" i="7"/>
  <c r="EN229" i="7"/>
  <c r="EO229" i="7"/>
  <c r="EP229" i="7"/>
  <c r="EQ229" i="7"/>
  <c r="ER229" i="7"/>
  <c r="ES229" i="7"/>
  <c r="ET229" i="7"/>
  <c r="EU229" i="7"/>
  <c r="EV229" i="7"/>
  <c r="EW229" i="7"/>
  <c r="EX229" i="7"/>
  <c r="EY229" i="7"/>
  <c r="EZ229" i="7"/>
  <c r="FA229" i="7"/>
  <c r="FB229" i="7"/>
  <c r="FC229" i="7"/>
  <c r="FD229" i="7"/>
  <c r="FE229" i="7"/>
  <c r="FF229" i="7"/>
  <c r="FG229" i="7"/>
  <c r="FH229" i="7"/>
  <c r="FI229" i="7"/>
  <c r="FJ229" i="7"/>
  <c r="FK229" i="7"/>
  <c r="FL229" i="7"/>
  <c r="FM229" i="7"/>
  <c r="FN229" i="7"/>
  <c r="FO229" i="7"/>
  <c r="FP229" i="7"/>
  <c r="FQ229" i="7"/>
  <c r="FR229" i="7"/>
  <c r="FS229" i="7"/>
  <c r="FT229" i="7"/>
  <c r="FU229" i="7"/>
  <c r="FV229" i="7"/>
  <c r="FW229" i="7"/>
  <c r="FX229" i="7"/>
  <c r="FY229" i="7"/>
  <c r="FZ229" i="7"/>
  <c r="GA229" i="7"/>
  <c r="GB229" i="7"/>
  <c r="GC229" i="7"/>
  <c r="GD229" i="7"/>
  <c r="GE229" i="7"/>
  <c r="GF229" i="7"/>
  <c r="GG229" i="7"/>
  <c r="GH229" i="7"/>
  <c r="GI229" i="7"/>
  <c r="GJ229" i="7"/>
  <c r="GK229" i="7"/>
  <c r="GL229" i="7"/>
  <c r="GM229" i="7"/>
  <c r="GN229" i="7"/>
  <c r="GO229" i="7"/>
  <c r="GP229" i="7"/>
  <c r="GQ229" i="7"/>
  <c r="GR229" i="7"/>
  <c r="GS229" i="7"/>
  <c r="GT229" i="7"/>
  <c r="GU229" i="7"/>
  <c r="GV229" i="7"/>
  <c r="GW229" i="7"/>
  <c r="GX229" i="7"/>
  <c r="GY229" i="7"/>
  <c r="GZ229" i="7"/>
  <c r="HA229" i="7"/>
  <c r="HB229" i="7"/>
  <c r="HC229" i="7"/>
  <c r="HD229" i="7"/>
  <c r="HE229" i="7"/>
  <c r="HF229" i="7"/>
  <c r="HG229" i="7"/>
  <c r="HH229" i="7"/>
  <c r="HI229" i="7"/>
  <c r="HJ229" i="7"/>
  <c r="HK229" i="7"/>
  <c r="HL229" i="7"/>
  <c r="HM229" i="7"/>
  <c r="HN229" i="7"/>
  <c r="HO229" i="7"/>
  <c r="HP229" i="7"/>
  <c r="HQ229" i="7"/>
  <c r="HR229" i="7"/>
  <c r="HS229" i="7"/>
  <c r="HT229" i="7"/>
  <c r="HU229" i="7"/>
  <c r="HV229" i="7"/>
  <c r="HW229" i="7"/>
  <c r="HX229" i="7"/>
  <c r="HY229" i="7"/>
  <c r="HZ229" i="7"/>
  <c r="IA229" i="7"/>
  <c r="IB229" i="7"/>
  <c r="IC229" i="7"/>
  <c r="ID229" i="7"/>
  <c r="IE229" i="7"/>
  <c r="IF229" i="7"/>
  <c r="IG229" i="7"/>
  <c r="IH229" i="7"/>
  <c r="II229" i="7"/>
  <c r="IJ229" i="7"/>
  <c r="IK229" i="7"/>
  <c r="IL229" i="7"/>
  <c r="IM229" i="7"/>
  <c r="IN229" i="7"/>
  <c r="IO229" i="7"/>
  <c r="IP229" i="7"/>
  <c r="IQ229" i="7"/>
  <c r="IR229" i="7"/>
  <c r="IS229" i="7"/>
  <c r="IT229" i="7"/>
  <c r="IU229" i="7"/>
  <c r="IV229" i="7"/>
  <c r="IW229" i="7"/>
  <c r="IX229" i="7"/>
  <c r="IY229" i="7"/>
  <c r="IZ229" i="7"/>
  <c r="JA229" i="7"/>
  <c r="JB229" i="7"/>
  <c r="JC229" i="7"/>
  <c r="JD229" i="7"/>
  <c r="JE229" i="7"/>
  <c r="JF229" i="7"/>
  <c r="JG229" i="7"/>
  <c r="JH229" i="7"/>
  <c r="JI229" i="7"/>
  <c r="JJ229" i="7"/>
  <c r="JK229" i="7"/>
  <c r="JL229" i="7"/>
  <c r="JM229" i="7"/>
  <c r="JN229" i="7"/>
  <c r="JO229" i="7"/>
  <c r="JP229" i="7"/>
  <c r="JQ229" i="7"/>
  <c r="JR229" i="7"/>
  <c r="JS229" i="7"/>
  <c r="JT229" i="7"/>
  <c r="JU229" i="7"/>
  <c r="JV229" i="7"/>
  <c r="JW229" i="7"/>
  <c r="JX229" i="7"/>
  <c r="JY229" i="7"/>
  <c r="JZ229" i="7"/>
  <c r="KA229" i="7"/>
  <c r="KB229" i="7"/>
  <c r="KC229" i="7"/>
  <c r="KD229" i="7"/>
  <c r="KE229" i="7"/>
  <c r="KF229" i="7"/>
  <c r="KG229" i="7"/>
  <c r="KH229" i="7"/>
  <c r="KI229" i="7"/>
  <c r="KJ229" i="7"/>
  <c r="KK229" i="7"/>
  <c r="KL229" i="7"/>
  <c r="KM229" i="7"/>
  <c r="KN229" i="7"/>
  <c r="KO229" i="7"/>
  <c r="KP229" i="7"/>
  <c r="KQ229" i="7"/>
  <c r="KR229" i="7"/>
  <c r="KS229" i="7"/>
  <c r="KT229" i="7"/>
  <c r="KU229" i="7"/>
  <c r="KV229" i="7"/>
  <c r="KW229" i="7"/>
  <c r="KX229" i="7"/>
  <c r="KY229" i="7"/>
  <c r="KZ229" i="7"/>
  <c r="LA229" i="7"/>
  <c r="LB229" i="7"/>
  <c r="LC229" i="7"/>
  <c r="LD229" i="7"/>
  <c r="LE229" i="7"/>
  <c r="LF229" i="7"/>
  <c r="LG229" i="7"/>
  <c r="LH229" i="7"/>
  <c r="LI229" i="7"/>
  <c r="LJ229" i="7"/>
  <c r="LK229" i="7"/>
  <c r="LL229" i="7"/>
  <c r="LM229" i="7"/>
  <c r="LN229" i="7"/>
  <c r="LO229" i="7"/>
  <c r="LP229" i="7"/>
  <c r="LQ229" i="7"/>
  <c r="LR229" i="7"/>
  <c r="LS229" i="7"/>
  <c r="LT229" i="7"/>
  <c r="LU229" i="7"/>
  <c r="LV229" i="7"/>
  <c r="LW229" i="7"/>
  <c r="LX229" i="7"/>
  <c r="LY229" i="7"/>
  <c r="LZ229" i="7"/>
  <c r="MA229" i="7"/>
  <c r="MB229" i="7"/>
  <c r="MC229" i="7"/>
  <c r="MD229" i="7"/>
  <c r="ME229" i="7"/>
  <c r="MF229" i="7"/>
  <c r="MG229" i="7"/>
  <c r="MH229" i="7"/>
  <c r="MI229" i="7"/>
  <c r="MJ229" i="7"/>
  <c r="MK229" i="7"/>
  <c r="ML229" i="7"/>
  <c r="MM229" i="7"/>
  <c r="MN229" i="7"/>
  <c r="MO229" i="7"/>
  <c r="MP229" i="7"/>
  <c r="MQ229" i="7"/>
  <c r="MR229" i="7"/>
  <c r="MS229" i="7"/>
  <c r="MT229" i="7"/>
  <c r="MU229" i="7"/>
  <c r="MV229" i="7"/>
  <c r="MW229" i="7"/>
  <c r="MX229" i="7"/>
  <c r="MY229" i="7"/>
  <c r="MZ229" i="7"/>
  <c r="NA229" i="7"/>
  <c r="NB229" i="7"/>
  <c r="NC229" i="7"/>
  <c r="ND229" i="7"/>
  <c r="NE229" i="7"/>
  <c r="NF229" i="7"/>
  <c r="NG229" i="7"/>
  <c r="NH229" i="7"/>
  <c r="NI229" i="7"/>
  <c r="NJ229" i="7"/>
  <c r="NK229" i="7"/>
  <c r="NL229" i="7"/>
  <c r="NM229" i="7"/>
  <c r="NN229" i="7"/>
  <c r="NO229" i="7"/>
  <c r="NP229" i="7"/>
  <c r="NQ229" i="7"/>
  <c r="NR229" i="7"/>
  <c r="NS229" i="7"/>
  <c r="NT229" i="7"/>
  <c r="NU229" i="7"/>
  <c r="NV229" i="7"/>
  <c r="NW229" i="7"/>
  <c r="NX229" i="7"/>
  <c r="NY229" i="7"/>
  <c r="NZ229" i="7"/>
  <c r="OA229" i="7"/>
  <c r="OB229" i="7"/>
  <c r="OC229" i="7"/>
  <c r="OD229" i="7"/>
  <c r="OE229" i="7"/>
  <c r="OF229" i="7"/>
  <c r="OG229" i="7"/>
  <c r="OH229" i="7"/>
  <c r="OI229" i="7"/>
  <c r="OJ229" i="7"/>
  <c r="OK229" i="7"/>
  <c r="OL229" i="7"/>
  <c r="OM229" i="7"/>
  <c r="ON229" i="7"/>
  <c r="OO229" i="7"/>
  <c r="OP229" i="7"/>
  <c r="OQ229" i="7"/>
  <c r="OR229" i="7"/>
  <c r="OS229" i="7"/>
  <c r="OT229" i="7"/>
  <c r="OU229" i="7"/>
  <c r="OV229" i="7"/>
  <c r="OW229" i="7"/>
  <c r="OX229" i="7"/>
  <c r="OY229" i="7"/>
  <c r="OZ229" i="7"/>
  <c r="PA229" i="7"/>
  <c r="PB229" i="7"/>
  <c r="PC229" i="7"/>
  <c r="PD229" i="7"/>
  <c r="PE229" i="7"/>
  <c r="PF229" i="7"/>
  <c r="PG229" i="7"/>
  <c r="PH229" i="7"/>
  <c r="PI229" i="7"/>
  <c r="PJ229" i="7"/>
  <c r="PK229" i="7"/>
  <c r="PL229" i="7"/>
  <c r="PM229" i="7"/>
  <c r="PN229" i="7"/>
  <c r="PO229" i="7"/>
  <c r="PP229" i="7"/>
  <c r="PQ229" i="7"/>
  <c r="PR229" i="7"/>
  <c r="PS229" i="7"/>
  <c r="PT229" i="7"/>
  <c r="PU229" i="7"/>
  <c r="PV229" i="7"/>
  <c r="PW229" i="7"/>
  <c r="PX229" i="7"/>
  <c r="PY229" i="7"/>
  <c r="PZ229" i="7"/>
  <c r="QA229" i="7"/>
  <c r="QB229" i="7"/>
  <c r="QC229" i="7"/>
  <c r="QD229" i="7"/>
  <c r="QE229" i="7"/>
  <c r="QF229" i="7"/>
  <c r="QG229" i="7"/>
  <c r="QH229" i="7"/>
  <c r="QI229" i="7"/>
  <c r="QJ229" i="7"/>
  <c r="QK229" i="7"/>
  <c r="QL229" i="7"/>
  <c r="QM229" i="7"/>
  <c r="QN229" i="7"/>
  <c r="QO229" i="7"/>
  <c r="QP229" i="7"/>
  <c r="QQ229" i="7"/>
  <c r="QR229" i="7"/>
  <c r="QS229" i="7"/>
  <c r="QT229" i="7"/>
  <c r="QU229" i="7"/>
  <c r="QV229" i="7"/>
  <c r="QW229" i="7"/>
  <c r="QX229" i="7"/>
  <c r="QY229" i="7"/>
  <c r="QZ229" i="7"/>
  <c r="RA229" i="7"/>
  <c r="RB229" i="7"/>
  <c r="RC229" i="7"/>
  <c r="RD229" i="7"/>
  <c r="RE229" i="7"/>
  <c r="RF229" i="7"/>
  <c r="RG229" i="7"/>
  <c r="RH229" i="7"/>
  <c r="RI229" i="7"/>
  <c r="RJ229" i="7"/>
  <c r="RK229" i="7"/>
  <c r="RL229" i="7"/>
  <c r="RM229" i="7"/>
  <c r="RN229" i="7"/>
  <c r="RO229" i="7"/>
  <c r="RP229" i="7"/>
  <c r="RQ229" i="7"/>
  <c r="RR229" i="7"/>
  <c r="RS229" i="7"/>
  <c r="RT229" i="7"/>
  <c r="RU229" i="7"/>
  <c r="RV229" i="7"/>
  <c r="RW229" i="7"/>
  <c r="RX229" i="7"/>
  <c r="RY229" i="7"/>
  <c r="RZ229" i="7"/>
  <c r="SA229" i="7"/>
  <c r="SB229" i="7"/>
  <c r="SC229" i="7"/>
  <c r="SD229" i="7"/>
  <c r="SE229" i="7"/>
  <c r="SF229" i="7"/>
  <c r="SG229" i="7"/>
  <c r="SH229" i="7"/>
  <c r="SI229" i="7"/>
  <c r="SJ229" i="7"/>
  <c r="SK229" i="7"/>
  <c r="SL229" i="7"/>
  <c r="SM229" i="7"/>
  <c r="SN229" i="7"/>
  <c r="SO229" i="7"/>
  <c r="SP229" i="7"/>
  <c r="SQ229" i="7"/>
  <c r="SR229" i="7"/>
  <c r="SS229" i="7"/>
  <c r="ST229" i="7"/>
  <c r="SU229" i="7"/>
  <c r="SV229" i="7"/>
  <c r="SW229" i="7"/>
  <c r="SX229" i="7"/>
  <c r="SY229" i="7"/>
  <c r="SZ229" i="7"/>
  <c r="TA229" i="7"/>
  <c r="TB229" i="7"/>
  <c r="JF81" i="1"/>
  <c r="JE17" i="14"/>
  <c r="JE15" i="2"/>
  <c r="JD24" i="1"/>
  <c r="JD21" i="1"/>
  <c r="JD38" i="1"/>
  <c r="JC37" i="1"/>
  <c r="JC42" i="1"/>
  <c r="JC14" i="1"/>
  <c r="JC15" i="1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Z49" i="15"/>
  <c r="BA49" i="15"/>
  <c r="BB49" i="15"/>
  <c r="BC49" i="15"/>
  <c r="BD49" i="15"/>
  <c r="BE49" i="15"/>
  <c r="BF49" i="15"/>
  <c r="BG49" i="15"/>
  <c r="BH49" i="15"/>
  <c r="BI49" i="15"/>
  <c r="BJ49" i="15"/>
  <c r="BK49" i="15"/>
  <c r="BL49" i="15"/>
  <c r="BM49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M49" i="15"/>
  <c r="CN49" i="15"/>
  <c r="CO49" i="15"/>
  <c r="CP49" i="15"/>
  <c r="CQ49" i="15"/>
  <c r="CR49" i="15"/>
  <c r="CS49" i="15"/>
  <c r="CT49" i="15"/>
  <c r="CU49" i="15"/>
  <c r="CV49" i="15"/>
  <c r="CW49" i="15"/>
  <c r="CX49" i="15"/>
  <c r="CY49" i="15"/>
  <c r="CZ49" i="15"/>
  <c r="DA49" i="15"/>
  <c r="DB49" i="15"/>
  <c r="DC49" i="15"/>
  <c r="DD49" i="15"/>
  <c r="DE49" i="15"/>
  <c r="DF49" i="15"/>
  <c r="DG49" i="15"/>
  <c r="DH49" i="15"/>
  <c r="DI49" i="15"/>
  <c r="DJ49" i="15"/>
  <c r="DK49" i="15"/>
  <c r="DL49" i="15"/>
  <c r="DM49" i="15"/>
  <c r="DN49" i="15"/>
  <c r="DO49" i="15"/>
  <c r="DP49" i="15"/>
  <c r="DQ49" i="15"/>
  <c r="DR49" i="15"/>
  <c r="DS49" i="15"/>
  <c r="DT49" i="15"/>
  <c r="DU49" i="15"/>
  <c r="DV49" i="15"/>
  <c r="DW49" i="15"/>
  <c r="DX49" i="15"/>
  <c r="DY49" i="15"/>
  <c r="DZ49" i="15"/>
  <c r="EA49" i="15"/>
  <c r="EB49" i="15"/>
  <c r="EC49" i="15"/>
  <c r="ED49" i="15"/>
  <c r="EE49" i="15"/>
  <c r="EF49" i="15"/>
  <c r="EG49" i="15"/>
  <c r="EH49" i="15"/>
  <c r="EI49" i="15"/>
  <c r="EJ49" i="15"/>
  <c r="EK49" i="15"/>
  <c r="EL49" i="15"/>
  <c r="EM49" i="15"/>
  <c r="EN49" i="15"/>
  <c r="EO49" i="15"/>
  <c r="EP49" i="15"/>
  <c r="EQ49" i="15"/>
  <c r="ER49" i="15"/>
  <c r="ES49" i="15"/>
  <c r="ET49" i="15"/>
  <c r="EU49" i="15"/>
  <c r="EV49" i="15"/>
  <c r="EW49" i="15"/>
  <c r="EX49" i="15"/>
  <c r="EY49" i="15"/>
  <c r="EZ49" i="15"/>
  <c r="FA49" i="15"/>
  <c r="FB49" i="15"/>
  <c r="FC49" i="15"/>
  <c r="FD49" i="15"/>
  <c r="FE49" i="15"/>
  <c r="FF49" i="15"/>
  <c r="FG49" i="15"/>
  <c r="FH49" i="15"/>
  <c r="FI49" i="15"/>
  <c r="FJ49" i="15"/>
  <c r="FK49" i="15"/>
  <c r="FL49" i="15"/>
  <c r="FM49" i="15"/>
  <c r="FN49" i="15"/>
  <c r="FO49" i="15"/>
  <c r="FP49" i="15"/>
  <c r="FQ49" i="15"/>
  <c r="FR49" i="15"/>
  <c r="FS49" i="15"/>
  <c r="FT49" i="15"/>
  <c r="FU49" i="15"/>
  <c r="FV49" i="15"/>
  <c r="FW49" i="15"/>
  <c r="FX49" i="15"/>
  <c r="FY49" i="15"/>
  <c r="FZ49" i="15"/>
  <c r="GA49" i="15"/>
  <c r="GB49" i="15"/>
  <c r="GC49" i="15"/>
  <c r="GD49" i="15"/>
  <c r="GE49" i="15"/>
  <c r="GF49" i="15"/>
  <c r="GG49" i="15"/>
  <c r="GH49" i="15"/>
  <c r="GI49" i="15"/>
  <c r="GJ49" i="15"/>
  <c r="GK49" i="15"/>
  <c r="GL49" i="15"/>
  <c r="GM49" i="15"/>
  <c r="GN49" i="15"/>
  <c r="GO49" i="15"/>
  <c r="GP49" i="15"/>
  <c r="GQ49" i="15"/>
  <c r="GR49" i="15"/>
  <c r="GS49" i="15"/>
  <c r="GT49" i="15"/>
  <c r="GU49" i="15"/>
  <c r="GV49" i="15"/>
  <c r="GW49" i="15"/>
  <c r="GX49" i="15"/>
  <c r="GY49" i="15"/>
  <c r="GZ49" i="15"/>
  <c r="HA49" i="15"/>
  <c r="HB49" i="15"/>
  <c r="HC49" i="15"/>
  <c r="HD49" i="15"/>
  <c r="HE49" i="15"/>
  <c r="HF49" i="15"/>
  <c r="HG49" i="15"/>
  <c r="HH49" i="15"/>
  <c r="HI49" i="15"/>
  <c r="HJ49" i="15"/>
  <c r="HK49" i="15"/>
  <c r="HL49" i="15"/>
  <c r="HM49" i="15"/>
  <c r="HN49" i="15"/>
  <c r="HO49" i="15"/>
  <c r="HP49" i="15"/>
  <c r="HQ49" i="15"/>
  <c r="HR49" i="15"/>
  <c r="HS49" i="15"/>
  <c r="HT49" i="15"/>
  <c r="HU49" i="15"/>
  <c r="HV49" i="15"/>
  <c r="HW49" i="15"/>
  <c r="HX49" i="15"/>
  <c r="HY49" i="15"/>
  <c r="HZ49" i="15"/>
  <c r="IA49" i="15"/>
  <c r="IB49" i="15"/>
  <c r="IC49" i="15"/>
  <c r="ID49" i="15"/>
  <c r="IE49" i="15"/>
  <c r="IF49" i="15"/>
  <c r="IG49" i="15"/>
  <c r="IH49" i="15"/>
  <c r="II49" i="15"/>
  <c r="IJ49" i="15"/>
  <c r="IK49" i="15"/>
  <c r="IL49" i="15"/>
  <c r="IM49" i="15"/>
  <c r="IN49" i="15"/>
  <c r="IO49" i="15"/>
  <c r="IP49" i="15"/>
  <c r="IQ49" i="15"/>
  <c r="IS49" i="15"/>
  <c r="IT49" i="15"/>
  <c r="IU49" i="15"/>
  <c r="IV49" i="15"/>
  <c r="IW49" i="15"/>
  <c r="IX49" i="15"/>
  <c r="IY49" i="15"/>
  <c r="IZ49" i="15"/>
  <c r="JA49" i="15"/>
  <c r="JB49" i="15"/>
  <c r="JC49" i="15"/>
  <c r="JD49" i="15"/>
  <c r="JE49" i="15"/>
  <c r="JF49" i="15"/>
  <c r="JG49" i="15"/>
  <c r="JH49" i="15"/>
  <c r="JI49" i="15"/>
  <c r="JJ49" i="15"/>
  <c r="JK49" i="15"/>
  <c r="JL49" i="15"/>
  <c r="JM49" i="15"/>
  <c r="JN49" i="15"/>
  <c r="JO49" i="15"/>
  <c r="JP49" i="15"/>
  <c r="JQ49" i="15"/>
  <c r="JR49" i="15"/>
  <c r="JS49" i="15"/>
  <c r="JT49" i="15"/>
  <c r="JU49" i="15"/>
  <c r="JV49" i="15"/>
  <c r="JW49" i="15"/>
  <c r="JX49" i="15"/>
  <c r="JY49" i="15"/>
  <c r="JZ49" i="15"/>
  <c r="KA49" i="15"/>
  <c r="KB49" i="15"/>
  <c r="KC49" i="15"/>
  <c r="KD49" i="15"/>
  <c r="KE49" i="15"/>
  <c r="KF49" i="15"/>
  <c r="KG49" i="15"/>
  <c r="KH49" i="15"/>
  <c r="KI49" i="15"/>
  <c r="KJ49" i="15"/>
  <c r="KK49" i="15"/>
  <c r="KL49" i="15"/>
  <c r="KM49" i="15"/>
  <c r="KN49" i="15"/>
  <c r="KO49" i="15"/>
  <c r="KP49" i="15"/>
  <c r="KQ49" i="15"/>
  <c r="KR49" i="15"/>
  <c r="KS49" i="15"/>
  <c r="KT49" i="15"/>
  <c r="KU49" i="15"/>
  <c r="KV49" i="15"/>
  <c r="KW49" i="15"/>
  <c r="KX49" i="15"/>
  <c r="KY49" i="15"/>
  <c r="LB49" i="15"/>
  <c r="LC49" i="15"/>
  <c r="LD49" i="15"/>
  <c r="LE49" i="15"/>
  <c r="LF49" i="15"/>
  <c r="LG49" i="15"/>
  <c r="LH49" i="15"/>
  <c r="LI49" i="15"/>
  <c r="LL49" i="15"/>
  <c r="LM49" i="15"/>
  <c r="LN49" i="15"/>
  <c r="LO49" i="15"/>
  <c r="LP49" i="15"/>
  <c r="LQ49" i="15"/>
  <c r="LR49" i="15"/>
  <c r="LS49" i="15"/>
  <c r="LT49" i="15"/>
  <c r="LU49" i="15"/>
  <c r="LV49" i="15"/>
  <c r="LW49" i="15"/>
  <c r="LX49" i="15"/>
  <c r="LY49" i="15"/>
  <c r="LZ49" i="15"/>
  <c r="MA49" i="15"/>
  <c r="MB49" i="15"/>
  <c r="MC49" i="15"/>
  <c r="MD49" i="15"/>
  <c r="ME49" i="15"/>
  <c r="MF49" i="15"/>
  <c r="MG49" i="15"/>
  <c r="MH49" i="15"/>
  <c r="MI49" i="15"/>
  <c r="MJ49" i="15"/>
  <c r="MK49" i="15"/>
  <c r="ML49" i="15"/>
  <c r="MM49" i="15"/>
  <c r="MN49" i="15"/>
  <c r="MO49" i="15"/>
  <c r="MP49" i="15"/>
  <c r="MQ49" i="15"/>
  <c r="MR49" i="15"/>
  <c r="MS49" i="15"/>
  <c r="MT49" i="15"/>
  <c r="MU49" i="15"/>
  <c r="MV49" i="15"/>
  <c r="MW49" i="15"/>
  <c r="MX49" i="15"/>
  <c r="MY49" i="15"/>
  <c r="MZ49" i="15"/>
  <c r="NA49" i="15"/>
  <c r="ND49" i="15"/>
  <c r="NE49" i="15"/>
  <c r="NF49" i="15"/>
  <c r="NG49" i="15"/>
  <c r="NH49" i="15"/>
  <c r="NI49" i="15"/>
  <c r="NL49" i="15"/>
  <c r="NM49" i="15"/>
  <c r="NN49" i="15"/>
  <c r="NO49" i="15"/>
  <c r="NP49" i="15"/>
  <c r="NQ49" i="15"/>
  <c r="NR49" i="15"/>
  <c r="NS49" i="15"/>
  <c r="NT49" i="15"/>
  <c r="NU49" i="15"/>
  <c r="NV49" i="15"/>
  <c r="NW49" i="15"/>
  <c r="NX49" i="15"/>
  <c r="NY49" i="15"/>
  <c r="NZ49" i="15"/>
  <c r="OA49" i="15"/>
  <c r="OB49" i="15"/>
  <c r="OC49" i="15"/>
  <c r="OD49" i="15"/>
  <c r="OE49" i="15"/>
  <c r="OF49" i="15"/>
  <c r="OG49" i="15"/>
  <c r="OH49" i="15"/>
  <c r="OI49" i="15"/>
  <c r="OJ49" i="15"/>
  <c r="OK49" i="15"/>
  <c r="OL49" i="15"/>
  <c r="OM49" i="15"/>
  <c r="ON49" i="15"/>
  <c r="OO49" i="15"/>
  <c r="OP49" i="15"/>
  <c r="OQ49" i="15"/>
  <c r="OR49" i="15"/>
  <c r="OS49" i="15"/>
  <c r="OT49" i="15"/>
  <c r="OU49" i="15"/>
  <c r="OV49" i="15"/>
  <c r="OW49" i="15"/>
  <c r="OX49" i="15"/>
  <c r="OY49" i="15"/>
  <c r="OZ49" i="15"/>
  <c r="PA49" i="15"/>
  <c r="PB49" i="15"/>
  <c r="PC49" i="15"/>
  <c r="PD49" i="15"/>
  <c r="PE49" i="15"/>
  <c r="PF49" i="15"/>
  <c r="PG49" i="15"/>
  <c r="PH49" i="15"/>
  <c r="PI49" i="15"/>
  <c r="PJ49" i="15"/>
  <c r="PK49" i="15"/>
  <c r="PL49" i="15"/>
  <c r="PM49" i="15"/>
  <c r="PN49" i="15"/>
  <c r="PO49" i="15"/>
  <c r="PP49" i="15"/>
  <c r="PQ49" i="15"/>
  <c r="PR49" i="15"/>
  <c r="PS49" i="15"/>
  <c r="PT49" i="15"/>
  <c r="PU49" i="15"/>
  <c r="PV49" i="15"/>
  <c r="PW49" i="15"/>
  <c r="PX49" i="15"/>
  <c r="PY49" i="15"/>
  <c r="PZ49" i="15"/>
  <c r="QA49" i="15"/>
  <c r="QB49" i="15"/>
  <c r="QC49" i="15"/>
  <c r="QD49" i="15"/>
  <c r="QE49" i="15"/>
  <c r="QF49" i="15"/>
  <c r="QG49" i="15"/>
  <c r="QH49" i="15"/>
  <c r="QI49" i="15"/>
  <c r="QJ49" i="15"/>
  <c r="QK49" i="15"/>
  <c r="QL49" i="15"/>
  <c r="QM49" i="15"/>
  <c r="QN49" i="15"/>
  <c r="QO49" i="15"/>
  <c r="QP49" i="15"/>
  <c r="QQ49" i="15"/>
  <c r="QR49" i="15"/>
  <c r="QS49" i="15"/>
  <c r="QT49" i="15"/>
  <c r="QU49" i="15"/>
  <c r="QV49" i="15"/>
  <c r="QW49" i="15"/>
  <c r="QX49" i="15"/>
  <c r="QY49" i="15"/>
  <c r="QZ49" i="15"/>
  <c r="RA49" i="15"/>
  <c r="RB49" i="15"/>
  <c r="RC49" i="15"/>
  <c r="RD49" i="15"/>
  <c r="RE49" i="15"/>
  <c r="RF49" i="15"/>
  <c r="RG49" i="15"/>
  <c r="RH49" i="15"/>
  <c r="RI49" i="15"/>
  <c r="RJ49" i="15"/>
  <c r="RK49" i="15"/>
  <c r="RL49" i="15"/>
  <c r="RM49" i="15"/>
  <c r="RN49" i="15"/>
  <c r="RO49" i="15"/>
  <c r="RP49" i="15"/>
  <c r="RQ49" i="15"/>
  <c r="RR49" i="15"/>
  <c r="RS49" i="15"/>
  <c r="RT49" i="15"/>
  <c r="RU49" i="15"/>
  <c r="RV49" i="15"/>
  <c r="RW49" i="15"/>
  <c r="RX49" i="15"/>
  <c r="RY49" i="15"/>
  <c r="RZ49" i="15"/>
  <c r="SA49" i="15"/>
  <c r="SB49" i="15"/>
  <c r="SC49" i="15"/>
  <c r="SD49" i="15"/>
  <c r="SE49" i="15"/>
  <c r="SF49" i="15"/>
  <c r="SG49" i="15"/>
  <c r="SH49" i="15"/>
  <c r="SI49" i="15"/>
  <c r="SJ49" i="15"/>
  <c r="SK49" i="15"/>
  <c r="SL49" i="15"/>
  <c r="SM49" i="15"/>
  <c r="SN49" i="15"/>
  <c r="SO49" i="15"/>
  <c r="SP49" i="15"/>
  <c r="SQ49" i="15"/>
  <c r="SR49" i="15"/>
  <c r="SS49" i="15"/>
  <c r="ST49" i="15"/>
  <c r="SU49" i="15"/>
  <c r="SV49" i="15"/>
  <c r="SW49" i="15"/>
  <c r="SX49" i="15"/>
  <c r="SY49" i="15"/>
  <c r="SZ49" i="15"/>
  <c r="TA49" i="15"/>
  <c r="TB49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BB44" i="15"/>
  <c r="BC44" i="15"/>
  <c r="BD44" i="15"/>
  <c r="BE44" i="15"/>
  <c r="BF44" i="15"/>
  <c r="BG44" i="15"/>
  <c r="BH44" i="15"/>
  <c r="BI44" i="15"/>
  <c r="BJ44" i="15"/>
  <c r="BK44" i="15"/>
  <c r="BL44" i="15"/>
  <c r="BM44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M44" i="15"/>
  <c r="CN44" i="15"/>
  <c r="CO44" i="15"/>
  <c r="CP44" i="15"/>
  <c r="CQ44" i="15"/>
  <c r="CR44" i="15"/>
  <c r="CS44" i="15"/>
  <c r="CT44" i="15"/>
  <c r="CU44" i="15"/>
  <c r="CV44" i="15"/>
  <c r="CW44" i="15"/>
  <c r="CX44" i="15"/>
  <c r="CY44" i="15"/>
  <c r="CZ44" i="15"/>
  <c r="DA44" i="15"/>
  <c r="DB44" i="15"/>
  <c r="DC44" i="15"/>
  <c r="DD44" i="15"/>
  <c r="DE44" i="15"/>
  <c r="DF44" i="15"/>
  <c r="DG44" i="15"/>
  <c r="DH44" i="15"/>
  <c r="DI44" i="15"/>
  <c r="DJ44" i="15"/>
  <c r="DK44" i="15"/>
  <c r="DL44" i="15"/>
  <c r="DM44" i="15"/>
  <c r="DN44" i="15"/>
  <c r="DO44" i="15"/>
  <c r="DP44" i="15"/>
  <c r="DQ44" i="15"/>
  <c r="DR44" i="15"/>
  <c r="DS44" i="15"/>
  <c r="DT44" i="15"/>
  <c r="DU44" i="15"/>
  <c r="DV44" i="15"/>
  <c r="DW44" i="15"/>
  <c r="DX44" i="15"/>
  <c r="DY44" i="15"/>
  <c r="DZ44" i="15"/>
  <c r="EA44" i="15"/>
  <c r="EB44" i="15"/>
  <c r="EC44" i="15"/>
  <c r="ED44" i="15"/>
  <c r="EE44" i="15"/>
  <c r="EF44" i="15"/>
  <c r="EG44" i="15"/>
  <c r="EH44" i="15"/>
  <c r="EI44" i="15"/>
  <c r="EJ44" i="15"/>
  <c r="EK44" i="15"/>
  <c r="EL44" i="15"/>
  <c r="EM44" i="15"/>
  <c r="EN44" i="15"/>
  <c r="EO44" i="15"/>
  <c r="EP44" i="15"/>
  <c r="EQ44" i="15"/>
  <c r="ER44" i="15"/>
  <c r="ES44" i="15"/>
  <c r="ET44" i="15"/>
  <c r="EU44" i="15"/>
  <c r="EV44" i="15"/>
  <c r="EW44" i="15"/>
  <c r="EX44" i="15"/>
  <c r="EY44" i="15"/>
  <c r="EZ44" i="15"/>
  <c r="FA44" i="15"/>
  <c r="FB44" i="15"/>
  <c r="FC44" i="15"/>
  <c r="FD44" i="15"/>
  <c r="FE44" i="15"/>
  <c r="FF44" i="15"/>
  <c r="FG44" i="15"/>
  <c r="FH44" i="15"/>
  <c r="FI44" i="15"/>
  <c r="FJ44" i="15"/>
  <c r="FK44" i="15"/>
  <c r="FL44" i="15"/>
  <c r="FM44" i="15"/>
  <c r="FN44" i="15"/>
  <c r="FO44" i="15"/>
  <c r="FP44" i="15"/>
  <c r="FQ44" i="15"/>
  <c r="FR44" i="15"/>
  <c r="FS44" i="15"/>
  <c r="FT44" i="15"/>
  <c r="FU44" i="15"/>
  <c r="FV44" i="15"/>
  <c r="FW44" i="15"/>
  <c r="FX44" i="15"/>
  <c r="FY44" i="15"/>
  <c r="FZ44" i="15"/>
  <c r="GA44" i="15"/>
  <c r="GB44" i="15"/>
  <c r="GC44" i="15"/>
  <c r="GD44" i="15"/>
  <c r="GE44" i="15"/>
  <c r="GF44" i="15"/>
  <c r="GG44" i="15"/>
  <c r="GH44" i="15"/>
  <c r="GI44" i="15"/>
  <c r="GJ44" i="15"/>
  <c r="GK44" i="15"/>
  <c r="GL44" i="15"/>
  <c r="GM44" i="15"/>
  <c r="GN44" i="15"/>
  <c r="GO44" i="15"/>
  <c r="GP44" i="15"/>
  <c r="GQ44" i="15"/>
  <c r="GR44" i="15"/>
  <c r="GS44" i="15"/>
  <c r="GT44" i="15"/>
  <c r="GU44" i="15"/>
  <c r="GV44" i="15"/>
  <c r="GW44" i="15"/>
  <c r="GX44" i="15"/>
  <c r="GY44" i="15"/>
  <c r="GZ44" i="15"/>
  <c r="HA44" i="15"/>
  <c r="HB44" i="15"/>
  <c r="HC44" i="15"/>
  <c r="HD44" i="15"/>
  <c r="HE44" i="15"/>
  <c r="HF44" i="15"/>
  <c r="HG44" i="15"/>
  <c r="HH44" i="15"/>
  <c r="HI44" i="15"/>
  <c r="HJ44" i="15"/>
  <c r="HK44" i="15"/>
  <c r="HL44" i="15"/>
  <c r="HM44" i="15"/>
  <c r="HN44" i="15"/>
  <c r="HO44" i="15"/>
  <c r="HP44" i="15"/>
  <c r="HQ44" i="15"/>
  <c r="HR44" i="15"/>
  <c r="HS44" i="15"/>
  <c r="HT44" i="15"/>
  <c r="HU44" i="15"/>
  <c r="HV44" i="15"/>
  <c r="HW44" i="15"/>
  <c r="HX44" i="15"/>
  <c r="HY44" i="15"/>
  <c r="HZ44" i="15"/>
  <c r="IA44" i="15"/>
  <c r="IB44" i="15"/>
  <c r="IC44" i="15"/>
  <c r="ID44" i="15"/>
  <c r="IE44" i="15"/>
  <c r="IF44" i="15"/>
  <c r="IG44" i="15"/>
  <c r="IH44" i="15"/>
  <c r="II44" i="15"/>
  <c r="IJ44" i="15"/>
  <c r="IK44" i="15"/>
  <c r="IL44" i="15"/>
  <c r="IM44" i="15"/>
  <c r="IN44" i="15"/>
  <c r="IO44" i="15"/>
  <c r="IP44" i="15"/>
  <c r="IQ44" i="15"/>
  <c r="IR44" i="15"/>
  <c r="IS44" i="15"/>
  <c r="IT44" i="15"/>
  <c r="IU44" i="15"/>
  <c r="IV44" i="15"/>
  <c r="IW44" i="15"/>
  <c r="IX44" i="15"/>
  <c r="IY44" i="15"/>
  <c r="IZ44" i="15"/>
  <c r="JA44" i="15"/>
  <c r="JB44" i="15"/>
  <c r="JC44" i="15"/>
  <c r="JD44" i="15"/>
  <c r="JE44" i="15"/>
  <c r="JF44" i="15"/>
  <c r="JG44" i="15"/>
  <c r="JH44" i="15"/>
  <c r="JI44" i="15"/>
  <c r="JJ44" i="15"/>
  <c r="JK44" i="15"/>
  <c r="JL44" i="15"/>
  <c r="JM44" i="15"/>
  <c r="JN44" i="15"/>
  <c r="JO44" i="15"/>
  <c r="JP44" i="15"/>
  <c r="JQ44" i="15"/>
  <c r="JR44" i="15"/>
  <c r="JS44" i="15"/>
  <c r="JT44" i="15"/>
  <c r="JU44" i="15"/>
  <c r="JV44" i="15"/>
  <c r="JW44" i="15"/>
  <c r="JX44" i="15"/>
  <c r="JY44" i="15"/>
  <c r="JZ44" i="15"/>
  <c r="KA44" i="15"/>
  <c r="KB44" i="15"/>
  <c r="KC44" i="15"/>
  <c r="KD44" i="15"/>
  <c r="KE44" i="15"/>
  <c r="KF44" i="15"/>
  <c r="KG44" i="15"/>
  <c r="KH44" i="15"/>
  <c r="KI44" i="15"/>
  <c r="KJ44" i="15"/>
  <c r="KK44" i="15"/>
  <c r="KL44" i="15"/>
  <c r="KM44" i="15"/>
  <c r="KN44" i="15"/>
  <c r="KO44" i="15"/>
  <c r="KP44" i="15"/>
  <c r="KQ44" i="15"/>
  <c r="KR44" i="15"/>
  <c r="KS44" i="15"/>
  <c r="KT44" i="15"/>
  <c r="KU44" i="15"/>
  <c r="KV44" i="15"/>
  <c r="KW44" i="15"/>
  <c r="KX44" i="15"/>
  <c r="KY44" i="15"/>
  <c r="KZ44" i="15"/>
  <c r="LA44" i="15"/>
  <c r="LB44" i="15"/>
  <c r="LC44" i="15"/>
  <c r="LD44" i="15"/>
  <c r="LE44" i="15"/>
  <c r="LF44" i="15"/>
  <c r="LG44" i="15"/>
  <c r="LH44" i="15"/>
  <c r="LI44" i="15"/>
  <c r="LJ44" i="15"/>
  <c r="LK44" i="15"/>
  <c r="LL44" i="15"/>
  <c r="LM44" i="15"/>
  <c r="LN44" i="15"/>
  <c r="LO44" i="15"/>
  <c r="LP44" i="15"/>
  <c r="LQ44" i="15"/>
  <c r="LR44" i="15"/>
  <c r="LS44" i="15"/>
  <c r="LT44" i="15"/>
  <c r="LU44" i="15"/>
  <c r="LV44" i="15"/>
  <c r="LW44" i="15"/>
  <c r="LX44" i="15"/>
  <c r="LY44" i="15"/>
  <c r="LZ44" i="15"/>
  <c r="MA44" i="15"/>
  <c r="MB44" i="15"/>
  <c r="MC44" i="15"/>
  <c r="MD44" i="15"/>
  <c r="ME44" i="15"/>
  <c r="MF44" i="15"/>
  <c r="MG44" i="15"/>
  <c r="MH44" i="15"/>
  <c r="MI44" i="15"/>
  <c r="MJ44" i="15"/>
  <c r="MK44" i="15"/>
  <c r="ML44" i="15"/>
  <c r="MM44" i="15"/>
  <c r="MN44" i="15"/>
  <c r="MO44" i="15"/>
  <c r="MP44" i="15"/>
  <c r="MQ44" i="15"/>
  <c r="MR44" i="15"/>
  <c r="MS44" i="15"/>
  <c r="MT44" i="15"/>
  <c r="MU44" i="15"/>
  <c r="MV44" i="15"/>
  <c r="MW44" i="15"/>
  <c r="MX44" i="15"/>
  <c r="MY44" i="15"/>
  <c r="MZ44" i="15"/>
  <c r="NA44" i="15"/>
  <c r="NC44" i="15"/>
  <c r="ND44" i="15"/>
  <c r="NE44" i="15"/>
  <c r="NF44" i="15"/>
  <c r="NG44" i="15"/>
  <c r="NH44" i="15"/>
  <c r="NI44" i="15"/>
  <c r="NJ44" i="15"/>
  <c r="NK44" i="15"/>
  <c r="NL44" i="15"/>
  <c r="NM44" i="15"/>
  <c r="NN44" i="15"/>
  <c r="NO44" i="15"/>
  <c r="NP44" i="15"/>
  <c r="NQ44" i="15"/>
  <c r="NR44" i="15"/>
  <c r="NS44" i="15"/>
  <c r="NT44" i="15"/>
  <c r="NU44" i="15"/>
  <c r="NV44" i="15"/>
  <c r="NW44" i="15"/>
  <c r="NX44" i="15"/>
  <c r="NY44" i="15"/>
  <c r="NZ44" i="15"/>
  <c r="OA44" i="15"/>
  <c r="OB44" i="15"/>
  <c r="OC44" i="15"/>
  <c r="OD44" i="15"/>
  <c r="OE44" i="15"/>
  <c r="OF44" i="15"/>
  <c r="OG44" i="15"/>
  <c r="OH44" i="15"/>
  <c r="OI44" i="15"/>
  <c r="OJ44" i="15"/>
  <c r="OK44" i="15"/>
  <c r="OL44" i="15"/>
  <c r="OM44" i="15"/>
  <c r="ON44" i="15"/>
  <c r="OO44" i="15"/>
  <c r="OP44" i="15"/>
  <c r="OQ44" i="15"/>
  <c r="OR44" i="15"/>
  <c r="OS44" i="15"/>
  <c r="OT44" i="15"/>
  <c r="OU44" i="15"/>
  <c r="OV44" i="15"/>
  <c r="OW44" i="15"/>
  <c r="OX44" i="15"/>
  <c r="OY44" i="15"/>
  <c r="OZ44" i="15"/>
  <c r="PA44" i="15"/>
  <c r="PB44" i="15"/>
  <c r="PC44" i="15"/>
  <c r="PD44" i="15"/>
  <c r="PE44" i="15"/>
  <c r="PF44" i="15"/>
  <c r="PG44" i="15"/>
  <c r="PH44" i="15"/>
  <c r="PI44" i="15"/>
  <c r="PJ44" i="15"/>
  <c r="PK44" i="15"/>
  <c r="PL44" i="15"/>
  <c r="PM44" i="15"/>
  <c r="PN44" i="15"/>
  <c r="PO44" i="15"/>
  <c r="PP44" i="15"/>
  <c r="PQ44" i="15"/>
  <c r="PR44" i="15"/>
  <c r="PS44" i="15"/>
  <c r="PT44" i="15"/>
  <c r="PU44" i="15"/>
  <c r="PV44" i="15"/>
  <c r="PW44" i="15"/>
  <c r="PX44" i="15"/>
  <c r="PY44" i="15"/>
  <c r="PZ44" i="15"/>
  <c r="QA44" i="15"/>
  <c r="QB44" i="15"/>
  <c r="QC44" i="15"/>
  <c r="QD44" i="15"/>
  <c r="QE44" i="15"/>
  <c r="QF44" i="15"/>
  <c r="QG44" i="15"/>
  <c r="QH44" i="15"/>
  <c r="QI44" i="15"/>
  <c r="QJ44" i="15"/>
  <c r="QK44" i="15"/>
  <c r="QL44" i="15"/>
  <c r="QM44" i="15"/>
  <c r="QN44" i="15"/>
  <c r="QO44" i="15"/>
  <c r="QP44" i="15"/>
  <c r="QQ44" i="15"/>
  <c r="QR44" i="15"/>
  <c r="QS44" i="15"/>
  <c r="QT44" i="15"/>
  <c r="QU44" i="15"/>
  <c r="QV44" i="15"/>
  <c r="QW44" i="15"/>
  <c r="QX44" i="15"/>
  <c r="QY44" i="15"/>
  <c r="QZ44" i="15"/>
  <c r="RA44" i="15"/>
  <c r="RB44" i="15"/>
  <c r="RC44" i="15"/>
  <c r="RD44" i="15"/>
  <c r="RE44" i="15"/>
  <c r="RF44" i="15"/>
  <c r="RG44" i="15"/>
  <c r="RH44" i="15"/>
  <c r="RI44" i="15"/>
  <c r="RJ44" i="15"/>
  <c r="RK44" i="15"/>
  <c r="RL44" i="15"/>
  <c r="RM44" i="15"/>
  <c r="RN44" i="15"/>
  <c r="RO44" i="15"/>
  <c r="RP44" i="15"/>
  <c r="RQ44" i="15"/>
  <c r="RR44" i="15"/>
  <c r="RS44" i="15"/>
  <c r="RT44" i="15"/>
  <c r="RU44" i="15"/>
  <c r="RV44" i="15"/>
  <c r="RW44" i="15"/>
  <c r="RX44" i="15"/>
  <c r="RY44" i="15"/>
  <c r="RZ44" i="15"/>
  <c r="SA44" i="15"/>
  <c r="SB44" i="15"/>
  <c r="SC44" i="15"/>
  <c r="SD44" i="15"/>
  <c r="SE44" i="15"/>
  <c r="SF44" i="15"/>
  <c r="SG44" i="15"/>
  <c r="SH44" i="15"/>
  <c r="SI44" i="15"/>
  <c r="SJ44" i="15"/>
  <c r="SK44" i="15"/>
  <c r="SL44" i="15"/>
  <c r="SM44" i="15"/>
  <c r="SN44" i="15"/>
  <c r="SO44" i="15"/>
  <c r="SP44" i="15"/>
  <c r="SQ44" i="15"/>
  <c r="SR44" i="15"/>
  <c r="SS44" i="15"/>
  <c r="ST44" i="15"/>
  <c r="SU44" i="15"/>
  <c r="SV44" i="15"/>
  <c r="SW44" i="15"/>
  <c r="SX44" i="15"/>
  <c r="SY44" i="15"/>
  <c r="SZ44" i="15"/>
  <c r="TA44" i="15"/>
  <c r="TB44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AI66" i="15"/>
  <c r="AJ66" i="15"/>
  <c r="AK66" i="15"/>
  <c r="AL66" i="15"/>
  <c r="AM66" i="15"/>
  <c r="AN66" i="15"/>
  <c r="AO66" i="15"/>
  <c r="AP66" i="15"/>
  <c r="AQ66" i="15"/>
  <c r="AR66" i="15"/>
  <c r="AS66" i="15"/>
  <c r="AT66" i="15"/>
  <c r="AU66" i="15"/>
  <c r="AV66" i="15"/>
  <c r="AW66" i="15"/>
  <c r="AX66" i="15"/>
  <c r="AY66" i="15"/>
  <c r="AZ66" i="15"/>
  <c r="BA66" i="15"/>
  <c r="BB66" i="15"/>
  <c r="BC66" i="15"/>
  <c r="BD66" i="15"/>
  <c r="BE66" i="15"/>
  <c r="BF66" i="15"/>
  <c r="BG66" i="15"/>
  <c r="BH66" i="15"/>
  <c r="BI66" i="15"/>
  <c r="BJ66" i="15"/>
  <c r="BK66" i="15"/>
  <c r="BL66" i="15"/>
  <c r="BM66" i="15"/>
  <c r="BN66" i="15"/>
  <c r="BO66" i="15"/>
  <c r="BP66" i="15"/>
  <c r="BQ66" i="15"/>
  <c r="BR66" i="15"/>
  <c r="BS66" i="15"/>
  <c r="BT66" i="15"/>
  <c r="BU66" i="15"/>
  <c r="BV66" i="15"/>
  <c r="BW66" i="15"/>
  <c r="BX66" i="15"/>
  <c r="BY66" i="15"/>
  <c r="BZ66" i="15"/>
  <c r="CA66" i="15"/>
  <c r="CB66" i="15"/>
  <c r="CC66" i="15"/>
  <c r="CD66" i="15"/>
  <c r="CE66" i="15"/>
  <c r="CF66" i="15"/>
  <c r="CG66" i="15"/>
  <c r="CH66" i="15"/>
  <c r="CI66" i="15"/>
  <c r="CJ66" i="15"/>
  <c r="CK66" i="15"/>
  <c r="CL66" i="15"/>
  <c r="CM66" i="15"/>
  <c r="CN66" i="15"/>
  <c r="CO66" i="15"/>
  <c r="CP66" i="15"/>
  <c r="CQ66" i="15"/>
  <c r="CR66" i="15"/>
  <c r="CS66" i="15"/>
  <c r="CT66" i="15"/>
  <c r="CU66" i="15"/>
  <c r="CV66" i="15"/>
  <c r="CW66" i="15"/>
  <c r="CX66" i="15"/>
  <c r="CY66" i="15"/>
  <c r="CZ66" i="15"/>
  <c r="DA66" i="15"/>
  <c r="DB66" i="15"/>
  <c r="DC66" i="15"/>
  <c r="DD66" i="15"/>
  <c r="DE66" i="15"/>
  <c r="DF66" i="15"/>
  <c r="DG66" i="15"/>
  <c r="DH66" i="15"/>
  <c r="DI66" i="15"/>
  <c r="DJ66" i="15"/>
  <c r="DK66" i="15"/>
  <c r="DL66" i="15"/>
  <c r="DM66" i="15"/>
  <c r="DN66" i="15"/>
  <c r="DO66" i="15"/>
  <c r="DP66" i="15"/>
  <c r="DQ66" i="15"/>
  <c r="DR66" i="15"/>
  <c r="DS66" i="15"/>
  <c r="DT66" i="15"/>
  <c r="DU66" i="15"/>
  <c r="DV66" i="15"/>
  <c r="DW66" i="15"/>
  <c r="DX66" i="15"/>
  <c r="DY66" i="15"/>
  <c r="DZ66" i="15"/>
  <c r="EA66" i="15"/>
  <c r="EB66" i="15"/>
  <c r="EC66" i="15"/>
  <c r="ED66" i="15"/>
  <c r="EE66" i="15"/>
  <c r="EF66" i="15"/>
  <c r="EG66" i="15"/>
  <c r="EH66" i="15"/>
  <c r="EI66" i="15"/>
  <c r="EJ66" i="15"/>
  <c r="EK66" i="15"/>
  <c r="EL66" i="15"/>
  <c r="EM66" i="15"/>
  <c r="EN66" i="15"/>
  <c r="EO66" i="15"/>
  <c r="EP66" i="15"/>
  <c r="EQ66" i="15"/>
  <c r="ER66" i="15"/>
  <c r="ES66" i="15"/>
  <c r="ET66" i="15"/>
  <c r="EU66" i="15"/>
  <c r="EV66" i="15"/>
  <c r="EW66" i="15"/>
  <c r="EX66" i="15"/>
  <c r="EY66" i="15"/>
  <c r="EZ66" i="15"/>
  <c r="FA66" i="15"/>
  <c r="FB66" i="15"/>
  <c r="FC66" i="15"/>
  <c r="FD66" i="15"/>
  <c r="FE66" i="15"/>
  <c r="FF66" i="15"/>
  <c r="FG66" i="15"/>
  <c r="FH66" i="15"/>
  <c r="FI66" i="15"/>
  <c r="FJ66" i="15"/>
  <c r="FK66" i="15"/>
  <c r="FL66" i="15"/>
  <c r="FM66" i="15"/>
  <c r="FN66" i="15"/>
  <c r="FO66" i="15"/>
  <c r="FP66" i="15"/>
  <c r="FQ66" i="15"/>
  <c r="FR66" i="15"/>
  <c r="FS66" i="15"/>
  <c r="FT66" i="15"/>
  <c r="FU66" i="15"/>
  <c r="FV66" i="15"/>
  <c r="FW66" i="15"/>
  <c r="FX66" i="15"/>
  <c r="FY66" i="15"/>
  <c r="FZ66" i="15"/>
  <c r="GA66" i="15"/>
  <c r="GB66" i="15"/>
  <c r="GC66" i="15"/>
  <c r="GD66" i="15"/>
  <c r="GE66" i="15"/>
  <c r="GF66" i="15"/>
  <c r="GG66" i="15"/>
  <c r="GH66" i="15"/>
  <c r="GI66" i="15"/>
  <c r="GJ66" i="15"/>
  <c r="GK66" i="15"/>
  <c r="GL66" i="15"/>
  <c r="GM66" i="15"/>
  <c r="GN66" i="15"/>
  <c r="GO66" i="15"/>
  <c r="GP66" i="15"/>
  <c r="GQ66" i="15"/>
  <c r="GR66" i="15"/>
  <c r="GS66" i="15"/>
  <c r="GT66" i="15"/>
  <c r="GU66" i="15"/>
  <c r="GV66" i="15"/>
  <c r="GW66" i="15"/>
  <c r="GX66" i="15"/>
  <c r="GY66" i="15"/>
  <c r="GZ66" i="15"/>
  <c r="HA66" i="15"/>
  <c r="HB66" i="15"/>
  <c r="HC66" i="15"/>
  <c r="HD66" i="15"/>
  <c r="HE66" i="15"/>
  <c r="HF66" i="15"/>
  <c r="HG66" i="15"/>
  <c r="HH66" i="15"/>
  <c r="HI66" i="15"/>
  <c r="HJ66" i="15"/>
  <c r="HK66" i="15"/>
  <c r="HL66" i="15"/>
  <c r="HM66" i="15"/>
  <c r="HN66" i="15"/>
  <c r="HO66" i="15"/>
  <c r="HP66" i="15"/>
  <c r="HQ66" i="15"/>
  <c r="HR66" i="15"/>
  <c r="HS66" i="15"/>
  <c r="HT66" i="15"/>
  <c r="HU66" i="15"/>
  <c r="HV66" i="15"/>
  <c r="HW66" i="15"/>
  <c r="HX66" i="15"/>
  <c r="HY66" i="15"/>
  <c r="HZ66" i="15"/>
  <c r="IA66" i="15"/>
  <c r="IB66" i="15"/>
  <c r="IC66" i="15"/>
  <c r="ID66" i="15"/>
  <c r="IE66" i="15"/>
  <c r="IF66" i="15"/>
  <c r="IG66" i="15"/>
  <c r="IH66" i="15"/>
  <c r="II66" i="15"/>
  <c r="IJ66" i="15"/>
  <c r="IK66" i="15"/>
  <c r="IL66" i="15"/>
  <c r="IM66" i="15"/>
  <c r="IN66" i="15"/>
  <c r="IO66" i="15"/>
  <c r="IP66" i="15"/>
  <c r="IQ66" i="15"/>
  <c r="IS66" i="15"/>
  <c r="IT66" i="15"/>
  <c r="IU66" i="15"/>
  <c r="IV66" i="15"/>
  <c r="IW66" i="15"/>
  <c r="IX66" i="15"/>
  <c r="IY66" i="15"/>
  <c r="IZ66" i="15"/>
  <c r="JA66" i="15"/>
  <c r="JC66" i="15"/>
  <c r="JD66" i="15"/>
  <c r="JE66" i="15"/>
  <c r="JF66" i="15"/>
  <c r="JG66" i="15"/>
  <c r="JH66" i="15"/>
  <c r="JI66" i="15"/>
  <c r="JJ66" i="15"/>
  <c r="JK66" i="15"/>
  <c r="JL66" i="15"/>
  <c r="JM66" i="15"/>
  <c r="JN66" i="15"/>
  <c r="JO66" i="15"/>
  <c r="JP66" i="15"/>
  <c r="JQ66" i="15"/>
  <c r="JR66" i="15"/>
  <c r="JS66" i="15"/>
  <c r="JT66" i="15"/>
  <c r="JU66" i="15"/>
  <c r="JV66" i="15"/>
  <c r="JW66" i="15"/>
  <c r="JX66" i="15"/>
  <c r="JY66" i="15"/>
  <c r="JZ66" i="15"/>
  <c r="KA66" i="15"/>
  <c r="KB66" i="15"/>
  <c r="KC66" i="15"/>
  <c r="KD66" i="15"/>
  <c r="KE66" i="15"/>
  <c r="KF66" i="15"/>
  <c r="KG66" i="15"/>
  <c r="KH66" i="15"/>
  <c r="KI66" i="15"/>
  <c r="KJ66" i="15"/>
  <c r="KK66" i="15"/>
  <c r="KL66" i="15"/>
  <c r="KM66" i="15"/>
  <c r="KN66" i="15"/>
  <c r="KO66" i="15"/>
  <c r="KP66" i="15"/>
  <c r="KQ66" i="15"/>
  <c r="KR66" i="15"/>
  <c r="KS66" i="15"/>
  <c r="KT66" i="15"/>
  <c r="KU66" i="15"/>
  <c r="KV66" i="15"/>
  <c r="KW66" i="15"/>
  <c r="KX66" i="15"/>
  <c r="KY66" i="15"/>
  <c r="KZ66" i="15"/>
  <c r="LA66" i="15"/>
  <c r="LB66" i="15"/>
  <c r="LC66" i="15"/>
  <c r="LD66" i="15"/>
  <c r="LE66" i="15"/>
  <c r="LF66" i="15"/>
  <c r="LG66" i="15"/>
  <c r="LH66" i="15"/>
  <c r="LI66" i="15"/>
  <c r="LJ66" i="15"/>
  <c r="LK66" i="15"/>
  <c r="LL66" i="15"/>
  <c r="LM66" i="15"/>
  <c r="LN66" i="15"/>
  <c r="LO66" i="15"/>
  <c r="LP66" i="15"/>
  <c r="LQ66" i="15"/>
  <c r="LR66" i="15"/>
  <c r="LS66" i="15"/>
  <c r="LT66" i="15"/>
  <c r="LU66" i="15"/>
  <c r="LV66" i="15"/>
  <c r="LW66" i="15"/>
  <c r="LX66" i="15"/>
  <c r="LY66" i="15"/>
  <c r="LZ66" i="15"/>
  <c r="MA66" i="15"/>
  <c r="MB66" i="15"/>
  <c r="MC66" i="15"/>
  <c r="MD66" i="15"/>
  <c r="ME66" i="15"/>
  <c r="MF66" i="15"/>
  <c r="MG66" i="15"/>
  <c r="MH66" i="15"/>
  <c r="MI66" i="15"/>
  <c r="MJ66" i="15"/>
  <c r="MK66" i="15"/>
  <c r="ML66" i="15"/>
  <c r="MM66" i="15"/>
  <c r="MN66" i="15"/>
  <c r="MO66" i="15"/>
  <c r="MP66" i="15"/>
  <c r="MQ66" i="15"/>
  <c r="MR66" i="15"/>
  <c r="MS66" i="15"/>
  <c r="MT66" i="15"/>
  <c r="MU66" i="15"/>
  <c r="MV66" i="15"/>
  <c r="MW66" i="15"/>
  <c r="MX66" i="15"/>
  <c r="MY66" i="15"/>
  <c r="MZ66" i="15"/>
  <c r="NA66" i="15"/>
  <c r="NB66" i="15"/>
  <c r="NC66" i="15"/>
  <c r="ND66" i="15"/>
  <c r="NE66" i="15"/>
  <c r="NF66" i="15"/>
  <c r="NG66" i="15"/>
  <c r="NH66" i="15"/>
  <c r="NI66" i="15"/>
  <c r="NJ66" i="15"/>
  <c r="NK66" i="15"/>
  <c r="NL66" i="15"/>
  <c r="NM66" i="15"/>
  <c r="NN66" i="15"/>
  <c r="NO66" i="15"/>
  <c r="NP66" i="15"/>
  <c r="NQ66" i="15"/>
  <c r="NR66" i="15"/>
  <c r="NS66" i="15"/>
  <c r="NT66" i="15"/>
  <c r="NU66" i="15"/>
  <c r="NV66" i="15"/>
  <c r="NW66" i="15"/>
  <c r="NX66" i="15"/>
  <c r="NY66" i="15"/>
  <c r="NZ66" i="15"/>
  <c r="OA66" i="15"/>
  <c r="OB66" i="15"/>
  <c r="OC66" i="15"/>
  <c r="OD66" i="15"/>
  <c r="OE66" i="15"/>
  <c r="OF66" i="15"/>
  <c r="OG66" i="15"/>
  <c r="OH66" i="15"/>
  <c r="OI66" i="15"/>
  <c r="OJ66" i="15"/>
  <c r="OK66" i="15"/>
  <c r="OL66" i="15"/>
  <c r="OM66" i="15"/>
  <c r="ON66" i="15"/>
  <c r="OO66" i="15"/>
  <c r="OP66" i="15"/>
  <c r="OQ66" i="15"/>
  <c r="OR66" i="15"/>
  <c r="OS66" i="15"/>
  <c r="OT66" i="15"/>
  <c r="OU66" i="15"/>
  <c r="OV66" i="15"/>
  <c r="OW66" i="15"/>
  <c r="OX66" i="15"/>
  <c r="OY66" i="15"/>
  <c r="OZ66" i="15"/>
  <c r="PA66" i="15"/>
  <c r="PB66" i="15"/>
  <c r="PC66" i="15"/>
  <c r="PD66" i="15"/>
  <c r="PE66" i="15"/>
  <c r="PF66" i="15"/>
  <c r="PG66" i="15"/>
  <c r="PH66" i="15"/>
  <c r="PI66" i="15"/>
  <c r="PJ66" i="15"/>
  <c r="PK66" i="15"/>
  <c r="PL66" i="15"/>
  <c r="PM66" i="15"/>
  <c r="PN66" i="15"/>
  <c r="PO66" i="15"/>
  <c r="PP66" i="15"/>
  <c r="PQ66" i="15"/>
  <c r="PR66" i="15"/>
  <c r="PS66" i="15"/>
  <c r="PT66" i="15"/>
  <c r="PU66" i="15"/>
  <c r="PV66" i="15"/>
  <c r="PW66" i="15"/>
  <c r="PX66" i="15"/>
  <c r="PY66" i="15"/>
  <c r="PZ66" i="15"/>
  <c r="QA66" i="15"/>
  <c r="QB66" i="15"/>
  <c r="QC66" i="15"/>
  <c r="QD66" i="15"/>
  <c r="QE66" i="15"/>
  <c r="QF66" i="15"/>
  <c r="QG66" i="15"/>
  <c r="QH66" i="15"/>
  <c r="QI66" i="15"/>
  <c r="QJ66" i="15"/>
  <c r="QK66" i="15"/>
  <c r="QL66" i="15"/>
  <c r="QM66" i="15"/>
  <c r="QN66" i="15"/>
  <c r="QO66" i="15"/>
  <c r="QP66" i="15"/>
  <c r="QQ66" i="15"/>
  <c r="QR66" i="15"/>
  <c r="QS66" i="15"/>
  <c r="QT66" i="15"/>
  <c r="QU66" i="15"/>
  <c r="QV66" i="15"/>
  <c r="QW66" i="15"/>
  <c r="QX66" i="15"/>
  <c r="QY66" i="15"/>
  <c r="QZ66" i="15"/>
  <c r="RA66" i="15"/>
  <c r="RB66" i="15"/>
  <c r="RC66" i="15"/>
  <c r="RD66" i="15"/>
  <c r="RE66" i="15"/>
  <c r="RF66" i="15"/>
  <c r="RG66" i="15"/>
  <c r="RH66" i="15"/>
  <c r="RI66" i="15"/>
  <c r="RJ66" i="15"/>
  <c r="RK66" i="15"/>
  <c r="RL66" i="15"/>
  <c r="RM66" i="15"/>
  <c r="RN66" i="15"/>
  <c r="RO66" i="15"/>
  <c r="RP66" i="15"/>
  <c r="RQ66" i="15"/>
  <c r="RR66" i="15"/>
  <c r="RS66" i="15"/>
  <c r="RT66" i="15"/>
  <c r="RU66" i="15"/>
  <c r="RV66" i="15"/>
  <c r="RW66" i="15"/>
  <c r="RX66" i="15"/>
  <c r="RY66" i="15"/>
  <c r="RZ66" i="15"/>
  <c r="SA66" i="15"/>
  <c r="SB66" i="15"/>
  <c r="SC66" i="15"/>
  <c r="SD66" i="15"/>
  <c r="SE66" i="15"/>
  <c r="SF66" i="15"/>
  <c r="SG66" i="15"/>
  <c r="SH66" i="15"/>
  <c r="SI66" i="15"/>
  <c r="SJ66" i="15"/>
  <c r="SK66" i="15"/>
  <c r="SL66" i="15"/>
  <c r="SM66" i="15"/>
  <c r="SN66" i="15"/>
  <c r="SO66" i="15"/>
  <c r="SP66" i="15"/>
  <c r="SQ66" i="15"/>
  <c r="SR66" i="15"/>
  <c r="SS66" i="15"/>
  <c r="ST66" i="15"/>
  <c r="SU66" i="15"/>
  <c r="SV66" i="15"/>
  <c r="SW66" i="15"/>
  <c r="SX66" i="15"/>
  <c r="SY66" i="15"/>
  <c r="SZ66" i="15"/>
  <c r="TA66" i="15"/>
  <c r="TB66" i="15"/>
  <c r="JB21" i="3"/>
  <c r="I21" i="3" s="1"/>
  <c r="JB55" i="1"/>
  <c r="JB37" i="1"/>
  <c r="JB14" i="1"/>
  <c r="JB39" i="1"/>
  <c r="JB66" i="7" s="1"/>
  <c r="I66" i="7" s="1"/>
  <c r="J66" i="7" s="1"/>
  <c r="JB28" i="1"/>
  <c r="JB70" i="7" s="1"/>
  <c r="JA11" i="1"/>
  <c r="JA10" i="1"/>
  <c r="IZ18" i="2"/>
  <c r="IZ11" i="13"/>
  <c r="IZ12" i="13"/>
  <c r="IZ36" i="1"/>
  <c r="IZ10" i="1"/>
  <c r="IY14" i="2"/>
  <c r="IY18" i="2"/>
  <c r="IY35" i="1"/>
  <c r="IY36" i="1"/>
  <c r="IY24" i="1"/>
  <c r="IX19" i="2"/>
  <c r="IX20" i="2"/>
  <c r="IX14" i="2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ES189" i="7"/>
  <c r="ET189" i="7"/>
  <c r="EU189" i="7"/>
  <c r="EV189" i="7"/>
  <c r="EW189" i="7"/>
  <c r="EX189" i="7"/>
  <c r="EY189" i="7"/>
  <c r="EZ189" i="7"/>
  <c r="FA189" i="7"/>
  <c r="FB189" i="7"/>
  <c r="FC189" i="7"/>
  <c r="FD189" i="7"/>
  <c r="FE189" i="7"/>
  <c r="FF189" i="7"/>
  <c r="FG189" i="7"/>
  <c r="FH189" i="7"/>
  <c r="FI189" i="7"/>
  <c r="FJ189" i="7"/>
  <c r="FK189" i="7"/>
  <c r="FL189" i="7"/>
  <c r="FM189" i="7"/>
  <c r="FN189" i="7"/>
  <c r="FO189" i="7"/>
  <c r="FP189" i="7"/>
  <c r="FQ189" i="7"/>
  <c r="FR189" i="7"/>
  <c r="FS189" i="7"/>
  <c r="FT189" i="7"/>
  <c r="FU189" i="7"/>
  <c r="FV189" i="7"/>
  <c r="FW189" i="7"/>
  <c r="FX189" i="7"/>
  <c r="FY189" i="7"/>
  <c r="FZ189" i="7"/>
  <c r="GA189" i="7"/>
  <c r="GB189" i="7"/>
  <c r="GC189" i="7"/>
  <c r="GD189" i="7"/>
  <c r="GE189" i="7"/>
  <c r="GF189" i="7"/>
  <c r="GG189" i="7"/>
  <c r="GH189" i="7"/>
  <c r="GI189" i="7"/>
  <c r="GJ189" i="7"/>
  <c r="GK189" i="7"/>
  <c r="GL189" i="7"/>
  <c r="GM189" i="7"/>
  <c r="GN189" i="7"/>
  <c r="GO189" i="7"/>
  <c r="GP189" i="7"/>
  <c r="GQ189" i="7"/>
  <c r="GR189" i="7"/>
  <c r="GS189" i="7"/>
  <c r="GT189" i="7"/>
  <c r="GU189" i="7"/>
  <c r="GV189" i="7"/>
  <c r="GW189" i="7"/>
  <c r="GX189" i="7"/>
  <c r="GY189" i="7"/>
  <c r="GZ189" i="7"/>
  <c r="HA189" i="7"/>
  <c r="HB189" i="7"/>
  <c r="HC189" i="7"/>
  <c r="HD189" i="7"/>
  <c r="HE189" i="7"/>
  <c r="HF189" i="7"/>
  <c r="HG189" i="7"/>
  <c r="HH189" i="7"/>
  <c r="HI189" i="7"/>
  <c r="HJ189" i="7"/>
  <c r="HK189" i="7"/>
  <c r="HL189" i="7"/>
  <c r="HM189" i="7"/>
  <c r="HN189" i="7"/>
  <c r="HO189" i="7"/>
  <c r="HP189" i="7"/>
  <c r="HQ189" i="7"/>
  <c r="HR189" i="7"/>
  <c r="HS189" i="7"/>
  <c r="HT189" i="7"/>
  <c r="HU189" i="7"/>
  <c r="HV189" i="7"/>
  <c r="HW189" i="7"/>
  <c r="HX189" i="7"/>
  <c r="HY189" i="7"/>
  <c r="HZ189" i="7"/>
  <c r="IA189" i="7"/>
  <c r="IB189" i="7"/>
  <c r="IC189" i="7"/>
  <c r="ID189" i="7"/>
  <c r="IE189" i="7"/>
  <c r="IF189" i="7"/>
  <c r="IG189" i="7"/>
  <c r="IH189" i="7"/>
  <c r="II189" i="7"/>
  <c r="IJ189" i="7"/>
  <c r="IK189" i="7"/>
  <c r="IL189" i="7"/>
  <c r="IM189" i="7"/>
  <c r="IN189" i="7"/>
  <c r="IO189" i="7"/>
  <c r="IP189" i="7"/>
  <c r="IQ189" i="7"/>
  <c r="IR189" i="7"/>
  <c r="IS189" i="7"/>
  <c r="IT189" i="7"/>
  <c r="IU189" i="7"/>
  <c r="IV189" i="7"/>
  <c r="IW189" i="7"/>
  <c r="IX189" i="7"/>
  <c r="IY189" i="7"/>
  <c r="IZ189" i="7"/>
  <c r="JA189" i="7"/>
  <c r="JB189" i="7"/>
  <c r="JC189" i="7"/>
  <c r="JD189" i="7"/>
  <c r="JE189" i="7"/>
  <c r="JF189" i="7"/>
  <c r="JG189" i="7"/>
  <c r="JH189" i="7"/>
  <c r="JI189" i="7"/>
  <c r="JJ189" i="7"/>
  <c r="JK189" i="7"/>
  <c r="JL189" i="7"/>
  <c r="JM189" i="7"/>
  <c r="JN189" i="7"/>
  <c r="JO189" i="7"/>
  <c r="JP189" i="7"/>
  <c r="JQ189" i="7"/>
  <c r="JR189" i="7"/>
  <c r="JS189" i="7"/>
  <c r="JT189" i="7"/>
  <c r="JU189" i="7"/>
  <c r="JV189" i="7"/>
  <c r="JW189" i="7"/>
  <c r="JX189" i="7"/>
  <c r="JY189" i="7"/>
  <c r="JZ189" i="7"/>
  <c r="KA189" i="7"/>
  <c r="KB189" i="7"/>
  <c r="KC189" i="7"/>
  <c r="KD189" i="7"/>
  <c r="KE189" i="7"/>
  <c r="KF189" i="7"/>
  <c r="KG189" i="7"/>
  <c r="KH189" i="7"/>
  <c r="KI189" i="7"/>
  <c r="KJ189" i="7"/>
  <c r="KK189" i="7"/>
  <c r="KL189" i="7"/>
  <c r="KM189" i="7"/>
  <c r="KN189" i="7"/>
  <c r="KO189" i="7"/>
  <c r="KP189" i="7"/>
  <c r="KQ189" i="7"/>
  <c r="KR189" i="7"/>
  <c r="KS189" i="7"/>
  <c r="KT189" i="7"/>
  <c r="KU189" i="7"/>
  <c r="KV189" i="7"/>
  <c r="KW189" i="7"/>
  <c r="KX189" i="7"/>
  <c r="KY189" i="7"/>
  <c r="KZ189" i="7"/>
  <c r="LA189" i="7"/>
  <c r="LB189" i="7"/>
  <c r="LC189" i="7"/>
  <c r="LD189" i="7"/>
  <c r="LE189" i="7"/>
  <c r="LF189" i="7"/>
  <c r="LG189" i="7"/>
  <c r="LH189" i="7"/>
  <c r="LI189" i="7"/>
  <c r="LJ189" i="7"/>
  <c r="LK189" i="7"/>
  <c r="LL189" i="7"/>
  <c r="LM189" i="7"/>
  <c r="LN189" i="7"/>
  <c r="LO189" i="7"/>
  <c r="LP189" i="7"/>
  <c r="LQ189" i="7"/>
  <c r="LR189" i="7"/>
  <c r="LS189" i="7"/>
  <c r="LT189" i="7"/>
  <c r="LU189" i="7"/>
  <c r="LV189" i="7"/>
  <c r="LW189" i="7"/>
  <c r="LX189" i="7"/>
  <c r="LY189" i="7"/>
  <c r="LZ189" i="7"/>
  <c r="MA189" i="7"/>
  <c r="MB189" i="7"/>
  <c r="MC189" i="7"/>
  <c r="MD189" i="7"/>
  <c r="ME189" i="7"/>
  <c r="MF189" i="7"/>
  <c r="MG189" i="7"/>
  <c r="MH189" i="7"/>
  <c r="MI189" i="7"/>
  <c r="MJ189" i="7"/>
  <c r="MK189" i="7"/>
  <c r="ML189" i="7"/>
  <c r="MM189" i="7"/>
  <c r="MN189" i="7"/>
  <c r="MO189" i="7"/>
  <c r="MP189" i="7"/>
  <c r="MQ189" i="7"/>
  <c r="MR189" i="7"/>
  <c r="MS189" i="7"/>
  <c r="MT189" i="7"/>
  <c r="MU189" i="7"/>
  <c r="MV189" i="7"/>
  <c r="MW189" i="7"/>
  <c r="MX189" i="7"/>
  <c r="MY189" i="7"/>
  <c r="MZ189" i="7"/>
  <c r="NA189" i="7"/>
  <c r="NB189" i="7"/>
  <c r="NC189" i="7"/>
  <c r="ND189" i="7"/>
  <c r="NE189" i="7"/>
  <c r="NF189" i="7"/>
  <c r="NG189" i="7"/>
  <c r="NH189" i="7"/>
  <c r="NI189" i="7"/>
  <c r="NJ189" i="7"/>
  <c r="NK189" i="7"/>
  <c r="NL189" i="7"/>
  <c r="NM189" i="7"/>
  <c r="NN189" i="7"/>
  <c r="NO189" i="7"/>
  <c r="NP189" i="7"/>
  <c r="NQ189" i="7"/>
  <c r="NR189" i="7"/>
  <c r="NS189" i="7"/>
  <c r="NT189" i="7"/>
  <c r="NU189" i="7"/>
  <c r="NV189" i="7"/>
  <c r="NW189" i="7"/>
  <c r="NX189" i="7"/>
  <c r="NY189" i="7"/>
  <c r="NZ189" i="7"/>
  <c r="OA189" i="7"/>
  <c r="OB189" i="7"/>
  <c r="OC189" i="7"/>
  <c r="OD189" i="7"/>
  <c r="OE189" i="7"/>
  <c r="OF189" i="7"/>
  <c r="OG189" i="7"/>
  <c r="OH189" i="7"/>
  <c r="OI189" i="7"/>
  <c r="OJ189" i="7"/>
  <c r="OK189" i="7"/>
  <c r="OL189" i="7"/>
  <c r="OM189" i="7"/>
  <c r="ON189" i="7"/>
  <c r="OO189" i="7"/>
  <c r="OP189" i="7"/>
  <c r="OQ189" i="7"/>
  <c r="OR189" i="7"/>
  <c r="OS189" i="7"/>
  <c r="OT189" i="7"/>
  <c r="OU189" i="7"/>
  <c r="OV189" i="7"/>
  <c r="OW189" i="7"/>
  <c r="OX189" i="7"/>
  <c r="OY189" i="7"/>
  <c r="OZ189" i="7"/>
  <c r="PA189" i="7"/>
  <c r="PB189" i="7"/>
  <c r="PC189" i="7"/>
  <c r="PD189" i="7"/>
  <c r="PE189" i="7"/>
  <c r="PF189" i="7"/>
  <c r="PG189" i="7"/>
  <c r="PH189" i="7"/>
  <c r="PI189" i="7"/>
  <c r="PJ189" i="7"/>
  <c r="PK189" i="7"/>
  <c r="PL189" i="7"/>
  <c r="PM189" i="7"/>
  <c r="PN189" i="7"/>
  <c r="PO189" i="7"/>
  <c r="PP189" i="7"/>
  <c r="PQ189" i="7"/>
  <c r="PR189" i="7"/>
  <c r="PS189" i="7"/>
  <c r="PT189" i="7"/>
  <c r="PU189" i="7"/>
  <c r="PV189" i="7"/>
  <c r="PW189" i="7"/>
  <c r="PX189" i="7"/>
  <c r="PY189" i="7"/>
  <c r="PZ189" i="7"/>
  <c r="QA189" i="7"/>
  <c r="QB189" i="7"/>
  <c r="QC189" i="7"/>
  <c r="QD189" i="7"/>
  <c r="QE189" i="7"/>
  <c r="QF189" i="7"/>
  <c r="QG189" i="7"/>
  <c r="QH189" i="7"/>
  <c r="QI189" i="7"/>
  <c r="QJ189" i="7"/>
  <c r="QK189" i="7"/>
  <c r="QL189" i="7"/>
  <c r="QM189" i="7"/>
  <c r="QN189" i="7"/>
  <c r="QO189" i="7"/>
  <c r="QP189" i="7"/>
  <c r="QQ189" i="7"/>
  <c r="QR189" i="7"/>
  <c r="QS189" i="7"/>
  <c r="QT189" i="7"/>
  <c r="QU189" i="7"/>
  <c r="QV189" i="7"/>
  <c r="QW189" i="7"/>
  <c r="QX189" i="7"/>
  <c r="QY189" i="7"/>
  <c r="QZ189" i="7"/>
  <c r="RA189" i="7"/>
  <c r="RB189" i="7"/>
  <c r="RC189" i="7"/>
  <c r="RD189" i="7"/>
  <c r="RE189" i="7"/>
  <c r="RF189" i="7"/>
  <c r="RG189" i="7"/>
  <c r="RH189" i="7"/>
  <c r="RI189" i="7"/>
  <c r="RJ189" i="7"/>
  <c r="RK189" i="7"/>
  <c r="RL189" i="7"/>
  <c r="RM189" i="7"/>
  <c r="RN189" i="7"/>
  <c r="RO189" i="7"/>
  <c r="RP189" i="7"/>
  <c r="RQ189" i="7"/>
  <c r="RR189" i="7"/>
  <c r="RS189" i="7"/>
  <c r="RT189" i="7"/>
  <c r="RU189" i="7"/>
  <c r="RV189" i="7"/>
  <c r="RW189" i="7"/>
  <c r="RX189" i="7"/>
  <c r="RY189" i="7"/>
  <c r="RZ189" i="7"/>
  <c r="SA189" i="7"/>
  <c r="SB189" i="7"/>
  <c r="SC189" i="7"/>
  <c r="SD189" i="7"/>
  <c r="SE189" i="7"/>
  <c r="SF189" i="7"/>
  <c r="SG189" i="7"/>
  <c r="SH189" i="7"/>
  <c r="SI189" i="7"/>
  <c r="SJ189" i="7"/>
  <c r="SK189" i="7"/>
  <c r="SL189" i="7"/>
  <c r="SM189" i="7"/>
  <c r="SN189" i="7"/>
  <c r="SO189" i="7"/>
  <c r="SP189" i="7"/>
  <c r="SQ189" i="7"/>
  <c r="SR189" i="7"/>
  <c r="SS189" i="7"/>
  <c r="ST189" i="7"/>
  <c r="SU189" i="7"/>
  <c r="SV189" i="7"/>
  <c r="SW189" i="7"/>
  <c r="SX189" i="7"/>
  <c r="SY189" i="7"/>
  <c r="SZ189" i="7"/>
  <c r="TA189" i="7"/>
  <c r="TB189" i="7"/>
  <c r="K189" i="7"/>
  <c r="I19" i="13"/>
  <c r="IX42" i="1"/>
  <c r="I189" i="7" l="1"/>
  <c r="J189" i="7" s="1"/>
  <c r="I89" i="7"/>
  <c r="J89" i="7" s="1"/>
  <c r="JB22" i="15"/>
  <c r="I22" i="15" s="1"/>
  <c r="I39" i="1"/>
  <c r="JF160" i="7"/>
  <c r="I81" i="1"/>
  <c r="J81" i="1" s="1"/>
  <c r="K229" i="7"/>
  <c r="I229" i="7" s="1"/>
  <c r="K160" i="7"/>
  <c r="J151" i="7"/>
  <c r="IV17" i="14"/>
  <c r="IV15" i="2"/>
  <c r="IU38" i="1"/>
  <c r="IT24" i="1"/>
  <c r="IT38" i="1"/>
  <c r="IT15" i="1"/>
  <c r="IT21" i="1"/>
  <c r="IS21" i="1"/>
  <c r="IS37" i="1"/>
  <c r="IS42" i="1"/>
  <c r="IS14" i="1"/>
  <c r="K25" i="15"/>
  <c r="J64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AB138" i="7"/>
  <c r="AC138" i="7"/>
  <c r="AD138" i="7"/>
  <c r="AE138" i="7"/>
  <c r="AF138" i="7"/>
  <c r="AG138" i="7"/>
  <c r="AH138" i="7"/>
  <c r="AI138" i="7"/>
  <c r="AJ138" i="7"/>
  <c r="AK138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BV138" i="7"/>
  <c r="BW138" i="7"/>
  <c r="BX138" i="7"/>
  <c r="BY138" i="7"/>
  <c r="BZ138" i="7"/>
  <c r="CA138" i="7"/>
  <c r="CB138" i="7"/>
  <c r="CC138" i="7"/>
  <c r="CD138" i="7"/>
  <c r="CE138" i="7"/>
  <c r="CF138" i="7"/>
  <c r="CG138" i="7"/>
  <c r="CH138" i="7"/>
  <c r="CI138" i="7"/>
  <c r="CJ138" i="7"/>
  <c r="CK138" i="7"/>
  <c r="CL138" i="7"/>
  <c r="CM138" i="7"/>
  <c r="CN138" i="7"/>
  <c r="CO138" i="7"/>
  <c r="CP138" i="7"/>
  <c r="CQ138" i="7"/>
  <c r="CR138" i="7"/>
  <c r="CS138" i="7"/>
  <c r="CT138" i="7"/>
  <c r="CU138" i="7"/>
  <c r="CV138" i="7"/>
  <c r="CW138" i="7"/>
  <c r="CX138" i="7"/>
  <c r="CY138" i="7"/>
  <c r="CZ138" i="7"/>
  <c r="DA138" i="7"/>
  <c r="DB138" i="7"/>
  <c r="DC138" i="7"/>
  <c r="DD138" i="7"/>
  <c r="DE138" i="7"/>
  <c r="DF138" i="7"/>
  <c r="DG138" i="7"/>
  <c r="DH138" i="7"/>
  <c r="DI138" i="7"/>
  <c r="DJ138" i="7"/>
  <c r="DK138" i="7"/>
  <c r="DL138" i="7"/>
  <c r="DM138" i="7"/>
  <c r="DN138" i="7"/>
  <c r="DO138" i="7"/>
  <c r="DP138" i="7"/>
  <c r="DQ138" i="7"/>
  <c r="DR138" i="7"/>
  <c r="DS138" i="7"/>
  <c r="DT138" i="7"/>
  <c r="DU138" i="7"/>
  <c r="DV138" i="7"/>
  <c r="DW138" i="7"/>
  <c r="DX138" i="7"/>
  <c r="DY138" i="7"/>
  <c r="DZ138" i="7"/>
  <c r="EA138" i="7"/>
  <c r="EB138" i="7"/>
  <c r="EC138" i="7"/>
  <c r="ED138" i="7"/>
  <c r="EE138" i="7"/>
  <c r="EF138" i="7"/>
  <c r="EG138" i="7"/>
  <c r="EH138" i="7"/>
  <c r="EI138" i="7"/>
  <c r="EJ138" i="7"/>
  <c r="EK138" i="7"/>
  <c r="EL138" i="7"/>
  <c r="EM138" i="7"/>
  <c r="EN138" i="7"/>
  <c r="EO138" i="7"/>
  <c r="EP138" i="7"/>
  <c r="EQ138" i="7"/>
  <c r="ER138" i="7"/>
  <c r="ES138" i="7"/>
  <c r="ET138" i="7"/>
  <c r="EU138" i="7"/>
  <c r="EV138" i="7"/>
  <c r="EW138" i="7"/>
  <c r="EX138" i="7"/>
  <c r="EY138" i="7"/>
  <c r="EZ138" i="7"/>
  <c r="FA138" i="7"/>
  <c r="FB138" i="7"/>
  <c r="FC138" i="7"/>
  <c r="FD138" i="7"/>
  <c r="FE138" i="7"/>
  <c r="FF138" i="7"/>
  <c r="FG138" i="7"/>
  <c r="FH138" i="7"/>
  <c r="FI138" i="7"/>
  <c r="FJ138" i="7"/>
  <c r="FK138" i="7"/>
  <c r="FL138" i="7"/>
  <c r="FM138" i="7"/>
  <c r="FN138" i="7"/>
  <c r="FO138" i="7"/>
  <c r="FP138" i="7"/>
  <c r="FQ138" i="7"/>
  <c r="FR138" i="7"/>
  <c r="FS138" i="7"/>
  <c r="FT138" i="7"/>
  <c r="FU138" i="7"/>
  <c r="FV138" i="7"/>
  <c r="FW138" i="7"/>
  <c r="FX138" i="7"/>
  <c r="FY138" i="7"/>
  <c r="FZ138" i="7"/>
  <c r="GA138" i="7"/>
  <c r="GB138" i="7"/>
  <c r="GC138" i="7"/>
  <c r="GD138" i="7"/>
  <c r="GE138" i="7"/>
  <c r="GF138" i="7"/>
  <c r="GG138" i="7"/>
  <c r="GH138" i="7"/>
  <c r="GI138" i="7"/>
  <c r="GJ138" i="7"/>
  <c r="GK138" i="7"/>
  <c r="GL138" i="7"/>
  <c r="GM138" i="7"/>
  <c r="GN138" i="7"/>
  <c r="GO138" i="7"/>
  <c r="GP138" i="7"/>
  <c r="GQ138" i="7"/>
  <c r="GR138" i="7"/>
  <c r="GS138" i="7"/>
  <c r="GT138" i="7"/>
  <c r="GU138" i="7"/>
  <c r="GV138" i="7"/>
  <c r="GW138" i="7"/>
  <c r="GX138" i="7"/>
  <c r="GY138" i="7"/>
  <c r="GZ138" i="7"/>
  <c r="HA138" i="7"/>
  <c r="HB138" i="7"/>
  <c r="HC138" i="7"/>
  <c r="HD138" i="7"/>
  <c r="HE138" i="7"/>
  <c r="HF138" i="7"/>
  <c r="HG138" i="7"/>
  <c r="HH138" i="7"/>
  <c r="HI138" i="7"/>
  <c r="HJ138" i="7"/>
  <c r="HK138" i="7"/>
  <c r="HL138" i="7"/>
  <c r="HM138" i="7"/>
  <c r="HN138" i="7"/>
  <c r="HO138" i="7"/>
  <c r="HP138" i="7"/>
  <c r="HQ138" i="7"/>
  <c r="HR138" i="7"/>
  <c r="HS138" i="7"/>
  <c r="HT138" i="7"/>
  <c r="HU138" i="7"/>
  <c r="HV138" i="7"/>
  <c r="HW138" i="7"/>
  <c r="HX138" i="7"/>
  <c r="HY138" i="7"/>
  <c r="HZ138" i="7"/>
  <c r="IA138" i="7"/>
  <c r="IB138" i="7"/>
  <c r="IC138" i="7"/>
  <c r="ID138" i="7"/>
  <c r="IE138" i="7"/>
  <c r="IF138" i="7"/>
  <c r="IG138" i="7"/>
  <c r="IH138" i="7"/>
  <c r="II138" i="7"/>
  <c r="IJ138" i="7"/>
  <c r="IK138" i="7"/>
  <c r="IL138" i="7"/>
  <c r="IM138" i="7"/>
  <c r="IN138" i="7"/>
  <c r="IO138" i="7"/>
  <c r="IP138" i="7"/>
  <c r="IQ138" i="7"/>
  <c r="IR138" i="7"/>
  <c r="IS138" i="7"/>
  <c r="IT138" i="7"/>
  <c r="IU138" i="7"/>
  <c r="IV138" i="7"/>
  <c r="IW138" i="7"/>
  <c r="IX138" i="7"/>
  <c r="IY138" i="7"/>
  <c r="IZ138" i="7"/>
  <c r="JA138" i="7"/>
  <c r="JB138" i="7"/>
  <c r="JC138" i="7"/>
  <c r="JD138" i="7"/>
  <c r="JE138" i="7"/>
  <c r="JF138" i="7"/>
  <c r="JG138" i="7"/>
  <c r="JH138" i="7"/>
  <c r="JI138" i="7"/>
  <c r="JJ138" i="7"/>
  <c r="JK138" i="7"/>
  <c r="JL138" i="7"/>
  <c r="JM138" i="7"/>
  <c r="JN138" i="7"/>
  <c r="JO138" i="7"/>
  <c r="JP138" i="7"/>
  <c r="JQ138" i="7"/>
  <c r="JR138" i="7"/>
  <c r="JS138" i="7"/>
  <c r="JT138" i="7"/>
  <c r="JU138" i="7"/>
  <c r="JV138" i="7"/>
  <c r="JW138" i="7"/>
  <c r="JX138" i="7"/>
  <c r="JY138" i="7"/>
  <c r="JZ138" i="7"/>
  <c r="KA138" i="7"/>
  <c r="KB138" i="7"/>
  <c r="KC138" i="7"/>
  <c r="KD138" i="7"/>
  <c r="KE138" i="7"/>
  <c r="KF138" i="7"/>
  <c r="KG138" i="7"/>
  <c r="KH138" i="7"/>
  <c r="KI138" i="7"/>
  <c r="KJ138" i="7"/>
  <c r="KK138" i="7"/>
  <c r="KL138" i="7"/>
  <c r="KM138" i="7"/>
  <c r="KN138" i="7"/>
  <c r="KO138" i="7"/>
  <c r="KP138" i="7"/>
  <c r="KQ138" i="7"/>
  <c r="KR138" i="7"/>
  <c r="KS138" i="7"/>
  <c r="KT138" i="7"/>
  <c r="KU138" i="7"/>
  <c r="KV138" i="7"/>
  <c r="KW138" i="7"/>
  <c r="KX138" i="7"/>
  <c r="KY138" i="7"/>
  <c r="KZ138" i="7"/>
  <c r="LA138" i="7"/>
  <c r="LB138" i="7"/>
  <c r="LC138" i="7"/>
  <c r="LD138" i="7"/>
  <c r="LE138" i="7"/>
  <c r="LF138" i="7"/>
  <c r="LG138" i="7"/>
  <c r="LH138" i="7"/>
  <c r="LI138" i="7"/>
  <c r="LJ138" i="7"/>
  <c r="LK138" i="7"/>
  <c r="LL138" i="7"/>
  <c r="LM138" i="7"/>
  <c r="LN138" i="7"/>
  <c r="LO138" i="7"/>
  <c r="LP138" i="7"/>
  <c r="LQ138" i="7"/>
  <c r="LR138" i="7"/>
  <c r="LS138" i="7"/>
  <c r="LT138" i="7"/>
  <c r="LU138" i="7"/>
  <c r="LV138" i="7"/>
  <c r="LW138" i="7"/>
  <c r="LX138" i="7"/>
  <c r="LY138" i="7"/>
  <c r="LZ138" i="7"/>
  <c r="MA138" i="7"/>
  <c r="MB138" i="7"/>
  <c r="MC138" i="7"/>
  <c r="MD138" i="7"/>
  <c r="ME138" i="7"/>
  <c r="MF138" i="7"/>
  <c r="MG138" i="7"/>
  <c r="MH138" i="7"/>
  <c r="MI138" i="7"/>
  <c r="MJ138" i="7"/>
  <c r="MK138" i="7"/>
  <c r="ML138" i="7"/>
  <c r="MM138" i="7"/>
  <c r="MN138" i="7"/>
  <c r="MO138" i="7"/>
  <c r="MP138" i="7"/>
  <c r="MQ138" i="7"/>
  <c r="MR138" i="7"/>
  <c r="MS138" i="7"/>
  <c r="MT138" i="7"/>
  <c r="MU138" i="7"/>
  <c r="MV138" i="7"/>
  <c r="MW138" i="7"/>
  <c r="MX138" i="7"/>
  <c r="MY138" i="7"/>
  <c r="MZ138" i="7"/>
  <c r="NA138" i="7"/>
  <c r="NB138" i="7"/>
  <c r="NC138" i="7"/>
  <c r="ND138" i="7"/>
  <c r="NE138" i="7"/>
  <c r="NF138" i="7"/>
  <c r="NG138" i="7"/>
  <c r="NH138" i="7"/>
  <c r="NI138" i="7"/>
  <c r="NJ138" i="7"/>
  <c r="NK138" i="7"/>
  <c r="NL138" i="7"/>
  <c r="NM138" i="7"/>
  <c r="NN138" i="7"/>
  <c r="NO138" i="7"/>
  <c r="NP138" i="7"/>
  <c r="NQ138" i="7"/>
  <c r="NR138" i="7"/>
  <c r="NS138" i="7"/>
  <c r="NT138" i="7"/>
  <c r="NU138" i="7"/>
  <c r="NV138" i="7"/>
  <c r="NW138" i="7"/>
  <c r="NX138" i="7"/>
  <c r="NY138" i="7"/>
  <c r="NZ138" i="7"/>
  <c r="OA138" i="7"/>
  <c r="OB138" i="7"/>
  <c r="OC138" i="7"/>
  <c r="OD138" i="7"/>
  <c r="OE138" i="7"/>
  <c r="OF138" i="7"/>
  <c r="OG138" i="7"/>
  <c r="OH138" i="7"/>
  <c r="OI138" i="7"/>
  <c r="OJ138" i="7"/>
  <c r="OK138" i="7"/>
  <c r="OL138" i="7"/>
  <c r="OM138" i="7"/>
  <c r="ON138" i="7"/>
  <c r="OO138" i="7"/>
  <c r="OP138" i="7"/>
  <c r="OQ138" i="7"/>
  <c r="OR138" i="7"/>
  <c r="OS138" i="7"/>
  <c r="OT138" i="7"/>
  <c r="OU138" i="7"/>
  <c r="OV138" i="7"/>
  <c r="OW138" i="7"/>
  <c r="OX138" i="7"/>
  <c r="OY138" i="7"/>
  <c r="OZ138" i="7"/>
  <c r="PA138" i="7"/>
  <c r="PB138" i="7"/>
  <c r="PC138" i="7"/>
  <c r="PD138" i="7"/>
  <c r="PE138" i="7"/>
  <c r="PF138" i="7"/>
  <c r="PG138" i="7"/>
  <c r="PH138" i="7"/>
  <c r="PI138" i="7"/>
  <c r="PJ138" i="7"/>
  <c r="PK138" i="7"/>
  <c r="PL138" i="7"/>
  <c r="PM138" i="7"/>
  <c r="PN138" i="7"/>
  <c r="PO138" i="7"/>
  <c r="PP138" i="7"/>
  <c r="PQ138" i="7"/>
  <c r="PR138" i="7"/>
  <c r="PS138" i="7"/>
  <c r="PT138" i="7"/>
  <c r="PU138" i="7"/>
  <c r="PV138" i="7"/>
  <c r="PW138" i="7"/>
  <c r="PX138" i="7"/>
  <c r="PY138" i="7"/>
  <c r="PZ138" i="7"/>
  <c r="QA138" i="7"/>
  <c r="QB138" i="7"/>
  <c r="QC138" i="7"/>
  <c r="QD138" i="7"/>
  <c r="QE138" i="7"/>
  <c r="QF138" i="7"/>
  <c r="QG138" i="7"/>
  <c r="QH138" i="7"/>
  <c r="QI138" i="7"/>
  <c r="QJ138" i="7"/>
  <c r="QK138" i="7"/>
  <c r="QL138" i="7"/>
  <c r="QM138" i="7"/>
  <c r="QN138" i="7"/>
  <c r="QO138" i="7"/>
  <c r="QP138" i="7"/>
  <c r="QQ138" i="7"/>
  <c r="QR138" i="7"/>
  <c r="QS138" i="7"/>
  <c r="QT138" i="7"/>
  <c r="QU138" i="7"/>
  <c r="QV138" i="7"/>
  <c r="QW138" i="7"/>
  <c r="QX138" i="7"/>
  <c r="QY138" i="7"/>
  <c r="QZ138" i="7"/>
  <c r="RA138" i="7"/>
  <c r="RB138" i="7"/>
  <c r="RC138" i="7"/>
  <c r="RD138" i="7"/>
  <c r="RE138" i="7"/>
  <c r="RF138" i="7"/>
  <c r="RG138" i="7"/>
  <c r="RH138" i="7"/>
  <c r="RI138" i="7"/>
  <c r="RJ138" i="7"/>
  <c r="RK138" i="7"/>
  <c r="RL138" i="7"/>
  <c r="RM138" i="7"/>
  <c r="RN138" i="7"/>
  <c r="RO138" i="7"/>
  <c r="RP138" i="7"/>
  <c r="RQ138" i="7"/>
  <c r="RR138" i="7"/>
  <c r="RS138" i="7"/>
  <c r="RT138" i="7"/>
  <c r="RU138" i="7"/>
  <c r="RV138" i="7"/>
  <c r="RW138" i="7"/>
  <c r="RX138" i="7"/>
  <c r="RY138" i="7"/>
  <c r="RZ138" i="7"/>
  <c r="SA138" i="7"/>
  <c r="SB138" i="7"/>
  <c r="SC138" i="7"/>
  <c r="SD138" i="7"/>
  <c r="SE138" i="7"/>
  <c r="SF138" i="7"/>
  <c r="SG138" i="7"/>
  <c r="SH138" i="7"/>
  <c r="SI138" i="7"/>
  <c r="SJ138" i="7"/>
  <c r="SK138" i="7"/>
  <c r="SL138" i="7"/>
  <c r="SM138" i="7"/>
  <c r="SN138" i="7"/>
  <c r="SO138" i="7"/>
  <c r="SP138" i="7"/>
  <c r="SQ138" i="7"/>
  <c r="SR138" i="7"/>
  <c r="SS138" i="7"/>
  <c r="ST138" i="7"/>
  <c r="SU138" i="7"/>
  <c r="SV138" i="7"/>
  <c r="SW138" i="7"/>
  <c r="SX138" i="7"/>
  <c r="SY138" i="7"/>
  <c r="SZ138" i="7"/>
  <c r="TA138" i="7"/>
  <c r="TB138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IU156" i="7"/>
  <c r="IV156" i="7"/>
  <c r="IW156" i="7"/>
  <c r="IX156" i="7"/>
  <c r="IY156" i="7"/>
  <c r="IZ156" i="7"/>
  <c r="JA156" i="7"/>
  <c r="JB156" i="7"/>
  <c r="JC156" i="7"/>
  <c r="JD156" i="7"/>
  <c r="JE156" i="7"/>
  <c r="JF156" i="7"/>
  <c r="JG156" i="7"/>
  <c r="JH156" i="7"/>
  <c r="JI156" i="7"/>
  <c r="JJ156" i="7"/>
  <c r="JK156" i="7"/>
  <c r="JL156" i="7"/>
  <c r="JM156" i="7"/>
  <c r="JN156" i="7"/>
  <c r="JO156" i="7"/>
  <c r="JP156" i="7"/>
  <c r="JQ156" i="7"/>
  <c r="JR156" i="7"/>
  <c r="JS156" i="7"/>
  <c r="JT156" i="7"/>
  <c r="JU156" i="7"/>
  <c r="JV156" i="7"/>
  <c r="JW156" i="7"/>
  <c r="JX156" i="7"/>
  <c r="JY156" i="7"/>
  <c r="JZ156" i="7"/>
  <c r="KA156" i="7"/>
  <c r="KB156" i="7"/>
  <c r="KC156" i="7"/>
  <c r="KD156" i="7"/>
  <c r="KE156" i="7"/>
  <c r="KF156" i="7"/>
  <c r="KG156" i="7"/>
  <c r="KH156" i="7"/>
  <c r="KI156" i="7"/>
  <c r="KJ156" i="7"/>
  <c r="KK156" i="7"/>
  <c r="KL156" i="7"/>
  <c r="KM156" i="7"/>
  <c r="KN156" i="7"/>
  <c r="KO156" i="7"/>
  <c r="KP156" i="7"/>
  <c r="KQ156" i="7"/>
  <c r="KR156" i="7"/>
  <c r="KS156" i="7"/>
  <c r="KT156" i="7"/>
  <c r="KU156" i="7"/>
  <c r="KV156" i="7"/>
  <c r="KW156" i="7"/>
  <c r="KX156" i="7"/>
  <c r="KY156" i="7"/>
  <c r="KZ156" i="7"/>
  <c r="LA156" i="7"/>
  <c r="LB156" i="7"/>
  <c r="LC156" i="7"/>
  <c r="LD156" i="7"/>
  <c r="LE156" i="7"/>
  <c r="LF156" i="7"/>
  <c r="LG156" i="7"/>
  <c r="LH156" i="7"/>
  <c r="LI156" i="7"/>
  <c r="LJ156" i="7"/>
  <c r="LK156" i="7"/>
  <c r="LL156" i="7"/>
  <c r="LM156" i="7"/>
  <c r="LN156" i="7"/>
  <c r="LO156" i="7"/>
  <c r="LP156" i="7"/>
  <c r="LQ156" i="7"/>
  <c r="LR156" i="7"/>
  <c r="LS156" i="7"/>
  <c r="LT156" i="7"/>
  <c r="LU156" i="7"/>
  <c r="LV156" i="7"/>
  <c r="LW156" i="7"/>
  <c r="LX156" i="7"/>
  <c r="LY156" i="7"/>
  <c r="LZ156" i="7"/>
  <c r="MA156" i="7"/>
  <c r="MB156" i="7"/>
  <c r="MC156" i="7"/>
  <c r="MD156" i="7"/>
  <c r="ME156" i="7"/>
  <c r="MF156" i="7"/>
  <c r="MG156" i="7"/>
  <c r="MH156" i="7"/>
  <c r="MI156" i="7"/>
  <c r="MJ156" i="7"/>
  <c r="MK156" i="7"/>
  <c r="ML156" i="7"/>
  <c r="MM156" i="7"/>
  <c r="MN156" i="7"/>
  <c r="MO156" i="7"/>
  <c r="MP156" i="7"/>
  <c r="MQ156" i="7"/>
  <c r="MR156" i="7"/>
  <c r="MS156" i="7"/>
  <c r="MT156" i="7"/>
  <c r="MU156" i="7"/>
  <c r="MV156" i="7"/>
  <c r="MW156" i="7"/>
  <c r="MX156" i="7"/>
  <c r="MY156" i="7"/>
  <c r="MZ156" i="7"/>
  <c r="NA156" i="7"/>
  <c r="NB156" i="7"/>
  <c r="NC156" i="7"/>
  <c r="ND156" i="7"/>
  <c r="NE156" i="7"/>
  <c r="NF156" i="7"/>
  <c r="NG156" i="7"/>
  <c r="NH156" i="7"/>
  <c r="NI156" i="7"/>
  <c r="NJ156" i="7"/>
  <c r="NK156" i="7"/>
  <c r="NL156" i="7"/>
  <c r="NM156" i="7"/>
  <c r="NN156" i="7"/>
  <c r="NO156" i="7"/>
  <c r="NP156" i="7"/>
  <c r="NQ156" i="7"/>
  <c r="NR156" i="7"/>
  <c r="NS156" i="7"/>
  <c r="NT156" i="7"/>
  <c r="NU156" i="7"/>
  <c r="NV156" i="7"/>
  <c r="NW156" i="7"/>
  <c r="NX156" i="7"/>
  <c r="NY156" i="7"/>
  <c r="NZ156" i="7"/>
  <c r="OA156" i="7"/>
  <c r="OB156" i="7"/>
  <c r="OC156" i="7"/>
  <c r="OD156" i="7"/>
  <c r="OE156" i="7"/>
  <c r="OF156" i="7"/>
  <c r="OG156" i="7"/>
  <c r="OH156" i="7"/>
  <c r="OI156" i="7"/>
  <c r="OJ156" i="7"/>
  <c r="OK156" i="7"/>
  <c r="OL156" i="7"/>
  <c r="OM156" i="7"/>
  <c r="ON156" i="7"/>
  <c r="OO156" i="7"/>
  <c r="OP156" i="7"/>
  <c r="OQ156" i="7"/>
  <c r="OR156" i="7"/>
  <c r="OS156" i="7"/>
  <c r="OT156" i="7"/>
  <c r="OU156" i="7"/>
  <c r="OV156" i="7"/>
  <c r="OW156" i="7"/>
  <c r="OX156" i="7"/>
  <c r="OY156" i="7"/>
  <c r="OZ156" i="7"/>
  <c r="PA156" i="7"/>
  <c r="PB156" i="7"/>
  <c r="PC156" i="7"/>
  <c r="PD156" i="7"/>
  <c r="PE156" i="7"/>
  <c r="PF156" i="7"/>
  <c r="PG156" i="7"/>
  <c r="PH156" i="7"/>
  <c r="PI156" i="7"/>
  <c r="PJ156" i="7"/>
  <c r="PK156" i="7"/>
  <c r="PL156" i="7"/>
  <c r="PM156" i="7"/>
  <c r="PN156" i="7"/>
  <c r="PO156" i="7"/>
  <c r="PP156" i="7"/>
  <c r="PQ156" i="7"/>
  <c r="PR156" i="7"/>
  <c r="PS156" i="7"/>
  <c r="PT156" i="7"/>
  <c r="PU156" i="7"/>
  <c r="PV156" i="7"/>
  <c r="PW156" i="7"/>
  <c r="PX156" i="7"/>
  <c r="PY156" i="7"/>
  <c r="PZ156" i="7"/>
  <c r="QA156" i="7"/>
  <c r="QB156" i="7"/>
  <c r="QC156" i="7"/>
  <c r="QD156" i="7"/>
  <c r="QE156" i="7"/>
  <c r="QF156" i="7"/>
  <c r="QG156" i="7"/>
  <c r="QH156" i="7"/>
  <c r="QI156" i="7"/>
  <c r="QJ156" i="7"/>
  <c r="QK156" i="7"/>
  <c r="QL156" i="7"/>
  <c r="QM156" i="7"/>
  <c r="QN156" i="7"/>
  <c r="QO156" i="7"/>
  <c r="QP156" i="7"/>
  <c r="QQ156" i="7"/>
  <c r="QR156" i="7"/>
  <c r="QS156" i="7"/>
  <c r="QT156" i="7"/>
  <c r="QU156" i="7"/>
  <c r="QV156" i="7"/>
  <c r="QW156" i="7"/>
  <c r="QX156" i="7"/>
  <c r="QY156" i="7"/>
  <c r="QZ156" i="7"/>
  <c r="RA156" i="7"/>
  <c r="RB156" i="7"/>
  <c r="RC156" i="7"/>
  <c r="RD156" i="7"/>
  <c r="RE156" i="7"/>
  <c r="RF156" i="7"/>
  <c r="RG156" i="7"/>
  <c r="RH156" i="7"/>
  <c r="RI156" i="7"/>
  <c r="RJ156" i="7"/>
  <c r="RK156" i="7"/>
  <c r="RL156" i="7"/>
  <c r="RM156" i="7"/>
  <c r="RN156" i="7"/>
  <c r="RO156" i="7"/>
  <c r="RP156" i="7"/>
  <c r="RQ156" i="7"/>
  <c r="RR156" i="7"/>
  <c r="RS156" i="7"/>
  <c r="RT156" i="7"/>
  <c r="RU156" i="7"/>
  <c r="RV156" i="7"/>
  <c r="RW156" i="7"/>
  <c r="RX156" i="7"/>
  <c r="RY156" i="7"/>
  <c r="RZ156" i="7"/>
  <c r="SA156" i="7"/>
  <c r="SB156" i="7"/>
  <c r="SC156" i="7"/>
  <c r="SD156" i="7"/>
  <c r="SE156" i="7"/>
  <c r="SF156" i="7"/>
  <c r="SG156" i="7"/>
  <c r="SH156" i="7"/>
  <c r="SI156" i="7"/>
  <c r="SJ156" i="7"/>
  <c r="SK156" i="7"/>
  <c r="SL156" i="7"/>
  <c r="SM156" i="7"/>
  <c r="SN156" i="7"/>
  <c r="SO156" i="7"/>
  <c r="SP156" i="7"/>
  <c r="SQ156" i="7"/>
  <c r="SR156" i="7"/>
  <c r="SS156" i="7"/>
  <c r="ST156" i="7"/>
  <c r="SU156" i="7"/>
  <c r="SV156" i="7"/>
  <c r="SW156" i="7"/>
  <c r="SX156" i="7"/>
  <c r="SY156" i="7"/>
  <c r="SZ156" i="7"/>
  <c r="TA156" i="7"/>
  <c r="TB156" i="7"/>
  <c r="IR22" i="2"/>
  <c r="K66" i="15"/>
  <c r="I66" i="15" s="1"/>
  <c r="K44" i="15"/>
  <c r="K156" i="7"/>
  <c r="K138" i="7"/>
  <c r="K49" i="15"/>
  <c r="K68" i="7"/>
  <c r="IR12" i="1"/>
  <c r="IR37" i="1"/>
  <c r="IR14" i="1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BB26" i="15"/>
  <c r="BC26" i="15"/>
  <c r="BD26" i="15"/>
  <c r="BE26" i="15"/>
  <c r="BF26" i="15"/>
  <c r="BG26" i="15"/>
  <c r="BH26" i="15"/>
  <c r="BI26" i="15"/>
  <c r="BJ26" i="15"/>
  <c r="BK26" i="15"/>
  <c r="BL26" i="15"/>
  <c r="BM26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Z26" i="15"/>
  <c r="CA26" i="15"/>
  <c r="CB26" i="15"/>
  <c r="CC26" i="15"/>
  <c r="CD26" i="15"/>
  <c r="CE26" i="15"/>
  <c r="CF26" i="15"/>
  <c r="CG26" i="15"/>
  <c r="CH26" i="15"/>
  <c r="CI26" i="15"/>
  <c r="CJ26" i="15"/>
  <c r="CK26" i="15"/>
  <c r="CL26" i="15"/>
  <c r="CM26" i="15"/>
  <c r="CN26" i="15"/>
  <c r="CO26" i="15"/>
  <c r="CP26" i="15"/>
  <c r="CQ26" i="15"/>
  <c r="CR26" i="15"/>
  <c r="CS26" i="15"/>
  <c r="CT26" i="15"/>
  <c r="CU26" i="15"/>
  <c r="CV26" i="15"/>
  <c r="CW26" i="15"/>
  <c r="CX26" i="15"/>
  <c r="CY26" i="15"/>
  <c r="CZ26" i="15"/>
  <c r="DA26" i="15"/>
  <c r="DB26" i="15"/>
  <c r="DC26" i="15"/>
  <c r="DD26" i="15"/>
  <c r="DE26" i="15"/>
  <c r="DF26" i="15"/>
  <c r="DG26" i="15"/>
  <c r="DH26" i="15"/>
  <c r="DI26" i="15"/>
  <c r="DJ26" i="15"/>
  <c r="DK26" i="15"/>
  <c r="DL26" i="15"/>
  <c r="DM26" i="15"/>
  <c r="DN26" i="15"/>
  <c r="DO26" i="15"/>
  <c r="DP26" i="15"/>
  <c r="DQ26" i="15"/>
  <c r="DR26" i="15"/>
  <c r="DS26" i="15"/>
  <c r="DT26" i="15"/>
  <c r="DU26" i="15"/>
  <c r="DV26" i="15"/>
  <c r="DW26" i="15"/>
  <c r="DX26" i="15"/>
  <c r="DY26" i="15"/>
  <c r="DZ26" i="15"/>
  <c r="EA26" i="15"/>
  <c r="EB26" i="15"/>
  <c r="EC26" i="15"/>
  <c r="ED26" i="15"/>
  <c r="EE26" i="15"/>
  <c r="EF26" i="15"/>
  <c r="EG26" i="15"/>
  <c r="EH26" i="15"/>
  <c r="EI26" i="15"/>
  <c r="EJ26" i="15"/>
  <c r="EK26" i="15"/>
  <c r="EL26" i="15"/>
  <c r="EM26" i="15"/>
  <c r="EN26" i="15"/>
  <c r="EO26" i="15"/>
  <c r="EP26" i="15"/>
  <c r="EQ26" i="15"/>
  <c r="ER26" i="15"/>
  <c r="ES26" i="15"/>
  <c r="ET26" i="15"/>
  <c r="EU26" i="15"/>
  <c r="EV26" i="15"/>
  <c r="EW26" i="15"/>
  <c r="EX26" i="15"/>
  <c r="EY26" i="15"/>
  <c r="EZ26" i="15"/>
  <c r="FA26" i="15"/>
  <c r="FB26" i="15"/>
  <c r="FC26" i="15"/>
  <c r="FD26" i="15"/>
  <c r="FE26" i="15"/>
  <c r="FF26" i="15"/>
  <c r="FG26" i="15"/>
  <c r="FH26" i="15"/>
  <c r="FI26" i="15"/>
  <c r="FJ26" i="15"/>
  <c r="FK26" i="15"/>
  <c r="FL26" i="15"/>
  <c r="FM26" i="15"/>
  <c r="FN26" i="15"/>
  <c r="FO26" i="15"/>
  <c r="FP26" i="15"/>
  <c r="FQ26" i="15"/>
  <c r="FR26" i="15"/>
  <c r="FS26" i="15"/>
  <c r="FT26" i="15"/>
  <c r="FU26" i="15"/>
  <c r="FV26" i="15"/>
  <c r="FW26" i="15"/>
  <c r="FX26" i="15"/>
  <c r="FY26" i="15"/>
  <c r="FZ26" i="15"/>
  <c r="GA26" i="15"/>
  <c r="GB26" i="15"/>
  <c r="GC26" i="15"/>
  <c r="GD26" i="15"/>
  <c r="GE26" i="15"/>
  <c r="GF26" i="15"/>
  <c r="GG26" i="15"/>
  <c r="GH26" i="15"/>
  <c r="GI26" i="15"/>
  <c r="GJ26" i="15"/>
  <c r="GK26" i="15"/>
  <c r="GL26" i="15"/>
  <c r="GM26" i="15"/>
  <c r="GN26" i="15"/>
  <c r="GO26" i="15"/>
  <c r="GP26" i="15"/>
  <c r="GQ26" i="15"/>
  <c r="GR26" i="15"/>
  <c r="GS26" i="15"/>
  <c r="GT26" i="15"/>
  <c r="GU26" i="15"/>
  <c r="GV26" i="15"/>
  <c r="GW26" i="15"/>
  <c r="GX26" i="15"/>
  <c r="GY26" i="15"/>
  <c r="GZ26" i="15"/>
  <c r="HA26" i="15"/>
  <c r="HB26" i="15"/>
  <c r="HC26" i="15"/>
  <c r="HD26" i="15"/>
  <c r="HE26" i="15"/>
  <c r="HF26" i="15"/>
  <c r="HG26" i="15"/>
  <c r="HH26" i="15"/>
  <c r="HI26" i="15"/>
  <c r="HJ26" i="15"/>
  <c r="HK26" i="15"/>
  <c r="HL26" i="15"/>
  <c r="HM26" i="15"/>
  <c r="HN26" i="15"/>
  <c r="HO26" i="15"/>
  <c r="HP26" i="15"/>
  <c r="HQ26" i="15"/>
  <c r="HR26" i="15"/>
  <c r="HS26" i="15"/>
  <c r="HT26" i="15"/>
  <c r="HU26" i="15"/>
  <c r="HV26" i="15"/>
  <c r="HW26" i="15"/>
  <c r="HX26" i="15"/>
  <c r="HY26" i="15"/>
  <c r="HZ26" i="15"/>
  <c r="IA26" i="15"/>
  <c r="IB26" i="15"/>
  <c r="IC26" i="15"/>
  <c r="ID26" i="15"/>
  <c r="IE26" i="15"/>
  <c r="IF26" i="15"/>
  <c r="IG26" i="15"/>
  <c r="IH26" i="15"/>
  <c r="II26" i="15"/>
  <c r="IJ26" i="15"/>
  <c r="IK26" i="15"/>
  <c r="IL26" i="15"/>
  <c r="IM26" i="15"/>
  <c r="IN26" i="15"/>
  <c r="IO26" i="15"/>
  <c r="IP26" i="15"/>
  <c r="IQ26" i="15"/>
  <c r="IS26" i="15"/>
  <c r="IT26" i="15"/>
  <c r="IU26" i="15"/>
  <c r="IV26" i="15"/>
  <c r="IW26" i="15"/>
  <c r="IX26" i="15"/>
  <c r="IY26" i="15"/>
  <c r="IZ26" i="15"/>
  <c r="JA26" i="15"/>
  <c r="JB26" i="15"/>
  <c r="JC26" i="15"/>
  <c r="JD26" i="15"/>
  <c r="JE26" i="15"/>
  <c r="JF26" i="15"/>
  <c r="JG26" i="15"/>
  <c r="JH26" i="15"/>
  <c r="JI26" i="15"/>
  <c r="JJ26" i="15"/>
  <c r="JK26" i="15"/>
  <c r="JL26" i="15"/>
  <c r="JM26" i="15"/>
  <c r="JN26" i="15"/>
  <c r="JO26" i="15"/>
  <c r="JP26" i="15"/>
  <c r="JQ26" i="15"/>
  <c r="JR26" i="15"/>
  <c r="JS26" i="15"/>
  <c r="JT26" i="15"/>
  <c r="JU26" i="15"/>
  <c r="JV26" i="15"/>
  <c r="JW26" i="15"/>
  <c r="JX26" i="15"/>
  <c r="JY26" i="15"/>
  <c r="JZ26" i="15"/>
  <c r="KA26" i="15"/>
  <c r="KB26" i="15"/>
  <c r="KC26" i="15"/>
  <c r="KD26" i="15"/>
  <c r="KE26" i="15"/>
  <c r="KF26" i="15"/>
  <c r="KG26" i="15"/>
  <c r="KH26" i="15"/>
  <c r="KI26" i="15"/>
  <c r="KJ26" i="15"/>
  <c r="KK26" i="15"/>
  <c r="KL26" i="15"/>
  <c r="KM26" i="15"/>
  <c r="KN26" i="15"/>
  <c r="KO26" i="15"/>
  <c r="KP26" i="15"/>
  <c r="KQ26" i="15"/>
  <c r="KR26" i="15"/>
  <c r="KS26" i="15"/>
  <c r="KT26" i="15"/>
  <c r="KU26" i="15"/>
  <c r="KV26" i="15"/>
  <c r="KW26" i="15"/>
  <c r="KX26" i="15"/>
  <c r="KY26" i="15"/>
  <c r="KZ26" i="15"/>
  <c r="LA26" i="15"/>
  <c r="LB26" i="15"/>
  <c r="LC26" i="15"/>
  <c r="LD26" i="15"/>
  <c r="LE26" i="15"/>
  <c r="LF26" i="15"/>
  <c r="LG26" i="15"/>
  <c r="LH26" i="15"/>
  <c r="LI26" i="15"/>
  <c r="LJ26" i="15"/>
  <c r="LK26" i="15"/>
  <c r="LL26" i="15"/>
  <c r="LM26" i="15"/>
  <c r="LN26" i="15"/>
  <c r="LO26" i="15"/>
  <c r="LP26" i="15"/>
  <c r="LQ26" i="15"/>
  <c r="LR26" i="15"/>
  <c r="LS26" i="15"/>
  <c r="LT26" i="15"/>
  <c r="LU26" i="15"/>
  <c r="LV26" i="15"/>
  <c r="LW26" i="15"/>
  <c r="LX26" i="15"/>
  <c r="LY26" i="15"/>
  <c r="LZ26" i="15"/>
  <c r="MA26" i="15"/>
  <c r="MB26" i="15"/>
  <c r="MC26" i="15"/>
  <c r="MD26" i="15"/>
  <c r="ME26" i="15"/>
  <c r="MF26" i="15"/>
  <c r="MG26" i="15"/>
  <c r="MH26" i="15"/>
  <c r="MI26" i="15"/>
  <c r="MJ26" i="15"/>
  <c r="MK26" i="15"/>
  <c r="ML26" i="15"/>
  <c r="MM26" i="15"/>
  <c r="MN26" i="15"/>
  <c r="MO26" i="15"/>
  <c r="MP26" i="15"/>
  <c r="MQ26" i="15"/>
  <c r="MR26" i="15"/>
  <c r="MS26" i="15"/>
  <c r="MT26" i="15"/>
  <c r="MU26" i="15"/>
  <c r="MV26" i="15"/>
  <c r="MW26" i="15"/>
  <c r="MX26" i="15"/>
  <c r="MY26" i="15"/>
  <c r="MZ26" i="15"/>
  <c r="NA26" i="15"/>
  <c r="NB26" i="15"/>
  <c r="NI26" i="15"/>
  <c r="NJ26" i="15"/>
  <c r="NK26" i="15"/>
  <c r="NL26" i="15"/>
  <c r="NM26" i="15"/>
  <c r="NN26" i="15"/>
  <c r="NO26" i="15"/>
  <c r="NP26" i="15"/>
  <c r="NQ26" i="15"/>
  <c r="NR26" i="15"/>
  <c r="NS26" i="15"/>
  <c r="NT26" i="15"/>
  <c r="NU26" i="15"/>
  <c r="NV26" i="15"/>
  <c r="NW26" i="15"/>
  <c r="NX26" i="15"/>
  <c r="NY26" i="15"/>
  <c r="NZ26" i="15"/>
  <c r="OA26" i="15"/>
  <c r="OB26" i="15"/>
  <c r="OC26" i="15"/>
  <c r="OD26" i="15"/>
  <c r="OE26" i="15"/>
  <c r="OF26" i="15"/>
  <c r="OG26" i="15"/>
  <c r="OH26" i="15"/>
  <c r="OI26" i="15"/>
  <c r="OJ26" i="15"/>
  <c r="OK26" i="15"/>
  <c r="OL26" i="15"/>
  <c r="OM26" i="15"/>
  <c r="ON26" i="15"/>
  <c r="OO26" i="15"/>
  <c r="OP26" i="15"/>
  <c r="OQ26" i="15"/>
  <c r="OR26" i="15"/>
  <c r="OS26" i="15"/>
  <c r="OT26" i="15"/>
  <c r="OU26" i="15"/>
  <c r="OV26" i="15"/>
  <c r="OW26" i="15"/>
  <c r="OX26" i="15"/>
  <c r="OY26" i="15"/>
  <c r="OZ26" i="15"/>
  <c r="PA26" i="15"/>
  <c r="PB26" i="15"/>
  <c r="PC26" i="15"/>
  <c r="PD26" i="15"/>
  <c r="PE26" i="15"/>
  <c r="PF26" i="15"/>
  <c r="PG26" i="15"/>
  <c r="PH26" i="15"/>
  <c r="PI26" i="15"/>
  <c r="PJ26" i="15"/>
  <c r="PK26" i="15"/>
  <c r="PL26" i="15"/>
  <c r="PM26" i="15"/>
  <c r="PN26" i="15"/>
  <c r="PO26" i="15"/>
  <c r="PP26" i="15"/>
  <c r="PQ26" i="15"/>
  <c r="PR26" i="15"/>
  <c r="PS26" i="15"/>
  <c r="PT26" i="15"/>
  <c r="PU26" i="15"/>
  <c r="PV26" i="15"/>
  <c r="PW26" i="15"/>
  <c r="PX26" i="15"/>
  <c r="PY26" i="15"/>
  <c r="PZ26" i="15"/>
  <c r="QA26" i="15"/>
  <c r="QB26" i="15"/>
  <c r="QC26" i="15"/>
  <c r="QD26" i="15"/>
  <c r="QE26" i="15"/>
  <c r="QF26" i="15"/>
  <c r="QG26" i="15"/>
  <c r="QH26" i="15"/>
  <c r="QI26" i="15"/>
  <c r="QJ26" i="15"/>
  <c r="QK26" i="15"/>
  <c r="QL26" i="15"/>
  <c r="QM26" i="15"/>
  <c r="QN26" i="15"/>
  <c r="QO26" i="15"/>
  <c r="QP26" i="15"/>
  <c r="QQ26" i="15"/>
  <c r="QR26" i="15"/>
  <c r="QS26" i="15"/>
  <c r="QT26" i="15"/>
  <c r="QU26" i="15"/>
  <c r="QV26" i="15"/>
  <c r="QW26" i="15"/>
  <c r="QX26" i="15"/>
  <c r="QY26" i="15"/>
  <c r="QZ26" i="15"/>
  <c r="RA26" i="15"/>
  <c r="RB26" i="15"/>
  <c r="RC26" i="15"/>
  <c r="RD26" i="15"/>
  <c r="RE26" i="15"/>
  <c r="RF26" i="15"/>
  <c r="RG26" i="15"/>
  <c r="RH26" i="15"/>
  <c r="RI26" i="15"/>
  <c r="RJ26" i="15"/>
  <c r="RK26" i="15"/>
  <c r="RL26" i="15"/>
  <c r="RM26" i="15"/>
  <c r="RN26" i="15"/>
  <c r="RO26" i="15"/>
  <c r="RP26" i="15"/>
  <c r="RQ26" i="15"/>
  <c r="RR26" i="15"/>
  <c r="RS26" i="15"/>
  <c r="RT26" i="15"/>
  <c r="RU26" i="15"/>
  <c r="RV26" i="15"/>
  <c r="RW26" i="15"/>
  <c r="RX26" i="15"/>
  <c r="RY26" i="15"/>
  <c r="RZ26" i="15"/>
  <c r="SA26" i="15"/>
  <c r="SB26" i="15"/>
  <c r="SC26" i="15"/>
  <c r="SD26" i="15"/>
  <c r="SE26" i="15"/>
  <c r="SF26" i="15"/>
  <c r="SG26" i="15"/>
  <c r="SH26" i="15"/>
  <c r="SI26" i="15"/>
  <c r="SJ26" i="15"/>
  <c r="SK26" i="15"/>
  <c r="SL26" i="15"/>
  <c r="SM26" i="15"/>
  <c r="SN26" i="15"/>
  <c r="SO26" i="15"/>
  <c r="SP26" i="15"/>
  <c r="SQ26" i="15"/>
  <c r="SR26" i="15"/>
  <c r="SS26" i="15"/>
  <c r="ST26" i="15"/>
  <c r="SU26" i="15"/>
  <c r="SV26" i="15"/>
  <c r="SW26" i="15"/>
  <c r="SX26" i="15"/>
  <c r="SY26" i="15"/>
  <c r="SZ26" i="15"/>
  <c r="TA26" i="15"/>
  <c r="TB26" i="15"/>
  <c r="K26" i="15"/>
  <c r="IR28" i="1"/>
  <c r="J66" i="15" l="1"/>
  <c r="I28" i="1"/>
  <c r="IR70" i="7"/>
  <c r="I70" i="7" s="1"/>
  <c r="I44" i="15"/>
  <c r="J44" i="15" s="1"/>
  <c r="I25" i="15"/>
  <c r="J25" i="15" s="1"/>
  <c r="I160" i="7"/>
  <c r="J160" i="7" s="1"/>
  <c r="I138" i="7"/>
  <c r="J138" i="7" s="1"/>
  <c r="I156" i="7"/>
  <c r="J229" i="7"/>
  <c r="IR26" i="15"/>
  <c r="I26" i="15" s="1"/>
  <c r="J26" i="15" s="1"/>
  <c r="I12" i="1"/>
  <c r="IR49" i="15"/>
  <c r="I49" i="15" s="1"/>
  <c r="J49" i="15" s="1"/>
  <c r="IR68" i="7"/>
  <c r="I68" i="7" s="1"/>
  <c r="J72" i="15"/>
  <c r="GA6" i="15"/>
  <c r="GB6" i="15"/>
  <c r="GC6" i="15"/>
  <c r="GE6" i="15"/>
  <c r="GF6" i="15"/>
  <c r="GC7" i="15"/>
  <c r="HM6" i="15"/>
  <c r="HN6" i="15"/>
  <c r="HO6" i="15"/>
  <c r="HP6" i="15"/>
  <c r="HQ6" i="15"/>
  <c r="HM7" i="15"/>
  <c r="HN7" i="15"/>
  <c r="HO7" i="15"/>
  <c r="HP7" i="15"/>
  <c r="HQ7" i="15"/>
  <c r="HB6" i="15"/>
  <c r="HC6" i="15"/>
  <c r="HD6" i="15"/>
  <c r="HE6" i="15"/>
  <c r="HF6" i="15"/>
  <c r="HG6" i="15"/>
  <c r="HH6" i="15"/>
  <c r="HI6" i="15"/>
  <c r="HJ6" i="15"/>
  <c r="HK6" i="15"/>
  <c r="HL6" i="15"/>
  <c r="HB7" i="15"/>
  <c r="HC7" i="15"/>
  <c r="HD7" i="15"/>
  <c r="HE7" i="15"/>
  <c r="HF7" i="15"/>
  <c r="HG7" i="15"/>
  <c r="HH7" i="15"/>
  <c r="HI7" i="15"/>
  <c r="HJ7" i="15"/>
  <c r="HK7" i="15"/>
  <c r="HL7" i="15"/>
  <c r="HW6" i="15"/>
  <c r="HX6" i="15"/>
  <c r="HY6" i="15"/>
  <c r="HZ6" i="15"/>
  <c r="IA6" i="15"/>
  <c r="IB6" i="15"/>
  <c r="IC6" i="15"/>
  <c r="ID6" i="15"/>
  <c r="IF6" i="15"/>
  <c r="IG6" i="15"/>
  <c r="HX7" i="15"/>
  <c r="HY7" i="15"/>
  <c r="HZ7" i="15"/>
  <c r="IA7" i="15"/>
  <c r="IB7" i="15"/>
  <c r="IC7" i="15"/>
  <c r="ID7" i="15"/>
  <c r="IF7" i="15"/>
  <c r="IG7" i="15"/>
  <c r="J144" i="7"/>
  <c r="J241" i="7"/>
  <c r="J264" i="7"/>
  <c r="J143" i="7"/>
  <c r="J248" i="7"/>
  <c r="J161" i="7"/>
  <c r="J230" i="7"/>
  <c r="J201" i="7"/>
  <c r="J243" i="7"/>
  <c r="J262" i="7"/>
  <c r="J205" i="7"/>
  <c r="I51" i="7"/>
  <c r="HW6" i="7"/>
  <c r="HX6" i="7"/>
  <c r="HY6" i="7"/>
  <c r="HZ6" i="7"/>
  <c r="IA6" i="7"/>
  <c r="IB6" i="7"/>
  <c r="IC6" i="7"/>
  <c r="ID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T6" i="7"/>
  <c r="IU6" i="7"/>
  <c r="IV6" i="7"/>
  <c r="IW6" i="7"/>
  <c r="IX6" i="7"/>
  <c r="IY6" i="7"/>
  <c r="HX7" i="7"/>
  <c r="HY7" i="7"/>
  <c r="HZ7" i="7"/>
  <c r="IA7" i="7"/>
  <c r="IB7" i="7"/>
  <c r="IC7" i="7"/>
  <c r="ID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U7" i="7"/>
  <c r="IV7" i="7"/>
  <c r="IW7" i="7"/>
  <c r="IX7" i="7"/>
  <c r="IY7" i="7"/>
  <c r="I14" i="14"/>
  <c r="J41" i="14"/>
  <c r="HA8" i="14"/>
  <c r="I14" i="3"/>
  <c r="I22" i="3"/>
  <c r="I24" i="3"/>
  <c r="J62" i="3"/>
  <c r="J71" i="3"/>
  <c r="J82" i="3"/>
  <c r="J74" i="3"/>
  <c r="J96" i="3"/>
  <c r="J97" i="3"/>
  <c r="J98" i="3"/>
  <c r="J99" i="3"/>
  <c r="J47" i="3"/>
  <c r="J42" i="3"/>
  <c r="I26" i="2"/>
  <c r="I28" i="2"/>
  <c r="I23" i="2"/>
  <c r="I43" i="2"/>
  <c r="I45" i="2"/>
  <c r="I47" i="2"/>
  <c r="I38" i="2"/>
  <c r="I49" i="2"/>
  <c r="J49" i="2" s="1"/>
  <c r="J29" i="13"/>
  <c r="J30" i="13"/>
  <c r="I17" i="13"/>
  <c r="I20" i="13"/>
  <c r="I22" i="13"/>
  <c r="J22" i="13" s="1"/>
  <c r="I72" i="1"/>
  <c r="J72" i="1" s="1"/>
  <c r="I56" i="1"/>
  <c r="J56" i="1" s="1"/>
  <c r="I59" i="1"/>
  <c r="J59" i="1" s="1"/>
  <c r="I92" i="1"/>
  <c r="J92" i="1" s="1"/>
  <c r="I85" i="1"/>
  <c r="J85" i="1" s="1"/>
  <c r="I93" i="1"/>
  <c r="J93" i="1" s="1"/>
  <c r="I90" i="1"/>
  <c r="J90" i="1" s="1"/>
  <c r="J76" i="1"/>
  <c r="IO45" i="7"/>
  <c r="IO30" i="7"/>
  <c r="IO24" i="7"/>
  <c r="IO9" i="14"/>
  <c r="IO13" i="3"/>
  <c r="IO12" i="3"/>
  <c r="IO9" i="3"/>
  <c r="IL22" i="2"/>
  <c r="IM16" i="13"/>
  <c r="IM37" i="1"/>
  <c r="IM58" i="1"/>
  <c r="IM43" i="15" s="1"/>
  <c r="IL58" i="1"/>
  <c r="IL37" i="1"/>
  <c r="IJ30" i="7"/>
  <c r="IJ9" i="14"/>
  <c r="IJ12" i="3"/>
  <c r="IJ82" i="1"/>
  <c r="IH12" i="3"/>
  <c r="IE75" i="1"/>
  <c r="IE58" i="1"/>
  <c r="IE43" i="15" s="1"/>
  <c r="IE37" i="1"/>
  <c r="IE21" i="1"/>
  <c r="ID58" i="1"/>
  <c r="ID37" i="1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O152" i="7"/>
  <c r="FP152" i="7"/>
  <c r="FQ152" i="7"/>
  <c r="FR152" i="7"/>
  <c r="FS152" i="7"/>
  <c r="FT152" i="7"/>
  <c r="FU152" i="7"/>
  <c r="FV152" i="7"/>
  <c r="FW152" i="7"/>
  <c r="FX152" i="7"/>
  <c r="FY152" i="7"/>
  <c r="FZ152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GN152" i="7"/>
  <c r="GO152" i="7"/>
  <c r="GP152" i="7"/>
  <c r="GQ152" i="7"/>
  <c r="GR152" i="7"/>
  <c r="GS152" i="7"/>
  <c r="GT152" i="7"/>
  <c r="GU152" i="7"/>
  <c r="GV152" i="7"/>
  <c r="GW152" i="7"/>
  <c r="GX152" i="7"/>
  <c r="GY152" i="7"/>
  <c r="GZ152" i="7"/>
  <c r="HA152" i="7"/>
  <c r="HB152" i="7"/>
  <c r="HC152" i="7"/>
  <c r="HD152" i="7"/>
  <c r="HE152" i="7"/>
  <c r="HF152" i="7"/>
  <c r="HG152" i="7"/>
  <c r="HH152" i="7"/>
  <c r="HI152" i="7"/>
  <c r="HJ152" i="7"/>
  <c r="HK152" i="7"/>
  <c r="HL152" i="7"/>
  <c r="HM152" i="7"/>
  <c r="HN152" i="7"/>
  <c r="HO152" i="7"/>
  <c r="HP152" i="7"/>
  <c r="HQ152" i="7"/>
  <c r="HR152" i="7"/>
  <c r="HS152" i="7"/>
  <c r="HT152" i="7"/>
  <c r="HU152" i="7"/>
  <c r="HV152" i="7"/>
  <c r="HW152" i="7"/>
  <c r="HX152" i="7"/>
  <c r="HY152" i="7"/>
  <c r="HZ152" i="7"/>
  <c r="IA152" i="7"/>
  <c r="IB152" i="7"/>
  <c r="IC152" i="7"/>
  <c r="ID152" i="7"/>
  <c r="IE152" i="7"/>
  <c r="IF152" i="7"/>
  <c r="IG152" i="7"/>
  <c r="IH152" i="7"/>
  <c r="II152" i="7"/>
  <c r="IJ152" i="7"/>
  <c r="IK152" i="7"/>
  <c r="IL152" i="7"/>
  <c r="IM152" i="7"/>
  <c r="IN152" i="7"/>
  <c r="IO152" i="7"/>
  <c r="IP152" i="7"/>
  <c r="IQ152" i="7"/>
  <c r="IR152" i="7"/>
  <c r="IS152" i="7"/>
  <c r="IT152" i="7"/>
  <c r="IU152" i="7"/>
  <c r="IV152" i="7"/>
  <c r="IW152" i="7"/>
  <c r="IX152" i="7"/>
  <c r="IY152" i="7"/>
  <c r="IZ152" i="7"/>
  <c r="JA152" i="7"/>
  <c r="JB152" i="7"/>
  <c r="JC152" i="7"/>
  <c r="JD152" i="7"/>
  <c r="JE152" i="7"/>
  <c r="JF152" i="7"/>
  <c r="JG152" i="7"/>
  <c r="JH152" i="7"/>
  <c r="JI152" i="7"/>
  <c r="JJ152" i="7"/>
  <c r="JK152" i="7"/>
  <c r="JL152" i="7"/>
  <c r="JM152" i="7"/>
  <c r="JN152" i="7"/>
  <c r="JO152" i="7"/>
  <c r="JP152" i="7"/>
  <c r="JQ152" i="7"/>
  <c r="JR152" i="7"/>
  <c r="JS152" i="7"/>
  <c r="JT152" i="7"/>
  <c r="JU152" i="7"/>
  <c r="JV152" i="7"/>
  <c r="JW152" i="7"/>
  <c r="JX152" i="7"/>
  <c r="JY152" i="7"/>
  <c r="JZ152" i="7"/>
  <c r="KA152" i="7"/>
  <c r="KB152" i="7"/>
  <c r="KC152" i="7"/>
  <c r="KD152" i="7"/>
  <c r="KE152" i="7"/>
  <c r="KF152" i="7"/>
  <c r="KG152" i="7"/>
  <c r="KH152" i="7"/>
  <c r="KI152" i="7"/>
  <c r="KJ152" i="7"/>
  <c r="KK152" i="7"/>
  <c r="KL152" i="7"/>
  <c r="KM152" i="7"/>
  <c r="KN152" i="7"/>
  <c r="KO152" i="7"/>
  <c r="KP152" i="7"/>
  <c r="KQ152" i="7"/>
  <c r="KR152" i="7"/>
  <c r="KS152" i="7"/>
  <c r="KT152" i="7"/>
  <c r="KU152" i="7"/>
  <c r="KV152" i="7"/>
  <c r="KW152" i="7"/>
  <c r="KX152" i="7"/>
  <c r="KY152" i="7"/>
  <c r="KZ152" i="7"/>
  <c r="LA152" i="7"/>
  <c r="LB152" i="7"/>
  <c r="LC152" i="7"/>
  <c r="LD152" i="7"/>
  <c r="LE152" i="7"/>
  <c r="LF152" i="7"/>
  <c r="LG152" i="7"/>
  <c r="LH152" i="7"/>
  <c r="LI152" i="7"/>
  <c r="LJ152" i="7"/>
  <c r="LK152" i="7"/>
  <c r="LL152" i="7"/>
  <c r="LM152" i="7"/>
  <c r="LN152" i="7"/>
  <c r="LO152" i="7"/>
  <c r="LP152" i="7"/>
  <c r="LQ152" i="7"/>
  <c r="LR152" i="7"/>
  <c r="LS152" i="7"/>
  <c r="LT152" i="7"/>
  <c r="LU152" i="7"/>
  <c r="LV152" i="7"/>
  <c r="LW152" i="7"/>
  <c r="LX152" i="7"/>
  <c r="LY152" i="7"/>
  <c r="LZ152" i="7"/>
  <c r="MA152" i="7"/>
  <c r="MB152" i="7"/>
  <c r="MC152" i="7"/>
  <c r="MD152" i="7"/>
  <c r="ME152" i="7"/>
  <c r="MF152" i="7"/>
  <c r="MG152" i="7"/>
  <c r="MH152" i="7"/>
  <c r="MI152" i="7"/>
  <c r="MJ152" i="7"/>
  <c r="MK152" i="7"/>
  <c r="ML152" i="7"/>
  <c r="MM152" i="7"/>
  <c r="MN152" i="7"/>
  <c r="MO152" i="7"/>
  <c r="MP152" i="7"/>
  <c r="MQ152" i="7"/>
  <c r="MR152" i="7"/>
  <c r="MS152" i="7"/>
  <c r="MT152" i="7"/>
  <c r="MU152" i="7"/>
  <c r="MV152" i="7"/>
  <c r="MW152" i="7"/>
  <c r="MX152" i="7"/>
  <c r="MY152" i="7"/>
  <c r="MZ152" i="7"/>
  <c r="NA152" i="7"/>
  <c r="NB152" i="7"/>
  <c r="NC152" i="7"/>
  <c r="ND152" i="7"/>
  <c r="NE152" i="7"/>
  <c r="NF152" i="7"/>
  <c r="NG152" i="7"/>
  <c r="NH152" i="7"/>
  <c r="NI152" i="7"/>
  <c r="NJ152" i="7"/>
  <c r="NK152" i="7"/>
  <c r="NL152" i="7"/>
  <c r="NM152" i="7"/>
  <c r="NN152" i="7"/>
  <c r="NO152" i="7"/>
  <c r="NP152" i="7"/>
  <c r="NQ152" i="7"/>
  <c r="NR152" i="7"/>
  <c r="NS152" i="7"/>
  <c r="NT152" i="7"/>
  <c r="NU152" i="7"/>
  <c r="NV152" i="7"/>
  <c r="NW152" i="7"/>
  <c r="NX152" i="7"/>
  <c r="NY152" i="7"/>
  <c r="NZ152" i="7"/>
  <c r="OA152" i="7"/>
  <c r="OB152" i="7"/>
  <c r="OC152" i="7"/>
  <c r="OD152" i="7"/>
  <c r="OE152" i="7"/>
  <c r="OF152" i="7"/>
  <c r="OG152" i="7"/>
  <c r="OH152" i="7"/>
  <c r="OI152" i="7"/>
  <c r="OJ152" i="7"/>
  <c r="OK152" i="7"/>
  <c r="OL152" i="7"/>
  <c r="OM152" i="7"/>
  <c r="ON152" i="7"/>
  <c r="OO152" i="7"/>
  <c r="OP152" i="7"/>
  <c r="OQ152" i="7"/>
  <c r="OR152" i="7"/>
  <c r="OS152" i="7"/>
  <c r="OT152" i="7"/>
  <c r="OU152" i="7"/>
  <c r="OV152" i="7"/>
  <c r="OW152" i="7"/>
  <c r="OX152" i="7"/>
  <c r="OY152" i="7"/>
  <c r="OZ152" i="7"/>
  <c r="PA152" i="7"/>
  <c r="PB152" i="7"/>
  <c r="PC152" i="7"/>
  <c r="PD152" i="7"/>
  <c r="PE152" i="7"/>
  <c r="PF152" i="7"/>
  <c r="PG152" i="7"/>
  <c r="PH152" i="7"/>
  <c r="PI152" i="7"/>
  <c r="PJ152" i="7"/>
  <c r="PK152" i="7"/>
  <c r="PL152" i="7"/>
  <c r="PM152" i="7"/>
  <c r="PN152" i="7"/>
  <c r="PO152" i="7"/>
  <c r="PP152" i="7"/>
  <c r="PQ152" i="7"/>
  <c r="PR152" i="7"/>
  <c r="PS152" i="7"/>
  <c r="PT152" i="7"/>
  <c r="PU152" i="7"/>
  <c r="PV152" i="7"/>
  <c r="PW152" i="7"/>
  <c r="PX152" i="7"/>
  <c r="PY152" i="7"/>
  <c r="PZ152" i="7"/>
  <c r="QA152" i="7"/>
  <c r="QB152" i="7"/>
  <c r="QC152" i="7"/>
  <c r="QD152" i="7"/>
  <c r="QE152" i="7"/>
  <c r="QF152" i="7"/>
  <c r="QG152" i="7"/>
  <c r="QH152" i="7"/>
  <c r="QI152" i="7"/>
  <c r="QJ152" i="7"/>
  <c r="QK152" i="7"/>
  <c r="QL152" i="7"/>
  <c r="QM152" i="7"/>
  <c r="QN152" i="7"/>
  <c r="QO152" i="7"/>
  <c r="QP152" i="7"/>
  <c r="QQ152" i="7"/>
  <c r="QR152" i="7"/>
  <c r="QS152" i="7"/>
  <c r="QT152" i="7"/>
  <c r="QU152" i="7"/>
  <c r="QV152" i="7"/>
  <c r="QW152" i="7"/>
  <c r="QX152" i="7"/>
  <c r="QY152" i="7"/>
  <c r="QZ152" i="7"/>
  <c r="RA152" i="7"/>
  <c r="RB152" i="7"/>
  <c r="RC152" i="7"/>
  <c r="RD152" i="7"/>
  <c r="RE152" i="7"/>
  <c r="RF152" i="7"/>
  <c r="RG152" i="7"/>
  <c r="RH152" i="7"/>
  <c r="RI152" i="7"/>
  <c r="RJ152" i="7"/>
  <c r="RK152" i="7"/>
  <c r="RL152" i="7"/>
  <c r="RM152" i="7"/>
  <c r="RN152" i="7"/>
  <c r="RO152" i="7"/>
  <c r="RP152" i="7"/>
  <c r="RQ152" i="7"/>
  <c r="RR152" i="7"/>
  <c r="RS152" i="7"/>
  <c r="RT152" i="7"/>
  <c r="RU152" i="7"/>
  <c r="RV152" i="7"/>
  <c r="RW152" i="7"/>
  <c r="RX152" i="7"/>
  <c r="RY152" i="7"/>
  <c r="RZ152" i="7"/>
  <c r="SA152" i="7"/>
  <c r="SB152" i="7"/>
  <c r="SC152" i="7"/>
  <c r="SD152" i="7"/>
  <c r="SE152" i="7"/>
  <c r="SF152" i="7"/>
  <c r="SG152" i="7"/>
  <c r="SH152" i="7"/>
  <c r="SI152" i="7"/>
  <c r="SJ152" i="7"/>
  <c r="SK152" i="7"/>
  <c r="SL152" i="7"/>
  <c r="SM152" i="7"/>
  <c r="SN152" i="7"/>
  <c r="SO152" i="7"/>
  <c r="SP152" i="7"/>
  <c r="SQ152" i="7"/>
  <c r="SR152" i="7"/>
  <c r="SS152" i="7"/>
  <c r="ST152" i="7"/>
  <c r="SU152" i="7"/>
  <c r="SV152" i="7"/>
  <c r="SW152" i="7"/>
  <c r="SX152" i="7"/>
  <c r="SY152" i="7"/>
  <c r="SZ152" i="7"/>
  <c r="TA152" i="7"/>
  <c r="TB152" i="7"/>
  <c r="K152" i="7"/>
  <c r="HU20" i="3"/>
  <c r="J20" i="3" s="1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MC113" i="7"/>
  <c r="MD113" i="7"/>
  <c r="ME113" i="7"/>
  <c r="MF113" i="7"/>
  <c r="MG113" i="7"/>
  <c r="MH113" i="7"/>
  <c r="MI113" i="7"/>
  <c r="MJ113" i="7"/>
  <c r="MK113" i="7"/>
  <c r="ML113" i="7"/>
  <c r="MM113" i="7"/>
  <c r="MN113" i="7"/>
  <c r="MO113" i="7"/>
  <c r="MP113" i="7"/>
  <c r="MQ113" i="7"/>
  <c r="MR113" i="7"/>
  <c r="MS113" i="7"/>
  <c r="MT113" i="7"/>
  <c r="MU113" i="7"/>
  <c r="MV113" i="7"/>
  <c r="MW113" i="7"/>
  <c r="MX113" i="7"/>
  <c r="MY113" i="7"/>
  <c r="MZ113" i="7"/>
  <c r="NA113" i="7"/>
  <c r="NB113" i="7"/>
  <c r="NC113" i="7"/>
  <c r="ND113" i="7"/>
  <c r="NE113" i="7"/>
  <c r="NF113" i="7"/>
  <c r="NG113" i="7"/>
  <c r="NH113" i="7"/>
  <c r="NI113" i="7"/>
  <c r="NJ113" i="7"/>
  <c r="NK113" i="7"/>
  <c r="NL113" i="7"/>
  <c r="NM113" i="7"/>
  <c r="NN113" i="7"/>
  <c r="NO113" i="7"/>
  <c r="NP113" i="7"/>
  <c r="NQ113" i="7"/>
  <c r="NR113" i="7"/>
  <c r="NS113" i="7"/>
  <c r="NT113" i="7"/>
  <c r="NU113" i="7"/>
  <c r="NV113" i="7"/>
  <c r="NW113" i="7"/>
  <c r="NX113" i="7"/>
  <c r="NY113" i="7"/>
  <c r="NZ113" i="7"/>
  <c r="OA113" i="7"/>
  <c r="OB113" i="7"/>
  <c r="OC113" i="7"/>
  <c r="OD113" i="7"/>
  <c r="OE113" i="7"/>
  <c r="OF113" i="7"/>
  <c r="OG113" i="7"/>
  <c r="OH113" i="7"/>
  <c r="OI113" i="7"/>
  <c r="OJ113" i="7"/>
  <c r="OK113" i="7"/>
  <c r="OL113" i="7"/>
  <c r="OM113" i="7"/>
  <c r="ON113" i="7"/>
  <c r="OO113" i="7"/>
  <c r="OP113" i="7"/>
  <c r="OQ113" i="7"/>
  <c r="OR113" i="7"/>
  <c r="OS113" i="7"/>
  <c r="OT113" i="7"/>
  <c r="OU113" i="7"/>
  <c r="OV113" i="7"/>
  <c r="OW113" i="7"/>
  <c r="OX113" i="7"/>
  <c r="OY113" i="7"/>
  <c r="OZ113" i="7"/>
  <c r="PA113" i="7"/>
  <c r="PB113" i="7"/>
  <c r="PC113" i="7"/>
  <c r="PD113" i="7"/>
  <c r="PE113" i="7"/>
  <c r="PF113" i="7"/>
  <c r="PG113" i="7"/>
  <c r="PH113" i="7"/>
  <c r="PI113" i="7"/>
  <c r="PJ113" i="7"/>
  <c r="PK113" i="7"/>
  <c r="PL113" i="7"/>
  <c r="PM113" i="7"/>
  <c r="PN113" i="7"/>
  <c r="PO113" i="7"/>
  <c r="PP113" i="7"/>
  <c r="PQ113" i="7"/>
  <c r="PR113" i="7"/>
  <c r="PS113" i="7"/>
  <c r="PT113" i="7"/>
  <c r="PU113" i="7"/>
  <c r="PV113" i="7"/>
  <c r="PW113" i="7"/>
  <c r="PX113" i="7"/>
  <c r="PY113" i="7"/>
  <c r="PZ113" i="7"/>
  <c r="QA113" i="7"/>
  <c r="QB113" i="7"/>
  <c r="QC113" i="7"/>
  <c r="QD113" i="7"/>
  <c r="QE113" i="7"/>
  <c r="QF113" i="7"/>
  <c r="QG113" i="7"/>
  <c r="QH113" i="7"/>
  <c r="QI113" i="7"/>
  <c r="QJ113" i="7"/>
  <c r="QK113" i="7"/>
  <c r="QL113" i="7"/>
  <c r="QM113" i="7"/>
  <c r="QN113" i="7"/>
  <c r="QO113" i="7"/>
  <c r="QP113" i="7"/>
  <c r="QQ113" i="7"/>
  <c r="QR113" i="7"/>
  <c r="QS113" i="7"/>
  <c r="QT113" i="7"/>
  <c r="QU113" i="7"/>
  <c r="QV113" i="7"/>
  <c r="QW113" i="7"/>
  <c r="QX113" i="7"/>
  <c r="QY113" i="7"/>
  <c r="QZ113" i="7"/>
  <c r="RA113" i="7"/>
  <c r="RB113" i="7"/>
  <c r="RC113" i="7"/>
  <c r="RD113" i="7"/>
  <c r="RE113" i="7"/>
  <c r="RF113" i="7"/>
  <c r="RG113" i="7"/>
  <c r="RH113" i="7"/>
  <c r="RI113" i="7"/>
  <c r="RJ113" i="7"/>
  <c r="RK113" i="7"/>
  <c r="RL113" i="7"/>
  <c r="RM113" i="7"/>
  <c r="RN113" i="7"/>
  <c r="RO113" i="7"/>
  <c r="RP113" i="7"/>
  <c r="RQ113" i="7"/>
  <c r="RR113" i="7"/>
  <c r="RS113" i="7"/>
  <c r="RT113" i="7"/>
  <c r="RU113" i="7"/>
  <c r="RV113" i="7"/>
  <c r="RW113" i="7"/>
  <c r="RX113" i="7"/>
  <c r="RY113" i="7"/>
  <c r="RZ113" i="7"/>
  <c r="SA113" i="7"/>
  <c r="SB113" i="7"/>
  <c r="SC113" i="7"/>
  <c r="SD113" i="7"/>
  <c r="SE113" i="7"/>
  <c r="SF113" i="7"/>
  <c r="SG113" i="7"/>
  <c r="SH113" i="7"/>
  <c r="SI113" i="7"/>
  <c r="SJ113" i="7"/>
  <c r="SK113" i="7"/>
  <c r="SL113" i="7"/>
  <c r="SM113" i="7"/>
  <c r="SN113" i="7"/>
  <c r="SO113" i="7"/>
  <c r="SP113" i="7"/>
  <c r="SQ113" i="7"/>
  <c r="SR113" i="7"/>
  <c r="SS113" i="7"/>
  <c r="ST113" i="7"/>
  <c r="SU113" i="7"/>
  <c r="SV113" i="7"/>
  <c r="SW113" i="7"/>
  <c r="SX113" i="7"/>
  <c r="SY113" i="7"/>
  <c r="SZ113" i="7"/>
  <c r="TA113" i="7"/>
  <c r="TB113" i="7"/>
  <c r="K113" i="7"/>
  <c r="HU21" i="13"/>
  <c r="HU113" i="7" s="1"/>
  <c r="HS20" i="2"/>
  <c r="HS9" i="2"/>
  <c r="HR24" i="7"/>
  <c r="HR30" i="7"/>
  <c r="HR9" i="14"/>
  <c r="HR9" i="3"/>
  <c r="HR12" i="3"/>
  <c r="HR20" i="2"/>
  <c r="HQ45" i="7"/>
  <c r="HQ24" i="7"/>
  <c r="HQ13" i="3"/>
  <c r="HQ9" i="3"/>
  <c r="HP10" i="2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DB167" i="7"/>
  <c r="DC167" i="7"/>
  <c r="DD167" i="7"/>
  <c r="DE167" i="7"/>
  <c r="DF167" i="7"/>
  <c r="DG167" i="7"/>
  <c r="DH167" i="7"/>
  <c r="DI167" i="7"/>
  <c r="DJ167" i="7"/>
  <c r="DK167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ES167" i="7"/>
  <c r="ET167" i="7"/>
  <c r="EU167" i="7"/>
  <c r="EV167" i="7"/>
  <c r="EW167" i="7"/>
  <c r="EX167" i="7"/>
  <c r="EY167" i="7"/>
  <c r="EZ167" i="7"/>
  <c r="FA167" i="7"/>
  <c r="FB167" i="7"/>
  <c r="FC167" i="7"/>
  <c r="FD167" i="7"/>
  <c r="FE167" i="7"/>
  <c r="FF167" i="7"/>
  <c r="FG167" i="7"/>
  <c r="FH167" i="7"/>
  <c r="FI167" i="7"/>
  <c r="FJ167" i="7"/>
  <c r="FK167" i="7"/>
  <c r="FL167" i="7"/>
  <c r="FM167" i="7"/>
  <c r="FN167" i="7"/>
  <c r="FO167" i="7"/>
  <c r="FP167" i="7"/>
  <c r="FQ167" i="7"/>
  <c r="FR167" i="7"/>
  <c r="FS167" i="7"/>
  <c r="FT167" i="7"/>
  <c r="FU167" i="7"/>
  <c r="FV167" i="7"/>
  <c r="FW167" i="7"/>
  <c r="FX167" i="7"/>
  <c r="FY167" i="7"/>
  <c r="FZ167" i="7"/>
  <c r="GA167" i="7"/>
  <c r="GB167" i="7"/>
  <c r="GC167" i="7"/>
  <c r="GD167" i="7"/>
  <c r="GE167" i="7"/>
  <c r="GF167" i="7"/>
  <c r="GG167" i="7"/>
  <c r="GH167" i="7"/>
  <c r="GI167" i="7"/>
  <c r="GJ167" i="7"/>
  <c r="GK167" i="7"/>
  <c r="GL167" i="7"/>
  <c r="GM167" i="7"/>
  <c r="GN167" i="7"/>
  <c r="GO167" i="7"/>
  <c r="GP167" i="7"/>
  <c r="GQ167" i="7"/>
  <c r="GR167" i="7"/>
  <c r="GS167" i="7"/>
  <c r="GT167" i="7"/>
  <c r="GU167" i="7"/>
  <c r="GV167" i="7"/>
  <c r="GW167" i="7"/>
  <c r="GX167" i="7"/>
  <c r="GY167" i="7"/>
  <c r="GZ167" i="7"/>
  <c r="HA167" i="7"/>
  <c r="HB167" i="7"/>
  <c r="HC167" i="7"/>
  <c r="HD167" i="7"/>
  <c r="HE167" i="7"/>
  <c r="HF167" i="7"/>
  <c r="HG167" i="7"/>
  <c r="HH167" i="7"/>
  <c r="HI167" i="7"/>
  <c r="HJ167" i="7"/>
  <c r="HK167" i="7"/>
  <c r="HL167" i="7"/>
  <c r="HM167" i="7"/>
  <c r="HN167" i="7"/>
  <c r="HO167" i="7"/>
  <c r="HP167" i="7"/>
  <c r="HQ167" i="7"/>
  <c r="HR167" i="7"/>
  <c r="HS167" i="7"/>
  <c r="HT167" i="7"/>
  <c r="HU167" i="7"/>
  <c r="HV167" i="7"/>
  <c r="HW167" i="7"/>
  <c r="HX167" i="7"/>
  <c r="HY167" i="7"/>
  <c r="HZ167" i="7"/>
  <c r="IA167" i="7"/>
  <c r="IB167" i="7"/>
  <c r="IC167" i="7"/>
  <c r="ID167" i="7"/>
  <c r="IE167" i="7"/>
  <c r="IF167" i="7"/>
  <c r="IG167" i="7"/>
  <c r="IH167" i="7"/>
  <c r="II167" i="7"/>
  <c r="IJ167" i="7"/>
  <c r="IK167" i="7"/>
  <c r="IL167" i="7"/>
  <c r="IM167" i="7"/>
  <c r="IN167" i="7"/>
  <c r="IO167" i="7"/>
  <c r="IP167" i="7"/>
  <c r="IQ167" i="7"/>
  <c r="IR167" i="7"/>
  <c r="IS167" i="7"/>
  <c r="IT167" i="7"/>
  <c r="IU167" i="7"/>
  <c r="IV167" i="7"/>
  <c r="IW167" i="7"/>
  <c r="IX167" i="7"/>
  <c r="IY167" i="7"/>
  <c r="IZ167" i="7"/>
  <c r="JA167" i="7"/>
  <c r="JB167" i="7"/>
  <c r="JC167" i="7"/>
  <c r="JD167" i="7"/>
  <c r="JE167" i="7"/>
  <c r="JF167" i="7"/>
  <c r="JG167" i="7"/>
  <c r="JH167" i="7"/>
  <c r="JI167" i="7"/>
  <c r="JJ167" i="7"/>
  <c r="JK167" i="7"/>
  <c r="JL167" i="7"/>
  <c r="JM167" i="7"/>
  <c r="JN167" i="7"/>
  <c r="JO167" i="7"/>
  <c r="JP167" i="7"/>
  <c r="JQ167" i="7"/>
  <c r="JR167" i="7"/>
  <c r="JS167" i="7"/>
  <c r="JT167" i="7"/>
  <c r="JU167" i="7"/>
  <c r="JV167" i="7"/>
  <c r="JW167" i="7"/>
  <c r="JX167" i="7"/>
  <c r="JY167" i="7"/>
  <c r="JZ167" i="7"/>
  <c r="KA167" i="7"/>
  <c r="KB167" i="7"/>
  <c r="KC167" i="7"/>
  <c r="KD167" i="7"/>
  <c r="KE167" i="7"/>
  <c r="KF167" i="7"/>
  <c r="KG167" i="7"/>
  <c r="KH167" i="7"/>
  <c r="KI167" i="7"/>
  <c r="KJ167" i="7"/>
  <c r="KK167" i="7"/>
  <c r="KL167" i="7"/>
  <c r="KM167" i="7"/>
  <c r="KN167" i="7"/>
  <c r="KO167" i="7"/>
  <c r="KP167" i="7"/>
  <c r="KQ167" i="7"/>
  <c r="KR167" i="7"/>
  <c r="KS167" i="7"/>
  <c r="KT167" i="7"/>
  <c r="KU167" i="7"/>
  <c r="KV167" i="7"/>
  <c r="KW167" i="7"/>
  <c r="KX167" i="7"/>
  <c r="KY167" i="7"/>
  <c r="KZ167" i="7"/>
  <c r="LA167" i="7"/>
  <c r="LB167" i="7"/>
  <c r="LC167" i="7"/>
  <c r="LD167" i="7"/>
  <c r="LE167" i="7"/>
  <c r="LF167" i="7"/>
  <c r="LG167" i="7"/>
  <c r="LH167" i="7"/>
  <c r="LI167" i="7"/>
  <c r="LJ167" i="7"/>
  <c r="LK167" i="7"/>
  <c r="LL167" i="7"/>
  <c r="LM167" i="7"/>
  <c r="LN167" i="7"/>
  <c r="LO167" i="7"/>
  <c r="LP167" i="7"/>
  <c r="LQ167" i="7"/>
  <c r="LR167" i="7"/>
  <c r="LS167" i="7"/>
  <c r="LT167" i="7"/>
  <c r="LU167" i="7"/>
  <c r="LV167" i="7"/>
  <c r="LW167" i="7"/>
  <c r="LX167" i="7"/>
  <c r="LY167" i="7"/>
  <c r="LZ167" i="7"/>
  <c r="MA167" i="7"/>
  <c r="MB167" i="7"/>
  <c r="MC167" i="7"/>
  <c r="MD167" i="7"/>
  <c r="ME167" i="7"/>
  <c r="MF167" i="7"/>
  <c r="MG167" i="7"/>
  <c r="MH167" i="7"/>
  <c r="MI167" i="7"/>
  <c r="MJ167" i="7"/>
  <c r="MK167" i="7"/>
  <c r="ML167" i="7"/>
  <c r="MM167" i="7"/>
  <c r="MN167" i="7"/>
  <c r="MO167" i="7"/>
  <c r="MP167" i="7"/>
  <c r="MQ167" i="7"/>
  <c r="MR167" i="7"/>
  <c r="MS167" i="7"/>
  <c r="MT167" i="7"/>
  <c r="MU167" i="7"/>
  <c r="MV167" i="7"/>
  <c r="MW167" i="7"/>
  <c r="MX167" i="7"/>
  <c r="MY167" i="7"/>
  <c r="MZ167" i="7"/>
  <c r="NA167" i="7"/>
  <c r="NB167" i="7"/>
  <c r="NC167" i="7"/>
  <c r="ND167" i="7"/>
  <c r="NE167" i="7"/>
  <c r="NF167" i="7"/>
  <c r="NG167" i="7"/>
  <c r="NH167" i="7"/>
  <c r="NI167" i="7"/>
  <c r="NJ167" i="7"/>
  <c r="NK167" i="7"/>
  <c r="NL167" i="7"/>
  <c r="NM167" i="7"/>
  <c r="NN167" i="7"/>
  <c r="NO167" i="7"/>
  <c r="NP167" i="7"/>
  <c r="NQ167" i="7"/>
  <c r="NR167" i="7"/>
  <c r="NS167" i="7"/>
  <c r="NT167" i="7"/>
  <c r="NU167" i="7"/>
  <c r="NV167" i="7"/>
  <c r="NW167" i="7"/>
  <c r="NX167" i="7"/>
  <c r="NY167" i="7"/>
  <c r="NZ167" i="7"/>
  <c r="OA167" i="7"/>
  <c r="OB167" i="7"/>
  <c r="OC167" i="7"/>
  <c r="OD167" i="7"/>
  <c r="OE167" i="7"/>
  <c r="OF167" i="7"/>
  <c r="OG167" i="7"/>
  <c r="OH167" i="7"/>
  <c r="OI167" i="7"/>
  <c r="OJ167" i="7"/>
  <c r="OK167" i="7"/>
  <c r="OL167" i="7"/>
  <c r="OM167" i="7"/>
  <c r="ON167" i="7"/>
  <c r="OO167" i="7"/>
  <c r="OP167" i="7"/>
  <c r="OQ167" i="7"/>
  <c r="OR167" i="7"/>
  <c r="OS167" i="7"/>
  <c r="OT167" i="7"/>
  <c r="OU167" i="7"/>
  <c r="OV167" i="7"/>
  <c r="OW167" i="7"/>
  <c r="OX167" i="7"/>
  <c r="OY167" i="7"/>
  <c r="OZ167" i="7"/>
  <c r="PA167" i="7"/>
  <c r="PB167" i="7"/>
  <c r="PC167" i="7"/>
  <c r="PD167" i="7"/>
  <c r="PE167" i="7"/>
  <c r="PF167" i="7"/>
  <c r="PG167" i="7"/>
  <c r="PH167" i="7"/>
  <c r="PI167" i="7"/>
  <c r="PJ167" i="7"/>
  <c r="PK167" i="7"/>
  <c r="PL167" i="7"/>
  <c r="PM167" i="7"/>
  <c r="PN167" i="7"/>
  <c r="PO167" i="7"/>
  <c r="PP167" i="7"/>
  <c r="PQ167" i="7"/>
  <c r="PR167" i="7"/>
  <c r="PS167" i="7"/>
  <c r="PT167" i="7"/>
  <c r="PU167" i="7"/>
  <c r="PV167" i="7"/>
  <c r="PW167" i="7"/>
  <c r="PX167" i="7"/>
  <c r="PY167" i="7"/>
  <c r="PZ167" i="7"/>
  <c r="QA167" i="7"/>
  <c r="QB167" i="7"/>
  <c r="QC167" i="7"/>
  <c r="QD167" i="7"/>
  <c r="QE167" i="7"/>
  <c r="QF167" i="7"/>
  <c r="QG167" i="7"/>
  <c r="QH167" i="7"/>
  <c r="QI167" i="7"/>
  <c r="QJ167" i="7"/>
  <c r="QK167" i="7"/>
  <c r="QL167" i="7"/>
  <c r="QM167" i="7"/>
  <c r="QN167" i="7"/>
  <c r="QO167" i="7"/>
  <c r="QP167" i="7"/>
  <c r="QQ167" i="7"/>
  <c r="QR167" i="7"/>
  <c r="QS167" i="7"/>
  <c r="QT167" i="7"/>
  <c r="QU167" i="7"/>
  <c r="QV167" i="7"/>
  <c r="QW167" i="7"/>
  <c r="QX167" i="7"/>
  <c r="QY167" i="7"/>
  <c r="QZ167" i="7"/>
  <c r="RA167" i="7"/>
  <c r="RB167" i="7"/>
  <c r="RC167" i="7"/>
  <c r="RD167" i="7"/>
  <c r="RE167" i="7"/>
  <c r="RF167" i="7"/>
  <c r="RG167" i="7"/>
  <c r="RH167" i="7"/>
  <c r="RI167" i="7"/>
  <c r="RJ167" i="7"/>
  <c r="RK167" i="7"/>
  <c r="RL167" i="7"/>
  <c r="RM167" i="7"/>
  <c r="RN167" i="7"/>
  <c r="RO167" i="7"/>
  <c r="RP167" i="7"/>
  <c r="RQ167" i="7"/>
  <c r="RR167" i="7"/>
  <c r="RS167" i="7"/>
  <c r="RT167" i="7"/>
  <c r="RU167" i="7"/>
  <c r="RV167" i="7"/>
  <c r="RW167" i="7"/>
  <c r="RX167" i="7"/>
  <c r="RY167" i="7"/>
  <c r="RZ167" i="7"/>
  <c r="SA167" i="7"/>
  <c r="SB167" i="7"/>
  <c r="SC167" i="7"/>
  <c r="SD167" i="7"/>
  <c r="SE167" i="7"/>
  <c r="SF167" i="7"/>
  <c r="SG167" i="7"/>
  <c r="SH167" i="7"/>
  <c r="SI167" i="7"/>
  <c r="SJ167" i="7"/>
  <c r="SK167" i="7"/>
  <c r="SL167" i="7"/>
  <c r="SM167" i="7"/>
  <c r="SN167" i="7"/>
  <c r="SO167" i="7"/>
  <c r="SP167" i="7"/>
  <c r="SQ167" i="7"/>
  <c r="SR167" i="7"/>
  <c r="SS167" i="7"/>
  <c r="ST167" i="7"/>
  <c r="SU167" i="7"/>
  <c r="SV167" i="7"/>
  <c r="SW167" i="7"/>
  <c r="SX167" i="7"/>
  <c r="SY167" i="7"/>
  <c r="SZ167" i="7"/>
  <c r="TA167" i="7"/>
  <c r="TB167" i="7"/>
  <c r="K167" i="7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M54" i="15"/>
  <c r="AN54" i="15"/>
  <c r="AO54" i="15"/>
  <c r="AP54" i="15"/>
  <c r="AQ54" i="15"/>
  <c r="AR54" i="15"/>
  <c r="AS54" i="15"/>
  <c r="AT54" i="15"/>
  <c r="AU54" i="15"/>
  <c r="AV54" i="15"/>
  <c r="AW54" i="15"/>
  <c r="AX54" i="15"/>
  <c r="AY54" i="15"/>
  <c r="AZ54" i="15"/>
  <c r="BA54" i="15"/>
  <c r="BB54" i="15"/>
  <c r="BC54" i="15"/>
  <c r="BD54" i="15"/>
  <c r="BE54" i="15"/>
  <c r="BF54" i="15"/>
  <c r="BG54" i="15"/>
  <c r="BH54" i="15"/>
  <c r="BI54" i="15"/>
  <c r="BJ54" i="15"/>
  <c r="BK54" i="15"/>
  <c r="BL54" i="15"/>
  <c r="BM54" i="15"/>
  <c r="BN54" i="15"/>
  <c r="BO54" i="15"/>
  <c r="BP54" i="15"/>
  <c r="BQ54" i="15"/>
  <c r="BR54" i="15"/>
  <c r="BS54" i="15"/>
  <c r="BT54" i="15"/>
  <c r="BU54" i="15"/>
  <c r="BV54" i="15"/>
  <c r="BW54" i="15"/>
  <c r="BX54" i="15"/>
  <c r="BY54" i="15"/>
  <c r="BZ54" i="15"/>
  <c r="CA54" i="15"/>
  <c r="CB54" i="15"/>
  <c r="CC54" i="15"/>
  <c r="CD54" i="15"/>
  <c r="CE54" i="15"/>
  <c r="CF54" i="15"/>
  <c r="CG54" i="15"/>
  <c r="CH54" i="15"/>
  <c r="CI54" i="15"/>
  <c r="CJ54" i="15"/>
  <c r="CK54" i="15"/>
  <c r="CL54" i="15"/>
  <c r="CM54" i="15"/>
  <c r="CN54" i="15"/>
  <c r="CO54" i="15"/>
  <c r="CP54" i="15"/>
  <c r="CQ54" i="15"/>
  <c r="CR54" i="15"/>
  <c r="CS54" i="15"/>
  <c r="CT54" i="15"/>
  <c r="CU54" i="15"/>
  <c r="CV54" i="15"/>
  <c r="CW54" i="15"/>
  <c r="CX54" i="15"/>
  <c r="CY54" i="15"/>
  <c r="CZ54" i="15"/>
  <c r="DA54" i="15"/>
  <c r="DB54" i="15"/>
  <c r="DC54" i="15"/>
  <c r="DD54" i="15"/>
  <c r="DE54" i="15"/>
  <c r="DF54" i="15"/>
  <c r="DG54" i="15"/>
  <c r="DH54" i="15"/>
  <c r="DI54" i="15"/>
  <c r="DJ54" i="15"/>
  <c r="DK54" i="15"/>
  <c r="DL54" i="15"/>
  <c r="DM54" i="15"/>
  <c r="DN54" i="15"/>
  <c r="DO54" i="15"/>
  <c r="DP54" i="15"/>
  <c r="DQ54" i="15"/>
  <c r="DR54" i="15"/>
  <c r="DS54" i="15"/>
  <c r="DT54" i="15"/>
  <c r="DU54" i="15"/>
  <c r="DV54" i="15"/>
  <c r="DW54" i="15"/>
  <c r="DX54" i="15"/>
  <c r="DY54" i="15"/>
  <c r="DZ54" i="15"/>
  <c r="EA54" i="15"/>
  <c r="EB54" i="15"/>
  <c r="EC54" i="15"/>
  <c r="ED54" i="15"/>
  <c r="EE54" i="15"/>
  <c r="EF54" i="15"/>
  <c r="EG54" i="15"/>
  <c r="EH54" i="15"/>
  <c r="EI54" i="15"/>
  <c r="EJ54" i="15"/>
  <c r="EK54" i="15"/>
  <c r="EL54" i="15"/>
  <c r="EM54" i="15"/>
  <c r="EN54" i="15"/>
  <c r="EO54" i="15"/>
  <c r="EP54" i="15"/>
  <c r="EQ54" i="15"/>
  <c r="ER54" i="15"/>
  <c r="ES54" i="15"/>
  <c r="ET54" i="15"/>
  <c r="EU54" i="15"/>
  <c r="EV54" i="15"/>
  <c r="EW54" i="15"/>
  <c r="EX54" i="15"/>
  <c r="EY54" i="15"/>
  <c r="EZ54" i="15"/>
  <c r="FA54" i="15"/>
  <c r="FB54" i="15"/>
  <c r="FC54" i="15"/>
  <c r="FD54" i="15"/>
  <c r="FE54" i="15"/>
  <c r="FF54" i="15"/>
  <c r="FG54" i="15"/>
  <c r="FH54" i="15"/>
  <c r="FI54" i="15"/>
  <c r="FJ54" i="15"/>
  <c r="FK54" i="15"/>
  <c r="FL54" i="15"/>
  <c r="FM54" i="15"/>
  <c r="FN54" i="15"/>
  <c r="FO54" i="15"/>
  <c r="FP54" i="15"/>
  <c r="FQ54" i="15"/>
  <c r="FR54" i="15"/>
  <c r="FS54" i="15"/>
  <c r="FT54" i="15"/>
  <c r="FU54" i="15"/>
  <c r="FV54" i="15"/>
  <c r="FW54" i="15"/>
  <c r="FX54" i="15"/>
  <c r="FY54" i="15"/>
  <c r="FZ54" i="15"/>
  <c r="GA54" i="15"/>
  <c r="GB54" i="15"/>
  <c r="GC54" i="15"/>
  <c r="GD54" i="15"/>
  <c r="GE54" i="15"/>
  <c r="GF54" i="15"/>
  <c r="GG54" i="15"/>
  <c r="GH54" i="15"/>
  <c r="GI54" i="15"/>
  <c r="GJ54" i="15"/>
  <c r="GK54" i="15"/>
  <c r="GL54" i="15"/>
  <c r="GM54" i="15"/>
  <c r="GN54" i="15"/>
  <c r="GO54" i="15"/>
  <c r="GP54" i="15"/>
  <c r="GQ54" i="15"/>
  <c r="GR54" i="15"/>
  <c r="GS54" i="15"/>
  <c r="GT54" i="15"/>
  <c r="GU54" i="15"/>
  <c r="GV54" i="15"/>
  <c r="GW54" i="15"/>
  <c r="GX54" i="15"/>
  <c r="GY54" i="15"/>
  <c r="GZ54" i="15"/>
  <c r="HA54" i="15"/>
  <c r="HB54" i="15"/>
  <c r="HC54" i="15"/>
  <c r="HD54" i="15"/>
  <c r="HE54" i="15"/>
  <c r="HF54" i="15"/>
  <c r="HG54" i="15"/>
  <c r="HH54" i="15"/>
  <c r="HI54" i="15"/>
  <c r="HJ54" i="15"/>
  <c r="HK54" i="15"/>
  <c r="HL54" i="15"/>
  <c r="HM54" i="15"/>
  <c r="HN54" i="15"/>
  <c r="HO54" i="15"/>
  <c r="HP54" i="15"/>
  <c r="HQ54" i="15"/>
  <c r="HR54" i="15"/>
  <c r="HS54" i="15"/>
  <c r="HT54" i="15"/>
  <c r="HU54" i="15"/>
  <c r="HV54" i="15"/>
  <c r="HW54" i="15"/>
  <c r="HX54" i="15"/>
  <c r="HY54" i="15"/>
  <c r="HZ54" i="15"/>
  <c r="IA54" i="15"/>
  <c r="IB54" i="15"/>
  <c r="IC54" i="15"/>
  <c r="ID54" i="15"/>
  <c r="IE54" i="15"/>
  <c r="IF54" i="15"/>
  <c r="IG54" i="15"/>
  <c r="IH54" i="15"/>
  <c r="II54" i="15"/>
  <c r="IJ54" i="15"/>
  <c r="IK54" i="15"/>
  <c r="IL54" i="15"/>
  <c r="IM54" i="15"/>
  <c r="IN54" i="15"/>
  <c r="IO54" i="15"/>
  <c r="IP54" i="15"/>
  <c r="IQ54" i="15"/>
  <c r="IR54" i="15"/>
  <c r="IS54" i="15"/>
  <c r="IT54" i="15"/>
  <c r="IU54" i="15"/>
  <c r="IV54" i="15"/>
  <c r="IW54" i="15"/>
  <c r="IX54" i="15"/>
  <c r="IY54" i="15"/>
  <c r="IZ54" i="15"/>
  <c r="JA54" i="15"/>
  <c r="JB54" i="15"/>
  <c r="JC54" i="15"/>
  <c r="JD54" i="15"/>
  <c r="JE54" i="15"/>
  <c r="JF54" i="15"/>
  <c r="JG54" i="15"/>
  <c r="JH54" i="15"/>
  <c r="JI54" i="15"/>
  <c r="JJ54" i="15"/>
  <c r="JK54" i="15"/>
  <c r="JL54" i="15"/>
  <c r="JM54" i="15"/>
  <c r="JN54" i="15"/>
  <c r="JO54" i="15"/>
  <c r="JP54" i="15"/>
  <c r="JQ54" i="15"/>
  <c r="JR54" i="15"/>
  <c r="JS54" i="15"/>
  <c r="JT54" i="15"/>
  <c r="JU54" i="15"/>
  <c r="JV54" i="15"/>
  <c r="JW54" i="15"/>
  <c r="JX54" i="15"/>
  <c r="JY54" i="15"/>
  <c r="JZ54" i="15"/>
  <c r="KA54" i="15"/>
  <c r="KB54" i="15"/>
  <c r="KC54" i="15"/>
  <c r="KD54" i="15"/>
  <c r="KE54" i="15"/>
  <c r="KF54" i="15"/>
  <c r="KG54" i="15"/>
  <c r="KH54" i="15"/>
  <c r="KI54" i="15"/>
  <c r="KJ54" i="15"/>
  <c r="KK54" i="15"/>
  <c r="KL54" i="15"/>
  <c r="KM54" i="15"/>
  <c r="KN54" i="15"/>
  <c r="KO54" i="15"/>
  <c r="KP54" i="15"/>
  <c r="KQ54" i="15"/>
  <c r="KR54" i="15"/>
  <c r="KS54" i="15"/>
  <c r="KT54" i="15"/>
  <c r="KU54" i="15"/>
  <c r="KV54" i="15"/>
  <c r="KW54" i="15"/>
  <c r="KX54" i="15"/>
  <c r="KY54" i="15"/>
  <c r="KZ54" i="15"/>
  <c r="LA54" i="15"/>
  <c r="LB54" i="15"/>
  <c r="LC54" i="15"/>
  <c r="LD54" i="15"/>
  <c r="LE54" i="15"/>
  <c r="LF54" i="15"/>
  <c r="LG54" i="15"/>
  <c r="LH54" i="15"/>
  <c r="LI54" i="15"/>
  <c r="LJ54" i="15"/>
  <c r="LK54" i="15"/>
  <c r="LL54" i="15"/>
  <c r="LM54" i="15"/>
  <c r="LN54" i="15"/>
  <c r="LO54" i="15"/>
  <c r="LP54" i="15"/>
  <c r="LQ54" i="15"/>
  <c r="LR54" i="15"/>
  <c r="LS54" i="15"/>
  <c r="LT54" i="15"/>
  <c r="LU54" i="15"/>
  <c r="LV54" i="15"/>
  <c r="LW54" i="15"/>
  <c r="LX54" i="15"/>
  <c r="LY54" i="15"/>
  <c r="LZ54" i="15"/>
  <c r="MA54" i="15"/>
  <c r="MB54" i="15"/>
  <c r="MC54" i="15"/>
  <c r="MD54" i="15"/>
  <c r="ME54" i="15"/>
  <c r="MF54" i="15"/>
  <c r="MG54" i="15"/>
  <c r="MH54" i="15"/>
  <c r="MI54" i="15"/>
  <c r="MJ54" i="15"/>
  <c r="MK54" i="15"/>
  <c r="ML54" i="15"/>
  <c r="MM54" i="15"/>
  <c r="MN54" i="15"/>
  <c r="MO54" i="15"/>
  <c r="MP54" i="15"/>
  <c r="MQ54" i="15"/>
  <c r="MR54" i="15"/>
  <c r="MS54" i="15"/>
  <c r="MT54" i="15"/>
  <c r="MU54" i="15"/>
  <c r="MV54" i="15"/>
  <c r="MW54" i="15"/>
  <c r="MX54" i="15"/>
  <c r="MY54" i="15"/>
  <c r="MZ54" i="15"/>
  <c r="NA54" i="15"/>
  <c r="NB54" i="15"/>
  <c r="NC54" i="15"/>
  <c r="ND54" i="15"/>
  <c r="NE54" i="15"/>
  <c r="NF54" i="15"/>
  <c r="NG54" i="15"/>
  <c r="NH54" i="15"/>
  <c r="NI54" i="15"/>
  <c r="NJ54" i="15"/>
  <c r="NK54" i="15"/>
  <c r="NL54" i="15"/>
  <c r="NM54" i="15"/>
  <c r="NN54" i="15"/>
  <c r="NO54" i="15"/>
  <c r="NP54" i="15"/>
  <c r="NQ54" i="15"/>
  <c r="NR54" i="15"/>
  <c r="NS54" i="15"/>
  <c r="NT54" i="15"/>
  <c r="NU54" i="15"/>
  <c r="NV54" i="15"/>
  <c r="NW54" i="15"/>
  <c r="NX54" i="15"/>
  <c r="NY54" i="15"/>
  <c r="NZ54" i="15"/>
  <c r="OA54" i="15"/>
  <c r="OB54" i="15"/>
  <c r="OC54" i="15"/>
  <c r="OD54" i="15"/>
  <c r="OE54" i="15"/>
  <c r="OF54" i="15"/>
  <c r="OG54" i="15"/>
  <c r="OH54" i="15"/>
  <c r="OI54" i="15"/>
  <c r="OJ54" i="15"/>
  <c r="OK54" i="15"/>
  <c r="OL54" i="15"/>
  <c r="OM54" i="15"/>
  <c r="ON54" i="15"/>
  <c r="OO54" i="15"/>
  <c r="OP54" i="15"/>
  <c r="OQ54" i="15"/>
  <c r="OR54" i="15"/>
  <c r="OS54" i="15"/>
  <c r="OT54" i="15"/>
  <c r="OU54" i="15"/>
  <c r="OV54" i="15"/>
  <c r="OW54" i="15"/>
  <c r="OX54" i="15"/>
  <c r="OY54" i="15"/>
  <c r="OZ54" i="15"/>
  <c r="PA54" i="15"/>
  <c r="PB54" i="15"/>
  <c r="PC54" i="15"/>
  <c r="PD54" i="15"/>
  <c r="PE54" i="15"/>
  <c r="PF54" i="15"/>
  <c r="PG54" i="15"/>
  <c r="PH54" i="15"/>
  <c r="PI54" i="15"/>
  <c r="PJ54" i="15"/>
  <c r="PK54" i="15"/>
  <c r="PL54" i="15"/>
  <c r="PM54" i="15"/>
  <c r="PN54" i="15"/>
  <c r="PO54" i="15"/>
  <c r="PP54" i="15"/>
  <c r="PQ54" i="15"/>
  <c r="PR54" i="15"/>
  <c r="PS54" i="15"/>
  <c r="PT54" i="15"/>
  <c r="PU54" i="15"/>
  <c r="PV54" i="15"/>
  <c r="PW54" i="15"/>
  <c r="PX54" i="15"/>
  <c r="PY54" i="15"/>
  <c r="PZ54" i="15"/>
  <c r="QA54" i="15"/>
  <c r="QB54" i="15"/>
  <c r="QC54" i="15"/>
  <c r="QD54" i="15"/>
  <c r="QE54" i="15"/>
  <c r="QF54" i="15"/>
  <c r="QG54" i="15"/>
  <c r="QH54" i="15"/>
  <c r="QI54" i="15"/>
  <c r="QJ54" i="15"/>
  <c r="QK54" i="15"/>
  <c r="QL54" i="15"/>
  <c r="QM54" i="15"/>
  <c r="QN54" i="15"/>
  <c r="QO54" i="15"/>
  <c r="QP54" i="15"/>
  <c r="QQ54" i="15"/>
  <c r="QR54" i="15"/>
  <c r="QS54" i="15"/>
  <c r="QT54" i="15"/>
  <c r="QU54" i="15"/>
  <c r="QV54" i="15"/>
  <c r="QW54" i="15"/>
  <c r="QX54" i="15"/>
  <c r="QY54" i="15"/>
  <c r="QZ54" i="15"/>
  <c r="RA54" i="15"/>
  <c r="RB54" i="15"/>
  <c r="RC54" i="15"/>
  <c r="RD54" i="15"/>
  <c r="RE54" i="15"/>
  <c r="RF54" i="15"/>
  <c r="RG54" i="15"/>
  <c r="RH54" i="15"/>
  <c r="RI54" i="15"/>
  <c r="RJ54" i="15"/>
  <c r="RK54" i="15"/>
  <c r="RL54" i="15"/>
  <c r="RM54" i="15"/>
  <c r="RN54" i="15"/>
  <c r="RO54" i="15"/>
  <c r="RP54" i="15"/>
  <c r="RQ54" i="15"/>
  <c r="RR54" i="15"/>
  <c r="RS54" i="15"/>
  <c r="RT54" i="15"/>
  <c r="RU54" i="15"/>
  <c r="RV54" i="15"/>
  <c r="RW54" i="15"/>
  <c r="RX54" i="15"/>
  <c r="RY54" i="15"/>
  <c r="RZ54" i="15"/>
  <c r="SA54" i="15"/>
  <c r="SB54" i="15"/>
  <c r="SC54" i="15"/>
  <c r="SD54" i="15"/>
  <c r="SE54" i="15"/>
  <c r="SF54" i="15"/>
  <c r="SG54" i="15"/>
  <c r="SH54" i="15"/>
  <c r="SI54" i="15"/>
  <c r="SJ54" i="15"/>
  <c r="SK54" i="15"/>
  <c r="SL54" i="15"/>
  <c r="SM54" i="15"/>
  <c r="SN54" i="15"/>
  <c r="SO54" i="15"/>
  <c r="SP54" i="15"/>
  <c r="SQ54" i="15"/>
  <c r="SR54" i="15"/>
  <c r="SS54" i="15"/>
  <c r="ST54" i="15"/>
  <c r="SU54" i="15"/>
  <c r="SV54" i="15"/>
  <c r="SW54" i="15"/>
  <c r="SX54" i="15"/>
  <c r="SY54" i="15"/>
  <c r="SZ54" i="15"/>
  <c r="TA54" i="15"/>
  <c r="TB54" i="15"/>
  <c r="K54" i="15"/>
  <c r="HL23" i="3"/>
  <c r="J22" i="3" s="1"/>
  <c r="HK15" i="13"/>
  <c r="HJ54" i="1"/>
  <c r="HH9" i="3"/>
  <c r="HJ20" i="2"/>
  <c r="HH30" i="7"/>
  <c r="HH24" i="7"/>
  <c r="HH9" i="14"/>
  <c r="HH12" i="3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DB190" i="7"/>
  <c r="DC190" i="7"/>
  <c r="DD190" i="7"/>
  <c r="DE190" i="7"/>
  <c r="DF190" i="7"/>
  <c r="DG190" i="7"/>
  <c r="DH190" i="7"/>
  <c r="DI190" i="7"/>
  <c r="DJ190" i="7"/>
  <c r="DK190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ES190" i="7"/>
  <c r="ET190" i="7"/>
  <c r="EU190" i="7"/>
  <c r="EV190" i="7"/>
  <c r="EW190" i="7"/>
  <c r="EX190" i="7"/>
  <c r="EY190" i="7"/>
  <c r="EZ190" i="7"/>
  <c r="FA190" i="7"/>
  <c r="FB190" i="7"/>
  <c r="FC190" i="7"/>
  <c r="FD190" i="7"/>
  <c r="FE190" i="7"/>
  <c r="FF190" i="7"/>
  <c r="FG190" i="7"/>
  <c r="FH190" i="7"/>
  <c r="FI190" i="7"/>
  <c r="FJ190" i="7"/>
  <c r="FK190" i="7"/>
  <c r="FL190" i="7"/>
  <c r="FM190" i="7"/>
  <c r="FN190" i="7"/>
  <c r="FO190" i="7"/>
  <c r="FP190" i="7"/>
  <c r="FQ190" i="7"/>
  <c r="FR190" i="7"/>
  <c r="FS190" i="7"/>
  <c r="FT190" i="7"/>
  <c r="FU190" i="7"/>
  <c r="FV190" i="7"/>
  <c r="FW190" i="7"/>
  <c r="FX190" i="7"/>
  <c r="FY190" i="7"/>
  <c r="FZ190" i="7"/>
  <c r="GA190" i="7"/>
  <c r="GB190" i="7"/>
  <c r="GC190" i="7"/>
  <c r="GD190" i="7"/>
  <c r="GE190" i="7"/>
  <c r="GF190" i="7"/>
  <c r="GG190" i="7"/>
  <c r="GH190" i="7"/>
  <c r="GI190" i="7"/>
  <c r="GJ190" i="7"/>
  <c r="GK190" i="7"/>
  <c r="GL190" i="7"/>
  <c r="GM190" i="7"/>
  <c r="GN190" i="7"/>
  <c r="GO190" i="7"/>
  <c r="GP190" i="7"/>
  <c r="GQ190" i="7"/>
  <c r="GR190" i="7"/>
  <c r="GS190" i="7"/>
  <c r="GT190" i="7"/>
  <c r="GU190" i="7"/>
  <c r="GV190" i="7"/>
  <c r="GW190" i="7"/>
  <c r="GX190" i="7"/>
  <c r="GY190" i="7"/>
  <c r="GZ190" i="7"/>
  <c r="HA190" i="7"/>
  <c r="HB190" i="7"/>
  <c r="HC190" i="7"/>
  <c r="HD190" i="7"/>
  <c r="HE190" i="7"/>
  <c r="HF190" i="7"/>
  <c r="HG190" i="7"/>
  <c r="HH190" i="7"/>
  <c r="HI190" i="7"/>
  <c r="HJ190" i="7"/>
  <c r="HK190" i="7"/>
  <c r="HL190" i="7"/>
  <c r="HM190" i="7"/>
  <c r="HN190" i="7"/>
  <c r="HO190" i="7"/>
  <c r="HP190" i="7"/>
  <c r="HQ190" i="7"/>
  <c r="HR190" i="7"/>
  <c r="HS190" i="7"/>
  <c r="HT190" i="7"/>
  <c r="HU190" i="7"/>
  <c r="HV190" i="7"/>
  <c r="HW190" i="7"/>
  <c r="HX190" i="7"/>
  <c r="HY190" i="7"/>
  <c r="HZ190" i="7"/>
  <c r="IA190" i="7"/>
  <c r="IB190" i="7"/>
  <c r="IC190" i="7"/>
  <c r="ID190" i="7"/>
  <c r="IE190" i="7"/>
  <c r="IF190" i="7"/>
  <c r="IG190" i="7"/>
  <c r="IH190" i="7"/>
  <c r="II190" i="7"/>
  <c r="IJ190" i="7"/>
  <c r="IK190" i="7"/>
  <c r="IL190" i="7"/>
  <c r="IM190" i="7"/>
  <c r="IN190" i="7"/>
  <c r="IO190" i="7"/>
  <c r="IP190" i="7"/>
  <c r="IQ190" i="7"/>
  <c r="IR190" i="7"/>
  <c r="IS190" i="7"/>
  <c r="IT190" i="7"/>
  <c r="IU190" i="7"/>
  <c r="IV190" i="7"/>
  <c r="IW190" i="7"/>
  <c r="IX190" i="7"/>
  <c r="IY190" i="7"/>
  <c r="IZ190" i="7"/>
  <c r="JA190" i="7"/>
  <c r="JB190" i="7"/>
  <c r="JC190" i="7"/>
  <c r="JD190" i="7"/>
  <c r="JE190" i="7"/>
  <c r="JF190" i="7"/>
  <c r="JG190" i="7"/>
  <c r="JH190" i="7"/>
  <c r="JI190" i="7"/>
  <c r="JJ190" i="7"/>
  <c r="JK190" i="7"/>
  <c r="JL190" i="7"/>
  <c r="JM190" i="7"/>
  <c r="JN190" i="7"/>
  <c r="JO190" i="7"/>
  <c r="JP190" i="7"/>
  <c r="JQ190" i="7"/>
  <c r="JR190" i="7"/>
  <c r="JS190" i="7"/>
  <c r="JT190" i="7"/>
  <c r="JU190" i="7"/>
  <c r="JV190" i="7"/>
  <c r="JW190" i="7"/>
  <c r="JX190" i="7"/>
  <c r="JY190" i="7"/>
  <c r="JZ190" i="7"/>
  <c r="KA190" i="7"/>
  <c r="KB190" i="7"/>
  <c r="KC190" i="7"/>
  <c r="KD190" i="7"/>
  <c r="KE190" i="7"/>
  <c r="KF190" i="7"/>
  <c r="KG190" i="7"/>
  <c r="KH190" i="7"/>
  <c r="KI190" i="7"/>
  <c r="KJ190" i="7"/>
  <c r="KK190" i="7"/>
  <c r="KL190" i="7"/>
  <c r="KM190" i="7"/>
  <c r="KN190" i="7"/>
  <c r="KO190" i="7"/>
  <c r="KP190" i="7"/>
  <c r="KQ190" i="7"/>
  <c r="KR190" i="7"/>
  <c r="KS190" i="7"/>
  <c r="KT190" i="7"/>
  <c r="KU190" i="7"/>
  <c r="KV190" i="7"/>
  <c r="KW190" i="7"/>
  <c r="KX190" i="7"/>
  <c r="KY190" i="7"/>
  <c r="KZ190" i="7"/>
  <c r="LA190" i="7"/>
  <c r="LB190" i="7"/>
  <c r="LC190" i="7"/>
  <c r="LD190" i="7"/>
  <c r="LE190" i="7"/>
  <c r="LF190" i="7"/>
  <c r="LG190" i="7"/>
  <c r="LH190" i="7"/>
  <c r="LI190" i="7"/>
  <c r="LJ190" i="7"/>
  <c r="LK190" i="7"/>
  <c r="LL190" i="7"/>
  <c r="LM190" i="7"/>
  <c r="LN190" i="7"/>
  <c r="LO190" i="7"/>
  <c r="LP190" i="7"/>
  <c r="LQ190" i="7"/>
  <c r="LR190" i="7"/>
  <c r="LS190" i="7"/>
  <c r="LT190" i="7"/>
  <c r="LU190" i="7"/>
  <c r="LV190" i="7"/>
  <c r="LW190" i="7"/>
  <c r="LX190" i="7"/>
  <c r="LY190" i="7"/>
  <c r="LZ190" i="7"/>
  <c r="MA190" i="7"/>
  <c r="MB190" i="7"/>
  <c r="MC190" i="7"/>
  <c r="MD190" i="7"/>
  <c r="ME190" i="7"/>
  <c r="MF190" i="7"/>
  <c r="MG190" i="7"/>
  <c r="MH190" i="7"/>
  <c r="MI190" i="7"/>
  <c r="MJ190" i="7"/>
  <c r="MK190" i="7"/>
  <c r="ML190" i="7"/>
  <c r="MM190" i="7"/>
  <c r="MN190" i="7"/>
  <c r="MO190" i="7"/>
  <c r="MP190" i="7"/>
  <c r="MQ190" i="7"/>
  <c r="MR190" i="7"/>
  <c r="MS190" i="7"/>
  <c r="MT190" i="7"/>
  <c r="MU190" i="7"/>
  <c r="MV190" i="7"/>
  <c r="MW190" i="7"/>
  <c r="MX190" i="7"/>
  <c r="MY190" i="7"/>
  <c r="MZ190" i="7"/>
  <c r="NA190" i="7"/>
  <c r="NB190" i="7"/>
  <c r="NC190" i="7"/>
  <c r="ND190" i="7"/>
  <c r="NE190" i="7"/>
  <c r="NF190" i="7"/>
  <c r="NG190" i="7"/>
  <c r="NH190" i="7"/>
  <c r="NI190" i="7"/>
  <c r="NJ190" i="7"/>
  <c r="NK190" i="7"/>
  <c r="NL190" i="7"/>
  <c r="NM190" i="7"/>
  <c r="NN190" i="7"/>
  <c r="NO190" i="7"/>
  <c r="NP190" i="7"/>
  <c r="NQ190" i="7"/>
  <c r="NR190" i="7"/>
  <c r="NS190" i="7"/>
  <c r="NT190" i="7"/>
  <c r="NU190" i="7"/>
  <c r="NV190" i="7"/>
  <c r="NW190" i="7"/>
  <c r="NX190" i="7"/>
  <c r="NY190" i="7"/>
  <c r="NZ190" i="7"/>
  <c r="OA190" i="7"/>
  <c r="OB190" i="7"/>
  <c r="OC190" i="7"/>
  <c r="OD190" i="7"/>
  <c r="OE190" i="7"/>
  <c r="OF190" i="7"/>
  <c r="OG190" i="7"/>
  <c r="OH190" i="7"/>
  <c r="OI190" i="7"/>
  <c r="OJ190" i="7"/>
  <c r="OK190" i="7"/>
  <c r="OL190" i="7"/>
  <c r="OM190" i="7"/>
  <c r="ON190" i="7"/>
  <c r="OO190" i="7"/>
  <c r="OP190" i="7"/>
  <c r="OQ190" i="7"/>
  <c r="OR190" i="7"/>
  <c r="OS190" i="7"/>
  <c r="OT190" i="7"/>
  <c r="OU190" i="7"/>
  <c r="OV190" i="7"/>
  <c r="OW190" i="7"/>
  <c r="OX190" i="7"/>
  <c r="OY190" i="7"/>
  <c r="OZ190" i="7"/>
  <c r="PA190" i="7"/>
  <c r="PB190" i="7"/>
  <c r="PC190" i="7"/>
  <c r="PD190" i="7"/>
  <c r="PE190" i="7"/>
  <c r="PF190" i="7"/>
  <c r="PG190" i="7"/>
  <c r="PH190" i="7"/>
  <c r="PI190" i="7"/>
  <c r="PJ190" i="7"/>
  <c r="PK190" i="7"/>
  <c r="PL190" i="7"/>
  <c r="PM190" i="7"/>
  <c r="PN190" i="7"/>
  <c r="PO190" i="7"/>
  <c r="PP190" i="7"/>
  <c r="PQ190" i="7"/>
  <c r="PR190" i="7"/>
  <c r="PS190" i="7"/>
  <c r="PT190" i="7"/>
  <c r="PU190" i="7"/>
  <c r="PV190" i="7"/>
  <c r="PW190" i="7"/>
  <c r="PX190" i="7"/>
  <c r="PY190" i="7"/>
  <c r="PZ190" i="7"/>
  <c r="QA190" i="7"/>
  <c r="QB190" i="7"/>
  <c r="QC190" i="7"/>
  <c r="QD190" i="7"/>
  <c r="QE190" i="7"/>
  <c r="QF190" i="7"/>
  <c r="QG190" i="7"/>
  <c r="QH190" i="7"/>
  <c r="QI190" i="7"/>
  <c r="QJ190" i="7"/>
  <c r="QK190" i="7"/>
  <c r="QL190" i="7"/>
  <c r="QM190" i="7"/>
  <c r="QN190" i="7"/>
  <c r="QO190" i="7"/>
  <c r="QP190" i="7"/>
  <c r="QQ190" i="7"/>
  <c r="QR190" i="7"/>
  <c r="QS190" i="7"/>
  <c r="QT190" i="7"/>
  <c r="QU190" i="7"/>
  <c r="QV190" i="7"/>
  <c r="QW190" i="7"/>
  <c r="QX190" i="7"/>
  <c r="QY190" i="7"/>
  <c r="QZ190" i="7"/>
  <c r="RA190" i="7"/>
  <c r="RB190" i="7"/>
  <c r="RC190" i="7"/>
  <c r="RD190" i="7"/>
  <c r="RE190" i="7"/>
  <c r="RF190" i="7"/>
  <c r="RG190" i="7"/>
  <c r="RH190" i="7"/>
  <c r="RI190" i="7"/>
  <c r="RJ190" i="7"/>
  <c r="RK190" i="7"/>
  <c r="RL190" i="7"/>
  <c r="RM190" i="7"/>
  <c r="RN190" i="7"/>
  <c r="RO190" i="7"/>
  <c r="RP190" i="7"/>
  <c r="RQ190" i="7"/>
  <c r="RR190" i="7"/>
  <c r="RS190" i="7"/>
  <c r="RT190" i="7"/>
  <c r="RU190" i="7"/>
  <c r="RV190" i="7"/>
  <c r="RW190" i="7"/>
  <c r="RX190" i="7"/>
  <c r="RY190" i="7"/>
  <c r="RZ190" i="7"/>
  <c r="SA190" i="7"/>
  <c r="SB190" i="7"/>
  <c r="SC190" i="7"/>
  <c r="SD190" i="7"/>
  <c r="SE190" i="7"/>
  <c r="SF190" i="7"/>
  <c r="SG190" i="7"/>
  <c r="SH190" i="7"/>
  <c r="SI190" i="7"/>
  <c r="SJ190" i="7"/>
  <c r="SK190" i="7"/>
  <c r="SL190" i="7"/>
  <c r="SM190" i="7"/>
  <c r="SN190" i="7"/>
  <c r="SO190" i="7"/>
  <c r="SP190" i="7"/>
  <c r="SQ190" i="7"/>
  <c r="SR190" i="7"/>
  <c r="SS190" i="7"/>
  <c r="ST190" i="7"/>
  <c r="SU190" i="7"/>
  <c r="SV190" i="7"/>
  <c r="SW190" i="7"/>
  <c r="SX190" i="7"/>
  <c r="SY190" i="7"/>
  <c r="SZ190" i="7"/>
  <c r="TA190" i="7"/>
  <c r="TB190" i="7"/>
  <c r="K190" i="7"/>
  <c r="I13" i="13"/>
  <c r="HC22" i="2"/>
  <c r="HC29" i="2"/>
  <c r="HC107" i="7" s="1"/>
  <c r="HD33" i="1"/>
  <c r="HD32" i="1"/>
  <c r="GY38" i="1"/>
  <c r="GX14" i="2"/>
  <c r="GW15" i="2"/>
  <c r="GW14" i="2"/>
  <c r="GU38" i="1"/>
  <c r="J38" i="1" s="1"/>
  <c r="GT38" i="1"/>
  <c r="GS14" i="2"/>
  <c r="GP17" i="14"/>
  <c r="I17" i="14" s="1"/>
  <c r="J17" i="14" s="1"/>
  <c r="GO16" i="13"/>
  <c r="GO18" i="1"/>
  <c r="GM27" i="1"/>
  <c r="GM10" i="1"/>
  <c r="GM11" i="1"/>
  <c r="GM17" i="1"/>
  <c r="GL35" i="1"/>
  <c r="GL10" i="1"/>
  <c r="GL11" i="1"/>
  <c r="GL27" i="1"/>
  <c r="GK36" i="1"/>
  <c r="GK35" i="1"/>
  <c r="GJ30" i="7"/>
  <c r="GJ9" i="14"/>
  <c r="GJ12" i="3"/>
  <c r="GI16" i="13"/>
  <c r="GI18" i="1"/>
  <c r="GG27" i="1"/>
  <c r="GG11" i="1"/>
  <c r="GG10" i="1"/>
  <c r="GG17" i="1"/>
  <c r="GF35" i="1"/>
  <c r="GF10" i="1"/>
  <c r="GF27" i="1"/>
  <c r="GF11" i="1"/>
  <c r="GE36" i="1"/>
  <c r="GE35" i="1"/>
  <c r="GD30" i="7"/>
  <c r="GD9" i="14"/>
  <c r="GD12" i="3"/>
  <c r="GC30" i="7"/>
  <c r="GC9" i="14"/>
  <c r="GC12" i="3"/>
  <c r="GB18" i="3"/>
  <c r="GB35" i="2"/>
  <c r="GB150" i="7" s="1"/>
  <c r="GB25" i="13"/>
  <c r="I25" i="13" s="1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K215" i="7"/>
  <c r="AL215" i="7"/>
  <c r="AM215" i="7"/>
  <c r="AN215" i="7"/>
  <c r="AO215" i="7"/>
  <c r="AP215" i="7"/>
  <c r="AQ215" i="7"/>
  <c r="AR215" i="7"/>
  <c r="AS215" i="7"/>
  <c r="AT215" i="7"/>
  <c r="AU215" i="7"/>
  <c r="AV215" i="7"/>
  <c r="AW215" i="7"/>
  <c r="AX215" i="7"/>
  <c r="AY215" i="7"/>
  <c r="AZ215" i="7"/>
  <c r="BA215" i="7"/>
  <c r="BB215" i="7"/>
  <c r="BC215" i="7"/>
  <c r="BD215" i="7"/>
  <c r="BE215" i="7"/>
  <c r="BF215" i="7"/>
  <c r="BG215" i="7"/>
  <c r="BH215" i="7"/>
  <c r="BI215" i="7"/>
  <c r="BJ215" i="7"/>
  <c r="BK215" i="7"/>
  <c r="BL215" i="7"/>
  <c r="BM215" i="7"/>
  <c r="BN215" i="7"/>
  <c r="BO215" i="7"/>
  <c r="BP215" i="7"/>
  <c r="BQ215" i="7"/>
  <c r="BR215" i="7"/>
  <c r="BS215" i="7"/>
  <c r="BT215" i="7"/>
  <c r="BU215" i="7"/>
  <c r="BV215" i="7"/>
  <c r="BW215" i="7"/>
  <c r="BX215" i="7"/>
  <c r="BY215" i="7"/>
  <c r="BZ215" i="7"/>
  <c r="CA215" i="7"/>
  <c r="CB215" i="7"/>
  <c r="CC215" i="7"/>
  <c r="CD215" i="7"/>
  <c r="CE215" i="7"/>
  <c r="CF215" i="7"/>
  <c r="CG215" i="7"/>
  <c r="CH215" i="7"/>
  <c r="CI215" i="7"/>
  <c r="CJ215" i="7"/>
  <c r="CK215" i="7"/>
  <c r="CL215" i="7"/>
  <c r="CM215" i="7"/>
  <c r="CN215" i="7"/>
  <c r="CO215" i="7"/>
  <c r="CP215" i="7"/>
  <c r="CQ215" i="7"/>
  <c r="CR215" i="7"/>
  <c r="CS215" i="7"/>
  <c r="CT215" i="7"/>
  <c r="CU215" i="7"/>
  <c r="CV215" i="7"/>
  <c r="CW215" i="7"/>
  <c r="CX215" i="7"/>
  <c r="CY215" i="7"/>
  <c r="CZ215" i="7"/>
  <c r="DA215" i="7"/>
  <c r="DB215" i="7"/>
  <c r="DC215" i="7"/>
  <c r="DD215" i="7"/>
  <c r="DE215" i="7"/>
  <c r="DF215" i="7"/>
  <c r="DG215" i="7"/>
  <c r="DH215" i="7"/>
  <c r="DI215" i="7"/>
  <c r="DJ215" i="7"/>
  <c r="DK215" i="7"/>
  <c r="DL215" i="7"/>
  <c r="DM215" i="7"/>
  <c r="DN215" i="7"/>
  <c r="DO215" i="7"/>
  <c r="DP215" i="7"/>
  <c r="DQ215" i="7"/>
  <c r="DR215" i="7"/>
  <c r="DS215" i="7"/>
  <c r="DT215" i="7"/>
  <c r="DU215" i="7"/>
  <c r="DV215" i="7"/>
  <c r="DW215" i="7"/>
  <c r="DX215" i="7"/>
  <c r="DY215" i="7"/>
  <c r="DZ215" i="7"/>
  <c r="EA215" i="7"/>
  <c r="EB215" i="7"/>
  <c r="EC215" i="7"/>
  <c r="ED215" i="7"/>
  <c r="EE215" i="7"/>
  <c r="EF215" i="7"/>
  <c r="EG215" i="7"/>
  <c r="EH215" i="7"/>
  <c r="EI215" i="7"/>
  <c r="EJ215" i="7"/>
  <c r="EK215" i="7"/>
  <c r="EL215" i="7"/>
  <c r="EM215" i="7"/>
  <c r="EN215" i="7"/>
  <c r="EO215" i="7"/>
  <c r="EP215" i="7"/>
  <c r="EQ215" i="7"/>
  <c r="ER215" i="7"/>
  <c r="ES215" i="7"/>
  <c r="ET215" i="7"/>
  <c r="EU215" i="7"/>
  <c r="EV215" i="7"/>
  <c r="EW215" i="7"/>
  <c r="EX215" i="7"/>
  <c r="EY215" i="7"/>
  <c r="EZ215" i="7"/>
  <c r="FA215" i="7"/>
  <c r="FB215" i="7"/>
  <c r="FC215" i="7"/>
  <c r="FD215" i="7"/>
  <c r="FE215" i="7"/>
  <c r="FF215" i="7"/>
  <c r="FG215" i="7"/>
  <c r="FH215" i="7"/>
  <c r="FI215" i="7"/>
  <c r="FJ215" i="7"/>
  <c r="FK215" i="7"/>
  <c r="FL215" i="7"/>
  <c r="FM215" i="7"/>
  <c r="FN215" i="7"/>
  <c r="FO215" i="7"/>
  <c r="FP215" i="7"/>
  <c r="FQ215" i="7"/>
  <c r="FR215" i="7"/>
  <c r="FS215" i="7"/>
  <c r="FT215" i="7"/>
  <c r="FU215" i="7"/>
  <c r="FV215" i="7"/>
  <c r="FW215" i="7"/>
  <c r="FX215" i="7"/>
  <c r="FY215" i="7"/>
  <c r="FZ215" i="7"/>
  <c r="GA215" i="7"/>
  <c r="GB215" i="7"/>
  <c r="GC215" i="7"/>
  <c r="GD215" i="7"/>
  <c r="GE215" i="7"/>
  <c r="GF215" i="7"/>
  <c r="GG215" i="7"/>
  <c r="GH215" i="7"/>
  <c r="GI215" i="7"/>
  <c r="GJ215" i="7"/>
  <c r="GK215" i="7"/>
  <c r="GL215" i="7"/>
  <c r="GM215" i="7"/>
  <c r="GN215" i="7"/>
  <c r="GO215" i="7"/>
  <c r="GP215" i="7"/>
  <c r="GQ215" i="7"/>
  <c r="GR215" i="7"/>
  <c r="GS215" i="7"/>
  <c r="GT215" i="7"/>
  <c r="GU215" i="7"/>
  <c r="GV215" i="7"/>
  <c r="GW215" i="7"/>
  <c r="GX215" i="7"/>
  <c r="GY215" i="7"/>
  <c r="GZ215" i="7"/>
  <c r="HA215" i="7"/>
  <c r="HB215" i="7"/>
  <c r="HC215" i="7"/>
  <c r="HD215" i="7"/>
  <c r="HE215" i="7"/>
  <c r="HF215" i="7"/>
  <c r="HG215" i="7"/>
  <c r="HH215" i="7"/>
  <c r="HI215" i="7"/>
  <c r="HJ215" i="7"/>
  <c r="HK215" i="7"/>
  <c r="HL215" i="7"/>
  <c r="HM215" i="7"/>
  <c r="HN215" i="7"/>
  <c r="HO215" i="7"/>
  <c r="HP215" i="7"/>
  <c r="HQ215" i="7"/>
  <c r="HR215" i="7"/>
  <c r="HS215" i="7"/>
  <c r="HT215" i="7"/>
  <c r="HU215" i="7"/>
  <c r="HV215" i="7"/>
  <c r="HW215" i="7"/>
  <c r="HX215" i="7"/>
  <c r="HY215" i="7"/>
  <c r="HZ215" i="7"/>
  <c r="IA215" i="7"/>
  <c r="IB215" i="7"/>
  <c r="IC215" i="7"/>
  <c r="ID215" i="7"/>
  <c r="IE215" i="7"/>
  <c r="IF215" i="7"/>
  <c r="IG215" i="7"/>
  <c r="IH215" i="7"/>
  <c r="II215" i="7"/>
  <c r="IJ215" i="7"/>
  <c r="IK215" i="7"/>
  <c r="IL215" i="7"/>
  <c r="IM215" i="7"/>
  <c r="IN215" i="7"/>
  <c r="IO215" i="7"/>
  <c r="IP215" i="7"/>
  <c r="IQ215" i="7"/>
  <c r="IR215" i="7"/>
  <c r="IS215" i="7"/>
  <c r="IT215" i="7"/>
  <c r="IU215" i="7"/>
  <c r="IV215" i="7"/>
  <c r="IW215" i="7"/>
  <c r="IX215" i="7"/>
  <c r="IY215" i="7"/>
  <c r="IZ215" i="7"/>
  <c r="JA215" i="7"/>
  <c r="JB215" i="7"/>
  <c r="JC215" i="7"/>
  <c r="JD215" i="7"/>
  <c r="JE215" i="7"/>
  <c r="JF215" i="7"/>
  <c r="JG215" i="7"/>
  <c r="JH215" i="7"/>
  <c r="JI215" i="7"/>
  <c r="JJ215" i="7"/>
  <c r="JK215" i="7"/>
  <c r="JL215" i="7"/>
  <c r="JM215" i="7"/>
  <c r="JN215" i="7"/>
  <c r="JO215" i="7"/>
  <c r="JP215" i="7"/>
  <c r="JQ215" i="7"/>
  <c r="JR215" i="7"/>
  <c r="JS215" i="7"/>
  <c r="JT215" i="7"/>
  <c r="JU215" i="7"/>
  <c r="JV215" i="7"/>
  <c r="JW215" i="7"/>
  <c r="JX215" i="7"/>
  <c r="JY215" i="7"/>
  <c r="JZ215" i="7"/>
  <c r="KA215" i="7"/>
  <c r="KB215" i="7"/>
  <c r="KC215" i="7"/>
  <c r="KD215" i="7"/>
  <c r="KE215" i="7"/>
  <c r="KF215" i="7"/>
  <c r="KG215" i="7"/>
  <c r="KH215" i="7"/>
  <c r="KI215" i="7"/>
  <c r="KJ215" i="7"/>
  <c r="KK215" i="7"/>
  <c r="KL215" i="7"/>
  <c r="KM215" i="7"/>
  <c r="KN215" i="7"/>
  <c r="KO215" i="7"/>
  <c r="KP215" i="7"/>
  <c r="KQ215" i="7"/>
  <c r="KR215" i="7"/>
  <c r="KS215" i="7"/>
  <c r="KT215" i="7"/>
  <c r="KU215" i="7"/>
  <c r="KV215" i="7"/>
  <c r="KW215" i="7"/>
  <c r="KX215" i="7"/>
  <c r="KY215" i="7"/>
  <c r="KZ215" i="7"/>
  <c r="LA215" i="7"/>
  <c r="LB215" i="7"/>
  <c r="LC215" i="7"/>
  <c r="LD215" i="7"/>
  <c r="LE215" i="7"/>
  <c r="LF215" i="7"/>
  <c r="LG215" i="7"/>
  <c r="LH215" i="7"/>
  <c r="LI215" i="7"/>
  <c r="LJ215" i="7"/>
  <c r="LK215" i="7"/>
  <c r="LL215" i="7"/>
  <c r="LM215" i="7"/>
  <c r="LN215" i="7"/>
  <c r="LO215" i="7"/>
  <c r="LP215" i="7"/>
  <c r="LQ215" i="7"/>
  <c r="LR215" i="7"/>
  <c r="LS215" i="7"/>
  <c r="LT215" i="7"/>
  <c r="LU215" i="7"/>
  <c r="LV215" i="7"/>
  <c r="LW215" i="7"/>
  <c r="LX215" i="7"/>
  <c r="LY215" i="7"/>
  <c r="LZ215" i="7"/>
  <c r="MA215" i="7"/>
  <c r="MB215" i="7"/>
  <c r="MC215" i="7"/>
  <c r="MD215" i="7"/>
  <c r="ME215" i="7"/>
  <c r="MF215" i="7"/>
  <c r="MG215" i="7"/>
  <c r="MH215" i="7"/>
  <c r="MI215" i="7"/>
  <c r="MJ215" i="7"/>
  <c r="MK215" i="7"/>
  <c r="ML215" i="7"/>
  <c r="MM215" i="7"/>
  <c r="MN215" i="7"/>
  <c r="MO215" i="7"/>
  <c r="MP215" i="7"/>
  <c r="MQ215" i="7"/>
  <c r="MR215" i="7"/>
  <c r="MS215" i="7"/>
  <c r="MT215" i="7"/>
  <c r="MU215" i="7"/>
  <c r="MV215" i="7"/>
  <c r="MW215" i="7"/>
  <c r="MX215" i="7"/>
  <c r="MY215" i="7"/>
  <c r="MZ215" i="7"/>
  <c r="NA215" i="7"/>
  <c r="NB215" i="7"/>
  <c r="NC215" i="7"/>
  <c r="ND215" i="7"/>
  <c r="NE215" i="7"/>
  <c r="NF215" i="7"/>
  <c r="NG215" i="7"/>
  <c r="NH215" i="7"/>
  <c r="NI215" i="7"/>
  <c r="NJ215" i="7"/>
  <c r="NK215" i="7"/>
  <c r="NL215" i="7"/>
  <c r="NM215" i="7"/>
  <c r="NN215" i="7"/>
  <c r="NO215" i="7"/>
  <c r="NP215" i="7"/>
  <c r="NQ215" i="7"/>
  <c r="NR215" i="7"/>
  <c r="NS215" i="7"/>
  <c r="NT215" i="7"/>
  <c r="NU215" i="7"/>
  <c r="NV215" i="7"/>
  <c r="NW215" i="7"/>
  <c r="NX215" i="7"/>
  <c r="NY215" i="7"/>
  <c r="NZ215" i="7"/>
  <c r="OA215" i="7"/>
  <c r="OB215" i="7"/>
  <c r="OC215" i="7"/>
  <c r="OD215" i="7"/>
  <c r="OE215" i="7"/>
  <c r="OF215" i="7"/>
  <c r="OG215" i="7"/>
  <c r="OH215" i="7"/>
  <c r="OI215" i="7"/>
  <c r="OJ215" i="7"/>
  <c r="OK215" i="7"/>
  <c r="OL215" i="7"/>
  <c r="OM215" i="7"/>
  <c r="ON215" i="7"/>
  <c r="OO215" i="7"/>
  <c r="OP215" i="7"/>
  <c r="OQ215" i="7"/>
  <c r="OR215" i="7"/>
  <c r="OS215" i="7"/>
  <c r="OT215" i="7"/>
  <c r="OU215" i="7"/>
  <c r="OV215" i="7"/>
  <c r="OW215" i="7"/>
  <c r="OX215" i="7"/>
  <c r="OY215" i="7"/>
  <c r="OZ215" i="7"/>
  <c r="PA215" i="7"/>
  <c r="PB215" i="7"/>
  <c r="PC215" i="7"/>
  <c r="PD215" i="7"/>
  <c r="PE215" i="7"/>
  <c r="PF215" i="7"/>
  <c r="PG215" i="7"/>
  <c r="PH215" i="7"/>
  <c r="PI215" i="7"/>
  <c r="PJ215" i="7"/>
  <c r="PK215" i="7"/>
  <c r="PL215" i="7"/>
  <c r="PM215" i="7"/>
  <c r="PN215" i="7"/>
  <c r="PO215" i="7"/>
  <c r="PP215" i="7"/>
  <c r="PQ215" i="7"/>
  <c r="PR215" i="7"/>
  <c r="PS215" i="7"/>
  <c r="PT215" i="7"/>
  <c r="PU215" i="7"/>
  <c r="PV215" i="7"/>
  <c r="PW215" i="7"/>
  <c r="PX215" i="7"/>
  <c r="PY215" i="7"/>
  <c r="PZ215" i="7"/>
  <c r="QA215" i="7"/>
  <c r="QB215" i="7"/>
  <c r="QC215" i="7"/>
  <c r="QD215" i="7"/>
  <c r="QE215" i="7"/>
  <c r="QF215" i="7"/>
  <c r="QG215" i="7"/>
  <c r="QH215" i="7"/>
  <c r="QI215" i="7"/>
  <c r="QJ215" i="7"/>
  <c r="QK215" i="7"/>
  <c r="QL215" i="7"/>
  <c r="QM215" i="7"/>
  <c r="QN215" i="7"/>
  <c r="QO215" i="7"/>
  <c r="QP215" i="7"/>
  <c r="QQ215" i="7"/>
  <c r="QR215" i="7"/>
  <c r="QS215" i="7"/>
  <c r="QT215" i="7"/>
  <c r="QU215" i="7"/>
  <c r="QV215" i="7"/>
  <c r="QW215" i="7"/>
  <c r="QX215" i="7"/>
  <c r="QY215" i="7"/>
  <c r="QZ215" i="7"/>
  <c r="RA215" i="7"/>
  <c r="RB215" i="7"/>
  <c r="RC215" i="7"/>
  <c r="RD215" i="7"/>
  <c r="RE215" i="7"/>
  <c r="RF215" i="7"/>
  <c r="RG215" i="7"/>
  <c r="RH215" i="7"/>
  <c r="RI215" i="7"/>
  <c r="RJ215" i="7"/>
  <c r="RK215" i="7"/>
  <c r="RL215" i="7"/>
  <c r="RM215" i="7"/>
  <c r="RN215" i="7"/>
  <c r="RO215" i="7"/>
  <c r="RP215" i="7"/>
  <c r="RQ215" i="7"/>
  <c r="RR215" i="7"/>
  <c r="RS215" i="7"/>
  <c r="RT215" i="7"/>
  <c r="RU215" i="7"/>
  <c r="RV215" i="7"/>
  <c r="RW215" i="7"/>
  <c r="RX215" i="7"/>
  <c r="RY215" i="7"/>
  <c r="RZ215" i="7"/>
  <c r="SA215" i="7"/>
  <c r="SB215" i="7"/>
  <c r="SC215" i="7"/>
  <c r="SD215" i="7"/>
  <c r="SE215" i="7"/>
  <c r="SF215" i="7"/>
  <c r="SG215" i="7"/>
  <c r="SH215" i="7"/>
  <c r="SI215" i="7"/>
  <c r="SJ215" i="7"/>
  <c r="SK215" i="7"/>
  <c r="SL215" i="7"/>
  <c r="SM215" i="7"/>
  <c r="SN215" i="7"/>
  <c r="SO215" i="7"/>
  <c r="SP215" i="7"/>
  <c r="SQ215" i="7"/>
  <c r="SR215" i="7"/>
  <c r="SS215" i="7"/>
  <c r="ST215" i="7"/>
  <c r="SU215" i="7"/>
  <c r="SV215" i="7"/>
  <c r="SW215" i="7"/>
  <c r="SX215" i="7"/>
  <c r="SY215" i="7"/>
  <c r="SZ215" i="7"/>
  <c r="TA215" i="7"/>
  <c r="TB215" i="7"/>
  <c r="K215" i="7"/>
  <c r="GA50" i="7"/>
  <c r="GA18" i="3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K234" i="7"/>
  <c r="AL234" i="7"/>
  <c r="AM234" i="7"/>
  <c r="AN234" i="7"/>
  <c r="AO234" i="7"/>
  <c r="AP234" i="7"/>
  <c r="AQ234" i="7"/>
  <c r="AR234" i="7"/>
  <c r="AS234" i="7"/>
  <c r="AT234" i="7"/>
  <c r="AU234" i="7"/>
  <c r="AV234" i="7"/>
  <c r="AW234" i="7"/>
  <c r="AX234" i="7"/>
  <c r="AY234" i="7"/>
  <c r="AZ234" i="7"/>
  <c r="BA234" i="7"/>
  <c r="BB234" i="7"/>
  <c r="BC234" i="7"/>
  <c r="BD234" i="7"/>
  <c r="BE234" i="7"/>
  <c r="BF234" i="7"/>
  <c r="BG234" i="7"/>
  <c r="BH234" i="7"/>
  <c r="BI234" i="7"/>
  <c r="BJ234" i="7"/>
  <c r="BK234" i="7"/>
  <c r="BL234" i="7"/>
  <c r="BM234" i="7"/>
  <c r="BN234" i="7"/>
  <c r="BO234" i="7"/>
  <c r="BP234" i="7"/>
  <c r="BQ234" i="7"/>
  <c r="BR234" i="7"/>
  <c r="BS234" i="7"/>
  <c r="BT234" i="7"/>
  <c r="BU234" i="7"/>
  <c r="BV234" i="7"/>
  <c r="BW234" i="7"/>
  <c r="BX234" i="7"/>
  <c r="BY234" i="7"/>
  <c r="BZ234" i="7"/>
  <c r="CA234" i="7"/>
  <c r="CB234" i="7"/>
  <c r="CC234" i="7"/>
  <c r="CD234" i="7"/>
  <c r="CE234" i="7"/>
  <c r="CF234" i="7"/>
  <c r="CG234" i="7"/>
  <c r="CH234" i="7"/>
  <c r="CI234" i="7"/>
  <c r="CJ234" i="7"/>
  <c r="CK234" i="7"/>
  <c r="CL234" i="7"/>
  <c r="CM234" i="7"/>
  <c r="CN234" i="7"/>
  <c r="CO234" i="7"/>
  <c r="CP234" i="7"/>
  <c r="CQ234" i="7"/>
  <c r="CR234" i="7"/>
  <c r="CS234" i="7"/>
  <c r="CT234" i="7"/>
  <c r="CU234" i="7"/>
  <c r="CV234" i="7"/>
  <c r="CW234" i="7"/>
  <c r="CX234" i="7"/>
  <c r="CY234" i="7"/>
  <c r="CZ234" i="7"/>
  <c r="DA234" i="7"/>
  <c r="DB234" i="7"/>
  <c r="DC234" i="7"/>
  <c r="DD234" i="7"/>
  <c r="DE234" i="7"/>
  <c r="DF234" i="7"/>
  <c r="DG234" i="7"/>
  <c r="DH234" i="7"/>
  <c r="DI234" i="7"/>
  <c r="DJ234" i="7"/>
  <c r="DK234" i="7"/>
  <c r="DL234" i="7"/>
  <c r="DM234" i="7"/>
  <c r="DN234" i="7"/>
  <c r="DO234" i="7"/>
  <c r="DP234" i="7"/>
  <c r="DQ234" i="7"/>
  <c r="DR234" i="7"/>
  <c r="DS234" i="7"/>
  <c r="DT234" i="7"/>
  <c r="DU234" i="7"/>
  <c r="DV234" i="7"/>
  <c r="DW234" i="7"/>
  <c r="DX234" i="7"/>
  <c r="DY234" i="7"/>
  <c r="DZ234" i="7"/>
  <c r="EA234" i="7"/>
  <c r="EB234" i="7"/>
  <c r="EC234" i="7"/>
  <c r="ED234" i="7"/>
  <c r="EE234" i="7"/>
  <c r="EF234" i="7"/>
  <c r="EG234" i="7"/>
  <c r="EH234" i="7"/>
  <c r="EI234" i="7"/>
  <c r="EJ234" i="7"/>
  <c r="EK234" i="7"/>
  <c r="EL234" i="7"/>
  <c r="EM234" i="7"/>
  <c r="EN234" i="7"/>
  <c r="EO234" i="7"/>
  <c r="EP234" i="7"/>
  <c r="EQ234" i="7"/>
  <c r="ER234" i="7"/>
  <c r="ES234" i="7"/>
  <c r="ET234" i="7"/>
  <c r="EU234" i="7"/>
  <c r="EV234" i="7"/>
  <c r="EW234" i="7"/>
  <c r="EX234" i="7"/>
  <c r="EY234" i="7"/>
  <c r="EZ234" i="7"/>
  <c r="FA234" i="7"/>
  <c r="FB234" i="7"/>
  <c r="FC234" i="7"/>
  <c r="FD234" i="7"/>
  <c r="FE234" i="7"/>
  <c r="FF234" i="7"/>
  <c r="FG234" i="7"/>
  <c r="FH234" i="7"/>
  <c r="FI234" i="7"/>
  <c r="FJ234" i="7"/>
  <c r="FK234" i="7"/>
  <c r="FL234" i="7"/>
  <c r="FM234" i="7"/>
  <c r="FN234" i="7"/>
  <c r="FO234" i="7"/>
  <c r="FP234" i="7"/>
  <c r="FQ234" i="7"/>
  <c r="FR234" i="7"/>
  <c r="FS234" i="7"/>
  <c r="FT234" i="7"/>
  <c r="FU234" i="7"/>
  <c r="FV234" i="7"/>
  <c r="FW234" i="7"/>
  <c r="FX234" i="7"/>
  <c r="FY234" i="7"/>
  <c r="FZ234" i="7"/>
  <c r="GA234" i="7"/>
  <c r="GB234" i="7"/>
  <c r="GC234" i="7"/>
  <c r="GD234" i="7"/>
  <c r="GE234" i="7"/>
  <c r="GF234" i="7"/>
  <c r="GG234" i="7"/>
  <c r="GH234" i="7"/>
  <c r="GI234" i="7"/>
  <c r="GJ234" i="7"/>
  <c r="GK234" i="7"/>
  <c r="GL234" i="7"/>
  <c r="GM234" i="7"/>
  <c r="GN234" i="7"/>
  <c r="GO234" i="7"/>
  <c r="GP234" i="7"/>
  <c r="GQ234" i="7"/>
  <c r="GR234" i="7"/>
  <c r="GS234" i="7"/>
  <c r="GT234" i="7"/>
  <c r="GU234" i="7"/>
  <c r="GV234" i="7"/>
  <c r="GW234" i="7"/>
  <c r="GX234" i="7"/>
  <c r="GY234" i="7"/>
  <c r="GZ234" i="7"/>
  <c r="HA234" i="7"/>
  <c r="HB234" i="7"/>
  <c r="HC234" i="7"/>
  <c r="HD234" i="7"/>
  <c r="HE234" i="7"/>
  <c r="HF234" i="7"/>
  <c r="HG234" i="7"/>
  <c r="HH234" i="7"/>
  <c r="HI234" i="7"/>
  <c r="HJ234" i="7"/>
  <c r="HK234" i="7"/>
  <c r="HL234" i="7"/>
  <c r="HM234" i="7"/>
  <c r="HN234" i="7"/>
  <c r="HO234" i="7"/>
  <c r="HP234" i="7"/>
  <c r="HQ234" i="7"/>
  <c r="HR234" i="7"/>
  <c r="HS234" i="7"/>
  <c r="HT234" i="7"/>
  <c r="HU234" i="7"/>
  <c r="HV234" i="7"/>
  <c r="HW234" i="7"/>
  <c r="HX234" i="7"/>
  <c r="HY234" i="7"/>
  <c r="HZ234" i="7"/>
  <c r="IA234" i="7"/>
  <c r="IB234" i="7"/>
  <c r="IC234" i="7"/>
  <c r="ID234" i="7"/>
  <c r="IE234" i="7"/>
  <c r="IF234" i="7"/>
  <c r="IG234" i="7"/>
  <c r="IH234" i="7"/>
  <c r="II234" i="7"/>
  <c r="IJ234" i="7"/>
  <c r="IK234" i="7"/>
  <c r="IL234" i="7"/>
  <c r="IM234" i="7"/>
  <c r="IN234" i="7"/>
  <c r="IO234" i="7"/>
  <c r="IP234" i="7"/>
  <c r="IQ234" i="7"/>
  <c r="IR234" i="7"/>
  <c r="IS234" i="7"/>
  <c r="IT234" i="7"/>
  <c r="IU234" i="7"/>
  <c r="IV234" i="7"/>
  <c r="IW234" i="7"/>
  <c r="IX234" i="7"/>
  <c r="IY234" i="7"/>
  <c r="IZ234" i="7"/>
  <c r="JA234" i="7"/>
  <c r="JB234" i="7"/>
  <c r="JC234" i="7"/>
  <c r="JD234" i="7"/>
  <c r="JE234" i="7"/>
  <c r="JF234" i="7"/>
  <c r="JG234" i="7"/>
  <c r="JH234" i="7"/>
  <c r="JI234" i="7"/>
  <c r="JJ234" i="7"/>
  <c r="JK234" i="7"/>
  <c r="JL234" i="7"/>
  <c r="JM234" i="7"/>
  <c r="JN234" i="7"/>
  <c r="JO234" i="7"/>
  <c r="JP234" i="7"/>
  <c r="JQ234" i="7"/>
  <c r="JR234" i="7"/>
  <c r="JS234" i="7"/>
  <c r="JT234" i="7"/>
  <c r="JU234" i="7"/>
  <c r="JV234" i="7"/>
  <c r="JW234" i="7"/>
  <c r="JX234" i="7"/>
  <c r="JY234" i="7"/>
  <c r="JZ234" i="7"/>
  <c r="KA234" i="7"/>
  <c r="KB234" i="7"/>
  <c r="KC234" i="7"/>
  <c r="KD234" i="7"/>
  <c r="KE234" i="7"/>
  <c r="KF234" i="7"/>
  <c r="KG234" i="7"/>
  <c r="KH234" i="7"/>
  <c r="KI234" i="7"/>
  <c r="KJ234" i="7"/>
  <c r="KK234" i="7"/>
  <c r="KL234" i="7"/>
  <c r="KM234" i="7"/>
  <c r="KN234" i="7"/>
  <c r="KO234" i="7"/>
  <c r="KP234" i="7"/>
  <c r="KQ234" i="7"/>
  <c r="KR234" i="7"/>
  <c r="KS234" i="7"/>
  <c r="KT234" i="7"/>
  <c r="KU234" i="7"/>
  <c r="KV234" i="7"/>
  <c r="KW234" i="7"/>
  <c r="KX234" i="7"/>
  <c r="KY234" i="7"/>
  <c r="KZ234" i="7"/>
  <c r="LA234" i="7"/>
  <c r="LB234" i="7"/>
  <c r="LC234" i="7"/>
  <c r="LD234" i="7"/>
  <c r="LE234" i="7"/>
  <c r="LF234" i="7"/>
  <c r="LG234" i="7"/>
  <c r="LH234" i="7"/>
  <c r="LI234" i="7"/>
  <c r="LJ234" i="7"/>
  <c r="LK234" i="7"/>
  <c r="LL234" i="7"/>
  <c r="LM234" i="7"/>
  <c r="LN234" i="7"/>
  <c r="LO234" i="7"/>
  <c r="LP234" i="7"/>
  <c r="LQ234" i="7"/>
  <c r="LR234" i="7"/>
  <c r="LS234" i="7"/>
  <c r="LT234" i="7"/>
  <c r="LU234" i="7"/>
  <c r="LV234" i="7"/>
  <c r="LW234" i="7"/>
  <c r="LX234" i="7"/>
  <c r="LY234" i="7"/>
  <c r="LZ234" i="7"/>
  <c r="MA234" i="7"/>
  <c r="MB234" i="7"/>
  <c r="MC234" i="7"/>
  <c r="MD234" i="7"/>
  <c r="ME234" i="7"/>
  <c r="MF234" i="7"/>
  <c r="MG234" i="7"/>
  <c r="MH234" i="7"/>
  <c r="MI234" i="7"/>
  <c r="MJ234" i="7"/>
  <c r="MK234" i="7"/>
  <c r="ML234" i="7"/>
  <c r="MM234" i="7"/>
  <c r="MN234" i="7"/>
  <c r="MO234" i="7"/>
  <c r="MP234" i="7"/>
  <c r="MQ234" i="7"/>
  <c r="MR234" i="7"/>
  <c r="MS234" i="7"/>
  <c r="MT234" i="7"/>
  <c r="MU234" i="7"/>
  <c r="MV234" i="7"/>
  <c r="MW234" i="7"/>
  <c r="MX234" i="7"/>
  <c r="MY234" i="7"/>
  <c r="MZ234" i="7"/>
  <c r="NA234" i="7"/>
  <c r="NB234" i="7"/>
  <c r="NC234" i="7"/>
  <c r="ND234" i="7"/>
  <c r="NE234" i="7"/>
  <c r="NF234" i="7"/>
  <c r="NG234" i="7"/>
  <c r="NH234" i="7"/>
  <c r="NI234" i="7"/>
  <c r="NJ234" i="7"/>
  <c r="NK234" i="7"/>
  <c r="NL234" i="7"/>
  <c r="NM234" i="7"/>
  <c r="NN234" i="7"/>
  <c r="NO234" i="7"/>
  <c r="NP234" i="7"/>
  <c r="NQ234" i="7"/>
  <c r="NR234" i="7"/>
  <c r="NS234" i="7"/>
  <c r="NT234" i="7"/>
  <c r="NU234" i="7"/>
  <c r="NV234" i="7"/>
  <c r="NW234" i="7"/>
  <c r="NX234" i="7"/>
  <c r="NY234" i="7"/>
  <c r="NZ234" i="7"/>
  <c r="OA234" i="7"/>
  <c r="OB234" i="7"/>
  <c r="OC234" i="7"/>
  <c r="OD234" i="7"/>
  <c r="OE234" i="7"/>
  <c r="OF234" i="7"/>
  <c r="OG234" i="7"/>
  <c r="OH234" i="7"/>
  <c r="OI234" i="7"/>
  <c r="OJ234" i="7"/>
  <c r="OK234" i="7"/>
  <c r="OL234" i="7"/>
  <c r="OM234" i="7"/>
  <c r="ON234" i="7"/>
  <c r="OO234" i="7"/>
  <c r="OP234" i="7"/>
  <c r="OQ234" i="7"/>
  <c r="OR234" i="7"/>
  <c r="OS234" i="7"/>
  <c r="OT234" i="7"/>
  <c r="OU234" i="7"/>
  <c r="OV234" i="7"/>
  <c r="OW234" i="7"/>
  <c r="OX234" i="7"/>
  <c r="OY234" i="7"/>
  <c r="OZ234" i="7"/>
  <c r="PA234" i="7"/>
  <c r="PB234" i="7"/>
  <c r="PC234" i="7"/>
  <c r="PD234" i="7"/>
  <c r="PE234" i="7"/>
  <c r="PF234" i="7"/>
  <c r="PG234" i="7"/>
  <c r="PH234" i="7"/>
  <c r="PI234" i="7"/>
  <c r="PJ234" i="7"/>
  <c r="PK234" i="7"/>
  <c r="PL234" i="7"/>
  <c r="PM234" i="7"/>
  <c r="PN234" i="7"/>
  <c r="PO234" i="7"/>
  <c r="PP234" i="7"/>
  <c r="PQ234" i="7"/>
  <c r="PR234" i="7"/>
  <c r="PS234" i="7"/>
  <c r="PT234" i="7"/>
  <c r="PU234" i="7"/>
  <c r="PV234" i="7"/>
  <c r="PW234" i="7"/>
  <c r="PX234" i="7"/>
  <c r="PY234" i="7"/>
  <c r="PZ234" i="7"/>
  <c r="QA234" i="7"/>
  <c r="QB234" i="7"/>
  <c r="QC234" i="7"/>
  <c r="QD234" i="7"/>
  <c r="QE234" i="7"/>
  <c r="QF234" i="7"/>
  <c r="QG234" i="7"/>
  <c r="QH234" i="7"/>
  <c r="QI234" i="7"/>
  <c r="QJ234" i="7"/>
  <c r="QK234" i="7"/>
  <c r="QL234" i="7"/>
  <c r="QM234" i="7"/>
  <c r="QN234" i="7"/>
  <c r="QO234" i="7"/>
  <c r="QP234" i="7"/>
  <c r="QQ234" i="7"/>
  <c r="QR234" i="7"/>
  <c r="QS234" i="7"/>
  <c r="QT234" i="7"/>
  <c r="QU234" i="7"/>
  <c r="QV234" i="7"/>
  <c r="QW234" i="7"/>
  <c r="QX234" i="7"/>
  <c r="QY234" i="7"/>
  <c r="QZ234" i="7"/>
  <c r="RA234" i="7"/>
  <c r="RB234" i="7"/>
  <c r="RC234" i="7"/>
  <c r="RD234" i="7"/>
  <c r="RE234" i="7"/>
  <c r="RF234" i="7"/>
  <c r="RG234" i="7"/>
  <c r="RH234" i="7"/>
  <c r="RI234" i="7"/>
  <c r="RJ234" i="7"/>
  <c r="RK234" i="7"/>
  <c r="RL234" i="7"/>
  <c r="RM234" i="7"/>
  <c r="RN234" i="7"/>
  <c r="RO234" i="7"/>
  <c r="RP234" i="7"/>
  <c r="RQ234" i="7"/>
  <c r="RR234" i="7"/>
  <c r="RS234" i="7"/>
  <c r="RT234" i="7"/>
  <c r="RU234" i="7"/>
  <c r="RV234" i="7"/>
  <c r="RW234" i="7"/>
  <c r="RX234" i="7"/>
  <c r="RY234" i="7"/>
  <c r="RZ234" i="7"/>
  <c r="SA234" i="7"/>
  <c r="SB234" i="7"/>
  <c r="SC234" i="7"/>
  <c r="SD234" i="7"/>
  <c r="SE234" i="7"/>
  <c r="SF234" i="7"/>
  <c r="SG234" i="7"/>
  <c r="SH234" i="7"/>
  <c r="SI234" i="7"/>
  <c r="SJ234" i="7"/>
  <c r="SK234" i="7"/>
  <c r="SL234" i="7"/>
  <c r="SM234" i="7"/>
  <c r="SN234" i="7"/>
  <c r="SO234" i="7"/>
  <c r="SP234" i="7"/>
  <c r="SQ234" i="7"/>
  <c r="SR234" i="7"/>
  <c r="SS234" i="7"/>
  <c r="ST234" i="7"/>
  <c r="SU234" i="7"/>
  <c r="SV234" i="7"/>
  <c r="SW234" i="7"/>
  <c r="SX234" i="7"/>
  <c r="SY234" i="7"/>
  <c r="SZ234" i="7"/>
  <c r="TA234" i="7"/>
  <c r="TB234" i="7"/>
  <c r="K234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K235" i="7"/>
  <c r="AL235" i="7"/>
  <c r="AM235" i="7"/>
  <c r="AN235" i="7"/>
  <c r="AO235" i="7"/>
  <c r="AP235" i="7"/>
  <c r="AQ235" i="7"/>
  <c r="AR235" i="7"/>
  <c r="AS235" i="7"/>
  <c r="AT235" i="7"/>
  <c r="AU235" i="7"/>
  <c r="AV235" i="7"/>
  <c r="AW235" i="7"/>
  <c r="AX235" i="7"/>
  <c r="AY235" i="7"/>
  <c r="AZ235" i="7"/>
  <c r="BA235" i="7"/>
  <c r="BB235" i="7"/>
  <c r="BC235" i="7"/>
  <c r="BD235" i="7"/>
  <c r="BE235" i="7"/>
  <c r="BF235" i="7"/>
  <c r="BG235" i="7"/>
  <c r="BH235" i="7"/>
  <c r="BI235" i="7"/>
  <c r="BJ235" i="7"/>
  <c r="BK235" i="7"/>
  <c r="BL235" i="7"/>
  <c r="BM235" i="7"/>
  <c r="BN235" i="7"/>
  <c r="BO235" i="7"/>
  <c r="BP235" i="7"/>
  <c r="BQ235" i="7"/>
  <c r="BR235" i="7"/>
  <c r="BS235" i="7"/>
  <c r="BT235" i="7"/>
  <c r="BU235" i="7"/>
  <c r="BV235" i="7"/>
  <c r="BW235" i="7"/>
  <c r="BX235" i="7"/>
  <c r="BY235" i="7"/>
  <c r="BZ235" i="7"/>
  <c r="CA235" i="7"/>
  <c r="CB235" i="7"/>
  <c r="CC235" i="7"/>
  <c r="CD235" i="7"/>
  <c r="CE235" i="7"/>
  <c r="CF235" i="7"/>
  <c r="CG235" i="7"/>
  <c r="CH235" i="7"/>
  <c r="CI235" i="7"/>
  <c r="CJ235" i="7"/>
  <c r="CK235" i="7"/>
  <c r="CL235" i="7"/>
  <c r="CM235" i="7"/>
  <c r="CN235" i="7"/>
  <c r="CO235" i="7"/>
  <c r="CP235" i="7"/>
  <c r="CQ235" i="7"/>
  <c r="CR235" i="7"/>
  <c r="CS235" i="7"/>
  <c r="CT235" i="7"/>
  <c r="CU235" i="7"/>
  <c r="CV235" i="7"/>
  <c r="CW235" i="7"/>
  <c r="CX235" i="7"/>
  <c r="CY235" i="7"/>
  <c r="CZ235" i="7"/>
  <c r="DA235" i="7"/>
  <c r="DB235" i="7"/>
  <c r="DC235" i="7"/>
  <c r="DD235" i="7"/>
  <c r="DE235" i="7"/>
  <c r="DF235" i="7"/>
  <c r="DG235" i="7"/>
  <c r="DH235" i="7"/>
  <c r="DI235" i="7"/>
  <c r="DJ235" i="7"/>
  <c r="DK235" i="7"/>
  <c r="DL235" i="7"/>
  <c r="DM235" i="7"/>
  <c r="DN235" i="7"/>
  <c r="DO235" i="7"/>
  <c r="DP235" i="7"/>
  <c r="DQ235" i="7"/>
  <c r="DR235" i="7"/>
  <c r="DS235" i="7"/>
  <c r="DT235" i="7"/>
  <c r="DU235" i="7"/>
  <c r="DV235" i="7"/>
  <c r="DW235" i="7"/>
  <c r="DX235" i="7"/>
  <c r="DY235" i="7"/>
  <c r="DZ235" i="7"/>
  <c r="EA235" i="7"/>
  <c r="EB235" i="7"/>
  <c r="EC235" i="7"/>
  <c r="ED235" i="7"/>
  <c r="EE235" i="7"/>
  <c r="EF235" i="7"/>
  <c r="EG235" i="7"/>
  <c r="EH235" i="7"/>
  <c r="EI235" i="7"/>
  <c r="EJ235" i="7"/>
  <c r="EK235" i="7"/>
  <c r="EL235" i="7"/>
  <c r="EM235" i="7"/>
  <c r="EN235" i="7"/>
  <c r="EO235" i="7"/>
  <c r="EP235" i="7"/>
  <c r="EQ235" i="7"/>
  <c r="ER235" i="7"/>
  <c r="ES235" i="7"/>
  <c r="ET235" i="7"/>
  <c r="EU235" i="7"/>
  <c r="EV235" i="7"/>
  <c r="EW235" i="7"/>
  <c r="EX235" i="7"/>
  <c r="EY235" i="7"/>
  <c r="EZ235" i="7"/>
  <c r="FA235" i="7"/>
  <c r="FB235" i="7"/>
  <c r="FC235" i="7"/>
  <c r="FD235" i="7"/>
  <c r="FE235" i="7"/>
  <c r="FF235" i="7"/>
  <c r="FG235" i="7"/>
  <c r="FH235" i="7"/>
  <c r="FI235" i="7"/>
  <c r="FJ235" i="7"/>
  <c r="FK235" i="7"/>
  <c r="FL235" i="7"/>
  <c r="FM235" i="7"/>
  <c r="FN235" i="7"/>
  <c r="FO235" i="7"/>
  <c r="FP235" i="7"/>
  <c r="FQ235" i="7"/>
  <c r="FR235" i="7"/>
  <c r="FS235" i="7"/>
  <c r="FT235" i="7"/>
  <c r="FU235" i="7"/>
  <c r="FV235" i="7"/>
  <c r="FW235" i="7"/>
  <c r="FX235" i="7"/>
  <c r="FY235" i="7"/>
  <c r="FZ235" i="7"/>
  <c r="GA235" i="7"/>
  <c r="GB235" i="7"/>
  <c r="GC235" i="7"/>
  <c r="GD235" i="7"/>
  <c r="GE235" i="7"/>
  <c r="GF235" i="7"/>
  <c r="GG235" i="7"/>
  <c r="GH235" i="7"/>
  <c r="GI235" i="7"/>
  <c r="GJ235" i="7"/>
  <c r="GK235" i="7"/>
  <c r="GL235" i="7"/>
  <c r="GM235" i="7"/>
  <c r="GN235" i="7"/>
  <c r="GO235" i="7"/>
  <c r="GP235" i="7"/>
  <c r="GQ235" i="7"/>
  <c r="GR235" i="7"/>
  <c r="GS235" i="7"/>
  <c r="GT235" i="7"/>
  <c r="GU235" i="7"/>
  <c r="GV235" i="7"/>
  <c r="GW235" i="7"/>
  <c r="GX235" i="7"/>
  <c r="GY235" i="7"/>
  <c r="GZ235" i="7"/>
  <c r="HA235" i="7"/>
  <c r="HB235" i="7"/>
  <c r="HC235" i="7"/>
  <c r="HD235" i="7"/>
  <c r="HE235" i="7"/>
  <c r="HF235" i="7"/>
  <c r="HG235" i="7"/>
  <c r="HH235" i="7"/>
  <c r="HI235" i="7"/>
  <c r="HJ235" i="7"/>
  <c r="HK235" i="7"/>
  <c r="HL235" i="7"/>
  <c r="HM235" i="7"/>
  <c r="HN235" i="7"/>
  <c r="HO235" i="7"/>
  <c r="HP235" i="7"/>
  <c r="HQ235" i="7"/>
  <c r="HR235" i="7"/>
  <c r="HS235" i="7"/>
  <c r="HT235" i="7"/>
  <c r="HU235" i="7"/>
  <c r="HV235" i="7"/>
  <c r="HW235" i="7"/>
  <c r="HX235" i="7"/>
  <c r="HY235" i="7"/>
  <c r="HZ235" i="7"/>
  <c r="IA235" i="7"/>
  <c r="IB235" i="7"/>
  <c r="IC235" i="7"/>
  <c r="ID235" i="7"/>
  <c r="IE235" i="7"/>
  <c r="IF235" i="7"/>
  <c r="IG235" i="7"/>
  <c r="IH235" i="7"/>
  <c r="II235" i="7"/>
  <c r="IJ235" i="7"/>
  <c r="IK235" i="7"/>
  <c r="IL235" i="7"/>
  <c r="IM235" i="7"/>
  <c r="IN235" i="7"/>
  <c r="IO235" i="7"/>
  <c r="IP235" i="7"/>
  <c r="IQ235" i="7"/>
  <c r="IR235" i="7"/>
  <c r="IS235" i="7"/>
  <c r="IT235" i="7"/>
  <c r="IU235" i="7"/>
  <c r="IV235" i="7"/>
  <c r="IW235" i="7"/>
  <c r="IX235" i="7"/>
  <c r="IY235" i="7"/>
  <c r="IZ235" i="7"/>
  <c r="JA235" i="7"/>
  <c r="JB235" i="7"/>
  <c r="JC235" i="7"/>
  <c r="JD235" i="7"/>
  <c r="JE235" i="7"/>
  <c r="JF235" i="7"/>
  <c r="JG235" i="7"/>
  <c r="JH235" i="7"/>
  <c r="JI235" i="7"/>
  <c r="JJ235" i="7"/>
  <c r="JK235" i="7"/>
  <c r="JL235" i="7"/>
  <c r="JM235" i="7"/>
  <c r="JN235" i="7"/>
  <c r="JO235" i="7"/>
  <c r="JP235" i="7"/>
  <c r="JQ235" i="7"/>
  <c r="JR235" i="7"/>
  <c r="JS235" i="7"/>
  <c r="JT235" i="7"/>
  <c r="JU235" i="7"/>
  <c r="JV235" i="7"/>
  <c r="JW235" i="7"/>
  <c r="JX235" i="7"/>
  <c r="JY235" i="7"/>
  <c r="JZ235" i="7"/>
  <c r="KA235" i="7"/>
  <c r="KB235" i="7"/>
  <c r="KC235" i="7"/>
  <c r="KD235" i="7"/>
  <c r="KE235" i="7"/>
  <c r="KF235" i="7"/>
  <c r="KG235" i="7"/>
  <c r="KH235" i="7"/>
  <c r="KI235" i="7"/>
  <c r="KJ235" i="7"/>
  <c r="KK235" i="7"/>
  <c r="KL235" i="7"/>
  <c r="KM235" i="7"/>
  <c r="KN235" i="7"/>
  <c r="KO235" i="7"/>
  <c r="KP235" i="7"/>
  <c r="KQ235" i="7"/>
  <c r="KR235" i="7"/>
  <c r="KS235" i="7"/>
  <c r="KT235" i="7"/>
  <c r="KU235" i="7"/>
  <c r="KV235" i="7"/>
  <c r="KW235" i="7"/>
  <c r="KX235" i="7"/>
  <c r="KY235" i="7"/>
  <c r="KZ235" i="7"/>
  <c r="LA235" i="7"/>
  <c r="LB235" i="7"/>
  <c r="LC235" i="7"/>
  <c r="LD235" i="7"/>
  <c r="LE235" i="7"/>
  <c r="LF235" i="7"/>
  <c r="LG235" i="7"/>
  <c r="LH235" i="7"/>
  <c r="LI235" i="7"/>
  <c r="LJ235" i="7"/>
  <c r="LK235" i="7"/>
  <c r="LL235" i="7"/>
  <c r="LM235" i="7"/>
  <c r="LN235" i="7"/>
  <c r="LO235" i="7"/>
  <c r="LP235" i="7"/>
  <c r="LQ235" i="7"/>
  <c r="LR235" i="7"/>
  <c r="LS235" i="7"/>
  <c r="LT235" i="7"/>
  <c r="LU235" i="7"/>
  <c r="LV235" i="7"/>
  <c r="LW235" i="7"/>
  <c r="LX235" i="7"/>
  <c r="LY235" i="7"/>
  <c r="LZ235" i="7"/>
  <c r="MA235" i="7"/>
  <c r="MB235" i="7"/>
  <c r="MC235" i="7"/>
  <c r="MD235" i="7"/>
  <c r="ME235" i="7"/>
  <c r="MF235" i="7"/>
  <c r="MG235" i="7"/>
  <c r="MH235" i="7"/>
  <c r="MI235" i="7"/>
  <c r="MJ235" i="7"/>
  <c r="MK235" i="7"/>
  <c r="ML235" i="7"/>
  <c r="MM235" i="7"/>
  <c r="MN235" i="7"/>
  <c r="MO235" i="7"/>
  <c r="MP235" i="7"/>
  <c r="MQ235" i="7"/>
  <c r="MR235" i="7"/>
  <c r="MS235" i="7"/>
  <c r="MT235" i="7"/>
  <c r="MU235" i="7"/>
  <c r="MV235" i="7"/>
  <c r="MW235" i="7"/>
  <c r="MX235" i="7"/>
  <c r="MY235" i="7"/>
  <c r="MZ235" i="7"/>
  <c r="NA235" i="7"/>
  <c r="NB235" i="7"/>
  <c r="NC235" i="7"/>
  <c r="ND235" i="7"/>
  <c r="NE235" i="7"/>
  <c r="NF235" i="7"/>
  <c r="NG235" i="7"/>
  <c r="NH235" i="7"/>
  <c r="NI235" i="7"/>
  <c r="NJ235" i="7"/>
  <c r="NK235" i="7"/>
  <c r="NL235" i="7"/>
  <c r="NM235" i="7"/>
  <c r="NN235" i="7"/>
  <c r="NO235" i="7"/>
  <c r="NP235" i="7"/>
  <c r="NQ235" i="7"/>
  <c r="NR235" i="7"/>
  <c r="NS235" i="7"/>
  <c r="NT235" i="7"/>
  <c r="NU235" i="7"/>
  <c r="NV235" i="7"/>
  <c r="NW235" i="7"/>
  <c r="NX235" i="7"/>
  <c r="NY235" i="7"/>
  <c r="NZ235" i="7"/>
  <c r="OA235" i="7"/>
  <c r="OB235" i="7"/>
  <c r="OC235" i="7"/>
  <c r="OD235" i="7"/>
  <c r="OE235" i="7"/>
  <c r="OF235" i="7"/>
  <c r="OG235" i="7"/>
  <c r="OH235" i="7"/>
  <c r="OI235" i="7"/>
  <c r="OJ235" i="7"/>
  <c r="OK235" i="7"/>
  <c r="OL235" i="7"/>
  <c r="OM235" i="7"/>
  <c r="ON235" i="7"/>
  <c r="OO235" i="7"/>
  <c r="OP235" i="7"/>
  <c r="OQ235" i="7"/>
  <c r="OR235" i="7"/>
  <c r="OS235" i="7"/>
  <c r="OT235" i="7"/>
  <c r="OU235" i="7"/>
  <c r="OV235" i="7"/>
  <c r="OW235" i="7"/>
  <c r="OX235" i="7"/>
  <c r="OY235" i="7"/>
  <c r="OZ235" i="7"/>
  <c r="PA235" i="7"/>
  <c r="PB235" i="7"/>
  <c r="PC235" i="7"/>
  <c r="PD235" i="7"/>
  <c r="PE235" i="7"/>
  <c r="PF235" i="7"/>
  <c r="PG235" i="7"/>
  <c r="PH235" i="7"/>
  <c r="PI235" i="7"/>
  <c r="PJ235" i="7"/>
  <c r="PK235" i="7"/>
  <c r="PL235" i="7"/>
  <c r="PM235" i="7"/>
  <c r="PN235" i="7"/>
  <c r="PO235" i="7"/>
  <c r="PP235" i="7"/>
  <c r="PQ235" i="7"/>
  <c r="PR235" i="7"/>
  <c r="PS235" i="7"/>
  <c r="PT235" i="7"/>
  <c r="PU235" i="7"/>
  <c r="PV235" i="7"/>
  <c r="PW235" i="7"/>
  <c r="PX235" i="7"/>
  <c r="PY235" i="7"/>
  <c r="PZ235" i="7"/>
  <c r="QA235" i="7"/>
  <c r="QB235" i="7"/>
  <c r="QC235" i="7"/>
  <c r="QD235" i="7"/>
  <c r="QE235" i="7"/>
  <c r="QF235" i="7"/>
  <c r="QG235" i="7"/>
  <c r="QH235" i="7"/>
  <c r="QI235" i="7"/>
  <c r="QJ235" i="7"/>
  <c r="QK235" i="7"/>
  <c r="QL235" i="7"/>
  <c r="QM235" i="7"/>
  <c r="QN235" i="7"/>
  <c r="QO235" i="7"/>
  <c r="QP235" i="7"/>
  <c r="QQ235" i="7"/>
  <c r="QR235" i="7"/>
  <c r="QS235" i="7"/>
  <c r="QT235" i="7"/>
  <c r="QU235" i="7"/>
  <c r="QV235" i="7"/>
  <c r="QW235" i="7"/>
  <c r="QX235" i="7"/>
  <c r="QY235" i="7"/>
  <c r="QZ235" i="7"/>
  <c r="RA235" i="7"/>
  <c r="RB235" i="7"/>
  <c r="RC235" i="7"/>
  <c r="RD235" i="7"/>
  <c r="RE235" i="7"/>
  <c r="RF235" i="7"/>
  <c r="RG235" i="7"/>
  <c r="RH235" i="7"/>
  <c r="RI235" i="7"/>
  <c r="RJ235" i="7"/>
  <c r="RK235" i="7"/>
  <c r="RL235" i="7"/>
  <c r="RM235" i="7"/>
  <c r="RN235" i="7"/>
  <c r="RO235" i="7"/>
  <c r="RP235" i="7"/>
  <c r="RQ235" i="7"/>
  <c r="RR235" i="7"/>
  <c r="RS235" i="7"/>
  <c r="RT235" i="7"/>
  <c r="RU235" i="7"/>
  <c r="RV235" i="7"/>
  <c r="RW235" i="7"/>
  <c r="RX235" i="7"/>
  <c r="RY235" i="7"/>
  <c r="RZ235" i="7"/>
  <c r="SA235" i="7"/>
  <c r="SB235" i="7"/>
  <c r="SC235" i="7"/>
  <c r="SD235" i="7"/>
  <c r="SE235" i="7"/>
  <c r="SF235" i="7"/>
  <c r="SG235" i="7"/>
  <c r="SH235" i="7"/>
  <c r="SI235" i="7"/>
  <c r="SJ235" i="7"/>
  <c r="SK235" i="7"/>
  <c r="SL235" i="7"/>
  <c r="SM235" i="7"/>
  <c r="SN235" i="7"/>
  <c r="SO235" i="7"/>
  <c r="SP235" i="7"/>
  <c r="SQ235" i="7"/>
  <c r="SR235" i="7"/>
  <c r="SS235" i="7"/>
  <c r="ST235" i="7"/>
  <c r="SU235" i="7"/>
  <c r="SV235" i="7"/>
  <c r="SW235" i="7"/>
  <c r="SX235" i="7"/>
  <c r="SY235" i="7"/>
  <c r="SZ235" i="7"/>
  <c r="TA235" i="7"/>
  <c r="TB235" i="7"/>
  <c r="K235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FD150" i="7"/>
  <c r="FE150" i="7"/>
  <c r="FF150" i="7"/>
  <c r="FG150" i="7"/>
  <c r="FH150" i="7"/>
  <c r="FI150" i="7"/>
  <c r="FJ150" i="7"/>
  <c r="FK150" i="7"/>
  <c r="FL150" i="7"/>
  <c r="FM150" i="7"/>
  <c r="FN150" i="7"/>
  <c r="FO150" i="7"/>
  <c r="FP150" i="7"/>
  <c r="FQ150" i="7"/>
  <c r="FR150" i="7"/>
  <c r="FS150" i="7"/>
  <c r="FT150" i="7"/>
  <c r="FU150" i="7"/>
  <c r="FV150" i="7"/>
  <c r="FW150" i="7"/>
  <c r="FX150" i="7"/>
  <c r="FY150" i="7"/>
  <c r="FZ150" i="7"/>
  <c r="GA150" i="7"/>
  <c r="GC150" i="7"/>
  <c r="GD150" i="7"/>
  <c r="GE150" i="7"/>
  <c r="GF150" i="7"/>
  <c r="GG150" i="7"/>
  <c r="GH150" i="7"/>
  <c r="GI150" i="7"/>
  <c r="GJ150" i="7"/>
  <c r="GK150" i="7"/>
  <c r="GL150" i="7"/>
  <c r="GM150" i="7"/>
  <c r="GN150" i="7"/>
  <c r="GO150" i="7"/>
  <c r="GP150" i="7"/>
  <c r="GQ150" i="7"/>
  <c r="GR150" i="7"/>
  <c r="GS150" i="7"/>
  <c r="GT150" i="7"/>
  <c r="GU150" i="7"/>
  <c r="GV150" i="7"/>
  <c r="GW150" i="7"/>
  <c r="GX150" i="7"/>
  <c r="GY150" i="7"/>
  <c r="GZ150" i="7"/>
  <c r="HA150" i="7"/>
  <c r="HB150" i="7"/>
  <c r="HC150" i="7"/>
  <c r="HD150" i="7"/>
  <c r="HE150" i="7"/>
  <c r="HF150" i="7"/>
  <c r="HG150" i="7"/>
  <c r="HH150" i="7"/>
  <c r="HI150" i="7"/>
  <c r="HJ150" i="7"/>
  <c r="HK150" i="7"/>
  <c r="HL150" i="7"/>
  <c r="HM150" i="7"/>
  <c r="HN150" i="7"/>
  <c r="HO150" i="7"/>
  <c r="HP150" i="7"/>
  <c r="HQ150" i="7"/>
  <c r="HR150" i="7"/>
  <c r="HS150" i="7"/>
  <c r="HT150" i="7"/>
  <c r="HU150" i="7"/>
  <c r="HV150" i="7"/>
  <c r="HW150" i="7"/>
  <c r="HX150" i="7"/>
  <c r="HY150" i="7"/>
  <c r="HZ150" i="7"/>
  <c r="IA150" i="7"/>
  <c r="IB150" i="7"/>
  <c r="IC150" i="7"/>
  <c r="ID150" i="7"/>
  <c r="IE150" i="7"/>
  <c r="IF150" i="7"/>
  <c r="IG150" i="7"/>
  <c r="IH150" i="7"/>
  <c r="II150" i="7"/>
  <c r="IJ150" i="7"/>
  <c r="IK150" i="7"/>
  <c r="IL150" i="7"/>
  <c r="IM150" i="7"/>
  <c r="IN150" i="7"/>
  <c r="IO150" i="7"/>
  <c r="IP150" i="7"/>
  <c r="IQ150" i="7"/>
  <c r="IR150" i="7"/>
  <c r="IS150" i="7"/>
  <c r="IT150" i="7"/>
  <c r="IU150" i="7"/>
  <c r="IV150" i="7"/>
  <c r="IW150" i="7"/>
  <c r="IX150" i="7"/>
  <c r="IY150" i="7"/>
  <c r="IZ150" i="7"/>
  <c r="JA150" i="7"/>
  <c r="JB150" i="7"/>
  <c r="JC150" i="7"/>
  <c r="JD150" i="7"/>
  <c r="JE150" i="7"/>
  <c r="JF150" i="7"/>
  <c r="JG150" i="7"/>
  <c r="JH150" i="7"/>
  <c r="JI150" i="7"/>
  <c r="JJ150" i="7"/>
  <c r="JK150" i="7"/>
  <c r="JL150" i="7"/>
  <c r="JM150" i="7"/>
  <c r="JN150" i="7"/>
  <c r="JO150" i="7"/>
  <c r="JP150" i="7"/>
  <c r="JQ150" i="7"/>
  <c r="JR150" i="7"/>
  <c r="JS150" i="7"/>
  <c r="JT150" i="7"/>
  <c r="JU150" i="7"/>
  <c r="JV150" i="7"/>
  <c r="JW150" i="7"/>
  <c r="JX150" i="7"/>
  <c r="JY150" i="7"/>
  <c r="JZ150" i="7"/>
  <c r="KA150" i="7"/>
  <c r="KB150" i="7"/>
  <c r="KC150" i="7"/>
  <c r="KD150" i="7"/>
  <c r="KE150" i="7"/>
  <c r="KF150" i="7"/>
  <c r="KG150" i="7"/>
  <c r="KH150" i="7"/>
  <c r="KI150" i="7"/>
  <c r="KJ150" i="7"/>
  <c r="KK150" i="7"/>
  <c r="KL150" i="7"/>
  <c r="KM150" i="7"/>
  <c r="KN150" i="7"/>
  <c r="KO150" i="7"/>
  <c r="KP150" i="7"/>
  <c r="KQ150" i="7"/>
  <c r="KR150" i="7"/>
  <c r="KS150" i="7"/>
  <c r="KT150" i="7"/>
  <c r="KU150" i="7"/>
  <c r="KV150" i="7"/>
  <c r="KW150" i="7"/>
  <c r="KX150" i="7"/>
  <c r="KY150" i="7"/>
  <c r="KZ150" i="7"/>
  <c r="LA150" i="7"/>
  <c r="LB150" i="7"/>
  <c r="LC150" i="7"/>
  <c r="LD150" i="7"/>
  <c r="LE150" i="7"/>
  <c r="LF150" i="7"/>
  <c r="LG150" i="7"/>
  <c r="LH150" i="7"/>
  <c r="LI150" i="7"/>
  <c r="LJ150" i="7"/>
  <c r="LK150" i="7"/>
  <c r="LL150" i="7"/>
  <c r="LM150" i="7"/>
  <c r="LN150" i="7"/>
  <c r="LO150" i="7"/>
  <c r="LP150" i="7"/>
  <c r="LQ150" i="7"/>
  <c r="LR150" i="7"/>
  <c r="LS150" i="7"/>
  <c r="LT150" i="7"/>
  <c r="LU150" i="7"/>
  <c r="LV150" i="7"/>
  <c r="LW150" i="7"/>
  <c r="LX150" i="7"/>
  <c r="LY150" i="7"/>
  <c r="LZ150" i="7"/>
  <c r="MA150" i="7"/>
  <c r="MB150" i="7"/>
  <c r="MC150" i="7"/>
  <c r="MD150" i="7"/>
  <c r="ME150" i="7"/>
  <c r="MF150" i="7"/>
  <c r="MG150" i="7"/>
  <c r="MH150" i="7"/>
  <c r="MI150" i="7"/>
  <c r="MJ150" i="7"/>
  <c r="MK150" i="7"/>
  <c r="ML150" i="7"/>
  <c r="MM150" i="7"/>
  <c r="MN150" i="7"/>
  <c r="MO150" i="7"/>
  <c r="MP150" i="7"/>
  <c r="MQ150" i="7"/>
  <c r="MR150" i="7"/>
  <c r="MS150" i="7"/>
  <c r="MT150" i="7"/>
  <c r="MU150" i="7"/>
  <c r="MV150" i="7"/>
  <c r="MW150" i="7"/>
  <c r="MX150" i="7"/>
  <c r="MY150" i="7"/>
  <c r="MZ150" i="7"/>
  <c r="NA150" i="7"/>
  <c r="NB150" i="7"/>
  <c r="NC150" i="7"/>
  <c r="ND150" i="7"/>
  <c r="NE150" i="7"/>
  <c r="NF150" i="7"/>
  <c r="NG150" i="7"/>
  <c r="NH150" i="7"/>
  <c r="NI150" i="7"/>
  <c r="NJ150" i="7"/>
  <c r="NK150" i="7"/>
  <c r="NL150" i="7"/>
  <c r="NM150" i="7"/>
  <c r="NN150" i="7"/>
  <c r="NO150" i="7"/>
  <c r="NP150" i="7"/>
  <c r="NQ150" i="7"/>
  <c r="NR150" i="7"/>
  <c r="NS150" i="7"/>
  <c r="NT150" i="7"/>
  <c r="NU150" i="7"/>
  <c r="NV150" i="7"/>
  <c r="NW150" i="7"/>
  <c r="NX150" i="7"/>
  <c r="NY150" i="7"/>
  <c r="NZ150" i="7"/>
  <c r="OA150" i="7"/>
  <c r="OB150" i="7"/>
  <c r="OC150" i="7"/>
  <c r="OD150" i="7"/>
  <c r="OE150" i="7"/>
  <c r="OF150" i="7"/>
  <c r="OG150" i="7"/>
  <c r="OH150" i="7"/>
  <c r="OI150" i="7"/>
  <c r="OJ150" i="7"/>
  <c r="OK150" i="7"/>
  <c r="OL150" i="7"/>
  <c r="OM150" i="7"/>
  <c r="ON150" i="7"/>
  <c r="OO150" i="7"/>
  <c r="OP150" i="7"/>
  <c r="OQ150" i="7"/>
  <c r="OR150" i="7"/>
  <c r="OS150" i="7"/>
  <c r="OT150" i="7"/>
  <c r="OU150" i="7"/>
  <c r="OV150" i="7"/>
  <c r="OW150" i="7"/>
  <c r="OX150" i="7"/>
  <c r="OY150" i="7"/>
  <c r="OZ150" i="7"/>
  <c r="PA150" i="7"/>
  <c r="PB150" i="7"/>
  <c r="PC150" i="7"/>
  <c r="PD150" i="7"/>
  <c r="PE150" i="7"/>
  <c r="PF150" i="7"/>
  <c r="PG150" i="7"/>
  <c r="PH150" i="7"/>
  <c r="PI150" i="7"/>
  <c r="PJ150" i="7"/>
  <c r="PK150" i="7"/>
  <c r="PL150" i="7"/>
  <c r="PM150" i="7"/>
  <c r="PN150" i="7"/>
  <c r="PO150" i="7"/>
  <c r="PP150" i="7"/>
  <c r="PQ150" i="7"/>
  <c r="PR150" i="7"/>
  <c r="PS150" i="7"/>
  <c r="PT150" i="7"/>
  <c r="PU150" i="7"/>
  <c r="PV150" i="7"/>
  <c r="PW150" i="7"/>
  <c r="PX150" i="7"/>
  <c r="PY150" i="7"/>
  <c r="PZ150" i="7"/>
  <c r="QA150" i="7"/>
  <c r="QB150" i="7"/>
  <c r="QC150" i="7"/>
  <c r="QD150" i="7"/>
  <c r="QE150" i="7"/>
  <c r="QF150" i="7"/>
  <c r="QG150" i="7"/>
  <c r="QH150" i="7"/>
  <c r="QI150" i="7"/>
  <c r="QJ150" i="7"/>
  <c r="QK150" i="7"/>
  <c r="QL150" i="7"/>
  <c r="QM150" i="7"/>
  <c r="QN150" i="7"/>
  <c r="QO150" i="7"/>
  <c r="QP150" i="7"/>
  <c r="QQ150" i="7"/>
  <c r="QR150" i="7"/>
  <c r="QS150" i="7"/>
  <c r="QT150" i="7"/>
  <c r="QU150" i="7"/>
  <c r="QV150" i="7"/>
  <c r="QW150" i="7"/>
  <c r="QX150" i="7"/>
  <c r="QY150" i="7"/>
  <c r="QZ150" i="7"/>
  <c r="RA150" i="7"/>
  <c r="RB150" i="7"/>
  <c r="RC150" i="7"/>
  <c r="RD150" i="7"/>
  <c r="RE150" i="7"/>
  <c r="RF150" i="7"/>
  <c r="RG150" i="7"/>
  <c r="RH150" i="7"/>
  <c r="RI150" i="7"/>
  <c r="RJ150" i="7"/>
  <c r="RK150" i="7"/>
  <c r="RL150" i="7"/>
  <c r="RM150" i="7"/>
  <c r="RN150" i="7"/>
  <c r="RO150" i="7"/>
  <c r="RP150" i="7"/>
  <c r="RQ150" i="7"/>
  <c r="RR150" i="7"/>
  <c r="RS150" i="7"/>
  <c r="RT150" i="7"/>
  <c r="RU150" i="7"/>
  <c r="RV150" i="7"/>
  <c r="RW150" i="7"/>
  <c r="RX150" i="7"/>
  <c r="RY150" i="7"/>
  <c r="RZ150" i="7"/>
  <c r="SA150" i="7"/>
  <c r="SB150" i="7"/>
  <c r="SC150" i="7"/>
  <c r="SD150" i="7"/>
  <c r="SE150" i="7"/>
  <c r="SF150" i="7"/>
  <c r="SG150" i="7"/>
  <c r="SH150" i="7"/>
  <c r="SI150" i="7"/>
  <c r="SJ150" i="7"/>
  <c r="SK150" i="7"/>
  <c r="SL150" i="7"/>
  <c r="SM150" i="7"/>
  <c r="SN150" i="7"/>
  <c r="SO150" i="7"/>
  <c r="SP150" i="7"/>
  <c r="SQ150" i="7"/>
  <c r="SR150" i="7"/>
  <c r="SS150" i="7"/>
  <c r="ST150" i="7"/>
  <c r="SU150" i="7"/>
  <c r="SV150" i="7"/>
  <c r="SW150" i="7"/>
  <c r="SX150" i="7"/>
  <c r="SY150" i="7"/>
  <c r="SZ150" i="7"/>
  <c r="TA150" i="7"/>
  <c r="TB150" i="7"/>
  <c r="K150" i="7"/>
  <c r="GA37" i="2"/>
  <c r="I37" i="2" s="1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K267" i="7"/>
  <c r="AL267" i="7"/>
  <c r="AM267" i="7"/>
  <c r="AN267" i="7"/>
  <c r="AO267" i="7"/>
  <c r="AP267" i="7"/>
  <c r="AQ267" i="7"/>
  <c r="AR267" i="7"/>
  <c r="AS267" i="7"/>
  <c r="AT267" i="7"/>
  <c r="AU267" i="7"/>
  <c r="AV267" i="7"/>
  <c r="AW267" i="7"/>
  <c r="AX267" i="7"/>
  <c r="AY267" i="7"/>
  <c r="AZ267" i="7"/>
  <c r="BA267" i="7"/>
  <c r="BB267" i="7"/>
  <c r="BC267" i="7"/>
  <c r="BD267" i="7"/>
  <c r="BE267" i="7"/>
  <c r="BF267" i="7"/>
  <c r="BG267" i="7"/>
  <c r="BH267" i="7"/>
  <c r="BI267" i="7"/>
  <c r="BJ267" i="7"/>
  <c r="BK267" i="7"/>
  <c r="BL267" i="7"/>
  <c r="BM267" i="7"/>
  <c r="BN267" i="7"/>
  <c r="BO267" i="7"/>
  <c r="BP267" i="7"/>
  <c r="BQ267" i="7"/>
  <c r="BR267" i="7"/>
  <c r="BS267" i="7"/>
  <c r="BT267" i="7"/>
  <c r="BU267" i="7"/>
  <c r="BV267" i="7"/>
  <c r="BW267" i="7"/>
  <c r="BX267" i="7"/>
  <c r="BY267" i="7"/>
  <c r="BZ267" i="7"/>
  <c r="CA267" i="7"/>
  <c r="CB267" i="7"/>
  <c r="CC267" i="7"/>
  <c r="CD267" i="7"/>
  <c r="CE267" i="7"/>
  <c r="CF267" i="7"/>
  <c r="CG267" i="7"/>
  <c r="CH267" i="7"/>
  <c r="CI267" i="7"/>
  <c r="CJ267" i="7"/>
  <c r="CK267" i="7"/>
  <c r="CL267" i="7"/>
  <c r="CM267" i="7"/>
  <c r="CN267" i="7"/>
  <c r="CO267" i="7"/>
  <c r="CP267" i="7"/>
  <c r="CQ267" i="7"/>
  <c r="CR267" i="7"/>
  <c r="CS267" i="7"/>
  <c r="CT267" i="7"/>
  <c r="CU267" i="7"/>
  <c r="CV267" i="7"/>
  <c r="CW267" i="7"/>
  <c r="CX267" i="7"/>
  <c r="CY267" i="7"/>
  <c r="CZ267" i="7"/>
  <c r="DA267" i="7"/>
  <c r="DB267" i="7"/>
  <c r="DC267" i="7"/>
  <c r="DD267" i="7"/>
  <c r="DE267" i="7"/>
  <c r="DF267" i="7"/>
  <c r="DG267" i="7"/>
  <c r="DH267" i="7"/>
  <c r="DI267" i="7"/>
  <c r="DJ267" i="7"/>
  <c r="DK267" i="7"/>
  <c r="DL267" i="7"/>
  <c r="DM267" i="7"/>
  <c r="DN267" i="7"/>
  <c r="DO267" i="7"/>
  <c r="DP267" i="7"/>
  <c r="DQ267" i="7"/>
  <c r="DR267" i="7"/>
  <c r="DS267" i="7"/>
  <c r="DT267" i="7"/>
  <c r="DU267" i="7"/>
  <c r="DV267" i="7"/>
  <c r="DW267" i="7"/>
  <c r="DX267" i="7"/>
  <c r="DY267" i="7"/>
  <c r="DZ267" i="7"/>
  <c r="EA267" i="7"/>
  <c r="EB267" i="7"/>
  <c r="EC267" i="7"/>
  <c r="ED267" i="7"/>
  <c r="EE267" i="7"/>
  <c r="EF267" i="7"/>
  <c r="EG267" i="7"/>
  <c r="EH267" i="7"/>
  <c r="EI267" i="7"/>
  <c r="EJ267" i="7"/>
  <c r="EK267" i="7"/>
  <c r="EL267" i="7"/>
  <c r="EM267" i="7"/>
  <c r="EN267" i="7"/>
  <c r="EO267" i="7"/>
  <c r="EP267" i="7"/>
  <c r="EQ267" i="7"/>
  <c r="ER267" i="7"/>
  <c r="ES267" i="7"/>
  <c r="ET267" i="7"/>
  <c r="EU267" i="7"/>
  <c r="EV267" i="7"/>
  <c r="EW267" i="7"/>
  <c r="EX267" i="7"/>
  <c r="EY267" i="7"/>
  <c r="EZ267" i="7"/>
  <c r="FA267" i="7"/>
  <c r="FB267" i="7"/>
  <c r="FC267" i="7"/>
  <c r="FD267" i="7"/>
  <c r="FE267" i="7"/>
  <c r="FF267" i="7"/>
  <c r="FG267" i="7"/>
  <c r="FH267" i="7"/>
  <c r="FI267" i="7"/>
  <c r="FJ267" i="7"/>
  <c r="FK267" i="7"/>
  <c r="FL267" i="7"/>
  <c r="FM267" i="7"/>
  <c r="FN267" i="7"/>
  <c r="FO267" i="7"/>
  <c r="FP267" i="7"/>
  <c r="FQ267" i="7"/>
  <c r="FR267" i="7"/>
  <c r="FS267" i="7"/>
  <c r="FT267" i="7"/>
  <c r="FU267" i="7"/>
  <c r="FV267" i="7"/>
  <c r="FW267" i="7"/>
  <c r="FX267" i="7"/>
  <c r="FY267" i="7"/>
  <c r="FZ267" i="7"/>
  <c r="GA267" i="7"/>
  <c r="GB267" i="7"/>
  <c r="GC267" i="7"/>
  <c r="GD267" i="7"/>
  <c r="GE267" i="7"/>
  <c r="GF267" i="7"/>
  <c r="GG267" i="7"/>
  <c r="GH267" i="7"/>
  <c r="GI267" i="7"/>
  <c r="GJ267" i="7"/>
  <c r="GK267" i="7"/>
  <c r="GL267" i="7"/>
  <c r="GM267" i="7"/>
  <c r="GN267" i="7"/>
  <c r="GO267" i="7"/>
  <c r="GP267" i="7"/>
  <c r="GQ267" i="7"/>
  <c r="GR267" i="7"/>
  <c r="GS267" i="7"/>
  <c r="GT267" i="7"/>
  <c r="GU267" i="7"/>
  <c r="GV267" i="7"/>
  <c r="GW267" i="7"/>
  <c r="GX267" i="7"/>
  <c r="GY267" i="7"/>
  <c r="GZ267" i="7"/>
  <c r="HA267" i="7"/>
  <c r="HB267" i="7"/>
  <c r="HC267" i="7"/>
  <c r="HD267" i="7"/>
  <c r="HE267" i="7"/>
  <c r="HF267" i="7"/>
  <c r="HG267" i="7"/>
  <c r="HH267" i="7"/>
  <c r="HI267" i="7"/>
  <c r="HJ267" i="7"/>
  <c r="HK267" i="7"/>
  <c r="HL267" i="7"/>
  <c r="HM267" i="7"/>
  <c r="HN267" i="7"/>
  <c r="HO267" i="7"/>
  <c r="HP267" i="7"/>
  <c r="HQ267" i="7"/>
  <c r="HR267" i="7"/>
  <c r="HS267" i="7"/>
  <c r="HT267" i="7"/>
  <c r="HU267" i="7"/>
  <c r="HV267" i="7"/>
  <c r="HW267" i="7"/>
  <c r="HX267" i="7"/>
  <c r="HY267" i="7"/>
  <c r="HZ267" i="7"/>
  <c r="IA267" i="7"/>
  <c r="IB267" i="7"/>
  <c r="IC267" i="7"/>
  <c r="ID267" i="7"/>
  <c r="IE267" i="7"/>
  <c r="IF267" i="7"/>
  <c r="IG267" i="7"/>
  <c r="IH267" i="7"/>
  <c r="II267" i="7"/>
  <c r="IJ267" i="7"/>
  <c r="IK267" i="7"/>
  <c r="IL267" i="7"/>
  <c r="IM267" i="7"/>
  <c r="IN267" i="7"/>
  <c r="IO267" i="7"/>
  <c r="IP267" i="7"/>
  <c r="IQ267" i="7"/>
  <c r="IR267" i="7"/>
  <c r="IS267" i="7"/>
  <c r="IT267" i="7"/>
  <c r="IU267" i="7"/>
  <c r="IV267" i="7"/>
  <c r="IW267" i="7"/>
  <c r="IX267" i="7"/>
  <c r="IY267" i="7"/>
  <c r="IZ267" i="7"/>
  <c r="JA267" i="7"/>
  <c r="JB267" i="7"/>
  <c r="JC267" i="7"/>
  <c r="JD267" i="7"/>
  <c r="JE267" i="7"/>
  <c r="JF267" i="7"/>
  <c r="JG267" i="7"/>
  <c r="JH267" i="7"/>
  <c r="JI267" i="7"/>
  <c r="JJ267" i="7"/>
  <c r="JK267" i="7"/>
  <c r="JL267" i="7"/>
  <c r="JM267" i="7"/>
  <c r="JN267" i="7"/>
  <c r="JO267" i="7"/>
  <c r="JP267" i="7"/>
  <c r="JQ267" i="7"/>
  <c r="JR267" i="7"/>
  <c r="JS267" i="7"/>
  <c r="JT267" i="7"/>
  <c r="JU267" i="7"/>
  <c r="JV267" i="7"/>
  <c r="JW267" i="7"/>
  <c r="JX267" i="7"/>
  <c r="JY267" i="7"/>
  <c r="JZ267" i="7"/>
  <c r="KA267" i="7"/>
  <c r="KB267" i="7"/>
  <c r="KC267" i="7"/>
  <c r="KD267" i="7"/>
  <c r="KE267" i="7"/>
  <c r="KF267" i="7"/>
  <c r="KG267" i="7"/>
  <c r="KH267" i="7"/>
  <c r="KI267" i="7"/>
  <c r="KJ267" i="7"/>
  <c r="KK267" i="7"/>
  <c r="KL267" i="7"/>
  <c r="KM267" i="7"/>
  <c r="KN267" i="7"/>
  <c r="KO267" i="7"/>
  <c r="KP267" i="7"/>
  <c r="KQ267" i="7"/>
  <c r="KR267" i="7"/>
  <c r="KS267" i="7"/>
  <c r="KT267" i="7"/>
  <c r="KU267" i="7"/>
  <c r="KV267" i="7"/>
  <c r="KW267" i="7"/>
  <c r="KX267" i="7"/>
  <c r="KY267" i="7"/>
  <c r="KZ267" i="7"/>
  <c r="LA267" i="7"/>
  <c r="LB267" i="7"/>
  <c r="LC267" i="7"/>
  <c r="LD267" i="7"/>
  <c r="LE267" i="7"/>
  <c r="LF267" i="7"/>
  <c r="LG267" i="7"/>
  <c r="LH267" i="7"/>
  <c r="LI267" i="7"/>
  <c r="LJ267" i="7"/>
  <c r="LK267" i="7"/>
  <c r="LL267" i="7"/>
  <c r="LM267" i="7"/>
  <c r="LN267" i="7"/>
  <c r="LO267" i="7"/>
  <c r="LP267" i="7"/>
  <c r="LQ267" i="7"/>
  <c r="LR267" i="7"/>
  <c r="LS267" i="7"/>
  <c r="LT267" i="7"/>
  <c r="LU267" i="7"/>
  <c r="LV267" i="7"/>
  <c r="LW267" i="7"/>
  <c r="LX267" i="7"/>
  <c r="LY267" i="7"/>
  <c r="LZ267" i="7"/>
  <c r="MA267" i="7"/>
  <c r="MB267" i="7"/>
  <c r="MC267" i="7"/>
  <c r="MD267" i="7"/>
  <c r="ME267" i="7"/>
  <c r="MF267" i="7"/>
  <c r="MG267" i="7"/>
  <c r="MH267" i="7"/>
  <c r="MI267" i="7"/>
  <c r="MJ267" i="7"/>
  <c r="MK267" i="7"/>
  <c r="ML267" i="7"/>
  <c r="MM267" i="7"/>
  <c r="MN267" i="7"/>
  <c r="MO267" i="7"/>
  <c r="MP267" i="7"/>
  <c r="MQ267" i="7"/>
  <c r="MR267" i="7"/>
  <c r="MS267" i="7"/>
  <c r="MT267" i="7"/>
  <c r="MU267" i="7"/>
  <c r="MV267" i="7"/>
  <c r="MW267" i="7"/>
  <c r="MX267" i="7"/>
  <c r="MY267" i="7"/>
  <c r="MZ267" i="7"/>
  <c r="NA267" i="7"/>
  <c r="NB267" i="7"/>
  <c r="NC267" i="7"/>
  <c r="ND267" i="7"/>
  <c r="NE267" i="7"/>
  <c r="NF267" i="7"/>
  <c r="NG267" i="7"/>
  <c r="NH267" i="7"/>
  <c r="NI267" i="7"/>
  <c r="NJ267" i="7"/>
  <c r="NK267" i="7"/>
  <c r="NL267" i="7"/>
  <c r="NM267" i="7"/>
  <c r="NN267" i="7"/>
  <c r="NO267" i="7"/>
  <c r="NP267" i="7"/>
  <c r="NQ267" i="7"/>
  <c r="NR267" i="7"/>
  <c r="NS267" i="7"/>
  <c r="NT267" i="7"/>
  <c r="NU267" i="7"/>
  <c r="NV267" i="7"/>
  <c r="NW267" i="7"/>
  <c r="NX267" i="7"/>
  <c r="NY267" i="7"/>
  <c r="NZ267" i="7"/>
  <c r="OA267" i="7"/>
  <c r="OB267" i="7"/>
  <c r="OC267" i="7"/>
  <c r="OD267" i="7"/>
  <c r="OE267" i="7"/>
  <c r="OF267" i="7"/>
  <c r="OG267" i="7"/>
  <c r="OH267" i="7"/>
  <c r="OI267" i="7"/>
  <c r="OJ267" i="7"/>
  <c r="OK267" i="7"/>
  <c r="OL267" i="7"/>
  <c r="OM267" i="7"/>
  <c r="ON267" i="7"/>
  <c r="OO267" i="7"/>
  <c r="OP267" i="7"/>
  <c r="OQ267" i="7"/>
  <c r="OR267" i="7"/>
  <c r="OS267" i="7"/>
  <c r="OT267" i="7"/>
  <c r="OU267" i="7"/>
  <c r="OV267" i="7"/>
  <c r="OW267" i="7"/>
  <c r="OX267" i="7"/>
  <c r="OY267" i="7"/>
  <c r="OZ267" i="7"/>
  <c r="PA267" i="7"/>
  <c r="PB267" i="7"/>
  <c r="PC267" i="7"/>
  <c r="PD267" i="7"/>
  <c r="PE267" i="7"/>
  <c r="PF267" i="7"/>
  <c r="PG267" i="7"/>
  <c r="PH267" i="7"/>
  <c r="PI267" i="7"/>
  <c r="PJ267" i="7"/>
  <c r="PK267" i="7"/>
  <c r="PL267" i="7"/>
  <c r="PM267" i="7"/>
  <c r="PN267" i="7"/>
  <c r="PO267" i="7"/>
  <c r="PP267" i="7"/>
  <c r="PQ267" i="7"/>
  <c r="PR267" i="7"/>
  <c r="PS267" i="7"/>
  <c r="PT267" i="7"/>
  <c r="PU267" i="7"/>
  <c r="PV267" i="7"/>
  <c r="PW267" i="7"/>
  <c r="PX267" i="7"/>
  <c r="PY267" i="7"/>
  <c r="PZ267" i="7"/>
  <c r="QA267" i="7"/>
  <c r="QB267" i="7"/>
  <c r="QC267" i="7"/>
  <c r="QD267" i="7"/>
  <c r="QE267" i="7"/>
  <c r="QF267" i="7"/>
  <c r="QG267" i="7"/>
  <c r="QH267" i="7"/>
  <c r="QI267" i="7"/>
  <c r="QJ267" i="7"/>
  <c r="QK267" i="7"/>
  <c r="QL267" i="7"/>
  <c r="QM267" i="7"/>
  <c r="QN267" i="7"/>
  <c r="QO267" i="7"/>
  <c r="QP267" i="7"/>
  <c r="QQ267" i="7"/>
  <c r="QR267" i="7"/>
  <c r="QS267" i="7"/>
  <c r="QT267" i="7"/>
  <c r="QU267" i="7"/>
  <c r="QV267" i="7"/>
  <c r="QW267" i="7"/>
  <c r="QX267" i="7"/>
  <c r="QY267" i="7"/>
  <c r="QZ267" i="7"/>
  <c r="RA267" i="7"/>
  <c r="RB267" i="7"/>
  <c r="RC267" i="7"/>
  <c r="RD267" i="7"/>
  <c r="RE267" i="7"/>
  <c r="RF267" i="7"/>
  <c r="RG267" i="7"/>
  <c r="RH267" i="7"/>
  <c r="RI267" i="7"/>
  <c r="RJ267" i="7"/>
  <c r="RK267" i="7"/>
  <c r="RL267" i="7"/>
  <c r="RM267" i="7"/>
  <c r="RN267" i="7"/>
  <c r="RO267" i="7"/>
  <c r="RP267" i="7"/>
  <c r="RQ267" i="7"/>
  <c r="RR267" i="7"/>
  <c r="RS267" i="7"/>
  <c r="RT267" i="7"/>
  <c r="RU267" i="7"/>
  <c r="RV267" i="7"/>
  <c r="RW267" i="7"/>
  <c r="RX267" i="7"/>
  <c r="RY267" i="7"/>
  <c r="RZ267" i="7"/>
  <c r="SA267" i="7"/>
  <c r="SB267" i="7"/>
  <c r="SC267" i="7"/>
  <c r="SD267" i="7"/>
  <c r="SE267" i="7"/>
  <c r="SF267" i="7"/>
  <c r="SG267" i="7"/>
  <c r="SH267" i="7"/>
  <c r="SI267" i="7"/>
  <c r="SJ267" i="7"/>
  <c r="SK267" i="7"/>
  <c r="SL267" i="7"/>
  <c r="SM267" i="7"/>
  <c r="SN267" i="7"/>
  <c r="SO267" i="7"/>
  <c r="SP267" i="7"/>
  <c r="SQ267" i="7"/>
  <c r="SR267" i="7"/>
  <c r="SS267" i="7"/>
  <c r="ST267" i="7"/>
  <c r="SU267" i="7"/>
  <c r="SV267" i="7"/>
  <c r="SW267" i="7"/>
  <c r="SX267" i="7"/>
  <c r="SY267" i="7"/>
  <c r="SZ267" i="7"/>
  <c r="TA267" i="7"/>
  <c r="TB267" i="7"/>
  <c r="K267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DE199" i="7"/>
  <c r="DF199" i="7"/>
  <c r="DG199" i="7"/>
  <c r="DH199" i="7"/>
  <c r="DI199" i="7"/>
  <c r="DJ199" i="7"/>
  <c r="DK199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ES199" i="7"/>
  <c r="ET199" i="7"/>
  <c r="EU199" i="7"/>
  <c r="EV199" i="7"/>
  <c r="EW199" i="7"/>
  <c r="EX199" i="7"/>
  <c r="EY199" i="7"/>
  <c r="EZ199" i="7"/>
  <c r="FA199" i="7"/>
  <c r="FB199" i="7"/>
  <c r="FC199" i="7"/>
  <c r="FD199" i="7"/>
  <c r="FE199" i="7"/>
  <c r="FF199" i="7"/>
  <c r="FG199" i="7"/>
  <c r="FH199" i="7"/>
  <c r="FI199" i="7"/>
  <c r="FJ199" i="7"/>
  <c r="FK199" i="7"/>
  <c r="FL199" i="7"/>
  <c r="FM199" i="7"/>
  <c r="FN199" i="7"/>
  <c r="FO199" i="7"/>
  <c r="FP199" i="7"/>
  <c r="FQ199" i="7"/>
  <c r="FR199" i="7"/>
  <c r="FS199" i="7"/>
  <c r="FT199" i="7"/>
  <c r="FU199" i="7"/>
  <c r="FV199" i="7"/>
  <c r="FW199" i="7"/>
  <c r="FX199" i="7"/>
  <c r="FY199" i="7"/>
  <c r="FZ199" i="7"/>
  <c r="GA199" i="7"/>
  <c r="GB199" i="7"/>
  <c r="GC199" i="7"/>
  <c r="GD199" i="7"/>
  <c r="GE199" i="7"/>
  <c r="GF199" i="7"/>
  <c r="GG199" i="7"/>
  <c r="GH199" i="7"/>
  <c r="GI199" i="7"/>
  <c r="GJ199" i="7"/>
  <c r="GK199" i="7"/>
  <c r="GL199" i="7"/>
  <c r="GM199" i="7"/>
  <c r="GN199" i="7"/>
  <c r="GO199" i="7"/>
  <c r="GP199" i="7"/>
  <c r="GQ199" i="7"/>
  <c r="GR199" i="7"/>
  <c r="GS199" i="7"/>
  <c r="GT199" i="7"/>
  <c r="GU199" i="7"/>
  <c r="GV199" i="7"/>
  <c r="GW199" i="7"/>
  <c r="GX199" i="7"/>
  <c r="GY199" i="7"/>
  <c r="GZ199" i="7"/>
  <c r="HA199" i="7"/>
  <c r="HB199" i="7"/>
  <c r="HC199" i="7"/>
  <c r="HD199" i="7"/>
  <c r="HE199" i="7"/>
  <c r="HF199" i="7"/>
  <c r="HG199" i="7"/>
  <c r="HH199" i="7"/>
  <c r="HI199" i="7"/>
  <c r="HJ199" i="7"/>
  <c r="HK199" i="7"/>
  <c r="HL199" i="7"/>
  <c r="HM199" i="7"/>
  <c r="HN199" i="7"/>
  <c r="HO199" i="7"/>
  <c r="HP199" i="7"/>
  <c r="HQ199" i="7"/>
  <c r="HR199" i="7"/>
  <c r="HS199" i="7"/>
  <c r="HT199" i="7"/>
  <c r="HU199" i="7"/>
  <c r="HV199" i="7"/>
  <c r="HW199" i="7"/>
  <c r="HX199" i="7"/>
  <c r="HY199" i="7"/>
  <c r="HZ199" i="7"/>
  <c r="IA199" i="7"/>
  <c r="IB199" i="7"/>
  <c r="IC199" i="7"/>
  <c r="ID199" i="7"/>
  <c r="IE199" i="7"/>
  <c r="IF199" i="7"/>
  <c r="IG199" i="7"/>
  <c r="IH199" i="7"/>
  <c r="II199" i="7"/>
  <c r="IJ199" i="7"/>
  <c r="IK199" i="7"/>
  <c r="IL199" i="7"/>
  <c r="IM199" i="7"/>
  <c r="IN199" i="7"/>
  <c r="IO199" i="7"/>
  <c r="IP199" i="7"/>
  <c r="IQ199" i="7"/>
  <c r="IR199" i="7"/>
  <c r="IS199" i="7"/>
  <c r="IT199" i="7"/>
  <c r="IU199" i="7"/>
  <c r="IV199" i="7"/>
  <c r="IW199" i="7"/>
  <c r="IX199" i="7"/>
  <c r="IY199" i="7"/>
  <c r="IZ199" i="7"/>
  <c r="JA199" i="7"/>
  <c r="JB199" i="7"/>
  <c r="JC199" i="7"/>
  <c r="JD199" i="7"/>
  <c r="JE199" i="7"/>
  <c r="JF199" i="7"/>
  <c r="JG199" i="7"/>
  <c r="JH199" i="7"/>
  <c r="JI199" i="7"/>
  <c r="JJ199" i="7"/>
  <c r="JK199" i="7"/>
  <c r="JL199" i="7"/>
  <c r="JM199" i="7"/>
  <c r="JN199" i="7"/>
  <c r="JO199" i="7"/>
  <c r="JP199" i="7"/>
  <c r="JQ199" i="7"/>
  <c r="JR199" i="7"/>
  <c r="JS199" i="7"/>
  <c r="JT199" i="7"/>
  <c r="JU199" i="7"/>
  <c r="JV199" i="7"/>
  <c r="JW199" i="7"/>
  <c r="JX199" i="7"/>
  <c r="JY199" i="7"/>
  <c r="JZ199" i="7"/>
  <c r="KA199" i="7"/>
  <c r="KB199" i="7"/>
  <c r="KC199" i="7"/>
  <c r="KD199" i="7"/>
  <c r="KE199" i="7"/>
  <c r="KF199" i="7"/>
  <c r="KG199" i="7"/>
  <c r="KH199" i="7"/>
  <c r="KI199" i="7"/>
  <c r="KJ199" i="7"/>
  <c r="KK199" i="7"/>
  <c r="KL199" i="7"/>
  <c r="KM199" i="7"/>
  <c r="KN199" i="7"/>
  <c r="KO199" i="7"/>
  <c r="KP199" i="7"/>
  <c r="KQ199" i="7"/>
  <c r="KR199" i="7"/>
  <c r="KS199" i="7"/>
  <c r="KT199" i="7"/>
  <c r="KU199" i="7"/>
  <c r="KV199" i="7"/>
  <c r="KW199" i="7"/>
  <c r="KX199" i="7"/>
  <c r="KY199" i="7"/>
  <c r="KZ199" i="7"/>
  <c r="LA199" i="7"/>
  <c r="LB199" i="7"/>
  <c r="LC199" i="7"/>
  <c r="LD199" i="7"/>
  <c r="LE199" i="7"/>
  <c r="LF199" i="7"/>
  <c r="LG199" i="7"/>
  <c r="LH199" i="7"/>
  <c r="LI199" i="7"/>
  <c r="LJ199" i="7"/>
  <c r="LK199" i="7"/>
  <c r="LL199" i="7"/>
  <c r="LM199" i="7"/>
  <c r="LN199" i="7"/>
  <c r="LO199" i="7"/>
  <c r="LP199" i="7"/>
  <c r="LQ199" i="7"/>
  <c r="LR199" i="7"/>
  <c r="LS199" i="7"/>
  <c r="LT199" i="7"/>
  <c r="LU199" i="7"/>
  <c r="LV199" i="7"/>
  <c r="LW199" i="7"/>
  <c r="LX199" i="7"/>
  <c r="LY199" i="7"/>
  <c r="LZ199" i="7"/>
  <c r="MA199" i="7"/>
  <c r="MB199" i="7"/>
  <c r="MC199" i="7"/>
  <c r="MD199" i="7"/>
  <c r="ME199" i="7"/>
  <c r="MF199" i="7"/>
  <c r="MG199" i="7"/>
  <c r="MH199" i="7"/>
  <c r="MI199" i="7"/>
  <c r="MJ199" i="7"/>
  <c r="MK199" i="7"/>
  <c r="ML199" i="7"/>
  <c r="MM199" i="7"/>
  <c r="MN199" i="7"/>
  <c r="MO199" i="7"/>
  <c r="MP199" i="7"/>
  <c r="MQ199" i="7"/>
  <c r="MR199" i="7"/>
  <c r="MS199" i="7"/>
  <c r="MT199" i="7"/>
  <c r="MU199" i="7"/>
  <c r="MV199" i="7"/>
  <c r="MW199" i="7"/>
  <c r="MX199" i="7"/>
  <c r="MY199" i="7"/>
  <c r="MZ199" i="7"/>
  <c r="NA199" i="7"/>
  <c r="NB199" i="7"/>
  <c r="NC199" i="7"/>
  <c r="ND199" i="7"/>
  <c r="NE199" i="7"/>
  <c r="NF199" i="7"/>
  <c r="NG199" i="7"/>
  <c r="NH199" i="7"/>
  <c r="NI199" i="7"/>
  <c r="NJ199" i="7"/>
  <c r="NK199" i="7"/>
  <c r="NL199" i="7"/>
  <c r="NM199" i="7"/>
  <c r="NN199" i="7"/>
  <c r="NO199" i="7"/>
  <c r="NP199" i="7"/>
  <c r="NQ199" i="7"/>
  <c r="NR199" i="7"/>
  <c r="NS199" i="7"/>
  <c r="NT199" i="7"/>
  <c r="NU199" i="7"/>
  <c r="NV199" i="7"/>
  <c r="NW199" i="7"/>
  <c r="NX199" i="7"/>
  <c r="NY199" i="7"/>
  <c r="NZ199" i="7"/>
  <c r="OA199" i="7"/>
  <c r="OB199" i="7"/>
  <c r="OC199" i="7"/>
  <c r="OD199" i="7"/>
  <c r="OE199" i="7"/>
  <c r="OF199" i="7"/>
  <c r="OG199" i="7"/>
  <c r="OH199" i="7"/>
  <c r="OI199" i="7"/>
  <c r="OJ199" i="7"/>
  <c r="OK199" i="7"/>
  <c r="OL199" i="7"/>
  <c r="OM199" i="7"/>
  <c r="ON199" i="7"/>
  <c r="OO199" i="7"/>
  <c r="OP199" i="7"/>
  <c r="OQ199" i="7"/>
  <c r="OR199" i="7"/>
  <c r="OS199" i="7"/>
  <c r="OT199" i="7"/>
  <c r="OU199" i="7"/>
  <c r="OV199" i="7"/>
  <c r="OW199" i="7"/>
  <c r="OX199" i="7"/>
  <c r="OY199" i="7"/>
  <c r="OZ199" i="7"/>
  <c r="PA199" i="7"/>
  <c r="PB199" i="7"/>
  <c r="PC199" i="7"/>
  <c r="PD199" i="7"/>
  <c r="PE199" i="7"/>
  <c r="PF199" i="7"/>
  <c r="PG199" i="7"/>
  <c r="PH199" i="7"/>
  <c r="PI199" i="7"/>
  <c r="PJ199" i="7"/>
  <c r="PK199" i="7"/>
  <c r="PL199" i="7"/>
  <c r="PM199" i="7"/>
  <c r="PN199" i="7"/>
  <c r="PO199" i="7"/>
  <c r="PP199" i="7"/>
  <c r="PQ199" i="7"/>
  <c r="PR199" i="7"/>
  <c r="PS199" i="7"/>
  <c r="PT199" i="7"/>
  <c r="PU199" i="7"/>
  <c r="PV199" i="7"/>
  <c r="PW199" i="7"/>
  <c r="PX199" i="7"/>
  <c r="PY199" i="7"/>
  <c r="PZ199" i="7"/>
  <c r="QA199" i="7"/>
  <c r="QB199" i="7"/>
  <c r="QC199" i="7"/>
  <c r="QD199" i="7"/>
  <c r="QE199" i="7"/>
  <c r="QF199" i="7"/>
  <c r="QG199" i="7"/>
  <c r="QH199" i="7"/>
  <c r="QI199" i="7"/>
  <c r="QJ199" i="7"/>
  <c r="QK199" i="7"/>
  <c r="QL199" i="7"/>
  <c r="QM199" i="7"/>
  <c r="QN199" i="7"/>
  <c r="QO199" i="7"/>
  <c r="QP199" i="7"/>
  <c r="QQ199" i="7"/>
  <c r="QR199" i="7"/>
  <c r="QS199" i="7"/>
  <c r="QT199" i="7"/>
  <c r="QU199" i="7"/>
  <c r="QV199" i="7"/>
  <c r="QW199" i="7"/>
  <c r="QX199" i="7"/>
  <c r="QY199" i="7"/>
  <c r="QZ199" i="7"/>
  <c r="RA199" i="7"/>
  <c r="RB199" i="7"/>
  <c r="RC199" i="7"/>
  <c r="RD199" i="7"/>
  <c r="RE199" i="7"/>
  <c r="RF199" i="7"/>
  <c r="RG199" i="7"/>
  <c r="RH199" i="7"/>
  <c r="RI199" i="7"/>
  <c r="RJ199" i="7"/>
  <c r="RK199" i="7"/>
  <c r="RL199" i="7"/>
  <c r="RM199" i="7"/>
  <c r="RN199" i="7"/>
  <c r="RO199" i="7"/>
  <c r="RP199" i="7"/>
  <c r="RQ199" i="7"/>
  <c r="RR199" i="7"/>
  <c r="RS199" i="7"/>
  <c r="RT199" i="7"/>
  <c r="RU199" i="7"/>
  <c r="RV199" i="7"/>
  <c r="RW199" i="7"/>
  <c r="RX199" i="7"/>
  <c r="RY199" i="7"/>
  <c r="RZ199" i="7"/>
  <c r="SA199" i="7"/>
  <c r="SB199" i="7"/>
  <c r="SC199" i="7"/>
  <c r="SD199" i="7"/>
  <c r="SE199" i="7"/>
  <c r="SF199" i="7"/>
  <c r="SG199" i="7"/>
  <c r="SH199" i="7"/>
  <c r="SI199" i="7"/>
  <c r="SJ199" i="7"/>
  <c r="SK199" i="7"/>
  <c r="SL199" i="7"/>
  <c r="SM199" i="7"/>
  <c r="SN199" i="7"/>
  <c r="SO199" i="7"/>
  <c r="SP199" i="7"/>
  <c r="SQ199" i="7"/>
  <c r="SR199" i="7"/>
  <c r="SS199" i="7"/>
  <c r="ST199" i="7"/>
  <c r="SU199" i="7"/>
  <c r="SV199" i="7"/>
  <c r="SW199" i="7"/>
  <c r="SX199" i="7"/>
  <c r="SY199" i="7"/>
  <c r="SZ199" i="7"/>
  <c r="TA199" i="7"/>
  <c r="TB199" i="7"/>
  <c r="K199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DB127" i="7"/>
  <c r="DC127" i="7"/>
  <c r="DD127" i="7"/>
  <c r="DE127" i="7"/>
  <c r="DF127" i="7"/>
  <c r="DG127" i="7"/>
  <c r="DH127" i="7"/>
  <c r="DI127" i="7"/>
  <c r="DJ127" i="7"/>
  <c r="DK127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ES127" i="7"/>
  <c r="ET127" i="7"/>
  <c r="EU127" i="7"/>
  <c r="EV127" i="7"/>
  <c r="EW127" i="7"/>
  <c r="EX127" i="7"/>
  <c r="EY127" i="7"/>
  <c r="EZ127" i="7"/>
  <c r="FA127" i="7"/>
  <c r="FB127" i="7"/>
  <c r="FC127" i="7"/>
  <c r="FD127" i="7"/>
  <c r="FE127" i="7"/>
  <c r="FF127" i="7"/>
  <c r="FG127" i="7"/>
  <c r="FH127" i="7"/>
  <c r="FI127" i="7"/>
  <c r="FJ127" i="7"/>
  <c r="FK127" i="7"/>
  <c r="FL127" i="7"/>
  <c r="FM127" i="7"/>
  <c r="FN127" i="7"/>
  <c r="FO127" i="7"/>
  <c r="FP127" i="7"/>
  <c r="FQ127" i="7"/>
  <c r="FR127" i="7"/>
  <c r="FS127" i="7"/>
  <c r="FT127" i="7"/>
  <c r="FU127" i="7"/>
  <c r="FV127" i="7"/>
  <c r="FW127" i="7"/>
  <c r="FX127" i="7"/>
  <c r="FY127" i="7"/>
  <c r="FZ127" i="7"/>
  <c r="GA127" i="7"/>
  <c r="GB127" i="7"/>
  <c r="GC127" i="7"/>
  <c r="GD127" i="7"/>
  <c r="GE127" i="7"/>
  <c r="GF127" i="7"/>
  <c r="GG127" i="7"/>
  <c r="GH127" i="7"/>
  <c r="GI127" i="7"/>
  <c r="GJ127" i="7"/>
  <c r="GK127" i="7"/>
  <c r="GL127" i="7"/>
  <c r="GM127" i="7"/>
  <c r="GN127" i="7"/>
  <c r="GO127" i="7"/>
  <c r="GP127" i="7"/>
  <c r="GQ127" i="7"/>
  <c r="GR127" i="7"/>
  <c r="GS127" i="7"/>
  <c r="GT127" i="7"/>
  <c r="GU127" i="7"/>
  <c r="GV127" i="7"/>
  <c r="GW127" i="7"/>
  <c r="GX127" i="7"/>
  <c r="GY127" i="7"/>
  <c r="GZ127" i="7"/>
  <c r="HA127" i="7"/>
  <c r="HB127" i="7"/>
  <c r="HC127" i="7"/>
  <c r="HD127" i="7"/>
  <c r="HE127" i="7"/>
  <c r="HF127" i="7"/>
  <c r="HG127" i="7"/>
  <c r="HH127" i="7"/>
  <c r="HI127" i="7"/>
  <c r="HJ127" i="7"/>
  <c r="HK127" i="7"/>
  <c r="HL127" i="7"/>
  <c r="HM127" i="7"/>
  <c r="HN127" i="7"/>
  <c r="HO127" i="7"/>
  <c r="HP127" i="7"/>
  <c r="HQ127" i="7"/>
  <c r="HR127" i="7"/>
  <c r="HS127" i="7"/>
  <c r="HT127" i="7"/>
  <c r="HU127" i="7"/>
  <c r="HV127" i="7"/>
  <c r="HW127" i="7"/>
  <c r="HX127" i="7"/>
  <c r="HY127" i="7"/>
  <c r="HZ127" i="7"/>
  <c r="IA127" i="7"/>
  <c r="IB127" i="7"/>
  <c r="IC127" i="7"/>
  <c r="ID127" i="7"/>
  <c r="IE127" i="7"/>
  <c r="IF127" i="7"/>
  <c r="IG127" i="7"/>
  <c r="IH127" i="7"/>
  <c r="II127" i="7"/>
  <c r="IJ127" i="7"/>
  <c r="IK127" i="7"/>
  <c r="IL127" i="7"/>
  <c r="IM127" i="7"/>
  <c r="IN127" i="7"/>
  <c r="IO127" i="7"/>
  <c r="IP127" i="7"/>
  <c r="IQ127" i="7"/>
  <c r="IR127" i="7"/>
  <c r="IS127" i="7"/>
  <c r="IT127" i="7"/>
  <c r="IU127" i="7"/>
  <c r="IV127" i="7"/>
  <c r="IW127" i="7"/>
  <c r="IX127" i="7"/>
  <c r="IY127" i="7"/>
  <c r="IZ127" i="7"/>
  <c r="JA127" i="7"/>
  <c r="JB127" i="7"/>
  <c r="JC127" i="7"/>
  <c r="JD127" i="7"/>
  <c r="JE127" i="7"/>
  <c r="JF127" i="7"/>
  <c r="JG127" i="7"/>
  <c r="JH127" i="7"/>
  <c r="JI127" i="7"/>
  <c r="JJ127" i="7"/>
  <c r="JK127" i="7"/>
  <c r="JL127" i="7"/>
  <c r="JM127" i="7"/>
  <c r="JN127" i="7"/>
  <c r="JO127" i="7"/>
  <c r="JP127" i="7"/>
  <c r="JQ127" i="7"/>
  <c r="JR127" i="7"/>
  <c r="JS127" i="7"/>
  <c r="JT127" i="7"/>
  <c r="JU127" i="7"/>
  <c r="JV127" i="7"/>
  <c r="JW127" i="7"/>
  <c r="JX127" i="7"/>
  <c r="JY127" i="7"/>
  <c r="JZ127" i="7"/>
  <c r="KA127" i="7"/>
  <c r="KB127" i="7"/>
  <c r="KC127" i="7"/>
  <c r="KD127" i="7"/>
  <c r="KE127" i="7"/>
  <c r="KF127" i="7"/>
  <c r="KG127" i="7"/>
  <c r="KH127" i="7"/>
  <c r="KI127" i="7"/>
  <c r="KJ127" i="7"/>
  <c r="KK127" i="7"/>
  <c r="KL127" i="7"/>
  <c r="KM127" i="7"/>
  <c r="KN127" i="7"/>
  <c r="KO127" i="7"/>
  <c r="KP127" i="7"/>
  <c r="KQ127" i="7"/>
  <c r="KR127" i="7"/>
  <c r="KS127" i="7"/>
  <c r="KT127" i="7"/>
  <c r="KU127" i="7"/>
  <c r="KV127" i="7"/>
  <c r="KW127" i="7"/>
  <c r="KX127" i="7"/>
  <c r="KY127" i="7"/>
  <c r="KZ127" i="7"/>
  <c r="LA127" i="7"/>
  <c r="LB127" i="7"/>
  <c r="LC127" i="7"/>
  <c r="LD127" i="7"/>
  <c r="LE127" i="7"/>
  <c r="LF127" i="7"/>
  <c r="LG127" i="7"/>
  <c r="LH127" i="7"/>
  <c r="LI127" i="7"/>
  <c r="LJ127" i="7"/>
  <c r="LK127" i="7"/>
  <c r="LL127" i="7"/>
  <c r="LM127" i="7"/>
  <c r="LN127" i="7"/>
  <c r="LO127" i="7"/>
  <c r="LP127" i="7"/>
  <c r="LQ127" i="7"/>
  <c r="LR127" i="7"/>
  <c r="LS127" i="7"/>
  <c r="LT127" i="7"/>
  <c r="LU127" i="7"/>
  <c r="LV127" i="7"/>
  <c r="LW127" i="7"/>
  <c r="LX127" i="7"/>
  <c r="LY127" i="7"/>
  <c r="LZ127" i="7"/>
  <c r="MA127" i="7"/>
  <c r="MB127" i="7"/>
  <c r="MC127" i="7"/>
  <c r="MD127" i="7"/>
  <c r="ME127" i="7"/>
  <c r="MF127" i="7"/>
  <c r="MG127" i="7"/>
  <c r="MH127" i="7"/>
  <c r="MI127" i="7"/>
  <c r="MJ127" i="7"/>
  <c r="MK127" i="7"/>
  <c r="ML127" i="7"/>
  <c r="MM127" i="7"/>
  <c r="MN127" i="7"/>
  <c r="MO127" i="7"/>
  <c r="MP127" i="7"/>
  <c r="MQ127" i="7"/>
  <c r="MR127" i="7"/>
  <c r="MS127" i="7"/>
  <c r="MT127" i="7"/>
  <c r="MU127" i="7"/>
  <c r="MV127" i="7"/>
  <c r="MW127" i="7"/>
  <c r="MX127" i="7"/>
  <c r="MY127" i="7"/>
  <c r="MZ127" i="7"/>
  <c r="NA127" i="7"/>
  <c r="NB127" i="7"/>
  <c r="NC127" i="7"/>
  <c r="ND127" i="7"/>
  <c r="NE127" i="7"/>
  <c r="NF127" i="7"/>
  <c r="NG127" i="7"/>
  <c r="NH127" i="7"/>
  <c r="NI127" i="7"/>
  <c r="NJ127" i="7"/>
  <c r="NK127" i="7"/>
  <c r="NL127" i="7"/>
  <c r="NM127" i="7"/>
  <c r="NN127" i="7"/>
  <c r="NO127" i="7"/>
  <c r="NP127" i="7"/>
  <c r="NQ127" i="7"/>
  <c r="NR127" i="7"/>
  <c r="NS127" i="7"/>
  <c r="NT127" i="7"/>
  <c r="NU127" i="7"/>
  <c r="NV127" i="7"/>
  <c r="NW127" i="7"/>
  <c r="NX127" i="7"/>
  <c r="NY127" i="7"/>
  <c r="NZ127" i="7"/>
  <c r="OA127" i="7"/>
  <c r="OB127" i="7"/>
  <c r="OC127" i="7"/>
  <c r="OD127" i="7"/>
  <c r="OE127" i="7"/>
  <c r="OF127" i="7"/>
  <c r="OG127" i="7"/>
  <c r="OH127" i="7"/>
  <c r="OI127" i="7"/>
  <c r="OJ127" i="7"/>
  <c r="OK127" i="7"/>
  <c r="OL127" i="7"/>
  <c r="OM127" i="7"/>
  <c r="ON127" i="7"/>
  <c r="OO127" i="7"/>
  <c r="OP127" i="7"/>
  <c r="OQ127" i="7"/>
  <c r="OR127" i="7"/>
  <c r="OS127" i="7"/>
  <c r="OT127" i="7"/>
  <c r="OU127" i="7"/>
  <c r="OV127" i="7"/>
  <c r="OW127" i="7"/>
  <c r="OX127" i="7"/>
  <c r="OY127" i="7"/>
  <c r="OZ127" i="7"/>
  <c r="PA127" i="7"/>
  <c r="PB127" i="7"/>
  <c r="PC127" i="7"/>
  <c r="PD127" i="7"/>
  <c r="PE127" i="7"/>
  <c r="PF127" i="7"/>
  <c r="PG127" i="7"/>
  <c r="PH127" i="7"/>
  <c r="PI127" i="7"/>
  <c r="PJ127" i="7"/>
  <c r="PK127" i="7"/>
  <c r="PL127" i="7"/>
  <c r="PM127" i="7"/>
  <c r="PN127" i="7"/>
  <c r="PO127" i="7"/>
  <c r="PP127" i="7"/>
  <c r="PQ127" i="7"/>
  <c r="PR127" i="7"/>
  <c r="PS127" i="7"/>
  <c r="PT127" i="7"/>
  <c r="PU127" i="7"/>
  <c r="PV127" i="7"/>
  <c r="PW127" i="7"/>
  <c r="PX127" i="7"/>
  <c r="PY127" i="7"/>
  <c r="PZ127" i="7"/>
  <c r="QA127" i="7"/>
  <c r="QB127" i="7"/>
  <c r="QC127" i="7"/>
  <c r="QD127" i="7"/>
  <c r="QE127" i="7"/>
  <c r="QF127" i="7"/>
  <c r="QG127" i="7"/>
  <c r="QH127" i="7"/>
  <c r="QI127" i="7"/>
  <c r="QJ127" i="7"/>
  <c r="QK127" i="7"/>
  <c r="QL127" i="7"/>
  <c r="QM127" i="7"/>
  <c r="QN127" i="7"/>
  <c r="QO127" i="7"/>
  <c r="QP127" i="7"/>
  <c r="QQ127" i="7"/>
  <c r="QR127" i="7"/>
  <c r="QS127" i="7"/>
  <c r="QT127" i="7"/>
  <c r="QU127" i="7"/>
  <c r="QV127" i="7"/>
  <c r="QW127" i="7"/>
  <c r="QX127" i="7"/>
  <c r="QY127" i="7"/>
  <c r="QZ127" i="7"/>
  <c r="RA127" i="7"/>
  <c r="RB127" i="7"/>
  <c r="RC127" i="7"/>
  <c r="RD127" i="7"/>
  <c r="RE127" i="7"/>
  <c r="RF127" i="7"/>
  <c r="RG127" i="7"/>
  <c r="RH127" i="7"/>
  <c r="RI127" i="7"/>
  <c r="RJ127" i="7"/>
  <c r="RK127" i="7"/>
  <c r="RL127" i="7"/>
  <c r="RM127" i="7"/>
  <c r="RN127" i="7"/>
  <c r="RO127" i="7"/>
  <c r="RP127" i="7"/>
  <c r="RQ127" i="7"/>
  <c r="RR127" i="7"/>
  <c r="RS127" i="7"/>
  <c r="RT127" i="7"/>
  <c r="RU127" i="7"/>
  <c r="RV127" i="7"/>
  <c r="RW127" i="7"/>
  <c r="RX127" i="7"/>
  <c r="RY127" i="7"/>
  <c r="RZ127" i="7"/>
  <c r="SA127" i="7"/>
  <c r="SB127" i="7"/>
  <c r="SC127" i="7"/>
  <c r="SD127" i="7"/>
  <c r="SE127" i="7"/>
  <c r="SF127" i="7"/>
  <c r="SG127" i="7"/>
  <c r="SH127" i="7"/>
  <c r="SI127" i="7"/>
  <c r="SJ127" i="7"/>
  <c r="SK127" i="7"/>
  <c r="SL127" i="7"/>
  <c r="SM127" i="7"/>
  <c r="SN127" i="7"/>
  <c r="SO127" i="7"/>
  <c r="SP127" i="7"/>
  <c r="SQ127" i="7"/>
  <c r="SR127" i="7"/>
  <c r="SS127" i="7"/>
  <c r="ST127" i="7"/>
  <c r="SU127" i="7"/>
  <c r="SV127" i="7"/>
  <c r="SW127" i="7"/>
  <c r="SX127" i="7"/>
  <c r="SY127" i="7"/>
  <c r="SZ127" i="7"/>
  <c r="TA127" i="7"/>
  <c r="TB127" i="7"/>
  <c r="K12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K97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K233" i="7"/>
  <c r="AL233" i="7"/>
  <c r="AM233" i="7"/>
  <c r="AN233" i="7"/>
  <c r="AO233" i="7"/>
  <c r="AP233" i="7"/>
  <c r="AQ233" i="7"/>
  <c r="AR233" i="7"/>
  <c r="AS233" i="7"/>
  <c r="AT233" i="7"/>
  <c r="AU233" i="7"/>
  <c r="AV233" i="7"/>
  <c r="AW233" i="7"/>
  <c r="AX233" i="7"/>
  <c r="AY233" i="7"/>
  <c r="AZ233" i="7"/>
  <c r="BA233" i="7"/>
  <c r="BB233" i="7"/>
  <c r="BC233" i="7"/>
  <c r="BD233" i="7"/>
  <c r="BE233" i="7"/>
  <c r="BF233" i="7"/>
  <c r="BG233" i="7"/>
  <c r="BH233" i="7"/>
  <c r="BI233" i="7"/>
  <c r="BJ233" i="7"/>
  <c r="BK233" i="7"/>
  <c r="BL233" i="7"/>
  <c r="BM233" i="7"/>
  <c r="BN233" i="7"/>
  <c r="BO233" i="7"/>
  <c r="BP233" i="7"/>
  <c r="BQ233" i="7"/>
  <c r="BR233" i="7"/>
  <c r="BS233" i="7"/>
  <c r="BT233" i="7"/>
  <c r="BU233" i="7"/>
  <c r="BV233" i="7"/>
  <c r="BW233" i="7"/>
  <c r="BX233" i="7"/>
  <c r="BY233" i="7"/>
  <c r="BZ233" i="7"/>
  <c r="CA233" i="7"/>
  <c r="CB233" i="7"/>
  <c r="CC233" i="7"/>
  <c r="CD233" i="7"/>
  <c r="CE233" i="7"/>
  <c r="CF233" i="7"/>
  <c r="CG233" i="7"/>
  <c r="CH233" i="7"/>
  <c r="CI233" i="7"/>
  <c r="CJ233" i="7"/>
  <c r="CK233" i="7"/>
  <c r="CL233" i="7"/>
  <c r="CM233" i="7"/>
  <c r="CN233" i="7"/>
  <c r="CO233" i="7"/>
  <c r="CP233" i="7"/>
  <c r="CQ233" i="7"/>
  <c r="CR233" i="7"/>
  <c r="CS233" i="7"/>
  <c r="CT233" i="7"/>
  <c r="CU233" i="7"/>
  <c r="CV233" i="7"/>
  <c r="CW233" i="7"/>
  <c r="CX233" i="7"/>
  <c r="CY233" i="7"/>
  <c r="CZ233" i="7"/>
  <c r="DA233" i="7"/>
  <c r="DB233" i="7"/>
  <c r="DC233" i="7"/>
  <c r="DD233" i="7"/>
  <c r="DE233" i="7"/>
  <c r="DF233" i="7"/>
  <c r="DG233" i="7"/>
  <c r="DH233" i="7"/>
  <c r="DI233" i="7"/>
  <c r="DJ233" i="7"/>
  <c r="DK233" i="7"/>
  <c r="DL233" i="7"/>
  <c r="DM233" i="7"/>
  <c r="DN233" i="7"/>
  <c r="DO233" i="7"/>
  <c r="DP233" i="7"/>
  <c r="DQ233" i="7"/>
  <c r="DR233" i="7"/>
  <c r="DS233" i="7"/>
  <c r="DT233" i="7"/>
  <c r="DU233" i="7"/>
  <c r="DV233" i="7"/>
  <c r="DW233" i="7"/>
  <c r="DX233" i="7"/>
  <c r="DY233" i="7"/>
  <c r="DZ233" i="7"/>
  <c r="EA233" i="7"/>
  <c r="EB233" i="7"/>
  <c r="EC233" i="7"/>
  <c r="ED233" i="7"/>
  <c r="EE233" i="7"/>
  <c r="EF233" i="7"/>
  <c r="EG233" i="7"/>
  <c r="EH233" i="7"/>
  <c r="EI233" i="7"/>
  <c r="EJ233" i="7"/>
  <c r="EK233" i="7"/>
  <c r="EL233" i="7"/>
  <c r="EM233" i="7"/>
  <c r="EN233" i="7"/>
  <c r="EO233" i="7"/>
  <c r="EP233" i="7"/>
  <c r="EQ233" i="7"/>
  <c r="ER233" i="7"/>
  <c r="ES233" i="7"/>
  <c r="ET233" i="7"/>
  <c r="EU233" i="7"/>
  <c r="EV233" i="7"/>
  <c r="EW233" i="7"/>
  <c r="EX233" i="7"/>
  <c r="EY233" i="7"/>
  <c r="EZ233" i="7"/>
  <c r="FA233" i="7"/>
  <c r="FB233" i="7"/>
  <c r="FC233" i="7"/>
  <c r="FD233" i="7"/>
  <c r="FE233" i="7"/>
  <c r="FF233" i="7"/>
  <c r="FG233" i="7"/>
  <c r="FH233" i="7"/>
  <c r="FI233" i="7"/>
  <c r="FJ233" i="7"/>
  <c r="FK233" i="7"/>
  <c r="FL233" i="7"/>
  <c r="FM233" i="7"/>
  <c r="FN233" i="7"/>
  <c r="FO233" i="7"/>
  <c r="FP233" i="7"/>
  <c r="FQ233" i="7"/>
  <c r="FR233" i="7"/>
  <c r="FS233" i="7"/>
  <c r="FT233" i="7"/>
  <c r="FU233" i="7"/>
  <c r="FV233" i="7"/>
  <c r="FW233" i="7"/>
  <c r="FX233" i="7"/>
  <c r="FY233" i="7"/>
  <c r="FZ233" i="7"/>
  <c r="GA233" i="7"/>
  <c r="GB233" i="7"/>
  <c r="GC233" i="7"/>
  <c r="GD233" i="7"/>
  <c r="GE233" i="7"/>
  <c r="GF233" i="7"/>
  <c r="GG233" i="7"/>
  <c r="GH233" i="7"/>
  <c r="GI233" i="7"/>
  <c r="GJ233" i="7"/>
  <c r="GK233" i="7"/>
  <c r="GL233" i="7"/>
  <c r="GM233" i="7"/>
  <c r="GN233" i="7"/>
  <c r="GO233" i="7"/>
  <c r="GP233" i="7"/>
  <c r="GQ233" i="7"/>
  <c r="GR233" i="7"/>
  <c r="GS233" i="7"/>
  <c r="GT233" i="7"/>
  <c r="GU233" i="7"/>
  <c r="GV233" i="7"/>
  <c r="GW233" i="7"/>
  <c r="GX233" i="7"/>
  <c r="GY233" i="7"/>
  <c r="GZ233" i="7"/>
  <c r="HA233" i="7"/>
  <c r="HB233" i="7"/>
  <c r="HC233" i="7"/>
  <c r="HD233" i="7"/>
  <c r="HE233" i="7"/>
  <c r="HF233" i="7"/>
  <c r="HG233" i="7"/>
  <c r="HH233" i="7"/>
  <c r="HI233" i="7"/>
  <c r="HJ233" i="7"/>
  <c r="HK233" i="7"/>
  <c r="HL233" i="7"/>
  <c r="HM233" i="7"/>
  <c r="HN233" i="7"/>
  <c r="HO233" i="7"/>
  <c r="HP233" i="7"/>
  <c r="HQ233" i="7"/>
  <c r="HR233" i="7"/>
  <c r="HS233" i="7"/>
  <c r="HT233" i="7"/>
  <c r="HU233" i="7"/>
  <c r="HV233" i="7"/>
  <c r="HW233" i="7"/>
  <c r="HX233" i="7"/>
  <c r="HY233" i="7"/>
  <c r="HZ233" i="7"/>
  <c r="IA233" i="7"/>
  <c r="IB233" i="7"/>
  <c r="IC233" i="7"/>
  <c r="ID233" i="7"/>
  <c r="IE233" i="7"/>
  <c r="IF233" i="7"/>
  <c r="IG233" i="7"/>
  <c r="IH233" i="7"/>
  <c r="II233" i="7"/>
  <c r="IJ233" i="7"/>
  <c r="IK233" i="7"/>
  <c r="IL233" i="7"/>
  <c r="IM233" i="7"/>
  <c r="IN233" i="7"/>
  <c r="IO233" i="7"/>
  <c r="IP233" i="7"/>
  <c r="IQ233" i="7"/>
  <c r="IR233" i="7"/>
  <c r="IS233" i="7"/>
  <c r="IT233" i="7"/>
  <c r="IU233" i="7"/>
  <c r="IV233" i="7"/>
  <c r="IW233" i="7"/>
  <c r="IX233" i="7"/>
  <c r="IY233" i="7"/>
  <c r="IZ233" i="7"/>
  <c r="JA233" i="7"/>
  <c r="JB233" i="7"/>
  <c r="JC233" i="7"/>
  <c r="JD233" i="7"/>
  <c r="JE233" i="7"/>
  <c r="JF233" i="7"/>
  <c r="JG233" i="7"/>
  <c r="JH233" i="7"/>
  <c r="JI233" i="7"/>
  <c r="JJ233" i="7"/>
  <c r="JK233" i="7"/>
  <c r="JL233" i="7"/>
  <c r="JM233" i="7"/>
  <c r="JN233" i="7"/>
  <c r="JO233" i="7"/>
  <c r="JP233" i="7"/>
  <c r="JQ233" i="7"/>
  <c r="JR233" i="7"/>
  <c r="JS233" i="7"/>
  <c r="JT233" i="7"/>
  <c r="JU233" i="7"/>
  <c r="JV233" i="7"/>
  <c r="JW233" i="7"/>
  <c r="JX233" i="7"/>
  <c r="JY233" i="7"/>
  <c r="JZ233" i="7"/>
  <c r="KA233" i="7"/>
  <c r="KB233" i="7"/>
  <c r="KC233" i="7"/>
  <c r="KD233" i="7"/>
  <c r="KE233" i="7"/>
  <c r="KF233" i="7"/>
  <c r="KG233" i="7"/>
  <c r="KH233" i="7"/>
  <c r="KI233" i="7"/>
  <c r="KJ233" i="7"/>
  <c r="KK233" i="7"/>
  <c r="KL233" i="7"/>
  <c r="KM233" i="7"/>
  <c r="KN233" i="7"/>
  <c r="KO233" i="7"/>
  <c r="KP233" i="7"/>
  <c r="KQ233" i="7"/>
  <c r="KR233" i="7"/>
  <c r="KS233" i="7"/>
  <c r="KT233" i="7"/>
  <c r="KU233" i="7"/>
  <c r="KV233" i="7"/>
  <c r="KW233" i="7"/>
  <c r="KX233" i="7"/>
  <c r="KY233" i="7"/>
  <c r="KZ233" i="7"/>
  <c r="LA233" i="7"/>
  <c r="LB233" i="7"/>
  <c r="LC233" i="7"/>
  <c r="LD233" i="7"/>
  <c r="LE233" i="7"/>
  <c r="LF233" i="7"/>
  <c r="LG233" i="7"/>
  <c r="LH233" i="7"/>
  <c r="LI233" i="7"/>
  <c r="LJ233" i="7"/>
  <c r="LK233" i="7"/>
  <c r="LL233" i="7"/>
  <c r="LM233" i="7"/>
  <c r="LN233" i="7"/>
  <c r="LO233" i="7"/>
  <c r="LP233" i="7"/>
  <c r="LQ233" i="7"/>
  <c r="LR233" i="7"/>
  <c r="LS233" i="7"/>
  <c r="LT233" i="7"/>
  <c r="LU233" i="7"/>
  <c r="LV233" i="7"/>
  <c r="LW233" i="7"/>
  <c r="LX233" i="7"/>
  <c r="LY233" i="7"/>
  <c r="LZ233" i="7"/>
  <c r="MA233" i="7"/>
  <c r="MB233" i="7"/>
  <c r="MC233" i="7"/>
  <c r="MD233" i="7"/>
  <c r="ME233" i="7"/>
  <c r="MF233" i="7"/>
  <c r="MG233" i="7"/>
  <c r="MH233" i="7"/>
  <c r="MI233" i="7"/>
  <c r="MJ233" i="7"/>
  <c r="MK233" i="7"/>
  <c r="ML233" i="7"/>
  <c r="MM233" i="7"/>
  <c r="MN233" i="7"/>
  <c r="MO233" i="7"/>
  <c r="MP233" i="7"/>
  <c r="MQ233" i="7"/>
  <c r="MR233" i="7"/>
  <c r="MS233" i="7"/>
  <c r="MT233" i="7"/>
  <c r="MU233" i="7"/>
  <c r="MV233" i="7"/>
  <c r="MW233" i="7"/>
  <c r="MX233" i="7"/>
  <c r="MY233" i="7"/>
  <c r="MZ233" i="7"/>
  <c r="NA233" i="7"/>
  <c r="NB233" i="7"/>
  <c r="NC233" i="7"/>
  <c r="ND233" i="7"/>
  <c r="NE233" i="7"/>
  <c r="NF233" i="7"/>
  <c r="NG233" i="7"/>
  <c r="NH233" i="7"/>
  <c r="NI233" i="7"/>
  <c r="NJ233" i="7"/>
  <c r="NK233" i="7"/>
  <c r="NL233" i="7"/>
  <c r="NM233" i="7"/>
  <c r="NN233" i="7"/>
  <c r="NO233" i="7"/>
  <c r="NP233" i="7"/>
  <c r="NQ233" i="7"/>
  <c r="NR233" i="7"/>
  <c r="NS233" i="7"/>
  <c r="NT233" i="7"/>
  <c r="NU233" i="7"/>
  <c r="NV233" i="7"/>
  <c r="NW233" i="7"/>
  <c r="NX233" i="7"/>
  <c r="NY233" i="7"/>
  <c r="NZ233" i="7"/>
  <c r="OA233" i="7"/>
  <c r="OB233" i="7"/>
  <c r="OC233" i="7"/>
  <c r="OD233" i="7"/>
  <c r="OE233" i="7"/>
  <c r="OF233" i="7"/>
  <c r="OG233" i="7"/>
  <c r="OH233" i="7"/>
  <c r="OI233" i="7"/>
  <c r="OJ233" i="7"/>
  <c r="OK233" i="7"/>
  <c r="OL233" i="7"/>
  <c r="OM233" i="7"/>
  <c r="ON233" i="7"/>
  <c r="OO233" i="7"/>
  <c r="OP233" i="7"/>
  <c r="OQ233" i="7"/>
  <c r="OR233" i="7"/>
  <c r="OS233" i="7"/>
  <c r="OT233" i="7"/>
  <c r="OU233" i="7"/>
  <c r="OV233" i="7"/>
  <c r="OW233" i="7"/>
  <c r="OX233" i="7"/>
  <c r="OY233" i="7"/>
  <c r="OZ233" i="7"/>
  <c r="PA233" i="7"/>
  <c r="PB233" i="7"/>
  <c r="PC233" i="7"/>
  <c r="PD233" i="7"/>
  <c r="PE233" i="7"/>
  <c r="PF233" i="7"/>
  <c r="PG233" i="7"/>
  <c r="PH233" i="7"/>
  <c r="PI233" i="7"/>
  <c r="PJ233" i="7"/>
  <c r="PK233" i="7"/>
  <c r="PL233" i="7"/>
  <c r="PM233" i="7"/>
  <c r="PN233" i="7"/>
  <c r="PO233" i="7"/>
  <c r="PP233" i="7"/>
  <c r="PQ233" i="7"/>
  <c r="PR233" i="7"/>
  <c r="PS233" i="7"/>
  <c r="PT233" i="7"/>
  <c r="PU233" i="7"/>
  <c r="PV233" i="7"/>
  <c r="PW233" i="7"/>
  <c r="PX233" i="7"/>
  <c r="PY233" i="7"/>
  <c r="PZ233" i="7"/>
  <c r="QA233" i="7"/>
  <c r="QB233" i="7"/>
  <c r="QC233" i="7"/>
  <c r="QD233" i="7"/>
  <c r="QE233" i="7"/>
  <c r="QF233" i="7"/>
  <c r="QG233" i="7"/>
  <c r="QH233" i="7"/>
  <c r="QI233" i="7"/>
  <c r="QJ233" i="7"/>
  <c r="QK233" i="7"/>
  <c r="QL233" i="7"/>
  <c r="QM233" i="7"/>
  <c r="QN233" i="7"/>
  <c r="QO233" i="7"/>
  <c r="QP233" i="7"/>
  <c r="QQ233" i="7"/>
  <c r="QR233" i="7"/>
  <c r="QS233" i="7"/>
  <c r="QT233" i="7"/>
  <c r="QU233" i="7"/>
  <c r="QV233" i="7"/>
  <c r="QW233" i="7"/>
  <c r="QX233" i="7"/>
  <c r="QY233" i="7"/>
  <c r="QZ233" i="7"/>
  <c r="RA233" i="7"/>
  <c r="RB233" i="7"/>
  <c r="RC233" i="7"/>
  <c r="RD233" i="7"/>
  <c r="RE233" i="7"/>
  <c r="RF233" i="7"/>
  <c r="RG233" i="7"/>
  <c r="RH233" i="7"/>
  <c r="RI233" i="7"/>
  <c r="RJ233" i="7"/>
  <c r="RK233" i="7"/>
  <c r="RL233" i="7"/>
  <c r="RM233" i="7"/>
  <c r="RN233" i="7"/>
  <c r="RO233" i="7"/>
  <c r="RP233" i="7"/>
  <c r="RQ233" i="7"/>
  <c r="RR233" i="7"/>
  <c r="RS233" i="7"/>
  <c r="RT233" i="7"/>
  <c r="RU233" i="7"/>
  <c r="RV233" i="7"/>
  <c r="RW233" i="7"/>
  <c r="RX233" i="7"/>
  <c r="RY233" i="7"/>
  <c r="RZ233" i="7"/>
  <c r="SA233" i="7"/>
  <c r="SB233" i="7"/>
  <c r="SC233" i="7"/>
  <c r="SD233" i="7"/>
  <c r="SE233" i="7"/>
  <c r="SF233" i="7"/>
  <c r="SG233" i="7"/>
  <c r="SH233" i="7"/>
  <c r="SI233" i="7"/>
  <c r="SJ233" i="7"/>
  <c r="SK233" i="7"/>
  <c r="SL233" i="7"/>
  <c r="SM233" i="7"/>
  <c r="SN233" i="7"/>
  <c r="SO233" i="7"/>
  <c r="SP233" i="7"/>
  <c r="SQ233" i="7"/>
  <c r="SR233" i="7"/>
  <c r="SS233" i="7"/>
  <c r="ST233" i="7"/>
  <c r="SU233" i="7"/>
  <c r="SV233" i="7"/>
  <c r="SW233" i="7"/>
  <c r="SX233" i="7"/>
  <c r="SY233" i="7"/>
  <c r="SZ233" i="7"/>
  <c r="TA233" i="7"/>
  <c r="TB233" i="7"/>
  <c r="K233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K266" i="7"/>
  <c r="AL266" i="7"/>
  <c r="AM266" i="7"/>
  <c r="AN266" i="7"/>
  <c r="AO266" i="7"/>
  <c r="AP266" i="7"/>
  <c r="AQ266" i="7"/>
  <c r="AR266" i="7"/>
  <c r="AS266" i="7"/>
  <c r="AT266" i="7"/>
  <c r="AU266" i="7"/>
  <c r="AV266" i="7"/>
  <c r="AW266" i="7"/>
  <c r="AX266" i="7"/>
  <c r="AY266" i="7"/>
  <c r="AZ266" i="7"/>
  <c r="BA266" i="7"/>
  <c r="BB266" i="7"/>
  <c r="BC266" i="7"/>
  <c r="BD266" i="7"/>
  <c r="BE266" i="7"/>
  <c r="BF266" i="7"/>
  <c r="BG266" i="7"/>
  <c r="BH266" i="7"/>
  <c r="BI266" i="7"/>
  <c r="BJ266" i="7"/>
  <c r="BK266" i="7"/>
  <c r="BL266" i="7"/>
  <c r="BM266" i="7"/>
  <c r="BN266" i="7"/>
  <c r="BO266" i="7"/>
  <c r="BP266" i="7"/>
  <c r="BQ266" i="7"/>
  <c r="BR266" i="7"/>
  <c r="BS266" i="7"/>
  <c r="BT266" i="7"/>
  <c r="BU266" i="7"/>
  <c r="BV266" i="7"/>
  <c r="BW266" i="7"/>
  <c r="BX266" i="7"/>
  <c r="BY266" i="7"/>
  <c r="BZ266" i="7"/>
  <c r="CA266" i="7"/>
  <c r="CB266" i="7"/>
  <c r="CC266" i="7"/>
  <c r="CD266" i="7"/>
  <c r="CE266" i="7"/>
  <c r="CF266" i="7"/>
  <c r="CG266" i="7"/>
  <c r="CH266" i="7"/>
  <c r="CI266" i="7"/>
  <c r="CJ266" i="7"/>
  <c r="CK266" i="7"/>
  <c r="CL266" i="7"/>
  <c r="CM266" i="7"/>
  <c r="CN266" i="7"/>
  <c r="CO266" i="7"/>
  <c r="CP266" i="7"/>
  <c r="CQ266" i="7"/>
  <c r="CR266" i="7"/>
  <c r="CS266" i="7"/>
  <c r="CT266" i="7"/>
  <c r="CU266" i="7"/>
  <c r="CV266" i="7"/>
  <c r="CW266" i="7"/>
  <c r="CX266" i="7"/>
  <c r="CY266" i="7"/>
  <c r="CZ266" i="7"/>
  <c r="DA266" i="7"/>
  <c r="DB266" i="7"/>
  <c r="DC266" i="7"/>
  <c r="DD266" i="7"/>
  <c r="DE266" i="7"/>
  <c r="DF266" i="7"/>
  <c r="DG266" i="7"/>
  <c r="DH266" i="7"/>
  <c r="DI266" i="7"/>
  <c r="DJ266" i="7"/>
  <c r="DK266" i="7"/>
  <c r="DL266" i="7"/>
  <c r="DM266" i="7"/>
  <c r="DN266" i="7"/>
  <c r="DO266" i="7"/>
  <c r="DP266" i="7"/>
  <c r="DQ266" i="7"/>
  <c r="DR266" i="7"/>
  <c r="DS266" i="7"/>
  <c r="DT266" i="7"/>
  <c r="DU266" i="7"/>
  <c r="DV266" i="7"/>
  <c r="DW266" i="7"/>
  <c r="DX266" i="7"/>
  <c r="DY266" i="7"/>
  <c r="DZ266" i="7"/>
  <c r="EA266" i="7"/>
  <c r="EB266" i="7"/>
  <c r="EC266" i="7"/>
  <c r="ED266" i="7"/>
  <c r="EE266" i="7"/>
  <c r="EF266" i="7"/>
  <c r="EG266" i="7"/>
  <c r="EH266" i="7"/>
  <c r="EI266" i="7"/>
  <c r="EJ266" i="7"/>
  <c r="EK266" i="7"/>
  <c r="EL266" i="7"/>
  <c r="EM266" i="7"/>
  <c r="EN266" i="7"/>
  <c r="EO266" i="7"/>
  <c r="EP266" i="7"/>
  <c r="EQ266" i="7"/>
  <c r="ER266" i="7"/>
  <c r="ES266" i="7"/>
  <c r="ET266" i="7"/>
  <c r="EU266" i="7"/>
  <c r="EV266" i="7"/>
  <c r="EW266" i="7"/>
  <c r="EX266" i="7"/>
  <c r="EY266" i="7"/>
  <c r="EZ266" i="7"/>
  <c r="FA266" i="7"/>
  <c r="FB266" i="7"/>
  <c r="FC266" i="7"/>
  <c r="FD266" i="7"/>
  <c r="FE266" i="7"/>
  <c r="FF266" i="7"/>
  <c r="FG266" i="7"/>
  <c r="FH266" i="7"/>
  <c r="FI266" i="7"/>
  <c r="FJ266" i="7"/>
  <c r="FK266" i="7"/>
  <c r="FL266" i="7"/>
  <c r="FM266" i="7"/>
  <c r="FN266" i="7"/>
  <c r="FO266" i="7"/>
  <c r="FP266" i="7"/>
  <c r="FQ266" i="7"/>
  <c r="FR266" i="7"/>
  <c r="FS266" i="7"/>
  <c r="FT266" i="7"/>
  <c r="FU266" i="7"/>
  <c r="FV266" i="7"/>
  <c r="FW266" i="7"/>
  <c r="FX266" i="7"/>
  <c r="FY266" i="7"/>
  <c r="FZ266" i="7"/>
  <c r="GA266" i="7"/>
  <c r="GB266" i="7"/>
  <c r="GC266" i="7"/>
  <c r="GD266" i="7"/>
  <c r="GE266" i="7"/>
  <c r="GF266" i="7"/>
  <c r="GG266" i="7"/>
  <c r="GH266" i="7"/>
  <c r="GI266" i="7"/>
  <c r="GJ266" i="7"/>
  <c r="GK266" i="7"/>
  <c r="GL266" i="7"/>
  <c r="GM266" i="7"/>
  <c r="GN266" i="7"/>
  <c r="GO266" i="7"/>
  <c r="GP266" i="7"/>
  <c r="GQ266" i="7"/>
  <c r="GR266" i="7"/>
  <c r="GS266" i="7"/>
  <c r="GT266" i="7"/>
  <c r="GU266" i="7"/>
  <c r="GV266" i="7"/>
  <c r="GW266" i="7"/>
  <c r="GX266" i="7"/>
  <c r="GY266" i="7"/>
  <c r="GZ266" i="7"/>
  <c r="HA266" i="7"/>
  <c r="HB266" i="7"/>
  <c r="HC266" i="7"/>
  <c r="HD266" i="7"/>
  <c r="HE266" i="7"/>
  <c r="HF266" i="7"/>
  <c r="HG266" i="7"/>
  <c r="HH266" i="7"/>
  <c r="HI266" i="7"/>
  <c r="HJ266" i="7"/>
  <c r="HK266" i="7"/>
  <c r="HL266" i="7"/>
  <c r="HM266" i="7"/>
  <c r="HN266" i="7"/>
  <c r="HO266" i="7"/>
  <c r="HP266" i="7"/>
  <c r="HQ266" i="7"/>
  <c r="HR266" i="7"/>
  <c r="HS266" i="7"/>
  <c r="HT266" i="7"/>
  <c r="HU266" i="7"/>
  <c r="HV266" i="7"/>
  <c r="HW266" i="7"/>
  <c r="HX266" i="7"/>
  <c r="HY266" i="7"/>
  <c r="HZ266" i="7"/>
  <c r="IA266" i="7"/>
  <c r="IB266" i="7"/>
  <c r="IC266" i="7"/>
  <c r="ID266" i="7"/>
  <c r="IE266" i="7"/>
  <c r="IF266" i="7"/>
  <c r="IG266" i="7"/>
  <c r="IH266" i="7"/>
  <c r="II266" i="7"/>
  <c r="IJ266" i="7"/>
  <c r="IK266" i="7"/>
  <c r="IL266" i="7"/>
  <c r="IM266" i="7"/>
  <c r="IN266" i="7"/>
  <c r="IO266" i="7"/>
  <c r="IP266" i="7"/>
  <c r="IQ266" i="7"/>
  <c r="IR266" i="7"/>
  <c r="IS266" i="7"/>
  <c r="IT266" i="7"/>
  <c r="IU266" i="7"/>
  <c r="IV266" i="7"/>
  <c r="IW266" i="7"/>
  <c r="IX266" i="7"/>
  <c r="IY266" i="7"/>
  <c r="IZ266" i="7"/>
  <c r="JA266" i="7"/>
  <c r="JB266" i="7"/>
  <c r="JC266" i="7"/>
  <c r="JD266" i="7"/>
  <c r="JE266" i="7"/>
  <c r="JF266" i="7"/>
  <c r="JG266" i="7"/>
  <c r="JH266" i="7"/>
  <c r="JI266" i="7"/>
  <c r="JJ266" i="7"/>
  <c r="JK266" i="7"/>
  <c r="JL266" i="7"/>
  <c r="JM266" i="7"/>
  <c r="JN266" i="7"/>
  <c r="JO266" i="7"/>
  <c r="JP266" i="7"/>
  <c r="JQ266" i="7"/>
  <c r="JR266" i="7"/>
  <c r="JS266" i="7"/>
  <c r="JT266" i="7"/>
  <c r="JU266" i="7"/>
  <c r="JV266" i="7"/>
  <c r="JW266" i="7"/>
  <c r="JX266" i="7"/>
  <c r="JY266" i="7"/>
  <c r="JZ266" i="7"/>
  <c r="KA266" i="7"/>
  <c r="KB266" i="7"/>
  <c r="KC266" i="7"/>
  <c r="KD266" i="7"/>
  <c r="KE266" i="7"/>
  <c r="KF266" i="7"/>
  <c r="KG266" i="7"/>
  <c r="KH266" i="7"/>
  <c r="KI266" i="7"/>
  <c r="KJ266" i="7"/>
  <c r="KK266" i="7"/>
  <c r="KL266" i="7"/>
  <c r="KM266" i="7"/>
  <c r="KN266" i="7"/>
  <c r="KO266" i="7"/>
  <c r="KP266" i="7"/>
  <c r="KQ266" i="7"/>
  <c r="KR266" i="7"/>
  <c r="KS266" i="7"/>
  <c r="KT266" i="7"/>
  <c r="KU266" i="7"/>
  <c r="KV266" i="7"/>
  <c r="KW266" i="7"/>
  <c r="KX266" i="7"/>
  <c r="KY266" i="7"/>
  <c r="KZ266" i="7"/>
  <c r="LA266" i="7"/>
  <c r="LB266" i="7"/>
  <c r="LC266" i="7"/>
  <c r="LD266" i="7"/>
  <c r="LE266" i="7"/>
  <c r="LF266" i="7"/>
  <c r="LG266" i="7"/>
  <c r="LH266" i="7"/>
  <c r="LI266" i="7"/>
  <c r="LJ266" i="7"/>
  <c r="LK266" i="7"/>
  <c r="LL266" i="7"/>
  <c r="LM266" i="7"/>
  <c r="LN266" i="7"/>
  <c r="LO266" i="7"/>
  <c r="LP266" i="7"/>
  <c r="LQ266" i="7"/>
  <c r="LR266" i="7"/>
  <c r="LS266" i="7"/>
  <c r="LT266" i="7"/>
  <c r="LU266" i="7"/>
  <c r="LV266" i="7"/>
  <c r="LW266" i="7"/>
  <c r="LX266" i="7"/>
  <c r="LY266" i="7"/>
  <c r="LZ266" i="7"/>
  <c r="MA266" i="7"/>
  <c r="MB266" i="7"/>
  <c r="MC266" i="7"/>
  <c r="MD266" i="7"/>
  <c r="ME266" i="7"/>
  <c r="MF266" i="7"/>
  <c r="MG266" i="7"/>
  <c r="MH266" i="7"/>
  <c r="MI266" i="7"/>
  <c r="MJ266" i="7"/>
  <c r="MK266" i="7"/>
  <c r="ML266" i="7"/>
  <c r="MM266" i="7"/>
  <c r="MN266" i="7"/>
  <c r="MO266" i="7"/>
  <c r="MP266" i="7"/>
  <c r="MQ266" i="7"/>
  <c r="MR266" i="7"/>
  <c r="MS266" i="7"/>
  <c r="MT266" i="7"/>
  <c r="MU266" i="7"/>
  <c r="MV266" i="7"/>
  <c r="MW266" i="7"/>
  <c r="MX266" i="7"/>
  <c r="MY266" i="7"/>
  <c r="MZ266" i="7"/>
  <c r="NA266" i="7"/>
  <c r="NB266" i="7"/>
  <c r="NC266" i="7"/>
  <c r="ND266" i="7"/>
  <c r="NE266" i="7"/>
  <c r="NF266" i="7"/>
  <c r="NG266" i="7"/>
  <c r="NH266" i="7"/>
  <c r="NI266" i="7"/>
  <c r="NJ266" i="7"/>
  <c r="NK266" i="7"/>
  <c r="NL266" i="7"/>
  <c r="NM266" i="7"/>
  <c r="NN266" i="7"/>
  <c r="NO266" i="7"/>
  <c r="NP266" i="7"/>
  <c r="NQ266" i="7"/>
  <c r="NR266" i="7"/>
  <c r="NS266" i="7"/>
  <c r="NT266" i="7"/>
  <c r="NU266" i="7"/>
  <c r="NV266" i="7"/>
  <c r="NW266" i="7"/>
  <c r="NX266" i="7"/>
  <c r="NY266" i="7"/>
  <c r="NZ266" i="7"/>
  <c r="OA266" i="7"/>
  <c r="OB266" i="7"/>
  <c r="OC266" i="7"/>
  <c r="OD266" i="7"/>
  <c r="OE266" i="7"/>
  <c r="OF266" i="7"/>
  <c r="OG266" i="7"/>
  <c r="OH266" i="7"/>
  <c r="OI266" i="7"/>
  <c r="OJ266" i="7"/>
  <c r="OK266" i="7"/>
  <c r="OL266" i="7"/>
  <c r="OM266" i="7"/>
  <c r="ON266" i="7"/>
  <c r="OO266" i="7"/>
  <c r="OP266" i="7"/>
  <c r="OQ266" i="7"/>
  <c r="OR266" i="7"/>
  <c r="OS266" i="7"/>
  <c r="OT266" i="7"/>
  <c r="OU266" i="7"/>
  <c r="OV266" i="7"/>
  <c r="OW266" i="7"/>
  <c r="OX266" i="7"/>
  <c r="OY266" i="7"/>
  <c r="OZ266" i="7"/>
  <c r="PA266" i="7"/>
  <c r="PB266" i="7"/>
  <c r="PC266" i="7"/>
  <c r="PD266" i="7"/>
  <c r="PE266" i="7"/>
  <c r="PF266" i="7"/>
  <c r="PG266" i="7"/>
  <c r="PH266" i="7"/>
  <c r="PI266" i="7"/>
  <c r="PJ266" i="7"/>
  <c r="PK266" i="7"/>
  <c r="PL266" i="7"/>
  <c r="PM266" i="7"/>
  <c r="PN266" i="7"/>
  <c r="PO266" i="7"/>
  <c r="PP266" i="7"/>
  <c r="PQ266" i="7"/>
  <c r="PR266" i="7"/>
  <c r="PS266" i="7"/>
  <c r="PT266" i="7"/>
  <c r="PU266" i="7"/>
  <c r="PV266" i="7"/>
  <c r="PW266" i="7"/>
  <c r="PX266" i="7"/>
  <c r="PY266" i="7"/>
  <c r="PZ266" i="7"/>
  <c r="QA266" i="7"/>
  <c r="QB266" i="7"/>
  <c r="QC266" i="7"/>
  <c r="QD266" i="7"/>
  <c r="QE266" i="7"/>
  <c r="QF266" i="7"/>
  <c r="QG266" i="7"/>
  <c r="QH266" i="7"/>
  <c r="QI266" i="7"/>
  <c r="QJ266" i="7"/>
  <c r="QK266" i="7"/>
  <c r="QL266" i="7"/>
  <c r="QM266" i="7"/>
  <c r="QN266" i="7"/>
  <c r="QO266" i="7"/>
  <c r="QP266" i="7"/>
  <c r="QQ266" i="7"/>
  <c r="QR266" i="7"/>
  <c r="QS266" i="7"/>
  <c r="QT266" i="7"/>
  <c r="QU266" i="7"/>
  <c r="QV266" i="7"/>
  <c r="QW266" i="7"/>
  <c r="QX266" i="7"/>
  <c r="QY266" i="7"/>
  <c r="QZ266" i="7"/>
  <c r="RA266" i="7"/>
  <c r="RB266" i="7"/>
  <c r="RC266" i="7"/>
  <c r="RD266" i="7"/>
  <c r="RE266" i="7"/>
  <c r="RF266" i="7"/>
  <c r="RG266" i="7"/>
  <c r="RH266" i="7"/>
  <c r="RI266" i="7"/>
  <c r="RJ266" i="7"/>
  <c r="RK266" i="7"/>
  <c r="RL266" i="7"/>
  <c r="RM266" i="7"/>
  <c r="RN266" i="7"/>
  <c r="RO266" i="7"/>
  <c r="RP266" i="7"/>
  <c r="RQ266" i="7"/>
  <c r="RR266" i="7"/>
  <c r="RS266" i="7"/>
  <c r="RT266" i="7"/>
  <c r="RU266" i="7"/>
  <c r="RV266" i="7"/>
  <c r="RW266" i="7"/>
  <c r="RX266" i="7"/>
  <c r="RY266" i="7"/>
  <c r="RZ266" i="7"/>
  <c r="SA266" i="7"/>
  <c r="SB266" i="7"/>
  <c r="SC266" i="7"/>
  <c r="SD266" i="7"/>
  <c r="SE266" i="7"/>
  <c r="SF266" i="7"/>
  <c r="SG266" i="7"/>
  <c r="SH266" i="7"/>
  <c r="SI266" i="7"/>
  <c r="SJ266" i="7"/>
  <c r="SK266" i="7"/>
  <c r="SL266" i="7"/>
  <c r="SM266" i="7"/>
  <c r="SN266" i="7"/>
  <c r="SO266" i="7"/>
  <c r="SP266" i="7"/>
  <c r="SQ266" i="7"/>
  <c r="SR266" i="7"/>
  <c r="SS266" i="7"/>
  <c r="ST266" i="7"/>
  <c r="SU266" i="7"/>
  <c r="SV266" i="7"/>
  <c r="SW266" i="7"/>
  <c r="SX266" i="7"/>
  <c r="SY266" i="7"/>
  <c r="SZ266" i="7"/>
  <c r="TA266" i="7"/>
  <c r="TB266" i="7"/>
  <c r="K266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K242" i="7"/>
  <c r="AL242" i="7"/>
  <c r="AM242" i="7"/>
  <c r="AN242" i="7"/>
  <c r="AO242" i="7"/>
  <c r="AP242" i="7"/>
  <c r="AQ242" i="7"/>
  <c r="AR242" i="7"/>
  <c r="AS242" i="7"/>
  <c r="AT242" i="7"/>
  <c r="AU242" i="7"/>
  <c r="AV242" i="7"/>
  <c r="AW242" i="7"/>
  <c r="AX242" i="7"/>
  <c r="AY242" i="7"/>
  <c r="AZ242" i="7"/>
  <c r="BA242" i="7"/>
  <c r="BB242" i="7"/>
  <c r="BC242" i="7"/>
  <c r="BD242" i="7"/>
  <c r="BE242" i="7"/>
  <c r="BF242" i="7"/>
  <c r="BG242" i="7"/>
  <c r="BH242" i="7"/>
  <c r="BI242" i="7"/>
  <c r="BJ242" i="7"/>
  <c r="BK242" i="7"/>
  <c r="BL242" i="7"/>
  <c r="BM242" i="7"/>
  <c r="BN242" i="7"/>
  <c r="BO242" i="7"/>
  <c r="BP242" i="7"/>
  <c r="BQ242" i="7"/>
  <c r="BR242" i="7"/>
  <c r="BS242" i="7"/>
  <c r="BT242" i="7"/>
  <c r="BU242" i="7"/>
  <c r="BV242" i="7"/>
  <c r="BW242" i="7"/>
  <c r="BX242" i="7"/>
  <c r="BY242" i="7"/>
  <c r="BZ242" i="7"/>
  <c r="CA242" i="7"/>
  <c r="CB242" i="7"/>
  <c r="CC242" i="7"/>
  <c r="CD242" i="7"/>
  <c r="CE242" i="7"/>
  <c r="CF242" i="7"/>
  <c r="CG242" i="7"/>
  <c r="CH242" i="7"/>
  <c r="CI242" i="7"/>
  <c r="CJ242" i="7"/>
  <c r="CK242" i="7"/>
  <c r="CL242" i="7"/>
  <c r="CM242" i="7"/>
  <c r="CN242" i="7"/>
  <c r="CO242" i="7"/>
  <c r="CP242" i="7"/>
  <c r="CQ242" i="7"/>
  <c r="CR242" i="7"/>
  <c r="CS242" i="7"/>
  <c r="CT242" i="7"/>
  <c r="CU242" i="7"/>
  <c r="CV242" i="7"/>
  <c r="CW242" i="7"/>
  <c r="CX242" i="7"/>
  <c r="CY242" i="7"/>
  <c r="CZ242" i="7"/>
  <c r="DA242" i="7"/>
  <c r="DB242" i="7"/>
  <c r="DC242" i="7"/>
  <c r="DD242" i="7"/>
  <c r="DE242" i="7"/>
  <c r="DF242" i="7"/>
  <c r="DG242" i="7"/>
  <c r="DH242" i="7"/>
  <c r="DI242" i="7"/>
  <c r="DJ242" i="7"/>
  <c r="DK242" i="7"/>
  <c r="DL242" i="7"/>
  <c r="DM242" i="7"/>
  <c r="DN242" i="7"/>
  <c r="DO242" i="7"/>
  <c r="DP242" i="7"/>
  <c r="DQ242" i="7"/>
  <c r="DR242" i="7"/>
  <c r="DS242" i="7"/>
  <c r="DT242" i="7"/>
  <c r="DU242" i="7"/>
  <c r="DV242" i="7"/>
  <c r="DW242" i="7"/>
  <c r="DX242" i="7"/>
  <c r="DY242" i="7"/>
  <c r="DZ242" i="7"/>
  <c r="EA242" i="7"/>
  <c r="EB242" i="7"/>
  <c r="EC242" i="7"/>
  <c r="ED242" i="7"/>
  <c r="EE242" i="7"/>
  <c r="EF242" i="7"/>
  <c r="EG242" i="7"/>
  <c r="EH242" i="7"/>
  <c r="EI242" i="7"/>
  <c r="EJ242" i="7"/>
  <c r="EK242" i="7"/>
  <c r="EL242" i="7"/>
  <c r="EM242" i="7"/>
  <c r="EN242" i="7"/>
  <c r="EO242" i="7"/>
  <c r="EP242" i="7"/>
  <c r="EQ242" i="7"/>
  <c r="ER242" i="7"/>
  <c r="ES242" i="7"/>
  <c r="ET242" i="7"/>
  <c r="EU242" i="7"/>
  <c r="EV242" i="7"/>
  <c r="EW242" i="7"/>
  <c r="EX242" i="7"/>
  <c r="EY242" i="7"/>
  <c r="EZ242" i="7"/>
  <c r="FA242" i="7"/>
  <c r="FB242" i="7"/>
  <c r="FC242" i="7"/>
  <c r="FD242" i="7"/>
  <c r="FE242" i="7"/>
  <c r="FF242" i="7"/>
  <c r="FG242" i="7"/>
  <c r="FH242" i="7"/>
  <c r="FI242" i="7"/>
  <c r="FJ242" i="7"/>
  <c r="FK242" i="7"/>
  <c r="FL242" i="7"/>
  <c r="FM242" i="7"/>
  <c r="FN242" i="7"/>
  <c r="FO242" i="7"/>
  <c r="FP242" i="7"/>
  <c r="FQ242" i="7"/>
  <c r="FR242" i="7"/>
  <c r="FS242" i="7"/>
  <c r="FT242" i="7"/>
  <c r="FU242" i="7"/>
  <c r="FV242" i="7"/>
  <c r="FW242" i="7"/>
  <c r="FX242" i="7"/>
  <c r="FY242" i="7"/>
  <c r="FZ242" i="7"/>
  <c r="GA242" i="7"/>
  <c r="GB242" i="7"/>
  <c r="GC242" i="7"/>
  <c r="GD242" i="7"/>
  <c r="GE242" i="7"/>
  <c r="GF242" i="7"/>
  <c r="GG242" i="7"/>
  <c r="GH242" i="7"/>
  <c r="GI242" i="7"/>
  <c r="GJ242" i="7"/>
  <c r="GK242" i="7"/>
  <c r="GL242" i="7"/>
  <c r="GM242" i="7"/>
  <c r="GN242" i="7"/>
  <c r="GO242" i="7"/>
  <c r="GP242" i="7"/>
  <c r="GQ242" i="7"/>
  <c r="GR242" i="7"/>
  <c r="GS242" i="7"/>
  <c r="GT242" i="7"/>
  <c r="GU242" i="7"/>
  <c r="GV242" i="7"/>
  <c r="GW242" i="7"/>
  <c r="GX242" i="7"/>
  <c r="GY242" i="7"/>
  <c r="GZ242" i="7"/>
  <c r="HA242" i="7"/>
  <c r="HB242" i="7"/>
  <c r="HC242" i="7"/>
  <c r="HD242" i="7"/>
  <c r="HE242" i="7"/>
  <c r="HF242" i="7"/>
  <c r="HG242" i="7"/>
  <c r="HH242" i="7"/>
  <c r="HI242" i="7"/>
  <c r="HJ242" i="7"/>
  <c r="HK242" i="7"/>
  <c r="HL242" i="7"/>
  <c r="HM242" i="7"/>
  <c r="HN242" i="7"/>
  <c r="HO242" i="7"/>
  <c r="HP242" i="7"/>
  <c r="HQ242" i="7"/>
  <c r="HR242" i="7"/>
  <c r="HS242" i="7"/>
  <c r="HT242" i="7"/>
  <c r="HU242" i="7"/>
  <c r="HV242" i="7"/>
  <c r="HW242" i="7"/>
  <c r="HX242" i="7"/>
  <c r="HY242" i="7"/>
  <c r="HZ242" i="7"/>
  <c r="IA242" i="7"/>
  <c r="IB242" i="7"/>
  <c r="IC242" i="7"/>
  <c r="ID242" i="7"/>
  <c r="IE242" i="7"/>
  <c r="IF242" i="7"/>
  <c r="IG242" i="7"/>
  <c r="IH242" i="7"/>
  <c r="II242" i="7"/>
  <c r="IJ242" i="7"/>
  <c r="IK242" i="7"/>
  <c r="IL242" i="7"/>
  <c r="IM242" i="7"/>
  <c r="IN242" i="7"/>
  <c r="IO242" i="7"/>
  <c r="IP242" i="7"/>
  <c r="IQ242" i="7"/>
  <c r="IR242" i="7"/>
  <c r="IS242" i="7"/>
  <c r="IT242" i="7"/>
  <c r="IU242" i="7"/>
  <c r="IV242" i="7"/>
  <c r="IW242" i="7"/>
  <c r="IX242" i="7"/>
  <c r="IY242" i="7"/>
  <c r="IZ242" i="7"/>
  <c r="JA242" i="7"/>
  <c r="JB242" i="7"/>
  <c r="JC242" i="7"/>
  <c r="JD242" i="7"/>
  <c r="JE242" i="7"/>
  <c r="JF242" i="7"/>
  <c r="JG242" i="7"/>
  <c r="JH242" i="7"/>
  <c r="JI242" i="7"/>
  <c r="JJ242" i="7"/>
  <c r="JK242" i="7"/>
  <c r="JL242" i="7"/>
  <c r="JM242" i="7"/>
  <c r="JN242" i="7"/>
  <c r="JO242" i="7"/>
  <c r="JP242" i="7"/>
  <c r="JQ242" i="7"/>
  <c r="JR242" i="7"/>
  <c r="JS242" i="7"/>
  <c r="JT242" i="7"/>
  <c r="JU242" i="7"/>
  <c r="JV242" i="7"/>
  <c r="JW242" i="7"/>
  <c r="JX242" i="7"/>
  <c r="JY242" i="7"/>
  <c r="JZ242" i="7"/>
  <c r="KA242" i="7"/>
  <c r="KB242" i="7"/>
  <c r="KC242" i="7"/>
  <c r="KD242" i="7"/>
  <c r="KE242" i="7"/>
  <c r="KF242" i="7"/>
  <c r="KG242" i="7"/>
  <c r="KH242" i="7"/>
  <c r="KI242" i="7"/>
  <c r="KJ242" i="7"/>
  <c r="KK242" i="7"/>
  <c r="KL242" i="7"/>
  <c r="KM242" i="7"/>
  <c r="KN242" i="7"/>
  <c r="KO242" i="7"/>
  <c r="KP242" i="7"/>
  <c r="KQ242" i="7"/>
  <c r="KR242" i="7"/>
  <c r="KS242" i="7"/>
  <c r="KT242" i="7"/>
  <c r="KU242" i="7"/>
  <c r="KV242" i="7"/>
  <c r="KW242" i="7"/>
  <c r="KX242" i="7"/>
  <c r="KY242" i="7"/>
  <c r="KZ242" i="7"/>
  <c r="LA242" i="7"/>
  <c r="LB242" i="7"/>
  <c r="LC242" i="7"/>
  <c r="LD242" i="7"/>
  <c r="LE242" i="7"/>
  <c r="LF242" i="7"/>
  <c r="LG242" i="7"/>
  <c r="LH242" i="7"/>
  <c r="LI242" i="7"/>
  <c r="LJ242" i="7"/>
  <c r="LK242" i="7"/>
  <c r="LL242" i="7"/>
  <c r="LM242" i="7"/>
  <c r="LN242" i="7"/>
  <c r="LO242" i="7"/>
  <c r="LP242" i="7"/>
  <c r="LQ242" i="7"/>
  <c r="LR242" i="7"/>
  <c r="LS242" i="7"/>
  <c r="LT242" i="7"/>
  <c r="LU242" i="7"/>
  <c r="LV242" i="7"/>
  <c r="LW242" i="7"/>
  <c r="LX242" i="7"/>
  <c r="LY242" i="7"/>
  <c r="LZ242" i="7"/>
  <c r="MA242" i="7"/>
  <c r="MB242" i="7"/>
  <c r="MC242" i="7"/>
  <c r="MD242" i="7"/>
  <c r="ME242" i="7"/>
  <c r="MF242" i="7"/>
  <c r="MG242" i="7"/>
  <c r="MH242" i="7"/>
  <c r="MI242" i="7"/>
  <c r="MJ242" i="7"/>
  <c r="MK242" i="7"/>
  <c r="ML242" i="7"/>
  <c r="MM242" i="7"/>
  <c r="MN242" i="7"/>
  <c r="MO242" i="7"/>
  <c r="MP242" i="7"/>
  <c r="MQ242" i="7"/>
  <c r="MR242" i="7"/>
  <c r="MS242" i="7"/>
  <c r="MT242" i="7"/>
  <c r="MU242" i="7"/>
  <c r="MV242" i="7"/>
  <c r="MW242" i="7"/>
  <c r="MX242" i="7"/>
  <c r="MY242" i="7"/>
  <c r="MZ242" i="7"/>
  <c r="NA242" i="7"/>
  <c r="NB242" i="7"/>
  <c r="NC242" i="7"/>
  <c r="ND242" i="7"/>
  <c r="NE242" i="7"/>
  <c r="NF242" i="7"/>
  <c r="NG242" i="7"/>
  <c r="NH242" i="7"/>
  <c r="NI242" i="7"/>
  <c r="NJ242" i="7"/>
  <c r="NK242" i="7"/>
  <c r="NL242" i="7"/>
  <c r="NM242" i="7"/>
  <c r="NN242" i="7"/>
  <c r="NO242" i="7"/>
  <c r="NP242" i="7"/>
  <c r="NQ242" i="7"/>
  <c r="NR242" i="7"/>
  <c r="NS242" i="7"/>
  <c r="NT242" i="7"/>
  <c r="NU242" i="7"/>
  <c r="NV242" i="7"/>
  <c r="NW242" i="7"/>
  <c r="NX242" i="7"/>
  <c r="NY242" i="7"/>
  <c r="NZ242" i="7"/>
  <c r="OA242" i="7"/>
  <c r="OB242" i="7"/>
  <c r="OC242" i="7"/>
  <c r="OD242" i="7"/>
  <c r="OE242" i="7"/>
  <c r="OF242" i="7"/>
  <c r="OG242" i="7"/>
  <c r="OH242" i="7"/>
  <c r="OI242" i="7"/>
  <c r="OJ242" i="7"/>
  <c r="OK242" i="7"/>
  <c r="OL242" i="7"/>
  <c r="OM242" i="7"/>
  <c r="ON242" i="7"/>
  <c r="OO242" i="7"/>
  <c r="OP242" i="7"/>
  <c r="OQ242" i="7"/>
  <c r="OR242" i="7"/>
  <c r="OS242" i="7"/>
  <c r="OT242" i="7"/>
  <c r="OU242" i="7"/>
  <c r="OV242" i="7"/>
  <c r="OW242" i="7"/>
  <c r="OX242" i="7"/>
  <c r="OY242" i="7"/>
  <c r="OZ242" i="7"/>
  <c r="PA242" i="7"/>
  <c r="PB242" i="7"/>
  <c r="PC242" i="7"/>
  <c r="PD242" i="7"/>
  <c r="PE242" i="7"/>
  <c r="PF242" i="7"/>
  <c r="PG242" i="7"/>
  <c r="PH242" i="7"/>
  <c r="PI242" i="7"/>
  <c r="PJ242" i="7"/>
  <c r="PK242" i="7"/>
  <c r="PL242" i="7"/>
  <c r="PM242" i="7"/>
  <c r="PN242" i="7"/>
  <c r="PO242" i="7"/>
  <c r="PP242" i="7"/>
  <c r="PQ242" i="7"/>
  <c r="PR242" i="7"/>
  <c r="PS242" i="7"/>
  <c r="PT242" i="7"/>
  <c r="PU242" i="7"/>
  <c r="PV242" i="7"/>
  <c r="PW242" i="7"/>
  <c r="PX242" i="7"/>
  <c r="PY242" i="7"/>
  <c r="PZ242" i="7"/>
  <c r="QA242" i="7"/>
  <c r="QB242" i="7"/>
  <c r="QC242" i="7"/>
  <c r="QD242" i="7"/>
  <c r="QE242" i="7"/>
  <c r="QF242" i="7"/>
  <c r="QG242" i="7"/>
  <c r="QH242" i="7"/>
  <c r="QI242" i="7"/>
  <c r="QJ242" i="7"/>
  <c r="QK242" i="7"/>
  <c r="QL242" i="7"/>
  <c r="QM242" i="7"/>
  <c r="QN242" i="7"/>
  <c r="QO242" i="7"/>
  <c r="QP242" i="7"/>
  <c r="QQ242" i="7"/>
  <c r="QR242" i="7"/>
  <c r="QS242" i="7"/>
  <c r="QT242" i="7"/>
  <c r="QU242" i="7"/>
  <c r="QV242" i="7"/>
  <c r="QW242" i="7"/>
  <c r="QX242" i="7"/>
  <c r="QY242" i="7"/>
  <c r="QZ242" i="7"/>
  <c r="RA242" i="7"/>
  <c r="RB242" i="7"/>
  <c r="RC242" i="7"/>
  <c r="RD242" i="7"/>
  <c r="RE242" i="7"/>
  <c r="RF242" i="7"/>
  <c r="RG242" i="7"/>
  <c r="RH242" i="7"/>
  <c r="RI242" i="7"/>
  <c r="RJ242" i="7"/>
  <c r="RK242" i="7"/>
  <c r="RL242" i="7"/>
  <c r="RM242" i="7"/>
  <c r="RN242" i="7"/>
  <c r="RO242" i="7"/>
  <c r="RP242" i="7"/>
  <c r="RQ242" i="7"/>
  <c r="RR242" i="7"/>
  <c r="RS242" i="7"/>
  <c r="RT242" i="7"/>
  <c r="RU242" i="7"/>
  <c r="RV242" i="7"/>
  <c r="RW242" i="7"/>
  <c r="RX242" i="7"/>
  <c r="RY242" i="7"/>
  <c r="RZ242" i="7"/>
  <c r="SA242" i="7"/>
  <c r="SB242" i="7"/>
  <c r="SC242" i="7"/>
  <c r="SD242" i="7"/>
  <c r="SE242" i="7"/>
  <c r="SF242" i="7"/>
  <c r="SG242" i="7"/>
  <c r="SH242" i="7"/>
  <c r="SI242" i="7"/>
  <c r="SJ242" i="7"/>
  <c r="SK242" i="7"/>
  <c r="SL242" i="7"/>
  <c r="SM242" i="7"/>
  <c r="SN242" i="7"/>
  <c r="SO242" i="7"/>
  <c r="SP242" i="7"/>
  <c r="SQ242" i="7"/>
  <c r="SR242" i="7"/>
  <c r="SS242" i="7"/>
  <c r="ST242" i="7"/>
  <c r="SU242" i="7"/>
  <c r="SV242" i="7"/>
  <c r="SW242" i="7"/>
  <c r="SX242" i="7"/>
  <c r="SY242" i="7"/>
  <c r="SZ242" i="7"/>
  <c r="TA242" i="7"/>
  <c r="TB242" i="7"/>
  <c r="K242" i="7"/>
  <c r="I62" i="2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K218" i="7"/>
  <c r="AL218" i="7"/>
  <c r="AM218" i="7"/>
  <c r="AN218" i="7"/>
  <c r="AO218" i="7"/>
  <c r="AP218" i="7"/>
  <c r="AQ218" i="7"/>
  <c r="AR218" i="7"/>
  <c r="AS218" i="7"/>
  <c r="AT218" i="7"/>
  <c r="AU218" i="7"/>
  <c r="AV218" i="7"/>
  <c r="AW218" i="7"/>
  <c r="AX218" i="7"/>
  <c r="AY218" i="7"/>
  <c r="AZ218" i="7"/>
  <c r="BA218" i="7"/>
  <c r="BB218" i="7"/>
  <c r="BC218" i="7"/>
  <c r="BD218" i="7"/>
  <c r="BE218" i="7"/>
  <c r="BF218" i="7"/>
  <c r="BG218" i="7"/>
  <c r="BH218" i="7"/>
  <c r="BI218" i="7"/>
  <c r="BJ218" i="7"/>
  <c r="BK218" i="7"/>
  <c r="BL218" i="7"/>
  <c r="BM218" i="7"/>
  <c r="BN218" i="7"/>
  <c r="BO218" i="7"/>
  <c r="BP218" i="7"/>
  <c r="BQ218" i="7"/>
  <c r="BR218" i="7"/>
  <c r="BS218" i="7"/>
  <c r="BT218" i="7"/>
  <c r="BU218" i="7"/>
  <c r="BV218" i="7"/>
  <c r="BW218" i="7"/>
  <c r="BX218" i="7"/>
  <c r="BY218" i="7"/>
  <c r="BZ218" i="7"/>
  <c r="CA218" i="7"/>
  <c r="CB218" i="7"/>
  <c r="CC218" i="7"/>
  <c r="CD218" i="7"/>
  <c r="CE218" i="7"/>
  <c r="CF218" i="7"/>
  <c r="CG218" i="7"/>
  <c r="CH218" i="7"/>
  <c r="CI218" i="7"/>
  <c r="CJ218" i="7"/>
  <c r="CK218" i="7"/>
  <c r="CL218" i="7"/>
  <c r="CM218" i="7"/>
  <c r="CN218" i="7"/>
  <c r="CO218" i="7"/>
  <c r="CP218" i="7"/>
  <c r="CQ218" i="7"/>
  <c r="CR218" i="7"/>
  <c r="CS218" i="7"/>
  <c r="CT218" i="7"/>
  <c r="CU218" i="7"/>
  <c r="CV218" i="7"/>
  <c r="CW218" i="7"/>
  <c r="CX218" i="7"/>
  <c r="CY218" i="7"/>
  <c r="CZ218" i="7"/>
  <c r="DA218" i="7"/>
  <c r="DB218" i="7"/>
  <c r="DC218" i="7"/>
  <c r="DD218" i="7"/>
  <c r="DE218" i="7"/>
  <c r="DF218" i="7"/>
  <c r="DG218" i="7"/>
  <c r="DH218" i="7"/>
  <c r="DI218" i="7"/>
  <c r="DJ218" i="7"/>
  <c r="DK218" i="7"/>
  <c r="DL218" i="7"/>
  <c r="DM218" i="7"/>
  <c r="DN218" i="7"/>
  <c r="DO218" i="7"/>
  <c r="DP218" i="7"/>
  <c r="DQ218" i="7"/>
  <c r="DR218" i="7"/>
  <c r="DS218" i="7"/>
  <c r="DT218" i="7"/>
  <c r="DU218" i="7"/>
  <c r="DV218" i="7"/>
  <c r="DW218" i="7"/>
  <c r="DX218" i="7"/>
  <c r="DY218" i="7"/>
  <c r="DZ218" i="7"/>
  <c r="EA218" i="7"/>
  <c r="EB218" i="7"/>
  <c r="EC218" i="7"/>
  <c r="ED218" i="7"/>
  <c r="EE218" i="7"/>
  <c r="EF218" i="7"/>
  <c r="EG218" i="7"/>
  <c r="EH218" i="7"/>
  <c r="EI218" i="7"/>
  <c r="EJ218" i="7"/>
  <c r="EK218" i="7"/>
  <c r="EL218" i="7"/>
  <c r="EM218" i="7"/>
  <c r="EN218" i="7"/>
  <c r="EO218" i="7"/>
  <c r="EP218" i="7"/>
  <c r="EQ218" i="7"/>
  <c r="ER218" i="7"/>
  <c r="ES218" i="7"/>
  <c r="ET218" i="7"/>
  <c r="EU218" i="7"/>
  <c r="EV218" i="7"/>
  <c r="EW218" i="7"/>
  <c r="EX218" i="7"/>
  <c r="EY218" i="7"/>
  <c r="EZ218" i="7"/>
  <c r="FA218" i="7"/>
  <c r="FB218" i="7"/>
  <c r="FC218" i="7"/>
  <c r="FD218" i="7"/>
  <c r="FE218" i="7"/>
  <c r="FF218" i="7"/>
  <c r="FG218" i="7"/>
  <c r="FH218" i="7"/>
  <c r="FI218" i="7"/>
  <c r="FJ218" i="7"/>
  <c r="FK218" i="7"/>
  <c r="FL218" i="7"/>
  <c r="FM218" i="7"/>
  <c r="FN218" i="7"/>
  <c r="FO218" i="7"/>
  <c r="FP218" i="7"/>
  <c r="FQ218" i="7"/>
  <c r="FR218" i="7"/>
  <c r="FS218" i="7"/>
  <c r="FT218" i="7"/>
  <c r="FU218" i="7"/>
  <c r="FV218" i="7"/>
  <c r="FW218" i="7"/>
  <c r="FX218" i="7"/>
  <c r="FY218" i="7"/>
  <c r="FZ218" i="7"/>
  <c r="GA218" i="7"/>
  <c r="GB218" i="7"/>
  <c r="GC218" i="7"/>
  <c r="GD218" i="7"/>
  <c r="GE218" i="7"/>
  <c r="GF218" i="7"/>
  <c r="GG218" i="7"/>
  <c r="GH218" i="7"/>
  <c r="GI218" i="7"/>
  <c r="GJ218" i="7"/>
  <c r="GK218" i="7"/>
  <c r="GL218" i="7"/>
  <c r="GM218" i="7"/>
  <c r="GN218" i="7"/>
  <c r="GO218" i="7"/>
  <c r="GP218" i="7"/>
  <c r="GQ218" i="7"/>
  <c r="GR218" i="7"/>
  <c r="GS218" i="7"/>
  <c r="GT218" i="7"/>
  <c r="GU218" i="7"/>
  <c r="GV218" i="7"/>
  <c r="GW218" i="7"/>
  <c r="GX218" i="7"/>
  <c r="GY218" i="7"/>
  <c r="GZ218" i="7"/>
  <c r="HA218" i="7"/>
  <c r="HB218" i="7"/>
  <c r="HC218" i="7"/>
  <c r="HD218" i="7"/>
  <c r="HE218" i="7"/>
  <c r="HF218" i="7"/>
  <c r="HG218" i="7"/>
  <c r="HH218" i="7"/>
  <c r="HI218" i="7"/>
  <c r="HJ218" i="7"/>
  <c r="HK218" i="7"/>
  <c r="HL218" i="7"/>
  <c r="HM218" i="7"/>
  <c r="HN218" i="7"/>
  <c r="HO218" i="7"/>
  <c r="HP218" i="7"/>
  <c r="HQ218" i="7"/>
  <c r="HR218" i="7"/>
  <c r="HS218" i="7"/>
  <c r="HT218" i="7"/>
  <c r="HU218" i="7"/>
  <c r="HV218" i="7"/>
  <c r="HW218" i="7"/>
  <c r="HX218" i="7"/>
  <c r="HY218" i="7"/>
  <c r="HZ218" i="7"/>
  <c r="IA218" i="7"/>
  <c r="IB218" i="7"/>
  <c r="IC218" i="7"/>
  <c r="ID218" i="7"/>
  <c r="IE218" i="7"/>
  <c r="IF218" i="7"/>
  <c r="IG218" i="7"/>
  <c r="IH218" i="7"/>
  <c r="II218" i="7"/>
  <c r="IJ218" i="7"/>
  <c r="IK218" i="7"/>
  <c r="IL218" i="7"/>
  <c r="IM218" i="7"/>
  <c r="IN218" i="7"/>
  <c r="IO218" i="7"/>
  <c r="IP218" i="7"/>
  <c r="IQ218" i="7"/>
  <c r="IR218" i="7"/>
  <c r="IS218" i="7"/>
  <c r="IT218" i="7"/>
  <c r="IU218" i="7"/>
  <c r="IV218" i="7"/>
  <c r="IW218" i="7"/>
  <c r="IX218" i="7"/>
  <c r="IY218" i="7"/>
  <c r="IZ218" i="7"/>
  <c r="JA218" i="7"/>
  <c r="JB218" i="7"/>
  <c r="JC218" i="7"/>
  <c r="JD218" i="7"/>
  <c r="JE218" i="7"/>
  <c r="JF218" i="7"/>
  <c r="JG218" i="7"/>
  <c r="JH218" i="7"/>
  <c r="JI218" i="7"/>
  <c r="JJ218" i="7"/>
  <c r="JK218" i="7"/>
  <c r="JL218" i="7"/>
  <c r="JM218" i="7"/>
  <c r="JN218" i="7"/>
  <c r="JO218" i="7"/>
  <c r="JP218" i="7"/>
  <c r="JQ218" i="7"/>
  <c r="JR218" i="7"/>
  <c r="JS218" i="7"/>
  <c r="JT218" i="7"/>
  <c r="JU218" i="7"/>
  <c r="JV218" i="7"/>
  <c r="JW218" i="7"/>
  <c r="JX218" i="7"/>
  <c r="JY218" i="7"/>
  <c r="JZ218" i="7"/>
  <c r="KA218" i="7"/>
  <c r="KB218" i="7"/>
  <c r="KC218" i="7"/>
  <c r="KD218" i="7"/>
  <c r="KE218" i="7"/>
  <c r="KF218" i="7"/>
  <c r="KG218" i="7"/>
  <c r="KH218" i="7"/>
  <c r="KI218" i="7"/>
  <c r="KJ218" i="7"/>
  <c r="KK218" i="7"/>
  <c r="KL218" i="7"/>
  <c r="KM218" i="7"/>
  <c r="KN218" i="7"/>
  <c r="KO218" i="7"/>
  <c r="KP218" i="7"/>
  <c r="KQ218" i="7"/>
  <c r="KR218" i="7"/>
  <c r="KS218" i="7"/>
  <c r="KT218" i="7"/>
  <c r="KU218" i="7"/>
  <c r="KV218" i="7"/>
  <c r="KW218" i="7"/>
  <c r="KX218" i="7"/>
  <c r="KY218" i="7"/>
  <c r="KZ218" i="7"/>
  <c r="LA218" i="7"/>
  <c r="LB218" i="7"/>
  <c r="LC218" i="7"/>
  <c r="LD218" i="7"/>
  <c r="LE218" i="7"/>
  <c r="LF218" i="7"/>
  <c r="LG218" i="7"/>
  <c r="LH218" i="7"/>
  <c r="LI218" i="7"/>
  <c r="LJ218" i="7"/>
  <c r="LK218" i="7"/>
  <c r="LL218" i="7"/>
  <c r="LM218" i="7"/>
  <c r="LN218" i="7"/>
  <c r="LO218" i="7"/>
  <c r="LP218" i="7"/>
  <c r="LQ218" i="7"/>
  <c r="LR218" i="7"/>
  <c r="LS218" i="7"/>
  <c r="LT218" i="7"/>
  <c r="LU218" i="7"/>
  <c r="LV218" i="7"/>
  <c r="LW218" i="7"/>
  <c r="LX218" i="7"/>
  <c r="LY218" i="7"/>
  <c r="LZ218" i="7"/>
  <c r="MA218" i="7"/>
  <c r="MB218" i="7"/>
  <c r="MC218" i="7"/>
  <c r="MD218" i="7"/>
  <c r="ME218" i="7"/>
  <c r="MF218" i="7"/>
  <c r="MG218" i="7"/>
  <c r="MH218" i="7"/>
  <c r="MI218" i="7"/>
  <c r="MJ218" i="7"/>
  <c r="MK218" i="7"/>
  <c r="ML218" i="7"/>
  <c r="MM218" i="7"/>
  <c r="MN218" i="7"/>
  <c r="MO218" i="7"/>
  <c r="MP218" i="7"/>
  <c r="MQ218" i="7"/>
  <c r="MR218" i="7"/>
  <c r="MS218" i="7"/>
  <c r="MT218" i="7"/>
  <c r="MU218" i="7"/>
  <c r="MV218" i="7"/>
  <c r="MW218" i="7"/>
  <c r="MX218" i="7"/>
  <c r="MY218" i="7"/>
  <c r="MZ218" i="7"/>
  <c r="NA218" i="7"/>
  <c r="NB218" i="7"/>
  <c r="NC218" i="7"/>
  <c r="ND218" i="7"/>
  <c r="NE218" i="7"/>
  <c r="NF218" i="7"/>
  <c r="NG218" i="7"/>
  <c r="NH218" i="7"/>
  <c r="NI218" i="7"/>
  <c r="NJ218" i="7"/>
  <c r="NK218" i="7"/>
  <c r="NL218" i="7"/>
  <c r="NM218" i="7"/>
  <c r="NN218" i="7"/>
  <c r="NO218" i="7"/>
  <c r="NP218" i="7"/>
  <c r="NQ218" i="7"/>
  <c r="NR218" i="7"/>
  <c r="NS218" i="7"/>
  <c r="NT218" i="7"/>
  <c r="NU218" i="7"/>
  <c r="NV218" i="7"/>
  <c r="NW218" i="7"/>
  <c r="NX218" i="7"/>
  <c r="NY218" i="7"/>
  <c r="NZ218" i="7"/>
  <c r="OA218" i="7"/>
  <c r="OB218" i="7"/>
  <c r="OC218" i="7"/>
  <c r="OD218" i="7"/>
  <c r="OE218" i="7"/>
  <c r="OF218" i="7"/>
  <c r="OG218" i="7"/>
  <c r="OH218" i="7"/>
  <c r="OI218" i="7"/>
  <c r="OJ218" i="7"/>
  <c r="OK218" i="7"/>
  <c r="OL218" i="7"/>
  <c r="OM218" i="7"/>
  <c r="ON218" i="7"/>
  <c r="OO218" i="7"/>
  <c r="OP218" i="7"/>
  <c r="OQ218" i="7"/>
  <c r="OR218" i="7"/>
  <c r="OS218" i="7"/>
  <c r="OT218" i="7"/>
  <c r="OU218" i="7"/>
  <c r="OV218" i="7"/>
  <c r="OW218" i="7"/>
  <c r="OX218" i="7"/>
  <c r="OY218" i="7"/>
  <c r="OZ218" i="7"/>
  <c r="PA218" i="7"/>
  <c r="PB218" i="7"/>
  <c r="PC218" i="7"/>
  <c r="PD218" i="7"/>
  <c r="PE218" i="7"/>
  <c r="PF218" i="7"/>
  <c r="PG218" i="7"/>
  <c r="PH218" i="7"/>
  <c r="PI218" i="7"/>
  <c r="PJ218" i="7"/>
  <c r="PK218" i="7"/>
  <c r="PL218" i="7"/>
  <c r="PM218" i="7"/>
  <c r="PN218" i="7"/>
  <c r="PO218" i="7"/>
  <c r="PP218" i="7"/>
  <c r="PQ218" i="7"/>
  <c r="PR218" i="7"/>
  <c r="PS218" i="7"/>
  <c r="PT218" i="7"/>
  <c r="PU218" i="7"/>
  <c r="PV218" i="7"/>
  <c r="PW218" i="7"/>
  <c r="PX218" i="7"/>
  <c r="PY218" i="7"/>
  <c r="PZ218" i="7"/>
  <c r="QA218" i="7"/>
  <c r="QB218" i="7"/>
  <c r="QC218" i="7"/>
  <c r="QD218" i="7"/>
  <c r="QE218" i="7"/>
  <c r="QF218" i="7"/>
  <c r="QG218" i="7"/>
  <c r="QH218" i="7"/>
  <c r="QI218" i="7"/>
  <c r="QJ218" i="7"/>
  <c r="QK218" i="7"/>
  <c r="QL218" i="7"/>
  <c r="QM218" i="7"/>
  <c r="QN218" i="7"/>
  <c r="QO218" i="7"/>
  <c r="QP218" i="7"/>
  <c r="QQ218" i="7"/>
  <c r="QR218" i="7"/>
  <c r="QS218" i="7"/>
  <c r="QT218" i="7"/>
  <c r="QU218" i="7"/>
  <c r="QV218" i="7"/>
  <c r="QW218" i="7"/>
  <c r="QX218" i="7"/>
  <c r="QY218" i="7"/>
  <c r="QZ218" i="7"/>
  <c r="RA218" i="7"/>
  <c r="RB218" i="7"/>
  <c r="RC218" i="7"/>
  <c r="RD218" i="7"/>
  <c r="RE218" i="7"/>
  <c r="RF218" i="7"/>
  <c r="RG218" i="7"/>
  <c r="RH218" i="7"/>
  <c r="RI218" i="7"/>
  <c r="RJ218" i="7"/>
  <c r="RK218" i="7"/>
  <c r="RL218" i="7"/>
  <c r="RM218" i="7"/>
  <c r="RN218" i="7"/>
  <c r="RO218" i="7"/>
  <c r="RP218" i="7"/>
  <c r="RQ218" i="7"/>
  <c r="RR218" i="7"/>
  <c r="RS218" i="7"/>
  <c r="RT218" i="7"/>
  <c r="RU218" i="7"/>
  <c r="RV218" i="7"/>
  <c r="RW218" i="7"/>
  <c r="RX218" i="7"/>
  <c r="RY218" i="7"/>
  <c r="RZ218" i="7"/>
  <c r="SA218" i="7"/>
  <c r="SB218" i="7"/>
  <c r="SC218" i="7"/>
  <c r="SD218" i="7"/>
  <c r="SE218" i="7"/>
  <c r="SF218" i="7"/>
  <c r="SG218" i="7"/>
  <c r="SH218" i="7"/>
  <c r="SI218" i="7"/>
  <c r="SJ218" i="7"/>
  <c r="SK218" i="7"/>
  <c r="SL218" i="7"/>
  <c r="SM218" i="7"/>
  <c r="SN218" i="7"/>
  <c r="SO218" i="7"/>
  <c r="SP218" i="7"/>
  <c r="SQ218" i="7"/>
  <c r="SR218" i="7"/>
  <c r="SS218" i="7"/>
  <c r="ST218" i="7"/>
  <c r="SU218" i="7"/>
  <c r="SV218" i="7"/>
  <c r="SW218" i="7"/>
  <c r="SX218" i="7"/>
  <c r="SY218" i="7"/>
  <c r="SZ218" i="7"/>
  <c r="TA218" i="7"/>
  <c r="TB218" i="7"/>
  <c r="K218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K221" i="7"/>
  <c r="AL221" i="7"/>
  <c r="AM221" i="7"/>
  <c r="AN221" i="7"/>
  <c r="AO221" i="7"/>
  <c r="AP221" i="7"/>
  <c r="AQ221" i="7"/>
  <c r="AR221" i="7"/>
  <c r="AS221" i="7"/>
  <c r="AT221" i="7"/>
  <c r="AU221" i="7"/>
  <c r="AV221" i="7"/>
  <c r="AW221" i="7"/>
  <c r="AX221" i="7"/>
  <c r="AY221" i="7"/>
  <c r="AZ221" i="7"/>
  <c r="BA221" i="7"/>
  <c r="BB221" i="7"/>
  <c r="BC221" i="7"/>
  <c r="BD221" i="7"/>
  <c r="BE221" i="7"/>
  <c r="BF221" i="7"/>
  <c r="BG221" i="7"/>
  <c r="BH221" i="7"/>
  <c r="BI221" i="7"/>
  <c r="BJ221" i="7"/>
  <c r="BK221" i="7"/>
  <c r="BL221" i="7"/>
  <c r="BM221" i="7"/>
  <c r="BN221" i="7"/>
  <c r="BO221" i="7"/>
  <c r="BP221" i="7"/>
  <c r="BQ221" i="7"/>
  <c r="BR221" i="7"/>
  <c r="BS221" i="7"/>
  <c r="BT221" i="7"/>
  <c r="BU221" i="7"/>
  <c r="BV221" i="7"/>
  <c r="BW221" i="7"/>
  <c r="BX221" i="7"/>
  <c r="BY221" i="7"/>
  <c r="BZ221" i="7"/>
  <c r="CA221" i="7"/>
  <c r="CB221" i="7"/>
  <c r="CC221" i="7"/>
  <c r="CD221" i="7"/>
  <c r="CE221" i="7"/>
  <c r="CF221" i="7"/>
  <c r="CG221" i="7"/>
  <c r="CH221" i="7"/>
  <c r="CI221" i="7"/>
  <c r="CJ221" i="7"/>
  <c r="CK221" i="7"/>
  <c r="CL221" i="7"/>
  <c r="CM221" i="7"/>
  <c r="CN221" i="7"/>
  <c r="CO221" i="7"/>
  <c r="CP221" i="7"/>
  <c r="CQ221" i="7"/>
  <c r="CR221" i="7"/>
  <c r="CS221" i="7"/>
  <c r="CT221" i="7"/>
  <c r="CU221" i="7"/>
  <c r="CV221" i="7"/>
  <c r="CW221" i="7"/>
  <c r="CX221" i="7"/>
  <c r="CY221" i="7"/>
  <c r="CZ221" i="7"/>
  <c r="DA221" i="7"/>
  <c r="DB221" i="7"/>
  <c r="DC221" i="7"/>
  <c r="DD221" i="7"/>
  <c r="DE221" i="7"/>
  <c r="DF221" i="7"/>
  <c r="DG221" i="7"/>
  <c r="DH221" i="7"/>
  <c r="DI221" i="7"/>
  <c r="DJ221" i="7"/>
  <c r="DK221" i="7"/>
  <c r="DL221" i="7"/>
  <c r="DM221" i="7"/>
  <c r="DN221" i="7"/>
  <c r="DO221" i="7"/>
  <c r="DP221" i="7"/>
  <c r="DQ221" i="7"/>
  <c r="DR221" i="7"/>
  <c r="DS221" i="7"/>
  <c r="DT221" i="7"/>
  <c r="DU221" i="7"/>
  <c r="DV221" i="7"/>
  <c r="DW221" i="7"/>
  <c r="DX221" i="7"/>
  <c r="DY221" i="7"/>
  <c r="DZ221" i="7"/>
  <c r="EA221" i="7"/>
  <c r="EB221" i="7"/>
  <c r="EC221" i="7"/>
  <c r="ED221" i="7"/>
  <c r="EE221" i="7"/>
  <c r="EF221" i="7"/>
  <c r="EG221" i="7"/>
  <c r="EH221" i="7"/>
  <c r="EI221" i="7"/>
  <c r="EJ221" i="7"/>
  <c r="EK221" i="7"/>
  <c r="EL221" i="7"/>
  <c r="EM221" i="7"/>
  <c r="EN221" i="7"/>
  <c r="EO221" i="7"/>
  <c r="EP221" i="7"/>
  <c r="EQ221" i="7"/>
  <c r="ER221" i="7"/>
  <c r="ES221" i="7"/>
  <c r="ET221" i="7"/>
  <c r="EU221" i="7"/>
  <c r="EV221" i="7"/>
  <c r="EW221" i="7"/>
  <c r="EX221" i="7"/>
  <c r="EY221" i="7"/>
  <c r="EZ221" i="7"/>
  <c r="FA221" i="7"/>
  <c r="FB221" i="7"/>
  <c r="FC221" i="7"/>
  <c r="FD221" i="7"/>
  <c r="FE221" i="7"/>
  <c r="FF221" i="7"/>
  <c r="FG221" i="7"/>
  <c r="FH221" i="7"/>
  <c r="FI221" i="7"/>
  <c r="FJ221" i="7"/>
  <c r="FK221" i="7"/>
  <c r="FL221" i="7"/>
  <c r="FM221" i="7"/>
  <c r="FN221" i="7"/>
  <c r="FO221" i="7"/>
  <c r="FP221" i="7"/>
  <c r="FQ221" i="7"/>
  <c r="FR221" i="7"/>
  <c r="FS221" i="7"/>
  <c r="FT221" i="7"/>
  <c r="FU221" i="7"/>
  <c r="FV221" i="7"/>
  <c r="FW221" i="7"/>
  <c r="FX221" i="7"/>
  <c r="FY221" i="7"/>
  <c r="FZ221" i="7"/>
  <c r="GA221" i="7"/>
  <c r="GB221" i="7"/>
  <c r="GC221" i="7"/>
  <c r="GD221" i="7"/>
  <c r="GE221" i="7"/>
  <c r="GF221" i="7"/>
  <c r="GG221" i="7"/>
  <c r="GH221" i="7"/>
  <c r="GI221" i="7"/>
  <c r="GJ221" i="7"/>
  <c r="GK221" i="7"/>
  <c r="GL221" i="7"/>
  <c r="GM221" i="7"/>
  <c r="GN221" i="7"/>
  <c r="GO221" i="7"/>
  <c r="GP221" i="7"/>
  <c r="GQ221" i="7"/>
  <c r="GR221" i="7"/>
  <c r="GS221" i="7"/>
  <c r="GT221" i="7"/>
  <c r="GU221" i="7"/>
  <c r="GV221" i="7"/>
  <c r="GW221" i="7"/>
  <c r="GX221" i="7"/>
  <c r="GY221" i="7"/>
  <c r="GZ221" i="7"/>
  <c r="HA221" i="7"/>
  <c r="HB221" i="7"/>
  <c r="HC221" i="7"/>
  <c r="HD221" i="7"/>
  <c r="HE221" i="7"/>
  <c r="HF221" i="7"/>
  <c r="HG221" i="7"/>
  <c r="HH221" i="7"/>
  <c r="HI221" i="7"/>
  <c r="HJ221" i="7"/>
  <c r="HK221" i="7"/>
  <c r="HL221" i="7"/>
  <c r="HM221" i="7"/>
  <c r="HN221" i="7"/>
  <c r="HO221" i="7"/>
  <c r="HP221" i="7"/>
  <c r="HQ221" i="7"/>
  <c r="HR221" i="7"/>
  <c r="HS221" i="7"/>
  <c r="HT221" i="7"/>
  <c r="HU221" i="7"/>
  <c r="HV221" i="7"/>
  <c r="HW221" i="7"/>
  <c r="HX221" i="7"/>
  <c r="HY221" i="7"/>
  <c r="HZ221" i="7"/>
  <c r="IA221" i="7"/>
  <c r="IB221" i="7"/>
  <c r="IC221" i="7"/>
  <c r="ID221" i="7"/>
  <c r="IE221" i="7"/>
  <c r="IF221" i="7"/>
  <c r="IG221" i="7"/>
  <c r="IH221" i="7"/>
  <c r="II221" i="7"/>
  <c r="IJ221" i="7"/>
  <c r="IK221" i="7"/>
  <c r="IL221" i="7"/>
  <c r="IM221" i="7"/>
  <c r="IN221" i="7"/>
  <c r="IO221" i="7"/>
  <c r="IP221" i="7"/>
  <c r="IQ221" i="7"/>
  <c r="IR221" i="7"/>
  <c r="IS221" i="7"/>
  <c r="IT221" i="7"/>
  <c r="IU221" i="7"/>
  <c r="IV221" i="7"/>
  <c r="IW221" i="7"/>
  <c r="IX221" i="7"/>
  <c r="IY221" i="7"/>
  <c r="IZ221" i="7"/>
  <c r="JA221" i="7"/>
  <c r="JB221" i="7"/>
  <c r="JC221" i="7"/>
  <c r="JD221" i="7"/>
  <c r="JE221" i="7"/>
  <c r="JF221" i="7"/>
  <c r="JG221" i="7"/>
  <c r="JH221" i="7"/>
  <c r="JI221" i="7"/>
  <c r="JJ221" i="7"/>
  <c r="JK221" i="7"/>
  <c r="JL221" i="7"/>
  <c r="JM221" i="7"/>
  <c r="JN221" i="7"/>
  <c r="JO221" i="7"/>
  <c r="JP221" i="7"/>
  <c r="JQ221" i="7"/>
  <c r="JR221" i="7"/>
  <c r="JS221" i="7"/>
  <c r="JT221" i="7"/>
  <c r="JU221" i="7"/>
  <c r="JV221" i="7"/>
  <c r="JW221" i="7"/>
  <c r="JX221" i="7"/>
  <c r="JY221" i="7"/>
  <c r="JZ221" i="7"/>
  <c r="KA221" i="7"/>
  <c r="KB221" i="7"/>
  <c r="KC221" i="7"/>
  <c r="KD221" i="7"/>
  <c r="KE221" i="7"/>
  <c r="KF221" i="7"/>
  <c r="KG221" i="7"/>
  <c r="KH221" i="7"/>
  <c r="KI221" i="7"/>
  <c r="KJ221" i="7"/>
  <c r="KK221" i="7"/>
  <c r="KL221" i="7"/>
  <c r="KM221" i="7"/>
  <c r="KN221" i="7"/>
  <c r="KO221" i="7"/>
  <c r="KP221" i="7"/>
  <c r="KQ221" i="7"/>
  <c r="KR221" i="7"/>
  <c r="KS221" i="7"/>
  <c r="KT221" i="7"/>
  <c r="KU221" i="7"/>
  <c r="KV221" i="7"/>
  <c r="KW221" i="7"/>
  <c r="KX221" i="7"/>
  <c r="KY221" i="7"/>
  <c r="KZ221" i="7"/>
  <c r="LA221" i="7"/>
  <c r="LB221" i="7"/>
  <c r="LC221" i="7"/>
  <c r="LD221" i="7"/>
  <c r="LE221" i="7"/>
  <c r="LF221" i="7"/>
  <c r="LG221" i="7"/>
  <c r="LH221" i="7"/>
  <c r="LI221" i="7"/>
  <c r="LJ221" i="7"/>
  <c r="LK221" i="7"/>
  <c r="LL221" i="7"/>
  <c r="LM221" i="7"/>
  <c r="LN221" i="7"/>
  <c r="LO221" i="7"/>
  <c r="LP221" i="7"/>
  <c r="LQ221" i="7"/>
  <c r="LR221" i="7"/>
  <c r="LS221" i="7"/>
  <c r="LT221" i="7"/>
  <c r="LU221" i="7"/>
  <c r="LV221" i="7"/>
  <c r="LW221" i="7"/>
  <c r="LX221" i="7"/>
  <c r="LY221" i="7"/>
  <c r="LZ221" i="7"/>
  <c r="MA221" i="7"/>
  <c r="MB221" i="7"/>
  <c r="MC221" i="7"/>
  <c r="MD221" i="7"/>
  <c r="ME221" i="7"/>
  <c r="MF221" i="7"/>
  <c r="MG221" i="7"/>
  <c r="MH221" i="7"/>
  <c r="MI221" i="7"/>
  <c r="MJ221" i="7"/>
  <c r="MK221" i="7"/>
  <c r="ML221" i="7"/>
  <c r="MM221" i="7"/>
  <c r="MN221" i="7"/>
  <c r="MO221" i="7"/>
  <c r="MP221" i="7"/>
  <c r="MQ221" i="7"/>
  <c r="MR221" i="7"/>
  <c r="MS221" i="7"/>
  <c r="MT221" i="7"/>
  <c r="MU221" i="7"/>
  <c r="MV221" i="7"/>
  <c r="MW221" i="7"/>
  <c r="MX221" i="7"/>
  <c r="MY221" i="7"/>
  <c r="MZ221" i="7"/>
  <c r="NA221" i="7"/>
  <c r="NB221" i="7"/>
  <c r="NC221" i="7"/>
  <c r="ND221" i="7"/>
  <c r="NE221" i="7"/>
  <c r="NF221" i="7"/>
  <c r="NG221" i="7"/>
  <c r="NH221" i="7"/>
  <c r="NI221" i="7"/>
  <c r="NJ221" i="7"/>
  <c r="NK221" i="7"/>
  <c r="NL221" i="7"/>
  <c r="NM221" i="7"/>
  <c r="NN221" i="7"/>
  <c r="NO221" i="7"/>
  <c r="NP221" i="7"/>
  <c r="NQ221" i="7"/>
  <c r="NR221" i="7"/>
  <c r="NS221" i="7"/>
  <c r="NT221" i="7"/>
  <c r="NU221" i="7"/>
  <c r="NV221" i="7"/>
  <c r="NW221" i="7"/>
  <c r="NX221" i="7"/>
  <c r="NY221" i="7"/>
  <c r="NZ221" i="7"/>
  <c r="OA221" i="7"/>
  <c r="OB221" i="7"/>
  <c r="OC221" i="7"/>
  <c r="OD221" i="7"/>
  <c r="OE221" i="7"/>
  <c r="OF221" i="7"/>
  <c r="OG221" i="7"/>
  <c r="OH221" i="7"/>
  <c r="OI221" i="7"/>
  <c r="OJ221" i="7"/>
  <c r="OK221" i="7"/>
  <c r="OL221" i="7"/>
  <c r="OM221" i="7"/>
  <c r="ON221" i="7"/>
  <c r="OO221" i="7"/>
  <c r="OP221" i="7"/>
  <c r="OQ221" i="7"/>
  <c r="OR221" i="7"/>
  <c r="OS221" i="7"/>
  <c r="OT221" i="7"/>
  <c r="OU221" i="7"/>
  <c r="OV221" i="7"/>
  <c r="OW221" i="7"/>
  <c r="OX221" i="7"/>
  <c r="OY221" i="7"/>
  <c r="OZ221" i="7"/>
  <c r="PA221" i="7"/>
  <c r="PB221" i="7"/>
  <c r="PC221" i="7"/>
  <c r="PD221" i="7"/>
  <c r="PE221" i="7"/>
  <c r="PF221" i="7"/>
  <c r="PG221" i="7"/>
  <c r="PH221" i="7"/>
  <c r="PI221" i="7"/>
  <c r="PJ221" i="7"/>
  <c r="PK221" i="7"/>
  <c r="PL221" i="7"/>
  <c r="PM221" i="7"/>
  <c r="PN221" i="7"/>
  <c r="PO221" i="7"/>
  <c r="PP221" i="7"/>
  <c r="PQ221" i="7"/>
  <c r="PR221" i="7"/>
  <c r="PS221" i="7"/>
  <c r="PT221" i="7"/>
  <c r="PU221" i="7"/>
  <c r="PV221" i="7"/>
  <c r="PW221" i="7"/>
  <c r="PX221" i="7"/>
  <c r="PY221" i="7"/>
  <c r="PZ221" i="7"/>
  <c r="QA221" i="7"/>
  <c r="QB221" i="7"/>
  <c r="QC221" i="7"/>
  <c r="QD221" i="7"/>
  <c r="QE221" i="7"/>
  <c r="QF221" i="7"/>
  <c r="QG221" i="7"/>
  <c r="QH221" i="7"/>
  <c r="QI221" i="7"/>
  <c r="QJ221" i="7"/>
  <c r="QK221" i="7"/>
  <c r="QL221" i="7"/>
  <c r="QM221" i="7"/>
  <c r="QN221" i="7"/>
  <c r="QO221" i="7"/>
  <c r="QP221" i="7"/>
  <c r="QQ221" i="7"/>
  <c r="QR221" i="7"/>
  <c r="QS221" i="7"/>
  <c r="QT221" i="7"/>
  <c r="QU221" i="7"/>
  <c r="QV221" i="7"/>
  <c r="QW221" i="7"/>
  <c r="QX221" i="7"/>
  <c r="QY221" i="7"/>
  <c r="QZ221" i="7"/>
  <c r="RA221" i="7"/>
  <c r="RB221" i="7"/>
  <c r="RC221" i="7"/>
  <c r="RD221" i="7"/>
  <c r="RE221" i="7"/>
  <c r="RF221" i="7"/>
  <c r="RG221" i="7"/>
  <c r="RH221" i="7"/>
  <c r="RI221" i="7"/>
  <c r="RJ221" i="7"/>
  <c r="RK221" i="7"/>
  <c r="RL221" i="7"/>
  <c r="RM221" i="7"/>
  <c r="RN221" i="7"/>
  <c r="RO221" i="7"/>
  <c r="RP221" i="7"/>
  <c r="RQ221" i="7"/>
  <c r="RR221" i="7"/>
  <c r="RS221" i="7"/>
  <c r="RT221" i="7"/>
  <c r="RU221" i="7"/>
  <c r="RV221" i="7"/>
  <c r="RW221" i="7"/>
  <c r="RX221" i="7"/>
  <c r="RY221" i="7"/>
  <c r="RZ221" i="7"/>
  <c r="SA221" i="7"/>
  <c r="SB221" i="7"/>
  <c r="SC221" i="7"/>
  <c r="SD221" i="7"/>
  <c r="SE221" i="7"/>
  <c r="SF221" i="7"/>
  <c r="SG221" i="7"/>
  <c r="SH221" i="7"/>
  <c r="SI221" i="7"/>
  <c r="SJ221" i="7"/>
  <c r="SK221" i="7"/>
  <c r="SL221" i="7"/>
  <c r="SM221" i="7"/>
  <c r="SN221" i="7"/>
  <c r="SO221" i="7"/>
  <c r="SP221" i="7"/>
  <c r="SQ221" i="7"/>
  <c r="SR221" i="7"/>
  <c r="SS221" i="7"/>
  <c r="ST221" i="7"/>
  <c r="SU221" i="7"/>
  <c r="SV221" i="7"/>
  <c r="SW221" i="7"/>
  <c r="SX221" i="7"/>
  <c r="SY221" i="7"/>
  <c r="SZ221" i="7"/>
  <c r="TA221" i="7"/>
  <c r="TB221" i="7"/>
  <c r="K221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FD90" i="7"/>
  <c r="FE90" i="7"/>
  <c r="FF90" i="7"/>
  <c r="FG90" i="7"/>
  <c r="FH90" i="7"/>
  <c r="FI90" i="7"/>
  <c r="FJ90" i="7"/>
  <c r="FK90" i="7"/>
  <c r="FL90" i="7"/>
  <c r="FM90" i="7"/>
  <c r="FN90" i="7"/>
  <c r="FO90" i="7"/>
  <c r="FP90" i="7"/>
  <c r="FQ90" i="7"/>
  <c r="FR90" i="7"/>
  <c r="FS90" i="7"/>
  <c r="FT90" i="7"/>
  <c r="FU90" i="7"/>
  <c r="FV90" i="7"/>
  <c r="FW90" i="7"/>
  <c r="FX90" i="7"/>
  <c r="FY90" i="7"/>
  <c r="FZ90" i="7"/>
  <c r="GA90" i="7"/>
  <c r="GB90" i="7"/>
  <c r="GC90" i="7"/>
  <c r="GD90" i="7"/>
  <c r="GE90" i="7"/>
  <c r="GF90" i="7"/>
  <c r="GG90" i="7"/>
  <c r="GH90" i="7"/>
  <c r="GI90" i="7"/>
  <c r="GJ90" i="7"/>
  <c r="GK90" i="7"/>
  <c r="GL90" i="7"/>
  <c r="GM90" i="7"/>
  <c r="GN90" i="7"/>
  <c r="GO90" i="7"/>
  <c r="GP90" i="7"/>
  <c r="GQ90" i="7"/>
  <c r="GR90" i="7"/>
  <c r="GS90" i="7"/>
  <c r="GT90" i="7"/>
  <c r="GU90" i="7"/>
  <c r="GV90" i="7"/>
  <c r="GW90" i="7"/>
  <c r="GX90" i="7"/>
  <c r="GY90" i="7"/>
  <c r="GZ90" i="7"/>
  <c r="HA90" i="7"/>
  <c r="HB90" i="7"/>
  <c r="HC90" i="7"/>
  <c r="HD90" i="7"/>
  <c r="HE90" i="7"/>
  <c r="HF90" i="7"/>
  <c r="HG90" i="7"/>
  <c r="HH90" i="7"/>
  <c r="HI90" i="7"/>
  <c r="HJ90" i="7"/>
  <c r="HK90" i="7"/>
  <c r="HL90" i="7"/>
  <c r="HM90" i="7"/>
  <c r="HN90" i="7"/>
  <c r="HO90" i="7"/>
  <c r="HP90" i="7"/>
  <c r="HQ90" i="7"/>
  <c r="HR90" i="7"/>
  <c r="HS90" i="7"/>
  <c r="HT90" i="7"/>
  <c r="HU90" i="7"/>
  <c r="HV90" i="7"/>
  <c r="HW90" i="7"/>
  <c r="HX90" i="7"/>
  <c r="HY90" i="7"/>
  <c r="HZ90" i="7"/>
  <c r="IA90" i="7"/>
  <c r="IB90" i="7"/>
  <c r="IC90" i="7"/>
  <c r="ID90" i="7"/>
  <c r="IE90" i="7"/>
  <c r="IF90" i="7"/>
  <c r="IG90" i="7"/>
  <c r="IH90" i="7"/>
  <c r="II90" i="7"/>
  <c r="IJ90" i="7"/>
  <c r="IK90" i="7"/>
  <c r="IL90" i="7"/>
  <c r="IM90" i="7"/>
  <c r="IN90" i="7"/>
  <c r="IO90" i="7"/>
  <c r="IP90" i="7"/>
  <c r="IQ90" i="7"/>
  <c r="IR90" i="7"/>
  <c r="IS90" i="7"/>
  <c r="IT90" i="7"/>
  <c r="IU90" i="7"/>
  <c r="IV90" i="7"/>
  <c r="IW90" i="7"/>
  <c r="IX90" i="7"/>
  <c r="IY90" i="7"/>
  <c r="IZ90" i="7"/>
  <c r="JA90" i="7"/>
  <c r="JB90" i="7"/>
  <c r="JC90" i="7"/>
  <c r="JD90" i="7"/>
  <c r="JE90" i="7"/>
  <c r="JF90" i="7"/>
  <c r="JG90" i="7"/>
  <c r="JH90" i="7"/>
  <c r="JI90" i="7"/>
  <c r="JJ90" i="7"/>
  <c r="JK90" i="7"/>
  <c r="JL90" i="7"/>
  <c r="JM90" i="7"/>
  <c r="JN90" i="7"/>
  <c r="JO90" i="7"/>
  <c r="JP90" i="7"/>
  <c r="JQ90" i="7"/>
  <c r="JR90" i="7"/>
  <c r="JS90" i="7"/>
  <c r="JT90" i="7"/>
  <c r="JU90" i="7"/>
  <c r="JV90" i="7"/>
  <c r="JW90" i="7"/>
  <c r="JX90" i="7"/>
  <c r="JY90" i="7"/>
  <c r="JZ90" i="7"/>
  <c r="KA90" i="7"/>
  <c r="KB90" i="7"/>
  <c r="KC90" i="7"/>
  <c r="KD90" i="7"/>
  <c r="KE90" i="7"/>
  <c r="KF90" i="7"/>
  <c r="KG90" i="7"/>
  <c r="KH90" i="7"/>
  <c r="KI90" i="7"/>
  <c r="KJ90" i="7"/>
  <c r="KK90" i="7"/>
  <c r="KL90" i="7"/>
  <c r="KM90" i="7"/>
  <c r="KN90" i="7"/>
  <c r="KO90" i="7"/>
  <c r="KP90" i="7"/>
  <c r="KQ90" i="7"/>
  <c r="KR90" i="7"/>
  <c r="KS90" i="7"/>
  <c r="KT90" i="7"/>
  <c r="KU90" i="7"/>
  <c r="KV90" i="7"/>
  <c r="KW90" i="7"/>
  <c r="KX90" i="7"/>
  <c r="KY90" i="7"/>
  <c r="KZ90" i="7"/>
  <c r="LA90" i="7"/>
  <c r="LB90" i="7"/>
  <c r="LC90" i="7"/>
  <c r="LD90" i="7"/>
  <c r="LE90" i="7"/>
  <c r="LF90" i="7"/>
  <c r="LG90" i="7"/>
  <c r="LH90" i="7"/>
  <c r="LI90" i="7"/>
  <c r="LJ90" i="7"/>
  <c r="LK90" i="7"/>
  <c r="LL90" i="7"/>
  <c r="LM90" i="7"/>
  <c r="LN90" i="7"/>
  <c r="LO90" i="7"/>
  <c r="LP90" i="7"/>
  <c r="LQ90" i="7"/>
  <c r="LR90" i="7"/>
  <c r="LS90" i="7"/>
  <c r="LT90" i="7"/>
  <c r="LU90" i="7"/>
  <c r="LV90" i="7"/>
  <c r="LW90" i="7"/>
  <c r="LX90" i="7"/>
  <c r="LY90" i="7"/>
  <c r="LZ90" i="7"/>
  <c r="MA90" i="7"/>
  <c r="MB90" i="7"/>
  <c r="MC90" i="7"/>
  <c r="MD90" i="7"/>
  <c r="ME90" i="7"/>
  <c r="MF90" i="7"/>
  <c r="MG90" i="7"/>
  <c r="MH90" i="7"/>
  <c r="MI90" i="7"/>
  <c r="MJ90" i="7"/>
  <c r="MK90" i="7"/>
  <c r="ML90" i="7"/>
  <c r="MM90" i="7"/>
  <c r="MN90" i="7"/>
  <c r="MO90" i="7"/>
  <c r="MP90" i="7"/>
  <c r="MQ90" i="7"/>
  <c r="MR90" i="7"/>
  <c r="MS90" i="7"/>
  <c r="MT90" i="7"/>
  <c r="MU90" i="7"/>
  <c r="MV90" i="7"/>
  <c r="MW90" i="7"/>
  <c r="MX90" i="7"/>
  <c r="MY90" i="7"/>
  <c r="MZ90" i="7"/>
  <c r="NA90" i="7"/>
  <c r="NB90" i="7"/>
  <c r="NC90" i="7"/>
  <c r="ND90" i="7"/>
  <c r="NE90" i="7"/>
  <c r="NF90" i="7"/>
  <c r="NG90" i="7"/>
  <c r="NH90" i="7"/>
  <c r="NI90" i="7"/>
  <c r="NJ90" i="7"/>
  <c r="NK90" i="7"/>
  <c r="NL90" i="7"/>
  <c r="NM90" i="7"/>
  <c r="NN90" i="7"/>
  <c r="NO90" i="7"/>
  <c r="NP90" i="7"/>
  <c r="NQ90" i="7"/>
  <c r="NR90" i="7"/>
  <c r="NS90" i="7"/>
  <c r="NT90" i="7"/>
  <c r="NU90" i="7"/>
  <c r="NV90" i="7"/>
  <c r="NW90" i="7"/>
  <c r="NX90" i="7"/>
  <c r="NY90" i="7"/>
  <c r="NZ90" i="7"/>
  <c r="OA90" i="7"/>
  <c r="OB90" i="7"/>
  <c r="OC90" i="7"/>
  <c r="OD90" i="7"/>
  <c r="OE90" i="7"/>
  <c r="OF90" i="7"/>
  <c r="OG90" i="7"/>
  <c r="OH90" i="7"/>
  <c r="OI90" i="7"/>
  <c r="OJ90" i="7"/>
  <c r="OK90" i="7"/>
  <c r="OL90" i="7"/>
  <c r="OM90" i="7"/>
  <c r="ON90" i="7"/>
  <c r="OO90" i="7"/>
  <c r="OP90" i="7"/>
  <c r="OQ90" i="7"/>
  <c r="OR90" i="7"/>
  <c r="OS90" i="7"/>
  <c r="OT90" i="7"/>
  <c r="OU90" i="7"/>
  <c r="OV90" i="7"/>
  <c r="OW90" i="7"/>
  <c r="OX90" i="7"/>
  <c r="OY90" i="7"/>
  <c r="OZ90" i="7"/>
  <c r="PA90" i="7"/>
  <c r="PB90" i="7"/>
  <c r="PC90" i="7"/>
  <c r="PD90" i="7"/>
  <c r="PE90" i="7"/>
  <c r="PF90" i="7"/>
  <c r="PG90" i="7"/>
  <c r="PH90" i="7"/>
  <c r="PI90" i="7"/>
  <c r="PJ90" i="7"/>
  <c r="PK90" i="7"/>
  <c r="PL90" i="7"/>
  <c r="PM90" i="7"/>
  <c r="PN90" i="7"/>
  <c r="PO90" i="7"/>
  <c r="PP90" i="7"/>
  <c r="PQ90" i="7"/>
  <c r="PR90" i="7"/>
  <c r="PS90" i="7"/>
  <c r="PT90" i="7"/>
  <c r="PU90" i="7"/>
  <c r="PV90" i="7"/>
  <c r="PW90" i="7"/>
  <c r="PX90" i="7"/>
  <c r="PY90" i="7"/>
  <c r="PZ90" i="7"/>
  <c r="QA90" i="7"/>
  <c r="QB90" i="7"/>
  <c r="QC90" i="7"/>
  <c r="QD90" i="7"/>
  <c r="QE90" i="7"/>
  <c r="QF90" i="7"/>
  <c r="QG90" i="7"/>
  <c r="QH90" i="7"/>
  <c r="QI90" i="7"/>
  <c r="QJ90" i="7"/>
  <c r="QK90" i="7"/>
  <c r="QL90" i="7"/>
  <c r="QM90" i="7"/>
  <c r="QN90" i="7"/>
  <c r="QO90" i="7"/>
  <c r="QP90" i="7"/>
  <c r="QQ90" i="7"/>
  <c r="QR90" i="7"/>
  <c r="QS90" i="7"/>
  <c r="QT90" i="7"/>
  <c r="QU90" i="7"/>
  <c r="QV90" i="7"/>
  <c r="QW90" i="7"/>
  <c r="QX90" i="7"/>
  <c r="QY90" i="7"/>
  <c r="QZ90" i="7"/>
  <c r="RA90" i="7"/>
  <c r="RB90" i="7"/>
  <c r="RC90" i="7"/>
  <c r="RD90" i="7"/>
  <c r="RE90" i="7"/>
  <c r="RF90" i="7"/>
  <c r="RG90" i="7"/>
  <c r="RH90" i="7"/>
  <c r="RI90" i="7"/>
  <c r="RJ90" i="7"/>
  <c r="RK90" i="7"/>
  <c r="RL90" i="7"/>
  <c r="RM90" i="7"/>
  <c r="RN90" i="7"/>
  <c r="RO90" i="7"/>
  <c r="RP90" i="7"/>
  <c r="RQ90" i="7"/>
  <c r="RR90" i="7"/>
  <c r="RS90" i="7"/>
  <c r="RT90" i="7"/>
  <c r="RU90" i="7"/>
  <c r="RV90" i="7"/>
  <c r="RW90" i="7"/>
  <c r="RX90" i="7"/>
  <c r="RY90" i="7"/>
  <c r="RZ90" i="7"/>
  <c r="SA90" i="7"/>
  <c r="SB90" i="7"/>
  <c r="SC90" i="7"/>
  <c r="SD90" i="7"/>
  <c r="SE90" i="7"/>
  <c r="SF90" i="7"/>
  <c r="SG90" i="7"/>
  <c r="SH90" i="7"/>
  <c r="SI90" i="7"/>
  <c r="SJ90" i="7"/>
  <c r="SK90" i="7"/>
  <c r="SL90" i="7"/>
  <c r="SM90" i="7"/>
  <c r="SN90" i="7"/>
  <c r="SO90" i="7"/>
  <c r="SP90" i="7"/>
  <c r="SQ90" i="7"/>
  <c r="SR90" i="7"/>
  <c r="SS90" i="7"/>
  <c r="ST90" i="7"/>
  <c r="SU90" i="7"/>
  <c r="SV90" i="7"/>
  <c r="SW90" i="7"/>
  <c r="SX90" i="7"/>
  <c r="SY90" i="7"/>
  <c r="SZ90" i="7"/>
  <c r="TA90" i="7"/>
  <c r="TB90" i="7"/>
  <c r="K90" i="7"/>
  <c r="FX11" i="1"/>
  <c r="FX10" i="1"/>
  <c r="FX27" i="1"/>
  <c r="FW35" i="1"/>
  <c r="FW10" i="1"/>
  <c r="FW11" i="1"/>
  <c r="FW27" i="1"/>
  <c r="FW9" i="1"/>
  <c r="FV36" i="1"/>
  <c r="FV35" i="1"/>
  <c r="FV26" i="1"/>
  <c r="FU26" i="1"/>
  <c r="FU24" i="1"/>
  <c r="FS42" i="1"/>
  <c r="FS24" i="1"/>
  <c r="FR35" i="1"/>
  <c r="FR27" i="1"/>
  <c r="FR10" i="1"/>
  <c r="FR9" i="1"/>
  <c r="FQ36" i="1"/>
  <c r="FQ35" i="1"/>
  <c r="FQ26" i="1"/>
  <c r="FP26" i="1"/>
  <c r="FP24" i="1"/>
  <c r="FO24" i="1"/>
  <c r="FN42" i="1"/>
  <c r="I221" i="7" l="1"/>
  <c r="I242" i="7"/>
  <c r="J242" i="7" s="1"/>
  <c r="I266" i="7"/>
  <c r="J266" i="7" s="1"/>
  <c r="I233" i="7"/>
  <c r="J233" i="7" s="1"/>
  <c r="I267" i="7"/>
  <c r="J267" i="7" s="1"/>
  <c r="I235" i="7"/>
  <c r="J235" i="7" s="1"/>
  <c r="I234" i="7"/>
  <c r="J234" i="7" s="1"/>
  <c r="I215" i="7"/>
  <c r="J215" i="7" s="1"/>
  <c r="I152" i="7"/>
  <c r="J152" i="7" s="1"/>
  <c r="I218" i="7"/>
  <c r="J218" i="7" s="1"/>
  <c r="J37" i="1"/>
  <c r="I20" i="3"/>
  <c r="I90" i="7"/>
  <c r="J90" i="7" s="1"/>
  <c r="J35" i="1"/>
  <c r="I43" i="15"/>
  <c r="J43" i="15" s="1"/>
  <c r="I54" i="15"/>
  <c r="I190" i="7"/>
  <c r="J190" i="7" s="1"/>
  <c r="I97" i="7"/>
  <c r="J97" i="7" s="1"/>
  <c r="I127" i="7"/>
  <c r="J127" i="7" s="1"/>
  <c r="I199" i="7"/>
  <c r="J199" i="7" s="1"/>
  <c r="I167" i="7"/>
  <c r="I150" i="7"/>
  <c r="J150" i="7" s="1"/>
  <c r="I113" i="7"/>
  <c r="J113" i="7" s="1"/>
  <c r="I23" i="3"/>
  <c r="J68" i="7"/>
  <c r="J70" i="7"/>
  <c r="J141" i="7"/>
  <c r="I35" i="2"/>
  <c r="J35" i="2" s="1"/>
  <c r="I21" i="13"/>
  <c r="J21" i="13" s="1"/>
  <c r="EB6" i="15"/>
  <c r="EB7" i="15"/>
  <c r="EG6" i="15"/>
  <c r="EI6" i="15"/>
  <c r="EJ6" i="15"/>
  <c r="EK6" i="15"/>
  <c r="EL6" i="15"/>
  <c r="EM6" i="15"/>
  <c r="EN6" i="15"/>
  <c r="EO6" i="15"/>
  <c r="EP6" i="15"/>
  <c r="EQ6" i="15"/>
  <c r="ER6" i="15"/>
  <c r="ES6" i="15"/>
  <c r="ET6" i="15"/>
  <c r="EU6" i="15"/>
  <c r="EV6" i="15"/>
  <c r="EW6" i="15"/>
  <c r="EX6" i="15"/>
  <c r="EY6" i="15"/>
  <c r="EZ6" i="15"/>
  <c r="FA6" i="15"/>
  <c r="FB6" i="15"/>
  <c r="EG7" i="15"/>
  <c r="EI7" i="15"/>
  <c r="EJ7" i="15"/>
  <c r="EK7" i="15"/>
  <c r="EL7" i="15"/>
  <c r="EM7" i="15"/>
  <c r="EN7" i="15"/>
  <c r="EO7" i="15"/>
  <c r="EP7" i="15"/>
  <c r="EQ7" i="15"/>
  <c r="ER7" i="15"/>
  <c r="ES7" i="15"/>
  <c r="ET7" i="15"/>
  <c r="EU7" i="15"/>
  <c r="EV7" i="15"/>
  <c r="EW7" i="15"/>
  <c r="EX7" i="15"/>
  <c r="EY7" i="15"/>
  <c r="EZ7" i="15"/>
  <c r="FA7" i="15"/>
  <c r="FB7" i="15"/>
  <c r="EY6" i="7"/>
  <c r="EZ6" i="7"/>
  <c r="FA6" i="7"/>
  <c r="FB6" i="7"/>
  <c r="EY7" i="7"/>
  <c r="EZ7" i="7"/>
  <c r="FA7" i="7"/>
  <c r="FB7" i="7"/>
  <c r="DT6" i="7"/>
  <c r="DU6" i="7"/>
  <c r="DV6" i="7"/>
  <c r="DW6" i="7"/>
  <c r="DX6" i="7"/>
  <c r="DY6" i="7"/>
  <c r="DZ6" i="7"/>
  <c r="EA6" i="7"/>
  <c r="EB6" i="7"/>
  <c r="ED6" i="7"/>
  <c r="DU7" i="7"/>
  <c r="DV7" i="7"/>
  <c r="DW7" i="7"/>
  <c r="DX7" i="7"/>
  <c r="DY7" i="7"/>
  <c r="DZ7" i="7"/>
  <c r="EA7" i="7"/>
  <c r="EB7" i="7"/>
  <c r="ED7" i="7"/>
  <c r="FH6" i="7"/>
  <c r="FJ6" i="7"/>
  <c r="FK6" i="7"/>
  <c r="FL6" i="7"/>
  <c r="FM6" i="7"/>
  <c r="FH7" i="7"/>
  <c r="FK7" i="7"/>
  <c r="FL7" i="7"/>
  <c r="FM7" i="7"/>
  <c r="J43" i="14"/>
  <c r="J75" i="3"/>
  <c r="I26" i="1"/>
  <c r="I33" i="1"/>
  <c r="I43" i="1"/>
  <c r="I13" i="1"/>
  <c r="I22" i="1"/>
  <c r="I80" i="1"/>
  <c r="I79" i="1"/>
  <c r="I73" i="1"/>
  <c r="I87" i="1"/>
  <c r="I91" i="1"/>
  <c r="I66" i="1"/>
  <c r="I99" i="1"/>
  <c r="J99" i="1" s="1"/>
  <c r="I102" i="1"/>
  <c r="J102" i="1" s="1"/>
  <c r="I83" i="1"/>
  <c r="I52" i="1"/>
  <c r="I53" i="1"/>
  <c r="I54" i="1"/>
  <c r="J54" i="1" s="1"/>
  <c r="I58" i="1"/>
  <c r="I57" i="1"/>
  <c r="J57" i="1" s="1"/>
  <c r="I82" i="1"/>
  <c r="FM25" i="2"/>
  <c r="FL25" i="2"/>
  <c r="FK51" i="1"/>
  <c r="FJ24" i="2"/>
  <c r="FJ25" i="2"/>
  <c r="FI25" i="2"/>
  <c r="FI51" i="1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J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QY60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K60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K95" i="7"/>
  <c r="FF38" i="1"/>
  <c r="FF49" i="1"/>
  <c r="FD41" i="1"/>
  <c r="FD49" i="1"/>
  <c r="FC9" i="1"/>
  <c r="FB9" i="1"/>
  <c r="EX45" i="7"/>
  <c r="I45" i="7" s="1"/>
  <c r="EX24" i="7"/>
  <c r="EX13" i="3"/>
  <c r="I13" i="3" s="1"/>
  <c r="EX9" i="3"/>
  <c r="EX20" i="2"/>
  <c r="EW50" i="7"/>
  <c r="EW18" i="3"/>
  <c r="EW11" i="2"/>
  <c r="EW10" i="2"/>
  <c r="EU22" i="2"/>
  <c r="EU12" i="2"/>
  <c r="EU37" i="1"/>
  <c r="EU18" i="1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K254" i="7"/>
  <c r="AL254" i="7"/>
  <c r="AM254" i="7"/>
  <c r="AN254" i="7"/>
  <c r="AO254" i="7"/>
  <c r="AP254" i="7"/>
  <c r="AQ254" i="7"/>
  <c r="AR254" i="7"/>
  <c r="AS254" i="7"/>
  <c r="AT254" i="7"/>
  <c r="AU254" i="7"/>
  <c r="AV254" i="7"/>
  <c r="AW254" i="7"/>
  <c r="AX254" i="7"/>
  <c r="AY254" i="7"/>
  <c r="AZ254" i="7"/>
  <c r="BA254" i="7"/>
  <c r="BB254" i="7"/>
  <c r="BC254" i="7"/>
  <c r="BD254" i="7"/>
  <c r="BE254" i="7"/>
  <c r="BF254" i="7"/>
  <c r="BG254" i="7"/>
  <c r="BH254" i="7"/>
  <c r="BI254" i="7"/>
  <c r="BJ254" i="7"/>
  <c r="BK254" i="7"/>
  <c r="BL254" i="7"/>
  <c r="BM254" i="7"/>
  <c r="BN254" i="7"/>
  <c r="BO254" i="7"/>
  <c r="BP254" i="7"/>
  <c r="BQ254" i="7"/>
  <c r="BR254" i="7"/>
  <c r="BS254" i="7"/>
  <c r="BT254" i="7"/>
  <c r="BU254" i="7"/>
  <c r="BV254" i="7"/>
  <c r="BW254" i="7"/>
  <c r="BX254" i="7"/>
  <c r="BY254" i="7"/>
  <c r="BZ254" i="7"/>
  <c r="CA254" i="7"/>
  <c r="CB254" i="7"/>
  <c r="CC254" i="7"/>
  <c r="CD254" i="7"/>
  <c r="CE254" i="7"/>
  <c r="CF254" i="7"/>
  <c r="CG254" i="7"/>
  <c r="CH254" i="7"/>
  <c r="CI254" i="7"/>
  <c r="CJ254" i="7"/>
  <c r="CK254" i="7"/>
  <c r="CL254" i="7"/>
  <c r="CM254" i="7"/>
  <c r="CN254" i="7"/>
  <c r="CO254" i="7"/>
  <c r="CP254" i="7"/>
  <c r="CQ254" i="7"/>
  <c r="CR254" i="7"/>
  <c r="CS254" i="7"/>
  <c r="CT254" i="7"/>
  <c r="CU254" i="7"/>
  <c r="CV254" i="7"/>
  <c r="CW254" i="7"/>
  <c r="CX254" i="7"/>
  <c r="CY254" i="7"/>
  <c r="CZ254" i="7"/>
  <c r="DA254" i="7"/>
  <c r="DB254" i="7"/>
  <c r="DC254" i="7"/>
  <c r="DD254" i="7"/>
  <c r="DE254" i="7"/>
  <c r="DF254" i="7"/>
  <c r="DG254" i="7"/>
  <c r="DH254" i="7"/>
  <c r="DI254" i="7"/>
  <c r="DJ254" i="7"/>
  <c r="DK254" i="7"/>
  <c r="DL254" i="7"/>
  <c r="DM254" i="7"/>
  <c r="DN254" i="7"/>
  <c r="DO254" i="7"/>
  <c r="DP254" i="7"/>
  <c r="DQ254" i="7"/>
  <c r="DR254" i="7"/>
  <c r="DS254" i="7"/>
  <c r="DT254" i="7"/>
  <c r="DU254" i="7"/>
  <c r="DV254" i="7"/>
  <c r="DW254" i="7"/>
  <c r="DX254" i="7"/>
  <c r="DY254" i="7"/>
  <c r="DZ254" i="7"/>
  <c r="EA254" i="7"/>
  <c r="EB254" i="7"/>
  <c r="EC254" i="7"/>
  <c r="ED254" i="7"/>
  <c r="EE254" i="7"/>
  <c r="EF254" i="7"/>
  <c r="EG254" i="7"/>
  <c r="EH254" i="7"/>
  <c r="EI254" i="7"/>
  <c r="EJ254" i="7"/>
  <c r="EK254" i="7"/>
  <c r="EL254" i="7"/>
  <c r="EM254" i="7"/>
  <c r="EN254" i="7"/>
  <c r="EO254" i="7"/>
  <c r="EP254" i="7"/>
  <c r="EQ254" i="7"/>
  <c r="ER254" i="7"/>
  <c r="ES254" i="7"/>
  <c r="ET254" i="7"/>
  <c r="EU254" i="7"/>
  <c r="EV254" i="7"/>
  <c r="EW254" i="7"/>
  <c r="EX254" i="7"/>
  <c r="EY254" i="7"/>
  <c r="EZ254" i="7"/>
  <c r="FA254" i="7"/>
  <c r="FB254" i="7"/>
  <c r="FC254" i="7"/>
  <c r="FD254" i="7"/>
  <c r="FE254" i="7"/>
  <c r="FF254" i="7"/>
  <c r="FG254" i="7"/>
  <c r="FH254" i="7"/>
  <c r="FI254" i="7"/>
  <c r="FJ254" i="7"/>
  <c r="FK254" i="7"/>
  <c r="FL254" i="7"/>
  <c r="FM254" i="7"/>
  <c r="FN254" i="7"/>
  <c r="FO254" i="7"/>
  <c r="FP254" i="7"/>
  <c r="FQ254" i="7"/>
  <c r="FR254" i="7"/>
  <c r="FS254" i="7"/>
  <c r="FT254" i="7"/>
  <c r="FU254" i="7"/>
  <c r="FV254" i="7"/>
  <c r="FW254" i="7"/>
  <c r="FX254" i="7"/>
  <c r="FY254" i="7"/>
  <c r="FZ254" i="7"/>
  <c r="GA254" i="7"/>
  <c r="GB254" i="7"/>
  <c r="GC254" i="7"/>
  <c r="GD254" i="7"/>
  <c r="GE254" i="7"/>
  <c r="GF254" i="7"/>
  <c r="GG254" i="7"/>
  <c r="GH254" i="7"/>
  <c r="GI254" i="7"/>
  <c r="GJ254" i="7"/>
  <c r="GK254" i="7"/>
  <c r="GL254" i="7"/>
  <c r="GM254" i="7"/>
  <c r="GN254" i="7"/>
  <c r="GO254" i="7"/>
  <c r="GP254" i="7"/>
  <c r="GQ254" i="7"/>
  <c r="GR254" i="7"/>
  <c r="GS254" i="7"/>
  <c r="GT254" i="7"/>
  <c r="GU254" i="7"/>
  <c r="GV254" i="7"/>
  <c r="GW254" i="7"/>
  <c r="GX254" i="7"/>
  <c r="GY254" i="7"/>
  <c r="GZ254" i="7"/>
  <c r="HA254" i="7"/>
  <c r="HB254" i="7"/>
  <c r="HC254" i="7"/>
  <c r="HD254" i="7"/>
  <c r="HE254" i="7"/>
  <c r="HF254" i="7"/>
  <c r="HG254" i="7"/>
  <c r="HH254" i="7"/>
  <c r="HI254" i="7"/>
  <c r="HJ254" i="7"/>
  <c r="HK254" i="7"/>
  <c r="HL254" i="7"/>
  <c r="HM254" i="7"/>
  <c r="HN254" i="7"/>
  <c r="HO254" i="7"/>
  <c r="HP254" i="7"/>
  <c r="HQ254" i="7"/>
  <c r="HR254" i="7"/>
  <c r="HS254" i="7"/>
  <c r="HT254" i="7"/>
  <c r="HU254" i="7"/>
  <c r="HV254" i="7"/>
  <c r="HW254" i="7"/>
  <c r="HX254" i="7"/>
  <c r="HY254" i="7"/>
  <c r="HZ254" i="7"/>
  <c r="IA254" i="7"/>
  <c r="IB254" i="7"/>
  <c r="IC254" i="7"/>
  <c r="ID254" i="7"/>
  <c r="IE254" i="7"/>
  <c r="IF254" i="7"/>
  <c r="IG254" i="7"/>
  <c r="IH254" i="7"/>
  <c r="II254" i="7"/>
  <c r="IJ254" i="7"/>
  <c r="IK254" i="7"/>
  <c r="IL254" i="7"/>
  <c r="IM254" i="7"/>
  <c r="IN254" i="7"/>
  <c r="IO254" i="7"/>
  <c r="IP254" i="7"/>
  <c r="IQ254" i="7"/>
  <c r="IR254" i="7"/>
  <c r="IS254" i="7"/>
  <c r="IT254" i="7"/>
  <c r="IU254" i="7"/>
  <c r="IV254" i="7"/>
  <c r="IW254" i="7"/>
  <c r="IX254" i="7"/>
  <c r="IY254" i="7"/>
  <c r="IZ254" i="7"/>
  <c r="JA254" i="7"/>
  <c r="JB254" i="7"/>
  <c r="JC254" i="7"/>
  <c r="JD254" i="7"/>
  <c r="JE254" i="7"/>
  <c r="JF254" i="7"/>
  <c r="JG254" i="7"/>
  <c r="JH254" i="7"/>
  <c r="JI254" i="7"/>
  <c r="JJ254" i="7"/>
  <c r="JK254" i="7"/>
  <c r="JL254" i="7"/>
  <c r="JM254" i="7"/>
  <c r="JN254" i="7"/>
  <c r="JO254" i="7"/>
  <c r="JP254" i="7"/>
  <c r="JQ254" i="7"/>
  <c r="JR254" i="7"/>
  <c r="JS254" i="7"/>
  <c r="JT254" i="7"/>
  <c r="JU254" i="7"/>
  <c r="JV254" i="7"/>
  <c r="JW254" i="7"/>
  <c r="JX254" i="7"/>
  <c r="JY254" i="7"/>
  <c r="JZ254" i="7"/>
  <c r="KA254" i="7"/>
  <c r="KB254" i="7"/>
  <c r="KC254" i="7"/>
  <c r="KD254" i="7"/>
  <c r="KE254" i="7"/>
  <c r="KF254" i="7"/>
  <c r="KG254" i="7"/>
  <c r="KH254" i="7"/>
  <c r="KI254" i="7"/>
  <c r="KJ254" i="7"/>
  <c r="KK254" i="7"/>
  <c r="KL254" i="7"/>
  <c r="KM254" i="7"/>
  <c r="KN254" i="7"/>
  <c r="KO254" i="7"/>
  <c r="KP254" i="7"/>
  <c r="KQ254" i="7"/>
  <c r="KR254" i="7"/>
  <c r="KS254" i="7"/>
  <c r="KT254" i="7"/>
  <c r="KU254" i="7"/>
  <c r="KV254" i="7"/>
  <c r="KW254" i="7"/>
  <c r="KX254" i="7"/>
  <c r="KY254" i="7"/>
  <c r="KZ254" i="7"/>
  <c r="LA254" i="7"/>
  <c r="LB254" i="7"/>
  <c r="LC254" i="7"/>
  <c r="LD254" i="7"/>
  <c r="LE254" i="7"/>
  <c r="LF254" i="7"/>
  <c r="LG254" i="7"/>
  <c r="LH254" i="7"/>
  <c r="LI254" i="7"/>
  <c r="LJ254" i="7"/>
  <c r="LK254" i="7"/>
  <c r="LL254" i="7"/>
  <c r="LM254" i="7"/>
  <c r="LN254" i="7"/>
  <c r="LO254" i="7"/>
  <c r="LP254" i="7"/>
  <c r="LQ254" i="7"/>
  <c r="LR254" i="7"/>
  <c r="LS254" i="7"/>
  <c r="LT254" i="7"/>
  <c r="LU254" i="7"/>
  <c r="LV254" i="7"/>
  <c r="LW254" i="7"/>
  <c r="LX254" i="7"/>
  <c r="LY254" i="7"/>
  <c r="LZ254" i="7"/>
  <c r="MA254" i="7"/>
  <c r="MB254" i="7"/>
  <c r="MC254" i="7"/>
  <c r="MD254" i="7"/>
  <c r="ME254" i="7"/>
  <c r="MF254" i="7"/>
  <c r="MG254" i="7"/>
  <c r="MH254" i="7"/>
  <c r="MI254" i="7"/>
  <c r="MJ254" i="7"/>
  <c r="MK254" i="7"/>
  <c r="ML254" i="7"/>
  <c r="MM254" i="7"/>
  <c r="MN254" i="7"/>
  <c r="MO254" i="7"/>
  <c r="MP254" i="7"/>
  <c r="MQ254" i="7"/>
  <c r="MR254" i="7"/>
  <c r="MS254" i="7"/>
  <c r="MT254" i="7"/>
  <c r="MU254" i="7"/>
  <c r="MV254" i="7"/>
  <c r="MW254" i="7"/>
  <c r="MX254" i="7"/>
  <c r="MY254" i="7"/>
  <c r="MZ254" i="7"/>
  <c r="NA254" i="7"/>
  <c r="NB254" i="7"/>
  <c r="NC254" i="7"/>
  <c r="ND254" i="7"/>
  <c r="NE254" i="7"/>
  <c r="NF254" i="7"/>
  <c r="NG254" i="7"/>
  <c r="NH254" i="7"/>
  <c r="NI254" i="7"/>
  <c r="NJ254" i="7"/>
  <c r="NK254" i="7"/>
  <c r="NL254" i="7"/>
  <c r="NM254" i="7"/>
  <c r="NN254" i="7"/>
  <c r="NO254" i="7"/>
  <c r="NP254" i="7"/>
  <c r="NQ254" i="7"/>
  <c r="NR254" i="7"/>
  <c r="NS254" i="7"/>
  <c r="NT254" i="7"/>
  <c r="NU254" i="7"/>
  <c r="NV254" i="7"/>
  <c r="NW254" i="7"/>
  <c r="NX254" i="7"/>
  <c r="NY254" i="7"/>
  <c r="NZ254" i="7"/>
  <c r="OA254" i="7"/>
  <c r="OB254" i="7"/>
  <c r="OC254" i="7"/>
  <c r="OD254" i="7"/>
  <c r="OE254" i="7"/>
  <c r="OF254" i="7"/>
  <c r="OG254" i="7"/>
  <c r="OH254" i="7"/>
  <c r="OI254" i="7"/>
  <c r="OJ254" i="7"/>
  <c r="OK254" i="7"/>
  <c r="OL254" i="7"/>
  <c r="OM254" i="7"/>
  <c r="ON254" i="7"/>
  <c r="OO254" i="7"/>
  <c r="OP254" i="7"/>
  <c r="OQ254" i="7"/>
  <c r="OR254" i="7"/>
  <c r="OS254" i="7"/>
  <c r="OT254" i="7"/>
  <c r="OU254" i="7"/>
  <c r="OV254" i="7"/>
  <c r="OW254" i="7"/>
  <c r="OX254" i="7"/>
  <c r="OY254" i="7"/>
  <c r="OZ254" i="7"/>
  <c r="PA254" i="7"/>
  <c r="PB254" i="7"/>
  <c r="PC254" i="7"/>
  <c r="PD254" i="7"/>
  <c r="PE254" i="7"/>
  <c r="PF254" i="7"/>
  <c r="PG254" i="7"/>
  <c r="PH254" i="7"/>
  <c r="PI254" i="7"/>
  <c r="PJ254" i="7"/>
  <c r="PK254" i="7"/>
  <c r="PL254" i="7"/>
  <c r="PM254" i="7"/>
  <c r="PN254" i="7"/>
  <c r="PO254" i="7"/>
  <c r="PP254" i="7"/>
  <c r="PQ254" i="7"/>
  <c r="PR254" i="7"/>
  <c r="PS254" i="7"/>
  <c r="PT254" i="7"/>
  <c r="PU254" i="7"/>
  <c r="PV254" i="7"/>
  <c r="PW254" i="7"/>
  <c r="PX254" i="7"/>
  <c r="PY254" i="7"/>
  <c r="PZ254" i="7"/>
  <c r="QA254" i="7"/>
  <c r="QB254" i="7"/>
  <c r="QC254" i="7"/>
  <c r="QD254" i="7"/>
  <c r="QE254" i="7"/>
  <c r="QF254" i="7"/>
  <c r="QG254" i="7"/>
  <c r="QH254" i="7"/>
  <c r="QI254" i="7"/>
  <c r="QJ254" i="7"/>
  <c r="QK254" i="7"/>
  <c r="QL254" i="7"/>
  <c r="QM254" i="7"/>
  <c r="QN254" i="7"/>
  <c r="QO254" i="7"/>
  <c r="QP254" i="7"/>
  <c r="QQ254" i="7"/>
  <c r="QR254" i="7"/>
  <c r="QS254" i="7"/>
  <c r="QT254" i="7"/>
  <c r="QU254" i="7"/>
  <c r="QV254" i="7"/>
  <c r="QW254" i="7"/>
  <c r="QX254" i="7"/>
  <c r="QY254" i="7"/>
  <c r="QZ254" i="7"/>
  <c r="RA254" i="7"/>
  <c r="RB254" i="7"/>
  <c r="RC254" i="7"/>
  <c r="RD254" i="7"/>
  <c r="RE254" i="7"/>
  <c r="RF254" i="7"/>
  <c r="RG254" i="7"/>
  <c r="RH254" i="7"/>
  <c r="RI254" i="7"/>
  <c r="RJ254" i="7"/>
  <c r="RK254" i="7"/>
  <c r="RL254" i="7"/>
  <c r="RM254" i="7"/>
  <c r="RN254" i="7"/>
  <c r="RO254" i="7"/>
  <c r="RP254" i="7"/>
  <c r="RQ254" i="7"/>
  <c r="RR254" i="7"/>
  <c r="RS254" i="7"/>
  <c r="RT254" i="7"/>
  <c r="RU254" i="7"/>
  <c r="RV254" i="7"/>
  <c r="RW254" i="7"/>
  <c r="RX254" i="7"/>
  <c r="RY254" i="7"/>
  <c r="RZ254" i="7"/>
  <c r="SA254" i="7"/>
  <c r="SB254" i="7"/>
  <c r="SC254" i="7"/>
  <c r="SD254" i="7"/>
  <c r="SE254" i="7"/>
  <c r="SF254" i="7"/>
  <c r="SG254" i="7"/>
  <c r="SH254" i="7"/>
  <c r="SI254" i="7"/>
  <c r="SJ254" i="7"/>
  <c r="SK254" i="7"/>
  <c r="SL254" i="7"/>
  <c r="SM254" i="7"/>
  <c r="SN254" i="7"/>
  <c r="SO254" i="7"/>
  <c r="SP254" i="7"/>
  <c r="SQ254" i="7"/>
  <c r="SR254" i="7"/>
  <c r="SS254" i="7"/>
  <c r="ST254" i="7"/>
  <c r="SU254" i="7"/>
  <c r="SV254" i="7"/>
  <c r="SW254" i="7"/>
  <c r="SX254" i="7"/>
  <c r="SY254" i="7"/>
  <c r="SZ254" i="7"/>
  <c r="TA254" i="7"/>
  <c r="TB254" i="7"/>
  <c r="K254" i="7"/>
  <c r="EP24" i="7"/>
  <c r="EP9" i="3"/>
  <c r="EP20" i="2"/>
  <c r="EO30" i="7"/>
  <c r="EO50" i="7"/>
  <c r="EO24" i="7"/>
  <c r="EO9" i="14"/>
  <c r="EO12" i="3"/>
  <c r="EO18" i="3"/>
  <c r="EO9" i="3"/>
  <c r="EO20" i="2"/>
  <c r="EM50" i="7"/>
  <c r="EM18" i="3"/>
  <c r="EM22" i="2"/>
  <c r="EM11" i="2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K174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BV174" i="7"/>
  <c r="BW174" i="7"/>
  <c r="BX174" i="7"/>
  <c r="BY174" i="7"/>
  <c r="BZ174" i="7"/>
  <c r="CA174" i="7"/>
  <c r="CB174" i="7"/>
  <c r="CC174" i="7"/>
  <c r="CD174" i="7"/>
  <c r="CE174" i="7"/>
  <c r="CF174" i="7"/>
  <c r="CG174" i="7"/>
  <c r="CH174" i="7"/>
  <c r="CI174" i="7"/>
  <c r="CJ174" i="7"/>
  <c r="CK174" i="7"/>
  <c r="CL174" i="7"/>
  <c r="CM174" i="7"/>
  <c r="CN174" i="7"/>
  <c r="CO174" i="7"/>
  <c r="CP174" i="7"/>
  <c r="CQ174" i="7"/>
  <c r="CR174" i="7"/>
  <c r="CS174" i="7"/>
  <c r="CT174" i="7"/>
  <c r="CU174" i="7"/>
  <c r="CV174" i="7"/>
  <c r="CW174" i="7"/>
  <c r="CX174" i="7"/>
  <c r="CY174" i="7"/>
  <c r="CZ174" i="7"/>
  <c r="DA174" i="7"/>
  <c r="DB174" i="7"/>
  <c r="DC174" i="7"/>
  <c r="DD174" i="7"/>
  <c r="DE174" i="7"/>
  <c r="DF174" i="7"/>
  <c r="DG174" i="7"/>
  <c r="DH174" i="7"/>
  <c r="DI174" i="7"/>
  <c r="DJ174" i="7"/>
  <c r="DK174" i="7"/>
  <c r="DL174" i="7"/>
  <c r="DM174" i="7"/>
  <c r="DN174" i="7"/>
  <c r="DO174" i="7"/>
  <c r="DP174" i="7"/>
  <c r="DQ174" i="7"/>
  <c r="DR174" i="7"/>
  <c r="DS174" i="7"/>
  <c r="DT174" i="7"/>
  <c r="DU174" i="7"/>
  <c r="DV174" i="7"/>
  <c r="DW174" i="7"/>
  <c r="DX174" i="7"/>
  <c r="DY174" i="7"/>
  <c r="DZ174" i="7"/>
  <c r="EA174" i="7"/>
  <c r="EB174" i="7"/>
  <c r="EC174" i="7"/>
  <c r="ED174" i="7"/>
  <c r="EE174" i="7"/>
  <c r="EF174" i="7"/>
  <c r="EG174" i="7"/>
  <c r="EH174" i="7"/>
  <c r="EI174" i="7"/>
  <c r="EJ174" i="7"/>
  <c r="EK174" i="7"/>
  <c r="EL174" i="7"/>
  <c r="EM174" i="7"/>
  <c r="EN174" i="7"/>
  <c r="EO174" i="7"/>
  <c r="EP174" i="7"/>
  <c r="EQ174" i="7"/>
  <c r="ER174" i="7"/>
  <c r="ES174" i="7"/>
  <c r="ET174" i="7"/>
  <c r="EU174" i="7"/>
  <c r="EV174" i="7"/>
  <c r="EW174" i="7"/>
  <c r="EX174" i="7"/>
  <c r="EY174" i="7"/>
  <c r="EZ174" i="7"/>
  <c r="FA174" i="7"/>
  <c r="FB174" i="7"/>
  <c r="FC174" i="7"/>
  <c r="FD174" i="7"/>
  <c r="FE174" i="7"/>
  <c r="FF174" i="7"/>
  <c r="FG174" i="7"/>
  <c r="FH174" i="7"/>
  <c r="FI174" i="7"/>
  <c r="FJ174" i="7"/>
  <c r="FK174" i="7"/>
  <c r="FL174" i="7"/>
  <c r="FM174" i="7"/>
  <c r="FN174" i="7"/>
  <c r="FO174" i="7"/>
  <c r="FP174" i="7"/>
  <c r="FQ174" i="7"/>
  <c r="FR174" i="7"/>
  <c r="FS174" i="7"/>
  <c r="FT174" i="7"/>
  <c r="FU174" i="7"/>
  <c r="FV174" i="7"/>
  <c r="FW174" i="7"/>
  <c r="FX174" i="7"/>
  <c r="FY174" i="7"/>
  <c r="FZ174" i="7"/>
  <c r="GA174" i="7"/>
  <c r="GB174" i="7"/>
  <c r="GC174" i="7"/>
  <c r="GD174" i="7"/>
  <c r="GE174" i="7"/>
  <c r="GF174" i="7"/>
  <c r="GG174" i="7"/>
  <c r="GH174" i="7"/>
  <c r="GI174" i="7"/>
  <c r="GJ174" i="7"/>
  <c r="GK174" i="7"/>
  <c r="GL174" i="7"/>
  <c r="GM174" i="7"/>
  <c r="GN174" i="7"/>
  <c r="GO174" i="7"/>
  <c r="GP174" i="7"/>
  <c r="GQ174" i="7"/>
  <c r="GR174" i="7"/>
  <c r="GS174" i="7"/>
  <c r="GT174" i="7"/>
  <c r="GU174" i="7"/>
  <c r="GV174" i="7"/>
  <c r="GW174" i="7"/>
  <c r="GX174" i="7"/>
  <c r="GY174" i="7"/>
  <c r="GZ174" i="7"/>
  <c r="HA174" i="7"/>
  <c r="HB174" i="7"/>
  <c r="HC174" i="7"/>
  <c r="HD174" i="7"/>
  <c r="HE174" i="7"/>
  <c r="HF174" i="7"/>
  <c r="HG174" i="7"/>
  <c r="HH174" i="7"/>
  <c r="HI174" i="7"/>
  <c r="HJ174" i="7"/>
  <c r="HK174" i="7"/>
  <c r="HL174" i="7"/>
  <c r="HM174" i="7"/>
  <c r="HN174" i="7"/>
  <c r="HO174" i="7"/>
  <c r="HP174" i="7"/>
  <c r="HQ174" i="7"/>
  <c r="HR174" i="7"/>
  <c r="HS174" i="7"/>
  <c r="HT174" i="7"/>
  <c r="HU174" i="7"/>
  <c r="HV174" i="7"/>
  <c r="HW174" i="7"/>
  <c r="HX174" i="7"/>
  <c r="HY174" i="7"/>
  <c r="HZ174" i="7"/>
  <c r="IA174" i="7"/>
  <c r="IB174" i="7"/>
  <c r="IC174" i="7"/>
  <c r="ID174" i="7"/>
  <c r="IE174" i="7"/>
  <c r="IF174" i="7"/>
  <c r="IG174" i="7"/>
  <c r="IH174" i="7"/>
  <c r="II174" i="7"/>
  <c r="IJ174" i="7"/>
  <c r="IK174" i="7"/>
  <c r="IL174" i="7"/>
  <c r="IM174" i="7"/>
  <c r="IN174" i="7"/>
  <c r="IO174" i="7"/>
  <c r="IP174" i="7"/>
  <c r="IQ174" i="7"/>
  <c r="IR174" i="7"/>
  <c r="IS174" i="7"/>
  <c r="IT174" i="7"/>
  <c r="IU174" i="7"/>
  <c r="IV174" i="7"/>
  <c r="IW174" i="7"/>
  <c r="IX174" i="7"/>
  <c r="IY174" i="7"/>
  <c r="IZ174" i="7"/>
  <c r="JA174" i="7"/>
  <c r="JB174" i="7"/>
  <c r="JC174" i="7"/>
  <c r="JD174" i="7"/>
  <c r="JE174" i="7"/>
  <c r="JF174" i="7"/>
  <c r="JG174" i="7"/>
  <c r="JH174" i="7"/>
  <c r="JI174" i="7"/>
  <c r="JJ174" i="7"/>
  <c r="JK174" i="7"/>
  <c r="JL174" i="7"/>
  <c r="JM174" i="7"/>
  <c r="JN174" i="7"/>
  <c r="JO174" i="7"/>
  <c r="JP174" i="7"/>
  <c r="JQ174" i="7"/>
  <c r="JR174" i="7"/>
  <c r="JS174" i="7"/>
  <c r="JT174" i="7"/>
  <c r="JU174" i="7"/>
  <c r="JV174" i="7"/>
  <c r="JW174" i="7"/>
  <c r="JX174" i="7"/>
  <c r="JY174" i="7"/>
  <c r="JZ174" i="7"/>
  <c r="KA174" i="7"/>
  <c r="KB174" i="7"/>
  <c r="KC174" i="7"/>
  <c r="KD174" i="7"/>
  <c r="KE174" i="7"/>
  <c r="KF174" i="7"/>
  <c r="KG174" i="7"/>
  <c r="KH174" i="7"/>
  <c r="KI174" i="7"/>
  <c r="KJ174" i="7"/>
  <c r="KK174" i="7"/>
  <c r="KL174" i="7"/>
  <c r="KM174" i="7"/>
  <c r="KN174" i="7"/>
  <c r="KO174" i="7"/>
  <c r="KP174" i="7"/>
  <c r="KQ174" i="7"/>
  <c r="KR174" i="7"/>
  <c r="KS174" i="7"/>
  <c r="KT174" i="7"/>
  <c r="KU174" i="7"/>
  <c r="KV174" i="7"/>
  <c r="KW174" i="7"/>
  <c r="KX174" i="7"/>
  <c r="KY174" i="7"/>
  <c r="KZ174" i="7"/>
  <c r="LA174" i="7"/>
  <c r="LB174" i="7"/>
  <c r="LC174" i="7"/>
  <c r="LD174" i="7"/>
  <c r="LE174" i="7"/>
  <c r="LF174" i="7"/>
  <c r="LG174" i="7"/>
  <c r="LH174" i="7"/>
  <c r="LI174" i="7"/>
  <c r="LJ174" i="7"/>
  <c r="LK174" i="7"/>
  <c r="LL174" i="7"/>
  <c r="LM174" i="7"/>
  <c r="LN174" i="7"/>
  <c r="LO174" i="7"/>
  <c r="LP174" i="7"/>
  <c r="LQ174" i="7"/>
  <c r="LR174" i="7"/>
  <c r="LS174" i="7"/>
  <c r="LT174" i="7"/>
  <c r="LU174" i="7"/>
  <c r="LV174" i="7"/>
  <c r="LW174" i="7"/>
  <c r="LX174" i="7"/>
  <c r="LY174" i="7"/>
  <c r="LZ174" i="7"/>
  <c r="MA174" i="7"/>
  <c r="MB174" i="7"/>
  <c r="MC174" i="7"/>
  <c r="MD174" i="7"/>
  <c r="ME174" i="7"/>
  <c r="MF174" i="7"/>
  <c r="MG174" i="7"/>
  <c r="MH174" i="7"/>
  <c r="MI174" i="7"/>
  <c r="MJ174" i="7"/>
  <c r="MK174" i="7"/>
  <c r="ML174" i="7"/>
  <c r="MM174" i="7"/>
  <c r="MN174" i="7"/>
  <c r="MO174" i="7"/>
  <c r="MP174" i="7"/>
  <c r="MQ174" i="7"/>
  <c r="MR174" i="7"/>
  <c r="MS174" i="7"/>
  <c r="MT174" i="7"/>
  <c r="MU174" i="7"/>
  <c r="MV174" i="7"/>
  <c r="MW174" i="7"/>
  <c r="MX174" i="7"/>
  <c r="MY174" i="7"/>
  <c r="MZ174" i="7"/>
  <c r="NA174" i="7"/>
  <c r="NB174" i="7"/>
  <c r="NC174" i="7"/>
  <c r="ND174" i="7"/>
  <c r="NE174" i="7"/>
  <c r="NF174" i="7"/>
  <c r="NG174" i="7"/>
  <c r="NH174" i="7"/>
  <c r="NI174" i="7"/>
  <c r="NJ174" i="7"/>
  <c r="NK174" i="7"/>
  <c r="NL174" i="7"/>
  <c r="NM174" i="7"/>
  <c r="NN174" i="7"/>
  <c r="NO174" i="7"/>
  <c r="NP174" i="7"/>
  <c r="NQ174" i="7"/>
  <c r="NR174" i="7"/>
  <c r="NS174" i="7"/>
  <c r="NT174" i="7"/>
  <c r="NU174" i="7"/>
  <c r="NV174" i="7"/>
  <c r="NW174" i="7"/>
  <c r="NX174" i="7"/>
  <c r="NY174" i="7"/>
  <c r="NZ174" i="7"/>
  <c r="OA174" i="7"/>
  <c r="OB174" i="7"/>
  <c r="OC174" i="7"/>
  <c r="OD174" i="7"/>
  <c r="OE174" i="7"/>
  <c r="OF174" i="7"/>
  <c r="OG174" i="7"/>
  <c r="OH174" i="7"/>
  <c r="OI174" i="7"/>
  <c r="OJ174" i="7"/>
  <c r="OK174" i="7"/>
  <c r="OL174" i="7"/>
  <c r="OM174" i="7"/>
  <c r="ON174" i="7"/>
  <c r="OO174" i="7"/>
  <c r="OP174" i="7"/>
  <c r="OQ174" i="7"/>
  <c r="OR174" i="7"/>
  <c r="OS174" i="7"/>
  <c r="OT174" i="7"/>
  <c r="OU174" i="7"/>
  <c r="OV174" i="7"/>
  <c r="OW174" i="7"/>
  <c r="OX174" i="7"/>
  <c r="OY174" i="7"/>
  <c r="OZ174" i="7"/>
  <c r="PA174" i="7"/>
  <c r="PB174" i="7"/>
  <c r="PC174" i="7"/>
  <c r="PD174" i="7"/>
  <c r="PE174" i="7"/>
  <c r="PF174" i="7"/>
  <c r="PG174" i="7"/>
  <c r="PH174" i="7"/>
  <c r="PI174" i="7"/>
  <c r="PJ174" i="7"/>
  <c r="PK174" i="7"/>
  <c r="PL174" i="7"/>
  <c r="PM174" i="7"/>
  <c r="PN174" i="7"/>
  <c r="PO174" i="7"/>
  <c r="PP174" i="7"/>
  <c r="PQ174" i="7"/>
  <c r="PR174" i="7"/>
  <c r="PS174" i="7"/>
  <c r="PT174" i="7"/>
  <c r="PU174" i="7"/>
  <c r="PV174" i="7"/>
  <c r="PW174" i="7"/>
  <c r="PX174" i="7"/>
  <c r="PY174" i="7"/>
  <c r="PZ174" i="7"/>
  <c r="QA174" i="7"/>
  <c r="QB174" i="7"/>
  <c r="QC174" i="7"/>
  <c r="QD174" i="7"/>
  <c r="QE174" i="7"/>
  <c r="QF174" i="7"/>
  <c r="QG174" i="7"/>
  <c r="QH174" i="7"/>
  <c r="QI174" i="7"/>
  <c r="QJ174" i="7"/>
  <c r="QK174" i="7"/>
  <c r="QL174" i="7"/>
  <c r="QM174" i="7"/>
  <c r="QN174" i="7"/>
  <c r="QO174" i="7"/>
  <c r="QP174" i="7"/>
  <c r="QQ174" i="7"/>
  <c r="QR174" i="7"/>
  <c r="QS174" i="7"/>
  <c r="QT174" i="7"/>
  <c r="QU174" i="7"/>
  <c r="QV174" i="7"/>
  <c r="QW174" i="7"/>
  <c r="QX174" i="7"/>
  <c r="QY174" i="7"/>
  <c r="QZ174" i="7"/>
  <c r="RA174" i="7"/>
  <c r="RB174" i="7"/>
  <c r="RC174" i="7"/>
  <c r="RD174" i="7"/>
  <c r="RE174" i="7"/>
  <c r="RF174" i="7"/>
  <c r="RG174" i="7"/>
  <c r="RH174" i="7"/>
  <c r="RI174" i="7"/>
  <c r="RJ174" i="7"/>
  <c r="RK174" i="7"/>
  <c r="RL174" i="7"/>
  <c r="RM174" i="7"/>
  <c r="RN174" i="7"/>
  <c r="RO174" i="7"/>
  <c r="RP174" i="7"/>
  <c r="RQ174" i="7"/>
  <c r="RR174" i="7"/>
  <c r="RS174" i="7"/>
  <c r="RT174" i="7"/>
  <c r="RU174" i="7"/>
  <c r="RV174" i="7"/>
  <c r="RW174" i="7"/>
  <c r="RX174" i="7"/>
  <c r="RY174" i="7"/>
  <c r="RZ174" i="7"/>
  <c r="SA174" i="7"/>
  <c r="SB174" i="7"/>
  <c r="SC174" i="7"/>
  <c r="SD174" i="7"/>
  <c r="SE174" i="7"/>
  <c r="SF174" i="7"/>
  <c r="SG174" i="7"/>
  <c r="SH174" i="7"/>
  <c r="SI174" i="7"/>
  <c r="SJ174" i="7"/>
  <c r="SK174" i="7"/>
  <c r="SL174" i="7"/>
  <c r="SM174" i="7"/>
  <c r="SN174" i="7"/>
  <c r="SO174" i="7"/>
  <c r="SP174" i="7"/>
  <c r="SQ174" i="7"/>
  <c r="SR174" i="7"/>
  <c r="SS174" i="7"/>
  <c r="ST174" i="7"/>
  <c r="SU174" i="7"/>
  <c r="SV174" i="7"/>
  <c r="SW174" i="7"/>
  <c r="SX174" i="7"/>
  <c r="SY174" i="7"/>
  <c r="SZ174" i="7"/>
  <c r="TA174" i="7"/>
  <c r="TB174" i="7"/>
  <c r="K174" i="7"/>
  <c r="I254" i="7" l="1"/>
  <c r="J254" i="7" s="1"/>
  <c r="J18" i="3"/>
  <c r="I174" i="7"/>
  <c r="J174" i="7" s="1"/>
  <c r="J25" i="2"/>
  <c r="I95" i="7"/>
  <c r="FJ60" i="7"/>
  <c r="I24" i="2"/>
  <c r="I25" i="2"/>
  <c r="I51" i="1"/>
  <c r="J51" i="1" s="1"/>
  <c r="EL31" i="1"/>
  <c r="I31" i="1" s="1"/>
  <c r="EJ22" i="2"/>
  <c r="EJ18" i="1"/>
  <c r="EJ37" i="1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T53" i="15"/>
  <c r="AU53" i="15"/>
  <c r="AV53" i="15"/>
  <c r="AW53" i="15"/>
  <c r="AX53" i="15"/>
  <c r="AY53" i="15"/>
  <c r="AZ53" i="15"/>
  <c r="BA53" i="15"/>
  <c r="BB53" i="15"/>
  <c r="BC53" i="15"/>
  <c r="BD53" i="15"/>
  <c r="BE53" i="15"/>
  <c r="BF53" i="15"/>
  <c r="BG53" i="15"/>
  <c r="BH53" i="15"/>
  <c r="BI53" i="15"/>
  <c r="BJ53" i="15"/>
  <c r="BK53" i="15"/>
  <c r="BL53" i="15"/>
  <c r="BM53" i="15"/>
  <c r="BN53" i="15"/>
  <c r="BO53" i="15"/>
  <c r="BP53" i="15"/>
  <c r="BQ53" i="15"/>
  <c r="BR53" i="15"/>
  <c r="BS53" i="15"/>
  <c r="BT53" i="15"/>
  <c r="BU53" i="15"/>
  <c r="BV53" i="15"/>
  <c r="BW53" i="15"/>
  <c r="BX53" i="15"/>
  <c r="BY53" i="15"/>
  <c r="BZ53" i="15"/>
  <c r="CA53" i="15"/>
  <c r="CB53" i="15"/>
  <c r="CC53" i="15"/>
  <c r="CD53" i="15"/>
  <c r="CE53" i="15"/>
  <c r="CF53" i="15"/>
  <c r="CG53" i="15"/>
  <c r="CH53" i="15"/>
  <c r="CI53" i="15"/>
  <c r="CJ53" i="15"/>
  <c r="CK53" i="15"/>
  <c r="CL53" i="15"/>
  <c r="CM53" i="15"/>
  <c r="CN53" i="15"/>
  <c r="CO53" i="15"/>
  <c r="CP53" i="15"/>
  <c r="CQ53" i="15"/>
  <c r="CR53" i="15"/>
  <c r="CS53" i="15"/>
  <c r="CT53" i="15"/>
  <c r="CU53" i="15"/>
  <c r="CV53" i="15"/>
  <c r="CW53" i="15"/>
  <c r="CX53" i="15"/>
  <c r="CY53" i="15"/>
  <c r="CZ53" i="15"/>
  <c r="DA53" i="15"/>
  <c r="DB53" i="15"/>
  <c r="DC53" i="15"/>
  <c r="DD53" i="15"/>
  <c r="DE53" i="15"/>
  <c r="DF53" i="15"/>
  <c r="DG53" i="15"/>
  <c r="DH53" i="15"/>
  <c r="DI53" i="15"/>
  <c r="DJ53" i="15"/>
  <c r="DK53" i="15"/>
  <c r="DL53" i="15"/>
  <c r="DM53" i="15"/>
  <c r="DN53" i="15"/>
  <c r="DO53" i="15"/>
  <c r="DP53" i="15"/>
  <c r="DQ53" i="15"/>
  <c r="DR53" i="15"/>
  <c r="DS53" i="15"/>
  <c r="DT53" i="15"/>
  <c r="DU53" i="15"/>
  <c r="DV53" i="15"/>
  <c r="DW53" i="15"/>
  <c r="DX53" i="15"/>
  <c r="DY53" i="15"/>
  <c r="DZ53" i="15"/>
  <c r="EA53" i="15"/>
  <c r="EB53" i="15"/>
  <c r="EC53" i="15"/>
  <c r="ED53" i="15"/>
  <c r="EE53" i="15"/>
  <c r="EF53" i="15"/>
  <c r="EG53" i="15"/>
  <c r="EH53" i="15"/>
  <c r="EI53" i="15"/>
  <c r="EJ53" i="15"/>
  <c r="EK53" i="15"/>
  <c r="EL53" i="15"/>
  <c r="EM53" i="15"/>
  <c r="EN53" i="15"/>
  <c r="EO53" i="15"/>
  <c r="EP53" i="15"/>
  <c r="EQ53" i="15"/>
  <c r="ER53" i="15"/>
  <c r="ES53" i="15"/>
  <c r="ET53" i="15"/>
  <c r="EU53" i="15"/>
  <c r="EV53" i="15"/>
  <c r="EW53" i="15"/>
  <c r="EX53" i="15"/>
  <c r="EY53" i="15"/>
  <c r="EZ53" i="15"/>
  <c r="FA53" i="15"/>
  <c r="FB53" i="15"/>
  <c r="FC53" i="15"/>
  <c r="FD53" i="15"/>
  <c r="FE53" i="15"/>
  <c r="FF53" i="15"/>
  <c r="FG53" i="15"/>
  <c r="FH53" i="15"/>
  <c r="FI53" i="15"/>
  <c r="FJ53" i="15"/>
  <c r="FK53" i="15"/>
  <c r="FL53" i="15"/>
  <c r="FM53" i="15"/>
  <c r="FN53" i="15"/>
  <c r="FO53" i="15"/>
  <c r="FP53" i="15"/>
  <c r="FQ53" i="15"/>
  <c r="FR53" i="15"/>
  <c r="FS53" i="15"/>
  <c r="FT53" i="15"/>
  <c r="FU53" i="15"/>
  <c r="FV53" i="15"/>
  <c r="FW53" i="15"/>
  <c r="FX53" i="15"/>
  <c r="FY53" i="15"/>
  <c r="FZ53" i="15"/>
  <c r="GA53" i="15"/>
  <c r="GB53" i="15"/>
  <c r="GC53" i="15"/>
  <c r="GD53" i="15"/>
  <c r="GE53" i="15"/>
  <c r="GF53" i="15"/>
  <c r="GG53" i="15"/>
  <c r="GH53" i="15"/>
  <c r="GI53" i="15"/>
  <c r="GJ53" i="15"/>
  <c r="GK53" i="15"/>
  <c r="GL53" i="15"/>
  <c r="GM53" i="15"/>
  <c r="GN53" i="15"/>
  <c r="GO53" i="15"/>
  <c r="GP53" i="15"/>
  <c r="GQ53" i="15"/>
  <c r="GR53" i="15"/>
  <c r="GS53" i="15"/>
  <c r="GT53" i="15"/>
  <c r="GU53" i="15"/>
  <c r="GV53" i="15"/>
  <c r="GW53" i="15"/>
  <c r="GX53" i="15"/>
  <c r="GY53" i="15"/>
  <c r="GZ53" i="15"/>
  <c r="HA53" i="15"/>
  <c r="HB53" i="15"/>
  <c r="HC53" i="15"/>
  <c r="HD53" i="15"/>
  <c r="HE53" i="15"/>
  <c r="HF53" i="15"/>
  <c r="HG53" i="15"/>
  <c r="HH53" i="15"/>
  <c r="HI53" i="15"/>
  <c r="HJ53" i="15"/>
  <c r="HK53" i="15"/>
  <c r="HL53" i="15"/>
  <c r="HM53" i="15"/>
  <c r="HN53" i="15"/>
  <c r="HO53" i="15"/>
  <c r="HP53" i="15"/>
  <c r="HQ53" i="15"/>
  <c r="HR53" i="15"/>
  <c r="HS53" i="15"/>
  <c r="HT53" i="15"/>
  <c r="HU53" i="15"/>
  <c r="HV53" i="15"/>
  <c r="HW53" i="15"/>
  <c r="HX53" i="15"/>
  <c r="HY53" i="15"/>
  <c r="HZ53" i="15"/>
  <c r="IA53" i="15"/>
  <c r="IB53" i="15"/>
  <c r="IC53" i="15"/>
  <c r="ID53" i="15"/>
  <c r="IE53" i="15"/>
  <c r="IF53" i="15"/>
  <c r="IG53" i="15"/>
  <c r="IH53" i="15"/>
  <c r="II53" i="15"/>
  <c r="IJ53" i="15"/>
  <c r="IK53" i="15"/>
  <c r="IL53" i="15"/>
  <c r="IM53" i="15"/>
  <c r="IN53" i="15"/>
  <c r="IO53" i="15"/>
  <c r="IP53" i="15"/>
  <c r="IQ53" i="15"/>
  <c r="IR53" i="15"/>
  <c r="IS53" i="15"/>
  <c r="IT53" i="15"/>
  <c r="IU53" i="15"/>
  <c r="IV53" i="15"/>
  <c r="IW53" i="15"/>
  <c r="IX53" i="15"/>
  <c r="IY53" i="15"/>
  <c r="IZ53" i="15"/>
  <c r="JA53" i="15"/>
  <c r="JB53" i="15"/>
  <c r="JC53" i="15"/>
  <c r="JD53" i="15"/>
  <c r="JE53" i="15"/>
  <c r="JF53" i="15"/>
  <c r="JG53" i="15"/>
  <c r="JH53" i="15"/>
  <c r="JI53" i="15"/>
  <c r="JJ53" i="15"/>
  <c r="JK53" i="15"/>
  <c r="JL53" i="15"/>
  <c r="JM53" i="15"/>
  <c r="JN53" i="15"/>
  <c r="JO53" i="15"/>
  <c r="JP53" i="15"/>
  <c r="JQ53" i="15"/>
  <c r="JR53" i="15"/>
  <c r="JS53" i="15"/>
  <c r="JT53" i="15"/>
  <c r="JU53" i="15"/>
  <c r="JV53" i="15"/>
  <c r="JW53" i="15"/>
  <c r="JX53" i="15"/>
  <c r="JY53" i="15"/>
  <c r="JZ53" i="15"/>
  <c r="KA53" i="15"/>
  <c r="KB53" i="15"/>
  <c r="KC53" i="15"/>
  <c r="KD53" i="15"/>
  <c r="KE53" i="15"/>
  <c r="KF53" i="15"/>
  <c r="KG53" i="15"/>
  <c r="KH53" i="15"/>
  <c r="KI53" i="15"/>
  <c r="KJ53" i="15"/>
  <c r="KK53" i="15"/>
  <c r="KL53" i="15"/>
  <c r="KM53" i="15"/>
  <c r="KN53" i="15"/>
  <c r="KO53" i="15"/>
  <c r="KP53" i="15"/>
  <c r="KQ53" i="15"/>
  <c r="KR53" i="15"/>
  <c r="KS53" i="15"/>
  <c r="KT53" i="15"/>
  <c r="KU53" i="15"/>
  <c r="KV53" i="15"/>
  <c r="KW53" i="15"/>
  <c r="KX53" i="15"/>
  <c r="KY53" i="15"/>
  <c r="KZ53" i="15"/>
  <c r="LA53" i="15"/>
  <c r="LB53" i="15"/>
  <c r="LC53" i="15"/>
  <c r="LD53" i="15"/>
  <c r="LE53" i="15"/>
  <c r="LF53" i="15"/>
  <c r="LG53" i="15"/>
  <c r="LH53" i="15"/>
  <c r="LI53" i="15"/>
  <c r="LJ53" i="15"/>
  <c r="LK53" i="15"/>
  <c r="LL53" i="15"/>
  <c r="LM53" i="15"/>
  <c r="LN53" i="15"/>
  <c r="LO53" i="15"/>
  <c r="LP53" i="15"/>
  <c r="LQ53" i="15"/>
  <c r="LR53" i="15"/>
  <c r="LS53" i="15"/>
  <c r="LT53" i="15"/>
  <c r="LU53" i="15"/>
  <c r="LV53" i="15"/>
  <c r="LW53" i="15"/>
  <c r="LX53" i="15"/>
  <c r="LY53" i="15"/>
  <c r="LZ53" i="15"/>
  <c r="MA53" i="15"/>
  <c r="MB53" i="15"/>
  <c r="MC53" i="15"/>
  <c r="MD53" i="15"/>
  <c r="ME53" i="15"/>
  <c r="MF53" i="15"/>
  <c r="MG53" i="15"/>
  <c r="MH53" i="15"/>
  <c r="MI53" i="15"/>
  <c r="MJ53" i="15"/>
  <c r="MK53" i="15"/>
  <c r="ML53" i="15"/>
  <c r="MM53" i="15"/>
  <c r="MN53" i="15"/>
  <c r="MO53" i="15"/>
  <c r="MP53" i="15"/>
  <c r="MQ53" i="15"/>
  <c r="MR53" i="15"/>
  <c r="MS53" i="15"/>
  <c r="MT53" i="15"/>
  <c r="MU53" i="15"/>
  <c r="MV53" i="15"/>
  <c r="MW53" i="15"/>
  <c r="MX53" i="15"/>
  <c r="MY53" i="15"/>
  <c r="MZ53" i="15"/>
  <c r="NA53" i="15"/>
  <c r="NB53" i="15"/>
  <c r="NC53" i="15"/>
  <c r="ND53" i="15"/>
  <c r="NE53" i="15"/>
  <c r="NF53" i="15"/>
  <c r="NG53" i="15"/>
  <c r="NH53" i="15"/>
  <c r="NI53" i="15"/>
  <c r="NJ53" i="15"/>
  <c r="NK53" i="15"/>
  <c r="NL53" i="15"/>
  <c r="NM53" i="15"/>
  <c r="NN53" i="15"/>
  <c r="NO53" i="15"/>
  <c r="NP53" i="15"/>
  <c r="NQ53" i="15"/>
  <c r="NR53" i="15"/>
  <c r="NS53" i="15"/>
  <c r="NT53" i="15"/>
  <c r="NU53" i="15"/>
  <c r="NV53" i="15"/>
  <c r="NW53" i="15"/>
  <c r="NX53" i="15"/>
  <c r="NY53" i="15"/>
  <c r="NZ53" i="15"/>
  <c r="OA53" i="15"/>
  <c r="OB53" i="15"/>
  <c r="OC53" i="15"/>
  <c r="OD53" i="15"/>
  <c r="OE53" i="15"/>
  <c r="OF53" i="15"/>
  <c r="OG53" i="15"/>
  <c r="OH53" i="15"/>
  <c r="OI53" i="15"/>
  <c r="OJ53" i="15"/>
  <c r="OK53" i="15"/>
  <c r="OL53" i="15"/>
  <c r="OM53" i="15"/>
  <c r="ON53" i="15"/>
  <c r="OO53" i="15"/>
  <c r="OP53" i="15"/>
  <c r="OQ53" i="15"/>
  <c r="OR53" i="15"/>
  <c r="OS53" i="15"/>
  <c r="OT53" i="15"/>
  <c r="OU53" i="15"/>
  <c r="OV53" i="15"/>
  <c r="OW53" i="15"/>
  <c r="OX53" i="15"/>
  <c r="OY53" i="15"/>
  <c r="OZ53" i="15"/>
  <c r="PA53" i="15"/>
  <c r="PB53" i="15"/>
  <c r="PC53" i="15"/>
  <c r="PD53" i="15"/>
  <c r="PE53" i="15"/>
  <c r="PF53" i="15"/>
  <c r="PG53" i="15"/>
  <c r="PH53" i="15"/>
  <c r="PI53" i="15"/>
  <c r="PJ53" i="15"/>
  <c r="PK53" i="15"/>
  <c r="PL53" i="15"/>
  <c r="PM53" i="15"/>
  <c r="PN53" i="15"/>
  <c r="PO53" i="15"/>
  <c r="PP53" i="15"/>
  <c r="PQ53" i="15"/>
  <c r="PR53" i="15"/>
  <c r="PS53" i="15"/>
  <c r="PT53" i="15"/>
  <c r="PU53" i="15"/>
  <c r="PV53" i="15"/>
  <c r="PW53" i="15"/>
  <c r="PX53" i="15"/>
  <c r="PY53" i="15"/>
  <c r="PZ53" i="15"/>
  <c r="QA53" i="15"/>
  <c r="QB53" i="15"/>
  <c r="QC53" i="15"/>
  <c r="QD53" i="15"/>
  <c r="QE53" i="15"/>
  <c r="QF53" i="15"/>
  <c r="QG53" i="15"/>
  <c r="QH53" i="15"/>
  <c r="QI53" i="15"/>
  <c r="QJ53" i="15"/>
  <c r="QK53" i="15"/>
  <c r="QL53" i="15"/>
  <c r="QM53" i="15"/>
  <c r="QN53" i="15"/>
  <c r="QO53" i="15"/>
  <c r="QP53" i="15"/>
  <c r="QQ53" i="15"/>
  <c r="QR53" i="15"/>
  <c r="QS53" i="15"/>
  <c r="QT53" i="15"/>
  <c r="QU53" i="15"/>
  <c r="QV53" i="15"/>
  <c r="QW53" i="15"/>
  <c r="QX53" i="15"/>
  <c r="QY53" i="15"/>
  <c r="QZ53" i="15"/>
  <c r="RA53" i="15"/>
  <c r="RB53" i="15"/>
  <c r="RC53" i="15"/>
  <c r="RD53" i="15"/>
  <c r="RE53" i="15"/>
  <c r="RF53" i="15"/>
  <c r="RG53" i="15"/>
  <c r="RH53" i="15"/>
  <c r="RI53" i="15"/>
  <c r="RJ53" i="15"/>
  <c r="RK53" i="15"/>
  <c r="RL53" i="15"/>
  <c r="RM53" i="15"/>
  <c r="RN53" i="15"/>
  <c r="RO53" i="15"/>
  <c r="RP53" i="15"/>
  <c r="RQ53" i="15"/>
  <c r="RR53" i="15"/>
  <c r="RS53" i="15"/>
  <c r="RT53" i="15"/>
  <c r="RU53" i="15"/>
  <c r="RV53" i="15"/>
  <c r="RW53" i="15"/>
  <c r="RX53" i="15"/>
  <c r="RY53" i="15"/>
  <c r="RZ53" i="15"/>
  <c r="SA53" i="15"/>
  <c r="SB53" i="15"/>
  <c r="SC53" i="15"/>
  <c r="SD53" i="15"/>
  <c r="SE53" i="15"/>
  <c r="SF53" i="15"/>
  <c r="SG53" i="15"/>
  <c r="SH53" i="15"/>
  <c r="SI53" i="15"/>
  <c r="SJ53" i="15"/>
  <c r="SK53" i="15"/>
  <c r="SL53" i="15"/>
  <c r="SM53" i="15"/>
  <c r="SN53" i="15"/>
  <c r="SO53" i="15"/>
  <c r="SP53" i="15"/>
  <c r="SQ53" i="15"/>
  <c r="SR53" i="15"/>
  <c r="SS53" i="15"/>
  <c r="ST53" i="15"/>
  <c r="SU53" i="15"/>
  <c r="SV53" i="15"/>
  <c r="SW53" i="15"/>
  <c r="SX53" i="15"/>
  <c r="SY53" i="15"/>
  <c r="SZ53" i="15"/>
  <c r="TA53" i="15"/>
  <c r="TB53" i="15"/>
  <c r="K53" i="15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AF166" i="7"/>
  <c r="AG166" i="7"/>
  <c r="AH166" i="7"/>
  <c r="AI166" i="7"/>
  <c r="AJ166" i="7"/>
  <c r="AK166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BV166" i="7"/>
  <c r="BW166" i="7"/>
  <c r="BX166" i="7"/>
  <c r="BY166" i="7"/>
  <c r="BZ166" i="7"/>
  <c r="CA166" i="7"/>
  <c r="CB166" i="7"/>
  <c r="CC166" i="7"/>
  <c r="CD166" i="7"/>
  <c r="CE166" i="7"/>
  <c r="CF166" i="7"/>
  <c r="CG166" i="7"/>
  <c r="CH166" i="7"/>
  <c r="CI166" i="7"/>
  <c r="CJ166" i="7"/>
  <c r="CK166" i="7"/>
  <c r="CL166" i="7"/>
  <c r="CM166" i="7"/>
  <c r="CN166" i="7"/>
  <c r="CO166" i="7"/>
  <c r="CP166" i="7"/>
  <c r="CQ166" i="7"/>
  <c r="CR166" i="7"/>
  <c r="CS166" i="7"/>
  <c r="CT166" i="7"/>
  <c r="CU166" i="7"/>
  <c r="CV166" i="7"/>
  <c r="CW166" i="7"/>
  <c r="CX166" i="7"/>
  <c r="CY166" i="7"/>
  <c r="CZ166" i="7"/>
  <c r="DA166" i="7"/>
  <c r="DB166" i="7"/>
  <c r="DC166" i="7"/>
  <c r="DD166" i="7"/>
  <c r="DE166" i="7"/>
  <c r="DF166" i="7"/>
  <c r="DG166" i="7"/>
  <c r="DH166" i="7"/>
  <c r="DI166" i="7"/>
  <c r="DJ166" i="7"/>
  <c r="DK166" i="7"/>
  <c r="DL166" i="7"/>
  <c r="DM166" i="7"/>
  <c r="DN166" i="7"/>
  <c r="DO166" i="7"/>
  <c r="DP166" i="7"/>
  <c r="DQ166" i="7"/>
  <c r="DR166" i="7"/>
  <c r="DS166" i="7"/>
  <c r="DT166" i="7"/>
  <c r="DU166" i="7"/>
  <c r="DV166" i="7"/>
  <c r="DW166" i="7"/>
  <c r="DX166" i="7"/>
  <c r="DY166" i="7"/>
  <c r="DZ166" i="7"/>
  <c r="EA166" i="7"/>
  <c r="EB166" i="7"/>
  <c r="EC166" i="7"/>
  <c r="ED166" i="7"/>
  <c r="EE166" i="7"/>
  <c r="EF166" i="7"/>
  <c r="EG166" i="7"/>
  <c r="EH166" i="7"/>
  <c r="EI166" i="7"/>
  <c r="EJ166" i="7"/>
  <c r="EK166" i="7"/>
  <c r="EL166" i="7"/>
  <c r="EM166" i="7"/>
  <c r="EN166" i="7"/>
  <c r="EO166" i="7"/>
  <c r="EP166" i="7"/>
  <c r="EQ166" i="7"/>
  <c r="ER166" i="7"/>
  <c r="ES166" i="7"/>
  <c r="ET166" i="7"/>
  <c r="EU166" i="7"/>
  <c r="EV166" i="7"/>
  <c r="EW166" i="7"/>
  <c r="EX166" i="7"/>
  <c r="EY166" i="7"/>
  <c r="EZ166" i="7"/>
  <c r="FA166" i="7"/>
  <c r="FB166" i="7"/>
  <c r="FC166" i="7"/>
  <c r="FD166" i="7"/>
  <c r="FE166" i="7"/>
  <c r="FF166" i="7"/>
  <c r="FG166" i="7"/>
  <c r="FH166" i="7"/>
  <c r="FI166" i="7"/>
  <c r="FJ166" i="7"/>
  <c r="FK166" i="7"/>
  <c r="FL166" i="7"/>
  <c r="FM166" i="7"/>
  <c r="FN166" i="7"/>
  <c r="FO166" i="7"/>
  <c r="FP166" i="7"/>
  <c r="FQ166" i="7"/>
  <c r="FR166" i="7"/>
  <c r="FS166" i="7"/>
  <c r="FT166" i="7"/>
  <c r="FU166" i="7"/>
  <c r="FV166" i="7"/>
  <c r="FW166" i="7"/>
  <c r="FX166" i="7"/>
  <c r="FY166" i="7"/>
  <c r="FZ166" i="7"/>
  <c r="GA166" i="7"/>
  <c r="GB166" i="7"/>
  <c r="GC166" i="7"/>
  <c r="GD166" i="7"/>
  <c r="GE166" i="7"/>
  <c r="GF166" i="7"/>
  <c r="GG166" i="7"/>
  <c r="GH166" i="7"/>
  <c r="GI166" i="7"/>
  <c r="GJ166" i="7"/>
  <c r="GK166" i="7"/>
  <c r="GL166" i="7"/>
  <c r="GM166" i="7"/>
  <c r="GN166" i="7"/>
  <c r="GO166" i="7"/>
  <c r="GP166" i="7"/>
  <c r="GQ166" i="7"/>
  <c r="GR166" i="7"/>
  <c r="GS166" i="7"/>
  <c r="GT166" i="7"/>
  <c r="GU166" i="7"/>
  <c r="GV166" i="7"/>
  <c r="GW166" i="7"/>
  <c r="GX166" i="7"/>
  <c r="GY166" i="7"/>
  <c r="GZ166" i="7"/>
  <c r="HA166" i="7"/>
  <c r="HB166" i="7"/>
  <c r="HC166" i="7"/>
  <c r="HD166" i="7"/>
  <c r="HE166" i="7"/>
  <c r="HF166" i="7"/>
  <c r="HG166" i="7"/>
  <c r="HH166" i="7"/>
  <c r="HI166" i="7"/>
  <c r="HJ166" i="7"/>
  <c r="HK166" i="7"/>
  <c r="HL166" i="7"/>
  <c r="HM166" i="7"/>
  <c r="HN166" i="7"/>
  <c r="HO166" i="7"/>
  <c r="HP166" i="7"/>
  <c r="HQ166" i="7"/>
  <c r="HR166" i="7"/>
  <c r="HS166" i="7"/>
  <c r="HT166" i="7"/>
  <c r="HU166" i="7"/>
  <c r="HV166" i="7"/>
  <c r="HW166" i="7"/>
  <c r="HX166" i="7"/>
  <c r="HY166" i="7"/>
  <c r="HZ166" i="7"/>
  <c r="IA166" i="7"/>
  <c r="IB166" i="7"/>
  <c r="IC166" i="7"/>
  <c r="ID166" i="7"/>
  <c r="IE166" i="7"/>
  <c r="IF166" i="7"/>
  <c r="IG166" i="7"/>
  <c r="IH166" i="7"/>
  <c r="II166" i="7"/>
  <c r="IJ166" i="7"/>
  <c r="IK166" i="7"/>
  <c r="IL166" i="7"/>
  <c r="IM166" i="7"/>
  <c r="IN166" i="7"/>
  <c r="IO166" i="7"/>
  <c r="IP166" i="7"/>
  <c r="IQ166" i="7"/>
  <c r="IR166" i="7"/>
  <c r="IS166" i="7"/>
  <c r="IT166" i="7"/>
  <c r="IU166" i="7"/>
  <c r="IV166" i="7"/>
  <c r="IW166" i="7"/>
  <c r="IX166" i="7"/>
  <c r="IY166" i="7"/>
  <c r="IZ166" i="7"/>
  <c r="JA166" i="7"/>
  <c r="JB166" i="7"/>
  <c r="JC166" i="7"/>
  <c r="JD166" i="7"/>
  <c r="JE166" i="7"/>
  <c r="JF166" i="7"/>
  <c r="JG166" i="7"/>
  <c r="JH166" i="7"/>
  <c r="JI166" i="7"/>
  <c r="JJ166" i="7"/>
  <c r="JK166" i="7"/>
  <c r="JL166" i="7"/>
  <c r="JM166" i="7"/>
  <c r="JN166" i="7"/>
  <c r="JO166" i="7"/>
  <c r="JP166" i="7"/>
  <c r="JQ166" i="7"/>
  <c r="JR166" i="7"/>
  <c r="JS166" i="7"/>
  <c r="JT166" i="7"/>
  <c r="JU166" i="7"/>
  <c r="JV166" i="7"/>
  <c r="JW166" i="7"/>
  <c r="JX166" i="7"/>
  <c r="JY166" i="7"/>
  <c r="JZ166" i="7"/>
  <c r="KA166" i="7"/>
  <c r="KB166" i="7"/>
  <c r="KC166" i="7"/>
  <c r="KD166" i="7"/>
  <c r="KE166" i="7"/>
  <c r="KF166" i="7"/>
  <c r="KG166" i="7"/>
  <c r="KH166" i="7"/>
  <c r="KI166" i="7"/>
  <c r="KJ166" i="7"/>
  <c r="KK166" i="7"/>
  <c r="KL166" i="7"/>
  <c r="KM166" i="7"/>
  <c r="KN166" i="7"/>
  <c r="KO166" i="7"/>
  <c r="KP166" i="7"/>
  <c r="KQ166" i="7"/>
  <c r="KR166" i="7"/>
  <c r="KS166" i="7"/>
  <c r="KT166" i="7"/>
  <c r="KU166" i="7"/>
  <c r="KV166" i="7"/>
  <c r="KW166" i="7"/>
  <c r="KX166" i="7"/>
  <c r="KY166" i="7"/>
  <c r="KZ166" i="7"/>
  <c r="LA166" i="7"/>
  <c r="LB166" i="7"/>
  <c r="LC166" i="7"/>
  <c r="LD166" i="7"/>
  <c r="LE166" i="7"/>
  <c r="LF166" i="7"/>
  <c r="LG166" i="7"/>
  <c r="LH166" i="7"/>
  <c r="LI166" i="7"/>
  <c r="LJ166" i="7"/>
  <c r="LK166" i="7"/>
  <c r="LL166" i="7"/>
  <c r="LM166" i="7"/>
  <c r="LN166" i="7"/>
  <c r="LO166" i="7"/>
  <c r="LP166" i="7"/>
  <c r="LQ166" i="7"/>
  <c r="LR166" i="7"/>
  <c r="LS166" i="7"/>
  <c r="LT166" i="7"/>
  <c r="LU166" i="7"/>
  <c r="LV166" i="7"/>
  <c r="LW166" i="7"/>
  <c r="LX166" i="7"/>
  <c r="LY166" i="7"/>
  <c r="LZ166" i="7"/>
  <c r="MA166" i="7"/>
  <c r="MB166" i="7"/>
  <c r="MC166" i="7"/>
  <c r="MD166" i="7"/>
  <c r="ME166" i="7"/>
  <c r="MF166" i="7"/>
  <c r="MG166" i="7"/>
  <c r="MH166" i="7"/>
  <c r="MI166" i="7"/>
  <c r="MJ166" i="7"/>
  <c r="MK166" i="7"/>
  <c r="ML166" i="7"/>
  <c r="MM166" i="7"/>
  <c r="MN166" i="7"/>
  <c r="MO166" i="7"/>
  <c r="MP166" i="7"/>
  <c r="MQ166" i="7"/>
  <c r="MR166" i="7"/>
  <c r="MS166" i="7"/>
  <c r="MT166" i="7"/>
  <c r="MU166" i="7"/>
  <c r="MV166" i="7"/>
  <c r="MW166" i="7"/>
  <c r="MX166" i="7"/>
  <c r="MY166" i="7"/>
  <c r="MZ166" i="7"/>
  <c r="NA166" i="7"/>
  <c r="NB166" i="7"/>
  <c r="NC166" i="7"/>
  <c r="ND166" i="7"/>
  <c r="NE166" i="7"/>
  <c r="NF166" i="7"/>
  <c r="NG166" i="7"/>
  <c r="NH166" i="7"/>
  <c r="NI166" i="7"/>
  <c r="NJ166" i="7"/>
  <c r="NK166" i="7"/>
  <c r="NL166" i="7"/>
  <c r="NM166" i="7"/>
  <c r="NN166" i="7"/>
  <c r="NO166" i="7"/>
  <c r="NP166" i="7"/>
  <c r="NQ166" i="7"/>
  <c r="NR166" i="7"/>
  <c r="NS166" i="7"/>
  <c r="NT166" i="7"/>
  <c r="NU166" i="7"/>
  <c r="NV166" i="7"/>
  <c r="NW166" i="7"/>
  <c r="NX166" i="7"/>
  <c r="NY166" i="7"/>
  <c r="NZ166" i="7"/>
  <c r="OA166" i="7"/>
  <c r="OB166" i="7"/>
  <c r="OC166" i="7"/>
  <c r="OD166" i="7"/>
  <c r="OE166" i="7"/>
  <c r="OF166" i="7"/>
  <c r="OG166" i="7"/>
  <c r="OH166" i="7"/>
  <c r="OI166" i="7"/>
  <c r="OJ166" i="7"/>
  <c r="OK166" i="7"/>
  <c r="OL166" i="7"/>
  <c r="OM166" i="7"/>
  <c r="ON166" i="7"/>
  <c r="OO166" i="7"/>
  <c r="OP166" i="7"/>
  <c r="OQ166" i="7"/>
  <c r="OR166" i="7"/>
  <c r="OS166" i="7"/>
  <c r="OT166" i="7"/>
  <c r="OU166" i="7"/>
  <c r="OV166" i="7"/>
  <c r="OW166" i="7"/>
  <c r="OX166" i="7"/>
  <c r="OY166" i="7"/>
  <c r="OZ166" i="7"/>
  <c r="PA166" i="7"/>
  <c r="PB166" i="7"/>
  <c r="PC166" i="7"/>
  <c r="PD166" i="7"/>
  <c r="PE166" i="7"/>
  <c r="PF166" i="7"/>
  <c r="PG166" i="7"/>
  <c r="PH166" i="7"/>
  <c r="PI166" i="7"/>
  <c r="PJ166" i="7"/>
  <c r="PK166" i="7"/>
  <c r="PL166" i="7"/>
  <c r="PM166" i="7"/>
  <c r="PN166" i="7"/>
  <c r="PO166" i="7"/>
  <c r="PP166" i="7"/>
  <c r="PQ166" i="7"/>
  <c r="PR166" i="7"/>
  <c r="PS166" i="7"/>
  <c r="PT166" i="7"/>
  <c r="PU166" i="7"/>
  <c r="PV166" i="7"/>
  <c r="PW166" i="7"/>
  <c r="PX166" i="7"/>
  <c r="PY166" i="7"/>
  <c r="PZ166" i="7"/>
  <c r="QA166" i="7"/>
  <c r="QB166" i="7"/>
  <c r="QC166" i="7"/>
  <c r="QD166" i="7"/>
  <c r="QE166" i="7"/>
  <c r="QF166" i="7"/>
  <c r="QG166" i="7"/>
  <c r="QH166" i="7"/>
  <c r="QI166" i="7"/>
  <c r="QJ166" i="7"/>
  <c r="QK166" i="7"/>
  <c r="QL166" i="7"/>
  <c r="QM166" i="7"/>
  <c r="QN166" i="7"/>
  <c r="QO166" i="7"/>
  <c r="QP166" i="7"/>
  <c r="QQ166" i="7"/>
  <c r="QR166" i="7"/>
  <c r="QS166" i="7"/>
  <c r="QT166" i="7"/>
  <c r="QU166" i="7"/>
  <c r="QV166" i="7"/>
  <c r="QW166" i="7"/>
  <c r="QX166" i="7"/>
  <c r="QY166" i="7"/>
  <c r="QZ166" i="7"/>
  <c r="RA166" i="7"/>
  <c r="RB166" i="7"/>
  <c r="RC166" i="7"/>
  <c r="RD166" i="7"/>
  <c r="RE166" i="7"/>
  <c r="RF166" i="7"/>
  <c r="RG166" i="7"/>
  <c r="RH166" i="7"/>
  <c r="RI166" i="7"/>
  <c r="RJ166" i="7"/>
  <c r="RK166" i="7"/>
  <c r="RL166" i="7"/>
  <c r="RM166" i="7"/>
  <c r="RN166" i="7"/>
  <c r="RO166" i="7"/>
  <c r="RP166" i="7"/>
  <c r="RQ166" i="7"/>
  <c r="RR166" i="7"/>
  <c r="RS166" i="7"/>
  <c r="RT166" i="7"/>
  <c r="RU166" i="7"/>
  <c r="RV166" i="7"/>
  <c r="RW166" i="7"/>
  <c r="RX166" i="7"/>
  <c r="RY166" i="7"/>
  <c r="RZ166" i="7"/>
  <c r="SA166" i="7"/>
  <c r="SB166" i="7"/>
  <c r="SC166" i="7"/>
  <c r="SD166" i="7"/>
  <c r="SE166" i="7"/>
  <c r="SF166" i="7"/>
  <c r="SG166" i="7"/>
  <c r="SH166" i="7"/>
  <c r="SI166" i="7"/>
  <c r="SJ166" i="7"/>
  <c r="SK166" i="7"/>
  <c r="SL166" i="7"/>
  <c r="SM166" i="7"/>
  <c r="SN166" i="7"/>
  <c r="SO166" i="7"/>
  <c r="SP166" i="7"/>
  <c r="SQ166" i="7"/>
  <c r="SR166" i="7"/>
  <c r="SS166" i="7"/>
  <c r="ST166" i="7"/>
  <c r="SU166" i="7"/>
  <c r="SV166" i="7"/>
  <c r="SW166" i="7"/>
  <c r="SX166" i="7"/>
  <c r="SY166" i="7"/>
  <c r="SZ166" i="7"/>
  <c r="TA166" i="7"/>
  <c r="TB166" i="7"/>
  <c r="K166" i="7"/>
  <c r="EJ32" i="1"/>
  <c r="J128" i="7"/>
  <c r="EI30" i="7"/>
  <c r="EI9" i="14"/>
  <c r="EI12" i="3"/>
  <c r="J239" i="7"/>
  <c r="EG132" i="7"/>
  <c r="I132" i="7" s="1"/>
  <c r="EG45" i="3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K245" i="7"/>
  <c r="AL245" i="7"/>
  <c r="AM245" i="7"/>
  <c r="AN245" i="7"/>
  <c r="AO245" i="7"/>
  <c r="AP245" i="7"/>
  <c r="AQ245" i="7"/>
  <c r="AR245" i="7"/>
  <c r="AS245" i="7"/>
  <c r="AT245" i="7"/>
  <c r="AU245" i="7"/>
  <c r="AV245" i="7"/>
  <c r="AW245" i="7"/>
  <c r="AX245" i="7"/>
  <c r="AY245" i="7"/>
  <c r="AZ245" i="7"/>
  <c r="BA245" i="7"/>
  <c r="BB245" i="7"/>
  <c r="BC245" i="7"/>
  <c r="BD245" i="7"/>
  <c r="BE245" i="7"/>
  <c r="BF245" i="7"/>
  <c r="BG245" i="7"/>
  <c r="BH245" i="7"/>
  <c r="BI245" i="7"/>
  <c r="BJ245" i="7"/>
  <c r="BK245" i="7"/>
  <c r="BL245" i="7"/>
  <c r="BM245" i="7"/>
  <c r="BN245" i="7"/>
  <c r="BO245" i="7"/>
  <c r="BP245" i="7"/>
  <c r="BQ245" i="7"/>
  <c r="BR245" i="7"/>
  <c r="BS245" i="7"/>
  <c r="BT245" i="7"/>
  <c r="BU245" i="7"/>
  <c r="BV245" i="7"/>
  <c r="BW245" i="7"/>
  <c r="BX245" i="7"/>
  <c r="BY245" i="7"/>
  <c r="BZ245" i="7"/>
  <c r="CA245" i="7"/>
  <c r="CB245" i="7"/>
  <c r="CC245" i="7"/>
  <c r="CD245" i="7"/>
  <c r="CE245" i="7"/>
  <c r="CF245" i="7"/>
  <c r="CG245" i="7"/>
  <c r="CH245" i="7"/>
  <c r="CI245" i="7"/>
  <c r="CJ245" i="7"/>
  <c r="CK245" i="7"/>
  <c r="CL245" i="7"/>
  <c r="CM245" i="7"/>
  <c r="CN245" i="7"/>
  <c r="CO245" i="7"/>
  <c r="CP245" i="7"/>
  <c r="CQ245" i="7"/>
  <c r="CR245" i="7"/>
  <c r="CS245" i="7"/>
  <c r="CT245" i="7"/>
  <c r="CU245" i="7"/>
  <c r="CV245" i="7"/>
  <c r="CW245" i="7"/>
  <c r="CX245" i="7"/>
  <c r="CY245" i="7"/>
  <c r="CZ245" i="7"/>
  <c r="DA245" i="7"/>
  <c r="DB245" i="7"/>
  <c r="DC245" i="7"/>
  <c r="DD245" i="7"/>
  <c r="DE245" i="7"/>
  <c r="DF245" i="7"/>
  <c r="DG245" i="7"/>
  <c r="DH245" i="7"/>
  <c r="DI245" i="7"/>
  <c r="DJ245" i="7"/>
  <c r="DK245" i="7"/>
  <c r="DL245" i="7"/>
  <c r="DM245" i="7"/>
  <c r="DN245" i="7"/>
  <c r="DO245" i="7"/>
  <c r="DP245" i="7"/>
  <c r="DQ245" i="7"/>
  <c r="DR245" i="7"/>
  <c r="DS245" i="7"/>
  <c r="DT245" i="7"/>
  <c r="DU245" i="7"/>
  <c r="DV245" i="7"/>
  <c r="DW245" i="7"/>
  <c r="DX245" i="7"/>
  <c r="DY245" i="7"/>
  <c r="DZ245" i="7"/>
  <c r="EA245" i="7"/>
  <c r="EB245" i="7"/>
  <c r="EC245" i="7"/>
  <c r="ED245" i="7"/>
  <c r="EE245" i="7"/>
  <c r="EF245" i="7"/>
  <c r="EG245" i="7"/>
  <c r="EH245" i="7"/>
  <c r="EI245" i="7"/>
  <c r="EJ245" i="7"/>
  <c r="EK245" i="7"/>
  <c r="EL245" i="7"/>
  <c r="EM245" i="7"/>
  <c r="EN245" i="7"/>
  <c r="EO245" i="7"/>
  <c r="EP245" i="7"/>
  <c r="EQ245" i="7"/>
  <c r="ER245" i="7"/>
  <c r="ES245" i="7"/>
  <c r="ET245" i="7"/>
  <c r="EU245" i="7"/>
  <c r="EV245" i="7"/>
  <c r="EW245" i="7"/>
  <c r="EX245" i="7"/>
  <c r="EY245" i="7"/>
  <c r="EZ245" i="7"/>
  <c r="FA245" i="7"/>
  <c r="FB245" i="7"/>
  <c r="FC245" i="7"/>
  <c r="FD245" i="7"/>
  <c r="FE245" i="7"/>
  <c r="FF245" i="7"/>
  <c r="FG245" i="7"/>
  <c r="FH245" i="7"/>
  <c r="FI245" i="7"/>
  <c r="FJ245" i="7"/>
  <c r="FK245" i="7"/>
  <c r="FL245" i="7"/>
  <c r="FM245" i="7"/>
  <c r="FN245" i="7"/>
  <c r="FO245" i="7"/>
  <c r="FP245" i="7"/>
  <c r="FQ245" i="7"/>
  <c r="FR245" i="7"/>
  <c r="FS245" i="7"/>
  <c r="FT245" i="7"/>
  <c r="FU245" i="7"/>
  <c r="FV245" i="7"/>
  <c r="FW245" i="7"/>
  <c r="FX245" i="7"/>
  <c r="FY245" i="7"/>
  <c r="FZ245" i="7"/>
  <c r="GA245" i="7"/>
  <c r="GB245" i="7"/>
  <c r="GC245" i="7"/>
  <c r="GD245" i="7"/>
  <c r="GE245" i="7"/>
  <c r="GF245" i="7"/>
  <c r="GG245" i="7"/>
  <c r="GH245" i="7"/>
  <c r="GI245" i="7"/>
  <c r="GJ245" i="7"/>
  <c r="GK245" i="7"/>
  <c r="GL245" i="7"/>
  <c r="GM245" i="7"/>
  <c r="GN245" i="7"/>
  <c r="GO245" i="7"/>
  <c r="GP245" i="7"/>
  <c r="GQ245" i="7"/>
  <c r="GR245" i="7"/>
  <c r="GS245" i="7"/>
  <c r="GT245" i="7"/>
  <c r="GU245" i="7"/>
  <c r="GV245" i="7"/>
  <c r="GW245" i="7"/>
  <c r="GX245" i="7"/>
  <c r="GY245" i="7"/>
  <c r="GZ245" i="7"/>
  <c r="HA245" i="7"/>
  <c r="HB245" i="7"/>
  <c r="HC245" i="7"/>
  <c r="HD245" i="7"/>
  <c r="HE245" i="7"/>
  <c r="HF245" i="7"/>
  <c r="HG245" i="7"/>
  <c r="HH245" i="7"/>
  <c r="HI245" i="7"/>
  <c r="HJ245" i="7"/>
  <c r="HK245" i="7"/>
  <c r="HL245" i="7"/>
  <c r="HM245" i="7"/>
  <c r="HN245" i="7"/>
  <c r="HO245" i="7"/>
  <c r="HP245" i="7"/>
  <c r="HQ245" i="7"/>
  <c r="HR245" i="7"/>
  <c r="HS245" i="7"/>
  <c r="HT245" i="7"/>
  <c r="HU245" i="7"/>
  <c r="HV245" i="7"/>
  <c r="HW245" i="7"/>
  <c r="HX245" i="7"/>
  <c r="HY245" i="7"/>
  <c r="HZ245" i="7"/>
  <c r="IA245" i="7"/>
  <c r="IB245" i="7"/>
  <c r="IC245" i="7"/>
  <c r="ID245" i="7"/>
  <c r="IE245" i="7"/>
  <c r="IF245" i="7"/>
  <c r="IG245" i="7"/>
  <c r="IH245" i="7"/>
  <c r="II245" i="7"/>
  <c r="IJ245" i="7"/>
  <c r="IK245" i="7"/>
  <c r="IL245" i="7"/>
  <c r="IM245" i="7"/>
  <c r="IN245" i="7"/>
  <c r="IO245" i="7"/>
  <c r="IP245" i="7"/>
  <c r="IQ245" i="7"/>
  <c r="IR245" i="7"/>
  <c r="IS245" i="7"/>
  <c r="IT245" i="7"/>
  <c r="IU245" i="7"/>
  <c r="IV245" i="7"/>
  <c r="IW245" i="7"/>
  <c r="IX245" i="7"/>
  <c r="IY245" i="7"/>
  <c r="IZ245" i="7"/>
  <c r="JA245" i="7"/>
  <c r="JB245" i="7"/>
  <c r="JC245" i="7"/>
  <c r="JD245" i="7"/>
  <c r="JE245" i="7"/>
  <c r="JF245" i="7"/>
  <c r="JG245" i="7"/>
  <c r="JH245" i="7"/>
  <c r="JI245" i="7"/>
  <c r="JJ245" i="7"/>
  <c r="JK245" i="7"/>
  <c r="JL245" i="7"/>
  <c r="JM245" i="7"/>
  <c r="JN245" i="7"/>
  <c r="JO245" i="7"/>
  <c r="JP245" i="7"/>
  <c r="JQ245" i="7"/>
  <c r="JR245" i="7"/>
  <c r="JS245" i="7"/>
  <c r="JT245" i="7"/>
  <c r="JU245" i="7"/>
  <c r="JV245" i="7"/>
  <c r="JW245" i="7"/>
  <c r="JX245" i="7"/>
  <c r="JY245" i="7"/>
  <c r="JZ245" i="7"/>
  <c r="KA245" i="7"/>
  <c r="KB245" i="7"/>
  <c r="KC245" i="7"/>
  <c r="KD245" i="7"/>
  <c r="KE245" i="7"/>
  <c r="KF245" i="7"/>
  <c r="KG245" i="7"/>
  <c r="KH245" i="7"/>
  <c r="KI245" i="7"/>
  <c r="KJ245" i="7"/>
  <c r="KK245" i="7"/>
  <c r="KL245" i="7"/>
  <c r="KM245" i="7"/>
  <c r="KN245" i="7"/>
  <c r="KO245" i="7"/>
  <c r="KP245" i="7"/>
  <c r="KQ245" i="7"/>
  <c r="KR245" i="7"/>
  <c r="KS245" i="7"/>
  <c r="KT245" i="7"/>
  <c r="KU245" i="7"/>
  <c r="KV245" i="7"/>
  <c r="KW245" i="7"/>
  <c r="KX245" i="7"/>
  <c r="KY245" i="7"/>
  <c r="KZ245" i="7"/>
  <c r="LA245" i="7"/>
  <c r="LB245" i="7"/>
  <c r="LC245" i="7"/>
  <c r="LD245" i="7"/>
  <c r="LE245" i="7"/>
  <c r="LF245" i="7"/>
  <c r="LG245" i="7"/>
  <c r="LH245" i="7"/>
  <c r="LI245" i="7"/>
  <c r="LJ245" i="7"/>
  <c r="LK245" i="7"/>
  <c r="LL245" i="7"/>
  <c r="LM245" i="7"/>
  <c r="LN245" i="7"/>
  <c r="LO245" i="7"/>
  <c r="LP245" i="7"/>
  <c r="LQ245" i="7"/>
  <c r="LR245" i="7"/>
  <c r="LS245" i="7"/>
  <c r="LT245" i="7"/>
  <c r="LU245" i="7"/>
  <c r="LV245" i="7"/>
  <c r="LW245" i="7"/>
  <c r="LX245" i="7"/>
  <c r="LY245" i="7"/>
  <c r="LZ245" i="7"/>
  <c r="MA245" i="7"/>
  <c r="MB245" i="7"/>
  <c r="MC245" i="7"/>
  <c r="MD245" i="7"/>
  <c r="ME245" i="7"/>
  <c r="MF245" i="7"/>
  <c r="MG245" i="7"/>
  <c r="MH245" i="7"/>
  <c r="MI245" i="7"/>
  <c r="MJ245" i="7"/>
  <c r="MK245" i="7"/>
  <c r="ML245" i="7"/>
  <c r="MM245" i="7"/>
  <c r="MN245" i="7"/>
  <c r="MO245" i="7"/>
  <c r="MP245" i="7"/>
  <c r="MQ245" i="7"/>
  <c r="MR245" i="7"/>
  <c r="MS245" i="7"/>
  <c r="MT245" i="7"/>
  <c r="MU245" i="7"/>
  <c r="MV245" i="7"/>
  <c r="MW245" i="7"/>
  <c r="MX245" i="7"/>
  <c r="MY245" i="7"/>
  <c r="MZ245" i="7"/>
  <c r="NA245" i="7"/>
  <c r="NB245" i="7"/>
  <c r="NC245" i="7"/>
  <c r="ND245" i="7"/>
  <c r="NE245" i="7"/>
  <c r="NF245" i="7"/>
  <c r="NG245" i="7"/>
  <c r="NH245" i="7"/>
  <c r="NI245" i="7"/>
  <c r="NJ245" i="7"/>
  <c r="NK245" i="7"/>
  <c r="NL245" i="7"/>
  <c r="NM245" i="7"/>
  <c r="NN245" i="7"/>
  <c r="NO245" i="7"/>
  <c r="NP245" i="7"/>
  <c r="NQ245" i="7"/>
  <c r="NR245" i="7"/>
  <c r="NS245" i="7"/>
  <c r="NT245" i="7"/>
  <c r="NU245" i="7"/>
  <c r="NV245" i="7"/>
  <c r="NW245" i="7"/>
  <c r="NX245" i="7"/>
  <c r="NY245" i="7"/>
  <c r="NZ245" i="7"/>
  <c r="OA245" i="7"/>
  <c r="OB245" i="7"/>
  <c r="OC245" i="7"/>
  <c r="OD245" i="7"/>
  <c r="OE245" i="7"/>
  <c r="OF245" i="7"/>
  <c r="OG245" i="7"/>
  <c r="OH245" i="7"/>
  <c r="OI245" i="7"/>
  <c r="OJ245" i="7"/>
  <c r="OK245" i="7"/>
  <c r="OL245" i="7"/>
  <c r="OM245" i="7"/>
  <c r="ON245" i="7"/>
  <c r="OO245" i="7"/>
  <c r="OP245" i="7"/>
  <c r="OQ245" i="7"/>
  <c r="OR245" i="7"/>
  <c r="OS245" i="7"/>
  <c r="OT245" i="7"/>
  <c r="OU245" i="7"/>
  <c r="OV245" i="7"/>
  <c r="OW245" i="7"/>
  <c r="OX245" i="7"/>
  <c r="OY245" i="7"/>
  <c r="OZ245" i="7"/>
  <c r="PA245" i="7"/>
  <c r="PB245" i="7"/>
  <c r="PC245" i="7"/>
  <c r="PD245" i="7"/>
  <c r="PE245" i="7"/>
  <c r="PF245" i="7"/>
  <c r="PG245" i="7"/>
  <c r="PH245" i="7"/>
  <c r="PI245" i="7"/>
  <c r="PJ245" i="7"/>
  <c r="PK245" i="7"/>
  <c r="PL245" i="7"/>
  <c r="PM245" i="7"/>
  <c r="PN245" i="7"/>
  <c r="PO245" i="7"/>
  <c r="PP245" i="7"/>
  <c r="PQ245" i="7"/>
  <c r="PR245" i="7"/>
  <c r="PS245" i="7"/>
  <c r="PT245" i="7"/>
  <c r="PU245" i="7"/>
  <c r="PV245" i="7"/>
  <c r="PW245" i="7"/>
  <c r="PX245" i="7"/>
  <c r="PY245" i="7"/>
  <c r="PZ245" i="7"/>
  <c r="QA245" i="7"/>
  <c r="QB245" i="7"/>
  <c r="QC245" i="7"/>
  <c r="QD245" i="7"/>
  <c r="QE245" i="7"/>
  <c r="QF245" i="7"/>
  <c r="QG245" i="7"/>
  <c r="QH245" i="7"/>
  <c r="QI245" i="7"/>
  <c r="QJ245" i="7"/>
  <c r="QK245" i="7"/>
  <c r="QL245" i="7"/>
  <c r="QM245" i="7"/>
  <c r="QN245" i="7"/>
  <c r="QO245" i="7"/>
  <c r="QP245" i="7"/>
  <c r="QQ245" i="7"/>
  <c r="QR245" i="7"/>
  <c r="QS245" i="7"/>
  <c r="QT245" i="7"/>
  <c r="QU245" i="7"/>
  <c r="QV245" i="7"/>
  <c r="QW245" i="7"/>
  <c r="QX245" i="7"/>
  <c r="QY245" i="7"/>
  <c r="QZ245" i="7"/>
  <c r="RA245" i="7"/>
  <c r="RB245" i="7"/>
  <c r="RC245" i="7"/>
  <c r="RD245" i="7"/>
  <c r="RE245" i="7"/>
  <c r="RF245" i="7"/>
  <c r="RG245" i="7"/>
  <c r="RH245" i="7"/>
  <c r="RI245" i="7"/>
  <c r="RJ245" i="7"/>
  <c r="RK245" i="7"/>
  <c r="RL245" i="7"/>
  <c r="RM245" i="7"/>
  <c r="RN245" i="7"/>
  <c r="RO245" i="7"/>
  <c r="RP245" i="7"/>
  <c r="RQ245" i="7"/>
  <c r="RR245" i="7"/>
  <c r="RS245" i="7"/>
  <c r="RT245" i="7"/>
  <c r="RU245" i="7"/>
  <c r="RV245" i="7"/>
  <c r="RW245" i="7"/>
  <c r="RX245" i="7"/>
  <c r="RY245" i="7"/>
  <c r="RZ245" i="7"/>
  <c r="SA245" i="7"/>
  <c r="SB245" i="7"/>
  <c r="SC245" i="7"/>
  <c r="SD245" i="7"/>
  <c r="SE245" i="7"/>
  <c r="SF245" i="7"/>
  <c r="SG245" i="7"/>
  <c r="SH245" i="7"/>
  <c r="SI245" i="7"/>
  <c r="SJ245" i="7"/>
  <c r="SK245" i="7"/>
  <c r="SL245" i="7"/>
  <c r="SM245" i="7"/>
  <c r="SN245" i="7"/>
  <c r="SO245" i="7"/>
  <c r="SP245" i="7"/>
  <c r="SQ245" i="7"/>
  <c r="SR245" i="7"/>
  <c r="SS245" i="7"/>
  <c r="ST245" i="7"/>
  <c r="SU245" i="7"/>
  <c r="SV245" i="7"/>
  <c r="SW245" i="7"/>
  <c r="SX245" i="7"/>
  <c r="SY245" i="7"/>
  <c r="SZ245" i="7"/>
  <c r="TA245" i="7"/>
  <c r="TB245" i="7"/>
  <c r="K245" i="7"/>
  <c r="EG75" i="1"/>
  <c r="I75" i="1" s="1"/>
  <c r="J75" i="1" s="1"/>
  <c r="EF48" i="1"/>
  <c r="EE44" i="1"/>
  <c r="ED44" i="1"/>
  <c r="EB44" i="1"/>
  <c r="I245" i="7" l="1"/>
  <c r="J245" i="7" s="1"/>
  <c r="I60" i="7"/>
  <c r="J60" i="7"/>
  <c r="J52" i="1"/>
  <c r="I53" i="15"/>
  <c r="J53" i="15" s="1"/>
  <c r="I166" i="7"/>
  <c r="J166" i="7" s="1"/>
  <c r="I44" i="1"/>
  <c r="J59" i="15"/>
  <c r="J30" i="14"/>
  <c r="I22" i="2"/>
  <c r="J22" i="2" s="1"/>
  <c r="L8" i="13"/>
  <c r="J83" i="1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EZ145" i="7"/>
  <c r="FA145" i="7"/>
  <c r="FB145" i="7"/>
  <c r="FC145" i="7"/>
  <c r="FD145" i="7"/>
  <c r="FE145" i="7"/>
  <c r="FF145" i="7"/>
  <c r="FG145" i="7"/>
  <c r="FH145" i="7"/>
  <c r="FI145" i="7"/>
  <c r="FJ145" i="7"/>
  <c r="FK145" i="7"/>
  <c r="FL145" i="7"/>
  <c r="FM145" i="7"/>
  <c r="FN145" i="7"/>
  <c r="FO145" i="7"/>
  <c r="FP145" i="7"/>
  <c r="FQ145" i="7"/>
  <c r="FR145" i="7"/>
  <c r="FS145" i="7"/>
  <c r="FT145" i="7"/>
  <c r="FU145" i="7"/>
  <c r="FV145" i="7"/>
  <c r="FW145" i="7"/>
  <c r="FX145" i="7"/>
  <c r="FY145" i="7"/>
  <c r="FZ145" i="7"/>
  <c r="GA145" i="7"/>
  <c r="GB145" i="7"/>
  <c r="GC145" i="7"/>
  <c r="GD145" i="7"/>
  <c r="GE145" i="7"/>
  <c r="GF145" i="7"/>
  <c r="GG145" i="7"/>
  <c r="GH145" i="7"/>
  <c r="GI145" i="7"/>
  <c r="GJ145" i="7"/>
  <c r="GK145" i="7"/>
  <c r="GL145" i="7"/>
  <c r="GM145" i="7"/>
  <c r="GN145" i="7"/>
  <c r="GO145" i="7"/>
  <c r="GP145" i="7"/>
  <c r="GQ145" i="7"/>
  <c r="GR145" i="7"/>
  <c r="GS145" i="7"/>
  <c r="GT145" i="7"/>
  <c r="GU145" i="7"/>
  <c r="GV145" i="7"/>
  <c r="GW145" i="7"/>
  <c r="GX145" i="7"/>
  <c r="GY145" i="7"/>
  <c r="GZ145" i="7"/>
  <c r="HA145" i="7"/>
  <c r="HB145" i="7"/>
  <c r="HC145" i="7"/>
  <c r="HD145" i="7"/>
  <c r="HE145" i="7"/>
  <c r="HF145" i="7"/>
  <c r="HG145" i="7"/>
  <c r="HH145" i="7"/>
  <c r="HI145" i="7"/>
  <c r="HJ145" i="7"/>
  <c r="HK145" i="7"/>
  <c r="HL145" i="7"/>
  <c r="HM145" i="7"/>
  <c r="HN145" i="7"/>
  <c r="HO145" i="7"/>
  <c r="HP145" i="7"/>
  <c r="HQ145" i="7"/>
  <c r="HR145" i="7"/>
  <c r="HS145" i="7"/>
  <c r="HT145" i="7"/>
  <c r="HU145" i="7"/>
  <c r="HV145" i="7"/>
  <c r="HW145" i="7"/>
  <c r="HX145" i="7"/>
  <c r="HY145" i="7"/>
  <c r="HZ145" i="7"/>
  <c r="IA145" i="7"/>
  <c r="IB145" i="7"/>
  <c r="IC145" i="7"/>
  <c r="ID145" i="7"/>
  <c r="IE145" i="7"/>
  <c r="IF145" i="7"/>
  <c r="IG145" i="7"/>
  <c r="IH145" i="7"/>
  <c r="II145" i="7"/>
  <c r="IJ145" i="7"/>
  <c r="IK145" i="7"/>
  <c r="IL145" i="7"/>
  <c r="IM145" i="7"/>
  <c r="IN145" i="7"/>
  <c r="IO145" i="7"/>
  <c r="IP145" i="7"/>
  <c r="IQ145" i="7"/>
  <c r="IR145" i="7"/>
  <c r="IS145" i="7"/>
  <c r="IT145" i="7"/>
  <c r="IU145" i="7"/>
  <c r="IV145" i="7"/>
  <c r="IW145" i="7"/>
  <c r="IX145" i="7"/>
  <c r="IY145" i="7"/>
  <c r="IZ145" i="7"/>
  <c r="JA145" i="7"/>
  <c r="JB145" i="7"/>
  <c r="JC145" i="7"/>
  <c r="JD145" i="7"/>
  <c r="JE145" i="7"/>
  <c r="JF145" i="7"/>
  <c r="JG145" i="7"/>
  <c r="JH145" i="7"/>
  <c r="JI145" i="7"/>
  <c r="JJ145" i="7"/>
  <c r="JK145" i="7"/>
  <c r="JL145" i="7"/>
  <c r="JM145" i="7"/>
  <c r="JN145" i="7"/>
  <c r="JO145" i="7"/>
  <c r="JP145" i="7"/>
  <c r="JQ145" i="7"/>
  <c r="JR145" i="7"/>
  <c r="JS145" i="7"/>
  <c r="JT145" i="7"/>
  <c r="JU145" i="7"/>
  <c r="JV145" i="7"/>
  <c r="JW145" i="7"/>
  <c r="JX145" i="7"/>
  <c r="JY145" i="7"/>
  <c r="JZ145" i="7"/>
  <c r="KA145" i="7"/>
  <c r="KB145" i="7"/>
  <c r="KC145" i="7"/>
  <c r="KD145" i="7"/>
  <c r="KE145" i="7"/>
  <c r="KF145" i="7"/>
  <c r="KG145" i="7"/>
  <c r="KH145" i="7"/>
  <c r="KI145" i="7"/>
  <c r="KJ145" i="7"/>
  <c r="KK145" i="7"/>
  <c r="KL145" i="7"/>
  <c r="KM145" i="7"/>
  <c r="KN145" i="7"/>
  <c r="KO145" i="7"/>
  <c r="KP145" i="7"/>
  <c r="KQ145" i="7"/>
  <c r="KR145" i="7"/>
  <c r="KS145" i="7"/>
  <c r="KT145" i="7"/>
  <c r="KU145" i="7"/>
  <c r="KV145" i="7"/>
  <c r="KW145" i="7"/>
  <c r="KX145" i="7"/>
  <c r="KY145" i="7"/>
  <c r="KZ145" i="7"/>
  <c r="LA145" i="7"/>
  <c r="LB145" i="7"/>
  <c r="LC145" i="7"/>
  <c r="LD145" i="7"/>
  <c r="LE145" i="7"/>
  <c r="LF145" i="7"/>
  <c r="LG145" i="7"/>
  <c r="LH145" i="7"/>
  <c r="LI145" i="7"/>
  <c r="LJ145" i="7"/>
  <c r="LK145" i="7"/>
  <c r="LL145" i="7"/>
  <c r="LM145" i="7"/>
  <c r="LN145" i="7"/>
  <c r="LO145" i="7"/>
  <c r="LP145" i="7"/>
  <c r="LQ145" i="7"/>
  <c r="LR145" i="7"/>
  <c r="LS145" i="7"/>
  <c r="LT145" i="7"/>
  <c r="LU145" i="7"/>
  <c r="LV145" i="7"/>
  <c r="LW145" i="7"/>
  <c r="LX145" i="7"/>
  <c r="LY145" i="7"/>
  <c r="LZ145" i="7"/>
  <c r="MA145" i="7"/>
  <c r="MB145" i="7"/>
  <c r="MC145" i="7"/>
  <c r="MD145" i="7"/>
  <c r="ME145" i="7"/>
  <c r="MF145" i="7"/>
  <c r="MG145" i="7"/>
  <c r="MH145" i="7"/>
  <c r="MI145" i="7"/>
  <c r="MJ145" i="7"/>
  <c r="MK145" i="7"/>
  <c r="ML145" i="7"/>
  <c r="MM145" i="7"/>
  <c r="MN145" i="7"/>
  <c r="MO145" i="7"/>
  <c r="MP145" i="7"/>
  <c r="MQ145" i="7"/>
  <c r="MR145" i="7"/>
  <c r="MS145" i="7"/>
  <c r="MT145" i="7"/>
  <c r="MU145" i="7"/>
  <c r="MV145" i="7"/>
  <c r="MW145" i="7"/>
  <c r="MX145" i="7"/>
  <c r="MY145" i="7"/>
  <c r="MZ145" i="7"/>
  <c r="NA145" i="7"/>
  <c r="NB145" i="7"/>
  <c r="NC145" i="7"/>
  <c r="ND145" i="7"/>
  <c r="NE145" i="7"/>
  <c r="NF145" i="7"/>
  <c r="NG145" i="7"/>
  <c r="NH145" i="7"/>
  <c r="NI145" i="7"/>
  <c r="NJ145" i="7"/>
  <c r="NK145" i="7"/>
  <c r="NL145" i="7"/>
  <c r="NM145" i="7"/>
  <c r="NN145" i="7"/>
  <c r="NO145" i="7"/>
  <c r="NP145" i="7"/>
  <c r="NQ145" i="7"/>
  <c r="NR145" i="7"/>
  <c r="NS145" i="7"/>
  <c r="NT145" i="7"/>
  <c r="NU145" i="7"/>
  <c r="NV145" i="7"/>
  <c r="NW145" i="7"/>
  <c r="NX145" i="7"/>
  <c r="NY145" i="7"/>
  <c r="NZ145" i="7"/>
  <c r="OA145" i="7"/>
  <c r="OB145" i="7"/>
  <c r="OC145" i="7"/>
  <c r="OD145" i="7"/>
  <c r="OE145" i="7"/>
  <c r="OF145" i="7"/>
  <c r="OG145" i="7"/>
  <c r="OH145" i="7"/>
  <c r="OI145" i="7"/>
  <c r="OJ145" i="7"/>
  <c r="OK145" i="7"/>
  <c r="OL145" i="7"/>
  <c r="OM145" i="7"/>
  <c r="ON145" i="7"/>
  <c r="OO145" i="7"/>
  <c r="OP145" i="7"/>
  <c r="OQ145" i="7"/>
  <c r="OR145" i="7"/>
  <c r="OS145" i="7"/>
  <c r="OT145" i="7"/>
  <c r="OU145" i="7"/>
  <c r="OV145" i="7"/>
  <c r="OW145" i="7"/>
  <c r="OX145" i="7"/>
  <c r="OY145" i="7"/>
  <c r="OZ145" i="7"/>
  <c r="PA145" i="7"/>
  <c r="PB145" i="7"/>
  <c r="PC145" i="7"/>
  <c r="PD145" i="7"/>
  <c r="PE145" i="7"/>
  <c r="PF145" i="7"/>
  <c r="PG145" i="7"/>
  <c r="PH145" i="7"/>
  <c r="PI145" i="7"/>
  <c r="PJ145" i="7"/>
  <c r="PK145" i="7"/>
  <c r="PL145" i="7"/>
  <c r="PM145" i="7"/>
  <c r="PN145" i="7"/>
  <c r="PO145" i="7"/>
  <c r="PP145" i="7"/>
  <c r="PQ145" i="7"/>
  <c r="PR145" i="7"/>
  <c r="PS145" i="7"/>
  <c r="PT145" i="7"/>
  <c r="PU145" i="7"/>
  <c r="PV145" i="7"/>
  <c r="PW145" i="7"/>
  <c r="PX145" i="7"/>
  <c r="PY145" i="7"/>
  <c r="PZ145" i="7"/>
  <c r="QA145" i="7"/>
  <c r="QB145" i="7"/>
  <c r="QC145" i="7"/>
  <c r="QD145" i="7"/>
  <c r="QE145" i="7"/>
  <c r="QF145" i="7"/>
  <c r="QG145" i="7"/>
  <c r="QH145" i="7"/>
  <c r="QI145" i="7"/>
  <c r="QJ145" i="7"/>
  <c r="QK145" i="7"/>
  <c r="QL145" i="7"/>
  <c r="QM145" i="7"/>
  <c r="QN145" i="7"/>
  <c r="QO145" i="7"/>
  <c r="QP145" i="7"/>
  <c r="QQ145" i="7"/>
  <c r="QR145" i="7"/>
  <c r="QS145" i="7"/>
  <c r="QT145" i="7"/>
  <c r="QU145" i="7"/>
  <c r="QV145" i="7"/>
  <c r="QW145" i="7"/>
  <c r="QX145" i="7"/>
  <c r="QY145" i="7"/>
  <c r="QZ145" i="7"/>
  <c r="RA145" i="7"/>
  <c r="RB145" i="7"/>
  <c r="RC145" i="7"/>
  <c r="RD145" i="7"/>
  <c r="RE145" i="7"/>
  <c r="RF145" i="7"/>
  <c r="RG145" i="7"/>
  <c r="RH145" i="7"/>
  <c r="RI145" i="7"/>
  <c r="RJ145" i="7"/>
  <c r="RK145" i="7"/>
  <c r="RL145" i="7"/>
  <c r="RM145" i="7"/>
  <c r="RN145" i="7"/>
  <c r="RO145" i="7"/>
  <c r="RP145" i="7"/>
  <c r="RQ145" i="7"/>
  <c r="RR145" i="7"/>
  <c r="RS145" i="7"/>
  <c r="RT145" i="7"/>
  <c r="RU145" i="7"/>
  <c r="RV145" i="7"/>
  <c r="RW145" i="7"/>
  <c r="RX145" i="7"/>
  <c r="RY145" i="7"/>
  <c r="RZ145" i="7"/>
  <c r="SA145" i="7"/>
  <c r="SB145" i="7"/>
  <c r="SC145" i="7"/>
  <c r="SD145" i="7"/>
  <c r="SE145" i="7"/>
  <c r="SF145" i="7"/>
  <c r="SG145" i="7"/>
  <c r="SH145" i="7"/>
  <c r="SI145" i="7"/>
  <c r="SJ145" i="7"/>
  <c r="SK145" i="7"/>
  <c r="SL145" i="7"/>
  <c r="SM145" i="7"/>
  <c r="SN145" i="7"/>
  <c r="SO145" i="7"/>
  <c r="SP145" i="7"/>
  <c r="SQ145" i="7"/>
  <c r="SR145" i="7"/>
  <c r="SS145" i="7"/>
  <c r="ST145" i="7"/>
  <c r="SU145" i="7"/>
  <c r="SV145" i="7"/>
  <c r="SW145" i="7"/>
  <c r="SX145" i="7"/>
  <c r="SY145" i="7"/>
  <c r="SZ145" i="7"/>
  <c r="TA145" i="7"/>
  <c r="TB145" i="7"/>
  <c r="K145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R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M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JZ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MF94" i="7"/>
  <c r="MG94" i="7"/>
  <c r="MH94" i="7"/>
  <c r="MI94" i="7"/>
  <c r="MJ94" i="7"/>
  <c r="MK94" i="7"/>
  <c r="ML94" i="7"/>
  <c r="MM94" i="7"/>
  <c r="MN94" i="7"/>
  <c r="MO94" i="7"/>
  <c r="MP94" i="7"/>
  <c r="MQ94" i="7"/>
  <c r="MR94" i="7"/>
  <c r="MS94" i="7"/>
  <c r="MT94" i="7"/>
  <c r="MU94" i="7"/>
  <c r="MV94" i="7"/>
  <c r="MW94" i="7"/>
  <c r="MX94" i="7"/>
  <c r="MY94" i="7"/>
  <c r="MZ94" i="7"/>
  <c r="NA94" i="7"/>
  <c r="NB94" i="7"/>
  <c r="NC94" i="7"/>
  <c r="ND94" i="7"/>
  <c r="NE94" i="7"/>
  <c r="NF94" i="7"/>
  <c r="NG94" i="7"/>
  <c r="NH94" i="7"/>
  <c r="NI94" i="7"/>
  <c r="NJ94" i="7"/>
  <c r="NK94" i="7"/>
  <c r="NL94" i="7"/>
  <c r="NM94" i="7"/>
  <c r="NN94" i="7"/>
  <c r="NO94" i="7"/>
  <c r="NP94" i="7"/>
  <c r="NQ94" i="7"/>
  <c r="NR94" i="7"/>
  <c r="NS94" i="7"/>
  <c r="NT94" i="7"/>
  <c r="NU94" i="7"/>
  <c r="NV94" i="7"/>
  <c r="NW94" i="7"/>
  <c r="NX94" i="7"/>
  <c r="NY94" i="7"/>
  <c r="NZ94" i="7"/>
  <c r="OA94" i="7"/>
  <c r="OB94" i="7"/>
  <c r="OC94" i="7"/>
  <c r="OD94" i="7"/>
  <c r="OE94" i="7"/>
  <c r="OF94" i="7"/>
  <c r="OG94" i="7"/>
  <c r="OH94" i="7"/>
  <c r="OI94" i="7"/>
  <c r="OJ94" i="7"/>
  <c r="OK94" i="7"/>
  <c r="OL94" i="7"/>
  <c r="OM94" i="7"/>
  <c r="ON94" i="7"/>
  <c r="OO94" i="7"/>
  <c r="OP94" i="7"/>
  <c r="OQ94" i="7"/>
  <c r="OR94" i="7"/>
  <c r="OS94" i="7"/>
  <c r="OT94" i="7"/>
  <c r="OU94" i="7"/>
  <c r="OV94" i="7"/>
  <c r="OW94" i="7"/>
  <c r="OX94" i="7"/>
  <c r="OY94" i="7"/>
  <c r="OZ94" i="7"/>
  <c r="PA94" i="7"/>
  <c r="PB94" i="7"/>
  <c r="PC94" i="7"/>
  <c r="PD94" i="7"/>
  <c r="PE94" i="7"/>
  <c r="PF94" i="7"/>
  <c r="PG94" i="7"/>
  <c r="PH94" i="7"/>
  <c r="PI94" i="7"/>
  <c r="PJ94" i="7"/>
  <c r="PK94" i="7"/>
  <c r="PL94" i="7"/>
  <c r="PM94" i="7"/>
  <c r="PN94" i="7"/>
  <c r="PO94" i="7"/>
  <c r="PP94" i="7"/>
  <c r="PQ94" i="7"/>
  <c r="PR94" i="7"/>
  <c r="PS94" i="7"/>
  <c r="PT94" i="7"/>
  <c r="PU94" i="7"/>
  <c r="PV94" i="7"/>
  <c r="PW94" i="7"/>
  <c r="PX94" i="7"/>
  <c r="PY94" i="7"/>
  <c r="PZ94" i="7"/>
  <c r="QA94" i="7"/>
  <c r="QB94" i="7"/>
  <c r="QC94" i="7"/>
  <c r="QD94" i="7"/>
  <c r="QE94" i="7"/>
  <c r="QF94" i="7"/>
  <c r="QG94" i="7"/>
  <c r="QH94" i="7"/>
  <c r="QI94" i="7"/>
  <c r="QJ94" i="7"/>
  <c r="QK94" i="7"/>
  <c r="QL94" i="7"/>
  <c r="QM94" i="7"/>
  <c r="QN94" i="7"/>
  <c r="QO94" i="7"/>
  <c r="QP94" i="7"/>
  <c r="QQ94" i="7"/>
  <c r="QR94" i="7"/>
  <c r="QS94" i="7"/>
  <c r="QT94" i="7"/>
  <c r="QU94" i="7"/>
  <c r="QV94" i="7"/>
  <c r="QW94" i="7"/>
  <c r="QX94" i="7"/>
  <c r="QY94" i="7"/>
  <c r="QZ94" i="7"/>
  <c r="RA94" i="7"/>
  <c r="RB94" i="7"/>
  <c r="RC94" i="7"/>
  <c r="RD94" i="7"/>
  <c r="RE94" i="7"/>
  <c r="RF94" i="7"/>
  <c r="RG94" i="7"/>
  <c r="RH94" i="7"/>
  <c r="RI94" i="7"/>
  <c r="RJ94" i="7"/>
  <c r="RK94" i="7"/>
  <c r="RL94" i="7"/>
  <c r="RM94" i="7"/>
  <c r="RN94" i="7"/>
  <c r="RO94" i="7"/>
  <c r="RP94" i="7"/>
  <c r="RQ94" i="7"/>
  <c r="RR94" i="7"/>
  <c r="RS94" i="7"/>
  <c r="RT94" i="7"/>
  <c r="RU94" i="7"/>
  <c r="RV94" i="7"/>
  <c r="RW94" i="7"/>
  <c r="RX94" i="7"/>
  <c r="RY94" i="7"/>
  <c r="RZ94" i="7"/>
  <c r="SA94" i="7"/>
  <c r="SB94" i="7"/>
  <c r="SC94" i="7"/>
  <c r="SD94" i="7"/>
  <c r="SE94" i="7"/>
  <c r="SF94" i="7"/>
  <c r="SG94" i="7"/>
  <c r="SH94" i="7"/>
  <c r="SI94" i="7"/>
  <c r="SJ94" i="7"/>
  <c r="SK94" i="7"/>
  <c r="SL94" i="7"/>
  <c r="SM94" i="7"/>
  <c r="SN94" i="7"/>
  <c r="SO94" i="7"/>
  <c r="SP94" i="7"/>
  <c r="SQ94" i="7"/>
  <c r="SR94" i="7"/>
  <c r="SS94" i="7"/>
  <c r="ST94" i="7"/>
  <c r="SU94" i="7"/>
  <c r="SV94" i="7"/>
  <c r="SW94" i="7"/>
  <c r="SX94" i="7"/>
  <c r="SY94" i="7"/>
  <c r="SZ94" i="7"/>
  <c r="TA94" i="7"/>
  <c r="TB94" i="7"/>
  <c r="K94" i="7"/>
  <c r="DS9" i="1"/>
  <c r="DR9" i="1"/>
  <c r="DQ38" i="1"/>
  <c r="DQ49" i="1"/>
  <c r="DP19" i="2"/>
  <c r="DP14" i="2"/>
  <c r="DP26" i="7" s="1"/>
  <c r="DP18" i="13"/>
  <c r="DP42" i="7" s="1"/>
  <c r="DP41" i="1"/>
  <c r="I41" i="1" s="1"/>
  <c r="DO14" i="2"/>
  <c r="DO26" i="7" s="1"/>
  <c r="DO19" i="2"/>
  <c r="I58" i="7"/>
  <c r="DN44" i="3"/>
  <c r="I44" i="3" s="1"/>
  <c r="DN55" i="3"/>
  <c r="I55" i="3" s="1"/>
  <c r="DN71" i="1"/>
  <c r="I71" i="1" s="1"/>
  <c r="DK16" i="13"/>
  <c r="DK70" i="1"/>
  <c r="DK15" i="1"/>
  <c r="DK21" i="1"/>
  <c r="DJ16" i="2"/>
  <c r="DJ57" i="7" s="1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DB183" i="7"/>
  <c r="DC183" i="7"/>
  <c r="DD183" i="7"/>
  <c r="DE183" i="7"/>
  <c r="DF183" i="7"/>
  <c r="DG183" i="7"/>
  <c r="DH183" i="7"/>
  <c r="DI183" i="7"/>
  <c r="DJ183" i="7"/>
  <c r="DK183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ES183" i="7"/>
  <c r="ET183" i="7"/>
  <c r="EU183" i="7"/>
  <c r="EV183" i="7"/>
  <c r="EW183" i="7"/>
  <c r="EX183" i="7"/>
  <c r="EY183" i="7"/>
  <c r="EZ183" i="7"/>
  <c r="FA183" i="7"/>
  <c r="FB183" i="7"/>
  <c r="FC183" i="7"/>
  <c r="FD183" i="7"/>
  <c r="FE183" i="7"/>
  <c r="FF183" i="7"/>
  <c r="FG183" i="7"/>
  <c r="FH183" i="7"/>
  <c r="FI183" i="7"/>
  <c r="FJ183" i="7"/>
  <c r="FK183" i="7"/>
  <c r="FL183" i="7"/>
  <c r="FM183" i="7"/>
  <c r="FN183" i="7"/>
  <c r="FO183" i="7"/>
  <c r="FP183" i="7"/>
  <c r="FQ183" i="7"/>
  <c r="FR183" i="7"/>
  <c r="FS183" i="7"/>
  <c r="FT183" i="7"/>
  <c r="FU183" i="7"/>
  <c r="FV183" i="7"/>
  <c r="FW183" i="7"/>
  <c r="FX183" i="7"/>
  <c r="FY183" i="7"/>
  <c r="FZ183" i="7"/>
  <c r="GA183" i="7"/>
  <c r="GB183" i="7"/>
  <c r="GC183" i="7"/>
  <c r="GD183" i="7"/>
  <c r="GE183" i="7"/>
  <c r="GF183" i="7"/>
  <c r="GG183" i="7"/>
  <c r="GH183" i="7"/>
  <c r="GI183" i="7"/>
  <c r="GJ183" i="7"/>
  <c r="GK183" i="7"/>
  <c r="GL183" i="7"/>
  <c r="GM183" i="7"/>
  <c r="GN183" i="7"/>
  <c r="GO183" i="7"/>
  <c r="GP183" i="7"/>
  <c r="GQ183" i="7"/>
  <c r="GR183" i="7"/>
  <c r="GS183" i="7"/>
  <c r="GT183" i="7"/>
  <c r="GU183" i="7"/>
  <c r="GV183" i="7"/>
  <c r="GW183" i="7"/>
  <c r="GX183" i="7"/>
  <c r="GY183" i="7"/>
  <c r="GZ183" i="7"/>
  <c r="HA183" i="7"/>
  <c r="HB183" i="7"/>
  <c r="HC183" i="7"/>
  <c r="HD183" i="7"/>
  <c r="HE183" i="7"/>
  <c r="HF183" i="7"/>
  <c r="HG183" i="7"/>
  <c r="HH183" i="7"/>
  <c r="HI183" i="7"/>
  <c r="HJ183" i="7"/>
  <c r="HK183" i="7"/>
  <c r="HL183" i="7"/>
  <c r="HM183" i="7"/>
  <c r="HN183" i="7"/>
  <c r="HO183" i="7"/>
  <c r="HP183" i="7"/>
  <c r="HQ183" i="7"/>
  <c r="HR183" i="7"/>
  <c r="HS183" i="7"/>
  <c r="HT183" i="7"/>
  <c r="HU183" i="7"/>
  <c r="HV183" i="7"/>
  <c r="HW183" i="7"/>
  <c r="HX183" i="7"/>
  <c r="HY183" i="7"/>
  <c r="HZ183" i="7"/>
  <c r="IA183" i="7"/>
  <c r="IB183" i="7"/>
  <c r="IC183" i="7"/>
  <c r="ID183" i="7"/>
  <c r="IE183" i="7"/>
  <c r="IF183" i="7"/>
  <c r="IG183" i="7"/>
  <c r="IH183" i="7"/>
  <c r="II183" i="7"/>
  <c r="IJ183" i="7"/>
  <c r="IK183" i="7"/>
  <c r="IL183" i="7"/>
  <c r="IM183" i="7"/>
  <c r="IN183" i="7"/>
  <c r="IO183" i="7"/>
  <c r="IP183" i="7"/>
  <c r="IQ183" i="7"/>
  <c r="IR183" i="7"/>
  <c r="IS183" i="7"/>
  <c r="IT183" i="7"/>
  <c r="IU183" i="7"/>
  <c r="IV183" i="7"/>
  <c r="IW183" i="7"/>
  <c r="IX183" i="7"/>
  <c r="IY183" i="7"/>
  <c r="IZ183" i="7"/>
  <c r="JA183" i="7"/>
  <c r="JB183" i="7"/>
  <c r="JC183" i="7"/>
  <c r="JD183" i="7"/>
  <c r="JE183" i="7"/>
  <c r="JF183" i="7"/>
  <c r="JG183" i="7"/>
  <c r="JH183" i="7"/>
  <c r="JI183" i="7"/>
  <c r="JJ183" i="7"/>
  <c r="JK183" i="7"/>
  <c r="JL183" i="7"/>
  <c r="JM183" i="7"/>
  <c r="JN183" i="7"/>
  <c r="JO183" i="7"/>
  <c r="JP183" i="7"/>
  <c r="JQ183" i="7"/>
  <c r="JR183" i="7"/>
  <c r="JS183" i="7"/>
  <c r="JT183" i="7"/>
  <c r="JU183" i="7"/>
  <c r="JV183" i="7"/>
  <c r="JW183" i="7"/>
  <c r="JX183" i="7"/>
  <c r="JY183" i="7"/>
  <c r="JZ183" i="7"/>
  <c r="KA183" i="7"/>
  <c r="KB183" i="7"/>
  <c r="KC183" i="7"/>
  <c r="KD183" i="7"/>
  <c r="KE183" i="7"/>
  <c r="KF183" i="7"/>
  <c r="KG183" i="7"/>
  <c r="KH183" i="7"/>
  <c r="KI183" i="7"/>
  <c r="KJ183" i="7"/>
  <c r="KK183" i="7"/>
  <c r="KL183" i="7"/>
  <c r="KM183" i="7"/>
  <c r="KN183" i="7"/>
  <c r="KO183" i="7"/>
  <c r="KP183" i="7"/>
  <c r="KQ183" i="7"/>
  <c r="KR183" i="7"/>
  <c r="KS183" i="7"/>
  <c r="KT183" i="7"/>
  <c r="KU183" i="7"/>
  <c r="KV183" i="7"/>
  <c r="KW183" i="7"/>
  <c r="KX183" i="7"/>
  <c r="KY183" i="7"/>
  <c r="KZ183" i="7"/>
  <c r="LA183" i="7"/>
  <c r="LB183" i="7"/>
  <c r="LC183" i="7"/>
  <c r="LD183" i="7"/>
  <c r="LE183" i="7"/>
  <c r="LF183" i="7"/>
  <c r="LG183" i="7"/>
  <c r="LH183" i="7"/>
  <c r="LI183" i="7"/>
  <c r="LJ183" i="7"/>
  <c r="LK183" i="7"/>
  <c r="LL183" i="7"/>
  <c r="LM183" i="7"/>
  <c r="LN183" i="7"/>
  <c r="LO183" i="7"/>
  <c r="LP183" i="7"/>
  <c r="LQ183" i="7"/>
  <c r="LR183" i="7"/>
  <c r="LS183" i="7"/>
  <c r="LT183" i="7"/>
  <c r="LU183" i="7"/>
  <c r="LV183" i="7"/>
  <c r="LW183" i="7"/>
  <c r="LX183" i="7"/>
  <c r="LY183" i="7"/>
  <c r="LZ183" i="7"/>
  <c r="MA183" i="7"/>
  <c r="MB183" i="7"/>
  <c r="MC183" i="7"/>
  <c r="MD183" i="7"/>
  <c r="ME183" i="7"/>
  <c r="MF183" i="7"/>
  <c r="MG183" i="7"/>
  <c r="MH183" i="7"/>
  <c r="MI183" i="7"/>
  <c r="MJ183" i="7"/>
  <c r="MK183" i="7"/>
  <c r="ML183" i="7"/>
  <c r="MM183" i="7"/>
  <c r="MN183" i="7"/>
  <c r="MO183" i="7"/>
  <c r="MP183" i="7"/>
  <c r="MQ183" i="7"/>
  <c r="MR183" i="7"/>
  <c r="MS183" i="7"/>
  <c r="MT183" i="7"/>
  <c r="MU183" i="7"/>
  <c r="MV183" i="7"/>
  <c r="MW183" i="7"/>
  <c r="MX183" i="7"/>
  <c r="MY183" i="7"/>
  <c r="MZ183" i="7"/>
  <c r="NA183" i="7"/>
  <c r="NB183" i="7"/>
  <c r="NC183" i="7"/>
  <c r="ND183" i="7"/>
  <c r="NE183" i="7"/>
  <c r="NF183" i="7"/>
  <c r="NG183" i="7"/>
  <c r="NH183" i="7"/>
  <c r="NI183" i="7"/>
  <c r="NJ183" i="7"/>
  <c r="NK183" i="7"/>
  <c r="NL183" i="7"/>
  <c r="NM183" i="7"/>
  <c r="NN183" i="7"/>
  <c r="NO183" i="7"/>
  <c r="NP183" i="7"/>
  <c r="NQ183" i="7"/>
  <c r="NR183" i="7"/>
  <c r="NS183" i="7"/>
  <c r="NT183" i="7"/>
  <c r="NU183" i="7"/>
  <c r="NV183" i="7"/>
  <c r="NW183" i="7"/>
  <c r="NX183" i="7"/>
  <c r="NY183" i="7"/>
  <c r="NZ183" i="7"/>
  <c r="OA183" i="7"/>
  <c r="OB183" i="7"/>
  <c r="OC183" i="7"/>
  <c r="OD183" i="7"/>
  <c r="OE183" i="7"/>
  <c r="OF183" i="7"/>
  <c r="OG183" i="7"/>
  <c r="OH183" i="7"/>
  <c r="OI183" i="7"/>
  <c r="OJ183" i="7"/>
  <c r="OK183" i="7"/>
  <c r="OL183" i="7"/>
  <c r="OM183" i="7"/>
  <c r="ON183" i="7"/>
  <c r="OO183" i="7"/>
  <c r="OP183" i="7"/>
  <c r="OQ183" i="7"/>
  <c r="OR183" i="7"/>
  <c r="OS183" i="7"/>
  <c r="OT183" i="7"/>
  <c r="OU183" i="7"/>
  <c r="OV183" i="7"/>
  <c r="OW183" i="7"/>
  <c r="OX183" i="7"/>
  <c r="OY183" i="7"/>
  <c r="OZ183" i="7"/>
  <c r="PA183" i="7"/>
  <c r="PB183" i="7"/>
  <c r="PC183" i="7"/>
  <c r="PD183" i="7"/>
  <c r="PE183" i="7"/>
  <c r="PF183" i="7"/>
  <c r="PG183" i="7"/>
  <c r="PH183" i="7"/>
  <c r="PI183" i="7"/>
  <c r="PJ183" i="7"/>
  <c r="PK183" i="7"/>
  <c r="PL183" i="7"/>
  <c r="PM183" i="7"/>
  <c r="PN183" i="7"/>
  <c r="PO183" i="7"/>
  <c r="PP183" i="7"/>
  <c r="PQ183" i="7"/>
  <c r="PR183" i="7"/>
  <c r="PS183" i="7"/>
  <c r="PT183" i="7"/>
  <c r="PU183" i="7"/>
  <c r="PV183" i="7"/>
  <c r="PW183" i="7"/>
  <c r="PX183" i="7"/>
  <c r="PY183" i="7"/>
  <c r="PZ183" i="7"/>
  <c r="QA183" i="7"/>
  <c r="QB183" i="7"/>
  <c r="QC183" i="7"/>
  <c r="QD183" i="7"/>
  <c r="QE183" i="7"/>
  <c r="QF183" i="7"/>
  <c r="QG183" i="7"/>
  <c r="QH183" i="7"/>
  <c r="QI183" i="7"/>
  <c r="QJ183" i="7"/>
  <c r="QK183" i="7"/>
  <c r="QL183" i="7"/>
  <c r="QM183" i="7"/>
  <c r="QN183" i="7"/>
  <c r="QO183" i="7"/>
  <c r="QP183" i="7"/>
  <c r="QQ183" i="7"/>
  <c r="QR183" i="7"/>
  <c r="QS183" i="7"/>
  <c r="QT183" i="7"/>
  <c r="QU183" i="7"/>
  <c r="QV183" i="7"/>
  <c r="QW183" i="7"/>
  <c r="QX183" i="7"/>
  <c r="QY183" i="7"/>
  <c r="QZ183" i="7"/>
  <c r="RA183" i="7"/>
  <c r="RB183" i="7"/>
  <c r="RC183" i="7"/>
  <c r="RD183" i="7"/>
  <c r="RE183" i="7"/>
  <c r="RF183" i="7"/>
  <c r="RG183" i="7"/>
  <c r="RH183" i="7"/>
  <c r="RI183" i="7"/>
  <c r="RJ183" i="7"/>
  <c r="RK183" i="7"/>
  <c r="RL183" i="7"/>
  <c r="RM183" i="7"/>
  <c r="RN183" i="7"/>
  <c r="RO183" i="7"/>
  <c r="RP183" i="7"/>
  <c r="RQ183" i="7"/>
  <c r="RR183" i="7"/>
  <c r="RS183" i="7"/>
  <c r="RT183" i="7"/>
  <c r="RU183" i="7"/>
  <c r="RV183" i="7"/>
  <c r="RW183" i="7"/>
  <c r="RX183" i="7"/>
  <c r="RY183" i="7"/>
  <c r="RZ183" i="7"/>
  <c r="SA183" i="7"/>
  <c r="SB183" i="7"/>
  <c r="SC183" i="7"/>
  <c r="SD183" i="7"/>
  <c r="SE183" i="7"/>
  <c r="SF183" i="7"/>
  <c r="SG183" i="7"/>
  <c r="SH183" i="7"/>
  <c r="SI183" i="7"/>
  <c r="SJ183" i="7"/>
  <c r="SK183" i="7"/>
  <c r="SL183" i="7"/>
  <c r="SM183" i="7"/>
  <c r="SN183" i="7"/>
  <c r="SO183" i="7"/>
  <c r="SP183" i="7"/>
  <c r="SQ183" i="7"/>
  <c r="SR183" i="7"/>
  <c r="SS183" i="7"/>
  <c r="ST183" i="7"/>
  <c r="SU183" i="7"/>
  <c r="SV183" i="7"/>
  <c r="SW183" i="7"/>
  <c r="SX183" i="7"/>
  <c r="SY183" i="7"/>
  <c r="SZ183" i="7"/>
  <c r="TA183" i="7"/>
  <c r="TB183" i="7"/>
  <c r="K183" i="7"/>
  <c r="DI38" i="1"/>
  <c r="DI49" i="1"/>
  <c r="DH19" i="2"/>
  <c r="DH14" i="2"/>
  <c r="DH26" i="7" s="1"/>
  <c r="DH21" i="1"/>
  <c r="DG82" i="7"/>
  <c r="DG17" i="3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I26" i="7"/>
  <c r="DJ26" i="7"/>
  <c r="DK26" i="7"/>
  <c r="DL26" i="7"/>
  <c r="DM26" i="7"/>
  <c r="DN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FH26" i="7"/>
  <c r="FI26" i="7"/>
  <c r="FJ26" i="7"/>
  <c r="FK26" i="7"/>
  <c r="FL26" i="7"/>
  <c r="FM26" i="7"/>
  <c r="FN26" i="7"/>
  <c r="FO26" i="7"/>
  <c r="FP26" i="7"/>
  <c r="FQ26" i="7"/>
  <c r="FR26" i="7"/>
  <c r="FS26" i="7"/>
  <c r="FT26" i="7"/>
  <c r="FU26" i="7"/>
  <c r="FV26" i="7"/>
  <c r="FW26" i="7"/>
  <c r="FX26" i="7"/>
  <c r="FY26" i="7"/>
  <c r="FZ26" i="7"/>
  <c r="GA26" i="7"/>
  <c r="GB26" i="7"/>
  <c r="GC26" i="7"/>
  <c r="GD26" i="7"/>
  <c r="GE26" i="7"/>
  <c r="GF26" i="7"/>
  <c r="GG26" i="7"/>
  <c r="GH26" i="7"/>
  <c r="GI26" i="7"/>
  <c r="GJ26" i="7"/>
  <c r="GK26" i="7"/>
  <c r="GL26" i="7"/>
  <c r="GM26" i="7"/>
  <c r="GN26" i="7"/>
  <c r="GO26" i="7"/>
  <c r="GP26" i="7"/>
  <c r="GQ26" i="7"/>
  <c r="GR26" i="7"/>
  <c r="GS26" i="7"/>
  <c r="GT26" i="7"/>
  <c r="GU26" i="7"/>
  <c r="GV26" i="7"/>
  <c r="GW26" i="7"/>
  <c r="GX26" i="7"/>
  <c r="GY26" i="7"/>
  <c r="GZ26" i="7"/>
  <c r="HA26" i="7"/>
  <c r="HB26" i="7"/>
  <c r="HC26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K26" i="7"/>
  <c r="DG19" i="2"/>
  <c r="DG14" i="2"/>
  <c r="J14" i="2" s="1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K217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AY217" i="7"/>
  <c r="AZ217" i="7"/>
  <c r="BA217" i="7"/>
  <c r="BB217" i="7"/>
  <c r="BC217" i="7"/>
  <c r="BD217" i="7"/>
  <c r="BE217" i="7"/>
  <c r="BF217" i="7"/>
  <c r="BG217" i="7"/>
  <c r="BH217" i="7"/>
  <c r="BI217" i="7"/>
  <c r="BJ217" i="7"/>
  <c r="BK217" i="7"/>
  <c r="BL217" i="7"/>
  <c r="BM217" i="7"/>
  <c r="BN217" i="7"/>
  <c r="BO217" i="7"/>
  <c r="BP217" i="7"/>
  <c r="BQ217" i="7"/>
  <c r="BR217" i="7"/>
  <c r="BS217" i="7"/>
  <c r="BT217" i="7"/>
  <c r="BU217" i="7"/>
  <c r="BV217" i="7"/>
  <c r="BW217" i="7"/>
  <c r="BX217" i="7"/>
  <c r="BY217" i="7"/>
  <c r="BZ217" i="7"/>
  <c r="CA217" i="7"/>
  <c r="CB217" i="7"/>
  <c r="CC217" i="7"/>
  <c r="CD217" i="7"/>
  <c r="CE217" i="7"/>
  <c r="CF217" i="7"/>
  <c r="CG217" i="7"/>
  <c r="CH217" i="7"/>
  <c r="CI217" i="7"/>
  <c r="CJ217" i="7"/>
  <c r="CK217" i="7"/>
  <c r="CL217" i="7"/>
  <c r="CM217" i="7"/>
  <c r="CN217" i="7"/>
  <c r="CO217" i="7"/>
  <c r="CP217" i="7"/>
  <c r="CQ217" i="7"/>
  <c r="CR217" i="7"/>
  <c r="CS217" i="7"/>
  <c r="CT217" i="7"/>
  <c r="CU217" i="7"/>
  <c r="CV217" i="7"/>
  <c r="CW217" i="7"/>
  <c r="CX217" i="7"/>
  <c r="CY217" i="7"/>
  <c r="CZ217" i="7"/>
  <c r="DA217" i="7"/>
  <c r="DB217" i="7"/>
  <c r="DC217" i="7"/>
  <c r="DD217" i="7"/>
  <c r="DE217" i="7"/>
  <c r="DF217" i="7"/>
  <c r="DG217" i="7"/>
  <c r="DH217" i="7"/>
  <c r="DI217" i="7"/>
  <c r="DJ217" i="7"/>
  <c r="DK217" i="7"/>
  <c r="DL217" i="7"/>
  <c r="DM217" i="7"/>
  <c r="DN217" i="7"/>
  <c r="DO217" i="7"/>
  <c r="DP217" i="7"/>
  <c r="DQ217" i="7"/>
  <c r="DR217" i="7"/>
  <c r="DS217" i="7"/>
  <c r="DT217" i="7"/>
  <c r="DU217" i="7"/>
  <c r="DV217" i="7"/>
  <c r="DW217" i="7"/>
  <c r="DX217" i="7"/>
  <c r="DY217" i="7"/>
  <c r="DZ217" i="7"/>
  <c r="EA217" i="7"/>
  <c r="EB217" i="7"/>
  <c r="EC217" i="7"/>
  <c r="ED217" i="7"/>
  <c r="EE217" i="7"/>
  <c r="EF217" i="7"/>
  <c r="EG217" i="7"/>
  <c r="EH217" i="7"/>
  <c r="EI217" i="7"/>
  <c r="EJ217" i="7"/>
  <c r="EK217" i="7"/>
  <c r="EL217" i="7"/>
  <c r="EM217" i="7"/>
  <c r="EN217" i="7"/>
  <c r="EO217" i="7"/>
  <c r="EP217" i="7"/>
  <c r="EQ217" i="7"/>
  <c r="ER217" i="7"/>
  <c r="ES217" i="7"/>
  <c r="ET217" i="7"/>
  <c r="EU217" i="7"/>
  <c r="EV217" i="7"/>
  <c r="EW217" i="7"/>
  <c r="EX217" i="7"/>
  <c r="EY217" i="7"/>
  <c r="EZ217" i="7"/>
  <c r="FA217" i="7"/>
  <c r="FB217" i="7"/>
  <c r="FC217" i="7"/>
  <c r="FD217" i="7"/>
  <c r="FE217" i="7"/>
  <c r="FF217" i="7"/>
  <c r="FG217" i="7"/>
  <c r="FH217" i="7"/>
  <c r="FI217" i="7"/>
  <c r="FJ217" i="7"/>
  <c r="FK217" i="7"/>
  <c r="FL217" i="7"/>
  <c r="FM217" i="7"/>
  <c r="FN217" i="7"/>
  <c r="FO217" i="7"/>
  <c r="FP217" i="7"/>
  <c r="FQ217" i="7"/>
  <c r="FR217" i="7"/>
  <c r="FS217" i="7"/>
  <c r="FT217" i="7"/>
  <c r="FU217" i="7"/>
  <c r="FV217" i="7"/>
  <c r="FW217" i="7"/>
  <c r="FX217" i="7"/>
  <c r="FY217" i="7"/>
  <c r="FZ217" i="7"/>
  <c r="GA217" i="7"/>
  <c r="GB217" i="7"/>
  <c r="GC217" i="7"/>
  <c r="GD217" i="7"/>
  <c r="GE217" i="7"/>
  <c r="GF217" i="7"/>
  <c r="GG217" i="7"/>
  <c r="GH217" i="7"/>
  <c r="GI217" i="7"/>
  <c r="GJ217" i="7"/>
  <c r="GK217" i="7"/>
  <c r="GL217" i="7"/>
  <c r="GM217" i="7"/>
  <c r="GN217" i="7"/>
  <c r="GO217" i="7"/>
  <c r="GP217" i="7"/>
  <c r="GQ217" i="7"/>
  <c r="GR217" i="7"/>
  <c r="GS217" i="7"/>
  <c r="GT217" i="7"/>
  <c r="GU217" i="7"/>
  <c r="GV217" i="7"/>
  <c r="GW217" i="7"/>
  <c r="GX217" i="7"/>
  <c r="GY217" i="7"/>
  <c r="GZ217" i="7"/>
  <c r="HA217" i="7"/>
  <c r="HB217" i="7"/>
  <c r="HC217" i="7"/>
  <c r="HD217" i="7"/>
  <c r="HE217" i="7"/>
  <c r="HF217" i="7"/>
  <c r="HG217" i="7"/>
  <c r="HH217" i="7"/>
  <c r="HI217" i="7"/>
  <c r="HJ217" i="7"/>
  <c r="HK217" i="7"/>
  <c r="HL217" i="7"/>
  <c r="HM217" i="7"/>
  <c r="HN217" i="7"/>
  <c r="HO217" i="7"/>
  <c r="HP217" i="7"/>
  <c r="HQ217" i="7"/>
  <c r="HR217" i="7"/>
  <c r="HS217" i="7"/>
  <c r="HT217" i="7"/>
  <c r="HU217" i="7"/>
  <c r="HV217" i="7"/>
  <c r="HW217" i="7"/>
  <c r="HX217" i="7"/>
  <c r="HY217" i="7"/>
  <c r="HZ217" i="7"/>
  <c r="IA217" i="7"/>
  <c r="IB217" i="7"/>
  <c r="IC217" i="7"/>
  <c r="ID217" i="7"/>
  <c r="IE217" i="7"/>
  <c r="IF217" i="7"/>
  <c r="IG217" i="7"/>
  <c r="IH217" i="7"/>
  <c r="II217" i="7"/>
  <c r="IJ217" i="7"/>
  <c r="IK217" i="7"/>
  <c r="IL217" i="7"/>
  <c r="IM217" i="7"/>
  <c r="IN217" i="7"/>
  <c r="IO217" i="7"/>
  <c r="IP217" i="7"/>
  <c r="IQ217" i="7"/>
  <c r="IR217" i="7"/>
  <c r="IS217" i="7"/>
  <c r="IT217" i="7"/>
  <c r="IU217" i="7"/>
  <c r="IV217" i="7"/>
  <c r="IW217" i="7"/>
  <c r="IX217" i="7"/>
  <c r="IY217" i="7"/>
  <c r="IZ217" i="7"/>
  <c r="JA217" i="7"/>
  <c r="JB217" i="7"/>
  <c r="JC217" i="7"/>
  <c r="JD217" i="7"/>
  <c r="JE217" i="7"/>
  <c r="JF217" i="7"/>
  <c r="JG217" i="7"/>
  <c r="JH217" i="7"/>
  <c r="JI217" i="7"/>
  <c r="JJ217" i="7"/>
  <c r="JK217" i="7"/>
  <c r="JL217" i="7"/>
  <c r="JM217" i="7"/>
  <c r="JN217" i="7"/>
  <c r="JO217" i="7"/>
  <c r="JP217" i="7"/>
  <c r="JQ217" i="7"/>
  <c r="JR217" i="7"/>
  <c r="JS217" i="7"/>
  <c r="JT217" i="7"/>
  <c r="JU217" i="7"/>
  <c r="JV217" i="7"/>
  <c r="JW217" i="7"/>
  <c r="JX217" i="7"/>
  <c r="JY217" i="7"/>
  <c r="JZ217" i="7"/>
  <c r="KA217" i="7"/>
  <c r="KB217" i="7"/>
  <c r="KC217" i="7"/>
  <c r="KD217" i="7"/>
  <c r="KE217" i="7"/>
  <c r="KF217" i="7"/>
  <c r="KG217" i="7"/>
  <c r="KH217" i="7"/>
  <c r="KI217" i="7"/>
  <c r="KJ217" i="7"/>
  <c r="KK217" i="7"/>
  <c r="KL217" i="7"/>
  <c r="KM217" i="7"/>
  <c r="KN217" i="7"/>
  <c r="KO217" i="7"/>
  <c r="KP217" i="7"/>
  <c r="KQ217" i="7"/>
  <c r="KR217" i="7"/>
  <c r="KS217" i="7"/>
  <c r="KT217" i="7"/>
  <c r="KU217" i="7"/>
  <c r="KV217" i="7"/>
  <c r="KW217" i="7"/>
  <c r="KX217" i="7"/>
  <c r="KY217" i="7"/>
  <c r="KZ217" i="7"/>
  <c r="LA217" i="7"/>
  <c r="LB217" i="7"/>
  <c r="LC217" i="7"/>
  <c r="LD217" i="7"/>
  <c r="LE217" i="7"/>
  <c r="LF217" i="7"/>
  <c r="LG217" i="7"/>
  <c r="LH217" i="7"/>
  <c r="LI217" i="7"/>
  <c r="LJ217" i="7"/>
  <c r="LK217" i="7"/>
  <c r="LL217" i="7"/>
  <c r="LM217" i="7"/>
  <c r="LN217" i="7"/>
  <c r="LO217" i="7"/>
  <c r="LP217" i="7"/>
  <c r="LQ217" i="7"/>
  <c r="LR217" i="7"/>
  <c r="LS217" i="7"/>
  <c r="LT217" i="7"/>
  <c r="LU217" i="7"/>
  <c r="LV217" i="7"/>
  <c r="LW217" i="7"/>
  <c r="LX217" i="7"/>
  <c r="LY217" i="7"/>
  <c r="LZ217" i="7"/>
  <c r="MA217" i="7"/>
  <c r="MB217" i="7"/>
  <c r="MC217" i="7"/>
  <c r="MD217" i="7"/>
  <c r="ME217" i="7"/>
  <c r="MF217" i="7"/>
  <c r="MG217" i="7"/>
  <c r="MH217" i="7"/>
  <c r="MI217" i="7"/>
  <c r="MJ217" i="7"/>
  <c r="MK217" i="7"/>
  <c r="ML217" i="7"/>
  <c r="MM217" i="7"/>
  <c r="MN217" i="7"/>
  <c r="MO217" i="7"/>
  <c r="MP217" i="7"/>
  <c r="MQ217" i="7"/>
  <c r="MR217" i="7"/>
  <c r="MS217" i="7"/>
  <c r="MT217" i="7"/>
  <c r="MU217" i="7"/>
  <c r="MV217" i="7"/>
  <c r="MW217" i="7"/>
  <c r="MX217" i="7"/>
  <c r="MY217" i="7"/>
  <c r="MZ217" i="7"/>
  <c r="NA217" i="7"/>
  <c r="NB217" i="7"/>
  <c r="NC217" i="7"/>
  <c r="ND217" i="7"/>
  <c r="NE217" i="7"/>
  <c r="NF217" i="7"/>
  <c r="NG217" i="7"/>
  <c r="NH217" i="7"/>
  <c r="NI217" i="7"/>
  <c r="NJ217" i="7"/>
  <c r="NK217" i="7"/>
  <c r="NL217" i="7"/>
  <c r="NM217" i="7"/>
  <c r="NN217" i="7"/>
  <c r="NO217" i="7"/>
  <c r="NP217" i="7"/>
  <c r="NQ217" i="7"/>
  <c r="NR217" i="7"/>
  <c r="NS217" i="7"/>
  <c r="NT217" i="7"/>
  <c r="NU217" i="7"/>
  <c r="NV217" i="7"/>
  <c r="NW217" i="7"/>
  <c r="NX217" i="7"/>
  <c r="NY217" i="7"/>
  <c r="NZ217" i="7"/>
  <c r="OA217" i="7"/>
  <c r="OB217" i="7"/>
  <c r="OC217" i="7"/>
  <c r="OD217" i="7"/>
  <c r="OE217" i="7"/>
  <c r="OF217" i="7"/>
  <c r="OG217" i="7"/>
  <c r="OH217" i="7"/>
  <c r="OI217" i="7"/>
  <c r="OJ217" i="7"/>
  <c r="OK217" i="7"/>
  <c r="OL217" i="7"/>
  <c r="OM217" i="7"/>
  <c r="ON217" i="7"/>
  <c r="OO217" i="7"/>
  <c r="OP217" i="7"/>
  <c r="OQ217" i="7"/>
  <c r="OR217" i="7"/>
  <c r="OS217" i="7"/>
  <c r="OT217" i="7"/>
  <c r="OU217" i="7"/>
  <c r="OV217" i="7"/>
  <c r="OW217" i="7"/>
  <c r="OX217" i="7"/>
  <c r="OY217" i="7"/>
  <c r="OZ217" i="7"/>
  <c r="PA217" i="7"/>
  <c r="PB217" i="7"/>
  <c r="PC217" i="7"/>
  <c r="PD217" i="7"/>
  <c r="PE217" i="7"/>
  <c r="PF217" i="7"/>
  <c r="PG217" i="7"/>
  <c r="PH217" i="7"/>
  <c r="PI217" i="7"/>
  <c r="PJ217" i="7"/>
  <c r="PK217" i="7"/>
  <c r="PL217" i="7"/>
  <c r="PM217" i="7"/>
  <c r="PN217" i="7"/>
  <c r="PO217" i="7"/>
  <c r="PP217" i="7"/>
  <c r="PQ217" i="7"/>
  <c r="PR217" i="7"/>
  <c r="PS217" i="7"/>
  <c r="PT217" i="7"/>
  <c r="PU217" i="7"/>
  <c r="PV217" i="7"/>
  <c r="PW217" i="7"/>
  <c r="PX217" i="7"/>
  <c r="PY217" i="7"/>
  <c r="PZ217" i="7"/>
  <c r="QA217" i="7"/>
  <c r="QB217" i="7"/>
  <c r="QC217" i="7"/>
  <c r="QD217" i="7"/>
  <c r="QE217" i="7"/>
  <c r="QF217" i="7"/>
  <c r="QG217" i="7"/>
  <c r="QH217" i="7"/>
  <c r="QI217" i="7"/>
  <c r="QJ217" i="7"/>
  <c r="QK217" i="7"/>
  <c r="QL217" i="7"/>
  <c r="QM217" i="7"/>
  <c r="QN217" i="7"/>
  <c r="QO217" i="7"/>
  <c r="QP217" i="7"/>
  <c r="QQ217" i="7"/>
  <c r="QR217" i="7"/>
  <c r="QS217" i="7"/>
  <c r="QT217" i="7"/>
  <c r="QU217" i="7"/>
  <c r="QV217" i="7"/>
  <c r="QW217" i="7"/>
  <c r="QX217" i="7"/>
  <c r="QY217" i="7"/>
  <c r="QZ217" i="7"/>
  <c r="RA217" i="7"/>
  <c r="RB217" i="7"/>
  <c r="RC217" i="7"/>
  <c r="RD217" i="7"/>
  <c r="RE217" i="7"/>
  <c r="RF217" i="7"/>
  <c r="RG217" i="7"/>
  <c r="RH217" i="7"/>
  <c r="RI217" i="7"/>
  <c r="RJ217" i="7"/>
  <c r="RK217" i="7"/>
  <c r="RL217" i="7"/>
  <c r="RM217" i="7"/>
  <c r="RN217" i="7"/>
  <c r="RO217" i="7"/>
  <c r="RP217" i="7"/>
  <c r="RQ217" i="7"/>
  <c r="RR217" i="7"/>
  <c r="RS217" i="7"/>
  <c r="RT217" i="7"/>
  <c r="RU217" i="7"/>
  <c r="RV217" i="7"/>
  <c r="RW217" i="7"/>
  <c r="RX217" i="7"/>
  <c r="RY217" i="7"/>
  <c r="RZ217" i="7"/>
  <c r="SA217" i="7"/>
  <c r="SB217" i="7"/>
  <c r="SC217" i="7"/>
  <c r="SD217" i="7"/>
  <c r="SE217" i="7"/>
  <c r="SF217" i="7"/>
  <c r="SG217" i="7"/>
  <c r="SH217" i="7"/>
  <c r="SI217" i="7"/>
  <c r="SJ217" i="7"/>
  <c r="SK217" i="7"/>
  <c r="SL217" i="7"/>
  <c r="SM217" i="7"/>
  <c r="SN217" i="7"/>
  <c r="SO217" i="7"/>
  <c r="SP217" i="7"/>
  <c r="SQ217" i="7"/>
  <c r="SR217" i="7"/>
  <c r="SS217" i="7"/>
  <c r="ST217" i="7"/>
  <c r="SU217" i="7"/>
  <c r="SV217" i="7"/>
  <c r="SW217" i="7"/>
  <c r="SX217" i="7"/>
  <c r="SY217" i="7"/>
  <c r="SZ217" i="7"/>
  <c r="TA217" i="7"/>
  <c r="TB217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K214" i="7"/>
  <c r="AL214" i="7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AY214" i="7"/>
  <c r="AZ214" i="7"/>
  <c r="BA214" i="7"/>
  <c r="BB214" i="7"/>
  <c r="BC214" i="7"/>
  <c r="BD214" i="7"/>
  <c r="BE214" i="7"/>
  <c r="BF214" i="7"/>
  <c r="BG214" i="7"/>
  <c r="BH214" i="7"/>
  <c r="BI214" i="7"/>
  <c r="BJ214" i="7"/>
  <c r="BK214" i="7"/>
  <c r="BL214" i="7"/>
  <c r="BM214" i="7"/>
  <c r="BN214" i="7"/>
  <c r="BO214" i="7"/>
  <c r="BP214" i="7"/>
  <c r="BQ214" i="7"/>
  <c r="BR214" i="7"/>
  <c r="BS214" i="7"/>
  <c r="BT214" i="7"/>
  <c r="BU214" i="7"/>
  <c r="BV214" i="7"/>
  <c r="BW214" i="7"/>
  <c r="BX214" i="7"/>
  <c r="BY214" i="7"/>
  <c r="BZ214" i="7"/>
  <c r="CA214" i="7"/>
  <c r="CB214" i="7"/>
  <c r="CC214" i="7"/>
  <c r="CD214" i="7"/>
  <c r="CE214" i="7"/>
  <c r="CF214" i="7"/>
  <c r="CG214" i="7"/>
  <c r="CH214" i="7"/>
  <c r="CI214" i="7"/>
  <c r="CJ214" i="7"/>
  <c r="CK214" i="7"/>
  <c r="CL214" i="7"/>
  <c r="CM214" i="7"/>
  <c r="CN214" i="7"/>
  <c r="CO214" i="7"/>
  <c r="CP214" i="7"/>
  <c r="CQ214" i="7"/>
  <c r="CR214" i="7"/>
  <c r="CS214" i="7"/>
  <c r="CT214" i="7"/>
  <c r="CU214" i="7"/>
  <c r="CV214" i="7"/>
  <c r="CW214" i="7"/>
  <c r="CX214" i="7"/>
  <c r="CY214" i="7"/>
  <c r="CZ214" i="7"/>
  <c r="DA214" i="7"/>
  <c r="DB214" i="7"/>
  <c r="DC214" i="7"/>
  <c r="DD214" i="7"/>
  <c r="DE214" i="7"/>
  <c r="DF214" i="7"/>
  <c r="DG214" i="7"/>
  <c r="DH214" i="7"/>
  <c r="DI214" i="7"/>
  <c r="DJ214" i="7"/>
  <c r="DK214" i="7"/>
  <c r="DL214" i="7"/>
  <c r="DM214" i="7"/>
  <c r="DN214" i="7"/>
  <c r="DO214" i="7"/>
  <c r="DP214" i="7"/>
  <c r="DQ214" i="7"/>
  <c r="DR214" i="7"/>
  <c r="DS214" i="7"/>
  <c r="DT214" i="7"/>
  <c r="DU214" i="7"/>
  <c r="DV214" i="7"/>
  <c r="DW214" i="7"/>
  <c r="DX214" i="7"/>
  <c r="DY214" i="7"/>
  <c r="DZ214" i="7"/>
  <c r="EA214" i="7"/>
  <c r="EB214" i="7"/>
  <c r="EC214" i="7"/>
  <c r="ED214" i="7"/>
  <c r="EE214" i="7"/>
  <c r="EF214" i="7"/>
  <c r="EG214" i="7"/>
  <c r="EH214" i="7"/>
  <c r="EI214" i="7"/>
  <c r="EJ214" i="7"/>
  <c r="EK214" i="7"/>
  <c r="EL214" i="7"/>
  <c r="EM214" i="7"/>
  <c r="EN214" i="7"/>
  <c r="EO214" i="7"/>
  <c r="EP214" i="7"/>
  <c r="EQ214" i="7"/>
  <c r="ER214" i="7"/>
  <c r="ES214" i="7"/>
  <c r="ET214" i="7"/>
  <c r="EU214" i="7"/>
  <c r="EV214" i="7"/>
  <c r="EW214" i="7"/>
  <c r="EX214" i="7"/>
  <c r="EY214" i="7"/>
  <c r="EZ214" i="7"/>
  <c r="FA214" i="7"/>
  <c r="FB214" i="7"/>
  <c r="FC214" i="7"/>
  <c r="FD214" i="7"/>
  <c r="FE214" i="7"/>
  <c r="FF214" i="7"/>
  <c r="FG214" i="7"/>
  <c r="FH214" i="7"/>
  <c r="FI214" i="7"/>
  <c r="FJ214" i="7"/>
  <c r="FK214" i="7"/>
  <c r="FL214" i="7"/>
  <c r="FM214" i="7"/>
  <c r="FN214" i="7"/>
  <c r="FO214" i="7"/>
  <c r="FP214" i="7"/>
  <c r="FQ214" i="7"/>
  <c r="FR214" i="7"/>
  <c r="FS214" i="7"/>
  <c r="FT214" i="7"/>
  <c r="FU214" i="7"/>
  <c r="FV214" i="7"/>
  <c r="FW214" i="7"/>
  <c r="FX214" i="7"/>
  <c r="FY214" i="7"/>
  <c r="FZ214" i="7"/>
  <c r="GA214" i="7"/>
  <c r="GB214" i="7"/>
  <c r="GC214" i="7"/>
  <c r="GD214" i="7"/>
  <c r="GE214" i="7"/>
  <c r="GF214" i="7"/>
  <c r="GG214" i="7"/>
  <c r="GH214" i="7"/>
  <c r="GI214" i="7"/>
  <c r="GJ214" i="7"/>
  <c r="GK214" i="7"/>
  <c r="GL214" i="7"/>
  <c r="GM214" i="7"/>
  <c r="GN214" i="7"/>
  <c r="GO214" i="7"/>
  <c r="GP214" i="7"/>
  <c r="GQ214" i="7"/>
  <c r="GR214" i="7"/>
  <c r="GS214" i="7"/>
  <c r="GT214" i="7"/>
  <c r="GU214" i="7"/>
  <c r="GV214" i="7"/>
  <c r="GW214" i="7"/>
  <c r="GX214" i="7"/>
  <c r="GY214" i="7"/>
  <c r="GZ214" i="7"/>
  <c r="HA214" i="7"/>
  <c r="HB214" i="7"/>
  <c r="HC214" i="7"/>
  <c r="HD214" i="7"/>
  <c r="HE214" i="7"/>
  <c r="HF214" i="7"/>
  <c r="HG214" i="7"/>
  <c r="HH214" i="7"/>
  <c r="HI214" i="7"/>
  <c r="HJ214" i="7"/>
  <c r="HK214" i="7"/>
  <c r="HL214" i="7"/>
  <c r="HM214" i="7"/>
  <c r="HN214" i="7"/>
  <c r="HO214" i="7"/>
  <c r="HP214" i="7"/>
  <c r="HQ214" i="7"/>
  <c r="HR214" i="7"/>
  <c r="HS214" i="7"/>
  <c r="HT214" i="7"/>
  <c r="HU214" i="7"/>
  <c r="HV214" i="7"/>
  <c r="HW214" i="7"/>
  <c r="HX214" i="7"/>
  <c r="HY214" i="7"/>
  <c r="HZ214" i="7"/>
  <c r="IA214" i="7"/>
  <c r="IB214" i="7"/>
  <c r="IC214" i="7"/>
  <c r="ID214" i="7"/>
  <c r="IE214" i="7"/>
  <c r="IF214" i="7"/>
  <c r="IG214" i="7"/>
  <c r="IH214" i="7"/>
  <c r="II214" i="7"/>
  <c r="IJ214" i="7"/>
  <c r="IK214" i="7"/>
  <c r="IL214" i="7"/>
  <c r="IM214" i="7"/>
  <c r="IN214" i="7"/>
  <c r="IO214" i="7"/>
  <c r="IP214" i="7"/>
  <c r="IQ214" i="7"/>
  <c r="IR214" i="7"/>
  <c r="IS214" i="7"/>
  <c r="IT214" i="7"/>
  <c r="IU214" i="7"/>
  <c r="IV214" i="7"/>
  <c r="IW214" i="7"/>
  <c r="IX214" i="7"/>
  <c r="IY214" i="7"/>
  <c r="IZ214" i="7"/>
  <c r="JA214" i="7"/>
  <c r="JB214" i="7"/>
  <c r="JC214" i="7"/>
  <c r="JD214" i="7"/>
  <c r="JE214" i="7"/>
  <c r="JF214" i="7"/>
  <c r="JG214" i="7"/>
  <c r="JH214" i="7"/>
  <c r="JI214" i="7"/>
  <c r="JJ214" i="7"/>
  <c r="JK214" i="7"/>
  <c r="JL214" i="7"/>
  <c r="JM214" i="7"/>
  <c r="JN214" i="7"/>
  <c r="JO214" i="7"/>
  <c r="JP214" i="7"/>
  <c r="JQ214" i="7"/>
  <c r="JR214" i="7"/>
  <c r="JS214" i="7"/>
  <c r="JT214" i="7"/>
  <c r="JU214" i="7"/>
  <c r="JV214" i="7"/>
  <c r="JW214" i="7"/>
  <c r="JX214" i="7"/>
  <c r="JY214" i="7"/>
  <c r="JZ214" i="7"/>
  <c r="KA214" i="7"/>
  <c r="KB214" i="7"/>
  <c r="KC214" i="7"/>
  <c r="KD214" i="7"/>
  <c r="KE214" i="7"/>
  <c r="KF214" i="7"/>
  <c r="KG214" i="7"/>
  <c r="KH214" i="7"/>
  <c r="KI214" i="7"/>
  <c r="KJ214" i="7"/>
  <c r="KK214" i="7"/>
  <c r="KL214" i="7"/>
  <c r="KM214" i="7"/>
  <c r="KN214" i="7"/>
  <c r="KO214" i="7"/>
  <c r="KP214" i="7"/>
  <c r="KQ214" i="7"/>
  <c r="KR214" i="7"/>
  <c r="KS214" i="7"/>
  <c r="KT214" i="7"/>
  <c r="KU214" i="7"/>
  <c r="KV214" i="7"/>
  <c r="KW214" i="7"/>
  <c r="KX214" i="7"/>
  <c r="KY214" i="7"/>
  <c r="KZ214" i="7"/>
  <c r="LA214" i="7"/>
  <c r="LB214" i="7"/>
  <c r="LC214" i="7"/>
  <c r="LD214" i="7"/>
  <c r="LE214" i="7"/>
  <c r="LF214" i="7"/>
  <c r="LG214" i="7"/>
  <c r="LH214" i="7"/>
  <c r="LI214" i="7"/>
  <c r="LJ214" i="7"/>
  <c r="LK214" i="7"/>
  <c r="LL214" i="7"/>
  <c r="LM214" i="7"/>
  <c r="LN214" i="7"/>
  <c r="LO214" i="7"/>
  <c r="LP214" i="7"/>
  <c r="LQ214" i="7"/>
  <c r="LR214" i="7"/>
  <c r="LS214" i="7"/>
  <c r="LT214" i="7"/>
  <c r="LU214" i="7"/>
  <c r="LV214" i="7"/>
  <c r="LW214" i="7"/>
  <c r="LX214" i="7"/>
  <c r="LY214" i="7"/>
  <c r="LZ214" i="7"/>
  <c r="MA214" i="7"/>
  <c r="MB214" i="7"/>
  <c r="MC214" i="7"/>
  <c r="MD214" i="7"/>
  <c r="ME214" i="7"/>
  <c r="MF214" i="7"/>
  <c r="MG214" i="7"/>
  <c r="MH214" i="7"/>
  <c r="MI214" i="7"/>
  <c r="MJ214" i="7"/>
  <c r="MK214" i="7"/>
  <c r="ML214" i="7"/>
  <c r="MM214" i="7"/>
  <c r="MN214" i="7"/>
  <c r="MO214" i="7"/>
  <c r="MP214" i="7"/>
  <c r="MQ214" i="7"/>
  <c r="MR214" i="7"/>
  <c r="MS214" i="7"/>
  <c r="MT214" i="7"/>
  <c r="MU214" i="7"/>
  <c r="MV214" i="7"/>
  <c r="MW214" i="7"/>
  <c r="MX214" i="7"/>
  <c r="MY214" i="7"/>
  <c r="MZ214" i="7"/>
  <c r="NA214" i="7"/>
  <c r="NB214" i="7"/>
  <c r="NC214" i="7"/>
  <c r="ND214" i="7"/>
  <c r="NE214" i="7"/>
  <c r="NF214" i="7"/>
  <c r="NG214" i="7"/>
  <c r="NH214" i="7"/>
  <c r="NI214" i="7"/>
  <c r="NJ214" i="7"/>
  <c r="NK214" i="7"/>
  <c r="NL214" i="7"/>
  <c r="NM214" i="7"/>
  <c r="NN214" i="7"/>
  <c r="NO214" i="7"/>
  <c r="NP214" i="7"/>
  <c r="NQ214" i="7"/>
  <c r="NR214" i="7"/>
  <c r="NS214" i="7"/>
  <c r="NT214" i="7"/>
  <c r="NU214" i="7"/>
  <c r="NV214" i="7"/>
  <c r="NW214" i="7"/>
  <c r="NX214" i="7"/>
  <c r="NY214" i="7"/>
  <c r="NZ214" i="7"/>
  <c r="OA214" i="7"/>
  <c r="OB214" i="7"/>
  <c r="OC214" i="7"/>
  <c r="OD214" i="7"/>
  <c r="OE214" i="7"/>
  <c r="OF214" i="7"/>
  <c r="OG214" i="7"/>
  <c r="OH214" i="7"/>
  <c r="OI214" i="7"/>
  <c r="OJ214" i="7"/>
  <c r="OK214" i="7"/>
  <c r="OL214" i="7"/>
  <c r="OM214" i="7"/>
  <c r="ON214" i="7"/>
  <c r="OO214" i="7"/>
  <c r="OP214" i="7"/>
  <c r="OQ214" i="7"/>
  <c r="OR214" i="7"/>
  <c r="OS214" i="7"/>
  <c r="OT214" i="7"/>
  <c r="OU214" i="7"/>
  <c r="OV214" i="7"/>
  <c r="OW214" i="7"/>
  <c r="OX214" i="7"/>
  <c r="OY214" i="7"/>
  <c r="OZ214" i="7"/>
  <c r="PA214" i="7"/>
  <c r="PB214" i="7"/>
  <c r="PC214" i="7"/>
  <c r="PD214" i="7"/>
  <c r="PE214" i="7"/>
  <c r="PF214" i="7"/>
  <c r="PG214" i="7"/>
  <c r="PH214" i="7"/>
  <c r="PI214" i="7"/>
  <c r="PJ214" i="7"/>
  <c r="PK214" i="7"/>
  <c r="PL214" i="7"/>
  <c r="PM214" i="7"/>
  <c r="PN214" i="7"/>
  <c r="PO214" i="7"/>
  <c r="PP214" i="7"/>
  <c r="PQ214" i="7"/>
  <c r="PR214" i="7"/>
  <c r="PS214" i="7"/>
  <c r="PT214" i="7"/>
  <c r="PU214" i="7"/>
  <c r="PV214" i="7"/>
  <c r="PW214" i="7"/>
  <c r="PX214" i="7"/>
  <c r="PY214" i="7"/>
  <c r="PZ214" i="7"/>
  <c r="QA214" i="7"/>
  <c r="QB214" i="7"/>
  <c r="QC214" i="7"/>
  <c r="QD214" i="7"/>
  <c r="QE214" i="7"/>
  <c r="QF214" i="7"/>
  <c r="QG214" i="7"/>
  <c r="QH214" i="7"/>
  <c r="QI214" i="7"/>
  <c r="QJ214" i="7"/>
  <c r="QK214" i="7"/>
  <c r="QL214" i="7"/>
  <c r="QM214" i="7"/>
  <c r="QN214" i="7"/>
  <c r="QO214" i="7"/>
  <c r="QP214" i="7"/>
  <c r="QQ214" i="7"/>
  <c r="QR214" i="7"/>
  <c r="QS214" i="7"/>
  <c r="QT214" i="7"/>
  <c r="QU214" i="7"/>
  <c r="QV214" i="7"/>
  <c r="QW214" i="7"/>
  <c r="QX214" i="7"/>
  <c r="QY214" i="7"/>
  <c r="QZ214" i="7"/>
  <c r="RA214" i="7"/>
  <c r="RB214" i="7"/>
  <c r="RC214" i="7"/>
  <c r="RD214" i="7"/>
  <c r="RE214" i="7"/>
  <c r="RF214" i="7"/>
  <c r="RG214" i="7"/>
  <c r="RH214" i="7"/>
  <c r="RI214" i="7"/>
  <c r="RJ214" i="7"/>
  <c r="RK214" i="7"/>
  <c r="RL214" i="7"/>
  <c r="RM214" i="7"/>
  <c r="RN214" i="7"/>
  <c r="RO214" i="7"/>
  <c r="RP214" i="7"/>
  <c r="RQ214" i="7"/>
  <c r="RR214" i="7"/>
  <c r="RS214" i="7"/>
  <c r="RT214" i="7"/>
  <c r="RU214" i="7"/>
  <c r="RV214" i="7"/>
  <c r="RW214" i="7"/>
  <c r="RX214" i="7"/>
  <c r="RY214" i="7"/>
  <c r="RZ214" i="7"/>
  <c r="SA214" i="7"/>
  <c r="SB214" i="7"/>
  <c r="SC214" i="7"/>
  <c r="SD214" i="7"/>
  <c r="SE214" i="7"/>
  <c r="SF214" i="7"/>
  <c r="SG214" i="7"/>
  <c r="SH214" i="7"/>
  <c r="SI214" i="7"/>
  <c r="SJ214" i="7"/>
  <c r="SK214" i="7"/>
  <c r="SL214" i="7"/>
  <c r="SM214" i="7"/>
  <c r="SN214" i="7"/>
  <c r="SO214" i="7"/>
  <c r="SP214" i="7"/>
  <c r="SQ214" i="7"/>
  <c r="SR214" i="7"/>
  <c r="SS214" i="7"/>
  <c r="ST214" i="7"/>
  <c r="SU214" i="7"/>
  <c r="SV214" i="7"/>
  <c r="SW214" i="7"/>
  <c r="SX214" i="7"/>
  <c r="SY214" i="7"/>
  <c r="SZ214" i="7"/>
  <c r="TA214" i="7"/>
  <c r="TB214" i="7"/>
  <c r="K214" i="7"/>
  <c r="J47" i="2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K192" i="7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BV192" i="7"/>
  <c r="BW192" i="7"/>
  <c r="BX192" i="7"/>
  <c r="BY192" i="7"/>
  <c r="BZ192" i="7"/>
  <c r="CA192" i="7"/>
  <c r="CB192" i="7"/>
  <c r="CC192" i="7"/>
  <c r="CD192" i="7"/>
  <c r="CE192" i="7"/>
  <c r="CF192" i="7"/>
  <c r="CG192" i="7"/>
  <c r="CH192" i="7"/>
  <c r="CI192" i="7"/>
  <c r="CJ192" i="7"/>
  <c r="CK192" i="7"/>
  <c r="CL192" i="7"/>
  <c r="CM192" i="7"/>
  <c r="CN192" i="7"/>
  <c r="CO192" i="7"/>
  <c r="CP192" i="7"/>
  <c r="CQ192" i="7"/>
  <c r="CR192" i="7"/>
  <c r="CS192" i="7"/>
  <c r="CT192" i="7"/>
  <c r="CU192" i="7"/>
  <c r="CV192" i="7"/>
  <c r="CW192" i="7"/>
  <c r="CX192" i="7"/>
  <c r="CY192" i="7"/>
  <c r="CZ192" i="7"/>
  <c r="DA192" i="7"/>
  <c r="DB192" i="7"/>
  <c r="DC192" i="7"/>
  <c r="DD192" i="7"/>
  <c r="DE192" i="7"/>
  <c r="DF192" i="7"/>
  <c r="DG192" i="7"/>
  <c r="DH192" i="7"/>
  <c r="DI192" i="7"/>
  <c r="DJ192" i="7"/>
  <c r="DK192" i="7"/>
  <c r="DL192" i="7"/>
  <c r="DM192" i="7"/>
  <c r="DN192" i="7"/>
  <c r="DO192" i="7"/>
  <c r="DP192" i="7"/>
  <c r="DQ192" i="7"/>
  <c r="DR192" i="7"/>
  <c r="DS192" i="7"/>
  <c r="DT192" i="7"/>
  <c r="DU192" i="7"/>
  <c r="DV192" i="7"/>
  <c r="DW192" i="7"/>
  <c r="DX192" i="7"/>
  <c r="DY192" i="7"/>
  <c r="DZ192" i="7"/>
  <c r="EA192" i="7"/>
  <c r="EB192" i="7"/>
  <c r="EC192" i="7"/>
  <c r="ED192" i="7"/>
  <c r="EE192" i="7"/>
  <c r="EF192" i="7"/>
  <c r="EG192" i="7"/>
  <c r="EH192" i="7"/>
  <c r="EI192" i="7"/>
  <c r="EJ192" i="7"/>
  <c r="EK192" i="7"/>
  <c r="EL192" i="7"/>
  <c r="EM192" i="7"/>
  <c r="EN192" i="7"/>
  <c r="EO192" i="7"/>
  <c r="EP192" i="7"/>
  <c r="EQ192" i="7"/>
  <c r="ER192" i="7"/>
  <c r="ES192" i="7"/>
  <c r="ET192" i="7"/>
  <c r="EU192" i="7"/>
  <c r="EV192" i="7"/>
  <c r="EW192" i="7"/>
  <c r="EX192" i="7"/>
  <c r="EY192" i="7"/>
  <c r="EZ192" i="7"/>
  <c r="FA192" i="7"/>
  <c r="FB192" i="7"/>
  <c r="FC192" i="7"/>
  <c r="FD192" i="7"/>
  <c r="FE192" i="7"/>
  <c r="FF192" i="7"/>
  <c r="FG192" i="7"/>
  <c r="FH192" i="7"/>
  <c r="FI192" i="7"/>
  <c r="FJ192" i="7"/>
  <c r="FK192" i="7"/>
  <c r="FL192" i="7"/>
  <c r="FM192" i="7"/>
  <c r="FN192" i="7"/>
  <c r="FO192" i="7"/>
  <c r="FP192" i="7"/>
  <c r="FQ192" i="7"/>
  <c r="FR192" i="7"/>
  <c r="FS192" i="7"/>
  <c r="FT192" i="7"/>
  <c r="FU192" i="7"/>
  <c r="FV192" i="7"/>
  <c r="FW192" i="7"/>
  <c r="FX192" i="7"/>
  <c r="FY192" i="7"/>
  <c r="FZ192" i="7"/>
  <c r="GA192" i="7"/>
  <c r="GB192" i="7"/>
  <c r="GC192" i="7"/>
  <c r="GD192" i="7"/>
  <c r="GE192" i="7"/>
  <c r="GF192" i="7"/>
  <c r="GG192" i="7"/>
  <c r="GH192" i="7"/>
  <c r="GI192" i="7"/>
  <c r="GJ192" i="7"/>
  <c r="GK192" i="7"/>
  <c r="GL192" i="7"/>
  <c r="GM192" i="7"/>
  <c r="GN192" i="7"/>
  <c r="GO192" i="7"/>
  <c r="GP192" i="7"/>
  <c r="GQ192" i="7"/>
  <c r="GR192" i="7"/>
  <c r="GS192" i="7"/>
  <c r="GT192" i="7"/>
  <c r="GU192" i="7"/>
  <c r="GV192" i="7"/>
  <c r="GW192" i="7"/>
  <c r="GX192" i="7"/>
  <c r="GY192" i="7"/>
  <c r="GZ192" i="7"/>
  <c r="HA192" i="7"/>
  <c r="HB192" i="7"/>
  <c r="HC192" i="7"/>
  <c r="HD192" i="7"/>
  <c r="HE192" i="7"/>
  <c r="HF192" i="7"/>
  <c r="HG192" i="7"/>
  <c r="HH192" i="7"/>
  <c r="HI192" i="7"/>
  <c r="HJ192" i="7"/>
  <c r="HK192" i="7"/>
  <c r="HL192" i="7"/>
  <c r="HM192" i="7"/>
  <c r="HN192" i="7"/>
  <c r="HO192" i="7"/>
  <c r="HP192" i="7"/>
  <c r="HQ192" i="7"/>
  <c r="HR192" i="7"/>
  <c r="HS192" i="7"/>
  <c r="HT192" i="7"/>
  <c r="HU192" i="7"/>
  <c r="HV192" i="7"/>
  <c r="HW192" i="7"/>
  <c r="HX192" i="7"/>
  <c r="HY192" i="7"/>
  <c r="HZ192" i="7"/>
  <c r="IA192" i="7"/>
  <c r="IB192" i="7"/>
  <c r="IC192" i="7"/>
  <c r="ID192" i="7"/>
  <c r="IE192" i="7"/>
  <c r="IF192" i="7"/>
  <c r="IG192" i="7"/>
  <c r="IH192" i="7"/>
  <c r="II192" i="7"/>
  <c r="IJ192" i="7"/>
  <c r="IK192" i="7"/>
  <c r="IL192" i="7"/>
  <c r="IM192" i="7"/>
  <c r="IN192" i="7"/>
  <c r="IO192" i="7"/>
  <c r="IP192" i="7"/>
  <c r="IQ192" i="7"/>
  <c r="IR192" i="7"/>
  <c r="IS192" i="7"/>
  <c r="IT192" i="7"/>
  <c r="IU192" i="7"/>
  <c r="IV192" i="7"/>
  <c r="IW192" i="7"/>
  <c r="IX192" i="7"/>
  <c r="IY192" i="7"/>
  <c r="IZ192" i="7"/>
  <c r="JA192" i="7"/>
  <c r="JB192" i="7"/>
  <c r="JC192" i="7"/>
  <c r="JD192" i="7"/>
  <c r="JE192" i="7"/>
  <c r="JF192" i="7"/>
  <c r="JG192" i="7"/>
  <c r="JH192" i="7"/>
  <c r="JI192" i="7"/>
  <c r="JJ192" i="7"/>
  <c r="JK192" i="7"/>
  <c r="JL192" i="7"/>
  <c r="JM192" i="7"/>
  <c r="JN192" i="7"/>
  <c r="JO192" i="7"/>
  <c r="JP192" i="7"/>
  <c r="JQ192" i="7"/>
  <c r="JR192" i="7"/>
  <c r="JS192" i="7"/>
  <c r="JT192" i="7"/>
  <c r="JU192" i="7"/>
  <c r="JV192" i="7"/>
  <c r="JW192" i="7"/>
  <c r="JX192" i="7"/>
  <c r="JY192" i="7"/>
  <c r="JZ192" i="7"/>
  <c r="KA192" i="7"/>
  <c r="KB192" i="7"/>
  <c r="KC192" i="7"/>
  <c r="KD192" i="7"/>
  <c r="KE192" i="7"/>
  <c r="KF192" i="7"/>
  <c r="KG192" i="7"/>
  <c r="KH192" i="7"/>
  <c r="KI192" i="7"/>
  <c r="KJ192" i="7"/>
  <c r="KK192" i="7"/>
  <c r="KL192" i="7"/>
  <c r="KM192" i="7"/>
  <c r="KN192" i="7"/>
  <c r="KO192" i="7"/>
  <c r="KP192" i="7"/>
  <c r="KQ192" i="7"/>
  <c r="KR192" i="7"/>
  <c r="KS192" i="7"/>
  <c r="KT192" i="7"/>
  <c r="KU192" i="7"/>
  <c r="KV192" i="7"/>
  <c r="KW192" i="7"/>
  <c r="KX192" i="7"/>
  <c r="KY192" i="7"/>
  <c r="KZ192" i="7"/>
  <c r="LA192" i="7"/>
  <c r="LB192" i="7"/>
  <c r="LC192" i="7"/>
  <c r="LD192" i="7"/>
  <c r="LE192" i="7"/>
  <c r="LF192" i="7"/>
  <c r="LG192" i="7"/>
  <c r="LH192" i="7"/>
  <c r="LI192" i="7"/>
  <c r="LJ192" i="7"/>
  <c r="LK192" i="7"/>
  <c r="LL192" i="7"/>
  <c r="LM192" i="7"/>
  <c r="LN192" i="7"/>
  <c r="LO192" i="7"/>
  <c r="LP192" i="7"/>
  <c r="LQ192" i="7"/>
  <c r="LR192" i="7"/>
  <c r="LS192" i="7"/>
  <c r="LT192" i="7"/>
  <c r="LU192" i="7"/>
  <c r="LV192" i="7"/>
  <c r="LW192" i="7"/>
  <c r="LX192" i="7"/>
  <c r="LY192" i="7"/>
  <c r="LZ192" i="7"/>
  <c r="MA192" i="7"/>
  <c r="MB192" i="7"/>
  <c r="MC192" i="7"/>
  <c r="MD192" i="7"/>
  <c r="ME192" i="7"/>
  <c r="MF192" i="7"/>
  <c r="MG192" i="7"/>
  <c r="MH192" i="7"/>
  <c r="MI192" i="7"/>
  <c r="MJ192" i="7"/>
  <c r="MK192" i="7"/>
  <c r="ML192" i="7"/>
  <c r="MM192" i="7"/>
  <c r="MN192" i="7"/>
  <c r="MO192" i="7"/>
  <c r="MP192" i="7"/>
  <c r="MQ192" i="7"/>
  <c r="MR192" i="7"/>
  <c r="MS192" i="7"/>
  <c r="MT192" i="7"/>
  <c r="MU192" i="7"/>
  <c r="MV192" i="7"/>
  <c r="MW192" i="7"/>
  <c r="MX192" i="7"/>
  <c r="MY192" i="7"/>
  <c r="MZ192" i="7"/>
  <c r="NA192" i="7"/>
  <c r="NB192" i="7"/>
  <c r="NC192" i="7"/>
  <c r="ND192" i="7"/>
  <c r="NE192" i="7"/>
  <c r="NF192" i="7"/>
  <c r="NG192" i="7"/>
  <c r="NH192" i="7"/>
  <c r="NI192" i="7"/>
  <c r="NJ192" i="7"/>
  <c r="NK192" i="7"/>
  <c r="NL192" i="7"/>
  <c r="NM192" i="7"/>
  <c r="NN192" i="7"/>
  <c r="NO192" i="7"/>
  <c r="NP192" i="7"/>
  <c r="NQ192" i="7"/>
  <c r="NR192" i="7"/>
  <c r="NS192" i="7"/>
  <c r="NT192" i="7"/>
  <c r="NU192" i="7"/>
  <c r="NV192" i="7"/>
  <c r="NW192" i="7"/>
  <c r="NX192" i="7"/>
  <c r="NY192" i="7"/>
  <c r="NZ192" i="7"/>
  <c r="OA192" i="7"/>
  <c r="OB192" i="7"/>
  <c r="OC192" i="7"/>
  <c r="OD192" i="7"/>
  <c r="OE192" i="7"/>
  <c r="OF192" i="7"/>
  <c r="OG192" i="7"/>
  <c r="OH192" i="7"/>
  <c r="OI192" i="7"/>
  <c r="OJ192" i="7"/>
  <c r="OK192" i="7"/>
  <c r="OL192" i="7"/>
  <c r="OM192" i="7"/>
  <c r="ON192" i="7"/>
  <c r="OO192" i="7"/>
  <c r="OP192" i="7"/>
  <c r="OQ192" i="7"/>
  <c r="OR192" i="7"/>
  <c r="OS192" i="7"/>
  <c r="OT192" i="7"/>
  <c r="OU192" i="7"/>
  <c r="OV192" i="7"/>
  <c r="OW192" i="7"/>
  <c r="OX192" i="7"/>
  <c r="OY192" i="7"/>
  <c r="OZ192" i="7"/>
  <c r="PA192" i="7"/>
  <c r="PB192" i="7"/>
  <c r="PC192" i="7"/>
  <c r="PD192" i="7"/>
  <c r="PE192" i="7"/>
  <c r="PF192" i="7"/>
  <c r="PG192" i="7"/>
  <c r="PH192" i="7"/>
  <c r="PI192" i="7"/>
  <c r="PJ192" i="7"/>
  <c r="PK192" i="7"/>
  <c r="PL192" i="7"/>
  <c r="PM192" i="7"/>
  <c r="PN192" i="7"/>
  <c r="PO192" i="7"/>
  <c r="PP192" i="7"/>
  <c r="PQ192" i="7"/>
  <c r="PR192" i="7"/>
  <c r="PS192" i="7"/>
  <c r="PT192" i="7"/>
  <c r="PU192" i="7"/>
  <c r="PV192" i="7"/>
  <c r="PW192" i="7"/>
  <c r="PX192" i="7"/>
  <c r="PY192" i="7"/>
  <c r="PZ192" i="7"/>
  <c r="QA192" i="7"/>
  <c r="QB192" i="7"/>
  <c r="QC192" i="7"/>
  <c r="QD192" i="7"/>
  <c r="QE192" i="7"/>
  <c r="QF192" i="7"/>
  <c r="QG192" i="7"/>
  <c r="QH192" i="7"/>
  <c r="QI192" i="7"/>
  <c r="QJ192" i="7"/>
  <c r="QK192" i="7"/>
  <c r="QL192" i="7"/>
  <c r="QM192" i="7"/>
  <c r="QN192" i="7"/>
  <c r="QO192" i="7"/>
  <c r="QP192" i="7"/>
  <c r="QQ192" i="7"/>
  <c r="QR192" i="7"/>
  <c r="QS192" i="7"/>
  <c r="QT192" i="7"/>
  <c r="QU192" i="7"/>
  <c r="QV192" i="7"/>
  <c r="QW192" i="7"/>
  <c r="QX192" i="7"/>
  <c r="QY192" i="7"/>
  <c r="QZ192" i="7"/>
  <c r="RA192" i="7"/>
  <c r="RB192" i="7"/>
  <c r="RC192" i="7"/>
  <c r="RD192" i="7"/>
  <c r="RE192" i="7"/>
  <c r="RF192" i="7"/>
  <c r="RG192" i="7"/>
  <c r="RH192" i="7"/>
  <c r="RI192" i="7"/>
  <c r="RJ192" i="7"/>
  <c r="RK192" i="7"/>
  <c r="RL192" i="7"/>
  <c r="RM192" i="7"/>
  <c r="RN192" i="7"/>
  <c r="RO192" i="7"/>
  <c r="RP192" i="7"/>
  <c r="RQ192" i="7"/>
  <c r="RR192" i="7"/>
  <c r="RS192" i="7"/>
  <c r="RT192" i="7"/>
  <c r="RU192" i="7"/>
  <c r="RV192" i="7"/>
  <c r="RW192" i="7"/>
  <c r="RX192" i="7"/>
  <c r="RY192" i="7"/>
  <c r="RZ192" i="7"/>
  <c r="SA192" i="7"/>
  <c r="SB192" i="7"/>
  <c r="SC192" i="7"/>
  <c r="SD192" i="7"/>
  <c r="SE192" i="7"/>
  <c r="SF192" i="7"/>
  <c r="SG192" i="7"/>
  <c r="SH192" i="7"/>
  <c r="SI192" i="7"/>
  <c r="SJ192" i="7"/>
  <c r="SK192" i="7"/>
  <c r="SL192" i="7"/>
  <c r="SM192" i="7"/>
  <c r="SN192" i="7"/>
  <c r="SO192" i="7"/>
  <c r="SP192" i="7"/>
  <c r="SQ192" i="7"/>
  <c r="SR192" i="7"/>
  <c r="SS192" i="7"/>
  <c r="ST192" i="7"/>
  <c r="SU192" i="7"/>
  <c r="SV192" i="7"/>
  <c r="SW192" i="7"/>
  <c r="SX192" i="7"/>
  <c r="SY192" i="7"/>
  <c r="SZ192" i="7"/>
  <c r="TA192" i="7"/>
  <c r="TB192" i="7"/>
  <c r="K192" i="7"/>
  <c r="J45" i="2"/>
  <c r="DF89" i="1"/>
  <c r="I89" i="1" s="1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K76" i="7"/>
  <c r="DD38" i="1"/>
  <c r="DD16" i="13"/>
  <c r="DD70" i="1"/>
  <c r="DD21" i="1"/>
  <c r="DD15" i="1"/>
  <c r="J13" i="1" s="1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AK61" i="15"/>
  <c r="AL61" i="15"/>
  <c r="AM61" i="15"/>
  <c r="AN61" i="15"/>
  <c r="AO61" i="15"/>
  <c r="AP61" i="15"/>
  <c r="AQ61" i="15"/>
  <c r="AR61" i="15"/>
  <c r="AS61" i="15"/>
  <c r="AT61" i="15"/>
  <c r="AU61" i="15"/>
  <c r="AV61" i="15"/>
  <c r="AW61" i="15"/>
  <c r="AX61" i="15"/>
  <c r="AY61" i="15"/>
  <c r="AZ61" i="15"/>
  <c r="BA61" i="15"/>
  <c r="BB61" i="15"/>
  <c r="BC61" i="15"/>
  <c r="BD61" i="15"/>
  <c r="BE61" i="15"/>
  <c r="BF61" i="15"/>
  <c r="BG61" i="15"/>
  <c r="BH61" i="15"/>
  <c r="BI61" i="15"/>
  <c r="BJ61" i="15"/>
  <c r="BK61" i="15"/>
  <c r="BL61" i="15"/>
  <c r="BM61" i="15"/>
  <c r="BN61" i="15"/>
  <c r="BO61" i="15"/>
  <c r="BP61" i="15"/>
  <c r="BQ61" i="15"/>
  <c r="BR61" i="15"/>
  <c r="BS61" i="15"/>
  <c r="BT61" i="15"/>
  <c r="BU61" i="15"/>
  <c r="BV61" i="15"/>
  <c r="BW61" i="15"/>
  <c r="BX61" i="15"/>
  <c r="BY61" i="15"/>
  <c r="BZ61" i="15"/>
  <c r="CA61" i="15"/>
  <c r="CB61" i="15"/>
  <c r="CC61" i="15"/>
  <c r="CD61" i="15"/>
  <c r="CE61" i="15"/>
  <c r="CF61" i="15"/>
  <c r="CG61" i="15"/>
  <c r="CH61" i="15"/>
  <c r="CI61" i="15"/>
  <c r="CJ61" i="15"/>
  <c r="CK61" i="15"/>
  <c r="CL61" i="15"/>
  <c r="CM61" i="15"/>
  <c r="CN61" i="15"/>
  <c r="CO61" i="15"/>
  <c r="CP61" i="15"/>
  <c r="CQ61" i="15"/>
  <c r="CR61" i="15"/>
  <c r="CS61" i="15"/>
  <c r="CT61" i="15"/>
  <c r="CU61" i="15"/>
  <c r="CV61" i="15"/>
  <c r="CW61" i="15"/>
  <c r="CX61" i="15"/>
  <c r="CY61" i="15"/>
  <c r="CZ61" i="15"/>
  <c r="DA61" i="15"/>
  <c r="DB61" i="15"/>
  <c r="DC61" i="15"/>
  <c r="DD61" i="15"/>
  <c r="DE61" i="15"/>
  <c r="DF61" i="15"/>
  <c r="DG61" i="15"/>
  <c r="DH61" i="15"/>
  <c r="DI61" i="15"/>
  <c r="DJ61" i="15"/>
  <c r="DK61" i="15"/>
  <c r="DL61" i="15"/>
  <c r="DM61" i="15"/>
  <c r="DO61" i="15"/>
  <c r="DP61" i="15"/>
  <c r="DQ61" i="15"/>
  <c r="DR61" i="15"/>
  <c r="DS61" i="15"/>
  <c r="DT61" i="15"/>
  <c r="DU61" i="15"/>
  <c r="DV61" i="15"/>
  <c r="DW61" i="15"/>
  <c r="DX61" i="15"/>
  <c r="DY61" i="15"/>
  <c r="DZ61" i="15"/>
  <c r="EA61" i="15"/>
  <c r="EB61" i="15"/>
  <c r="EC61" i="15"/>
  <c r="ED61" i="15"/>
  <c r="EE61" i="15"/>
  <c r="EF61" i="15"/>
  <c r="EG61" i="15"/>
  <c r="EH61" i="15"/>
  <c r="EI61" i="15"/>
  <c r="EJ61" i="15"/>
  <c r="EK61" i="15"/>
  <c r="EL61" i="15"/>
  <c r="EM61" i="15"/>
  <c r="EN61" i="15"/>
  <c r="EO61" i="15"/>
  <c r="EP61" i="15"/>
  <c r="EQ61" i="15"/>
  <c r="ER61" i="15"/>
  <c r="ES61" i="15"/>
  <c r="ET61" i="15"/>
  <c r="EU61" i="15"/>
  <c r="EV61" i="15"/>
  <c r="EW61" i="15"/>
  <c r="EX61" i="15"/>
  <c r="EY61" i="15"/>
  <c r="EZ61" i="15"/>
  <c r="FA61" i="15"/>
  <c r="FB61" i="15"/>
  <c r="FC61" i="15"/>
  <c r="FD61" i="15"/>
  <c r="FE61" i="15"/>
  <c r="FF61" i="15"/>
  <c r="FG61" i="15"/>
  <c r="FH61" i="15"/>
  <c r="FI61" i="15"/>
  <c r="FJ61" i="15"/>
  <c r="FK61" i="15"/>
  <c r="FL61" i="15"/>
  <c r="FM61" i="15"/>
  <c r="FN61" i="15"/>
  <c r="FO61" i="15"/>
  <c r="FP61" i="15"/>
  <c r="FQ61" i="15"/>
  <c r="FR61" i="15"/>
  <c r="FS61" i="15"/>
  <c r="FT61" i="15"/>
  <c r="FU61" i="15"/>
  <c r="FV61" i="15"/>
  <c r="FW61" i="15"/>
  <c r="FX61" i="15"/>
  <c r="FY61" i="15"/>
  <c r="FZ61" i="15"/>
  <c r="GA61" i="15"/>
  <c r="GB61" i="15"/>
  <c r="GC61" i="15"/>
  <c r="GD61" i="15"/>
  <c r="GE61" i="15"/>
  <c r="GF61" i="15"/>
  <c r="GG61" i="15"/>
  <c r="GH61" i="15"/>
  <c r="GI61" i="15"/>
  <c r="GJ61" i="15"/>
  <c r="GK61" i="15"/>
  <c r="GL61" i="15"/>
  <c r="GM61" i="15"/>
  <c r="GN61" i="15"/>
  <c r="GO61" i="15"/>
  <c r="GP61" i="15"/>
  <c r="GQ61" i="15"/>
  <c r="GR61" i="15"/>
  <c r="GS61" i="15"/>
  <c r="GT61" i="15"/>
  <c r="GU61" i="15"/>
  <c r="GV61" i="15"/>
  <c r="GW61" i="15"/>
  <c r="GX61" i="15"/>
  <c r="GY61" i="15"/>
  <c r="GZ61" i="15"/>
  <c r="HA61" i="15"/>
  <c r="HB61" i="15"/>
  <c r="HC61" i="15"/>
  <c r="HD61" i="15"/>
  <c r="HE61" i="15"/>
  <c r="HF61" i="15"/>
  <c r="HG61" i="15"/>
  <c r="HH61" i="15"/>
  <c r="HI61" i="15"/>
  <c r="HJ61" i="15"/>
  <c r="HK61" i="15"/>
  <c r="HL61" i="15"/>
  <c r="HM61" i="15"/>
  <c r="HN61" i="15"/>
  <c r="HO61" i="15"/>
  <c r="HP61" i="15"/>
  <c r="HQ61" i="15"/>
  <c r="HR61" i="15"/>
  <c r="HS61" i="15"/>
  <c r="HT61" i="15"/>
  <c r="HU61" i="15"/>
  <c r="HV61" i="15"/>
  <c r="HW61" i="15"/>
  <c r="HX61" i="15"/>
  <c r="HY61" i="15"/>
  <c r="HZ61" i="15"/>
  <c r="IA61" i="15"/>
  <c r="IB61" i="15"/>
  <c r="IC61" i="15"/>
  <c r="ID61" i="15"/>
  <c r="IE61" i="15"/>
  <c r="IF61" i="15"/>
  <c r="IG61" i="15"/>
  <c r="IH61" i="15"/>
  <c r="II61" i="15"/>
  <c r="IJ61" i="15"/>
  <c r="IK61" i="15"/>
  <c r="IL61" i="15"/>
  <c r="IM61" i="15"/>
  <c r="IN61" i="15"/>
  <c r="IO61" i="15"/>
  <c r="IP61" i="15"/>
  <c r="IQ61" i="15"/>
  <c r="IR61" i="15"/>
  <c r="IS61" i="15"/>
  <c r="IT61" i="15"/>
  <c r="IU61" i="15"/>
  <c r="IV61" i="15"/>
  <c r="IW61" i="15"/>
  <c r="IX61" i="15"/>
  <c r="IY61" i="15"/>
  <c r="IZ61" i="15"/>
  <c r="JA61" i="15"/>
  <c r="JB61" i="15"/>
  <c r="JC61" i="15"/>
  <c r="JD61" i="15"/>
  <c r="JE61" i="15"/>
  <c r="JF61" i="15"/>
  <c r="JG61" i="15"/>
  <c r="JH61" i="15"/>
  <c r="JI61" i="15"/>
  <c r="JJ61" i="15"/>
  <c r="JK61" i="15"/>
  <c r="JL61" i="15"/>
  <c r="JM61" i="15"/>
  <c r="JN61" i="15"/>
  <c r="JO61" i="15"/>
  <c r="JP61" i="15"/>
  <c r="JQ61" i="15"/>
  <c r="JR61" i="15"/>
  <c r="JS61" i="15"/>
  <c r="JT61" i="15"/>
  <c r="JU61" i="15"/>
  <c r="JV61" i="15"/>
  <c r="JW61" i="15"/>
  <c r="JX61" i="15"/>
  <c r="JY61" i="15"/>
  <c r="JZ61" i="15"/>
  <c r="KA61" i="15"/>
  <c r="KB61" i="15"/>
  <c r="KC61" i="15"/>
  <c r="KD61" i="15"/>
  <c r="KE61" i="15"/>
  <c r="KF61" i="15"/>
  <c r="KG61" i="15"/>
  <c r="KH61" i="15"/>
  <c r="KI61" i="15"/>
  <c r="KJ61" i="15"/>
  <c r="KK61" i="15"/>
  <c r="KL61" i="15"/>
  <c r="KM61" i="15"/>
  <c r="KN61" i="15"/>
  <c r="KO61" i="15"/>
  <c r="KP61" i="15"/>
  <c r="KQ61" i="15"/>
  <c r="KR61" i="15"/>
  <c r="KS61" i="15"/>
  <c r="KT61" i="15"/>
  <c r="KU61" i="15"/>
  <c r="KV61" i="15"/>
  <c r="KW61" i="15"/>
  <c r="KX61" i="15"/>
  <c r="KY61" i="15"/>
  <c r="KZ61" i="15"/>
  <c r="LA61" i="15"/>
  <c r="LB61" i="15"/>
  <c r="LC61" i="15"/>
  <c r="LD61" i="15"/>
  <c r="LE61" i="15"/>
  <c r="LF61" i="15"/>
  <c r="LG61" i="15"/>
  <c r="LH61" i="15"/>
  <c r="LI61" i="15"/>
  <c r="LJ61" i="15"/>
  <c r="LK61" i="15"/>
  <c r="LL61" i="15"/>
  <c r="LM61" i="15"/>
  <c r="LN61" i="15"/>
  <c r="LO61" i="15"/>
  <c r="LP61" i="15"/>
  <c r="LQ61" i="15"/>
  <c r="LR61" i="15"/>
  <c r="LS61" i="15"/>
  <c r="LT61" i="15"/>
  <c r="LU61" i="15"/>
  <c r="LV61" i="15"/>
  <c r="LW61" i="15"/>
  <c r="LX61" i="15"/>
  <c r="LY61" i="15"/>
  <c r="LZ61" i="15"/>
  <c r="MA61" i="15"/>
  <c r="MB61" i="15"/>
  <c r="MC61" i="15"/>
  <c r="MD61" i="15"/>
  <c r="ME61" i="15"/>
  <c r="MF61" i="15"/>
  <c r="MG61" i="15"/>
  <c r="MH61" i="15"/>
  <c r="MI61" i="15"/>
  <c r="MJ61" i="15"/>
  <c r="MK61" i="15"/>
  <c r="ML61" i="15"/>
  <c r="MM61" i="15"/>
  <c r="MN61" i="15"/>
  <c r="MO61" i="15"/>
  <c r="MP61" i="15"/>
  <c r="MQ61" i="15"/>
  <c r="MR61" i="15"/>
  <c r="MS61" i="15"/>
  <c r="MT61" i="15"/>
  <c r="MU61" i="15"/>
  <c r="MV61" i="15"/>
  <c r="MW61" i="15"/>
  <c r="MX61" i="15"/>
  <c r="MY61" i="15"/>
  <c r="MZ61" i="15"/>
  <c r="NA61" i="15"/>
  <c r="NB61" i="15"/>
  <c r="NC61" i="15"/>
  <c r="ND61" i="15"/>
  <c r="NE61" i="15"/>
  <c r="NF61" i="15"/>
  <c r="NG61" i="15"/>
  <c r="NH61" i="15"/>
  <c r="NI61" i="15"/>
  <c r="NJ61" i="15"/>
  <c r="NK61" i="15"/>
  <c r="NL61" i="15"/>
  <c r="NM61" i="15"/>
  <c r="NN61" i="15"/>
  <c r="NO61" i="15"/>
  <c r="NP61" i="15"/>
  <c r="NQ61" i="15"/>
  <c r="NR61" i="15"/>
  <c r="NS61" i="15"/>
  <c r="NT61" i="15"/>
  <c r="NU61" i="15"/>
  <c r="NV61" i="15"/>
  <c r="NW61" i="15"/>
  <c r="NX61" i="15"/>
  <c r="NY61" i="15"/>
  <c r="NZ61" i="15"/>
  <c r="OA61" i="15"/>
  <c r="OB61" i="15"/>
  <c r="OC61" i="15"/>
  <c r="OD61" i="15"/>
  <c r="OE61" i="15"/>
  <c r="OF61" i="15"/>
  <c r="OG61" i="15"/>
  <c r="OH61" i="15"/>
  <c r="OI61" i="15"/>
  <c r="OJ61" i="15"/>
  <c r="OK61" i="15"/>
  <c r="OL61" i="15"/>
  <c r="OM61" i="15"/>
  <c r="ON61" i="15"/>
  <c r="OO61" i="15"/>
  <c r="OP61" i="15"/>
  <c r="OQ61" i="15"/>
  <c r="OR61" i="15"/>
  <c r="OS61" i="15"/>
  <c r="OT61" i="15"/>
  <c r="OU61" i="15"/>
  <c r="OV61" i="15"/>
  <c r="OW61" i="15"/>
  <c r="OX61" i="15"/>
  <c r="OY61" i="15"/>
  <c r="OZ61" i="15"/>
  <c r="PA61" i="15"/>
  <c r="PB61" i="15"/>
  <c r="PC61" i="15"/>
  <c r="PD61" i="15"/>
  <c r="PE61" i="15"/>
  <c r="PF61" i="15"/>
  <c r="PG61" i="15"/>
  <c r="PH61" i="15"/>
  <c r="PI61" i="15"/>
  <c r="PJ61" i="15"/>
  <c r="PK61" i="15"/>
  <c r="PL61" i="15"/>
  <c r="PM61" i="15"/>
  <c r="PN61" i="15"/>
  <c r="PO61" i="15"/>
  <c r="PP61" i="15"/>
  <c r="PQ61" i="15"/>
  <c r="PR61" i="15"/>
  <c r="PS61" i="15"/>
  <c r="PT61" i="15"/>
  <c r="PU61" i="15"/>
  <c r="PV61" i="15"/>
  <c r="PW61" i="15"/>
  <c r="PX61" i="15"/>
  <c r="PY61" i="15"/>
  <c r="PZ61" i="15"/>
  <c r="QA61" i="15"/>
  <c r="QB61" i="15"/>
  <c r="QC61" i="15"/>
  <c r="QD61" i="15"/>
  <c r="QE61" i="15"/>
  <c r="QF61" i="15"/>
  <c r="QG61" i="15"/>
  <c r="QH61" i="15"/>
  <c r="QI61" i="15"/>
  <c r="QJ61" i="15"/>
  <c r="QK61" i="15"/>
  <c r="QL61" i="15"/>
  <c r="QM61" i="15"/>
  <c r="QN61" i="15"/>
  <c r="QO61" i="15"/>
  <c r="QP61" i="15"/>
  <c r="QQ61" i="15"/>
  <c r="QR61" i="15"/>
  <c r="QS61" i="15"/>
  <c r="QT61" i="15"/>
  <c r="QU61" i="15"/>
  <c r="QV61" i="15"/>
  <c r="QW61" i="15"/>
  <c r="QX61" i="15"/>
  <c r="QY61" i="15"/>
  <c r="QZ61" i="15"/>
  <c r="RA61" i="15"/>
  <c r="RB61" i="15"/>
  <c r="RC61" i="15"/>
  <c r="RD61" i="15"/>
  <c r="RE61" i="15"/>
  <c r="RF61" i="15"/>
  <c r="RG61" i="15"/>
  <c r="RH61" i="15"/>
  <c r="RI61" i="15"/>
  <c r="RJ61" i="15"/>
  <c r="RK61" i="15"/>
  <c r="RL61" i="15"/>
  <c r="RM61" i="15"/>
  <c r="RN61" i="15"/>
  <c r="RO61" i="15"/>
  <c r="RP61" i="15"/>
  <c r="RQ61" i="15"/>
  <c r="RR61" i="15"/>
  <c r="RS61" i="15"/>
  <c r="RT61" i="15"/>
  <c r="RU61" i="15"/>
  <c r="RV61" i="15"/>
  <c r="RW61" i="15"/>
  <c r="RX61" i="15"/>
  <c r="RY61" i="15"/>
  <c r="RZ61" i="15"/>
  <c r="SA61" i="15"/>
  <c r="SB61" i="15"/>
  <c r="SC61" i="15"/>
  <c r="SD61" i="15"/>
  <c r="SE61" i="15"/>
  <c r="SF61" i="15"/>
  <c r="SG61" i="15"/>
  <c r="SH61" i="15"/>
  <c r="SI61" i="15"/>
  <c r="SJ61" i="15"/>
  <c r="SK61" i="15"/>
  <c r="SL61" i="15"/>
  <c r="SM61" i="15"/>
  <c r="SN61" i="15"/>
  <c r="SO61" i="15"/>
  <c r="SP61" i="15"/>
  <c r="SQ61" i="15"/>
  <c r="SR61" i="15"/>
  <c r="SS61" i="15"/>
  <c r="ST61" i="15"/>
  <c r="SU61" i="15"/>
  <c r="SV61" i="15"/>
  <c r="SW61" i="15"/>
  <c r="SX61" i="15"/>
  <c r="SY61" i="15"/>
  <c r="SZ61" i="15"/>
  <c r="TA61" i="15"/>
  <c r="TB61" i="15"/>
  <c r="K61" i="15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ES198" i="7"/>
  <c r="ET198" i="7"/>
  <c r="EU198" i="7"/>
  <c r="EV198" i="7"/>
  <c r="EW198" i="7"/>
  <c r="EX198" i="7"/>
  <c r="EY198" i="7"/>
  <c r="EZ198" i="7"/>
  <c r="FA198" i="7"/>
  <c r="FB198" i="7"/>
  <c r="FC198" i="7"/>
  <c r="FD198" i="7"/>
  <c r="FE198" i="7"/>
  <c r="FF198" i="7"/>
  <c r="FG198" i="7"/>
  <c r="FH198" i="7"/>
  <c r="FI198" i="7"/>
  <c r="FJ198" i="7"/>
  <c r="FK198" i="7"/>
  <c r="FL198" i="7"/>
  <c r="FM198" i="7"/>
  <c r="FN198" i="7"/>
  <c r="FO198" i="7"/>
  <c r="FP198" i="7"/>
  <c r="FQ198" i="7"/>
  <c r="FR198" i="7"/>
  <c r="FS198" i="7"/>
  <c r="FT198" i="7"/>
  <c r="FU198" i="7"/>
  <c r="FV198" i="7"/>
  <c r="FW198" i="7"/>
  <c r="FX198" i="7"/>
  <c r="FY198" i="7"/>
  <c r="FZ198" i="7"/>
  <c r="GA198" i="7"/>
  <c r="GB198" i="7"/>
  <c r="GC198" i="7"/>
  <c r="GD198" i="7"/>
  <c r="GE198" i="7"/>
  <c r="GF198" i="7"/>
  <c r="GG198" i="7"/>
  <c r="GH198" i="7"/>
  <c r="GI198" i="7"/>
  <c r="GJ198" i="7"/>
  <c r="GK198" i="7"/>
  <c r="GL198" i="7"/>
  <c r="GM198" i="7"/>
  <c r="GN198" i="7"/>
  <c r="GO198" i="7"/>
  <c r="GP198" i="7"/>
  <c r="GQ198" i="7"/>
  <c r="GR198" i="7"/>
  <c r="GS198" i="7"/>
  <c r="GT198" i="7"/>
  <c r="GU198" i="7"/>
  <c r="GV198" i="7"/>
  <c r="GW198" i="7"/>
  <c r="GX198" i="7"/>
  <c r="GY198" i="7"/>
  <c r="GZ198" i="7"/>
  <c r="HA198" i="7"/>
  <c r="HB198" i="7"/>
  <c r="HC198" i="7"/>
  <c r="HD198" i="7"/>
  <c r="HE198" i="7"/>
  <c r="HF198" i="7"/>
  <c r="HG198" i="7"/>
  <c r="HH198" i="7"/>
  <c r="HI198" i="7"/>
  <c r="HJ198" i="7"/>
  <c r="HK198" i="7"/>
  <c r="HL198" i="7"/>
  <c r="HM198" i="7"/>
  <c r="HN198" i="7"/>
  <c r="HO198" i="7"/>
  <c r="HP198" i="7"/>
  <c r="HQ198" i="7"/>
  <c r="HR198" i="7"/>
  <c r="HS198" i="7"/>
  <c r="HT198" i="7"/>
  <c r="HU198" i="7"/>
  <c r="HV198" i="7"/>
  <c r="HW198" i="7"/>
  <c r="HX198" i="7"/>
  <c r="HY198" i="7"/>
  <c r="HZ198" i="7"/>
  <c r="IA198" i="7"/>
  <c r="IB198" i="7"/>
  <c r="IC198" i="7"/>
  <c r="ID198" i="7"/>
  <c r="IE198" i="7"/>
  <c r="IF198" i="7"/>
  <c r="IG198" i="7"/>
  <c r="IH198" i="7"/>
  <c r="II198" i="7"/>
  <c r="IJ198" i="7"/>
  <c r="IK198" i="7"/>
  <c r="IL198" i="7"/>
  <c r="IM198" i="7"/>
  <c r="IN198" i="7"/>
  <c r="IO198" i="7"/>
  <c r="IP198" i="7"/>
  <c r="IQ198" i="7"/>
  <c r="IR198" i="7"/>
  <c r="IS198" i="7"/>
  <c r="IT198" i="7"/>
  <c r="IU198" i="7"/>
  <c r="IV198" i="7"/>
  <c r="IW198" i="7"/>
  <c r="IX198" i="7"/>
  <c r="IY198" i="7"/>
  <c r="IZ198" i="7"/>
  <c r="JA198" i="7"/>
  <c r="JB198" i="7"/>
  <c r="JC198" i="7"/>
  <c r="JD198" i="7"/>
  <c r="JE198" i="7"/>
  <c r="JF198" i="7"/>
  <c r="JG198" i="7"/>
  <c r="JH198" i="7"/>
  <c r="JI198" i="7"/>
  <c r="JJ198" i="7"/>
  <c r="JK198" i="7"/>
  <c r="JL198" i="7"/>
  <c r="JM198" i="7"/>
  <c r="JN198" i="7"/>
  <c r="JO198" i="7"/>
  <c r="JP198" i="7"/>
  <c r="JQ198" i="7"/>
  <c r="JR198" i="7"/>
  <c r="JS198" i="7"/>
  <c r="JT198" i="7"/>
  <c r="JU198" i="7"/>
  <c r="JV198" i="7"/>
  <c r="JW198" i="7"/>
  <c r="JX198" i="7"/>
  <c r="JY198" i="7"/>
  <c r="JZ198" i="7"/>
  <c r="KA198" i="7"/>
  <c r="KB198" i="7"/>
  <c r="KC198" i="7"/>
  <c r="KD198" i="7"/>
  <c r="KE198" i="7"/>
  <c r="KF198" i="7"/>
  <c r="KG198" i="7"/>
  <c r="KH198" i="7"/>
  <c r="KI198" i="7"/>
  <c r="KJ198" i="7"/>
  <c r="KK198" i="7"/>
  <c r="KL198" i="7"/>
  <c r="KM198" i="7"/>
  <c r="KN198" i="7"/>
  <c r="KO198" i="7"/>
  <c r="KP198" i="7"/>
  <c r="KQ198" i="7"/>
  <c r="KR198" i="7"/>
  <c r="KS198" i="7"/>
  <c r="KT198" i="7"/>
  <c r="KU198" i="7"/>
  <c r="KV198" i="7"/>
  <c r="KW198" i="7"/>
  <c r="KX198" i="7"/>
  <c r="KY198" i="7"/>
  <c r="KZ198" i="7"/>
  <c r="LA198" i="7"/>
  <c r="LB198" i="7"/>
  <c r="LC198" i="7"/>
  <c r="LD198" i="7"/>
  <c r="LE198" i="7"/>
  <c r="LF198" i="7"/>
  <c r="LG198" i="7"/>
  <c r="LH198" i="7"/>
  <c r="LI198" i="7"/>
  <c r="LJ198" i="7"/>
  <c r="LK198" i="7"/>
  <c r="LL198" i="7"/>
  <c r="LM198" i="7"/>
  <c r="LN198" i="7"/>
  <c r="LO198" i="7"/>
  <c r="LP198" i="7"/>
  <c r="LQ198" i="7"/>
  <c r="LR198" i="7"/>
  <c r="LS198" i="7"/>
  <c r="LT198" i="7"/>
  <c r="LU198" i="7"/>
  <c r="LV198" i="7"/>
  <c r="LW198" i="7"/>
  <c r="LX198" i="7"/>
  <c r="LY198" i="7"/>
  <c r="LZ198" i="7"/>
  <c r="MA198" i="7"/>
  <c r="MB198" i="7"/>
  <c r="MC198" i="7"/>
  <c r="MD198" i="7"/>
  <c r="ME198" i="7"/>
  <c r="MF198" i="7"/>
  <c r="MG198" i="7"/>
  <c r="MH198" i="7"/>
  <c r="MI198" i="7"/>
  <c r="MJ198" i="7"/>
  <c r="MK198" i="7"/>
  <c r="ML198" i="7"/>
  <c r="MM198" i="7"/>
  <c r="MN198" i="7"/>
  <c r="MO198" i="7"/>
  <c r="MP198" i="7"/>
  <c r="MQ198" i="7"/>
  <c r="MR198" i="7"/>
  <c r="MS198" i="7"/>
  <c r="MT198" i="7"/>
  <c r="MU198" i="7"/>
  <c r="MV198" i="7"/>
  <c r="MW198" i="7"/>
  <c r="MX198" i="7"/>
  <c r="MY198" i="7"/>
  <c r="MZ198" i="7"/>
  <c r="NA198" i="7"/>
  <c r="NB198" i="7"/>
  <c r="NC198" i="7"/>
  <c r="ND198" i="7"/>
  <c r="NE198" i="7"/>
  <c r="NF198" i="7"/>
  <c r="NG198" i="7"/>
  <c r="NH198" i="7"/>
  <c r="NI198" i="7"/>
  <c r="NJ198" i="7"/>
  <c r="NK198" i="7"/>
  <c r="NL198" i="7"/>
  <c r="NM198" i="7"/>
  <c r="NN198" i="7"/>
  <c r="NO198" i="7"/>
  <c r="NP198" i="7"/>
  <c r="NQ198" i="7"/>
  <c r="NR198" i="7"/>
  <c r="NS198" i="7"/>
  <c r="NT198" i="7"/>
  <c r="NU198" i="7"/>
  <c r="NV198" i="7"/>
  <c r="NW198" i="7"/>
  <c r="NX198" i="7"/>
  <c r="NY198" i="7"/>
  <c r="NZ198" i="7"/>
  <c r="OA198" i="7"/>
  <c r="OB198" i="7"/>
  <c r="OC198" i="7"/>
  <c r="OD198" i="7"/>
  <c r="OE198" i="7"/>
  <c r="OF198" i="7"/>
  <c r="OG198" i="7"/>
  <c r="OH198" i="7"/>
  <c r="OI198" i="7"/>
  <c r="OJ198" i="7"/>
  <c r="OK198" i="7"/>
  <c r="OL198" i="7"/>
  <c r="OM198" i="7"/>
  <c r="ON198" i="7"/>
  <c r="OO198" i="7"/>
  <c r="OP198" i="7"/>
  <c r="OQ198" i="7"/>
  <c r="OR198" i="7"/>
  <c r="OS198" i="7"/>
  <c r="OT198" i="7"/>
  <c r="OU198" i="7"/>
  <c r="OV198" i="7"/>
  <c r="OW198" i="7"/>
  <c r="OX198" i="7"/>
  <c r="OY198" i="7"/>
  <c r="OZ198" i="7"/>
  <c r="PA198" i="7"/>
  <c r="PB198" i="7"/>
  <c r="PC198" i="7"/>
  <c r="PD198" i="7"/>
  <c r="PE198" i="7"/>
  <c r="PF198" i="7"/>
  <c r="PG198" i="7"/>
  <c r="PH198" i="7"/>
  <c r="PI198" i="7"/>
  <c r="PJ198" i="7"/>
  <c r="PK198" i="7"/>
  <c r="PL198" i="7"/>
  <c r="PM198" i="7"/>
  <c r="PN198" i="7"/>
  <c r="PO198" i="7"/>
  <c r="PP198" i="7"/>
  <c r="PQ198" i="7"/>
  <c r="PR198" i="7"/>
  <c r="PS198" i="7"/>
  <c r="PT198" i="7"/>
  <c r="PU198" i="7"/>
  <c r="PV198" i="7"/>
  <c r="PW198" i="7"/>
  <c r="PX198" i="7"/>
  <c r="PY198" i="7"/>
  <c r="PZ198" i="7"/>
  <c r="QA198" i="7"/>
  <c r="QB198" i="7"/>
  <c r="QC198" i="7"/>
  <c r="QD198" i="7"/>
  <c r="QE198" i="7"/>
  <c r="QF198" i="7"/>
  <c r="QG198" i="7"/>
  <c r="QH198" i="7"/>
  <c r="QI198" i="7"/>
  <c r="QJ198" i="7"/>
  <c r="QK198" i="7"/>
  <c r="QL198" i="7"/>
  <c r="QM198" i="7"/>
  <c r="QN198" i="7"/>
  <c r="QO198" i="7"/>
  <c r="QP198" i="7"/>
  <c r="QQ198" i="7"/>
  <c r="QR198" i="7"/>
  <c r="QS198" i="7"/>
  <c r="QT198" i="7"/>
  <c r="QU198" i="7"/>
  <c r="QV198" i="7"/>
  <c r="QW198" i="7"/>
  <c r="QX198" i="7"/>
  <c r="QY198" i="7"/>
  <c r="QZ198" i="7"/>
  <c r="RA198" i="7"/>
  <c r="RB198" i="7"/>
  <c r="RC198" i="7"/>
  <c r="RD198" i="7"/>
  <c r="RE198" i="7"/>
  <c r="RF198" i="7"/>
  <c r="RG198" i="7"/>
  <c r="RH198" i="7"/>
  <c r="RI198" i="7"/>
  <c r="RJ198" i="7"/>
  <c r="RK198" i="7"/>
  <c r="RL198" i="7"/>
  <c r="RM198" i="7"/>
  <c r="RN198" i="7"/>
  <c r="RO198" i="7"/>
  <c r="RP198" i="7"/>
  <c r="RQ198" i="7"/>
  <c r="RR198" i="7"/>
  <c r="RS198" i="7"/>
  <c r="RT198" i="7"/>
  <c r="RU198" i="7"/>
  <c r="RV198" i="7"/>
  <c r="RW198" i="7"/>
  <c r="RX198" i="7"/>
  <c r="RY198" i="7"/>
  <c r="RZ198" i="7"/>
  <c r="SA198" i="7"/>
  <c r="SB198" i="7"/>
  <c r="SC198" i="7"/>
  <c r="SD198" i="7"/>
  <c r="SE198" i="7"/>
  <c r="SF198" i="7"/>
  <c r="SG198" i="7"/>
  <c r="SH198" i="7"/>
  <c r="SI198" i="7"/>
  <c r="SJ198" i="7"/>
  <c r="SK198" i="7"/>
  <c r="SL198" i="7"/>
  <c r="SM198" i="7"/>
  <c r="SN198" i="7"/>
  <c r="SO198" i="7"/>
  <c r="SP198" i="7"/>
  <c r="SQ198" i="7"/>
  <c r="SR198" i="7"/>
  <c r="SS198" i="7"/>
  <c r="ST198" i="7"/>
  <c r="SU198" i="7"/>
  <c r="SV198" i="7"/>
  <c r="SW198" i="7"/>
  <c r="SX198" i="7"/>
  <c r="SY198" i="7"/>
  <c r="SZ198" i="7"/>
  <c r="TA198" i="7"/>
  <c r="TB198" i="7"/>
  <c r="K198" i="7"/>
  <c r="J43" i="2"/>
  <c r="DC6" i="15"/>
  <c r="DC7" i="15"/>
  <c r="J181" i="7"/>
  <c r="DC22" i="14"/>
  <c r="I22" i="14" s="1"/>
  <c r="DC39" i="3"/>
  <c r="I39" i="3" s="1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CP21" i="15"/>
  <c r="CQ21" i="15"/>
  <c r="CR21" i="15"/>
  <c r="CS21" i="15"/>
  <c r="CT21" i="15"/>
  <c r="CU21" i="15"/>
  <c r="CV21" i="15"/>
  <c r="CW21" i="15"/>
  <c r="CX21" i="15"/>
  <c r="CY21" i="15"/>
  <c r="CZ21" i="15"/>
  <c r="DA21" i="15"/>
  <c r="DB21" i="15"/>
  <c r="DD21" i="15"/>
  <c r="DE21" i="15"/>
  <c r="DF21" i="15"/>
  <c r="DG21" i="15"/>
  <c r="DH21" i="15"/>
  <c r="DI21" i="15"/>
  <c r="DK21" i="15"/>
  <c r="DL21" i="15"/>
  <c r="DM21" i="15"/>
  <c r="DN21" i="15"/>
  <c r="DO21" i="15"/>
  <c r="DP21" i="15"/>
  <c r="DQ21" i="15"/>
  <c r="DR21" i="15"/>
  <c r="DS21" i="15"/>
  <c r="DT21" i="15"/>
  <c r="DU21" i="15"/>
  <c r="DV21" i="15"/>
  <c r="DW21" i="15"/>
  <c r="DX21" i="15"/>
  <c r="DY21" i="15"/>
  <c r="DZ21" i="15"/>
  <c r="EA21" i="15"/>
  <c r="EB21" i="15"/>
  <c r="EC21" i="15"/>
  <c r="ED21" i="15"/>
  <c r="EE21" i="15"/>
  <c r="EF21" i="15"/>
  <c r="EG21" i="15"/>
  <c r="EH21" i="15"/>
  <c r="EI21" i="15"/>
  <c r="EJ21" i="15"/>
  <c r="EK21" i="15"/>
  <c r="EL21" i="15"/>
  <c r="EM21" i="15"/>
  <c r="EN21" i="15"/>
  <c r="EO21" i="15"/>
  <c r="EP21" i="15"/>
  <c r="EQ21" i="15"/>
  <c r="ER21" i="15"/>
  <c r="ES21" i="15"/>
  <c r="ET21" i="15"/>
  <c r="EU21" i="15"/>
  <c r="EV21" i="15"/>
  <c r="EW21" i="15"/>
  <c r="EX21" i="15"/>
  <c r="EY21" i="15"/>
  <c r="EZ21" i="15"/>
  <c r="FA21" i="15"/>
  <c r="FB21" i="15"/>
  <c r="FC21" i="15"/>
  <c r="FD21" i="15"/>
  <c r="FE21" i="15"/>
  <c r="FF21" i="15"/>
  <c r="FG21" i="15"/>
  <c r="FH21" i="15"/>
  <c r="FI21" i="15"/>
  <c r="FJ21" i="15"/>
  <c r="FK21" i="15"/>
  <c r="FL21" i="15"/>
  <c r="FM21" i="15"/>
  <c r="FN21" i="15"/>
  <c r="FO21" i="15"/>
  <c r="FP21" i="15"/>
  <c r="FQ21" i="15"/>
  <c r="FR21" i="15"/>
  <c r="FS21" i="15"/>
  <c r="FT21" i="15"/>
  <c r="FU21" i="15"/>
  <c r="FV21" i="15"/>
  <c r="FW21" i="15"/>
  <c r="FX21" i="15"/>
  <c r="FY21" i="15"/>
  <c r="FZ21" i="15"/>
  <c r="GA21" i="15"/>
  <c r="GB21" i="15"/>
  <c r="GC21" i="15"/>
  <c r="GD21" i="15"/>
  <c r="GE21" i="15"/>
  <c r="GF21" i="15"/>
  <c r="GG21" i="15"/>
  <c r="GH21" i="15"/>
  <c r="GI21" i="15"/>
  <c r="GJ21" i="15"/>
  <c r="GK21" i="15"/>
  <c r="GL21" i="15"/>
  <c r="GM21" i="15"/>
  <c r="GN21" i="15"/>
  <c r="GO21" i="15"/>
  <c r="GP21" i="15"/>
  <c r="GQ21" i="15"/>
  <c r="GR21" i="15"/>
  <c r="GS21" i="15"/>
  <c r="GT21" i="15"/>
  <c r="GU21" i="15"/>
  <c r="GV21" i="15"/>
  <c r="GW21" i="15"/>
  <c r="GX21" i="15"/>
  <c r="GY21" i="15"/>
  <c r="GZ21" i="15"/>
  <c r="HA21" i="15"/>
  <c r="HB21" i="15"/>
  <c r="HC21" i="15"/>
  <c r="HD21" i="15"/>
  <c r="HE21" i="15"/>
  <c r="HF21" i="15"/>
  <c r="HG21" i="15"/>
  <c r="HH21" i="15"/>
  <c r="HI21" i="15"/>
  <c r="HJ21" i="15"/>
  <c r="HK21" i="15"/>
  <c r="HL21" i="15"/>
  <c r="HM21" i="15"/>
  <c r="HN21" i="15"/>
  <c r="HO21" i="15"/>
  <c r="HP21" i="15"/>
  <c r="HQ21" i="15"/>
  <c r="HR21" i="15"/>
  <c r="HS21" i="15"/>
  <c r="HT21" i="15"/>
  <c r="HU21" i="15"/>
  <c r="HV21" i="15"/>
  <c r="HW21" i="15"/>
  <c r="HX21" i="15"/>
  <c r="HY21" i="15"/>
  <c r="HZ21" i="15"/>
  <c r="IA21" i="15"/>
  <c r="IB21" i="15"/>
  <c r="IC21" i="15"/>
  <c r="ID21" i="15"/>
  <c r="IE21" i="15"/>
  <c r="IF21" i="15"/>
  <c r="IG21" i="15"/>
  <c r="IH21" i="15"/>
  <c r="II21" i="15"/>
  <c r="IJ21" i="15"/>
  <c r="IK21" i="15"/>
  <c r="IL21" i="15"/>
  <c r="IM21" i="15"/>
  <c r="IN21" i="15"/>
  <c r="IO21" i="15"/>
  <c r="IP21" i="15"/>
  <c r="IQ21" i="15"/>
  <c r="IR21" i="15"/>
  <c r="IS21" i="15"/>
  <c r="IT21" i="15"/>
  <c r="IU21" i="15"/>
  <c r="IV21" i="15"/>
  <c r="IW21" i="15"/>
  <c r="IX21" i="15"/>
  <c r="IY21" i="15"/>
  <c r="IZ21" i="15"/>
  <c r="JA21" i="15"/>
  <c r="JB21" i="15"/>
  <c r="JC21" i="15"/>
  <c r="JD21" i="15"/>
  <c r="JE21" i="15"/>
  <c r="JF21" i="15"/>
  <c r="JG21" i="15"/>
  <c r="JH21" i="15"/>
  <c r="JI21" i="15"/>
  <c r="JJ21" i="15"/>
  <c r="JK21" i="15"/>
  <c r="JL21" i="15"/>
  <c r="JM21" i="15"/>
  <c r="JN21" i="15"/>
  <c r="JO21" i="15"/>
  <c r="JP21" i="15"/>
  <c r="JQ21" i="15"/>
  <c r="JR21" i="15"/>
  <c r="JS21" i="15"/>
  <c r="JT21" i="15"/>
  <c r="JU21" i="15"/>
  <c r="JV21" i="15"/>
  <c r="JW21" i="15"/>
  <c r="JX21" i="15"/>
  <c r="JY21" i="15"/>
  <c r="JZ21" i="15"/>
  <c r="KA21" i="15"/>
  <c r="KB21" i="15"/>
  <c r="KC21" i="15"/>
  <c r="KD21" i="15"/>
  <c r="KE21" i="15"/>
  <c r="KF21" i="15"/>
  <c r="KG21" i="15"/>
  <c r="KH21" i="15"/>
  <c r="KI21" i="15"/>
  <c r="KJ21" i="15"/>
  <c r="KK21" i="15"/>
  <c r="KL21" i="15"/>
  <c r="KM21" i="15"/>
  <c r="KN21" i="15"/>
  <c r="KO21" i="15"/>
  <c r="KP21" i="15"/>
  <c r="KQ21" i="15"/>
  <c r="KR21" i="15"/>
  <c r="KS21" i="15"/>
  <c r="KT21" i="15"/>
  <c r="KU21" i="15"/>
  <c r="KV21" i="15"/>
  <c r="KW21" i="15"/>
  <c r="KX21" i="15"/>
  <c r="KY21" i="15"/>
  <c r="KZ21" i="15"/>
  <c r="LA21" i="15"/>
  <c r="LB21" i="15"/>
  <c r="LC21" i="15"/>
  <c r="LD21" i="15"/>
  <c r="LE21" i="15"/>
  <c r="LF21" i="15"/>
  <c r="LG21" i="15"/>
  <c r="LH21" i="15"/>
  <c r="LI21" i="15"/>
  <c r="LJ21" i="15"/>
  <c r="LK21" i="15"/>
  <c r="LL21" i="15"/>
  <c r="LM21" i="15"/>
  <c r="LN21" i="15"/>
  <c r="LO21" i="15"/>
  <c r="LP21" i="15"/>
  <c r="LQ21" i="15"/>
  <c r="LR21" i="15"/>
  <c r="LS21" i="15"/>
  <c r="LT21" i="15"/>
  <c r="LU21" i="15"/>
  <c r="LV21" i="15"/>
  <c r="LW21" i="15"/>
  <c r="LX21" i="15"/>
  <c r="LY21" i="15"/>
  <c r="LZ21" i="15"/>
  <c r="MA21" i="15"/>
  <c r="MB21" i="15"/>
  <c r="MC21" i="15"/>
  <c r="MD21" i="15"/>
  <c r="ME21" i="15"/>
  <c r="MF21" i="15"/>
  <c r="MG21" i="15"/>
  <c r="MH21" i="15"/>
  <c r="MI21" i="15"/>
  <c r="MJ21" i="15"/>
  <c r="MK21" i="15"/>
  <c r="ML21" i="15"/>
  <c r="MM21" i="15"/>
  <c r="MN21" i="15"/>
  <c r="MO21" i="15"/>
  <c r="MP21" i="15"/>
  <c r="MQ21" i="15"/>
  <c r="MR21" i="15"/>
  <c r="MS21" i="15"/>
  <c r="MT21" i="15"/>
  <c r="MU21" i="15"/>
  <c r="MV21" i="15"/>
  <c r="MW21" i="15"/>
  <c r="MX21" i="15"/>
  <c r="MY21" i="15"/>
  <c r="MZ21" i="15"/>
  <c r="NA21" i="15"/>
  <c r="NC21" i="15"/>
  <c r="ND21" i="15"/>
  <c r="NE21" i="15"/>
  <c r="NF21" i="15"/>
  <c r="NG21" i="15"/>
  <c r="NH21" i="15"/>
  <c r="NI21" i="15"/>
  <c r="NK21" i="15"/>
  <c r="NL21" i="15"/>
  <c r="NM21" i="15"/>
  <c r="NN21" i="15"/>
  <c r="NO21" i="15"/>
  <c r="NP21" i="15"/>
  <c r="NQ21" i="15"/>
  <c r="NR21" i="15"/>
  <c r="NS21" i="15"/>
  <c r="NT21" i="15"/>
  <c r="NU21" i="15"/>
  <c r="NV21" i="15"/>
  <c r="NW21" i="15"/>
  <c r="NX21" i="15"/>
  <c r="NY21" i="15"/>
  <c r="NZ21" i="15"/>
  <c r="OA21" i="15"/>
  <c r="OB21" i="15"/>
  <c r="OC21" i="15"/>
  <c r="OD21" i="15"/>
  <c r="OE21" i="15"/>
  <c r="OF21" i="15"/>
  <c r="OG21" i="15"/>
  <c r="OH21" i="15"/>
  <c r="OI21" i="15"/>
  <c r="OJ21" i="15"/>
  <c r="OK21" i="15"/>
  <c r="OL21" i="15"/>
  <c r="OM21" i="15"/>
  <c r="ON21" i="15"/>
  <c r="OO21" i="15"/>
  <c r="OP21" i="15"/>
  <c r="OQ21" i="15"/>
  <c r="OR21" i="15"/>
  <c r="OS21" i="15"/>
  <c r="OT21" i="15"/>
  <c r="OU21" i="15"/>
  <c r="OV21" i="15"/>
  <c r="OW21" i="15"/>
  <c r="OX21" i="15"/>
  <c r="OY21" i="15"/>
  <c r="OZ21" i="15"/>
  <c r="PA21" i="15"/>
  <c r="PB21" i="15"/>
  <c r="PC21" i="15"/>
  <c r="PD21" i="15"/>
  <c r="PE21" i="15"/>
  <c r="PF21" i="15"/>
  <c r="PG21" i="15"/>
  <c r="PH21" i="15"/>
  <c r="PI21" i="15"/>
  <c r="PJ21" i="15"/>
  <c r="PK21" i="15"/>
  <c r="PL21" i="15"/>
  <c r="PM21" i="15"/>
  <c r="PN21" i="15"/>
  <c r="PO21" i="15"/>
  <c r="PP21" i="15"/>
  <c r="PQ21" i="15"/>
  <c r="PR21" i="15"/>
  <c r="PS21" i="15"/>
  <c r="PT21" i="15"/>
  <c r="PU21" i="15"/>
  <c r="PV21" i="15"/>
  <c r="PW21" i="15"/>
  <c r="PX21" i="15"/>
  <c r="PY21" i="15"/>
  <c r="PZ21" i="15"/>
  <c r="QA21" i="15"/>
  <c r="QB21" i="15"/>
  <c r="QC21" i="15"/>
  <c r="QD21" i="15"/>
  <c r="QE21" i="15"/>
  <c r="QF21" i="15"/>
  <c r="QG21" i="15"/>
  <c r="QH21" i="15"/>
  <c r="QI21" i="15"/>
  <c r="QJ21" i="15"/>
  <c r="QK21" i="15"/>
  <c r="QL21" i="15"/>
  <c r="QM21" i="15"/>
  <c r="QN21" i="15"/>
  <c r="QO21" i="15"/>
  <c r="QP21" i="15"/>
  <c r="QQ21" i="15"/>
  <c r="QR21" i="15"/>
  <c r="QS21" i="15"/>
  <c r="QT21" i="15"/>
  <c r="QU21" i="15"/>
  <c r="QV21" i="15"/>
  <c r="QW21" i="15"/>
  <c r="QX21" i="15"/>
  <c r="QY21" i="15"/>
  <c r="QZ21" i="15"/>
  <c r="RA21" i="15"/>
  <c r="RB21" i="15"/>
  <c r="RC21" i="15"/>
  <c r="RD21" i="15"/>
  <c r="RE21" i="15"/>
  <c r="RF21" i="15"/>
  <c r="RG21" i="15"/>
  <c r="RH21" i="15"/>
  <c r="RI21" i="15"/>
  <c r="RJ21" i="15"/>
  <c r="RK21" i="15"/>
  <c r="RL21" i="15"/>
  <c r="RM21" i="15"/>
  <c r="RN21" i="15"/>
  <c r="RO21" i="15"/>
  <c r="RP21" i="15"/>
  <c r="RQ21" i="15"/>
  <c r="RR21" i="15"/>
  <c r="RS21" i="15"/>
  <c r="RT21" i="15"/>
  <c r="RU21" i="15"/>
  <c r="RV21" i="15"/>
  <c r="RW21" i="15"/>
  <c r="RX21" i="15"/>
  <c r="RY21" i="15"/>
  <c r="RZ21" i="15"/>
  <c r="SA21" i="15"/>
  <c r="SB21" i="15"/>
  <c r="SC21" i="15"/>
  <c r="SD21" i="15"/>
  <c r="SE21" i="15"/>
  <c r="SF21" i="15"/>
  <c r="SG21" i="15"/>
  <c r="SH21" i="15"/>
  <c r="SI21" i="15"/>
  <c r="SJ21" i="15"/>
  <c r="SK21" i="15"/>
  <c r="SL21" i="15"/>
  <c r="SM21" i="15"/>
  <c r="SN21" i="15"/>
  <c r="SO21" i="15"/>
  <c r="SP21" i="15"/>
  <c r="SQ21" i="15"/>
  <c r="SR21" i="15"/>
  <c r="SS21" i="15"/>
  <c r="ST21" i="15"/>
  <c r="SU21" i="15"/>
  <c r="SV21" i="15"/>
  <c r="SW21" i="15"/>
  <c r="SX21" i="15"/>
  <c r="SY21" i="15"/>
  <c r="SZ21" i="15"/>
  <c r="TA21" i="15"/>
  <c r="TB21" i="15"/>
  <c r="K21" i="15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D57" i="7"/>
  <c r="DE57" i="7"/>
  <c r="DF57" i="7"/>
  <c r="DG57" i="7"/>
  <c r="DH57" i="7"/>
  <c r="DI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U57" i="7"/>
  <c r="KV57" i="7"/>
  <c r="KW57" i="7"/>
  <c r="KX57" i="7"/>
  <c r="KY57" i="7"/>
  <c r="KZ57" i="7"/>
  <c r="LA57" i="7"/>
  <c r="LB57" i="7"/>
  <c r="LC57" i="7"/>
  <c r="LD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MC57" i="7"/>
  <c r="MD57" i="7"/>
  <c r="ME57" i="7"/>
  <c r="MF57" i="7"/>
  <c r="MG57" i="7"/>
  <c r="MH57" i="7"/>
  <c r="MI57" i="7"/>
  <c r="MJ57" i="7"/>
  <c r="MK57" i="7"/>
  <c r="ML57" i="7"/>
  <c r="MM57" i="7"/>
  <c r="MN57" i="7"/>
  <c r="MO57" i="7"/>
  <c r="MP57" i="7"/>
  <c r="MQ57" i="7"/>
  <c r="MR57" i="7"/>
  <c r="MS57" i="7"/>
  <c r="MT57" i="7"/>
  <c r="MU57" i="7"/>
  <c r="MV57" i="7"/>
  <c r="MW57" i="7"/>
  <c r="MX57" i="7"/>
  <c r="MY57" i="7"/>
  <c r="MZ57" i="7"/>
  <c r="NA57" i="7"/>
  <c r="NB57" i="7"/>
  <c r="NC57" i="7"/>
  <c r="ND57" i="7"/>
  <c r="NE57" i="7"/>
  <c r="NF57" i="7"/>
  <c r="NG57" i="7"/>
  <c r="NH57" i="7"/>
  <c r="NI57" i="7"/>
  <c r="NJ57" i="7"/>
  <c r="NK57" i="7"/>
  <c r="NL57" i="7"/>
  <c r="NM57" i="7"/>
  <c r="NN57" i="7"/>
  <c r="NO57" i="7"/>
  <c r="NP57" i="7"/>
  <c r="NQ57" i="7"/>
  <c r="NS57" i="7"/>
  <c r="NT57" i="7"/>
  <c r="NU57" i="7"/>
  <c r="NV57" i="7"/>
  <c r="NW57" i="7"/>
  <c r="NX57" i="7"/>
  <c r="NY57" i="7"/>
  <c r="NZ57" i="7"/>
  <c r="OA57" i="7"/>
  <c r="OB57" i="7"/>
  <c r="OC57" i="7"/>
  <c r="OD57" i="7"/>
  <c r="OE57" i="7"/>
  <c r="OF57" i="7"/>
  <c r="OG57" i="7"/>
  <c r="OH57" i="7"/>
  <c r="OI57" i="7"/>
  <c r="OJ57" i="7"/>
  <c r="OK57" i="7"/>
  <c r="OL57" i="7"/>
  <c r="OM57" i="7"/>
  <c r="ON57" i="7"/>
  <c r="OO57" i="7"/>
  <c r="OP57" i="7"/>
  <c r="OQ57" i="7"/>
  <c r="OR57" i="7"/>
  <c r="OS57" i="7"/>
  <c r="OT57" i="7"/>
  <c r="OU57" i="7"/>
  <c r="OV57" i="7"/>
  <c r="OW57" i="7"/>
  <c r="OX57" i="7"/>
  <c r="OY57" i="7"/>
  <c r="OZ57" i="7"/>
  <c r="PA57" i="7"/>
  <c r="PB57" i="7"/>
  <c r="PC57" i="7"/>
  <c r="PD57" i="7"/>
  <c r="PE57" i="7"/>
  <c r="PF57" i="7"/>
  <c r="PG57" i="7"/>
  <c r="PH57" i="7"/>
  <c r="PI57" i="7"/>
  <c r="PJ57" i="7"/>
  <c r="PK57" i="7"/>
  <c r="PL57" i="7"/>
  <c r="PM57" i="7"/>
  <c r="PN57" i="7"/>
  <c r="PO57" i="7"/>
  <c r="PP57" i="7"/>
  <c r="PQ57" i="7"/>
  <c r="PR57" i="7"/>
  <c r="PS57" i="7"/>
  <c r="PT57" i="7"/>
  <c r="PU57" i="7"/>
  <c r="PV57" i="7"/>
  <c r="PW57" i="7"/>
  <c r="PX57" i="7"/>
  <c r="PY57" i="7"/>
  <c r="PZ57" i="7"/>
  <c r="QA57" i="7"/>
  <c r="QB57" i="7"/>
  <c r="QC57" i="7"/>
  <c r="QD57" i="7"/>
  <c r="QE57" i="7"/>
  <c r="QF57" i="7"/>
  <c r="QG57" i="7"/>
  <c r="QH57" i="7"/>
  <c r="QI57" i="7"/>
  <c r="QJ57" i="7"/>
  <c r="QK57" i="7"/>
  <c r="QL57" i="7"/>
  <c r="QM57" i="7"/>
  <c r="QN57" i="7"/>
  <c r="QO57" i="7"/>
  <c r="QP57" i="7"/>
  <c r="QQ57" i="7"/>
  <c r="QR57" i="7"/>
  <c r="QS57" i="7"/>
  <c r="QT57" i="7"/>
  <c r="QU57" i="7"/>
  <c r="QV57" i="7"/>
  <c r="QW57" i="7"/>
  <c r="QX57" i="7"/>
  <c r="QY57" i="7"/>
  <c r="QZ57" i="7"/>
  <c r="RA57" i="7"/>
  <c r="RB57" i="7"/>
  <c r="RC57" i="7"/>
  <c r="RD57" i="7"/>
  <c r="RE57" i="7"/>
  <c r="RF57" i="7"/>
  <c r="RG57" i="7"/>
  <c r="RH57" i="7"/>
  <c r="RI57" i="7"/>
  <c r="RJ57" i="7"/>
  <c r="RK57" i="7"/>
  <c r="RL57" i="7"/>
  <c r="RM57" i="7"/>
  <c r="RN57" i="7"/>
  <c r="RO57" i="7"/>
  <c r="RP57" i="7"/>
  <c r="RQ57" i="7"/>
  <c r="RR57" i="7"/>
  <c r="RS57" i="7"/>
  <c r="RT57" i="7"/>
  <c r="RU57" i="7"/>
  <c r="RV57" i="7"/>
  <c r="RW57" i="7"/>
  <c r="RX57" i="7"/>
  <c r="RY57" i="7"/>
  <c r="RZ57" i="7"/>
  <c r="SA57" i="7"/>
  <c r="SB57" i="7"/>
  <c r="SC57" i="7"/>
  <c r="SD57" i="7"/>
  <c r="SE57" i="7"/>
  <c r="SF57" i="7"/>
  <c r="SG57" i="7"/>
  <c r="SH57" i="7"/>
  <c r="SI57" i="7"/>
  <c r="SJ57" i="7"/>
  <c r="SK57" i="7"/>
  <c r="SL57" i="7"/>
  <c r="SM57" i="7"/>
  <c r="SN57" i="7"/>
  <c r="SO57" i="7"/>
  <c r="SP57" i="7"/>
  <c r="SQ57" i="7"/>
  <c r="SR57" i="7"/>
  <c r="SS57" i="7"/>
  <c r="ST57" i="7"/>
  <c r="SU57" i="7"/>
  <c r="SV57" i="7"/>
  <c r="SW57" i="7"/>
  <c r="SX57" i="7"/>
  <c r="SY57" i="7"/>
  <c r="SZ57" i="7"/>
  <c r="TA57" i="7"/>
  <c r="TB57" i="7"/>
  <c r="K57" i="7"/>
  <c r="DC16" i="2"/>
  <c r="I15" i="2"/>
  <c r="DB32" i="1"/>
  <c r="DA9" i="14"/>
  <c r="DA12" i="3"/>
  <c r="CZ29" i="1"/>
  <c r="I29" i="1" s="1"/>
  <c r="I214" i="7" l="1"/>
  <c r="J214" i="7" s="1"/>
  <c r="I94" i="7"/>
  <c r="J94" i="7" s="1"/>
  <c r="I217" i="7"/>
  <c r="J217" i="7" s="1"/>
  <c r="J21" i="1"/>
  <c r="DG26" i="7"/>
  <c r="J26" i="7" s="1"/>
  <c r="I61" i="15"/>
  <c r="J61" i="15" s="1"/>
  <c r="I145" i="7"/>
  <c r="J145" i="7" s="1"/>
  <c r="I183" i="7"/>
  <c r="J183" i="7" s="1"/>
  <c r="I198" i="7"/>
  <c r="J198" i="7" s="1"/>
  <c r="I76" i="7"/>
  <c r="J76" i="7" s="1"/>
  <c r="I192" i="7"/>
  <c r="J192" i="7" s="1"/>
  <c r="DC21" i="15"/>
  <c r="I38" i="1"/>
  <c r="J22" i="15"/>
  <c r="J44" i="3"/>
  <c r="I21" i="1"/>
  <c r="I70" i="1"/>
  <c r="I49" i="1"/>
  <c r="I15" i="1"/>
  <c r="DJ21" i="15"/>
  <c r="I16" i="2"/>
  <c r="DC57" i="7"/>
  <c r="I57" i="7" s="1"/>
  <c r="J57" i="7" s="1"/>
  <c r="I14" i="2"/>
  <c r="CY23" i="1"/>
  <c r="CY11" i="1"/>
  <c r="CY10" i="1"/>
  <c r="CY27" i="1"/>
  <c r="CX27" i="1"/>
  <c r="CX10" i="1"/>
  <c r="CW9" i="1"/>
  <c r="CV67" i="7"/>
  <c r="I67" i="7" s="1"/>
  <c r="CV16" i="3"/>
  <c r="I16" i="3" s="1"/>
  <c r="CV19" i="2"/>
  <c r="CV46" i="7" s="1"/>
  <c r="CU24" i="1"/>
  <c r="CU46" i="1"/>
  <c r="CU91" i="7" s="1"/>
  <c r="CT82" i="7"/>
  <c r="CT17" i="3"/>
  <c r="CT34" i="2"/>
  <c r="CT19" i="2"/>
  <c r="CT46" i="7" s="1"/>
  <c r="CR45" i="1"/>
  <c r="CR14" i="1"/>
  <c r="CQ23" i="1"/>
  <c r="CQ27" i="1"/>
  <c r="CQ10" i="1"/>
  <c r="CQ11" i="1"/>
  <c r="CP36" i="1"/>
  <c r="CP35" i="1"/>
  <c r="CP10" i="1"/>
  <c r="CP23" i="1"/>
  <c r="CP11" i="1"/>
  <c r="CP27" i="1"/>
  <c r="CO36" i="1"/>
  <c r="CO9" i="1"/>
  <c r="J9" i="1" s="1"/>
  <c r="CM82" i="7"/>
  <c r="CM17" i="3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BV146" i="7"/>
  <c r="BW146" i="7"/>
  <c r="BX146" i="7"/>
  <c r="BY146" i="7"/>
  <c r="BZ146" i="7"/>
  <c r="CA146" i="7"/>
  <c r="CB146" i="7"/>
  <c r="CC146" i="7"/>
  <c r="CD146" i="7"/>
  <c r="CE146" i="7"/>
  <c r="CF146" i="7"/>
  <c r="CG146" i="7"/>
  <c r="CH146" i="7"/>
  <c r="CI146" i="7"/>
  <c r="CJ146" i="7"/>
  <c r="CK146" i="7"/>
  <c r="CL146" i="7"/>
  <c r="CM146" i="7"/>
  <c r="CN146" i="7"/>
  <c r="CO146" i="7"/>
  <c r="CP146" i="7"/>
  <c r="CQ146" i="7"/>
  <c r="CR146" i="7"/>
  <c r="CS146" i="7"/>
  <c r="CT146" i="7"/>
  <c r="CU146" i="7"/>
  <c r="CV146" i="7"/>
  <c r="CW146" i="7"/>
  <c r="CX146" i="7"/>
  <c r="CY146" i="7"/>
  <c r="CZ146" i="7"/>
  <c r="DA146" i="7"/>
  <c r="DB146" i="7"/>
  <c r="DC146" i="7"/>
  <c r="DD146" i="7"/>
  <c r="DE146" i="7"/>
  <c r="DF146" i="7"/>
  <c r="DG146" i="7"/>
  <c r="DH146" i="7"/>
  <c r="DI146" i="7"/>
  <c r="DJ146" i="7"/>
  <c r="DK146" i="7"/>
  <c r="DL146" i="7"/>
  <c r="DM146" i="7"/>
  <c r="DN146" i="7"/>
  <c r="DO146" i="7"/>
  <c r="DP146" i="7"/>
  <c r="DQ146" i="7"/>
  <c r="DR146" i="7"/>
  <c r="DS146" i="7"/>
  <c r="DT146" i="7"/>
  <c r="DU146" i="7"/>
  <c r="DV146" i="7"/>
  <c r="DW146" i="7"/>
  <c r="DX146" i="7"/>
  <c r="DY146" i="7"/>
  <c r="DZ146" i="7"/>
  <c r="EA146" i="7"/>
  <c r="EB146" i="7"/>
  <c r="EC146" i="7"/>
  <c r="ED146" i="7"/>
  <c r="EE146" i="7"/>
  <c r="EF146" i="7"/>
  <c r="EG146" i="7"/>
  <c r="EH146" i="7"/>
  <c r="EI146" i="7"/>
  <c r="EJ146" i="7"/>
  <c r="EK146" i="7"/>
  <c r="EL146" i="7"/>
  <c r="EM146" i="7"/>
  <c r="EN146" i="7"/>
  <c r="EO146" i="7"/>
  <c r="EP146" i="7"/>
  <c r="EQ146" i="7"/>
  <c r="ER146" i="7"/>
  <c r="ES146" i="7"/>
  <c r="ET146" i="7"/>
  <c r="EU146" i="7"/>
  <c r="EV146" i="7"/>
  <c r="EW146" i="7"/>
  <c r="EX146" i="7"/>
  <c r="EY146" i="7"/>
  <c r="EZ146" i="7"/>
  <c r="FA146" i="7"/>
  <c r="FB146" i="7"/>
  <c r="FC146" i="7"/>
  <c r="FD146" i="7"/>
  <c r="FE146" i="7"/>
  <c r="FF146" i="7"/>
  <c r="FG146" i="7"/>
  <c r="FH146" i="7"/>
  <c r="FI146" i="7"/>
  <c r="FJ146" i="7"/>
  <c r="FK146" i="7"/>
  <c r="FL146" i="7"/>
  <c r="FM146" i="7"/>
  <c r="FN146" i="7"/>
  <c r="FO146" i="7"/>
  <c r="FP146" i="7"/>
  <c r="FQ146" i="7"/>
  <c r="FR146" i="7"/>
  <c r="FS146" i="7"/>
  <c r="FT146" i="7"/>
  <c r="FU146" i="7"/>
  <c r="FV146" i="7"/>
  <c r="FW146" i="7"/>
  <c r="FX146" i="7"/>
  <c r="FY146" i="7"/>
  <c r="FZ146" i="7"/>
  <c r="GA146" i="7"/>
  <c r="GB146" i="7"/>
  <c r="GC146" i="7"/>
  <c r="GD146" i="7"/>
  <c r="GE146" i="7"/>
  <c r="GF146" i="7"/>
  <c r="GG146" i="7"/>
  <c r="GH146" i="7"/>
  <c r="GI146" i="7"/>
  <c r="GJ146" i="7"/>
  <c r="GK146" i="7"/>
  <c r="GL146" i="7"/>
  <c r="GM146" i="7"/>
  <c r="GN146" i="7"/>
  <c r="GO146" i="7"/>
  <c r="GP146" i="7"/>
  <c r="GQ146" i="7"/>
  <c r="GR146" i="7"/>
  <c r="GS146" i="7"/>
  <c r="GT146" i="7"/>
  <c r="GU146" i="7"/>
  <c r="GV146" i="7"/>
  <c r="GW146" i="7"/>
  <c r="GX146" i="7"/>
  <c r="GY146" i="7"/>
  <c r="GZ146" i="7"/>
  <c r="HA146" i="7"/>
  <c r="HB146" i="7"/>
  <c r="HC146" i="7"/>
  <c r="HD146" i="7"/>
  <c r="HE146" i="7"/>
  <c r="HF146" i="7"/>
  <c r="HG146" i="7"/>
  <c r="HH146" i="7"/>
  <c r="HI146" i="7"/>
  <c r="HJ146" i="7"/>
  <c r="HK146" i="7"/>
  <c r="HL146" i="7"/>
  <c r="HM146" i="7"/>
  <c r="HN146" i="7"/>
  <c r="HO146" i="7"/>
  <c r="HP146" i="7"/>
  <c r="HQ146" i="7"/>
  <c r="HR146" i="7"/>
  <c r="HS146" i="7"/>
  <c r="HT146" i="7"/>
  <c r="HU146" i="7"/>
  <c r="HV146" i="7"/>
  <c r="HW146" i="7"/>
  <c r="HX146" i="7"/>
  <c r="HY146" i="7"/>
  <c r="HZ146" i="7"/>
  <c r="IA146" i="7"/>
  <c r="IB146" i="7"/>
  <c r="IC146" i="7"/>
  <c r="ID146" i="7"/>
  <c r="IE146" i="7"/>
  <c r="IF146" i="7"/>
  <c r="IG146" i="7"/>
  <c r="IH146" i="7"/>
  <c r="II146" i="7"/>
  <c r="IJ146" i="7"/>
  <c r="IK146" i="7"/>
  <c r="IL146" i="7"/>
  <c r="IM146" i="7"/>
  <c r="IN146" i="7"/>
  <c r="IO146" i="7"/>
  <c r="IP146" i="7"/>
  <c r="IQ146" i="7"/>
  <c r="IR146" i="7"/>
  <c r="IS146" i="7"/>
  <c r="IT146" i="7"/>
  <c r="IU146" i="7"/>
  <c r="IV146" i="7"/>
  <c r="IW146" i="7"/>
  <c r="IX146" i="7"/>
  <c r="IY146" i="7"/>
  <c r="IZ146" i="7"/>
  <c r="JA146" i="7"/>
  <c r="JB146" i="7"/>
  <c r="JC146" i="7"/>
  <c r="JD146" i="7"/>
  <c r="JE146" i="7"/>
  <c r="JF146" i="7"/>
  <c r="JG146" i="7"/>
  <c r="JH146" i="7"/>
  <c r="JI146" i="7"/>
  <c r="JJ146" i="7"/>
  <c r="JK146" i="7"/>
  <c r="JL146" i="7"/>
  <c r="JM146" i="7"/>
  <c r="JN146" i="7"/>
  <c r="JO146" i="7"/>
  <c r="JP146" i="7"/>
  <c r="JQ146" i="7"/>
  <c r="JR146" i="7"/>
  <c r="JS146" i="7"/>
  <c r="JT146" i="7"/>
  <c r="JU146" i="7"/>
  <c r="JV146" i="7"/>
  <c r="JW146" i="7"/>
  <c r="JX146" i="7"/>
  <c r="JY146" i="7"/>
  <c r="JZ146" i="7"/>
  <c r="KA146" i="7"/>
  <c r="KB146" i="7"/>
  <c r="KC146" i="7"/>
  <c r="KD146" i="7"/>
  <c r="KE146" i="7"/>
  <c r="KF146" i="7"/>
  <c r="KG146" i="7"/>
  <c r="KH146" i="7"/>
  <c r="KI146" i="7"/>
  <c r="KJ146" i="7"/>
  <c r="KK146" i="7"/>
  <c r="KL146" i="7"/>
  <c r="KM146" i="7"/>
  <c r="KN146" i="7"/>
  <c r="KO146" i="7"/>
  <c r="KP146" i="7"/>
  <c r="KQ146" i="7"/>
  <c r="KR146" i="7"/>
  <c r="KS146" i="7"/>
  <c r="KT146" i="7"/>
  <c r="KU146" i="7"/>
  <c r="KV146" i="7"/>
  <c r="KW146" i="7"/>
  <c r="KX146" i="7"/>
  <c r="KY146" i="7"/>
  <c r="KZ146" i="7"/>
  <c r="LA146" i="7"/>
  <c r="LB146" i="7"/>
  <c r="LC146" i="7"/>
  <c r="LD146" i="7"/>
  <c r="LE146" i="7"/>
  <c r="LF146" i="7"/>
  <c r="LG146" i="7"/>
  <c r="LH146" i="7"/>
  <c r="LI146" i="7"/>
  <c r="LJ146" i="7"/>
  <c r="LK146" i="7"/>
  <c r="LL146" i="7"/>
  <c r="LM146" i="7"/>
  <c r="LN146" i="7"/>
  <c r="LO146" i="7"/>
  <c r="LP146" i="7"/>
  <c r="LQ146" i="7"/>
  <c r="LR146" i="7"/>
  <c r="LS146" i="7"/>
  <c r="LT146" i="7"/>
  <c r="LU146" i="7"/>
  <c r="LV146" i="7"/>
  <c r="LW146" i="7"/>
  <c r="LX146" i="7"/>
  <c r="LY146" i="7"/>
  <c r="LZ146" i="7"/>
  <c r="MA146" i="7"/>
  <c r="MB146" i="7"/>
  <c r="MC146" i="7"/>
  <c r="MD146" i="7"/>
  <c r="ME146" i="7"/>
  <c r="MF146" i="7"/>
  <c r="MG146" i="7"/>
  <c r="MH146" i="7"/>
  <c r="MI146" i="7"/>
  <c r="MJ146" i="7"/>
  <c r="MK146" i="7"/>
  <c r="ML146" i="7"/>
  <c r="MM146" i="7"/>
  <c r="MN146" i="7"/>
  <c r="MO146" i="7"/>
  <c r="MP146" i="7"/>
  <c r="MQ146" i="7"/>
  <c r="MR146" i="7"/>
  <c r="MS146" i="7"/>
  <c r="MT146" i="7"/>
  <c r="MU146" i="7"/>
  <c r="MV146" i="7"/>
  <c r="MW146" i="7"/>
  <c r="MX146" i="7"/>
  <c r="MY146" i="7"/>
  <c r="MZ146" i="7"/>
  <c r="NA146" i="7"/>
  <c r="NB146" i="7"/>
  <c r="NC146" i="7"/>
  <c r="ND146" i="7"/>
  <c r="NE146" i="7"/>
  <c r="NF146" i="7"/>
  <c r="NG146" i="7"/>
  <c r="NH146" i="7"/>
  <c r="NI146" i="7"/>
  <c r="NJ146" i="7"/>
  <c r="NK146" i="7"/>
  <c r="NL146" i="7"/>
  <c r="NM146" i="7"/>
  <c r="NN146" i="7"/>
  <c r="NO146" i="7"/>
  <c r="NP146" i="7"/>
  <c r="NQ146" i="7"/>
  <c r="NR146" i="7"/>
  <c r="NS146" i="7"/>
  <c r="NT146" i="7"/>
  <c r="NU146" i="7"/>
  <c r="NV146" i="7"/>
  <c r="NW146" i="7"/>
  <c r="NX146" i="7"/>
  <c r="NY146" i="7"/>
  <c r="NZ146" i="7"/>
  <c r="OA146" i="7"/>
  <c r="OB146" i="7"/>
  <c r="OC146" i="7"/>
  <c r="OD146" i="7"/>
  <c r="OE146" i="7"/>
  <c r="OF146" i="7"/>
  <c r="OG146" i="7"/>
  <c r="OH146" i="7"/>
  <c r="OI146" i="7"/>
  <c r="OJ146" i="7"/>
  <c r="OK146" i="7"/>
  <c r="OL146" i="7"/>
  <c r="OM146" i="7"/>
  <c r="ON146" i="7"/>
  <c r="OO146" i="7"/>
  <c r="OP146" i="7"/>
  <c r="OQ146" i="7"/>
  <c r="OR146" i="7"/>
  <c r="OS146" i="7"/>
  <c r="OT146" i="7"/>
  <c r="OU146" i="7"/>
  <c r="OV146" i="7"/>
  <c r="OW146" i="7"/>
  <c r="OX146" i="7"/>
  <c r="OY146" i="7"/>
  <c r="OZ146" i="7"/>
  <c r="PA146" i="7"/>
  <c r="PB146" i="7"/>
  <c r="PC146" i="7"/>
  <c r="PD146" i="7"/>
  <c r="PE146" i="7"/>
  <c r="PF146" i="7"/>
  <c r="PG146" i="7"/>
  <c r="PH146" i="7"/>
  <c r="PI146" i="7"/>
  <c r="PJ146" i="7"/>
  <c r="PK146" i="7"/>
  <c r="PL146" i="7"/>
  <c r="PM146" i="7"/>
  <c r="PN146" i="7"/>
  <c r="PO146" i="7"/>
  <c r="PP146" i="7"/>
  <c r="PQ146" i="7"/>
  <c r="PR146" i="7"/>
  <c r="PS146" i="7"/>
  <c r="PT146" i="7"/>
  <c r="PU146" i="7"/>
  <c r="PV146" i="7"/>
  <c r="PW146" i="7"/>
  <c r="PX146" i="7"/>
  <c r="PY146" i="7"/>
  <c r="PZ146" i="7"/>
  <c r="QA146" i="7"/>
  <c r="QB146" i="7"/>
  <c r="QC146" i="7"/>
  <c r="QD146" i="7"/>
  <c r="QE146" i="7"/>
  <c r="QF146" i="7"/>
  <c r="QG146" i="7"/>
  <c r="QH146" i="7"/>
  <c r="QI146" i="7"/>
  <c r="QJ146" i="7"/>
  <c r="QK146" i="7"/>
  <c r="QL146" i="7"/>
  <c r="QM146" i="7"/>
  <c r="QN146" i="7"/>
  <c r="QO146" i="7"/>
  <c r="QP146" i="7"/>
  <c r="QQ146" i="7"/>
  <c r="QR146" i="7"/>
  <c r="QS146" i="7"/>
  <c r="QT146" i="7"/>
  <c r="QU146" i="7"/>
  <c r="QV146" i="7"/>
  <c r="QW146" i="7"/>
  <c r="QX146" i="7"/>
  <c r="QY146" i="7"/>
  <c r="QZ146" i="7"/>
  <c r="RA146" i="7"/>
  <c r="RB146" i="7"/>
  <c r="RC146" i="7"/>
  <c r="RD146" i="7"/>
  <c r="RE146" i="7"/>
  <c r="RF146" i="7"/>
  <c r="RG146" i="7"/>
  <c r="RH146" i="7"/>
  <c r="RI146" i="7"/>
  <c r="RJ146" i="7"/>
  <c r="RK146" i="7"/>
  <c r="RL146" i="7"/>
  <c r="RM146" i="7"/>
  <c r="RN146" i="7"/>
  <c r="RO146" i="7"/>
  <c r="RP146" i="7"/>
  <c r="RQ146" i="7"/>
  <c r="RR146" i="7"/>
  <c r="RS146" i="7"/>
  <c r="RT146" i="7"/>
  <c r="RU146" i="7"/>
  <c r="RV146" i="7"/>
  <c r="RW146" i="7"/>
  <c r="RX146" i="7"/>
  <c r="RY146" i="7"/>
  <c r="RZ146" i="7"/>
  <c r="SA146" i="7"/>
  <c r="SB146" i="7"/>
  <c r="SC146" i="7"/>
  <c r="SD146" i="7"/>
  <c r="SE146" i="7"/>
  <c r="SF146" i="7"/>
  <c r="SG146" i="7"/>
  <c r="SH146" i="7"/>
  <c r="SI146" i="7"/>
  <c r="SJ146" i="7"/>
  <c r="SK146" i="7"/>
  <c r="SL146" i="7"/>
  <c r="SM146" i="7"/>
  <c r="SN146" i="7"/>
  <c r="SO146" i="7"/>
  <c r="SP146" i="7"/>
  <c r="SQ146" i="7"/>
  <c r="SR146" i="7"/>
  <c r="SS146" i="7"/>
  <c r="ST146" i="7"/>
  <c r="SU146" i="7"/>
  <c r="SV146" i="7"/>
  <c r="SW146" i="7"/>
  <c r="SX146" i="7"/>
  <c r="SY146" i="7"/>
  <c r="SZ146" i="7"/>
  <c r="TA146" i="7"/>
  <c r="TB146" i="7"/>
  <c r="K146" i="7"/>
  <c r="CM19" i="2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BM32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C32" i="15"/>
  <c r="CD32" i="15"/>
  <c r="CE32" i="15"/>
  <c r="CF32" i="15"/>
  <c r="CG32" i="15"/>
  <c r="CH32" i="15"/>
  <c r="CI32" i="15"/>
  <c r="CJ32" i="15"/>
  <c r="CK32" i="15"/>
  <c r="CM32" i="15"/>
  <c r="CN32" i="15"/>
  <c r="CO32" i="15"/>
  <c r="CP32" i="15"/>
  <c r="CQ32" i="15"/>
  <c r="CR32" i="15"/>
  <c r="CS32" i="15"/>
  <c r="CT32" i="15"/>
  <c r="CU32" i="15"/>
  <c r="CV32" i="15"/>
  <c r="CW32" i="15"/>
  <c r="CX32" i="15"/>
  <c r="CY32" i="15"/>
  <c r="CZ32" i="15"/>
  <c r="DA32" i="15"/>
  <c r="DB32" i="15"/>
  <c r="DC32" i="15"/>
  <c r="DD32" i="15"/>
  <c r="DE32" i="15"/>
  <c r="DF32" i="15"/>
  <c r="DG32" i="15"/>
  <c r="DH32" i="15"/>
  <c r="DI32" i="15"/>
  <c r="DJ32" i="15"/>
  <c r="DK32" i="15"/>
  <c r="DL32" i="15"/>
  <c r="DM32" i="15"/>
  <c r="DN32" i="15"/>
  <c r="DO32" i="15"/>
  <c r="DP32" i="15"/>
  <c r="DQ32" i="15"/>
  <c r="DR32" i="15"/>
  <c r="DS32" i="15"/>
  <c r="DT32" i="15"/>
  <c r="DU32" i="15"/>
  <c r="DV32" i="15"/>
  <c r="DW32" i="15"/>
  <c r="DX32" i="15"/>
  <c r="DY32" i="15"/>
  <c r="DZ32" i="15"/>
  <c r="EA32" i="15"/>
  <c r="EB32" i="15"/>
  <c r="EC32" i="15"/>
  <c r="ED32" i="15"/>
  <c r="EE32" i="15"/>
  <c r="EF32" i="15"/>
  <c r="EG32" i="15"/>
  <c r="EH32" i="15"/>
  <c r="EI32" i="15"/>
  <c r="EJ32" i="15"/>
  <c r="EK32" i="15"/>
  <c r="EL32" i="15"/>
  <c r="EM32" i="15"/>
  <c r="EN32" i="15"/>
  <c r="EO32" i="15"/>
  <c r="EP32" i="15"/>
  <c r="EQ32" i="15"/>
  <c r="ER32" i="15"/>
  <c r="ES32" i="15"/>
  <c r="ET32" i="15"/>
  <c r="EU32" i="15"/>
  <c r="EV32" i="15"/>
  <c r="EW32" i="15"/>
  <c r="EX32" i="15"/>
  <c r="EY32" i="15"/>
  <c r="EZ32" i="15"/>
  <c r="FA32" i="15"/>
  <c r="FB32" i="15"/>
  <c r="FC32" i="15"/>
  <c r="FD32" i="15"/>
  <c r="FE32" i="15"/>
  <c r="FF32" i="15"/>
  <c r="FG32" i="15"/>
  <c r="FH32" i="15"/>
  <c r="FI32" i="15"/>
  <c r="FJ32" i="15"/>
  <c r="FK32" i="15"/>
  <c r="FL32" i="15"/>
  <c r="FM32" i="15"/>
  <c r="FN32" i="15"/>
  <c r="FO32" i="15"/>
  <c r="FP32" i="15"/>
  <c r="FQ32" i="15"/>
  <c r="FR32" i="15"/>
  <c r="FS32" i="15"/>
  <c r="FT32" i="15"/>
  <c r="FU32" i="15"/>
  <c r="FV32" i="15"/>
  <c r="FW32" i="15"/>
  <c r="FX32" i="15"/>
  <c r="FY32" i="15"/>
  <c r="FZ32" i="15"/>
  <c r="GA32" i="15"/>
  <c r="GB32" i="15"/>
  <c r="GC32" i="15"/>
  <c r="GD32" i="15"/>
  <c r="GE32" i="15"/>
  <c r="GF32" i="15"/>
  <c r="GG32" i="15"/>
  <c r="GH32" i="15"/>
  <c r="GI32" i="15"/>
  <c r="GJ32" i="15"/>
  <c r="GK32" i="15"/>
  <c r="GL32" i="15"/>
  <c r="GM32" i="15"/>
  <c r="GN32" i="15"/>
  <c r="GO32" i="15"/>
  <c r="GP32" i="15"/>
  <c r="GQ32" i="15"/>
  <c r="GR32" i="15"/>
  <c r="GS32" i="15"/>
  <c r="GT32" i="15"/>
  <c r="GU32" i="15"/>
  <c r="GV32" i="15"/>
  <c r="GW32" i="15"/>
  <c r="GX32" i="15"/>
  <c r="GY32" i="15"/>
  <c r="GZ32" i="15"/>
  <c r="HA32" i="15"/>
  <c r="HB32" i="15"/>
  <c r="HC32" i="15"/>
  <c r="HD32" i="15"/>
  <c r="HE32" i="15"/>
  <c r="HF32" i="15"/>
  <c r="HG32" i="15"/>
  <c r="HH32" i="15"/>
  <c r="HI32" i="15"/>
  <c r="HJ32" i="15"/>
  <c r="HK32" i="15"/>
  <c r="HL32" i="15"/>
  <c r="HM32" i="15"/>
  <c r="HN32" i="15"/>
  <c r="HO32" i="15"/>
  <c r="HP32" i="15"/>
  <c r="HQ32" i="15"/>
  <c r="HR32" i="15"/>
  <c r="HS32" i="15"/>
  <c r="HT32" i="15"/>
  <c r="HU32" i="15"/>
  <c r="HV32" i="15"/>
  <c r="HW32" i="15"/>
  <c r="HX32" i="15"/>
  <c r="HY32" i="15"/>
  <c r="HZ32" i="15"/>
  <c r="IA32" i="15"/>
  <c r="IB32" i="15"/>
  <c r="IC32" i="15"/>
  <c r="ID32" i="15"/>
  <c r="IE32" i="15"/>
  <c r="IF32" i="15"/>
  <c r="IG32" i="15"/>
  <c r="IH32" i="15"/>
  <c r="II32" i="15"/>
  <c r="IJ32" i="15"/>
  <c r="IK32" i="15"/>
  <c r="IL32" i="15"/>
  <c r="IM32" i="15"/>
  <c r="IN32" i="15"/>
  <c r="IO32" i="15"/>
  <c r="IP32" i="15"/>
  <c r="IQ32" i="15"/>
  <c r="IR32" i="15"/>
  <c r="IS32" i="15"/>
  <c r="IT32" i="15"/>
  <c r="IU32" i="15"/>
  <c r="IV32" i="15"/>
  <c r="IW32" i="15"/>
  <c r="IX32" i="15"/>
  <c r="IY32" i="15"/>
  <c r="IZ32" i="15"/>
  <c r="JA32" i="15"/>
  <c r="JB32" i="15"/>
  <c r="JC32" i="15"/>
  <c r="JD32" i="15"/>
  <c r="JE32" i="15"/>
  <c r="JF32" i="15"/>
  <c r="JG32" i="15"/>
  <c r="JH32" i="15"/>
  <c r="JI32" i="15"/>
  <c r="JJ32" i="15"/>
  <c r="JK32" i="15"/>
  <c r="JL32" i="15"/>
  <c r="JM32" i="15"/>
  <c r="JN32" i="15"/>
  <c r="JO32" i="15"/>
  <c r="JP32" i="15"/>
  <c r="JQ32" i="15"/>
  <c r="JR32" i="15"/>
  <c r="JS32" i="15"/>
  <c r="JT32" i="15"/>
  <c r="JU32" i="15"/>
  <c r="JV32" i="15"/>
  <c r="JW32" i="15"/>
  <c r="JX32" i="15"/>
  <c r="JY32" i="15"/>
  <c r="JZ32" i="15"/>
  <c r="KA32" i="15"/>
  <c r="KB32" i="15"/>
  <c r="KC32" i="15"/>
  <c r="KD32" i="15"/>
  <c r="KE32" i="15"/>
  <c r="KF32" i="15"/>
  <c r="KG32" i="15"/>
  <c r="KH32" i="15"/>
  <c r="KI32" i="15"/>
  <c r="KJ32" i="15"/>
  <c r="KK32" i="15"/>
  <c r="KL32" i="15"/>
  <c r="KM32" i="15"/>
  <c r="KN32" i="15"/>
  <c r="KO32" i="15"/>
  <c r="KP32" i="15"/>
  <c r="KQ32" i="15"/>
  <c r="KR32" i="15"/>
  <c r="KS32" i="15"/>
  <c r="KT32" i="15"/>
  <c r="KU32" i="15"/>
  <c r="KV32" i="15"/>
  <c r="KW32" i="15"/>
  <c r="KX32" i="15"/>
  <c r="KY32" i="15"/>
  <c r="KZ32" i="15"/>
  <c r="LA32" i="15"/>
  <c r="LB32" i="15"/>
  <c r="LC32" i="15"/>
  <c r="LD32" i="15"/>
  <c r="LE32" i="15"/>
  <c r="LF32" i="15"/>
  <c r="LG32" i="15"/>
  <c r="LH32" i="15"/>
  <c r="LI32" i="15"/>
  <c r="LJ32" i="15"/>
  <c r="LK32" i="15"/>
  <c r="LL32" i="15"/>
  <c r="LM32" i="15"/>
  <c r="LN32" i="15"/>
  <c r="LO32" i="15"/>
  <c r="LP32" i="15"/>
  <c r="LQ32" i="15"/>
  <c r="LR32" i="15"/>
  <c r="LS32" i="15"/>
  <c r="LT32" i="15"/>
  <c r="LU32" i="15"/>
  <c r="LV32" i="15"/>
  <c r="LW32" i="15"/>
  <c r="LX32" i="15"/>
  <c r="LY32" i="15"/>
  <c r="LZ32" i="15"/>
  <c r="MA32" i="15"/>
  <c r="MB32" i="15"/>
  <c r="MC32" i="15"/>
  <c r="MD32" i="15"/>
  <c r="ME32" i="15"/>
  <c r="MF32" i="15"/>
  <c r="MG32" i="15"/>
  <c r="MH32" i="15"/>
  <c r="MI32" i="15"/>
  <c r="MJ32" i="15"/>
  <c r="MK32" i="15"/>
  <c r="ML32" i="15"/>
  <c r="MM32" i="15"/>
  <c r="MN32" i="15"/>
  <c r="MO32" i="15"/>
  <c r="MP32" i="15"/>
  <c r="MQ32" i="15"/>
  <c r="MR32" i="15"/>
  <c r="MS32" i="15"/>
  <c r="MT32" i="15"/>
  <c r="MU32" i="15"/>
  <c r="MV32" i="15"/>
  <c r="MW32" i="15"/>
  <c r="MX32" i="15"/>
  <c r="MY32" i="15"/>
  <c r="MZ32" i="15"/>
  <c r="NA32" i="15"/>
  <c r="NB32" i="15"/>
  <c r="NC32" i="15"/>
  <c r="ND32" i="15"/>
  <c r="NE32" i="15"/>
  <c r="NF32" i="15"/>
  <c r="NG32" i="15"/>
  <c r="NH32" i="15"/>
  <c r="NI32" i="15"/>
  <c r="NJ32" i="15"/>
  <c r="NK32" i="15"/>
  <c r="NL32" i="15"/>
  <c r="NM32" i="15"/>
  <c r="NN32" i="15"/>
  <c r="NO32" i="15"/>
  <c r="NP32" i="15"/>
  <c r="NQ32" i="15"/>
  <c r="NR32" i="15"/>
  <c r="NS32" i="15"/>
  <c r="NT32" i="15"/>
  <c r="NU32" i="15"/>
  <c r="NV32" i="15"/>
  <c r="NW32" i="15"/>
  <c r="NX32" i="15"/>
  <c r="NY32" i="15"/>
  <c r="NZ32" i="15"/>
  <c r="OA32" i="15"/>
  <c r="OB32" i="15"/>
  <c r="OC32" i="15"/>
  <c r="OD32" i="15"/>
  <c r="OE32" i="15"/>
  <c r="OF32" i="15"/>
  <c r="OG32" i="15"/>
  <c r="OH32" i="15"/>
  <c r="OI32" i="15"/>
  <c r="OJ32" i="15"/>
  <c r="OK32" i="15"/>
  <c r="OL32" i="15"/>
  <c r="OM32" i="15"/>
  <c r="ON32" i="15"/>
  <c r="OO32" i="15"/>
  <c r="OP32" i="15"/>
  <c r="OQ32" i="15"/>
  <c r="OR32" i="15"/>
  <c r="OS32" i="15"/>
  <c r="OT32" i="15"/>
  <c r="OU32" i="15"/>
  <c r="OV32" i="15"/>
  <c r="OW32" i="15"/>
  <c r="OX32" i="15"/>
  <c r="OY32" i="15"/>
  <c r="OZ32" i="15"/>
  <c r="PA32" i="15"/>
  <c r="PB32" i="15"/>
  <c r="PC32" i="15"/>
  <c r="PD32" i="15"/>
  <c r="PE32" i="15"/>
  <c r="PF32" i="15"/>
  <c r="PG32" i="15"/>
  <c r="PH32" i="15"/>
  <c r="PI32" i="15"/>
  <c r="PJ32" i="15"/>
  <c r="PK32" i="15"/>
  <c r="PL32" i="15"/>
  <c r="PM32" i="15"/>
  <c r="PN32" i="15"/>
  <c r="PO32" i="15"/>
  <c r="PP32" i="15"/>
  <c r="PQ32" i="15"/>
  <c r="PR32" i="15"/>
  <c r="PS32" i="15"/>
  <c r="PT32" i="15"/>
  <c r="PU32" i="15"/>
  <c r="PV32" i="15"/>
  <c r="PW32" i="15"/>
  <c r="PX32" i="15"/>
  <c r="PY32" i="15"/>
  <c r="PZ32" i="15"/>
  <c r="QA32" i="15"/>
  <c r="QB32" i="15"/>
  <c r="QC32" i="15"/>
  <c r="QD32" i="15"/>
  <c r="QE32" i="15"/>
  <c r="QF32" i="15"/>
  <c r="QG32" i="15"/>
  <c r="QH32" i="15"/>
  <c r="QI32" i="15"/>
  <c r="QJ32" i="15"/>
  <c r="QK32" i="15"/>
  <c r="QL32" i="15"/>
  <c r="QM32" i="15"/>
  <c r="QN32" i="15"/>
  <c r="QO32" i="15"/>
  <c r="QP32" i="15"/>
  <c r="QQ32" i="15"/>
  <c r="QR32" i="15"/>
  <c r="QS32" i="15"/>
  <c r="QT32" i="15"/>
  <c r="QU32" i="15"/>
  <c r="QV32" i="15"/>
  <c r="QW32" i="15"/>
  <c r="QX32" i="15"/>
  <c r="QY32" i="15"/>
  <c r="QZ32" i="15"/>
  <c r="RA32" i="15"/>
  <c r="RB32" i="15"/>
  <c r="RC32" i="15"/>
  <c r="RD32" i="15"/>
  <c r="RE32" i="15"/>
  <c r="RF32" i="15"/>
  <c r="RG32" i="15"/>
  <c r="RH32" i="15"/>
  <c r="RI32" i="15"/>
  <c r="RJ32" i="15"/>
  <c r="RK32" i="15"/>
  <c r="RL32" i="15"/>
  <c r="RM32" i="15"/>
  <c r="RN32" i="15"/>
  <c r="RO32" i="15"/>
  <c r="RP32" i="15"/>
  <c r="RQ32" i="15"/>
  <c r="RR32" i="15"/>
  <c r="RS32" i="15"/>
  <c r="RT32" i="15"/>
  <c r="RU32" i="15"/>
  <c r="RV32" i="15"/>
  <c r="RW32" i="15"/>
  <c r="RX32" i="15"/>
  <c r="RY32" i="15"/>
  <c r="RZ32" i="15"/>
  <c r="SA32" i="15"/>
  <c r="SB32" i="15"/>
  <c r="SC32" i="15"/>
  <c r="SD32" i="15"/>
  <c r="SE32" i="15"/>
  <c r="SF32" i="15"/>
  <c r="SG32" i="15"/>
  <c r="SH32" i="15"/>
  <c r="SI32" i="15"/>
  <c r="SJ32" i="15"/>
  <c r="SK32" i="15"/>
  <c r="SL32" i="15"/>
  <c r="SM32" i="15"/>
  <c r="SN32" i="15"/>
  <c r="SO32" i="15"/>
  <c r="SP32" i="15"/>
  <c r="SQ32" i="15"/>
  <c r="SR32" i="15"/>
  <c r="SS32" i="15"/>
  <c r="ST32" i="15"/>
  <c r="SU32" i="15"/>
  <c r="SV32" i="15"/>
  <c r="SW32" i="15"/>
  <c r="SX32" i="15"/>
  <c r="SY32" i="15"/>
  <c r="SZ32" i="15"/>
  <c r="TA32" i="15"/>
  <c r="TB32" i="15"/>
  <c r="K32" i="15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M91" i="7"/>
  <c r="CN91" i="7"/>
  <c r="CO91" i="7"/>
  <c r="CP91" i="7"/>
  <c r="CQ91" i="7"/>
  <c r="CR91" i="7"/>
  <c r="CS91" i="7"/>
  <c r="CT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K91" i="7"/>
  <c r="CL46" i="1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L46" i="7"/>
  <c r="CN46" i="7"/>
  <c r="CO46" i="7"/>
  <c r="CP46" i="7"/>
  <c r="CQ46" i="7"/>
  <c r="CR46" i="7"/>
  <c r="CS46" i="7"/>
  <c r="CU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T46" i="7"/>
  <c r="HU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K46" i="7"/>
  <c r="CK19" i="2"/>
  <c r="CK46" i="7" s="1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AS60" i="15"/>
  <c r="AT60" i="15"/>
  <c r="AU60" i="15"/>
  <c r="AV60" i="15"/>
  <c r="AW60" i="15"/>
  <c r="AX60" i="15"/>
  <c r="AY60" i="15"/>
  <c r="AZ60" i="15"/>
  <c r="BA60" i="15"/>
  <c r="BB60" i="15"/>
  <c r="BC60" i="15"/>
  <c r="BD60" i="15"/>
  <c r="BE60" i="15"/>
  <c r="BF60" i="15"/>
  <c r="BG60" i="15"/>
  <c r="BH60" i="15"/>
  <c r="BI60" i="15"/>
  <c r="BJ60" i="15"/>
  <c r="BK60" i="15"/>
  <c r="BL60" i="15"/>
  <c r="BM60" i="15"/>
  <c r="BN60" i="15"/>
  <c r="BO60" i="15"/>
  <c r="BP60" i="15"/>
  <c r="BQ60" i="15"/>
  <c r="BR60" i="15"/>
  <c r="BS60" i="15"/>
  <c r="BT60" i="15"/>
  <c r="BU60" i="15"/>
  <c r="BV60" i="15"/>
  <c r="BW60" i="15"/>
  <c r="BX60" i="15"/>
  <c r="BY60" i="15"/>
  <c r="BZ60" i="15"/>
  <c r="CA60" i="15"/>
  <c r="CB60" i="15"/>
  <c r="CC60" i="15"/>
  <c r="CD60" i="15"/>
  <c r="CE60" i="15"/>
  <c r="CF60" i="15"/>
  <c r="CG60" i="15"/>
  <c r="CH60" i="15"/>
  <c r="CI60" i="15"/>
  <c r="CJ60" i="15"/>
  <c r="CK60" i="15"/>
  <c r="CL60" i="15"/>
  <c r="CM60" i="15"/>
  <c r="CN60" i="15"/>
  <c r="CO60" i="15"/>
  <c r="CP60" i="15"/>
  <c r="CQ60" i="15"/>
  <c r="CR60" i="15"/>
  <c r="CS60" i="15"/>
  <c r="CU60" i="15"/>
  <c r="CV60" i="15"/>
  <c r="CW60" i="15"/>
  <c r="CX60" i="15"/>
  <c r="CY60" i="15"/>
  <c r="CZ60" i="15"/>
  <c r="DA60" i="15"/>
  <c r="DB60" i="15"/>
  <c r="DC60" i="15"/>
  <c r="DD60" i="15"/>
  <c r="DE60" i="15"/>
  <c r="DF60" i="15"/>
  <c r="DG60" i="15"/>
  <c r="DH60" i="15"/>
  <c r="DI60" i="15"/>
  <c r="DJ60" i="15"/>
  <c r="DK60" i="15"/>
  <c r="DL60" i="15"/>
  <c r="DM60" i="15"/>
  <c r="DN60" i="15"/>
  <c r="DO60" i="15"/>
  <c r="DP60" i="15"/>
  <c r="DQ60" i="15"/>
  <c r="DR60" i="15"/>
  <c r="DS60" i="15"/>
  <c r="DT60" i="15"/>
  <c r="DU60" i="15"/>
  <c r="DV60" i="15"/>
  <c r="DW60" i="15"/>
  <c r="DX60" i="15"/>
  <c r="DY60" i="15"/>
  <c r="DZ60" i="15"/>
  <c r="EA60" i="15"/>
  <c r="EB60" i="15"/>
  <c r="EC60" i="15"/>
  <c r="ED60" i="15"/>
  <c r="EE60" i="15"/>
  <c r="EF60" i="15"/>
  <c r="EG60" i="15"/>
  <c r="EH60" i="15"/>
  <c r="EI60" i="15"/>
  <c r="EJ60" i="15"/>
  <c r="EK60" i="15"/>
  <c r="EL60" i="15"/>
  <c r="EM60" i="15"/>
  <c r="EN60" i="15"/>
  <c r="EO60" i="15"/>
  <c r="EP60" i="15"/>
  <c r="EQ60" i="15"/>
  <c r="ER60" i="15"/>
  <c r="ES60" i="15"/>
  <c r="ET60" i="15"/>
  <c r="EU60" i="15"/>
  <c r="EV60" i="15"/>
  <c r="EW60" i="15"/>
  <c r="EX60" i="15"/>
  <c r="EY60" i="15"/>
  <c r="EZ60" i="15"/>
  <c r="FA60" i="15"/>
  <c r="FB60" i="15"/>
  <c r="FC60" i="15"/>
  <c r="FD60" i="15"/>
  <c r="FE60" i="15"/>
  <c r="FF60" i="15"/>
  <c r="FG60" i="15"/>
  <c r="FH60" i="15"/>
  <c r="FI60" i="15"/>
  <c r="FJ60" i="15"/>
  <c r="FK60" i="15"/>
  <c r="FL60" i="15"/>
  <c r="FM60" i="15"/>
  <c r="FN60" i="15"/>
  <c r="FO60" i="15"/>
  <c r="FP60" i="15"/>
  <c r="FQ60" i="15"/>
  <c r="FR60" i="15"/>
  <c r="FS60" i="15"/>
  <c r="FT60" i="15"/>
  <c r="FU60" i="15"/>
  <c r="FV60" i="15"/>
  <c r="FW60" i="15"/>
  <c r="FX60" i="15"/>
  <c r="FZ60" i="15"/>
  <c r="GB60" i="15"/>
  <c r="GC60" i="15"/>
  <c r="GD60" i="15"/>
  <c r="GE60" i="15"/>
  <c r="GF60" i="15"/>
  <c r="GG60" i="15"/>
  <c r="GH60" i="15"/>
  <c r="GI60" i="15"/>
  <c r="GJ60" i="15"/>
  <c r="GK60" i="15"/>
  <c r="GL60" i="15"/>
  <c r="GM60" i="15"/>
  <c r="GN60" i="15"/>
  <c r="GO60" i="15"/>
  <c r="GP60" i="15"/>
  <c r="GQ60" i="15"/>
  <c r="GR60" i="15"/>
  <c r="GS60" i="15"/>
  <c r="GT60" i="15"/>
  <c r="GU60" i="15"/>
  <c r="GV60" i="15"/>
  <c r="GW60" i="15"/>
  <c r="GX60" i="15"/>
  <c r="GY60" i="15"/>
  <c r="GZ60" i="15"/>
  <c r="HA60" i="15"/>
  <c r="HB60" i="15"/>
  <c r="HC60" i="15"/>
  <c r="HD60" i="15"/>
  <c r="HE60" i="15"/>
  <c r="HF60" i="15"/>
  <c r="HG60" i="15"/>
  <c r="HH60" i="15"/>
  <c r="HI60" i="15"/>
  <c r="HJ60" i="15"/>
  <c r="HK60" i="15"/>
  <c r="HL60" i="15"/>
  <c r="HM60" i="15"/>
  <c r="HN60" i="15"/>
  <c r="HO60" i="15"/>
  <c r="HP60" i="15"/>
  <c r="HQ60" i="15"/>
  <c r="HR60" i="15"/>
  <c r="HS60" i="15"/>
  <c r="HT60" i="15"/>
  <c r="HU60" i="15"/>
  <c r="HV60" i="15"/>
  <c r="HW60" i="15"/>
  <c r="HX60" i="15"/>
  <c r="HY60" i="15"/>
  <c r="HZ60" i="15"/>
  <c r="IA60" i="15"/>
  <c r="IB60" i="15"/>
  <c r="IC60" i="15"/>
  <c r="ID60" i="15"/>
  <c r="IE60" i="15"/>
  <c r="IF60" i="15"/>
  <c r="IG60" i="15"/>
  <c r="IH60" i="15"/>
  <c r="II60" i="15"/>
  <c r="IJ60" i="15"/>
  <c r="IK60" i="15"/>
  <c r="IL60" i="15"/>
  <c r="IM60" i="15"/>
  <c r="IN60" i="15"/>
  <c r="IO60" i="15"/>
  <c r="IP60" i="15"/>
  <c r="IQ60" i="15"/>
  <c r="IR60" i="15"/>
  <c r="IS60" i="15"/>
  <c r="IT60" i="15"/>
  <c r="IU60" i="15"/>
  <c r="IV60" i="15"/>
  <c r="IW60" i="15"/>
  <c r="IX60" i="15"/>
  <c r="IY60" i="15"/>
  <c r="IZ60" i="15"/>
  <c r="JA60" i="15"/>
  <c r="JB60" i="15"/>
  <c r="JC60" i="15"/>
  <c r="JD60" i="15"/>
  <c r="JE60" i="15"/>
  <c r="JF60" i="15"/>
  <c r="JG60" i="15"/>
  <c r="JH60" i="15"/>
  <c r="JI60" i="15"/>
  <c r="JJ60" i="15"/>
  <c r="JK60" i="15"/>
  <c r="JL60" i="15"/>
  <c r="JM60" i="15"/>
  <c r="JN60" i="15"/>
  <c r="JO60" i="15"/>
  <c r="JQ60" i="15"/>
  <c r="JR60" i="15"/>
  <c r="JS60" i="15"/>
  <c r="JT60" i="15"/>
  <c r="JU60" i="15"/>
  <c r="JV60" i="15"/>
  <c r="JW60" i="15"/>
  <c r="JX60" i="15"/>
  <c r="JY60" i="15"/>
  <c r="JZ60" i="15"/>
  <c r="KA60" i="15"/>
  <c r="KB60" i="15"/>
  <c r="KC60" i="15"/>
  <c r="KD60" i="15"/>
  <c r="KE60" i="15"/>
  <c r="KF60" i="15"/>
  <c r="KG60" i="15"/>
  <c r="KH60" i="15"/>
  <c r="KI60" i="15"/>
  <c r="KJ60" i="15"/>
  <c r="KK60" i="15"/>
  <c r="KL60" i="15"/>
  <c r="KM60" i="15"/>
  <c r="KN60" i="15"/>
  <c r="KO60" i="15"/>
  <c r="KP60" i="15"/>
  <c r="KQ60" i="15"/>
  <c r="KR60" i="15"/>
  <c r="KS60" i="15"/>
  <c r="KT60" i="15"/>
  <c r="KU60" i="15"/>
  <c r="KV60" i="15"/>
  <c r="KW60" i="15"/>
  <c r="KX60" i="15"/>
  <c r="KY60" i="15"/>
  <c r="KZ60" i="15"/>
  <c r="LA60" i="15"/>
  <c r="LB60" i="15"/>
  <c r="LC60" i="15"/>
  <c r="LD60" i="15"/>
  <c r="LE60" i="15"/>
  <c r="LF60" i="15"/>
  <c r="LG60" i="15"/>
  <c r="LH60" i="15"/>
  <c r="LI60" i="15"/>
  <c r="LJ60" i="15"/>
  <c r="LK60" i="15"/>
  <c r="LL60" i="15"/>
  <c r="LM60" i="15"/>
  <c r="LN60" i="15"/>
  <c r="LO60" i="15"/>
  <c r="LP60" i="15"/>
  <c r="LQ60" i="15"/>
  <c r="LR60" i="15"/>
  <c r="LS60" i="15"/>
  <c r="LT60" i="15"/>
  <c r="LU60" i="15"/>
  <c r="LV60" i="15"/>
  <c r="LW60" i="15"/>
  <c r="LX60" i="15"/>
  <c r="LY60" i="15"/>
  <c r="LZ60" i="15"/>
  <c r="MA60" i="15"/>
  <c r="MB60" i="15"/>
  <c r="MC60" i="15"/>
  <c r="MD60" i="15"/>
  <c r="ME60" i="15"/>
  <c r="MF60" i="15"/>
  <c r="MG60" i="15"/>
  <c r="MH60" i="15"/>
  <c r="MI60" i="15"/>
  <c r="MJ60" i="15"/>
  <c r="MK60" i="15"/>
  <c r="ML60" i="15"/>
  <c r="MM60" i="15"/>
  <c r="MN60" i="15"/>
  <c r="MO60" i="15"/>
  <c r="MP60" i="15"/>
  <c r="MQ60" i="15"/>
  <c r="MR60" i="15"/>
  <c r="MS60" i="15"/>
  <c r="MT60" i="15"/>
  <c r="MU60" i="15"/>
  <c r="MV60" i="15"/>
  <c r="MW60" i="15"/>
  <c r="MX60" i="15"/>
  <c r="MY60" i="15"/>
  <c r="MZ60" i="15"/>
  <c r="NA60" i="15"/>
  <c r="NB60" i="15"/>
  <c r="NC60" i="15"/>
  <c r="ND60" i="15"/>
  <c r="NH60" i="15"/>
  <c r="NI60" i="15"/>
  <c r="NJ60" i="15"/>
  <c r="NK60" i="15"/>
  <c r="NL60" i="15"/>
  <c r="NM60" i="15"/>
  <c r="NN60" i="15"/>
  <c r="NO60" i="15"/>
  <c r="NP60" i="15"/>
  <c r="NQ60" i="15"/>
  <c r="NR60" i="15"/>
  <c r="NS60" i="15"/>
  <c r="NT60" i="15"/>
  <c r="NU60" i="15"/>
  <c r="NV60" i="15"/>
  <c r="NW60" i="15"/>
  <c r="NX60" i="15"/>
  <c r="NY60" i="15"/>
  <c r="NZ60" i="15"/>
  <c r="OA60" i="15"/>
  <c r="OB60" i="15"/>
  <c r="OC60" i="15"/>
  <c r="OD60" i="15"/>
  <c r="OE60" i="15"/>
  <c r="OF60" i="15"/>
  <c r="OG60" i="15"/>
  <c r="OH60" i="15"/>
  <c r="OI60" i="15"/>
  <c r="OJ60" i="15"/>
  <c r="OK60" i="15"/>
  <c r="OL60" i="15"/>
  <c r="OM60" i="15"/>
  <c r="ON60" i="15"/>
  <c r="OO60" i="15"/>
  <c r="OP60" i="15"/>
  <c r="OQ60" i="15"/>
  <c r="OR60" i="15"/>
  <c r="OS60" i="15"/>
  <c r="OT60" i="15"/>
  <c r="OU60" i="15"/>
  <c r="OV60" i="15"/>
  <c r="OW60" i="15"/>
  <c r="OX60" i="15"/>
  <c r="OY60" i="15"/>
  <c r="OZ60" i="15"/>
  <c r="PA60" i="15"/>
  <c r="PB60" i="15"/>
  <c r="PC60" i="15"/>
  <c r="PD60" i="15"/>
  <c r="PE60" i="15"/>
  <c r="PF60" i="15"/>
  <c r="PG60" i="15"/>
  <c r="PH60" i="15"/>
  <c r="PI60" i="15"/>
  <c r="PJ60" i="15"/>
  <c r="PK60" i="15"/>
  <c r="PL60" i="15"/>
  <c r="PM60" i="15"/>
  <c r="PN60" i="15"/>
  <c r="PO60" i="15"/>
  <c r="PP60" i="15"/>
  <c r="PQ60" i="15"/>
  <c r="PR60" i="15"/>
  <c r="PS60" i="15"/>
  <c r="PT60" i="15"/>
  <c r="PU60" i="15"/>
  <c r="PV60" i="15"/>
  <c r="PW60" i="15"/>
  <c r="PX60" i="15"/>
  <c r="PY60" i="15"/>
  <c r="PZ60" i="15"/>
  <c r="QA60" i="15"/>
  <c r="QB60" i="15"/>
  <c r="QC60" i="15"/>
  <c r="QD60" i="15"/>
  <c r="QE60" i="15"/>
  <c r="QF60" i="15"/>
  <c r="QG60" i="15"/>
  <c r="QH60" i="15"/>
  <c r="QI60" i="15"/>
  <c r="QJ60" i="15"/>
  <c r="QK60" i="15"/>
  <c r="QL60" i="15"/>
  <c r="QM60" i="15"/>
  <c r="QN60" i="15"/>
  <c r="QO60" i="15"/>
  <c r="QP60" i="15"/>
  <c r="QQ60" i="15"/>
  <c r="QR60" i="15"/>
  <c r="QS60" i="15"/>
  <c r="QT60" i="15"/>
  <c r="QU60" i="15"/>
  <c r="QV60" i="15"/>
  <c r="QW60" i="15"/>
  <c r="QX60" i="15"/>
  <c r="QY60" i="15"/>
  <c r="QZ60" i="15"/>
  <c r="RA60" i="15"/>
  <c r="RB60" i="15"/>
  <c r="RC60" i="15"/>
  <c r="RD60" i="15"/>
  <c r="RE60" i="15"/>
  <c r="RF60" i="15"/>
  <c r="RG60" i="15"/>
  <c r="RH60" i="15"/>
  <c r="RI60" i="15"/>
  <c r="RJ60" i="15"/>
  <c r="RK60" i="15"/>
  <c r="RL60" i="15"/>
  <c r="RM60" i="15"/>
  <c r="RN60" i="15"/>
  <c r="RO60" i="15"/>
  <c r="RP60" i="15"/>
  <c r="RQ60" i="15"/>
  <c r="RR60" i="15"/>
  <c r="RS60" i="15"/>
  <c r="RT60" i="15"/>
  <c r="RU60" i="15"/>
  <c r="RV60" i="15"/>
  <c r="RW60" i="15"/>
  <c r="RX60" i="15"/>
  <c r="RY60" i="15"/>
  <c r="RZ60" i="15"/>
  <c r="SA60" i="15"/>
  <c r="SB60" i="15"/>
  <c r="SC60" i="15"/>
  <c r="SD60" i="15"/>
  <c r="SE60" i="15"/>
  <c r="SF60" i="15"/>
  <c r="SG60" i="15"/>
  <c r="SH60" i="15"/>
  <c r="SI60" i="15"/>
  <c r="SJ60" i="15"/>
  <c r="SK60" i="15"/>
  <c r="SL60" i="15"/>
  <c r="SM60" i="15"/>
  <c r="SN60" i="15"/>
  <c r="SO60" i="15"/>
  <c r="SP60" i="15"/>
  <c r="SQ60" i="15"/>
  <c r="SR60" i="15"/>
  <c r="SS60" i="15"/>
  <c r="ST60" i="15"/>
  <c r="SU60" i="15"/>
  <c r="SV60" i="15"/>
  <c r="SW60" i="15"/>
  <c r="SX60" i="15"/>
  <c r="SY60" i="15"/>
  <c r="SZ60" i="15"/>
  <c r="TA60" i="15"/>
  <c r="TB60" i="15"/>
  <c r="K60" i="15"/>
  <c r="K170" i="7"/>
  <c r="CI45" i="1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D11" i="15"/>
  <c r="CE11" i="15"/>
  <c r="CF11" i="15"/>
  <c r="CG11" i="15"/>
  <c r="CH11" i="15"/>
  <c r="CJ11" i="15"/>
  <c r="CK11" i="15"/>
  <c r="CL11" i="15"/>
  <c r="CM11" i="15"/>
  <c r="CN11" i="15"/>
  <c r="CO11" i="15"/>
  <c r="CP11" i="15"/>
  <c r="CQ11" i="15"/>
  <c r="CS11" i="15"/>
  <c r="CT11" i="15"/>
  <c r="CU11" i="15"/>
  <c r="CV11" i="15"/>
  <c r="CW11" i="15"/>
  <c r="CX11" i="15"/>
  <c r="CY11" i="15"/>
  <c r="CZ11" i="15"/>
  <c r="DA11" i="15"/>
  <c r="DB11" i="15"/>
  <c r="DC11" i="15"/>
  <c r="DD11" i="15"/>
  <c r="DE11" i="15"/>
  <c r="DF11" i="15"/>
  <c r="DG11" i="15"/>
  <c r="DH11" i="15"/>
  <c r="DI11" i="15"/>
  <c r="DJ11" i="15"/>
  <c r="DK11" i="15"/>
  <c r="DL11" i="15"/>
  <c r="DM11" i="15"/>
  <c r="DN11" i="15"/>
  <c r="DO11" i="15"/>
  <c r="DP11" i="15"/>
  <c r="DQ11" i="15"/>
  <c r="DR11" i="15"/>
  <c r="DS11" i="15"/>
  <c r="DT11" i="15"/>
  <c r="DU11" i="15"/>
  <c r="DV11" i="15"/>
  <c r="DW11" i="15"/>
  <c r="DX11" i="15"/>
  <c r="DY11" i="15"/>
  <c r="DZ11" i="15"/>
  <c r="EA11" i="15"/>
  <c r="EB11" i="15"/>
  <c r="EC11" i="15"/>
  <c r="ED11" i="15"/>
  <c r="EE11" i="15"/>
  <c r="EF11" i="15"/>
  <c r="EG11" i="15"/>
  <c r="EH11" i="15"/>
  <c r="EI11" i="15"/>
  <c r="EJ11" i="15"/>
  <c r="EK11" i="15"/>
  <c r="EL11" i="15"/>
  <c r="EM11" i="15"/>
  <c r="EN11" i="15"/>
  <c r="EO11" i="15"/>
  <c r="EP11" i="15"/>
  <c r="EQ11" i="15"/>
  <c r="ER11" i="15"/>
  <c r="ES11" i="15"/>
  <c r="ET11" i="15"/>
  <c r="EU11" i="15"/>
  <c r="EV11" i="15"/>
  <c r="EW11" i="15"/>
  <c r="EX11" i="15"/>
  <c r="EY11" i="15"/>
  <c r="EZ11" i="15"/>
  <c r="FA11" i="15"/>
  <c r="FB11" i="15"/>
  <c r="FC11" i="15"/>
  <c r="FD11" i="15"/>
  <c r="FE11" i="15"/>
  <c r="FF11" i="15"/>
  <c r="FG11" i="15"/>
  <c r="FH11" i="15"/>
  <c r="FI11" i="15"/>
  <c r="FJ11" i="15"/>
  <c r="FK11" i="15"/>
  <c r="FL11" i="15"/>
  <c r="FM11" i="15"/>
  <c r="FN11" i="15"/>
  <c r="FO11" i="15"/>
  <c r="FP11" i="15"/>
  <c r="FQ11" i="15"/>
  <c r="FR11" i="15"/>
  <c r="FS11" i="15"/>
  <c r="FT11" i="15"/>
  <c r="FU11" i="15"/>
  <c r="FV11" i="15"/>
  <c r="FW11" i="15"/>
  <c r="FX11" i="15"/>
  <c r="FY11" i="15"/>
  <c r="FZ11" i="15"/>
  <c r="GA11" i="15"/>
  <c r="GB11" i="15"/>
  <c r="GC11" i="15"/>
  <c r="GD11" i="15"/>
  <c r="GE11" i="15"/>
  <c r="GF11" i="15"/>
  <c r="GG11" i="15"/>
  <c r="GH11" i="15"/>
  <c r="GI11" i="15"/>
  <c r="GJ11" i="15"/>
  <c r="GK11" i="15"/>
  <c r="GL11" i="15"/>
  <c r="GM11" i="15"/>
  <c r="GN11" i="15"/>
  <c r="GO11" i="15"/>
  <c r="GP11" i="15"/>
  <c r="GQ11" i="15"/>
  <c r="GR11" i="15"/>
  <c r="GS11" i="15"/>
  <c r="GT11" i="15"/>
  <c r="GU11" i="15"/>
  <c r="GV11" i="15"/>
  <c r="GW11" i="15"/>
  <c r="GX11" i="15"/>
  <c r="GY11" i="15"/>
  <c r="GZ11" i="15"/>
  <c r="HA11" i="15"/>
  <c r="HB11" i="15"/>
  <c r="HC11" i="15"/>
  <c r="HD11" i="15"/>
  <c r="HE11" i="15"/>
  <c r="HF11" i="15"/>
  <c r="HG11" i="15"/>
  <c r="HH11" i="15"/>
  <c r="HI11" i="15"/>
  <c r="HJ11" i="15"/>
  <c r="HK11" i="15"/>
  <c r="HL11" i="15"/>
  <c r="HM11" i="15"/>
  <c r="HN11" i="15"/>
  <c r="HO11" i="15"/>
  <c r="HP11" i="15"/>
  <c r="HQ11" i="15"/>
  <c r="HR11" i="15"/>
  <c r="HS11" i="15"/>
  <c r="HT11" i="15"/>
  <c r="HU11" i="15"/>
  <c r="HV11" i="15"/>
  <c r="HW11" i="15"/>
  <c r="HX11" i="15"/>
  <c r="HY11" i="15"/>
  <c r="HZ11" i="15"/>
  <c r="IA11" i="15"/>
  <c r="IB11" i="15"/>
  <c r="IC11" i="15"/>
  <c r="ID11" i="15"/>
  <c r="IE11" i="15"/>
  <c r="IF11" i="15"/>
  <c r="IG11" i="15"/>
  <c r="IH11" i="15"/>
  <c r="II11" i="15"/>
  <c r="IJ11" i="15"/>
  <c r="IK11" i="15"/>
  <c r="IL11" i="15"/>
  <c r="IM11" i="15"/>
  <c r="IN11" i="15"/>
  <c r="IO11" i="15"/>
  <c r="IP11" i="15"/>
  <c r="IQ11" i="15"/>
  <c r="IR11" i="15"/>
  <c r="IS11" i="15"/>
  <c r="IT11" i="15"/>
  <c r="IU11" i="15"/>
  <c r="IV11" i="15"/>
  <c r="IW11" i="15"/>
  <c r="IX11" i="15"/>
  <c r="IY11" i="15"/>
  <c r="IZ11" i="15"/>
  <c r="JA11" i="15"/>
  <c r="JB11" i="15"/>
  <c r="JC11" i="15"/>
  <c r="JD11" i="15"/>
  <c r="JE11" i="15"/>
  <c r="JF11" i="15"/>
  <c r="JG11" i="15"/>
  <c r="JH11" i="15"/>
  <c r="JI11" i="15"/>
  <c r="JJ11" i="15"/>
  <c r="JK11" i="15"/>
  <c r="JL11" i="15"/>
  <c r="JM11" i="15"/>
  <c r="JN11" i="15"/>
  <c r="JO11" i="15"/>
  <c r="JP11" i="15"/>
  <c r="JQ11" i="15"/>
  <c r="JR11" i="15"/>
  <c r="JS11" i="15"/>
  <c r="JT11" i="15"/>
  <c r="JU11" i="15"/>
  <c r="JV11" i="15"/>
  <c r="JW11" i="15"/>
  <c r="JX11" i="15"/>
  <c r="JY11" i="15"/>
  <c r="JZ11" i="15"/>
  <c r="KA11" i="15"/>
  <c r="KB11" i="15"/>
  <c r="KC11" i="15"/>
  <c r="KD11" i="15"/>
  <c r="KE11" i="15"/>
  <c r="KF11" i="15"/>
  <c r="KG11" i="15"/>
  <c r="KH11" i="15"/>
  <c r="KI11" i="15"/>
  <c r="KJ11" i="15"/>
  <c r="KK11" i="15"/>
  <c r="KL11" i="15"/>
  <c r="KM11" i="15"/>
  <c r="KN11" i="15"/>
  <c r="KO11" i="15"/>
  <c r="KP11" i="15"/>
  <c r="KQ11" i="15"/>
  <c r="KR11" i="15"/>
  <c r="KS11" i="15"/>
  <c r="KT11" i="15"/>
  <c r="KU11" i="15"/>
  <c r="KV11" i="15"/>
  <c r="KW11" i="15"/>
  <c r="KX11" i="15"/>
  <c r="KY11" i="15"/>
  <c r="KZ11" i="15"/>
  <c r="LA11" i="15"/>
  <c r="LB11" i="15"/>
  <c r="LC11" i="15"/>
  <c r="LD11" i="15"/>
  <c r="LE11" i="15"/>
  <c r="LF11" i="15"/>
  <c r="LG11" i="15"/>
  <c r="LH11" i="15"/>
  <c r="LI11" i="15"/>
  <c r="LJ11" i="15"/>
  <c r="LK11" i="15"/>
  <c r="LL11" i="15"/>
  <c r="LM11" i="15"/>
  <c r="LN11" i="15"/>
  <c r="LO11" i="15"/>
  <c r="LP11" i="15"/>
  <c r="LQ11" i="15"/>
  <c r="LR11" i="15"/>
  <c r="LS11" i="15"/>
  <c r="LT11" i="15"/>
  <c r="LU11" i="15"/>
  <c r="LV11" i="15"/>
  <c r="LW11" i="15"/>
  <c r="LX11" i="15"/>
  <c r="LY11" i="15"/>
  <c r="LZ11" i="15"/>
  <c r="MA11" i="15"/>
  <c r="MB11" i="15"/>
  <c r="MC11" i="15"/>
  <c r="MD11" i="15"/>
  <c r="ME11" i="15"/>
  <c r="MF11" i="15"/>
  <c r="MG11" i="15"/>
  <c r="MH11" i="15"/>
  <c r="MI11" i="15"/>
  <c r="MJ11" i="15"/>
  <c r="MK11" i="15"/>
  <c r="ML11" i="15"/>
  <c r="MM11" i="15"/>
  <c r="MN11" i="15"/>
  <c r="MO11" i="15"/>
  <c r="MP11" i="15"/>
  <c r="MQ11" i="15"/>
  <c r="MR11" i="15"/>
  <c r="MS11" i="15"/>
  <c r="MT11" i="15"/>
  <c r="MU11" i="15"/>
  <c r="MV11" i="15"/>
  <c r="MW11" i="15"/>
  <c r="MX11" i="15"/>
  <c r="MY11" i="15"/>
  <c r="MZ11" i="15"/>
  <c r="NA11" i="15"/>
  <c r="NB11" i="15"/>
  <c r="NC11" i="15"/>
  <c r="ND11" i="15"/>
  <c r="NE11" i="15"/>
  <c r="NF11" i="15"/>
  <c r="NG11" i="15"/>
  <c r="NH11" i="15"/>
  <c r="NI11" i="15"/>
  <c r="NJ11" i="15"/>
  <c r="NK11" i="15"/>
  <c r="NL11" i="15"/>
  <c r="NM11" i="15"/>
  <c r="NN11" i="15"/>
  <c r="NO11" i="15"/>
  <c r="NP11" i="15"/>
  <c r="NQ11" i="15"/>
  <c r="NR11" i="15"/>
  <c r="NS11" i="15"/>
  <c r="NT11" i="15"/>
  <c r="NU11" i="15"/>
  <c r="NV11" i="15"/>
  <c r="NW11" i="15"/>
  <c r="NX11" i="15"/>
  <c r="NY11" i="15"/>
  <c r="NZ11" i="15"/>
  <c r="OA11" i="15"/>
  <c r="OB11" i="15"/>
  <c r="OC11" i="15"/>
  <c r="OD11" i="15"/>
  <c r="OE11" i="15"/>
  <c r="OF11" i="15"/>
  <c r="OG11" i="15"/>
  <c r="OH11" i="15"/>
  <c r="OI11" i="15"/>
  <c r="OJ11" i="15"/>
  <c r="OK11" i="15"/>
  <c r="OL11" i="15"/>
  <c r="OM11" i="15"/>
  <c r="ON11" i="15"/>
  <c r="OO11" i="15"/>
  <c r="OP11" i="15"/>
  <c r="OQ11" i="15"/>
  <c r="OR11" i="15"/>
  <c r="OS11" i="15"/>
  <c r="OT11" i="15"/>
  <c r="OU11" i="15"/>
  <c r="OV11" i="15"/>
  <c r="OW11" i="15"/>
  <c r="OX11" i="15"/>
  <c r="OY11" i="15"/>
  <c r="OZ11" i="15"/>
  <c r="PA11" i="15"/>
  <c r="PB11" i="15"/>
  <c r="PC11" i="15"/>
  <c r="PD11" i="15"/>
  <c r="PE11" i="15"/>
  <c r="PF11" i="15"/>
  <c r="PG11" i="15"/>
  <c r="PH11" i="15"/>
  <c r="PI11" i="15"/>
  <c r="PJ11" i="15"/>
  <c r="PK11" i="15"/>
  <c r="PL11" i="15"/>
  <c r="PM11" i="15"/>
  <c r="PN11" i="15"/>
  <c r="PO11" i="15"/>
  <c r="PP11" i="15"/>
  <c r="PQ11" i="15"/>
  <c r="PR11" i="15"/>
  <c r="PS11" i="15"/>
  <c r="PT11" i="15"/>
  <c r="PU11" i="15"/>
  <c r="PV11" i="15"/>
  <c r="PW11" i="15"/>
  <c r="PX11" i="15"/>
  <c r="PY11" i="15"/>
  <c r="PZ11" i="15"/>
  <c r="QA11" i="15"/>
  <c r="QB11" i="15"/>
  <c r="QC11" i="15"/>
  <c r="QD11" i="15"/>
  <c r="QE11" i="15"/>
  <c r="QF11" i="15"/>
  <c r="QG11" i="15"/>
  <c r="QH11" i="15"/>
  <c r="QI11" i="15"/>
  <c r="QJ11" i="15"/>
  <c r="QK11" i="15"/>
  <c r="QL11" i="15"/>
  <c r="QM11" i="15"/>
  <c r="QN11" i="15"/>
  <c r="QO11" i="15"/>
  <c r="QP11" i="15"/>
  <c r="QQ11" i="15"/>
  <c r="QR11" i="15"/>
  <c r="QS11" i="15"/>
  <c r="QT11" i="15"/>
  <c r="QU11" i="15"/>
  <c r="QV11" i="15"/>
  <c r="QW11" i="15"/>
  <c r="QX11" i="15"/>
  <c r="QY11" i="15"/>
  <c r="QZ11" i="15"/>
  <c r="RA11" i="15"/>
  <c r="RB11" i="15"/>
  <c r="RC11" i="15"/>
  <c r="RD11" i="15"/>
  <c r="RE11" i="15"/>
  <c r="RF11" i="15"/>
  <c r="RG11" i="15"/>
  <c r="RH11" i="15"/>
  <c r="RI11" i="15"/>
  <c r="RJ11" i="15"/>
  <c r="RK11" i="15"/>
  <c r="RL11" i="15"/>
  <c r="RM11" i="15"/>
  <c r="RN11" i="15"/>
  <c r="RO11" i="15"/>
  <c r="RP11" i="15"/>
  <c r="RQ11" i="15"/>
  <c r="RR11" i="15"/>
  <c r="RS11" i="15"/>
  <c r="RT11" i="15"/>
  <c r="RU11" i="15"/>
  <c r="RV11" i="15"/>
  <c r="RW11" i="15"/>
  <c r="RX11" i="15"/>
  <c r="RY11" i="15"/>
  <c r="RZ11" i="15"/>
  <c r="SA11" i="15"/>
  <c r="SB11" i="15"/>
  <c r="SC11" i="15"/>
  <c r="SD11" i="15"/>
  <c r="SE11" i="15"/>
  <c r="SF11" i="15"/>
  <c r="SG11" i="15"/>
  <c r="SH11" i="15"/>
  <c r="SI11" i="15"/>
  <c r="SJ11" i="15"/>
  <c r="SK11" i="15"/>
  <c r="SL11" i="15"/>
  <c r="SM11" i="15"/>
  <c r="SN11" i="15"/>
  <c r="SO11" i="15"/>
  <c r="SP11" i="15"/>
  <c r="SQ11" i="15"/>
  <c r="SR11" i="15"/>
  <c r="SS11" i="15"/>
  <c r="ST11" i="15"/>
  <c r="SU11" i="15"/>
  <c r="SV11" i="15"/>
  <c r="SW11" i="15"/>
  <c r="SX11" i="15"/>
  <c r="SY11" i="15"/>
  <c r="SZ11" i="15"/>
  <c r="TA11" i="15"/>
  <c r="TB11" i="15"/>
  <c r="K11" i="15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J23" i="7"/>
  <c r="CK23" i="7"/>
  <c r="CL23" i="7"/>
  <c r="CM23" i="7"/>
  <c r="CN23" i="7"/>
  <c r="CO23" i="7"/>
  <c r="CP23" i="7"/>
  <c r="CQ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FD23" i="7"/>
  <c r="FE23" i="7"/>
  <c r="FF23" i="7"/>
  <c r="FG23" i="7"/>
  <c r="FH23" i="7"/>
  <c r="FI23" i="7"/>
  <c r="FJ23" i="7"/>
  <c r="FK23" i="7"/>
  <c r="FL23" i="7"/>
  <c r="FM23" i="7"/>
  <c r="FN23" i="7"/>
  <c r="FO23" i="7"/>
  <c r="FP23" i="7"/>
  <c r="FQ23" i="7"/>
  <c r="FR23" i="7"/>
  <c r="FS23" i="7"/>
  <c r="FT23" i="7"/>
  <c r="FU23" i="7"/>
  <c r="FV23" i="7"/>
  <c r="FW23" i="7"/>
  <c r="FX23" i="7"/>
  <c r="FY23" i="7"/>
  <c r="FZ23" i="7"/>
  <c r="GA23" i="7"/>
  <c r="GB23" i="7"/>
  <c r="GC23" i="7"/>
  <c r="GD23" i="7"/>
  <c r="GE23" i="7"/>
  <c r="GF23" i="7"/>
  <c r="GG23" i="7"/>
  <c r="GH23" i="7"/>
  <c r="GI23" i="7"/>
  <c r="GJ23" i="7"/>
  <c r="GK23" i="7"/>
  <c r="GL23" i="7"/>
  <c r="GM23" i="7"/>
  <c r="GN23" i="7"/>
  <c r="GO23" i="7"/>
  <c r="GP23" i="7"/>
  <c r="GQ23" i="7"/>
  <c r="GR23" i="7"/>
  <c r="GS23" i="7"/>
  <c r="GT23" i="7"/>
  <c r="GU23" i="7"/>
  <c r="GV23" i="7"/>
  <c r="GW23" i="7"/>
  <c r="GX23" i="7"/>
  <c r="GY23" i="7"/>
  <c r="GZ23" i="7"/>
  <c r="HA23" i="7"/>
  <c r="HB23" i="7"/>
  <c r="HC23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K23" i="7"/>
  <c r="CI14" i="1"/>
  <c r="CG10" i="13"/>
  <c r="CG18" i="2"/>
  <c r="I18" i="2" s="1"/>
  <c r="CC10" i="13"/>
  <c r="CB37" i="1"/>
  <c r="BY10" i="13"/>
  <c r="BX37" i="1"/>
  <c r="BW9" i="1"/>
  <c r="BV48" i="1"/>
  <c r="J16" i="3" l="1"/>
  <c r="I17" i="3"/>
  <c r="I45" i="1"/>
  <c r="I60" i="15"/>
  <c r="J60" i="15" s="1"/>
  <c r="I170" i="7"/>
  <c r="J170" i="7" s="1"/>
  <c r="I146" i="7"/>
  <c r="I21" i="15"/>
  <c r="J21" i="15" s="1"/>
  <c r="I82" i="7"/>
  <c r="J82" i="7" s="1"/>
  <c r="I34" i="2"/>
  <c r="J34" i="2" s="1"/>
  <c r="I46" i="1"/>
  <c r="CI11" i="15"/>
  <c r="I14" i="1"/>
  <c r="I19" i="2"/>
  <c r="J19" i="2" s="1"/>
  <c r="CI23" i="7"/>
  <c r="CL91" i="7"/>
  <c r="I91" i="7" s="1"/>
  <c r="J91" i="7" s="1"/>
  <c r="CL32" i="15"/>
  <c r="I32" i="15" s="1"/>
  <c r="J32" i="15" s="1"/>
  <c r="CR23" i="7"/>
  <c r="CR11" i="15"/>
  <c r="CM46" i="7"/>
  <c r="I46" i="7" s="1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Z16" i="15"/>
  <c r="BA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Y16" i="15"/>
  <c r="DZ16" i="15"/>
  <c r="EA16" i="15"/>
  <c r="EB16" i="15"/>
  <c r="EC16" i="15"/>
  <c r="ED16" i="15"/>
  <c r="EE16" i="15"/>
  <c r="EF16" i="15"/>
  <c r="EG16" i="15"/>
  <c r="EH16" i="15"/>
  <c r="EI16" i="15"/>
  <c r="EJ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L16" i="15"/>
  <c r="FM16" i="15"/>
  <c r="FN16" i="15"/>
  <c r="FO16" i="15"/>
  <c r="FP16" i="15"/>
  <c r="FQ16" i="15"/>
  <c r="FR16" i="15"/>
  <c r="FS16" i="15"/>
  <c r="FT16" i="15"/>
  <c r="FU16" i="15"/>
  <c r="FV16" i="15"/>
  <c r="FW16" i="15"/>
  <c r="FX16" i="15"/>
  <c r="FY16" i="15"/>
  <c r="FZ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M16" i="15"/>
  <c r="GN16" i="15"/>
  <c r="GO16" i="15"/>
  <c r="GP16" i="15"/>
  <c r="GQ16" i="15"/>
  <c r="GR16" i="15"/>
  <c r="GS16" i="15"/>
  <c r="GT16" i="15"/>
  <c r="GU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M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F16" i="15"/>
  <c r="JG16" i="15"/>
  <c r="JH16" i="15"/>
  <c r="JI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P16" i="15"/>
  <c r="KQ16" i="15"/>
  <c r="KR16" i="15"/>
  <c r="KS16" i="15"/>
  <c r="KT16" i="15"/>
  <c r="KU16" i="15"/>
  <c r="KV16" i="15"/>
  <c r="KW16" i="15"/>
  <c r="KX16" i="15"/>
  <c r="KY16" i="15"/>
  <c r="KZ16" i="15"/>
  <c r="LA16" i="15"/>
  <c r="LB16" i="15"/>
  <c r="LC16" i="15"/>
  <c r="LD16" i="15"/>
  <c r="LE16" i="15"/>
  <c r="LF16" i="15"/>
  <c r="LG16" i="15"/>
  <c r="LH16" i="15"/>
  <c r="LI16" i="15"/>
  <c r="LJ16" i="15"/>
  <c r="LK16" i="15"/>
  <c r="LL16" i="15"/>
  <c r="LM16" i="15"/>
  <c r="LN16" i="15"/>
  <c r="LO16" i="15"/>
  <c r="LP16" i="15"/>
  <c r="LQ16" i="15"/>
  <c r="LR16" i="15"/>
  <c r="LS16" i="15"/>
  <c r="LT16" i="15"/>
  <c r="LU16" i="15"/>
  <c r="LV16" i="15"/>
  <c r="LW16" i="15"/>
  <c r="LX16" i="15"/>
  <c r="LY16" i="15"/>
  <c r="LZ16" i="15"/>
  <c r="MA16" i="15"/>
  <c r="MB16" i="15"/>
  <c r="MC16" i="15"/>
  <c r="MD16" i="15"/>
  <c r="ME16" i="15"/>
  <c r="MF16" i="15"/>
  <c r="MG16" i="15"/>
  <c r="MH16" i="15"/>
  <c r="MI16" i="15"/>
  <c r="MJ16" i="15"/>
  <c r="MK16" i="15"/>
  <c r="ML16" i="15"/>
  <c r="MM16" i="15"/>
  <c r="MN16" i="15"/>
  <c r="MO16" i="15"/>
  <c r="MP16" i="15"/>
  <c r="MQ16" i="15"/>
  <c r="MR16" i="15"/>
  <c r="MS16" i="15"/>
  <c r="MT16" i="15"/>
  <c r="MU16" i="15"/>
  <c r="MV16" i="15"/>
  <c r="MW16" i="15"/>
  <c r="MX16" i="15"/>
  <c r="MY16" i="15"/>
  <c r="MZ16" i="15"/>
  <c r="NA16" i="15"/>
  <c r="NB16" i="15"/>
  <c r="NC16" i="15"/>
  <c r="ND16" i="15"/>
  <c r="NE16" i="15"/>
  <c r="NF16" i="15"/>
  <c r="NG16" i="15"/>
  <c r="NH16" i="15"/>
  <c r="NI16" i="15"/>
  <c r="NJ16" i="15"/>
  <c r="NK16" i="15"/>
  <c r="NL16" i="15"/>
  <c r="NM16" i="15"/>
  <c r="NN16" i="15"/>
  <c r="NO16" i="15"/>
  <c r="NP16" i="15"/>
  <c r="NQ16" i="15"/>
  <c r="NR16" i="15"/>
  <c r="NS16" i="15"/>
  <c r="NT16" i="15"/>
  <c r="NU16" i="15"/>
  <c r="NV16" i="15"/>
  <c r="NW16" i="15"/>
  <c r="NX16" i="15"/>
  <c r="NY16" i="15"/>
  <c r="NZ16" i="15"/>
  <c r="OA16" i="15"/>
  <c r="OB16" i="15"/>
  <c r="OC16" i="15"/>
  <c r="OD16" i="15"/>
  <c r="OE16" i="15"/>
  <c r="OF16" i="15"/>
  <c r="OG16" i="15"/>
  <c r="OH16" i="15"/>
  <c r="OI16" i="15"/>
  <c r="OJ16" i="15"/>
  <c r="OK16" i="15"/>
  <c r="OL16" i="15"/>
  <c r="OM16" i="15"/>
  <c r="ON16" i="15"/>
  <c r="OO16" i="15"/>
  <c r="OP16" i="15"/>
  <c r="OQ16" i="15"/>
  <c r="OR16" i="15"/>
  <c r="OS16" i="15"/>
  <c r="OT16" i="15"/>
  <c r="OU16" i="15"/>
  <c r="OV16" i="15"/>
  <c r="OW16" i="15"/>
  <c r="OX16" i="15"/>
  <c r="OY16" i="15"/>
  <c r="OZ16" i="15"/>
  <c r="PA16" i="15"/>
  <c r="PB16" i="15"/>
  <c r="PC16" i="15"/>
  <c r="PD16" i="15"/>
  <c r="PE16" i="15"/>
  <c r="PF16" i="15"/>
  <c r="PG16" i="15"/>
  <c r="PH16" i="15"/>
  <c r="PI16" i="15"/>
  <c r="PJ16" i="15"/>
  <c r="PK16" i="15"/>
  <c r="PL16" i="15"/>
  <c r="PM16" i="15"/>
  <c r="PN16" i="15"/>
  <c r="PO16" i="15"/>
  <c r="PP16" i="15"/>
  <c r="PQ16" i="15"/>
  <c r="PR16" i="15"/>
  <c r="PS16" i="15"/>
  <c r="PT16" i="15"/>
  <c r="PU16" i="15"/>
  <c r="PV16" i="15"/>
  <c r="PW16" i="15"/>
  <c r="PX16" i="15"/>
  <c r="PY16" i="15"/>
  <c r="PZ16" i="15"/>
  <c r="QA16" i="15"/>
  <c r="QB16" i="15"/>
  <c r="QC16" i="15"/>
  <c r="QD16" i="15"/>
  <c r="QE16" i="15"/>
  <c r="QF16" i="15"/>
  <c r="QG16" i="15"/>
  <c r="QH16" i="15"/>
  <c r="QI16" i="15"/>
  <c r="QJ16" i="15"/>
  <c r="QK16" i="15"/>
  <c r="QL16" i="15"/>
  <c r="QM16" i="15"/>
  <c r="QN16" i="15"/>
  <c r="QO16" i="15"/>
  <c r="QP16" i="15"/>
  <c r="QQ16" i="15"/>
  <c r="QR16" i="15"/>
  <c r="QS16" i="15"/>
  <c r="QT16" i="15"/>
  <c r="QU16" i="15"/>
  <c r="QV16" i="15"/>
  <c r="QW16" i="15"/>
  <c r="QX16" i="15"/>
  <c r="QY16" i="15"/>
  <c r="QZ16" i="15"/>
  <c r="RA16" i="15"/>
  <c r="RB16" i="15"/>
  <c r="RC16" i="15"/>
  <c r="RD16" i="15"/>
  <c r="RE16" i="15"/>
  <c r="RF16" i="15"/>
  <c r="RG16" i="15"/>
  <c r="RH16" i="15"/>
  <c r="RI16" i="15"/>
  <c r="RJ16" i="15"/>
  <c r="RK16" i="15"/>
  <c r="RL16" i="15"/>
  <c r="RM16" i="15"/>
  <c r="RN16" i="15"/>
  <c r="RO16" i="15"/>
  <c r="RP16" i="15"/>
  <c r="RQ16" i="15"/>
  <c r="RR16" i="15"/>
  <c r="RS16" i="15"/>
  <c r="RT16" i="15"/>
  <c r="RU16" i="15"/>
  <c r="RV16" i="15"/>
  <c r="RW16" i="15"/>
  <c r="RX16" i="15"/>
  <c r="RY16" i="15"/>
  <c r="RZ16" i="15"/>
  <c r="SA16" i="15"/>
  <c r="SB16" i="15"/>
  <c r="SC16" i="15"/>
  <c r="SD16" i="15"/>
  <c r="SE16" i="15"/>
  <c r="SF16" i="15"/>
  <c r="SG16" i="15"/>
  <c r="SH16" i="15"/>
  <c r="SI16" i="15"/>
  <c r="SJ16" i="15"/>
  <c r="SK16" i="15"/>
  <c r="SL16" i="15"/>
  <c r="SM16" i="15"/>
  <c r="SN16" i="15"/>
  <c r="SO16" i="15"/>
  <c r="SP16" i="15"/>
  <c r="SQ16" i="15"/>
  <c r="SR16" i="15"/>
  <c r="SS16" i="15"/>
  <c r="ST16" i="15"/>
  <c r="SU16" i="15"/>
  <c r="SV16" i="15"/>
  <c r="SW16" i="15"/>
  <c r="SX16" i="15"/>
  <c r="SY16" i="15"/>
  <c r="SZ16" i="15"/>
  <c r="TA16" i="15"/>
  <c r="TB16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D31" i="15"/>
  <c r="CE31" i="15"/>
  <c r="CF31" i="15"/>
  <c r="CG31" i="15"/>
  <c r="CH31" i="15"/>
  <c r="CI31" i="15"/>
  <c r="CJ31" i="15"/>
  <c r="CK31" i="15"/>
  <c r="CL31" i="15"/>
  <c r="CM31" i="15"/>
  <c r="CN31" i="15"/>
  <c r="CO31" i="15"/>
  <c r="CP31" i="15"/>
  <c r="CQ31" i="15"/>
  <c r="CR31" i="15"/>
  <c r="CS31" i="15"/>
  <c r="CT31" i="15"/>
  <c r="CU31" i="15"/>
  <c r="CV31" i="15"/>
  <c r="CW31" i="15"/>
  <c r="CX31" i="15"/>
  <c r="CY31" i="15"/>
  <c r="CZ31" i="15"/>
  <c r="DA31" i="15"/>
  <c r="DB31" i="15"/>
  <c r="DC31" i="15"/>
  <c r="DD31" i="15"/>
  <c r="DE31" i="15"/>
  <c r="DF31" i="15"/>
  <c r="DG31" i="15"/>
  <c r="DH31" i="15"/>
  <c r="DI31" i="15"/>
  <c r="DJ31" i="15"/>
  <c r="DK31" i="15"/>
  <c r="DL31" i="15"/>
  <c r="DM31" i="15"/>
  <c r="DN31" i="15"/>
  <c r="DO31" i="15"/>
  <c r="DP31" i="15"/>
  <c r="DQ31" i="15"/>
  <c r="DR31" i="15"/>
  <c r="DS31" i="15"/>
  <c r="DT31" i="15"/>
  <c r="DU31" i="15"/>
  <c r="DV31" i="15"/>
  <c r="DW31" i="15"/>
  <c r="DX31" i="15"/>
  <c r="DY31" i="15"/>
  <c r="DZ31" i="15"/>
  <c r="EA31" i="15"/>
  <c r="EB31" i="15"/>
  <c r="EC31" i="15"/>
  <c r="ED31" i="15"/>
  <c r="EE31" i="15"/>
  <c r="EF31" i="15"/>
  <c r="EG31" i="15"/>
  <c r="EH31" i="15"/>
  <c r="EI31" i="15"/>
  <c r="EJ31" i="15"/>
  <c r="EK31" i="15"/>
  <c r="EL31" i="15"/>
  <c r="EM31" i="15"/>
  <c r="EN31" i="15"/>
  <c r="EO31" i="15"/>
  <c r="EP31" i="15"/>
  <c r="EQ31" i="15"/>
  <c r="ER31" i="15"/>
  <c r="ES31" i="15"/>
  <c r="ET31" i="15"/>
  <c r="EU31" i="15"/>
  <c r="EV31" i="15"/>
  <c r="EW31" i="15"/>
  <c r="EX31" i="15"/>
  <c r="EY31" i="15"/>
  <c r="EZ31" i="15"/>
  <c r="FA31" i="15"/>
  <c r="FB31" i="15"/>
  <c r="FC31" i="15"/>
  <c r="FD31" i="15"/>
  <c r="FE31" i="15"/>
  <c r="FF31" i="15"/>
  <c r="FG31" i="15"/>
  <c r="FH31" i="15"/>
  <c r="FI31" i="15"/>
  <c r="FJ31" i="15"/>
  <c r="FK31" i="15"/>
  <c r="FL31" i="15"/>
  <c r="FM31" i="15"/>
  <c r="FN31" i="15"/>
  <c r="FO31" i="15"/>
  <c r="FP31" i="15"/>
  <c r="FQ31" i="15"/>
  <c r="FR31" i="15"/>
  <c r="FS31" i="15"/>
  <c r="FT31" i="15"/>
  <c r="FU31" i="15"/>
  <c r="FV31" i="15"/>
  <c r="FW31" i="15"/>
  <c r="FX31" i="15"/>
  <c r="FY31" i="15"/>
  <c r="FZ31" i="15"/>
  <c r="GA31" i="15"/>
  <c r="GB31" i="15"/>
  <c r="GC31" i="15"/>
  <c r="GD31" i="15"/>
  <c r="GE31" i="15"/>
  <c r="GF31" i="15"/>
  <c r="GG31" i="15"/>
  <c r="GH31" i="15"/>
  <c r="GI31" i="15"/>
  <c r="GJ31" i="15"/>
  <c r="GK31" i="15"/>
  <c r="GL31" i="15"/>
  <c r="GM31" i="15"/>
  <c r="GN31" i="15"/>
  <c r="GO31" i="15"/>
  <c r="GP31" i="15"/>
  <c r="GQ31" i="15"/>
  <c r="GR31" i="15"/>
  <c r="GS31" i="15"/>
  <c r="GT31" i="15"/>
  <c r="GU31" i="15"/>
  <c r="GV31" i="15"/>
  <c r="GW31" i="15"/>
  <c r="GX31" i="15"/>
  <c r="GY31" i="15"/>
  <c r="GZ31" i="15"/>
  <c r="HA31" i="15"/>
  <c r="HB31" i="15"/>
  <c r="HC31" i="15"/>
  <c r="HD31" i="15"/>
  <c r="HE31" i="15"/>
  <c r="HF31" i="15"/>
  <c r="HG31" i="15"/>
  <c r="HH31" i="15"/>
  <c r="HI31" i="15"/>
  <c r="HJ31" i="15"/>
  <c r="HK31" i="15"/>
  <c r="HL31" i="15"/>
  <c r="HM31" i="15"/>
  <c r="HN31" i="15"/>
  <c r="HO31" i="15"/>
  <c r="HP31" i="15"/>
  <c r="HQ31" i="15"/>
  <c r="HR31" i="15"/>
  <c r="HS31" i="15"/>
  <c r="HT31" i="15"/>
  <c r="HU31" i="15"/>
  <c r="HV31" i="15"/>
  <c r="HW31" i="15"/>
  <c r="HX31" i="15"/>
  <c r="HY31" i="15"/>
  <c r="HZ31" i="15"/>
  <c r="IA31" i="15"/>
  <c r="IB31" i="15"/>
  <c r="IC31" i="15"/>
  <c r="ID31" i="15"/>
  <c r="IE31" i="15"/>
  <c r="IF31" i="15"/>
  <c r="IG31" i="15"/>
  <c r="IH31" i="15"/>
  <c r="II31" i="15"/>
  <c r="IJ31" i="15"/>
  <c r="IK31" i="15"/>
  <c r="IL31" i="15"/>
  <c r="IM31" i="15"/>
  <c r="IN31" i="15"/>
  <c r="IO31" i="15"/>
  <c r="IP31" i="15"/>
  <c r="IQ31" i="15"/>
  <c r="IR31" i="15"/>
  <c r="IS31" i="15"/>
  <c r="IT31" i="15"/>
  <c r="IU31" i="15"/>
  <c r="IV31" i="15"/>
  <c r="IW31" i="15"/>
  <c r="IX31" i="15"/>
  <c r="IY31" i="15"/>
  <c r="IZ31" i="15"/>
  <c r="JA31" i="15"/>
  <c r="JB31" i="15"/>
  <c r="JC31" i="15"/>
  <c r="JD31" i="15"/>
  <c r="JE31" i="15"/>
  <c r="JF31" i="15"/>
  <c r="JG31" i="15"/>
  <c r="JH31" i="15"/>
  <c r="JI31" i="15"/>
  <c r="JJ31" i="15"/>
  <c r="JK31" i="15"/>
  <c r="JL31" i="15"/>
  <c r="JM31" i="15"/>
  <c r="JN31" i="15"/>
  <c r="JO31" i="15"/>
  <c r="JP31" i="15"/>
  <c r="JQ31" i="15"/>
  <c r="JR31" i="15"/>
  <c r="JS31" i="15"/>
  <c r="JT31" i="15"/>
  <c r="JU31" i="15"/>
  <c r="JV31" i="15"/>
  <c r="JW31" i="15"/>
  <c r="JX31" i="15"/>
  <c r="JY31" i="15"/>
  <c r="JZ31" i="15"/>
  <c r="KA31" i="15"/>
  <c r="KB31" i="15"/>
  <c r="KC31" i="15"/>
  <c r="KD31" i="15"/>
  <c r="KE31" i="15"/>
  <c r="KF31" i="15"/>
  <c r="KG31" i="15"/>
  <c r="KH31" i="15"/>
  <c r="KI31" i="15"/>
  <c r="KJ31" i="15"/>
  <c r="KK31" i="15"/>
  <c r="KL31" i="15"/>
  <c r="KM31" i="15"/>
  <c r="KN31" i="15"/>
  <c r="KO31" i="15"/>
  <c r="KP31" i="15"/>
  <c r="KQ31" i="15"/>
  <c r="KR31" i="15"/>
  <c r="KS31" i="15"/>
  <c r="KT31" i="15"/>
  <c r="KU31" i="15"/>
  <c r="KV31" i="15"/>
  <c r="KW31" i="15"/>
  <c r="KX31" i="15"/>
  <c r="KY31" i="15"/>
  <c r="KZ31" i="15"/>
  <c r="LA31" i="15"/>
  <c r="LB31" i="15"/>
  <c r="LC31" i="15"/>
  <c r="LD31" i="15"/>
  <c r="LE31" i="15"/>
  <c r="LF31" i="15"/>
  <c r="LG31" i="15"/>
  <c r="LH31" i="15"/>
  <c r="LI31" i="15"/>
  <c r="LJ31" i="15"/>
  <c r="LK31" i="15"/>
  <c r="LL31" i="15"/>
  <c r="LM31" i="15"/>
  <c r="LN31" i="15"/>
  <c r="LO31" i="15"/>
  <c r="LP31" i="15"/>
  <c r="LQ31" i="15"/>
  <c r="LR31" i="15"/>
  <c r="LS31" i="15"/>
  <c r="LT31" i="15"/>
  <c r="LU31" i="15"/>
  <c r="LV31" i="15"/>
  <c r="LW31" i="15"/>
  <c r="LX31" i="15"/>
  <c r="LY31" i="15"/>
  <c r="LZ31" i="15"/>
  <c r="MA31" i="15"/>
  <c r="MB31" i="15"/>
  <c r="MC31" i="15"/>
  <c r="MD31" i="15"/>
  <c r="ME31" i="15"/>
  <c r="MF31" i="15"/>
  <c r="MG31" i="15"/>
  <c r="MH31" i="15"/>
  <c r="MI31" i="15"/>
  <c r="MJ31" i="15"/>
  <c r="MK31" i="15"/>
  <c r="ML31" i="15"/>
  <c r="MM31" i="15"/>
  <c r="MN31" i="15"/>
  <c r="MO31" i="15"/>
  <c r="MP31" i="15"/>
  <c r="MQ31" i="15"/>
  <c r="MR31" i="15"/>
  <c r="MS31" i="15"/>
  <c r="MT31" i="15"/>
  <c r="MU31" i="15"/>
  <c r="MV31" i="15"/>
  <c r="MW31" i="15"/>
  <c r="MX31" i="15"/>
  <c r="MY31" i="15"/>
  <c r="MZ31" i="15"/>
  <c r="NA31" i="15"/>
  <c r="NB31" i="15"/>
  <c r="NC31" i="15"/>
  <c r="ND31" i="15"/>
  <c r="NE31" i="15"/>
  <c r="NF31" i="15"/>
  <c r="NG31" i="15"/>
  <c r="NH31" i="15"/>
  <c r="NI31" i="15"/>
  <c r="NJ31" i="15"/>
  <c r="NK31" i="15"/>
  <c r="NL31" i="15"/>
  <c r="NM31" i="15"/>
  <c r="NN31" i="15"/>
  <c r="NO31" i="15"/>
  <c r="NP31" i="15"/>
  <c r="NQ31" i="15"/>
  <c r="NR31" i="15"/>
  <c r="NS31" i="15"/>
  <c r="NT31" i="15"/>
  <c r="NU31" i="15"/>
  <c r="NV31" i="15"/>
  <c r="NW31" i="15"/>
  <c r="NX31" i="15"/>
  <c r="NY31" i="15"/>
  <c r="NZ31" i="15"/>
  <c r="OA31" i="15"/>
  <c r="OB31" i="15"/>
  <c r="OC31" i="15"/>
  <c r="OD31" i="15"/>
  <c r="OE31" i="15"/>
  <c r="OF31" i="15"/>
  <c r="OG31" i="15"/>
  <c r="OH31" i="15"/>
  <c r="OI31" i="15"/>
  <c r="OJ31" i="15"/>
  <c r="OK31" i="15"/>
  <c r="OL31" i="15"/>
  <c r="OM31" i="15"/>
  <c r="ON31" i="15"/>
  <c r="OO31" i="15"/>
  <c r="OP31" i="15"/>
  <c r="OQ31" i="15"/>
  <c r="OR31" i="15"/>
  <c r="OS31" i="15"/>
  <c r="OT31" i="15"/>
  <c r="OU31" i="15"/>
  <c r="OV31" i="15"/>
  <c r="OW31" i="15"/>
  <c r="OX31" i="15"/>
  <c r="OY31" i="15"/>
  <c r="OZ31" i="15"/>
  <c r="PA31" i="15"/>
  <c r="PB31" i="15"/>
  <c r="PC31" i="15"/>
  <c r="PD31" i="15"/>
  <c r="PE31" i="15"/>
  <c r="PF31" i="15"/>
  <c r="PG31" i="15"/>
  <c r="PH31" i="15"/>
  <c r="PI31" i="15"/>
  <c r="PJ31" i="15"/>
  <c r="PK31" i="15"/>
  <c r="PL31" i="15"/>
  <c r="PM31" i="15"/>
  <c r="PN31" i="15"/>
  <c r="PO31" i="15"/>
  <c r="PP31" i="15"/>
  <c r="PQ31" i="15"/>
  <c r="PR31" i="15"/>
  <c r="PS31" i="15"/>
  <c r="PT31" i="15"/>
  <c r="PU31" i="15"/>
  <c r="PV31" i="15"/>
  <c r="PW31" i="15"/>
  <c r="PX31" i="15"/>
  <c r="PY31" i="15"/>
  <c r="PZ31" i="15"/>
  <c r="QA31" i="15"/>
  <c r="QB31" i="15"/>
  <c r="QC31" i="15"/>
  <c r="QD31" i="15"/>
  <c r="QE31" i="15"/>
  <c r="QF31" i="15"/>
  <c r="QG31" i="15"/>
  <c r="QH31" i="15"/>
  <c r="QI31" i="15"/>
  <c r="QJ31" i="15"/>
  <c r="QK31" i="15"/>
  <c r="QL31" i="15"/>
  <c r="QM31" i="15"/>
  <c r="QN31" i="15"/>
  <c r="QO31" i="15"/>
  <c r="QP31" i="15"/>
  <c r="QQ31" i="15"/>
  <c r="QR31" i="15"/>
  <c r="QS31" i="15"/>
  <c r="QT31" i="15"/>
  <c r="QU31" i="15"/>
  <c r="QV31" i="15"/>
  <c r="QW31" i="15"/>
  <c r="QX31" i="15"/>
  <c r="QY31" i="15"/>
  <c r="QZ31" i="15"/>
  <c r="RA31" i="15"/>
  <c r="RB31" i="15"/>
  <c r="RC31" i="15"/>
  <c r="RD31" i="15"/>
  <c r="RE31" i="15"/>
  <c r="RF31" i="15"/>
  <c r="RG31" i="15"/>
  <c r="RH31" i="15"/>
  <c r="RI31" i="15"/>
  <c r="RJ31" i="15"/>
  <c r="RK31" i="15"/>
  <c r="RL31" i="15"/>
  <c r="RM31" i="15"/>
  <c r="RN31" i="15"/>
  <c r="RO31" i="15"/>
  <c r="RP31" i="15"/>
  <c r="RQ31" i="15"/>
  <c r="RR31" i="15"/>
  <c r="RS31" i="15"/>
  <c r="RT31" i="15"/>
  <c r="RU31" i="15"/>
  <c r="RV31" i="15"/>
  <c r="RW31" i="15"/>
  <c r="RX31" i="15"/>
  <c r="RY31" i="15"/>
  <c r="RZ31" i="15"/>
  <c r="SA31" i="15"/>
  <c r="SB31" i="15"/>
  <c r="SC31" i="15"/>
  <c r="SD31" i="15"/>
  <c r="SE31" i="15"/>
  <c r="SF31" i="15"/>
  <c r="SG31" i="15"/>
  <c r="SH31" i="15"/>
  <c r="SI31" i="15"/>
  <c r="SJ31" i="15"/>
  <c r="SK31" i="15"/>
  <c r="SL31" i="15"/>
  <c r="SM31" i="15"/>
  <c r="SN31" i="15"/>
  <c r="SO31" i="15"/>
  <c r="SP31" i="15"/>
  <c r="SQ31" i="15"/>
  <c r="SR31" i="15"/>
  <c r="SS31" i="15"/>
  <c r="ST31" i="15"/>
  <c r="SU31" i="15"/>
  <c r="SV31" i="15"/>
  <c r="SW31" i="15"/>
  <c r="SX31" i="15"/>
  <c r="SY31" i="15"/>
  <c r="SZ31" i="15"/>
  <c r="TA31" i="15"/>
  <c r="TB31" i="15"/>
  <c r="K16" i="15"/>
  <c r="AP18" i="15"/>
  <c r="J268" i="7"/>
  <c r="J269" i="7"/>
  <c r="J270" i="7"/>
  <c r="J271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Z39" i="7"/>
  <c r="BA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A81" i="7"/>
  <c r="QB81" i="7"/>
  <c r="QC81" i="7"/>
  <c r="QD81" i="7"/>
  <c r="QE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K81" i="7"/>
  <c r="I26" i="7"/>
  <c r="J132" i="7"/>
  <c r="J74" i="7"/>
  <c r="J112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K15" i="7"/>
  <c r="I11" i="14"/>
  <c r="I13" i="14"/>
  <c r="J73" i="3"/>
  <c r="I63" i="2"/>
  <c r="I64" i="2"/>
  <c r="I65" i="2"/>
  <c r="I10" i="2"/>
  <c r="J18" i="2"/>
  <c r="I46" i="2"/>
  <c r="J46" i="2" s="1"/>
  <c r="I34" i="13"/>
  <c r="I35" i="13"/>
  <c r="I36" i="13"/>
  <c r="I37" i="13"/>
  <c r="I12" i="13"/>
  <c r="I15" i="13"/>
  <c r="I16" i="13"/>
  <c r="BU42" i="1"/>
  <c r="BT11" i="1"/>
  <c r="BT27" i="1"/>
  <c r="BT10" i="1"/>
  <c r="J10" i="1" s="1"/>
  <c r="BT23" i="1"/>
  <c r="BS10" i="1"/>
  <c r="BS23" i="1"/>
  <c r="BS11" i="1"/>
  <c r="BR36" i="1"/>
  <c r="I36" i="1" s="1"/>
  <c r="BR35" i="1"/>
  <c r="BQ24" i="1"/>
  <c r="BP24" i="1"/>
  <c r="BO42" i="1"/>
  <c r="BN35" i="1"/>
  <c r="BN10" i="1"/>
  <c r="BN27" i="1"/>
  <c r="BN23" i="1"/>
  <c r="BL24" i="1"/>
  <c r="BK24" i="1"/>
  <c r="BK42" i="1"/>
  <c r="BH18" i="13"/>
  <c r="BH42" i="7" s="1"/>
  <c r="BE17" i="1"/>
  <c r="I17" i="1" s="1"/>
  <c r="BD30" i="2"/>
  <c r="BD9" i="2"/>
  <c r="BD63" i="1"/>
  <c r="BD116" i="7" s="1"/>
  <c r="BD50" i="1"/>
  <c r="I50" i="1" s="1"/>
  <c r="BB9" i="14"/>
  <c r="BB18" i="3"/>
  <c r="BB12" i="3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K12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BB18" i="1"/>
  <c r="BB39" i="7" s="1"/>
  <c r="BB20" i="1"/>
  <c r="I20" i="1" s="1"/>
  <c r="BB60" i="1"/>
  <c r="BA50" i="7"/>
  <c r="I50" i="7" s="1"/>
  <c r="BA24" i="7"/>
  <c r="BA18" i="3"/>
  <c r="BA9" i="3"/>
  <c r="L50" i="15"/>
  <c r="M50" i="15"/>
  <c r="N50" i="15"/>
  <c r="O50" i="15"/>
  <c r="P50" i="15"/>
  <c r="R50" i="15"/>
  <c r="S50" i="15"/>
  <c r="T50" i="15"/>
  <c r="U50" i="15"/>
  <c r="V50" i="15"/>
  <c r="W50" i="15"/>
  <c r="X50" i="15"/>
  <c r="Y50" i="15"/>
  <c r="Z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Z50" i="15"/>
  <c r="BA50" i="15"/>
  <c r="BB50" i="15"/>
  <c r="BC50" i="15"/>
  <c r="BD50" i="15"/>
  <c r="BE50" i="15"/>
  <c r="BG50" i="15"/>
  <c r="BH50" i="15"/>
  <c r="BI50" i="15"/>
  <c r="BJ50" i="15"/>
  <c r="BK50" i="15"/>
  <c r="BL50" i="15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Z50" i="15"/>
  <c r="CA50" i="15"/>
  <c r="CB50" i="15"/>
  <c r="CC50" i="15"/>
  <c r="CD50" i="15"/>
  <c r="CE50" i="15"/>
  <c r="CF50" i="15"/>
  <c r="CG50" i="15"/>
  <c r="CH50" i="15"/>
  <c r="CI50" i="15"/>
  <c r="CJ50" i="15"/>
  <c r="CK50" i="15"/>
  <c r="CL50" i="15"/>
  <c r="CM50" i="15"/>
  <c r="CN50" i="15"/>
  <c r="CO50" i="15"/>
  <c r="CP50" i="15"/>
  <c r="CQ50" i="15"/>
  <c r="CR50" i="15"/>
  <c r="CS50" i="15"/>
  <c r="CT50" i="15"/>
  <c r="CU50" i="15"/>
  <c r="CV50" i="15"/>
  <c r="CW50" i="15"/>
  <c r="CX50" i="15"/>
  <c r="CY50" i="15"/>
  <c r="CZ50" i="15"/>
  <c r="DA50" i="15"/>
  <c r="DB50" i="15"/>
  <c r="DC50" i="15"/>
  <c r="DD50" i="15"/>
  <c r="DE50" i="15"/>
  <c r="DF50" i="15"/>
  <c r="DG50" i="15"/>
  <c r="DH50" i="15"/>
  <c r="DI50" i="15"/>
  <c r="DJ50" i="15"/>
  <c r="DK50" i="15"/>
  <c r="DL50" i="15"/>
  <c r="DM50" i="15"/>
  <c r="DN50" i="15"/>
  <c r="DO50" i="15"/>
  <c r="DP50" i="15"/>
  <c r="DQ50" i="15"/>
  <c r="DR50" i="15"/>
  <c r="DS50" i="15"/>
  <c r="DT50" i="15"/>
  <c r="DU50" i="15"/>
  <c r="DV50" i="15"/>
  <c r="DW50" i="15"/>
  <c r="DX50" i="15"/>
  <c r="DY50" i="15"/>
  <c r="DZ50" i="15"/>
  <c r="EA50" i="15"/>
  <c r="EB50" i="15"/>
  <c r="EC50" i="15"/>
  <c r="ED50" i="15"/>
  <c r="EE50" i="15"/>
  <c r="EF50" i="15"/>
  <c r="EG50" i="15"/>
  <c r="EH50" i="15"/>
  <c r="EI50" i="15"/>
  <c r="EK50" i="15"/>
  <c r="EL50" i="15"/>
  <c r="EN50" i="15"/>
  <c r="EO50" i="15"/>
  <c r="EP50" i="15"/>
  <c r="EQ50" i="15"/>
  <c r="ER50" i="15"/>
  <c r="ES50" i="15"/>
  <c r="ET50" i="15"/>
  <c r="EV50" i="15"/>
  <c r="EX50" i="15"/>
  <c r="EY50" i="15"/>
  <c r="EZ50" i="15"/>
  <c r="FA50" i="15"/>
  <c r="FB50" i="15"/>
  <c r="FC50" i="15"/>
  <c r="FD50" i="15"/>
  <c r="FE50" i="15"/>
  <c r="FF50" i="15"/>
  <c r="FG50" i="15"/>
  <c r="FH50" i="15"/>
  <c r="FI50" i="15"/>
  <c r="FJ50" i="15"/>
  <c r="FK50" i="15"/>
  <c r="FL50" i="15"/>
  <c r="FM50" i="15"/>
  <c r="FN50" i="15"/>
  <c r="FO50" i="15"/>
  <c r="FP50" i="15"/>
  <c r="FQ50" i="15"/>
  <c r="FR50" i="15"/>
  <c r="FS50" i="15"/>
  <c r="FT50" i="15"/>
  <c r="FU50" i="15"/>
  <c r="FV50" i="15"/>
  <c r="FW50" i="15"/>
  <c r="FX50" i="15"/>
  <c r="FY50" i="15"/>
  <c r="FZ50" i="15"/>
  <c r="GA50" i="15"/>
  <c r="GB50" i="15"/>
  <c r="GC50" i="15"/>
  <c r="GD50" i="15"/>
  <c r="GE50" i="15"/>
  <c r="GF50" i="15"/>
  <c r="GG50" i="15"/>
  <c r="GH50" i="15"/>
  <c r="GI50" i="15"/>
  <c r="GJ50" i="15"/>
  <c r="GK50" i="15"/>
  <c r="GL50" i="15"/>
  <c r="GM50" i="15"/>
  <c r="GN50" i="15"/>
  <c r="GO50" i="15"/>
  <c r="GP50" i="15"/>
  <c r="GQ50" i="15"/>
  <c r="GR50" i="15"/>
  <c r="GS50" i="15"/>
  <c r="GT50" i="15"/>
  <c r="GU50" i="15"/>
  <c r="GV50" i="15"/>
  <c r="GW50" i="15"/>
  <c r="GX50" i="15"/>
  <c r="GY50" i="15"/>
  <c r="GZ50" i="15"/>
  <c r="HA50" i="15"/>
  <c r="HB50" i="15"/>
  <c r="HD50" i="15"/>
  <c r="HE50" i="15"/>
  <c r="HF50" i="15"/>
  <c r="HG50" i="15"/>
  <c r="HH50" i="15"/>
  <c r="HI50" i="15"/>
  <c r="HJ50" i="15"/>
  <c r="HK50" i="15"/>
  <c r="HL50" i="15"/>
  <c r="HM50" i="15"/>
  <c r="HN50" i="15"/>
  <c r="HO50" i="15"/>
  <c r="HP50" i="15"/>
  <c r="HQ50" i="15"/>
  <c r="HR50" i="15"/>
  <c r="HS50" i="15"/>
  <c r="HT50" i="15"/>
  <c r="HU50" i="15"/>
  <c r="HV50" i="15"/>
  <c r="HW50" i="15"/>
  <c r="HX50" i="15"/>
  <c r="HY50" i="15"/>
  <c r="HZ50" i="15"/>
  <c r="IA50" i="15"/>
  <c r="IB50" i="15"/>
  <c r="IC50" i="15"/>
  <c r="ID50" i="15"/>
  <c r="IE50" i="15"/>
  <c r="IF50" i="15"/>
  <c r="IG50" i="15"/>
  <c r="IH50" i="15"/>
  <c r="II50" i="15"/>
  <c r="IJ50" i="15"/>
  <c r="IK50" i="15"/>
  <c r="IM50" i="15"/>
  <c r="IN50" i="15"/>
  <c r="IO50" i="15"/>
  <c r="IP50" i="15"/>
  <c r="IQ50" i="15"/>
  <c r="IS50" i="15"/>
  <c r="IT50" i="15"/>
  <c r="IU50" i="15"/>
  <c r="IV50" i="15"/>
  <c r="IX50" i="15"/>
  <c r="IY50" i="15"/>
  <c r="IZ50" i="15"/>
  <c r="JA50" i="15"/>
  <c r="JC50" i="15"/>
  <c r="JD50" i="15"/>
  <c r="JE50" i="15"/>
  <c r="JF50" i="15"/>
  <c r="JG50" i="15"/>
  <c r="JH50" i="15"/>
  <c r="JI50" i="15"/>
  <c r="JJ50" i="15"/>
  <c r="JK50" i="15"/>
  <c r="JL50" i="15"/>
  <c r="JM50" i="15"/>
  <c r="JN50" i="15"/>
  <c r="JO50" i="15"/>
  <c r="JP50" i="15"/>
  <c r="JQ50" i="15"/>
  <c r="JR50" i="15"/>
  <c r="JS50" i="15"/>
  <c r="JT50" i="15"/>
  <c r="JU50" i="15"/>
  <c r="JV50" i="15"/>
  <c r="JW50" i="15"/>
  <c r="JX50" i="15"/>
  <c r="JY50" i="15"/>
  <c r="JZ50" i="15"/>
  <c r="KA50" i="15"/>
  <c r="KB50" i="15"/>
  <c r="KC50" i="15"/>
  <c r="KD50" i="15"/>
  <c r="KE50" i="15"/>
  <c r="KF50" i="15"/>
  <c r="KG50" i="15"/>
  <c r="KH50" i="15"/>
  <c r="KI50" i="15"/>
  <c r="KJ50" i="15"/>
  <c r="KK50" i="15"/>
  <c r="KL50" i="15"/>
  <c r="KM50" i="15"/>
  <c r="KN50" i="15"/>
  <c r="KO50" i="15"/>
  <c r="KP50" i="15"/>
  <c r="KQ50" i="15"/>
  <c r="KR50" i="15"/>
  <c r="KS50" i="15"/>
  <c r="KT50" i="15"/>
  <c r="KU50" i="15"/>
  <c r="KV50" i="15"/>
  <c r="KW50" i="15"/>
  <c r="KX50" i="15"/>
  <c r="KY50" i="15"/>
  <c r="KZ50" i="15"/>
  <c r="LA50" i="15"/>
  <c r="LB50" i="15"/>
  <c r="LC50" i="15"/>
  <c r="LD50" i="15"/>
  <c r="LE50" i="15"/>
  <c r="LF50" i="15"/>
  <c r="LG50" i="15"/>
  <c r="LH50" i="15"/>
  <c r="LI50" i="15"/>
  <c r="LJ50" i="15"/>
  <c r="LK50" i="15"/>
  <c r="LL50" i="15"/>
  <c r="LM50" i="15"/>
  <c r="LN50" i="15"/>
  <c r="LO50" i="15"/>
  <c r="LP50" i="15"/>
  <c r="LQ50" i="15"/>
  <c r="LR50" i="15"/>
  <c r="LS50" i="15"/>
  <c r="LT50" i="15"/>
  <c r="LU50" i="15"/>
  <c r="LV50" i="15"/>
  <c r="LW50" i="15"/>
  <c r="LX50" i="15"/>
  <c r="LY50" i="15"/>
  <c r="LZ50" i="15"/>
  <c r="MA50" i="15"/>
  <c r="MB50" i="15"/>
  <c r="MC50" i="15"/>
  <c r="MD50" i="15"/>
  <c r="ME50" i="15"/>
  <c r="MF50" i="15"/>
  <c r="MG50" i="15"/>
  <c r="MH50" i="15"/>
  <c r="MI50" i="15"/>
  <c r="MK50" i="15"/>
  <c r="ML50" i="15"/>
  <c r="MM50" i="15"/>
  <c r="MN50" i="15"/>
  <c r="MO50" i="15"/>
  <c r="MP50" i="15"/>
  <c r="MQ50" i="15"/>
  <c r="MR50" i="15"/>
  <c r="MU50" i="15"/>
  <c r="MV50" i="15"/>
  <c r="MW50" i="15"/>
  <c r="MX50" i="15"/>
  <c r="MY50" i="15"/>
  <c r="MZ50" i="15"/>
  <c r="NA50" i="15"/>
  <c r="NB50" i="15"/>
  <c r="NC50" i="15"/>
  <c r="ND50" i="15"/>
  <c r="NE50" i="15"/>
  <c r="NF50" i="15"/>
  <c r="NG50" i="15"/>
  <c r="NH50" i="15"/>
  <c r="NI50" i="15"/>
  <c r="NJ50" i="15"/>
  <c r="NK50" i="15"/>
  <c r="NL50" i="15"/>
  <c r="NM50" i="15"/>
  <c r="NN50" i="15"/>
  <c r="NO50" i="15"/>
  <c r="NP50" i="15"/>
  <c r="NQ50" i="15"/>
  <c r="NR50" i="15"/>
  <c r="NS50" i="15"/>
  <c r="NT50" i="15"/>
  <c r="NU50" i="15"/>
  <c r="NV50" i="15"/>
  <c r="NW50" i="15"/>
  <c r="NX50" i="15"/>
  <c r="NY50" i="15"/>
  <c r="NZ50" i="15"/>
  <c r="OA50" i="15"/>
  <c r="OB50" i="15"/>
  <c r="OC50" i="15"/>
  <c r="OD50" i="15"/>
  <c r="OE50" i="15"/>
  <c r="OF50" i="15"/>
  <c r="OG50" i="15"/>
  <c r="OH50" i="15"/>
  <c r="OI50" i="15"/>
  <c r="OJ50" i="15"/>
  <c r="OK50" i="15"/>
  <c r="OL50" i="15"/>
  <c r="OM50" i="15"/>
  <c r="ON50" i="15"/>
  <c r="OO50" i="15"/>
  <c r="OP50" i="15"/>
  <c r="OQ50" i="15"/>
  <c r="OR50" i="15"/>
  <c r="OS50" i="15"/>
  <c r="OT50" i="15"/>
  <c r="OU50" i="15"/>
  <c r="OV50" i="15"/>
  <c r="OW50" i="15"/>
  <c r="OX50" i="15"/>
  <c r="OY50" i="15"/>
  <c r="OZ50" i="15"/>
  <c r="PA50" i="15"/>
  <c r="PB50" i="15"/>
  <c r="PC50" i="15"/>
  <c r="PD50" i="15"/>
  <c r="PE50" i="15"/>
  <c r="PF50" i="15"/>
  <c r="PG50" i="15"/>
  <c r="PH50" i="15"/>
  <c r="PI50" i="15"/>
  <c r="PJ50" i="15"/>
  <c r="PK50" i="15"/>
  <c r="PL50" i="15"/>
  <c r="PM50" i="15"/>
  <c r="PN50" i="15"/>
  <c r="PO50" i="15"/>
  <c r="PP50" i="15"/>
  <c r="PQ50" i="15"/>
  <c r="PR50" i="15"/>
  <c r="PS50" i="15"/>
  <c r="PT50" i="15"/>
  <c r="PU50" i="15"/>
  <c r="PV50" i="15"/>
  <c r="PW50" i="15"/>
  <c r="PX50" i="15"/>
  <c r="PY50" i="15"/>
  <c r="PZ50" i="15"/>
  <c r="QA50" i="15"/>
  <c r="QB50" i="15"/>
  <c r="QC50" i="15"/>
  <c r="QD50" i="15"/>
  <c r="QE50" i="15"/>
  <c r="QF50" i="15"/>
  <c r="QG50" i="15"/>
  <c r="QH50" i="15"/>
  <c r="QI50" i="15"/>
  <c r="QJ50" i="15"/>
  <c r="QK50" i="15"/>
  <c r="QL50" i="15"/>
  <c r="QM50" i="15"/>
  <c r="QN50" i="15"/>
  <c r="QO50" i="15"/>
  <c r="QP50" i="15"/>
  <c r="QQ50" i="15"/>
  <c r="QR50" i="15"/>
  <c r="QS50" i="15"/>
  <c r="QT50" i="15"/>
  <c r="QU50" i="15"/>
  <c r="QV50" i="15"/>
  <c r="QW50" i="15"/>
  <c r="QX50" i="15"/>
  <c r="QY50" i="15"/>
  <c r="QZ50" i="15"/>
  <c r="RA50" i="15"/>
  <c r="RB50" i="15"/>
  <c r="RC50" i="15"/>
  <c r="RD50" i="15"/>
  <c r="RE50" i="15"/>
  <c r="RF50" i="15"/>
  <c r="RG50" i="15"/>
  <c r="RH50" i="15"/>
  <c r="RI50" i="15"/>
  <c r="RJ50" i="15"/>
  <c r="RK50" i="15"/>
  <c r="RL50" i="15"/>
  <c r="RM50" i="15"/>
  <c r="RN50" i="15"/>
  <c r="RO50" i="15"/>
  <c r="RP50" i="15"/>
  <c r="RQ50" i="15"/>
  <c r="RR50" i="15"/>
  <c r="RS50" i="15"/>
  <c r="RT50" i="15"/>
  <c r="RU50" i="15"/>
  <c r="RV50" i="15"/>
  <c r="RW50" i="15"/>
  <c r="RX50" i="15"/>
  <c r="RY50" i="15"/>
  <c r="RZ50" i="15"/>
  <c r="SA50" i="15"/>
  <c r="SB50" i="15"/>
  <c r="SC50" i="15"/>
  <c r="SD50" i="15"/>
  <c r="SE50" i="15"/>
  <c r="SF50" i="15"/>
  <c r="SG50" i="15"/>
  <c r="SH50" i="15"/>
  <c r="SI50" i="15"/>
  <c r="SJ50" i="15"/>
  <c r="SK50" i="15"/>
  <c r="SL50" i="15"/>
  <c r="SM50" i="15"/>
  <c r="SN50" i="15"/>
  <c r="SO50" i="15"/>
  <c r="SP50" i="15"/>
  <c r="SQ50" i="15"/>
  <c r="SR50" i="15"/>
  <c r="SS50" i="15"/>
  <c r="ST50" i="15"/>
  <c r="SU50" i="15"/>
  <c r="SV50" i="15"/>
  <c r="SW50" i="15"/>
  <c r="SX50" i="15"/>
  <c r="SY50" i="15"/>
  <c r="SZ50" i="15"/>
  <c r="TA50" i="15"/>
  <c r="TB50" i="15"/>
  <c r="K50" i="15"/>
  <c r="K31" i="15"/>
  <c r="K86" i="7"/>
  <c r="K39" i="7"/>
  <c r="AY18" i="1"/>
  <c r="J17" i="1" s="1"/>
  <c r="AY37" i="1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Z13" i="15"/>
  <c r="BA13" i="15"/>
  <c r="BB13" i="15"/>
  <c r="BC13" i="15"/>
  <c r="BD13" i="15"/>
  <c r="BE13" i="15"/>
  <c r="BF13" i="15"/>
  <c r="BG13" i="15"/>
  <c r="BH13" i="15"/>
  <c r="BI13" i="15"/>
  <c r="BJ13" i="15"/>
  <c r="BK13" i="15"/>
  <c r="BL13" i="15"/>
  <c r="BM13" i="15"/>
  <c r="BN13" i="15"/>
  <c r="BO13" i="15"/>
  <c r="BP13" i="15"/>
  <c r="BQ13" i="15"/>
  <c r="BR13" i="15"/>
  <c r="BS13" i="15"/>
  <c r="BT13" i="15"/>
  <c r="BU13" i="15"/>
  <c r="BV13" i="15"/>
  <c r="BW13" i="15"/>
  <c r="BX13" i="15"/>
  <c r="BY13" i="15"/>
  <c r="BZ13" i="15"/>
  <c r="CA13" i="15"/>
  <c r="CB13" i="15"/>
  <c r="CC13" i="15"/>
  <c r="CD13" i="15"/>
  <c r="CE13" i="15"/>
  <c r="CF13" i="15"/>
  <c r="CG13" i="15"/>
  <c r="CH13" i="15"/>
  <c r="CI13" i="15"/>
  <c r="CJ13" i="15"/>
  <c r="CK13" i="15"/>
  <c r="CL13" i="15"/>
  <c r="CM13" i="15"/>
  <c r="CN13" i="15"/>
  <c r="CO13" i="15"/>
  <c r="CP13" i="15"/>
  <c r="CQ13" i="15"/>
  <c r="CR13" i="15"/>
  <c r="CS13" i="15"/>
  <c r="CT13" i="15"/>
  <c r="CU13" i="15"/>
  <c r="CV13" i="15"/>
  <c r="CW13" i="15"/>
  <c r="CX13" i="15"/>
  <c r="CY13" i="15"/>
  <c r="CZ13" i="15"/>
  <c r="DA13" i="15"/>
  <c r="DB13" i="15"/>
  <c r="DC13" i="15"/>
  <c r="DD13" i="15"/>
  <c r="DE13" i="15"/>
  <c r="DF13" i="15"/>
  <c r="DG13" i="15"/>
  <c r="DH13" i="15"/>
  <c r="DI13" i="15"/>
  <c r="DJ13" i="15"/>
  <c r="DK13" i="15"/>
  <c r="DL13" i="15"/>
  <c r="DM13" i="15"/>
  <c r="DN13" i="15"/>
  <c r="DO13" i="15"/>
  <c r="DP13" i="15"/>
  <c r="DQ13" i="15"/>
  <c r="DR13" i="15"/>
  <c r="DS13" i="15"/>
  <c r="DT13" i="15"/>
  <c r="DU13" i="15"/>
  <c r="DV13" i="15"/>
  <c r="DW13" i="15"/>
  <c r="DX13" i="15"/>
  <c r="DY13" i="15"/>
  <c r="DZ13" i="15"/>
  <c r="EA13" i="15"/>
  <c r="EB13" i="15"/>
  <c r="EC13" i="15"/>
  <c r="ED13" i="15"/>
  <c r="EE13" i="15"/>
  <c r="EF13" i="15"/>
  <c r="EG13" i="15"/>
  <c r="EH13" i="15"/>
  <c r="EI13" i="15"/>
  <c r="EJ13" i="15"/>
  <c r="EK13" i="15"/>
  <c r="EL13" i="15"/>
  <c r="EM13" i="15"/>
  <c r="EN13" i="15"/>
  <c r="EO13" i="15"/>
  <c r="EP13" i="15"/>
  <c r="EQ13" i="15"/>
  <c r="ER13" i="15"/>
  <c r="ES13" i="15"/>
  <c r="ET13" i="15"/>
  <c r="EU13" i="15"/>
  <c r="EV13" i="15"/>
  <c r="EW13" i="15"/>
  <c r="EX13" i="15"/>
  <c r="EY13" i="15"/>
  <c r="EZ13" i="15"/>
  <c r="FA13" i="15"/>
  <c r="FB13" i="15"/>
  <c r="FC13" i="15"/>
  <c r="FD13" i="15"/>
  <c r="FE13" i="15"/>
  <c r="FF13" i="15"/>
  <c r="FG13" i="15"/>
  <c r="FH13" i="15"/>
  <c r="FI13" i="15"/>
  <c r="FJ13" i="15"/>
  <c r="FK13" i="15"/>
  <c r="FL13" i="15"/>
  <c r="FM13" i="15"/>
  <c r="FN13" i="15"/>
  <c r="FO13" i="15"/>
  <c r="FP13" i="15"/>
  <c r="FQ13" i="15"/>
  <c r="FR13" i="15"/>
  <c r="FS13" i="15"/>
  <c r="FT13" i="15"/>
  <c r="FU13" i="15"/>
  <c r="FV13" i="15"/>
  <c r="FW13" i="15"/>
  <c r="FX13" i="15"/>
  <c r="FY13" i="15"/>
  <c r="FZ13" i="15"/>
  <c r="GA13" i="15"/>
  <c r="GB13" i="15"/>
  <c r="GC13" i="15"/>
  <c r="GD13" i="15"/>
  <c r="GE13" i="15"/>
  <c r="GF13" i="15"/>
  <c r="GG13" i="15"/>
  <c r="GH13" i="15"/>
  <c r="GI13" i="15"/>
  <c r="GJ13" i="15"/>
  <c r="GK13" i="15"/>
  <c r="GL13" i="15"/>
  <c r="GM13" i="15"/>
  <c r="GN13" i="15"/>
  <c r="GO13" i="15"/>
  <c r="GP13" i="15"/>
  <c r="GQ13" i="15"/>
  <c r="GR13" i="15"/>
  <c r="GS13" i="15"/>
  <c r="GT13" i="15"/>
  <c r="GU13" i="15"/>
  <c r="GV13" i="15"/>
  <c r="GW13" i="15"/>
  <c r="GX13" i="15"/>
  <c r="GY13" i="15"/>
  <c r="GZ13" i="15"/>
  <c r="HA13" i="15"/>
  <c r="HB13" i="15"/>
  <c r="HC13" i="15"/>
  <c r="HD13" i="15"/>
  <c r="HE13" i="15"/>
  <c r="HF13" i="15"/>
  <c r="HG13" i="15"/>
  <c r="HH13" i="15"/>
  <c r="HI13" i="15"/>
  <c r="HJ13" i="15"/>
  <c r="HK13" i="15"/>
  <c r="HL13" i="15"/>
  <c r="HM13" i="15"/>
  <c r="HN13" i="15"/>
  <c r="HO13" i="15"/>
  <c r="HP13" i="15"/>
  <c r="HQ13" i="15"/>
  <c r="HR13" i="15"/>
  <c r="HS13" i="15"/>
  <c r="HT13" i="15"/>
  <c r="HU13" i="15"/>
  <c r="HV13" i="15"/>
  <c r="HW13" i="15"/>
  <c r="HX13" i="15"/>
  <c r="HY13" i="15"/>
  <c r="HZ13" i="15"/>
  <c r="IA13" i="15"/>
  <c r="IB13" i="15"/>
  <c r="IC13" i="15"/>
  <c r="ID13" i="15"/>
  <c r="IE13" i="15"/>
  <c r="IF13" i="15"/>
  <c r="IG13" i="15"/>
  <c r="IH13" i="15"/>
  <c r="II13" i="15"/>
  <c r="IJ13" i="15"/>
  <c r="IK13" i="15"/>
  <c r="IL13" i="15"/>
  <c r="IM13" i="15"/>
  <c r="IN13" i="15"/>
  <c r="IO13" i="15"/>
  <c r="IP13" i="15"/>
  <c r="IQ13" i="15"/>
  <c r="IR13" i="15"/>
  <c r="IS13" i="15"/>
  <c r="IT13" i="15"/>
  <c r="IU13" i="15"/>
  <c r="IV13" i="15"/>
  <c r="IW13" i="15"/>
  <c r="IX13" i="15"/>
  <c r="IY13" i="15"/>
  <c r="IZ13" i="15"/>
  <c r="JA13" i="15"/>
  <c r="JB13" i="15"/>
  <c r="JC13" i="15"/>
  <c r="JD13" i="15"/>
  <c r="JE13" i="15"/>
  <c r="JF13" i="15"/>
  <c r="JG13" i="15"/>
  <c r="JH13" i="15"/>
  <c r="JI13" i="15"/>
  <c r="JJ13" i="15"/>
  <c r="JK13" i="15"/>
  <c r="JL13" i="15"/>
  <c r="JM13" i="15"/>
  <c r="JN13" i="15"/>
  <c r="JO13" i="15"/>
  <c r="JP13" i="15"/>
  <c r="JQ13" i="15"/>
  <c r="JR13" i="15"/>
  <c r="JS13" i="15"/>
  <c r="JT13" i="15"/>
  <c r="JU13" i="15"/>
  <c r="JV13" i="15"/>
  <c r="JW13" i="15"/>
  <c r="JX13" i="15"/>
  <c r="JY13" i="15"/>
  <c r="JZ13" i="15"/>
  <c r="KA13" i="15"/>
  <c r="KB13" i="15"/>
  <c r="KC13" i="15"/>
  <c r="KD13" i="15"/>
  <c r="KE13" i="15"/>
  <c r="KF13" i="15"/>
  <c r="KG13" i="15"/>
  <c r="KH13" i="15"/>
  <c r="KI13" i="15"/>
  <c r="KJ13" i="15"/>
  <c r="KK13" i="15"/>
  <c r="KL13" i="15"/>
  <c r="KM13" i="15"/>
  <c r="KN13" i="15"/>
  <c r="KO13" i="15"/>
  <c r="KP13" i="15"/>
  <c r="KQ13" i="15"/>
  <c r="KR13" i="15"/>
  <c r="KS13" i="15"/>
  <c r="KT13" i="15"/>
  <c r="KU13" i="15"/>
  <c r="KV13" i="15"/>
  <c r="KW13" i="15"/>
  <c r="KX13" i="15"/>
  <c r="KY13" i="15"/>
  <c r="KZ13" i="15"/>
  <c r="LA13" i="15"/>
  <c r="LB13" i="15"/>
  <c r="LC13" i="15"/>
  <c r="LD13" i="15"/>
  <c r="LE13" i="15"/>
  <c r="LF13" i="15"/>
  <c r="LG13" i="15"/>
  <c r="LH13" i="15"/>
  <c r="LI13" i="15"/>
  <c r="LJ13" i="15"/>
  <c r="LK13" i="15"/>
  <c r="LL13" i="15"/>
  <c r="LM13" i="15"/>
  <c r="LN13" i="15"/>
  <c r="LO13" i="15"/>
  <c r="LP13" i="15"/>
  <c r="LQ13" i="15"/>
  <c r="LR13" i="15"/>
  <c r="LS13" i="15"/>
  <c r="LT13" i="15"/>
  <c r="LU13" i="15"/>
  <c r="LV13" i="15"/>
  <c r="LW13" i="15"/>
  <c r="LX13" i="15"/>
  <c r="LY13" i="15"/>
  <c r="LZ13" i="15"/>
  <c r="MA13" i="15"/>
  <c r="MB13" i="15"/>
  <c r="MC13" i="15"/>
  <c r="MD13" i="15"/>
  <c r="ME13" i="15"/>
  <c r="MF13" i="15"/>
  <c r="MG13" i="15"/>
  <c r="MH13" i="15"/>
  <c r="MI13" i="15"/>
  <c r="MJ13" i="15"/>
  <c r="MK13" i="15"/>
  <c r="ML13" i="15"/>
  <c r="MM13" i="15"/>
  <c r="MN13" i="15"/>
  <c r="MO13" i="15"/>
  <c r="MP13" i="15"/>
  <c r="MQ13" i="15"/>
  <c r="MR13" i="15"/>
  <c r="MS13" i="15"/>
  <c r="MT13" i="15"/>
  <c r="MU13" i="15"/>
  <c r="MV13" i="15"/>
  <c r="MW13" i="15"/>
  <c r="MX13" i="15"/>
  <c r="MY13" i="15"/>
  <c r="MZ13" i="15"/>
  <c r="NA13" i="15"/>
  <c r="NB13" i="15"/>
  <c r="NC13" i="15"/>
  <c r="ND13" i="15"/>
  <c r="NE13" i="15"/>
  <c r="NF13" i="15"/>
  <c r="NG13" i="15"/>
  <c r="NH13" i="15"/>
  <c r="NI13" i="15"/>
  <c r="NJ13" i="15"/>
  <c r="NK13" i="15"/>
  <c r="NL13" i="15"/>
  <c r="NM13" i="15"/>
  <c r="NN13" i="15"/>
  <c r="NO13" i="15"/>
  <c r="NP13" i="15"/>
  <c r="NQ13" i="15"/>
  <c r="NR13" i="15"/>
  <c r="NS13" i="15"/>
  <c r="NT13" i="15"/>
  <c r="NU13" i="15"/>
  <c r="NV13" i="15"/>
  <c r="NW13" i="15"/>
  <c r="NX13" i="15"/>
  <c r="NY13" i="15"/>
  <c r="NZ13" i="15"/>
  <c r="OA13" i="15"/>
  <c r="OB13" i="15"/>
  <c r="OC13" i="15"/>
  <c r="OD13" i="15"/>
  <c r="OE13" i="15"/>
  <c r="OF13" i="15"/>
  <c r="OG13" i="15"/>
  <c r="OH13" i="15"/>
  <c r="OI13" i="15"/>
  <c r="OJ13" i="15"/>
  <c r="OK13" i="15"/>
  <c r="OL13" i="15"/>
  <c r="OM13" i="15"/>
  <c r="ON13" i="15"/>
  <c r="OO13" i="15"/>
  <c r="OP13" i="15"/>
  <c r="OQ13" i="15"/>
  <c r="OR13" i="15"/>
  <c r="OS13" i="15"/>
  <c r="OT13" i="15"/>
  <c r="OU13" i="15"/>
  <c r="OV13" i="15"/>
  <c r="OW13" i="15"/>
  <c r="OX13" i="15"/>
  <c r="OY13" i="15"/>
  <c r="OZ13" i="15"/>
  <c r="PA13" i="15"/>
  <c r="PB13" i="15"/>
  <c r="PC13" i="15"/>
  <c r="PD13" i="15"/>
  <c r="PE13" i="15"/>
  <c r="PF13" i="15"/>
  <c r="PG13" i="15"/>
  <c r="PH13" i="15"/>
  <c r="PI13" i="15"/>
  <c r="PJ13" i="15"/>
  <c r="PK13" i="15"/>
  <c r="PL13" i="15"/>
  <c r="PM13" i="15"/>
  <c r="PN13" i="15"/>
  <c r="PO13" i="15"/>
  <c r="PP13" i="15"/>
  <c r="PQ13" i="15"/>
  <c r="PR13" i="15"/>
  <c r="PS13" i="15"/>
  <c r="PT13" i="15"/>
  <c r="PU13" i="15"/>
  <c r="PV13" i="15"/>
  <c r="PW13" i="15"/>
  <c r="PX13" i="15"/>
  <c r="PY13" i="15"/>
  <c r="PZ13" i="15"/>
  <c r="QA13" i="15"/>
  <c r="QB13" i="15"/>
  <c r="QC13" i="15"/>
  <c r="QD13" i="15"/>
  <c r="QE13" i="15"/>
  <c r="QF13" i="15"/>
  <c r="QG13" i="15"/>
  <c r="QH13" i="15"/>
  <c r="QI13" i="15"/>
  <c r="QJ13" i="15"/>
  <c r="QK13" i="15"/>
  <c r="QL13" i="15"/>
  <c r="QM13" i="15"/>
  <c r="QN13" i="15"/>
  <c r="QO13" i="15"/>
  <c r="QP13" i="15"/>
  <c r="QQ13" i="15"/>
  <c r="QR13" i="15"/>
  <c r="QS13" i="15"/>
  <c r="QT13" i="15"/>
  <c r="QU13" i="15"/>
  <c r="QV13" i="15"/>
  <c r="QW13" i="15"/>
  <c r="QX13" i="15"/>
  <c r="QY13" i="15"/>
  <c r="QZ13" i="15"/>
  <c r="RA13" i="15"/>
  <c r="RB13" i="15"/>
  <c r="RC13" i="15"/>
  <c r="RD13" i="15"/>
  <c r="RE13" i="15"/>
  <c r="RF13" i="15"/>
  <c r="RG13" i="15"/>
  <c r="RH13" i="15"/>
  <c r="RI13" i="15"/>
  <c r="RJ13" i="15"/>
  <c r="RK13" i="15"/>
  <c r="RL13" i="15"/>
  <c r="RM13" i="15"/>
  <c r="RN13" i="15"/>
  <c r="RO13" i="15"/>
  <c r="RP13" i="15"/>
  <c r="RQ13" i="15"/>
  <c r="RR13" i="15"/>
  <c r="RS13" i="15"/>
  <c r="RT13" i="15"/>
  <c r="RU13" i="15"/>
  <c r="RV13" i="15"/>
  <c r="RW13" i="15"/>
  <c r="RX13" i="15"/>
  <c r="RY13" i="15"/>
  <c r="RZ13" i="15"/>
  <c r="SA13" i="15"/>
  <c r="SB13" i="15"/>
  <c r="SC13" i="15"/>
  <c r="SD13" i="15"/>
  <c r="SE13" i="15"/>
  <c r="SF13" i="15"/>
  <c r="SG13" i="15"/>
  <c r="SH13" i="15"/>
  <c r="SI13" i="15"/>
  <c r="SJ13" i="15"/>
  <c r="SK13" i="15"/>
  <c r="SL13" i="15"/>
  <c r="SM13" i="15"/>
  <c r="SN13" i="15"/>
  <c r="SO13" i="15"/>
  <c r="SP13" i="15"/>
  <c r="SQ13" i="15"/>
  <c r="SR13" i="15"/>
  <c r="SS13" i="15"/>
  <c r="ST13" i="15"/>
  <c r="SU13" i="15"/>
  <c r="SV13" i="15"/>
  <c r="SW13" i="15"/>
  <c r="SX13" i="15"/>
  <c r="SY13" i="15"/>
  <c r="SZ13" i="15"/>
  <c r="TA13" i="15"/>
  <c r="TB13" i="15"/>
  <c r="K13" i="15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K28" i="7"/>
  <c r="AY32" i="1"/>
  <c r="AX30" i="7"/>
  <c r="AX9" i="14"/>
  <c r="J9" i="14" s="1"/>
  <c r="AX12" i="3"/>
  <c r="J12" i="3" s="1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BV172" i="7"/>
  <c r="BW172" i="7"/>
  <c r="BX172" i="7"/>
  <c r="BY172" i="7"/>
  <c r="BZ172" i="7"/>
  <c r="CA172" i="7"/>
  <c r="CB172" i="7"/>
  <c r="CC172" i="7"/>
  <c r="CD172" i="7"/>
  <c r="CE172" i="7"/>
  <c r="CF172" i="7"/>
  <c r="CG172" i="7"/>
  <c r="CH172" i="7"/>
  <c r="CI172" i="7"/>
  <c r="CJ172" i="7"/>
  <c r="CK172" i="7"/>
  <c r="CL172" i="7"/>
  <c r="CM172" i="7"/>
  <c r="CN172" i="7"/>
  <c r="CO172" i="7"/>
  <c r="CP172" i="7"/>
  <c r="CQ172" i="7"/>
  <c r="CR172" i="7"/>
  <c r="CS172" i="7"/>
  <c r="CT172" i="7"/>
  <c r="CU172" i="7"/>
  <c r="CV172" i="7"/>
  <c r="CW172" i="7"/>
  <c r="CX172" i="7"/>
  <c r="CY172" i="7"/>
  <c r="CZ172" i="7"/>
  <c r="DA172" i="7"/>
  <c r="DB172" i="7"/>
  <c r="DC172" i="7"/>
  <c r="DD172" i="7"/>
  <c r="DE172" i="7"/>
  <c r="DF172" i="7"/>
  <c r="DG172" i="7"/>
  <c r="DH172" i="7"/>
  <c r="DI172" i="7"/>
  <c r="DJ172" i="7"/>
  <c r="DK172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ES172" i="7"/>
  <c r="ET172" i="7"/>
  <c r="EU172" i="7"/>
  <c r="EV172" i="7"/>
  <c r="EW172" i="7"/>
  <c r="EX172" i="7"/>
  <c r="EY172" i="7"/>
  <c r="EZ172" i="7"/>
  <c r="FA172" i="7"/>
  <c r="FB172" i="7"/>
  <c r="FC172" i="7"/>
  <c r="FD172" i="7"/>
  <c r="FE172" i="7"/>
  <c r="FF172" i="7"/>
  <c r="FG172" i="7"/>
  <c r="FH172" i="7"/>
  <c r="FI172" i="7"/>
  <c r="FJ172" i="7"/>
  <c r="FK172" i="7"/>
  <c r="FL172" i="7"/>
  <c r="FM172" i="7"/>
  <c r="FN172" i="7"/>
  <c r="FO172" i="7"/>
  <c r="FP172" i="7"/>
  <c r="FQ172" i="7"/>
  <c r="FR172" i="7"/>
  <c r="FS172" i="7"/>
  <c r="FT172" i="7"/>
  <c r="FU172" i="7"/>
  <c r="FV172" i="7"/>
  <c r="FW172" i="7"/>
  <c r="FX172" i="7"/>
  <c r="FY172" i="7"/>
  <c r="FZ172" i="7"/>
  <c r="GA172" i="7"/>
  <c r="GB172" i="7"/>
  <c r="GC172" i="7"/>
  <c r="GD172" i="7"/>
  <c r="GE172" i="7"/>
  <c r="GF172" i="7"/>
  <c r="GG172" i="7"/>
  <c r="GH172" i="7"/>
  <c r="GI172" i="7"/>
  <c r="GJ172" i="7"/>
  <c r="GK172" i="7"/>
  <c r="GL172" i="7"/>
  <c r="GM172" i="7"/>
  <c r="GN172" i="7"/>
  <c r="GO172" i="7"/>
  <c r="GP172" i="7"/>
  <c r="GQ172" i="7"/>
  <c r="GR172" i="7"/>
  <c r="GS172" i="7"/>
  <c r="GT172" i="7"/>
  <c r="GU172" i="7"/>
  <c r="GV172" i="7"/>
  <c r="GW172" i="7"/>
  <c r="GX172" i="7"/>
  <c r="GY172" i="7"/>
  <c r="GZ172" i="7"/>
  <c r="HA172" i="7"/>
  <c r="HB172" i="7"/>
  <c r="HC172" i="7"/>
  <c r="HD172" i="7"/>
  <c r="HE172" i="7"/>
  <c r="HF172" i="7"/>
  <c r="HG172" i="7"/>
  <c r="HH172" i="7"/>
  <c r="HI172" i="7"/>
  <c r="HJ172" i="7"/>
  <c r="HK172" i="7"/>
  <c r="HL172" i="7"/>
  <c r="HM172" i="7"/>
  <c r="HN172" i="7"/>
  <c r="HO172" i="7"/>
  <c r="HP172" i="7"/>
  <c r="HQ172" i="7"/>
  <c r="HR172" i="7"/>
  <c r="HS172" i="7"/>
  <c r="HT172" i="7"/>
  <c r="HU172" i="7"/>
  <c r="HV172" i="7"/>
  <c r="HW172" i="7"/>
  <c r="HX172" i="7"/>
  <c r="HY172" i="7"/>
  <c r="HZ172" i="7"/>
  <c r="IA172" i="7"/>
  <c r="IB172" i="7"/>
  <c r="IC172" i="7"/>
  <c r="ID172" i="7"/>
  <c r="IE172" i="7"/>
  <c r="IF172" i="7"/>
  <c r="IG172" i="7"/>
  <c r="IH172" i="7"/>
  <c r="II172" i="7"/>
  <c r="IJ172" i="7"/>
  <c r="IK172" i="7"/>
  <c r="IL172" i="7"/>
  <c r="IM172" i="7"/>
  <c r="IN172" i="7"/>
  <c r="IO172" i="7"/>
  <c r="IP172" i="7"/>
  <c r="IQ172" i="7"/>
  <c r="IR172" i="7"/>
  <c r="IS172" i="7"/>
  <c r="IT172" i="7"/>
  <c r="IU172" i="7"/>
  <c r="IV172" i="7"/>
  <c r="IW172" i="7"/>
  <c r="IX172" i="7"/>
  <c r="IY172" i="7"/>
  <c r="IZ172" i="7"/>
  <c r="JA172" i="7"/>
  <c r="JB172" i="7"/>
  <c r="JC172" i="7"/>
  <c r="JD172" i="7"/>
  <c r="JE172" i="7"/>
  <c r="JF172" i="7"/>
  <c r="JG172" i="7"/>
  <c r="JH172" i="7"/>
  <c r="JI172" i="7"/>
  <c r="JJ172" i="7"/>
  <c r="JK172" i="7"/>
  <c r="JL172" i="7"/>
  <c r="JM172" i="7"/>
  <c r="JN172" i="7"/>
  <c r="JO172" i="7"/>
  <c r="JP172" i="7"/>
  <c r="JQ172" i="7"/>
  <c r="JR172" i="7"/>
  <c r="JS172" i="7"/>
  <c r="JT172" i="7"/>
  <c r="JU172" i="7"/>
  <c r="JV172" i="7"/>
  <c r="JW172" i="7"/>
  <c r="JX172" i="7"/>
  <c r="JY172" i="7"/>
  <c r="JZ172" i="7"/>
  <c r="KA172" i="7"/>
  <c r="KB172" i="7"/>
  <c r="KC172" i="7"/>
  <c r="KD172" i="7"/>
  <c r="KE172" i="7"/>
  <c r="KF172" i="7"/>
  <c r="KG172" i="7"/>
  <c r="KH172" i="7"/>
  <c r="KI172" i="7"/>
  <c r="KJ172" i="7"/>
  <c r="KK172" i="7"/>
  <c r="KL172" i="7"/>
  <c r="KM172" i="7"/>
  <c r="KN172" i="7"/>
  <c r="KO172" i="7"/>
  <c r="KP172" i="7"/>
  <c r="KQ172" i="7"/>
  <c r="KR172" i="7"/>
  <c r="KS172" i="7"/>
  <c r="KT172" i="7"/>
  <c r="KU172" i="7"/>
  <c r="KV172" i="7"/>
  <c r="KW172" i="7"/>
  <c r="KX172" i="7"/>
  <c r="KY172" i="7"/>
  <c r="KZ172" i="7"/>
  <c r="LA172" i="7"/>
  <c r="LB172" i="7"/>
  <c r="LC172" i="7"/>
  <c r="LD172" i="7"/>
  <c r="LE172" i="7"/>
  <c r="LF172" i="7"/>
  <c r="LG172" i="7"/>
  <c r="LH172" i="7"/>
  <c r="LI172" i="7"/>
  <c r="LJ172" i="7"/>
  <c r="LK172" i="7"/>
  <c r="LL172" i="7"/>
  <c r="LM172" i="7"/>
  <c r="LN172" i="7"/>
  <c r="LO172" i="7"/>
  <c r="LP172" i="7"/>
  <c r="LQ172" i="7"/>
  <c r="LR172" i="7"/>
  <c r="LS172" i="7"/>
  <c r="LT172" i="7"/>
  <c r="LU172" i="7"/>
  <c r="LV172" i="7"/>
  <c r="LW172" i="7"/>
  <c r="LX172" i="7"/>
  <c r="LY172" i="7"/>
  <c r="LZ172" i="7"/>
  <c r="MA172" i="7"/>
  <c r="MB172" i="7"/>
  <c r="MC172" i="7"/>
  <c r="MD172" i="7"/>
  <c r="ME172" i="7"/>
  <c r="MF172" i="7"/>
  <c r="MG172" i="7"/>
  <c r="MH172" i="7"/>
  <c r="MI172" i="7"/>
  <c r="MJ172" i="7"/>
  <c r="MK172" i="7"/>
  <c r="ML172" i="7"/>
  <c r="MM172" i="7"/>
  <c r="MN172" i="7"/>
  <c r="MO172" i="7"/>
  <c r="MP172" i="7"/>
  <c r="MQ172" i="7"/>
  <c r="MR172" i="7"/>
  <c r="MS172" i="7"/>
  <c r="MT172" i="7"/>
  <c r="MU172" i="7"/>
  <c r="MV172" i="7"/>
  <c r="MW172" i="7"/>
  <c r="MX172" i="7"/>
  <c r="MY172" i="7"/>
  <c r="MZ172" i="7"/>
  <c r="NA172" i="7"/>
  <c r="NB172" i="7"/>
  <c r="NC172" i="7"/>
  <c r="ND172" i="7"/>
  <c r="NE172" i="7"/>
  <c r="NF172" i="7"/>
  <c r="NG172" i="7"/>
  <c r="NH172" i="7"/>
  <c r="NI172" i="7"/>
  <c r="NJ172" i="7"/>
  <c r="NK172" i="7"/>
  <c r="NL172" i="7"/>
  <c r="NM172" i="7"/>
  <c r="NN172" i="7"/>
  <c r="NO172" i="7"/>
  <c r="NP172" i="7"/>
  <c r="NQ172" i="7"/>
  <c r="NR172" i="7"/>
  <c r="NS172" i="7"/>
  <c r="NT172" i="7"/>
  <c r="NU172" i="7"/>
  <c r="NV172" i="7"/>
  <c r="NW172" i="7"/>
  <c r="NX172" i="7"/>
  <c r="NY172" i="7"/>
  <c r="NZ172" i="7"/>
  <c r="OA172" i="7"/>
  <c r="OB172" i="7"/>
  <c r="OC172" i="7"/>
  <c r="OD172" i="7"/>
  <c r="OE172" i="7"/>
  <c r="OF172" i="7"/>
  <c r="OG172" i="7"/>
  <c r="OH172" i="7"/>
  <c r="OI172" i="7"/>
  <c r="OJ172" i="7"/>
  <c r="OK172" i="7"/>
  <c r="OL172" i="7"/>
  <c r="OM172" i="7"/>
  <c r="ON172" i="7"/>
  <c r="OO172" i="7"/>
  <c r="OP172" i="7"/>
  <c r="OQ172" i="7"/>
  <c r="OR172" i="7"/>
  <c r="OS172" i="7"/>
  <c r="OT172" i="7"/>
  <c r="OU172" i="7"/>
  <c r="OV172" i="7"/>
  <c r="OW172" i="7"/>
  <c r="OX172" i="7"/>
  <c r="OY172" i="7"/>
  <c r="OZ172" i="7"/>
  <c r="PA172" i="7"/>
  <c r="PB172" i="7"/>
  <c r="PC172" i="7"/>
  <c r="PD172" i="7"/>
  <c r="PE172" i="7"/>
  <c r="PF172" i="7"/>
  <c r="PG172" i="7"/>
  <c r="PH172" i="7"/>
  <c r="PI172" i="7"/>
  <c r="PJ172" i="7"/>
  <c r="PK172" i="7"/>
  <c r="PL172" i="7"/>
  <c r="PM172" i="7"/>
  <c r="PN172" i="7"/>
  <c r="PO172" i="7"/>
  <c r="PP172" i="7"/>
  <c r="PQ172" i="7"/>
  <c r="PR172" i="7"/>
  <c r="PS172" i="7"/>
  <c r="PT172" i="7"/>
  <c r="PU172" i="7"/>
  <c r="PV172" i="7"/>
  <c r="PW172" i="7"/>
  <c r="PX172" i="7"/>
  <c r="PY172" i="7"/>
  <c r="PZ172" i="7"/>
  <c r="QA172" i="7"/>
  <c r="QB172" i="7"/>
  <c r="QC172" i="7"/>
  <c r="QD172" i="7"/>
  <c r="QE172" i="7"/>
  <c r="QF172" i="7"/>
  <c r="QG172" i="7"/>
  <c r="QH172" i="7"/>
  <c r="QI172" i="7"/>
  <c r="QJ172" i="7"/>
  <c r="QK172" i="7"/>
  <c r="QL172" i="7"/>
  <c r="QM172" i="7"/>
  <c r="QN172" i="7"/>
  <c r="QO172" i="7"/>
  <c r="QP172" i="7"/>
  <c r="QQ172" i="7"/>
  <c r="QR172" i="7"/>
  <c r="QS172" i="7"/>
  <c r="QT172" i="7"/>
  <c r="QU172" i="7"/>
  <c r="QV172" i="7"/>
  <c r="QW172" i="7"/>
  <c r="QX172" i="7"/>
  <c r="QY172" i="7"/>
  <c r="QZ172" i="7"/>
  <c r="RA172" i="7"/>
  <c r="RB172" i="7"/>
  <c r="RC172" i="7"/>
  <c r="RD172" i="7"/>
  <c r="RE172" i="7"/>
  <c r="RF172" i="7"/>
  <c r="RG172" i="7"/>
  <c r="RH172" i="7"/>
  <c r="RI172" i="7"/>
  <c r="RJ172" i="7"/>
  <c r="RK172" i="7"/>
  <c r="RL172" i="7"/>
  <c r="RM172" i="7"/>
  <c r="RN172" i="7"/>
  <c r="RO172" i="7"/>
  <c r="RP172" i="7"/>
  <c r="RQ172" i="7"/>
  <c r="RR172" i="7"/>
  <c r="RS172" i="7"/>
  <c r="RT172" i="7"/>
  <c r="RU172" i="7"/>
  <c r="RV172" i="7"/>
  <c r="RW172" i="7"/>
  <c r="RX172" i="7"/>
  <c r="RY172" i="7"/>
  <c r="RZ172" i="7"/>
  <c r="SA172" i="7"/>
  <c r="SB172" i="7"/>
  <c r="SC172" i="7"/>
  <c r="SD172" i="7"/>
  <c r="SE172" i="7"/>
  <c r="SF172" i="7"/>
  <c r="SG172" i="7"/>
  <c r="SH172" i="7"/>
  <c r="SI172" i="7"/>
  <c r="SJ172" i="7"/>
  <c r="SK172" i="7"/>
  <c r="SL172" i="7"/>
  <c r="SM172" i="7"/>
  <c r="SN172" i="7"/>
  <c r="SO172" i="7"/>
  <c r="SP172" i="7"/>
  <c r="SQ172" i="7"/>
  <c r="SR172" i="7"/>
  <c r="SS172" i="7"/>
  <c r="ST172" i="7"/>
  <c r="SU172" i="7"/>
  <c r="SV172" i="7"/>
  <c r="SW172" i="7"/>
  <c r="SX172" i="7"/>
  <c r="SY172" i="7"/>
  <c r="SZ172" i="7"/>
  <c r="TA172" i="7"/>
  <c r="TB172" i="7"/>
  <c r="K172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T69" i="7"/>
  <c r="FU69" i="7"/>
  <c r="FV69" i="7"/>
  <c r="FW69" i="7"/>
  <c r="FX69" i="7"/>
  <c r="FY69" i="7"/>
  <c r="FZ69" i="7"/>
  <c r="GA69" i="7"/>
  <c r="GB69" i="7"/>
  <c r="GC69" i="7"/>
  <c r="GD69" i="7"/>
  <c r="GE69" i="7"/>
  <c r="GF69" i="7"/>
  <c r="GG69" i="7"/>
  <c r="GH69" i="7"/>
  <c r="GI69" i="7"/>
  <c r="GJ69" i="7"/>
  <c r="GK69" i="7"/>
  <c r="GL69" i="7"/>
  <c r="GM69" i="7"/>
  <c r="GN69" i="7"/>
  <c r="GO69" i="7"/>
  <c r="GP69" i="7"/>
  <c r="GQ69" i="7"/>
  <c r="GR69" i="7"/>
  <c r="GS69" i="7"/>
  <c r="GT69" i="7"/>
  <c r="GU69" i="7"/>
  <c r="GV69" i="7"/>
  <c r="GW69" i="7"/>
  <c r="GX69" i="7"/>
  <c r="GY69" i="7"/>
  <c r="GZ69" i="7"/>
  <c r="HA69" i="7"/>
  <c r="HB69" i="7"/>
  <c r="HC69" i="7"/>
  <c r="HD69" i="7"/>
  <c r="HE69" i="7"/>
  <c r="HF69" i="7"/>
  <c r="HG69" i="7"/>
  <c r="HH69" i="7"/>
  <c r="HI69" i="7"/>
  <c r="HJ69" i="7"/>
  <c r="HK69" i="7"/>
  <c r="HL69" i="7"/>
  <c r="HM69" i="7"/>
  <c r="HN69" i="7"/>
  <c r="HO69" i="7"/>
  <c r="HP69" i="7"/>
  <c r="HQ69" i="7"/>
  <c r="HR69" i="7"/>
  <c r="HS69" i="7"/>
  <c r="HT69" i="7"/>
  <c r="HU69" i="7"/>
  <c r="HV69" i="7"/>
  <c r="HW69" i="7"/>
  <c r="HX69" i="7"/>
  <c r="HY69" i="7"/>
  <c r="HZ69" i="7"/>
  <c r="IA69" i="7"/>
  <c r="IB69" i="7"/>
  <c r="IC69" i="7"/>
  <c r="ID69" i="7"/>
  <c r="IE69" i="7"/>
  <c r="IF69" i="7"/>
  <c r="IG69" i="7"/>
  <c r="IH69" i="7"/>
  <c r="II69" i="7"/>
  <c r="IJ69" i="7"/>
  <c r="IK69" i="7"/>
  <c r="IL69" i="7"/>
  <c r="IM69" i="7"/>
  <c r="IN69" i="7"/>
  <c r="IO69" i="7"/>
  <c r="IP69" i="7"/>
  <c r="IQ69" i="7"/>
  <c r="IR69" i="7"/>
  <c r="IS69" i="7"/>
  <c r="IT69" i="7"/>
  <c r="IU69" i="7"/>
  <c r="IV69" i="7"/>
  <c r="IW69" i="7"/>
  <c r="IX69" i="7"/>
  <c r="IY69" i="7"/>
  <c r="IZ69" i="7"/>
  <c r="JA69" i="7"/>
  <c r="JB69" i="7"/>
  <c r="JC69" i="7"/>
  <c r="JD69" i="7"/>
  <c r="JE69" i="7"/>
  <c r="JF69" i="7"/>
  <c r="JG69" i="7"/>
  <c r="JH69" i="7"/>
  <c r="JI69" i="7"/>
  <c r="JJ69" i="7"/>
  <c r="JK69" i="7"/>
  <c r="JL69" i="7"/>
  <c r="JM69" i="7"/>
  <c r="JN69" i="7"/>
  <c r="JO69" i="7"/>
  <c r="JP69" i="7"/>
  <c r="JQ69" i="7"/>
  <c r="JR69" i="7"/>
  <c r="JS69" i="7"/>
  <c r="JT69" i="7"/>
  <c r="JU69" i="7"/>
  <c r="JV69" i="7"/>
  <c r="JW69" i="7"/>
  <c r="JX69" i="7"/>
  <c r="JY69" i="7"/>
  <c r="JZ69" i="7"/>
  <c r="KA69" i="7"/>
  <c r="KB69" i="7"/>
  <c r="KC69" i="7"/>
  <c r="KD69" i="7"/>
  <c r="KE69" i="7"/>
  <c r="KF69" i="7"/>
  <c r="KG69" i="7"/>
  <c r="KH69" i="7"/>
  <c r="KI69" i="7"/>
  <c r="KJ69" i="7"/>
  <c r="KK69" i="7"/>
  <c r="KL69" i="7"/>
  <c r="KM69" i="7"/>
  <c r="KN69" i="7"/>
  <c r="KO69" i="7"/>
  <c r="KP69" i="7"/>
  <c r="KQ69" i="7"/>
  <c r="KR69" i="7"/>
  <c r="KS69" i="7"/>
  <c r="KT69" i="7"/>
  <c r="KU69" i="7"/>
  <c r="KV69" i="7"/>
  <c r="KW69" i="7"/>
  <c r="KX69" i="7"/>
  <c r="KY69" i="7"/>
  <c r="KZ69" i="7"/>
  <c r="LA69" i="7"/>
  <c r="LB69" i="7"/>
  <c r="LC69" i="7"/>
  <c r="LD69" i="7"/>
  <c r="LE69" i="7"/>
  <c r="LF69" i="7"/>
  <c r="LG69" i="7"/>
  <c r="LH69" i="7"/>
  <c r="LI69" i="7"/>
  <c r="LJ69" i="7"/>
  <c r="LK69" i="7"/>
  <c r="LL69" i="7"/>
  <c r="LM69" i="7"/>
  <c r="LN69" i="7"/>
  <c r="LO69" i="7"/>
  <c r="LP69" i="7"/>
  <c r="LQ69" i="7"/>
  <c r="LR69" i="7"/>
  <c r="LS69" i="7"/>
  <c r="LT69" i="7"/>
  <c r="LU69" i="7"/>
  <c r="LV69" i="7"/>
  <c r="LW69" i="7"/>
  <c r="LX69" i="7"/>
  <c r="LY69" i="7"/>
  <c r="LZ69" i="7"/>
  <c r="MA69" i="7"/>
  <c r="MB69" i="7"/>
  <c r="MC69" i="7"/>
  <c r="MD69" i="7"/>
  <c r="ME69" i="7"/>
  <c r="MF69" i="7"/>
  <c r="MG69" i="7"/>
  <c r="MH69" i="7"/>
  <c r="MI69" i="7"/>
  <c r="MJ69" i="7"/>
  <c r="MK69" i="7"/>
  <c r="ML69" i="7"/>
  <c r="MM69" i="7"/>
  <c r="MN69" i="7"/>
  <c r="MO69" i="7"/>
  <c r="MP69" i="7"/>
  <c r="MQ69" i="7"/>
  <c r="MR69" i="7"/>
  <c r="MS69" i="7"/>
  <c r="MT69" i="7"/>
  <c r="MU69" i="7"/>
  <c r="MV69" i="7"/>
  <c r="MW69" i="7"/>
  <c r="MX69" i="7"/>
  <c r="MY69" i="7"/>
  <c r="MZ69" i="7"/>
  <c r="NA69" i="7"/>
  <c r="NB69" i="7"/>
  <c r="NC69" i="7"/>
  <c r="ND69" i="7"/>
  <c r="NE69" i="7"/>
  <c r="NF69" i="7"/>
  <c r="NG69" i="7"/>
  <c r="NH69" i="7"/>
  <c r="NI69" i="7"/>
  <c r="NJ69" i="7"/>
  <c r="NK69" i="7"/>
  <c r="NL69" i="7"/>
  <c r="NM69" i="7"/>
  <c r="NN69" i="7"/>
  <c r="NO69" i="7"/>
  <c r="NP69" i="7"/>
  <c r="NQ69" i="7"/>
  <c r="NR69" i="7"/>
  <c r="NS69" i="7"/>
  <c r="NT69" i="7"/>
  <c r="NU69" i="7"/>
  <c r="NV69" i="7"/>
  <c r="NW69" i="7"/>
  <c r="NX69" i="7"/>
  <c r="NY69" i="7"/>
  <c r="NZ69" i="7"/>
  <c r="OA69" i="7"/>
  <c r="OB69" i="7"/>
  <c r="OC69" i="7"/>
  <c r="OD69" i="7"/>
  <c r="OE69" i="7"/>
  <c r="OF69" i="7"/>
  <c r="OG69" i="7"/>
  <c r="OH69" i="7"/>
  <c r="OI69" i="7"/>
  <c r="OJ69" i="7"/>
  <c r="OK69" i="7"/>
  <c r="OL69" i="7"/>
  <c r="OM69" i="7"/>
  <c r="ON69" i="7"/>
  <c r="OO69" i="7"/>
  <c r="OP69" i="7"/>
  <c r="OQ69" i="7"/>
  <c r="OR69" i="7"/>
  <c r="OS69" i="7"/>
  <c r="OT69" i="7"/>
  <c r="OU69" i="7"/>
  <c r="OV69" i="7"/>
  <c r="OW69" i="7"/>
  <c r="OX69" i="7"/>
  <c r="OY69" i="7"/>
  <c r="OZ69" i="7"/>
  <c r="PA69" i="7"/>
  <c r="PB69" i="7"/>
  <c r="PC69" i="7"/>
  <c r="PD69" i="7"/>
  <c r="PE69" i="7"/>
  <c r="PF69" i="7"/>
  <c r="PG69" i="7"/>
  <c r="PH69" i="7"/>
  <c r="PI69" i="7"/>
  <c r="PJ69" i="7"/>
  <c r="PK69" i="7"/>
  <c r="PL69" i="7"/>
  <c r="PM69" i="7"/>
  <c r="PN69" i="7"/>
  <c r="PO69" i="7"/>
  <c r="PP69" i="7"/>
  <c r="PQ69" i="7"/>
  <c r="PR69" i="7"/>
  <c r="PS69" i="7"/>
  <c r="PT69" i="7"/>
  <c r="PU69" i="7"/>
  <c r="PV69" i="7"/>
  <c r="PW69" i="7"/>
  <c r="PX69" i="7"/>
  <c r="PY69" i="7"/>
  <c r="PZ69" i="7"/>
  <c r="QA69" i="7"/>
  <c r="QB69" i="7"/>
  <c r="QC69" i="7"/>
  <c r="QD69" i="7"/>
  <c r="QE69" i="7"/>
  <c r="QF69" i="7"/>
  <c r="QG69" i="7"/>
  <c r="QH69" i="7"/>
  <c r="QI69" i="7"/>
  <c r="QJ69" i="7"/>
  <c r="QK69" i="7"/>
  <c r="QL69" i="7"/>
  <c r="QM69" i="7"/>
  <c r="QN69" i="7"/>
  <c r="QO69" i="7"/>
  <c r="QP69" i="7"/>
  <c r="QQ69" i="7"/>
  <c r="QR69" i="7"/>
  <c r="QS69" i="7"/>
  <c r="QT69" i="7"/>
  <c r="QU69" i="7"/>
  <c r="QV69" i="7"/>
  <c r="QW69" i="7"/>
  <c r="QX69" i="7"/>
  <c r="QY69" i="7"/>
  <c r="QZ69" i="7"/>
  <c r="RA69" i="7"/>
  <c r="RB69" i="7"/>
  <c r="RC69" i="7"/>
  <c r="RD69" i="7"/>
  <c r="RE69" i="7"/>
  <c r="RF69" i="7"/>
  <c r="RG69" i="7"/>
  <c r="RH69" i="7"/>
  <c r="RI69" i="7"/>
  <c r="RJ69" i="7"/>
  <c r="RK69" i="7"/>
  <c r="RL69" i="7"/>
  <c r="RM69" i="7"/>
  <c r="RN69" i="7"/>
  <c r="RO69" i="7"/>
  <c r="RP69" i="7"/>
  <c r="RQ69" i="7"/>
  <c r="RR69" i="7"/>
  <c r="RS69" i="7"/>
  <c r="RT69" i="7"/>
  <c r="RU69" i="7"/>
  <c r="RV69" i="7"/>
  <c r="RW69" i="7"/>
  <c r="RX69" i="7"/>
  <c r="RY69" i="7"/>
  <c r="RZ69" i="7"/>
  <c r="SA69" i="7"/>
  <c r="SB69" i="7"/>
  <c r="SC69" i="7"/>
  <c r="SD69" i="7"/>
  <c r="SE69" i="7"/>
  <c r="SF69" i="7"/>
  <c r="SG69" i="7"/>
  <c r="SH69" i="7"/>
  <c r="SI69" i="7"/>
  <c r="SJ69" i="7"/>
  <c r="SK69" i="7"/>
  <c r="SL69" i="7"/>
  <c r="SM69" i="7"/>
  <c r="SN69" i="7"/>
  <c r="SO69" i="7"/>
  <c r="SP69" i="7"/>
  <c r="SQ69" i="7"/>
  <c r="SR69" i="7"/>
  <c r="SS69" i="7"/>
  <c r="ST69" i="7"/>
  <c r="SU69" i="7"/>
  <c r="SV69" i="7"/>
  <c r="SW69" i="7"/>
  <c r="SX69" i="7"/>
  <c r="SY69" i="7"/>
  <c r="SZ69" i="7"/>
  <c r="TA69" i="7"/>
  <c r="TB6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T59" i="7"/>
  <c r="FU59" i="7"/>
  <c r="FV59" i="7"/>
  <c r="FW59" i="7"/>
  <c r="FX59" i="7"/>
  <c r="FY59" i="7"/>
  <c r="FZ59" i="7"/>
  <c r="GA59" i="7"/>
  <c r="GB59" i="7"/>
  <c r="GC59" i="7"/>
  <c r="GD59" i="7"/>
  <c r="GE59" i="7"/>
  <c r="GF59" i="7"/>
  <c r="GG59" i="7"/>
  <c r="GH59" i="7"/>
  <c r="GI59" i="7"/>
  <c r="GJ59" i="7"/>
  <c r="GK59" i="7"/>
  <c r="GL59" i="7"/>
  <c r="GM59" i="7"/>
  <c r="GN59" i="7"/>
  <c r="GO59" i="7"/>
  <c r="GP59" i="7"/>
  <c r="GQ59" i="7"/>
  <c r="GR59" i="7"/>
  <c r="GS59" i="7"/>
  <c r="GT59" i="7"/>
  <c r="GU59" i="7"/>
  <c r="GV59" i="7"/>
  <c r="GW59" i="7"/>
  <c r="GX59" i="7"/>
  <c r="GY59" i="7"/>
  <c r="GZ59" i="7"/>
  <c r="HA59" i="7"/>
  <c r="HB59" i="7"/>
  <c r="HC59" i="7"/>
  <c r="HD59" i="7"/>
  <c r="HE59" i="7"/>
  <c r="HF59" i="7"/>
  <c r="HG59" i="7"/>
  <c r="HH59" i="7"/>
  <c r="HI59" i="7"/>
  <c r="HJ59" i="7"/>
  <c r="HK59" i="7"/>
  <c r="HL59" i="7"/>
  <c r="HM59" i="7"/>
  <c r="HN59" i="7"/>
  <c r="HO59" i="7"/>
  <c r="HP59" i="7"/>
  <c r="HQ59" i="7"/>
  <c r="HR59" i="7"/>
  <c r="HS59" i="7"/>
  <c r="HT59" i="7"/>
  <c r="HU59" i="7"/>
  <c r="HV59" i="7"/>
  <c r="HW59" i="7"/>
  <c r="HX59" i="7"/>
  <c r="HY59" i="7"/>
  <c r="HZ59" i="7"/>
  <c r="IA59" i="7"/>
  <c r="IB59" i="7"/>
  <c r="IC59" i="7"/>
  <c r="ID59" i="7"/>
  <c r="IE59" i="7"/>
  <c r="IF59" i="7"/>
  <c r="IG59" i="7"/>
  <c r="IH59" i="7"/>
  <c r="II59" i="7"/>
  <c r="IJ59" i="7"/>
  <c r="IK59" i="7"/>
  <c r="IL59" i="7"/>
  <c r="IM59" i="7"/>
  <c r="IN59" i="7"/>
  <c r="IO59" i="7"/>
  <c r="IP59" i="7"/>
  <c r="IQ59" i="7"/>
  <c r="IR59" i="7"/>
  <c r="IS59" i="7"/>
  <c r="IT59" i="7"/>
  <c r="IU59" i="7"/>
  <c r="IV59" i="7"/>
  <c r="IW59" i="7"/>
  <c r="IX59" i="7"/>
  <c r="IY59" i="7"/>
  <c r="IZ59" i="7"/>
  <c r="JA59" i="7"/>
  <c r="JB59" i="7"/>
  <c r="JC59" i="7"/>
  <c r="JD59" i="7"/>
  <c r="JE59" i="7"/>
  <c r="JF59" i="7"/>
  <c r="JG59" i="7"/>
  <c r="JH59" i="7"/>
  <c r="JI59" i="7"/>
  <c r="JJ59" i="7"/>
  <c r="JK59" i="7"/>
  <c r="JL59" i="7"/>
  <c r="JM59" i="7"/>
  <c r="JN59" i="7"/>
  <c r="JO59" i="7"/>
  <c r="JP59" i="7"/>
  <c r="JQ59" i="7"/>
  <c r="JR59" i="7"/>
  <c r="JS59" i="7"/>
  <c r="JT59" i="7"/>
  <c r="JU59" i="7"/>
  <c r="JV59" i="7"/>
  <c r="JW59" i="7"/>
  <c r="JX59" i="7"/>
  <c r="JY59" i="7"/>
  <c r="JZ59" i="7"/>
  <c r="KA59" i="7"/>
  <c r="KB59" i="7"/>
  <c r="KC59" i="7"/>
  <c r="KD59" i="7"/>
  <c r="KE59" i="7"/>
  <c r="KF59" i="7"/>
  <c r="KG59" i="7"/>
  <c r="KH59" i="7"/>
  <c r="KI59" i="7"/>
  <c r="KJ59" i="7"/>
  <c r="KK59" i="7"/>
  <c r="KL59" i="7"/>
  <c r="KM59" i="7"/>
  <c r="KN59" i="7"/>
  <c r="KO59" i="7"/>
  <c r="KP59" i="7"/>
  <c r="KQ59" i="7"/>
  <c r="KR59" i="7"/>
  <c r="KS59" i="7"/>
  <c r="KT59" i="7"/>
  <c r="KU59" i="7"/>
  <c r="KV59" i="7"/>
  <c r="KW59" i="7"/>
  <c r="KX59" i="7"/>
  <c r="KY59" i="7"/>
  <c r="KZ59" i="7"/>
  <c r="LA59" i="7"/>
  <c r="LB59" i="7"/>
  <c r="LC59" i="7"/>
  <c r="LD59" i="7"/>
  <c r="LE59" i="7"/>
  <c r="LF59" i="7"/>
  <c r="LG59" i="7"/>
  <c r="LH59" i="7"/>
  <c r="LI59" i="7"/>
  <c r="LJ59" i="7"/>
  <c r="LK59" i="7"/>
  <c r="LL59" i="7"/>
  <c r="LM59" i="7"/>
  <c r="LN59" i="7"/>
  <c r="LO59" i="7"/>
  <c r="LP59" i="7"/>
  <c r="LQ59" i="7"/>
  <c r="LR59" i="7"/>
  <c r="LS59" i="7"/>
  <c r="LT59" i="7"/>
  <c r="LU59" i="7"/>
  <c r="LV59" i="7"/>
  <c r="LW59" i="7"/>
  <c r="LX59" i="7"/>
  <c r="LY59" i="7"/>
  <c r="LZ59" i="7"/>
  <c r="MA59" i="7"/>
  <c r="MB59" i="7"/>
  <c r="MC59" i="7"/>
  <c r="MD59" i="7"/>
  <c r="ME59" i="7"/>
  <c r="MF59" i="7"/>
  <c r="MG59" i="7"/>
  <c r="MH59" i="7"/>
  <c r="MI59" i="7"/>
  <c r="MJ59" i="7"/>
  <c r="MK59" i="7"/>
  <c r="ML59" i="7"/>
  <c r="MM59" i="7"/>
  <c r="MN59" i="7"/>
  <c r="MO59" i="7"/>
  <c r="MP59" i="7"/>
  <c r="MQ59" i="7"/>
  <c r="MR59" i="7"/>
  <c r="MS59" i="7"/>
  <c r="MT59" i="7"/>
  <c r="MU59" i="7"/>
  <c r="MV59" i="7"/>
  <c r="MW59" i="7"/>
  <c r="MX59" i="7"/>
  <c r="MY59" i="7"/>
  <c r="MZ59" i="7"/>
  <c r="NA59" i="7"/>
  <c r="NB59" i="7"/>
  <c r="NC59" i="7"/>
  <c r="ND59" i="7"/>
  <c r="NE59" i="7"/>
  <c r="NF59" i="7"/>
  <c r="NG59" i="7"/>
  <c r="NH59" i="7"/>
  <c r="NI59" i="7"/>
  <c r="NJ59" i="7"/>
  <c r="NK59" i="7"/>
  <c r="NL59" i="7"/>
  <c r="NM59" i="7"/>
  <c r="NN59" i="7"/>
  <c r="NO59" i="7"/>
  <c r="NP59" i="7"/>
  <c r="NQ59" i="7"/>
  <c r="NR59" i="7"/>
  <c r="NS59" i="7"/>
  <c r="NT59" i="7"/>
  <c r="NU59" i="7"/>
  <c r="NV59" i="7"/>
  <c r="NW59" i="7"/>
  <c r="NX59" i="7"/>
  <c r="NY59" i="7"/>
  <c r="NZ59" i="7"/>
  <c r="OA59" i="7"/>
  <c r="OB59" i="7"/>
  <c r="OC59" i="7"/>
  <c r="OD59" i="7"/>
  <c r="OE59" i="7"/>
  <c r="OF59" i="7"/>
  <c r="OG59" i="7"/>
  <c r="OH59" i="7"/>
  <c r="OI59" i="7"/>
  <c r="OJ59" i="7"/>
  <c r="OK59" i="7"/>
  <c r="OL59" i="7"/>
  <c r="OM59" i="7"/>
  <c r="ON59" i="7"/>
  <c r="OO59" i="7"/>
  <c r="OP59" i="7"/>
  <c r="OQ59" i="7"/>
  <c r="OR59" i="7"/>
  <c r="OS59" i="7"/>
  <c r="OT59" i="7"/>
  <c r="OU59" i="7"/>
  <c r="OV59" i="7"/>
  <c r="OW59" i="7"/>
  <c r="OX59" i="7"/>
  <c r="OY59" i="7"/>
  <c r="OZ59" i="7"/>
  <c r="PA59" i="7"/>
  <c r="PB59" i="7"/>
  <c r="PC59" i="7"/>
  <c r="PD59" i="7"/>
  <c r="PE59" i="7"/>
  <c r="PF59" i="7"/>
  <c r="PG59" i="7"/>
  <c r="PH59" i="7"/>
  <c r="PI59" i="7"/>
  <c r="PJ59" i="7"/>
  <c r="PK59" i="7"/>
  <c r="PL59" i="7"/>
  <c r="PM59" i="7"/>
  <c r="PN59" i="7"/>
  <c r="PO59" i="7"/>
  <c r="PP59" i="7"/>
  <c r="PQ59" i="7"/>
  <c r="PR59" i="7"/>
  <c r="PS59" i="7"/>
  <c r="PT59" i="7"/>
  <c r="PU59" i="7"/>
  <c r="PV59" i="7"/>
  <c r="PW59" i="7"/>
  <c r="PX59" i="7"/>
  <c r="PY59" i="7"/>
  <c r="PZ59" i="7"/>
  <c r="QA59" i="7"/>
  <c r="QB59" i="7"/>
  <c r="QC59" i="7"/>
  <c r="QD59" i="7"/>
  <c r="QE59" i="7"/>
  <c r="QF59" i="7"/>
  <c r="QG59" i="7"/>
  <c r="QH59" i="7"/>
  <c r="QI59" i="7"/>
  <c r="QJ59" i="7"/>
  <c r="QK59" i="7"/>
  <c r="QL59" i="7"/>
  <c r="QM59" i="7"/>
  <c r="QN59" i="7"/>
  <c r="QO59" i="7"/>
  <c r="QP59" i="7"/>
  <c r="QQ59" i="7"/>
  <c r="QR59" i="7"/>
  <c r="QS59" i="7"/>
  <c r="QT59" i="7"/>
  <c r="QU59" i="7"/>
  <c r="QV59" i="7"/>
  <c r="QW59" i="7"/>
  <c r="QX59" i="7"/>
  <c r="QY59" i="7"/>
  <c r="QZ59" i="7"/>
  <c r="RA59" i="7"/>
  <c r="RB59" i="7"/>
  <c r="RC59" i="7"/>
  <c r="RD59" i="7"/>
  <c r="RE59" i="7"/>
  <c r="RF59" i="7"/>
  <c r="RG59" i="7"/>
  <c r="RH59" i="7"/>
  <c r="RI59" i="7"/>
  <c r="RJ59" i="7"/>
  <c r="RK59" i="7"/>
  <c r="RL59" i="7"/>
  <c r="RM59" i="7"/>
  <c r="RN59" i="7"/>
  <c r="RO59" i="7"/>
  <c r="RP59" i="7"/>
  <c r="RQ59" i="7"/>
  <c r="RR59" i="7"/>
  <c r="RS59" i="7"/>
  <c r="RT59" i="7"/>
  <c r="RU59" i="7"/>
  <c r="RV59" i="7"/>
  <c r="RW59" i="7"/>
  <c r="RX59" i="7"/>
  <c r="RY59" i="7"/>
  <c r="RZ59" i="7"/>
  <c r="SA59" i="7"/>
  <c r="SB59" i="7"/>
  <c r="SC59" i="7"/>
  <c r="SD59" i="7"/>
  <c r="SE59" i="7"/>
  <c r="SF59" i="7"/>
  <c r="SG59" i="7"/>
  <c r="SH59" i="7"/>
  <c r="SI59" i="7"/>
  <c r="SJ59" i="7"/>
  <c r="SK59" i="7"/>
  <c r="SL59" i="7"/>
  <c r="SM59" i="7"/>
  <c r="SN59" i="7"/>
  <c r="SO59" i="7"/>
  <c r="SP59" i="7"/>
  <c r="SQ59" i="7"/>
  <c r="SR59" i="7"/>
  <c r="SS59" i="7"/>
  <c r="ST59" i="7"/>
  <c r="SU59" i="7"/>
  <c r="SV59" i="7"/>
  <c r="SW59" i="7"/>
  <c r="SX59" i="7"/>
  <c r="SY59" i="7"/>
  <c r="SZ59" i="7"/>
  <c r="TA59" i="7"/>
  <c r="TB59" i="7"/>
  <c r="K59" i="7"/>
  <c r="K69" i="7"/>
  <c r="AU48" i="1"/>
  <c r="AU47" i="1"/>
  <c r="I47" i="1" s="1"/>
  <c r="AR8" i="2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BM36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CE36" i="15"/>
  <c r="CF36" i="15"/>
  <c r="CG36" i="15"/>
  <c r="CH36" i="15"/>
  <c r="CI36" i="15"/>
  <c r="CJ36" i="15"/>
  <c r="CK36" i="15"/>
  <c r="CL36" i="15"/>
  <c r="CM36" i="15"/>
  <c r="CN36" i="15"/>
  <c r="CO36" i="15"/>
  <c r="CP36" i="15"/>
  <c r="CQ36" i="15"/>
  <c r="CR36" i="15"/>
  <c r="CS36" i="15"/>
  <c r="CT36" i="15"/>
  <c r="CU36" i="15"/>
  <c r="CV36" i="15"/>
  <c r="CW36" i="15"/>
  <c r="CX36" i="15"/>
  <c r="CY36" i="15"/>
  <c r="CZ36" i="15"/>
  <c r="DA36" i="15"/>
  <c r="DB36" i="15"/>
  <c r="DC36" i="15"/>
  <c r="DD36" i="15"/>
  <c r="DE36" i="15"/>
  <c r="DF36" i="15"/>
  <c r="DG36" i="15"/>
  <c r="DH36" i="15"/>
  <c r="DI36" i="15"/>
  <c r="DJ36" i="15"/>
  <c r="DK36" i="15"/>
  <c r="DL36" i="15"/>
  <c r="DM36" i="15"/>
  <c r="DN36" i="15"/>
  <c r="DO36" i="15"/>
  <c r="DP36" i="15"/>
  <c r="DQ36" i="15"/>
  <c r="DR36" i="15"/>
  <c r="DS36" i="15"/>
  <c r="DT36" i="15"/>
  <c r="DU36" i="15"/>
  <c r="DV36" i="15"/>
  <c r="DW36" i="15"/>
  <c r="DX36" i="15"/>
  <c r="DY36" i="15"/>
  <c r="DZ36" i="15"/>
  <c r="EA36" i="15"/>
  <c r="EB36" i="15"/>
  <c r="EC36" i="15"/>
  <c r="ED36" i="15"/>
  <c r="EE36" i="15"/>
  <c r="EF36" i="15"/>
  <c r="EG36" i="15"/>
  <c r="EH36" i="15"/>
  <c r="EI36" i="15"/>
  <c r="EJ36" i="15"/>
  <c r="EK36" i="15"/>
  <c r="EL36" i="15"/>
  <c r="EM36" i="15"/>
  <c r="EN36" i="15"/>
  <c r="EO36" i="15"/>
  <c r="EP36" i="15"/>
  <c r="EQ36" i="15"/>
  <c r="ER36" i="15"/>
  <c r="ES36" i="15"/>
  <c r="ET36" i="15"/>
  <c r="EU36" i="15"/>
  <c r="EV36" i="15"/>
  <c r="EW36" i="15"/>
  <c r="EX36" i="15"/>
  <c r="EY36" i="15"/>
  <c r="EZ36" i="15"/>
  <c r="FA36" i="15"/>
  <c r="FB36" i="15"/>
  <c r="FC36" i="15"/>
  <c r="FD36" i="15"/>
  <c r="FE36" i="15"/>
  <c r="FF36" i="15"/>
  <c r="FG36" i="15"/>
  <c r="FH36" i="15"/>
  <c r="FI36" i="15"/>
  <c r="FJ36" i="15"/>
  <c r="FK36" i="15"/>
  <c r="FL36" i="15"/>
  <c r="FM36" i="15"/>
  <c r="FN36" i="15"/>
  <c r="FO36" i="15"/>
  <c r="FP36" i="15"/>
  <c r="FQ36" i="15"/>
  <c r="FR36" i="15"/>
  <c r="FS36" i="15"/>
  <c r="FT36" i="15"/>
  <c r="FU36" i="15"/>
  <c r="FV36" i="15"/>
  <c r="FW36" i="15"/>
  <c r="FX36" i="15"/>
  <c r="FY36" i="15"/>
  <c r="FZ36" i="15"/>
  <c r="GA36" i="15"/>
  <c r="GB36" i="15"/>
  <c r="GC36" i="15"/>
  <c r="GD36" i="15"/>
  <c r="GE36" i="15"/>
  <c r="GF36" i="15"/>
  <c r="GG36" i="15"/>
  <c r="GH36" i="15"/>
  <c r="GI36" i="15"/>
  <c r="GJ36" i="15"/>
  <c r="GK36" i="15"/>
  <c r="GL36" i="15"/>
  <c r="GM36" i="15"/>
  <c r="GN36" i="15"/>
  <c r="GO36" i="15"/>
  <c r="GP36" i="15"/>
  <c r="GQ36" i="15"/>
  <c r="GR36" i="15"/>
  <c r="GS36" i="15"/>
  <c r="GT36" i="15"/>
  <c r="GU36" i="15"/>
  <c r="GV36" i="15"/>
  <c r="GW36" i="15"/>
  <c r="GX36" i="15"/>
  <c r="GY36" i="15"/>
  <c r="GZ36" i="15"/>
  <c r="HA36" i="15"/>
  <c r="HB36" i="15"/>
  <c r="HC36" i="15"/>
  <c r="HD36" i="15"/>
  <c r="HE36" i="15"/>
  <c r="HF36" i="15"/>
  <c r="HG36" i="15"/>
  <c r="HH36" i="15"/>
  <c r="HI36" i="15"/>
  <c r="HJ36" i="15"/>
  <c r="HK36" i="15"/>
  <c r="HL36" i="15"/>
  <c r="HM36" i="15"/>
  <c r="HN36" i="15"/>
  <c r="HO36" i="15"/>
  <c r="HP36" i="15"/>
  <c r="HQ36" i="15"/>
  <c r="HR36" i="15"/>
  <c r="HS36" i="15"/>
  <c r="HT36" i="15"/>
  <c r="HU36" i="15"/>
  <c r="HV36" i="15"/>
  <c r="HW36" i="15"/>
  <c r="HX36" i="15"/>
  <c r="HY36" i="15"/>
  <c r="HZ36" i="15"/>
  <c r="IA36" i="15"/>
  <c r="IB36" i="15"/>
  <c r="IC36" i="15"/>
  <c r="ID36" i="15"/>
  <c r="IE36" i="15"/>
  <c r="IF36" i="15"/>
  <c r="IG36" i="15"/>
  <c r="IH36" i="15"/>
  <c r="II36" i="15"/>
  <c r="IJ36" i="15"/>
  <c r="IK36" i="15"/>
  <c r="IL36" i="15"/>
  <c r="IM36" i="15"/>
  <c r="IN36" i="15"/>
  <c r="IO36" i="15"/>
  <c r="IP36" i="15"/>
  <c r="IQ36" i="15"/>
  <c r="IR36" i="15"/>
  <c r="IS36" i="15"/>
  <c r="IT36" i="15"/>
  <c r="IU36" i="15"/>
  <c r="IV36" i="15"/>
  <c r="IW36" i="15"/>
  <c r="IX36" i="15"/>
  <c r="IY36" i="15"/>
  <c r="IZ36" i="15"/>
  <c r="JA36" i="15"/>
  <c r="JB36" i="15"/>
  <c r="JC36" i="15"/>
  <c r="JD36" i="15"/>
  <c r="JE36" i="15"/>
  <c r="JF36" i="15"/>
  <c r="JG36" i="15"/>
  <c r="JH36" i="15"/>
  <c r="JI36" i="15"/>
  <c r="JJ36" i="15"/>
  <c r="JK36" i="15"/>
  <c r="JL36" i="15"/>
  <c r="JM36" i="15"/>
  <c r="JN36" i="15"/>
  <c r="JO36" i="15"/>
  <c r="JP36" i="15"/>
  <c r="JQ36" i="15"/>
  <c r="JR36" i="15"/>
  <c r="JS36" i="15"/>
  <c r="JT36" i="15"/>
  <c r="JU36" i="15"/>
  <c r="JV36" i="15"/>
  <c r="JW36" i="15"/>
  <c r="JX36" i="15"/>
  <c r="JY36" i="15"/>
  <c r="JZ36" i="15"/>
  <c r="KA36" i="15"/>
  <c r="KB36" i="15"/>
  <c r="KC36" i="15"/>
  <c r="KD36" i="15"/>
  <c r="KE36" i="15"/>
  <c r="KF36" i="15"/>
  <c r="KG36" i="15"/>
  <c r="KH36" i="15"/>
  <c r="KI36" i="15"/>
  <c r="KJ36" i="15"/>
  <c r="KK36" i="15"/>
  <c r="KL36" i="15"/>
  <c r="KM36" i="15"/>
  <c r="KN36" i="15"/>
  <c r="KO36" i="15"/>
  <c r="KP36" i="15"/>
  <c r="KQ36" i="15"/>
  <c r="KR36" i="15"/>
  <c r="KS36" i="15"/>
  <c r="KT36" i="15"/>
  <c r="KU36" i="15"/>
  <c r="KV36" i="15"/>
  <c r="KW36" i="15"/>
  <c r="KX36" i="15"/>
  <c r="KY36" i="15"/>
  <c r="KZ36" i="15"/>
  <c r="LA36" i="15"/>
  <c r="LB36" i="15"/>
  <c r="LC36" i="15"/>
  <c r="LD36" i="15"/>
  <c r="LE36" i="15"/>
  <c r="LF36" i="15"/>
  <c r="LG36" i="15"/>
  <c r="LH36" i="15"/>
  <c r="LI36" i="15"/>
  <c r="LJ36" i="15"/>
  <c r="LK36" i="15"/>
  <c r="LL36" i="15"/>
  <c r="LM36" i="15"/>
  <c r="LN36" i="15"/>
  <c r="LO36" i="15"/>
  <c r="LP36" i="15"/>
  <c r="LQ36" i="15"/>
  <c r="LR36" i="15"/>
  <c r="LS36" i="15"/>
  <c r="LT36" i="15"/>
  <c r="LU36" i="15"/>
  <c r="LV36" i="15"/>
  <c r="LW36" i="15"/>
  <c r="LX36" i="15"/>
  <c r="LY36" i="15"/>
  <c r="LZ36" i="15"/>
  <c r="MA36" i="15"/>
  <c r="MB36" i="15"/>
  <c r="MC36" i="15"/>
  <c r="MD36" i="15"/>
  <c r="ME36" i="15"/>
  <c r="MF36" i="15"/>
  <c r="MG36" i="15"/>
  <c r="MH36" i="15"/>
  <c r="MI36" i="15"/>
  <c r="MJ36" i="15"/>
  <c r="MK36" i="15"/>
  <c r="ML36" i="15"/>
  <c r="MM36" i="15"/>
  <c r="MN36" i="15"/>
  <c r="MO36" i="15"/>
  <c r="MP36" i="15"/>
  <c r="MQ36" i="15"/>
  <c r="MR36" i="15"/>
  <c r="MS36" i="15"/>
  <c r="MT36" i="15"/>
  <c r="MU36" i="15"/>
  <c r="MV36" i="15"/>
  <c r="MW36" i="15"/>
  <c r="MX36" i="15"/>
  <c r="MY36" i="15"/>
  <c r="MZ36" i="15"/>
  <c r="NA36" i="15"/>
  <c r="NB36" i="15"/>
  <c r="NC36" i="15"/>
  <c r="ND36" i="15"/>
  <c r="NE36" i="15"/>
  <c r="NF36" i="15"/>
  <c r="NG36" i="15"/>
  <c r="NH36" i="15"/>
  <c r="NI36" i="15"/>
  <c r="NJ36" i="15"/>
  <c r="NK36" i="15"/>
  <c r="NL36" i="15"/>
  <c r="NM36" i="15"/>
  <c r="NN36" i="15"/>
  <c r="NO36" i="15"/>
  <c r="NP36" i="15"/>
  <c r="NQ36" i="15"/>
  <c r="NR36" i="15"/>
  <c r="NS36" i="15"/>
  <c r="NT36" i="15"/>
  <c r="NU36" i="15"/>
  <c r="NV36" i="15"/>
  <c r="NW36" i="15"/>
  <c r="NX36" i="15"/>
  <c r="NY36" i="15"/>
  <c r="NZ36" i="15"/>
  <c r="OA36" i="15"/>
  <c r="OB36" i="15"/>
  <c r="OC36" i="15"/>
  <c r="OD36" i="15"/>
  <c r="OE36" i="15"/>
  <c r="OF36" i="15"/>
  <c r="OG36" i="15"/>
  <c r="OH36" i="15"/>
  <c r="OI36" i="15"/>
  <c r="OJ36" i="15"/>
  <c r="OK36" i="15"/>
  <c r="OL36" i="15"/>
  <c r="OM36" i="15"/>
  <c r="ON36" i="15"/>
  <c r="OO36" i="15"/>
  <c r="OP36" i="15"/>
  <c r="OQ36" i="15"/>
  <c r="OR36" i="15"/>
  <c r="OS36" i="15"/>
  <c r="OT36" i="15"/>
  <c r="OU36" i="15"/>
  <c r="OV36" i="15"/>
  <c r="OW36" i="15"/>
  <c r="OX36" i="15"/>
  <c r="OY36" i="15"/>
  <c r="OZ36" i="15"/>
  <c r="PA36" i="15"/>
  <c r="PB36" i="15"/>
  <c r="PC36" i="15"/>
  <c r="PD36" i="15"/>
  <c r="PE36" i="15"/>
  <c r="PF36" i="15"/>
  <c r="PG36" i="15"/>
  <c r="PH36" i="15"/>
  <c r="PI36" i="15"/>
  <c r="PJ36" i="15"/>
  <c r="PK36" i="15"/>
  <c r="PL36" i="15"/>
  <c r="PM36" i="15"/>
  <c r="PN36" i="15"/>
  <c r="PO36" i="15"/>
  <c r="PP36" i="15"/>
  <c r="PQ36" i="15"/>
  <c r="PR36" i="15"/>
  <c r="PS36" i="15"/>
  <c r="PT36" i="15"/>
  <c r="PU36" i="15"/>
  <c r="PV36" i="15"/>
  <c r="PW36" i="15"/>
  <c r="PX36" i="15"/>
  <c r="PY36" i="15"/>
  <c r="PZ36" i="15"/>
  <c r="QA36" i="15"/>
  <c r="QB36" i="15"/>
  <c r="QC36" i="15"/>
  <c r="QD36" i="15"/>
  <c r="QE36" i="15"/>
  <c r="QF36" i="15"/>
  <c r="QG36" i="15"/>
  <c r="QH36" i="15"/>
  <c r="QI36" i="15"/>
  <c r="QJ36" i="15"/>
  <c r="QK36" i="15"/>
  <c r="QL36" i="15"/>
  <c r="QM36" i="15"/>
  <c r="QN36" i="15"/>
  <c r="QO36" i="15"/>
  <c r="QP36" i="15"/>
  <c r="QQ36" i="15"/>
  <c r="QR36" i="15"/>
  <c r="QS36" i="15"/>
  <c r="QT36" i="15"/>
  <c r="QU36" i="15"/>
  <c r="QV36" i="15"/>
  <c r="QW36" i="15"/>
  <c r="QX36" i="15"/>
  <c r="QY36" i="15"/>
  <c r="QZ36" i="15"/>
  <c r="RA36" i="15"/>
  <c r="RB36" i="15"/>
  <c r="RC36" i="15"/>
  <c r="RD36" i="15"/>
  <c r="RE36" i="15"/>
  <c r="RF36" i="15"/>
  <c r="RG36" i="15"/>
  <c r="RH36" i="15"/>
  <c r="RI36" i="15"/>
  <c r="RJ36" i="15"/>
  <c r="RK36" i="15"/>
  <c r="RL36" i="15"/>
  <c r="RM36" i="15"/>
  <c r="RN36" i="15"/>
  <c r="RO36" i="15"/>
  <c r="RP36" i="15"/>
  <c r="RQ36" i="15"/>
  <c r="RR36" i="15"/>
  <c r="RS36" i="15"/>
  <c r="RT36" i="15"/>
  <c r="RU36" i="15"/>
  <c r="RV36" i="15"/>
  <c r="RW36" i="15"/>
  <c r="RX36" i="15"/>
  <c r="RY36" i="15"/>
  <c r="RZ36" i="15"/>
  <c r="SA36" i="15"/>
  <c r="SB36" i="15"/>
  <c r="SC36" i="15"/>
  <c r="SD36" i="15"/>
  <c r="SE36" i="15"/>
  <c r="SF36" i="15"/>
  <c r="SG36" i="15"/>
  <c r="SH36" i="15"/>
  <c r="SI36" i="15"/>
  <c r="SJ36" i="15"/>
  <c r="SK36" i="15"/>
  <c r="SL36" i="15"/>
  <c r="SM36" i="15"/>
  <c r="SN36" i="15"/>
  <c r="SO36" i="15"/>
  <c r="SP36" i="15"/>
  <c r="SQ36" i="15"/>
  <c r="SR36" i="15"/>
  <c r="SS36" i="15"/>
  <c r="ST36" i="15"/>
  <c r="SU36" i="15"/>
  <c r="SV36" i="15"/>
  <c r="SW36" i="15"/>
  <c r="SX36" i="15"/>
  <c r="SY36" i="15"/>
  <c r="SZ36" i="15"/>
  <c r="TA36" i="15"/>
  <c r="TB36" i="15"/>
  <c r="K36" i="15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K106" i="7"/>
  <c r="AN11" i="13"/>
  <c r="AN25" i="7" s="1"/>
  <c r="AN10" i="13"/>
  <c r="AM13" i="2"/>
  <c r="AM13" i="7" s="1"/>
  <c r="AK11" i="13"/>
  <c r="AK10" i="13"/>
  <c r="AK9" i="13"/>
  <c r="AJ9" i="2"/>
  <c r="AJ13" i="2"/>
  <c r="AJ13" i="7" s="1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J25" i="7"/>
  <c r="AK25" i="7"/>
  <c r="AL25" i="7"/>
  <c r="AM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K25" i="7"/>
  <c r="K31" i="7"/>
  <c r="AI11" i="13"/>
  <c r="J11" i="13" s="1"/>
  <c r="AI10" i="13"/>
  <c r="AI9" i="13"/>
  <c r="J9" i="13" s="1"/>
  <c r="AH9" i="2"/>
  <c r="AH13" i="2"/>
  <c r="AH13" i="7" s="1"/>
  <c r="AD55" i="1"/>
  <c r="I55" i="1" s="1"/>
  <c r="AD37" i="1"/>
  <c r="AD29" i="2"/>
  <c r="AD12" i="2"/>
  <c r="AD28" i="15" s="1"/>
  <c r="AD61" i="1"/>
  <c r="AD101" i="7" s="1"/>
  <c r="AA45" i="3"/>
  <c r="AA20" i="2"/>
  <c r="I20" i="2" s="1"/>
  <c r="AA11" i="2"/>
  <c r="I11" i="2" s="1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EZ159" i="7"/>
  <c r="FA159" i="7"/>
  <c r="FB159" i="7"/>
  <c r="FC159" i="7"/>
  <c r="FD159" i="7"/>
  <c r="FE159" i="7"/>
  <c r="FF159" i="7"/>
  <c r="FG159" i="7"/>
  <c r="FH159" i="7"/>
  <c r="FI159" i="7"/>
  <c r="FJ159" i="7"/>
  <c r="FK159" i="7"/>
  <c r="FL159" i="7"/>
  <c r="FM159" i="7"/>
  <c r="FN159" i="7"/>
  <c r="FO159" i="7"/>
  <c r="FP159" i="7"/>
  <c r="FQ159" i="7"/>
  <c r="FR159" i="7"/>
  <c r="FS159" i="7"/>
  <c r="FT159" i="7"/>
  <c r="FU159" i="7"/>
  <c r="FV159" i="7"/>
  <c r="FW159" i="7"/>
  <c r="FX159" i="7"/>
  <c r="FY159" i="7"/>
  <c r="FZ159" i="7"/>
  <c r="GA159" i="7"/>
  <c r="GB159" i="7"/>
  <c r="GC159" i="7"/>
  <c r="GD159" i="7"/>
  <c r="GE159" i="7"/>
  <c r="GF159" i="7"/>
  <c r="GG159" i="7"/>
  <c r="GH159" i="7"/>
  <c r="GI159" i="7"/>
  <c r="GJ159" i="7"/>
  <c r="GK159" i="7"/>
  <c r="GL159" i="7"/>
  <c r="GM159" i="7"/>
  <c r="GN159" i="7"/>
  <c r="GO159" i="7"/>
  <c r="GP159" i="7"/>
  <c r="GQ159" i="7"/>
  <c r="GR159" i="7"/>
  <c r="GS159" i="7"/>
  <c r="GT159" i="7"/>
  <c r="GU159" i="7"/>
  <c r="GV159" i="7"/>
  <c r="GW159" i="7"/>
  <c r="GX159" i="7"/>
  <c r="GY159" i="7"/>
  <c r="GZ159" i="7"/>
  <c r="HA159" i="7"/>
  <c r="HB159" i="7"/>
  <c r="HC159" i="7"/>
  <c r="HD159" i="7"/>
  <c r="HE159" i="7"/>
  <c r="HF159" i="7"/>
  <c r="HG159" i="7"/>
  <c r="HH159" i="7"/>
  <c r="HI159" i="7"/>
  <c r="HJ159" i="7"/>
  <c r="HK159" i="7"/>
  <c r="HL159" i="7"/>
  <c r="HM159" i="7"/>
  <c r="HN159" i="7"/>
  <c r="HO159" i="7"/>
  <c r="HP159" i="7"/>
  <c r="HQ159" i="7"/>
  <c r="HR159" i="7"/>
  <c r="HS159" i="7"/>
  <c r="HT159" i="7"/>
  <c r="HU159" i="7"/>
  <c r="HV159" i="7"/>
  <c r="HW159" i="7"/>
  <c r="HX159" i="7"/>
  <c r="HY159" i="7"/>
  <c r="HZ159" i="7"/>
  <c r="IA159" i="7"/>
  <c r="IB159" i="7"/>
  <c r="IC159" i="7"/>
  <c r="ID159" i="7"/>
  <c r="IE159" i="7"/>
  <c r="IF159" i="7"/>
  <c r="IG159" i="7"/>
  <c r="IH159" i="7"/>
  <c r="II159" i="7"/>
  <c r="IJ159" i="7"/>
  <c r="IK159" i="7"/>
  <c r="IL159" i="7"/>
  <c r="IM159" i="7"/>
  <c r="IN159" i="7"/>
  <c r="IO159" i="7"/>
  <c r="IP159" i="7"/>
  <c r="IQ159" i="7"/>
  <c r="IR159" i="7"/>
  <c r="IS159" i="7"/>
  <c r="IT159" i="7"/>
  <c r="IU159" i="7"/>
  <c r="IV159" i="7"/>
  <c r="IW159" i="7"/>
  <c r="IX159" i="7"/>
  <c r="IY159" i="7"/>
  <c r="IZ159" i="7"/>
  <c r="JA159" i="7"/>
  <c r="JB159" i="7"/>
  <c r="JC159" i="7"/>
  <c r="JD159" i="7"/>
  <c r="JE159" i="7"/>
  <c r="JF159" i="7"/>
  <c r="JG159" i="7"/>
  <c r="JH159" i="7"/>
  <c r="JI159" i="7"/>
  <c r="JJ159" i="7"/>
  <c r="JK159" i="7"/>
  <c r="JL159" i="7"/>
  <c r="JM159" i="7"/>
  <c r="JN159" i="7"/>
  <c r="JO159" i="7"/>
  <c r="JP159" i="7"/>
  <c r="JQ159" i="7"/>
  <c r="JR159" i="7"/>
  <c r="JS159" i="7"/>
  <c r="JT159" i="7"/>
  <c r="JU159" i="7"/>
  <c r="JV159" i="7"/>
  <c r="JW159" i="7"/>
  <c r="JX159" i="7"/>
  <c r="JY159" i="7"/>
  <c r="JZ159" i="7"/>
  <c r="KA159" i="7"/>
  <c r="KB159" i="7"/>
  <c r="KC159" i="7"/>
  <c r="KD159" i="7"/>
  <c r="KE159" i="7"/>
  <c r="KF159" i="7"/>
  <c r="KG159" i="7"/>
  <c r="KH159" i="7"/>
  <c r="KI159" i="7"/>
  <c r="KJ159" i="7"/>
  <c r="KK159" i="7"/>
  <c r="KL159" i="7"/>
  <c r="KM159" i="7"/>
  <c r="KN159" i="7"/>
  <c r="KO159" i="7"/>
  <c r="KP159" i="7"/>
  <c r="KQ159" i="7"/>
  <c r="KR159" i="7"/>
  <c r="KS159" i="7"/>
  <c r="KT159" i="7"/>
  <c r="KU159" i="7"/>
  <c r="KV159" i="7"/>
  <c r="KW159" i="7"/>
  <c r="KX159" i="7"/>
  <c r="KY159" i="7"/>
  <c r="KZ159" i="7"/>
  <c r="LA159" i="7"/>
  <c r="LB159" i="7"/>
  <c r="LC159" i="7"/>
  <c r="LD159" i="7"/>
  <c r="LE159" i="7"/>
  <c r="LF159" i="7"/>
  <c r="LG159" i="7"/>
  <c r="LH159" i="7"/>
  <c r="LI159" i="7"/>
  <c r="LJ159" i="7"/>
  <c r="LK159" i="7"/>
  <c r="LL159" i="7"/>
  <c r="LM159" i="7"/>
  <c r="LN159" i="7"/>
  <c r="LO159" i="7"/>
  <c r="LP159" i="7"/>
  <c r="LQ159" i="7"/>
  <c r="LR159" i="7"/>
  <c r="LS159" i="7"/>
  <c r="LT159" i="7"/>
  <c r="LU159" i="7"/>
  <c r="LV159" i="7"/>
  <c r="LW159" i="7"/>
  <c r="LX159" i="7"/>
  <c r="LY159" i="7"/>
  <c r="LZ159" i="7"/>
  <c r="MA159" i="7"/>
  <c r="MB159" i="7"/>
  <c r="MC159" i="7"/>
  <c r="MD159" i="7"/>
  <c r="ME159" i="7"/>
  <c r="MF159" i="7"/>
  <c r="MG159" i="7"/>
  <c r="MH159" i="7"/>
  <c r="MI159" i="7"/>
  <c r="MJ159" i="7"/>
  <c r="MK159" i="7"/>
  <c r="ML159" i="7"/>
  <c r="MM159" i="7"/>
  <c r="MN159" i="7"/>
  <c r="MO159" i="7"/>
  <c r="MP159" i="7"/>
  <c r="MQ159" i="7"/>
  <c r="MR159" i="7"/>
  <c r="MS159" i="7"/>
  <c r="MT159" i="7"/>
  <c r="MU159" i="7"/>
  <c r="MV159" i="7"/>
  <c r="MW159" i="7"/>
  <c r="MX159" i="7"/>
  <c r="MY159" i="7"/>
  <c r="MZ159" i="7"/>
  <c r="NA159" i="7"/>
  <c r="NB159" i="7"/>
  <c r="NC159" i="7"/>
  <c r="ND159" i="7"/>
  <c r="NE159" i="7"/>
  <c r="NF159" i="7"/>
  <c r="NG159" i="7"/>
  <c r="NH159" i="7"/>
  <c r="NI159" i="7"/>
  <c r="NJ159" i="7"/>
  <c r="NK159" i="7"/>
  <c r="NL159" i="7"/>
  <c r="NM159" i="7"/>
  <c r="NN159" i="7"/>
  <c r="NO159" i="7"/>
  <c r="NP159" i="7"/>
  <c r="NQ159" i="7"/>
  <c r="NR159" i="7"/>
  <c r="NS159" i="7"/>
  <c r="NT159" i="7"/>
  <c r="NU159" i="7"/>
  <c r="NV159" i="7"/>
  <c r="NW159" i="7"/>
  <c r="NX159" i="7"/>
  <c r="NY159" i="7"/>
  <c r="NZ159" i="7"/>
  <c r="OA159" i="7"/>
  <c r="OB159" i="7"/>
  <c r="OC159" i="7"/>
  <c r="OD159" i="7"/>
  <c r="OE159" i="7"/>
  <c r="OF159" i="7"/>
  <c r="OG159" i="7"/>
  <c r="OH159" i="7"/>
  <c r="OI159" i="7"/>
  <c r="OJ159" i="7"/>
  <c r="OK159" i="7"/>
  <c r="OL159" i="7"/>
  <c r="OM159" i="7"/>
  <c r="ON159" i="7"/>
  <c r="OO159" i="7"/>
  <c r="OP159" i="7"/>
  <c r="OQ159" i="7"/>
  <c r="OR159" i="7"/>
  <c r="OS159" i="7"/>
  <c r="OT159" i="7"/>
  <c r="OU159" i="7"/>
  <c r="OV159" i="7"/>
  <c r="OW159" i="7"/>
  <c r="OX159" i="7"/>
  <c r="OY159" i="7"/>
  <c r="OZ159" i="7"/>
  <c r="PA159" i="7"/>
  <c r="PB159" i="7"/>
  <c r="PC159" i="7"/>
  <c r="PD159" i="7"/>
  <c r="PE159" i="7"/>
  <c r="PF159" i="7"/>
  <c r="PG159" i="7"/>
  <c r="PH159" i="7"/>
  <c r="PI159" i="7"/>
  <c r="PJ159" i="7"/>
  <c r="PK159" i="7"/>
  <c r="PL159" i="7"/>
  <c r="PM159" i="7"/>
  <c r="PN159" i="7"/>
  <c r="PO159" i="7"/>
  <c r="PP159" i="7"/>
  <c r="PQ159" i="7"/>
  <c r="PR159" i="7"/>
  <c r="PS159" i="7"/>
  <c r="PT159" i="7"/>
  <c r="PU159" i="7"/>
  <c r="PV159" i="7"/>
  <c r="PW159" i="7"/>
  <c r="PX159" i="7"/>
  <c r="PY159" i="7"/>
  <c r="PZ159" i="7"/>
  <c r="QA159" i="7"/>
  <c r="QB159" i="7"/>
  <c r="QC159" i="7"/>
  <c r="QD159" i="7"/>
  <c r="QE159" i="7"/>
  <c r="QF159" i="7"/>
  <c r="QG159" i="7"/>
  <c r="QH159" i="7"/>
  <c r="QI159" i="7"/>
  <c r="QJ159" i="7"/>
  <c r="QK159" i="7"/>
  <c r="QL159" i="7"/>
  <c r="QM159" i="7"/>
  <c r="QN159" i="7"/>
  <c r="QO159" i="7"/>
  <c r="QP159" i="7"/>
  <c r="QQ159" i="7"/>
  <c r="QR159" i="7"/>
  <c r="QS159" i="7"/>
  <c r="QT159" i="7"/>
  <c r="QU159" i="7"/>
  <c r="QV159" i="7"/>
  <c r="QW159" i="7"/>
  <c r="QX159" i="7"/>
  <c r="QY159" i="7"/>
  <c r="QZ159" i="7"/>
  <c r="RA159" i="7"/>
  <c r="RB159" i="7"/>
  <c r="RC159" i="7"/>
  <c r="RD159" i="7"/>
  <c r="RE159" i="7"/>
  <c r="RF159" i="7"/>
  <c r="RG159" i="7"/>
  <c r="RH159" i="7"/>
  <c r="RI159" i="7"/>
  <c r="RJ159" i="7"/>
  <c r="RK159" i="7"/>
  <c r="RL159" i="7"/>
  <c r="RM159" i="7"/>
  <c r="RN159" i="7"/>
  <c r="RO159" i="7"/>
  <c r="RP159" i="7"/>
  <c r="RQ159" i="7"/>
  <c r="RR159" i="7"/>
  <c r="RS159" i="7"/>
  <c r="RT159" i="7"/>
  <c r="RU159" i="7"/>
  <c r="RV159" i="7"/>
  <c r="RW159" i="7"/>
  <c r="RX159" i="7"/>
  <c r="RY159" i="7"/>
  <c r="RZ159" i="7"/>
  <c r="SA159" i="7"/>
  <c r="SB159" i="7"/>
  <c r="SC159" i="7"/>
  <c r="SD159" i="7"/>
  <c r="SE159" i="7"/>
  <c r="SF159" i="7"/>
  <c r="SG159" i="7"/>
  <c r="SH159" i="7"/>
  <c r="SI159" i="7"/>
  <c r="SJ159" i="7"/>
  <c r="SK159" i="7"/>
  <c r="SL159" i="7"/>
  <c r="SM159" i="7"/>
  <c r="SN159" i="7"/>
  <c r="SO159" i="7"/>
  <c r="SP159" i="7"/>
  <c r="SQ159" i="7"/>
  <c r="SR159" i="7"/>
  <c r="SS159" i="7"/>
  <c r="ST159" i="7"/>
  <c r="SU159" i="7"/>
  <c r="SV159" i="7"/>
  <c r="SW159" i="7"/>
  <c r="SX159" i="7"/>
  <c r="SY159" i="7"/>
  <c r="SZ159" i="7"/>
  <c r="TA159" i="7"/>
  <c r="TB159" i="7"/>
  <c r="K159" i="7"/>
  <c r="AA69" i="1"/>
  <c r="AA118" i="7" s="1"/>
  <c r="Z30" i="2"/>
  <c r="Z13" i="2"/>
  <c r="Z13" i="7" s="1"/>
  <c r="Z18" i="13"/>
  <c r="Z42" i="7" s="1"/>
  <c r="W60" i="3"/>
  <c r="W9" i="3"/>
  <c r="W69" i="1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MC118" i="7"/>
  <c r="MD118" i="7"/>
  <c r="ME118" i="7"/>
  <c r="MF118" i="7"/>
  <c r="MG118" i="7"/>
  <c r="MH118" i="7"/>
  <c r="MI118" i="7"/>
  <c r="MJ118" i="7"/>
  <c r="MK118" i="7"/>
  <c r="ML118" i="7"/>
  <c r="MM118" i="7"/>
  <c r="MN118" i="7"/>
  <c r="MO118" i="7"/>
  <c r="MP118" i="7"/>
  <c r="MQ118" i="7"/>
  <c r="MR118" i="7"/>
  <c r="MS118" i="7"/>
  <c r="MT118" i="7"/>
  <c r="MU118" i="7"/>
  <c r="MV118" i="7"/>
  <c r="MW118" i="7"/>
  <c r="MX118" i="7"/>
  <c r="MY118" i="7"/>
  <c r="MZ118" i="7"/>
  <c r="NA118" i="7"/>
  <c r="NB118" i="7"/>
  <c r="NC118" i="7"/>
  <c r="ND118" i="7"/>
  <c r="NE118" i="7"/>
  <c r="NF118" i="7"/>
  <c r="NG118" i="7"/>
  <c r="NH118" i="7"/>
  <c r="NI118" i="7"/>
  <c r="NJ118" i="7"/>
  <c r="NK118" i="7"/>
  <c r="NL118" i="7"/>
  <c r="NM118" i="7"/>
  <c r="NN118" i="7"/>
  <c r="NO118" i="7"/>
  <c r="NP118" i="7"/>
  <c r="NQ118" i="7"/>
  <c r="NR118" i="7"/>
  <c r="NS118" i="7"/>
  <c r="NT118" i="7"/>
  <c r="NU118" i="7"/>
  <c r="NV118" i="7"/>
  <c r="NW118" i="7"/>
  <c r="NX118" i="7"/>
  <c r="NY118" i="7"/>
  <c r="NZ118" i="7"/>
  <c r="OA118" i="7"/>
  <c r="OB118" i="7"/>
  <c r="OC118" i="7"/>
  <c r="OD118" i="7"/>
  <c r="OE118" i="7"/>
  <c r="OF118" i="7"/>
  <c r="OG118" i="7"/>
  <c r="OH118" i="7"/>
  <c r="OI118" i="7"/>
  <c r="OJ118" i="7"/>
  <c r="OK118" i="7"/>
  <c r="OL118" i="7"/>
  <c r="OM118" i="7"/>
  <c r="ON118" i="7"/>
  <c r="OO118" i="7"/>
  <c r="OP118" i="7"/>
  <c r="OQ118" i="7"/>
  <c r="OR118" i="7"/>
  <c r="OS118" i="7"/>
  <c r="OT118" i="7"/>
  <c r="OU118" i="7"/>
  <c r="OV118" i="7"/>
  <c r="OW118" i="7"/>
  <c r="OX118" i="7"/>
  <c r="OY118" i="7"/>
  <c r="OZ118" i="7"/>
  <c r="PA118" i="7"/>
  <c r="PB118" i="7"/>
  <c r="PC118" i="7"/>
  <c r="PD118" i="7"/>
  <c r="PE118" i="7"/>
  <c r="PF118" i="7"/>
  <c r="PG118" i="7"/>
  <c r="PH118" i="7"/>
  <c r="PI118" i="7"/>
  <c r="PJ118" i="7"/>
  <c r="PK118" i="7"/>
  <c r="PL118" i="7"/>
  <c r="PM118" i="7"/>
  <c r="PN118" i="7"/>
  <c r="PO118" i="7"/>
  <c r="PP118" i="7"/>
  <c r="PQ118" i="7"/>
  <c r="PR118" i="7"/>
  <c r="PS118" i="7"/>
  <c r="PT118" i="7"/>
  <c r="PU118" i="7"/>
  <c r="PV118" i="7"/>
  <c r="PW118" i="7"/>
  <c r="PX118" i="7"/>
  <c r="PY118" i="7"/>
  <c r="PZ118" i="7"/>
  <c r="QA118" i="7"/>
  <c r="QB118" i="7"/>
  <c r="QC118" i="7"/>
  <c r="QD118" i="7"/>
  <c r="QE118" i="7"/>
  <c r="QF118" i="7"/>
  <c r="QG118" i="7"/>
  <c r="QH118" i="7"/>
  <c r="QI118" i="7"/>
  <c r="QJ118" i="7"/>
  <c r="QK118" i="7"/>
  <c r="QL118" i="7"/>
  <c r="QM118" i="7"/>
  <c r="QN118" i="7"/>
  <c r="QO118" i="7"/>
  <c r="QP118" i="7"/>
  <c r="QQ118" i="7"/>
  <c r="QR118" i="7"/>
  <c r="QS118" i="7"/>
  <c r="QT118" i="7"/>
  <c r="QU118" i="7"/>
  <c r="QV118" i="7"/>
  <c r="QW118" i="7"/>
  <c r="QX118" i="7"/>
  <c r="QY118" i="7"/>
  <c r="QZ118" i="7"/>
  <c r="RA118" i="7"/>
  <c r="RB118" i="7"/>
  <c r="RC118" i="7"/>
  <c r="RD118" i="7"/>
  <c r="RE118" i="7"/>
  <c r="RF118" i="7"/>
  <c r="RG118" i="7"/>
  <c r="RH118" i="7"/>
  <c r="RI118" i="7"/>
  <c r="RJ118" i="7"/>
  <c r="RK118" i="7"/>
  <c r="RL118" i="7"/>
  <c r="RM118" i="7"/>
  <c r="RN118" i="7"/>
  <c r="RO118" i="7"/>
  <c r="RP118" i="7"/>
  <c r="RQ118" i="7"/>
  <c r="RR118" i="7"/>
  <c r="RS118" i="7"/>
  <c r="RT118" i="7"/>
  <c r="RU118" i="7"/>
  <c r="RV118" i="7"/>
  <c r="RW118" i="7"/>
  <c r="RX118" i="7"/>
  <c r="RY118" i="7"/>
  <c r="RZ118" i="7"/>
  <c r="SA118" i="7"/>
  <c r="SB118" i="7"/>
  <c r="SC118" i="7"/>
  <c r="SD118" i="7"/>
  <c r="SE118" i="7"/>
  <c r="SF118" i="7"/>
  <c r="SG118" i="7"/>
  <c r="SH118" i="7"/>
  <c r="SI118" i="7"/>
  <c r="SJ118" i="7"/>
  <c r="SK118" i="7"/>
  <c r="SL118" i="7"/>
  <c r="SM118" i="7"/>
  <c r="SN118" i="7"/>
  <c r="SO118" i="7"/>
  <c r="SP118" i="7"/>
  <c r="SQ118" i="7"/>
  <c r="SR118" i="7"/>
  <c r="SS118" i="7"/>
  <c r="ST118" i="7"/>
  <c r="SU118" i="7"/>
  <c r="SV118" i="7"/>
  <c r="SW118" i="7"/>
  <c r="SX118" i="7"/>
  <c r="SY118" i="7"/>
  <c r="SZ118" i="7"/>
  <c r="TA118" i="7"/>
  <c r="TB118" i="7"/>
  <c r="K118" i="7"/>
  <c r="U13" i="2"/>
  <c r="U13" i="7" s="1"/>
  <c r="L13" i="7"/>
  <c r="M13" i="7"/>
  <c r="N13" i="7"/>
  <c r="O13" i="7"/>
  <c r="P13" i="7"/>
  <c r="Q13" i="7"/>
  <c r="R13" i="7"/>
  <c r="S13" i="7"/>
  <c r="V13" i="7"/>
  <c r="W13" i="7"/>
  <c r="X13" i="7"/>
  <c r="Y13" i="7"/>
  <c r="AA13" i="7"/>
  <c r="AB13" i="7"/>
  <c r="AC13" i="7"/>
  <c r="AD13" i="7"/>
  <c r="AE13" i="7"/>
  <c r="AF13" i="7"/>
  <c r="AG13" i="7"/>
  <c r="AI13" i="7"/>
  <c r="AK13" i="7"/>
  <c r="AL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K13" i="7"/>
  <c r="T9" i="2"/>
  <c r="T13" i="2"/>
  <c r="T13" i="7" s="1"/>
  <c r="T63" i="1"/>
  <c r="S30" i="2"/>
  <c r="S18" i="13"/>
  <c r="L116" i="7"/>
  <c r="M116" i="7"/>
  <c r="N116" i="7"/>
  <c r="O116" i="7"/>
  <c r="P116" i="7"/>
  <c r="Q116" i="7"/>
  <c r="R116" i="7"/>
  <c r="S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D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MC116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K116" i="7"/>
  <c r="S30" i="1"/>
  <c r="J29" i="1" s="1"/>
  <c r="R84" i="7"/>
  <c r="I84" i="7" s="1"/>
  <c r="R24" i="7"/>
  <c r="J24" i="7" s="1"/>
  <c r="R9" i="14"/>
  <c r="R12" i="3"/>
  <c r="R60" i="3"/>
  <c r="R9" i="3"/>
  <c r="J9" i="3" s="1"/>
  <c r="Q9" i="14"/>
  <c r="Q24" i="7"/>
  <c r="Q12" i="3"/>
  <c r="Q9" i="3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FR54" i="7"/>
  <c r="FS54" i="7"/>
  <c r="FT54" i="7"/>
  <c r="FU54" i="7"/>
  <c r="FV54" i="7"/>
  <c r="FW54" i="7"/>
  <c r="FX54" i="7"/>
  <c r="FY54" i="7"/>
  <c r="FZ54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O54" i="7"/>
  <c r="GP54" i="7"/>
  <c r="GQ54" i="7"/>
  <c r="GR54" i="7"/>
  <c r="GS54" i="7"/>
  <c r="GT54" i="7"/>
  <c r="GU54" i="7"/>
  <c r="GV54" i="7"/>
  <c r="GW54" i="7"/>
  <c r="GX54" i="7"/>
  <c r="GY54" i="7"/>
  <c r="GZ54" i="7"/>
  <c r="HA54" i="7"/>
  <c r="HB54" i="7"/>
  <c r="HC54" i="7"/>
  <c r="HD54" i="7"/>
  <c r="HE54" i="7"/>
  <c r="HF54" i="7"/>
  <c r="HG54" i="7"/>
  <c r="HH54" i="7"/>
  <c r="HI54" i="7"/>
  <c r="HJ54" i="7"/>
  <c r="HK54" i="7"/>
  <c r="HL54" i="7"/>
  <c r="HM54" i="7"/>
  <c r="HN54" i="7"/>
  <c r="HO54" i="7"/>
  <c r="HP54" i="7"/>
  <c r="HQ54" i="7"/>
  <c r="HR54" i="7"/>
  <c r="HS54" i="7"/>
  <c r="HT54" i="7"/>
  <c r="HU54" i="7"/>
  <c r="HV54" i="7"/>
  <c r="HW54" i="7"/>
  <c r="HX54" i="7"/>
  <c r="HY54" i="7"/>
  <c r="HZ54" i="7"/>
  <c r="IA54" i="7"/>
  <c r="IB54" i="7"/>
  <c r="IC54" i="7"/>
  <c r="ID54" i="7"/>
  <c r="IE54" i="7"/>
  <c r="IF54" i="7"/>
  <c r="IG54" i="7"/>
  <c r="IH54" i="7"/>
  <c r="II54" i="7"/>
  <c r="IJ54" i="7"/>
  <c r="IK54" i="7"/>
  <c r="IL54" i="7"/>
  <c r="IM54" i="7"/>
  <c r="IN54" i="7"/>
  <c r="IO54" i="7"/>
  <c r="IP54" i="7"/>
  <c r="IQ54" i="7"/>
  <c r="IR54" i="7"/>
  <c r="IS54" i="7"/>
  <c r="IT54" i="7"/>
  <c r="IU54" i="7"/>
  <c r="IV54" i="7"/>
  <c r="IW54" i="7"/>
  <c r="IX54" i="7"/>
  <c r="IY54" i="7"/>
  <c r="IZ54" i="7"/>
  <c r="JA54" i="7"/>
  <c r="JB54" i="7"/>
  <c r="JC54" i="7"/>
  <c r="JD54" i="7"/>
  <c r="JE54" i="7"/>
  <c r="JF54" i="7"/>
  <c r="JG54" i="7"/>
  <c r="JH54" i="7"/>
  <c r="JI54" i="7"/>
  <c r="JJ54" i="7"/>
  <c r="JK54" i="7"/>
  <c r="JL54" i="7"/>
  <c r="JM54" i="7"/>
  <c r="JN54" i="7"/>
  <c r="JO54" i="7"/>
  <c r="JP54" i="7"/>
  <c r="JQ54" i="7"/>
  <c r="JR54" i="7"/>
  <c r="JS54" i="7"/>
  <c r="JT54" i="7"/>
  <c r="JU54" i="7"/>
  <c r="JV54" i="7"/>
  <c r="JW54" i="7"/>
  <c r="JX54" i="7"/>
  <c r="JY54" i="7"/>
  <c r="JZ54" i="7"/>
  <c r="KA54" i="7"/>
  <c r="KB54" i="7"/>
  <c r="KC54" i="7"/>
  <c r="KD54" i="7"/>
  <c r="KE54" i="7"/>
  <c r="KF54" i="7"/>
  <c r="KG54" i="7"/>
  <c r="KH54" i="7"/>
  <c r="KI54" i="7"/>
  <c r="KJ54" i="7"/>
  <c r="KK54" i="7"/>
  <c r="KL54" i="7"/>
  <c r="KM54" i="7"/>
  <c r="KN54" i="7"/>
  <c r="KO54" i="7"/>
  <c r="KP54" i="7"/>
  <c r="KQ54" i="7"/>
  <c r="KR54" i="7"/>
  <c r="KS54" i="7"/>
  <c r="KT54" i="7"/>
  <c r="KU54" i="7"/>
  <c r="KV54" i="7"/>
  <c r="KW54" i="7"/>
  <c r="KX54" i="7"/>
  <c r="KY54" i="7"/>
  <c r="KZ54" i="7"/>
  <c r="LA54" i="7"/>
  <c r="LB54" i="7"/>
  <c r="LC54" i="7"/>
  <c r="LD54" i="7"/>
  <c r="LE54" i="7"/>
  <c r="LF54" i="7"/>
  <c r="LG54" i="7"/>
  <c r="LH54" i="7"/>
  <c r="LI54" i="7"/>
  <c r="LJ54" i="7"/>
  <c r="LK54" i="7"/>
  <c r="LL54" i="7"/>
  <c r="LM54" i="7"/>
  <c r="LN54" i="7"/>
  <c r="LO54" i="7"/>
  <c r="LP54" i="7"/>
  <c r="LQ54" i="7"/>
  <c r="LR54" i="7"/>
  <c r="LS54" i="7"/>
  <c r="LT54" i="7"/>
  <c r="LU54" i="7"/>
  <c r="LV54" i="7"/>
  <c r="LW54" i="7"/>
  <c r="LX54" i="7"/>
  <c r="LY54" i="7"/>
  <c r="LZ54" i="7"/>
  <c r="MA54" i="7"/>
  <c r="MB54" i="7"/>
  <c r="MC54" i="7"/>
  <c r="MD54" i="7"/>
  <c r="ME54" i="7"/>
  <c r="MF54" i="7"/>
  <c r="MG54" i="7"/>
  <c r="MH54" i="7"/>
  <c r="MI54" i="7"/>
  <c r="MJ54" i="7"/>
  <c r="MK54" i="7"/>
  <c r="ML54" i="7"/>
  <c r="MM54" i="7"/>
  <c r="MN54" i="7"/>
  <c r="MO54" i="7"/>
  <c r="MP54" i="7"/>
  <c r="MQ54" i="7"/>
  <c r="MR54" i="7"/>
  <c r="MS54" i="7"/>
  <c r="MT54" i="7"/>
  <c r="MU54" i="7"/>
  <c r="MV54" i="7"/>
  <c r="MW54" i="7"/>
  <c r="MX54" i="7"/>
  <c r="MY54" i="7"/>
  <c r="MZ54" i="7"/>
  <c r="NA54" i="7"/>
  <c r="NB54" i="7"/>
  <c r="NC54" i="7"/>
  <c r="ND54" i="7"/>
  <c r="NE54" i="7"/>
  <c r="NF54" i="7"/>
  <c r="NG54" i="7"/>
  <c r="NH54" i="7"/>
  <c r="NI54" i="7"/>
  <c r="NJ54" i="7"/>
  <c r="NK54" i="7"/>
  <c r="NL54" i="7"/>
  <c r="NM54" i="7"/>
  <c r="NN54" i="7"/>
  <c r="NO54" i="7"/>
  <c r="NP54" i="7"/>
  <c r="NQ54" i="7"/>
  <c r="NR54" i="7"/>
  <c r="NS54" i="7"/>
  <c r="NT54" i="7"/>
  <c r="NU54" i="7"/>
  <c r="NV54" i="7"/>
  <c r="NW54" i="7"/>
  <c r="NX54" i="7"/>
  <c r="NY54" i="7"/>
  <c r="NZ54" i="7"/>
  <c r="OA54" i="7"/>
  <c r="OB54" i="7"/>
  <c r="OC54" i="7"/>
  <c r="OD54" i="7"/>
  <c r="OE54" i="7"/>
  <c r="OF54" i="7"/>
  <c r="OG54" i="7"/>
  <c r="OH54" i="7"/>
  <c r="OI54" i="7"/>
  <c r="OJ54" i="7"/>
  <c r="OK54" i="7"/>
  <c r="OL54" i="7"/>
  <c r="OM54" i="7"/>
  <c r="ON54" i="7"/>
  <c r="OO54" i="7"/>
  <c r="OP54" i="7"/>
  <c r="OQ54" i="7"/>
  <c r="OR54" i="7"/>
  <c r="OS54" i="7"/>
  <c r="OT54" i="7"/>
  <c r="OU54" i="7"/>
  <c r="OV54" i="7"/>
  <c r="OW54" i="7"/>
  <c r="OX54" i="7"/>
  <c r="OY54" i="7"/>
  <c r="OZ54" i="7"/>
  <c r="PA54" i="7"/>
  <c r="PB54" i="7"/>
  <c r="PC54" i="7"/>
  <c r="PD54" i="7"/>
  <c r="PE54" i="7"/>
  <c r="PF54" i="7"/>
  <c r="PG54" i="7"/>
  <c r="PH54" i="7"/>
  <c r="PI54" i="7"/>
  <c r="PJ54" i="7"/>
  <c r="PK54" i="7"/>
  <c r="PL54" i="7"/>
  <c r="PM54" i="7"/>
  <c r="PN54" i="7"/>
  <c r="PO54" i="7"/>
  <c r="PP54" i="7"/>
  <c r="PQ54" i="7"/>
  <c r="PR54" i="7"/>
  <c r="PS54" i="7"/>
  <c r="PT54" i="7"/>
  <c r="PU54" i="7"/>
  <c r="PV54" i="7"/>
  <c r="PW54" i="7"/>
  <c r="PX54" i="7"/>
  <c r="PY54" i="7"/>
  <c r="PZ54" i="7"/>
  <c r="QA54" i="7"/>
  <c r="QB54" i="7"/>
  <c r="QC54" i="7"/>
  <c r="QD54" i="7"/>
  <c r="QE54" i="7"/>
  <c r="QF54" i="7"/>
  <c r="QG54" i="7"/>
  <c r="QH54" i="7"/>
  <c r="QI54" i="7"/>
  <c r="QJ54" i="7"/>
  <c r="QK54" i="7"/>
  <c r="QL54" i="7"/>
  <c r="QM54" i="7"/>
  <c r="QN54" i="7"/>
  <c r="QO54" i="7"/>
  <c r="QP54" i="7"/>
  <c r="QQ54" i="7"/>
  <c r="QR54" i="7"/>
  <c r="QS54" i="7"/>
  <c r="QT54" i="7"/>
  <c r="QU54" i="7"/>
  <c r="QV54" i="7"/>
  <c r="QW54" i="7"/>
  <c r="QX54" i="7"/>
  <c r="QY54" i="7"/>
  <c r="QZ54" i="7"/>
  <c r="RA54" i="7"/>
  <c r="RB54" i="7"/>
  <c r="RC54" i="7"/>
  <c r="RD54" i="7"/>
  <c r="RE54" i="7"/>
  <c r="RF54" i="7"/>
  <c r="RG54" i="7"/>
  <c r="RH54" i="7"/>
  <c r="RI54" i="7"/>
  <c r="RJ54" i="7"/>
  <c r="RK54" i="7"/>
  <c r="RL54" i="7"/>
  <c r="RM54" i="7"/>
  <c r="RN54" i="7"/>
  <c r="RO54" i="7"/>
  <c r="RP54" i="7"/>
  <c r="RQ54" i="7"/>
  <c r="RR54" i="7"/>
  <c r="RS54" i="7"/>
  <c r="RT54" i="7"/>
  <c r="RU54" i="7"/>
  <c r="RV54" i="7"/>
  <c r="RW54" i="7"/>
  <c r="RX54" i="7"/>
  <c r="RY54" i="7"/>
  <c r="RZ54" i="7"/>
  <c r="SA54" i="7"/>
  <c r="SB54" i="7"/>
  <c r="SC54" i="7"/>
  <c r="SD54" i="7"/>
  <c r="SE54" i="7"/>
  <c r="SF54" i="7"/>
  <c r="SG54" i="7"/>
  <c r="SH54" i="7"/>
  <c r="SI54" i="7"/>
  <c r="SJ54" i="7"/>
  <c r="SK54" i="7"/>
  <c r="SL54" i="7"/>
  <c r="SM54" i="7"/>
  <c r="SN54" i="7"/>
  <c r="SO54" i="7"/>
  <c r="SP54" i="7"/>
  <c r="SQ54" i="7"/>
  <c r="SR54" i="7"/>
  <c r="SS54" i="7"/>
  <c r="ST54" i="7"/>
  <c r="SU54" i="7"/>
  <c r="SV54" i="7"/>
  <c r="SW54" i="7"/>
  <c r="SX54" i="7"/>
  <c r="SY54" i="7"/>
  <c r="SZ54" i="7"/>
  <c r="TA54" i="7"/>
  <c r="TB54" i="7"/>
  <c r="K54" i="7"/>
  <c r="L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M28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CE28" i="15"/>
  <c r="CF28" i="15"/>
  <c r="CG28" i="15"/>
  <c r="CH28" i="15"/>
  <c r="CI28" i="15"/>
  <c r="CJ28" i="15"/>
  <c r="CK28" i="15"/>
  <c r="CL28" i="15"/>
  <c r="CM28" i="15"/>
  <c r="CN28" i="15"/>
  <c r="CO28" i="15"/>
  <c r="CP28" i="15"/>
  <c r="CQ28" i="15"/>
  <c r="CR28" i="15"/>
  <c r="CS28" i="15"/>
  <c r="CT28" i="15"/>
  <c r="CU28" i="15"/>
  <c r="CV28" i="15"/>
  <c r="CW28" i="15"/>
  <c r="CX28" i="15"/>
  <c r="CY28" i="15"/>
  <c r="CZ28" i="15"/>
  <c r="DA28" i="15"/>
  <c r="DB28" i="15"/>
  <c r="DC28" i="15"/>
  <c r="DD28" i="15"/>
  <c r="DE28" i="15"/>
  <c r="DF28" i="15"/>
  <c r="DG28" i="15"/>
  <c r="DH28" i="15"/>
  <c r="DI28" i="15"/>
  <c r="DJ28" i="15"/>
  <c r="DK28" i="15"/>
  <c r="DL28" i="15"/>
  <c r="DM28" i="15"/>
  <c r="DN28" i="15"/>
  <c r="DO28" i="15"/>
  <c r="DP28" i="15"/>
  <c r="DQ28" i="15"/>
  <c r="DR28" i="15"/>
  <c r="DS28" i="15"/>
  <c r="DT28" i="15"/>
  <c r="DU28" i="15"/>
  <c r="DV28" i="15"/>
  <c r="DW28" i="15"/>
  <c r="DX28" i="15"/>
  <c r="DY28" i="15"/>
  <c r="DZ28" i="15"/>
  <c r="EA28" i="15"/>
  <c r="EB28" i="15"/>
  <c r="EC28" i="15"/>
  <c r="ED28" i="15"/>
  <c r="EE28" i="15"/>
  <c r="EF28" i="15"/>
  <c r="EG28" i="15"/>
  <c r="EH28" i="15"/>
  <c r="EI28" i="15"/>
  <c r="EJ28" i="15"/>
  <c r="EK28" i="15"/>
  <c r="EL28" i="15"/>
  <c r="EM28" i="15"/>
  <c r="EN28" i="15"/>
  <c r="EO28" i="15"/>
  <c r="EP28" i="15"/>
  <c r="EQ28" i="15"/>
  <c r="ER28" i="15"/>
  <c r="ES28" i="15"/>
  <c r="ET28" i="15"/>
  <c r="EU28" i="15"/>
  <c r="EV28" i="15"/>
  <c r="EW28" i="15"/>
  <c r="EX28" i="15"/>
  <c r="EY28" i="15"/>
  <c r="EZ28" i="15"/>
  <c r="FA28" i="15"/>
  <c r="FB28" i="15"/>
  <c r="FC28" i="15"/>
  <c r="FD28" i="15"/>
  <c r="FE28" i="15"/>
  <c r="FF28" i="15"/>
  <c r="FG28" i="15"/>
  <c r="FH28" i="15"/>
  <c r="FI28" i="15"/>
  <c r="FJ28" i="15"/>
  <c r="FK28" i="15"/>
  <c r="FL28" i="15"/>
  <c r="FM28" i="15"/>
  <c r="FN28" i="15"/>
  <c r="FO28" i="15"/>
  <c r="FP28" i="15"/>
  <c r="FQ28" i="15"/>
  <c r="FR28" i="15"/>
  <c r="FS28" i="15"/>
  <c r="FT28" i="15"/>
  <c r="FU28" i="15"/>
  <c r="FV28" i="15"/>
  <c r="FW28" i="15"/>
  <c r="FX28" i="15"/>
  <c r="FY28" i="15"/>
  <c r="FZ28" i="15"/>
  <c r="GA28" i="15"/>
  <c r="GB28" i="15"/>
  <c r="GC28" i="15"/>
  <c r="GD28" i="15"/>
  <c r="GE28" i="15"/>
  <c r="GF28" i="15"/>
  <c r="GG28" i="15"/>
  <c r="GH28" i="15"/>
  <c r="GI28" i="15"/>
  <c r="GJ28" i="15"/>
  <c r="GK28" i="15"/>
  <c r="GL28" i="15"/>
  <c r="GM28" i="15"/>
  <c r="GN28" i="15"/>
  <c r="GO28" i="15"/>
  <c r="GP28" i="15"/>
  <c r="GQ28" i="15"/>
  <c r="GR28" i="15"/>
  <c r="GS28" i="15"/>
  <c r="GT28" i="15"/>
  <c r="GU28" i="15"/>
  <c r="GV28" i="15"/>
  <c r="GW28" i="15"/>
  <c r="GX28" i="15"/>
  <c r="GY28" i="15"/>
  <c r="GZ28" i="15"/>
  <c r="HA28" i="15"/>
  <c r="HB28" i="15"/>
  <c r="HC28" i="15"/>
  <c r="HD28" i="15"/>
  <c r="HE28" i="15"/>
  <c r="HF28" i="15"/>
  <c r="HG28" i="15"/>
  <c r="HH28" i="15"/>
  <c r="HI28" i="15"/>
  <c r="HJ28" i="15"/>
  <c r="HK28" i="15"/>
  <c r="HL28" i="15"/>
  <c r="HM28" i="15"/>
  <c r="HN28" i="15"/>
  <c r="HO28" i="15"/>
  <c r="HP28" i="15"/>
  <c r="HQ28" i="15"/>
  <c r="HR28" i="15"/>
  <c r="HS28" i="15"/>
  <c r="HT28" i="15"/>
  <c r="HU28" i="15"/>
  <c r="HV28" i="15"/>
  <c r="HW28" i="15"/>
  <c r="HX28" i="15"/>
  <c r="HY28" i="15"/>
  <c r="HZ28" i="15"/>
  <c r="IA28" i="15"/>
  <c r="IB28" i="15"/>
  <c r="IC28" i="15"/>
  <c r="ID28" i="15"/>
  <c r="IE28" i="15"/>
  <c r="IF28" i="15"/>
  <c r="IG28" i="15"/>
  <c r="IH28" i="15"/>
  <c r="II28" i="15"/>
  <c r="IJ28" i="15"/>
  <c r="IK28" i="15"/>
  <c r="IL28" i="15"/>
  <c r="IM28" i="15"/>
  <c r="IN28" i="15"/>
  <c r="IO28" i="15"/>
  <c r="IP28" i="15"/>
  <c r="IQ28" i="15"/>
  <c r="IR28" i="15"/>
  <c r="IS28" i="15"/>
  <c r="IT28" i="15"/>
  <c r="IU28" i="15"/>
  <c r="IV28" i="15"/>
  <c r="IW28" i="15"/>
  <c r="IX28" i="15"/>
  <c r="IY28" i="15"/>
  <c r="IZ28" i="15"/>
  <c r="JA28" i="15"/>
  <c r="JB28" i="15"/>
  <c r="JC28" i="15"/>
  <c r="JD28" i="15"/>
  <c r="JE28" i="15"/>
  <c r="JF28" i="15"/>
  <c r="JG28" i="15"/>
  <c r="JH28" i="15"/>
  <c r="JI28" i="15"/>
  <c r="JJ28" i="15"/>
  <c r="JK28" i="15"/>
  <c r="JL28" i="15"/>
  <c r="JM28" i="15"/>
  <c r="JN28" i="15"/>
  <c r="JO28" i="15"/>
  <c r="JP28" i="15"/>
  <c r="JQ28" i="15"/>
  <c r="JR28" i="15"/>
  <c r="JS28" i="15"/>
  <c r="JT28" i="15"/>
  <c r="JU28" i="15"/>
  <c r="JV28" i="15"/>
  <c r="JW28" i="15"/>
  <c r="JX28" i="15"/>
  <c r="JY28" i="15"/>
  <c r="JZ28" i="15"/>
  <c r="KA28" i="15"/>
  <c r="KB28" i="15"/>
  <c r="KC28" i="15"/>
  <c r="KD28" i="15"/>
  <c r="KE28" i="15"/>
  <c r="KF28" i="15"/>
  <c r="KG28" i="15"/>
  <c r="KH28" i="15"/>
  <c r="KI28" i="15"/>
  <c r="KJ28" i="15"/>
  <c r="KK28" i="15"/>
  <c r="KL28" i="15"/>
  <c r="KM28" i="15"/>
  <c r="KN28" i="15"/>
  <c r="KO28" i="15"/>
  <c r="KP28" i="15"/>
  <c r="KQ28" i="15"/>
  <c r="KR28" i="15"/>
  <c r="KS28" i="15"/>
  <c r="KT28" i="15"/>
  <c r="KU28" i="15"/>
  <c r="KV28" i="15"/>
  <c r="KW28" i="15"/>
  <c r="KX28" i="15"/>
  <c r="KY28" i="15"/>
  <c r="KZ28" i="15"/>
  <c r="LA28" i="15"/>
  <c r="LB28" i="15"/>
  <c r="LC28" i="15"/>
  <c r="LD28" i="15"/>
  <c r="LE28" i="15"/>
  <c r="LF28" i="15"/>
  <c r="LG28" i="15"/>
  <c r="LH28" i="15"/>
  <c r="LI28" i="15"/>
  <c r="LJ28" i="15"/>
  <c r="LK28" i="15"/>
  <c r="LL28" i="15"/>
  <c r="LM28" i="15"/>
  <c r="LN28" i="15"/>
  <c r="LO28" i="15"/>
  <c r="LP28" i="15"/>
  <c r="LQ28" i="15"/>
  <c r="LR28" i="15"/>
  <c r="LS28" i="15"/>
  <c r="LT28" i="15"/>
  <c r="LU28" i="15"/>
  <c r="LV28" i="15"/>
  <c r="LW28" i="15"/>
  <c r="LX28" i="15"/>
  <c r="LY28" i="15"/>
  <c r="LZ28" i="15"/>
  <c r="MA28" i="15"/>
  <c r="MB28" i="15"/>
  <c r="MC28" i="15"/>
  <c r="MD28" i="15"/>
  <c r="ME28" i="15"/>
  <c r="MF28" i="15"/>
  <c r="MG28" i="15"/>
  <c r="MH28" i="15"/>
  <c r="MI28" i="15"/>
  <c r="MJ28" i="15"/>
  <c r="MK28" i="15"/>
  <c r="ML28" i="15"/>
  <c r="MM28" i="15"/>
  <c r="MN28" i="15"/>
  <c r="MO28" i="15"/>
  <c r="MP28" i="15"/>
  <c r="MQ28" i="15"/>
  <c r="MR28" i="15"/>
  <c r="MS28" i="15"/>
  <c r="MT28" i="15"/>
  <c r="MU28" i="15"/>
  <c r="MV28" i="15"/>
  <c r="MW28" i="15"/>
  <c r="MX28" i="15"/>
  <c r="MY28" i="15"/>
  <c r="MZ28" i="15"/>
  <c r="NA28" i="15"/>
  <c r="NB28" i="15"/>
  <c r="NC28" i="15"/>
  <c r="ND28" i="15"/>
  <c r="NE28" i="15"/>
  <c r="NF28" i="15"/>
  <c r="NG28" i="15"/>
  <c r="NH28" i="15"/>
  <c r="NI28" i="15"/>
  <c r="NJ28" i="15"/>
  <c r="NK28" i="15"/>
  <c r="NL28" i="15"/>
  <c r="NM28" i="15"/>
  <c r="NN28" i="15"/>
  <c r="NO28" i="15"/>
  <c r="NP28" i="15"/>
  <c r="NQ28" i="15"/>
  <c r="NR28" i="15"/>
  <c r="NS28" i="15"/>
  <c r="NT28" i="15"/>
  <c r="NU28" i="15"/>
  <c r="NV28" i="15"/>
  <c r="NW28" i="15"/>
  <c r="NX28" i="15"/>
  <c r="NY28" i="15"/>
  <c r="NZ28" i="15"/>
  <c r="OA28" i="15"/>
  <c r="OB28" i="15"/>
  <c r="OC28" i="15"/>
  <c r="OD28" i="15"/>
  <c r="OE28" i="15"/>
  <c r="OF28" i="15"/>
  <c r="OG28" i="15"/>
  <c r="OH28" i="15"/>
  <c r="OI28" i="15"/>
  <c r="OJ28" i="15"/>
  <c r="OK28" i="15"/>
  <c r="OL28" i="15"/>
  <c r="OM28" i="15"/>
  <c r="ON28" i="15"/>
  <c r="OO28" i="15"/>
  <c r="OP28" i="15"/>
  <c r="OQ28" i="15"/>
  <c r="OR28" i="15"/>
  <c r="OS28" i="15"/>
  <c r="OT28" i="15"/>
  <c r="OU28" i="15"/>
  <c r="OV28" i="15"/>
  <c r="OW28" i="15"/>
  <c r="OX28" i="15"/>
  <c r="OY28" i="15"/>
  <c r="OZ28" i="15"/>
  <c r="PA28" i="15"/>
  <c r="PB28" i="15"/>
  <c r="PC28" i="15"/>
  <c r="PD28" i="15"/>
  <c r="PE28" i="15"/>
  <c r="PF28" i="15"/>
  <c r="PG28" i="15"/>
  <c r="PH28" i="15"/>
  <c r="PI28" i="15"/>
  <c r="PJ28" i="15"/>
  <c r="PK28" i="15"/>
  <c r="PL28" i="15"/>
  <c r="PM28" i="15"/>
  <c r="PN28" i="15"/>
  <c r="PO28" i="15"/>
  <c r="PP28" i="15"/>
  <c r="PQ28" i="15"/>
  <c r="PR28" i="15"/>
  <c r="PS28" i="15"/>
  <c r="PT28" i="15"/>
  <c r="PU28" i="15"/>
  <c r="PV28" i="15"/>
  <c r="PW28" i="15"/>
  <c r="PX28" i="15"/>
  <c r="PY28" i="15"/>
  <c r="PZ28" i="15"/>
  <c r="QA28" i="15"/>
  <c r="QB28" i="15"/>
  <c r="QC28" i="15"/>
  <c r="QD28" i="15"/>
  <c r="QE28" i="15"/>
  <c r="QF28" i="15"/>
  <c r="QG28" i="15"/>
  <c r="QH28" i="15"/>
  <c r="QI28" i="15"/>
  <c r="QJ28" i="15"/>
  <c r="QK28" i="15"/>
  <c r="QL28" i="15"/>
  <c r="QM28" i="15"/>
  <c r="QN28" i="15"/>
  <c r="QO28" i="15"/>
  <c r="QP28" i="15"/>
  <c r="QQ28" i="15"/>
  <c r="QR28" i="15"/>
  <c r="QS28" i="15"/>
  <c r="QT28" i="15"/>
  <c r="QU28" i="15"/>
  <c r="QV28" i="15"/>
  <c r="QW28" i="15"/>
  <c r="QX28" i="15"/>
  <c r="QY28" i="15"/>
  <c r="QZ28" i="15"/>
  <c r="RA28" i="15"/>
  <c r="RB28" i="15"/>
  <c r="RC28" i="15"/>
  <c r="RD28" i="15"/>
  <c r="RE28" i="15"/>
  <c r="RF28" i="15"/>
  <c r="RG28" i="15"/>
  <c r="RH28" i="15"/>
  <c r="RI28" i="15"/>
  <c r="RJ28" i="15"/>
  <c r="RK28" i="15"/>
  <c r="RL28" i="15"/>
  <c r="RM28" i="15"/>
  <c r="RN28" i="15"/>
  <c r="RO28" i="15"/>
  <c r="RP28" i="15"/>
  <c r="RQ28" i="15"/>
  <c r="RR28" i="15"/>
  <c r="RS28" i="15"/>
  <c r="RT28" i="15"/>
  <c r="RU28" i="15"/>
  <c r="RV28" i="15"/>
  <c r="RW28" i="15"/>
  <c r="RX28" i="15"/>
  <c r="RY28" i="15"/>
  <c r="RZ28" i="15"/>
  <c r="SA28" i="15"/>
  <c r="SB28" i="15"/>
  <c r="SC28" i="15"/>
  <c r="SD28" i="15"/>
  <c r="SE28" i="15"/>
  <c r="SF28" i="15"/>
  <c r="SG28" i="15"/>
  <c r="SH28" i="15"/>
  <c r="SI28" i="15"/>
  <c r="SJ28" i="15"/>
  <c r="SK28" i="15"/>
  <c r="SL28" i="15"/>
  <c r="SM28" i="15"/>
  <c r="SN28" i="15"/>
  <c r="SO28" i="15"/>
  <c r="SP28" i="15"/>
  <c r="SQ28" i="15"/>
  <c r="SR28" i="15"/>
  <c r="SS28" i="15"/>
  <c r="ST28" i="15"/>
  <c r="SU28" i="15"/>
  <c r="SV28" i="15"/>
  <c r="SW28" i="15"/>
  <c r="SX28" i="15"/>
  <c r="SY28" i="15"/>
  <c r="SZ28" i="15"/>
  <c r="TA28" i="15"/>
  <c r="TB28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Z37" i="15"/>
  <c r="BA37" i="15"/>
  <c r="BB37" i="15"/>
  <c r="BC37" i="15"/>
  <c r="BD37" i="15"/>
  <c r="BE37" i="15"/>
  <c r="BF37" i="15"/>
  <c r="BG37" i="15"/>
  <c r="BH37" i="15"/>
  <c r="BI37" i="15"/>
  <c r="BJ37" i="15"/>
  <c r="BK37" i="15"/>
  <c r="BL37" i="15"/>
  <c r="BM37" i="15"/>
  <c r="BN37" i="15"/>
  <c r="BO37" i="15"/>
  <c r="BP37" i="15"/>
  <c r="BQ37" i="15"/>
  <c r="BR37" i="15"/>
  <c r="BS37" i="15"/>
  <c r="BT37" i="15"/>
  <c r="BU37" i="15"/>
  <c r="BV37" i="15"/>
  <c r="BW37" i="15"/>
  <c r="BX37" i="15"/>
  <c r="BY37" i="15"/>
  <c r="BZ37" i="15"/>
  <c r="CA37" i="15"/>
  <c r="CB37" i="15"/>
  <c r="CC37" i="15"/>
  <c r="CD37" i="15"/>
  <c r="CE37" i="15"/>
  <c r="CF37" i="15"/>
  <c r="CG37" i="15"/>
  <c r="CH37" i="15"/>
  <c r="CI37" i="15"/>
  <c r="CJ37" i="15"/>
  <c r="CK37" i="15"/>
  <c r="CL37" i="15"/>
  <c r="CM37" i="15"/>
  <c r="CN37" i="15"/>
  <c r="CO37" i="15"/>
  <c r="CP37" i="15"/>
  <c r="CQ37" i="15"/>
  <c r="CR37" i="15"/>
  <c r="CS37" i="15"/>
  <c r="CT37" i="15"/>
  <c r="CU37" i="15"/>
  <c r="CV37" i="15"/>
  <c r="CW37" i="15"/>
  <c r="CX37" i="15"/>
  <c r="CY37" i="15"/>
  <c r="CZ37" i="15"/>
  <c r="DA37" i="15"/>
  <c r="DB37" i="15"/>
  <c r="DC37" i="15"/>
  <c r="DD37" i="15"/>
  <c r="DE37" i="15"/>
  <c r="DF37" i="15"/>
  <c r="DG37" i="15"/>
  <c r="DH37" i="15"/>
  <c r="DI37" i="15"/>
  <c r="DJ37" i="15"/>
  <c r="DK37" i="15"/>
  <c r="DL37" i="15"/>
  <c r="DM37" i="15"/>
  <c r="DN37" i="15"/>
  <c r="DO37" i="15"/>
  <c r="DP37" i="15"/>
  <c r="DQ37" i="15"/>
  <c r="DR37" i="15"/>
  <c r="DS37" i="15"/>
  <c r="DT37" i="15"/>
  <c r="DU37" i="15"/>
  <c r="DV37" i="15"/>
  <c r="DW37" i="15"/>
  <c r="DX37" i="15"/>
  <c r="DY37" i="15"/>
  <c r="DZ37" i="15"/>
  <c r="EA37" i="15"/>
  <c r="EB37" i="15"/>
  <c r="EC37" i="15"/>
  <c r="ED37" i="15"/>
  <c r="EE37" i="15"/>
  <c r="EF37" i="15"/>
  <c r="EG37" i="15"/>
  <c r="EH37" i="15"/>
  <c r="EI37" i="15"/>
  <c r="EJ37" i="15"/>
  <c r="EK37" i="15"/>
  <c r="EL37" i="15"/>
  <c r="EM37" i="15"/>
  <c r="EN37" i="15"/>
  <c r="EO37" i="15"/>
  <c r="EP37" i="15"/>
  <c r="EQ37" i="15"/>
  <c r="ER37" i="15"/>
  <c r="ES37" i="15"/>
  <c r="ET37" i="15"/>
  <c r="EU37" i="15"/>
  <c r="EV37" i="15"/>
  <c r="EW37" i="15"/>
  <c r="EX37" i="15"/>
  <c r="EY37" i="15"/>
  <c r="EZ37" i="15"/>
  <c r="FA37" i="15"/>
  <c r="FB37" i="15"/>
  <c r="FC37" i="15"/>
  <c r="FD37" i="15"/>
  <c r="FE37" i="15"/>
  <c r="FF37" i="15"/>
  <c r="FG37" i="15"/>
  <c r="FH37" i="15"/>
  <c r="FI37" i="15"/>
  <c r="FJ37" i="15"/>
  <c r="FK37" i="15"/>
  <c r="FL37" i="15"/>
  <c r="FM37" i="15"/>
  <c r="FN37" i="15"/>
  <c r="FO37" i="15"/>
  <c r="FP37" i="15"/>
  <c r="FQ37" i="15"/>
  <c r="FR37" i="15"/>
  <c r="FS37" i="15"/>
  <c r="FT37" i="15"/>
  <c r="FU37" i="15"/>
  <c r="FV37" i="15"/>
  <c r="FW37" i="15"/>
  <c r="FX37" i="15"/>
  <c r="FY37" i="15"/>
  <c r="FZ37" i="15"/>
  <c r="GA37" i="15"/>
  <c r="GB37" i="15"/>
  <c r="GC37" i="15"/>
  <c r="GD37" i="15"/>
  <c r="GE37" i="15"/>
  <c r="GF37" i="15"/>
  <c r="GG37" i="15"/>
  <c r="GH37" i="15"/>
  <c r="GI37" i="15"/>
  <c r="GJ37" i="15"/>
  <c r="GK37" i="15"/>
  <c r="GL37" i="15"/>
  <c r="GM37" i="15"/>
  <c r="GN37" i="15"/>
  <c r="GO37" i="15"/>
  <c r="GP37" i="15"/>
  <c r="GQ37" i="15"/>
  <c r="GR37" i="15"/>
  <c r="GS37" i="15"/>
  <c r="GT37" i="15"/>
  <c r="GU37" i="15"/>
  <c r="GV37" i="15"/>
  <c r="GW37" i="15"/>
  <c r="GX37" i="15"/>
  <c r="GY37" i="15"/>
  <c r="GZ37" i="15"/>
  <c r="HA37" i="15"/>
  <c r="HB37" i="15"/>
  <c r="HC37" i="15"/>
  <c r="HD37" i="15"/>
  <c r="HE37" i="15"/>
  <c r="HF37" i="15"/>
  <c r="HG37" i="15"/>
  <c r="HH37" i="15"/>
  <c r="HI37" i="15"/>
  <c r="HJ37" i="15"/>
  <c r="HK37" i="15"/>
  <c r="HL37" i="15"/>
  <c r="HM37" i="15"/>
  <c r="HN37" i="15"/>
  <c r="HO37" i="15"/>
  <c r="HP37" i="15"/>
  <c r="HQ37" i="15"/>
  <c r="HR37" i="15"/>
  <c r="HS37" i="15"/>
  <c r="HT37" i="15"/>
  <c r="HU37" i="15"/>
  <c r="HV37" i="15"/>
  <c r="HW37" i="15"/>
  <c r="HX37" i="15"/>
  <c r="HY37" i="15"/>
  <c r="HZ37" i="15"/>
  <c r="IA37" i="15"/>
  <c r="IB37" i="15"/>
  <c r="IC37" i="15"/>
  <c r="ID37" i="15"/>
  <c r="IE37" i="15"/>
  <c r="IF37" i="15"/>
  <c r="IG37" i="15"/>
  <c r="IH37" i="15"/>
  <c r="II37" i="15"/>
  <c r="IJ37" i="15"/>
  <c r="IK37" i="15"/>
  <c r="IL37" i="15"/>
  <c r="IM37" i="15"/>
  <c r="IN37" i="15"/>
  <c r="IO37" i="15"/>
  <c r="IP37" i="15"/>
  <c r="IQ37" i="15"/>
  <c r="IR37" i="15"/>
  <c r="IS37" i="15"/>
  <c r="IT37" i="15"/>
  <c r="IU37" i="15"/>
  <c r="IV37" i="15"/>
  <c r="IW37" i="15"/>
  <c r="IX37" i="15"/>
  <c r="IY37" i="15"/>
  <c r="IZ37" i="15"/>
  <c r="JA37" i="15"/>
  <c r="JB37" i="15"/>
  <c r="JC37" i="15"/>
  <c r="JD37" i="15"/>
  <c r="JE37" i="15"/>
  <c r="JF37" i="15"/>
  <c r="JG37" i="15"/>
  <c r="JH37" i="15"/>
  <c r="JI37" i="15"/>
  <c r="JJ37" i="15"/>
  <c r="JK37" i="15"/>
  <c r="JL37" i="15"/>
  <c r="JM37" i="15"/>
  <c r="JN37" i="15"/>
  <c r="JO37" i="15"/>
  <c r="JP37" i="15"/>
  <c r="JQ37" i="15"/>
  <c r="JR37" i="15"/>
  <c r="JS37" i="15"/>
  <c r="JT37" i="15"/>
  <c r="JU37" i="15"/>
  <c r="JV37" i="15"/>
  <c r="JW37" i="15"/>
  <c r="JX37" i="15"/>
  <c r="JY37" i="15"/>
  <c r="JZ37" i="15"/>
  <c r="KA37" i="15"/>
  <c r="KB37" i="15"/>
  <c r="KC37" i="15"/>
  <c r="KD37" i="15"/>
  <c r="KE37" i="15"/>
  <c r="KF37" i="15"/>
  <c r="KG37" i="15"/>
  <c r="KH37" i="15"/>
  <c r="KI37" i="15"/>
  <c r="KJ37" i="15"/>
  <c r="KK37" i="15"/>
  <c r="KL37" i="15"/>
  <c r="KM37" i="15"/>
  <c r="KN37" i="15"/>
  <c r="KO37" i="15"/>
  <c r="KP37" i="15"/>
  <c r="KQ37" i="15"/>
  <c r="KR37" i="15"/>
  <c r="KS37" i="15"/>
  <c r="KT37" i="15"/>
  <c r="KU37" i="15"/>
  <c r="KV37" i="15"/>
  <c r="KW37" i="15"/>
  <c r="KX37" i="15"/>
  <c r="KY37" i="15"/>
  <c r="KZ37" i="15"/>
  <c r="LA37" i="15"/>
  <c r="LB37" i="15"/>
  <c r="LC37" i="15"/>
  <c r="LD37" i="15"/>
  <c r="LE37" i="15"/>
  <c r="LF37" i="15"/>
  <c r="LG37" i="15"/>
  <c r="LH37" i="15"/>
  <c r="LI37" i="15"/>
  <c r="LJ37" i="15"/>
  <c r="LK37" i="15"/>
  <c r="LL37" i="15"/>
  <c r="LM37" i="15"/>
  <c r="LN37" i="15"/>
  <c r="LO37" i="15"/>
  <c r="LP37" i="15"/>
  <c r="LQ37" i="15"/>
  <c r="LR37" i="15"/>
  <c r="LS37" i="15"/>
  <c r="LT37" i="15"/>
  <c r="LU37" i="15"/>
  <c r="LV37" i="15"/>
  <c r="LW37" i="15"/>
  <c r="LX37" i="15"/>
  <c r="LY37" i="15"/>
  <c r="LZ37" i="15"/>
  <c r="MA37" i="15"/>
  <c r="MB37" i="15"/>
  <c r="MC37" i="15"/>
  <c r="MD37" i="15"/>
  <c r="ME37" i="15"/>
  <c r="MF37" i="15"/>
  <c r="MG37" i="15"/>
  <c r="MH37" i="15"/>
  <c r="MI37" i="15"/>
  <c r="MJ37" i="15"/>
  <c r="MK37" i="15"/>
  <c r="ML37" i="15"/>
  <c r="MM37" i="15"/>
  <c r="MN37" i="15"/>
  <c r="MO37" i="15"/>
  <c r="MP37" i="15"/>
  <c r="MQ37" i="15"/>
  <c r="MR37" i="15"/>
  <c r="MS37" i="15"/>
  <c r="MT37" i="15"/>
  <c r="MU37" i="15"/>
  <c r="MV37" i="15"/>
  <c r="MW37" i="15"/>
  <c r="MX37" i="15"/>
  <c r="MY37" i="15"/>
  <c r="MZ37" i="15"/>
  <c r="NA37" i="15"/>
  <c r="NB37" i="15"/>
  <c r="NC37" i="15"/>
  <c r="ND37" i="15"/>
  <c r="NE37" i="15"/>
  <c r="NF37" i="15"/>
  <c r="NG37" i="15"/>
  <c r="NH37" i="15"/>
  <c r="NI37" i="15"/>
  <c r="NJ37" i="15"/>
  <c r="NK37" i="15"/>
  <c r="NL37" i="15"/>
  <c r="NM37" i="15"/>
  <c r="NN37" i="15"/>
  <c r="NO37" i="15"/>
  <c r="NP37" i="15"/>
  <c r="NQ37" i="15"/>
  <c r="NR37" i="15"/>
  <c r="NS37" i="15"/>
  <c r="NT37" i="15"/>
  <c r="NU37" i="15"/>
  <c r="NV37" i="15"/>
  <c r="NW37" i="15"/>
  <c r="NX37" i="15"/>
  <c r="NY37" i="15"/>
  <c r="NZ37" i="15"/>
  <c r="OA37" i="15"/>
  <c r="OB37" i="15"/>
  <c r="OC37" i="15"/>
  <c r="OD37" i="15"/>
  <c r="OE37" i="15"/>
  <c r="OF37" i="15"/>
  <c r="OG37" i="15"/>
  <c r="OH37" i="15"/>
  <c r="OI37" i="15"/>
  <c r="OJ37" i="15"/>
  <c r="OK37" i="15"/>
  <c r="OL37" i="15"/>
  <c r="OM37" i="15"/>
  <c r="ON37" i="15"/>
  <c r="OO37" i="15"/>
  <c r="OP37" i="15"/>
  <c r="OQ37" i="15"/>
  <c r="OR37" i="15"/>
  <c r="OS37" i="15"/>
  <c r="OT37" i="15"/>
  <c r="OU37" i="15"/>
  <c r="OV37" i="15"/>
  <c r="OW37" i="15"/>
  <c r="OX37" i="15"/>
  <c r="OY37" i="15"/>
  <c r="OZ37" i="15"/>
  <c r="PA37" i="15"/>
  <c r="PB37" i="15"/>
  <c r="PC37" i="15"/>
  <c r="PD37" i="15"/>
  <c r="PE37" i="15"/>
  <c r="PF37" i="15"/>
  <c r="PG37" i="15"/>
  <c r="PH37" i="15"/>
  <c r="PI37" i="15"/>
  <c r="PJ37" i="15"/>
  <c r="PK37" i="15"/>
  <c r="PL37" i="15"/>
  <c r="PM37" i="15"/>
  <c r="PN37" i="15"/>
  <c r="PO37" i="15"/>
  <c r="PP37" i="15"/>
  <c r="PQ37" i="15"/>
  <c r="PR37" i="15"/>
  <c r="PS37" i="15"/>
  <c r="PT37" i="15"/>
  <c r="PU37" i="15"/>
  <c r="PV37" i="15"/>
  <c r="PW37" i="15"/>
  <c r="PX37" i="15"/>
  <c r="PY37" i="15"/>
  <c r="PZ37" i="15"/>
  <c r="QA37" i="15"/>
  <c r="QB37" i="15"/>
  <c r="QC37" i="15"/>
  <c r="QD37" i="15"/>
  <c r="QE37" i="15"/>
  <c r="QF37" i="15"/>
  <c r="QG37" i="15"/>
  <c r="QH37" i="15"/>
  <c r="QI37" i="15"/>
  <c r="QJ37" i="15"/>
  <c r="QK37" i="15"/>
  <c r="QL37" i="15"/>
  <c r="QM37" i="15"/>
  <c r="QN37" i="15"/>
  <c r="QO37" i="15"/>
  <c r="QP37" i="15"/>
  <c r="QQ37" i="15"/>
  <c r="QR37" i="15"/>
  <c r="QS37" i="15"/>
  <c r="QT37" i="15"/>
  <c r="QU37" i="15"/>
  <c r="QV37" i="15"/>
  <c r="QW37" i="15"/>
  <c r="QX37" i="15"/>
  <c r="QY37" i="15"/>
  <c r="QZ37" i="15"/>
  <c r="RA37" i="15"/>
  <c r="RB37" i="15"/>
  <c r="RC37" i="15"/>
  <c r="RD37" i="15"/>
  <c r="RE37" i="15"/>
  <c r="RF37" i="15"/>
  <c r="RG37" i="15"/>
  <c r="RH37" i="15"/>
  <c r="RI37" i="15"/>
  <c r="RJ37" i="15"/>
  <c r="RK37" i="15"/>
  <c r="RL37" i="15"/>
  <c r="RM37" i="15"/>
  <c r="RN37" i="15"/>
  <c r="RO37" i="15"/>
  <c r="RP37" i="15"/>
  <c r="RQ37" i="15"/>
  <c r="RR37" i="15"/>
  <c r="RS37" i="15"/>
  <c r="RT37" i="15"/>
  <c r="RU37" i="15"/>
  <c r="RV37" i="15"/>
  <c r="RW37" i="15"/>
  <c r="RX37" i="15"/>
  <c r="RY37" i="15"/>
  <c r="RZ37" i="15"/>
  <c r="SA37" i="15"/>
  <c r="SB37" i="15"/>
  <c r="SC37" i="15"/>
  <c r="SD37" i="15"/>
  <c r="SE37" i="15"/>
  <c r="SF37" i="15"/>
  <c r="SG37" i="15"/>
  <c r="SH37" i="15"/>
  <c r="SI37" i="15"/>
  <c r="SJ37" i="15"/>
  <c r="SK37" i="15"/>
  <c r="SL37" i="15"/>
  <c r="SM37" i="15"/>
  <c r="SN37" i="15"/>
  <c r="SO37" i="15"/>
  <c r="SP37" i="15"/>
  <c r="SQ37" i="15"/>
  <c r="SR37" i="15"/>
  <c r="SS37" i="15"/>
  <c r="ST37" i="15"/>
  <c r="SU37" i="15"/>
  <c r="SV37" i="15"/>
  <c r="SW37" i="15"/>
  <c r="SX37" i="15"/>
  <c r="SY37" i="15"/>
  <c r="SZ37" i="15"/>
  <c r="TA37" i="15"/>
  <c r="TB37" i="15"/>
  <c r="K37" i="15"/>
  <c r="K28" i="15"/>
  <c r="L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K79" i="7"/>
  <c r="M12" i="2"/>
  <c r="M37" i="1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AK64" i="15"/>
  <c r="AL64" i="15"/>
  <c r="AM64" i="15"/>
  <c r="AN64" i="15"/>
  <c r="AO64" i="15"/>
  <c r="AP64" i="15"/>
  <c r="AQ64" i="15"/>
  <c r="AR64" i="15"/>
  <c r="AS64" i="15"/>
  <c r="AT64" i="15"/>
  <c r="AU64" i="15"/>
  <c r="AV64" i="15"/>
  <c r="AW64" i="15"/>
  <c r="AX64" i="15"/>
  <c r="AY64" i="15"/>
  <c r="AZ64" i="15"/>
  <c r="BA64" i="15"/>
  <c r="BB64" i="15"/>
  <c r="BC64" i="15"/>
  <c r="BD64" i="15"/>
  <c r="BE64" i="15"/>
  <c r="BF64" i="15"/>
  <c r="BG64" i="15"/>
  <c r="BH64" i="15"/>
  <c r="BI64" i="15"/>
  <c r="BJ64" i="15"/>
  <c r="BK64" i="15"/>
  <c r="BL64" i="15"/>
  <c r="BM64" i="15"/>
  <c r="BN64" i="15"/>
  <c r="BO64" i="15"/>
  <c r="BP64" i="15"/>
  <c r="BQ64" i="15"/>
  <c r="BR64" i="15"/>
  <c r="BS64" i="15"/>
  <c r="BT64" i="15"/>
  <c r="BU64" i="15"/>
  <c r="BV64" i="15"/>
  <c r="BW64" i="15"/>
  <c r="BX64" i="15"/>
  <c r="BY64" i="15"/>
  <c r="BZ64" i="15"/>
  <c r="CA64" i="15"/>
  <c r="CB64" i="15"/>
  <c r="CC64" i="15"/>
  <c r="CD64" i="15"/>
  <c r="CE64" i="15"/>
  <c r="CF64" i="15"/>
  <c r="CG64" i="15"/>
  <c r="CH64" i="15"/>
  <c r="CI64" i="15"/>
  <c r="CJ64" i="15"/>
  <c r="CK64" i="15"/>
  <c r="CL64" i="15"/>
  <c r="CM64" i="15"/>
  <c r="CN64" i="15"/>
  <c r="CO64" i="15"/>
  <c r="CP64" i="15"/>
  <c r="CQ64" i="15"/>
  <c r="CR64" i="15"/>
  <c r="CS64" i="15"/>
  <c r="CT64" i="15"/>
  <c r="CU64" i="15"/>
  <c r="CV64" i="15"/>
  <c r="CW64" i="15"/>
  <c r="CX64" i="15"/>
  <c r="CY64" i="15"/>
  <c r="CZ64" i="15"/>
  <c r="DA64" i="15"/>
  <c r="DB64" i="15"/>
  <c r="DC64" i="15"/>
  <c r="DD64" i="15"/>
  <c r="DE64" i="15"/>
  <c r="DF64" i="15"/>
  <c r="DG64" i="15"/>
  <c r="DH64" i="15"/>
  <c r="DI64" i="15"/>
  <c r="DJ64" i="15"/>
  <c r="DK64" i="15"/>
  <c r="DL64" i="15"/>
  <c r="DM64" i="15"/>
  <c r="DN64" i="15"/>
  <c r="DO64" i="15"/>
  <c r="DP64" i="15"/>
  <c r="DQ64" i="15"/>
  <c r="DR64" i="15"/>
  <c r="DS64" i="15"/>
  <c r="DT64" i="15"/>
  <c r="DU64" i="15"/>
  <c r="DV64" i="15"/>
  <c r="DW64" i="15"/>
  <c r="DX64" i="15"/>
  <c r="DY64" i="15"/>
  <c r="DZ64" i="15"/>
  <c r="EA64" i="15"/>
  <c r="EB64" i="15"/>
  <c r="EC64" i="15"/>
  <c r="ED64" i="15"/>
  <c r="EE64" i="15"/>
  <c r="EF64" i="15"/>
  <c r="EG64" i="15"/>
  <c r="EH64" i="15"/>
  <c r="EI64" i="15"/>
  <c r="EJ64" i="15"/>
  <c r="EK64" i="15"/>
  <c r="EL64" i="15"/>
  <c r="EM64" i="15"/>
  <c r="EN64" i="15"/>
  <c r="EO64" i="15"/>
  <c r="EP64" i="15"/>
  <c r="EQ64" i="15"/>
  <c r="ER64" i="15"/>
  <c r="ES64" i="15"/>
  <c r="ET64" i="15"/>
  <c r="EU64" i="15"/>
  <c r="EV64" i="15"/>
  <c r="EW64" i="15"/>
  <c r="EX64" i="15"/>
  <c r="EY64" i="15"/>
  <c r="EZ64" i="15"/>
  <c r="FA64" i="15"/>
  <c r="FB64" i="15"/>
  <c r="FC64" i="15"/>
  <c r="FD64" i="15"/>
  <c r="FE64" i="15"/>
  <c r="FF64" i="15"/>
  <c r="FG64" i="15"/>
  <c r="FH64" i="15"/>
  <c r="FI64" i="15"/>
  <c r="FJ64" i="15"/>
  <c r="FK64" i="15"/>
  <c r="FL64" i="15"/>
  <c r="FM64" i="15"/>
  <c r="FN64" i="15"/>
  <c r="FO64" i="15"/>
  <c r="FP64" i="15"/>
  <c r="FQ64" i="15"/>
  <c r="FR64" i="15"/>
  <c r="FS64" i="15"/>
  <c r="FT64" i="15"/>
  <c r="FU64" i="15"/>
  <c r="FV64" i="15"/>
  <c r="FW64" i="15"/>
  <c r="FX64" i="15"/>
  <c r="FY64" i="15"/>
  <c r="FZ64" i="15"/>
  <c r="GA64" i="15"/>
  <c r="GB64" i="15"/>
  <c r="GC64" i="15"/>
  <c r="GD64" i="15"/>
  <c r="GE64" i="15"/>
  <c r="GF64" i="15"/>
  <c r="GG64" i="15"/>
  <c r="GH64" i="15"/>
  <c r="GI64" i="15"/>
  <c r="GJ64" i="15"/>
  <c r="GK64" i="15"/>
  <c r="GL64" i="15"/>
  <c r="GM64" i="15"/>
  <c r="GN64" i="15"/>
  <c r="GO64" i="15"/>
  <c r="GP64" i="15"/>
  <c r="GQ64" i="15"/>
  <c r="GR64" i="15"/>
  <c r="GS64" i="15"/>
  <c r="GT64" i="15"/>
  <c r="GU64" i="15"/>
  <c r="GV64" i="15"/>
  <c r="GW64" i="15"/>
  <c r="GX64" i="15"/>
  <c r="GY64" i="15"/>
  <c r="GZ64" i="15"/>
  <c r="HA64" i="15"/>
  <c r="HB64" i="15"/>
  <c r="HC64" i="15"/>
  <c r="HD64" i="15"/>
  <c r="HE64" i="15"/>
  <c r="HF64" i="15"/>
  <c r="HG64" i="15"/>
  <c r="HH64" i="15"/>
  <c r="HI64" i="15"/>
  <c r="HJ64" i="15"/>
  <c r="HK64" i="15"/>
  <c r="HL64" i="15"/>
  <c r="HM64" i="15"/>
  <c r="HN64" i="15"/>
  <c r="HO64" i="15"/>
  <c r="HP64" i="15"/>
  <c r="HQ64" i="15"/>
  <c r="HR64" i="15"/>
  <c r="HS64" i="15"/>
  <c r="HT64" i="15"/>
  <c r="HU64" i="15"/>
  <c r="HV64" i="15"/>
  <c r="HW64" i="15"/>
  <c r="HX64" i="15"/>
  <c r="HY64" i="15"/>
  <c r="HZ64" i="15"/>
  <c r="IA64" i="15"/>
  <c r="IB64" i="15"/>
  <c r="IC64" i="15"/>
  <c r="ID64" i="15"/>
  <c r="IE64" i="15"/>
  <c r="IF64" i="15"/>
  <c r="IG64" i="15"/>
  <c r="IH64" i="15"/>
  <c r="II64" i="15"/>
  <c r="IJ64" i="15"/>
  <c r="IK64" i="15"/>
  <c r="IL64" i="15"/>
  <c r="IM64" i="15"/>
  <c r="IN64" i="15"/>
  <c r="IO64" i="15"/>
  <c r="IP64" i="15"/>
  <c r="IQ64" i="15"/>
  <c r="IR64" i="15"/>
  <c r="IS64" i="15"/>
  <c r="IT64" i="15"/>
  <c r="IU64" i="15"/>
  <c r="IV64" i="15"/>
  <c r="IW64" i="15"/>
  <c r="IX64" i="15"/>
  <c r="IY64" i="15"/>
  <c r="IZ64" i="15"/>
  <c r="JA64" i="15"/>
  <c r="JB64" i="15"/>
  <c r="JC64" i="15"/>
  <c r="JD64" i="15"/>
  <c r="JE64" i="15"/>
  <c r="JF64" i="15"/>
  <c r="JG64" i="15"/>
  <c r="JH64" i="15"/>
  <c r="JI64" i="15"/>
  <c r="JJ64" i="15"/>
  <c r="JK64" i="15"/>
  <c r="JL64" i="15"/>
  <c r="JM64" i="15"/>
  <c r="JN64" i="15"/>
  <c r="JO64" i="15"/>
  <c r="JP64" i="15"/>
  <c r="JQ64" i="15"/>
  <c r="JR64" i="15"/>
  <c r="JS64" i="15"/>
  <c r="JT64" i="15"/>
  <c r="JU64" i="15"/>
  <c r="JV64" i="15"/>
  <c r="JW64" i="15"/>
  <c r="JX64" i="15"/>
  <c r="JY64" i="15"/>
  <c r="JZ64" i="15"/>
  <c r="KA64" i="15"/>
  <c r="KB64" i="15"/>
  <c r="KC64" i="15"/>
  <c r="KD64" i="15"/>
  <c r="KE64" i="15"/>
  <c r="KF64" i="15"/>
  <c r="KG64" i="15"/>
  <c r="KH64" i="15"/>
  <c r="KI64" i="15"/>
  <c r="KJ64" i="15"/>
  <c r="KK64" i="15"/>
  <c r="KL64" i="15"/>
  <c r="KM64" i="15"/>
  <c r="KN64" i="15"/>
  <c r="KO64" i="15"/>
  <c r="KP64" i="15"/>
  <c r="KQ64" i="15"/>
  <c r="KR64" i="15"/>
  <c r="KS64" i="15"/>
  <c r="KT64" i="15"/>
  <c r="KU64" i="15"/>
  <c r="KV64" i="15"/>
  <c r="KW64" i="15"/>
  <c r="KX64" i="15"/>
  <c r="KY64" i="15"/>
  <c r="KZ64" i="15"/>
  <c r="LA64" i="15"/>
  <c r="LB64" i="15"/>
  <c r="LC64" i="15"/>
  <c r="LD64" i="15"/>
  <c r="LE64" i="15"/>
  <c r="LF64" i="15"/>
  <c r="LG64" i="15"/>
  <c r="LH64" i="15"/>
  <c r="LI64" i="15"/>
  <c r="LJ64" i="15"/>
  <c r="LK64" i="15"/>
  <c r="LL64" i="15"/>
  <c r="LM64" i="15"/>
  <c r="LN64" i="15"/>
  <c r="LO64" i="15"/>
  <c r="LP64" i="15"/>
  <c r="LQ64" i="15"/>
  <c r="LR64" i="15"/>
  <c r="LS64" i="15"/>
  <c r="LT64" i="15"/>
  <c r="LU64" i="15"/>
  <c r="LV64" i="15"/>
  <c r="LW64" i="15"/>
  <c r="LX64" i="15"/>
  <c r="LY64" i="15"/>
  <c r="LZ64" i="15"/>
  <c r="MA64" i="15"/>
  <c r="MB64" i="15"/>
  <c r="MC64" i="15"/>
  <c r="MD64" i="15"/>
  <c r="ME64" i="15"/>
  <c r="MF64" i="15"/>
  <c r="MG64" i="15"/>
  <c r="MH64" i="15"/>
  <c r="MI64" i="15"/>
  <c r="MJ64" i="15"/>
  <c r="MK64" i="15"/>
  <c r="ML64" i="15"/>
  <c r="MM64" i="15"/>
  <c r="MN64" i="15"/>
  <c r="MO64" i="15"/>
  <c r="MP64" i="15"/>
  <c r="MQ64" i="15"/>
  <c r="MR64" i="15"/>
  <c r="MS64" i="15"/>
  <c r="MT64" i="15"/>
  <c r="MU64" i="15"/>
  <c r="MV64" i="15"/>
  <c r="MW64" i="15"/>
  <c r="MX64" i="15"/>
  <c r="MY64" i="15"/>
  <c r="MZ64" i="15"/>
  <c r="NA64" i="15"/>
  <c r="NB64" i="15"/>
  <c r="NC64" i="15"/>
  <c r="ND64" i="15"/>
  <c r="NE64" i="15"/>
  <c r="NF64" i="15"/>
  <c r="NG64" i="15"/>
  <c r="NH64" i="15"/>
  <c r="NI64" i="15"/>
  <c r="NJ64" i="15"/>
  <c r="NK64" i="15"/>
  <c r="NL64" i="15"/>
  <c r="NM64" i="15"/>
  <c r="NN64" i="15"/>
  <c r="NO64" i="15"/>
  <c r="NP64" i="15"/>
  <c r="NQ64" i="15"/>
  <c r="NR64" i="15"/>
  <c r="NS64" i="15"/>
  <c r="NT64" i="15"/>
  <c r="NU64" i="15"/>
  <c r="NV64" i="15"/>
  <c r="NW64" i="15"/>
  <c r="NX64" i="15"/>
  <c r="NY64" i="15"/>
  <c r="NZ64" i="15"/>
  <c r="OA64" i="15"/>
  <c r="OB64" i="15"/>
  <c r="OC64" i="15"/>
  <c r="OD64" i="15"/>
  <c r="OE64" i="15"/>
  <c r="OF64" i="15"/>
  <c r="OG64" i="15"/>
  <c r="OH64" i="15"/>
  <c r="OI64" i="15"/>
  <c r="OJ64" i="15"/>
  <c r="OK64" i="15"/>
  <c r="OL64" i="15"/>
  <c r="OM64" i="15"/>
  <c r="ON64" i="15"/>
  <c r="OO64" i="15"/>
  <c r="OP64" i="15"/>
  <c r="OQ64" i="15"/>
  <c r="OR64" i="15"/>
  <c r="OS64" i="15"/>
  <c r="OT64" i="15"/>
  <c r="OU64" i="15"/>
  <c r="OV64" i="15"/>
  <c r="OW64" i="15"/>
  <c r="OX64" i="15"/>
  <c r="OY64" i="15"/>
  <c r="OZ64" i="15"/>
  <c r="PA64" i="15"/>
  <c r="PB64" i="15"/>
  <c r="PC64" i="15"/>
  <c r="PD64" i="15"/>
  <c r="PE64" i="15"/>
  <c r="PF64" i="15"/>
  <c r="PG64" i="15"/>
  <c r="PH64" i="15"/>
  <c r="PI64" i="15"/>
  <c r="PJ64" i="15"/>
  <c r="PK64" i="15"/>
  <c r="PL64" i="15"/>
  <c r="PM64" i="15"/>
  <c r="PN64" i="15"/>
  <c r="PO64" i="15"/>
  <c r="PP64" i="15"/>
  <c r="PQ64" i="15"/>
  <c r="PR64" i="15"/>
  <c r="PS64" i="15"/>
  <c r="PT64" i="15"/>
  <c r="PU64" i="15"/>
  <c r="PV64" i="15"/>
  <c r="PW64" i="15"/>
  <c r="PX64" i="15"/>
  <c r="PY64" i="15"/>
  <c r="PZ64" i="15"/>
  <c r="QA64" i="15"/>
  <c r="QB64" i="15"/>
  <c r="QC64" i="15"/>
  <c r="QD64" i="15"/>
  <c r="QE64" i="15"/>
  <c r="QF64" i="15"/>
  <c r="QG64" i="15"/>
  <c r="QH64" i="15"/>
  <c r="QI64" i="15"/>
  <c r="QJ64" i="15"/>
  <c r="QK64" i="15"/>
  <c r="QL64" i="15"/>
  <c r="QM64" i="15"/>
  <c r="QN64" i="15"/>
  <c r="QO64" i="15"/>
  <c r="QP64" i="15"/>
  <c r="QQ64" i="15"/>
  <c r="QR64" i="15"/>
  <c r="QS64" i="15"/>
  <c r="QT64" i="15"/>
  <c r="QU64" i="15"/>
  <c r="QV64" i="15"/>
  <c r="QW64" i="15"/>
  <c r="QX64" i="15"/>
  <c r="QY64" i="15"/>
  <c r="QZ64" i="15"/>
  <c r="RA64" i="15"/>
  <c r="RB64" i="15"/>
  <c r="RC64" i="15"/>
  <c r="RD64" i="15"/>
  <c r="RE64" i="15"/>
  <c r="RF64" i="15"/>
  <c r="RG64" i="15"/>
  <c r="RH64" i="15"/>
  <c r="RI64" i="15"/>
  <c r="RJ64" i="15"/>
  <c r="RK64" i="15"/>
  <c r="RL64" i="15"/>
  <c r="RM64" i="15"/>
  <c r="RN64" i="15"/>
  <c r="RO64" i="15"/>
  <c r="RP64" i="15"/>
  <c r="RQ64" i="15"/>
  <c r="RR64" i="15"/>
  <c r="RS64" i="15"/>
  <c r="RT64" i="15"/>
  <c r="RU64" i="15"/>
  <c r="RV64" i="15"/>
  <c r="RW64" i="15"/>
  <c r="RX64" i="15"/>
  <c r="RY64" i="15"/>
  <c r="RZ64" i="15"/>
  <c r="SA64" i="15"/>
  <c r="SB64" i="15"/>
  <c r="SC64" i="15"/>
  <c r="SD64" i="15"/>
  <c r="SE64" i="15"/>
  <c r="SF64" i="15"/>
  <c r="SG64" i="15"/>
  <c r="SH64" i="15"/>
  <c r="SI64" i="15"/>
  <c r="SJ64" i="15"/>
  <c r="SK64" i="15"/>
  <c r="SL64" i="15"/>
  <c r="SM64" i="15"/>
  <c r="SN64" i="15"/>
  <c r="SO64" i="15"/>
  <c r="SP64" i="15"/>
  <c r="SQ64" i="15"/>
  <c r="SR64" i="15"/>
  <c r="SS64" i="15"/>
  <c r="ST64" i="15"/>
  <c r="SU64" i="15"/>
  <c r="SV64" i="15"/>
  <c r="SW64" i="15"/>
  <c r="SX64" i="15"/>
  <c r="SY64" i="15"/>
  <c r="SZ64" i="15"/>
  <c r="TA64" i="15"/>
  <c r="TB64" i="15"/>
  <c r="K64" i="15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BV212" i="7"/>
  <c r="BW212" i="7"/>
  <c r="BX212" i="7"/>
  <c r="BY212" i="7"/>
  <c r="BZ212" i="7"/>
  <c r="CA212" i="7"/>
  <c r="CB212" i="7"/>
  <c r="CC212" i="7"/>
  <c r="CD212" i="7"/>
  <c r="CE212" i="7"/>
  <c r="CF212" i="7"/>
  <c r="CG212" i="7"/>
  <c r="CH212" i="7"/>
  <c r="CI212" i="7"/>
  <c r="CJ212" i="7"/>
  <c r="CK212" i="7"/>
  <c r="CL212" i="7"/>
  <c r="CM212" i="7"/>
  <c r="CN212" i="7"/>
  <c r="CO212" i="7"/>
  <c r="CP212" i="7"/>
  <c r="CQ212" i="7"/>
  <c r="CR212" i="7"/>
  <c r="CS212" i="7"/>
  <c r="CT212" i="7"/>
  <c r="CU212" i="7"/>
  <c r="CV212" i="7"/>
  <c r="CW212" i="7"/>
  <c r="CX212" i="7"/>
  <c r="CY212" i="7"/>
  <c r="CZ212" i="7"/>
  <c r="DA212" i="7"/>
  <c r="DB212" i="7"/>
  <c r="DC212" i="7"/>
  <c r="DD212" i="7"/>
  <c r="DE212" i="7"/>
  <c r="DF212" i="7"/>
  <c r="DG212" i="7"/>
  <c r="DH212" i="7"/>
  <c r="DI212" i="7"/>
  <c r="DJ212" i="7"/>
  <c r="DK212" i="7"/>
  <c r="DL212" i="7"/>
  <c r="DM212" i="7"/>
  <c r="DN212" i="7"/>
  <c r="DO212" i="7"/>
  <c r="DP212" i="7"/>
  <c r="DQ212" i="7"/>
  <c r="DR212" i="7"/>
  <c r="DS212" i="7"/>
  <c r="DT212" i="7"/>
  <c r="DU212" i="7"/>
  <c r="DV212" i="7"/>
  <c r="DW212" i="7"/>
  <c r="DX212" i="7"/>
  <c r="DY212" i="7"/>
  <c r="DZ212" i="7"/>
  <c r="EA212" i="7"/>
  <c r="EB212" i="7"/>
  <c r="EC212" i="7"/>
  <c r="ED212" i="7"/>
  <c r="EE212" i="7"/>
  <c r="EF212" i="7"/>
  <c r="EG212" i="7"/>
  <c r="EH212" i="7"/>
  <c r="EI212" i="7"/>
  <c r="EJ212" i="7"/>
  <c r="EK212" i="7"/>
  <c r="EL212" i="7"/>
  <c r="EM212" i="7"/>
  <c r="EN212" i="7"/>
  <c r="EO212" i="7"/>
  <c r="EP212" i="7"/>
  <c r="EQ212" i="7"/>
  <c r="ER212" i="7"/>
  <c r="ES212" i="7"/>
  <c r="ET212" i="7"/>
  <c r="EU212" i="7"/>
  <c r="EV212" i="7"/>
  <c r="EW212" i="7"/>
  <c r="EX212" i="7"/>
  <c r="EY212" i="7"/>
  <c r="EZ212" i="7"/>
  <c r="FA212" i="7"/>
  <c r="FB212" i="7"/>
  <c r="FC212" i="7"/>
  <c r="FD212" i="7"/>
  <c r="FE212" i="7"/>
  <c r="FF212" i="7"/>
  <c r="FG212" i="7"/>
  <c r="FH212" i="7"/>
  <c r="FI212" i="7"/>
  <c r="FJ212" i="7"/>
  <c r="FK212" i="7"/>
  <c r="FL212" i="7"/>
  <c r="FM212" i="7"/>
  <c r="FN212" i="7"/>
  <c r="FO212" i="7"/>
  <c r="FP212" i="7"/>
  <c r="FQ212" i="7"/>
  <c r="FR212" i="7"/>
  <c r="FS212" i="7"/>
  <c r="FT212" i="7"/>
  <c r="FU212" i="7"/>
  <c r="FV212" i="7"/>
  <c r="FW212" i="7"/>
  <c r="FX212" i="7"/>
  <c r="FY212" i="7"/>
  <c r="FZ212" i="7"/>
  <c r="GA212" i="7"/>
  <c r="GB212" i="7"/>
  <c r="GC212" i="7"/>
  <c r="GD212" i="7"/>
  <c r="GE212" i="7"/>
  <c r="GF212" i="7"/>
  <c r="GG212" i="7"/>
  <c r="GH212" i="7"/>
  <c r="GI212" i="7"/>
  <c r="GJ212" i="7"/>
  <c r="GK212" i="7"/>
  <c r="GL212" i="7"/>
  <c r="GM212" i="7"/>
  <c r="GN212" i="7"/>
  <c r="GO212" i="7"/>
  <c r="GP212" i="7"/>
  <c r="GQ212" i="7"/>
  <c r="GR212" i="7"/>
  <c r="GS212" i="7"/>
  <c r="GT212" i="7"/>
  <c r="GU212" i="7"/>
  <c r="GV212" i="7"/>
  <c r="GW212" i="7"/>
  <c r="GX212" i="7"/>
  <c r="GY212" i="7"/>
  <c r="GZ212" i="7"/>
  <c r="HA212" i="7"/>
  <c r="HB212" i="7"/>
  <c r="HC212" i="7"/>
  <c r="HD212" i="7"/>
  <c r="HE212" i="7"/>
  <c r="HF212" i="7"/>
  <c r="HG212" i="7"/>
  <c r="HH212" i="7"/>
  <c r="HI212" i="7"/>
  <c r="HJ212" i="7"/>
  <c r="HK212" i="7"/>
  <c r="HL212" i="7"/>
  <c r="HM212" i="7"/>
  <c r="HN212" i="7"/>
  <c r="HO212" i="7"/>
  <c r="HP212" i="7"/>
  <c r="HQ212" i="7"/>
  <c r="HR212" i="7"/>
  <c r="HS212" i="7"/>
  <c r="HT212" i="7"/>
  <c r="HU212" i="7"/>
  <c r="HV212" i="7"/>
  <c r="HW212" i="7"/>
  <c r="HX212" i="7"/>
  <c r="HY212" i="7"/>
  <c r="HZ212" i="7"/>
  <c r="IA212" i="7"/>
  <c r="IB212" i="7"/>
  <c r="IC212" i="7"/>
  <c r="ID212" i="7"/>
  <c r="IE212" i="7"/>
  <c r="IF212" i="7"/>
  <c r="IG212" i="7"/>
  <c r="IH212" i="7"/>
  <c r="II212" i="7"/>
  <c r="IJ212" i="7"/>
  <c r="IK212" i="7"/>
  <c r="IL212" i="7"/>
  <c r="IM212" i="7"/>
  <c r="IN212" i="7"/>
  <c r="IO212" i="7"/>
  <c r="IP212" i="7"/>
  <c r="IQ212" i="7"/>
  <c r="IR212" i="7"/>
  <c r="IS212" i="7"/>
  <c r="IT212" i="7"/>
  <c r="IU212" i="7"/>
  <c r="IV212" i="7"/>
  <c r="IW212" i="7"/>
  <c r="IX212" i="7"/>
  <c r="IY212" i="7"/>
  <c r="IZ212" i="7"/>
  <c r="JA212" i="7"/>
  <c r="JB212" i="7"/>
  <c r="JC212" i="7"/>
  <c r="JD212" i="7"/>
  <c r="JE212" i="7"/>
  <c r="JF212" i="7"/>
  <c r="JG212" i="7"/>
  <c r="JH212" i="7"/>
  <c r="JI212" i="7"/>
  <c r="JJ212" i="7"/>
  <c r="JK212" i="7"/>
  <c r="JL212" i="7"/>
  <c r="JM212" i="7"/>
  <c r="JN212" i="7"/>
  <c r="JO212" i="7"/>
  <c r="JP212" i="7"/>
  <c r="JQ212" i="7"/>
  <c r="JR212" i="7"/>
  <c r="JS212" i="7"/>
  <c r="JT212" i="7"/>
  <c r="JU212" i="7"/>
  <c r="JV212" i="7"/>
  <c r="JW212" i="7"/>
  <c r="JX212" i="7"/>
  <c r="JY212" i="7"/>
  <c r="JZ212" i="7"/>
  <c r="KA212" i="7"/>
  <c r="KB212" i="7"/>
  <c r="KC212" i="7"/>
  <c r="KD212" i="7"/>
  <c r="KE212" i="7"/>
  <c r="KF212" i="7"/>
  <c r="KG212" i="7"/>
  <c r="KH212" i="7"/>
  <c r="KI212" i="7"/>
  <c r="KJ212" i="7"/>
  <c r="KK212" i="7"/>
  <c r="KL212" i="7"/>
  <c r="KM212" i="7"/>
  <c r="KN212" i="7"/>
  <c r="KO212" i="7"/>
  <c r="KP212" i="7"/>
  <c r="KQ212" i="7"/>
  <c r="KR212" i="7"/>
  <c r="KS212" i="7"/>
  <c r="KT212" i="7"/>
  <c r="KU212" i="7"/>
  <c r="KV212" i="7"/>
  <c r="KW212" i="7"/>
  <c r="KX212" i="7"/>
  <c r="KY212" i="7"/>
  <c r="KZ212" i="7"/>
  <c r="LA212" i="7"/>
  <c r="LB212" i="7"/>
  <c r="LC212" i="7"/>
  <c r="LD212" i="7"/>
  <c r="LE212" i="7"/>
  <c r="LF212" i="7"/>
  <c r="LG212" i="7"/>
  <c r="LH212" i="7"/>
  <c r="LI212" i="7"/>
  <c r="LJ212" i="7"/>
  <c r="LK212" i="7"/>
  <c r="LL212" i="7"/>
  <c r="LM212" i="7"/>
  <c r="LN212" i="7"/>
  <c r="LO212" i="7"/>
  <c r="LP212" i="7"/>
  <c r="LQ212" i="7"/>
  <c r="LR212" i="7"/>
  <c r="LS212" i="7"/>
  <c r="LT212" i="7"/>
  <c r="LU212" i="7"/>
  <c r="LV212" i="7"/>
  <c r="LW212" i="7"/>
  <c r="LX212" i="7"/>
  <c r="LY212" i="7"/>
  <c r="LZ212" i="7"/>
  <c r="MA212" i="7"/>
  <c r="MB212" i="7"/>
  <c r="MC212" i="7"/>
  <c r="MD212" i="7"/>
  <c r="ME212" i="7"/>
  <c r="MF212" i="7"/>
  <c r="MG212" i="7"/>
  <c r="MH212" i="7"/>
  <c r="MI212" i="7"/>
  <c r="MJ212" i="7"/>
  <c r="MK212" i="7"/>
  <c r="ML212" i="7"/>
  <c r="MM212" i="7"/>
  <c r="MN212" i="7"/>
  <c r="MO212" i="7"/>
  <c r="MP212" i="7"/>
  <c r="MQ212" i="7"/>
  <c r="MR212" i="7"/>
  <c r="MS212" i="7"/>
  <c r="MT212" i="7"/>
  <c r="MU212" i="7"/>
  <c r="MV212" i="7"/>
  <c r="MW212" i="7"/>
  <c r="MX212" i="7"/>
  <c r="MY212" i="7"/>
  <c r="MZ212" i="7"/>
  <c r="NA212" i="7"/>
  <c r="NB212" i="7"/>
  <c r="NC212" i="7"/>
  <c r="ND212" i="7"/>
  <c r="NE212" i="7"/>
  <c r="NF212" i="7"/>
  <c r="NG212" i="7"/>
  <c r="NH212" i="7"/>
  <c r="NI212" i="7"/>
  <c r="NJ212" i="7"/>
  <c r="NK212" i="7"/>
  <c r="NL212" i="7"/>
  <c r="NM212" i="7"/>
  <c r="NN212" i="7"/>
  <c r="NO212" i="7"/>
  <c r="NP212" i="7"/>
  <c r="NQ212" i="7"/>
  <c r="NR212" i="7"/>
  <c r="NS212" i="7"/>
  <c r="NT212" i="7"/>
  <c r="NU212" i="7"/>
  <c r="NV212" i="7"/>
  <c r="NW212" i="7"/>
  <c r="NX212" i="7"/>
  <c r="NY212" i="7"/>
  <c r="NZ212" i="7"/>
  <c r="OA212" i="7"/>
  <c r="OB212" i="7"/>
  <c r="OC212" i="7"/>
  <c r="OD212" i="7"/>
  <c r="OE212" i="7"/>
  <c r="OF212" i="7"/>
  <c r="OG212" i="7"/>
  <c r="OH212" i="7"/>
  <c r="OI212" i="7"/>
  <c r="OJ212" i="7"/>
  <c r="OK212" i="7"/>
  <c r="OL212" i="7"/>
  <c r="OM212" i="7"/>
  <c r="ON212" i="7"/>
  <c r="OO212" i="7"/>
  <c r="OP212" i="7"/>
  <c r="OQ212" i="7"/>
  <c r="OR212" i="7"/>
  <c r="OS212" i="7"/>
  <c r="OT212" i="7"/>
  <c r="OU212" i="7"/>
  <c r="OV212" i="7"/>
  <c r="OW212" i="7"/>
  <c r="OX212" i="7"/>
  <c r="OY212" i="7"/>
  <c r="OZ212" i="7"/>
  <c r="PA212" i="7"/>
  <c r="PB212" i="7"/>
  <c r="PC212" i="7"/>
  <c r="PD212" i="7"/>
  <c r="PE212" i="7"/>
  <c r="PF212" i="7"/>
  <c r="PG212" i="7"/>
  <c r="PH212" i="7"/>
  <c r="PI212" i="7"/>
  <c r="PJ212" i="7"/>
  <c r="PK212" i="7"/>
  <c r="PL212" i="7"/>
  <c r="PM212" i="7"/>
  <c r="PN212" i="7"/>
  <c r="PO212" i="7"/>
  <c r="PP212" i="7"/>
  <c r="PQ212" i="7"/>
  <c r="PR212" i="7"/>
  <c r="PS212" i="7"/>
  <c r="PT212" i="7"/>
  <c r="PU212" i="7"/>
  <c r="PV212" i="7"/>
  <c r="PW212" i="7"/>
  <c r="PX212" i="7"/>
  <c r="PY212" i="7"/>
  <c r="PZ212" i="7"/>
  <c r="QA212" i="7"/>
  <c r="QB212" i="7"/>
  <c r="QC212" i="7"/>
  <c r="QD212" i="7"/>
  <c r="QE212" i="7"/>
  <c r="QF212" i="7"/>
  <c r="QG212" i="7"/>
  <c r="QH212" i="7"/>
  <c r="QI212" i="7"/>
  <c r="QJ212" i="7"/>
  <c r="QK212" i="7"/>
  <c r="QL212" i="7"/>
  <c r="QM212" i="7"/>
  <c r="QN212" i="7"/>
  <c r="QO212" i="7"/>
  <c r="QP212" i="7"/>
  <c r="QQ212" i="7"/>
  <c r="QR212" i="7"/>
  <c r="QS212" i="7"/>
  <c r="QT212" i="7"/>
  <c r="QU212" i="7"/>
  <c r="QV212" i="7"/>
  <c r="QW212" i="7"/>
  <c r="QX212" i="7"/>
  <c r="QY212" i="7"/>
  <c r="QZ212" i="7"/>
  <c r="RA212" i="7"/>
  <c r="RB212" i="7"/>
  <c r="RC212" i="7"/>
  <c r="RD212" i="7"/>
  <c r="RE212" i="7"/>
  <c r="RF212" i="7"/>
  <c r="RG212" i="7"/>
  <c r="RH212" i="7"/>
  <c r="RI212" i="7"/>
  <c r="RJ212" i="7"/>
  <c r="RK212" i="7"/>
  <c r="RL212" i="7"/>
  <c r="RM212" i="7"/>
  <c r="RN212" i="7"/>
  <c r="RO212" i="7"/>
  <c r="RP212" i="7"/>
  <c r="RQ212" i="7"/>
  <c r="RR212" i="7"/>
  <c r="RS212" i="7"/>
  <c r="RT212" i="7"/>
  <c r="RU212" i="7"/>
  <c r="RV212" i="7"/>
  <c r="RW212" i="7"/>
  <c r="RX212" i="7"/>
  <c r="RY212" i="7"/>
  <c r="RZ212" i="7"/>
  <c r="SA212" i="7"/>
  <c r="SB212" i="7"/>
  <c r="SC212" i="7"/>
  <c r="SD212" i="7"/>
  <c r="SE212" i="7"/>
  <c r="SF212" i="7"/>
  <c r="SG212" i="7"/>
  <c r="SH212" i="7"/>
  <c r="SI212" i="7"/>
  <c r="SJ212" i="7"/>
  <c r="SK212" i="7"/>
  <c r="SL212" i="7"/>
  <c r="SM212" i="7"/>
  <c r="SN212" i="7"/>
  <c r="SO212" i="7"/>
  <c r="SP212" i="7"/>
  <c r="SQ212" i="7"/>
  <c r="SR212" i="7"/>
  <c r="SS212" i="7"/>
  <c r="ST212" i="7"/>
  <c r="SU212" i="7"/>
  <c r="SV212" i="7"/>
  <c r="SW212" i="7"/>
  <c r="SX212" i="7"/>
  <c r="SY212" i="7"/>
  <c r="SZ212" i="7"/>
  <c r="TA212" i="7"/>
  <c r="TB212" i="7"/>
  <c r="K212" i="7"/>
  <c r="L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M35" i="15"/>
  <c r="CN35" i="15"/>
  <c r="CO35" i="15"/>
  <c r="CP35" i="15"/>
  <c r="CQ35" i="15"/>
  <c r="CR35" i="15"/>
  <c r="CS35" i="15"/>
  <c r="CT35" i="15"/>
  <c r="CU35" i="15"/>
  <c r="CV35" i="15"/>
  <c r="CW35" i="15"/>
  <c r="CX35" i="15"/>
  <c r="CY35" i="15"/>
  <c r="CZ35" i="15"/>
  <c r="DA35" i="15"/>
  <c r="DB35" i="15"/>
  <c r="DC35" i="15"/>
  <c r="DD35" i="15"/>
  <c r="DE35" i="15"/>
  <c r="DF35" i="15"/>
  <c r="DG35" i="15"/>
  <c r="DH35" i="15"/>
  <c r="DI35" i="15"/>
  <c r="DJ35" i="15"/>
  <c r="DK35" i="15"/>
  <c r="DL35" i="15"/>
  <c r="DM35" i="15"/>
  <c r="DN35" i="15"/>
  <c r="DO35" i="15"/>
  <c r="DP35" i="15"/>
  <c r="DQ35" i="15"/>
  <c r="DR35" i="15"/>
  <c r="DS35" i="15"/>
  <c r="DT35" i="15"/>
  <c r="DU35" i="15"/>
  <c r="DV35" i="15"/>
  <c r="DW35" i="15"/>
  <c r="DX35" i="15"/>
  <c r="DY35" i="15"/>
  <c r="DZ35" i="15"/>
  <c r="EA35" i="15"/>
  <c r="EB35" i="15"/>
  <c r="EC35" i="15"/>
  <c r="ED35" i="15"/>
  <c r="EE35" i="15"/>
  <c r="EF35" i="15"/>
  <c r="EG35" i="15"/>
  <c r="EH35" i="15"/>
  <c r="EI35" i="15"/>
  <c r="EJ35" i="15"/>
  <c r="EK35" i="15"/>
  <c r="EL35" i="15"/>
  <c r="EM35" i="15"/>
  <c r="EN35" i="15"/>
  <c r="EO35" i="15"/>
  <c r="EP35" i="15"/>
  <c r="EQ35" i="15"/>
  <c r="ER35" i="15"/>
  <c r="ES35" i="15"/>
  <c r="ET35" i="15"/>
  <c r="EU35" i="15"/>
  <c r="EV35" i="15"/>
  <c r="EW35" i="15"/>
  <c r="EX35" i="15"/>
  <c r="EY35" i="15"/>
  <c r="EZ35" i="15"/>
  <c r="FA35" i="15"/>
  <c r="FB35" i="15"/>
  <c r="FC35" i="15"/>
  <c r="FD35" i="15"/>
  <c r="FE35" i="15"/>
  <c r="FF35" i="15"/>
  <c r="FG35" i="15"/>
  <c r="FH35" i="15"/>
  <c r="FI35" i="15"/>
  <c r="FJ35" i="15"/>
  <c r="FK35" i="15"/>
  <c r="FL35" i="15"/>
  <c r="FM35" i="15"/>
  <c r="FN35" i="15"/>
  <c r="FO35" i="15"/>
  <c r="FP35" i="15"/>
  <c r="FQ35" i="15"/>
  <c r="FR35" i="15"/>
  <c r="FS35" i="15"/>
  <c r="FT35" i="15"/>
  <c r="FU35" i="15"/>
  <c r="FV35" i="15"/>
  <c r="FW35" i="15"/>
  <c r="FX35" i="15"/>
  <c r="FY35" i="15"/>
  <c r="FZ35" i="15"/>
  <c r="GA35" i="15"/>
  <c r="GB35" i="15"/>
  <c r="GC35" i="15"/>
  <c r="GD35" i="15"/>
  <c r="GE35" i="15"/>
  <c r="GF35" i="15"/>
  <c r="GG35" i="15"/>
  <c r="GH35" i="15"/>
  <c r="GI35" i="15"/>
  <c r="GJ35" i="15"/>
  <c r="GK35" i="15"/>
  <c r="GL35" i="15"/>
  <c r="GM35" i="15"/>
  <c r="GN35" i="15"/>
  <c r="GO35" i="15"/>
  <c r="GP35" i="15"/>
  <c r="GQ35" i="15"/>
  <c r="GR35" i="15"/>
  <c r="GS35" i="15"/>
  <c r="GT35" i="15"/>
  <c r="GU35" i="15"/>
  <c r="GV35" i="15"/>
  <c r="GW35" i="15"/>
  <c r="GX35" i="15"/>
  <c r="GY35" i="15"/>
  <c r="GZ35" i="15"/>
  <c r="HA35" i="15"/>
  <c r="HB35" i="15"/>
  <c r="HC35" i="15"/>
  <c r="HD35" i="15"/>
  <c r="HE35" i="15"/>
  <c r="HF35" i="15"/>
  <c r="HG35" i="15"/>
  <c r="HH35" i="15"/>
  <c r="HI35" i="15"/>
  <c r="HJ35" i="15"/>
  <c r="HK35" i="15"/>
  <c r="HL35" i="15"/>
  <c r="HM35" i="15"/>
  <c r="HN35" i="15"/>
  <c r="HO35" i="15"/>
  <c r="HP35" i="15"/>
  <c r="HQ35" i="15"/>
  <c r="HR35" i="15"/>
  <c r="HS35" i="15"/>
  <c r="HT35" i="15"/>
  <c r="HU35" i="15"/>
  <c r="HV35" i="15"/>
  <c r="HW35" i="15"/>
  <c r="HX35" i="15"/>
  <c r="HY35" i="15"/>
  <c r="HZ35" i="15"/>
  <c r="IA35" i="15"/>
  <c r="IB35" i="15"/>
  <c r="IC35" i="15"/>
  <c r="ID35" i="15"/>
  <c r="IE35" i="15"/>
  <c r="IF35" i="15"/>
  <c r="IG35" i="15"/>
  <c r="IH35" i="15"/>
  <c r="II35" i="15"/>
  <c r="IJ35" i="15"/>
  <c r="IK35" i="15"/>
  <c r="IL35" i="15"/>
  <c r="IM35" i="15"/>
  <c r="IN35" i="15"/>
  <c r="IO35" i="15"/>
  <c r="IP35" i="15"/>
  <c r="IQ35" i="15"/>
  <c r="IR35" i="15"/>
  <c r="IS35" i="15"/>
  <c r="IT35" i="15"/>
  <c r="IU35" i="15"/>
  <c r="IV35" i="15"/>
  <c r="IW35" i="15"/>
  <c r="IX35" i="15"/>
  <c r="IY35" i="15"/>
  <c r="IZ35" i="15"/>
  <c r="JA35" i="15"/>
  <c r="JB35" i="15"/>
  <c r="JC35" i="15"/>
  <c r="JD35" i="15"/>
  <c r="JE35" i="15"/>
  <c r="JF35" i="15"/>
  <c r="JG35" i="15"/>
  <c r="JH35" i="15"/>
  <c r="JI35" i="15"/>
  <c r="JJ35" i="15"/>
  <c r="JK35" i="15"/>
  <c r="JL35" i="15"/>
  <c r="JM35" i="15"/>
  <c r="JN35" i="15"/>
  <c r="JO35" i="15"/>
  <c r="JP35" i="15"/>
  <c r="JQ35" i="15"/>
  <c r="JR35" i="15"/>
  <c r="JS35" i="15"/>
  <c r="JT35" i="15"/>
  <c r="JU35" i="15"/>
  <c r="JV35" i="15"/>
  <c r="JW35" i="15"/>
  <c r="JX35" i="15"/>
  <c r="JY35" i="15"/>
  <c r="JZ35" i="15"/>
  <c r="KA35" i="15"/>
  <c r="KB35" i="15"/>
  <c r="KC35" i="15"/>
  <c r="KD35" i="15"/>
  <c r="KE35" i="15"/>
  <c r="KF35" i="15"/>
  <c r="KG35" i="15"/>
  <c r="KH35" i="15"/>
  <c r="KI35" i="15"/>
  <c r="KJ35" i="15"/>
  <c r="KK35" i="15"/>
  <c r="KL35" i="15"/>
  <c r="KM35" i="15"/>
  <c r="KN35" i="15"/>
  <c r="KO35" i="15"/>
  <c r="KP35" i="15"/>
  <c r="KQ35" i="15"/>
  <c r="KR35" i="15"/>
  <c r="KS35" i="15"/>
  <c r="KT35" i="15"/>
  <c r="KU35" i="15"/>
  <c r="KV35" i="15"/>
  <c r="KW35" i="15"/>
  <c r="KX35" i="15"/>
  <c r="KY35" i="15"/>
  <c r="KZ35" i="15"/>
  <c r="LA35" i="15"/>
  <c r="LB35" i="15"/>
  <c r="LC35" i="15"/>
  <c r="LD35" i="15"/>
  <c r="LE35" i="15"/>
  <c r="LF35" i="15"/>
  <c r="LG35" i="15"/>
  <c r="LH35" i="15"/>
  <c r="LI35" i="15"/>
  <c r="LJ35" i="15"/>
  <c r="LK35" i="15"/>
  <c r="LL35" i="15"/>
  <c r="LM35" i="15"/>
  <c r="LN35" i="15"/>
  <c r="LO35" i="15"/>
  <c r="LP35" i="15"/>
  <c r="LQ35" i="15"/>
  <c r="LR35" i="15"/>
  <c r="LS35" i="15"/>
  <c r="LT35" i="15"/>
  <c r="LU35" i="15"/>
  <c r="LV35" i="15"/>
  <c r="LW35" i="15"/>
  <c r="LX35" i="15"/>
  <c r="LY35" i="15"/>
  <c r="LZ35" i="15"/>
  <c r="MA35" i="15"/>
  <c r="MB35" i="15"/>
  <c r="MC35" i="15"/>
  <c r="MD35" i="15"/>
  <c r="ME35" i="15"/>
  <c r="MF35" i="15"/>
  <c r="MG35" i="15"/>
  <c r="MH35" i="15"/>
  <c r="MI35" i="15"/>
  <c r="MJ35" i="15"/>
  <c r="MK35" i="15"/>
  <c r="ML35" i="15"/>
  <c r="MM35" i="15"/>
  <c r="MN35" i="15"/>
  <c r="MO35" i="15"/>
  <c r="MP35" i="15"/>
  <c r="MQ35" i="15"/>
  <c r="MR35" i="15"/>
  <c r="MS35" i="15"/>
  <c r="MT35" i="15"/>
  <c r="MU35" i="15"/>
  <c r="MV35" i="15"/>
  <c r="MW35" i="15"/>
  <c r="MX35" i="15"/>
  <c r="MY35" i="15"/>
  <c r="MZ35" i="15"/>
  <c r="NA35" i="15"/>
  <c r="NB35" i="15"/>
  <c r="NC35" i="15"/>
  <c r="ND35" i="15"/>
  <c r="NE35" i="15"/>
  <c r="NF35" i="15"/>
  <c r="NG35" i="15"/>
  <c r="NH35" i="15"/>
  <c r="NI35" i="15"/>
  <c r="NJ35" i="15"/>
  <c r="NK35" i="15"/>
  <c r="NL35" i="15"/>
  <c r="NM35" i="15"/>
  <c r="NN35" i="15"/>
  <c r="NO35" i="15"/>
  <c r="NP35" i="15"/>
  <c r="NQ35" i="15"/>
  <c r="NR35" i="15"/>
  <c r="NS35" i="15"/>
  <c r="NT35" i="15"/>
  <c r="NU35" i="15"/>
  <c r="NV35" i="15"/>
  <c r="NW35" i="15"/>
  <c r="NX35" i="15"/>
  <c r="NY35" i="15"/>
  <c r="NZ35" i="15"/>
  <c r="OA35" i="15"/>
  <c r="OB35" i="15"/>
  <c r="OC35" i="15"/>
  <c r="OD35" i="15"/>
  <c r="OE35" i="15"/>
  <c r="OF35" i="15"/>
  <c r="OG35" i="15"/>
  <c r="OH35" i="15"/>
  <c r="OI35" i="15"/>
  <c r="OJ35" i="15"/>
  <c r="OK35" i="15"/>
  <c r="OL35" i="15"/>
  <c r="OM35" i="15"/>
  <c r="ON35" i="15"/>
  <c r="OO35" i="15"/>
  <c r="OP35" i="15"/>
  <c r="OQ35" i="15"/>
  <c r="OR35" i="15"/>
  <c r="OS35" i="15"/>
  <c r="OT35" i="15"/>
  <c r="OU35" i="15"/>
  <c r="OV35" i="15"/>
  <c r="OW35" i="15"/>
  <c r="OX35" i="15"/>
  <c r="OY35" i="15"/>
  <c r="OZ35" i="15"/>
  <c r="PA35" i="15"/>
  <c r="PB35" i="15"/>
  <c r="PC35" i="15"/>
  <c r="PD35" i="15"/>
  <c r="PE35" i="15"/>
  <c r="PF35" i="15"/>
  <c r="PG35" i="15"/>
  <c r="PH35" i="15"/>
  <c r="PI35" i="15"/>
  <c r="PJ35" i="15"/>
  <c r="PK35" i="15"/>
  <c r="PL35" i="15"/>
  <c r="PM35" i="15"/>
  <c r="PN35" i="15"/>
  <c r="PO35" i="15"/>
  <c r="PP35" i="15"/>
  <c r="PQ35" i="15"/>
  <c r="PR35" i="15"/>
  <c r="PS35" i="15"/>
  <c r="PT35" i="15"/>
  <c r="PU35" i="15"/>
  <c r="PV35" i="15"/>
  <c r="PW35" i="15"/>
  <c r="PX35" i="15"/>
  <c r="PY35" i="15"/>
  <c r="PZ35" i="15"/>
  <c r="QA35" i="15"/>
  <c r="QB35" i="15"/>
  <c r="QC35" i="15"/>
  <c r="QD35" i="15"/>
  <c r="QE35" i="15"/>
  <c r="QF35" i="15"/>
  <c r="QG35" i="15"/>
  <c r="QH35" i="15"/>
  <c r="QI35" i="15"/>
  <c r="QJ35" i="15"/>
  <c r="QK35" i="15"/>
  <c r="QL35" i="15"/>
  <c r="QM35" i="15"/>
  <c r="QN35" i="15"/>
  <c r="QO35" i="15"/>
  <c r="QP35" i="15"/>
  <c r="QQ35" i="15"/>
  <c r="QR35" i="15"/>
  <c r="QS35" i="15"/>
  <c r="QT35" i="15"/>
  <c r="QU35" i="15"/>
  <c r="QV35" i="15"/>
  <c r="QW35" i="15"/>
  <c r="QX35" i="15"/>
  <c r="QY35" i="15"/>
  <c r="QZ35" i="15"/>
  <c r="RA35" i="15"/>
  <c r="RB35" i="15"/>
  <c r="RC35" i="15"/>
  <c r="RD35" i="15"/>
  <c r="RE35" i="15"/>
  <c r="RF35" i="15"/>
  <c r="RG35" i="15"/>
  <c r="RH35" i="15"/>
  <c r="RI35" i="15"/>
  <c r="RJ35" i="15"/>
  <c r="RK35" i="15"/>
  <c r="RL35" i="15"/>
  <c r="RM35" i="15"/>
  <c r="RN35" i="15"/>
  <c r="RO35" i="15"/>
  <c r="RP35" i="15"/>
  <c r="RQ35" i="15"/>
  <c r="RR35" i="15"/>
  <c r="RS35" i="15"/>
  <c r="RT35" i="15"/>
  <c r="RU35" i="15"/>
  <c r="RV35" i="15"/>
  <c r="RW35" i="15"/>
  <c r="RX35" i="15"/>
  <c r="RY35" i="15"/>
  <c r="RZ35" i="15"/>
  <c r="SA35" i="15"/>
  <c r="SB35" i="15"/>
  <c r="SC35" i="15"/>
  <c r="SD35" i="15"/>
  <c r="SE35" i="15"/>
  <c r="SF35" i="15"/>
  <c r="SG35" i="15"/>
  <c r="SH35" i="15"/>
  <c r="SI35" i="15"/>
  <c r="SJ35" i="15"/>
  <c r="SK35" i="15"/>
  <c r="SL35" i="15"/>
  <c r="SM35" i="15"/>
  <c r="SN35" i="15"/>
  <c r="SO35" i="15"/>
  <c r="SP35" i="15"/>
  <c r="SQ35" i="15"/>
  <c r="SR35" i="15"/>
  <c r="SS35" i="15"/>
  <c r="ST35" i="15"/>
  <c r="SU35" i="15"/>
  <c r="SV35" i="15"/>
  <c r="SW35" i="15"/>
  <c r="SX35" i="15"/>
  <c r="SY35" i="15"/>
  <c r="SZ35" i="15"/>
  <c r="TA35" i="15"/>
  <c r="TB35" i="15"/>
  <c r="K35" i="15"/>
  <c r="L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K101" i="7"/>
  <c r="M61" i="1"/>
  <c r="M6" i="14"/>
  <c r="O6" i="14"/>
  <c r="P6" i="14"/>
  <c r="Q6" i="14"/>
  <c r="R6" i="14"/>
  <c r="S6" i="14"/>
  <c r="T6" i="14"/>
  <c r="U6" i="14"/>
  <c r="V6" i="14"/>
  <c r="W6" i="14"/>
  <c r="X6" i="14"/>
  <c r="Y6" i="14"/>
  <c r="Z6" i="14"/>
  <c r="AA6" i="14"/>
  <c r="AB6" i="14"/>
  <c r="AC6" i="14"/>
  <c r="AD6" i="14"/>
  <c r="AE6" i="14"/>
  <c r="AF6" i="14"/>
  <c r="AG6" i="14"/>
  <c r="AI6" i="14"/>
  <c r="AJ6" i="14"/>
  <c r="AK6" i="14"/>
  <c r="AL6" i="14"/>
  <c r="AM6" i="14"/>
  <c r="AN6" i="14"/>
  <c r="AO6" i="14"/>
  <c r="AP6" i="14"/>
  <c r="AR6" i="14"/>
  <c r="AS6" i="14"/>
  <c r="AT6" i="14"/>
  <c r="AV6" i="14"/>
  <c r="AX6" i="14"/>
  <c r="AY6" i="14"/>
  <c r="AZ6" i="14"/>
  <c r="BA6" i="14"/>
  <c r="BB6" i="14"/>
  <c r="BC6" i="14"/>
  <c r="BD6" i="14"/>
  <c r="BE6" i="14"/>
  <c r="BF6" i="14"/>
  <c r="BG6" i="14"/>
  <c r="BH6" i="14"/>
  <c r="BI6" i="14"/>
  <c r="BJ6" i="14"/>
  <c r="BK6" i="14"/>
  <c r="BN6" i="14"/>
  <c r="BO6" i="14"/>
  <c r="BP6" i="14"/>
  <c r="BQ6" i="14"/>
  <c r="BR6" i="14"/>
  <c r="BS6" i="14"/>
  <c r="BT6" i="14"/>
  <c r="BU6" i="14"/>
  <c r="BV6" i="14"/>
  <c r="BW6" i="14"/>
  <c r="BX6" i="14"/>
  <c r="BZ6" i="14"/>
  <c r="CA6" i="14"/>
  <c r="CB6" i="14"/>
  <c r="CC6" i="14"/>
  <c r="CD6" i="14"/>
  <c r="CE6" i="14"/>
  <c r="CF6" i="14"/>
  <c r="CG6" i="14"/>
  <c r="CH6" i="14"/>
  <c r="CI6" i="14"/>
  <c r="CK6" i="14"/>
  <c r="CL6" i="14"/>
  <c r="CM6" i="14"/>
  <c r="CN6" i="14"/>
  <c r="CO6" i="14"/>
  <c r="CP6" i="14"/>
  <c r="CQ6" i="14"/>
  <c r="CR6" i="14"/>
  <c r="CS6" i="14"/>
  <c r="CT6" i="14"/>
  <c r="CU6" i="14"/>
  <c r="CV6" i="14"/>
  <c r="CW6" i="14"/>
  <c r="CX6" i="14"/>
  <c r="CY6" i="14"/>
  <c r="CZ6" i="14"/>
  <c r="DC6" i="14"/>
  <c r="DF6" i="14"/>
  <c r="DG6" i="14"/>
  <c r="DH6" i="14"/>
  <c r="DI6" i="14"/>
  <c r="DJ6" i="14"/>
  <c r="DK6" i="14"/>
  <c r="DL6" i="14"/>
  <c r="DM6" i="14"/>
  <c r="DN6" i="14"/>
  <c r="DO6" i="14"/>
  <c r="DP6" i="14"/>
  <c r="DQ6" i="14"/>
  <c r="DR6" i="14"/>
  <c r="DU6" i="14"/>
  <c r="DV6" i="14"/>
  <c r="DW6" i="14"/>
  <c r="DX6" i="14"/>
  <c r="DY6" i="14"/>
  <c r="DZ6" i="14"/>
  <c r="EA6" i="14"/>
  <c r="EB6" i="14"/>
  <c r="ED6" i="14"/>
  <c r="EF6" i="14"/>
  <c r="EG6" i="14"/>
  <c r="EI6" i="14"/>
  <c r="EJ6" i="14"/>
  <c r="EK6" i="14"/>
  <c r="EL6" i="14"/>
  <c r="EM6" i="14"/>
  <c r="EN6" i="14"/>
  <c r="EO6" i="14"/>
  <c r="EP6" i="14"/>
  <c r="EQ6" i="14"/>
  <c r="ER6" i="14"/>
  <c r="ES6" i="14"/>
  <c r="ET6" i="14"/>
  <c r="EU6" i="14"/>
  <c r="EV6" i="14"/>
  <c r="EW6" i="14"/>
  <c r="EX6" i="14"/>
  <c r="EY6" i="14"/>
  <c r="EZ6" i="14"/>
  <c r="FA6" i="14"/>
  <c r="FB6" i="14"/>
  <c r="FD6" i="14"/>
  <c r="FG6" i="14"/>
  <c r="FH6" i="14"/>
  <c r="FJ6" i="14"/>
  <c r="FK6" i="14"/>
  <c r="FL6" i="14"/>
  <c r="FM6" i="14"/>
  <c r="FN6" i="14"/>
  <c r="FP6" i="14"/>
  <c r="FQ6" i="14"/>
  <c r="FR6" i="14"/>
  <c r="FS6" i="14"/>
  <c r="FT6" i="14"/>
  <c r="FU6" i="14"/>
  <c r="FV6" i="14"/>
  <c r="FW6" i="14"/>
  <c r="FX6" i="14"/>
  <c r="FY6" i="14"/>
  <c r="GA6" i="14"/>
  <c r="GB6" i="14"/>
  <c r="GC6" i="14"/>
  <c r="GE6" i="14"/>
  <c r="GF6" i="14"/>
  <c r="GG6" i="14"/>
  <c r="GH6" i="14"/>
  <c r="GI6" i="14"/>
  <c r="GJ6" i="14"/>
  <c r="GK6" i="14"/>
  <c r="GL6" i="14"/>
  <c r="GM6" i="14"/>
  <c r="GN6" i="14"/>
  <c r="GO6" i="14"/>
  <c r="GP6" i="14"/>
  <c r="GR6" i="14"/>
  <c r="GS6" i="14"/>
  <c r="GT6" i="14"/>
  <c r="GU6" i="14"/>
  <c r="GV6" i="14"/>
  <c r="GW6" i="14"/>
  <c r="GX6" i="14"/>
  <c r="GY6" i="14"/>
  <c r="GZ6" i="14"/>
  <c r="HB6" i="14"/>
  <c r="HC6" i="14"/>
  <c r="HD6" i="14"/>
  <c r="HE6" i="14"/>
  <c r="HF6" i="14"/>
  <c r="HG6" i="14"/>
  <c r="HH6" i="14"/>
  <c r="HI6" i="14"/>
  <c r="HJ6" i="14"/>
  <c r="HK6" i="14"/>
  <c r="HL6" i="14"/>
  <c r="HM6" i="14"/>
  <c r="HN6" i="14"/>
  <c r="HO6" i="14"/>
  <c r="HP6" i="14"/>
  <c r="HQ6" i="14"/>
  <c r="HR6" i="14"/>
  <c r="HS6" i="14"/>
  <c r="HT6" i="14"/>
  <c r="HU6" i="14"/>
  <c r="HW6" i="14"/>
  <c r="HX6" i="14"/>
  <c r="HY6" i="14"/>
  <c r="HZ6" i="14"/>
  <c r="IA6" i="14"/>
  <c r="IB6" i="14"/>
  <c r="IC6" i="14"/>
  <c r="ID6" i="14"/>
  <c r="IF6" i="14"/>
  <c r="IG6" i="14"/>
  <c r="IH6" i="14"/>
  <c r="II6" i="14"/>
  <c r="IJ6" i="14"/>
  <c r="IK6" i="14"/>
  <c r="IL6" i="14"/>
  <c r="IM6" i="14"/>
  <c r="IN6" i="14"/>
  <c r="IO6" i="14"/>
  <c r="IP6" i="14"/>
  <c r="IQ6" i="14"/>
  <c r="IR6" i="14"/>
  <c r="IT6" i="14"/>
  <c r="IU6" i="14"/>
  <c r="IV6" i="14"/>
  <c r="IW6" i="14"/>
  <c r="IX6" i="14"/>
  <c r="IY6" i="14"/>
  <c r="IZ6" i="14"/>
  <c r="JA6" i="14"/>
  <c r="JB6" i="14"/>
  <c r="JC6" i="14"/>
  <c r="JD6" i="14"/>
  <c r="JE6" i="14"/>
  <c r="JF6" i="14"/>
  <c r="JG6" i="14"/>
  <c r="JH6" i="14"/>
  <c r="JI6" i="14"/>
  <c r="JJ6" i="14"/>
  <c r="JK6" i="14"/>
  <c r="JM6" i="14"/>
  <c r="JN6" i="14"/>
  <c r="JP6" i="14"/>
  <c r="JQ6" i="14"/>
  <c r="JR6" i="14"/>
  <c r="JS6" i="14"/>
  <c r="JT6" i="14"/>
  <c r="JU6" i="14"/>
  <c r="JV6" i="14"/>
  <c r="JW6" i="14"/>
  <c r="JX6" i="14"/>
  <c r="JY6" i="14"/>
  <c r="JZ6" i="14"/>
  <c r="KA6" i="14"/>
  <c r="KB6" i="14"/>
  <c r="KD6" i="14"/>
  <c r="KF6" i="14"/>
  <c r="KH6" i="14"/>
  <c r="KI6" i="14"/>
  <c r="KJ6" i="14"/>
  <c r="KK6" i="14"/>
  <c r="KL6" i="14"/>
  <c r="KM6" i="14"/>
  <c r="KN6" i="14"/>
  <c r="KO6" i="14"/>
  <c r="KP6" i="14"/>
  <c r="KQ6" i="14"/>
  <c r="KR6" i="14"/>
  <c r="KS6" i="14"/>
  <c r="KT6" i="14"/>
  <c r="KU6" i="14"/>
  <c r="KW6" i="14"/>
  <c r="KX6" i="14"/>
  <c r="KY6" i="14"/>
  <c r="KZ6" i="14"/>
  <c r="LA6" i="14"/>
  <c r="LB6" i="14"/>
  <c r="LC6" i="14"/>
  <c r="LD6" i="14"/>
  <c r="LE6" i="14"/>
  <c r="LF6" i="14"/>
  <c r="LG6" i="14"/>
  <c r="LH6" i="14"/>
  <c r="LI6" i="14"/>
  <c r="LJ6" i="14"/>
  <c r="LK6" i="14"/>
  <c r="LL6" i="14"/>
  <c r="LM6" i="14"/>
  <c r="LN6" i="14"/>
  <c r="LO6" i="14"/>
  <c r="LQ6" i="14"/>
  <c r="LR6" i="14"/>
  <c r="LS6" i="14"/>
  <c r="LT6" i="14"/>
  <c r="LV6" i="14"/>
  <c r="LW6" i="14"/>
  <c r="LX6" i="14"/>
  <c r="LY6" i="14"/>
  <c r="MA6" i="14"/>
  <c r="MB6" i="14"/>
  <c r="MC6" i="14"/>
  <c r="MD6" i="14"/>
  <c r="ME6" i="14"/>
  <c r="MG6" i="14"/>
  <c r="MH6" i="14"/>
  <c r="MI6" i="14"/>
  <c r="MJ6" i="14"/>
  <c r="MK6" i="14"/>
  <c r="ML6" i="14"/>
  <c r="MM6" i="14"/>
  <c r="MN6" i="14"/>
  <c r="MO6" i="14"/>
  <c r="MP6" i="14"/>
  <c r="MQ6" i="14"/>
  <c r="MR6" i="14"/>
  <c r="MS6" i="14"/>
  <c r="MT6" i="14"/>
  <c r="MU6" i="14"/>
  <c r="MV6" i="14"/>
  <c r="MW6" i="14"/>
  <c r="MX6" i="14"/>
  <c r="MZ6" i="14"/>
  <c r="NA6" i="14"/>
  <c r="NB6" i="14"/>
  <c r="NC6" i="14"/>
  <c r="ND6" i="14"/>
  <c r="NE6" i="14"/>
  <c r="NF6" i="14"/>
  <c r="NG6" i="14"/>
  <c r="NH6" i="14"/>
  <c r="NI6" i="14"/>
  <c r="NJ6" i="14"/>
  <c r="NK6" i="14"/>
  <c r="NL6" i="14"/>
  <c r="NM6" i="14"/>
  <c r="NN6" i="14"/>
  <c r="NO6" i="14"/>
  <c r="NQ6" i="14"/>
  <c r="NR6" i="14"/>
  <c r="NS6" i="14"/>
  <c r="NT6" i="14"/>
  <c r="NU6" i="14"/>
  <c r="NV6" i="14"/>
  <c r="NW6" i="14"/>
  <c r="NX6" i="14"/>
  <c r="NY6" i="14"/>
  <c r="NZ6" i="14"/>
  <c r="OA6" i="14"/>
  <c r="OC6" i="14"/>
  <c r="OD6" i="14"/>
  <c r="OE6" i="14"/>
  <c r="OF6" i="14"/>
  <c r="OG6" i="14"/>
  <c r="OH6" i="14"/>
  <c r="OI6" i="14"/>
  <c r="OJ6" i="14"/>
  <c r="OK6" i="14"/>
  <c r="OL6" i="14"/>
  <c r="ON6" i="14"/>
  <c r="OP6" i="14"/>
  <c r="OR6" i="14"/>
  <c r="OT6" i="14"/>
  <c r="OU6" i="14"/>
  <c r="OV6" i="14"/>
  <c r="OW6" i="14"/>
  <c r="OY6" i="14"/>
  <c r="OZ6" i="14"/>
  <c r="PA6" i="14"/>
  <c r="PB6" i="14"/>
  <c r="PC6" i="14"/>
  <c r="PD6" i="14"/>
  <c r="PE6" i="14"/>
  <c r="PF6" i="14"/>
  <c r="PH6" i="14"/>
  <c r="PI6" i="14"/>
  <c r="PJ6" i="14"/>
  <c r="PK6" i="14"/>
  <c r="PL6" i="14"/>
  <c r="PM6" i="14"/>
  <c r="PN6" i="14"/>
  <c r="PO6" i="14"/>
  <c r="PP6" i="14"/>
  <c r="PQ6" i="14"/>
  <c r="PR6" i="14"/>
  <c r="PS6" i="14"/>
  <c r="PT6" i="14"/>
  <c r="PU6" i="14"/>
  <c r="PV6" i="14"/>
  <c r="PW6" i="14"/>
  <c r="PX6" i="14"/>
  <c r="PY6" i="14"/>
  <c r="PZ6" i="14"/>
  <c r="QA6" i="14"/>
  <c r="QB6" i="14"/>
  <c r="QC6" i="14"/>
  <c r="QD6" i="14"/>
  <c r="QF6" i="14"/>
  <c r="QG6" i="14"/>
  <c r="QH6" i="14"/>
  <c r="QI6" i="14"/>
  <c r="QJ6" i="14"/>
  <c r="QK6" i="14"/>
  <c r="QL6" i="14"/>
  <c r="QM6" i="14"/>
  <c r="QN6" i="14"/>
  <c r="QO6" i="14"/>
  <c r="QP6" i="14"/>
  <c r="QQ6" i="14"/>
  <c r="QR6" i="14"/>
  <c r="QS6" i="14"/>
  <c r="QU6" i="14"/>
  <c r="QV6" i="14"/>
  <c r="QW6" i="14"/>
  <c r="QX6" i="14"/>
  <c r="QY6" i="14"/>
  <c r="QZ6" i="14"/>
  <c r="RA6" i="14"/>
  <c r="RB6" i="14"/>
  <c r="RC6" i="14"/>
  <c r="RD6" i="14"/>
  <c r="RE6" i="14"/>
  <c r="RG6" i="14"/>
  <c r="RH6" i="14"/>
  <c r="RI6" i="14"/>
  <c r="RJ6" i="14"/>
  <c r="RK6" i="14"/>
  <c r="RL6" i="14"/>
  <c r="RM6" i="14"/>
  <c r="RN6" i="14"/>
  <c r="RO6" i="14"/>
  <c r="RP6" i="14"/>
  <c r="RQ6" i="14"/>
  <c r="RR6" i="14"/>
  <c r="RS6" i="14"/>
  <c r="RT6" i="14"/>
  <c r="RU6" i="14"/>
  <c r="RW6" i="14"/>
  <c r="RX6" i="14"/>
  <c r="RY6" i="14"/>
  <c r="RZ6" i="14"/>
  <c r="SB6" i="14"/>
  <c r="SC6" i="14"/>
  <c r="SD6" i="14"/>
  <c r="SE6" i="14"/>
  <c r="SF6" i="14"/>
  <c r="SG6" i="14"/>
  <c r="SH6" i="14"/>
  <c r="SI6" i="14"/>
  <c r="SJ6" i="14"/>
  <c r="SK6" i="14"/>
  <c r="SL6" i="14"/>
  <c r="SM6" i="14"/>
  <c r="SN6" i="14"/>
  <c r="SO6" i="14"/>
  <c r="SP6" i="14"/>
  <c r="SQ6" i="14"/>
  <c r="SR6" i="14"/>
  <c r="SS6" i="14"/>
  <c r="ST6" i="14"/>
  <c r="SU6" i="14"/>
  <c r="SV6" i="14"/>
  <c r="SW6" i="14"/>
  <c r="SX6" i="14"/>
  <c r="SY6" i="14"/>
  <c r="SZ6" i="14"/>
  <c r="TA6" i="14"/>
  <c r="TB6" i="14"/>
  <c r="M7" i="14"/>
  <c r="O7" i="14"/>
  <c r="P7" i="14"/>
  <c r="Q7" i="14"/>
  <c r="R7" i="14"/>
  <c r="S7" i="14"/>
  <c r="T7" i="14"/>
  <c r="U7" i="14"/>
  <c r="V7" i="14"/>
  <c r="W7" i="14"/>
  <c r="X7" i="14"/>
  <c r="Y7" i="14"/>
  <c r="Z7" i="14"/>
  <c r="AA7" i="14"/>
  <c r="AB7" i="14"/>
  <c r="AC7" i="14"/>
  <c r="AD7" i="14"/>
  <c r="AE7" i="14"/>
  <c r="AF7" i="14"/>
  <c r="AG7" i="14"/>
  <c r="AJ7" i="14"/>
  <c r="AK7" i="14"/>
  <c r="AL7" i="14"/>
  <c r="AM7" i="14"/>
  <c r="AN7" i="14"/>
  <c r="AO7" i="14"/>
  <c r="AP7" i="14"/>
  <c r="AR7" i="14"/>
  <c r="AS7" i="14"/>
  <c r="AT7" i="14"/>
  <c r="AV7" i="14"/>
  <c r="AX7" i="14"/>
  <c r="AY7" i="14"/>
  <c r="AZ7" i="14"/>
  <c r="BA7" i="14"/>
  <c r="BB7" i="14"/>
  <c r="BC7" i="14"/>
  <c r="BD7" i="14"/>
  <c r="BE7" i="14"/>
  <c r="BF7" i="14"/>
  <c r="BG7" i="14"/>
  <c r="BH7" i="14"/>
  <c r="BI7" i="14"/>
  <c r="BJ7" i="14"/>
  <c r="BK7" i="14"/>
  <c r="BN7" i="14"/>
  <c r="BO7" i="14"/>
  <c r="BP7" i="14"/>
  <c r="BQ7" i="14"/>
  <c r="BR7" i="14"/>
  <c r="BS7" i="14"/>
  <c r="BT7" i="14"/>
  <c r="BU7" i="14"/>
  <c r="BV7" i="14"/>
  <c r="BW7" i="14"/>
  <c r="BX7" i="14"/>
  <c r="CA7" i="14"/>
  <c r="CB7" i="14"/>
  <c r="CC7" i="14"/>
  <c r="CD7" i="14"/>
  <c r="CE7" i="14"/>
  <c r="CF7" i="14"/>
  <c r="CG7" i="14"/>
  <c r="CH7" i="14"/>
  <c r="CI7" i="14"/>
  <c r="CK7" i="14"/>
  <c r="CL7" i="14"/>
  <c r="CM7" i="14"/>
  <c r="CN7" i="14"/>
  <c r="CO7" i="14"/>
  <c r="CP7" i="14"/>
  <c r="CQ7" i="14"/>
  <c r="CR7" i="14"/>
  <c r="CS7" i="14"/>
  <c r="CT7" i="14"/>
  <c r="CU7" i="14"/>
  <c r="CV7" i="14"/>
  <c r="CW7" i="14"/>
  <c r="CX7" i="14"/>
  <c r="CY7" i="14"/>
  <c r="CZ7" i="14"/>
  <c r="DC7" i="14"/>
  <c r="DF7" i="14"/>
  <c r="DG7" i="14"/>
  <c r="DH7" i="14"/>
  <c r="DI7" i="14"/>
  <c r="DJ7" i="14"/>
  <c r="DK7" i="14"/>
  <c r="DL7" i="14"/>
  <c r="DM7" i="14"/>
  <c r="DN7" i="14"/>
  <c r="DO7" i="14"/>
  <c r="DP7" i="14"/>
  <c r="DQ7" i="14"/>
  <c r="DR7" i="14"/>
  <c r="DU7" i="14"/>
  <c r="DV7" i="14"/>
  <c r="DW7" i="14"/>
  <c r="DX7" i="14"/>
  <c r="DY7" i="14"/>
  <c r="DZ7" i="14"/>
  <c r="EA7" i="14"/>
  <c r="EB7" i="14"/>
  <c r="ED7" i="14"/>
  <c r="EF7" i="14"/>
  <c r="EG7" i="14"/>
  <c r="EI7" i="14"/>
  <c r="EJ7" i="14"/>
  <c r="EK7" i="14"/>
  <c r="EL7" i="14"/>
  <c r="EM7" i="14"/>
  <c r="EN7" i="14"/>
  <c r="EO7" i="14"/>
  <c r="EP7" i="14"/>
  <c r="EQ7" i="14"/>
  <c r="ER7" i="14"/>
  <c r="ES7" i="14"/>
  <c r="ET7" i="14"/>
  <c r="EU7" i="14"/>
  <c r="EV7" i="14"/>
  <c r="EW7" i="14"/>
  <c r="EX7" i="14"/>
  <c r="EY7" i="14"/>
  <c r="EZ7" i="14"/>
  <c r="FA7" i="14"/>
  <c r="FB7" i="14"/>
  <c r="FD7" i="14"/>
  <c r="FH7" i="14"/>
  <c r="FK7" i="14"/>
  <c r="FL7" i="14"/>
  <c r="FM7" i="14"/>
  <c r="FN7" i="14"/>
  <c r="FR7" i="14"/>
  <c r="FS7" i="14"/>
  <c r="FT7" i="14"/>
  <c r="FU7" i="14"/>
  <c r="FV7" i="14"/>
  <c r="FW7" i="14"/>
  <c r="FX7" i="14"/>
  <c r="FY7" i="14"/>
  <c r="GC7" i="14"/>
  <c r="GG7" i="14"/>
  <c r="GH7" i="14"/>
  <c r="GI7" i="14"/>
  <c r="GJ7" i="14"/>
  <c r="GK7" i="14"/>
  <c r="GL7" i="14"/>
  <c r="GM7" i="14"/>
  <c r="GN7" i="14"/>
  <c r="GO7" i="14"/>
  <c r="GP7" i="14"/>
  <c r="GS7" i="14"/>
  <c r="GT7" i="14"/>
  <c r="GU7" i="14"/>
  <c r="GV7" i="14"/>
  <c r="GW7" i="14"/>
  <c r="GX7" i="14"/>
  <c r="GY7" i="14"/>
  <c r="GZ7" i="14"/>
  <c r="HB7" i="14"/>
  <c r="HC7" i="14"/>
  <c r="HD7" i="14"/>
  <c r="HE7" i="14"/>
  <c r="HF7" i="14"/>
  <c r="HG7" i="14"/>
  <c r="HH7" i="14"/>
  <c r="HI7" i="14"/>
  <c r="HJ7" i="14"/>
  <c r="HK7" i="14"/>
  <c r="HL7" i="14"/>
  <c r="HM7" i="14"/>
  <c r="HN7" i="14"/>
  <c r="HO7" i="14"/>
  <c r="HP7" i="14"/>
  <c r="HQ7" i="14"/>
  <c r="HR7" i="14"/>
  <c r="HS7" i="14"/>
  <c r="HT7" i="14"/>
  <c r="HU7" i="14"/>
  <c r="HX7" i="14"/>
  <c r="HY7" i="14"/>
  <c r="HZ7" i="14"/>
  <c r="IA7" i="14"/>
  <c r="IB7" i="14"/>
  <c r="IC7" i="14"/>
  <c r="ID7" i="14"/>
  <c r="IF7" i="14"/>
  <c r="IG7" i="14"/>
  <c r="IH7" i="14"/>
  <c r="II7" i="14"/>
  <c r="IJ7" i="14"/>
  <c r="IK7" i="14"/>
  <c r="IL7" i="14"/>
  <c r="IM7" i="14"/>
  <c r="IN7" i="14"/>
  <c r="IO7" i="14"/>
  <c r="IP7" i="14"/>
  <c r="IQ7" i="14"/>
  <c r="IR7" i="14"/>
  <c r="IU7" i="14"/>
  <c r="IV7" i="14"/>
  <c r="IW7" i="14"/>
  <c r="IX7" i="14"/>
  <c r="IY7" i="14"/>
  <c r="IZ7" i="14"/>
  <c r="JA7" i="14"/>
  <c r="JB7" i="14"/>
  <c r="JC7" i="14"/>
  <c r="JD7" i="14"/>
  <c r="JE7" i="14"/>
  <c r="JF7" i="14"/>
  <c r="JG7" i="14"/>
  <c r="JH7" i="14"/>
  <c r="JI7" i="14"/>
  <c r="JJ7" i="14"/>
  <c r="JK7" i="14"/>
  <c r="JM7" i="14"/>
  <c r="JN7" i="14"/>
  <c r="JP7" i="14"/>
  <c r="JQ7" i="14"/>
  <c r="JR7" i="14"/>
  <c r="JS7" i="14"/>
  <c r="JT7" i="14"/>
  <c r="JU7" i="14"/>
  <c r="JV7" i="14"/>
  <c r="JW7" i="14"/>
  <c r="JX7" i="14"/>
  <c r="JY7" i="14"/>
  <c r="JZ7" i="14"/>
  <c r="KA7" i="14"/>
  <c r="KB7" i="14"/>
  <c r="KD7" i="14"/>
  <c r="KF7" i="14"/>
  <c r="KJ7" i="14"/>
  <c r="KK7" i="14"/>
  <c r="KL7" i="14"/>
  <c r="KM7" i="14"/>
  <c r="KN7" i="14"/>
  <c r="KO7" i="14"/>
  <c r="KP7" i="14"/>
  <c r="KQ7" i="14"/>
  <c r="KR7" i="14"/>
  <c r="KS7" i="14"/>
  <c r="KT7" i="14"/>
  <c r="KU7" i="14"/>
  <c r="KX7" i="14"/>
  <c r="KY7" i="14"/>
  <c r="KZ7" i="14"/>
  <c r="LA7" i="14"/>
  <c r="LB7" i="14"/>
  <c r="LC7" i="14"/>
  <c r="LD7" i="14"/>
  <c r="LE7" i="14"/>
  <c r="LF7" i="14"/>
  <c r="LG7" i="14"/>
  <c r="LH7" i="14"/>
  <c r="LI7" i="14"/>
  <c r="LJ7" i="14"/>
  <c r="LK7" i="14"/>
  <c r="LL7" i="14"/>
  <c r="LM7" i="14"/>
  <c r="LN7" i="14"/>
  <c r="LO7" i="14"/>
  <c r="LS7" i="14"/>
  <c r="LT7" i="14"/>
  <c r="LX7" i="14"/>
  <c r="LY7" i="14"/>
  <c r="MA7" i="14"/>
  <c r="MB7" i="14"/>
  <c r="MC7" i="14"/>
  <c r="MD7" i="14"/>
  <c r="ME7" i="14"/>
  <c r="MG7" i="14"/>
  <c r="MH7" i="14"/>
  <c r="MI7" i="14"/>
  <c r="MJ7" i="14"/>
  <c r="MK7" i="14"/>
  <c r="ML7" i="14"/>
  <c r="MM7" i="14"/>
  <c r="MN7" i="14"/>
  <c r="MO7" i="14"/>
  <c r="MP7" i="14"/>
  <c r="MQ7" i="14"/>
  <c r="MR7" i="14"/>
  <c r="MS7" i="14"/>
  <c r="MT7" i="14"/>
  <c r="MU7" i="14"/>
  <c r="MV7" i="14"/>
  <c r="MW7" i="14"/>
  <c r="MX7" i="14"/>
  <c r="NB7" i="14"/>
  <c r="NC7" i="14"/>
  <c r="ND7" i="14"/>
  <c r="NE7" i="14"/>
  <c r="NF7" i="14"/>
  <c r="NG7" i="14"/>
  <c r="NH7" i="14"/>
  <c r="NI7" i="14"/>
  <c r="NJ7" i="14"/>
  <c r="NK7" i="14"/>
  <c r="NL7" i="14"/>
  <c r="NM7" i="14"/>
  <c r="NN7" i="14"/>
  <c r="NO7" i="14"/>
  <c r="NR7" i="14"/>
  <c r="NS7" i="14"/>
  <c r="NT7" i="14"/>
  <c r="NU7" i="14"/>
  <c r="NV7" i="14"/>
  <c r="NW7" i="14"/>
  <c r="NX7" i="14"/>
  <c r="NY7" i="14"/>
  <c r="NZ7" i="14"/>
  <c r="OA7" i="14"/>
  <c r="OD7" i="14"/>
  <c r="OE7" i="14"/>
  <c r="OF7" i="14"/>
  <c r="OG7" i="14"/>
  <c r="OH7" i="14"/>
  <c r="OI7" i="14"/>
  <c r="OJ7" i="14"/>
  <c r="OK7" i="14"/>
  <c r="OL7" i="14"/>
  <c r="ON7" i="14"/>
  <c r="OP7" i="14"/>
  <c r="OR7" i="14"/>
  <c r="OV7" i="14"/>
  <c r="OW7" i="14"/>
  <c r="PA7" i="14"/>
  <c r="PB7" i="14"/>
  <c r="PC7" i="14"/>
  <c r="PD7" i="14"/>
  <c r="PE7" i="14"/>
  <c r="PF7" i="14"/>
  <c r="PH7" i="14"/>
  <c r="PI7" i="14"/>
  <c r="PJ7" i="14"/>
  <c r="PK7" i="14"/>
  <c r="PL7" i="14"/>
  <c r="PM7" i="14"/>
  <c r="PN7" i="14"/>
  <c r="PO7" i="14"/>
  <c r="PP7" i="14"/>
  <c r="PQ7" i="14"/>
  <c r="PR7" i="14"/>
  <c r="PS7" i="14"/>
  <c r="PT7" i="14"/>
  <c r="PU7" i="14"/>
  <c r="PV7" i="14"/>
  <c r="PW7" i="14"/>
  <c r="PX7" i="14"/>
  <c r="PY7" i="14"/>
  <c r="PZ7" i="14"/>
  <c r="QA7" i="14"/>
  <c r="QB7" i="14"/>
  <c r="QC7" i="14"/>
  <c r="QD7" i="14"/>
  <c r="QG7" i="14"/>
  <c r="QH7" i="14"/>
  <c r="QI7" i="14"/>
  <c r="QJ7" i="14"/>
  <c r="QK7" i="14"/>
  <c r="QL7" i="14"/>
  <c r="QM7" i="14"/>
  <c r="QN7" i="14"/>
  <c r="QO7" i="14"/>
  <c r="QP7" i="14"/>
  <c r="QQ7" i="14"/>
  <c r="QR7" i="14"/>
  <c r="QS7" i="14"/>
  <c r="QU7" i="14"/>
  <c r="QV7" i="14"/>
  <c r="QW7" i="14"/>
  <c r="QX7" i="14"/>
  <c r="QY7" i="14"/>
  <c r="QZ7" i="14"/>
  <c r="RA7" i="14"/>
  <c r="RB7" i="14"/>
  <c r="RC7" i="14"/>
  <c r="RD7" i="14"/>
  <c r="RE7" i="14"/>
  <c r="RG7" i="14"/>
  <c r="RH7" i="14"/>
  <c r="RI7" i="14"/>
  <c r="RJ7" i="14"/>
  <c r="RK7" i="14"/>
  <c r="RL7" i="14"/>
  <c r="RM7" i="14"/>
  <c r="RN7" i="14"/>
  <c r="RO7" i="14"/>
  <c r="RP7" i="14"/>
  <c r="RQ7" i="14"/>
  <c r="RR7" i="14"/>
  <c r="RS7" i="14"/>
  <c r="RT7" i="14"/>
  <c r="RU7" i="14"/>
  <c r="RY7" i="14"/>
  <c r="RZ7" i="14"/>
  <c r="SB7" i="14"/>
  <c r="SC7" i="14"/>
  <c r="SD7" i="14"/>
  <c r="SE7" i="14"/>
  <c r="SF7" i="14"/>
  <c r="SG7" i="14"/>
  <c r="SH7" i="14"/>
  <c r="SI7" i="14"/>
  <c r="SJ7" i="14"/>
  <c r="SK7" i="14"/>
  <c r="SL7" i="14"/>
  <c r="SM7" i="14"/>
  <c r="SN7" i="14"/>
  <c r="SO7" i="14"/>
  <c r="SP7" i="14"/>
  <c r="SQ7" i="14"/>
  <c r="SR7" i="14"/>
  <c r="SS7" i="14"/>
  <c r="ST7" i="14"/>
  <c r="SU7" i="14"/>
  <c r="SV7" i="14"/>
  <c r="SW7" i="14"/>
  <c r="SX7" i="14"/>
  <c r="SY7" i="14"/>
  <c r="SZ7" i="14"/>
  <c r="TA7" i="14"/>
  <c r="TB7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B8" i="14"/>
  <c r="BC8" i="14"/>
  <c r="BD8" i="14"/>
  <c r="BE8" i="14"/>
  <c r="BF8" i="14"/>
  <c r="BG8" i="14"/>
  <c r="BH8" i="14"/>
  <c r="BI8" i="14"/>
  <c r="BJ8" i="14"/>
  <c r="BK8" i="14"/>
  <c r="BL8" i="14"/>
  <c r="BM8" i="14"/>
  <c r="BN8" i="14"/>
  <c r="BO8" i="14"/>
  <c r="BP8" i="14"/>
  <c r="BQ8" i="14"/>
  <c r="BR8" i="14"/>
  <c r="BS8" i="14"/>
  <c r="BT8" i="14"/>
  <c r="BU8" i="14"/>
  <c r="BV8" i="14"/>
  <c r="BW8" i="14"/>
  <c r="BX8" i="14"/>
  <c r="BY8" i="14"/>
  <c r="BZ8" i="14"/>
  <c r="CA8" i="14"/>
  <c r="CB8" i="14"/>
  <c r="CC8" i="14"/>
  <c r="CD8" i="14"/>
  <c r="CE8" i="14"/>
  <c r="CF8" i="14"/>
  <c r="CG8" i="14"/>
  <c r="CH8" i="14"/>
  <c r="CI8" i="14"/>
  <c r="CJ8" i="14"/>
  <c r="CK8" i="14"/>
  <c r="CL8" i="14"/>
  <c r="CM8" i="14"/>
  <c r="CN8" i="14"/>
  <c r="CO8" i="14"/>
  <c r="CP8" i="14"/>
  <c r="CQ8" i="14"/>
  <c r="CR8" i="14"/>
  <c r="CS8" i="14"/>
  <c r="CT8" i="14"/>
  <c r="CU8" i="14"/>
  <c r="CV8" i="14"/>
  <c r="CW8" i="14"/>
  <c r="CX8" i="14"/>
  <c r="CY8" i="14"/>
  <c r="CZ8" i="14"/>
  <c r="DA8" i="14"/>
  <c r="DB8" i="14"/>
  <c r="DC8" i="14"/>
  <c r="DD8" i="14"/>
  <c r="DE8" i="14"/>
  <c r="DF8" i="14"/>
  <c r="DG8" i="14"/>
  <c r="DH8" i="14"/>
  <c r="DI8" i="14"/>
  <c r="DJ8" i="14"/>
  <c r="DK8" i="14"/>
  <c r="DL8" i="14"/>
  <c r="DM8" i="14"/>
  <c r="DN8" i="14"/>
  <c r="DO8" i="14"/>
  <c r="DP8" i="14"/>
  <c r="DQ8" i="14"/>
  <c r="DR8" i="14"/>
  <c r="DS8" i="14"/>
  <c r="DT8" i="14"/>
  <c r="DU8" i="14"/>
  <c r="DV8" i="14"/>
  <c r="DW8" i="14"/>
  <c r="DX8" i="14"/>
  <c r="DY8" i="14"/>
  <c r="DZ8" i="14"/>
  <c r="EA8" i="14"/>
  <c r="EB8" i="14"/>
  <c r="EC8" i="14"/>
  <c r="ED8" i="14"/>
  <c r="EE8" i="14"/>
  <c r="EF8" i="14"/>
  <c r="EG8" i="14"/>
  <c r="EH8" i="14"/>
  <c r="EI8" i="14"/>
  <c r="EJ8" i="14"/>
  <c r="EK8" i="14"/>
  <c r="EL8" i="14"/>
  <c r="EM8" i="14"/>
  <c r="EN8" i="14"/>
  <c r="EO8" i="14"/>
  <c r="EP8" i="14"/>
  <c r="EQ8" i="14"/>
  <c r="ER8" i="14"/>
  <c r="ES8" i="14"/>
  <c r="ET8" i="14"/>
  <c r="EU8" i="14"/>
  <c r="EV8" i="14"/>
  <c r="EW8" i="14"/>
  <c r="EX8" i="14"/>
  <c r="EY8" i="14"/>
  <c r="EZ8" i="14"/>
  <c r="FA8" i="14"/>
  <c r="FB8" i="14"/>
  <c r="FC8" i="14"/>
  <c r="FD8" i="14"/>
  <c r="FE8" i="14"/>
  <c r="FF8" i="14"/>
  <c r="FG8" i="14"/>
  <c r="FH8" i="14"/>
  <c r="FI8" i="14"/>
  <c r="FJ8" i="14"/>
  <c r="FK8" i="14"/>
  <c r="FL8" i="14"/>
  <c r="FM8" i="14"/>
  <c r="FN8" i="14"/>
  <c r="FO8" i="14"/>
  <c r="FP8" i="14"/>
  <c r="FQ8" i="14"/>
  <c r="FR8" i="14"/>
  <c r="FS8" i="14"/>
  <c r="FT8" i="14"/>
  <c r="FU8" i="14"/>
  <c r="FV8" i="14"/>
  <c r="FW8" i="14"/>
  <c r="FX8" i="14"/>
  <c r="FY8" i="14"/>
  <c r="FZ8" i="14"/>
  <c r="GA8" i="14"/>
  <c r="GB8" i="14"/>
  <c r="GC8" i="14"/>
  <c r="GD8" i="14"/>
  <c r="GE8" i="14"/>
  <c r="GF8" i="14"/>
  <c r="GG8" i="14"/>
  <c r="GH8" i="14"/>
  <c r="GI8" i="14"/>
  <c r="GJ8" i="14"/>
  <c r="GK8" i="14"/>
  <c r="GL8" i="14"/>
  <c r="GM8" i="14"/>
  <c r="GN8" i="14"/>
  <c r="GO8" i="14"/>
  <c r="GP8" i="14"/>
  <c r="GQ8" i="14"/>
  <c r="GR8" i="14"/>
  <c r="GS8" i="14"/>
  <c r="GT8" i="14"/>
  <c r="GU8" i="14"/>
  <c r="GV8" i="14"/>
  <c r="GW8" i="14"/>
  <c r="GX8" i="14"/>
  <c r="GY8" i="14"/>
  <c r="GZ8" i="14"/>
  <c r="HB8" i="14"/>
  <c r="HC8" i="14"/>
  <c r="HD8" i="14"/>
  <c r="HE8" i="14"/>
  <c r="HF8" i="14"/>
  <c r="HG8" i="14"/>
  <c r="HH8" i="14"/>
  <c r="HI8" i="14"/>
  <c r="HJ8" i="14"/>
  <c r="HK8" i="14"/>
  <c r="HL8" i="14"/>
  <c r="HM8" i="14"/>
  <c r="HN8" i="14"/>
  <c r="HO8" i="14"/>
  <c r="HP8" i="14"/>
  <c r="HQ8" i="14"/>
  <c r="HR8" i="14"/>
  <c r="HS8" i="14"/>
  <c r="HT8" i="14"/>
  <c r="HU8" i="14"/>
  <c r="HV8" i="14"/>
  <c r="HW8" i="14"/>
  <c r="HX8" i="14"/>
  <c r="HY8" i="14"/>
  <c r="HZ8" i="14"/>
  <c r="IA8" i="14"/>
  <c r="IB8" i="14"/>
  <c r="IC8" i="14"/>
  <c r="ID8" i="14"/>
  <c r="IE8" i="14"/>
  <c r="IF8" i="14"/>
  <c r="IG8" i="14"/>
  <c r="IH8" i="14"/>
  <c r="II8" i="14"/>
  <c r="IJ8" i="14"/>
  <c r="IK8" i="14"/>
  <c r="IL8" i="14"/>
  <c r="IM8" i="14"/>
  <c r="IN8" i="14"/>
  <c r="IO8" i="14"/>
  <c r="IP8" i="14"/>
  <c r="IQ8" i="14"/>
  <c r="IR8" i="14"/>
  <c r="IS8" i="14"/>
  <c r="IT8" i="14"/>
  <c r="IU8" i="14"/>
  <c r="IV8" i="14"/>
  <c r="IW8" i="14"/>
  <c r="IX8" i="14"/>
  <c r="IY8" i="14"/>
  <c r="IZ8" i="14"/>
  <c r="JA8" i="14"/>
  <c r="JB8" i="14"/>
  <c r="JC8" i="14"/>
  <c r="JD8" i="14"/>
  <c r="JE8" i="14"/>
  <c r="JF8" i="14"/>
  <c r="JG8" i="14"/>
  <c r="JH8" i="14"/>
  <c r="JI8" i="14"/>
  <c r="JJ8" i="14"/>
  <c r="JK8" i="14"/>
  <c r="JL8" i="14"/>
  <c r="JM8" i="14"/>
  <c r="JN8" i="14"/>
  <c r="JO8" i="14"/>
  <c r="JP8" i="14"/>
  <c r="JQ8" i="14"/>
  <c r="JR8" i="14"/>
  <c r="JS8" i="14"/>
  <c r="JT8" i="14"/>
  <c r="JU8" i="14"/>
  <c r="JV8" i="14"/>
  <c r="JW8" i="14"/>
  <c r="JX8" i="14"/>
  <c r="JY8" i="14"/>
  <c r="JZ8" i="14"/>
  <c r="KA8" i="14"/>
  <c r="KB8" i="14"/>
  <c r="KC8" i="14"/>
  <c r="KD8" i="14"/>
  <c r="KE8" i="14"/>
  <c r="KF8" i="14"/>
  <c r="KG8" i="14"/>
  <c r="KH8" i="14"/>
  <c r="KI8" i="14"/>
  <c r="KJ8" i="14"/>
  <c r="KK8" i="14"/>
  <c r="KL8" i="14"/>
  <c r="KM8" i="14"/>
  <c r="KN8" i="14"/>
  <c r="KO8" i="14"/>
  <c r="KP8" i="14"/>
  <c r="KQ8" i="14"/>
  <c r="KR8" i="14"/>
  <c r="KS8" i="14"/>
  <c r="KT8" i="14"/>
  <c r="KU8" i="14"/>
  <c r="KV8" i="14"/>
  <c r="KW8" i="14"/>
  <c r="KX8" i="14"/>
  <c r="KY8" i="14"/>
  <c r="KZ8" i="14"/>
  <c r="LA8" i="14"/>
  <c r="LB8" i="14"/>
  <c r="LC8" i="14"/>
  <c r="LD8" i="14"/>
  <c r="LE8" i="14"/>
  <c r="LF8" i="14"/>
  <c r="LG8" i="14"/>
  <c r="LH8" i="14"/>
  <c r="LI8" i="14"/>
  <c r="LJ8" i="14"/>
  <c r="LK8" i="14"/>
  <c r="LL8" i="14"/>
  <c r="LM8" i="14"/>
  <c r="LN8" i="14"/>
  <c r="LO8" i="14"/>
  <c r="LP8" i="14"/>
  <c r="LQ8" i="14"/>
  <c r="LR8" i="14"/>
  <c r="LS8" i="14"/>
  <c r="LT8" i="14"/>
  <c r="LU8" i="14"/>
  <c r="LV8" i="14"/>
  <c r="LW8" i="14"/>
  <c r="LX8" i="14"/>
  <c r="LY8" i="14"/>
  <c r="LZ8" i="14"/>
  <c r="MA8" i="14"/>
  <c r="MB8" i="14"/>
  <c r="MC8" i="14"/>
  <c r="MD8" i="14"/>
  <c r="ME8" i="14"/>
  <c r="MF8" i="14"/>
  <c r="MG8" i="14"/>
  <c r="MH8" i="14"/>
  <c r="MI8" i="14"/>
  <c r="MJ8" i="14"/>
  <c r="MK8" i="14"/>
  <c r="ML8" i="14"/>
  <c r="MM8" i="14"/>
  <c r="MN8" i="14"/>
  <c r="MO8" i="14"/>
  <c r="MP8" i="14"/>
  <c r="MQ8" i="14"/>
  <c r="MR8" i="14"/>
  <c r="MS8" i="14"/>
  <c r="MT8" i="14"/>
  <c r="MU8" i="14"/>
  <c r="MV8" i="14"/>
  <c r="MW8" i="14"/>
  <c r="MX8" i="14"/>
  <c r="MY8" i="14"/>
  <c r="MZ8" i="14"/>
  <c r="NA8" i="14"/>
  <c r="NB8" i="14"/>
  <c r="NC8" i="14"/>
  <c r="ND8" i="14"/>
  <c r="NE8" i="14"/>
  <c r="NF8" i="14"/>
  <c r="NG8" i="14"/>
  <c r="NH8" i="14"/>
  <c r="NI8" i="14"/>
  <c r="NJ8" i="14"/>
  <c r="NK8" i="14"/>
  <c r="NL8" i="14"/>
  <c r="NM8" i="14"/>
  <c r="NN8" i="14"/>
  <c r="NO8" i="14"/>
  <c r="NP8" i="14"/>
  <c r="NQ8" i="14"/>
  <c r="NR8" i="14"/>
  <c r="NS8" i="14"/>
  <c r="NT8" i="14"/>
  <c r="NU8" i="14"/>
  <c r="NV8" i="14"/>
  <c r="NW8" i="14"/>
  <c r="NX8" i="14"/>
  <c r="NY8" i="14"/>
  <c r="NZ8" i="14"/>
  <c r="OA8" i="14"/>
  <c r="OB8" i="14"/>
  <c r="OC8" i="14"/>
  <c r="OD8" i="14"/>
  <c r="OE8" i="14"/>
  <c r="OF8" i="14"/>
  <c r="OG8" i="14"/>
  <c r="OH8" i="14"/>
  <c r="OI8" i="14"/>
  <c r="OJ8" i="14"/>
  <c r="OK8" i="14"/>
  <c r="OL8" i="14"/>
  <c r="OM8" i="14"/>
  <c r="ON8" i="14"/>
  <c r="OO8" i="14"/>
  <c r="OP8" i="14"/>
  <c r="OQ8" i="14"/>
  <c r="OR8" i="14"/>
  <c r="OS8" i="14"/>
  <c r="OT8" i="14"/>
  <c r="OU8" i="14"/>
  <c r="OV8" i="14"/>
  <c r="OW8" i="14"/>
  <c r="OX8" i="14"/>
  <c r="OY8" i="14"/>
  <c r="OZ8" i="14"/>
  <c r="PA8" i="14"/>
  <c r="PB8" i="14"/>
  <c r="PC8" i="14"/>
  <c r="PD8" i="14"/>
  <c r="PE8" i="14"/>
  <c r="PF8" i="14"/>
  <c r="PG8" i="14"/>
  <c r="PH8" i="14"/>
  <c r="PI8" i="14"/>
  <c r="PJ8" i="14"/>
  <c r="PK8" i="14"/>
  <c r="PL8" i="14"/>
  <c r="PM8" i="14"/>
  <c r="PN8" i="14"/>
  <c r="PO8" i="14"/>
  <c r="PP8" i="14"/>
  <c r="PQ8" i="14"/>
  <c r="PR8" i="14"/>
  <c r="PS8" i="14"/>
  <c r="PT8" i="14"/>
  <c r="PU8" i="14"/>
  <c r="PV8" i="14"/>
  <c r="PW8" i="14"/>
  <c r="PX8" i="14"/>
  <c r="PY8" i="14"/>
  <c r="PZ8" i="14"/>
  <c r="QA8" i="14"/>
  <c r="QB8" i="14"/>
  <c r="QC8" i="14"/>
  <c r="QD8" i="14"/>
  <c r="QE8" i="14"/>
  <c r="QF8" i="14"/>
  <c r="QG8" i="14"/>
  <c r="QH8" i="14"/>
  <c r="QI8" i="14"/>
  <c r="QJ8" i="14"/>
  <c r="QK8" i="14"/>
  <c r="QL8" i="14"/>
  <c r="QM8" i="14"/>
  <c r="QN8" i="14"/>
  <c r="QO8" i="14"/>
  <c r="QP8" i="14"/>
  <c r="QQ8" i="14"/>
  <c r="QR8" i="14"/>
  <c r="QS8" i="14"/>
  <c r="QT8" i="14"/>
  <c r="QU8" i="14"/>
  <c r="QV8" i="14"/>
  <c r="QW8" i="14"/>
  <c r="QX8" i="14"/>
  <c r="QY8" i="14"/>
  <c r="QZ8" i="14"/>
  <c r="RA8" i="14"/>
  <c r="RB8" i="14"/>
  <c r="RC8" i="14"/>
  <c r="RD8" i="14"/>
  <c r="RE8" i="14"/>
  <c r="RF8" i="14"/>
  <c r="RG8" i="14"/>
  <c r="RH8" i="14"/>
  <c r="RI8" i="14"/>
  <c r="RJ8" i="14"/>
  <c r="RK8" i="14"/>
  <c r="RL8" i="14"/>
  <c r="RM8" i="14"/>
  <c r="RN8" i="14"/>
  <c r="RO8" i="14"/>
  <c r="RP8" i="14"/>
  <c r="RQ8" i="14"/>
  <c r="RR8" i="14"/>
  <c r="RS8" i="14"/>
  <c r="RT8" i="14"/>
  <c r="RU8" i="14"/>
  <c r="RV8" i="14"/>
  <c r="RW8" i="14"/>
  <c r="RX8" i="14"/>
  <c r="RY8" i="14"/>
  <c r="RZ8" i="14"/>
  <c r="SA8" i="14"/>
  <c r="SB8" i="14"/>
  <c r="SC8" i="14"/>
  <c r="SD8" i="14"/>
  <c r="SE8" i="14"/>
  <c r="SF8" i="14"/>
  <c r="SG8" i="14"/>
  <c r="SH8" i="14"/>
  <c r="SI8" i="14"/>
  <c r="SJ8" i="14"/>
  <c r="SK8" i="14"/>
  <c r="SL8" i="14"/>
  <c r="SM8" i="14"/>
  <c r="SN8" i="14"/>
  <c r="SO8" i="14"/>
  <c r="SP8" i="14"/>
  <c r="SQ8" i="14"/>
  <c r="SR8" i="14"/>
  <c r="SS8" i="14"/>
  <c r="ST8" i="14"/>
  <c r="SU8" i="14"/>
  <c r="SV8" i="14"/>
  <c r="SW8" i="14"/>
  <c r="SX8" i="14"/>
  <c r="SY8" i="14"/>
  <c r="SZ8" i="14"/>
  <c r="TA8" i="14"/>
  <c r="TB8" i="14"/>
  <c r="K8" i="14"/>
  <c r="K7" i="14"/>
  <c r="K6" i="14"/>
  <c r="M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I6" i="3"/>
  <c r="AJ6" i="3"/>
  <c r="AK6" i="3"/>
  <c r="AL6" i="3"/>
  <c r="AM6" i="3"/>
  <c r="AN6" i="3"/>
  <c r="AO6" i="3"/>
  <c r="AP6" i="3"/>
  <c r="AR6" i="3"/>
  <c r="AS6" i="3"/>
  <c r="AT6" i="3"/>
  <c r="AV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N6" i="3"/>
  <c r="BO6" i="3"/>
  <c r="BP6" i="3"/>
  <c r="BQ6" i="3"/>
  <c r="BR6" i="3"/>
  <c r="BS6" i="3"/>
  <c r="BT6" i="3"/>
  <c r="BU6" i="3"/>
  <c r="BV6" i="3"/>
  <c r="BW6" i="3"/>
  <c r="BX6" i="3"/>
  <c r="CA6" i="3"/>
  <c r="CB6" i="3"/>
  <c r="CC6" i="3"/>
  <c r="CD6" i="3"/>
  <c r="CE6" i="3"/>
  <c r="CF6" i="3"/>
  <c r="CG6" i="3"/>
  <c r="CH6" i="3"/>
  <c r="CI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C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U6" i="3"/>
  <c r="DV6" i="3"/>
  <c r="DW6" i="3"/>
  <c r="DX6" i="3"/>
  <c r="DY6" i="3"/>
  <c r="DZ6" i="3"/>
  <c r="EA6" i="3"/>
  <c r="EB6" i="3"/>
  <c r="ED6" i="3"/>
  <c r="EF6" i="3"/>
  <c r="EG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D6" i="3"/>
  <c r="FF6" i="3"/>
  <c r="FG6" i="3"/>
  <c r="FH6" i="3"/>
  <c r="FJ6" i="3"/>
  <c r="FK6" i="3"/>
  <c r="FL6" i="3"/>
  <c r="FM6" i="3"/>
  <c r="FN6" i="3"/>
  <c r="FP6" i="3"/>
  <c r="FQ6" i="3"/>
  <c r="FR6" i="3"/>
  <c r="FS6" i="3"/>
  <c r="FT6" i="3"/>
  <c r="FU6" i="3"/>
  <c r="FV6" i="3"/>
  <c r="FW6" i="3"/>
  <c r="FX6" i="3"/>
  <c r="FY6" i="3"/>
  <c r="GA6" i="3"/>
  <c r="GB6" i="3"/>
  <c r="GC6" i="3"/>
  <c r="GE6" i="3"/>
  <c r="GF6" i="3"/>
  <c r="GG6" i="3"/>
  <c r="GH6" i="3"/>
  <c r="GI6" i="3"/>
  <c r="GJ6" i="3"/>
  <c r="GK6" i="3"/>
  <c r="GL6" i="3"/>
  <c r="GM6" i="3"/>
  <c r="GN6" i="3"/>
  <c r="GO6" i="3"/>
  <c r="GP6" i="3"/>
  <c r="GR6" i="3"/>
  <c r="GS6" i="3"/>
  <c r="GT6" i="3"/>
  <c r="GU6" i="3"/>
  <c r="GV6" i="3"/>
  <c r="GW6" i="3"/>
  <c r="GX6" i="3"/>
  <c r="GY6" i="3"/>
  <c r="GZ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W6" i="3"/>
  <c r="HX6" i="3"/>
  <c r="HY6" i="3"/>
  <c r="HZ6" i="3"/>
  <c r="IA6" i="3"/>
  <c r="IB6" i="3"/>
  <c r="IC6" i="3"/>
  <c r="ID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M6" i="3"/>
  <c r="JN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D6" i="3"/>
  <c r="KF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Q6" i="3"/>
  <c r="LR6" i="3"/>
  <c r="LS6" i="3"/>
  <c r="LT6" i="3"/>
  <c r="LV6" i="3"/>
  <c r="LW6" i="3"/>
  <c r="LX6" i="3"/>
  <c r="LY6" i="3"/>
  <c r="MA6" i="3"/>
  <c r="MB6" i="3"/>
  <c r="MC6" i="3"/>
  <c r="MD6" i="3"/>
  <c r="ME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Q6" i="3"/>
  <c r="NR6" i="3"/>
  <c r="NS6" i="3"/>
  <c r="NT6" i="3"/>
  <c r="NU6" i="3"/>
  <c r="NV6" i="3"/>
  <c r="NW6" i="3"/>
  <c r="NX6" i="3"/>
  <c r="NY6" i="3"/>
  <c r="NZ6" i="3"/>
  <c r="OA6" i="3"/>
  <c r="OC6" i="3"/>
  <c r="OD6" i="3"/>
  <c r="OE6" i="3"/>
  <c r="OF6" i="3"/>
  <c r="OG6" i="3"/>
  <c r="OH6" i="3"/>
  <c r="OI6" i="3"/>
  <c r="OJ6" i="3"/>
  <c r="OK6" i="3"/>
  <c r="OL6" i="3"/>
  <c r="ON6" i="3"/>
  <c r="OP6" i="3"/>
  <c r="OR6" i="3"/>
  <c r="OT6" i="3"/>
  <c r="OU6" i="3"/>
  <c r="OV6" i="3"/>
  <c r="OW6" i="3"/>
  <c r="OY6" i="3"/>
  <c r="OZ6" i="3"/>
  <c r="PA6" i="3"/>
  <c r="PB6" i="3"/>
  <c r="PC6" i="3"/>
  <c r="PD6" i="3"/>
  <c r="PE6" i="3"/>
  <c r="PF6" i="3"/>
  <c r="PH6" i="3"/>
  <c r="PI6" i="3"/>
  <c r="PJ6" i="3"/>
  <c r="PK6" i="3"/>
  <c r="PL6" i="3"/>
  <c r="PM6" i="3"/>
  <c r="PN6" i="3"/>
  <c r="PO6" i="3"/>
  <c r="PP6" i="3"/>
  <c r="PQ6" i="3"/>
  <c r="PR6" i="3"/>
  <c r="PS6" i="3"/>
  <c r="PT6" i="3"/>
  <c r="PU6" i="3"/>
  <c r="PV6" i="3"/>
  <c r="PW6" i="3"/>
  <c r="PX6" i="3"/>
  <c r="PY6" i="3"/>
  <c r="PZ6" i="3"/>
  <c r="QA6" i="3"/>
  <c r="QB6" i="3"/>
  <c r="QC6" i="3"/>
  <c r="QD6" i="3"/>
  <c r="QF6" i="3"/>
  <c r="QG6" i="3"/>
  <c r="QH6" i="3"/>
  <c r="QI6" i="3"/>
  <c r="QJ6" i="3"/>
  <c r="QK6" i="3"/>
  <c r="QL6" i="3"/>
  <c r="QM6" i="3"/>
  <c r="QN6" i="3"/>
  <c r="QO6" i="3"/>
  <c r="QP6" i="3"/>
  <c r="QQ6" i="3"/>
  <c r="QR6" i="3"/>
  <c r="QS6" i="3"/>
  <c r="QU6" i="3"/>
  <c r="QV6" i="3"/>
  <c r="QW6" i="3"/>
  <c r="QX6" i="3"/>
  <c r="QY6" i="3"/>
  <c r="QZ6" i="3"/>
  <c r="RA6" i="3"/>
  <c r="RB6" i="3"/>
  <c r="RC6" i="3"/>
  <c r="RD6" i="3"/>
  <c r="RE6" i="3"/>
  <c r="RG6" i="3"/>
  <c r="RH6" i="3"/>
  <c r="RI6" i="3"/>
  <c r="RJ6" i="3"/>
  <c r="RK6" i="3"/>
  <c r="RL6" i="3"/>
  <c r="RM6" i="3"/>
  <c r="RN6" i="3"/>
  <c r="RO6" i="3"/>
  <c r="RP6" i="3"/>
  <c r="RQ6" i="3"/>
  <c r="RR6" i="3"/>
  <c r="RS6" i="3"/>
  <c r="RT6" i="3"/>
  <c r="RU6" i="3"/>
  <c r="RW6" i="3"/>
  <c r="RX6" i="3"/>
  <c r="RY6" i="3"/>
  <c r="RZ6" i="3"/>
  <c r="SB6" i="3"/>
  <c r="SC6" i="3"/>
  <c r="SD6" i="3"/>
  <c r="SE6" i="3"/>
  <c r="SF6" i="3"/>
  <c r="SG6" i="3"/>
  <c r="SH6" i="3"/>
  <c r="SI6" i="3"/>
  <c r="SJ6" i="3"/>
  <c r="SK6" i="3"/>
  <c r="SL6" i="3"/>
  <c r="SM6" i="3"/>
  <c r="SN6" i="3"/>
  <c r="SO6" i="3"/>
  <c r="SP6" i="3"/>
  <c r="SQ6" i="3"/>
  <c r="SR6" i="3"/>
  <c r="SS6" i="3"/>
  <c r="ST6" i="3"/>
  <c r="SU6" i="3"/>
  <c r="SV6" i="3"/>
  <c r="SW6" i="3"/>
  <c r="SX6" i="3"/>
  <c r="SY6" i="3"/>
  <c r="SZ6" i="3"/>
  <c r="TA6" i="3"/>
  <c r="TB6" i="3"/>
  <c r="M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J7" i="3"/>
  <c r="AK7" i="3"/>
  <c r="AL7" i="3"/>
  <c r="AM7" i="3"/>
  <c r="AN7" i="3"/>
  <c r="AO7" i="3"/>
  <c r="AP7" i="3"/>
  <c r="AR7" i="3"/>
  <c r="AS7" i="3"/>
  <c r="AT7" i="3"/>
  <c r="AV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N7" i="3"/>
  <c r="BO7" i="3"/>
  <c r="BP7" i="3"/>
  <c r="BQ7" i="3"/>
  <c r="BR7" i="3"/>
  <c r="BS7" i="3"/>
  <c r="BT7" i="3"/>
  <c r="BU7" i="3"/>
  <c r="BV7" i="3"/>
  <c r="BW7" i="3"/>
  <c r="BX7" i="3"/>
  <c r="CA7" i="3"/>
  <c r="CB7" i="3"/>
  <c r="CC7" i="3"/>
  <c r="CD7" i="3"/>
  <c r="CE7" i="3"/>
  <c r="CF7" i="3"/>
  <c r="CG7" i="3"/>
  <c r="CH7" i="3"/>
  <c r="CI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C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U7" i="3"/>
  <c r="DV7" i="3"/>
  <c r="DW7" i="3"/>
  <c r="DX7" i="3"/>
  <c r="DY7" i="3"/>
  <c r="DZ7" i="3"/>
  <c r="EA7" i="3"/>
  <c r="EB7" i="3"/>
  <c r="ED7" i="3"/>
  <c r="EF7" i="3"/>
  <c r="EG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D7" i="3"/>
  <c r="FH7" i="3"/>
  <c r="FK7" i="3"/>
  <c r="FL7" i="3"/>
  <c r="FM7" i="3"/>
  <c r="FN7" i="3"/>
  <c r="FR7" i="3"/>
  <c r="FS7" i="3"/>
  <c r="FT7" i="3"/>
  <c r="FU7" i="3"/>
  <c r="FV7" i="3"/>
  <c r="FW7" i="3"/>
  <c r="FX7" i="3"/>
  <c r="FY7" i="3"/>
  <c r="GC7" i="3"/>
  <c r="GG7" i="3"/>
  <c r="GH7" i="3"/>
  <c r="GI7" i="3"/>
  <c r="GJ7" i="3"/>
  <c r="GK7" i="3"/>
  <c r="GL7" i="3"/>
  <c r="GM7" i="3"/>
  <c r="GN7" i="3"/>
  <c r="GO7" i="3"/>
  <c r="GP7" i="3"/>
  <c r="GS7" i="3"/>
  <c r="GT7" i="3"/>
  <c r="GU7" i="3"/>
  <c r="GV7" i="3"/>
  <c r="GW7" i="3"/>
  <c r="GX7" i="3"/>
  <c r="GY7" i="3"/>
  <c r="GZ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X7" i="3"/>
  <c r="HY7" i="3"/>
  <c r="HZ7" i="3"/>
  <c r="IA7" i="3"/>
  <c r="IB7" i="3"/>
  <c r="IC7" i="3"/>
  <c r="ID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M7" i="3"/>
  <c r="JN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D7" i="3"/>
  <c r="KF7" i="3"/>
  <c r="KJ7" i="3"/>
  <c r="KK7" i="3"/>
  <c r="KL7" i="3"/>
  <c r="KM7" i="3"/>
  <c r="KN7" i="3"/>
  <c r="KO7" i="3"/>
  <c r="KP7" i="3"/>
  <c r="KQ7" i="3"/>
  <c r="KR7" i="3"/>
  <c r="KS7" i="3"/>
  <c r="KT7" i="3"/>
  <c r="KU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S7" i="3"/>
  <c r="LT7" i="3"/>
  <c r="LX7" i="3"/>
  <c r="LY7" i="3"/>
  <c r="MA7" i="3"/>
  <c r="MB7" i="3"/>
  <c r="MC7" i="3"/>
  <c r="MD7" i="3"/>
  <c r="ME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R7" i="3"/>
  <c r="NS7" i="3"/>
  <c r="NT7" i="3"/>
  <c r="NU7" i="3"/>
  <c r="NV7" i="3"/>
  <c r="NW7" i="3"/>
  <c r="NX7" i="3"/>
  <c r="NY7" i="3"/>
  <c r="NZ7" i="3"/>
  <c r="OA7" i="3"/>
  <c r="OD7" i="3"/>
  <c r="OE7" i="3"/>
  <c r="OF7" i="3"/>
  <c r="OG7" i="3"/>
  <c r="OH7" i="3"/>
  <c r="OI7" i="3"/>
  <c r="OJ7" i="3"/>
  <c r="OK7" i="3"/>
  <c r="OL7" i="3"/>
  <c r="ON7" i="3"/>
  <c r="OP7" i="3"/>
  <c r="OR7" i="3"/>
  <c r="OV7" i="3"/>
  <c r="OW7" i="3"/>
  <c r="PA7" i="3"/>
  <c r="PB7" i="3"/>
  <c r="PC7" i="3"/>
  <c r="PD7" i="3"/>
  <c r="PE7" i="3"/>
  <c r="PF7" i="3"/>
  <c r="PH7" i="3"/>
  <c r="PI7" i="3"/>
  <c r="PJ7" i="3"/>
  <c r="PK7" i="3"/>
  <c r="PL7" i="3"/>
  <c r="PM7" i="3"/>
  <c r="PN7" i="3"/>
  <c r="PO7" i="3"/>
  <c r="PP7" i="3"/>
  <c r="PQ7" i="3"/>
  <c r="PR7" i="3"/>
  <c r="PS7" i="3"/>
  <c r="PT7" i="3"/>
  <c r="PU7" i="3"/>
  <c r="PV7" i="3"/>
  <c r="PW7" i="3"/>
  <c r="PX7" i="3"/>
  <c r="PY7" i="3"/>
  <c r="PZ7" i="3"/>
  <c r="QA7" i="3"/>
  <c r="QB7" i="3"/>
  <c r="QC7" i="3"/>
  <c r="QD7" i="3"/>
  <c r="QG7" i="3"/>
  <c r="QH7" i="3"/>
  <c r="QI7" i="3"/>
  <c r="QJ7" i="3"/>
  <c r="QK7" i="3"/>
  <c r="QL7" i="3"/>
  <c r="QM7" i="3"/>
  <c r="QN7" i="3"/>
  <c r="QO7" i="3"/>
  <c r="QP7" i="3"/>
  <c r="QQ7" i="3"/>
  <c r="QR7" i="3"/>
  <c r="QS7" i="3"/>
  <c r="QU7" i="3"/>
  <c r="QV7" i="3"/>
  <c r="QW7" i="3"/>
  <c r="QX7" i="3"/>
  <c r="QY7" i="3"/>
  <c r="QZ7" i="3"/>
  <c r="RA7" i="3"/>
  <c r="RB7" i="3"/>
  <c r="RC7" i="3"/>
  <c r="RD7" i="3"/>
  <c r="RE7" i="3"/>
  <c r="RG7" i="3"/>
  <c r="RH7" i="3"/>
  <c r="RI7" i="3"/>
  <c r="RJ7" i="3"/>
  <c r="RK7" i="3"/>
  <c r="RL7" i="3"/>
  <c r="RM7" i="3"/>
  <c r="RN7" i="3"/>
  <c r="RO7" i="3"/>
  <c r="RP7" i="3"/>
  <c r="RQ7" i="3"/>
  <c r="RR7" i="3"/>
  <c r="RS7" i="3"/>
  <c r="RT7" i="3"/>
  <c r="RU7" i="3"/>
  <c r="RY7" i="3"/>
  <c r="RZ7" i="3"/>
  <c r="SB7" i="3"/>
  <c r="SC7" i="3"/>
  <c r="SD7" i="3"/>
  <c r="SE7" i="3"/>
  <c r="SF7" i="3"/>
  <c r="SG7" i="3"/>
  <c r="SH7" i="3"/>
  <c r="SI7" i="3"/>
  <c r="SJ7" i="3"/>
  <c r="SK7" i="3"/>
  <c r="SL7" i="3"/>
  <c r="SM7" i="3"/>
  <c r="SN7" i="3"/>
  <c r="SO7" i="3"/>
  <c r="SP7" i="3"/>
  <c r="SQ7" i="3"/>
  <c r="SR7" i="3"/>
  <c r="SS7" i="3"/>
  <c r="ST7" i="3"/>
  <c r="SU7" i="3"/>
  <c r="SV7" i="3"/>
  <c r="SW7" i="3"/>
  <c r="SX7" i="3"/>
  <c r="SY7" i="3"/>
  <c r="SZ7" i="3"/>
  <c r="TA7" i="3"/>
  <c r="TB7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PA8" i="3"/>
  <c r="PB8" i="3"/>
  <c r="PC8" i="3"/>
  <c r="PD8" i="3"/>
  <c r="PE8" i="3"/>
  <c r="PF8" i="3"/>
  <c r="PG8" i="3"/>
  <c r="PH8" i="3"/>
  <c r="PI8" i="3"/>
  <c r="PJ8" i="3"/>
  <c r="PK8" i="3"/>
  <c r="PL8" i="3"/>
  <c r="PM8" i="3"/>
  <c r="PN8" i="3"/>
  <c r="PO8" i="3"/>
  <c r="PP8" i="3"/>
  <c r="PQ8" i="3"/>
  <c r="PR8" i="3"/>
  <c r="PS8" i="3"/>
  <c r="PT8" i="3"/>
  <c r="PU8" i="3"/>
  <c r="PV8" i="3"/>
  <c r="PW8" i="3"/>
  <c r="PX8" i="3"/>
  <c r="PY8" i="3"/>
  <c r="PZ8" i="3"/>
  <c r="QA8" i="3"/>
  <c r="QB8" i="3"/>
  <c r="QC8" i="3"/>
  <c r="QD8" i="3"/>
  <c r="QE8" i="3"/>
  <c r="QF8" i="3"/>
  <c r="QG8" i="3"/>
  <c r="QH8" i="3"/>
  <c r="QI8" i="3"/>
  <c r="QJ8" i="3"/>
  <c r="QK8" i="3"/>
  <c r="QL8" i="3"/>
  <c r="QM8" i="3"/>
  <c r="QN8" i="3"/>
  <c r="QO8" i="3"/>
  <c r="QP8" i="3"/>
  <c r="QQ8" i="3"/>
  <c r="QR8" i="3"/>
  <c r="QS8" i="3"/>
  <c r="QT8" i="3"/>
  <c r="QU8" i="3"/>
  <c r="QV8" i="3"/>
  <c r="QW8" i="3"/>
  <c r="QX8" i="3"/>
  <c r="QY8" i="3"/>
  <c r="QZ8" i="3"/>
  <c r="RA8" i="3"/>
  <c r="RB8" i="3"/>
  <c r="RC8" i="3"/>
  <c r="RD8" i="3"/>
  <c r="RE8" i="3"/>
  <c r="RF8" i="3"/>
  <c r="RG8" i="3"/>
  <c r="RH8" i="3"/>
  <c r="RI8" i="3"/>
  <c r="RJ8" i="3"/>
  <c r="RK8" i="3"/>
  <c r="RL8" i="3"/>
  <c r="RM8" i="3"/>
  <c r="RN8" i="3"/>
  <c r="RO8" i="3"/>
  <c r="RP8" i="3"/>
  <c r="RQ8" i="3"/>
  <c r="RR8" i="3"/>
  <c r="RS8" i="3"/>
  <c r="RT8" i="3"/>
  <c r="RU8" i="3"/>
  <c r="RV8" i="3"/>
  <c r="RW8" i="3"/>
  <c r="RX8" i="3"/>
  <c r="RY8" i="3"/>
  <c r="RZ8" i="3"/>
  <c r="SA8" i="3"/>
  <c r="SB8" i="3"/>
  <c r="SC8" i="3"/>
  <c r="SD8" i="3"/>
  <c r="SE8" i="3"/>
  <c r="SF8" i="3"/>
  <c r="SG8" i="3"/>
  <c r="SH8" i="3"/>
  <c r="SI8" i="3"/>
  <c r="SJ8" i="3"/>
  <c r="SK8" i="3"/>
  <c r="SL8" i="3"/>
  <c r="SM8" i="3"/>
  <c r="SN8" i="3"/>
  <c r="SO8" i="3"/>
  <c r="SP8" i="3"/>
  <c r="SQ8" i="3"/>
  <c r="SR8" i="3"/>
  <c r="SS8" i="3"/>
  <c r="ST8" i="3"/>
  <c r="SU8" i="3"/>
  <c r="SV8" i="3"/>
  <c r="SW8" i="3"/>
  <c r="SX8" i="3"/>
  <c r="SY8" i="3"/>
  <c r="SZ8" i="3"/>
  <c r="TA8" i="3"/>
  <c r="TB8" i="3"/>
  <c r="K8" i="3"/>
  <c r="K7" i="3"/>
  <c r="K6" i="3"/>
  <c r="M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I6" i="2"/>
  <c r="AJ6" i="2"/>
  <c r="AK6" i="2"/>
  <c r="AL6" i="2"/>
  <c r="AM6" i="2"/>
  <c r="AN6" i="2"/>
  <c r="AO6" i="2"/>
  <c r="AP6" i="2"/>
  <c r="AR6" i="2"/>
  <c r="AS6" i="2"/>
  <c r="AT6" i="2"/>
  <c r="AV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N6" i="2"/>
  <c r="BO6" i="2"/>
  <c r="BP6" i="2"/>
  <c r="BQ6" i="2"/>
  <c r="BR6" i="2"/>
  <c r="BS6" i="2"/>
  <c r="BT6" i="2"/>
  <c r="BU6" i="2"/>
  <c r="BV6" i="2"/>
  <c r="BW6" i="2"/>
  <c r="BX6" i="2"/>
  <c r="BZ6" i="2"/>
  <c r="CA6" i="2"/>
  <c r="CB6" i="2"/>
  <c r="CC6" i="2"/>
  <c r="CD6" i="2"/>
  <c r="CE6" i="2"/>
  <c r="CF6" i="2"/>
  <c r="CG6" i="2"/>
  <c r="CH6" i="2"/>
  <c r="CI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C6" i="2"/>
  <c r="DF6" i="2"/>
  <c r="DG6" i="2"/>
  <c r="DH6" i="2"/>
  <c r="DI6" i="2"/>
  <c r="DJ6" i="2"/>
  <c r="DK6" i="2"/>
  <c r="DL6" i="2"/>
  <c r="DM6" i="2"/>
  <c r="DN6" i="2"/>
  <c r="DO6" i="2"/>
  <c r="DP6" i="2"/>
  <c r="DQ6" i="2"/>
  <c r="DR6" i="2"/>
  <c r="DU6" i="2"/>
  <c r="DV6" i="2"/>
  <c r="DW6" i="2"/>
  <c r="DX6" i="2"/>
  <c r="DY6" i="2"/>
  <c r="DZ6" i="2"/>
  <c r="EA6" i="2"/>
  <c r="EB6" i="2"/>
  <c r="ED6" i="2"/>
  <c r="EF6" i="2"/>
  <c r="EG6" i="2"/>
  <c r="EI6" i="2"/>
  <c r="EJ6" i="2"/>
  <c r="EK6" i="2"/>
  <c r="EL6" i="2"/>
  <c r="EM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D6" i="2"/>
  <c r="FF6" i="2"/>
  <c r="FG6" i="2"/>
  <c r="FH6" i="2"/>
  <c r="FJ6" i="2"/>
  <c r="FK6" i="2"/>
  <c r="FL6" i="2"/>
  <c r="FM6" i="2"/>
  <c r="FN6" i="2"/>
  <c r="FP6" i="2"/>
  <c r="FQ6" i="2"/>
  <c r="FR6" i="2"/>
  <c r="FS6" i="2"/>
  <c r="FT6" i="2"/>
  <c r="FU6" i="2"/>
  <c r="FV6" i="2"/>
  <c r="FW6" i="2"/>
  <c r="FX6" i="2"/>
  <c r="FY6" i="2"/>
  <c r="GA6" i="2"/>
  <c r="GB6" i="2"/>
  <c r="GC6" i="2"/>
  <c r="GE6" i="2"/>
  <c r="GF6" i="2"/>
  <c r="GG6" i="2"/>
  <c r="GH6" i="2"/>
  <c r="GI6" i="2"/>
  <c r="GJ6" i="2"/>
  <c r="GK6" i="2"/>
  <c r="GL6" i="2"/>
  <c r="GM6" i="2"/>
  <c r="GN6" i="2"/>
  <c r="GO6" i="2"/>
  <c r="GP6" i="2"/>
  <c r="GR6" i="2"/>
  <c r="GS6" i="2"/>
  <c r="GT6" i="2"/>
  <c r="GU6" i="2"/>
  <c r="GV6" i="2"/>
  <c r="GW6" i="2"/>
  <c r="GX6" i="2"/>
  <c r="GY6" i="2"/>
  <c r="GZ6" i="2"/>
  <c r="HB6" i="2"/>
  <c r="HC6" i="2"/>
  <c r="HD6" i="2"/>
  <c r="HE6" i="2"/>
  <c r="HF6" i="2"/>
  <c r="HG6" i="2"/>
  <c r="HH6" i="2"/>
  <c r="HI6" i="2"/>
  <c r="HJ6" i="2"/>
  <c r="HK6" i="2"/>
  <c r="HL6" i="2"/>
  <c r="HM6" i="2"/>
  <c r="HN6" i="2"/>
  <c r="HO6" i="2"/>
  <c r="HP6" i="2"/>
  <c r="HQ6" i="2"/>
  <c r="HR6" i="2"/>
  <c r="HS6" i="2"/>
  <c r="HT6" i="2"/>
  <c r="HU6" i="2"/>
  <c r="HW6" i="2"/>
  <c r="HX6" i="2"/>
  <c r="HY6" i="2"/>
  <c r="HZ6" i="2"/>
  <c r="IA6" i="2"/>
  <c r="IB6" i="2"/>
  <c r="IC6" i="2"/>
  <c r="ID6" i="2"/>
  <c r="IF6" i="2"/>
  <c r="IG6" i="2"/>
  <c r="IH6" i="2"/>
  <c r="II6" i="2"/>
  <c r="IJ6" i="2"/>
  <c r="IK6" i="2"/>
  <c r="IL6" i="2"/>
  <c r="IM6" i="2"/>
  <c r="IN6" i="2"/>
  <c r="IO6" i="2"/>
  <c r="IP6" i="2"/>
  <c r="IQ6" i="2"/>
  <c r="IR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I6" i="2"/>
  <c r="JJ6" i="2"/>
  <c r="JK6" i="2"/>
  <c r="JM6" i="2"/>
  <c r="JN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D6" i="2"/>
  <c r="KF6" i="2"/>
  <c r="KH6" i="2"/>
  <c r="KI6" i="2"/>
  <c r="KJ6" i="2"/>
  <c r="KK6" i="2"/>
  <c r="KL6" i="2"/>
  <c r="KM6" i="2"/>
  <c r="KN6" i="2"/>
  <c r="KO6" i="2"/>
  <c r="KP6" i="2"/>
  <c r="KQ6" i="2"/>
  <c r="KR6" i="2"/>
  <c r="KS6" i="2"/>
  <c r="KT6" i="2"/>
  <c r="KU6" i="2"/>
  <c r="KW6" i="2"/>
  <c r="KX6" i="2"/>
  <c r="KY6" i="2"/>
  <c r="KZ6" i="2"/>
  <c r="LA6" i="2"/>
  <c r="LB6" i="2"/>
  <c r="LC6" i="2"/>
  <c r="LD6" i="2"/>
  <c r="LE6" i="2"/>
  <c r="LF6" i="2"/>
  <c r="LG6" i="2"/>
  <c r="LH6" i="2"/>
  <c r="LI6" i="2"/>
  <c r="LJ6" i="2"/>
  <c r="LK6" i="2"/>
  <c r="LL6" i="2"/>
  <c r="LM6" i="2"/>
  <c r="LN6" i="2"/>
  <c r="LO6" i="2"/>
  <c r="LQ6" i="2"/>
  <c r="LR6" i="2"/>
  <c r="LS6" i="2"/>
  <c r="LT6" i="2"/>
  <c r="LV6" i="2"/>
  <c r="LW6" i="2"/>
  <c r="LX6" i="2"/>
  <c r="LY6" i="2"/>
  <c r="MA6" i="2"/>
  <c r="MB6" i="2"/>
  <c r="MC6" i="2"/>
  <c r="MD6" i="2"/>
  <c r="ME6" i="2"/>
  <c r="MG6" i="2"/>
  <c r="MH6" i="2"/>
  <c r="MI6" i="2"/>
  <c r="MJ6" i="2"/>
  <c r="MK6" i="2"/>
  <c r="ML6" i="2"/>
  <c r="MM6" i="2"/>
  <c r="MN6" i="2"/>
  <c r="MO6" i="2"/>
  <c r="MP6" i="2"/>
  <c r="MQ6" i="2"/>
  <c r="MR6" i="2"/>
  <c r="MS6" i="2"/>
  <c r="MT6" i="2"/>
  <c r="MU6" i="2"/>
  <c r="MV6" i="2"/>
  <c r="MW6" i="2"/>
  <c r="MX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N6" i="2"/>
  <c r="NO6" i="2"/>
  <c r="NQ6" i="2"/>
  <c r="NR6" i="2"/>
  <c r="NS6" i="2"/>
  <c r="NT6" i="2"/>
  <c r="NU6" i="2"/>
  <c r="NV6" i="2"/>
  <c r="NW6" i="2"/>
  <c r="NX6" i="2"/>
  <c r="NY6" i="2"/>
  <c r="NZ6" i="2"/>
  <c r="OA6" i="2"/>
  <c r="OC6" i="2"/>
  <c r="OD6" i="2"/>
  <c r="OE6" i="2"/>
  <c r="OF6" i="2"/>
  <c r="OG6" i="2"/>
  <c r="OH6" i="2"/>
  <c r="OI6" i="2"/>
  <c r="OJ6" i="2"/>
  <c r="OK6" i="2"/>
  <c r="OL6" i="2"/>
  <c r="ON6" i="2"/>
  <c r="OP6" i="2"/>
  <c r="OR6" i="2"/>
  <c r="OT6" i="2"/>
  <c r="OU6" i="2"/>
  <c r="OV6" i="2"/>
  <c r="OW6" i="2"/>
  <c r="OY6" i="2"/>
  <c r="OZ6" i="2"/>
  <c r="PA6" i="2"/>
  <c r="PB6" i="2"/>
  <c r="PC6" i="2"/>
  <c r="PD6" i="2"/>
  <c r="PE6" i="2"/>
  <c r="PF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U6" i="2"/>
  <c r="QV6" i="2"/>
  <c r="QW6" i="2"/>
  <c r="QX6" i="2"/>
  <c r="QY6" i="2"/>
  <c r="QZ6" i="2"/>
  <c r="RA6" i="2"/>
  <c r="RB6" i="2"/>
  <c r="RC6" i="2"/>
  <c r="RD6" i="2"/>
  <c r="RE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W6" i="2"/>
  <c r="RX6" i="2"/>
  <c r="RY6" i="2"/>
  <c r="RZ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M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R7" i="2"/>
  <c r="AS7" i="2"/>
  <c r="AT7" i="2"/>
  <c r="AV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N7" i="2"/>
  <c r="BO7" i="2"/>
  <c r="BP7" i="2"/>
  <c r="BQ7" i="2"/>
  <c r="BR7" i="2"/>
  <c r="BS7" i="2"/>
  <c r="BT7" i="2"/>
  <c r="BU7" i="2"/>
  <c r="BV7" i="2"/>
  <c r="BW7" i="2"/>
  <c r="BX7" i="2"/>
  <c r="CA7" i="2"/>
  <c r="CB7" i="2"/>
  <c r="CC7" i="2"/>
  <c r="CD7" i="2"/>
  <c r="CE7" i="2"/>
  <c r="CF7" i="2"/>
  <c r="CG7" i="2"/>
  <c r="CH7" i="2"/>
  <c r="CI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C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U7" i="2"/>
  <c r="DV7" i="2"/>
  <c r="DW7" i="2"/>
  <c r="DX7" i="2"/>
  <c r="DY7" i="2"/>
  <c r="DZ7" i="2"/>
  <c r="EA7" i="2"/>
  <c r="EB7" i="2"/>
  <c r="ED7" i="2"/>
  <c r="EF7" i="2"/>
  <c r="EG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D7" i="2"/>
  <c r="FH7" i="2"/>
  <c r="FK7" i="2"/>
  <c r="FL7" i="2"/>
  <c r="FM7" i="2"/>
  <c r="FN7" i="2"/>
  <c r="FR7" i="2"/>
  <c r="FS7" i="2"/>
  <c r="FT7" i="2"/>
  <c r="FU7" i="2"/>
  <c r="FV7" i="2"/>
  <c r="FW7" i="2"/>
  <c r="FX7" i="2"/>
  <c r="FY7" i="2"/>
  <c r="GC7" i="2"/>
  <c r="GG7" i="2"/>
  <c r="GH7" i="2"/>
  <c r="GI7" i="2"/>
  <c r="GJ7" i="2"/>
  <c r="GK7" i="2"/>
  <c r="GL7" i="2"/>
  <c r="GM7" i="2"/>
  <c r="GN7" i="2"/>
  <c r="GO7" i="2"/>
  <c r="GP7" i="2"/>
  <c r="GS7" i="2"/>
  <c r="GT7" i="2"/>
  <c r="GU7" i="2"/>
  <c r="GV7" i="2"/>
  <c r="GW7" i="2"/>
  <c r="GX7" i="2"/>
  <c r="GY7" i="2"/>
  <c r="GZ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X7" i="2"/>
  <c r="HY7" i="2"/>
  <c r="HZ7" i="2"/>
  <c r="IA7" i="2"/>
  <c r="IB7" i="2"/>
  <c r="IC7" i="2"/>
  <c r="ID7" i="2"/>
  <c r="IF7" i="2"/>
  <c r="IG7" i="2"/>
  <c r="IH7" i="2"/>
  <c r="II7" i="2"/>
  <c r="IJ7" i="2"/>
  <c r="IK7" i="2"/>
  <c r="IL7" i="2"/>
  <c r="IM7" i="2"/>
  <c r="IN7" i="2"/>
  <c r="IO7" i="2"/>
  <c r="IP7" i="2"/>
  <c r="IQ7" i="2"/>
  <c r="IR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M7" i="2"/>
  <c r="JN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D7" i="2"/>
  <c r="KF7" i="2"/>
  <c r="KJ7" i="2"/>
  <c r="KK7" i="2"/>
  <c r="KL7" i="2"/>
  <c r="KM7" i="2"/>
  <c r="KN7" i="2"/>
  <c r="KO7" i="2"/>
  <c r="KP7" i="2"/>
  <c r="KQ7" i="2"/>
  <c r="KR7" i="2"/>
  <c r="KS7" i="2"/>
  <c r="KT7" i="2"/>
  <c r="KU7" i="2"/>
  <c r="KY7" i="2"/>
  <c r="KZ7" i="2"/>
  <c r="LA7" i="2"/>
  <c r="LB7" i="2"/>
  <c r="LC7" i="2"/>
  <c r="LD7" i="2"/>
  <c r="LE7" i="2"/>
  <c r="LF7" i="2"/>
  <c r="LG7" i="2"/>
  <c r="LH7" i="2"/>
  <c r="LI7" i="2"/>
  <c r="LJ7" i="2"/>
  <c r="LK7" i="2"/>
  <c r="LL7" i="2"/>
  <c r="LM7" i="2"/>
  <c r="LN7" i="2"/>
  <c r="LO7" i="2"/>
  <c r="LS7" i="2"/>
  <c r="LT7" i="2"/>
  <c r="LX7" i="2"/>
  <c r="LY7" i="2"/>
  <c r="MA7" i="2"/>
  <c r="MB7" i="2"/>
  <c r="MC7" i="2"/>
  <c r="MD7" i="2"/>
  <c r="ME7" i="2"/>
  <c r="MG7" i="2"/>
  <c r="MH7" i="2"/>
  <c r="MI7" i="2"/>
  <c r="MJ7" i="2"/>
  <c r="MK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R7" i="2"/>
  <c r="NS7" i="2"/>
  <c r="NT7" i="2"/>
  <c r="NU7" i="2"/>
  <c r="NV7" i="2"/>
  <c r="NW7" i="2"/>
  <c r="NX7" i="2"/>
  <c r="NY7" i="2"/>
  <c r="NZ7" i="2"/>
  <c r="OA7" i="2"/>
  <c r="OD7" i="2"/>
  <c r="OE7" i="2"/>
  <c r="OF7" i="2"/>
  <c r="OG7" i="2"/>
  <c r="OH7" i="2"/>
  <c r="OI7" i="2"/>
  <c r="OJ7" i="2"/>
  <c r="OK7" i="2"/>
  <c r="OL7" i="2"/>
  <c r="ON7" i="2"/>
  <c r="OP7" i="2"/>
  <c r="OR7" i="2"/>
  <c r="OV7" i="2"/>
  <c r="OW7" i="2"/>
  <c r="PA7" i="2"/>
  <c r="PB7" i="2"/>
  <c r="PC7" i="2"/>
  <c r="PD7" i="2"/>
  <c r="PE7" i="2"/>
  <c r="PF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U7" i="2"/>
  <c r="QV7" i="2"/>
  <c r="QW7" i="2"/>
  <c r="QX7" i="2"/>
  <c r="QY7" i="2"/>
  <c r="QZ7" i="2"/>
  <c r="RA7" i="2"/>
  <c r="RB7" i="2"/>
  <c r="RC7" i="2"/>
  <c r="RD7" i="2"/>
  <c r="RE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Y7" i="2"/>
  <c r="RZ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HZ8" i="2"/>
  <c r="IA8" i="2"/>
  <c r="IB8" i="2"/>
  <c r="IC8" i="2"/>
  <c r="ID8" i="2"/>
  <c r="IE8" i="2"/>
  <c r="IF8" i="2"/>
  <c r="IG8" i="2"/>
  <c r="IH8" i="2"/>
  <c r="II8" i="2"/>
  <c r="IJ8" i="2"/>
  <c r="IK8" i="2"/>
  <c r="IL8" i="2"/>
  <c r="IM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A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D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K8" i="2"/>
  <c r="K7" i="2"/>
  <c r="K6" i="2"/>
  <c r="Y6" i="13"/>
  <c r="Z6" i="13"/>
  <c r="AA6" i="13"/>
  <c r="AB6" i="13"/>
  <c r="AC6" i="13"/>
  <c r="AD6" i="13"/>
  <c r="AE6" i="13"/>
  <c r="AF6" i="13"/>
  <c r="AG6" i="13"/>
  <c r="AI6" i="13"/>
  <c r="AJ6" i="13"/>
  <c r="AK6" i="13"/>
  <c r="AL6" i="13"/>
  <c r="AM6" i="13"/>
  <c r="AN6" i="13"/>
  <c r="AO6" i="13"/>
  <c r="AP6" i="13"/>
  <c r="AS6" i="13"/>
  <c r="AT6" i="13"/>
  <c r="AV6" i="13"/>
  <c r="AX6" i="13"/>
  <c r="AY6" i="13"/>
  <c r="AZ6" i="13"/>
  <c r="BA6" i="13"/>
  <c r="BB6" i="13"/>
  <c r="BC6" i="13"/>
  <c r="BD6" i="13"/>
  <c r="BE6" i="13"/>
  <c r="BF6" i="13"/>
  <c r="BG6" i="13"/>
  <c r="BH6" i="13"/>
  <c r="BI6" i="13"/>
  <c r="BJ6" i="13"/>
  <c r="BK6" i="13"/>
  <c r="BN6" i="13"/>
  <c r="BO6" i="13"/>
  <c r="BP6" i="13"/>
  <c r="BQ6" i="13"/>
  <c r="BR6" i="13"/>
  <c r="BS6" i="13"/>
  <c r="BT6" i="13"/>
  <c r="BU6" i="13"/>
  <c r="BV6" i="13"/>
  <c r="BW6" i="13"/>
  <c r="BX6" i="13"/>
  <c r="BZ6" i="13"/>
  <c r="CA6" i="13"/>
  <c r="CB6" i="13"/>
  <c r="CC6" i="13"/>
  <c r="CD6" i="13"/>
  <c r="CE6" i="13"/>
  <c r="CF6" i="13"/>
  <c r="CG6" i="13"/>
  <c r="CH6" i="13"/>
  <c r="CI6" i="13"/>
  <c r="CL6" i="13"/>
  <c r="CM6" i="13"/>
  <c r="CN6" i="13"/>
  <c r="CO6" i="13"/>
  <c r="CP6" i="13"/>
  <c r="CQ6" i="13"/>
  <c r="CR6" i="13"/>
  <c r="CS6" i="13"/>
  <c r="CT6" i="13"/>
  <c r="CU6" i="13"/>
  <c r="CV6" i="13"/>
  <c r="CW6" i="13"/>
  <c r="CX6" i="13"/>
  <c r="CY6" i="13"/>
  <c r="CZ6" i="13"/>
  <c r="DB6" i="13"/>
  <c r="DC6" i="13"/>
  <c r="DF6" i="13"/>
  <c r="DG6" i="13"/>
  <c r="DH6" i="13"/>
  <c r="DI6" i="13"/>
  <c r="DJ6" i="13"/>
  <c r="DK6" i="13"/>
  <c r="DL6" i="13"/>
  <c r="DM6" i="13"/>
  <c r="DN6" i="13"/>
  <c r="DO6" i="13"/>
  <c r="DP6" i="13"/>
  <c r="DQ6" i="13"/>
  <c r="DR6" i="13"/>
  <c r="DT6" i="13"/>
  <c r="DU6" i="13"/>
  <c r="DV6" i="13"/>
  <c r="DW6" i="13"/>
  <c r="DX6" i="13"/>
  <c r="DY6" i="13"/>
  <c r="DZ6" i="13"/>
  <c r="EA6" i="13"/>
  <c r="EB6" i="13"/>
  <c r="ED6" i="13"/>
  <c r="EF6" i="13"/>
  <c r="EG6" i="13"/>
  <c r="EI6" i="13"/>
  <c r="EJ6" i="13"/>
  <c r="EK6" i="13"/>
  <c r="EL6" i="13"/>
  <c r="EM6" i="13"/>
  <c r="EN6" i="13"/>
  <c r="EO6" i="13"/>
  <c r="EP6" i="13"/>
  <c r="EQ6" i="13"/>
  <c r="ER6" i="13"/>
  <c r="ES6" i="13"/>
  <c r="ET6" i="13"/>
  <c r="EU6" i="13"/>
  <c r="EV6" i="13"/>
  <c r="EW6" i="13"/>
  <c r="EX6" i="13"/>
  <c r="EY6" i="13"/>
  <c r="EZ6" i="13"/>
  <c r="FA6" i="13"/>
  <c r="FB6" i="13"/>
  <c r="FD6" i="13"/>
  <c r="FF6" i="13"/>
  <c r="FG6" i="13"/>
  <c r="FH6" i="13"/>
  <c r="FJ6" i="13"/>
  <c r="FK6" i="13"/>
  <c r="FL6" i="13"/>
  <c r="FM6" i="13"/>
  <c r="FN6" i="13"/>
  <c r="FP6" i="13"/>
  <c r="FQ6" i="13"/>
  <c r="FR6" i="13"/>
  <c r="FS6" i="13"/>
  <c r="FT6" i="13"/>
  <c r="FU6" i="13"/>
  <c r="FV6" i="13"/>
  <c r="FW6" i="13"/>
  <c r="FX6" i="13"/>
  <c r="FY6" i="13"/>
  <c r="GA6" i="13"/>
  <c r="GB6" i="13"/>
  <c r="GC6" i="13"/>
  <c r="GF6" i="13"/>
  <c r="GG6" i="13"/>
  <c r="GH6" i="13"/>
  <c r="GI6" i="13"/>
  <c r="GJ6" i="13"/>
  <c r="GK6" i="13"/>
  <c r="GL6" i="13"/>
  <c r="GM6" i="13"/>
  <c r="GN6" i="13"/>
  <c r="GO6" i="13"/>
  <c r="GP6" i="13"/>
  <c r="GR6" i="13"/>
  <c r="GS6" i="13"/>
  <c r="GT6" i="13"/>
  <c r="GU6" i="13"/>
  <c r="GV6" i="13"/>
  <c r="GW6" i="13"/>
  <c r="GX6" i="13"/>
  <c r="GY6" i="13"/>
  <c r="GZ6" i="13"/>
  <c r="HB6" i="13"/>
  <c r="HC6" i="13"/>
  <c r="HD6" i="13"/>
  <c r="HE6" i="13"/>
  <c r="HF6" i="13"/>
  <c r="HG6" i="13"/>
  <c r="HH6" i="13"/>
  <c r="HI6" i="13"/>
  <c r="HJ6" i="13"/>
  <c r="HK6" i="13"/>
  <c r="HL6" i="13"/>
  <c r="HM6" i="13"/>
  <c r="HN6" i="13"/>
  <c r="HO6" i="13"/>
  <c r="HP6" i="13"/>
  <c r="HQ6" i="13"/>
  <c r="HR6" i="13"/>
  <c r="HS6" i="13"/>
  <c r="HT6" i="13"/>
  <c r="HU6" i="13"/>
  <c r="HW6" i="13"/>
  <c r="HX6" i="13"/>
  <c r="HY6" i="13"/>
  <c r="HZ6" i="13"/>
  <c r="IA6" i="13"/>
  <c r="IB6" i="13"/>
  <c r="IC6" i="13"/>
  <c r="ID6" i="13"/>
  <c r="IF6" i="13"/>
  <c r="IG6" i="13"/>
  <c r="IH6" i="13"/>
  <c r="II6" i="13"/>
  <c r="IJ6" i="13"/>
  <c r="IK6" i="13"/>
  <c r="IL6" i="13"/>
  <c r="IM6" i="13"/>
  <c r="IN6" i="13"/>
  <c r="IO6" i="13"/>
  <c r="IP6" i="13"/>
  <c r="IQ6" i="13"/>
  <c r="IR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I6" i="13"/>
  <c r="JJ6" i="13"/>
  <c r="JK6" i="13"/>
  <c r="JM6" i="13"/>
  <c r="JN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D6" i="13"/>
  <c r="KF6" i="13"/>
  <c r="KI6" i="13"/>
  <c r="KJ6" i="13"/>
  <c r="KK6" i="13"/>
  <c r="KL6" i="13"/>
  <c r="KM6" i="13"/>
  <c r="KN6" i="13"/>
  <c r="KO6" i="13"/>
  <c r="KP6" i="13"/>
  <c r="KQ6" i="13"/>
  <c r="KR6" i="13"/>
  <c r="KS6" i="13"/>
  <c r="KT6" i="13"/>
  <c r="KU6" i="13"/>
  <c r="KW6" i="13"/>
  <c r="KX6" i="13"/>
  <c r="KY6" i="13"/>
  <c r="KZ6" i="13"/>
  <c r="LA6" i="13"/>
  <c r="LB6" i="13"/>
  <c r="LC6" i="13"/>
  <c r="LD6" i="13"/>
  <c r="LE6" i="13"/>
  <c r="LF6" i="13"/>
  <c r="LG6" i="13"/>
  <c r="LH6" i="13"/>
  <c r="LI6" i="13"/>
  <c r="LJ6" i="13"/>
  <c r="LK6" i="13"/>
  <c r="LL6" i="13"/>
  <c r="LM6" i="13"/>
  <c r="LN6" i="13"/>
  <c r="LO6" i="13"/>
  <c r="LQ6" i="13"/>
  <c r="LR6" i="13"/>
  <c r="LS6" i="13"/>
  <c r="LT6" i="13"/>
  <c r="LV6" i="13"/>
  <c r="LW6" i="13"/>
  <c r="LX6" i="13"/>
  <c r="LY6" i="13"/>
  <c r="MA6" i="13"/>
  <c r="MB6" i="13"/>
  <c r="MC6" i="13"/>
  <c r="MD6" i="13"/>
  <c r="ME6" i="13"/>
  <c r="MG6" i="13"/>
  <c r="MH6" i="13"/>
  <c r="MI6" i="13"/>
  <c r="MJ6" i="13"/>
  <c r="MK6" i="13"/>
  <c r="ML6" i="13"/>
  <c r="MM6" i="13"/>
  <c r="MN6" i="13"/>
  <c r="MO6" i="13"/>
  <c r="MP6" i="13"/>
  <c r="MQ6" i="13"/>
  <c r="MR6" i="13"/>
  <c r="MS6" i="13"/>
  <c r="MT6" i="13"/>
  <c r="MU6" i="13"/>
  <c r="MV6" i="13"/>
  <c r="MW6" i="13"/>
  <c r="MX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N6" i="13"/>
  <c r="NO6" i="13"/>
  <c r="NQ6" i="13"/>
  <c r="NR6" i="13"/>
  <c r="NS6" i="13"/>
  <c r="NT6" i="13"/>
  <c r="NU6" i="13"/>
  <c r="NV6" i="13"/>
  <c r="NW6" i="13"/>
  <c r="NX6" i="13"/>
  <c r="NY6" i="13"/>
  <c r="NZ6" i="13"/>
  <c r="OA6" i="13"/>
  <c r="OC6" i="13"/>
  <c r="OD6" i="13"/>
  <c r="OE6" i="13"/>
  <c r="OF6" i="13"/>
  <c r="OG6" i="13"/>
  <c r="OH6" i="13"/>
  <c r="OI6" i="13"/>
  <c r="OJ6" i="13"/>
  <c r="OK6" i="13"/>
  <c r="OL6" i="13"/>
  <c r="ON6" i="13"/>
  <c r="OP6" i="13"/>
  <c r="OR6" i="13"/>
  <c r="OU6" i="13"/>
  <c r="OV6" i="13"/>
  <c r="OW6" i="13"/>
  <c r="OY6" i="13"/>
  <c r="OZ6" i="13"/>
  <c r="PA6" i="13"/>
  <c r="PB6" i="13"/>
  <c r="PC6" i="13"/>
  <c r="PD6" i="13"/>
  <c r="PE6" i="13"/>
  <c r="PF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U6" i="13"/>
  <c r="QV6" i="13"/>
  <c r="QW6" i="13"/>
  <c r="QX6" i="13"/>
  <c r="QY6" i="13"/>
  <c r="QZ6" i="13"/>
  <c r="RA6" i="13"/>
  <c r="RB6" i="13"/>
  <c r="RC6" i="13"/>
  <c r="RD6" i="13"/>
  <c r="RE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W6" i="13"/>
  <c r="RX6" i="13"/>
  <c r="RY6" i="13"/>
  <c r="RZ6" i="13"/>
  <c r="SB6" i="13"/>
  <c r="SC6" i="13"/>
  <c r="SD6" i="13"/>
  <c r="SE6" i="13"/>
  <c r="SF6" i="13"/>
  <c r="SG6" i="13"/>
  <c r="SH6" i="13"/>
  <c r="SI6" i="13"/>
  <c r="SJ6" i="13"/>
  <c r="SK6" i="13"/>
  <c r="SL6" i="13"/>
  <c r="SM6" i="13"/>
  <c r="SN6" i="13"/>
  <c r="SO6" i="13"/>
  <c r="SP6" i="13"/>
  <c r="SQ6" i="13"/>
  <c r="SR6" i="13"/>
  <c r="SS6" i="13"/>
  <c r="ST6" i="13"/>
  <c r="SU6" i="13"/>
  <c r="SV6" i="13"/>
  <c r="SW6" i="13"/>
  <c r="SX6" i="13"/>
  <c r="SY6" i="13"/>
  <c r="SZ6" i="13"/>
  <c r="TA6" i="13"/>
  <c r="TB6" i="13"/>
  <c r="Y7" i="13"/>
  <c r="Z7" i="13"/>
  <c r="AA7" i="13"/>
  <c r="AB7" i="13"/>
  <c r="AC7" i="13"/>
  <c r="AD7" i="13"/>
  <c r="AE7" i="13"/>
  <c r="AF7" i="13"/>
  <c r="AG7" i="13"/>
  <c r="AJ7" i="13"/>
  <c r="AK7" i="13"/>
  <c r="AL7" i="13"/>
  <c r="AM7" i="13"/>
  <c r="AN7" i="13"/>
  <c r="AO7" i="13"/>
  <c r="AP7" i="13"/>
  <c r="AS7" i="13"/>
  <c r="AT7" i="13"/>
  <c r="AV7" i="13"/>
  <c r="AX7" i="13"/>
  <c r="AY7" i="13"/>
  <c r="AZ7" i="13"/>
  <c r="BA7" i="13"/>
  <c r="BB7" i="13"/>
  <c r="BC7" i="13"/>
  <c r="BD7" i="13"/>
  <c r="BE7" i="13"/>
  <c r="BF7" i="13"/>
  <c r="BG7" i="13"/>
  <c r="BH7" i="13"/>
  <c r="BI7" i="13"/>
  <c r="BJ7" i="13"/>
  <c r="BK7" i="13"/>
  <c r="BN7" i="13"/>
  <c r="BO7" i="13"/>
  <c r="BP7" i="13"/>
  <c r="BQ7" i="13"/>
  <c r="BR7" i="13"/>
  <c r="BS7" i="13"/>
  <c r="BT7" i="13"/>
  <c r="BU7" i="13"/>
  <c r="BV7" i="13"/>
  <c r="BW7" i="13"/>
  <c r="BX7" i="13"/>
  <c r="CA7" i="13"/>
  <c r="CB7" i="13"/>
  <c r="CC7" i="13"/>
  <c r="CD7" i="13"/>
  <c r="CE7" i="13"/>
  <c r="CF7" i="13"/>
  <c r="CG7" i="13"/>
  <c r="CH7" i="13"/>
  <c r="CI7" i="13"/>
  <c r="CL7" i="13"/>
  <c r="CM7" i="13"/>
  <c r="CN7" i="13"/>
  <c r="CO7" i="13"/>
  <c r="CP7" i="13"/>
  <c r="CQ7" i="13"/>
  <c r="CR7" i="13"/>
  <c r="CS7" i="13"/>
  <c r="CT7" i="13"/>
  <c r="CU7" i="13"/>
  <c r="CV7" i="13"/>
  <c r="CW7" i="13"/>
  <c r="CX7" i="13"/>
  <c r="CY7" i="13"/>
  <c r="CZ7" i="13"/>
  <c r="DC7" i="13"/>
  <c r="DF7" i="13"/>
  <c r="DG7" i="13"/>
  <c r="DH7" i="13"/>
  <c r="DI7" i="13"/>
  <c r="DJ7" i="13"/>
  <c r="DK7" i="13"/>
  <c r="DL7" i="13"/>
  <c r="DM7" i="13"/>
  <c r="DN7" i="13"/>
  <c r="DO7" i="13"/>
  <c r="DP7" i="13"/>
  <c r="DQ7" i="13"/>
  <c r="DR7" i="13"/>
  <c r="DU7" i="13"/>
  <c r="DV7" i="13"/>
  <c r="DW7" i="13"/>
  <c r="DX7" i="13"/>
  <c r="DY7" i="13"/>
  <c r="DZ7" i="13"/>
  <c r="EA7" i="13"/>
  <c r="EB7" i="13"/>
  <c r="ED7" i="13"/>
  <c r="EF7" i="13"/>
  <c r="EG7" i="13"/>
  <c r="EI7" i="13"/>
  <c r="EJ7" i="13"/>
  <c r="EK7" i="13"/>
  <c r="EL7" i="13"/>
  <c r="EM7" i="13"/>
  <c r="EN7" i="13"/>
  <c r="EO7" i="13"/>
  <c r="EP7" i="13"/>
  <c r="EQ7" i="13"/>
  <c r="ER7" i="13"/>
  <c r="ES7" i="13"/>
  <c r="ET7" i="13"/>
  <c r="EU7" i="13"/>
  <c r="EV7" i="13"/>
  <c r="EW7" i="13"/>
  <c r="EX7" i="13"/>
  <c r="EY7" i="13"/>
  <c r="EZ7" i="13"/>
  <c r="FA7" i="13"/>
  <c r="FB7" i="13"/>
  <c r="FD7" i="13"/>
  <c r="FH7" i="13"/>
  <c r="FK7" i="13"/>
  <c r="FL7" i="13"/>
  <c r="FM7" i="13"/>
  <c r="FN7" i="13"/>
  <c r="FR7" i="13"/>
  <c r="FS7" i="13"/>
  <c r="FT7" i="13"/>
  <c r="FU7" i="13"/>
  <c r="FV7" i="13"/>
  <c r="FW7" i="13"/>
  <c r="FX7" i="13"/>
  <c r="FY7" i="13"/>
  <c r="GC7" i="13"/>
  <c r="GG7" i="13"/>
  <c r="GH7" i="13"/>
  <c r="GI7" i="13"/>
  <c r="GJ7" i="13"/>
  <c r="GK7" i="13"/>
  <c r="GL7" i="13"/>
  <c r="GM7" i="13"/>
  <c r="GN7" i="13"/>
  <c r="GO7" i="13"/>
  <c r="GP7" i="13"/>
  <c r="GS7" i="13"/>
  <c r="GT7" i="13"/>
  <c r="GU7" i="13"/>
  <c r="GV7" i="13"/>
  <c r="GW7" i="13"/>
  <c r="GX7" i="13"/>
  <c r="GY7" i="13"/>
  <c r="GZ7" i="13"/>
  <c r="HB7" i="13"/>
  <c r="HC7" i="13"/>
  <c r="HD7" i="13"/>
  <c r="HE7" i="13"/>
  <c r="HF7" i="13"/>
  <c r="HG7" i="13"/>
  <c r="HH7" i="13"/>
  <c r="HI7" i="13"/>
  <c r="HJ7" i="13"/>
  <c r="HK7" i="13"/>
  <c r="HL7" i="13"/>
  <c r="HM7" i="13"/>
  <c r="HN7" i="13"/>
  <c r="HO7" i="13"/>
  <c r="HP7" i="13"/>
  <c r="HQ7" i="13"/>
  <c r="HR7" i="13"/>
  <c r="HS7" i="13"/>
  <c r="HT7" i="13"/>
  <c r="HU7" i="13"/>
  <c r="HX7" i="13"/>
  <c r="HY7" i="13"/>
  <c r="HZ7" i="13"/>
  <c r="IA7" i="13"/>
  <c r="IB7" i="13"/>
  <c r="IC7" i="13"/>
  <c r="ID7" i="13"/>
  <c r="IF7" i="13"/>
  <c r="IG7" i="13"/>
  <c r="IH7" i="13"/>
  <c r="II7" i="13"/>
  <c r="IJ7" i="13"/>
  <c r="IK7" i="13"/>
  <c r="IL7" i="13"/>
  <c r="IM7" i="13"/>
  <c r="IN7" i="13"/>
  <c r="IO7" i="13"/>
  <c r="IP7" i="13"/>
  <c r="IQ7" i="13"/>
  <c r="IR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I7" i="13"/>
  <c r="JJ7" i="13"/>
  <c r="JK7" i="13"/>
  <c r="JM7" i="13"/>
  <c r="JN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D7" i="13"/>
  <c r="KF7" i="13"/>
  <c r="KJ7" i="13"/>
  <c r="KK7" i="13"/>
  <c r="KL7" i="13"/>
  <c r="KM7" i="13"/>
  <c r="KN7" i="13"/>
  <c r="KO7" i="13"/>
  <c r="KP7" i="13"/>
  <c r="KQ7" i="13"/>
  <c r="KR7" i="13"/>
  <c r="KS7" i="13"/>
  <c r="KT7" i="13"/>
  <c r="KU7" i="13"/>
  <c r="KX7" i="13"/>
  <c r="KY7" i="13"/>
  <c r="KZ7" i="13"/>
  <c r="LA7" i="13"/>
  <c r="LB7" i="13"/>
  <c r="LC7" i="13"/>
  <c r="LD7" i="13"/>
  <c r="LE7" i="13"/>
  <c r="LF7" i="13"/>
  <c r="LG7" i="13"/>
  <c r="LH7" i="13"/>
  <c r="LI7" i="13"/>
  <c r="LJ7" i="13"/>
  <c r="LK7" i="13"/>
  <c r="LL7" i="13"/>
  <c r="LM7" i="13"/>
  <c r="LN7" i="13"/>
  <c r="LO7" i="13"/>
  <c r="LS7" i="13"/>
  <c r="LT7" i="13"/>
  <c r="LX7" i="13"/>
  <c r="LY7" i="13"/>
  <c r="MA7" i="13"/>
  <c r="MB7" i="13"/>
  <c r="MC7" i="13"/>
  <c r="MD7" i="13"/>
  <c r="ME7" i="13"/>
  <c r="MG7" i="13"/>
  <c r="MH7" i="13"/>
  <c r="MI7" i="13"/>
  <c r="MJ7" i="13"/>
  <c r="MK7" i="13"/>
  <c r="ML7" i="13"/>
  <c r="MM7" i="13"/>
  <c r="MN7" i="13"/>
  <c r="MO7" i="13"/>
  <c r="MP7" i="13"/>
  <c r="MQ7" i="13"/>
  <c r="MR7" i="13"/>
  <c r="MS7" i="13"/>
  <c r="MT7" i="13"/>
  <c r="MU7" i="13"/>
  <c r="MV7" i="13"/>
  <c r="MW7" i="13"/>
  <c r="MX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N7" i="13"/>
  <c r="NO7" i="13"/>
  <c r="NR7" i="13"/>
  <c r="NS7" i="13"/>
  <c r="NT7" i="13"/>
  <c r="NU7" i="13"/>
  <c r="NV7" i="13"/>
  <c r="NW7" i="13"/>
  <c r="NX7" i="13"/>
  <c r="NY7" i="13"/>
  <c r="NZ7" i="13"/>
  <c r="OA7" i="13"/>
  <c r="OD7" i="13"/>
  <c r="OE7" i="13"/>
  <c r="OF7" i="13"/>
  <c r="OG7" i="13"/>
  <c r="OH7" i="13"/>
  <c r="OI7" i="13"/>
  <c r="OJ7" i="13"/>
  <c r="OK7" i="13"/>
  <c r="OL7" i="13"/>
  <c r="ON7" i="13"/>
  <c r="OP7" i="13"/>
  <c r="OR7" i="13"/>
  <c r="OV7" i="13"/>
  <c r="OW7" i="13"/>
  <c r="PA7" i="13"/>
  <c r="PB7" i="13"/>
  <c r="PC7" i="13"/>
  <c r="PD7" i="13"/>
  <c r="PE7" i="13"/>
  <c r="PF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U7" i="13"/>
  <c r="QV7" i="13"/>
  <c r="QW7" i="13"/>
  <c r="QX7" i="13"/>
  <c r="QY7" i="13"/>
  <c r="QZ7" i="13"/>
  <c r="RA7" i="13"/>
  <c r="RB7" i="13"/>
  <c r="RC7" i="13"/>
  <c r="RD7" i="13"/>
  <c r="RE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Y7" i="13"/>
  <c r="RZ7" i="13"/>
  <c r="SB7" i="13"/>
  <c r="SC7" i="13"/>
  <c r="SD7" i="13"/>
  <c r="SE7" i="13"/>
  <c r="SF7" i="13"/>
  <c r="SG7" i="13"/>
  <c r="SH7" i="13"/>
  <c r="SI7" i="13"/>
  <c r="SJ7" i="13"/>
  <c r="SK7" i="13"/>
  <c r="SL7" i="13"/>
  <c r="SM7" i="13"/>
  <c r="SN7" i="13"/>
  <c r="SO7" i="13"/>
  <c r="SP7" i="13"/>
  <c r="SQ7" i="13"/>
  <c r="SR7" i="13"/>
  <c r="SS7" i="13"/>
  <c r="ST7" i="13"/>
  <c r="SU7" i="13"/>
  <c r="SV7" i="13"/>
  <c r="SW7" i="13"/>
  <c r="SX7" i="13"/>
  <c r="SY7" i="13"/>
  <c r="SZ7" i="13"/>
  <c r="TA7" i="13"/>
  <c r="TB7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T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W8" i="13"/>
  <c r="IX8" i="13"/>
  <c r="IY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SH8" i="13"/>
  <c r="SI8" i="13"/>
  <c r="SJ8" i="13"/>
  <c r="SK8" i="13"/>
  <c r="SL8" i="13"/>
  <c r="SM8" i="13"/>
  <c r="SN8" i="13"/>
  <c r="SO8" i="13"/>
  <c r="SP8" i="13"/>
  <c r="SQ8" i="13"/>
  <c r="SR8" i="13"/>
  <c r="SS8" i="13"/>
  <c r="ST8" i="13"/>
  <c r="SU8" i="13"/>
  <c r="SV8" i="13"/>
  <c r="SW8" i="13"/>
  <c r="SX8" i="13"/>
  <c r="SY8" i="13"/>
  <c r="SZ8" i="13"/>
  <c r="TA8" i="13"/>
  <c r="TB8" i="13"/>
  <c r="M6" i="13"/>
  <c r="P6" i="13"/>
  <c r="Q6" i="13"/>
  <c r="R6" i="13"/>
  <c r="S6" i="13"/>
  <c r="T6" i="13"/>
  <c r="U6" i="13"/>
  <c r="V6" i="13"/>
  <c r="W6" i="13"/>
  <c r="X6" i="13"/>
  <c r="M7" i="13"/>
  <c r="P7" i="13"/>
  <c r="Q7" i="13"/>
  <c r="R7" i="13"/>
  <c r="S7" i="13"/>
  <c r="T7" i="13"/>
  <c r="U7" i="13"/>
  <c r="V7" i="13"/>
  <c r="W7" i="13"/>
  <c r="X7" i="13"/>
  <c r="M8" i="13"/>
  <c r="N8" i="13"/>
  <c r="O8" i="13"/>
  <c r="P8" i="13"/>
  <c r="Q8" i="13"/>
  <c r="R8" i="13"/>
  <c r="S8" i="13"/>
  <c r="T8" i="13"/>
  <c r="U8" i="13"/>
  <c r="V8" i="13"/>
  <c r="W8" i="13"/>
  <c r="X8" i="13"/>
  <c r="K8" i="13"/>
  <c r="K7" i="13"/>
  <c r="K6" i="13"/>
  <c r="L9" i="1"/>
  <c r="K9" i="1"/>
  <c r="I212" i="7" l="1"/>
  <c r="I64" i="15"/>
  <c r="J64" i="15" s="1"/>
  <c r="I159" i="7"/>
  <c r="J158" i="7" s="1"/>
  <c r="I172" i="7"/>
  <c r="J172" i="7" s="1"/>
  <c r="I106" i="7"/>
  <c r="J106" i="7" s="1"/>
  <c r="J9" i="2"/>
  <c r="J23" i="1"/>
  <c r="J42" i="1"/>
  <c r="I32" i="1"/>
  <c r="I38" i="15"/>
  <c r="J38" i="15" s="1"/>
  <c r="J27" i="1"/>
  <c r="I118" i="7"/>
  <c r="I60" i="3"/>
  <c r="J60" i="3" s="1"/>
  <c r="J15" i="13"/>
  <c r="I18" i="13"/>
  <c r="J18" i="13" s="1"/>
  <c r="S42" i="7"/>
  <c r="I29" i="2"/>
  <c r="J28" i="2" s="1"/>
  <c r="AD107" i="7"/>
  <c r="I12" i="3"/>
  <c r="I23" i="1"/>
  <c r="I11" i="15"/>
  <c r="J11" i="15" s="1"/>
  <c r="I23" i="7"/>
  <c r="J23" i="7" s="1"/>
  <c r="I30" i="7"/>
  <c r="I54" i="7"/>
  <c r="J54" i="7" s="1"/>
  <c r="I18" i="3"/>
  <c r="I45" i="3"/>
  <c r="J45" i="3" s="1"/>
  <c r="I9" i="3"/>
  <c r="I18" i="1"/>
  <c r="I37" i="1"/>
  <c r="I42" i="1"/>
  <c r="J44" i="1" s="1"/>
  <c r="I27" i="1"/>
  <c r="I11" i="1"/>
  <c r="I30" i="1"/>
  <c r="I35" i="1"/>
  <c r="M35" i="15"/>
  <c r="I61" i="1"/>
  <c r="J61" i="1" s="1"/>
  <c r="AD35" i="15"/>
  <c r="T116" i="7"/>
  <c r="I116" i="7" s="1"/>
  <c r="I63" i="1"/>
  <c r="I24" i="1"/>
  <c r="I69" i="1"/>
  <c r="J69" i="1" s="1"/>
  <c r="AU59" i="7"/>
  <c r="I59" i="7" s="1"/>
  <c r="J59" i="7" s="1"/>
  <c r="I48" i="1"/>
  <c r="J47" i="1" s="1"/>
  <c r="BB100" i="7"/>
  <c r="I100" i="7" s="1"/>
  <c r="I60" i="1"/>
  <c r="J60" i="1" s="1"/>
  <c r="I9" i="1"/>
  <c r="J37" i="3"/>
  <c r="I9" i="2"/>
  <c r="I9" i="13"/>
  <c r="I10" i="13"/>
  <c r="I11" i="13"/>
  <c r="AY39" i="7"/>
  <c r="AY16" i="15"/>
  <c r="I16" i="15" s="1"/>
  <c r="J16" i="15" s="1"/>
  <c r="BE15" i="7"/>
  <c r="I36" i="15"/>
  <c r="J36" i="15" s="1"/>
  <c r="I50" i="15"/>
  <c r="J50" i="15" s="1"/>
  <c r="I31" i="15"/>
  <c r="J31" i="15" s="1"/>
  <c r="J162" i="7"/>
  <c r="I24" i="7"/>
  <c r="I31" i="7"/>
  <c r="I13" i="7"/>
  <c r="J13" i="7" s="1"/>
  <c r="I86" i="7"/>
  <c r="J86" i="7" s="1"/>
  <c r="I12" i="2"/>
  <c r="AD79" i="7"/>
  <c r="I30" i="2"/>
  <c r="J30" i="2" s="1"/>
  <c r="I13" i="2"/>
  <c r="I10" i="1"/>
  <c r="AY28" i="7"/>
  <c r="I28" i="7" s="1"/>
  <c r="BB120" i="7"/>
  <c r="I120" i="7" s="1"/>
  <c r="AY13" i="15"/>
  <c r="I13" i="15" s="1"/>
  <c r="AU69" i="7"/>
  <c r="I69" i="7" s="1"/>
  <c r="M101" i="7"/>
  <c r="AI25" i="7"/>
  <c r="I25" i="7" s="1"/>
  <c r="AD37" i="15"/>
  <c r="I37" i="15" s="1"/>
  <c r="M79" i="7"/>
  <c r="M28" i="15"/>
  <c r="NO52" i="15"/>
  <c r="IG52" i="15"/>
  <c r="HJ52" i="15"/>
  <c r="HK52" i="15"/>
  <c r="GA19" i="15"/>
  <c r="GB19" i="15"/>
  <c r="GC19" i="15"/>
  <c r="GD19" i="15"/>
  <c r="GE19" i="15"/>
  <c r="GF19" i="15"/>
  <c r="GG19" i="15"/>
  <c r="GH19" i="15"/>
  <c r="GI19" i="15"/>
  <c r="GJ19" i="15"/>
  <c r="GK19" i="15"/>
  <c r="GL19" i="15"/>
  <c r="GM19" i="15"/>
  <c r="GN19" i="15"/>
  <c r="GO19" i="15"/>
  <c r="GP19" i="15"/>
  <c r="GQ19" i="15"/>
  <c r="FK20" i="15"/>
  <c r="FL20" i="15"/>
  <c r="FM20" i="15"/>
  <c r="FN20" i="15"/>
  <c r="FO20" i="15"/>
  <c r="FP20" i="15"/>
  <c r="DR12" i="15"/>
  <c r="DS12" i="15"/>
  <c r="DT12" i="15"/>
  <c r="DU12" i="15"/>
  <c r="DV12" i="15"/>
  <c r="DW12" i="15"/>
  <c r="DX12" i="15"/>
  <c r="DY12" i="15"/>
  <c r="DZ12" i="15"/>
  <c r="EA12" i="15"/>
  <c r="EB12" i="15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FJ29" i="7"/>
  <c r="FK29" i="7"/>
  <c r="FL29" i="7"/>
  <c r="FM29" i="7"/>
  <c r="FN29" i="7"/>
  <c r="FO29" i="7"/>
  <c r="FP29" i="7"/>
  <c r="FQ29" i="7"/>
  <c r="FR29" i="7"/>
  <c r="FS29" i="7"/>
  <c r="FT29" i="7"/>
  <c r="FU29" i="7"/>
  <c r="FV29" i="7"/>
  <c r="FW29" i="7"/>
  <c r="FX29" i="7"/>
  <c r="FY29" i="7"/>
  <c r="FZ29" i="7"/>
  <c r="GA29" i="7"/>
  <c r="GB29" i="7"/>
  <c r="GC29" i="7"/>
  <c r="GD29" i="7"/>
  <c r="GE29" i="7"/>
  <c r="GF29" i="7"/>
  <c r="GG29" i="7"/>
  <c r="GH29" i="7"/>
  <c r="GI29" i="7"/>
  <c r="GJ29" i="7"/>
  <c r="GK29" i="7"/>
  <c r="GL29" i="7"/>
  <c r="GM29" i="7"/>
  <c r="GN29" i="7"/>
  <c r="GO29" i="7"/>
  <c r="GP29" i="7"/>
  <c r="GQ29" i="7"/>
  <c r="GR29" i="7"/>
  <c r="GS29" i="7"/>
  <c r="GT29" i="7"/>
  <c r="GU29" i="7"/>
  <c r="GV29" i="7"/>
  <c r="GW29" i="7"/>
  <c r="GX29" i="7"/>
  <c r="GY29" i="7"/>
  <c r="GZ29" i="7"/>
  <c r="HA29" i="7"/>
  <c r="HB29" i="7"/>
  <c r="HC29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I42" i="7" l="1"/>
  <c r="I39" i="7"/>
  <c r="J39" i="7"/>
  <c r="J63" i="1"/>
  <c r="J64" i="1"/>
  <c r="J66" i="1"/>
  <c r="J29" i="7"/>
  <c r="I101" i="7"/>
  <c r="J101" i="7" s="1"/>
  <c r="J116" i="7"/>
  <c r="I107" i="7"/>
  <c r="J107" i="7" s="1"/>
  <c r="I35" i="15"/>
  <c r="J35" i="15" s="1"/>
  <c r="J13" i="15"/>
  <c r="J37" i="15"/>
  <c r="I28" i="15"/>
  <c r="J28" i="15" s="1"/>
  <c r="I79" i="7"/>
  <c r="J79" i="7" s="1"/>
  <c r="J119" i="7"/>
  <c r="J69" i="7"/>
  <c r="J28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V20" i="7"/>
  <c r="FW20" i="7"/>
  <c r="FX20" i="7"/>
  <c r="FY20" i="7"/>
  <c r="FZ20" i="7"/>
  <c r="GA20" i="7"/>
  <c r="GB20" i="7"/>
  <c r="GC20" i="7"/>
  <c r="GD20" i="7"/>
  <c r="GE20" i="7"/>
  <c r="GF20" i="7"/>
  <c r="GG20" i="7"/>
  <c r="GH20" i="7"/>
  <c r="GI20" i="7"/>
  <c r="GJ20" i="7"/>
  <c r="GK20" i="7"/>
  <c r="GL20" i="7"/>
  <c r="GM20" i="7"/>
  <c r="GN20" i="7"/>
  <c r="GO20" i="7"/>
  <c r="GP20" i="7"/>
  <c r="GQ20" i="7"/>
  <c r="GR20" i="7"/>
  <c r="GS20" i="7"/>
  <c r="GT20" i="7"/>
  <c r="GU20" i="7"/>
  <c r="GV20" i="7"/>
  <c r="GW20" i="7"/>
  <c r="GX20" i="7"/>
  <c r="GY20" i="7"/>
  <c r="GZ20" i="7"/>
  <c r="HA20" i="7"/>
  <c r="HB20" i="7"/>
  <c r="HC20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QY43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K43" i="7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BB33" i="15"/>
  <c r="BC33" i="15"/>
  <c r="BD33" i="15"/>
  <c r="BE33" i="15"/>
  <c r="BF33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B33" i="15"/>
  <c r="CC33" i="15"/>
  <c r="CD33" i="15"/>
  <c r="CE33" i="15"/>
  <c r="CF33" i="15"/>
  <c r="CG33" i="15"/>
  <c r="CH33" i="15"/>
  <c r="CI33" i="15"/>
  <c r="CJ33" i="15"/>
  <c r="CK33" i="15"/>
  <c r="CL33" i="15"/>
  <c r="CM33" i="15"/>
  <c r="CN33" i="15"/>
  <c r="CO33" i="15"/>
  <c r="CP33" i="15"/>
  <c r="CQ33" i="15"/>
  <c r="CR33" i="15"/>
  <c r="CS33" i="15"/>
  <c r="CT33" i="15"/>
  <c r="CU33" i="15"/>
  <c r="CV33" i="15"/>
  <c r="CW33" i="15"/>
  <c r="CX33" i="15"/>
  <c r="CY33" i="15"/>
  <c r="CZ33" i="15"/>
  <c r="DA33" i="15"/>
  <c r="DB33" i="15"/>
  <c r="DC33" i="15"/>
  <c r="DD33" i="15"/>
  <c r="DE33" i="15"/>
  <c r="DF33" i="15"/>
  <c r="DG33" i="15"/>
  <c r="DH33" i="15"/>
  <c r="DI33" i="15"/>
  <c r="DJ33" i="15"/>
  <c r="DK33" i="15"/>
  <c r="DL33" i="15"/>
  <c r="DM33" i="15"/>
  <c r="DN33" i="15"/>
  <c r="DO33" i="15"/>
  <c r="DP33" i="15"/>
  <c r="DQ33" i="15"/>
  <c r="DR33" i="15"/>
  <c r="DS33" i="15"/>
  <c r="DT33" i="15"/>
  <c r="DU33" i="15"/>
  <c r="DV33" i="15"/>
  <c r="DW33" i="15"/>
  <c r="DX33" i="15"/>
  <c r="DY33" i="15"/>
  <c r="DZ33" i="15"/>
  <c r="EA33" i="15"/>
  <c r="EB33" i="15"/>
  <c r="EC33" i="15"/>
  <c r="ED33" i="15"/>
  <c r="EE33" i="15"/>
  <c r="EF33" i="15"/>
  <c r="EG33" i="15"/>
  <c r="EH33" i="15"/>
  <c r="EI33" i="15"/>
  <c r="EJ33" i="15"/>
  <c r="EK33" i="15"/>
  <c r="EL33" i="15"/>
  <c r="EM33" i="15"/>
  <c r="EN33" i="15"/>
  <c r="EO33" i="15"/>
  <c r="EP33" i="15"/>
  <c r="EQ33" i="15"/>
  <c r="ER33" i="15"/>
  <c r="ES33" i="15"/>
  <c r="ET33" i="15"/>
  <c r="EU33" i="15"/>
  <c r="EV33" i="15"/>
  <c r="EW33" i="15"/>
  <c r="EX33" i="15"/>
  <c r="EY33" i="15"/>
  <c r="EZ33" i="15"/>
  <c r="FA33" i="15"/>
  <c r="FB33" i="15"/>
  <c r="FC33" i="15"/>
  <c r="FD33" i="15"/>
  <c r="FE33" i="15"/>
  <c r="FF33" i="15"/>
  <c r="FG33" i="15"/>
  <c r="FH33" i="15"/>
  <c r="FI33" i="15"/>
  <c r="FJ33" i="15"/>
  <c r="FK33" i="15"/>
  <c r="FL33" i="15"/>
  <c r="FM33" i="15"/>
  <c r="FN33" i="15"/>
  <c r="FO33" i="15"/>
  <c r="FP33" i="15"/>
  <c r="FQ33" i="15"/>
  <c r="FR33" i="15"/>
  <c r="FS33" i="15"/>
  <c r="FT33" i="15"/>
  <c r="FU33" i="15"/>
  <c r="FV33" i="15"/>
  <c r="FW33" i="15"/>
  <c r="FX33" i="15"/>
  <c r="FY33" i="15"/>
  <c r="FZ33" i="15"/>
  <c r="GA33" i="15"/>
  <c r="GB33" i="15"/>
  <c r="GC33" i="15"/>
  <c r="GD33" i="15"/>
  <c r="GE33" i="15"/>
  <c r="GF33" i="15"/>
  <c r="GG33" i="15"/>
  <c r="GH33" i="15"/>
  <c r="GI33" i="15"/>
  <c r="GJ33" i="15"/>
  <c r="GK33" i="15"/>
  <c r="GL33" i="15"/>
  <c r="GM33" i="15"/>
  <c r="GN33" i="15"/>
  <c r="GO33" i="15"/>
  <c r="GP33" i="15"/>
  <c r="GQ33" i="15"/>
  <c r="GR33" i="15"/>
  <c r="GS33" i="15"/>
  <c r="GT33" i="15"/>
  <c r="GU33" i="15"/>
  <c r="GV33" i="15"/>
  <c r="GW33" i="15"/>
  <c r="GX33" i="15"/>
  <c r="GY33" i="15"/>
  <c r="GZ33" i="15"/>
  <c r="HA33" i="15"/>
  <c r="HB33" i="15"/>
  <c r="HC33" i="15"/>
  <c r="HD33" i="15"/>
  <c r="HE33" i="15"/>
  <c r="HF33" i="15"/>
  <c r="HG33" i="15"/>
  <c r="HH33" i="15"/>
  <c r="HI33" i="15"/>
  <c r="HJ33" i="15"/>
  <c r="HK33" i="15"/>
  <c r="HL33" i="15"/>
  <c r="HM33" i="15"/>
  <c r="HN33" i="15"/>
  <c r="HO33" i="15"/>
  <c r="HP33" i="15"/>
  <c r="HQ33" i="15"/>
  <c r="HR33" i="15"/>
  <c r="HS33" i="15"/>
  <c r="HT33" i="15"/>
  <c r="HU33" i="15"/>
  <c r="HV33" i="15"/>
  <c r="HW33" i="15"/>
  <c r="HX33" i="15"/>
  <c r="HY33" i="15"/>
  <c r="HZ33" i="15"/>
  <c r="IA33" i="15"/>
  <c r="IB33" i="15"/>
  <c r="IC33" i="15"/>
  <c r="ID33" i="15"/>
  <c r="IE33" i="15"/>
  <c r="IF33" i="15"/>
  <c r="IG33" i="15"/>
  <c r="IH33" i="15"/>
  <c r="II33" i="15"/>
  <c r="IJ33" i="15"/>
  <c r="IK33" i="15"/>
  <c r="IL33" i="15"/>
  <c r="IM33" i="15"/>
  <c r="IN33" i="15"/>
  <c r="IO33" i="15"/>
  <c r="IP33" i="15"/>
  <c r="IQ33" i="15"/>
  <c r="IR33" i="15"/>
  <c r="IS33" i="15"/>
  <c r="IT33" i="15"/>
  <c r="IU33" i="15"/>
  <c r="IV33" i="15"/>
  <c r="IW33" i="15"/>
  <c r="IX33" i="15"/>
  <c r="IY33" i="15"/>
  <c r="IZ33" i="15"/>
  <c r="JA33" i="15"/>
  <c r="JB33" i="15"/>
  <c r="JC33" i="15"/>
  <c r="JD33" i="15"/>
  <c r="JE33" i="15"/>
  <c r="JF33" i="15"/>
  <c r="JG33" i="15"/>
  <c r="JH33" i="15"/>
  <c r="JI33" i="15"/>
  <c r="JJ33" i="15"/>
  <c r="JK33" i="15"/>
  <c r="JL33" i="15"/>
  <c r="JM33" i="15"/>
  <c r="JN33" i="15"/>
  <c r="JO33" i="15"/>
  <c r="JP33" i="15"/>
  <c r="JQ33" i="15"/>
  <c r="JR33" i="15"/>
  <c r="JS33" i="15"/>
  <c r="JT33" i="15"/>
  <c r="JU33" i="15"/>
  <c r="JV33" i="15"/>
  <c r="JW33" i="15"/>
  <c r="JX33" i="15"/>
  <c r="JY33" i="15"/>
  <c r="JZ33" i="15"/>
  <c r="KA33" i="15"/>
  <c r="KB33" i="15"/>
  <c r="KC33" i="15"/>
  <c r="KD33" i="15"/>
  <c r="KE33" i="15"/>
  <c r="KF33" i="15"/>
  <c r="KG33" i="15"/>
  <c r="KH33" i="15"/>
  <c r="KI33" i="15"/>
  <c r="KJ33" i="15"/>
  <c r="KK33" i="15"/>
  <c r="KL33" i="15"/>
  <c r="KM33" i="15"/>
  <c r="KN33" i="15"/>
  <c r="KO33" i="15"/>
  <c r="KP33" i="15"/>
  <c r="KQ33" i="15"/>
  <c r="KR33" i="15"/>
  <c r="KS33" i="15"/>
  <c r="KT33" i="15"/>
  <c r="KU33" i="15"/>
  <c r="KV33" i="15"/>
  <c r="KW33" i="15"/>
  <c r="KX33" i="15"/>
  <c r="KY33" i="15"/>
  <c r="KZ33" i="15"/>
  <c r="LA33" i="15"/>
  <c r="LB33" i="15"/>
  <c r="LC33" i="15"/>
  <c r="LD33" i="15"/>
  <c r="LE33" i="15"/>
  <c r="LF33" i="15"/>
  <c r="LG33" i="15"/>
  <c r="LH33" i="15"/>
  <c r="LI33" i="15"/>
  <c r="LJ33" i="15"/>
  <c r="LK33" i="15"/>
  <c r="LL33" i="15"/>
  <c r="LM33" i="15"/>
  <c r="LN33" i="15"/>
  <c r="LO33" i="15"/>
  <c r="LP33" i="15"/>
  <c r="LQ33" i="15"/>
  <c r="LR33" i="15"/>
  <c r="LS33" i="15"/>
  <c r="LT33" i="15"/>
  <c r="LU33" i="15"/>
  <c r="LV33" i="15"/>
  <c r="LW33" i="15"/>
  <c r="LX33" i="15"/>
  <c r="LY33" i="15"/>
  <c r="LZ33" i="15"/>
  <c r="MA33" i="15"/>
  <c r="MB33" i="15"/>
  <c r="MC33" i="15"/>
  <c r="MD33" i="15"/>
  <c r="ME33" i="15"/>
  <c r="MF33" i="15"/>
  <c r="MG33" i="15"/>
  <c r="MH33" i="15"/>
  <c r="MI33" i="15"/>
  <c r="MJ33" i="15"/>
  <c r="MK33" i="15"/>
  <c r="ML33" i="15"/>
  <c r="MM33" i="15"/>
  <c r="MN33" i="15"/>
  <c r="MO33" i="15"/>
  <c r="MP33" i="15"/>
  <c r="MQ33" i="15"/>
  <c r="MR33" i="15"/>
  <c r="MS33" i="15"/>
  <c r="MT33" i="15"/>
  <c r="MU33" i="15"/>
  <c r="MV33" i="15"/>
  <c r="MW33" i="15"/>
  <c r="MX33" i="15"/>
  <c r="MY33" i="15"/>
  <c r="MZ33" i="15"/>
  <c r="NA33" i="15"/>
  <c r="NB33" i="15"/>
  <c r="NC33" i="15"/>
  <c r="ND33" i="15"/>
  <c r="NE33" i="15"/>
  <c r="NF33" i="15"/>
  <c r="NG33" i="15"/>
  <c r="NH33" i="15"/>
  <c r="NI33" i="15"/>
  <c r="NJ33" i="15"/>
  <c r="NK33" i="15"/>
  <c r="NL33" i="15"/>
  <c r="NM33" i="15"/>
  <c r="NN33" i="15"/>
  <c r="NO33" i="15"/>
  <c r="NP33" i="15"/>
  <c r="NQ33" i="15"/>
  <c r="NR33" i="15"/>
  <c r="NS33" i="15"/>
  <c r="NT33" i="15"/>
  <c r="NU33" i="15"/>
  <c r="NV33" i="15"/>
  <c r="NW33" i="15"/>
  <c r="NX33" i="15"/>
  <c r="NY33" i="15"/>
  <c r="NZ33" i="15"/>
  <c r="OA33" i="15"/>
  <c r="OB33" i="15"/>
  <c r="OC33" i="15"/>
  <c r="OD33" i="15"/>
  <c r="OE33" i="15"/>
  <c r="OF33" i="15"/>
  <c r="OG33" i="15"/>
  <c r="OH33" i="15"/>
  <c r="OI33" i="15"/>
  <c r="OJ33" i="15"/>
  <c r="OK33" i="15"/>
  <c r="OL33" i="15"/>
  <c r="OM33" i="15"/>
  <c r="ON33" i="15"/>
  <c r="OO33" i="15"/>
  <c r="OP33" i="15"/>
  <c r="OQ33" i="15"/>
  <c r="OR33" i="15"/>
  <c r="OS33" i="15"/>
  <c r="OT33" i="15"/>
  <c r="OU33" i="15"/>
  <c r="OV33" i="15"/>
  <c r="OW33" i="15"/>
  <c r="OX33" i="15"/>
  <c r="OY33" i="15"/>
  <c r="OZ33" i="15"/>
  <c r="PA33" i="15"/>
  <c r="PB33" i="15"/>
  <c r="PC33" i="15"/>
  <c r="PD33" i="15"/>
  <c r="PE33" i="15"/>
  <c r="PF33" i="15"/>
  <c r="PG33" i="15"/>
  <c r="PH33" i="15"/>
  <c r="PI33" i="15"/>
  <c r="PJ33" i="15"/>
  <c r="PK33" i="15"/>
  <c r="PL33" i="15"/>
  <c r="PM33" i="15"/>
  <c r="PN33" i="15"/>
  <c r="PO33" i="15"/>
  <c r="PP33" i="15"/>
  <c r="PQ33" i="15"/>
  <c r="PR33" i="15"/>
  <c r="PS33" i="15"/>
  <c r="PT33" i="15"/>
  <c r="PU33" i="15"/>
  <c r="PV33" i="15"/>
  <c r="PW33" i="15"/>
  <c r="PX33" i="15"/>
  <c r="PY33" i="15"/>
  <c r="PZ33" i="15"/>
  <c r="QA33" i="15"/>
  <c r="QB33" i="15"/>
  <c r="QC33" i="15"/>
  <c r="QD33" i="15"/>
  <c r="QE33" i="15"/>
  <c r="QF33" i="15"/>
  <c r="QG33" i="15"/>
  <c r="QH33" i="15"/>
  <c r="QI33" i="15"/>
  <c r="QJ33" i="15"/>
  <c r="QK33" i="15"/>
  <c r="QL33" i="15"/>
  <c r="QM33" i="15"/>
  <c r="QN33" i="15"/>
  <c r="QO33" i="15"/>
  <c r="QP33" i="15"/>
  <c r="QQ33" i="15"/>
  <c r="QR33" i="15"/>
  <c r="QS33" i="15"/>
  <c r="QT33" i="15"/>
  <c r="QU33" i="15"/>
  <c r="QV33" i="15"/>
  <c r="QW33" i="15"/>
  <c r="QX33" i="15"/>
  <c r="QY33" i="15"/>
  <c r="QZ33" i="15"/>
  <c r="RA33" i="15"/>
  <c r="RB33" i="15"/>
  <c r="RC33" i="15"/>
  <c r="RD33" i="15"/>
  <c r="RE33" i="15"/>
  <c r="RF33" i="15"/>
  <c r="RG33" i="15"/>
  <c r="RH33" i="15"/>
  <c r="RI33" i="15"/>
  <c r="RJ33" i="15"/>
  <c r="RK33" i="15"/>
  <c r="RL33" i="15"/>
  <c r="RM33" i="15"/>
  <c r="RN33" i="15"/>
  <c r="RO33" i="15"/>
  <c r="RP33" i="15"/>
  <c r="RQ33" i="15"/>
  <c r="RR33" i="15"/>
  <c r="RS33" i="15"/>
  <c r="RT33" i="15"/>
  <c r="RU33" i="15"/>
  <c r="RV33" i="15"/>
  <c r="RW33" i="15"/>
  <c r="RX33" i="15"/>
  <c r="RY33" i="15"/>
  <c r="RZ33" i="15"/>
  <c r="SA33" i="15"/>
  <c r="SB33" i="15"/>
  <c r="SC33" i="15"/>
  <c r="SD33" i="15"/>
  <c r="SE33" i="15"/>
  <c r="SF33" i="15"/>
  <c r="SG33" i="15"/>
  <c r="SH33" i="15"/>
  <c r="SI33" i="15"/>
  <c r="SJ33" i="15"/>
  <c r="SK33" i="15"/>
  <c r="SL33" i="15"/>
  <c r="SM33" i="15"/>
  <c r="SN33" i="15"/>
  <c r="SO33" i="15"/>
  <c r="SP33" i="15"/>
  <c r="SR33" i="15"/>
  <c r="SS33" i="15"/>
  <c r="ST33" i="15"/>
  <c r="SU33" i="15"/>
  <c r="SV33" i="15"/>
  <c r="SW33" i="15"/>
  <c r="SX33" i="15"/>
  <c r="SY33" i="15"/>
  <c r="SZ33" i="15"/>
  <c r="TA33" i="15"/>
  <c r="TB33" i="15"/>
  <c r="K33" i="15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T98" i="7"/>
  <c r="FU98" i="7"/>
  <c r="FV98" i="7"/>
  <c r="FW98" i="7"/>
  <c r="FX98" i="7"/>
  <c r="FY98" i="7"/>
  <c r="FZ98" i="7"/>
  <c r="GA98" i="7"/>
  <c r="GB98" i="7"/>
  <c r="GC98" i="7"/>
  <c r="GD98" i="7"/>
  <c r="GE98" i="7"/>
  <c r="GF98" i="7"/>
  <c r="GG98" i="7"/>
  <c r="GH98" i="7"/>
  <c r="GI98" i="7"/>
  <c r="GJ98" i="7"/>
  <c r="GK98" i="7"/>
  <c r="GL98" i="7"/>
  <c r="GM98" i="7"/>
  <c r="GN98" i="7"/>
  <c r="GO98" i="7"/>
  <c r="GP98" i="7"/>
  <c r="GQ98" i="7"/>
  <c r="GR98" i="7"/>
  <c r="GS98" i="7"/>
  <c r="GT98" i="7"/>
  <c r="GU98" i="7"/>
  <c r="GV98" i="7"/>
  <c r="GW98" i="7"/>
  <c r="GX98" i="7"/>
  <c r="GY98" i="7"/>
  <c r="GZ98" i="7"/>
  <c r="HA98" i="7"/>
  <c r="HB98" i="7"/>
  <c r="HC98" i="7"/>
  <c r="HD98" i="7"/>
  <c r="HE98" i="7"/>
  <c r="HF98" i="7"/>
  <c r="HG98" i="7"/>
  <c r="HH98" i="7"/>
  <c r="HI98" i="7"/>
  <c r="HJ98" i="7"/>
  <c r="HK98" i="7"/>
  <c r="HL98" i="7"/>
  <c r="HM98" i="7"/>
  <c r="HN98" i="7"/>
  <c r="HO98" i="7"/>
  <c r="HP98" i="7"/>
  <c r="HQ98" i="7"/>
  <c r="HR98" i="7"/>
  <c r="HS98" i="7"/>
  <c r="HT98" i="7"/>
  <c r="HU98" i="7"/>
  <c r="HV98" i="7"/>
  <c r="HW98" i="7"/>
  <c r="HX98" i="7"/>
  <c r="HY98" i="7"/>
  <c r="HZ98" i="7"/>
  <c r="IA98" i="7"/>
  <c r="IB98" i="7"/>
  <c r="IC98" i="7"/>
  <c r="ID98" i="7"/>
  <c r="IE98" i="7"/>
  <c r="IF98" i="7"/>
  <c r="IG98" i="7"/>
  <c r="IH98" i="7"/>
  <c r="II98" i="7"/>
  <c r="IJ98" i="7"/>
  <c r="IK98" i="7"/>
  <c r="IL98" i="7"/>
  <c r="IM98" i="7"/>
  <c r="IN98" i="7"/>
  <c r="IO98" i="7"/>
  <c r="IP98" i="7"/>
  <c r="IQ98" i="7"/>
  <c r="IR98" i="7"/>
  <c r="IS98" i="7"/>
  <c r="IT98" i="7"/>
  <c r="IU98" i="7"/>
  <c r="IV98" i="7"/>
  <c r="IW98" i="7"/>
  <c r="IX98" i="7"/>
  <c r="IY98" i="7"/>
  <c r="IZ98" i="7"/>
  <c r="JA98" i="7"/>
  <c r="JB98" i="7"/>
  <c r="JC98" i="7"/>
  <c r="JD98" i="7"/>
  <c r="JE98" i="7"/>
  <c r="JF98" i="7"/>
  <c r="JG98" i="7"/>
  <c r="JH98" i="7"/>
  <c r="JI98" i="7"/>
  <c r="JJ98" i="7"/>
  <c r="JK98" i="7"/>
  <c r="JL98" i="7"/>
  <c r="JM98" i="7"/>
  <c r="JN98" i="7"/>
  <c r="JO98" i="7"/>
  <c r="JP98" i="7"/>
  <c r="JQ98" i="7"/>
  <c r="JR98" i="7"/>
  <c r="JS98" i="7"/>
  <c r="JT98" i="7"/>
  <c r="JU98" i="7"/>
  <c r="JV98" i="7"/>
  <c r="JW98" i="7"/>
  <c r="JX98" i="7"/>
  <c r="JY98" i="7"/>
  <c r="JZ98" i="7"/>
  <c r="KA98" i="7"/>
  <c r="KB98" i="7"/>
  <c r="KC98" i="7"/>
  <c r="KD98" i="7"/>
  <c r="KE98" i="7"/>
  <c r="KF98" i="7"/>
  <c r="KG98" i="7"/>
  <c r="KH98" i="7"/>
  <c r="KI98" i="7"/>
  <c r="KJ98" i="7"/>
  <c r="KK98" i="7"/>
  <c r="KL98" i="7"/>
  <c r="KM98" i="7"/>
  <c r="KN98" i="7"/>
  <c r="KO98" i="7"/>
  <c r="KP98" i="7"/>
  <c r="KQ98" i="7"/>
  <c r="KR98" i="7"/>
  <c r="KS98" i="7"/>
  <c r="KT98" i="7"/>
  <c r="KU98" i="7"/>
  <c r="KV98" i="7"/>
  <c r="KW98" i="7"/>
  <c r="KX98" i="7"/>
  <c r="KY98" i="7"/>
  <c r="KZ98" i="7"/>
  <c r="LA98" i="7"/>
  <c r="LB98" i="7"/>
  <c r="LC98" i="7"/>
  <c r="LD98" i="7"/>
  <c r="LE98" i="7"/>
  <c r="LF98" i="7"/>
  <c r="LG98" i="7"/>
  <c r="LH98" i="7"/>
  <c r="LI98" i="7"/>
  <c r="LJ98" i="7"/>
  <c r="LK98" i="7"/>
  <c r="LL98" i="7"/>
  <c r="LM98" i="7"/>
  <c r="LN98" i="7"/>
  <c r="LO98" i="7"/>
  <c r="LP98" i="7"/>
  <c r="LQ98" i="7"/>
  <c r="LR98" i="7"/>
  <c r="LS98" i="7"/>
  <c r="LT98" i="7"/>
  <c r="LU98" i="7"/>
  <c r="LV98" i="7"/>
  <c r="LW98" i="7"/>
  <c r="LX98" i="7"/>
  <c r="LY98" i="7"/>
  <c r="LZ98" i="7"/>
  <c r="MA98" i="7"/>
  <c r="MB98" i="7"/>
  <c r="MC98" i="7"/>
  <c r="MD98" i="7"/>
  <c r="ME98" i="7"/>
  <c r="MF98" i="7"/>
  <c r="MG98" i="7"/>
  <c r="MH98" i="7"/>
  <c r="MI98" i="7"/>
  <c r="MJ98" i="7"/>
  <c r="MK98" i="7"/>
  <c r="ML98" i="7"/>
  <c r="MM98" i="7"/>
  <c r="MN98" i="7"/>
  <c r="MO98" i="7"/>
  <c r="MP98" i="7"/>
  <c r="MQ98" i="7"/>
  <c r="MR98" i="7"/>
  <c r="MS98" i="7"/>
  <c r="MT98" i="7"/>
  <c r="MU98" i="7"/>
  <c r="MV98" i="7"/>
  <c r="MW98" i="7"/>
  <c r="MX98" i="7"/>
  <c r="MY98" i="7"/>
  <c r="MZ98" i="7"/>
  <c r="NA98" i="7"/>
  <c r="NB98" i="7"/>
  <c r="NC98" i="7"/>
  <c r="ND98" i="7"/>
  <c r="NE98" i="7"/>
  <c r="NF98" i="7"/>
  <c r="NG98" i="7"/>
  <c r="NH98" i="7"/>
  <c r="NI98" i="7"/>
  <c r="NJ98" i="7"/>
  <c r="NK98" i="7"/>
  <c r="NL98" i="7"/>
  <c r="NM98" i="7"/>
  <c r="NN98" i="7"/>
  <c r="NO98" i="7"/>
  <c r="NP98" i="7"/>
  <c r="NQ98" i="7"/>
  <c r="NR98" i="7"/>
  <c r="NS98" i="7"/>
  <c r="NT98" i="7"/>
  <c r="NU98" i="7"/>
  <c r="NV98" i="7"/>
  <c r="NW98" i="7"/>
  <c r="NX98" i="7"/>
  <c r="NY98" i="7"/>
  <c r="NZ98" i="7"/>
  <c r="OA98" i="7"/>
  <c r="OB98" i="7"/>
  <c r="OC98" i="7"/>
  <c r="OD98" i="7"/>
  <c r="OE98" i="7"/>
  <c r="OF98" i="7"/>
  <c r="OG98" i="7"/>
  <c r="OH98" i="7"/>
  <c r="OI98" i="7"/>
  <c r="OJ98" i="7"/>
  <c r="OK98" i="7"/>
  <c r="OL98" i="7"/>
  <c r="OM98" i="7"/>
  <c r="ON98" i="7"/>
  <c r="OO98" i="7"/>
  <c r="OP98" i="7"/>
  <c r="OQ98" i="7"/>
  <c r="OR98" i="7"/>
  <c r="OS98" i="7"/>
  <c r="OT98" i="7"/>
  <c r="OU98" i="7"/>
  <c r="OV98" i="7"/>
  <c r="OW98" i="7"/>
  <c r="OX98" i="7"/>
  <c r="OY98" i="7"/>
  <c r="OZ98" i="7"/>
  <c r="PA98" i="7"/>
  <c r="PB98" i="7"/>
  <c r="PC98" i="7"/>
  <c r="PD98" i="7"/>
  <c r="PE98" i="7"/>
  <c r="PF98" i="7"/>
  <c r="PG98" i="7"/>
  <c r="PH98" i="7"/>
  <c r="PI98" i="7"/>
  <c r="PJ98" i="7"/>
  <c r="PK98" i="7"/>
  <c r="PL98" i="7"/>
  <c r="PM98" i="7"/>
  <c r="PN98" i="7"/>
  <c r="PO98" i="7"/>
  <c r="PP98" i="7"/>
  <c r="PQ98" i="7"/>
  <c r="PR98" i="7"/>
  <c r="PS98" i="7"/>
  <c r="PT98" i="7"/>
  <c r="PU98" i="7"/>
  <c r="PV98" i="7"/>
  <c r="PW98" i="7"/>
  <c r="PX98" i="7"/>
  <c r="PY98" i="7"/>
  <c r="PZ98" i="7"/>
  <c r="QA98" i="7"/>
  <c r="QB98" i="7"/>
  <c r="QC98" i="7"/>
  <c r="QD98" i="7"/>
  <c r="QE98" i="7"/>
  <c r="QF98" i="7"/>
  <c r="QG98" i="7"/>
  <c r="QH98" i="7"/>
  <c r="QI98" i="7"/>
  <c r="QJ98" i="7"/>
  <c r="QK98" i="7"/>
  <c r="QL98" i="7"/>
  <c r="QM98" i="7"/>
  <c r="QN98" i="7"/>
  <c r="QO98" i="7"/>
  <c r="QP98" i="7"/>
  <c r="QQ98" i="7"/>
  <c r="QR98" i="7"/>
  <c r="QS98" i="7"/>
  <c r="QT98" i="7"/>
  <c r="QU98" i="7"/>
  <c r="QV98" i="7"/>
  <c r="QW98" i="7"/>
  <c r="QX98" i="7"/>
  <c r="QY98" i="7"/>
  <c r="QZ98" i="7"/>
  <c r="RA98" i="7"/>
  <c r="RB98" i="7"/>
  <c r="RC98" i="7"/>
  <c r="RD98" i="7"/>
  <c r="RE98" i="7"/>
  <c r="RF98" i="7"/>
  <c r="RG98" i="7"/>
  <c r="RH98" i="7"/>
  <c r="RI98" i="7"/>
  <c r="RJ98" i="7"/>
  <c r="RK98" i="7"/>
  <c r="RL98" i="7"/>
  <c r="RM98" i="7"/>
  <c r="RN98" i="7"/>
  <c r="RO98" i="7"/>
  <c r="RP98" i="7"/>
  <c r="RQ98" i="7"/>
  <c r="RR98" i="7"/>
  <c r="RS98" i="7"/>
  <c r="RT98" i="7"/>
  <c r="RU98" i="7"/>
  <c r="RV98" i="7"/>
  <c r="RW98" i="7"/>
  <c r="RX98" i="7"/>
  <c r="RY98" i="7"/>
  <c r="RZ98" i="7"/>
  <c r="SA98" i="7"/>
  <c r="SB98" i="7"/>
  <c r="SC98" i="7"/>
  <c r="SD98" i="7"/>
  <c r="SE98" i="7"/>
  <c r="SF98" i="7"/>
  <c r="SG98" i="7"/>
  <c r="SH98" i="7"/>
  <c r="SI98" i="7"/>
  <c r="SJ98" i="7"/>
  <c r="SK98" i="7"/>
  <c r="SL98" i="7"/>
  <c r="SM98" i="7"/>
  <c r="SN98" i="7"/>
  <c r="SO98" i="7"/>
  <c r="SP98" i="7"/>
  <c r="SR98" i="7"/>
  <c r="SS98" i="7"/>
  <c r="ST98" i="7"/>
  <c r="SU98" i="7"/>
  <c r="SV98" i="7"/>
  <c r="SW98" i="7"/>
  <c r="SX98" i="7"/>
  <c r="SY98" i="7"/>
  <c r="SZ98" i="7"/>
  <c r="TA98" i="7"/>
  <c r="TB98" i="7"/>
  <c r="K98" i="7"/>
  <c r="SQ33" i="15"/>
  <c r="J42" i="7" l="1"/>
  <c r="I33" i="15"/>
  <c r="J33" i="15" s="1"/>
  <c r="I43" i="7"/>
  <c r="SQ98" i="7"/>
  <c r="I98" i="7" s="1"/>
  <c r="QZ58" i="15"/>
  <c r="RA58" i="15"/>
  <c r="RB58" i="15"/>
  <c r="RC58" i="15"/>
  <c r="RD58" i="15"/>
  <c r="RE58" i="15"/>
  <c r="RF58" i="15"/>
  <c r="RG58" i="15"/>
  <c r="RH58" i="15"/>
  <c r="RI58" i="15"/>
  <c r="RJ58" i="15"/>
  <c r="RK58" i="15"/>
  <c r="RL58" i="15"/>
  <c r="RM58" i="15"/>
  <c r="RN58" i="15"/>
  <c r="RO58" i="15"/>
  <c r="RP58" i="15"/>
  <c r="RQ58" i="15"/>
  <c r="RR58" i="15"/>
  <c r="RS58" i="15"/>
  <c r="RT58" i="15"/>
  <c r="RU58" i="15"/>
  <c r="RV58" i="15"/>
  <c r="RW58" i="15"/>
  <c r="RX58" i="15"/>
  <c r="RY58" i="15"/>
  <c r="RZ58" i="15"/>
  <c r="SA58" i="15"/>
  <c r="SB58" i="15"/>
  <c r="SC58" i="15"/>
  <c r="SD58" i="15"/>
  <c r="SE58" i="15"/>
  <c r="SF58" i="15"/>
  <c r="SG58" i="15"/>
  <c r="SH58" i="15"/>
  <c r="SI58" i="15"/>
  <c r="SJ58" i="15"/>
  <c r="SK58" i="15"/>
  <c r="SL58" i="15"/>
  <c r="SM58" i="15"/>
  <c r="SN58" i="15"/>
  <c r="SO58" i="15"/>
  <c r="SP58" i="15"/>
  <c r="SQ58" i="15"/>
  <c r="SR58" i="15"/>
  <c r="SS58" i="15"/>
  <c r="ST58" i="15"/>
  <c r="SU58" i="15"/>
  <c r="SV58" i="15"/>
  <c r="SW58" i="15"/>
  <c r="SX58" i="15"/>
  <c r="SY58" i="15"/>
  <c r="SZ58" i="15"/>
  <c r="TA58" i="15"/>
  <c r="TB58" i="15"/>
  <c r="QZ45" i="15"/>
  <c r="RA45" i="15"/>
  <c r="RB45" i="15"/>
  <c r="RC45" i="15"/>
  <c r="RD45" i="15"/>
  <c r="RE45" i="15"/>
  <c r="RF45" i="15"/>
  <c r="RG45" i="15"/>
  <c r="RH45" i="15"/>
  <c r="RI45" i="15"/>
  <c r="RJ45" i="15"/>
  <c r="RK45" i="15"/>
  <c r="RL45" i="15"/>
  <c r="RM45" i="15"/>
  <c r="RN45" i="15"/>
  <c r="RO45" i="15"/>
  <c r="RP45" i="15"/>
  <c r="RQ45" i="15"/>
  <c r="RR45" i="15"/>
  <c r="RS45" i="15"/>
  <c r="RT45" i="15"/>
  <c r="RU45" i="15"/>
  <c r="RV45" i="15"/>
  <c r="RW45" i="15"/>
  <c r="RX45" i="15"/>
  <c r="RY45" i="15"/>
  <c r="RZ45" i="15"/>
  <c r="SA45" i="15"/>
  <c r="SB45" i="15"/>
  <c r="SC45" i="15"/>
  <c r="SD45" i="15"/>
  <c r="SE45" i="15"/>
  <c r="SF45" i="15"/>
  <c r="SG45" i="15"/>
  <c r="SH45" i="15"/>
  <c r="SI45" i="15"/>
  <c r="SJ45" i="15"/>
  <c r="SK45" i="15"/>
  <c r="SL45" i="15"/>
  <c r="SM45" i="15"/>
  <c r="SN45" i="15"/>
  <c r="SO45" i="15"/>
  <c r="SP45" i="15"/>
  <c r="SQ45" i="15"/>
  <c r="SR45" i="15"/>
  <c r="SS45" i="15"/>
  <c r="ST45" i="15"/>
  <c r="SU45" i="15"/>
  <c r="SV45" i="15"/>
  <c r="SW45" i="15"/>
  <c r="SX45" i="15"/>
  <c r="SY45" i="15"/>
  <c r="SZ45" i="15"/>
  <c r="TA45" i="15"/>
  <c r="TB45" i="15"/>
  <c r="QZ63" i="15"/>
  <c r="RA63" i="15"/>
  <c r="RB63" i="15"/>
  <c r="RC63" i="15"/>
  <c r="RD63" i="15"/>
  <c r="RE63" i="15"/>
  <c r="RF63" i="15"/>
  <c r="RG63" i="15"/>
  <c r="RH63" i="15"/>
  <c r="RI63" i="15"/>
  <c r="RJ63" i="15"/>
  <c r="RK63" i="15"/>
  <c r="RL63" i="15"/>
  <c r="RM63" i="15"/>
  <c r="RN63" i="15"/>
  <c r="RO63" i="15"/>
  <c r="RP63" i="15"/>
  <c r="RQ63" i="15"/>
  <c r="RR63" i="15"/>
  <c r="RS63" i="15"/>
  <c r="RT63" i="15"/>
  <c r="RU63" i="15"/>
  <c r="RV63" i="15"/>
  <c r="RW63" i="15"/>
  <c r="RX63" i="15"/>
  <c r="RY63" i="15"/>
  <c r="RZ63" i="15"/>
  <c r="SA63" i="15"/>
  <c r="SB63" i="15"/>
  <c r="SC63" i="15"/>
  <c r="SD63" i="15"/>
  <c r="SE63" i="15"/>
  <c r="SF63" i="15"/>
  <c r="SG63" i="15"/>
  <c r="SH63" i="15"/>
  <c r="SI63" i="15"/>
  <c r="SJ63" i="15"/>
  <c r="SK63" i="15"/>
  <c r="SL63" i="15"/>
  <c r="SM63" i="15"/>
  <c r="SN63" i="15"/>
  <c r="SO63" i="15"/>
  <c r="SP63" i="15"/>
  <c r="SQ63" i="15"/>
  <c r="SR63" i="15"/>
  <c r="SS63" i="15"/>
  <c r="ST63" i="15"/>
  <c r="SU63" i="15"/>
  <c r="SV63" i="15"/>
  <c r="SW63" i="15"/>
  <c r="SX63" i="15"/>
  <c r="SY63" i="15"/>
  <c r="SZ63" i="15"/>
  <c r="TA63" i="15"/>
  <c r="TB63" i="15"/>
  <c r="TB27" i="15"/>
  <c r="TA27" i="15"/>
  <c r="SZ27" i="15"/>
  <c r="SY27" i="15"/>
  <c r="SX27" i="15"/>
  <c r="SW27" i="15"/>
  <c r="SV27" i="15"/>
  <c r="SU27" i="15"/>
  <c r="ST27" i="15"/>
  <c r="SS27" i="15"/>
  <c r="SR27" i="15"/>
  <c r="SQ27" i="15"/>
  <c r="SP27" i="15"/>
  <c r="SO27" i="15"/>
  <c r="SN27" i="15"/>
  <c r="SL27" i="15"/>
  <c r="SK27" i="15"/>
  <c r="SJ27" i="15"/>
  <c r="SI27" i="15"/>
  <c r="SG27" i="15"/>
  <c r="SF27" i="15"/>
  <c r="SE27" i="15"/>
  <c r="SD27" i="15"/>
  <c r="SC27" i="15"/>
  <c r="SB27" i="15"/>
  <c r="SA27" i="15"/>
  <c r="RZ27" i="15"/>
  <c r="RY27" i="15"/>
  <c r="RX27" i="15"/>
  <c r="RW27" i="15"/>
  <c r="RV27" i="15"/>
  <c r="RU27" i="15"/>
  <c r="RT27" i="15"/>
  <c r="RS27" i="15"/>
  <c r="RR27" i="15"/>
  <c r="RQ27" i="15"/>
  <c r="RP27" i="15"/>
  <c r="RN27" i="15"/>
  <c r="RM27" i="15"/>
  <c r="RL27" i="15"/>
  <c r="RK27" i="15"/>
  <c r="RJ27" i="15"/>
  <c r="RI27" i="15"/>
  <c r="RH27" i="15"/>
  <c r="RF27" i="15"/>
  <c r="RE27" i="15"/>
  <c r="RD27" i="15"/>
  <c r="RC27" i="15"/>
  <c r="RB27" i="15"/>
  <c r="RA27" i="15"/>
  <c r="QZ27" i="15"/>
  <c r="TB20" i="15"/>
  <c r="TA20" i="15"/>
  <c r="SZ20" i="15"/>
  <c r="SY20" i="15"/>
  <c r="SX20" i="15"/>
  <c r="SW20" i="15"/>
  <c r="SV20" i="15"/>
  <c r="SU20" i="15"/>
  <c r="ST20" i="15"/>
  <c r="SS20" i="15"/>
  <c r="SR20" i="15"/>
  <c r="SQ20" i="15"/>
  <c r="SP20" i="15"/>
  <c r="SO20" i="15"/>
  <c r="SN20" i="15"/>
  <c r="SM20" i="15"/>
  <c r="SL20" i="15"/>
  <c r="SK20" i="15"/>
  <c r="SJ20" i="15"/>
  <c r="SI20" i="15"/>
  <c r="SH20" i="15"/>
  <c r="SG20" i="15"/>
  <c r="SF20" i="15"/>
  <c r="SE20" i="15"/>
  <c r="SD20" i="15"/>
  <c r="SC20" i="15"/>
  <c r="SB20" i="15"/>
  <c r="SA20" i="15"/>
  <c r="RZ20" i="15"/>
  <c r="RY20" i="15"/>
  <c r="RX20" i="15"/>
  <c r="RW20" i="15"/>
  <c r="RV20" i="15"/>
  <c r="RU20" i="15"/>
  <c r="RT20" i="15"/>
  <c r="RS20" i="15"/>
  <c r="RR20" i="15"/>
  <c r="RQ20" i="15"/>
  <c r="RP20" i="15"/>
  <c r="RO20" i="15"/>
  <c r="RN20" i="15"/>
  <c r="RM20" i="15"/>
  <c r="RL20" i="15"/>
  <c r="RK20" i="15"/>
  <c r="RJ20" i="15"/>
  <c r="RI20" i="15"/>
  <c r="RH20" i="15"/>
  <c r="RG20" i="15"/>
  <c r="RF20" i="15"/>
  <c r="RE20" i="15"/>
  <c r="RD20" i="15"/>
  <c r="RC20" i="15"/>
  <c r="RB20" i="15"/>
  <c r="RA20" i="15"/>
  <c r="QZ20" i="15"/>
  <c r="TB18" i="15"/>
  <c r="TA18" i="15"/>
  <c r="SZ18" i="15"/>
  <c r="SY18" i="15"/>
  <c r="SX18" i="15"/>
  <c r="SW18" i="15"/>
  <c r="SV18" i="15"/>
  <c r="SU18" i="15"/>
  <c r="ST18" i="15"/>
  <c r="SS18" i="15"/>
  <c r="SR18" i="15"/>
  <c r="SQ18" i="15"/>
  <c r="SP18" i="15"/>
  <c r="SO18" i="15"/>
  <c r="SN18" i="15"/>
  <c r="SM18" i="15"/>
  <c r="SL18" i="15"/>
  <c r="SK18" i="15"/>
  <c r="SJ18" i="15"/>
  <c r="SI18" i="15"/>
  <c r="SH18" i="15"/>
  <c r="SG18" i="15"/>
  <c r="SF18" i="15"/>
  <c r="SE18" i="15"/>
  <c r="SD18" i="15"/>
  <c r="SC18" i="15"/>
  <c r="SB18" i="15"/>
  <c r="SA18" i="15"/>
  <c r="RZ18" i="15"/>
  <c r="RY18" i="15"/>
  <c r="RX18" i="15"/>
  <c r="RW18" i="15"/>
  <c r="RV18" i="15"/>
  <c r="RU18" i="15"/>
  <c r="RT18" i="15"/>
  <c r="RS18" i="15"/>
  <c r="RR18" i="15"/>
  <c r="RQ18" i="15"/>
  <c r="RP18" i="15"/>
  <c r="RO18" i="15"/>
  <c r="RN18" i="15"/>
  <c r="RM18" i="15"/>
  <c r="RL18" i="15"/>
  <c r="RK18" i="15"/>
  <c r="RJ18" i="15"/>
  <c r="RI18" i="15"/>
  <c r="RH18" i="15"/>
  <c r="RG18" i="15"/>
  <c r="RF18" i="15"/>
  <c r="RE18" i="15"/>
  <c r="RD18" i="15"/>
  <c r="RC18" i="15"/>
  <c r="RB18" i="15"/>
  <c r="RA18" i="15"/>
  <c r="QZ18" i="15"/>
  <c r="TB52" i="15"/>
  <c r="TA52" i="15"/>
  <c r="SZ52" i="15"/>
  <c r="SY52" i="15"/>
  <c r="SX52" i="15"/>
  <c r="SW52" i="15"/>
  <c r="SV52" i="15"/>
  <c r="SU52" i="15"/>
  <c r="ST52" i="15"/>
  <c r="SS52" i="15"/>
  <c r="SR52" i="15"/>
  <c r="SQ52" i="15"/>
  <c r="SP52" i="15"/>
  <c r="SO52" i="15"/>
  <c r="SN52" i="15"/>
  <c r="SM52" i="15"/>
  <c r="SL52" i="15"/>
  <c r="SK52" i="15"/>
  <c r="SJ52" i="15"/>
  <c r="SI52" i="15"/>
  <c r="SH52" i="15"/>
  <c r="SG52" i="15"/>
  <c r="SF52" i="15"/>
  <c r="SE52" i="15"/>
  <c r="SD52" i="15"/>
  <c r="SC52" i="15"/>
  <c r="SB52" i="15"/>
  <c r="SA52" i="15"/>
  <c r="RZ52" i="15"/>
  <c r="RY52" i="15"/>
  <c r="RX52" i="15"/>
  <c r="RW52" i="15"/>
  <c r="RV52" i="15"/>
  <c r="RU52" i="15"/>
  <c r="RT52" i="15"/>
  <c r="RS52" i="15"/>
  <c r="RR52" i="15"/>
  <c r="RQ52" i="15"/>
  <c r="RP52" i="15"/>
  <c r="RO52" i="15"/>
  <c r="RN52" i="15"/>
  <c r="RM52" i="15"/>
  <c r="RL52" i="15"/>
  <c r="RK52" i="15"/>
  <c r="RJ52" i="15"/>
  <c r="RI52" i="15"/>
  <c r="RH52" i="15"/>
  <c r="RG52" i="15"/>
  <c r="RF52" i="15"/>
  <c r="RE52" i="15"/>
  <c r="RD52" i="15"/>
  <c r="RC52" i="15"/>
  <c r="RB52" i="15"/>
  <c r="RA52" i="15"/>
  <c r="QZ52" i="15"/>
  <c r="TB19" i="15"/>
  <c r="TA19" i="15"/>
  <c r="SZ19" i="15"/>
  <c r="SY19" i="15"/>
  <c r="SX19" i="15"/>
  <c r="SW19" i="15"/>
  <c r="SV19" i="15"/>
  <c r="SU19" i="15"/>
  <c r="ST19" i="15"/>
  <c r="SS19" i="15"/>
  <c r="SR19" i="15"/>
  <c r="SQ19" i="15"/>
  <c r="SP19" i="15"/>
  <c r="SO19" i="15"/>
  <c r="SN19" i="15"/>
  <c r="SM19" i="15"/>
  <c r="SL19" i="15"/>
  <c r="SK19" i="15"/>
  <c r="SJ19" i="15"/>
  <c r="SI19" i="15"/>
  <c r="SH19" i="15"/>
  <c r="SG19" i="15"/>
  <c r="SF19" i="15"/>
  <c r="SE19" i="15"/>
  <c r="SD19" i="15"/>
  <c r="SC19" i="15"/>
  <c r="SB19" i="15"/>
  <c r="SA19" i="15"/>
  <c r="RZ19" i="15"/>
  <c r="RY19" i="15"/>
  <c r="RX19" i="15"/>
  <c r="RW19" i="15"/>
  <c r="RV19" i="15"/>
  <c r="RU19" i="15"/>
  <c r="RT19" i="15"/>
  <c r="RS19" i="15"/>
  <c r="RR19" i="15"/>
  <c r="RQ19" i="15"/>
  <c r="RP19" i="15"/>
  <c r="RO19" i="15"/>
  <c r="RN19" i="15"/>
  <c r="RM19" i="15"/>
  <c r="RL19" i="15"/>
  <c r="RK19" i="15"/>
  <c r="RJ19" i="15"/>
  <c r="RI19" i="15"/>
  <c r="RH19" i="15"/>
  <c r="RG19" i="15"/>
  <c r="RF19" i="15"/>
  <c r="RE19" i="15"/>
  <c r="RD19" i="15"/>
  <c r="RC19" i="15"/>
  <c r="RB19" i="15"/>
  <c r="RA19" i="15"/>
  <c r="QZ19" i="15"/>
  <c r="TB34" i="15"/>
  <c r="TA34" i="15"/>
  <c r="SZ34" i="15"/>
  <c r="SY34" i="15"/>
  <c r="SX34" i="15"/>
  <c r="SW34" i="15"/>
  <c r="SV34" i="15"/>
  <c r="SU34" i="15"/>
  <c r="ST34" i="15"/>
  <c r="SS34" i="15"/>
  <c r="SR34" i="15"/>
  <c r="SQ34" i="15"/>
  <c r="SP34" i="15"/>
  <c r="SO34" i="15"/>
  <c r="SN34" i="15"/>
  <c r="SM34" i="15"/>
  <c r="SL34" i="15"/>
  <c r="SK34" i="15"/>
  <c r="SJ34" i="15"/>
  <c r="SI34" i="15"/>
  <c r="SH34" i="15"/>
  <c r="SG34" i="15"/>
  <c r="SF34" i="15"/>
  <c r="SE34" i="15"/>
  <c r="SD34" i="15"/>
  <c r="SC34" i="15"/>
  <c r="SB34" i="15"/>
  <c r="SA34" i="15"/>
  <c r="RZ34" i="15"/>
  <c r="RY34" i="15"/>
  <c r="RX34" i="15"/>
  <c r="RW34" i="15"/>
  <c r="RV34" i="15"/>
  <c r="RU34" i="15"/>
  <c r="RT34" i="15"/>
  <c r="RS34" i="15"/>
  <c r="RR34" i="15"/>
  <c r="RQ34" i="15"/>
  <c r="RP34" i="15"/>
  <c r="RO34" i="15"/>
  <c r="RN34" i="15"/>
  <c r="RM34" i="15"/>
  <c r="RL34" i="15"/>
  <c r="RK34" i="15"/>
  <c r="RJ34" i="15"/>
  <c r="RI34" i="15"/>
  <c r="RH34" i="15"/>
  <c r="RG34" i="15"/>
  <c r="RF34" i="15"/>
  <c r="RE34" i="15"/>
  <c r="RD34" i="15"/>
  <c r="RC34" i="15"/>
  <c r="RB34" i="15"/>
  <c r="RA34" i="15"/>
  <c r="QZ34" i="15"/>
  <c r="TB15" i="15"/>
  <c r="TA15" i="15"/>
  <c r="SZ15" i="15"/>
  <c r="SY15" i="15"/>
  <c r="SX15" i="15"/>
  <c r="SW15" i="15"/>
  <c r="SV15" i="15"/>
  <c r="SU15" i="15"/>
  <c r="ST15" i="15"/>
  <c r="SS15" i="15"/>
  <c r="SR15" i="15"/>
  <c r="SQ15" i="15"/>
  <c r="SP15" i="15"/>
  <c r="SO15" i="15"/>
  <c r="SN15" i="15"/>
  <c r="SM15" i="15"/>
  <c r="SL15" i="15"/>
  <c r="SK15" i="15"/>
  <c r="SJ15" i="15"/>
  <c r="SI15" i="15"/>
  <c r="SH15" i="15"/>
  <c r="SG15" i="15"/>
  <c r="SF15" i="15"/>
  <c r="SE15" i="15"/>
  <c r="SD15" i="15"/>
  <c r="SC15" i="15"/>
  <c r="SB15" i="15"/>
  <c r="SA15" i="15"/>
  <c r="RZ15" i="15"/>
  <c r="RY15" i="15"/>
  <c r="RX15" i="15"/>
  <c r="RW15" i="15"/>
  <c r="RV15" i="15"/>
  <c r="RU15" i="15"/>
  <c r="RT15" i="15"/>
  <c r="RS15" i="15"/>
  <c r="RR15" i="15"/>
  <c r="RQ15" i="15"/>
  <c r="RP15" i="15"/>
  <c r="RO15" i="15"/>
  <c r="RN15" i="15"/>
  <c r="RM15" i="15"/>
  <c r="RL15" i="15"/>
  <c r="RK15" i="15"/>
  <c r="RJ15" i="15"/>
  <c r="RI15" i="15"/>
  <c r="RH15" i="15"/>
  <c r="RG15" i="15"/>
  <c r="RF15" i="15"/>
  <c r="RE15" i="15"/>
  <c r="RD15" i="15"/>
  <c r="RC15" i="15"/>
  <c r="RB15" i="15"/>
  <c r="RA15" i="15"/>
  <c r="QZ15" i="15"/>
  <c r="TB14" i="15"/>
  <c r="TA14" i="15"/>
  <c r="SZ14" i="15"/>
  <c r="SY14" i="15"/>
  <c r="SX14" i="15"/>
  <c r="SW14" i="15"/>
  <c r="SV14" i="15"/>
  <c r="SU14" i="15"/>
  <c r="ST14" i="15"/>
  <c r="SS14" i="15"/>
  <c r="SR14" i="15"/>
  <c r="SQ14" i="15"/>
  <c r="SP14" i="15"/>
  <c r="SO14" i="15"/>
  <c r="SN14" i="15"/>
  <c r="SM14" i="15"/>
  <c r="SL14" i="15"/>
  <c r="SK14" i="15"/>
  <c r="SJ14" i="15"/>
  <c r="SI14" i="15"/>
  <c r="SH14" i="15"/>
  <c r="SG14" i="15"/>
  <c r="SF14" i="15"/>
  <c r="SE14" i="15"/>
  <c r="SD14" i="15"/>
  <c r="SC14" i="15"/>
  <c r="SB14" i="15"/>
  <c r="SA14" i="15"/>
  <c r="RZ14" i="15"/>
  <c r="RY14" i="15"/>
  <c r="RX14" i="15"/>
  <c r="RW14" i="15"/>
  <c r="RV14" i="15"/>
  <c r="RU14" i="15"/>
  <c r="RT14" i="15"/>
  <c r="RS14" i="15"/>
  <c r="RR14" i="15"/>
  <c r="RQ14" i="15"/>
  <c r="RP14" i="15"/>
  <c r="RO14" i="15"/>
  <c r="RN14" i="15"/>
  <c r="RM14" i="15"/>
  <c r="RL14" i="15"/>
  <c r="RK14" i="15"/>
  <c r="RJ14" i="15"/>
  <c r="RI14" i="15"/>
  <c r="RH14" i="15"/>
  <c r="RG14" i="15"/>
  <c r="RF14" i="15"/>
  <c r="RE14" i="15"/>
  <c r="RD14" i="15"/>
  <c r="RC14" i="15"/>
  <c r="RB14" i="15"/>
  <c r="RA14" i="15"/>
  <c r="QZ14" i="15"/>
  <c r="TB12" i="15"/>
  <c r="TA12" i="15"/>
  <c r="SZ12" i="15"/>
  <c r="SY12" i="15"/>
  <c r="SX12" i="15"/>
  <c r="SW12" i="15"/>
  <c r="SV12" i="15"/>
  <c r="SU12" i="15"/>
  <c r="SS12" i="15"/>
  <c r="SR12" i="15"/>
  <c r="SQ12" i="15"/>
  <c r="SP12" i="15"/>
  <c r="SN12" i="15"/>
  <c r="SM12" i="15"/>
  <c r="SL12" i="15"/>
  <c r="SK12" i="15"/>
  <c r="SI12" i="15"/>
  <c r="SH12" i="15"/>
  <c r="SG12" i="15"/>
  <c r="SF12" i="15"/>
  <c r="SE12" i="15"/>
  <c r="SD12" i="15"/>
  <c r="SC12" i="15"/>
  <c r="SB12" i="15"/>
  <c r="SA12" i="15"/>
  <c r="RZ12" i="15"/>
  <c r="RY12" i="15"/>
  <c r="RX12" i="15"/>
  <c r="RW12" i="15"/>
  <c r="RV12" i="15"/>
  <c r="RU12" i="15"/>
  <c r="RT12" i="15"/>
  <c r="RS12" i="15"/>
  <c r="RR12" i="15"/>
  <c r="RQ12" i="15"/>
  <c r="RP12" i="15"/>
  <c r="RO12" i="15"/>
  <c r="RM12" i="15"/>
  <c r="RL12" i="15"/>
  <c r="RK12" i="15"/>
  <c r="RJ12" i="15"/>
  <c r="RI12" i="15"/>
  <c r="RH12" i="15"/>
  <c r="RF12" i="15"/>
  <c r="RE12" i="15"/>
  <c r="RD12" i="15"/>
  <c r="RC12" i="15"/>
  <c r="RB12" i="15"/>
  <c r="RA12" i="15"/>
  <c r="QZ12" i="15"/>
  <c r="TB17" i="15"/>
  <c r="TA17" i="15"/>
  <c r="SZ17" i="15"/>
  <c r="SY17" i="15"/>
  <c r="SX17" i="15"/>
  <c r="SW17" i="15"/>
  <c r="SV17" i="15"/>
  <c r="SU17" i="15"/>
  <c r="ST17" i="15"/>
  <c r="SS17" i="15"/>
  <c r="SR17" i="15"/>
  <c r="SQ17" i="15"/>
  <c r="SP17" i="15"/>
  <c r="SO17" i="15"/>
  <c r="SN17" i="15"/>
  <c r="SM17" i="15"/>
  <c r="SL17" i="15"/>
  <c r="SK17" i="15"/>
  <c r="SJ17" i="15"/>
  <c r="SI17" i="15"/>
  <c r="SH17" i="15"/>
  <c r="SG17" i="15"/>
  <c r="SF17" i="15"/>
  <c r="SE17" i="15"/>
  <c r="SD17" i="15"/>
  <c r="SC17" i="15"/>
  <c r="SB17" i="15"/>
  <c r="SA17" i="15"/>
  <c r="RZ17" i="15"/>
  <c r="RY17" i="15"/>
  <c r="RX17" i="15"/>
  <c r="RW17" i="15"/>
  <c r="RV17" i="15"/>
  <c r="RU17" i="15"/>
  <c r="RT17" i="15"/>
  <c r="RS17" i="15"/>
  <c r="RR17" i="15"/>
  <c r="RQ17" i="15"/>
  <c r="RP17" i="15"/>
  <c r="RO17" i="15"/>
  <c r="RN17" i="15"/>
  <c r="RM17" i="15"/>
  <c r="RL17" i="15"/>
  <c r="RK17" i="15"/>
  <c r="RJ17" i="15"/>
  <c r="RI17" i="15"/>
  <c r="RH17" i="15"/>
  <c r="RG17" i="15"/>
  <c r="RF17" i="15"/>
  <c r="RE17" i="15"/>
  <c r="RD17" i="15"/>
  <c r="RC17" i="15"/>
  <c r="RB17" i="15"/>
  <c r="RA17" i="15"/>
  <c r="QZ17" i="15"/>
  <c r="TB23" i="15"/>
  <c r="TA23" i="15"/>
  <c r="SZ23" i="15"/>
  <c r="SY23" i="15"/>
  <c r="SX23" i="15"/>
  <c r="SW23" i="15"/>
  <c r="SV23" i="15"/>
  <c r="SU23" i="15"/>
  <c r="ST23" i="15"/>
  <c r="SS23" i="15"/>
  <c r="SR23" i="15"/>
  <c r="SQ23" i="15"/>
  <c r="SP23" i="15"/>
  <c r="SO23" i="15"/>
  <c r="SN23" i="15"/>
  <c r="SM23" i="15"/>
  <c r="SL23" i="15"/>
  <c r="SK23" i="15"/>
  <c r="SJ23" i="15"/>
  <c r="SI23" i="15"/>
  <c r="SH23" i="15"/>
  <c r="SG23" i="15"/>
  <c r="SF23" i="15"/>
  <c r="SD23" i="15"/>
  <c r="SC23" i="15"/>
  <c r="SB23" i="15"/>
  <c r="SA23" i="15"/>
  <c r="RZ23" i="15"/>
  <c r="RY23" i="15"/>
  <c r="RX23" i="15"/>
  <c r="RW23" i="15"/>
  <c r="RV23" i="15"/>
  <c r="RU23" i="15"/>
  <c r="RT23" i="15"/>
  <c r="RS23" i="15"/>
  <c r="RR23" i="15"/>
  <c r="RQ23" i="15"/>
  <c r="RP23" i="15"/>
  <c r="RO23" i="15"/>
  <c r="RN23" i="15"/>
  <c r="RM23" i="15"/>
  <c r="RL23" i="15"/>
  <c r="RK23" i="15"/>
  <c r="RJ23" i="15"/>
  <c r="RI23" i="15"/>
  <c r="RH23" i="15"/>
  <c r="RG23" i="15"/>
  <c r="RF23" i="15"/>
  <c r="RE23" i="15"/>
  <c r="RD23" i="15"/>
  <c r="RC23" i="15"/>
  <c r="RB23" i="15"/>
  <c r="RA23" i="15"/>
  <c r="QZ23" i="15"/>
  <c r="TB10" i="15"/>
  <c r="TA10" i="15"/>
  <c r="SZ10" i="15"/>
  <c r="SY10" i="15"/>
  <c r="SX10" i="15"/>
  <c r="SW10" i="15"/>
  <c r="SV10" i="15"/>
  <c r="SU10" i="15"/>
  <c r="ST10" i="15"/>
  <c r="SS10" i="15"/>
  <c r="SR10" i="15"/>
  <c r="SQ10" i="15"/>
  <c r="SP10" i="15"/>
  <c r="SO10" i="15"/>
  <c r="SN10" i="15"/>
  <c r="SM10" i="15"/>
  <c r="SL10" i="15"/>
  <c r="SK10" i="15"/>
  <c r="SJ10" i="15"/>
  <c r="SI10" i="15"/>
  <c r="SH10" i="15"/>
  <c r="SG10" i="15"/>
  <c r="SF10" i="15"/>
  <c r="SE10" i="15"/>
  <c r="SD10" i="15"/>
  <c r="SC10" i="15"/>
  <c r="SB10" i="15"/>
  <c r="SA10" i="15"/>
  <c r="RZ10" i="15"/>
  <c r="RY10" i="15"/>
  <c r="RX10" i="15"/>
  <c r="RW10" i="15"/>
  <c r="RV10" i="15"/>
  <c r="RU10" i="15"/>
  <c r="RT10" i="15"/>
  <c r="RS10" i="15"/>
  <c r="RR10" i="15"/>
  <c r="RQ10" i="15"/>
  <c r="RP10" i="15"/>
  <c r="RO10" i="15"/>
  <c r="RN10" i="15"/>
  <c r="RM10" i="15"/>
  <c r="RL10" i="15"/>
  <c r="RK10" i="15"/>
  <c r="RJ10" i="15"/>
  <c r="RI10" i="15"/>
  <c r="RH10" i="15"/>
  <c r="RG10" i="15"/>
  <c r="RF10" i="15"/>
  <c r="RE10" i="15"/>
  <c r="RD10" i="15"/>
  <c r="RC10" i="15"/>
  <c r="RB10" i="15"/>
  <c r="RA10" i="15"/>
  <c r="QZ10" i="15"/>
  <c r="TB9" i="15"/>
  <c r="TA9" i="15"/>
  <c r="SZ9" i="15"/>
  <c r="SY9" i="15"/>
  <c r="SX9" i="15"/>
  <c r="SW9" i="15"/>
  <c r="SV9" i="15"/>
  <c r="SU9" i="15"/>
  <c r="ST9" i="15"/>
  <c r="SS9" i="15"/>
  <c r="SR9" i="15"/>
  <c r="SQ9" i="15"/>
  <c r="SP9" i="15"/>
  <c r="SO9" i="15"/>
  <c r="SN9" i="15"/>
  <c r="SM9" i="15"/>
  <c r="SL9" i="15"/>
  <c r="SK9" i="15"/>
  <c r="SJ9" i="15"/>
  <c r="SI9" i="15"/>
  <c r="SH9" i="15"/>
  <c r="SG9" i="15"/>
  <c r="SF9" i="15"/>
  <c r="SE9" i="15"/>
  <c r="SD9" i="15"/>
  <c r="SC9" i="15"/>
  <c r="SB9" i="15"/>
  <c r="SA9" i="15"/>
  <c r="RZ9" i="15"/>
  <c r="RY9" i="15"/>
  <c r="RX9" i="15"/>
  <c r="RW9" i="15"/>
  <c r="RV9" i="15"/>
  <c r="RU9" i="15"/>
  <c r="RT9" i="15"/>
  <c r="RS9" i="15"/>
  <c r="RR9" i="15"/>
  <c r="RQ9" i="15"/>
  <c r="RP9" i="15"/>
  <c r="RO9" i="15"/>
  <c r="RN9" i="15"/>
  <c r="RL9" i="15"/>
  <c r="RK9" i="15"/>
  <c r="RJ9" i="15"/>
  <c r="RI9" i="15"/>
  <c r="RH9" i="15"/>
  <c r="RG9" i="15"/>
  <c r="RE9" i="15"/>
  <c r="RD9" i="15"/>
  <c r="RC9" i="15"/>
  <c r="RB9" i="15"/>
  <c r="RA9" i="15"/>
  <c r="QZ9" i="15"/>
  <c r="J98" i="7" l="1"/>
  <c r="QY117" i="7"/>
  <c r="QZ117" i="7"/>
  <c r="RA117" i="7"/>
  <c r="RB117" i="7"/>
  <c r="RC117" i="7"/>
  <c r="RD117" i="7"/>
  <c r="RE117" i="7"/>
  <c r="RF117" i="7"/>
  <c r="RG117" i="7"/>
  <c r="RH117" i="7"/>
  <c r="RI117" i="7"/>
  <c r="RJ117" i="7"/>
  <c r="RK117" i="7"/>
  <c r="RL117" i="7"/>
  <c r="RM117" i="7"/>
  <c r="RN117" i="7"/>
  <c r="RO117" i="7"/>
  <c r="RP117" i="7"/>
  <c r="RQ117" i="7"/>
  <c r="RR117" i="7"/>
  <c r="RS117" i="7"/>
  <c r="RT117" i="7"/>
  <c r="RU117" i="7"/>
  <c r="RV117" i="7"/>
  <c r="RW117" i="7"/>
  <c r="RX117" i="7"/>
  <c r="RY117" i="7"/>
  <c r="RZ117" i="7"/>
  <c r="SA117" i="7"/>
  <c r="SB117" i="7"/>
  <c r="SC117" i="7"/>
  <c r="SD117" i="7"/>
  <c r="SE117" i="7"/>
  <c r="SF117" i="7"/>
  <c r="SG117" i="7"/>
  <c r="SH117" i="7"/>
  <c r="SI117" i="7"/>
  <c r="SJ117" i="7"/>
  <c r="SK117" i="7"/>
  <c r="SL117" i="7"/>
  <c r="SM117" i="7"/>
  <c r="SN117" i="7"/>
  <c r="SO117" i="7"/>
  <c r="SP117" i="7"/>
  <c r="SQ117" i="7"/>
  <c r="SR117" i="7"/>
  <c r="SS117" i="7"/>
  <c r="ST117" i="7"/>
  <c r="SU117" i="7"/>
  <c r="SV117" i="7"/>
  <c r="SW117" i="7"/>
  <c r="SX117" i="7"/>
  <c r="SY117" i="7"/>
  <c r="SZ117" i="7"/>
  <c r="TA117" i="7"/>
  <c r="TB117" i="7"/>
  <c r="QY240" i="7"/>
  <c r="QZ240" i="7"/>
  <c r="RA240" i="7"/>
  <c r="RB240" i="7"/>
  <c r="RC240" i="7"/>
  <c r="RD240" i="7"/>
  <c r="RE240" i="7"/>
  <c r="RF240" i="7"/>
  <c r="RG240" i="7"/>
  <c r="RH240" i="7"/>
  <c r="RI240" i="7"/>
  <c r="RJ240" i="7"/>
  <c r="RK240" i="7"/>
  <c r="RL240" i="7"/>
  <c r="RM240" i="7"/>
  <c r="RN240" i="7"/>
  <c r="RO240" i="7"/>
  <c r="RP240" i="7"/>
  <c r="RQ240" i="7"/>
  <c r="RR240" i="7"/>
  <c r="RS240" i="7"/>
  <c r="RT240" i="7"/>
  <c r="RU240" i="7"/>
  <c r="RV240" i="7"/>
  <c r="RW240" i="7"/>
  <c r="RX240" i="7"/>
  <c r="RY240" i="7"/>
  <c r="RZ240" i="7"/>
  <c r="SA240" i="7"/>
  <c r="SB240" i="7"/>
  <c r="SC240" i="7"/>
  <c r="SD240" i="7"/>
  <c r="SE240" i="7"/>
  <c r="SF240" i="7"/>
  <c r="SG240" i="7"/>
  <c r="SH240" i="7"/>
  <c r="SI240" i="7"/>
  <c r="SJ240" i="7"/>
  <c r="SK240" i="7"/>
  <c r="SL240" i="7"/>
  <c r="SM240" i="7"/>
  <c r="SN240" i="7"/>
  <c r="SO240" i="7"/>
  <c r="SP240" i="7"/>
  <c r="SQ240" i="7"/>
  <c r="SR240" i="7"/>
  <c r="SS240" i="7"/>
  <c r="ST240" i="7"/>
  <c r="SU240" i="7"/>
  <c r="SV240" i="7"/>
  <c r="SW240" i="7"/>
  <c r="SX240" i="7"/>
  <c r="SY240" i="7"/>
  <c r="SZ240" i="7"/>
  <c r="TA240" i="7"/>
  <c r="TB240" i="7"/>
  <c r="QY85" i="7"/>
  <c r="QZ85" i="7"/>
  <c r="RA85" i="7"/>
  <c r="RB85" i="7"/>
  <c r="RC85" i="7"/>
  <c r="RD85" i="7"/>
  <c r="RE85" i="7"/>
  <c r="RF85" i="7"/>
  <c r="RG85" i="7"/>
  <c r="RH85" i="7"/>
  <c r="RI85" i="7"/>
  <c r="RJ85" i="7"/>
  <c r="RK85" i="7"/>
  <c r="RL85" i="7"/>
  <c r="RM85" i="7"/>
  <c r="RN85" i="7"/>
  <c r="RO85" i="7"/>
  <c r="RP85" i="7"/>
  <c r="RQ85" i="7"/>
  <c r="RR85" i="7"/>
  <c r="RS85" i="7"/>
  <c r="RT85" i="7"/>
  <c r="RU85" i="7"/>
  <c r="RV85" i="7"/>
  <c r="RW85" i="7"/>
  <c r="RX85" i="7"/>
  <c r="RY85" i="7"/>
  <c r="RZ85" i="7"/>
  <c r="SA85" i="7"/>
  <c r="SB85" i="7"/>
  <c r="SC85" i="7"/>
  <c r="SD85" i="7"/>
  <c r="SE85" i="7"/>
  <c r="SF85" i="7"/>
  <c r="SG85" i="7"/>
  <c r="SH85" i="7"/>
  <c r="SI85" i="7"/>
  <c r="SJ85" i="7"/>
  <c r="SK85" i="7"/>
  <c r="SL85" i="7"/>
  <c r="SM85" i="7"/>
  <c r="SN85" i="7"/>
  <c r="SO85" i="7"/>
  <c r="SP85" i="7"/>
  <c r="SQ85" i="7"/>
  <c r="SR85" i="7"/>
  <c r="SS85" i="7"/>
  <c r="ST85" i="7"/>
  <c r="SU85" i="7"/>
  <c r="SV85" i="7"/>
  <c r="SW85" i="7"/>
  <c r="SX85" i="7"/>
  <c r="SY85" i="7"/>
  <c r="SZ85" i="7"/>
  <c r="TA85" i="7"/>
  <c r="TB85" i="7"/>
  <c r="QZ232" i="7"/>
  <c r="RA232" i="7"/>
  <c r="RB232" i="7"/>
  <c r="RC232" i="7"/>
  <c r="RD232" i="7"/>
  <c r="RE232" i="7"/>
  <c r="RF232" i="7"/>
  <c r="RG232" i="7"/>
  <c r="RH232" i="7"/>
  <c r="RI232" i="7"/>
  <c r="RJ232" i="7"/>
  <c r="RK232" i="7"/>
  <c r="RL232" i="7"/>
  <c r="RM232" i="7"/>
  <c r="RN232" i="7"/>
  <c r="RO232" i="7"/>
  <c r="RP232" i="7"/>
  <c r="RQ232" i="7"/>
  <c r="RR232" i="7"/>
  <c r="RS232" i="7"/>
  <c r="RT232" i="7"/>
  <c r="RU232" i="7"/>
  <c r="RV232" i="7"/>
  <c r="RW232" i="7"/>
  <c r="RX232" i="7"/>
  <c r="RY232" i="7"/>
  <c r="RZ232" i="7"/>
  <c r="SA232" i="7"/>
  <c r="SB232" i="7"/>
  <c r="SC232" i="7"/>
  <c r="SD232" i="7"/>
  <c r="SE232" i="7"/>
  <c r="SF232" i="7"/>
  <c r="SG232" i="7"/>
  <c r="SH232" i="7"/>
  <c r="SI232" i="7"/>
  <c r="SJ232" i="7"/>
  <c r="SK232" i="7"/>
  <c r="SL232" i="7"/>
  <c r="SM232" i="7"/>
  <c r="SN232" i="7"/>
  <c r="SO232" i="7"/>
  <c r="SP232" i="7"/>
  <c r="SQ232" i="7"/>
  <c r="SR232" i="7"/>
  <c r="SS232" i="7"/>
  <c r="ST232" i="7"/>
  <c r="SU232" i="7"/>
  <c r="SV232" i="7"/>
  <c r="SW232" i="7"/>
  <c r="SX232" i="7"/>
  <c r="SY232" i="7"/>
  <c r="SZ232" i="7"/>
  <c r="TA232" i="7"/>
  <c r="TB232" i="7"/>
  <c r="QZ255" i="7"/>
  <c r="RA255" i="7"/>
  <c r="RB255" i="7"/>
  <c r="RC255" i="7"/>
  <c r="RD255" i="7"/>
  <c r="RE255" i="7"/>
  <c r="RF255" i="7"/>
  <c r="RG255" i="7"/>
  <c r="RH255" i="7"/>
  <c r="RI255" i="7"/>
  <c r="RJ255" i="7"/>
  <c r="RK255" i="7"/>
  <c r="RL255" i="7"/>
  <c r="RM255" i="7"/>
  <c r="RN255" i="7"/>
  <c r="RO255" i="7"/>
  <c r="RP255" i="7"/>
  <c r="RQ255" i="7"/>
  <c r="RR255" i="7"/>
  <c r="RS255" i="7"/>
  <c r="RT255" i="7"/>
  <c r="RU255" i="7"/>
  <c r="RV255" i="7"/>
  <c r="RW255" i="7"/>
  <c r="RX255" i="7"/>
  <c r="RY255" i="7"/>
  <c r="RZ255" i="7"/>
  <c r="SA255" i="7"/>
  <c r="SB255" i="7"/>
  <c r="SC255" i="7"/>
  <c r="SD255" i="7"/>
  <c r="SE255" i="7"/>
  <c r="SF255" i="7"/>
  <c r="SG255" i="7"/>
  <c r="SH255" i="7"/>
  <c r="SI255" i="7"/>
  <c r="SJ255" i="7"/>
  <c r="SK255" i="7"/>
  <c r="SL255" i="7"/>
  <c r="SM255" i="7"/>
  <c r="SN255" i="7"/>
  <c r="SO255" i="7"/>
  <c r="SP255" i="7"/>
  <c r="SQ255" i="7"/>
  <c r="SR255" i="7"/>
  <c r="SS255" i="7"/>
  <c r="ST255" i="7"/>
  <c r="SU255" i="7"/>
  <c r="SV255" i="7"/>
  <c r="SW255" i="7"/>
  <c r="SX255" i="7"/>
  <c r="SY255" i="7"/>
  <c r="SZ255" i="7"/>
  <c r="TA255" i="7"/>
  <c r="TB255" i="7"/>
  <c r="QZ203" i="7"/>
  <c r="RA203" i="7"/>
  <c r="RB203" i="7"/>
  <c r="RC203" i="7"/>
  <c r="RD203" i="7"/>
  <c r="RE203" i="7"/>
  <c r="RF203" i="7"/>
  <c r="RG203" i="7"/>
  <c r="RH203" i="7"/>
  <c r="RI203" i="7"/>
  <c r="RJ203" i="7"/>
  <c r="RK203" i="7"/>
  <c r="RL203" i="7"/>
  <c r="RM203" i="7"/>
  <c r="RN203" i="7"/>
  <c r="RO203" i="7"/>
  <c r="RP203" i="7"/>
  <c r="RQ203" i="7"/>
  <c r="RR203" i="7"/>
  <c r="RS203" i="7"/>
  <c r="RT203" i="7"/>
  <c r="RU203" i="7"/>
  <c r="RV203" i="7"/>
  <c r="RW203" i="7"/>
  <c r="RX203" i="7"/>
  <c r="RY203" i="7"/>
  <c r="RZ203" i="7"/>
  <c r="SA203" i="7"/>
  <c r="SB203" i="7"/>
  <c r="SC203" i="7"/>
  <c r="SD203" i="7"/>
  <c r="SE203" i="7"/>
  <c r="SF203" i="7"/>
  <c r="SG203" i="7"/>
  <c r="SH203" i="7"/>
  <c r="SI203" i="7"/>
  <c r="SJ203" i="7"/>
  <c r="SK203" i="7"/>
  <c r="SL203" i="7"/>
  <c r="SM203" i="7"/>
  <c r="SN203" i="7"/>
  <c r="SO203" i="7"/>
  <c r="SP203" i="7"/>
  <c r="SQ203" i="7"/>
  <c r="SR203" i="7"/>
  <c r="SS203" i="7"/>
  <c r="ST203" i="7"/>
  <c r="SU203" i="7"/>
  <c r="SV203" i="7"/>
  <c r="SW203" i="7"/>
  <c r="SX203" i="7"/>
  <c r="SY203" i="7"/>
  <c r="SZ203" i="7"/>
  <c r="TA203" i="7"/>
  <c r="TB203" i="7"/>
  <c r="QZ195" i="7"/>
  <c r="RA195" i="7"/>
  <c r="RB195" i="7"/>
  <c r="RC195" i="7"/>
  <c r="RD195" i="7"/>
  <c r="RE195" i="7"/>
  <c r="RF195" i="7"/>
  <c r="RG195" i="7"/>
  <c r="RH195" i="7"/>
  <c r="RI195" i="7"/>
  <c r="RJ195" i="7"/>
  <c r="RK195" i="7"/>
  <c r="RL195" i="7"/>
  <c r="RM195" i="7"/>
  <c r="RN195" i="7"/>
  <c r="RO195" i="7"/>
  <c r="RP195" i="7"/>
  <c r="RQ195" i="7"/>
  <c r="RR195" i="7"/>
  <c r="RS195" i="7"/>
  <c r="RT195" i="7"/>
  <c r="RU195" i="7"/>
  <c r="RV195" i="7"/>
  <c r="RW195" i="7"/>
  <c r="RX195" i="7"/>
  <c r="RY195" i="7"/>
  <c r="RZ195" i="7"/>
  <c r="SA195" i="7"/>
  <c r="SB195" i="7"/>
  <c r="SC195" i="7"/>
  <c r="SD195" i="7"/>
  <c r="SE195" i="7"/>
  <c r="SF195" i="7"/>
  <c r="SG195" i="7"/>
  <c r="SH195" i="7"/>
  <c r="SI195" i="7"/>
  <c r="SJ195" i="7"/>
  <c r="SK195" i="7"/>
  <c r="SL195" i="7"/>
  <c r="SM195" i="7"/>
  <c r="SN195" i="7"/>
  <c r="SO195" i="7"/>
  <c r="SP195" i="7"/>
  <c r="SQ195" i="7"/>
  <c r="SR195" i="7"/>
  <c r="SS195" i="7"/>
  <c r="ST195" i="7"/>
  <c r="SU195" i="7"/>
  <c r="SV195" i="7"/>
  <c r="SW195" i="7"/>
  <c r="SX195" i="7"/>
  <c r="SY195" i="7"/>
  <c r="SZ195" i="7"/>
  <c r="TA195" i="7"/>
  <c r="TB195" i="7"/>
  <c r="QZ176" i="7"/>
  <c r="RA176" i="7"/>
  <c r="RB176" i="7"/>
  <c r="RC176" i="7"/>
  <c r="RD176" i="7"/>
  <c r="RE176" i="7"/>
  <c r="RF176" i="7"/>
  <c r="RG176" i="7"/>
  <c r="RH176" i="7"/>
  <c r="RI176" i="7"/>
  <c r="RJ176" i="7"/>
  <c r="RK176" i="7"/>
  <c r="RL176" i="7"/>
  <c r="RM176" i="7"/>
  <c r="RN176" i="7"/>
  <c r="RO176" i="7"/>
  <c r="RP176" i="7"/>
  <c r="RQ176" i="7"/>
  <c r="RR176" i="7"/>
  <c r="RS176" i="7"/>
  <c r="RT176" i="7"/>
  <c r="RU176" i="7"/>
  <c r="RV176" i="7"/>
  <c r="RW176" i="7"/>
  <c r="RX176" i="7"/>
  <c r="RY176" i="7"/>
  <c r="RZ176" i="7"/>
  <c r="SA176" i="7"/>
  <c r="SB176" i="7"/>
  <c r="SC176" i="7"/>
  <c r="SD176" i="7"/>
  <c r="SE176" i="7"/>
  <c r="SF176" i="7"/>
  <c r="SG176" i="7"/>
  <c r="SH176" i="7"/>
  <c r="SI176" i="7"/>
  <c r="SJ176" i="7"/>
  <c r="SK176" i="7"/>
  <c r="SL176" i="7"/>
  <c r="SM176" i="7"/>
  <c r="SN176" i="7"/>
  <c r="SO176" i="7"/>
  <c r="SP176" i="7"/>
  <c r="SQ176" i="7"/>
  <c r="SR176" i="7"/>
  <c r="SS176" i="7"/>
  <c r="ST176" i="7"/>
  <c r="SU176" i="7"/>
  <c r="SV176" i="7"/>
  <c r="SW176" i="7"/>
  <c r="SX176" i="7"/>
  <c r="SY176" i="7"/>
  <c r="SZ176" i="7"/>
  <c r="TA176" i="7"/>
  <c r="TB176" i="7"/>
  <c r="QZ223" i="7"/>
  <c r="RA223" i="7"/>
  <c r="RB223" i="7"/>
  <c r="RC223" i="7"/>
  <c r="RD223" i="7"/>
  <c r="RE223" i="7"/>
  <c r="RF223" i="7"/>
  <c r="RG223" i="7"/>
  <c r="RH223" i="7"/>
  <c r="RI223" i="7"/>
  <c r="RJ223" i="7"/>
  <c r="RK223" i="7"/>
  <c r="RL223" i="7"/>
  <c r="RM223" i="7"/>
  <c r="RN223" i="7"/>
  <c r="RO223" i="7"/>
  <c r="RP223" i="7"/>
  <c r="RQ223" i="7"/>
  <c r="RR223" i="7"/>
  <c r="RS223" i="7"/>
  <c r="RT223" i="7"/>
  <c r="RU223" i="7"/>
  <c r="RV223" i="7"/>
  <c r="RW223" i="7"/>
  <c r="RX223" i="7"/>
  <c r="RY223" i="7"/>
  <c r="RZ223" i="7"/>
  <c r="SA223" i="7"/>
  <c r="SB223" i="7"/>
  <c r="SC223" i="7"/>
  <c r="SD223" i="7"/>
  <c r="SE223" i="7"/>
  <c r="SF223" i="7"/>
  <c r="SG223" i="7"/>
  <c r="SH223" i="7"/>
  <c r="SI223" i="7"/>
  <c r="SJ223" i="7"/>
  <c r="SK223" i="7"/>
  <c r="SL223" i="7"/>
  <c r="SM223" i="7"/>
  <c r="SN223" i="7"/>
  <c r="SO223" i="7"/>
  <c r="SP223" i="7"/>
  <c r="SQ223" i="7"/>
  <c r="SR223" i="7"/>
  <c r="SS223" i="7"/>
  <c r="ST223" i="7"/>
  <c r="SU223" i="7"/>
  <c r="SV223" i="7"/>
  <c r="SW223" i="7"/>
  <c r="SX223" i="7"/>
  <c r="SY223" i="7"/>
  <c r="SZ223" i="7"/>
  <c r="TA223" i="7"/>
  <c r="TB223" i="7"/>
  <c r="QZ140" i="7"/>
  <c r="RA140" i="7"/>
  <c r="RB140" i="7"/>
  <c r="RC140" i="7"/>
  <c r="RD140" i="7"/>
  <c r="RE140" i="7"/>
  <c r="RF140" i="7"/>
  <c r="RG140" i="7"/>
  <c r="RH140" i="7"/>
  <c r="RI140" i="7"/>
  <c r="RJ140" i="7"/>
  <c r="RK140" i="7"/>
  <c r="RL140" i="7"/>
  <c r="RM140" i="7"/>
  <c r="RN140" i="7"/>
  <c r="RO140" i="7"/>
  <c r="RP140" i="7"/>
  <c r="RQ140" i="7"/>
  <c r="RR140" i="7"/>
  <c r="RS140" i="7"/>
  <c r="RT140" i="7"/>
  <c r="RU140" i="7"/>
  <c r="RV140" i="7"/>
  <c r="RW140" i="7"/>
  <c r="RX140" i="7"/>
  <c r="RY140" i="7"/>
  <c r="RZ140" i="7"/>
  <c r="SA140" i="7"/>
  <c r="SB140" i="7"/>
  <c r="SC140" i="7"/>
  <c r="SD140" i="7"/>
  <c r="SE140" i="7"/>
  <c r="SF140" i="7"/>
  <c r="SG140" i="7"/>
  <c r="SH140" i="7"/>
  <c r="SI140" i="7"/>
  <c r="SJ140" i="7"/>
  <c r="SK140" i="7"/>
  <c r="SL140" i="7"/>
  <c r="SM140" i="7"/>
  <c r="SN140" i="7"/>
  <c r="SO140" i="7"/>
  <c r="SP140" i="7"/>
  <c r="SQ140" i="7"/>
  <c r="SR140" i="7"/>
  <c r="SS140" i="7"/>
  <c r="ST140" i="7"/>
  <c r="SU140" i="7"/>
  <c r="SV140" i="7"/>
  <c r="SW140" i="7"/>
  <c r="SX140" i="7"/>
  <c r="SY140" i="7"/>
  <c r="SZ140" i="7"/>
  <c r="TA140" i="7"/>
  <c r="TB140" i="7"/>
  <c r="QZ171" i="7"/>
  <c r="RA171" i="7"/>
  <c r="RB171" i="7"/>
  <c r="RC171" i="7"/>
  <c r="RD171" i="7"/>
  <c r="RE171" i="7"/>
  <c r="RF171" i="7"/>
  <c r="RG171" i="7"/>
  <c r="RH171" i="7"/>
  <c r="RI171" i="7"/>
  <c r="RJ171" i="7"/>
  <c r="RK171" i="7"/>
  <c r="RL171" i="7"/>
  <c r="RM171" i="7"/>
  <c r="RN171" i="7"/>
  <c r="RO171" i="7"/>
  <c r="RP171" i="7"/>
  <c r="RQ171" i="7"/>
  <c r="RR171" i="7"/>
  <c r="RS171" i="7"/>
  <c r="RT171" i="7"/>
  <c r="RU171" i="7"/>
  <c r="RV171" i="7"/>
  <c r="RW171" i="7"/>
  <c r="RX171" i="7"/>
  <c r="RY171" i="7"/>
  <c r="RZ171" i="7"/>
  <c r="SA171" i="7"/>
  <c r="SB171" i="7"/>
  <c r="SC171" i="7"/>
  <c r="SD171" i="7"/>
  <c r="SE171" i="7"/>
  <c r="SF171" i="7"/>
  <c r="SG171" i="7"/>
  <c r="SH171" i="7"/>
  <c r="SI171" i="7"/>
  <c r="SJ171" i="7"/>
  <c r="SK171" i="7"/>
  <c r="SL171" i="7"/>
  <c r="SM171" i="7"/>
  <c r="SN171" i="7"/>
  <c r="SO171" i="7"/>
  <c r="SP171" i="7"/>
  <c r="SQ171" i="7"/>
  <c r="SR171" i="7"/>
  <c r="SS171" i="7"/>
  <c r="ST171" i="7"/>
  <c r="SU171" i="7"/>
  <c r="SV171" i="7"/>
  <c r="SW171" i="7"/>
  <c r="SX171" i="7"/>
  <c r="SY171" i="7"/>
  <c r="SZ171" i="7"/>
  <c r="TA171" i="7"/>
  <c r="TB171" i="7"/>
  <c r="QZ182" i="7"/>
  <c r="RA182" i="7"/>
  <c r="RB182" i="7"/>
  <c r="RC182" i="7"/>
  <c r="RD182" i="7"/>
  <c r="RE182" i="7"/>
  <c r="RF182" i="7"/>
  <c r="RG182" i="7"/>
  <c r="RH182" i="7"/>
  <c r="RI182" i="7"/>
  <c r="RJ182" i="7"/>
  <c r="RK182" i="7"/>
  <c r="RL182" i="7"/>
  <c r="RM182" i="7"/>
  <c r="RN182" i="7"/>
  <c r="RO182" i="7"/>
  <c r="RP182" i="7"/>
  <c r="RQ182" i="7"/>
  <c r="RR182" i="7"/>
  <c r="RS182" i="7"/>
  <c r="RT182" i="7"/>
  <c r="RU182" i="7"/>
  <c r="RV182" i="7"/>
  <c r="RW182" i="7"/>
  <c r="RX182" i="7"/>
  <c r="RY182" i="7"/>
  <c r="RZ182" i="7"/>
  <c r="SA182" i="7"/>
  <c r="SB182" i="7"/>
  <c r="SC182" i="7"/>
  <c r="SE182" i="7"/>
  <c r="SF182" i="7"/>
  <c r="SG182" i="7"/>
  <c r="SH182" i="7"/>
  <c r="SI182" i="7"/>
  <c r="SJ182" i="7"/>
  <c r="SK182" i="7"/>
  <c r="SL182" i="7"/>
  <c r="SM182" i="7"/>
  <c r="SN182" i="7"/>
  <c r="SO182" i="7"/>
  <c r="SP182" i="7"/>
  <c r="SQ182" i="7"/>
  <c r="SR182" i="7"/>
  <c r="SS182" i="7"/>
  <c r="ST182" i="7"/>
  <c r="SU182" i="7"/>
  <c r="SV182" i="7"/>
  <c r="SW182" i="7"/>
  <c r="SX182" i="7"/>
  <c r="SY182" i="7"/>
  <c r="SZ182" i="7"/>
  <c r="TA182" i="7"/>
  <c r="TB182" i="7"/>
  <c r="QZ211" i="7"/>
  <c r="RA211" i="7"/>
  <c r="RB211" i="7"/>
  <c r="RC211" i="7"/>
  <c r="RD211" i="7"/>
  <c r="RE211" i="7"/>
  <c r="RF211" i="7"/>
  <c r="RG211" i="7"/>
  <c r="RH211" i="7"/>
  <c r="RI211" i="7"/>
  <c r="RJ211" i="7"/>
  <c r="RK211" i="7"/>
  <c r="RL211" i="7"/>
  <c r="RM211" i="7"/>
  <c r="RN211" i="7"/>
  <c r="RO211" i="7"/>
  <c r="RP211" i="7"/>
  <c r="RQ211" i="7"/>
  <c r="RR211" i="7"/>
  <c r="RS211" i="7"/>
  <c r="RT211" i="7"/>
  <c r="RU211" i="7"/>
  <c r="RV211" i="7"/>
  <c r="RW211" i="7"/>
  <c r="RX211" i="7"/>
  <c r="RY211" i="7"/>
  <c r="RZ211" i="7"/>
  <c r="SA211" i="7"/>
  <c r="SB211" i="7"/>
  <c r="SC211" i="7"/>
  <c r="SD211" i="7"/>
  <c r="SE211" i="7"/>
  <c r="SF211" i="7"/>
  <c r="SG211" i="7"/>
  <c r="SH211" i="7"/>
  <c r="SI211" i="7"/>
  <c r="SJ211" i="7"/>
  <c r="SK211" i="7"/>
  <c r="SL211" i="7"/>
  <c r="SM211" i="7"/>
  <c r="SN211" i="7"/>
  <c r="SO211" i="7"/>
  <c r="SP211" i="7"/>
  <c r="SQ211" i="7"/>
  <c r="SR211" i="7"/>
  <c r="SS211" i="7"/>
  <c r="ST211" i="7"/>
  <c r="SU211" i="7"/>
  <c r="SV211" i="7"/>
  <c r="SW211" i="7"/>
  <c r="SX211" i="7"/>
  <c r="SY211" i="7"/>
  <c r="SZ211" i="7"/>
  <c r="TA211" i="7"/>
  <c r="TB211" i="7"/>
  <c r="QZ252" i="7"/>
  <c r="RA252" i="7"/>
  <c r="RB252" i="7"/>
  <c r="RC252" i="7"/>
  <c r="RD252" i="7"/>
  <c r="RE252" i="7"/>
  <c r="RF252" i="7"/>
  <c r="RG252" i="7"/>
  <c r="RH252" i="7"/>
  <c r="RI252" i="7"/>
  <c r="RJ252" i="7"/>
  <c r="RK252" i="7"/>
  <c r="RL252" i="7"/>
  <c r="RM252" i="7"/>
  <c r="RN252" i="7"/>
  <c r="RO252" i="7"/>
  <c r="RP252" i="7"/>
  <c r="RQ252" i="7"/>
  <c r="RR252" i="7"/>
  <c r="RS252" i="7"/>
  <c r="RT252" i="7"/>
  <c r="RU252" i="7"/>
  <c r="RV252" i="7"/>
  <c r="RW252" i="7"/>
  <c r="RX252" i="7"/>
  <c r="RY252" i="7"/>
  <c r="RZ252" i="7"/>
  <c r="SA252" i="7"/>
  <c r="SB252" i="7"/>
  <c r="SC252" i="7"/>
  <c r="SD252" i="7"/>
  <c r="SE252" i="7"/>
  <c r="SF252" i="7"/>
  <c r="SG252" i="7"/>
  <c r="SH252" i="7"/>
  <c r="SI252" i="7"/>
  <c r="SJ252" i="7"/>
  <c r="SK252" i="7"/>
  <c r="SL252" i="7"/>
  <c r="SM252" i="7"/>
  <c r="SN252" i="7"/>
  <c r="SO252" i="7"/>
  <c r="SP252" i="7"/>
  <c r="SQ252" i="7"/>
  <c r="SR252" i="7"/>
  <c r="SS252" i="7"/>
  <c r="ST252" i="7"/>
  <c r="SU252" i="7"/>
  <c r="SV252" i="7"/>
  <c r="SW252" i="7"/>
  <c r="SX252" i="7"/>
  <c r="SY252" i="7"/>
  <c r="SZ252" i="7"/>
  <c r="TA252" i="7"/>
  <c r="TB252" i="7"/>
  <c r="QZ148" i="7"/>
  <c r="RA148" i="7"/>
  <c r="RB148" i="7"/>
  <c r="RC148" i="7"/>
  <c r="RD148" i="7"/>
  <c r="RE148" i="7"/>
  <c r="RF148" i="7"/>
  <c r="RG148" i="7"/>
  <c r="RH148" i="7"/>
  <c r="RI148" i="7"/>
  <c r="RJ148" i="7"/>
  <c r="RK148" i="7"/>
  <c r="RL148" i="7"/>
  <c r="RM148" i="7"/>
  <c r="RN148" i="7"/>
  <c r="RO148" i="7"/>
  <c r="RP148" i="7"/>
  <c r="RQ148" i="7"/>
  <c r="RR148" i="7"/>
  <c r="RS148" i="7"/>
  <c r="RT148" i="7"/>
  <c r="RU148" i="7"/>
  <c r="RV148" i="7"/>
  <c r="RW148" i="7"/>
  <c r="RX148" i="7"/>
  <c r="RY148" i="7"/>
  <c r="RZ148" i="7"/>
  <c r="SA148" i="7"/>
  <c r="SB148" i="7"/>
  <c r="SC148" i="7"/>
  <c r="SD148" i="7"/>
  <c r="SE148" i="7"/>
  <c r="SF148" i="7"/>
  <c r="SG148" i="7"/>
  <c r="SH148" i="7"/>
  <c r="SI148" i="7"/>
  <c r="SJ148" i="7"/>
  <c r="SK148" i="7"/>
  <c r="SL148" i="7"/>
  <c r="SM148" i="7"/>
  <c r="SN148" i="7"/>
  <c r="SO148" i="7"/>
  <c r="SP148" i="7"/>
  <c r="SQ148" i="7"/>
  <c r="SR148" i="7"/>
  <c r="SS148" i="7"/>
  <c r="ST148" i="7"/>
  <c r="SU148" i="7"/>
  <c r="SV148" i="7"/>
  <c r="SW148" i="7"/>
  <c r="SX148" i="7"/>
  <c r="SY148" i="7"/>
  <c r="SZ148" i="7"/>
  <c r="TA148" i="7"/>
  <c r="TB148" i="7"/>
  <c r="QZ131" i="7"/>
  <c r="RA131" i="7"/>
  <c r="RB131" i="7"/>
  <c r="RC131" i="7"/>
  <c r="RD131" i="7"/>
  <c r="RE131" i="7"/>
  <c r="RF131" i="7"/>
  <c r="RG131" i="7"/>
  <c r="RH131" i="7"/>
  <c r="RI131" i="7"/>
  <c r="RJ131" i="7"/>
  <c r="RK131" i="7"/>
  <c r="RL131" i="7"/>
  <c r="RM131" i="7"/>
  <c r="RN131" i="7"/>
  <c r="RO131" i="7"/>
  <c r="RP131" i="7"/>
  <c r="RQ131" i="7"/>
  <c r="RR131" i="7"/>
  <c r="RS131" i="7"/>
  <c r="RT131" i="7"/>
  <c r="RU131" i="7"/>
  <c r="RV131" i="7"/>
  <c r="RW131" i="7"/>
  <c r="RX131" i="7"/>
  <c r="RY131" i="7"/>
  <c r="RZ131" i="7"/>
  <c r="SA131" i="7"/>
  <c r="SB131" i="7"/>
  <c r="SC131" i="7"/>
  <c r="SD131" i="7"/>
  <c r="SE131" i="7"/>
  <c r="SF131" i="7"/>
  <c r="SG131" i="7"/>
  <c r="SH131" i="7"/>
  <c r="SI131" i="7"/>
  <c r="SJ131" i="7"/>
  <c r="SK131" i="7"/>
  <c r="SL131" i="7"/>
  <c r="SM131" i="7"/>
  <c r="SN131" i="7"/>
  <c r="SO131" i="7"/>
  <c r="SP131" i="7"/>
  <c r="SQ131" i="7"/>
  <c r="SR131" i="7"/>
  <c r="SS131" i="7"/>
  <c r="ST131" i="7"/>
  <c r="SU131" i="7"/>
  <c r="SV131" i="7"/>
  <c r="SW131" i="7"/>
  <c r="SX131" i="7"/>
  <c r="SY131" i="7"/>
  <c r="SZ131" i="7"/>
  <c r="TA131" i="7"/>
  <c r="TB131" i="7"/>
  <c r="QZ155" i="7"/>
  <c r="RA155" i="7"/>
  <c r="RB155" i="7"/>
  <c r="RC155" i="7"/>
  <c r="RD155" i="7"/>
  <c r="RE155" i="7"/>
  <c r="RF155" i="7"/>
  <c r="RG155" i="7"/>
  <c r="RH155" i="7"/>
  <c r="RI155" i="7"/>
  <c r="RJ155" i="7"/>
  <c r="RK155" i="7"/>
  <c r="RL155" i="7"/>
  <c r="RM155" i="7"/>
  <c r="RN155" i="7"/>
  <c r="RO155" i="7"/>
  <c r="RP155" i="7"/>
  <c r="RQ155" i="7"/>
  <c r="RR155" i="7"/>
  <c r="RS155" i="7"/>
  <c r="RT155" i="7"/>
  <c r="RU155" i="7"/>
  <c r="RV155" i="7"/>
  <c r="RW155" i="7"/>
  <c r="RX155" i="7"/>
  <c r="RY155" i="7"/>
  <c r="RZ155" i="7"/>
  <c r="SA155" i="7"/>
  <c r="SB155" i="7"/>
  <c r="SC155" i="7"/>
  <c r="SD155" i="7"/>
  <c r="SE155" i="7"/>
  <c r="SF155" i="7"/>
  <c r="SG155" i="7"/>
  <c r="SH155" i="7"/>
  <c r="SI155" i="7"/>
  <c r="SJ155" i="7"/>
  <c r="SK155" i="7"/>
  <c r="SL155" i="7"/>
  <c r="SM155" i="7"/>
  <c r="SN155" i="7"/>
  <c r="SO155" i="7"/>
  <c r="SP155" i="7"/>
  <c r="SQ155" i="7"/>
  <c r="SR155" i="7"/>
  <c r="SS155" i="7"/>
  <c r="ST155" i="7"/>
  <c r="SU155" i="7"/>
  <c r="SV155" i="7"/>
  <c r="SW155" i="7"/>
  <c r="SX155" i="7"/>
  <c r="SY155" i="7"/>
  <c r="SZ155" i="7"/>
  <c r="TA155" i="7"/>
  <c r="TB155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QZ175" i="7"/>
  <c r="RA175" i="7"/>
  <c r="RB175" i="7"/>
  <c r="RC175" i="7"/>
  <c r="RD175" i="7"/>
  <c r="RE175" i="7"/>
  <c r="RF175" i="7"/>
  <c r="RG175" i="7"/>
  <c r="RH175" i="7"/>
  <c r="RI175" i="7"/>
  <c r="RJ175" i="7"/>
  <c r="RK175" i="7"/>
  <c r="RL175" i="7"/>
  <c r="RM175" i="7"/>
  <c r="RN175" i="7"/>
  <c r="RO175" i="7"/>
  <c r="RP175" i="7"/>
  <c r="RQ175" i="7"/>
  <c r="RR175" i="7"/>
  <c r="RS175" i="7"/>
  <c r="RT175" i="7"/>
  <c r="RU175" i="7"/>
  <c r="RV175" i="7"/>
  <c r="RW175" i="7"/>
  <c r="RX175" i="7"/>
  <c r="RY175" i="7"/>
  <c r="RZ175" i="7"/>
  <c r="SA175" i="7"/>
  <c r="SB175" i="7"/>
  <c r="SC175" i="7"/>
  <c r="SD175" i="7"/>
  <c r="SE175" i="7"/>
  <c r="SF175" i="7"/>
  <c r="SG175" i="7"/>
  <c r="SH175" i="7"/>
  <c r="SI175" i="7"/>
  <c r="SJ175" i="7"/>
  <c r="SK175" i="7"/>
  <c r="SL175" i="7"/>
  <c r="SM175" i="7"/>
  <c r="SN175" i="7"/>
  <c r="SO175" i="7"/>
  <c r="SP175" i="7"/>
  <c r="SQ175" i="7"/>
  <c r="SR175" i="7"/>
  <c r="SS175" i="7"/>
  <c r="ST175" i="7"/>
  <c r="SU175" i="7"/>
  <c r="SV175" i="7"/>
  <c r="SW175" i="7"/>
  <c r="SX175" i="7"/>
  <c r="SY175" i="7"/>
  <c r="SZ175" i="7"/>
  <c r="TA175" i="7"/>
  <c r="TB175" i="7"/>
  <c r="QZ123" i="7"/>
  <c r="RA123" i="7"/>
  <c r="RB123" i="7"/>
  <c r="RC123" i="7"/>
  <c r="RD123" i="7"/>
  <c r="RE123" i="7"/>
  <c r="RF123" i="7"/>
  <c r="RG123" i="7"/>
  <c r="RH123" i="7"/>
  <c r="RI123" i="7"/>
  <c r="RJ123" i="7"/>
  <c r="RK123" i="7"/>
  <c r="RL123" i="7"/>
  <c r="RM123" i="7"/>
  <c r="RN123" i="7"/>
  <c r="RO123" i="7"/>
  <c r="RP123" i="7"/>
  <c r="RQ123" i="7"/>
  <c r="RR123" i="7"/>
  <c r="RS123" i="7"/>
  <c r="RT123" i="7"/>
  <c r="RU123" i="7"/>
  <c r="RV123" i="7"/>
  <c r="RW123" i="7"/>
  <c r="RX123" i="7"/>
  <c r="RY123" i="7"/>
  <c r="RZ123" i="7"/>
  <c r="SA123" i="7"/>
  <c r="SB123" i="7"/>
  <c r="SC123" i="7"/>
  <c r="SD123" i="7"/>
  <c r="SE123" i="7"/>
  <c r="SF123" i="7"/>
  <c r="SG123" i="7"/>
  <c r="SH123" i="7"/>
  <c r="SI123" i="7"/>
  <c r="SJ123" i="7"/>
  <c r="SK123" i="7"/>
  <c r="SL123" i="7"/>
  <c r="SM123" i="7"/>
  <c r="SN123" i="7"/>
  <c r="SO123" i="7"/>
  <c r="SP123" i="7"/>
  <c r="SQ123" i="7"/>
  <c r="SR123" i="7"/>
  <c r="SS123" i="7"/>
  <c r="ST123" i="7"/>
  <c r="SU123" i="7"/>
  <c r="SV123" i="7"/>
  <c r="SW123" i="7"/>
  <c r="SX123" i="7"/>
  <c r="SY123" i="7"/>
  <c r="SZ123" i="7"/>
  <c r="TA123" i="7"/>
  <c r="TB123" i="7"/>
  <c r="QZ154" i="7"/>
  <c r="RA154" i="7"/>
  <c r="RB154" i="7"/>
  <c r="RC154" i="7"/>
  <c r="RD154" i="7"/>
  <c r="RE154" i="7"/>
  <c r="RF154" i="7"/>
  <c r="RG154" i="7"/>
  <c r="RH154" i="7"/>
  <c r="RI154" i="7"/>
  <c r="RJ154" i="7"/>
  <c r="RK154" i="7"/>
  <c r="RL154" i="7"/>
  <c r="RM154" i="7"/>
  <c r="RN154" i="7"/>
  <c r="RO154" i="7"/>
  <c r="RP154" i="7"/>
  <c r="RQ154" i="7"/>
  <c r="RR154" i="7"/>
  <c r="RS154" i="7"/>
  <c r="RT154" i="7"/>
  <c r="RU154" i="7"/>
  <c r="RV154" i="7"/>
  <c r="RW154" i="7"/>
  <c r="RX154" i="7"/>
  <c r="RY154" i="7"/>
  <c r="RZ154" i="7"/>
  <c r="SA154" i="7"/>
  <c r="SB154" i="7"/>
  <c r="SC154" i="7"/>
  <c r="SD154" i="7"/>
  <c r="SE154" i="7"/>
  <c r="SF154" i="7"/>
  <c r="SG154" i="7"/>
  <c r="SH154" i="7"/>
  <c r="SI154" i="7"/>
  <c r="SJ154" i="7"/>
  <c r="SK154" i="7"/>
  <c r="SL154" i="7"/>
  <c r="SM154" i="7"/>
  <c r="SN154" i="7"/>
  <c r="SO154" i="7"/>
  <c r="SP154" i="7"/>
  <c r="SQ154" i="7"/>
  <c r="SR154" i="7"/>
  <c r="SS154" i="7"/>
  <c r="ST154" i="7"/>
  <c r="SU154" i="7"/>
  <c r="SV154" i="7"/>
  <c r="SW154" i="7"/>
  <c r="SX154" i="7"/>
  <c r="SY154" i="7"/>
  <c r="SZ154" i="7"/>
  <c r="TA154" i="7"/>
  <c r="TB154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QZ47" i="7"/>
  <c r="RA47" i="7"/>
  <c r="RB47" i="7"/>
  <c r="RC47" i="7"/>
  <c r="RD47" i="7"/>
  <c r="RE47" i="7"/>
  <c r="RF47" i="7"/>
  <c r="RG47" i="7"/>
  <c r="RH47" i="7"/>
  <c r="RI47" i="7"/>
  <c r="RJ47" i="7"/>
  <c r="RK47" i="7"/>
  <c r="RL47" i="7"/>
  <c r="RM47" i="7"/>
  <c r="RN47" i="7"/>
  <c r="RO47" i="7"/>
  <c r="RP47" i="7"/>
  <c r="RQ47" i="7"/>
  <c r="RR47" i="7"/>
  <c r="RS47" i="7"/>
  <c r="RT47" i="7"/>
  <c r="RU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QZ164" i="7"/>
  <c r="RA164" i="7"/>
  <c r="RB164" i="7"/>
  <c r="RC164" i="7"/>
  <c r="RD164" i="7"/>
  <c r="RE164" i="7"/>
  <c r="RF164" i="7"/>
  <c r="RG164" i="7"/>
  <c r="RH164" i="7"/>
  <c r="RI164" i="7"/>
  <c r="RJ164" i="7"/>
  <c r="RK164" i="7"/>
  <c r="RL164" i="7"/>
  <c r="RM164" i="7"/>
  <c r="RN164" i="7"/>
  <c r="RO164" i="7"/>
  <c r="RP164" i="7"/>
  <c r="RQ164" i="7"/>
  <c r="RR164" i="7"/>
  <c r="RS164" i="7"/>
  <c r="RT164" i="7"/>
  <c r="RU164" i="7"/>
  <c r="RV164" i="7"/>
  <c r="RW164" i="7"/>
  <c r="RX164" i="7"/>
  <c r="RY164" i="7"/>
  <c r="RZ164" i="7"/>
  <c r="SA164" i="7"/>
  <c r="SB164" i="7"/>
  <c r="SC164" i="7"/>
  <c r="SD164" i="7"/>
  <c r="SE164" i="7"/>
  <c r="SF164" i="7"/>
  <c r="SG164" i="7"/>
  <c r="SH164" i="7"/>
  <c r="SI164" i="7"/>
  <c r="SJ164" i="7"/>
  <c r="SK164" i="7"/>
  <c r="SL164" i="7"/>
  <c r="SM164" i="7"/>
  <c r="SN164" i="7"/>
  <c r="SO164" i="7"/>
  <c r="SP164" i="7"/>
  <c r="SQ164" i="7"/>
  <c r="SR164" i="7"/>
  <c r="SS164" i="7"/>
  <c r="ST164" i="7"/>
  <c r="SU164" i="7"/>
  <c r="SV164" i="7"/>
  <c r="SW164" i="7"/>
  <c r="SX164" i="7"/>
  <c r="SY164" i="7"/>
  <c r="SZ164" i="7"/>
  <c r="TA164" i="7"/>
  <c r="TB164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QZ35" i="7"/>
  <c r="RA35" i="7"/>
  <c r="RB35" i="7"/>
  <c r="RC35" i="7"/>
  <c r="RD35" i="7"/>
  <c r="RE35" i="7"/>
  <c r="RF35" i="7"/>
  <c r="RG35" i="7"/>
  <c r="RI35" i="7"/>
  <c r="RJ35" i="7"/>
  <c r="RK35" i="7"/>
  <c r="RL35" i="7"/>
  <c r="RM35" i="7"/>
  <c r="RN35" i="7"/>
  <c r="RP35" i="7"/>
  <c r="RQ35" i="7"/>
  <c r="RR35" i="7"/>
  <c r="RS35" i="7"/>
  <c r="RT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QZ193" i="7"/>
  <c r="RA193" i="7"/>
  <c r="RB193" i="7"/>
  <c r="RC193" i="7"/>
  <c r="RD193" i="7"/>
  <c r="RE193" i="7"/>
  <c r="RF193" i="7"/>
  <c r="RG193" i="7"/>
  <c r="RH193" i="7"/>
  <c r="RI193" i="7"/>
  <c r="RJ193" i="7"/>
  <c r="RK193" i="7"/>
  <c r="RL193" i="7"/>
  <c r="RM193" i="7"/>
  <c r="RN193" i="7"/>
  <c r="RO193" i="7"/>
  <c r="RP193" i="7"/>
  <c r="RQ193" i="7"/>
  <c r="RR193" i="7"/>
  <c r="RS193" i="7"/>
  <c r="RT193" i="7"/>
  <c r="RU193" i="7"/>
  <c r="RV193" i="7"/>
  <c r="RW193" i="7"/>
  <c r="RX193" i="7"/>
  <c r="RY193" i="7"/>
  <c r="RZ193" i="7"/>
  <c r="SA193" i="7"/>
  <c r="SB193" i="7"/>
  <c r="SC193" i="7"/>
  <c r="SD193" i="7"/>
  <c r="SE193" i="7"/>
  <c r="SF193" i="7"/>
  <c r="SG193" i="7"/>
  <c r="SH193" i="7"/>
  <c r="SI193" i="7"/>
  <c r="SJ193" i="7"/>
  <c r="SK193" i="7"/>
  <c r="SL193" i="7"/>
  <c r="SM193" i="7"/>
  <c r="SN193" i="7"/>
  <c r="SO193" i="7"/>
  <c r="SP193" i="7"/>
  <c r="SQ193" i="7"/>
  <c r="SR193" i="7"/>
  <c r="SS193" i="7"/>
  <c r="ST193" i="7"/>
  <c r="SU193" i="7"/>
  <c r="SV193" i="7"/>
  <c r="SW193" i="7"/>
  <c r="SX193" i="7"/>
  <c r="SY193" i="7"/>
  <c r="SZ193" i="7"/>
  <c r="TA193" i="7"/>
  <c r="TB193" i="7"/>
  <c r="QZ19" i="7"/>
  <c r="RA19" i="7"/>
  <c r="RB19" i="7"/>
  <c r="RC19" i="7"/>
  <c r="RD19" i="7"/>
  <c r="RE19" i="7"/>
  <c r="RF19" i="7"/>
  <c r="RH19" i="7"/>
  <c r="RI19" i="7"/>
  <c r="RJ19" i="7"/>
  <c r="RK19" i="7"/>
  <c r="RL19" i="7"/>
  <c r="RM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QZ55" i="7"/>
  <c r="RA55" i="7"/>
  <c r="RB55" i="7"/>
  <c r="RC55" i="7"/>
  <c r="RD55" i="7"/>
  <c r="RE55" i="7"/>
  <c r="RF55" i="7"/>
  <c r="RG55" i="7"/>
  <c r="RH55" i="7"/>
  <c r="RI55" i="7"/>
  <c r="RJ55" i="7"/>
  <c r="RK55" i="7"/>
  <c r="RL55" i="7"/>
  <c r="RM55" i="7"/>
  <c r="RN55" i="7"/>
  <c r="RO55" i="7"/>
  <c r="RP55" i="7"/>
  <c r="RQ55" i="7"/>
  <c r="RR55" i="7"/>
  <c r="RS55" i="7"/>
  <c r="RT55" i="7"/>
  <c r="RU55" i="7"/>
  <c r="RV55" i="7"/>
  <c r="RW55" i="7"/>
  <c r="RX55" i="7"/>
  <c r="RY55" i="7"/>
  <c r="RZ55" i="7"/>
  <c r="SA55" i="7"/>
  <c r="SB55" i="7"/>
  <c r="SC55" i="7"/>
  <c r="SD55" i="7"/>
  <c r="SF55" i="7"/>
  <c r="SG55" i="7"/>
  <c r="SH55" i="7"/>
  <c r="SI55" i="7"/>
  <c r="SJ55" i="7"/>
  <c r="SK55" i="7"/>
  <c r="SL55" i="7"/>
  <c r="SM55" i="7"/>
  <c r="SN55" i="7"/>
  <c r="SO55" i="7"/>
  <c r="SP55" i="7"/>
  <c r="SQ55" i="7"/>
  <c r="SR55" i="7"/>
  <c r="SS55" i="7"/>
  <c r="ST55" i="7"/>
  <c r="SU55" i="7"/>
  <c r="SV55" i="7"/>
  <c r="SW55" i="7"/>
  <c r="SX55" i="7"/>
  <c r="SY55" i="7"/>
  <c r="SZ55" i="7"/>
  <c r="TA55" i="7"/>
  <c r="TB55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QZ38" i="7"/>
  <c r="RA38" i="7"/>
  <c r="RB38" i="7"/>
  <c r="RC38" i="7"/>
  <c r="RD38" i="7"/>
  <c r="RE38" i="7"/>
  <c r="RF38" i="7"/>
  <c r="RG38" i="7"/>
  <c r="RI38" i="7"/>
  <c r="RJ38" i="7"/>
  <c r="RK38" i="7"/>
  <c r="RL38" i="7"/>
  <c r="RM38" i="7"/>
  <c r="RN38" i="7"/>
  <c r="RP38" i="7"/>
  <c r="RQ38" i="7"/>
  <c r="RR38" i="7"/>
  <c r="RS38" i="7"/>
  <c r="RT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QZ83" i="7"/>
  <c r="RA83" i="7"/>
  <c r="RB83" i="7"/>
  <c r="RC83" i="7"/>
  <c r="RD83" i="7"/>
  <c r="RE83" i="7"/>
  <c r="RF83" i="7"/>
  <c r="RG83" i="7"/>
  <c r="RH83" i="7"/>
  <c r="RI83" i="7"/>
  <c r="RJ83" i="7"/>
  <c r="RK83" i="7"/>
  <c r="RL83" i="7"/>
  <c r="RM83" i="7"/>
  <c r="RN83" i="7"/>
  <c r="RO83" i="7"/>
  <c r="RP83" i="7"/>
  <c r="RQ83" i="7"/>
  <c r="RR83" i="7"/>
  <c r="RS83" i="7"/>
  <c r="RT83" i="7"/>
  <c r="RU83" i="7"/>
  <c r="RV83" i="7"/>
  <c r="RW83" i="7"/>
  <c r="RX83" i="7"/>
  <c r="RY83" i="7"/>
  <c r="RZ83" i="7"/>
  <c r="SA83" i="7"/>
  <c r="SB83" i="7"/>
  <c r="SC83" i="7"/>
  <c r="SD83" i="7"/>
  <c r="SE83" i="7"/>
  <c r="SF83" i="7"/>
  <c r="SG83" i="7"/>
  <c r="SH83" i="7"/>
  <c r="SI83" i="7"/>
  <c r="SJ83" i="7"/>
  <c r="SK83" i="7"/>
  <c r="SL83" i="7"/>
  <c r="SM83" i="7"/>
  <c r="SN83" i="7"/>
  <c r="SO83" i="7"/>
  <c r="SP83" i="7"/>
  <c r="SQ83" i="7"/>
  <c r="SR83" i="7"/>
  <c r="SS83" i="7"/>
  <c r="ST83" i="7"/>
  <c r="SU83" i="7"/>
  <c r="SV83" i="7"/>
  <c r="SW83" i="7"/>
  <c r="SX83" i="7"/>
  <c r="SY83" i="7"/>
  <c r="SZ83" i="7"/>
  <c r="TA83" i="7"/>
  <c r="TB83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QZ22" i="7"/>
  <c r="RA22" i="7"/>
  <c r="RB22" i="7"/>
  <c r="RC22" i="7"/>
  <c r="RD22" i="7"/>
  <c r="RE22" i="7"/>
  <c r="RF22" i="7"/>
  <c r="RG22" i="7"/>
  <c r="RH22" i="7"/>
  <c r="RI22" i="7"/>
  <c r="RJ22" i="7"/>
  <c r="RK22" i="7"/>
  <c r="RL22" i="7"/>
  <c r="RM22" i="7"/>
  <c r="RN22" i="7"/>
  <c r="RO22" i="7"/>
  <c r="RP22" i="7"/>
  <c r="RQ22" i="7"/>
  <c r="RR22" i="7"/>
  <c r="RS22" i="7"/>
  <c r="RT22" i="7"/>
  <c r="RU22" i="7"/>
  <c r="RV22" i="7"/>
  <c r="RW22" i="7"/>
  <c r="RX22" i="7"/>
  <c r="RY22" i="7"/>
  <c r="RZ22" i="7"/>
  <c r="SA22" i="7"/>
  <c r="SB22" i="7"/>
  <c r="SC22" i="7"/>
  <c r="SD22" i="7"/>
  <c r="SE22" i="7"/>
  <c r="SF22" i="7"/>
  <c r="SG22" i="7"/>
  <c r="SH22" i="7"/>
  <c r="SI22" i="7"/>
  <c r="SJ22" i="7"/>
  <c r="SK22" i="7"/>
  <c r="SL22" i="7"/>
  <c r="SM22" i="7"/>
  <c r="SN22" i="7"/>
  <c r="SO22" i="7"/>
  <c r="SP22" i="7"/>
  <c r="SQ22" i="7"/>
  <c r="SR22" i="7"/>
  <c r="SS22" i="7"/>
  <c r="ST22" i="7"/>
  <c r="SU22" i="7"/>
  <c r="SV22" i="7"/>
  <c r="SW22" i="7"/>
  <c r="SX22" i="7"/>
  <c r="SY22" i="7"/>
  <c r="SZ22" i="7"/>
  <c r="TA22" i="7"/>
  <c r="TB22" i="7"/>
  <c r="QZ14" i="7"/>
  <c r="RA14" i="7"/>
  <c r="RB14" i="7"/>
  <c r="RC14" i="7"/>
  <c r="RD14" i="7"/>
  <c r="RE14" i="7"/>
  <c r="RG14" i="7"/>
  <c r="RH14" i="7"/>
  <c r="RI14" i="7"/>
  <c r="RJ14" i="7"/>
  <c r="RK14" i="7"/>
  <c r="RL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J77" i="3"/>
  <c r="J55" i="3"/>
  <c r="J216" i="7" l="1"/>
  <c r="J165" i="7"/>
  <c r="J134" i="7"/>
  <c r="J204" i="7"/>
  <c r="J135" i="7"/>
  <c r="RZ6" i="15"/>
  <c r="SB6" i="15"/>
  <c r="SC6" i="15"/>
  <c r="SD6" i="15"/>
  <c r="SE6" i="15"/>
  <c r="SF6" i="15"/>
  <c r="SG6" i="15"/>
  <c r="SH6" i="15"/>
  <c r="SJ6" i="15"/>
  <c r="SK6" i="15"/>
  <c r="SL6" i="15"/>
  <c r="SM6" i="15"/>
  <c r="SN6" i="15"/>
  <c r="SO6" i="15"/>
  <c r="SP6" i="15"/>
  <c r="SQ6" i="15"/>
  <c r="SR6" i="15"/>
  <c r="SS6" i="15"/>
  <c r="ST6" i="15"/>
  <c r="SU6" i="15"/>
  <c r="SV6" i="15"/>
  <c r="SW6" i="15"/>
  <c r="SX6" i="15"/>
  <c r="SY6" i="15"/>
  <c r="SZ6" i="15"/>
  <c r="TA6" i="15"/>
  <c r="TB6" i="15"/>
  <c r="RZ7" i="15"/>
  <c r="SB7" i="15"/>
  <c r="SC7" i="15"/>
  <c r="SD7" i="15"/>
  <c r="SE7" i="15"/>
  <c r="SF7" i="15"/>
  <c r="SG7" i="15"/>
  <c r="SH7" i="15"/>
  <c r="SJ7" i="15"/>
  <c r="SK7" i="15"/>
  <c r="SL7" i="15"/>
  <c r="SM7" i="15"/>
  <c r="SN7" i="15"/>
  <c r="SO7" i="15"/>
  <c r="SP7" i="15"/>
  <c r="SQ7" i="15"/>
  <c r="SR7" i="15"/>
  <c r="SS7" i="15"/>
  <c r="ST7" i="15"/>
  <c r="SU7" i="15"/>
  <c r="SV7" i="15"/>
  <c r="SW7" i="15"/>
  <c r="SX7" i="15"/>
  <c r="SY7" i="15"/>
  <c r="SZ7" i="15"/>
  <c r="TA7" i="15"/>
  <c r="TB7" i="15"/>
  <c r="RY8" i="15"/>
  <c r="RZ8" i="15"/>
  <c r="SA8" i="15"/>
  <c r="SB8" i="15"/>
  <c r="SC8" i="15"/>
  <c r="SD8" i="15"/>
  <c r="SE8" i="15"/>
  <c r="SF8" i="15"/>
  <c r="SG8" i="15"/>
  <c r="SH8" i="15"/>
  <c r="SI8" i="15"/>
  <c r="SJ8" i="15"/>
  <c r="SK8" i="15"/>
  <c r="SL8" i="15"/>
  <c r="SM8" i="15"/>
  <c r="SN8" i="15"/>
  <c r="SO8" i="15"/>
  <c r="SP8" i="15"/>
  <c r="SQ8" i="15"/>
  <c r="SR8" i="15"/>
  <c r="SS8" i="15"/>
  <c r="ST8" i="15"/>
  <c r="SU8" i="15"/>
  <c r="SV8" i="15"/>
  <c r="SW8" i="15"/>
  <c r="SX8" i="15"/>
  <c r="SY8" i="15"/>
  <c r="SZ8" i="15"/>
  <c r="TA8" i="15"/>
  <c r="TB8" i="15"/>
  <c r="TB6" i="7"/>
  <c r="TB7" i="7"/>
  <c r="TB8" i="7"/>
  <c r="SH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SH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J38" i="2"/>
  <c r="SD104" i="7"/>
  <c r="RZ6" i="7"/>
  <c r="SB6" i="7"/>
  <c r="SC6" i="7"/>
  <c r="SD6" i="7"/>
  <c r="SE6" i="7"/>
  <c r="SF6" i="7"/>
  <c r="SG6" i="7"/>
  <c r="RZ7" i="7"/>
  <c r="SB7" i="7"/>
  <c r="SC7" i="7"/>
  <c r="SD7" i="7"/>
  <c r="SE7" i="7"/>
  <c r="SF7" i="7"/>
  <c r="SG7" i="7"/>
  <c r="RY8" i="7"/>
  <c r="RZ8" i="7"/>
  <c r="SA8" i="7"/>
  <c r="SB8" i="7"/>
  <c r="SC8" i="7"/>
  <c r="SD8" i="7"/>
  <c r="SE8" i="7"/>
  <c r="SF8" i="7"/>
  <c r="SG8" i="7"/>
  <c r="RU38" i="7"/>
  <c r="RU35" i="7"/>
  <c r="RO35" i="7"/>
  <c r="RO38" i="7"/>
  <c r="RH38" i="7"/>
  <c r="RH35" i="7"/>
  <c r="QM6" i="15"/>
  <c r="QN6" i="15"/>
  <c r="QO6" i="15"/>
  <c r="QP6" i="15"/>
  <c r="QQ6" i="15"/>
  <c r="QR6" i="15"/>
  <c r="QS6" i="15"/>
  <c r="QU6" i="15"/>
  <c r="QV6" i="15"/>
  <c r="QW6" i="15"/>
  <c r="QX6" i="15"/>
  <c r="QY6" i="15"/>
  <c r="QZ6" i="15"/>
  <c r="RA6" i="15"/>
  <c r="RB6" i="15"/>
  <c r="RC6" i="15"/>
  <c r="RD6" i="15"/>
  <c r="RE6" i="15"/>
  <c r="RG6" i="15"/>
  <c r="RH6" i="15"/>
  <c r="RI6" i="15"/>
  <c r="RJ6" i="15"/>
  <c r="RK6" i="15"/>
  <c r="RL6" i="15"/>
  <c r="RM6" i="15"/>
  <c r="RN6" i="15"/>
  <c r="RO6" i="15"/>
  <c r="RP6" i="15"/>
  <c r="RQ6" i="15"/>
  <c r="RR6" i="15"/>
  <c r="RS6" i="15"/>
  <c r="RT6" i="15"/>
  <c r="RU6" i="15"/>
  <c r="RW6" i="15"/>
  <c r="RX6" i="15"/>
  <c r="QM7" i="15"/>
  <c r="QN7" i="15"/>
  <c r="QO7" i="15"/>
  <c r="QP7" i="15"/>
  <c r="QQ7" i="15"/>
  <c r="QR7" i="15"/>
  <c r="QS7" i="15"/>
  <c r="QV7" i="15"/>
  <c r="QW7" i="15"/>
  <c r="QX7" i="15"/>
  <c r="QY7" i="15"/>
  <c r="QZ7" i="15"/>
  <c r="RA7" i="15"/>
  <c r="RB7" i="15"/>
  <c r="RC7" i="15"/>
  <c r="RD7" i="15"/>
  <c r="RE7" i="15"/>
  <c r="RH7" i="15"/>
  <c r="RI7" i="15"/>
  <c r="RJ7" i="15"/>
  <c r="RK7" i="15"/>
  <c r="RL7" i="15"/>
  <c r="RM7" i="15"/>
  <c r="RN7" i="15"/>
  <c r="RO7" i="15"/>
  <c r="RP7" i="15"/>
  <c r="RQ7" i="15"/>
  <c r="RR7" i="15"/>
  <c r="RS7" i="15"/>
  <c r="RT7" i="15"/>
  <c r="RU7" i="15"/>
  <c r="QL8" i="15"/>
  <c r="QM8" i="15"/>
  <c r="QN8" i="15"/>
  <c r="QO8" i="15"/>
  <c r="QP8" i="15"/>
  <c r="QQ8" i="15"/>
  <c r="QR8" i="15"/>
  <c r="QS8" i="15"/>
  <c r="QT8" i="15"/>
  <c r="QU8" i="15"/>
  <c r="QV8" i="15"/>
  <c r="QW8" i="15"/>
  <c r="QX8" i="15"/>
  <c r="QY8" i="15"/>
  <c r="QZ8" i="15"/>
  <c r="RA8" i="15"/>
  <c r="RB8" i="15"/>
  <c r="RC8" i="15"/>
  <c r="RD8" i="15"/>
  <c r="RE8" i="15"/>
  <c r="RF8" i="15"/>
  <c r="RG8" i="15"/>
  <c r="RH8" i="15"/>
  <c r="RI8" i="15"/>
  <c r="RJ8" i="15"/>
  <c r="RK8" i="15"/>
  <c r="RL8" i="15"/>
  <c r="RM8" i="15"/>
  <c r="RN8" i="15"/>
  <c r="RO8" i="15"/>
  <c r="RP8" i="15"/>
  <c r="RQ8" i="15"/>
  <c r="RR8" i="15"/>
  <c r="RS8" i="15"/>
  <c r="RT8" i="15"/>
  <c r="RU8" i="15"/>
  <c r="RV8" i="15"/>
  <c r="RW8" i="15"/>
  <c r="RX8" i="15"/>
  <c r="QM6" i="7"/>
  <c r="QN6" i="7"/>
  <c r="QO6" i="7"/>
  <c r="QP6" i="7"/>
  <c r="QQ6" i="7"/>
  <c r="QR6" i="7"/>
  <c r="QS6" i="7"/>
  <c r="QU6" i="7"/>
  <c r="QV6" i="7"/>
  <c r="QW6" i="7"/>
  <c r="QX6" i="7"/>
  <c r="QY6" i="7"/>
  <c r="QZ6" i="7"/>
  <c r="RA6" i="7"/>
  <c r="RB6" i="7"/>
  <c r="RC6" i="7"/>
  <c r="RD6" i="7"/>
  <c r="RE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W6" i="7"/>
  <c r="RX6" i="7"/>
  <c r="QM7" i="7"/>
  <c r="QN7" i="7"/>
  <c r="QO7" i="7"/>
  <c r="QP7" i="7"/>
  <c r="QQ7" i="7"/>
  <c r="QR7" i="7"/>
  <c r="QS7" i="7"/>
  <c r="QU7" i="7"/>
  <c r="QV7" i="7"/>
  <c r="QW7" i="7"/>
  <c r="QX7" i="7"/>
  <c r="QY7" i="7"/>
  <c r="QZ7" i="7"/>
  <c r="RA7" i="7"/>
  <c r="RB7" i="7"/>
  <c r="RC7" i="7"/>
  <c r="RD7" i="7"/>
  <c r="RE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SD182" i="7" l="1"/>
  <c r="SE23" i="15"/>
  <c r="SE55" i="7"/>
  <c r="RG12" i="15"/>
  <c r="RG19" i="7"/>
  <c r="RN12" i="15"/>
  <c r="RN19" i="7"/>
  <c r="RM9" i="15"/>
  <c r="RM14" i="7"/>
  <c r="RF9" i="15"/>
  <c r="RF14" i="7"/>
  <c r="J55" i="1" l="1"/>
  <c r="J89" i="1"/>
  <c r="QY11" i="7" l="1"/>
  <c r="QY83" i="7"/>
  <c r="QY16" i="7"/>
  <c r="QY22" i="7"/>
  <c r="QY17" i="7"/>
  <c r="QY14" i="7"/>
  <c r="QY38" i="7"/>
  <c r="QY12" i="7"/>
  <c r="QY27" i="7"/>
  <c r="QY19" i="7"/>
  <c r="QY34" i="7"/>
  <c r="QY55" i="7"/>
  <c r="QY18" i="7"/>
  <c r="QY21" i="7"/>
  <c r="QY9" i="7"/>
  <c r="QY32" i="7"/>
  <c r="QY103" i="7"/>
  <c r="QY193" i="7"/>
  <c r="QY44" i="7"/>
  <c r="QY41" i="7"/>
  <c r="QY61" i="7"/>
  <c r="QY33" i="7"/>
  <c r="QY35" i="7"/>
  <c r="QY96" i="7"/>
  <c r="QY164" i="7"/>
  <c r="QY99" i="7"/>
  <c r="QY53" i="7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M63" i="15"/>
  <c r="AN63" i="15"/>
  <c r="AO63" i="15"/>
  <c r="AP63" i="15"/>
  <c r="AQ63" i="15"/>
  <c r="AR63" i="15"/>
  <c r="AS63" i="15"/>
  <c r="AT63" i="15"/>
  <c r="AU63" i="15"/>
  <c r="AV63" i="15"/>
  <c r="AW63" i="15"/>
  <c r="AX63" i="15"/>
  <c r="AY63" i="15"/>
  <c r="AZ63" i="15"/>
  <c r="BA63" i="15"/>
  <c r="BB63" i="15"/>
  <c r="BC63" i="15"/>
  <c r="BD63" i="15"/>
  <c r="BE63" i="15"/>
  <c r="BF63" i="15"/>
  <c r="BG63" i="15"/>
  <c r="BH63" i="15"/>
  <c r="BI63" i="15"/>
  <c r="BJ63" i="15"/>
  <c r="BK63" i="15"/>
  <c r="BL63" i="15"/>
  <c r="BM63" i="15"/>
  <c r="BN63" i="15"/>
  <c r="BO63" i="15"/>
  <c r="BP63" i="15"/>
  <c r="BQ63" i="15"/>
  <c r="BR63" i="15"/>
  <c r="BS63" i="15"/>
  <c r="BT63" i="15"/>
  <c r="BU63" i="15"/>
  <c r="BV63" i="15"/>
  <c r="BW63" i="15"/>
  <c r="BX63" i="15"/>
  <c r="BY63" i="15"/>
  <c r="BZ63" i="15"/>
  <c r="CA63" i="15"/>
  <c r="CB63" i="15"/>
  <c r="CC63" i="15"/>
  <c r="CD63" i="15"/>
  <c r="CE63" i="15"/>
  <c r="CF63" i="15"/>
  <c r="CG63" i="15"/>
  <c r="CH63" i="15"/>
  <c r="CI63" i="15"/>
  <c r="CJ63" i="15"/>
  <c r="CK63" i="15"/>
  <c r="CL63" i="15"/>
  <c r="CM63" i="15"/>
  <c r="CN63" i="15"/>
  <c r="CO63" i="15"/>
  <c r="CP63" i="15"/>
  <c r="CQ63" i="15"/>
  <c r="CR63" i="15"/>
  <c r="CS63" i="15"/>
  <c r="CT63" i="15"/>
  <c r="CU63" i="15"/>
  <c r="CV63" i="15"/>
  <c r="CW63" i="15"/>
  <c r="CX63" i="15"/>
  <c r="CY63" i="15"/>
  <c r="CZ63" i="15"/>
  <c r="DA63" i="15"/>
  <c r="DB63" i="15"/>
  <c r="DC63" i="15"/>
  <c r="DD63" i="15"/>
  <c r="DE63" i="15"/>
  <c r="DF63" i="15"/>
  <c r="DG63" i="15"/>
  <c r="DH63" i="15"/>
  <c r="DI63" i="15"/>
  <c r="DJ63" i="15"/>
  <c r="DK63" i="15"/>
  <c r="DL63" i="15"/>
  <c r="DM63" i="15"/>
  <c r="DN63" i="15"/>
  <c r="DO63" i="15"/>
  <c r="DP63" i="15"/>
  <c r="DQ63" i="15"/>
  <c r="DR63" i="15"/>
  <c r="DS63" i="15"/>
  <c r="DT63" i="15"/>
  <c r="DU63" i="15"/>
  <c r="DV63" i="15"/>
  <c r="DW63" i="15"/>
  <c r="DX63" i="15"/>
  <c r="DY63" i="15"/>
  <c r="DZ63" i="15"/>
  <c r="EA63" i="15"/>
  <c r="EB63" i="15"/>
  <c r="EC63" i="15"/>
  <c r="ED63" i="15"/>
  <c r="EE63" i="15"/>
  <c r="EF63" i="15"/>
  <c r="EG63" i="15"/>
  <c r="EH63" i="15"/>
  <c r="EI63" i="15"/>
  <c r="EJ63" i="15"/>
  <c r="EK63" i="15"/>
  <c r="EL63" i="15"/>
  <c r="EM63" i="15"/>
  <c r="EN63" i="15"/>
  <c r="EO63" i="15"/>
  <c r="EP63" i="15"/>
  <c r="EQ63" i="15"/>
  <c r="ER63" i="15"/>
  <c r="ES63" i="15"/>
  <c r="ET63" i="15"/>
  <c r="EU63" i="15"/>
  <c r="EV63" i="15"/>
  <c r="EW63" i="15"/>
  <c r="EX63" i="15"/>
  <c r="EY63" i="15"/>
  <c r="EZ63" i="15"/>
  <c r="FA63" i="15"/>
  <c r="FB63" i="15"/>
  <c r="FC63" i="15"/>
  <c r="FD63" i="15"/>
  <c r="FE63" i="15"/>
  <c r="FF63" i="15"/>
  <c r="FG63" i="15"/>
  <c r="FH63" i="15"/>
  <c r="FI63" i="15"/>
  <c r="FJ63" i="15"/>
  <c r="FK63" i="15"/>
  <c r="FL63" i="15"/>
  <c r="FM63" i="15"/>
  <c r="FN63" i="15"/>
  <c r="FO63" i="15"/>
  <c r="FP63" i="15"/>
  <c r="FQ63" i="15"/>
  <c r="FR63" i="15"/>
  <c r="FS63" i="15"/>
  <c r="FT63" i="15"/>
  <c r="FU63" i="15"/>
  <c r="FV63" i="15"/>
  <c r="FW63" i="15"/>
  <c r="FX63" i="15"/>
  <c r="FY63" i="15"/>
  <c r="FZ63" i="15"/>
  <c r="GA63" i="15"/>
  <c r="GB63" i="15"/>
  <c r="GC63" i="15"/>
  <c r="GD63" i="15"/>
  <c r="GE63" i="15"/>
  <c r="GF63" i="15"/>
  <c r="GG63" i="15"/>
  <c r="GH63" i="15"/>
  <c r="GI63" i="15"/>
  <c r="GJ63" i="15"/>
  <c r="GK63" i="15"/>
  <c r="GL63" i="15"/>
  <c r="GM63" i="15"/>
  <c r="GN63" i="15"/>
  <c r="GO63" i="15"/>
  <c r="GP63" i="15"/>
  <c r="GQ63" i="15"/>
  <c r="GR63" i="15"/>
  <c r="GS63" i="15"/>
  <c r="GT63" i="15"/>
  <c r="GU63" i="15"/>
  <c r="GV63" i="15"/>
  <c r="GW63" i="15"/>
  <c r="GX63" i="15"/>
  <c r="GY63" i="15"/>
  <c r="GZ63" i="15"/>
  <c r="HA63" i="15"/>
  <c r="HB63" i="15"/>
  <c r="HC63" i="15"/>
  <c r="HD63" i="15"/>
  <c r="HE63" i="15"/>
  <c r="HF63" i="15"/>
  <c r="HG63" i="15"/>
  <c r="HH63" i="15"/>
  <c r="HI63" i="15"/>
  <c r="HJ63" i="15"/>
  <c r="HK63" i="15"/>
  <c r="HL63" i="15"/>
  <c r="HM63" i="15"/>
  <c r="HN63" i="15"/>
  <c r="HO63" i="15"/>
  <c r="HP63" i="15"/>
  <c r="HQ63" i="15"/>
  <c r="HR63" i="15"/>
  <c r="HS63" i="15"/>
  <c r="HT63" i="15"/>
  <c r="HU63" i="15"/>
  <c r="HV63" i="15"/>
  <c r="HW63" i="15"/>
  <c r="HX63" i="15"/>
  <c r="HY63" i="15"/>
  <c r="HZ63" i="15"/>
  <c r="IA63" i="15"/>
  <c r="IB63" i="15"/>
  <c r="IC63" i="15"/>
  <c r="ID63" i="15"/>
  <c r="IE63" i="15"/>
  <c r="IF63" i="15"/>
  <c r="IG63" i="15"/>
  <c r="IH63" i="15"/>
  <c r="II63" i="15"/>
  <c r="IJ63" i="15"/>
  <c r="IK63" i="15"/>
  <c r="IL63" i="15"/>
  <c r="IM63" i="15"/>
  <c r="IN63" i="15"/>
  <c r="IO63" i="15"/>
  <c r="IP63" i="15"/>
  <c r="IQ63" i="15"/>
  <c r="IR63" i="15"/>
  <c r="IS63" i="15"/>
  <c r="IT63" i="15"/>
  <c r="IU63" i="15"/>
  <c r="IV63" i="15"/>
  <c r="IW63" i="15"/>
  <c r="IX63" i="15"/>
  <c r="IY63" i="15"/>
  <c r="IZ63" i="15"/>
  <c r="JA63" i="15"/>
  <c r="JB63" i="15"/>
  <c r="JC63" i="15"/>
  <c r="JD63" i="15"/>
  <c r="JE63" i="15"/>
  <c r="JF63" i="15"/>
  <c r="JG63" i="15"/>
  <c r="JH63" i="15"/>
  <c r="JI63" i="15"/>
  <c r="JJ63" i="15"/>
  <c r="JK63" i="15"/>
  <c r="JL63" i="15"/>
  <c r="JM63" i="15"/>
  <c r="JN63" i="15"/>
  <c r="JO63" i="15"/>
  <c r="JP63" i="15"/>
  <c r="JQ63" i="15"/>
  <c r="JR63" i="15"/>
  <c r="JS63" i="15"/>
  <c r="JT63" i="15"/>
  <c r="JU63" i="15"/>
  <c r="JV63" i="15"/>
  <c r="JW63" i="15"/>
  <c r="JX63" i="15"/>
  <c r="JY63" i="15"/>
  <c r="JZ63" i="15"/>
  <c r="KA63" i="15"/>
  <c r="KB63" i="15"/>
  <c r="KC63" i="15"/>
  <c r="KD63" i="15"/>
  <c r="KE63" i="15"/>
  <c r="KF63" i="15"/>
  <c r="KG63" i="15"/>
  <c r="KH63" i="15"/>
  <c r="KI63" i="15"/>
  <c r="KJ63" i="15"/>
  <c r="KK63" i="15"/>
  <c r="KL63" i="15"/>
  <c r="KM63" i="15"/>
  <c r="KN63" i="15"/>
  <c r="KO63" i="15"/>
  <c r="KP63" i="15"/>
  <c r="KQ63" i="15"/>
  <c r="KR63" i="15"/>
  <c r="KS63" i="15"/>
  <c r="KT63" i="15"/>
  <c r="KU63" i="15"/>
  <c r="KV63" i="15"/>
  <c r="KW63" i="15"/>
  <c r="KX63" i="15"/>
  <c r="KY63" i="15"/>
  <c r="KZ63" i="15"/>
  <c r="LA63" i="15"/>
  <c r="LB63" i="15"/>
  <c r="LC63" i="15"/>
  <c r="LD63" i="15"/>
  <c r="LE63" i="15"/>
  <c r="LF63" i="15"/>
  <c r="LG63" i="15"/>
  <c r="LH63" i="15"/>
  <c r="LI63" i="15"/>
  <c r="LJ63" i="15"/>
  <c r="LK63" i="15"/>
  <c r="LL63" i="15"/>
  <c r="LM63" i="15"/>
  <c r="LN63" i="15"/>
  <c r="LO63" i="15"/>
  <c r="LP63" i="15"/>
  <c r="LQ63" i="15"/>
  <c r="LR63" i="15"/>
  <c r="LS63" i="15"/>
  <c r="LT63" i="15"/>
  <c r="LU63" i="15"/>
  <c r="LV63" i="15"/>
  <c r="LW63" i="15"/>
  <c r="LX63" i="15"/>
  <c r="LY63" i="15"/>
  <c r="LZ63" i="15"/>
  <c r="MA63" i="15"/>
  <c r="MB63" i="15"/>
  <c r="MC63" i="15"/>
  <c r="MD63" i="15"/>
  <c r="ME63" i="15"/>
  <c r="MF63" i="15"/>
  <c r="MG63" i="15"/>
  <c r="MH63" i="15"/>
  <c r="MI63" i="15"/>
  <c r="MJ63" i="15"/>
  <c r="MK63" i="15"/>
  <c r="ML63" i="15"/>
  <c r="MM63" i="15"/>
  <c r="MN63" i="15"/>
  <c r="MO63" i="15"/>
  <c r="MP63" i="15"/>
  <c r="MQ63" i="15"/>
  <c r="MR63" i="15"/>
  <c r="MS63" i="15"/>
  <c r="MT63" i="15"/>
  <c r="MU63" i="15"/>
  <c r="MV63" i="15"/>
  <c r="MW63" i="15"/>
  <c r="MX63" i="15"/>
  <c r="MY63" i="15"/>
  <c r="MZ63" i="15"/>
  <c r="NA63" i="15"/>
  <c r="NB63" i="15"/>
  <c r="NC63" i="15"/>
  <c r="ND63" i="15"/>
  <c r="NE63" i="15"/>
  <c r="NF63" i="15"/>
  <c r="NG63" i="15"/>
  <c r="NH63" i="15"/>
  <c r="NI63" i="15"/>
  <c r="NJ63" i="15"/>
  <c r="NK63" i="15"/>
  <c r="NL63" i="15"/>
  <c r="NM63" i="15"/>
  <c r="NN63" i="15"/>
  <c r="NO63" i="15"/>
  <c r="NP63" i="15"/>
  <c r="NQ63" i="15"/>
  <c r="NR63" i="15"/>
  <c r="NS63" i="15"/>
  <c r="NT63" i="15"/>
  <c r="NU63" i="15"/>
  <c r="NV63" i="15"/>
  <c r="NW63" i="15"/>
  <c r="NX63" i="15"/>
  <c r="NY63" i="15"/>
  <c r="NZ63" i="15"/>
  <c r="OA63" i="15"/>
  <c r="OB63" i="15"/>
  <c r="OC63" i="15"/>
  <c r="OD63" i="15"/>
  <c r="OE63" i="15"/>
  <c r="OF63" i="15"/>
  <c r="OG63" i="15"/>
  <c r="OH63" i="15"/>
  <c r="OI63" i="15"/>
  <c r="OJ63" i="15"/>
  <c r="OK63" i="15"/>
  <c r="OL63" i="15"/>
  <c r="OM63" i="15"/>
  <c r="ON63" i="15"/>
  <c r="OO63" i="15"/>
  <c r="OP63" i="15"/>
  <c r="OQ63" i="15"/>
  <c r="OR63" i="15"/>
  <c r="OS63" i="15"/>
  <c r="OT63" i="15"/>
  <c r="OU63" i="15"/>
  <c r="OV63" i="15"/>
  <c r="OW63" i="15"/>
  <c r="OX63" i="15"/>
  <c r="OY63" i="15"/>
  <c r="OZ63" i="15"/>
  <c r="PA63" i="15"/>
  <c r="PB63" i="15"/>
  <c r="PC63" i="15"/>
  <c r="PD63" i="15"/>
  <c r="PE63" i="15"/>
  <c r="PF63" i="15"/>
  <c r="PG63" i="15"/>
  <c r="PH63" i="15"/>
  <c r="PI63" i="15"/>
  <c r="PJ63" i="15"/>
  <c r="PK63" i="15"/>
  <c r="PL63" i="15"/>
  <c r="PM63" i="15"/>
  <c r="PN63" i="15"/>
  <c r="PO63" i="15"/>
  <c r="PP63" i="15"/>
  <c r="PQ63" i="15"/>
  <c r="PR63" i="15"/>
  <c r="PS63" i="15"/>
  <c r="PT63" i="15"/>
  <c r="PU63" i="15"/>
  <c r="PV63" i="15"/>
  <c r="PW63" i="15"/>
  <c r="PX63" i="15"/>
  <c r="PY63" i="15"/>
  <c r="PZ63" i="15"/>
  <c r="QA63" i="15"/>
  <c r="QB63" i="15"/>
  <c r="QC63" i="15"/>
  <c r="QD63" i="15"/>
  <c r="QE63" i="15"/>
  <c r="QF63" i="15"/>
  <c r="QG63" i="15"/>
  <c r="QH63" i="15"/>
  <c r="QI63" i="15"/>
  <c r="QJ63" i="15"/>
  <c r="QK63" i="15"/>
  <c r="QL63" i="15"/>
  <c r="QM63" i="15"/>
  <c r="QN63" i="15"/>
  <c r="QO63" i="15"/>
  <c r="QP63" i="15"/>
  <c r="QQ63" i="15"/>
  <c r="QR63" i="15"/>
  <c r="QS63" i="15"/>
  <c r="QT63" i="15"/>
  <c r="QU63" i="15"/>
  <c r="QV63" i="15"/>
  <c r="QW63" i="15"/>
  <c r="QY63" i="15"/>
  <c r="K63" i="15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DB195" i="7"/>
  <c r="DC195" i="7"/>
  <c r="DD195" i="7"/>
  <c r="DE195" i="7"/>
  <c r="DF195" i="7"/>
  <c r="DG195" i="7"/>
  <c r="DH195" i="7"/>
  <c r="DI195" i="7"/>
  <c r="DJ195" i="7"/>
  <c r="DK195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ES195" i="7"/>
  <c r="ET195" i="7"/>
  <c r="EU195" i="7"/>
  <c r="EV195" i="7"/>
  <c r="EW195" i="7"/>
  <c r="EX195" i="7"/>
  <c r="EY195" i="7"/>
  <c r="EZ195" i="7"/>
  <c r="FA195" i="7"/>
  <c r="FB195" i="7"/>
  <c r="FC195" i="7"/>
  <c r="FD195" i="7"/>
  <c r="FE195" i="7"/>
  <c r="FF195" i="7"/>
  <c r="FG195" i="7"/>
  <c r="FH195" i="7"/>
  <c r="FI195" i="7"/>
  <c r="FJ195" i="7"/>
  <c r="FK195" i="7"/>
  <c r="FL195" i="7"/>
  <c r="FM195" i="7"/>
  <c r="FN195" i="7"/>
  <c r="FO195" i="7"/>
  <c r="FP195" i="7"/>
  <c r="FQ195" i="7"/>
  <c r="FR195" i="7"/>
  <c r="FS195" i="7"/>
  <c r="FT195" i="7"/>
  <c r="FU195" i="7"/>
  <c r="FV195" i="7"/>
  <c r="FW195" i="7"/>
  <c r="FX195" i="7"/>
  <c r="FY195" i="7"/>
  <c r="FZ195" i="7"/>
  <c r="GA195" i="7"/>
  <c r="GB195" i="7"/>
  <c r="GC195" i="7"/>
  <c r="GD195" i="7"/>
  <c r="GE195" i="7"/>
  <c r="GF195" i="7"/>
  <c r="GG195" i="7"/>
  <c r="GH195" i="7"/>
  <c r="GI195" i="7"/>
  <c r="GJ195" i="7"/>
  <c r="GK195" i="7"/>
  <c r="GL195" i="7"/>
  <c r="GM195" i="7"/>
  <c r="GN195" i="7"/>
  <c r="GO195" i="7"/>
  <c r="GP195" i="7"/>
  <c r="GQ195" i="7"/>
  <c r="GR195" i="7"/>
  <c r="GS195" i="7"/>
  <c r="GT195" i="7"/>
  <c r="GU195" i="7"/>
  <c r="GV195" i="7"/>
  <c r="GW195" i="7"/>
  <c r="GX195" i="7"/>
  <c r="GY195" i="7"/>
  <c r="GZ195" i="7"/>
  <c r="HA195" i="7"/>
  <c r="HB195" i="7"/>
  <c r="HC195" i="7"/>
  <c r="HD195" i="7"/>
  <c r="HE195" i="7"/>
  <c r="HF195" i="7"/>
  <c r="HG195" i="7"/>
  <c r="HH195" i="7"/>
  <c r="HI195" i="7"/>
  <c r="HJ195" i="7"/>
  <c r="HK195" i="7"/>
  <c r="HL195" i="7"/>
  <c r="HM195" i="7"/>
  <c r="HN195" i="7"/>
  <c r="HO195" i="7"/>
  <c r="HP195" i="7"/>
  <c r="HQ195" i="7"/>
  <c r="HR195" i="7"/>
  <c r="HS195" i="7"/>
  <c r="HT195" i="7"/>
  <c r="HU195" i="7"/>
  <c r="HV195" i="7"/>
  <c r="HW195" i="7"/>
  <c r="HX195" i="7"/>
  <c r="HY195" i="7"/>
  <c r="HZ195" i="7"/>
  <c r="IA195" i="7"/>
  <c r="IB195" i="7"/>
  <c r="IC195" i="7"/>
  <c r="ID195" i="7"/>
  <c r="IE195" i="7"/>
  <c r="IF195" i="7"/>
  <c r="IG195" i="7"/>
  <c r="IH195" i="7"/>
  <c r="II195" i="7"/>
  <c r="IJ195" i="7"/>
  <c r="IK195" i="7"/>
  <c r="IL195" i="7"/>
  <c r="IM195" i="7"/>
  <c r="IN195" i="7"/>
  <c r="IO195" i="7"/>
  <c r="IP195" i="7"/>
  <c r="IQ195" i="7"/>
  <c r="IR195" i="7"/>
  <c r="IS195" i="7"/>
  <c r="IT195" i="7"/>
  <c r="IU195" i="7"/>
  <c r="IV195" i="7"/>
  <c r="IW195" i="7"/>
  <c r="IX195" i="7"/>
  <c r="IY195" i="7"/>
  <c r="IZ195" i="7"/>
  <c r="JA195" i="7"/>
  <c r="JB195" i="7"/>
  <c r="JC195" i="7"/>
  <c r="JD195" i="7"/>
  <c r="JE195" i="7"/>
  <c r="JF195" i="7"/>
  <c r="JG195" i="7"/>
  <c r="JH195" i="7"/>
  <c r="JI195" i="7"/>
  <c r="JJ195" i="7"/>
  <c r="JK195" i="7"/>
  <c r="JL195" i="7"/>
  <c r="JM195" i="7"/>
  <c r="JN195" i="7"/>
  <c r="JO195" i="7"/>
  <c r="JP195" i="7"/>
  <c r="JQ195" i="7"/>
  <c r="JR195" i="7"/>
  <c r="JS195" i="7"/>
  <c r="JT195" i="7"/>
  <c r="JU195" i="7"/>
  <c r="JV195" i="7"/>
  <c r="JW195" i="7"/>
  <c r="JX195" i="7"/>
  <c r="JY195" i="7"/>
  <c r="JZ195" i="7"/>
  <c r="KA195" i="7"/>
  <c r="KB195" i="7"/>
  <c r="KC195" i="7"/>
  <c r="KD195" i="7"/>
  <c r="KE195" i="7"/>
  <c r="KF195" i="7"/>
  <c r="KG195" i="7"/>
  <c r="KH195" i="7"/>
  <c r="KI195" i="7"/>
  <c r="KJ195" i="7"/>
  <c r="KK195" i="7"/>
  <c r="KL195" i="7"/>
  <c r="KM195" i="7"/>
  <c r="KN195" i="7"/>
  <c r="KO195" i="7"/>
  <c r="KP195" i="7"/>
  <c r="KQ195" i="7"/>
  <c r="KR195" i="7"/>
  <c r="KS195" i="7"/>
  <c r="KT195" i="7"/>
  <c r="KU195" i="7"/>
  <c r="KV195" i="7"/>
  <c r="KW195" i="7"/>
  <c r="KX195" i="7"/>
  <c r="KY195" i="7"/>
  <c r="KZ195" i="7"/>
  <c r="LA195" i="7"/>
  <c r="LB195" i="7"/>
  <c r="LC195" i="7"/>
  <c r="LD195" i="7"/>
  <c r="LE195" i="7"/>
  <c r="LF195" i="7"/>
  <c r="LG195" i="7"/>
  <c r="LH195" i="7"/>
  <c r="LI195" i="7"/>
  <c r="LJ195" i="7"/>
  <c r="LK195" i="7"/>
  <c r="LL195" i="7"/>
  <c r="LM195" i="7"/>
  <c r="LN195" i="7"/>
  <c r="LO195" i="7"/>
  <c r="LP195" i="7"/>
  <c r="LQ195" i="7"/>
  <c r="LR195" i="7"/>
  <c r="LS195" i="7"/>
  <c r="LT195" i="7"/>
  <c r="LU195" i="7"/>
  <c r="LV195" i="7"/>
  <c r="LW195" i="7"/>
  <c r="LX195" i="7"/>
  <c r="LY195" i="7"/>
  <c r="LZ195" i="7"/>
  <c r="MA195" i="7"/>
  <c r="MB195" i="7"/>
  <c r="MC195" i="7"/>
  <c r="MD195" i="7"/>
  <c r="ME195" i="7"/>
  <c r="MF195" i="7"/>
  <c r="MG195" i="7"/>
  <c r="MH195" i="7"/>
  <c r="MI195" i="7"/>
  <c r="MJ195" i="7"/>
  <c r="MK195" i="7"/>
  <c r="ML195" i="7"/>
  <c r="MM195" i="7"/>
  <c r="MN195" i="7"/>
  <c r="MO195" i="7"/>
  <c r="MP195" i="7"/>
  <c r="MQ195" i="7"/>
  <c r="MR195" i="7"/>
  <c r="MS195" i="7"/>
  <c r="MT195" i="7"/>
  <c r="MU195" i="7"/>
  <c r="MV195" i="7"/>
  <c r="MW195" i="7"/>
  <c r="MX195" i="7"/>
  <c r="MY195" i="7"/>
  <c r="MZ195" i="7"/>
  <c r="NA195" i="7"/>
  <c r="NB195" i="7"/>
  <c r="NC195" i="7"/>
  <c r="ND195" i="7"/>
  <c r="NE195" i="7"/>
  <c r="NF195" i="7"/>
  <c r="NG195" i="7"/>
  <c r="NH195" i="7"/>
  <c r="NI195" i="7"/>
  <c r="NJ195" i="7"/>
  <c r="NK195" i="7"/>
  <c r="NL195" i="7"/>
  <c r="NM195" i="7"/>
  <c r="NN195" i="7"/>
  <c r="NO195" i="7"/>
  <c r="NP195" i="7"/>
  <c r="NQ195" i="7"/>
  <c r="NR195" i="7"/>
  <c r="NS195" i="7"/>
  <c r="NT195" i="7"/>
  <c r="NU195" i="7"/>
  <c r="NV195" i="7"/>
  <c r="NW195" i="7"/>
  <c r="NX195" i="7"/>
  <c r="NY195" i="7"/>
  <c r="NZ195" i="7"/>
  <c r="OA195" i="7"/>
  <c r="OB195" i="7"/>
  <c r="OC195" i="7"/>
  <c r="OD195" i="7"/>
  <c r="OE195" i="7"/>
  <c r="OF195" i="7"/>
  <c r="OG195" i="7"/>
  <c r="OH195" i="7"/>
  <c r="OI195" i="7"/>
  <c r="OJ195" i="7"/>
  <c r="OK195" i="7"/>
  <c r="OL195" i="7"/>
  <c r="OM195" i="7"/>
  <c r="ON195" i="7"/>
  <c r="OO195" i="7"/>
  <c r="OP195" i="7"/>
  <c r="OQ195" i="7"/>
  <c r="OR195" i="7"/>
  <c r="OS195" i="7"/>
  <c r="OT195" i="7"/>
  <c r="OU195" i="7"/>
  <c r="OV195" i="7"/>
  <c r="OW195" i="7"/>
  <c r="OX195" i="7"/>
  <c r="OY195" i="7"/>
  <c r="OZ195" i="7"/>
  <c r="PA195" i="7"/>
  <c r="PB195" i="7"/>
  <c r="PC195" i="7"/>
  <c r="PD195" i="7"/>
  <c r="PE195" i="7"/>
  <c r="PF195" i="7"/>
  <c r="PG195" i="7"/>
  <c r="PH195" i="7"/>
  <c r="PI195" i="7"/>
  <c r="PJ195" i="7"/>
  <c r="PK195" i="7"/>
  <c r="PL195" i="7"/>
  <c r="PM195" i="7"/>
  <c r="PN195" i="7"/>
  <c r="PO195" i="7"/>
  <c r="PP195" i="7"/>
  <c r="PQ195" i="7"/>
  <c r="PR195" i="7"/>
  <c r="PS195" i="7"/>
  <c r="PT195" i="7"/>
  <c r="PU195" i="7"/>
  <c r="PV195" i="7"/>
  <c r="PW195" i="7"/>
  <c r="PX195" i="7"/>
  <c r="PY195" i="7"/>
  <c r="PZ195" i="7"/>
  <c r="QA195" i="7"/>
  <c r="QB195" i="7"/>
  <c r="QC195" i="7"/>
  <c r="QD195" i="7"/>
  <c r="QE195" i="7"/>
  <c r="QF195" i="7"/>
  <c r="QG195" i="7"/>
  <c r="QH195" i="7"/>
  <c r="QI195" i="7"/>
  <c r="QJ195" i="7"/>
  <c r="QK195" i="7"/>
  <c r="QL195" i="7"/>
  <c r="QM195" i="7"/>
  <c r="QN195" i="7"/>
  <c r="QO195" i="7"/>
  <c r="QP195" i="7"/>
  <c r="QQ195" i="7"/>
  <c r="QR195" i="7"/>
  <c r="QS195" i="7"/>
  <c r="QT195" i="7"/>
  <c r="QU195" i="7"/>
  <c r="QV195" i="7"/>
  <c r="QW195" i="7"/>
  <c r="QY195" i="7"/>
  <c r="K195" i="7"/>
  <c r="QE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B102" i="7"/>
  <c r="QC102" i="7"/>
  <c r="QD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K102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FD117" i="7"/>
  <c r="FE117" i="7"/>
  <c r="FF117" i="7"/>
  <c r="FG117" i="7"/>
  <c r="FH117" i="7"/>
  <c r="FI117" i="7"/>
  <c r="FJ117" i="7"/>
  <c r="FK117" i="7"/>
  <c r="FL117" i="7"/>
  <c r="FM117" i="7"/>
  <c r="FN117" i="7"/>
  <c r="FO117" i="7"/>
  <c r="FP117" i="7"/>
  <c r="FQ117" i="7"/>
  <c r="FR117" i="7"/>
  <c r="FS117" i="7"/>
  <c r="FT117" i="7"/>
  <c r="FU117" i="7"/>
  <c r="FV117" i="7"/>
  <c r="FW117" i="7"/>
  <c r="FX117" i="7"/>
  <c r="FY117" i="7"/>
  <c r="FZ117" i="7"/>
  <c r="GA117" i="7"/>
  <c r="GB117" i="7"/>
  <c r="GC117" i="7"/>
  <c r="GD117" i="7"/>
  <c r="GE117" i="7"/>
  <c r="GF117" i="7"/>
  <c r="GG117" i="7"/>
  <c r="GH117" i="7"/>
  <c r="GI117" i="7"/>
  <c r="GJ117" i="7"/>
  <c r="GK117" i="7"/>
  <c r="GL117" i="7"/>
  <c r="GM117" i="7"/>
  <c r="GN117" i="7"/>
  <c r="GO117" i="7"/>
  <c r="GP117" i="7"/>
  <c r="GQ117" i="7"/>
  <c r="GR117" i="7"/>
  <c r="GS117" i="7"/>
  <c r="GT117" i="7"/>
  <c r="GU117" i="7"/>
  <c r="GV117" i="7"/>
  <c r="GW117" i="7"/>
  <c r="GX117" i="7"/>
  <c r="GY117" i="7"/>
  <c r="GZ117" i="7"/>
  <c r="HA117" i="7"/>
  <c r="HB117" i="7"/>
  <c r="HC117" i="7"/>
  <c r="HD117" i="7"/>
  <c r="HE117" i="7"/>
  <c r="HF117" i="7"/>
  <c r="HG117" i="7"/>
  <c r="HH117" i="7"/>
  <c r="HI117" i="7"/>
  <c r="HJ117" i="7"/>
  <c r="HK117" i="7"/>
  <c r="HL117" i="7"/>
  <c r="HM117" i="7"/>
  <c r="HN117" i="7"/>
  <c r="HO117" i="7"/>
  <c r="HP117" i="7"/>
  <c r="HQ117" i="7"/>
  <c r="HR117" i="7"/>
  <c r="HS117" i="7"/>
  <c r="HT117" i="7"/>
  <c r="HU117" i="7"/>
  <c r="HV117" i="7"/>
  <c r="HW117" i="7"/>
  <c r="HX117" i="7"/>
  <c r="HY117" i="7"/>
  <c r="HZ117" i="7"/>
  <c r="IA117" i="7"/>
  <c r="IB117" i="7"/>
  <c r="IC117" i="7"/>
  <c r="ID117" i="7"/>
  <c r="IE117" i="7"/>
  <c r="IF117" i="7"/>
  <c r="IG117" i="7"/>
  <c r="IH117" i="7"/>
  <c r="II117" i="7"/>
  <c r="IJ117" i="7"/>
  <c r="IK117" i="7"/>
  <c r="IL117" i="7"/>
  <c r="IM117" i="7"/>
  <c r="IN117" i="7"/>
  <c r="IO117" i="7"/>
  <c r="IP117" i="7"/>
  <c r="IQ117" i="7"/>
  <c r="IR117" i="7"/>
  <c r="IS117" i="7"/>
  <c r="IT117" i="7"/>
  <c r="IU117" i="7"/>
  <c r="IV117" i="7"/>
  <c r="IW117" i="7"/>
  <c r="IX117" i="7"/>
  <c r="IY117" i="7"/>
  <c r="IZ117" i="7"/>
  <c r="JA117" i="7"/>
  <c r="JB117" i="7"/>
  <c r="JC117" i="7"/>
  <c r="JD117" i="7"/>
  <c r="JE117" i="7"/>
  <c r="JF117" i="7"/>
  <c r="JG117" i="7"/>
  <c r="JH117" i="7"/>
  <c r="JI117" i="7"/>
  <c r="JJ117" i="7"/>
  <c r="JK117" i="7"/>
  <c r="JL117" i="7"/>
  <c r="JM117" i="7"/>
  <c r="JN117" i="7"/>
  <c r="JO117" i="7"/>
  <c r="JP117" i="7"/>
  <c r="JQ117" i="7"/>
  <c r="JR117" i="7"/>
  <c r="JS117" i="7"/>
  <c r="JT117" i="7"/>
  <c r="JU117" i="7"/>
  <c r="JV117" i="7"/>
  <c r="JW117" i="7"/>
  <c r="JX117" i="7"/>
  <c r="JY117" i="7"/>
  <c r="JZ117" i="7"/>
  <c r="KA117" i="7"/>
  <c r="KB117" i="7"/>
  <c r="KC117" i="7"/>
  <c r="KD117" i="7"/>
  <c r="KE117" i="7"/>
  <c r="KF117" i="7"/>
  <c r="KG117" i="7"/>
  <c r="KH117" i="7"/>
  <c r="KI117" i="7"/>
  <c r="KJ117" i="7"/>
  <c r="KK117" i="7"/>
  <c r="KL117" i="7"/>
  <c r="KM117" i="7"/>
  <c r="KN117" i="7"/>
  <c r="KO117" i="7"/>
  <c r="KP117" i="7"/>
  <c r="KQ117" i="7"/>
  <c r="KR117" i="7"/>
  <c r="KS117" i="7"/>
  <c r="KT117" i="7"/>
  <c r="KU117" i="7"/>
  <c r="KV117" i="7"/>
  <c r="KW117" i="7"/>
  <c r="KX117" i="7"/>
  <c r="KY117" i="7"/>
  <c r="KZ117" i="7"/>
  <c r="LA117" i="7"/>
  <c r="LB117" i="7"/>
  <c r="LC117" i="7"/>
  <c r="LD117" i="7"/>
  <c r="LE117" i="7"/>
  <c r="LF117" i="7"/>
  <c r="LG117" i="7"/>
  <c r="LH117" i="7"/>
  <c r="LI117" i="7"/>
  <c r="LJ117" i="7"/>
  <c r="LK117" i="7"/>
  <c r="LL117" i="7"/>
  <c r="LM117" i="7"/>
  <c r="LN117" i="7"/>
  <c r="LO117" i="7"/>
  <c r="LP117" i="7"/>
  <c r="LQ117" i="7"/>
  <c r="LR117" i="7"/>
  <c r="LS117" i="7"/>
  <c r="LT117" i="7"/>
  <c r="LU117" i="7"/>
  <c r="LV117" i="7"/>
  <c r="LW117" i="7"/>
  <c r="LX117" i="7"/>
  <c r="LY117" i="7"/>
  <c r="LZ117" i="7"/>
  <c r="MA117" i="7"/>
  <c r="MB117" i="7"/>
  <c r="MC117" i="7"/>
  <c r="MD117" i="7"/>
  <c r="ME117" i="7"/>
  <c r="MF117" i="7"/>
  <c r="MG117" i="7"/>
  <c r="MH117" i="7"/>
  <c r="MI117" i="7"/>
  <c r="MJ117" i="7"/>
  <c r="MK117" i="7"/>
  <c r="ML117" i="7"/>
  <c r="MM117" i="7"/>
  <c r="MN117" i="7"/>
  <c r="MO117" i="7"/>
  <c r="MP117" i="7"/>
  <c r="MQ117" i="7"/>
  <c r="MR117" i="7"/>
  <c r="MS117" i="7"/>
  <c r="MT117" i="7"/>
  <c r="MU117" i="7"/>
  <c r="MV117" i="7"/>
  <c r="MW117" i="7"/>
  <c r="MX117" i="7"/>
  <c r="MY117" i="7"/>
  <c r="MZ117" i="7"/>
  <c r="NA117" i="7"/>
  <c r="NB117" i="7"/>
  <c r="NC117" i="7"/>
  <c r="ND117" i="7"/>
  <c r="NE117" i="7"/>
  <c r="NF117" i="7"/>
  <c r="NG117" i="7"/>
  <c r="NH117" i="7"/>
  <c r="NI117" i="7"/>
  <c r="NJ117" i="7"/>
  <c r="NK117" i="7"/>
  <c r="NL117" i="7"/>
  <c r="NM117" i="7"/>
  <c r="NN117" i="7"/>
  <c r="NO117" i="7"/>
  <c r="NP117" i="7"/>
  <c r="NQ117" i="7"/>
  <c r="NR117" i="7"/>
  <c r="NS117" i="7"/>
  <c r="NT117" i="7"/>
  <c r="NU117" i="7"/>
  <c r="NV117" i="7"/>
  <c r="NW117" i="7"/>
  <c r="NX117" i="7"/>
  <c r="NY117" i="7"/>
  <c r="NZ117" i="7"/>
  <c r="OA117" i="7"/>
  <c r="OB117" i="7"/>
  <c r="OC117" i="7"/>
  <c r="OD117" i="7"/>
  <c r="OE117" i="7"/>
  <c r="OF117" i="7"/>
  <c r="OG117" i="7"/>
  <c r="OH117" i="7"/>
  <c r="OI117" i="7"/>
  <c r="OJ117" i="7"/>
  <c r="OK117" i="7"/>
  <c r="OL117" i="7"/>
  <c r="OM117" i="7"/>
  <c r="ON117" i="7"/>
  <c r="OO117" i="7"/>
  <c r="OP117" i="7"/>
  <c r="OQ117" i="7"/>
  <c r="OR117" i="7"/>
  <c r="OS117" i="7"/>
  <c r="OT117" i="7"/>
  <c r="OU117" i="7"/>
  <c r="OV117" i="7"/>
  <c r="OW117" i="7"/>
  <c r="OX117" i="7"/>
  <c r="OY117" i="7"/>
  <c r="OZ117" i="7"/>
  <c r="PA117" i="7"/>
  <c r="PB117" i="7"/>
  <c r="PC117" i="7"/>
  <c r="PD117" i="7"/>
  <c r="PE117" i="7"/>
  <c r="PF117" i="7"/>
  <c r="PG117" i="7"/>
  <c r="PH117" i="7"/>
  <c r="PI117" i="7"/>
  <c r="PJ117" i="7"/>
  <c r="PK117" i="7"/>
  <c r="PL117" i="7"/>
  <c r="PM117" i="7"/>
  <c r="PN117" i="7"/>
  <c r="PO117" i="7"/>
  <c r="PP117" i="7"/>
  <c r="PQ117" i="7"/>
  <c r="PR117" i="7"/>
  <c r="PS117" i="7"/>
  <c r="PT117" i="7"/>
  <c r="PU117" i="7"/>
  <c r="PV117" i="7"/>
  <c r="PW117" i="7"/>
  <c r="PX117" i="7"/>
  <c r="PY117" i="7"/>
  <c r="PZ117" i="7"/>
  <c r="QA117" i="7"/>
  <c r="QB117" i="7"/>
  <c r="QC117" i="7"/>
  <c r="QD117" i="7"/>
  <c r="QE117" i="7"/>
  <c r="QF117" i="7"/>
  <c r="QG117" i="7"/>
  <c r="QH117" i="7"/>
  <c r="QI117" i="7"/>
  <c r="QJ117" i="7"/>
  <c r="QK117" i="7"/>
  <c r="QL117" i="7"/>
  <c r="QM117" i="7"/>
  <c r="QN117" i="7"/>
  <c r="QO117" i="7"/>
  <c r="QP117" i="7"/>
  <c r="QQ117" i="7"/>
  <c r="QR117" i="7"/>
  <c r="QS117" i="7"/>
  <c r="QT117" i="7"/>
  <c r="QU117" i="7"/>
  <c r="QV117" i="7"/>
  <c r="QW117" i="7"/>
  <c r="QX117" i="7"/>
  <c r="K117" i="7"/>
  <c r="I117" i="7" l="1"/>
  <c r="J117" i="7" s="1"/>
  <c r="J87" i="1"/>
  <c r="QA102" i="7"/>
  <c r="I102" i="7" s="1"/>
  <c r="QX63" i="15"/>
  <c r="I63" i="15" s="1"/>
  <c r="QX195" i="7"/>
  <c r="I195" i="7" s="1"/>
  <c r="MP12" i="7"/>
  <c r="MZ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T12" i="7"/>
  <c r="LU12" i="7"/>
  <c r="LV12" i="7"/>
  <c r="LW12" i="7"/>
  <c r="LX12" i="7"/>
  <c r="LY12" i="7"/>
  <c r="LZ12" i="7"/>
  <c r="MA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Q12" i="7"/>
  <c r="MR12" i="7"/>
  <c r="MS12" i="7"/>
  <c r="MT12" i="7"/>
  <c r="MU12" i="7"/>
  <c r="MV12" i="7"/>
  <c r="MW12" i="7"/>
  <c r="MX12" i="7"/>
  <c r="MY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Z12" i="7"/>
  <c r="OA12" i="7"/>
  <c r="OB12" i="7"/>
  <c r="OC12" i="7"/>
  <c r="OD12" i="7"/>
  <c r="OE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F12" i="7"/>
  <c r="PG12" i="7"/>
  <c r="PI12" i="7"/>
  <c r="PJ12" i="7"/>
  <c r="PK12" i="7"/>
  <c r="PL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K12" i="7"/>
  <c r="J12" i="7" l="1"/>
  <c r="J195" i="7"/>
  <c r="J102" i="7"/>
  <c r="J63" i="15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DD154" i="7"/>
  <c r="DE154" i="7"/>
  <c r="DF154" i="7"/>
  <c r="DG154" i="7"/>
  <c r="DH154" i="7"/>
  <c r="DI154" i="7"/>
  <c r="DJ154" i="7"/>
  <c r="DK154" i="7"/>
  <c r="DL154" i="7"/>
  <c r="DM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EB154" i="7"/>
  <c r="EC154" i="7"/>
  <c r="ED154" i="7"/>
  <c r="EE154" i="7"/>
  <c r="EF154" i="7"/>
  <c r="EG154" i="7"/>
  <c r="EH154" i="7"/>
  <c r="EI154" i="7"/>
  <c r="EJ154" i="7"/>
  <c r="EK154" i="7"/>
  <c r="EL154" i="7"/>
  <c r="EM154" i="7"/>
  <c r="EN154" i="7"/>
  <c r="EO154" i="7"/>
  <c r="EP154" i="7"/>
  <c r="EQ154" i="7"/>
  <c r="ER154" i="7"/>
  <c r="ES154" i="7"/>
  <c r="ET154" i="7"/>
  <c r="EU154" i="7"/>
  <c r="EV154" i="7"/>
  <c r="EW154" i="7"/>
  <c r="EX154" i="7"/>
  <c r="EY154" i="7"/>
  <c r="EZ154" i="7"/>
  <c r="FA154" i="7"/>
  <c r="FB154" i="7"/>
  <c r="FC154" i="7"/>
  <c r="FD154" i="7"/>
  <c r="FE154" i="7"/>
  <c r="FF154" i="7"/>
  <c r="FG154" i="7"/>
  <c r="FH154" i="7"/>
  <c r="FI154" i="7"/>
  <c r="FJ154" i="7"/>
  <c r="FK154" i="7"/>
  <c r="FL154" i="7"/>
  <c r="FM154" i="7"/>
  <c r="FN154" i="7"/>
  <c r="FO154" i="7"/>
  <c r="FP154" i="7"/>
  <c r="FQ154" i="7"/>
  <c r="FR154" i="7"/>
  <c r="FS154" i="7"/>
  <c r="FT154" i="7"/>
  <c r="FU154" i="7"/>
  <c r="FV154" i="7"/>
  <c r="FW154" i="7"/>
  <c r="FX154" i="7"/>
  <c r="FY154" i="7"/>
  <c r="FZ154" i="7"/>
  <c r="GA154" i="7"/>
  <c r="GB154" i="7"/>
  <c r="GC154" i="7"/>
  <c r="GD154" i="7"/>
  <c r="GE154" i="7"/>
  <c r="GF154" i="7"/>
  <c r="GG154" i="7"/>
  <c r="GH154" i="7"/>
  <c r="GI154" i="7"/>
  <c r="GJ154" i="7"/>
  <c r="GK154" i="7"/>
  <c r="GL154" i="7"/>
  <c r="GM154" i="7"/>
  <c r="GN154" i="7"/>
  <c r="GO154" i="7"/>
  <c r="GP154" i="7"/>
  <c r="GQ154" i="7"/>
  <c r="GR154" i="7"/>
  <c r="GS154" i="7"/>
  <c r="GT154" i="7"/>
  <c r="GU154" i="7"/>
  <c r="GV154" i="7"/>
  <c r="GW154" i="7"/>
  <c r="GX154" i="7"/>
  <c r="GY154" i="7"/>
  <c r="GZ154" i="7"/>
  <c r="HA154" i="7"/>
  <c r="HB154" i="7"/>
  <c r="HC154" i="7"/>
  <c r="HD154" i="7"/>
  <c r="HE154" i="7"/>
  <c r="HF154" i="7"/>
  <c r="HG154" i="7"/>
  <c r="HH154" i="7"/>
  <c r="HI154" i="7"/>
  <c r="HJ154" i="7"/>
  <c r="HK154" i="7"/>
  <c r="HL154" i="7"/>
  <c r="HM154" i="7"/>
  <c r="HN154" i="7"/>
  <c r="HO154" i="7"/>
  <c r="HP154" i="7"/>
  <c r="HQ154" i="7"/>
  <c r="HR154" i="7"/>
  <c r="HS154" i="7"/>
  <c r="HT154" i="7"/>
  <c r="HU154" i="7"/>
  <c r="HV154" i="7"/>
  <c r="HW154" i="7"/>
  <c r="HX154" i="7"/>
  <c r="HY154" i="7"/>
  <c r="HZ154" i="7"/>
  <c r="IA154" i="7"/>
  <c r="IB154" i="7"/>
  <c r="IC154" i="7"/>
  <c r="ID154" i="7"/>
  <c r="IE154" i="7"/>
  <c r="IF154" i="7"/>
  <c r="IG154" i="7"/>
  <c r="IH154" i="7"/>
  <c r="II154" i="7"/>
  <c r="IJ154" i="7"/>
  <c r="IK154" i="7"/>
  <c r="IL154" i="7"/>
  <c r="IM154" i="7"/>
  <c r="IN154" i="7"/>
  <c r="IO154" i="7"/>
  <c r="IP154" i="7"/>
  <c r="IQ154" i="7"/>
  <c r="IR154" i="7"/>
  <c r="IS154" i="7"/>
  <c r="IT154" i="7"/>
  <c r="IU154" i="7"/>
  <c r="IV154" i="7"/>
  <c r="IW154" i="7"/>
  <c r="IX154" i="7"/>
  <c r="IY154" i="7"/>
  <c r="IZ154" i="7"/>
  <c r="JA154" i="7"/>
  <c r="JB154" i="7"/>
  <c r="JC154" i="7"/>
  <c r="JD154" i="7"/>
  <c r="JE154" i="7"/>
  <c r="JF154" i="7"/>
  <c r="JG154" i="7"/>
  <c r="JH154" i="7"/>
  <c r="JI154" i="7"/>
  <c r="JJ154" i="7"/>
  <c r="JK154" i="7"/>
  <c r="JL154" i="7"/>
  <c r="JM154" i="7"/>
  <c r="JN154" i="7"/>
  <c r="JO154" i="7"/>
  <c r="JP154" i="7"/>
  <c r="JQ154" i="7"/>
  <c r="JR154" i="7"/>
  <c r="JS154" i="7"/>
  <c r="JT154" i="7"/>
  <c r="JU154" i="7"/>
  <c r="JV154" i="7"/>
  <c r="JW154" i="7"/>
  <c r="JX154" i="7"/>
  <c r="JY154" i="7"/>
  <c r="JZ154" i="7"/>
  <c r="KA154" i="7"/>
  <c r="KB154" i="7"/>
  <c r="KC154" i="7"/>
  <c r="KD154" i="7"/>
  <c r="KE154" i="7"/>
  <c r="KF154" i="7"/>
  <c r="KG154" i="7"/>
  <c r="KH154" i="7"/>
  <c r="KI154" i="7"/>
  <c r="KJ154" i="7"/>
  <c r="KK154" i="7"/>
  <c r="KL154" i="7"/>
  <c r="KM154" i="7"/>
  <c r="KN154" i="7"/>
  <c r="KO154" i="7"/>
  <c r="KP154" i="7"/>
  <c r="KQ154" i="7"/>
  <c r="KR154" i="7"/>
  <c r="KS154" i="7"/>
  <c r="KT154" i="7"/>
  <c r="KU154" i="7"/>
  <c r="KV154" i="7"/>
  <c r="KW154" i="7"/>
  <c r="KX154" i="7"/>
  <c r="KY154" i="7"/>
  <c r="KZ154" i="7"/>
  <c r="LA154" i="7"/>
  <c r="LB154" i="7"/>
  <c r="LC154" i="7"/>
  <c r="LD154" i="7"/>
  <c r="LE154" i="7"/>
  <c r="LF154" i="7"/>
  <c r="LG154" i="7"/>
  <c r="LH154" i="7"/>
  <c r="LI154" i="7"/>
  <c r="LJ154" i="7"/>
  <c r="LK154" i="7"/>
  <c r="LL154" i="7"/>
  <c r="LM154" i="7"/>
  <c r="LN154" i="7"/>
  <c r="LO154" i="7"/>
  <c r="LP154" i="7"/>
  <c r="LQ154" i="7"/>
  <c r="LR154" i="7"/>
  <c r="LS154" i="7"/>
  <c r="LT154" i="7"/>
  <c r="LU154" i="7"/>
  <c r="LV154" i="7"/>
  <c r="LW154" i="7"/>
  <c r="LX154" i="7"/>
  <c r="LY154" i="7"/>
  <c r="LZ154" i="7"/>
  <c r="MA154" i="7"/>
  <c r="MB154" i="7"/>
  <c r="MC154" i="7"/>
  <c r="MD154" i="7"/>
  <c r="ME154" i="7"/>
  <c r="MF154" i="7"/>
  <c r="MG154" i="7"/>
  <c r="MH154" i="7"/>
  <c r="MI154" i="7"/>
  <c r="MJ154" i="7"/>
  <c r="MK154" i="7"/>
  <c r="ML154" i="7"/>
  <c r="MM154" i="7"/>
  <c r="MN154" i="7"/>
  <c r="MO154" i="7"/>
  <c r="MP154" i="7"/>
  <c r="MQ154" i="7"/>
  <c r="MR154" i="7"/>
  <c r="MS154" i="7"/>
  <c r="MT154" i="7"/>
  <c r="MU154" i="7"/>
  <c r="MV154" i="7"/>
  <c r="MW154" i="7"/>
  <c r="MX154" i="7"/>
  <c r="MY154" i="7"/>
  <c r="MZ154" i="7"/>
  <c r="NA154" i="7"/>
  <c r="NB154" i="7"/>
  <c r="NC154" i="7"/>
  <c r="ND154" i="7"/>
  <c r="NE154" i="7"/>
  <c r="NF154" i="7"/>
  <c r="NG154" i="7"/>
  <c r="NH154" i="7"/>
  <c r="NI154" i="7"/>
  <c r="NJ154" i="7"/>
  <c r="NK154" i="7"/>
  <c r="NL154" i="7"/>
  <c r="NM154" i="7"/>
  <c r="NN154" i="7"/>
  <c r="NO154" i="7"/>
  <c r="NP154" i="7"/>
  <c r="NQ154" i="7"/>
  <c r="NR154" i="7"/>
  <c r="NS154" i="7"/>
  <c r="NT154" i="7"/>
  <c r="NU154" i="7"/>
  <c r="NV154" i="7"/>
  <c r="NW154" i="7"/>
  <c r="NX154" i="7"/>
  <c r="NY154" i="7"/>
  <c r="NZ154" i="7"/>
  <c r="OA154" i="7"/>
  <c r="OB154" i="7"/>
  <c r="OC154" i="7"/>
  <c r="OD154" i="7"/>
  <c r="OE154" i="7"/>
  <c r="OF154" i="7"/>
  <c r="OG154" i="7"/>
  <c r="OH154" i="7"/>
  <c r="OI154" i="7"/>
  <c r="OJ154" i="7"/>
  <c r="OK154" i="7"/>
  <c r="OL154" i="7"/>
  <c r="OM154" i="7"/>
  <c r="ON154" i="7"/>
  <c r="OO154" i="7"/>
  <c r="OP154" i="7"/>
  <c r="OQ154" i="7"/>
  <c r="OR154" i="7"/>
  <c r="OS154" i="7"/>
  <c r="OT154" i="7"/>
  <c r="OU154" i="7"/>
  <c r="OV154" i="7"/>
  <c r="OW154" i="7"/>
  <c r="OX154" i="7"/>
  <c r="OY154" i="7"/>
  <c r="OZ154" i="7"/>
  <c r="PA154" i="7"/>
  <c r="PB154" i="7"/>
  <c r="PC154" i="7"/>
  <c r="PD154" i="7"/>
  <c r="PE154" i="7"/>
  <c r="PF154" i="7"/>
  <c r="PG154" i="7"/>
  <c r="PH154" i="7"/>
  <c r="PI154" i="7"/>
  <c r="PJ154" i="7"/>
  <c r="PK154" i="7"/>
  <c r="PL154" i="7"/>
  <c r="PM154" i="7"/>
  <c r="PN154" i="7"/>
  <c r="PO154" i="7"/>
  <c r="PQ154" i="7"/>
  <c r="PR154" i="7"/>
  <c r="PS154" i="7"/>
  <c r="PT154" i="7"/>
  <c r="PU154" i="7"/>
  <c r="PV154" i="7"/>
  <c r="PW154" i="7"/>
  <c r="PX154" i="7"/>
  <c r="PY154" i="7"/>
  <c r="PZ154" i="7"/>
  <c r="QA154" i="7"/>
  <c r="QB154" i="7"/>
  <c r="QC154" i="7"/>
  <c r="QD154" i="7"/>
  <c r="QE154" i="7"/>
  <c r="QF154" i="7"/>
  <c r="QG154" i="7"/>
  <c r="QH154" i="7"/>
  <c r="QI154" i="7"/>
  <c r="QJ154" i="7"/>
  <c r="QK154" i="7"/>
  <c r="QL154" i="7"/>
  <c r="QM154" i="7"/>
  <c r="QN154" i="7"/>
  <c r="QO154" i="7"/>
  <c r="QP154" i="7"/>
  <c r="QQ154" i="7"/>
  <c r="QR154" i="7"/>
  <c r="QS154" i="7"/>
  <c r="QT154" i="7"/>
  <c r="QU154" i="7"/>
  <c r="QV154" i="7"/>
  <c r="QW154" i="7"/>
  <c r="QX154" i="7"/>
  <c r="QY154" i="7"/>
  <c r="K154" i="7"/>
  <c r="PP154" i="7" l="1"/>
  <c r="I154" i="7" s="1"/>
  <c r="PM12" i="7"/>
  <c r="PH12" i="7"/>
  <c r="PE12" i="7"/>
  <c r="J146" i="7"/>
  <c r="J54" i="3"/>
  <c r="NY7" i="7"/>
  <c r="NZ7" i="7"/>
  <c r="OA7" i="7"/>
  <c r="OD7" i="7"/>
  <c r="OE7" i="7"/>
  <c r="OF7" i="7"/>
  <c r="OG7" i="7"/>
  <c r="OH7" i="7"/>
  <c r="OI7" i="7"/>
  <c r="OK7" i="7"/>
  <c r="OL7" i="7"/>
  <c r="ON7" i="7"/>
  <c r="OP7" i="7"/>
  <c r="OR7" i="7"/>
  <c r="OV7" i="7"/>
  <c r="OW7" i="7"/>
  <c r="PA7" i="7"/>
  <c r="PB7" i="7"/>
  <c r="PE7" i="7"/>
  <c r="PF7" i="7"/>
  <c r="PH7" i="7"/>
  <c r="PI7" i="7"/>
  <c r="PJ7" i="7"/>
  <c r="PK7" i="7"/>
  <c r="PL7" i="7"/>
  <c r="PM7" i="7"/>
  <c r="PN7" i="7"/>
  <c r="PP7" i="7"/>
  <c r="PQ7" i="7"/>
  <c r="PR7" i="7"/>
  <c r="PS7" i="7"/>
  <c r="PU7" i="7"/>
  <c r="PV7" i="7"/>
  <c r="PW7" i="7"/>
  <c r="PX7" i="7"/>
  <c r="PZ7" i="7"/>
  <c r="QA7" i="7"/>
  <c r="QB7" i="7"/>
  <c r="QC7" i="7"/>
  <c r="QD7" i="7"/>
  <c r="QJ7" i="7"/>
  <c r="QK7" i="7"/>
  <c r="J154" i="7" l="1"/>
  <c r="NW17" i="15"/>
  <c r="NX17" i="15"/>
  <c r="NY17" i="15"/>
  <c r="NZ17" i="15"/>
  <c r="OC17" i="15"/>
  <c r="OD17" i="15"/>
  <c r="OG17" i="15"/>
  <c r="NZ20" i="15"/>
  <c r="OA20" i="15"/>
  <c r="OB20" i="15"/>
  <c r="OC20" i="15"/>
  <c r="OD20" i="15"/>
  <c r="OE20" i="15"/>
  <c r="OF20" i="15"/>
  <c r="OG20" i="15"/>
  <c r="OH20" i="15"/>
  <c r="OI20" i="15"/>
  <c r="OJ20" i="15"/>
  <c r="OK20" i="15"/>
  <c r="OL20" i="15"/>
  <c r="OM20" i="15"/>
  <c r="ON20" i="15"/>
  <c r="OO20" i="15"/>
  <c r="OP20" i="15"/>
  <c r="OQ20" i="15"/>
  <c r="OR20" i="15"/>
  <c r="OS20" i="15"/>
  <c r="OT20" i="15"/>
  <c r="OU20" i="15"/>
  <c r="OV20" i="15"/>
  <c r="OW20" i="15"/>
  <c r="OX20" i="15"/>
  <c r="OY20" i="15"/>
  <c r="OZ20" i="15"/>
  <c r="PA20" i="15"/>
  <c r="PB20" i="15"/>
  <c r="PC20" i="15"/>
  <c r="PD20" i="15"/>
  <c r="PE20" i="15"/>
  <c r="PF20" i="15"/>
  <c r="PG20" i="15"/>
  <c r="PH20" i="15"/>
  <c r="PI20" i="15"/>
  <c r="PJ20" i="15"/>
  <c r="PK20" i="15"/>
  <c r="PL20" i="15"/>
  <c r="PM20" i="15"/>
  <c r="PN20" i="15"/>
  <c r="PQ20" i="15"/>
  <c r="PR20" i="15"/>
  <c r="PS20" i="15"/>
  <c r="PT20" i="15"/>
  <c r="PU20" i="15"/>
  <c r="PV20" i="15"/>
  <c r="PW20" i="15"/>
  <c r="PX20" i="15"/>
  <c r="PY20" i="15"/>
  <c r="QA20" i="15"/>
  <c r="QB20" i="15"/>
  <c r="QC20" i="15"/>
  <c r="QD20" i="15"/>
  <c r="QE20" i="15"/>
  <c r="QF20" i="15"/>
  <c r="QG20" i="15"/>
  <c r="QH20" i="15"/>
  <c r="QI20" i="15"/>
  <c r="QJ20" i="15"/>
  <c r="QK20" i="15"/>
  <c r="QL20" i="15"/>
  <c r="QM20" i="15"/>
  <c r="QN20" i="15"/>
  <c r="QO20" i="15"/>
  <c r="QQ20" i="15"/>
  <c r="QR20" i="15"/>
  <c r="QS20" i="15"/>
  <c r="QT20" i="15"/>
  <c r="QU20" i="15"/>
  <c r="QV20" i="15"/>
  <c r="QW20" i="15"/>
  <c r="QX20" i="15"/>
  <c r="QY20" i="15"/>
  <c r="NZ58" i="15"/>
  <c r="OA58" i="15"/>
  <c r="OB58" i="15"/>
  <c r="OC58" i="15"/>
  <c r="OD58" i="15"/>
  <c r="OE58" i="15"/>
  <c r="OF58" i="15"/>
  <c r="OG58" i="15"/>
  <c r="OH58" i="15"/>
  <c r="OI58" i="15"/>
  <c r="OJ58" i="15"/>
  <c r="OK58" i="15"/>
  <c r="OL58" i="15"/>
  <c r="OM58" i="15"/>
  <c r="ON58" i="15"/>
  <c r="OO58" i="15"/>
  <c r="OP58" i="15"/>
  <c r="OQ58" i="15"/>
  <c r="OR58" i="15"/>
  <c r="OS58" i="15"/>
  <c r="OT58" i="15"/>
  <c r="OU58" i="15"/>
  <c r="OV58" i="15"/>
  <c r="OW58" i="15"/>
  <c r="OX58" i="15"/>
  <c r="OY58" i="15"/>
  <c r="OZ58" i="15"/>
  <c r="PA58" i="15"/>
  <c r="PB58" i="15"/>
  <c r="PC58" i="15"/>
  <c r="PD58" i="15"/>
  <c r="PE58" i="15"/>
  <c r="PF58" i="15"/>
  <c r="PG58" i="15"/>
  <c r="PH58" i="15"/>
  <c r="PI58" i="15"/>
  <c r="PJ58" i="15"/>
  <c r="PK58" i="15"/>
  <c r="PL58" i="15"/>
  <c r="PM58" i="15"/>
  <c r="PN58" i="15"/>
  <c r="PO58" i="15"/>
  <c r="PP58" i="15"/>
  <c r="PQ58" i="15"/>
  <c r="PR58" i="15"/>
  <c r="PS58" i="15"/>
  <c r="PU58" i="15"/>
  <c r="PV58" i="15"/>
  <c r="PW58" i="15"/>
  <c r="PX58" i="15"/>
  <c r="PY58" i="15"/>
  <c r="PZ58" i="15"/>
  <c r="QA58" i="15"/>
  <c r="QB58" i="15"/>
  <c r="QC58" i="15"/>
  <c r="QD58" i="15"/>
  <c r="QE58" i="15"/>
  <c r="QF58" i="15"/>
  <c r="QG58" i="15"/>
  <c r="QH58" i="15"/>
  <c r="QI58" i="15"/>
  <c r="QJ58" i="15"/>
  <c r="QK58" i="15"/>
  <c r="QL58" i="15"/>
  <c r="QM58" i="15"/>
  <c r="QN58" i="15"/>
  <c r="QO58" i="15"/>
  <c r="QP58" i="15"/>
  <c r="QQ58" i="15"/>
  <c r="QR58" i="15"/>
  <c r="QS58" i="15"/>
  <c r="QT58" i="15"/>
  <c r="QU58" i="15"/>
  <c r="QV58" i="15"/>
  <c r="QW58" i="15"/>
  <c r="QX58" i="15"/>
  <c r="QY58" i="15"/>
  <c r="NZ10" i="15"/>
  <c r="OA10" i="15"/>
  <c r="OB10" i="15"/>
  <c r="OC10" i="15"/>
  <c r="OD10" i="15"/>
  <c r="OE10" i="15"/>
  <c r="OF10" i="15"/>
  <c r="OG10" i="15"/>
  <c r="OH10" i="15"/>
  <c r="OI10" i="15"/>
  <c r="OJ10" i="15"/>
  <c r="OK10" i="15"/>
  <c r="OL10" i="15"/>
  <c r="OM10" i="15"/>
  <c r="ON10" i="15"/>
  <c r="OO10" i="15"/>
  <c r="OP10" i="15"/>
  <c r="OQ10" i="15"/>
  <c r="OR10" i="15"/>
  <c r="OS10" i="15"/>
  <c r="OT10" i="15"/>
  <c r="OU10" i="15"/>
  <c r="OV10" i="15"/>
  <c r="OW10" i="15"/>
  <c r="OX10" i="15"/>
  <c r="OY10" i="15"/>
  <c r="OZ10" i="15"/>
  <c r="PA10" i="15"/>
  <c r="PB10" i="15"/>
  <c r="PC10" i="15"/>
  <c r="PD10" i="15"/>
  <c r="PE10" i="15"/>
  <c r="PF10" i="15"/>
  <c r="PG10" i="15"/>
  <c r="PH10" i="15"/>
  <c r="PI10" i="15"/>
  <c r="PJ10" i="15"/>
  <c r="PK10" i="15"/>
  <c r="PL10" i="15"/>
  <c r="PM10" i="15"/>
  <c r="PN10" i="15"/>
  <c r="PO10" i="15"/>
  <c r="PP10" i="15"/>
  <c r="PQ10" i="15"/>
  <c r="PR10" i="15"/>
  <c r="PS10" i="15"/>
  <c r="PT10" i="15"/>
  <c r="PU10" i="15"/>
  <c r="PV10" i="15"/>
  <c r="PW10" i="15"/>
  <c r="PX10" i="15"/>
  <c r="PY10" i="15"/>
  <c r="PZ10" i="15"/>
  <c r="QA10" i="15"/>
  <c r="QB10" i="15"/>
  <c r="QC10" i="15"/>
  <c r="QD10" i="15"/>
  <c r="QE10" i="15"/>
  <c r="QF10" i="15"/>
  <c r="QG10" i="15"/>
  <c r="QH10" i="15"/>
  <c r="QI10" i="15"/>
  <c r="QJ10" i="15"/>
  <c r="QK10" i="15"/>
  <c r="QL10" i="15"/>
  <c r="QM10" i="15"/>
  <c r="QN10" i="15"/>
  <c r="QO10" i="15"/>
  <c r="QP10" i="15"/>
  <c r="QQ10" i="15"/>
  <c r="QR10" i="15"/>
  <c r="QS10" i="15"/>
  <c r="QT10" i="15"/>
  <c r="QU10" i="15"/>
  <c r="QV10" i="15"/>
  <c r="QW10" i="15"/>
  <c r="QX10" i="15"/>
  <c r="QY10" i="15"/>
  <c r="NZ9" i="15"/>
  <c r="OA9" i="15"/>
  <c r="OB9" i="15"/>
  <c r="OC9" i="15"/>
  <c r="OD9" i="15"/>
  <c r="OE9" i="15"/>
  <c r="OF9" i="15"/>
  <c r="OG9" i="15"/>
  <c r="OH9" i="15"/>
  <c r="OI9" i="15"/>
  <c r="OJ9" i="15"/>
  <c r="OK9" i="15"/>
  <c r="OL9" i="15"/>
  <c r="OM9" i="15"/>
  <c r="ON9" i="15"/>
  <c r="OO9" i="15"/>
  <c r="OP9" i="15"/>
  <c r="OQ9" i="15"/>
  <c r="OR9" i="15"/>
  <c r="OS9" i="15"/>
  <c r="OT9" i="15"/>
  <c r="OU9" i="15"/>
  <c r="OV9" i="15"/>
  <c r="OW9" i="15"/>
  <c r="OX9" i="15"/>
  <c r="OY9" i="15"/>
  <c r="OZ9" i="15"/>
  <c r="PA9" i="15"/>
  <c r="PB9" i="15"/>
  <c r="PC9" i="15"/>
  <c r="PD9" i="15"/>
  <c r="PE9" i="15"/>
  <c r="PF9" i="15"/>
  <c r="PG9" i="15"/>
  <c r="PH9" i="15"/>
  <c r="PI9" i="15"/>
  <c r="PJ9" i="15"/>
  <c r="PK9" i="15"/>
  <c r="PL9" i="15"/>
  <c r="PM9" i="15"/>
  <c r="PN9" i="15"/>
  <c r="PO9" i="15"/>
  <c r="PP9" i="15"/>
  <c r="PQ9" i="15"/>
  <c r="PR9" i="15"/>
  <c r="PS9" i="15"/>
  <c r="PT9" i="15"/>
  <c r="PU9" i="15"/>
  <c r="PV9" i="15"/>
  <c r="PW9" i="15"/>
  <c r="PX9" i="15"/>
  <c r="PY9" i="15"/>
  <c r="PZ9" i="15"/>
  <c r="QA9" i="15"/>
  <c r="QB9" i="15"/>
  <c r="QC9" i="15"/>
  <c r="QD9" i="15"/>
  <c r="QE9" i="15"/>
  <c r="QF9" i="15"/>
  <c r="QG9" i="15"/>
  <c r="QH9" i="15"/>
  <c r="QI9" i="15"/>
  <c r="QJ9" i="15"/>
  <c r="QK9" i="15"/>
  <c r="QL9" i="15"/>
  <c r="QM9" i="15"/>
  <c r="QN9" i="15"/>
  <c r="QO9" i="15"/>
  <c r="QP9" i="15"/>
  <c r="QQ9" i="15"/>
  <c r="QR9" i="15"/>
  <c r="QS9" i="15"/>
  <c r="QT9" i="15"/>
  <c r="QU9" i="15"/>
  <c r="QV9" i="15"/>
  <c r="QW9" i="15"/>
  <c r="QX9" i="15"/>
  <c r="QY9" i="15"/>
  <c r="NZ12" i="15"/>
  <c r="OA12" i="15"/>
  <c r="OB12" i="15"/>
  <c r="OC12" i="15"/>
  <c r="OD12" i="15"/>
  <c r="OE12" i="15"/>
  <c r="OF12" i="15"/>
  <c r="OG12" i="15"/>
  <c r="OH12" i="15"/>
  <c r="OI12" i="15"/>
  <c r="OJ12" i="15"/>
  <c r="OK12" i="15"/>
  <c r="OL12" i="15"/>
  <c r="OM12" i="15"/>
  <c r="ON12" i="15"/>
  <c r="OO12" i="15"/>
  <c r="OP12" i="15"/>
  <c r="OQ12" i="15"/>
  <c r="OR12" i="15"/>
  <c r="OS12" i="15"/>
  <c r="OT12" i="15"/>
  <c r="OU12" i="15"/>
  <c r="OV12" i="15"/>
  <c r="OW12" i="15"/>
  <c r="OX12" i="15"/>
  <c r="PA12" i="15"/>
  <c r="PB12" i="15"/>
  <c r="PD12" i="15"/>
  <c r="PF12" i="15"/>
  <c r="PG12" i="15"/>
  <c r="PH12" i="15"/>
  <c r="PI12" i="15"/>
  <c r="PJ12" i="15"/>
  <c r="PK12" i="15"/>
  <c r="PL12" i="15"/>
  <c r="PM12" i="15"/>
  <c r="PN12" i="15"/>
  <c r="PO12" i="15"/>
  <c r="PP12" i="15"/>
  <c r="PQ12" i="15"/>
  <c r="PR12" i="15"/>
  <c r="PS12" i="15"/>
  <c r="PT12" i="15"/>
  <c r="PU12" i="15"/>
  <c r="PV12" i="15"/>
  <c r="PW12" i="15"/>
  <c r="PX12" i="15"/>
  <c r="PY12" i="15"/>
  <c r="PZ12" i="15"/>
  <c r="QA12" i="15"/>
  <c r="QB12" i="15"/>
  <c r="QC12" i="15"/>
  <c r="QD12" i="15"/>
  <c r="QE12" i="15"/>
  <c r="QF12" i="15"/>
  <c r="QG12" i="15"/>
  <c r="QJ12" i="15"/>
  <c r="QK12" i="15"/>
  <c r="QL12" i="15"/>
  <c r="QM12" i="15"/>
  <c r="QN12" i="15"/>
  <c r="QO12" i="15"/>
  <c r="QP12" i="15"/>
  <c r="QQ12" i="15"/>
  <c r="QR12" i="15"/>
  <c r="QS12" i="15"/>
  <c r="QT12" i="15"/>
  <c r="QU12" i="15"/>
  <c r="QV12" i="15"/>
  <c r="QW12" i="15"/>
  <c r="QX12" i="15"/>
  <c r="QY12" i="15"/>
  <c r="OI17" i="15"/>
  <c r="OJ17" i="15"/>
  <c r="OK17" i="15"/>
  <c r="OL17" i="15"/>
  <c r="OM17" i="15"/>
  <c r="ON17" i="15"/>
  <c r="OO17" i="15"/>
  <c r="OP17" i="15"/>
  <c r="OQ17" i="15"/>
  <c r="OR17" i="15"/>
  <c r="OS17" i="15"/>
  <c r="OT17" i="15"/>
  <c r="OU17" i="15"/>
  <c r="OV17" i="15"/>
  <c r="OW17" i="15"/>
  <c r="OX17" i="15"/>
  <c r="OY17" i="15"/>
  <c r="OZ17" i="15"/>
  <c r="PA17" i="15"/>
  <c r="PB17" i="15"/>
  <c r="PC17" i="15"/>
  <c r="PD17" i="15"/>
  <c r="PE17" i="15"/>
  <c r="PF17" i="15"/>
  <c r="PG17" i="15"/>
  <c r="PH17" i="15"/>
  <c r="PI17" i="15"/>
  <c r="PJ17" i="15"/>
  <c r="PK17" i="15"/>
  <c r="PL17" i="15"/>
  <c r="PM17" i="15"/>
  <c r="PN17" i="15"/>
  <c r="PO17" i="15"/>
  <c r="PP17" i="15"/>
  <c r="PQ17" i="15"/>
  <c r="PR17" i="15"/>
  <c r="PS17" i="15"/>
  <c r="PT17" i="15"/>
  <c r="PU17" i="15"/>
  <c r="PV17" i="15"/>
  <c r="PW17" i="15"/>
  <c r="PX17" i="15"/>
  <c r="PY17" i="15"/>
  <c r="PZ17" i="15"/>
  <c r="QA17" i="15"/>
  <c r="QB17" i="15"/>
  <c r="QC17" i="15"/>
  <c r="QD17" i="15"/>
  <c r="QE17" i="15"/>
  <c r="QF17" i="15"/>
  <c r="QG17" i="15"/>
  <c r="QH17" i="15"/>
  <c r="QI17" i="15"/>
  <c r="QJ17" i="15"/>
  <c r="QK17" i="15"/>
  <c r="QL17" i="15"/>
  <c r="QM17" i="15"/>
  <c r="QN17" i="15"/>
  <c r="QO17" i="15"/>
  <c r="QP17" i="15"/>
  <c r="QQ17" i="15"/>
  <c r="QR17" i="15"/>
  <c r="QS17" i="15"/>
  <c r="QT17" i="15"/>
  <c r="QU17" i="15"/>
  <c r="QV17" i="15"/>
  <c r="QW17" i="15"/>
  <c r="QX17" i="15"/>
  <c r="QY17" i="15"/>
  <c r="NZ23" i="15"/>
  <c r="OA23" i="15"/>
  <c r="OB23" i="15"/>
  <c r="OC23" i="15"/>
  <c r="OD23" i="15"/>
  <c r="OE23" i="15"/>
  <c r="OF23" i="15"/>
  <c r="OG23" i="15"/>
  <c r="OH23" i="15"/>
  <c r="OI23" i="15"/>
  <c r="OJ23" i="15"/>
  <c r="OK23" i="15"/>
  <c r="OL23" i="15"/>
  <c r="OM23" i="15"/>
  <c r="ON23" i="15"/>
  <c r="OO23" i="15"/>
  <c r="OP23" i="15"/>
  <c r="OQ23" i="15"/>
  <c r="OR23" i="15"/>
  <c r="OS23" i="15"/>
  <c r="OT23" i="15"/>
  <c r="OU23" i="15"/>
  <c r="OV23" i="15"/>
  <c r="OW23" i="15"/>
  <c r="OX23" i="15"/>
  <c r="OY23" i="15"/>
  <c r="OZ23" i="15"/>
  <c r="PA23" i="15"/>
  <c r="PB23" i="15"/>
  <c r="PC23" i="15"/>
  <c r="PD23" i="15"/>
  <c r="PE23" i="15"/>
  <c r="PF23" i="15"/>
  <c r="PG23" i="15"/>
  <c r="PH23" i="15"/>
  <c r="PI23" i="15"/>
  <c r="PJ23" i="15"/>
  <c r="PK23" i="15"/>
  <c r="PL23" i="15"/>
  <c r="PM23" i="15"/>
  <c r="PN23" i="15"/>
  <c r="PO23" i="15"/>
  <c r="PP23" i="15"/>
  <c r="PQ23" i="15"/>
  <c r="PR23" i="15"/>
  <c r="PS23" i="15"/>
  <c r="PT23" i="15"/>
  <c r="PU23" i="15"/>
  <c r="PV23" i="15"/>
  <c r="PW23" i="15"/>
  <c r="PX23" i="15"/>
  <c r="PY23" i="15"/>
  <c r="PZ23" i="15"/>
  <c r="QA23" i="15"/>
  <c r="QB23" i="15"/>
  <c r="QC23" i="15"/>
  <c r="QD23" i="15"/>
  <c r="QE23" i="15"/>
  <c r="QF23" i="15"/>
  <c r="QG23" i="15"/>
  <c r="QH23" i="15"/>
  <c r="QI23" i="15"/>
  <c r="QJ23" i="15"/>
  <c r="QK23" i="15"/>
  <c r="QL23" i="15"/>
  <c r="QM23" i="15"/>
  <c r="QN23" i="15"/>
  <c r="QO23" i="15"/>
  <c r="QP23" i="15"/>
  <c r="QQ23" i="15"/>
  <c r="QR23" i="15"/>
  <c r="QS23" i="15"/>
  <c r="QT23" i="15"/>
  <c r="QU23" i="15"/>
  <c r="QV23" i="15"/>
  <c r="QW23" i="15"/>
  <c r="QX23" i="15"/>
  <c r="QY23" i="15"/>
  <c r="NZ14" i="15"/>
  <c r="OA14" i="15"/>
  <c r="OB14" i="15"/>
  <c r="OC14" i="15"/>
  <c r="OD14" i="15"/>
  <c r="OE14" i="15"/>
  <c r="OF14" i="15"/>
  <c r="OG14" i="15"/>
  <c r="OH14" i="15"/>
  <c r="OI14" i="15"/>
  <c r="OJ14" i="15"/>
  <c r="OK14" i="15"/>
  <c r="OL14" i="15"/>
  <c r="OM14" i="15"/>
  <c r="ON14" i="15"/>
  <c r="OO14" i="15"/>
  <c r="OP14" i="15"/>
  <c r="OQ14" i="15"/>
  <c r="OR14" i="15"/>
  <c r="OS14" i="15"/>
  <c r="OT14" i="15"/>
  <c r="OU14" i="15"/>
  <c r="OV14" i="15"/>
  <c r="OW14" i="15"/>
  <c r="OX14" i="15"/>
  <c r="OY14" i="15"/>
  <c r="OZ14" i="15"/>
  <c r="PA14" i="15"/>
  <c r="PB14" i="15"/>
  <c r="PC14" i="15"/>
  <c r="PD14" i="15"/>
  <c r="PE14" i="15"/>
  <c r="PF14" i="15"/>
  <c r="PG14" i="15"/>
  <c r="PH14" i="15"/>
  <c r="PI14" i="15"/>
  <c r="PJ14" i="15"/>
  <c r="PK14" i="15"/>
  <c r="PL14" i="15"/>
  <c r="PM14" i="15"/>
  <c r="PN14" i="15"/>
  <c r="PO14" i="15"/>
  <c r="PP14" i="15"/>
  <c r="PQ14" i="15"/>
  <c r="PR14" i="15"/>
  <c r="PS14" i="15"/>
  <c r="PT14" i="15"/>
  <c r="PU14" i="15"/>
  <c r="PV14" i="15"/>
  <c r="PW14" i="15"/>
  <c r="PX14" i="15"/>
  <c r="PY14" i="15"/>
  <c r="PZ14" i="15"/>
  <c r="QA14" i="15"/>
  <c r="QB14" i="15"/>
  <c r="QC14" i="15"/>
  <c r="QD14" i="15"/>
  <c r="QE14" i="15"/>
  <c r="QF14" i="15"/>
  <c r="QG14" i="15"/>
  <c r="QH14" i="15"/>
  <c r="QI14" i="15"/>
  <c r="QJ14" i="15"/>
  <c r="QK14" i="15"/>
  <c r="QL14" i="15"/>
  <c r="QM14" i="15"/>
  <c r="QN14" i="15"/>
  <c r="QO14" i="15"/>
  <c r="QP14" i="15"/>
  <c r="QQ14" i="15"/>
  <c r="QR14" i="15"/>
  <c r="QS14" i="15"/>
  <c r="QT14" i="15"/>
  <c r="QU14" i="15"/>
  <c r="QV14" i="15"/>
  <c r="QW14" i="15"/>
  <c r="QX14" i="15"/>
  <c r="QY14" i="15"/>
  <c r="NZ15" i="15"/>
  <c r="OA15" i="15"/>
  <c r="OB15" i="15"/>
  <c r="OC15" i="15"/>
  <c r="OD15" i="15"/>
  <c r="OE15" i="15"/>
  <c r="OF15" i="15"/>
  <c r="OG15" i="15"/>
  <c r="OH15" i="15"/>
  <c r="OI15" i="15"/>
  <c r="OJ15" i="15"/>
  <c r="OK15" i="15"/>
  <c r="OL15" i="15"/>
  <c r="OM15" i="15"/>
  <c r="ON15" i="15"/>
  <c r="OO15" i="15"/>
  <c r="OP15" i="15"/>
  <c r="OQ15" i="15"/>
  <c r="OR15" i="15"/>
  <c r="OS15" i="15"/>
  <c r="OT15" i="15"/>
  <c r="OU15" i="15"/>
  <c r="OV15" i="15"/>
  <c r="OW15" i="15"/>
  <c r="OX15" i="15"/>
  <c r="OY15" i="15"/>
  <c r="OZ15" i="15"/>
  <c r="PA15" i="15"/>
  <c r="PB15" i="15"/>
  <c r="PC15" i="15"/>
  <c r="PD15" i="15"/>
  <c r="PE15" i="15"/>
  <c r="PF15" i="15"/>
  <c r="PG15" i="15"/>
  <c r="PH15" i="15"/>
  <c r="PI15" i="15"/>
  <c r="PJ15" i="15"/>
  <c r="PK15" i="15"/>
  <c r="PL15" i="15"/>
  <c r="PM15" i="15"/>
  <c r="PN15" i="15"/>
  <c r="PO15" i="15"/>
  <c r="PP15" i="15"/>
  <c r="PQ15" i="15"/>
  <c r="PR15" i="15"/>
  <c r="PS15" i="15"/>
  <c r="PT15" i="15"/>
  <c r="PU15" i="15"/>
  <c r="PV15" i="15"/>
  <c r="PW15" i="15"/>
  <c r="PX15" i="15"/>
  <c r="PY15" i="15"/>
  <c r="PZ15" i="15"/>
  <c r="QA15" i="15"/>
  <c r="QB15" i="15"/>
  <c r="QC15" i="15"/>
  <c r="QD15" i="15"/>
  <c r="QE15" i="15"/>
  <c r="QF15" i="15"/>
  <c r="QG15" i="15"/>
  <c r="QH15" i="15"/>
  <c r="QI15" i="15"/>
  <c r="QJ15" i="15"/>
  <c r="QK15" i="15"/>
  <c r="QL15" i="15"/>
  <c r="QM15" i="15"/>
  <c r="QN15" i="15"/>
  <c r="QO15" i="15"/>
  <c r="QP15" i="15"/>
  <c r="QQ15" i="15"/>
  <c r="QR15" i="15"/>
  <c r="QS15" i="15"/>
  <c r="QT15" i="15"/>
  <c r="QU15" i="15"/>
  <c r="QV15" i="15"/>
  <c r="QW15" i="15"/>
  <c r="QX15" i="15"/>
  <c r="QY15" i="15"/>
  <c r="NZ34" i="15"/>
  <c r="OA34" i="15"/>
  <c r="OB34" i="15"/>
  <c r="OD34" i="15"/>
  <c r="OE34" i="15"/>
  <c r="OF34" i="15"/>
  <c r="OI34" i="15"/>
  <c r="OJ34" i="15"/>
  <c r="OK34" i="15"/>
  <c r="OL34" i="15"/>
  <c r="OM34" i="15"/>
  <c r="ON34" i="15"/>
  <c r="OO34" i="15"/>
  <c r="OP34" i="15"/>
  <c r="OQ34" i="15"/>
  <c r="OR34" i="15"/>
  <c r="OS34" i="15"/>
  <c r="OT34" i="15"/>
  <c r="OU34" i="15"/>
  <c r="OV34" i="15"/>
  <c r="OW34" i="15"/>
  <c r="OX34" i="15"/>
  <c r="OY34" i="15"/>
  <c r="OZ34" i="15"/>
  <c r="PA34" i="15"/>
  <c r="PD34" i="15"/>
  <c r="PE34" i="15"/>
  <c r="PF34" i="15"/>
  <c r="PG34" i="15"/>
  <c r="PH34" i="15"/>
  <c r="PJ34" i="15"/>
  <c r="PK34" i="15"/>
  <c r="PL34" i="15"/>
  <c r="PM34" i="15"/>
  <c r="PN34" i="15"/>
  <c r="PO34" i="15"/>
  <c r="PP34" i="15"/>
  <c r="PQ34" i="15"/>
  <c r="PR34" i="15"/>
  <c r="PS34" i="15"/>
  <c r="PT34" i="15"/>
  <c r="PU34" i="15"/>
  <c r="PV34" i="15"/>
  <c r="PW34" i="15"/>
  <c r="PX34" i="15"/>
  <c r="PY34" i="15"/>
  <c r="PZ34" i="15"/>
  <c r="QA34" i="15"/>
  <c r="QB34" i="15"/>
  <c r="QC34" i="15"/>
  <c r="QD34" i="15"/>
  <c r="QE34" i="15"/>
  <c r="QF34" i="15"/>
  <c r="QG34" i="15"/>
  <c r="QH34" i="15"/>
  <c r="QI34" i="15"/>
  <c r="QJ34" i="15"/>
  <c r="QK34" i="15"/>
  <c r="QL34" i="15"/>
  <c r="QM34" i="15"/>
  <c r="QN34" i="15"/>
  <c r="QO34" i="15"/>
  <c r="QP34" i="15"/>
  <c r="QQ34" i="15"/>
  <c r="QR34" i="15"/>
  <c r="QS34" i="15"/>
  <c r="QT34" i="15"/>
  <c r="QU34" i="15"/>
  <c r="QV34" i="15"/>
  <c r="QW34" i="15"/>
  <c r="QX34" i="15"/>
  <c r="QY34" i="15"/>
  <c r="NZ19" i="15"/>
  <c r="OA19" i="15"/>
  <c r="OB19" i="15"/>
  <c r="OC19" i="15"/>
  <c r="OD19" i="15"/>
  <c r="OE19" i="15"/>
  <c r="OF19" i="15"/>
  <c r="OG19" i="15"/>
  <c r="OH19" i="15"/>
  <c r="OI19" i="15"/>
  <c r="OJ19" i="15"/>
  <c r="OK19" i="15"/>
  <c r="OL19" i="15"/>
  <c r="OM19" i="15"/>
  <c r="ON19" i="15"/>
  <c r="OP19" i="15"/>
  <c r="OQ19" i="15"/>
  <c r="OR19" i="15"/>
  <c r="OS19" i="15"/>
  <c r="OT19" i="15"/>
  <c r="OU19" i="15"/>
  <c r="OV19" i="15"/>
  <c r="OW19" i="15"/>
  <c r="OX19" i="15"/>
  <c r="OY19" i="15"/>
  <c r="OZ19" i="15"/>
  <c r="PA19" i="15"/>
  <c r="PB19" i="15"/>
  <c r="PC19" i="15"/>
  <c r="PD19" i="15"/>
  <c r="PE19" i="15"/>
  <c r="PF19" i="15"/>
  <c r="PG19" i="15"/>
  <c r="PH19" i="15"/>
  <c r="PI19" i="15"/>
  <c r="PJ19" i="15"/>
  <c r="PK19" i="15"/>
  <c r="PL19" i="15"/>
  <c r="PM19" i="15"/>
  <c r="PN19" i="15"/>
  <c r="PO19" i="15"/>
  <c r="PP19" i="15"/>
  <c r="PQ19" i="15"/>
  <c r="PR19" i="15"/>
  <c r="PS19" i="15"/>
  <c r="PT19" i="15"/>
  <c r="PU19" i="15"/>
  <c r="PV19" i="15"/>
  <c r="PW19" i="15"/>
  <c r="PX19" i="15"/>
  <c r="PY19" i="15"/>
  <c r="PZ19" i="15"/>
  <c r="QA19" i="15"/>
  <c r="QB19" i="15"/>
  <c r="QC19" i="15"/>
  <c r="QD19" i="15"/>
  <c r="QE19" i="15"/>
  <c r="QF19" i="15"/>
  <c r="QG19" i="15"/>
  <c r="QH19" i="15"/>
  <c r="QI19" i="15"/>
  <c r="QJ19" i="15"/>
  <c r="QK19" i="15"/>
  <c r="QL19" i="15"/>
  <c r="QM19" i="15"/>
  <c r="QN19" i="15"/>
  <c r="QO19" i="15"/>
  <c r="QP19" i="15"/>
  <c r="QQ19" i="15"/>
  <c r="QR19" i="15"/>
  <c r="QS19" i="15"/>
  <c r="QT19" i="15"/>
  <c r="QU19" i="15"/>
  <c r="QV19" i="15"/>
  <c r="QW19" i="15"/>
  <c r="QX19" i="15"/>
  <c r="QY19" i="15"/>
  <c r="NZ52" i="15"/>
  <c r="OA52" i="15"/>
  <c r="OB52" i="15"/>
  <c r="OC52" i="15"/>
  <c r="OD52" i="15"/>
  <c r="OE52" i="15"/>
  <c r="OF52" i="15"/>
  <c r="OG52" i="15"/>
  <c r="OH52" i="15"/>
  <c r="OI52" i="15"/>
  <c r="OJ52" i="15"/>
  <c r="OK52" i="15"/>
  <c r="OL52" i="15"/>
  <c r="OM52" i="15"/>
  <c r="ON52" i="15"/>
  <c r="OO52" i="15"/>
  <c r="OP52" i="15"/>
  <c r="OQ52" i="15"/>
  <c r="OR52" i="15"/>
  <c r="OS52" i="15"/>
  <c r="OT52" i="15"/>
  <c r="OU52" i="15"/>
  <c r="OV52" i="15"/>
  <c r="OW52" i="15"/>
  <c r="OX52" i="15"/>
  <c r="OY52" i="15"/>
  <c r="OZ52" i="15"/>
  <c r="PA52" i="15"/>
  <c r="PB52" i="15"/>
  <c r="PC52" i="15"/>
  <c r="PD52" i="15"/>
  <c r="PE52" i="15"/>
  <c r="PF52" i="15"/>
  <c r="PG52" i="15"/>
  <c r="PH52" i="15"/>
  <c r="PI52" i="15"/>
  <c r="PJ52" i="15"/>
  <c r="PK52" i="15"/>
  <c r="PL52" i="15"/>
  <c r="PM52" i="15"/>
  <c r="PN52" i="15"/>
  <c r="PO52" i="15"/>
  <c r="PP52" i="15"/>
  <c r="PQ52" i="15"/>
  <c r="PR52" i="15"/>
  <c r="PS52" i="15"/>
  <c r="PT52" i="15"/>
  <c r="PU52" i="15"/>
  <c r="PV52" i="15"/>
  <c r="PW52" i="15"/>
  <c r="PX52" i="15"/>
  <c r="PY52" i="15"/>
  <c r="PZ52" i="15"/>
  <c r="QA52" i="15"/>
  <c r="QB52" i="15"/>
  <c r="QC52" i="15"/>
  <c r="QD52" i="15"/>
  <c r="QE52" i="15"/>
  <c r="QF52" i="15"/>
  <c r="QG52" i="15"/>
  <c r="QH52" i="15"/>
  <c r="QI52" i="15"/>
  <c r="QJ52" i="15"/>
  <c r="QK52" i="15"/>
  <c r="QL52" i="15"/>
  <c r="QM52" i="15"/>
  <c r="QN52" i="15"/>
  <c r="QO52" i="15"/>
  <c r="QP52" i="15"/>
  <c r="QQ52" i="15"/>
  <c r="QR52" i="15"/>
  <c r="QS52" i="15"/>
  <c r="QT52" i="15"/>
  <c r="QU52" i="15"/>
  <c r="QV52" i="15"/>
  <c r="QW52" i="15"/>
  <c r="QX52" i="15"/>
  <c r="QY52" i="15"/>
  <c r="NZ18" i="15"/>
  <c r="OA18" i="15"/>
  <c r="OB18" i="15"/>
  <c r="OC18" i="15"/>
  <c r="OD18" i="15"/>
  <c r="OE18" i="15"/>
  <c r="OF18" i="15"/>
  <c r="OG18" i="15"/>
  <c r="OH18" i="15"/>
  <c r="OI18" i="15"/>
  <c r="OJ18" i="15"/>
  <c r="OK18" i="15"/>
  <c r="OL18" i="15"/>
  <c r="OM18" i="15"/>
  <c r="ON18" i="15"/>
  <c r="OO18" i="15"/>
  <c r="OP18" i="15"/>
  <c r="OQ18" i="15"/>
  <c r="OR18" i="15"/>
  <c r="OS18" i="15"/>
  <c r="OT18" i="15"/>
  <c r="OU18" i="15"/>
  <c r="OV18" i="15"/>
  <c r="OW18" i="15"/>
  <c r="OX18" i="15"/>
  <c r="OY18" i="15"/>
  <c r="OZ18" i="15"/>
  <c r="PA18" i="15"/>
  <c r="PB18" i="15"/>
  <c r="PC18" i="15"/>
  <c r="PD18" i="15"/>
  <c r="PE18" i="15"/>
  <c r="PF18" i="15"/>
  <c r="PG18" i="15"/>
  <c r="PH18" i="15"/>
  <c r="PI18" i="15"/>
  <c r="PJ18" i="15"/>
  <c r="PK18" i="15"/>
  <c r="PL18" i="15"/>
  <c r="PM18" i="15"/>
  <c r="PN18" i="15"/>
  <c r="PO18" i="15"/>
  <c r="PP18" i="15"/>
  <c r="PQ18" i="15"/>
  <c r="PR18" i="15"/>
  <c r="PS18" i="15"/>
  <c r="PT18" i="15"/>
  <c r="PU18" i="15"/>
  <c r="PV18" i="15"/>
  <c r="PW18" i="15"/>
  <c r="PX18" i="15"/>
  <c r="PY18" i="15"/>
  <c r="PZ18" i="15"/>
  <c r="QA18" i="15"/>
  <c r="QB18" i="15"/>
  <c r="QC18" i="15"/>
  <c r="QD18" i="15"/>
  <c r="QE18" i="15"/>
  <c r="QF18" i="15"/>
  <c r="QG18" i="15"/>
  <c r="QH18" i="15"/>
  <c r="QI18" i="15"/>
  <c r="QJ18" i="15"/>
  <c r="QK18" i="15"/>
  <c r="QL18" i="15"/>
  <c r="QM18" i="15"/>
  <c r="QN18" i="15"/>
  <c r="QO18" i="15"/>
  <c r="QP18" i="15"/>
  <c r="QQ18" i="15"/>
  <c r="QR18" i="15"/>
  <c r="QS18" i="15"/>
  <c r="QT18" i="15"/>
  <c r="QU18" i="15"/>
  <c r="QV18" i="15"/>
  <c r="QW18" i="15"/>
  <c r="QX18" i="15"/>
  <c r="QY18" i="15"/>
  <c r="NZ27" i="15"/>
  <c r="OA27" i="15"/>
  <c r="OB27" i="15"/>
  <c r="OC27" i="15"/>
  <c r="OD27" i="15"/>
  <c r="OE27" i="15"/>
  <c r="OF27" i="15"/>
  <c r="OG27" i="15"/>
  <c r="OH27" i="15"/>
  <c r="OI27" i="15"/>
  <c r="OJ27" i="15"/>
  <c r="OK27" i="15"/>
  <c r="OL27" i="15"/>
  <c r="OM27" i="15"/>
  <c r="ON27" i="15"/>
  <c r="OO27" i="15"/>
  <c r="OP27" i="15"/>
  <c r="OQ27" i="15"/>
  <c r="OR27" i="15"/>
  <c r="OS27" i="15"/>
  <c r="OT27" i="15"/>
  <c r="OU27" i="15"/>
  <c r="OV27" i="15"/>
  <c r="OW27" i="15"/>
  <c r="OX27" i="15"/>
  <c r="OY27" i="15"/>
  <c r="OZ27" i="15"/>
  <c r="PA27" i="15"/>
  <c r="PB27" i="15"/>
  <c r="PC27" i="15"/>
  <c r="PD27" i="15"/>
  <c r="PE27" i="15"/>
  <c r="PF27" i="15"/>
  <c r="PG27" i="15"/>
  <c r="PH27" i="15"/>
  <c r="PI27" i="15"/>
  <c r="PK27" i="15"/>
  <c r="PL27" i="15"/>
  <c r="PM27" i="15"/>
  <c r="PN27" i="15"/>
  <c r="PO27" i="15"/>
  <c r="PP27" i="15"/>
  <c r="PQ27" i="15"/>
  <c r="PR27" i="15"/>
  <c r="PS27" i="15"/>
  <c r="PT27" i="15"/>
  <c r="PU27" i="15"/>
  <c r="PW27" i="15"/>
  <c r="PX27" i="15"/>
  <c r="PZ27" i="15"/>
  <c r="QA27" i="15"/>
  <c r="QB27" i="15"/>
  <c r="QD27" i="15"/>
  <c r="QE27" i="15"/>
  <c r="QF27" i="15"/>
  <c r="QG27" i="15"/>
  <c r="QH27" i="15"/>
  <c r="QI27" i="15"/>
  <c r="QJ27" i="15"/>
  <c r="QK27" i="15"/>
  <c r="QL27" i="15"/>
  <c r="QM27" i="15"/>
  <c r="QN27" i="15"/>
  <c r="QO27" i="15"/>
  <c r="QP27" i="15"/>
  <c r="QQ27" i="15"/>
  <c r="QR27" i="15"/>
  <c r="QS27" i="15"/>
  <c r="QT27" i="15"/>
  <c r="QU27" i="15"/>
  <c r="QV27" i="15"/>
  <c r="QW27" i="15"/>
  <c r="QX27" i="15"/>
  <c r="QY27" i="15"/>
  <c r="NZ45" i="15"/>
  <c r="OA45" i="15"/>
  <c r="OB45" i="15"/>
  <c r="OC45" i="15"/>
  <c r="OD45" i="15"/>
  <c r="OE45" i="15"/>
  <c r="OF45" i="15"/>
  <c r="OG45" i="15"/>
  <c r="OH45" i="15"/>
  <c r="OI45" i="15"/>
  <c r="OJ45" i="15"/>
  <c r="OK45" i="15"/>
  <c r="OL45" i="15"/>
  <c r="OM45" i="15"/>
  <c r="ON45" i="15"/>
  <c r="OO45" i="15"/>
  <c r="OP45" i="15"/>
  <c r="OQ45" i="15"/>
  <c r="OR45" i="15"/>
  <c r="OS45" i="15"/>
  <c r="OT45" i="15"/>
  <c r="OU45" i="15"/>
  <c r="OV45" i="15"/>
  <c r="OW45" i="15"/>
  <c r="OX45" i="15"/>
  <c r="OY45" i="15"/>
  <c r="OZ45" i="15"/>
  <c r="PA45" i="15"/>
  <c r="PB45" i="15"/>
  <c r="PC45" i="15"/>
  <c r="PD45" i="15"/>
  <c r="PE45" i="15"/>
  <c r="PF45" i="15"/>
  <c r="PG45" i="15"/>
  <c r="PH45" i="15"/>
  <c r="PI45" i="15"/>
  <c r="PJ45" i="15"/>
  <c r="PK45" i="15"/>
  <c r="PL45" i="15"/>
  <c r="PM45" i="15"/>
  <c r="PN45" i="15"/>
  <c r="PO45" i="15"/>
  <c r="PP45" i="15"/>
  <c r="PQ45" i="15"/>
  <c r="PR45" i="15"/>
  <c r="PS45" i="15"/>
  <c r="PU45" i="15"/>
  <c r="PV45" i="15"/>
  <c r="PW45" i="15"/>
  <c r="PX45" i="15"/>
  <c r="PY45" i="15"/>
  <c r="PZ45" i="15"/>
  <c r="QA45" i="15"/>
  <c r="QB45" i="15"/>
  <c r="QC45" i="15"/>
  <c r="QD45" i="15"/>
  <c r="QE45" i="15"/>
  <c r="QF45" i="15"/>
  <c r="QG45" i="15"/>
  <c r="QH45" i="15"/>
  <c r="QI45" i="15"/>
  <c r="QJ45" i="15"/>
  <c r="QK45" i="15"/>
  <c r="QL45" i="15"/>
  <c r="QM45" i="15"/>
  <c r="QN45" i="15"/>
  <c r="QO45" i="15"/>
  <c r="QP45" i="15"/>
  <c r="QQ45" i="15"/>
  <c r="QR45" i="15"/>
  <c r="QS45" i="15"/>
  <c r="QT45" i="15"/>
  <c r="QU45" i="15"/>
  <c r="QV45" i="15"/>
  <c r="QW45" i="15"/>
  <c r="QX45" i="15"/>
  <c r="QY45" i="15"/>
  <c r="OH6" i="15"/>
  <c r="OI6" i="15"/>
  <c r="OL6" i="15"/>
  <c r="ON6" i="15"/>
  <c r="OP6" i="15"/>
  <c r="OR6" i="15"/>
  <c r="OT6" i="15"/>
  <c r="OU6" i="15"/>
  <c r="OV6" i="15"/>
  <c r="OW6" i="15"/>
  <c r="OZ6" i="15"/>
  <c r="PA6" i="15"/>
  <c r="PB6" i="15"/>
  <c r="PE6" i="15"/>
  <c r="PF6" i="15"/>
  <c r="PH6" i="15"/>
  <c r="PI6" i="15"/>
  <c r="PJ6" i="15"/>
  <c r="PK6" i="15"/>
  <c r="PL6" i="15"/>
  <c r="PM6" i="15"/>
  <c r="PN6" i="15"/>
  <c r="PP6" i="15"/>
  <c r="PQ6" i="15"/>
  <c r="PR6" i="15"/>
  <c r="PS6" i="15"/>
  <c r="PU6" i="15"/>
  <c r="PV6" i="15"/>
  <c r="PW6" i="15"/>
  <c r="PX6" i="15"/>
  <c r="PZ6" i="15"/>
  <c r="QA6" i="15"/>
  <c r="QB6" i="15"/>
  <c r="QC6" i="15"/>
  <c r="QD6" i="15"/>
  <c r="QF6" i="15"/>
  <c r="QH6" i="15"/>
  <c r="QI6" i="15"/>
  <c r="QJ6" i="15"/>
  <c r="QK6" i="15"/>
  <c r="OH7" i="15"/>
  <c r="OI7" i="15"/>
  <c r="OL7" i="15"/>
  <c r="ON7" i="15"/>
  <c r="OP7" i="15"/>
  <c r="OR7" i="15"/>
  <c r="OV7" i="15"/>
  <c r="OW7" i="15"/>
  <c r="PA7" i="15"/>
  <c r="PB7" i="15"/>
  <c r="PE7" i="15"/>
  <c r="PF7" i="15"/>
  <c r="PH7" i="15"/>
  <c r="PI7" i="15"/>
  <c r="PJ7" i="15"/>
  <c r="PK7" i="15"/>
  <c r="PL7" i="15"/>
  <c r="PM7" i="15"/>
  <c r="PN7" i="15"/>
  <c r="PP7" i="15"/>
  <c r="PQ7" i="15"/>
  <c r="PR7" i="15"/>
  <c r="PS7" i="15"/>
  <c r="PU7" i="15"/>
  <c r="PV7" i="15"/>
  <c r="PW7" i="15"/>
  <c r="PX7" i="15"/>
  <c r="PZ7" i="15"/>
  <c r="QA7" i="15"/>
  <c r="QB7" i="15"/>
  <c r="QC7" i="15"/>
  <c r="QD7" i="15"/>
  <c r="QJ7" i="15"/>
  <c r="QK7" i="15"/>
  <c r="OH8" i="15"/>
  <c r="OI8" i="15"/>
  <c r="OJ8" i="15"/>
  <c r="OK8" i="15"/>
  <c r="OL8" i="15"/>
  <c r="OM8" i="15"/>
  <c r="ON8" i="15"/>
  <c r="OO8" i="15"/>
  <c r="OP8" i="15"/>
  <c r="OQ8" i="15"/>
  <c r="OR8" i="15"/>
  <c r="OS8" i="15"/>
  <c r="OT8" i="15"/>
  <c r="OU8" i="15"/>
  <c r="OV8" i="15"/>
  <c r="OW8" i="15"/>
  <c r="OX8" i="15"/>
  <c r="OY8" i="15"/>
  <c r="OZ8" i="15"/>
  <c r="PA8" i="15"/>
  <c r="PB8" i="15"/>
  <c r="PC8" i="15"/>
  <c r="PD8" i="15"/>
  <c r="PE8" i="15"/>
  <c r="PF8" i="15"/>
  <c r="PG8" i="15"/>
  <c r="PH8" i="15"/>
  <c r="PI8" i="15"/>
  <c r="PJ8" i="15"/>
  <c r="PK8" i="15"/>
  <c r="PL8" i="15"/>
  <c r="PM8" i="15"/>
  <c r="PN8" i="15"/>
  <c r="PO8" i="15"/>
  <c r="PP8" i="15"/>
  <c r="PQ8" i="15"/>
  <c r="PR8" i="15"/>
  <c r="PS8" i="15"/>
  <c r="PT8" i="15"/>
  <c r="PU8" i="15"/>
  <c r="PV8" i="15"/>
  <c r="PW8" i="15"/>
  <c r="PX8" i="15"/>
  <c r="PY8" i="15"/>
  <c r="PZ8" i="15"/>
  <c r="QA8" i="15"/>
  <c r="QB8" i="15"/>
  <c r="QC8" i="15"/>
  <c r="QD8" i="15"/>
  <c r="QE8" i="15"/>
  <c r="QF8" i="15"/>
  <c r="QG8" i="15"/>
  <c r="QH8" i="15"/>
  <c r="QI8" i="15"/>
  <c r="QJ8" i="15"/>
  <c r="QK8" i="15"/>
  <c r="NZ240" i="7" l="1"/>
  <c r="OA240" i="7"/>
  <c r="OB240" i="7"/>
  <c r="OC240" i="7"/>
  <c r="OD240" i="7"/>
  <c r="OE240" i="7"/>
  <c r="OF240" i="7"/>
  <c r="OG240" i="7"/>
  <c r="OH240" i="7"/>
  <c r="OI240" i="7"/>
  <c r="OJ240" i="7"/>
  <c r="OK240" i="7"/>
  <c r="OL240" i="7"/>
  <c r="OM240" i="7"/>
  <c r="ON240" i="7"/>
  <c r="OO240" i="7"/>
  <c r="OP240" i="7"/>
  <c r="OQ240" i="7"/>
  <c r="OR240" i="7"/>
  <c r="OS240" i="7"/>
  <c r="OT240" i="7"/>
  <c r="OU240" i="7"/>
  <c r="OV240" i="7"/>
  <c r="OW240" i="7"/>
  <c r="OX240" i="7"/>
  <c r="OY240" i="7"/>
  <c r="OZ240" i="7"/>
  <c r="PA240" i="7"/>
  <c r="PB240" i="7"/>
  <c r="PC240" i="7"/>
  <c r="PD240" i="7"/>
  <c r="PE240" i="7"/>
  <c r="PF240" i="7"/>
  <c r="PG240" i="7"/>
  <c r="PH240" i="7"/>
  <c r="PI240" i="7"/>
  <c r="PJ240" i="7"/>
  <c r="PK240" i="7"/>
  <c r="PL240" i="7"/>
  <c r="PM240" i="7"/>
  <c r="PN240" i="7"/>
  <c r="PO240" i="7"/>
  <c r="PP240" i="7"/>
  <c r="PQ240" i="7"/>
  <c r="PR240" i="7"/>
  <c r="PS240" i="7"/>
  <c r="PT240" i="7"/>
  <c r="PU240" i="7"/>
  <c r="PV240" i="7"/>
  <c r="PW240" i="7"/>
  <c r="PX240" i="7"/>
  <c r="PY240" i="7"/>
  <c r="PZ240" i="7"/>
  <c r="QA240" i="7"/>
  <c r="QB240" i="7"/>
  <c r="QC240" i="7"/>
  <c r="QD240" i="7"/>
  <c r="QE240" i="7"/>
  <c r="QF240" i="7"/>
  <c r="QG240" i="7"/>
  <c r="QH240" i="7"/>
  <c r="QI240" i="7"/>
  <c r="QJ240" i="7"/>
  <c r="QK240" i="7"/>
  <c r="QL240" i="7"/>
  <c r="QM240" i="7"/>
  <c r="QN240" i="7"/>
  <c r="QO240" i="7"/>
  <c r="QP240" i="7"/>
  <c r="QQ240" i="7"/>
  <c r="QR240" i="7"/>
  <c r="QS240" i="7"/>
  <c r="QT240" i="7"/>
  <c r="QU240" i="7"/>
  <c r="QV240" i="7"/>
  <c r="QW240" i="7"/>
  <c r="QX240" i="7"/>
  <c r="NZ252" i="7"/>
  <c r="OA252" i="7"/>
  <c r="OB252" i="7"/>
  <c r="OC252" i="7"/>
  <c r="OD252" i="7"/>
  <c r="OE252" i="7"/>
  <c r="OF252" i="7"/>
  <c r="OG252" i="7"/>
  <c r="OH252" i="7"/>
  <c r="OI252" i="7"/>
  <c r="OJ252" i="7"/>
  <c r="OK252" i="7"/>
  <c r="OL252" i="7"/>
  <c r="OM252" i="7"/>
  <c r="ON252" i="7"/>
  <c r="OO252" i="7"/>
  <c r="OP252" i="7"/>
  <c r="OQ252" i="7"/>
  <c r="OR252" i="7"/>
  <c r="OS252" i="7"/>
  <c r="OT252" i="7"/>
  <c r="OU252" i="7"/>
  <c r="OV252" i="7"/>
  <c r="OW252" i="7"/>
  <c r="OX252" i="7"/>
  <c r="OY252" i="7"/>
  <c r="OZ252" i="7"/>
  <c r="PA252" i="7"/>
  <c r="PB252" i="7"/>
  <c r="PC252" i="7"/>
  <c r="PD252" i="7"/>
  <c r="PE252" i="7"/>
  <c r="PF252" i="7"/>
  <c r="PG252" i="7"/>
  <c r="PH252" i="7"/>
  <c r="PI252" i="7"/>
  <c r="PJ252" i="7"/>
  <c r="PK252" i="7"/>
  <c r="PL252" i="7"/>
  <c r="PM252" i="7"/>
  <c r="PN252" i="7"/>
  <c r="PO252" i="7"/>
  <c r="PP252" i="7"/>
  <c r="PQ252" i="7"/>
  <c r="PR252" i="7"/>
  <c r="PS252" i="7"/>
  <c r="PT252" i="7"/>
  <c r="PU252" i="7"/>
  <c r="PV252" i="7"/>
  <c r="PW252" i="7"/>
  <c r="PX252" i="7"/>
  <c r="PY252" i="7"/>
  <c r="PZ252" i="7"/>
  <c r="QA252" i="7"/>
  <c r="QB252" i="7"/>
  <c r="QC252" i="7"/>
  <c r="QD252" i="7"/>
  <c r="QE252" i="7"/>
  <c r="QF252" i="7"/>
  <c r="QG252" i="7"/>
  <c r="QH252" i="7"/>
  <c r="QI252" i="7"/>
  <c r="QJ252" i="7"/>
  <c r="QK252" i="7"/>
  <c r="QL252" i="7"/>
  <c r="QM252" i="7"/>
  <c r="QN252" i="7"/>
  <c r="QO252" i="7"/>
  <c r="QP252" i="7"/>
  <c r="QQ252" i="7"/>
  <c r="QR252" i="7"/>
  <c r="QS252" i="7"/>
  <c r="QT252" i="7"/>
  <c r="QU252" i="7"/>
  <c r="QV252" i="7"/>
  <c r="QW252" i="7"/>
  <c r="QX252" i="7"/>
  <c r="QY252" i="7"/>
  <c r="NZ85" i="7"/>
  <c r="OA85" i="7"/>
  <c r="OB85" i="7"/>
  <c r="OC85" i="7"/>
  <c r="OD85" i="7"/>
  <c r="OE85" i="7"/>
  <c r="OF85" i="7"/>
  <c r="OG85" i="7"/>
  <c r="OH85" i="7"/>
  <c r="OI85" i="7"/>
  <c r="OJ85" i="7"/>
  <c r="OK85" i="7"/>
  <c r="OL85" i="7"/>
  <c r="OM85" i="7"/>
  <c r="ON85" i="7"/>
  <c r="OO85" i="7"/>
  <c r="OP85" i="7"/>
  <c r="OQ85" i="7"/>
  <c r="OR85" i="7"/>
  <c r="OS85" i="7"/>
  <c r="OT85" i="7"/>
  <c r="OU85" i="7"/>
  <c r="OV85" i="7"/>
  <c r="OW85" i="7"/>
  <c r="OX85" i="7"/>
  <c r="OY85" i="7"/>
  <c r="OZ85" i="7"/>
  <c r="PA85" i="7"/>
  <c r="PB85" i="7"/>
  <c r="PC85" i="7"/>
  <c r="PD85" i="7"/>
  <c r="PE85" i="7"/>
  <c r="PF85" i="7"/>
  <c r="PG85" i="7"/>
  <c r="PH85" i="7"/>
  <c r="PI85" i="7"/>
  <c r="PJ85" i="7"/>
  <c r="PK85" i="7"/>
  <c r="PL85" i="7"/>
  <c r="PM85" i="7"/>
  <c r="PN85" i="7"/>
  <c r="PO85" i="7"/>
  <c r="PP85" i="7"/>
  <c r="PQ85" i="7"/>
  <c r="PR85" i="7"/>
  <c r="PS85" i="7"/>
  <c r="PT85" i="7"/>
  <c r="PU85" i="7"/>
  <c r="PV85" i="7"/>
  <c r="PW85" i="7"/>
  <c r="PX85" i="7"/>
  <c r="PY85" i="7"/>
  <c r="PZ85" i="7"/>
  <c r="QA85" i="7"/>
  <c r="QB85" i="7"/>
  <c r="QC85" i="7"/>
  <c r="QD85" i="7"/>
  <c r="QE85" i="7"/>
  <c r="QF85" i="7"/>
  <c r="QG85" i="7"/>
  <c r="QH85" i="7"/>
  <c r="QI85" i="7"/>
  <c r="QJ85" i="7"/>
  <c r="QK85" i="7"/>
  <c r="QL85" i="7"/>
  <c r="QM85" i="7"/>
  <c r="QN85" i="7"/>
  <c r="QO85" i="7"/>
  <c r="QP85" i="7"/>
  <c r="QQ85" i="7"/>
  <c r="QR85" i="7"/>
  <c r="QS85" i="7"/>
  <c r="QT85" i="7"/>
  <c r="QU85" i="7"/>
  <c r="QV85" i="7"/>
  <c r="QW85" i="7"/>
  <c r="QX85" i="7"/>
  <c r="NZ232" i="7"/>
  <c r="OA232" i="7"/>
  <c r="OB232" i="7"/>
  <c r="OC232" i="7"/>
  <c r="OD232" i="7"/>
  <c r="OE232" i="7"/>
  <c r="OF232" i="7"/>
  <c r="OG232" i="7"/>
  <c r="OH232" i="7"/>
  <c r="OI232" i="7"/>
  <c r="OJ232" i="7"/>
  <c r="OK232" i="7"/>
  <c r="OL232" i="7"/>
  <c r="OM232" i="7"/>
  <c r="ON232" i="7"/>
  <c r="OO232" i="7"/>
  <c r="OP232" i="7"/>
  <c r="OQ232" i="7"/>
  <c r="OR232" i="7"/>
  <c r="OS232" i="7"/>
  <c r="OT232" i="7"/>
  <c r="OU232" i="7"/>
  <c r="OV232" i="7"/>
  <c r="OW232" i="7"/>
  <c r="OX232" i="7"/>
  <c r="OY232" i="7"/>
  <c r="OZ232" i="7"/>
  <c r="PA232" i="7"/>
  <c r="PB232" i="7"/>
  <c r="PC232" i="7"/>
  <c r="PD232" i="7"/>
  <c r="PE232" i="7"/>
  <c r="PF232" i="7"/>
  <c r="PG232" i="7"/>
  <c r="PH232" i="7"/>
  <c r="PI232" i="7"/>
  <c r="PJ232" i="7"/>
  <c r="PK232" i="7"/>
  <c r="PL232" i="7"/>
  <c r="PM232" i="7"/>
  <c r="PN232" i="7"/>
  <c r="PO232" i="7"/>
  <c r="PP232" i="7"/>
  <c r="PQ232" i="7"/>
  <c r="PR232" i="7"/>
  <c r="PS232" i="7"/>
  <c r="PT232" i="7"/>
  <c r="PU232" i="7"/>
  <c r="PV232" i="7"/>
  <c r="PW232" i="7"/>
  <c r="PX232" i="7"/>
  <c r="PY232" i="7"/>
  <c r="PZ232" i="7"/>
  <c r="QA232" i="7"/>
  <c r="QB232" i="7"/>
  <c r="QC232" i="7"/>
  <c r="QD232" i="7"/>
  <c r="QE232" i="7"/>
  <c r="QF232" i="7"/>
  <c r="QG232" i="7"/>
  <c r="QH232" i="7"/>
  <c r="QI232" i="7"/>
  <c r="QJ232" i="7"/>
  <c r="QK232" i="7"/>
  <c r="QL232" i="7"/>
  <c r="QM232" i="7"/>
  <c r="QN232" i="7"/>
  <c r="QO232" i="7"/>
  <c r="QP232" i="7"/>
  <c r="QQ232" i="7"/>
  <c r="QR232" i="7"/>
  <c r="QS232" i="7"/>
  <c r="QT232" i="7"/>
  <c r="QU232" i="7"/>
  <c r="QV232" i="7"/>
  <c r="QW232" i="7"/>
  <c r="QX232" i="7"/>
  <c r="QY232" i="7"/>
  <c r="NZ255" i="7"/>
  <c r="OA255" i="7"/>
  <c r="OB255" i="7"/>
  <c r="OC255" i="7"/>
  <c r="OD255" i="7"/>
  <c r="OE255" i="7"/>
  <c r="OF255" i="7"/>
  <c r="OG255" i="7"/>
  <c r="OH255" i="7"/>
  <c r="OI255" i="7"/>
  <c r="OJ255" i="7"/>
  <c r="OK255" i="7"/>
  <c r="OL255" i="7"/>
  <c r="OM255" i="7"/>
  <c r="ON255" i="7"/>
  <c r="OO255" i="7"/>
  <c r="OP255" i="7"/>
  <c r="OQ255" i="7"/>
  <c r="OR255" i="7"/>
  <c r="OS255" i="7"/>
  <c r="OT255" i="7"/>
  <c r="OU255" i="7"/>
  <c r="OV255" i="7"/>
  <c r="OW255" i="7"/>
  <c r="OX255" i="7"/>
  <c r="OY255" i="7"/>
  <c r="OZ255" i="7"/>
  <c r="PA255" i="7"/>
  <c r="PB255" i="7"/>
  <c r="PC255" i="7"/>
  <c r="PD255" i="7"/>
  <c r="PE255" i="7"/>
  <c r="PF255" i="7"/>
  <c r="PG255" i="7"/>
  <c r="PH255" i="7"/>
  <c r="PI255" i="7"/>
  <c r="PJ255" i="7"/>
  <c r="PK255" i="7"/>
  <c r="PL255" i="7"/>
  <c r="PM255" i="7"/>
  <c r="PN255" i="7"/>
  <c r="PO255" i="7"/>
  <c r="PP255" i="7"/>
  <c r="PQ255" i="7"/>
  <c r="PR255" i="7"/>
  <c r="PS255" i="7"/>
  <c r="PT255" i="7"/>
  <c r="PU255" i="7"/>
  <c r="PV255" i="7"/>
  <c r="PW255" i="7"/>
  <c r="PX255" i="7"/>
  <c r="PY255" i="7"/>
  <c r="PZ255" i="7"/>
  <c r="QA255" i="7"/>
  <c r="QB255" i="7"/>
  <c r="QC255" i="7"/>
  <c r="QD255" i="7"/>
  <c r="QE255" i="7"/>
  <c r="QF255" i="7"/>
  <c r="QG255" i="7"/>
  <c r="QH255" i="7"/>
  <c r="QI255" i="7"/>
  <c r="QJ255" i="7"/>
  <c r="QK255" i="7"/>
  <c r="QL255" i="7"/>
  <c r="QM255" i="7"/>
  <c r="QN255" i="7"/>
  <c r="QO255" i="7"/>
  <c r="QP255" i="7"/>
  <c r="QQ255" i="7"/>
  <c r="QR255" i="7"/>
  <c r="QS255" i="7"/>
  <c r="QT255" i="7"/>
  <c r="QU255" i="7"/>
  <c r="QV255" i="7"/>
  <c r="QW255" i="7"/>
  <c r="QX255" i="7"/>
  <c r="QY255" i="7"/>
  <c r="NZ203" i="7"/>
  <c r="OA203" i="7"/>
  <c r="OB203" i="7"/>
  <c r="OC203" i="7"/>
  <c r="OD203" i="7"/>
  <c r="OE203" i="7"/>
  <c r="OF203" i="7"/>
  <c r="OG203" i="7"/>
  <c r="OH203" i="7"/>
  <c r="OI203" i="7"/>
  <c r="OJ203" i="7"/>
  <c r="OK203" i="7"/>
  <c r="OL203" i="7"/>
  <c r="OM203" i="7"/>
  <c r="ON203" i="7"/>
  <c r="OO203" i="7"/>
  <c r="OP203" i="7"/>
  <c r="OQ203" i="7"/>
  <c r="OR203" i="7"/>
  <c r="OS203" i="7"/>
  <c r="OT203" i="7"/>
  <c r="OU203" i="7"/>
  <c r="OV203" i="7"/>
  <c r="OW203" i="7"/>
  <c r="OX203" i="7"/>
  <c r="OY203" i="7"/>
  <c r="OZ203" i="7"/>
  <c r="PA203" i="7"/>
  <c r="PB203" i="7"/>
  <c r="PC203" i="7"/>
  <c r="PD203" i="7"/>
  <c r="PE203" i="7"/>
  <c r="PF203" i="7"/>
  <c r="PG203" i="7"/>
  <c r="PH203" i="7"/>
  <c r="PI203" i="7"/>
  <c r="PJ203" i="7"/>
  <c r="PK203" i="7"/>
  <c r="PL203" i="7"/>
  <c r="PM203" i="7"/>
  <c r="PN203" i="7"/>
  <c r="PO203" i="7"/>
  <c r="PP203" i="7"/>
  <c r="PQ203" i="7"/>
  <c r="PR203" i="7"/>
  <c r="PS203" i="7"/>
  <c r="PT203" i="7"/>
  <c r="PU203" i="7"/>
  <c r="PV203" i="7"/>
  <c r="PW203" i="7"/>
  <c r="PX203" i="7"/>
  <c r="PY203" i="7"/>
  <c r="PZ203" i="7"/>
  <c r="QA203" i="7"/>
  <c r="QB203" i="7"/>
  <c r="QC203" i="7"/>
  <c r="QD203" i="7"/>
  <c r="QE203" i="7"/>
  <c r="QF203" i="7"/>
  <c r="QG203" i="7"/>
  <c r="QH203" i="7"/>
  <c r="QI203" i="7"/>
  <c r="QJ203" i="7"/>
  <c r="QK203" i="7"/>
  <c r="QL203" i="7"/>
  <c r="QM203" i="7"/>
  <c r="QN203" i="7"/>
  <c r="QO203" i="7"/>
  <c r="QP203" i="7"/>
  <c r="QQ203" i="7"/>
  <c r="QR203" i="7"/>
  <c r="QS203" i="7"/>
  <c r="QT203" i="7"/>
  <c r="QU203" i="7"/>
  <c r="QV203" i="7"/>
  <c r="QW203" i="7"/>
  <c r="QX203" i="7"/>
  <c r="QY203" i="7"/>
  <c r="NZ182" i="7"/>
  <c r="OA182" i="7"/>
  <c r="OB182" i="7"/>
  <c r="OC182" i="7"/>
  <c r="OD182" i="7"/>
  <c r="OE182" i="7"/>
  <c r="OF182" i="7"/>
  <c r="OG182" i="7"/>
  <c r="OH182" i="7"/>
  <c r="OI182" i="7"/>
  <c r="OJ182" i="7"/>
  <c r="OK182" i="7"/>
  <c r="OL182" i="7"/>
  <c r="OM182" i="7"/>
  <c r="ON182" i="7"/>
  <c r="OO182" i="7"/>
  <c r="OP182" i="7"/>
  <c r="OQ182" i="7"/>
  <c r="OR182" i="7"/>
  <c r="OS182" i="7"/>
  <c r="OT182" i="7"/>
  <c r="OU182" i="7"/>
  <c r="OV182" i="7"/>
  <c r="OW182" i="7"/>
  <c r="OX182" i="7"/>
  <c r="OY182" i="7"/>
  <c r="OZ182" i="7"/>
  <c r="PA182" i="7"/>
  <c r="PB182" i="7"/>
  <c r="PC182" i="7"/>
  <c r="PD182" i="7"/>
  <c r="PE182" i="7"/>
  <c r="PF182" i="7"/>
  <c r="PG182" i="7"/>
  <c r="PH182" i="7"/>
  <c r="PI182" i="7"/>
  <c r="PJ182" i="7"/>
  <c r="PK182" i="7"/>
  <c r="PL182" i="7"/>
  <c r="PM182" i="7"/>
  <c r="PN182" i="7"/>
  <c r="PO182" i="7"/>
  <c r="PP182" i="7"/>
  <c r="PQ182" i="7"/>
  <c r="PR182" i="7"/>
  <c r="PS182" i="7"/>
  <c r="PT182" i="7"/>
  <c r="PU182" i="7"/>
  <c r="PV182" i="7"/>
  <c r="PW182" i="7"/>
  <c r="PX182" i="7"/>
  <c r="PY182" i="7"/>
  <c r="PZ182" i="7"/>
  <c r="QA182" i="7"/>
  <c r="QB182" i="7"/>
  <c r="QC182" i="7"/>
  <c r="QD182" i="7"/>
  <c r="QE182" i="7"/>
  <c r="QF182" i="7"/>
  <c r="QG182" i="7"/>
  <c r="QH182" i="7"/>
  <c r="QI182" i="7"/>
  <c r="QJ182" i="7"/>
  <c r="QK182" i="7"/>
  <c r="QL182" i="7"/>
  <c r="QM182" i="7"/>
  <c r="QN182" i="7"/>
  <c r="QO182" i="7"/>
  <c r="QP182" i="7"/>
  <c r="QQ182" i="7"/>
  <c r="QR182" i="7"/>
  <c r="QS182" i="7"/>
  <c r="QT182" i="7"/>
  <c r="QU182" i="7"/>
  <c r="QV182" i="7"/>
  <c r="QW182" i="7"/>
  <c r="QX182" i="7"/>
  <c r="QY182" i="7"/>
  <c r="NZ176" i="7"/>
  <c r="OA176" i="7"/>
  <c r="OB176" i="7"/>
  <c r="OC176" i="7"/>
  <c r="OD176" i="7"/>
  <c r="OE176" i="7"/>
  <c r="OF176" i="7"/>
  <c r="OG176" i="7"/>
  <c r="OH176" i="7"/>
  <c r="OI176" i="7"/>
  <c r="OJ176" i="7"/>
  <c r="OK176" i="7"/>
  <c r="OL176" i="7"/>
  <c r="OM176" i="7"/>
  <c r="ON176" i="7"/>
  <c r="OO176" i="7"/>
  <c r="OP176" i="7"/>
  <c r="OQ176" i="7"/>
  <c r="OR176" i="7"/>
  <c r="OS176" i="7"/>
  <c r="OT176" i="7"/>
  <c r="OU176" i="7"/>
  <c r="OV176" i="7"/>
  <c r="OW176" i="7"/>
  <c r="OX176" i="7"/>
  <c r="OY176" i="7"/>
  <c r="OZ176" i="7"/>
  <c r="PA176" i="7"/>
  <c r="PB176" i="7"/>
  <c r="PC176" i="7"/>
  <c r="PD176" i="7"/>
  <c r="PE176" i="7"/>
  <c r="PF176" i="7"/>
  <c r="PG176" i="7"/>
  <c r="PH176" i="7"/>
  <c r="PI176" i="7"/>
  <c r="PJ176" i="7"/>
  <c r="PK176" i="7"/>
  <c r="PL176" i="7"/>
  <c r="PM176" i="7"/>
  <c r="PN176" i="7"/>
  <c r="PO176" i="7"/>
  <c r="PP176" i="7"/>
  <c r="PQ176" i="7"/>
  <c r="PR176" i="7"/>
  <c r="PS176" i="7"/>
  <c r="PT176" i="7"/>
  <c r="PU176" i="7"/>
  <c r="PV176" i="7"/>
  <c r="PW176" i="7"/>
  <c r="PX176" i="7"/>
  <c r="PY176" i="7"/>
  <c r="PZ176" i="7"/>
  <c r="QA176" i="7"/>
  <c r="QB176" i="7"/>
  <c r="QC176" i="7"/>
  <c r="QD176" i="7"/>
  <c r="QE176" i="7"/>
  <c r="QF176" i="7"/>
  <c r="QG176" i="7"/>
  <c r="QH176" i="7"/>
  <c r="QI176" i="7"/>
  <c r="QJ176" i="7"/>
  <c r="QK176" i="7"/>
  <c r="QL176" i="7"/>
  <c r="QM176" i="7"/>
  <c r="QN176" i="7"/>
  <c r="QO176" i="7"/>
  <c r="QP176" i="7"/>
  <c r="QQ176" i="7"/>
  <c r="QR176" i="7"/>
  <c r="QS176" i="7"/>
  <c r="QT176" i="7"/>
  <c r="QU176" i="7"/>
  <c r="QV176" i="7"/>
  <c r="QW176" i="7"/>
  <c r="QX176" i="7"/>
  <c r="QY176" i="7"/>
  <c r="NZ223" i="7"/>
  <c r="OA223" i="7"/>
  <c r="OB223" i="7"/>
  <c r="OC223" i="7"/>
  <c r="OD223" i="7"/>
  <c r="OE223" i="7"/>
  <c r="OF223" i="7"/>
  <c r="OG223" i="7"/>
  <c r="OH223" i="7"/>
  <c r="OI223" i="7"/>
  <c r="OJ223" i="7"/>
  <c r="OK223" i="7"/>
  <c r="OL223" i="7"/>
  <c r="OM223" i="7"/>
  <c r="ON223" i="7"/>
  <c r="OO223" i="7"/>
  <c r="OP223" i="7"/>
  <c r="OQ223" i="7"/>
  <c r="OR223" i="7"/>
  <c r="OS223" i="7"/>
  <c r="OT223" i="7"/>
  <c r="OU223" i="7"/>
  <c r="OV223" i="7"/>
  <c r="OW223" i="7"/>
  <c r="OX223" i="7"/>
  <c r="OY223" i="7"/>
  <c r="OZ223" i="7"/>
  <c r="PA223" i="7"/>
  <c r="PB223" i="7"/>
  <c r="PC223" i="7"/>
  <c r="PD223" i="7"/>
  <c r="PE223" i="7"/>
  <c r="PF223" i="7"/>
  <c r="PG223" i="7"/>
  <c r="PH223" i="7"/>
  <c r="PI223" i="7"/>
  <c r="PJ223" i="7"/>
  <c r="PK223" i="7"/>
  <c r="PL223" i="7"/>
  <c r="PM223" i="7"/>
  <c r="PN223" i="7"/>
  <c r="PO223" i="7"/>
  <c r="PP223" i="7"/>
  <c r="PQ223" i="7"/>
  <c r="PR223" i="7"/>
  <c r="PS223" i="7"/>
  <c r="PT223" i="7"/>
  <c r="PU223" i="7"/>
  <c r="PV223" i="7"/>
  <c r="PW223" i="7"/>
  <c r="PX223" i="7"/>
  <c r="PY223" i="7"/>
  <c r="PZ223" i="7"/>
  <c r="QA223" i="7"/>
  <c r="QB223" i="7"/>
  <c r="QC223" i="7"/>
  <c r="QD223" i="7"/>
  <c r="QE223" i="7"/>
  <c r="QF223" i="7"/>
  <c r="QG223" i="7"/>
  <c r="QH223" i="7"/>
  <c r="QI223" i="7"/>
  <c r="QJ223" i="7"/>
  <c r="QK223" i="7"/>
  <c r="QL223" i="7"/>
  <c r="QM223" i="7"/>
  <c r="QN223" i="7"/>
  <c r="QO223" i="7"/>
  <c r="QP223" i="7"/>
  <c r="QQ223" i="7"/>
  <c r="QR223" i="7"/>
  <c r="QS223" i="7"/>
  <c r="QT223" i="7"/>
  <c r="QU223" i="7"/>
  <c r="QV223" i="7"/>
  <c r="QW223" i="7"/>
  <c r="QX223" i="7"/>
  <c r="QY223" i="7"/>
  <c r="NZ140" i="7"/>
  <c r="OA140" i="7"/>
  <c r="OB140" i="7"/>
  <c r="OC140" i="7"/>
  <c r="OD140" i="7"/>
  <c r="OE140" i="7"/>
  <c r="OF140" i="7"/>
  <c r="OG140" i="7"/>
  <c r="OH140" i="7"/>
  <c r="OI140" i="7"/>
  <c r="OJ140" i="7"/>
  <c r="OK140" i="7"/>
  <c r="OL140" i="7"/>
  <c r="OM140" i="7"/>
  <c r="ON140" i="7"/>
  <c r="OO140" i="7"/>
  <c r="OP140" i="7"/>
  <c r="OQ140" i="7"/>
  <c r="OR140" i="7"/>
  <c r="OS140" i="7"/>
  <c r="OT140" i="7"/>
  <c r="OU140" i="7"/>
  <c r="OV140" i="7"/>
  <c r="OW140" i="7"/>
  <c r="OX140" i="7"/>
  <c r="OY140" i="7"/>
  <c r="OZ140" i="7"/>
  <c r="PA140" i="7"/>
  <c r="PB140" i="7"/>
  <c r="PC140" i="7"/>
  <c r="PD140" i="7"/>
  <c r="PE140" i="7"/>
  <c r="PF140" i="7"/>
  <c r="PG140" i="7"/>
  <c r="PH140" i="7"/>
  <c r="PI140" i="7"/>
  <c r="PJ140" i="7"/>
  <c r="PK140" i="7"/>
  <c r="PL140" i="7"/>
  <c r="PM140" i="7"/>
  <c r="PN140" i="7"/>
  <c r="PO140" i="7"/>
  <c r="PP140" i="7"/>
  <c r="PQ140" i="7"/>
  <c r="PR140" i="7"/>
  <c r="PS140" i="7"/>
  <c r="PT140" i="7"/>
  <c r="PU140" i="7"/>
  <c r="PV140" i="7"/>
  <c r="PW140" i="7"/>
  <c r="PX140" i="7"/>
  <c r="PY140" i="7"/>
  <c r="PZ140" i="7"/>
  <c r="QA140" i="7"/>
  <c r="QB140" i="7"/>
  <c r="QC140" i="7"/>
  <c r="QD140" i="7"/>
  <c r="QE140" i="7"/>
  <c r="QF140" i="7"/>
  <c r="QG140" i="7"/>
  <c r="QH140" i="7"/>
  <c r="QI140" i="7"/>
  <c r="QJ140" i="7"/>
  <c r="QK140" i="7"/>
  <c r="QL140" i="7"/>
  <c r="QM140" i="7"/>
  <c r="QN140" i="7"/>
  <c r="QO140" i="7"/>
  <c r="QP140" i="7"/>
  <c r="QQ140" i="7"/>
  <c r="QR140" i="7"/>
  <c r="QS140" i="7"/>
  <c r="QT140" i="7"/>
  <c r="QU140" i="7"/>
  <c r="QV140" i="7"/>
  <c r="QW140" i="7"/>
  <c r="QX140" i="7"/>
  <c r="QY140" i="7"/>
  <c r="NZ171" i="7"/>
  <c r="OA171" i="7"/>
  <c r="OB171" i="7"/>
  <c r="OC171" i="7"/>
  <c r="OD171" i="7"/>
  <c r="OE171" i="7"/>
  <c r="OF171" i="7"/>
  <c r="OG171" i="7"/>
  <c r="OH171" i="7"/>
  <c r="OI171" i="7"/>
  <c r="OJ171" i="7"/>
  <c r="OK171" i="7"/>
  <c r="OL171" i="7"/>
  <c r="OM171" i="7"/>
  <c r="ON171" i="7"/>
  <c r="OO171" i="7"/>
  <c r="OP171" i="7"/>
  <c r="OQ171" i="7"/>
  <c r="OR171" i="7"/>
  <c r="OS171" i="7"/>
  <c r="OT171" i="7"/>
  <c r="OU171" i="7"/>
  <c r="OV171" i="7"/>
  <c r="OW171" i="7"/>
  <c r="OX171" i="7"/>
  <c r="OY171" i="7"/>
  <c r="OZ171" i="7"/>
  <c r="PA171" i="7"/>
  <c r="PB171" i="7"/>
  <c r="PC171" i="7"/>
  <c r="PD171" i="7"/>
  <c r="PE171" i="7"/>
  <c r="PF171" i="7"/>
  <c r="PG171" i="7"/>
  <c r="PH171" i="7"/>
  <c r="PI171" i="7"/>
  <c r="PJ171" i="7"/>
  <c r="PK171" i="7"/>
  <c r="PL171" i="7"/>
  <c r="PM171" i="7"/>
  <c r="PN171" i="7"/>
  <c r="PO171" i="7"/>
  <c r="PP171" i="7"/>
  <c r="PQ171" i="7"/>
  <c r="PR171" i="7"/>
  <c r="PS171" i="7"/>
  <c r="PT171" i="7"/>
  <c r="PU171" i="7"/>
  <c r="PV171" i="7"/>
  <c r="PW171" i="7"/>
  <c r="PX171" i="7"/>
  <c r="PY171" i="7"/>
  <c r="PZ171" i="7"/>
  <c r="QA171" i="7"/>
  <c r="QB171" i="7"/>
  <c r="QC171" i="7"/>
  <c r="QD171" i="7"/>
  <c r="QE171" i="7"/>
  <c r="QF171" i="7"/>
  <c r="QG171" i="7"/>
  <c r="QH171" i="7"/>
  <c r="QI171" i="7"/>
  <c r="QJ171" i="7"/>
  <c r="QK171" i="7"/>
  <c r="QL171" i="7"/>
  <c r="QM171" i="7"/>
  <c r="QN171" i="7"/>
  <c r="QO171" i="7"/>
  <c r="QP171" i="7"/>
  <c r="QQ171" i="7"/>
  <c r="QR171" i="7"/>
  <c r="QS171" i="7"/>
  <c r="QT171" i="7"/>
  <c r="QU171" i="7"/>
  <c r="QV171" i="7"/>
  <c r="QW171" i="7"/>
  <c r="QX171" i="7"/>
  <c r="QY171" i="7"/>
  <c r="NZ211" i="7"/>
  <c r="OA211" i="7"/>
  <c r="OB211" i="7"/>
  <c r="OC211" i="7"/>
  <c r="OD211" i="7"/>
  <c r="OE211" i="7"/>
  <c r="OF211" i="7"/>
  <c r="OG211" i="7"/>
  <c r="OH211" i="7"/>
  <c r="OI211" i="7"/>
  <c r="OJ211" i="7"/>
  <c r="OK211" i="7"/>
  <c r="OL211" i="7"/>
  <c r="OM211" i="7"/>
  <c r="ON211" i="7"/>
  <c r="OO211" i="7"/>
  <c r="OP211" i="7"/>
  <c r="OQ211" i="7"/>
  <c r="OR211" i="7"/>
  <c r="OS211" i="7"/>
  <c r="OT211" i="7"/>
  <c r="OU211" i="7"/>
  <c r="OV211" i="7"/>
  <c r="OW211" i="7"/>
  <c r="OX211" i="7"/>
  <c r="OY211" i="7"/>
  <c r="OZ211" i="7"/>
  <c r="PA211" i="7"/>
  <c r="PB211" i="7"/>
  <c r="PC211" i="7"/>
  <c r="PD211" i="7"/>
  <c r="PE211" i="7"/>
  <c r="PF211" i="7"/>
  <c r="PG211" i="7"/>
  <c r="PH211" i="7"/>
  <c r="PI211" i="7"/>
  <c r="PJ211" i="7"/>
  <c r="PK211" i="7"/>
  <c r="PL211" i="7"/>
  <c r="PM211" i="7"/>
  <c r="PN211" i="7"/>
  <c r="PO211" i="7"/>
  <c r="PP211" i="7"/>
  <c r="PQ211" i="7"/>
  <c r="PR211" i="7"/>
  <c r="PS211" i="7"/>
  <c r="PT211" i="7"/>
  <c r="PU211" i="7"/>
  <c r="PV211" i="7"/>
  <c r="PW211" i="7"/>
  <c r="PX211" i="7"/>
  <c r="PY211" i="7"/>
  <c r="PZ211" i="7"/>
  <c r="QA211" i="7"/>
  <c r="QB211" i="7"/>
  <c r="QC211" i="7"/>
  <c r="QD211" i="7"/>
  <c r="QE211" i="7"/>
  <c r="QF211" i="7"/>
  <c r="QG211" i="7"/>
  <c r="QH211" i="7"/>
  <c r="QI211" i="7"/>
  <c r="QJ211" i="7"/>
  <c r="QK211" i="7"/>
  <c r="QL211" i="7"/>
  <c r="QM211" i="7"/>
  <c r="QN211" i="7"/>
  <c r="QO211" i="7"/>
  <c r="QP211" i="7"/>
  <c r="QQ211" i="7"/>
  <c r="QR211" i="7"/>
  <c r="QS211" i="7"/>
  <c r="QT211" i="7"/>
  <c r="QU211" i="7"/>
  <c r="QV211" i="7"/>
  <c r="QW211" i="7"/>
  <c r="QX211" i="7"/>
  <c r="QY211" i="7"/>
  <c r="NZ131" i="7"/>
  <c r="OA131" i="7"/>
  <c r="OB131" i="7"/>
  <c r="OC131" i="7"/>
  <c r="OD131" i="7"/>
  <c r="OE131" i="7"/>
  <c r="OF131" i="7"/>
  <c r="OG131" i="7"/>
  <c r="OH131" i="7"/>
  <c r="OI131" i="7"/>
  <c r="OJ131" i="7"/>
  <c r="OK131" i="7"/>
  <c r="OL131" i="7"/>
  <c r="OM131" i="7"/>
  <c r="ON131" i="7"/>
  <c r="OO131" i="7"/>
  <c r="OP131" i="7"/>
  <c r="OQ131" i="7"/>
  <c r="OR131" i="7"/>
  <c r="OS131" i="7"/>
  <c r="OT131" i="7"/>
  <c r="OU131" i="7"/>
  <c r="OV131" i="7"/>
  <c r="OW131" i="7"/>
  <c r="OX131" i="7"/>
  <c r="OY131" i="7"/>
  <c r="OZ131" i="7"/>
  <c r="PA131" i="7"/>
  <c r="PB131" i="7"/>
  <c r="PC131" i="7"/>
  <c r="PD131" i="7"/>
  <c r="PE131" i="7"/>
  <c r="PF131" i="7"/>
  <c r="PG131" i="7"/>
  <c r="PH131" i="7"/>
  <c r="PI131" i="7"/>
  <c r="PJ131" i="7"/>
  <c r="PK131" i="7"/>
  <c r="PL131" i="7"/>
  <c r="PM131" i="7"/>
  <c r="PN131" i="7"/>
  <c r="PO131" i="7"/>
  <c r="PP131" i="7"/>
  <c r="PQ131" i="7"/>
  <c r="PR131" i="7"/>
  <c r="PS131" i="7"/>
  <c r="PT131" i="7"/>
  <c r="PU131" i="7"/>
  <c r="PV131" i="7"/>
  <c r="PW131" i="7"/>
  <c r="PX131" i="7"/>
  <c r="PY131" i="7"/>
  <c r="PZ131" i="7"/>
  <c r="QA131" i="7"/>
  <c r="QB131" i="7"/>
  <c r="QC131" i="7"/>
  <c r="QD131" i="7"/>
  <c r="QE131" i="7"/>
  <c r="QF131" i="7"/>
  <c r="QG131" i="7"/>
  <c r="QH131" i="7"/>
  <c r="QI131" i="7"/>
  <c r="QJ131" i="7"/>
  <c r="QK131" i="7"/>
  <c r="QL131" i="7"/>
  <c r="QM131" i="7"/>
  <c r="QN131" i="7"/>
  <c r="QO131" i="7"/>
  <c r="QP131" i="7"/>
  <c r="QQ131" i="7"/>
  <c r="QR131" i="7"/>
  <c r="QS131" i="7"/>
  <c r="QT131" i="7"/>
  <c r="QU131" i="7"/>
  <c r="QV131" i="7"/>
  <c r="QW131" i="7"/>
  <c r="QX131" i="7"/>
  <c r="QY131" i="7"/>
  <c r="NZ123" i="7"/>
  <c r="OA123" i="7"/>
  <c r="OB123" i="7"/>
  <c r="OC123" i="7"/>
  <c r="OD123" i="7"/>
  <c r="OE123" i="7"/>
  <c r="OF123" i="7"/>
  <c r="OG123" i="7"/>
  <c r="OH123" i="7"/>
  <c r="OI123" i="7"/>
  <c r="OJ123" i="7"/>
  <c r="OK123" i="7"/>
  <c r="OL123" i="7"/>
  <c r="OM123" i="7"/>
  <c r="ON123" i="7"/>
  <c r="OO123" i="7"/>
  <c r="OP123" i="7"/>
  <c r="OQ123" i="7"/>
  <c r="OR123" i="7"/>
  <c r="OS123" i="7"/>
  <c r="OT123" i="7"/>
  <c r="OU123" i="7"/>
  <c r="OV123" i="7"/>
  <c r="OW123" i="7"/>
  <c r="OX123" i="7"/>
  <c r="OY123" i="7"/>
  <c r="OZ123" i="7"/>
  <c r="PA123" i="7"/>
  <c r="PB123" i="7"/>
  <c r="PC123" i="7"/>
  <c r="PD123" i="7"/>
  <c r="PE123" i="7"/>
  <c r="PF123" i="7"/>
  <c r="PG123" i="7"/>
  <c r="PH123" i="7"/>
  <c r="PI123" i="7"/>
  <c r="PJ123" i="7"/>
  <c r="PK123" i="7"/>
  <c r="PL123" i="7"/>
  <c r="PM123" i="7"/>
  <c r="PN123" i="7"/>
  <c r="PO123" i="7"/>
  <c r="PP123" i="7"/>
  <c r="PQ123" i="7"/>
  <c r="PR123" i="7"/>
  <c r="PS123" i="7"/>
  <c r="PT123" i="7"/>
  <c r="PU123" i="7"/>
  <c r="PV123" i="7"/>
  <c r="PW123" i="7"/>
  <c r="PX123" i="7"/>
  <c r="PY123" i="7"/>
  <c r="PZ123" i="7"/>
  <c r="QA123" i="7"/>
  <c r="QB123" i="7"/>
  <c r="QC123" i="7"/>
  <c r="QD123" i="7"/>
  <c r="QE123" i="7"/>
  <c r="QF123" i="7"/>
  <c r="QG123" i="7"/>
  <c r="QH123" i="7"/>
  <c r="QI123" i="7"/>
  <c r="QJ123" i="7"/>
  <c r="QK123" i="7"/>
  <c r="QL123" i="7"/>
  <c r="QM123" i="7"/>
  <c r="QN123" i="7"/>
  <c r="QO123" i="7"/>
  <c r="QP123" i="7"/>
  <c r="QQ123" i="7"/>
  <c r="QR123" i="7"/>
  <c r="QS123" i="7"/>
  <c r="QT123" i="7"/>
  <c r="QU123" i="7"/>
  <c r="QV123" i="7"/>
  <c r="QW123" i="7"/>
  <c r="QX123" i="7"/>
  <c r="QY123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NZ148" i="7"/>
  <c r="OA148" i="7"/>
  <c r="OB148" i="7"/>
  <c r="OC148" i="7"/>
  <c r="OD148" i="7"/>
  <c r="OE148" i="7"/>
  <c r="OF148" i="7"/>
  <c r="OG148" i="7"/>
  <c r="OH148" i="7"/>
  <c r="OI148" i="7"/>
  <c r="OJ148" i="7"/>
  <c r="OK148" i="7"/>
  <c r="OL148" i="7"/>
  <c r="OM148" i="7"/>
  <c r="ON148" i="7"/>
  <c r="OO148" i="7"/>
  <c r="OP148" i="7"/>
  <c r="OQ148" i="7"/>
  <c r="OR148" i="7"/>
  <c r="OS148" i="7"/>
  <c r="OT148" i="7"/>
  <c r="OU148" i="7"/>
  <c r="OV148" i="7"/>
  <c r="OW148" i="7"/>
  <c r="OX148" i="7"/>
  <c r="OY148" i="7"/>
  <c r="OZ148" i="7"/>
  <c r="PA148" i="7"/>
  <c r="PB148" i="7"/>
  <c r="PC148" i="7"/>
  <c r="PD148" i="7"/>
  <c r="PE148" i="7"/>
  <c r="PF148" i="7"/>
  <c r="PG148" i="7"/>
  <c r="PH148" i="7"/>
  <c r="PI148" i="7"/>
  <c r="PJ148" i="7"/>
  <c r="PK148" i="7"/>
  <c r="PL148" i="7"/>
  <c r="PM148" i="7"/>
  <c r="PN148" i="7"/>
  <c r="PO148" i="7"/>
  <c r="PP148" i="7"/>
  <c r="PQ148" i="7"/>
  <c r="PR148" i="7"/>
  <c r="PS148" i="7"/>
  <c r="PT148" i="7"/>
  <c r="PU148" i="7"/>
  <c r="PV148" i="7"/>
  <c r="PW148" i="7"/>
  <c r="PX148" i="7"/>
  <c r="PY148" i="7"/>
  <c r="PZ148" i="7"/>
  <c r="QA148" i="7"/>
  <c r="QB148" i="7"/>
  <c r="QC148" i="7"/>
  <c r="QD148" i="7"/>
  <c r="QE148" i="7"/>
  <c r="QF148" i="7"/>
  <c r="QG148" i="7"/>
  <c r="QH148" i="7"/>
  <c r="QI148" i="7"/>
  <c r="QJ148" i="7"/>
  <c r="QK148" i="7"/>
  <c r="QL148" i="7"/>
  <c r="QM148" i="7"/>
  <c r="QN148" i="7"/>
  <c r="QO148" i="7"/>
  <c r="QP148" i="7"/>
  <c r="QQ148" i="7"/>
  <c r="QR148" i="7"/>
  <c r="QS148" i="7"/>
  <c r="QT148" i="7"/>
  <c r="QU148" i="7"/>
  <c r="QV148" i="7"/>
  <c r="QW148" i="7"/>
  <c r="QX148" i="7"/>
  <c r="QY148" i="7"/>
  <c r="NZ155" i="7"/>
  <c r="OA155" i="7"/>
  <c r="OB155" i="7"/>
  <c r="OC155" i="7"/>
  <c r="OD155" i="7"/>
  <c r="OE155" i="7"/>
  <c r="OF155" i="7"/>
  <c r="OG155" i="7"/>
  <c r="OH155" i="7"/>
  <c r="OI155" i="7"/>
  <c r="OJ155" i="7"/>
  <c r="OK155" i="7"/>
  <c r="OL155" i="7"/>
  <c r="OM155" i="7"/>
  <c r="ON155" i="7"/>
  <c r="OO155" i="7"/>
  <c r="OP155" i="7"/>
  <c r="OQ155" i="7"/>
  <c r="OR155" i="7"/>
  <c r="OS155" i="7"/>
  <c r="OT155" i="7"/>
  <c r="OU155" i="7"/>
  <c r="OV155" i="7"/>
  <c r="OW155" i="7"/>
  <c r="OX155" i="7"/>
  <c r="OY155" i="7"/>
  <c r="OZ155" i="7"/>
  <c r="PA155" i="7"/>
  <c r="PB155" i="7"/>
  <c r="PC155" i="7"/>
  <c r="PD155" i="7"/>
  <c r="PE155" i="7"/>
  <c r="PF155" i="7"/>
  <c r="PG155" i="7"/>
  <c r="PH155" i="7"/>
  <c r="PI155" i="7"/>
  <c r="PJ155" i="7"/>
  <c r="PK155" i="7"/>
  <c r="PL155" i="7"/>
  <c r="PM155" i="7"/>
  <c r="PN155" i="7"/>
  <c r="PO155" i="7"/>
  <c r="PP155" i="7"/>
  <c r="PQ155" i="7"/>
  <c r="PR155" i="7"/>
  <c r="PS155" i="7"/>
  <c r="PT155" i="7"/>
  <c r="PU155" i="7"/>
  <c r="PV155" i="7"/>
  <c r="PW155" i="7"/>
  <c r="PX155" i="7"/>
  <c r="PY155" i="7"/>
  <c r="PZ155" i="7"/>
  <c r="QA155" i="7"/>
  <c r="QB155" i="7"/>
  <c r="QC155" i="7"/>
  <c r="QD155" i="7"/>
  <c r="QE155" i="7"/>
  <c r="QF155" i="7"/>
  <c r="QG155" i="7"/>
  <c r="QH155" i="7"/>
  <c r="QI155" i="7"/>
  <c r="QJ155" i="7"/>
  <c r="QK155" i="7"/>
  <c r="QL155" i="7"/>
  <c r="QM155" i="7"/>
  <c r="QN155" i="7"/>
  <c r="QO155" i="7"/>
  <c r="QP155" i="7"/>
  <c r="QQ155" i="7"/>
  <c r="QR155" i="7"/>
  <c r="QS155" i="7"/>
  <c r="QT155" i="7"/>
  <c r="QU155" i="7"/>
  <c r="QV155" i="7"/>
  <c r="QW155" i="7"/>
  <c r="QX155" i="7"/>
  <c r="QY155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NZ175" i="7"/>
  <c r="OA175" i="7"/>
  <c r="OB175" i="7"/>
  <c r="OC175" i="7"/>
  <c r="OD175" i="7"/>
  <c r="OE175" i="7"/>
  <c r="OF175" i="7"/>
  <c r="OG175" i="7"/>
  <c r="OH175" i="7"/>
  <c r="OI175" i="7"/>
  <c r="OJ175" i="7"/>
  <c r="OK175" i="7"/>
  <c r="OL175" i="7"/>
  <c r="OM175" i="7"/>
  <c r="ON175" i="7"/>
  <c r="OO175" i="7"/>
  <c r="OP175" i="7"/>
  <c r="OQ175" i="7"/>
  <c r="OR175" i="7"/>
  <c r="OS175" i="7"/>
  <c r="OT175" i="7"/>
  <c r="OU175" i="7"/>
  <c r="OV175" i="7"/>
  <c r="OW175" i="7"/>
  <c r="OX175" i="7"/>
  <c r="OY175" i="7"/>
  <c r="OZ175" i="7"/>
  <c r="PA175" i="7"/>
  <c r="PB175" i="7"/>
  <c r="PC175" i="7"/>
  <c r="PD175" i="7"/>
  <c r="PE175" i="7"/>
  <c r="PF175" i="7"/>
  <c r="PG175" i="7"/>
  <c r="PH175" i="7"/>
  <c r="PI175" i="7"/>
  <c r="PJ175" i="7"/>
  <c r="PK175" i="7"/>
  <c r="PL175" i="7"/>
  <c r="PM175" i="7"/>
  <c r="PN175" i="7"/>
  <c r="PO175" i="7"/>
  <c r="PP175" i="7"/>
  <c r="PQ175" i="7"/>
  <c r="PR175" i="7"/>
  <c r="PS175" i="7"/>
  <c r="PT175" i="7"/>
  <c r="PU175" i="7"/>
  <c r="PV175" i="7"/>
  <c r="PW175" i="7"/>
  <c r="PX175" i="7"/>
  <c r="PY175" i="7"/>
  <c r="PZ175" i="7"/>
  <c r="QA175" i="7"/>
  <c r="QB175" i="7"/>
  <c r="QC175" i="7"/>
  <c r="QD175" i="7"/>
  <c r="QE175" i="7"/>
  <c r="QF175" i="7"/>
  <c r="QG175" i="7"/>
  <c r="QH175" i="7"/>
  <c r="QI175" i="7"/>
  <c r="QJ175" i="7"/>
  <c r="QK175" i="7"/>
  <c r="QL175" i="7"/>
  <c r="QM175" i="7"/>
  <c r="QN175" i="7"/>
  <c r="QO175" i="7"/>
  <c r="QP175" i="7"/>
  <c r="QQ175" i="7"/>
  <c r="QR175" i="7"/>
  <c r="QS175" i="7"/>
  <c r="QT175" i="7"/>
  <c r="QU175" i="7"/>
  <c r="QV175" i="7"/>
  <c r="QW175" i="7"/>
  <c r="QX175" i="7"/>
  <c r="QY175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QY47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NZ62" i="7"/>
  <c r="OA62" i="7"/>
  <c r="OB62" i="7"/>
  <c r="OC62" i="7"/>
  <c r="OD62" i="7"/>
  <c r="OE62" i="7"/>
  <c r="OF62" i="7"/>
  <c r="OG62" i="7"/>
  <c r="OH62" i="7"/>
  <c r="OI62" i="7"/>
  <c r="OJ62" i="7"/>
  <c r="OK62" i="7"/>
  <c r="OL62" i="7"/>
  <c r="OM62" i="7"/>
  <c r="ON62" i="7"/>
  <c r="OO62" i="7"/>
  <c r="OP62" i="7"/>
  <c r="OQ62" i="7"/>
  <c r="OR62" i="7"/>
  <c r="OS62" i="7"/>
  <c r="OT62" i="7"/>
  <c r="OU62" i="7"/>
  <c r="OV62" i="7"/>
  <c r="OW62" i="7"/>
  <c r="OX62" i="7"/>
  <c r="OY62" i="7"/>
  <c r="OZ62" i="7"/>
  <c r="PA62" i="7"/>
  <c r="PB62" i="7"/>
  <c r="PC62" i="7"/>
  <c r="PD62" i="7"/>
  <c r="PE62" i="7"/>
  <c r="PF62" i="7"/>
  <c r="PG62" i="7"/>
  <c r="PH62" i="7"/>
  <c r="PI62" i="7"/>
  <c r="PJ62" i="7"/>
  <c r="PK62" i="7"/>
  <c r="PL62" i="7"/>
  <c r="PM62" i="7"/>
  <c r="PN62" i="7"/>
  <c r="PO62" i="7"/>
  <c r="PP62" i="7"/>
  <c r="PQ62" i="7"/>
  <c r="PR62" i="7"/>
  <c r="PS62" i="7"/>
  <c r="PT62" i="7"/>
  <c r="PU62" i="7"/>
  <c r="PV62" i="7"/>
  <c r="PW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NZ164" i="7"/>
  <c r="OA164" i="7"/>
  <c r="OB164" i="7"/>
  <c r="OC164" i="7"/>
  <c r="OD164" i="7"/>
  <c r="OE164" i="7"/>
  <c r="OF164" i="7"/>
  <c r="OG164" i="7"/>
  <c r="OH164" i="7"/>
  <c r="OI164" i="7"/>
  <c r="OJ164" i="7"/>
  <c r="OK164" i="7"/>
  <c r="OL164" i="7"/>
  <c r="OM164" i="7"/>
  <c r="ON164" i="7"/>
  <c r="OO164" i="7"/>
  <c r="OP164" i="7"/>
  <c r="OQ164" i="7"/>
  <c r="OR164" i="7"/>
  <c r="OS164" i="7"/>
  <c r="OT164" i="7"/>
  <c r="OU164" i="7"/>
  <c r="OV164" i="7"/>
  <c r="OW164" i="7"/>
  <c r="OX164" i="7"/>
  <c r="OY164" i="7"/>
  <c r="OZ164" i="7"/>
  <c r="PA164" i="7"/>
  <c r="PB164" i="7"/>
  <c r="PC164" i="7"/>
  <c r="PD164" i="7"/>
  <c r="PE164" i="7"/>
  <c r="PF164" i="7"/>
  <c r="PG164" i="7"/>
  <c r="PH164" i="7"/>
  <c r="PI164" i="7"/>
  <c r="PJ164" i="7"/>
  <c r="PK164" i="7"/>
  <c r="PL164" i="7"/>
  <c r="PM164" i="7"/>
  <c r="PN164" i="7"/>
  <c r="PO164" i="7"/>
  <c r="PP164" i="7"/>
  <c r="PQ164" i="7"/>
  <c r="PR164" i="7"/>
  <c r="PS164" i="7"/>
  <c r="PT164" i="7"/>
  <c r="PU164" i="7"/>
  <c r="PV164" i="7"/>
  <c r="PW164" i="7"/>
  <c r="PX164" i="7"/>
  <c r="PY164" i="7"/>
  <c r="PZ164" i="7"/>
  <c r="QA164" i="7"/>
  <c r="QB164" i="7"/>
  <c r="QC164" i="7"/>
  <c r="QD164" i="7"/>
  <c r="QE164" i="7"/>
  <c r="QF164" i="7"/>
  <c r="QG164" i="7"/>
  <c r="QH164" i="7"/>
  <c r="QI164" i="7"/>
  <c r="QJ164" i="7"/>
  <c r="QK164" i="7"/>
  <c r="QL164" i="7"/>
  <c r="QM164" i="7"/>
  <c r="QN164" i="7"/>
  <c r="QO164" i="7"/>
  <c r="QP164" i="7"/>
  <c r="QQ164" i="7"/>
  <c r="QR164" i="7"/>
  <c r="QS164" i="7"/>
  <c r="QT164" i="7"/>
  <c r="QU164" i="7"/>
  <c r="QV164" i="7"/>
  <c r="QW164" i="7"/>
  <c r="QX164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NZ61" i="7"/>
  <c r="OA61" i="7"/>
  <c r="OB61" i="7"/>
  <c r="OC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NZ33" i="7"/>
  <c r="OA33" i="7"/>
  <c r="OB33" i="7"/>
  <c r="OC33" i="7"/>
  <c r="OD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NZ193" i="7"/>
  <c r="OA193" i="7"/>
  <c r="OB193" i="7"/>
  <c r="OC193" i="7"/>
  <c r="OD193" i="7"/>
  <c r="OE193" i="7"/>
  <c r="OF193" i="7"/>
  <c r="OG193" i="7"/>
  <c r="OH193" i="7"/>
  <c r="OI193" i="7"/>
  <c r="OJ193" i="7"/>
  <c r="OK193" i="7"/>
  <c r="OL193" i="7"/>
  <c r="OM193" i="7"/>
  <c r="ON193" i="7"/>
  <c r="OO193" i="7"/>
  <c r="OP193" i="7"/>
  <c r="OQ193" i="7"/>
  <c r="OR193" i="7"/>
  <c r="OS193" i="7"/>
  <c r="OT193" i="7"/>
  <c r="OU193" i="7"/>
  <c r="OV193" i="7"/>
  <c r="OW193" i="7"/>
  <c r="OX193" i="7"/>
  <c r="OY193" i="7"/>
  <c r="OZ193" i="7"/>
  <c r="PA193" i="7"/>
  <c r="PB193" i="7"/>
  <c r="PC193" i="7"/>
  <c r="PD193" i="7"/>
  <c r="PE193" i="7"/>
  <c r="PF193" i="7"/>
  <c r="PG193" i="7"/>
  <c r="PH193" i="7"/>
  <c r="PI193" i="7"/>
  <c r="PJ193" i="7"/>
  <c r="PK193" i="7"/>
  <c r="PL193" i="7"/>
  <c r="PM193" i="7"/>
  <c r="PN193" i="7"/>
  <c r="PO193" i="7"/>
  <c r="PP193" i="7"/>
  <c r="PQ193" i="7"/>
  <c r="PR193" i="7"/>
  <c r="PS193" i="7"/>
  <c r="PT193" i="7"/>
  <c r="PU193" i="7"/>
  <c r="PV193" i="7"/>
  <c r="PW193" i="7"/>
  <c r="PX193" i="7"/>
  <c r="PY193" i="7"/>
  <c r="PZ193" i="7"/>
  <c r="QA193" i="7"/>
  <c r="QB193" i="7"/>
  <c r="QC193" i="7"/>
  <c r="QD193" i="7"/>
  <c r="QE193" i="7"/>
  <c r="QF193" i="7"/>
  <c r="QG193" i="7"/>
  <c r="QH193" i="7"/>
  <c r="QI193" i="7"/>
  <c r="QJ193" i="7"/>
  <c r="QK193" i="7"/>
  <c r="QL193" i="7"/>
  <c r="QM193" i="7"/>
  <c r="QN193" i="7"/>
  <c r="QO193" i="7"/>
  <c r="QP193" i="7"/>
  <c r="QQ193" i="7"/>
  <c r="QR193" i="7"/>
  <c r="QS193" i="7"/>
  <c r="QT193" i="7"/>
  <c r="QU193" i="7"/>
  <c r="QV193" i="7"/>
  <c r="QW193" i="7"/>
  <c r="QX193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NZ21" i="7"/>
  <c r="OA21" i="7"/>
  <c r="OB21" i="7"/>
  <c r="OC21" i="7"/>
  <c r="OD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NZ55" i="7"/>
  <c r="OA55" i="7"/>
  <c r="OB55" i="7"/>
  <c r="OC55" i="7"/>
  <c r="OD55" i="7"/>
  <c r="OE55" i="7"/>
  <c r="OF55" i="7"/>
  <c r="OG55" i="7"/>
  <c r="OH55" i="7"/>
  <c r="OI55" i="7"/>
  <c r="OJ55" i="7"/>
  <c r="OK55" i="7"/>
  <c r="OL55" i="7"/>
  <c r="OM55" i="7"/>
  <c r="ON55" i="7"/>
  <c r="OO55" i="7"/>
  <c r="OP55" i="7"/>
  <c r="OQ55" i="7"/>
  <c r="OR55" i="7"/>
  <c r="OS55" i="7"/>
  <c r="OT55" i="7"/>
  <c r="OU55" i="7"/>
  <c r="OV55" i="7"/>
  <c r="OW55" i="7"/>
  <c r="OX55" i="7"/>
  <c r="OY55" i="7"/>
  <c r="OZ55" i="7"/>
  <c r="PA55" i="7"/>
  <c r="PB55" i="7"/>
  <c r="PC55" i="7"/>
  <c r="PD55" i="7"/>
  <c r="PE55" i="7"/>
  <c r="PF55" i="7"/>
  <c r="PG55" i="7"/>
  <c r="PH55" i="7"/>
  <c r="PI55" i="7"/>
  <c r="PJ55" i="7"/>
  <c r="PK55" i="7"/>
  <c r="PL55" i="7"/>
  <c r="PM55" i="7"/>
  <c r="PN55" i="7"/>
  <c r="PO55" i="7"/>
  <c r="PP55" i="7"/>
  <c r="PQ55" i="7"/>
  <c r="PR55" i="7"/>
  <c r="PS55" i="7"/>
  <c r="PT55" i="7"/>
  <c r="PU55" i="7"/>
  <c r="PV55" i="7"/>
  <c r="PW55" i="7"/>
  <c r="PX55" i="7"/>
  <c r="PY55" i="7"/>
  <c r="PZ55" i="7"/>
  <c r="QA55" i="7"/>
  <c r="QB55" i="7"/>
  <c r="QC55" i="7"/>
  <c r="QD55" i="7"/>
  <c r="QE55" i="7"/>
  <c r="QF55" i="7"/>
  <c r="QG55" i="7"/>
  <c r="QH55" i="7"/>
  <c r="QI55" i="7"/>
  <c r="QJ55" i="7"/>
  <c r="QK55" i="7"/>
  <c r="QL55" i="7"/>
  <c r="QM55" i="7"/>
  <c r="QN55" i="7"/>
  <c r="QO55" i="7"/>
  <c r="QP55" i="7"/>
  <c r="QQ55" i="7"/>
  <c r="QR55" i="7"/>
  <c r="QS55" i="7"/>
  <c r="QT55" i="7"/>
  <c r="QU55" i="7"/>
  <c r="QV55" i="7"/>
  <c r="QW55" i="7"/>
  <c r="QX55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NZ103" i="7"/>
  <c r="OA103" i="7"/>
  <c r="OB103" i="7"/>
  <c r="OC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NZ27" i="7"/>
  <c r="OA27" i="7"/>
  <c r="OB27" i="7"/>
  <c r="OC27" i="7"/>
  <c r="OD27" i="7"/>
  <c r="OE27" i="7"/>
  <c r="OF27" i="7"/>
  <c r="OG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NZ83" i="7"/>
  <c r="OA83" i="7"/>
  <c r="OB83" i="7"/>
  <c r="OC83" i="7"/>
  <c r="OD83" i="7"/>
  <c r="OE83" i="7"/>
  <c r="OF83" i="7"/>
  <c r="OG83" i="7"/>
  <c r="OH83" i="7"/>
  <c r="OI83" i="7"/>
  <c r="OJ83" i="7"/>
  <c r="OK83" i="7"/>
  <c r="OL83" i="7"/>
  <c r="OM83" i="7"/>
  <c r="ON83" i="7"/>
  <c r="OO83" i="7"/>
  <c r="OP83" i="7"/>
  <c r="OQ83" i="7"/>
  <c r="OR83" i="7"/>
  <c r="OS83" i="7"/>
  <c r="OT83" i="7"/>
  <c r="OU83" i="7"/>
  <c r="OV83" i="7"/>
  <c r="OW83" i="7"/>
  <c r="OX83" i="7"/>
  <c r="OY83" i="7"/>
  <c r="OZ83" i="7"/>
  <c r="PA83" i="7"/>
  <c r="PB83" i="7"/>
  <c r="PC83" i="7"/>
  <c r="PD83" i="7"/>
  <c r="PE83" i="7"/>
  <c r="PF83" i="7"/>
  <c r="PG83" i="7"/>
  <c r="PH83" i="7"/>
  <c r="PI83" i="7"/>
  <c r="PJ83" i="7"/>
  <c r="PK83" i="7"/>
  <c r="PL83" i="7"/>
  <c r="PM83" i="7"/>
  <c r="PN83" i="7"/>
  <c r="PO83" i="7"/>
  <c r="PP83" i="7"/>
  <c r="PQ83" i="7"/>
  <c r="PR83" i="7"/>
  <c r="PS83" i="7"/>
  <c r="PT83" i="7"/>
  <c r="PU83" i="7"/>
  <c r="PV83" i="7"/>
  <c r="PW83" i="7"/>
  <c r="PX83" i="7"/>
  <c r="PY83" i="7"/>
  <c r="PZ83" i="7"/>
  <c r="QA83" i="7"/>
  <c r="QB83" i="7"/>
  <c r="QC83" i="7"/>
  <c r="QD83" i="7"/>
  <c r="QE83" i="7"/>
  <c r="QF83" i="7"/>
  <c r="QG83" i="7"/>
  <c r="QH83" i="7"/>
  <c r="QI83" i="7"/>
  <c r="QJ83" i="7"/>
  <c r="QK83" i="7"/>
  <c r="QL83" i="7"/>
  <c r="QM83" i="7"/>
  <c r="QN83" i="7"/>
  <c r="QO83" i="7"/>
  <c r="QP83" i="7"/>
  <c r="QQ83" i="7"/>
  <c r="QR83" i="7"/>
  <c r="QS83" i="7"/>
  <c r="QT83" i="7"/>
  <c r="QU83" i="7"/>
  <c r="QV83" i="7"/>
  <c r="QW83" i="7"/>
  <c r="QX83" i="7"/>
  <c r="OA11" i="7"/>
  <c r="OB11" i="7"/>
  <c r="OC11" i="7"/>
  <c r="OD11" i="7"/>
  <c r="OE11" i="7"/>
  <c r="OF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OA16" i="7"/>
  <c r="OB16" i="7"/>
  <c r="OC16" i="7"/>
  <c r="OD16" i="7"/>
  <c r="OE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OA22" i="7"/>
  <c r="OB22" i="7"/>
  <c r="OC22" i="7"/>
  <c r="OD22" i="7"/>
  <c r="OE22" i="7"/>
  <c r="OF22" i="7"/>
  <c r="OH22" i="7"/>
  <c r="OI22" i="7"/>
  <c r="OJ22" i="7"/>
  <c r="OK22" i="7"/>
  <c r="OL22" i="7"/>
  <c r="OM22" i="7"/>
  <c r="ON22" i="7"/>
  <c r="OO22" i="7"/>
  <c r="OP22" i="7"/>
  <c r="OQ22" i="7"/>
  <c r="OR22" i="7"/>
  <c r="OS22" i="7"/>
  <c r="OT22" i="7"/>
  <c r="OU22" i="7"/>
  <c r="OV22" i="7"/>
  <c r="OW22" i="7"/>
  <c r="OX22" i="7"/>
  <c r="OY22" i="7"/>
  <c r="OZ22" i="7"/>
  <c r="PA22" i="7"/>
  <c r="PB22" i="7"/>
  <c r="PC22" i="7"/>
  <c r="PD22" i="7"/>
  <c r="PE22" i="7"/>
  <c r="PF22" i="7"/>
  <c r="PG22" i="7"/>
  <c r="PH22" i="7"/>
  <c r="PI22" i="7"/>
  <c r="PJ22" i="7"/>
  <c r="PK22" i="7"/>
  <c r="PL22" i="7"/>
  <c r="PM22" i="7"/>
  <c r="PN22" i="7"/>
  <c r="PO22" i="7"/>
  <c r="PP22" i="7"/>
  <c r="PQ22" i="7"/>
  <c r="PR22" i="7"/>
  <c r="PS22" i="7"/>
  <c r="PT22" i="7"/>
  <c r="PU22" i="7"/>
  <c r="PV22" i="7"/>
  <c r="PW22" i="7"/>
  <c r="PX22" i="7"/>
  <c r="PY22" i="7"/>
  <c r="PZ22" i="7"/>
  <c r="QA22" i="7"/>
  <c r="QB22" i="7"/>
  <c r="QC22" i="7"/>
  <c r="QD22" i="7"/>
  <c r="QE22" i="7"/>
  <c r="QF22" i="7"/>
  <c r="QG22" i="7"/>
  <c r="QH22" i="7"/>
  <c r="QI22" i="7"/>
  <c r="QJ22" i="7"/>
  <c r="QK22" i="7"/>
  <c r="QL22" i="7"/>
  <c r="QM22" i="7"/>
  <c r="QN22" i="7"/>
  <c r="QO22" i="7"/>
  <c r="QP22" i="7"/>
  <c r="QQ22" i="7"/>
  <c r="QR22" i="7"/>
  <c r="QS22" i="7"/>
  <c r="QT22" i="7"/>
  <c r="QU22" i="7"/>
  <c r="QV22" i="7"/>
  <c r="QW22" i="7"/>
  <c r="QX22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NY6" i="7"/>
  <c r="NZ6" i="7"/>
  <c r="OA6" i="7"/>
  <c r="OC6" i="7"/>
  <c r="OD6" i="7"/>
  <c r="OE6" i="7"/>
  <c r="OF6" i="7"/>
  <c r="OG6" i="7"/>
  <c r="OH6" i="7"/>
  <c r="OI6" i="7"/>
  <c r="OK6" i="7"/>
  <c r="OL6" i="7"/>
  <c r="ON6" i="7"/>
  <c r="OP6" i="7"/>
  <c r="OR6" i="7"/>
  <c r="OT6" i="7"/>
  <c r="OU6" i="7"/>
  <c r="OV6" i="7"/>
  <c r="OW6" i="7"/>
  <c r="OZ6" i="7"/>
  <c r="PA6" i="7"/>
  <c r="PB6" i="7"/>
  <c r="PE6" i="7"/>
  <c r="PF6" i="7"/>
  <c r="PH6" i="7"/>
  <c r="PI6" i="7"/>
  <c r="PJ6" i="7"/>
  <c r="PK6" i="7"/>
  <c r="PL6" i="7"/>
  <c r="PM6" i="7"/>
  <c r="PN6" i="7"/>
  <c r="PP6" i="7"/>
  <c r="PQ6" i="7"/>
  <c r="PR6" i="7"/>
  <c r="PS6" i="7"/>
  <c r="PU6" i="7"/>
  <c r="PV6" i="7"/>
  <c r="PW6" i="7"/>
  <c r="PX6" i="7"/>
  <c r="PZ6" i="7"/>
  <c r="QA6" i="7"/>
  <c r="QB6" i="7"/>
  <c r="QC6" i="7"/>
  <c r="QD6" i="7"/>
  <c r="QF6" i="7"/>
  <c r="QH6" i="7"/>
  <c r="QI6" i="7"/>
  <c r="QJ6" i="7"/>
  <c r="QK6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J72" i="3"/>
  <c r="OG11" i="7" l="1"/>
  <c r="OG22" i="7"/>
  <c r="OG16" i="7"/>
  <c r="OF16" i="7"/>
  <c r="OF12" i="7"/>
  <c r="OE61" i="7"/>
  <c r="OE21" i="7"/>
  <c r="OE33" i="7"/>
  <c r="OD103" i="7"/>
  <c r="OD61" i="7"/>
  <c r="NZ16" i="7"/>
  <c r="NZ11" i="7"/>
  <c r="NZ22" i="7"/>
  <c r="NY1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BV182" i="7"/>
  <c r="BW182" i="7"/>
  <c r="BX182" i="7"/>
  <c r="BY182" i="7"/>
  <c r="BZ182" i="7"/>
  <c r="CA182" i="7"/>
  <c r="CB182" i="7"/>
  <c r="CC182" i="7"/>
  <c r="CD182" i="7"/>
  <c r="CE182" i="7"/>
  <c r="CF182" i="7"/>
  <c r="CG182" i="7"/>
  <c r="CH182" i="7"/>
  <c r="CI182" i="7"/>
  <c r="CJ182" i="7"/>
  <c r="CK182" i="7"/>
  <c r="CL182" i="7"/>
  <c r="CM182" i="7"/>
  <c r="CN182" i="7"/>
  <c r="CO182" i="7"/>
  <c r="CP182" i="7"/>
  <c r="CQ182" i="7"/>
  <c r="CR182" i="7"/>
  <c r="CS182" i="7"/>
  <c r="CT182" i="7"/>
  <c r="CU182" i="7"/>
  <c r="CV182" i="7"/>
  <c r="CW182" i="7"/>
  <c r="CX182" i="7"/>
  <c r="CY182" i="7"/>
  <c r="CZ182" i="7"/>
  <c r="DA182" i="7"/>
  <c r="DB182" i="7"/>
  <c r="DC182" i="7"/>
  <c r="DD182" i="7"/>
  <c r="DE182" i="7"/>
  <c r="DF182" i="7"/>
  <c r="DG182" i="7"/>
  <c r="DH182" i="7"/>
  <c r="DI182" i="7"/>
  <c r="DJ182" i="7"/>
  <c r="DK182" i="7"/>
  <c r="DL182" i="7"/>
  <c r="DM182" i="7"/>
  <c r="DN182" i="7"/>
  <c r="DO182" i="7"/>
  <c r="DP182" i="7"/>
  <c r="DQ182" i="7"/>
  <c r="DR182" i="7"/>
  <c r="DS182" i="7"/>
  <c r="DT182" i="7"/>
  <c r="DU182" i="7"/>
  <c r="DV182" i="7"/>
  <c r="DW182" i="7"/>
  <c r="DX182" i="7"/>
  <c r="DY182" i="7"/>
  <c r="DZ182" i="7"/>
  <c r="EA182" i="7"/>
  <c r="EB182" i="7"/>
  <c r="EC182" i="7"/>
  <c r="ED182" i="7"/>
  <c r="EE182" i="7"/>
  <c r="EF182" i="7"/>
  <c r="EG182" i="7"/>
  <c r="EH182" i="7"/>
  <c r="EI182" i="7"/>
  <c r="EJ182" i="7"/>
  <c r="EK182" i="7"/>
  <c r="EL182" i="7"/>
  <c r="EM182" i="7"/>
  <c r="EN182" i="7"/>
  <c r="EO182" i="7"/>
  <c r="EP182" i="7"/>
  <c r="EQ182" i="7"/>
  <c r="ER182" i="7"/>
  <c r="ES182" i="7"/>
  <c r="ET182" i="7"/>
  <c r="EU182" i="7"/>
  <c r="EV182" i="7"/>
  <c r="EW182" i="7"/>
  <c r="EX182" i="7"/>
  <c r="EY182" i="7"/>
  <c r="EZ182" i="7"/>
  <c r="FA182" i="7"/>
  <c r="FB182" i="7"/>
  <c r="FC182" i="7"/>
  <c r="FD182" i="7"/>
  <c r="FE182" i="7"/>
  <c r="FF182" i="7"/>
  <c r="FG182" i="7"/>
  <c r="FH182" i="7"/>
  <c r="FI182" i="7"/>
  <c r="FJ182" i="7"/>
  <c r="FK182" i="7"/>
  <c r="FL182" i="7"/>
  <c r="FM182" i="7"/>
  <c r="FN182" i="7"/>
  <c r="FO182" i="7"/>
  <c r="FP182" i="7"/>
  <c r="FQ182" i="7"/>
  <c r="FR182" i="7"/>
  <c r="FS182" i="7"/>
  <c r="FT182" i="7"/>
  <c r="FU182" i="7"/>
  <c r="FV182" i="7"/>
  <c r="FW182" i="7"/>
  <c r="FX182" i="7"/>
  <c r="FY182" i="7"/>
  <c r="FZ182" i="7"/>
  <c r="GA182" i="7"/>
  <c r="GB182" i="7"/>
  <c r="GC182" i="7"/>
  <c r="GD182" i="7"/>
  <c r="GE182" i="7"/>
  <c r="GF182" i="7"/>
  <c r="GG182" i="7"/>
  <c r="GH182" i="7"/>
  <c r="GI182" i="7"/>
  <c r="GJ182" i="7"/>
  <c r="GK182" i="7"/>
  <c r="GL182" i="7"/>
  <c r="GM182" i="7"/>
  <c r="GN182" i="7"/>
  <c r="GO182" i="7"/>
  <c r="GP182" i="7"/>
  <c r="GQ182" i="7"/>
  <c r="GR182" i="7"/>
  <c r="GS182" i="7"/>
  <c r="GT182" i="7"/>
  <c r="GU182" i="7"/>
  <c r="GV182" i="7"/>
  <c r="GW182" i="7"/>
  <c r="GX182" i="7"/>
  <c r="GY182" i="7"/>
  <c r="GZ182" i="7"/>
  <c r="HA182" i="7"/>
  <c r="HB182" i="7"/>
  <c r="HC182" i="7"/>
  <c r="HD182" i="7"/>
  <c r="HE182" i="7"/>
  <c r="HF182" i="7"/>
  <c r="HG182" i="7"/>
  <c r="HH182" i="7"/>
  <c r="HI182" i="7"/>
  <c r="HJ182" i="7"/>
  <c r="HK182" i="7"/>
  <c r="HL182" i="7"/>
  <c r="HM182" i="7"/>
  <c r="HN182" i="7"/>
  <c r="HO182" i="7"/>
  <c r="HP182" i="7"/>
  <c r="HQ182" i="7"/>
  <c r="HR182" i="7"/>
  <c r="HS182" i="7"/>
  <c r="HT182" i="7"/>
  <c r="HU182" i="7"/>
  <c r="HV182" i="7"/>
  <c r="HW182" i="7"/>
  <c r="HX182" i="7"/>
  <c r="HY182" i="7"/>
  <c r="HZ182" i="7"/>
  <c r="IA182" i="7"/>
  <c r="IB182" i="7"/>
  <c r="IC182" i="7"/>
  <c r="ID182" i="7"/>
  <c r="IE182" i="7"/>
  <c r="IF182" i="7"/>
  <c r="IG182" i="7"/>
  <c r="IH182" i="7"/>
  <c r="II182" i="7"/>
  <c r="IJ182" i="7"/>
  <c r="IK182" i="7"/>
  <c r="IL182" i="7"/>
  <c r="IM182" i="7"/>
  <c r="IN182" i="7"/>
  <c r="IO182" i="7"/>
  <c r="IP182" i="7"/>
  <c r="IQ182" i="7"/>
  <c r="IR182" i="7"/>
  <c r="IS182" i="7"/>
  <c r="IT182" i="7"/>
  <c r="IU182" i="7"/>
  <c r="IV182" i="7"/>
  <c r="IW182" i="7"/>
  <c r="IX182" i="7"/>
  <c r="IY182" i="7"/>
  <c r="IZ182" i="7"/>
  <c r="JA182" i="7"/>
  <c r="JB182" i="7"/>
  <c r="JC182" i="7"/>
  <c r="JD182" i="7"/>
  <c r="JE182" i="7"/>
  <c r="JF182" i="7"/>
  <c r="JG182" i="7"/>
  <c r="JH182" i="7"/>
  <c r="JI182" i="7"/>
  <c r="JJ182" i="7"/>
  <c r="JK182" i="7"/>
  <c r="JL182" i="7"/>
  <c r="JM182" i="7"/>
  <c r="JN182" i="7"/>
  <c r="JO182" i="7"/>
  <c r="JP182" i="7"/>
  <c r="JQ182" i="7"/>
  <c r="JR182" i="7"/>
  <c r="JS182" i="7"/>
  <c r="JT182" i="7"/>
  <c r="JU182" i="7"/>
  <c r="JV182" i="7"/>
  <c r="JW182" i="7"/>
  <c r="JX182" i="7"/>
  <c r="JY182" i="7"/>
  <c r="JZ182" i="7"/>
  <c r="KA182" i="7"/>
  <c r="KB182" i="7"/>
  <c r="KC182" i="7"/>
  <c r="KD182" i="7"/>
  <c r="KE182" i="7"/>
  <c r="KF182" i="7"/>
  <c r="KG182" i="7"/>
  <c r="KH182" i="7"/>
  <c r="KI182" i="7"/>
  <c r="KJ182" i="7"/>
  <c r="KK182" i="7"/>
  <c r="KL182" i="7"/>
  <c r="KM182" i="7"/>
  <c r="KN182" i="7"/>
  <c r="KO182" i="7"/>
  <c r="KP182" i="7"/>
  <c r="KQ182" i="7"/>
  <c r="KR182" i="7"/>
  <c r="KS182" i="7"/>
  <c r="KT182" i="7"/>
  <c r="KU182" i="7"/>
  <c r="KV182" i="7"/>
  <c r="KW182" i="7"/>
  <c r="KX182" i="7"/>
  <c r="KY182" i="7"/>
  <c r="KZ182" i="7"/>
  <c r="LA182" i="7"/>
  <c r="LB182" i="7"/>
  <c r="LC182" i="7"/>
  <c r="LD182" i="7"/>
  <c r="LE182" i="7"/>
  <c r="LF182" i="7"/>
  <c r="LG182" i="7"/>
  <c r="LH182" i="7"/>
  <c r="LI182" i="7"/>
  <c r="LJ182" i="7"/>
  <c r="LK182" i="7"/>
  <c r="LL182" i="7"/>
  <c r="LM182" i="7"/>
  <c r="LN182" i="7"/>
  <c r="LO182" i="7"/>
  <c r="LP182" i="7"/>
  <c r="LQ182" i="7"/>
  <c r="LR182" i="7"/>
  <c r="LS182" i="7"/>
  <c r="LT182" i="7"/>
  <c r="LU182" i="7"/>
  <c r="LV182" i="7"/>
  <c r="LW182" i="7"/>
  <c r="LX182" i="7"/>
  <c r="LY182" i="7"/>
  <c r="LZ182" i="7"/>
  <c r="MA182" i="7"/>
  <c r="MB182" i="7"/>
  <c r="MC182" i="7"/>
  <c r="MD182" i="7"/>
  <c r="ME182" i="7"/>
  <c r="MF182" i="7"/>
  <c r="MG182" i="7"/>
  <c r="MH182" i="7"/>
  <c r="MI182" i="7"/>
  <c r="MJ182" i="7"/>
  <c r="MK182" i="7"/>
  <c r="ML182" i="7"/>
  <c r="MM182" i="7"/>
  <c r="MN182" i="7"/>
  <c r="MO182" i="7"/>
  <c r="MP182" i="7"/>
  <c r="MQ182" i="7"/>
  <c r="MR182" i="7"/>
  <c r="MS182" i="7"/>
  <c r="MT182" i="7"/>
  <c r="MU182" i="7"/>
  <c r="MV182" i="7"/>
  <c r="MW182" i="7"/>
  <c r="MX182" i="7"/>
  <c r="MY182" i="7"/>
  <c r="MZ182" i="7"/>
  <c r="NA182" i="7"/>
  <c r="NB182" i="7"/>
  <c r="NC182" i="7"/>
  <c r="ND182" i="7"/>
  <c r="NE182" i="7"/>
  <c r="NF182" i="7"/>
  <c r="NG182" i="7"/>
  <c r="NH182" i="7"/>
  <c r="NI182" i="7"/>
  <c r="NJ182" i="7"/>
  <c r="NK182" i="7"/>
  <c r="NL182" i="7"/>
  <c r="NM182" i="7"/>
  <c r="NN182" i="7"/>
  <c r="NO182" i="7"/>
  <c r="NP182" i="7"/>
  <c r="NQ182" i="7"/>
  <c r="NR182" i="7"/>
  <c r="NS182" i="7"/>
  <c r="NT182" i="7"/>
  <c r="NU182" i="7"/>
  <c r="NV182" i="7"/>
  <c r="NW182" i="7"/>
  <c r="NX182" i="7"/>
  <c r="NY182" i="7"/>
  <c r="K182" i="7"/>
  <c r="MZ6" i="15"/>
  <c r="NA6" i="15"/>
  <c r="ND6" i="15"/>
  <c r="NE6" i="15"/>
  <c r="NF6" i="15"/>
  <c r="NG6" i="15"/>
  <c r="NH6" i="15"/>
  <c r="NI6" i="15"/>
  <c r="NJ6" i="15"/>
  <c r="NM6" i="15"/>
  <c r="NN6" i="15"/>
  <c r="NY6" i="15"/>
  <c r="NZ6" i="15"/>
  <c r="OA6" i="15"/>
  <c r="OC6" i="15"/>
  <c r="OD6" i="15"/>
  <c r="OE6" i="15"/>
  <c r="OF6" i="15"/>
  <c r="OG6" i="15"/>
  <c r="ND7" i="15"/>
  <c r="NE7" i="15"/>
  <c r="NF7" i="15"/>
  <c r="NG7" i="15"/>
  <c r="NH7" i="15"/>
  <c r="NI7" i="15"/>
  <c r="NJ7" i="15"/>
  <c r="NM7" i="15"/>
  <c r="NN7" i="15"/>
  <c r="NY7" i="15"/>
  <c r="NZ7" i="15"/>
  <c r="OA7" i="15"/>
  <c r="OD7" i="15"/>
  <c r="OE7" i="15"/>
  <c r="OF7" i="15"/>
  <c r="OG7" i="15"/>
  <c r="MY8" i="15"/>
  <c r="MZ8" i="15"/>
  <c r="NA8" i="15"/>
  <c r="NB8" i="15"/>
  <c r="NC8" i="15"/>
  <c r="ND8" i="15"/>
  <c r="NE8" i="15"/>
  <c r="NF8" i="15"/>
  <c r="NG8" i="15"/>
  <c r="NH8" i="15"/>
  <c r="NI8" i="15"/>
  <c r="NJ8" i="15"/>
  <c r="NK8" i="15"/>
  <c r="NL8" i="15"/>
  <c r="NM8" i="15"/>
  <c r="NN8" i="15"/>
  <c r="NO8" i="15"/>
  <c r="NP8" i="15"/>
  <c r="NQ8" i="15"/>
  <c r="NR8" i="15"/>
  <c r="NS8" i="15"/>
  <c r="NT8" i="15"/>
  <c r="NU8" i="15"/>
  <c r="NV8" i="15"/>
  <c r="NW8" i="15"/>
  <c r="NX8" i="15"/>
  <c r="NY8" i="15"/>
  <c r="NZ8" i="15"/>
  <c r="OA8" i="15"/>
  <c r="OB8" i="15"/>
  <c r="OC8" i="15"/>
  <c r="OD8" i="15"/>
  <c r="OE8" i="15"/>
  <c r="OF8" i="15"/>
  <c r="OG8" i="15"/>
  <c r="MX10" i="15"/>
  <c r="MX9" i="15"/>
  <c r="MX12" i="15"/>
  <c r="MX17" i="15"/>
  <c r="J250" i="7"/>
  <c r="NE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FJ35" i="7"/>
  <c r="FK35" i="7"/>
  <c r="FL35" i="7"/>
  <c r="FM35" i="7"/>
  <c r="FN35" i="7"/>
  <c r="FO35" i="7"/>
  <c r="FP35" i="7"/>
  <c r="FQ35" i="7"/>
  <c r="FR35" i="7"/>
  <c r="FS35" i="7"/>
  <c r="FT35" i="7"/>
  <c r="FU35" i="7"/>
  <c r="FV35" i="7"/>
  <c r="FW35" i="7"/>
  <c r="FX35" i="7"/>
  <c r="FY35" i="7"/>
  <c r="FZ35" i="7"/>
  <c r="GA35" i="7"/>
  <c r="GB35" i="7"/>
  <c r="GC35" i="7"/>
  <c r="GD35" i="7"/>
  <c r="GE35" i="7"/>
  <c r="GF35" i="7"/>
  <c r="GG35" i="7"/>
  <c r="GH35" i="7"/>
  <c r="GI35" i="7"/>
  <c r="GJ35" i="7"/>
  <c r="GK35" i="7"/>
  <c r="GL35" i="7"/>
  <c r="GM35" i="7"/>
  <c r="GN35" i="7"/>
  <c r="GO35" i="7"/>
  <c r="GP35" i="7"/>
  <c r="GQ35" i="7"/>
  <c r="GR35" i="7"/>
  <c r="GS35" i="7"/>
  <c r="GT35" i="7"/>
  <c r="GU35" i="7"/>
  <c r="GV35" i="7"/>
  <c r="GW35" i="7"/>
  <c r="GX35" i="7"/>
  <c r="GY35" i="7"/>
  <c r="GZ35" i="7"/>
  <c r="HA35" i="7"/>
  <c r="HB35" i="7"/>
  <c r="HC35" i="7"/>
  <c r="HD35" i="7"/>
  <c r="HE35" i="7"/>
  <c r="HF35" i="7"/>
  <c r="HG35" i="7"/>
  <c r="HH35" i="7"/>
  <c r="HI35" i="7"/>
  <c r="HJ35" i="7"/>
  <c r="HK35" i="7"/>
  <c r="HL35" i="7"/>
  <c r="HM35" i="7"/>
  <c r="HN35" i="7"/>
  <c r="HO35" i="7"/>
  <c r="HP35" i="7"/>
  <c r="HQ35" i="7"/>
  <c r="HR35" i="7"/>
  <c r="HS35" i="7"/>
  <c r="HT35" i="7"/>
  <c r="HU35" i="7"/>
  <c r="HV35" i="7"/>
  <c r="HW35" i="7"/>
  <c r="HX35" i="7"/>
  <c r="HY35" i="7"/>
  <c r="HZ35" i="7"/>
  <c r="IA35" i="7"/>
  <c r="IB35" i="7"/>
  <c r="IC35" i="7"/>
  <c r="ID35" i="7"/>
  <c r="IE35" i="7"/>
  <c r="IF35" i="7"/>
  <c r="IG35" i="7"/>
  <c r="IH35" i="7"/>
  <c r="II35" i="7"/>
  <c r="IJ35" i="7"/>
  <c r="IK35" i="7"/>
  <c r="IL35" i="7"/>
  <c r="IM35" i="7"/>
  <c r="IN35" i="7"/>
  <c r="IO35" i="7"/>
  <c r="IP35" i="7"/>
  <c r="IQ35" i="7"/>
  <c r="IR35" i="7"/>
  <c r="IS35" i="7"/>
  <c r="IT35" i="7"/>
  <c r="IU35" i="7"/>
  <c r="IV35" i="7"/>
  <c r="IW35" i="7"/>
  <c r="IX35" i="7"/>
  <c r="IY35" i="7"/>
  <c r="IZ35" i="7"/>
  <c r="JA35" i="7"/>
  <c r="JB35" i="7"/>
  <c r="JC35" i="7"/>
  <c r="JD35" i="7"/>
  <c r="JE35" i="7"/>
  <c r="JF35" i="7"/>
  <c r="JG35" i="7"/>
  <c r="JH35" i="7"/>
  <c r="JI35" i="7"/>
  <c r="JJ35" i="7"/>
  <c r="JK35" i="7"/>
  <c r="JL35" i="7"/>
  <c r="JM35" i="7"/>
  <c r="JN35" i="7"/>
  <c r="JO35" i="7"/>
  <c r="JP35" i="7"/>
  <c r="JQ35" i="7"/>
  <c r="JR35" i="7"/>
  <c r="JS35" i="7"/>
  <c r="JT35" i="7"/>
  <c r="JU35" i="7"/>
  <c r="JV35" i="7"/>
  <c r="JW35" i="7"/>
  <c r="JX35" i="7"/>
  <c r="JY35" i="7"/>
  <c r="JZ35" i="7"/>
  <c r="KA35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K35" i="7"/>
  <c r="I182" i="7" l="1"/>
  <c r="J182" i="7" s="1"/>
  <c r="J50" i="1"/>
  <c r="ND35" i="7"/>
  <c r="I35" i="7" s="1"/>
  <c r="J35" i="7" s="1"/>
  <c r="OH17" i="15"/>
  <c r="OH27" i="7"/>
  <c r="MD27" i="15"/>
  <c r="ME27" i="15"/>
  <c r="MF27" i="15"/>
  <c r="MG27" i="15"/>
  <c r="MH27" i="15"/>
  <c r="MJ27" i="15"/>
  <c r="MK27" i="15"/>
  <c r="ML27" i="15"/>
  <c r="MN27" i="15"/>
  <c r="MO27" i="15"/>
  <c r="MP27" i="15"/>
  <c r="MQ27" i="15"/>
  <c r="MS27" i="15"/>
  <c r="MT27" i="15"/>
  <c r="MU27" i="15"/>
  <c r="MV27" i="15"/>
  <c r="MW27" i="15"/>
  <c r="MX27" i="15"/>
  <c r="MY27" i="15"/>
  <c r="MZ27" i="15"/>
  <c r="NA27" i="15"/>
  <c r="NC27" i="15"/>
  <c r="ND27" i="15"/>
  <c r="NE27" i="15"/>
  <c r="NF27" i="15"/>
  <c r="NG27" i="15"/>
  <c r="NH27" i="15"/>
  <c r="NI27" i="15"/>
  <c r="NK27" i="15"/>
  <c r="NL27" i="15"/>
  <c r="NM27" i="15"/>
  <c r="NN27" i="15"/>
  <c r="NO27" i="15"/>
  <c r="NP27" i="15"/>
  <c r="NQ27" i="15"/>
  <c r="NR27" i="15"/>
  <c r="NS27" i="15"/>
  <c r="NT27" i="15"/>
  <c r="NU27" i="15"/>
  <c r="NV27" i="15"/>
  <c r="NW27" i="15"/>
  <c r="NX27" i="15"/>
  <c r="NY27" i="15"/>
  <c r="MD58" i="15"/>
  <c r="ME58" i="15"/>
  <c r="MF58" i="15"/>
  <c r="MG58" i="15"/>
  <c r="MH58" i="15"/>
  <c r="MI58" i="15"/>
  <c r="MJ58" i="15"/>
  <c r="MK58" i="15"/>
  <c r="ML58" i="15"/>
  <c r="MM58" i="15"/>
  <c r="MN58" i="15"/>
  <c r="MO58" i="15"/>
  <c r="MP58" i="15"/>
  <c r="MQ58" i="15"/>
  <c r="MR58" i="15"/>
  <c r="MS58" i="15"/>
  <c r="MT58" i="15"/>
  <c r="MU58" i="15"/>
  <c r="MV58" i="15"/>
  <c r="MW58" i="15"/>
  <c r="MY58" i="15"/>
  <c r="MZ58" i="15"/>
  <c r="NA58" i="15"/>
  <c r="NB58" i="15"/>
  <c r="NC58" i="15"/>
  <c r="ND58" i="15"/>
  <c r="NE58" i="15"/>
  <c r="NG58" i="15"/>
  <c r="NH58" i="15"/>
  <c r="NI58" i="15"/>
  <c r="NJ58" i="15"/>
  <c r="NK58" i="15"/>
  <c r="NL58" i="15"/>
  <c r="NM58" i="15"/>
  <c r="NN58" i="15"/>
  <c r="NO58" i="15"/>
  <c r="NP58" i="15"/>
  <c r="NQ58" i="15"/>
  <c r="NR58" i="15"/>
  <c r="NS58" i="15"/>
  <c r="NT58" i="15"/>
  <c r="NU58" i="15"/>
  <c r="NV58" i="15"/>
  <c r="NW58" i="15"/>
  <c r="NX58" i="15"/>
  <c r="NY58" i="15"/>
  <c r="MD20" i="15"/>
  <c r="ME20" i="15"/>
  <c r="MF20" i="15"/>
  <c r="MG20" i="15"/>
  <c r="MH20" i="15"/>
  <c r="MI20" i="15"/>
  <c r="MJ20" i="15"/>
  <c r="MK20" i="15"/>
  <c r="ML20" i="15"/>
  <c r="MM20" i="15"/>
  <c r="MN20" i="15"/>
  <c r="MO20" i="15"/>
  <c r="MP20" i="15"/>
  <c r="MQ20" i="15"/>
  <c r="MR20" i="15"/>
  <c r="MS20" i="15"/>
  <c r="MT20" i="15"/>
  <c r="MU20" i="15"/>
  <c r="MV20" i="15"/>
  <c r="MW20" i="15"/>
  <c r="MX20" i="15"/>
  <c r="MY20" i="15"/>
  <c r="MZ20" i="15"/>
  <c r="NA20" i="15"/>
  <c r="NB20" i="15"/>
  <c r="NC20" i="15"/>
  <c r="ND20" i="15"/>
  <c r="NE20" i="15"/>
  <c r="NF20" i="15"/>
  <c r="NG20" i="15"/>
  <c r="NH20" i="15"/>
  <c r="NI20" i="15"/>
  <c r="NJ20" i="15"/>
  <c r="NK20" i="15"/>
  <c r="NL20" i="15"/>
  <c r="NM20" i="15"/>
  <c r="NN20" i="15"/>
  <c r="NO20" i="15"/>
  <c r="NP20" i="15"/>
  <c r="NQ20" i="15"/>
  <c r="NR20" i="15"/>
  <c r="NS20" i="15"/>
  <c r="NT20" i="15"/>
  <c r="NU20" i="15"/>
  <c r="NV20" i="15"/>
  <c r="NW20" i="15"/>
  <c r="NX20" i="15"/>
  <c r="NY20" i="15"/>
  <c r="MD10" i="15"/>
  <c r="ME10" i="15"/>
  <c r="MF10" i="15"/>
  <c r="MG10" i="15"/>
  <c r="MH10" i="15"/>
  <c r="MJ10" i="15"/>
  <c r="MK10" i="15"/>
  <c r="ML10" i="15"/>
  <c r="MM10" i="15"/>
  <c r="MN10" i="15"/>
  <c r="MO10" i="15"/>
  <c r="MP10" i="15"/>
  <c r="MQ10" i="15"/>
  <c r="MS10" i="15"/>
  <c r="MT10" i="15"/>
  <c r="MU10" i="15"/>
  <c r="MV10" i="15"/>
  <c r="MW10" i="15"/>
  <c r="MY10" i="15"/>
  <c r="MZ10" i="15"/>
  <c r="NA10" i="15"/>
  <c r="NB10" i="15"/>
  <c r="NC10" i="15"/>
  <c r="ND10" i="15"/>
  <c r="NE10" i="15"/>
  <c r="NF10" i="15"/>
  <c r="NG10" i="15"/>
  <c r="NH10" i="15"/>
  <c r="NI10" i="15"/>
  <c r="NJ10" i="15"/>
  <c r="NK10" i="15"/>
  <c r="NL10" i="15"/>
  <c r="NM10" i="15"/>
  <c r="NN10" i="15"/>
  <c r="NO10" i="15"/>
  <c r="NP10" i="15"/>
  <c r="NQ10" i="15"/>
  <c r="NR10" i="15"/>
  <c r="NS10" i="15"/>
  <c r="NT10" i="15"/>
  <c r="NU10" i="15"/>
  <c r="NV10" i="15"/>
  <c r="NW10" i="15"/>
  <c r="NX10" i="15"/>
  <c r="NY10" i="15"/>
  <c r="MD9" i="15"/>
  <c r="ME9" i="15"/>
  <c r="MF9" i="15"/>
  <c r="MG9" i="15"/>
  <c r="MH9" i="15"/>
  <c r="MI9" i="15"/>
  <c r="MK9" i="15"/>
  <c r="ML9" i="15"/>
  <c r="MM9" i="15"/>
  <c r="MN9" i="15"/>
  <c r="MO9" i="15"/>
  <c r="MP9" i="15"/>
  <c r="MQ9" i="15"/>
  <c r="MT9" i="15"/>
  <c r="MU9" i="15"/>
  <c r="MV9" i="15"/>
  <c r="MW9" i="15"/>
  <c r="MY9" i="15"/>
  <c r="MZ9" i="15"/>
  <c r="NA9" i="15"/>
  <c r="NB9" i="15"/>
  <c r="NC9" i="15"/>
  <c r="ND9" i="15"/>
  <c r="NE9" i="15"/>
  <c r="NF9" i="15"/>
  <c r="NG9" i="15"/>
  <c r="NH9" i="15"/>
  <c r="NI9" i="15"/>
  <c r="NJ9" i="15"/>
  <c r="NK9" i="15"/>
  <c r="NL9" i="15"/>
  <c r="NM9" i="15"/>
  <c r="NN9" i="15"/>
  <c r="NO9" i="15"/>
  <c r="NP9" i="15"/>
  <c r="NQ9" i="15"/>
  <c r="NR9" i="15"/>
  <c r="NS9" i="15"/>
  <c r="NT9" i="15"/>
  <c r="NU9" i="15"/>
  <c r="NV9" i="15"/>
  <c r="NW9" i="15"/>
  <c r="NX9" i="15"/>
  <c r="NY9" i="15"/>
  <c r="MD23" i="15"/>
  <c r="ME23" i="15"/>
  <c r="MF23" i="15"/>
  <c r="MG23" i="15"/>
  <c r="MH23" i="15"/>
  <c r="MI23" i="15"/>
  <c r="MJ23" i="15"/>
  <c r="MK23" i="15"/>
  <c r="ML23" i="15"/>
  <c r="MM23" i="15"/>
  <c r="MN23" i="15"/>
  <c r="MO23" i="15"/>
  <c r="MP23" i="15"/>
  <c r="MQ23" i="15"/>
  <c r="MR23" i="15"/>
  <c r="MS23" i="15"/>
  <c r="MT23" i="15"/>
  <c r="MU23" i="15"/>
  <c r="MV23" i="15"/>
  <c r="MW23" i="15"/>
  <c r="MX23" i="15"/>
  <c r="MY23" i="15"/>
  <c r="MZ23" i="15"/>
  <c r="NA23" i="15"/>
  <c r="NB23" i="15"/>
  <c r="NC23" i="15"/>
  <c r="ND23" i="15"/>
  <c r="NE23" i="15"/>
  <c r="NF23" i="15"/>
  <c r="NG23" i="15"/>
  <c r="NH23" i="15"/>
  <c r="NI23" i="15"/>
  <c r="NJ23" i="15"/>
  <c r="NK23" i="15"/>
  <c r="NL23" i="15"/>
  <c r="NM23" i="15"/>
  <c r="NN23" i="15"/>
  <c r="NO23" i="15"/>
  <c r="NP23" i="15"/>
  <c r="NQ23" i="15"/>
  <c r="NR23" i="15"/>
  <c r="NS23" i="15"/>
  <c r="NT23" i="15"/>
  <c r="NU23" i="15"/>
  <c r="NV23" i="15"/>
  <c r="NW23" i="15"/>
  <c r="NX23" i="15"/>
  <c r="NY23" i="15"/>
  <c r="MD19" i="15"/>
  <c r="ME19" i="15"/>
  <c r="MF19" i="15"/>
  <c r="MG19" i="15"/>
  <c r="MH19" i="15"/>
  <c r="MI19" i="15"/>
  <c r="MJ19" i="15"/>
  <c r="MK19" i="15"/>
  <c r="ML19" i="15"/>
  <c r="MM19" i="15"/>
  <c r="MN19" i="15"/>
  <c r="MO19" i="15"/>
  <c r="MP19" i="15"/>
  <c r="MQ19" i="15"/>
  <c r="MR19" i="15"/>
  <c r="MS19" i="15"/>
  <c r="MT19" i="15"/>
  <c r="MU19" i="15"/>
  <c r="MV19" i="15"/>
  <c r="MW19" i="15"/>
  <c r="MX19" i="15"/>
  <c r="MY19" i="15"/>
  <c r="MZ19" i="15"/>
  <c r="NA19" i="15"/>
  <c r="NB19" i="15"/>
  <c r="NC19" i="15"/>
  <c r="ND19" i="15"/>
  <c r="NE19" i="15"/>
  <c r="NF19" i="15"/>
  <c r="NG19" i="15"/>
  <c r="NH19" i="15"/>
  <c r="NI19" i="15"/>
  <c r="NJ19" i="15"/>
  <c r="NK19" i="15"/>
  <c r="NL19" i="15"/>
  <c r="NM19" i="15"/>
  <c r="NN19" i="15"/>
  <c r="NO19" i="15"/>
  <c r="NP19" i="15"/>
  <c r="NQ19" i="15"/>
  <c r="NR19" i="15"/>
  <c r="NS19" i="15"/>
  <c r="NT19" i="15"/>
  <c r="NU19" i="15"/>
  <c r="NV19" i="15"/>
  <c r="NW19" i="15"/>
  <c r="NX19" i="15"/>
  <c r="NY19" i="15"/>
  <c r="MD34" i="15"/>
  <c r="ME34" i="15"/>
  <c r="MF34" i="15"/>
  <c r="MG34" i="15"/>
  <c r="MH34" i="15"/>
  <c r="MI34" i="15"/>
  <c r="MK34" i="15"/>
  <c r="ML34" i="15"/>
  <c r="MM34" i="15"/>
  <c r="MN34" i="15"/>
  <c r="MO34" i="15"/>
  <c r="MP34" i="15"/>
  <c r="MQ34" i="15"/>
  <c r="MR34" i="15"/>
  <c r="MT34" i="15"/>
  <c r="MU34" i="15"/>
  <c r="MV34" i="15"/>
  <c r="MW34" i="15"/>
  <c r="MX34" i="15"/>
  <c r="MY34" i="15"/>
  <c r="MZ34" i="15"/>
  <c r="NA34" i="15"/>
  <c r="NB34" i="15"/>
  <c r="NC34" i="15"/>
  <c r="NE34" i="15"/>
  <c r="NF34" i="15"/>
  <c r="NG34" i="15"/>
  <c r="NH34" i="15"/>
  <c r="NI34" i="15"/>
  <c r="NJ34" i="15"/>
  <c r="NK34" i="15"/>
  <c r="NM34" i="15"/>
  <c r="NN34" i="15"/>
  <c r="NO34" i="15"/>
  <c r="NP34" i="15"/>
  <c r="NQ34" i="15"/>
  <c r="NR34" i="15"/>
  <c r="NS34" i="15"/>
  <c r="NT34" i="15"/>
  <c r="NU34" i="15"/>
  <c r="NV34" i="15"/>
  <c r="NW34" i="15"/>
  <c r="NX34" i="15"/>
  <c r="NY34" i="15"/>
  <c r="MD12" i="15"/>
  <c r="ME12" i="15"/>
  <c r="MF12" i="15"/>
  <c r="MG12" i="15"/>
  <c r="MH12" i="15"/>
  <c r="MI12" i="15"/>
  <c r="MK12" i="15"/>
  <c r="ML12" i="15"/>
  <c r="MM12" i="15"/>
  <c r="MN12" i="15"/>
  <c r="MO12" i="15"/>
  <c r="MP12" i="15"/>
  <c r="MQ12" i="15"/>
  <c r="MR12" i="15"/>
  <c r="MT12" i="15"/>
  <c r="MU12" i="15"/>
  <c r="MV12" i="15"/>
  <c r="MW12" i="15"/>
  <c r="MY12" i="15"/>
  <c r="MZ12" i="15"/>
  <c r="NA12" i="15"/>
  <c r="NB12" i="15"/>
  <c r="NC12" i="15"/>
  <c r="NE12" i="15"/>
  <c r="NF12" i="15"/>
  <c r="NG12" i="15"/>
  <c r="NH12" i="15"/>
  <c r="NI12" i="15"/>
  <c r="NJ12" i="15"/>
  <c r="NK12" i="15"/>
  <c r="NM12" i="15"/>
  <c r="NN12" i="15"/>
  <c r="NO12" i="15"/>
  <c r="NP12" i="15"/>
  <c r="NQ12" i="15"/>
  <c r="NR12" i="15"/>
  <c r="NU12" i="15"/>
  <c r="NV12" i="15"/>
  <c r="NX12" i="15"/>
  <c r="MD17" i="15"/>
  <c r="ME17" i="15"/>
  <c r="MF17" i="15"/>
  <c r="MG17" i="15"/>
  <c r="MH17" i="15"/>
  <c r="MK17" i="15"/>
  <c r="ML17" i="15"/>
  <c r="MM17" i="15"/>
  <c r="MN17" i="15"/>
  <c r="MO17" i="15"/>
  <c r="MP17" i="15"/>
  <c r="MQ17" i="15"/>
  <c r="MR17" i="15"/>
  <c r="MT17" i="15"/>
  <c r="MU17" i="15"/>
  <c r="MV17" i="15"/>
  <c r="MW17" i="15"/>
  <c r="MY17" i="15"/>
  <c r="MZ17" i="15"/>
  <c r="NA17" i="15"/>
  <c r="NB17" i="15"/>
  <c r="NC17" i="15"/>
  <c r="ND17" i="15"/>
  <c r="NE17" i="15"/>
  <c r="NF17" i="15"/>
  <c r="NG17" i="15"/>
  <c r="NH17" i="15"/>
  <c r="NI17" i="15"/>
  <c r="NJ17" i="15"/>
  <c r="NK17" i="15"/>
  <c r="NL17" i="15"/>
  <c r="NM17" i="15"/>
  <c r="NN17" i="15"/>
  <c r="NO17" i="15"/>
  <c r="NP17" i="15"/>
  <c r="NQ17" i="15"/>
  <c r="NR17" i="15"/>
  <c r="NS17" i="15"/>
  <c r="NT17" i="15"/>
  <c r="NU17" i="15"/>
  <c r="NV17" i="15"/>
  <c r="MD14" i="15"/>
  <c r="ME14" i="15"/>
  <c r="MF14" i="15"/>
  <c r="MG14" i="15"/>
  <c r="MH14" i="15"/>
  <c r="MJ14" i="15"/>
  <c r="MK14" i="15"/>
  <c r="ML14" i="15"/>
  <c r="MM14" i="15"/>
  <c r="MN14" i="15"/>
  <c r="MO14" i="15"/>
  <c r="MP14" i="15"/>
  <c r="MQ14" i="15"/>
  <c r="MS14" i="15"/>
  <c r="MT14" i="15"/>
  <c r="MU14" i="15"/>
  <c r="MV14" i="15"/>
  <c r="MW14" i="15"/>
  <c r="MX14" i="15"/>
  <c r="MY14" i="15"/>
  <c r="MZ14" i="15"/>
  <c r="NA14" i="15"/>
  <c r="NB14" i="15"/>
  <c r="NC14" i="15"/>
  <c r="ND14" i="15"/>
  <c r="NE14" i="15"/>
  <c r="NF14" i="15"/>
  <c r="NG14" i="15"/>
  <c r="NH14" i="15"/>
  <c r="NI14" i="15"/>
  <c r="NJ14" i="15"/>
  <c r="NK14" i="15"/>
  <c r="NL14" i="15"/>
  <c r="NM14" i="15"/>
  <c r="NN14" i="15"/>
  <c r="NO14" i="15"/>
  <c r="NP14" i="15"/>
  <c r="NQ14" i="15"/>
  <c r="NR14" i="15"/>
  <c r="NS14" i="15"/>
  <c r="NT14" i="15"/>
  <c r="NU14" i="15"/>
  <c r="NV14" i="15"/>
  <c r="NW14" i="15"/>
  <c r="NX14" i="15"/>
  <c r="NY14" i="15"/>
  <c r="MD52" i="15"/>
  <c r="ME52" i="15"/>
  <c r="MF52" i="15"/>
  <c r="MG52" i="15"/>
  <c r="MH52" i="15"/>
  <c r="MI52" i="15"/>
  <c r="MJ52" i="15"/>
  <c r="MK52" i="15"/>
  <c r="ML52" i="15"/>
  <c r="MM52" i="15"/>
  <c r="MN52" i="15"/>
  <c r="MO52" i="15"/>
  <c r="MP52" i="15"/>
  <c r="MQ52" i="15"/>
  <c r="MR52" i="15"/>
  <c r="MS52" i="15"/>
  <c r="MT52" i="15"/>
  <c r="MU52" i="15"/>
  <c r="MV52" i="15"/>
  <c r="MW52" i="15"/>
  <c r="MX52" i="15"/>
  <c r="MY52" i="15"/>
  <c r="MZ52" i="15"/>
  <c r="NA52" i="15"/>
  <c r="NB52" i="15"/>
  <c r="NC52" i="15"/>
  <c r="ND52" i="15"/>
  <c r="NE52" i="15"/>
  <c r="NF52" i="15"/>
  <c r="NG52" i="15"/>
  <c r="NH52" i="15"/>
  <c r="NI52" i="15"/>
  <c r="NJ52" i="15"/>
  <c r="NK52" i="15"/>
  <c r="NL52" i="15"/>
  <c r="NM52" i="15"/>
  <c r="NN52" i="15"/>
  <c r="NQ52" i="15"/>
  <c r="NR52" i="15"/>
  <c r="NS52" i="15"/>
  <c r="NT52" i="15"/>
  <c r="NU52" i="15"/>
  <c r="NV52" i="15"/>
  <c r="NW52" i="15"/>
  <c r="NX52" i="15"/>
  <c r="NY52" i="15"/>
  <c r="MD18" i="15"/>
  <c r="ME18" i="15"/>
  <c r="MF18" i="15"/>
  <c r="MG18" i="15"/>
  <c r="MH18" i="15"/>
  <c r="MI18" i="15"/>
  <c r="MJ18" i="15"/>
  <c r="MK18" i="15"/>
  <c r="ML18" i="15"/>
  <c r="MM18" i="15"/>
  <c r="MN18" i="15"/>
  <c r="MO18" i="15"/>
  <c r="MP18" i="15"/>
  <c r="MQ18" i="15"/>
  <c r="MR18" i="15"/>
  <c r="MS18" i="15"/>
  <c r="MT18" i="15"/>
  <c r="MU18" i="15"/>
  <c r="MV18" i="15"/>
  <c r="MW18" i="15"/>
  <c r="MX18" i="15"/>
  <c r="MY18" i="15"/>
  <c r="MZ18" i="15"/>
  <c r="NA18" i="15"/>
  <c r="NB18" i="15"/>
  <c r="NC18" i="15"/>
  <c r="ND18" i="15"/>
  <c r="NE18" i="15"/>
  <c r="NF18" i="15"/>
  <c r="NG18" i="15"/>
  <c r="NH18" i="15"/>
  <c r="NI18" i="15"/>
  <c r="NJ18" i="15"/>
  <c r="NK18" i="15"/>
  <c r="NL18" i="15"/>
  <c r="NM18" i="15"/>
  <c r="NN18" i="15"/>
  <c r="NO18" i="15"/>
  <c r="NP18" i="15"/>
  <c r="NQ18" i="15"/>
  <c r="NR18" i="15"/>
  <c r="NS18" i="15"/>
  <c r="NT18" i="15"/>
  <c r="NU18" i="15"/>
  <c r="NV18" i="15"/>
  <c r="NW18" i="15"/>
  <c r="NX18" i="15"/>
  <c r="NY18" i="15"/>
  <c r="MD15" i="15"/>
  <c r="ME15" i="15"/>
  <c r="MF15" i="15"/>
  <c r="MG15" i="15"/>
  <c r="MH15" i="15"/>
  <c r="MK15" i="15"/>
  <c r="ML15" i="15"/>
  <c r="MM15" i="15"/>
  <c r="MN15" i="15"/>
  <c r="MO15" i="15"/>
  <c r="MP15" i="15"/>
  <c r="MQ15" i="15"/>
  <c r="MT15" i="15"/>
  <c r="MU15" i="15"/>
  <c r="MV15" i="15"/>
  <c r="MW15" i="15"/>
  <c r="MX15" i="15"/>
  <c r="MY15" i="15"/>
  <c r="MZ15" i="15"/>
  <c r="NA15" i="15"/>
  <c r="NB15" i="15"/>
  <c r="NC15" i="15"/>
  <c r="ND15" i="15"/>
  <c r="NE15" i="15"/>
  <c r="NG15" i="15"/>
  <c r="NH15" i="15"/>
  <c r="NI15" i="15"/>
  <c r="NJ15" i="15"/>
  <c r="NK15" i="15"/>
  <c r="NL15" i="15"/>
  <c r="NM15" i="15"/>
  <c r="NN15" i="15"/>
  <c r="NO15" i="15"/>
  <c r="NP15" i="15"/>
  <c r="NQ15" i="15"/>
  <c r="NR15" i="15"/>
  <c r="NS15" i="15"/>
  <c r="NT15" i="15"/>
  <c r="NU15" i="15"/>
  <c r="NV15" i="15"/>
  <c r="NW15" i="15"/>
  <c r="NX15" i="15"/>
  <c r="NY15" i="15"/>
  <c r="MD45" i="15"/>
  <c r="ME45" i="15"/>
  <c r="MF45" i="15"/>
  <c r="MG45" i="15"/>
  <c r="MH45" i="15"/>
  <c r="MI45" i="15"/>
  <c r="MJ45" i="15"/>
  <c r="MK45" i="15"/>
  <c r="ML45" i="15"/>
  <c r="MM45" i="15"/>
  <c r="MN45" i="15"/>
  <c r="MO45" i="15"/>
  <c r="MP45" i="15"/>
  <c r="MQ45" i="15"/>
  <c r="MR45" i="15"/>
  <c r="MS45" i="15"/>
  <c r="MT45" i="15"/>
  <c r="MU45" i="15"/>
  <c r="MV45" i="15"/>
  <c r="MW45" i="15"/>
  <c r="MX45" i="15"/>
  <c r="MY45" i="15"/>
  <c r="MZ45" i="15"/>
  <c r="NA45" i="15"/>
  <c r="NB45" i="15"/>
  <c r="NC45" i="15"/>
  <c r="ND45" i="15"/>
  <c r="NE45" i="15"/>
  <c r="NF45" i="15"/>
  <c r="NG45" i="15"/>
  <c r="NH45" i="15"/>
  <c r="NI45" i="15"/>
  <c r="NJ45" i="15"/>
  <c r="NK45" i="15"/>
  <c r="NL45" i="15"/>
  <c r="NM45" i="15"/>
  <c r="NN45" i="15"/>
  <c r="NO45" i="15"/>
  <c r="NP45" i="15"/>
  <c r="NQ45" i="15"/>
  <c r="NR45" i="15"/>
  <c r="NS45" i="15"/>
  <c r="NT45" i="15"/>
  <c r="NU45" i="15"/>
  <c r="NV45" i="15"/>
  <c r="NW45" i="15"/>
  <c r="NX45" i="15"/>
  <c r="NY45" i="15"/>
  <c r="MZ6" i="7"/>
  <c r="NA6" i="7"/>
  <c r="ND6" i="7"/>
  <c r="NE6" i="7"/>
  <c r="NF6" i="7"/>
  <c r="NG6" i="7"/>
  <c r="NH6" i="7"/>
  <c r="NI6" i="7"/>
  <c r="NJ6" i="7"/>
  <c r="NM6" i="7"/>
  <c r="NN6" i="7"/>
  <c r="NR6" i="7"/>
  <c r="NS6" i="7"/>
  <c r="NU6" i="7"/>
  <c r="NX6" i="7"/>
  <c r="ND7" i="7"/>
  <c r="NE7" i="7"/>
  <c r="NF7" i="7"/>
  <c r="NG7" i="7"/>
  <c r="NH7" i="7"/>
  <c r="NI7" i="7"/>
  <c r="NJ7" i="7"/>
  <c r="NM7" i="7"/>
  <c r="NN7" i="7"/>
  <c r="NR7" i="7"/>
  <c r="NS7" i="7"/>
  <c r="NU7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MD240" i="7"/>
  <c r="ME240" i="7"/>
  <c r="MF240" i="7"/>
  <c r="MG240" i="7"/>
  <c r="MH240" i="7"/>
  <c r="MI240" i="7"/>
  <c r="MJ240" i="7"/>
  <c r="MK240" i="7"/>
  <c r="ML240" i="7"/>
  <c r="MM240" i="7"/>
  <c r="MN240" i="7"/>
  <c r="MO240" i="7"/>
  <c r="MP240" i="7"/>
  <c r="MQ240" i="7"/>
  <c r="MR240" i="7"/>
  <c r="MS240" i="7"/>
  <c r="MT240" i="7"/>
  <c r="MU240" i="7"/>
  <c r="MV240" i="7"/>
  <c r="MW240" i="7"/>
  <c r="MX240" i="7"/>
  <c r="MY240" i="7"/>
  <c r="MZ240" i="7"/>
  <c r="NA240" i="7"/>
  <c r="NB240" i="7"/>
  <c r="NC240" i="7"/>
  <c r="ND240" i="7"/>
  <c r="NE240" i="7"/>
  <c r="NF240" i="7"/>
  <c r="NG240" i="7"/>
  <c r="NH240" i="7"/>
  <c r="NI240" i="7"/>
  <c r="NJ240" i="7"/>
  <c r="NK240" i="7"/>
  <c r="NL240" i="7"/>
  <c r="NM240" i="7"/>
  <c r="NN240" i="7"/>
  <c r="NO240" i="7"/>
  <c r="NP240" i="7"/>
  <c r="NQ240" i="7"/>
  <c r="NR240" i="7"/>
  <c r="NS240" i="7"/>
  <c r="NT240" i="7"/>
  <c r="NU240" i="7"/>
  <c r="NV240" i="7"/>
  <c r="NW240" i="7"/>
  <c r="NX240" i="7"/>
  <c r="NY240" i="7"/>
  <c r="MD252" i="7"/>
  <c r="ME252" i="7"/>
  <c r="MF252" i="7"/>
  <c r="MG252" i="7"/>
  <c r="MH252" i="7"/>
  <c r="MI252" i="7"/>
  <c r="MJ252" i="7"/>
  <c r="MK252" i="7"/>
  <c r="ML252" i="7"/>
  <c r="MM252" i="7"/>
  <c r="MN252" i="7"/>
  <c r="MO252" i="7"/>
  <c r="MP252" i="7"/>
  <c r="MQ252" i="7"/>
  <c r="MR252" i="7"/>
  <c r="MS252" i="7"/>
  <c r="MT252" i="7"/>
  <c r="MU252" i="7"/>
  <c r="MV252" i="7"/>
  <c r="MW252" i="7"/>
  <c r="MX252" i="7"/>
  <c r="MY252" i="7"/>
  <c r="MZ252" i="7"/>
  <c r="NA252" i="7"/>
  <c r="NB252" i="7"/>
  <c r="NC252" i="7"/>
  <c r="ND252" i="7"/>
  <c r="NE252" i="7"/>
  <c r="NF252" i="7"/>
  <c r="NG252" i="7"/>
  <c r="NH252" i="7"/>
  <c r="NI252" i="7"/>
  <c r="NJ252" i="7"/>
  <c r="NK252" i="7"/>
  <c r="NL252" i="7"/>
  <c r="NM252" i="7"/>
  <c r="NN252" i="7"/>
  <c r="NO252" i="7"/>
  <c r="NP252" i="7"/>
  <c r="NQ252" i="7"/>
  <c r="NR252" i="7"/>
  <c r="NS252" i="7"/>
  <c r="NT252" i="7"/>
  <c r="NU252" i="7"/>
  <c r="NV252" i="7"/>
  <c r="NW252" i="7"/>
  <c r="NX252" i="7"/>
  <c r="NY252" i="7"/>
  <c r="MD85" i="7"/>
  <c r="ME85" i="7"/>
  <c r="MF85" i="7"/>
  <c r="MG85" i="7"/>
  <c r="MH85" i="7"/>
  <c r="MI85" i="7"/>
  <c r="MJ85" i="7"/>
  <c r="MK85" i="7"/>
  <c r="ML85" i="7"/>
  <c r="MM85" i="7"/>
  <c r="MN85" i="7"/>
  <c r="MO85" i="7"/>
  <c r="MP85" i="7"/>
  <c r="MQ85" i="7"/>
  <c r="MR85" i="7"/>
  <c r="MS85" i="7"/>
  <c r="MT85" i="7"/>
  <c r="MU85" i="7"/>
  <c r="MV85" i="7"/>
  <c r="MW85" i="7"/>
  <c r="MX85" i="7"/>
  <c r="MY85" i="7"/>
  <c r="MZ85" i="7"/>
  <c r="NA85" i="7"/>
  <c r="NB85" i="7"/>
  <c r="NC85" i="7"/>
  <c r="ND85" i="7"/>
  <c r="NE85" i="7"/>
  <c r="NF85" i="7"/>
  <c r="NG85" i="7"/>
  <c r="NH85" i="7"/>
  <c r="NI85" i="7"/>
  <c r="NJ85" i="7"/>
  <c r="NK85" i="7"/>
  <c r="NL85" i="7"/>
  <c r="NM85" i="7"/>
  <c r="NN85" i="7"/>
  <c r="NO85" i="7"/>
  <c r="NP85" i="7"/>
  <c r="NQ85" i="7"/>
  <c r="NR85" i="7"/>
  <c r="NS85" i="7"/>
  <c r="NT85" i="7"/>
  <c r="NU85" i="7"/>
  <c r="NV85" i="7"/>
  <c r="NW85" i="7"/>
  <c r="NX85" i="7"/>
  <c r="NY85" i="7"/>
  <c r="MD232" i="7"/>
  <c r="ME232" i="7"/>
  <c r="MF232" i="7"/>
  <c r="MG232" i="7"/>
  <c r="MH232" i="7"/>
  <c r="MI232" i="7"/>
  <c r="MJ232" i="7"/>
  <c r="MK232" i="7"/>
  <c r="ML232" i="7"/>
  <c r="MM232" i="7"/>
  <c r="MN232" i="7"/>
  <c r="MO232" i="7"/>
  <c r="MP232" i="7"/>
  <c r="MQ232" i="7"/>
  <c r="MR232" i="7"/>
  <c r="MS232" i="7"/>
  <c r="MT232" i="7"/>
  <c r="MU232" i="7"/>
  <c r="MV232" i="7"/>
  <c r="MW232" i="7"/>
  <c r="MX232" i="7"/>
  <c r="MY232" i="7"/>
  <c r="MZ232" i="7"/>
  <c r="NA232" i="7"/>
  <c r="NB232" i="7"/>
  <c r="NC232" i="7"/>
  <c r="ND232" i="7"/>
  <c r="NE232" i="7"/>
  <c r="NF232" i="7"/>
  <c r="NG232" i="7"/>
  <c r="NH232" i="7"/>
  <c r="NI232" i="7"/>
  <c r="NJ232" i="7"/>
  <c r="NK232" i="7"/>
  <c r="NL232" i="7"/>
  <c r="NM232" i="7"/>
  <c r="NN232" i="7"/>
  <c r="NO232" i="7"/>
  <c r="NP232" i="7"/>
  <c r="NQ232" i="7"/>
  <c r="NR232" i="7"/>
  <c r="NS232" i="7"/>
  <c r="NT232" i="7"/>
  <c r="NU232" i="7"/>
  <c r="NV232" i="7"/>
  <c r="NW232" i="7"/>
  <c r="NX232" i="7"/>
  <c r="NY232" i="7"/>
  <c r="MD255" i="7"/>
  <c r="ME255" i="7"/>
  <c r="MF255" i="7"/>
  <c r="MG255" i="7"/>
  <c r="MH255" i="7"/>
  <c r="MI255" i="7"/>
  <c r="MJ255" i="7"/>
  <c r="MK255" i="7"/>
  <c r="ML255" i="7"/>
  <c r="MM255" i="7"/>
  <c r="MN255" i="7"/>
  <c r="MO255" i="7"/>
  <c r="MP255" i="7"/>
  <c r="MQ255" i="7"/>
  <c r="MR255" i="7"/>
  <c r="MS255" i="7"/>
  <c r="MT255" i="7"/>
  <c r="MU255" i="7"/>
  <c r="MV255" i="7"/>
  <c r="MW255" i="7"/>
  <c r="MX255" i="7"/>
  <c r="MY255" i="7"/>
  <c r="MZ255" i="7"/>
  <c r="NA255" i="7"/>
  <c r="NB255" i="7"/>
  <c r="NC255" i="7"/>
  <c r="ND255" i="7"/>
  <c r="NE255" i="7"/>
  <c r="NF255" i="7"/>
  <c r="NG255" i="7"/>
  <c r="NH255" i="7"/>
  <c r="NI255" i="7"/>
  <c r="NJ255" i="7"/>
  <c r="NK255" i="7"/>
  <c r="NL255" i="7"/>
  <c r="NM255" i="7"/>
  <c r="NN255" i="7"/>
  <c r="NO255" i="7"/>
  <c r="NP255" i="7"/>
  <c r="NQ255" i="7"/>
  <c r="NR255" i="7"/>
  <c r="NS255" i="7"/>
  <c r="NT255" i="7"/>
  <c r="NU255" i="7"/>
  <c r="NV255" i="7"/>
  <c r="NW255" i="7"/>
  <c r="NX255" i="7"/>
  <c r="NY255" i="7"/>
  <c r="MD203" i="7"/>
  <c r="ME203" i="7"/>
  <c r="MF203" i="7"/>
  <c r="MG203" i="7"/>
  <c r="MH203" i="7"/>
  <c r="MI203" i="7"/>
  <c r="MJ203" i="7"/>
  <c r="MK203" i="7"/>
  <c r="ML203" i="7"/>
  <c r="MM203" i="7"/>
  <c r="MN203" i="7"/>
  <c r="MO203" i="7"/>
  <c r="MP203" i="7"/>
  <c r="MQ203" i="7"/>
  <c r="MR203" i="7"/>
  <c r="MS203" i="7"/>
  <c r="MT203" i="7"/>
  <c r="MU203" i="7"/>
  <c r="MV203" i="7"/>
  <c r="MW203" i="7"/>
  <c r="MX203" i="7"/>
  <c r="MY203" i="7"/>
  <c r="MZ203" i="7"/>
  <c r="NA203" i="7"/>
  <c r="NB203" i="7"/>
  <c r="NC203" i="7"/>
  <c r="ND203" i="7"/>
  <c r="NE203" i="7"/>
  <c r="NF203" i="7"/>
  <c r="NG203" i="7"/>
  <c r="NH203" i="7"/>
  <c r="NI203" i="7"/>
  <c r="NJ203" i="7"/>
  <c r="NK203" i="7"/>
  <c r="NL203" i="7"/>
  <c r="NM203" i="7"/>
  <c r="NN203" i="7"/>
  <c r="NO203" i="7"/>
  <c r="NP203" i="7"/>
  <c r="NQ203" i="7"/>
  <c r="NR203" i="7"/>
  <c r="NS203" i="7"/>
  <c r="NT203" i="7"/>
  <c r="NU203" i="7"/>
  <c r="NV203" i="7"/>
  <c r="NW203" i="7"/>
  <c r="NX203" i="7"/>
  <c r="NY203" i="7"/>
  <c r="MD49" i="7"/>
  <c r="ME49" i="7"/>
  <c r="MF49" i="7"/>
  <c r="MG49" i="7"/>
  <c r="MH49" i="7"/>
  <c r="MJ49" i="7"/>
  <c r="MK49" i="7"/>
  <c r="ML49" i="7"/>
  <c r="MM49" i="7"/>
  <c r="MN49" i="7"/>
  <c r="MO49" i="7"/>
  <c r="MP49" i="7"/>
  <c r="MQ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MD176" i="7"/>
  <c r="ME176" i="7"/>
  <c r="MF176" i="7"/>
  <c r="MG176" i="7"/>
  <c r="MH176" i="7"/>
  <c r="MI176" i="7"/>
  <c r="MJ176" i="7"/>
  <c r="MK176" i="7"/>
  <c r="ML176" i="7"/>
  <c r="MM176" i="7"/>
  <c r="MN176" i="7"/>
  <c r="MO176" i="7"/>
  <c r="MP176" i="7"/>
  <c r="MQ176" i="7"/>
  <c r="MR176" i="7"/>
  <c r="MS176" i="7"/>
  <c r="MT176" i="7"/>
  <c r="MU176" i="7"/>
  <c r="MV176" i="7"/>
  <c r="MW176" i="7"/>
  <c r="MX176" i="7"/>
  <c r="MY176" i="7"/>
  <c r="MZ176" i="7"/>
  <c r="NA176" i="7"/>
  <c r="NB176" i="7"/>
  <c r="NC176" i="7"/>
  <c r="ND176" i="7"/>
  <c r="NE176" i="7"/>
  <c r="NF176" i="7"/>
  <c r="NG176" i="7"/>
  <c r="NH176" i="7"/>
  <c r="NI176" i="7"/>
  <c r="NJ176" i="7"/>
  <c r="NK176" i="7"/>
  <c r="NL176" i="7"/>
  <c r="NM176" i="7"/>
  <c r="NN176" i="7"/>
  <c r="NO176" i="7"/>
  <c r="NP176" i="7"/>
  <c r="NQ176" i="7"/>
  <c r="NR176" i="7"/>
  <c r="NS176" i="7"/>
  <c r="NT176" i="7"/>
  <c r="NU176" i="7"/>
  <c r="NV176" i="7"/>
  <c r="NW176" i="7"/>
  <c r="NX176" i="7"/>
  <c r="NY176" i="7"/>
  <c r="MD223" i="7"/>
  <c r="ME223" i="7"/>
  <c r="MF223" i="7"/>
  <c r="MG223" i="7"/>
  <c r="MH223" i="7"/>
  <c r="MI223" i="7"/>
  <c r="MJ223" i="7"/>
  <c r="MK223" i="7"/>
  <c r="ML223" i="7"/>
  <c r="MM223" i="7"/>
  <c r="MN223" i="7"/>
  <c r="MO223" i="7"/>
  <c r="MP223" i="7"/>
  <c r="MQ223" i="7"/>
  <c r="MR223" i="7"/>
  <c r="MS223" i="7"/>
  <c r="MT223" i="7"/>
  <c r="MU223" i="7"/>
  <c r="MV223" i="7"/>
  <c r="MW223" i="7"/>
  <c r="MX223" i="7"/>
  <c r="MY223" i="7"/>
  <c r="MZ223" i="7"/>
  <c r="NA223" i="7"/>
  <c r="NB223" i="7"/>
  <c r="NC223" i="7"/>
  <c r="ND223" i="7"/>
  <c r="NE223" i="7"/>
  <c r="NF223" i="7"/>
  <c r="NG223" i="7"/>
  <c r="NH223" i="7"/>
  <c r="NI223" i="7"/>
  <c r="NJ223" i="7"/>
  <c r="NK223" i="7"/>
  <c r="NL223" i="7"/>
  <c r="NM223" i="7"/>
  <c r="NN223" i="7"/>
  <c r="NO223" i="7"/>
  <c r="NP223" i="7"/>
  <c r="NQ223" i="7"/>
  <c r="NR223" i="7"/>
  <c r="NS223" i="7"/>
  <c r="NT223" i="7"/>
  <c r="NU223" i="7"/>
  <c r="NV223" i="7"/>
  <c r="NW223" i="7"/>
  <c r="NX223" i="7"/>
  <c r="NY223" i="7"/>
  <c r="MD140" i="7"/>
  <c r="ME140" i="7"/>
  <c r="MF140" i="7"/>
  <c r="MG140" i="7"/>
  <c r="MH140" i="7"/>
  <c r="MI140" i="7"/>
  <c r="MJ140" i="7"/>
  <c r="MK140" i="7"/>
  <c r="ML140" i="7"/>
  <c r="MM140" i="7"/>
  <c r="MN140" i="7"/>
  <c r="MO140" i="7"/>
  <c r="MP140" i="7"/>
  <c r="MQ140" i="7"/>
  <c r="MR140" i="7"/>
  <c r="MS140" i="7"/>
  <c r="MT140" i="7"/>
  <c r="MU140" i="7"/>
  <c r="MV140" i="7"/>
  <c r="MW140" i="7"/>
  <c r="MX140" i="7"/>
  <c r="MY140" i="7"/>
  <c r="MZ140" i="7"/>
  <c r="NA140" i="7"/>
  <c r="NB140" i="7"/>
  <c r="NC140" i="7"/>
  <c r="ND140" i="7"/>
  <c r="NE140" i="7"/>
  <c r="NF140" i="7"/>
  <c r="NG140" i="7"/>
  <c r="NH140" i="7"/>
  <c r="NI140" i="7"/>
  <c r="NJ140" i="7"/>
  <c r="NK140" i="7"/>
  <c r="NL140" i="7"/>
  <c r="NM140" i="7"/>
  <c r="NN140" i="7"/>
  <c r="NO140" i="7"/>
  <c r="NP140" i="7"/>
  <c r="NQ140" i="7"/>
  <c r="NR140" i="7"/>
  <c r="NS140" i="7"/>
  <c r="NT140" i="7"/>
  <c r="NU140" i="7"/>
  <c r="NV140" i="7"/>
  <c r="NW140" i="7"/>
  <c r="NX140" i="7"/>
  <c r="NY140" i="7"/>
  <c r="MD123" i="7"/>
  <c r="ME123" i="7"/>
  <c r="MF123" i="7"/>
  <c r="MG123" i="7"/>
  <c r="MH123" i="7"/>
  <c r="MI123" i="7"/>
  <c r="MJ123" i="7"/>
  <c r="MK123" i="7"/>
  <c r="ML123" i="7"/>
  <c r="MM123" i="7"/>
  <c r="MN123" i="7"/>
  <c r="MO123" i="7"/>
  <c r="MP123" i="7"/>
  <c r="MQ123" i="7"/>
  <c r="MR123" i="7"/>
  <c r="MS123" i="7"/>
  <c r="MT123" i="7"/>
  <c r="MU123" i="7"/>
  <c r="MV123" i="7"/>
  <c r="MW123" i="7"/>
  <c r="MX123" i="7"/>
  <c r="MY123" i="7"/>
  <c r="MZ123" i="7"/>
  <c r="NA123" i="7"/>
  <c r="NB123" i="7"/>
  <c r="NC123" i="7"/>
  <c r="ND123" i="7"/>
  <c r="NE123" i="7"/>
  <c r="NF123" i="7"/>
  <c r="NG123" i="7"/>
  <c r="NH123" i="7"/>
  <c r="NI123" i="7"/>
  <c r="NJ123" i="7"/>
  <c r="NK123" i="7"/>
  <c r="NL123" i="7"/>
  <c r="NM123" i="7"/>
  <c r="NN123" i="7"/>
  <c r="NO123" i="7"/>
  <c r="NP123" i="7"/>
  <c r="NQ123" i="7"/>
  <c r="NR123" i="7"/>
  <c r="NS123" i="7"/>
  <c r="NT123" i="7"/>
  <c r="NU123" i="7"/>
  <c r="NV123" i="7"/>
  <c r="NW123" i="7"/>
  <c r="NX123" i="7"/>
  <c r="NY123" i="7"/>
  <c r="MD87" i="7"/>
  <c r="ME87" i="7"/>
  <c r="MF87" i="7"/>
  <c r="MG87" i="7"/>
  <c r="MH87" i="7"/>
  <c r="MI87" i="7"/>
  <c r="MJ87" i="7"/>
  <c r="MK87" i="7"/>
  <c r="MM87" i="7"/>
  <c r="MN87" i="7"/>
  <c r="MO87" i="7"/>
  <c r="MP87" i="7"/>
  <c r="MQ87" i="7"/>
  <c r="MR87" i="7"/>
  <c r="MS87" i="7"/>
  <c r="MT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MD171" i="7"/>
  <c r="ME171" i="7"/>
  <c r="MF171" i="7"/>
  <c r="MG171" i="7"/>
  <c r="MH171" i="7"/>
  <c r="MI171" i="7"/>
  <c r="MJ171" i="7"/>
  <c r="MK171" i="7"/>
  <c r="ML171" i="7"/>
  <c r="MM171" i="7"/>
  <c r="MN171" i="7"/>
  <c r="MO171" i="7"/>
  <c r="MP171" i="7"/>
  <c r="MQ171" i="7"/>
  <c r="MR171" i="7"/>
  <c r="MS171" i="7"/>
  <c r="MT171" i="7"/>
  <c r="MU171" i="7"/>
  <c r="MV171" i="7"/>
  <c r="MW171" i="7"/>
  <c r="MX171" i="7"/>
  <c r="MY171" i="7"/>
  <c r="MZ171" i="7"/>
  <c r="NA171" i="7"/>
  <c r="NB171" i="7"/>
  <c r="NC171" i="7"/>
  <c r="ND171" i="7"/>
  <c r="NE171" i="7"/>
  <c r="NF171" i="7"/>
  <c r="NG171" i="7"/>
  <c r="NH171" i="7"/>
  <c r="NI171" i="7"/>
  <c r="NJ171" i="7"/>
  <c r="NK171" i="7"/>
  <c r="NL171" i="7"/>
  <c r="NM171" i="7"/>
  <c r="NN171" i="7"/>
  <c r="NO171" i="7"/>
  <c r="NP171" i="7"/>
  <c r="NQ171" i="7"/>
  <c r="NR171" i="7"/>
  <c r="NS171" i="7"/>
  <c r="NT171" i="7"/>
  <c r="NU171" i="7"/>
  <c r="NV171" i="7"/>
  <c r="NW171" i="7"/>
  <c r="NX171" i="7"/>
  <c r="NY171" i="7"/>
  <c r="MD131" i="7"/>
  <c r="ME131" i="7"/>
  <c r="MF131" i="7"/>
  <c r="MG131" i="7"/>
  <c r="MH131" i="7"/>
  <c r="MI131" i="7"/>
  <c r="MJ131" i="7"/>
  <c r="MK131" i="7"/>
  <c r="ML131" i="7"/>
  <c r="MM131" i="7"/>
  <c r="MN131" i="7"/>
  <c r="MO131" i="7"/>
  <c r="MP131" i="7"/>
  <c r="MQ131" i="7"/>
  <c r="MR131" i="7"/>
  <c r="MS131" i="7"/>
  <c r="MT131" i="7"/>
  <c r="MU131" i="7"/>
  <c r="MV131" i="7"/>
  <c r="MW131" i="7"/>
  <c r="MX131" i="7"/>
  <c r="MY131" i="7"/>
  <c r="MZ131" i="7"/>
  <c r="NA131" i="7"/>
  <c r="NB131" i="7"/>
  <c r="NC131" i="7"/>
  <c r="ND131" i="7"/>
  <c r="NE131" i="7"/>
  <c r="NF131" i="7"/>
  <c r="NG131" i="7"/>
  <c r="NH131" i="7"/>
  <c r="NI131" i="7"/>
  <c r="NJ131" i="7"/>
  <c r="NK131" i="7"/>
  <c r="NL131" i="7"/>
  <c r="NM131" i="7"/>
  <c r="NN131" i="7"/>
  <c r="NO131" i="7"/>
  <c r="NP131" i="7"/>
  <c r="NQ131" i="7"/>
  <c r="NR131" i="7"/>
  <c r="NS131" i="7"/>
  <c r="NT131" i="7"/>
  <c r="NU131" i="7"/>
  <c r="NV131" i="7"/>
  <c r="NW131" i="7"/>
  <c r="NX131" i="7"/>
  <c r="NY131" i="7"/>
  <c r="MD211" i="7"/>
  <c r="ME211" i="7"/>
  <c r="MF211" i="7"/>
  <c r="MG211" i="7"/>
  <c r="MH211" i="7"/>
  <c r="MI211" i="7"/>
  <c r="MJ211" i="7"/>
  <c r="MK211" i="7"/>
  <c r="ML211" i="7"/>
  <c r="MM211" i="7"/>
  <c r="MN211" i="7"/>
  <c r="MO211" i="7"/>
  <c r="MP211" i="7"/>
  <c r="MQ211" i="7"/>
  <c r="MR211" i="7"/>
  <c r="MS211" i="7"/>
  <c r="MT211" i="7"/>
  <c r="MU211" i="7"/>
  <c r="MV211" i="7"/>
  <c r="MW211" i="7"/>
  <c r="MX211" i="7"/>
  <c r="MY211" i="7"/>
  <c r="MZ211" i="7"/>
  <c r="NA211" i="7"/>
  <c r="NB211" i="7"/>
  <c r="NC211" i="7"/>
  <c r="ND211" i="7"/>
  <c r="NE211" i="7"/>
  <c r="NF211" i="7"/>
  <c r="NG211" i="7"/>
  <c r="NH211" i="7"/>
  <c r="NI211" i="7"/>
  <c r="NJ211" i="7"/>
  <c r="NK211" i="7"/>
  <c r="NL211" i="7"/>
  <c r="NM211" i="7"/>
  <c r="NN211" i="7"/>
  <c r="NO211" i="7"/>
  <c r="NP211" i="7"/>
  <c r="NQ211" i="7"/>
  <c r="NR211" i="7"/>
  <c r="NS211" i="7"/>
  <c r="NT211" i="7"/>
  <c r="NU211" i="7"/>
  <c r="NV211" i="7"/>
  <c r="NW211" i="7"/>
  <c r="NX211" i="7"/>
  <c r="NY211" i="7"/>
  <c r="MD62" i="7"/>
  <c r="ME62" i="7"/>
  <c r="MF62" i="7"/>
  <c r="MG62" i="7"/>
  <c r="MH62" i="7"/>
  <c r="MI62" i="7"/>
  <c r="MJ62" i="7"/>
  <c r="ML62" i="7"/>
  <c r="MM62" i="7"/>
  <c r="MN62" i="7"/>
  <c r="MO62" i="7"/>
  <c r="MP62" i="7"/>
  <c r="MQ62" i="7"/>
  <c r="MR62" i="7"/>
  <c r="MS62" i="7"/>
  <c r="MT62" i="7"/>
  <c r="MU62" i="7"/>
  <c r="MV62" i="7"/>
  <c r="MW62" i="7"/>
  <c r="MX62" i="7"/>
  <c r="MY62" i="7"/>
  <c r="MZ62" i="7"/>
  <c r="NA62" i="7"/>
  <c r="NB62" i="7"/>
  <c r="NC62" i="7"/>
  <c r="ND62" i="7"/>
  <c r="NE62" i="7"/>
  <c r="NF62" i="7"/>
  <c r="NG62" i="7"/>
  <c r="NH62" i="7"/>
  <c r="NI62" i="7"/>
  <c r="NJ62" i="7"/>
  <c r="NK62" i="7"/>
  <c r="NL62" i="7"/>
  <c r="NM62" i="7"/>
  <c r="NN62" i="7"/>
  <c r="NO62" i="7"/>
  <c r="NP62" i="7"/>
  <c r="NQ62" i="7"/>
  <c r="NR62" i="7"/>
  <c r="NS62" i="7"/>
  <c r="NT62" i="7"/>
  <c r="NU62" i="7"/>
  <c r="NV62" i="7"/>
  <c r="NW62" i="7"/>
  <c r="NX62" i="7"/>
  <c r="NY62" i="7"/>
  <c r="MD155" i="7"/>
  <c r="ME155" i="7"/>
  <c r="MF155" i="7"/>
  <c r="MG155" i="7"/>
  <c r="MH155" i="7"/>
  <c r="MI155" i="7"/>
  <c r="MJ155" i="7"/>
  <c r="MK155" i="7"/>
  <c r="ML155" i="7"/>
  <c r="MM155" i="7"/>
  <c r="MN155" i="7"/>
  <c r="MO155" i="7"/>
  <c r="MP155" i="7"/>
  <c r="MQ155" i="7"/>
  <c r="MR155" i="7"/>
  <c r="MS155" i="7"/>
  <c r="MT155" i="7"/>
  <c r="MU155" i="7"/>
  <c r="MV155" i="7"/>
  <c r="MW155" i="7"/>
  <c r="MX155" i="7"/>
  <c r="MY155" i="7"/>
  <c r="MZ155" i="7"/>
  <c r="NA155" i="7"/>
  <c r="NB155" i="7"/>
  <c r="NC155" i="7"/>
  <c r="ND155" i="7"/>
  <c r="NE155" i="7"/>
  <c r="NF155" i="7"/>
  <c r="NG155" i="7"/>
  <c r="NH155" i="7"/>
  <c r="NI155" i="7"/>
  <c r="NJ155" i="7"/>
  <c r="NK155" i="7"/>
  <c r="NL155" i="7"/>
  <c r="NM155" i="7"/>
  <c r="NN155" i="7"/>
  <c r="NO155" i="7"/>
  <c r="NP155" i="7"/>
  <c r="NQ155" i="7"/>
  <c r="NR155" i="7"/>
  <c r="NS155" i="7"/>
  <c r="NT155" i="7"/>
  <c r="NU155" i="7"/>
  <c r="NV155" i="7"/>
  <c r="NW155" i="7"/>
  <c r="NX155" i="7"/>
  <c r="NY155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MD148" i="7"/>
  <c r="ME148" i="7"/>
  <c r="MF148" i="7"/>
  <c r="MG148" i="7"/>
  <c r="MH148" i="7"/>
  <c r="MI148" i="7"/>
  <c r="MJ148" i="7"/>
  <c r="MK148" i="7"/>
  <c r="ML148" i="7"/>
  <c r="MM148" i="7"/>
  <c r="MN148" i="7"/>
  <c r="MO148" i="7"/>
  <c r="MP148" i="7"/>
  <c r="MQ148" i="7"/>
  <c r="MR148" i="7"/>
  <c r="MS148" i="7"/>
  <c r="MT148" i="7"/>
  <c r="MU148" i="7"/>
  <c r="MV148" i="7"/>
  <c r="MW148" i="7"/>
  <c r="MX148" i="7"/>
  <c r="MY148" i="7"/>
  <c r="MZ148" i="7"/>
  <c r="NA148" i="7"/>
  <c r="NB148" i="7"/>
  <c r="NC148" i="7"/>
  <c r="ND148" i="7"/>
  <c r="NE148" i="7"/>
  <c r="NF148" i="7"/>
  <c r="NG148" i="7"/>
  <c r="NH148" i="7"/>
  <c r="NI148" i="7"/>
  <c r="NJ148" i="7"/>
  <c r="NK148" i="7"/>
  <c r="NL148" i="7"/>
  <c r="NM148" i="7"/>
  <c r="NN148" i="7"/>
  <c r="NO148" i="7"/>
  <c r="NP148" i="7"/>
  <c r="NQ148" i="7"/>
  <c r="NR148" i="7"/>
  <c r="NS148" i="7"/>
  <c r="NT148" i="7"/>
  <c r="NU148" i="7"/>
  <c r="NV148" i="7"/>
  <c r="NW148" i="7"/>
  <c r="NX148" i="7"/>
  <c r="NY148" i="7"/>
  <c r="MD175" i="7"/>
  <c r="ME175" i="7"/>
  <c r="MF175" i="7"/>
  <c r="MG175" i="7"/>
  <c r="MH175" i="7"/>
  <c r="MI175" i="7"/>
  <c r="MJ175" i="7"/>
  <c r="MK175" i="7"/>
  <c r="ML175" i="7"/>
  <c r="MM175" i="7"/>
  <c r="MN175" i="7"/>
  <c r="MO175" i="7"/>
  <c r="MP175" i="7"/>
  <c r="MQ175" i="7"/>
  <c r="MR175" i="7"/>
  <c r="MS175" i="7"/>
  <c r="MT175" i="7"/>
  <c r="MU175" i="7"/>
  <c r="MV175" i="7"/>
  <c r="MW175" i="7"/>
  <c r="MX175" i="7"/>
  <c r="MY175" i="7"/>
  <c r="MZ175" i="7"/>
  <c r="NA175" i="7"/>
  <c r="NB175" i="7"/>
  <c r="NC175" i="7"/>
  <c r="ND175" i="7"/>
  <c r="NE175" i="7"/>
  <c r="NF175" i="7"/>
  <c r="NG175" i="7"/>
  <c r="NH175" i="7"/>
  <c r="NI175" i="7"/>
  <c r="NJ175" i="7"/>
  <c r="NK175" i="7"/>
  <c r="NL175" i="7"/>
  <c r="NM175" i="7"/>
  <c r="NN175" i="7"/>
  <c r="NO175" i="7"/>
  <c r="NP175" i="7"/>
  <c r="NQ175" i="7"/>
  <c r="NR175" i="7"/>
  <c r="NS175" i="7"/>
  <c r="NT175" i="7"/>
  <c r="NU175" i="7"/>
  <c r="NV175" i="7"/>
  <c r="NW175" i="7"/>
  <c r="NX175" i="7"/>
  <c r="NY175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MD47" i="7"/>
  <c r="ME47" i="7"/>
  <c r="MF47" i="7"/>
  <c r="MG47" i="7"/>
  <c r="MH47" i="7"/>
  <c r="MI47" i="7"/>
  <c r="MJ47" i="7"/>
  <c r="MK47" i="7"/>
  <c r="ML47" i="7"/>
  <c r="MM47" i="7"/>
  <c r="MN47" i="7"/>
  <c r="MO47" i="7"/>
  <c r="MP47" i="7"/>
  <c r="MQ47" i="7"/>
  <c r="MR47" i="7"/>
  <c r="MS47" i="7"/>
  <c r="MT47" i="7"/>
  <c r="MU47" i="7"/>
  <c r="MV47" i="7"/>
  <c r="MW47" i="7"/>
  <c r="MX47" i="7"/>
  <c r="MY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MD164" i="7"/>
  <c r="ME164" i="7"/>
  <c r="MF164" i="7"/>
  <c r="MG164" i="7"/>
  <c r="MH164" i="7"/>
  <c r="MI164" i="7"/>
  <c r="MJ164" i="7"/>
  <c r="MK164" i="7"/>
  <c r="ML164" i="7"/>
  <c r="MM164" i="7"/>
  <c r="MN164" i="7"/>
  <c r="MO164" i="7"/>
  <c r="MP164" i="7"/>
  <c r="MQ164" i="7"/>
  <c r="MR164" i="7"/>
  <c r="MS164" i="7"/>
  <c r="MT164" i="7"/>
  <c r="MU164" i="7"/>
  <c r="MV164" i="7"/>
  <c r="MW164" i="7"/>
  <c r="MX164" i="7"/>
  <c r="MY164" i="7"/>
  <c r="MZ164" i="7"/>
  <c r="NA164" i="7"/>
  <c r="NB164" i="7"/>
  <c r="NC164" i="7"/>
  <c r="ND164" i="7"/>
  <c r="NE164" i="7"/>
  <c r="NF164" i="7"/>
  <c r="NG164" i="7"/>
  <c r="NH164" i="7"/>
  <c r="NI164" i="7"/>
  <c r="NJ164" i="7"/>
  <c r="NK164" i="7"/>
  <c r="NL164" i="7"/>
  <c r="NM164" i="7"/>
  <c r="NN164" i="7"/>
  <c r="NO164" i="7"/>
  <c r="NP164" i="7"/>
  <c r="NQ164" i="7"/>
  <c r="NR164" i="7"/>
  <c r="NS164" i="7"/>
  <c r="NT164" i="7"/>
  <c r="NU164" i="7"/>
  <c r="NV164" i="7"/>
  <c r="NW164" i="7"/>
  <c r="NX164" i="7"/>
  <c r="NY164" i="7"/>
  <c r="MD103" i="7"/>
  <c r="ME103" i="7"/>
  <c r="MF103" i="7"/>
  <c r="MG103" i="7"/>
  <c r="MH103" i="7"/>
  <c r="MI103" i="7"/>
  <c r="MJ103" i="7"/>
  <c r="MK103" i="7"/>
  <c r="ML103" i="7"/>
  <c r="MM103" i="7"/>
  <c r="MP103" i="7"/>
  <c r="MQ103" i="7"/>
  <c r="MR103" i="7"/>
  <c r="MS103" i="7"/>
  <c r="MT103" i="7"/>
  <c r="MU103" i="7"/>
  <c r="MV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Y103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MD61" i="7"/>
  <c r="ME61" i="7"/>
  <c r="MF61" i="7"/>
  <c r="MG61" i="7"/>
  <c r="MH61" i="7"/>
  <c r="MI61" i="7"/>
  <c r="MJ61" i="7"/>
  <c r="MK61" i="7"/>
  <c r="ML61" i="7"/>
  <c r="MM61" i="7"/>
  <c r="MP61" i="7"/>
  <c r="MQ61" i="7"/>
  <c r="MR61" i="7"/>
  <c r="MS61" i="7"/>
  <c r="MT61" i="7"/>
  <c r="MU61" i="7"/>
  <c r="MV61" i="7"/>
  <c r="MW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MD32" i="7"/>
  <c r="ME32" i="7"/>
  <c r="MF32" i="7"/>
  <c r="MG32" i="7"/>
  <c r="MH32" i="7"/>
  <c r="MK32" i="7"/>
  <c r="ML32" i="7"/>
  <c r="MM32" i="7"/>
  <c r="MN32" i="7"/>
  <c r="MO32" i="7"/>
  <c r="MP32" i="7"/>
  <c r="MQ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MD53" i="7"/>
  <c r="ME53" i="7"/>
  <c r="MF53" i="7"/>
  <c r="MG53" i="7"/>
  <c r="MH53" i="7"/>
  <c r="MI53" i="7"/>
  <c r="MJ53" i="7"/>
  <c r="MK53" i="7"/>
  <c r="ML53" i="7"/>
  <c r="MM53" i="7"/>
  <c r="MN53" i="7"/>
  <c r="MO53" i="7"/>
  <c r="MP53" i="7"/>
  <c r="MQ53" i="7"/>
  <c r="MR53" i="7"/>
  <c r="MS53" i="7"/>
  <c r="MT53" i="7"/>
  <c r="MU53" i="7"/>
  <c r="MV53" i="7"/>
  <c r="MW53" i="7"/>
  <c r="MX53" i="7"/>
  <c r="MY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MD41" i="7"/>
  <c r="ME41" i="7"/>
  <c r="MF41" i="7"/>
  <c r="MG41" i="7"/>
  <c r="MH41" i="7"/>
  <c r="MJ41" i="7"/>
  <c r="MK41" i="7"/>
  <c r="ML41" i="7"/>
  <c r="MM41" i="7"/>
  <c r="MN41" i="7"/>
  <c r="MO41" i="7"/>
  <c r="MP41" i="7"/>
  <c r="MQ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MD193" i="7"/>
  <c r="ME193" i="7"/>
  <c r="MF193" i="7"/>
  <c r="MG193" i="7"/>
  <c r="MH193" i="7"/>
  <c r="MI193" i="7"/>
  <c r="MJ193" i="7"/>
  <c r="MK193" i="7"/>
  <c r="ML193" i="7"/>
  <c r="MM193" i="7"/>
  <c r="MN193" i="7"/>
  <c r="MO193" i="7"/>
  <c r="MP193" i="7"/>
  <c r="MQ193" i="7"/>
  <c r="MR193" i="7"/>
  <c r="MS193" i="7"/>
  <c r="MT193" i="7"/>
  <c r="MU193" i="7"/>
  <c r="MV193" i="7"/>
  <c r="MW193" i="7"/>
  <c r="MX193" i="7"/>
  <c r="MY193" i="7"/>
  <c r="MZ193" i="7"/>
  <c r="NA193" i="7"/>
  <c r="NB193" i="7"/>
  <c r="NC193" i="7"/>
  <c r="ND193" i="7"/>
  <c r="NE193" i="7"/>
  <c r="NF193" i="7"/>
  <c r="NG193" i="7"/>
  <c r="NH193" i="7"/>
  <c r="NI193" i="7"/>
  <c r="NJ193" i="7"/>
  <c r="NK193" i="7"/>
  <c r="NL193" i="7"/>
  <c r="NM193" i="7"/>
  <c r="NN193" i="7"/>
  <c r="NO193" i="7"/>
  <c r="NP193" i="7"/>
  <c r="NQ193" i="7"/>
  <c r="NR193" i="7"/>
  <c r="NS193" i="7"/>
  <c r="NT193" i="7"/>
  <c r="NU193" i="7"/>
  <c r="NV193" i="7"/>
  <c r="NW193" i="7"/>
  <c r="NX193" i="7"/>
  <c r="NY193" i="7"/>
  <c r="MD55" i="7"/>
  <c r="ME55" i="7"/>
  <c r="MF55" i="7"/>
  <c r="MG55" i="7"/>
  <c r="MH55" i="7"/>
  <c r="MI55" i="7"/>
  <c r="MJ55" i="7"/>
  <c r="MK55" i="7"/>
  <c r="ML55" i="7"/>
  <c r="MM55" i="7"/>
  <c r="MN55" i="7"/>
  <c r="MO55" i="7"/>
  <c r="MP55" i="7"/>
  <c r="MQ55" i="7"/>
  <c r="MR55" i="7"/>
  <c r="MS55" i="7"/>
  <c r="MT55" i="7"/>
  <c r="MU55" i="7"/>
  <c r="MV55" i="7"/>
  <c r="MW55" i="7"/>
  <c r="MX55" i="7"/>
  <c r="MY55" i="7"/>
  <c r="MZ55" i="7"/>
  <c r="NA55" i="7"/>
  <c r="NB55" i="7"/>
  <c r="NC55" i="7"/>
  <c r="ND55" i="7"/>
  <c r="NE55" i="7"/>
  <c r="NF55" i="7"/>
  <c r="NG55" i="7"/>
  <c r="NH55" i="7"/>
  <c r="NI55" i="7"/>
  <c r="NJ55" i="7"/>
  <c r="NK55" i="7"/>
  <c r="NL55" i="7"/>
  <c r="NM55" i="7"/>
  <c r="NN55" i="7"/>
  <c r="NO55" i="7"/>
  <c r="NP55" i="7"/>
  <c r="NQ55" i="7"/>
  <c r="NR55" i="7"/>
  <c r="NS55" i="7"/>
  <c r="NT55" i="7"/>
  <c r="NU55" i="7"/>
  <c r="NV55" i="7"/>
  <c r="NW55" i="7"/>
  <c r="NX55" i="7"/>
  <c r="NY55" i="7"/>
  <c r="MD44" i="7"/>
  <c r="ME44" i="7"/>
  <c r="MF44" i="7"/>
  <c r="MG44" i="7"/>
  <c r="MH44" i="7"/>
  <c r="MI44" i="7"/>
  <c r="MJ44" i="7"/>
  <c r="MK44" i="7"/>
  <c r="ML44" i="7"/>
  <c r="MM44" i="7"/>
  <c r="MN44" i="7"/>
  <c r="MO44" i="7"/>
  <c r="MP44" i="7"/>
  <c r="MQ44" i="7"/>
  <c r="MR44" i="7"/>
  <c r="MS44" i="7"/>
  <c r="MT44" i="7"/>
  <c r="MU44" i="7"/>
  <c r="MV44" i="7"/>
  <c r="MW44" i="7"/>
  <c r="MX44" i="7"/>
  <c r="MY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MD27" i="7"/>
  <c r="ME27" i="7"/>
  <c r="MF27" i="7"/>
  <c r="MG27" i="7"/>
  <c r="MH27" i="7"/>
  <c r="MK27" i="7"/>
  <c r="ML27" i="7"/>
  <c r="MM27" i="7"/>
  <c r="MN27" i="7"/>
  <c r="MO27" i="7"/>
  <c r="MP27" i="7"/>
  <c r="MQ27" i="7"/>
  <c r="MR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MD38" i="7"/>
  <c r="ME38" i="7"/>
  <c r="MF38" i="7"/>
  <c r="MG38" i="7"/>
  <c r="MH38" i="7"/>
  <c r="MI38" i="7"/>
  <c r="MJ38" i="7"/>
  <c r="MK38" i="7"/>
  <c r="ML38" i="7"/>
  <c r="MM38" i="7"/>
  <c r="MN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MD34" i="7"/>
  <c r="ME34" i="7"/>
  <c r="MF34" i="7"/>
  <c r="MG34" i="7"/>
  <c r="MH34" i="7"/>
  <c r="MI34" i="7"/>
  <c r="MK34" i="7"/>
  <c r="ML34" i="7"/>
  <c r="MM34" i="7"/>
  <c r="MN34" i="7"/>
  <c r="MO34" i="7"/>
  <c r="MP34" i="7"/>
  <c r="MQ34" i="7"/>
  <c r="MR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MD19" i="7"/>
  <c r="ME19" i="7"/>
  <c r="MF19" i="7"/>
  <c r="MG19" i="7"/>
  <c r="MH19" i="7"/>
  <c r="MI19" i="7"/>
  <c r="MK19" i="7"/>
  <c r="ML19" i="7"/>
  <c r="MM19" i="7"/>
  <c r="MN19" i="7"/>
  <c r="MO19" i="7"/>
  <c r="MP19" i="7"/>
  <c r="MQ19" i="7"/>
  <c r="MR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MD14" i="7"/>
  <c r="ME14" i="7"/>
  <c r="MF14" i="7"/>
  <c r="MG14" i="7"/>
  <c r="MH14" i="7"/>
  <c r="MI14" i="7"/>
  <c r="MK14" i="7"/>
  <c r="ML14" i="7"/>
  <c r="MM14" i="7"/>
  <c r="MN14" i="7"/>
  <c r="MO14" i="7"/>
  <c r="MP14" i="7"/>
  <c r="MQ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MD17" i="7"/>
  <c r="ME17" i="7"/>
  <c r="MF17" i="7"/>
  <c r="MG17" i="7"/>
  <c r="MH17" i="7"/>
  <c r="MJ17" i="7"/>
  <c r="MK17" i="7"/>
  <c r="ML17" i="7"/>
  <c r="MM17" i="7"/>
  <c r="MN17" i="7"/>
  <c r="MO17" i="7"/>
  <c r="MP17" i="7"/>
  <c r="MQ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MD83" i="7"/>
  <c r="ME83" i="7"/>
  <c r="MF83" i="7"/>
  <c r="MG83" i="7"/>
  <c r="MH83" i="7"/>
  <c r="MI83" i="7"/>
  <c r="MJ83" i="7"/>
  <c r="MK83" i="7"/>
  <c r="ML83" i="7"/>
  <c r="MM83" i="7"/>
  <c r="MN83" i="7"/>
  <c r="MO83" i="7"/>
  <c r="MP83" i="7"/>
  <c r="MQ83" i="7"/>
  <c r="MR83" i="7"/>
  <c r="MS83" i="7"/>
  <c r="MT83" i="7"/>
  <c r="MU83" i="7"/>
  <c r="MV83" i="7"/>
  <c r="MW83" i="7"/>
  <c r="MX83" i="7"/>
  <c r="MZ83" i="7"/>
  <c r="NA83" i="7"/>
  <c r="NB83" i="7"/>
  <c r="NC83" i="7"/>
  <c r="ND83" i="7"/>
  <c r="NE83" i="7"/>
  <c r="NF83" i="7"/>
  <c r="NG83" i="7"/>
  <c r="NH83" i="7"/>
  <c r="NI83" i="7"/>
  <c r="NJ83" i="7"/>
  <c r="NK83" i="7"/>
  <c r="NL83" i="7"/>
  <c r="NM83" i="7"/>
  <c r="NN83" i="7"/>
  <c r="NO83" i="7"/>
  <c r="NP83" i="7"/>
  <c r="NQ83" i="7"/>
  <c r="NR83" i="7"/>
  <c r="NS83" i="7"/>
  <c r="NT83" i="7"/>
  <c r="NU83" i="7"/>
  <c r="NV83" i="7"/>
  <c r="NW83" i="7"/>
  <c r="NX83" i="7"/>
  <c r="NY83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Q11" i="7"/>
  <c r="MR11" i="7"/>
  <c r="MS11" i="7"/>
  <c r="MT11" i="7"/>
  <c r="MU11" i="7"/>
  <c r="MV11" i="7"/>
  <c r="MW11" i="7"/>
  <c r="MX11" i="7"/>
  <c r="MY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R16" i="7"/>
  <c r="MS16" i="7"/>
  <c r="MT16" i="7"/>
  <c r="MU16" i="7"/>
  <c r="MV16" i="7"/>
  <c r="MW16" i="7"/>
  <c r="MX16" i="7"/>
  <c r="MY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MD22" i="7"/>
  <c r="ME22" i="7"/>
  <c r="MF22" i="7"/>
  <c r="MG22" i="7"/>
  <c r="MH22" i="7"/>
  <c r="MI22" i="7"/>
  <c r="MJ22" i="7"/>
  <c r="MK22" i="7"/>
  <c r="ML22" i="7"/>
  <c r="MM22" i="7"/>
  <c r="MN22" i="7"/>
  <c r="MO22" i="7"/>
  <c r="MR22" i="7"/>
  <c r="MS22" i="7"/>
  <c r="MT22" i="7"/>
  <c r="MU22" i="7"/>
  <c r="MV22" i="7"/>
  <c r="MW22" i="7"/>
  <c r="MX22" i="7"/>
  <c r="MZ22" i="7"/>
  <c r="NA22" i="7"/>
  <c r="NB22" i="7"/>
  <c r="NC22" i="7"/>
  <c r="ND22" i="7"/>
  <c r="NE22" i="7"/>
  <c r="NF22" i="7"/>
  <c r="NG22" i="7"/>
  <c r="NH22" i="7"/>
  <c r="NI22" i="7"/>
  <c r="NJ22" i="7"/>
  <c r="NK22" i="7"/>
  <c r="NL22" i="7"/>
  <c r="NM22" i="7"/>
  <c r="NN22" i="7"/>
  <c r="NO22" i="7"/>
  <c r="NP22" i="7"/>
  <c r="NQ22" i="7"/>
  <c r="NR22" i="7"/>
  <c r="NS22" i="7"/>
  <c r="NT22" i="7"/>
  <c r="NU22" i="7"/>
  <c r="NV22" i="7"/>
  <c r="NW22" i="7"/>
  <c r="NX22" i="7"/>
  <c r="NY22" i="7"/>
  <c r="J68" i="3"/>
  <c r="MZ16" i="7"/>
  <c r="MZ11" i="7"/>
  <c r="MY83" i="7"/>
  <c r="MY21" i="7"/>
  <c r="MY22" i="7"/>
  <c r="MX61" i="7"/>
  <c r="MX21" i="7"/>
  <c r="MW103" i="7"/>
  <c r="MU87" i="7"/>
  <c r="MS19" i="7"/>
  <c r="MS34" i="15"/>
  <c r="MS27" i="7"/>
  <c r="MS9" i="15"/>
  <c r="MS15" i="15"/>
  <c r="MR14" i="7"/>
  <c r="MR15" i="15"/>
  <c r="MR27" i="15"/>
  <c r="MR10" i="15"/>
  <c r="MR41" i="7"/>
  <c r="MQ16" i="7"/>
  <c r="MQ22" i="7"/>
  <c r="MP38" i="7"/>
  <c r="MP22" i="7"/>
  <c r="MP16" i="7"/>
  <c r="MP11" i="7"/>
  <c r="MO38" i="7"/>
  <c r="MO61" i="7"/>
  <c r="MO103" i="7"/>
  <c r="MN61" i="7"/>
  <c r="MN103" i="7"/>
  <c r="ML87" i="7"/>
  <c r="MK62" i="7"/>
  <c r="MJ34" i="15"/>
  <c r="MJ9" i="15"/>
  <c r="MJ27" i="7"/>
  <c r="MJ15" i="15"/>
  <c r="MJ12" i="15"/>
  <c r="ML6" i="15"/>
  <c r="MM6" i="15"/>
  <c r="MN6" i="15"/>
  <c r="MO6" i="15"/>
  <c r="MP6" i="15"/>
  <c r="MQ6" i="15"/>
  <c r="MR6" i="15"/>
  <c r="MS6" i="15"/>
  <c r="MT6" i="15"/>
  <c r="MU6" i="15"/>
  <c r="MV6" i="15"/>
  <c r="MW6" i="15"/>
  <c r="MX6" i="15"/>
  <c r="ML7" i="15"/>
  <c r="MM7" i="15"/>
  <c r="MN7" i="15"/>
  <c r="MO7" i="15"/>
  <c r="MP7" i="15"/>
  <c r="MQ7" i="15"/>
  <c r="MR7" i="15"/>
  <c r="MS7" i="15"/>
  <c r="MT7" i="15"/>
  <c r="MU7" i="15"/>
  <c r="MV7" i="15"/>
  <c r="MW7" i="15"/>
  <c r="MX7" i="15"/>
  <c r="MK8" i="15"/>
  <c r="ML8" i="15"/>
  <c r="MM8" i="15"/>
  <c r="MN8" i="15"/>
  <c r="MO8" i="15"/>
  <c r="MP8" i="15"/>
  <c r="MQ8" i="15"/>
  <c r="MR8" i="15"/>
  <c r="MS8" i="15"/>
  <c r="MT8" i="15"/>
  <c r="MU8" i="15"/>
  <c r="MV8" i="15"/>
  <c r="MW8" i="15"/>
  <c r="MX8" i="15"/>
  <c r="ME6" i="15"/>
  <c r="MG6" i="15"/>
  <c r="MI6" i="15"/>
  <c r="ME7" i="15"/>
  <c r="MG7" i="15"/>
  <c r="MI7" i="15"/>
  <c r="MD8" i="15"/>
  <c r="ME8" i="15"/>
  <c r="MF8" i="15"/>
  <c r="MG8" i="15"/>
  <c r="MH8" i="15"/>
  <c r="MI8" i="15"/>
  <c r="MJ8" i="15"/>
  <c r="MC10" i="15"/>
  <c r="MC9" i="15"/>
  <c r="MC23" i="15"/>
  <c r="MC19" i="15"/>
  <c r="MC34" i="15"/>
  <c r="MC12" i="15"/>
  <c r="MC17" i="15"/>
  <c r="MC14" i="15"/>
  <c r="MC52" i="15"/>
  <c r="MC18" i="15"/>
  <c r="ME6" i="7"/>
  <c r="MG6" i="7"/>
  <c r="MI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E7" i="7"/>
  <c r="MG7" i="7"/>
  <c r="MI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MC83" i="7"/>
  <c r="MC11" i="7"/>
  <c r="MC16" i="7"/>
  <c r="MC22" i="7"/>
  <c r="MC14" i="7"/>
  <c r="MC17" i="7"/>
  <c r="MC18" i="7"/>
  <c r="MC38" i="7"/>
  <c r="MC34" i="7"/>
  <c r="MC19" i="7"/>
  <c r="MC193" i="7"/>
  <c r="MC55" i="7"/>
  <c r="MC44" i="7"/>
  <c r="MC27" i="7"/>
  <c r="MC41" i="7"/>
  <c r="MC21" i="7"/>
  <c r="MC164" i="7"/>
  <c r="MC103" i="7"/>
  <c r="MC96" i="7"/>
  <c r="MC9" i="7"/>
  <c r="MC33" i="7"/>
  <c r="MC61" i="7"/>
  <c r="MC32" i="7"/>
  <c r="MC53" i="7"/>
  <c r="MC99" i="7"/>
  <c r="MC10" i="7"/>
  <c r="MC47" i="7"/>
  <c r="MC73" i="7"/>
  <c r="MC48" i="7"/>
  <c r="MC175" i="7"/>
  <c r="MC63" i="7"/>
  <c r="MC148" i="7"/>
  <c r="MC62" i="7"/>
  <c r="MC155" i="7"/>
  <c r="MC104" i="7"/>
  <c r="MC131" i="7"/>
  <c r="MC211" i="7"/>
  <c r="MC87" i="7"/>
  <c r="MC171" i="7"/>
  <c r="MC123" i="7"/>
  <c r="MC140" i="7"/>
  <c r="MI27" i="7"/>
  <c r="MI32" i="7"/>
  <c r="MI17" i="7"/>
  <c r="MI41" i="7"/>
  <c r="MB12" i="7"/>
  <c r="LS12" i="7" l="1"/>
  <c r="MS34" i="7"/>
  <c r="MI27" i="15"/>
  <c r="MJ14" i="7"/>
  <c r="MI15" i="15"/>
  <c r="MR14" i="15"/>
  <c r="MS17" i="15"/>
  <c r="MR9" i="15"/>
  <c r="MI10" i="15"/>
  <c r="MJ34" i="7"/>
  <c r="MS32" i="7"/>
  <c r="MR49" i="7"/>
  <c r="MI14" i="15"/>
  <c r="MJ17" i="15"/>
  <c r="MS12" i="15"/>
  <c r="MJ19" i="7"/>
  <c r="MR17" i="7"/>
  <c r="MR32" i="7"/>
  <c r="MJ32" i="7"/>
  <c r="MI49" i="7"/>
  <c r="MI17" i="15"/>
  <c r="MS14" i="7"/>
  <c r="I12" i="7" l="1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H11" i="7"/>
  <c r="BI11" i="7"/>
  <c r="BJ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Y11" i="7"/>
  <c r="DZ11" i="7"/>
  <c r="EA11" i="7"/>
  <c r="EB11" i="7"/>
  <c r="EC11" i="7"/>
  <c r="ED11" i="7"/>
  <c r="EG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F11" i="7"/>
  <c r="KG11" i="7"/>
  <c r="KH11" i="7"/>
  <c r="KI11" i="7"/>
  <c r="KJ11" i="7"/>
  <c r="KM11" i="7"/>
  <c r="KN11" i="7"/>
  <c r="KO11" i="7"/>
  <c r="KP11" i="7"/>
  <c r="KQ11" i="7"/>
  <c r="KR11" i="7"/>
  <c r="KS11" i="7"/>
  <c r="KT11" i="7"/>
  <c r="KU11" i="7"/>
  <c r="KW11" i="7"/>
  <c r="KX11" i="7"/>
  <c r="KY11" i="7"/>
  <c r="KZ11" i="7"/>
  <c r="LA11" i="7"/>
  <c r="LB11" i="7"/>
  <c r="LC11" i="7"/>
  <c r="LF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I10" i="14"/>
  <c r="J46" i="14"/>
  <c r="J84" i="3"/>
  <c r="J37" i="2"/>
  <c r="J25" i="13"/>
  <c r="LE11" i="7"/>
  <c r="LG11" i="7"/>
  <c r="J79" i="1"/>
  <c r="LD33" i="7"/>
  <c r="LD21" i="7"/>
  <c r="LD11" i="7"/>
  <c r="LC21" i="7"/>
  <c r="KV33" i="7"/>
  <c r="KV21" i="7"/>
  <c r="KV1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W21" i="7"/>
  <c r="KX21" i="7"/>
  <c r="KY21" i="7"/>
  <c r="KZ21" i="7"/>
  <c r="LA21" i="7"/>
  <c r="LB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W33" i="7"/>
  <c r="KX33" i="7"/>
  <c r="KY33" i="7"/>
  <c r="KZ33" i="7"/>
  <c r="LA33" i="7"/>
  <c r="LB33" i="7"/>
  <c r="LC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K33" i="7"/>
  <c r="K21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N87" i="7"/>
  <c r="GO87" i="7"/>
  <c r="GP87" i="7"/>
  <c r="GQ87" i="7"/>
  <c r="GR87" i="7"/>
  <c r="GS87" i="7"/>
  <c r="GT87" i="7"/>
  <c r="GU87" i="7"/>
  <c r="GV87" i="7"/>
  <c r="GW87" i="7"/>
  <c r="GX87" i="7"/>
  <c r="GY87" i="7"/>
  <c r="GZ87" i="7"/>
  <c r="HA87" i="7"/>
  <c r="HB87" i="7"/>
  <c r="HC87" i="7"/>
  <c r="HD87" i="7"/>
  <c r="HE87" i="7"/>
  <c r="HF87" i="7"/>
  <c r="HG87" i="7"/>
  <c r="HH87" i="7"/>
  <c r="HI87" i="7"/>
  <c r="HJ87" i="7"/>
  <c r="HK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K87" i="7"/>
  <c r="KO7" i="7"/>
  <c r="KO6" i="7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K27" i="15"/>
  <c r="BL27" i="15"/>
  <c r="BM27" i="15"/>
  <c r="BN27" i="15"/>
  <c r="BO27" i="15"/>
  <c r="BP27" i="15"/>
  <c r="BQ27" i="15"/>
  <c r="BR27" i="15"/>
  <c r="BS27" i="15"/>
  <c r="BT27" i="15"/>
  <c r="BU27" i="15"/>
  <c r="BV27" i="15"/>
  <c r="BW27" i="15"/>
  <c r="BX27" i="15"/>
  <c r="BY27" i="15"/>
  <c r="BZ27" i="15"/>
  <c r="CA27" i="15"/>
  <c r="CB27" i="15"/>
  <c r="CC27" i="15"/>
  <c r="CD27" i="15"/>
  <c r="CE27" i="15"/>
  <c r="CF27" i="15"/>
  <c r="CG27" i="15"/>
  <c r="CH27" i="15"/>
  <c r="CI27" i="15"/>
  <c r="CJ27" i="15"/>
  <c r="CK27" i="15"/>
  <c r="CL27" i="15"/>
  <c r="CM27" i="15"/>
  <c r="CN27" i="15"/>
  <c r="CO27" i="15"/>
  <c r="CP27" i="15"/>
  <c r="CQ27" i="15"/>
  <c r="CR27" i="15"/>
  <c r="CS27" i="15"/>
  <c r="CT27" i="15"/>
  <c r="CU27" i="15"/>
  <c r="CV27" i="15"/>
  <c r="CW27" i="15"/>
  <c r="CX27" i="15"/>
  <c r="CY27" i="15"/>
  <c r="CZ27" i="15"/>
  <c r="DA27" i="15"/>
  <c r="DB27" i="15"/>
  <c r="DC27" i="15"/>
  <c r="DD27" i="15"/>
  <c r="DE27" i="15"/>
  <c r="DF27" i="15"/>
  <c r="DG27" i="15"/>
  <c r="DH27" i="15"/>
  <c r="DI27" i="15"/>
  <c r="DJ27" i="15"/>
  <c r="DK27" i="15"/>
  <c r="DL27" i="15"/>
  <c r="DM27" i="15"/>
  <c r="DN27" i="15"/>
  <c r="DO27" i="15"/>
  <c r="DP27" i="15"/>
  <c r="DQ27" i="15"/>
  <c r="DR27" i="15"/>
  <c r="DS27" i="15"/>
  <c r="DV27" i="15"/>
  <c r="DW27" i="15"/>
  <c r="DZ27" i="15"/>
  <c r="EA27" i="15"/>
  <c r="EB27" i="15"/>
  <c r="EC27" i="15"/>
  <c r="ED27" i="15"/>
  <c r="EE27" i="15"/>
  <c r="EF27" i="15"/>
  <c r="EG27" i="15"/>
  <c r="EH27" i="15"/>
  <c r="EI27" i="15"/>
  <c r="EJ27" i="15"/>
  <c r="EK27" i="15"/>
  <c r="EL27" i="15"/>
  <c r="EM27" i="15"/>
  <c r="EN27" i="15"/>
  <c r="EO27" i="15"/>
  <c r="EP27" i="15"/>
  <c r="EQ27" i="15"/>
  <c r="ER27" i="15"/>
  <c r="ES27" i="15"/>
  <c r="ET27" i="15"/>
  <c r="EU27" i="15"/>
  <c r="EV27" i="15"/>
  <c r="EW27" i="15"/>
  <c r="EX27" i="15"/>
  <c r="EY27" i="15"/>
  <c r="EZ27" i="15"/>
  <c r="FA27" i="15"/>
  <c r="FB27" i="15"/>
  <c r="FC27" i="15"/>
  <c r="FD27" i="15"/>
  <c r="FE27" i="15"/>
  <c r="FF27" i="15"/>
  <c r="FG27" i="15"/>
  <c r="FJ27" i="15"/>
  <c r="FM27" i="15"/>
  <c r="FN27" i="15"/>
  <c r="FO27" i="15"/>
  <c r="FP27" i="15"/>
  <c r="FQ27" i="15"/>
  <c r="FR27" i="15"/>
  <c r="FS27" i="15"/>
  <c r="FT27" i="15"/>
  <c r="FU27" i="15"/>
  <c r="FV27" i="15"/>
  <c r="FW27" i="15"/>
  <c r="FX27" i="15"/>
  <c r="FY27" i="15"/>
  <c r="FZ27" i="15"/>
  <c r="GA27" i="15"/>
  <c r="GB27" i="15"/>
  <c r="GC27" i="15"/>
  <c r="GD27" i="15"/>
  <c r="GE27" i="15"/>
  <c r="GF27" i="15"/>
  <c r="GG27" i="15"/>
  <c r="GH27" i="15"/>
  <c r="GI27" i="15"/>
  <c r="GJ27" i="15"/>
  <c r="GK27" i="15"/>
  <c r="GL27" i="15"/>
  <c r="GM27" i="15"/>
  <c r="GN27" i="15"/>
  <c r="GO27" i="15"/>
  <c r="GP27" i="15"/>
  <c r="GQ27" i="15"/>
  <c r="GR27" i="15"/>
  <c r="GS27" i="15"/>
  <c r="GT27" i="15"/>
  <c r="GU27" i="15"/>
  <c r="GV27" i="15"/>
  <c r="GW27" i="15"/>
  <c r="GX27" i="15"/>
  <c r="GY27" i="15"/>
  <c r="GZ27" i="15"/>
  <c r="HA27" i="15"/>
  <c r="HB27" i="15"/>
  <c r="HC27" i="15"/>
  <c r="HD27" i="15"/>
  <c r="HE27" i="15"/>
  <c r="HF27" i="15"/>
  <c r="HG27" i="15"/>
  <c r="HH27" i="15"/>
  <c r="HI27" i="15"/>
  <c r="HJ27" i="15"/>
  <c r="HK27" i="15"/>
  <c r="HL27" i="15"/>
  <c r="HM27" i="15"/>
  <c r="HN27" i="15"/>
  <c r="HO27" i="15"/>
  <c r="HP27" i="15"/>
  <c r="HQ27" i="15"/>
  <c r="HR27" i="15"/>
  <c r="HS27" i="15"/>
  <c r="HT27" i="15"/>
  <c r="HU27" i="15"/>
  <c r="HV27" i="15"/>
  <c r="HW27" i="15"/>
  <c r="HX27" i="15"/>
  <c r="HY27" i="15"/>
  <c r="HZ27" i="15"/>
  <c r="IA27" i="15"/>
  <c r="IB27" i="15"/>
  <c r="IC27" i="15"/>
  <c r="ID27" i="15"/>
  <c r="IE27" i="15"/>
  <c r="IF27" i="15"/>
  <c r="IG27" i="15"/>
  <c r="IH27" i="15"/>
  <c r="II27" i="15"/>
  <c r="IJ27" i="15"/>
  <c r="IK27" i="15"/>
  <c r="IL27" i="15"/>
  <c r="IM27" i="15"/>
  <c r="IN27" i="15"/>
  <c r="IO27" i="15"/>
  <c r="IP27" i="15"/>
  <c r="IQ27" i="15"/>
  <c r="IR27" i="15"/>
  <c r="IS27" i="15"/>
  <c r="IT27" i="15"/>
  <c r="IU27" i="15"/>
  <c r="IV27" i="15"/>
  <c r="IX27" i="15"/>
  <c r="IY27" i="15"/>
  <c r="IZ27" i="15"/>
  <c r="JA27" i="15"/>
  <c r="JB27" i="15"/>
  <c r="JC27" i="15"/>
  <c r="JD27" i="15"/>
  <c r="JE27" i="15"/>
  <c r="JG27" i="15"/>
  <c r="JH27" i="15"/>
  <c r="JI27" i="15"/>
  <c r="JJ27" i="15"/>
  <c r="JK27" i="15"/>
  <c r="JL27" i="15"/>
  <c r="JM27" i="15"/>
  <c r="JN27" i="15"/>
  <c r="JO27" i="15"/>
  <c r="JP27" i="15"/>
  <c r="JQ27" i="15"/>
  <c r="JR27" i="15"/>
  <c r="JS27" i="15"/>
  <c r="JT27" i="15"/>
  <c r="JU27" i="15"/>
  <c r="JV27" i="15"/>
  <c r="JW27" i="15"/>
  <c r="JX27" i="15"/>
  <c r="JY27" i="15"/>
  <c r="JZ27" i="15"/>
  <c r="KA27" i="15"/>
  <c r="KB27" i="15"/>
  <c r="KC27" i="15"/>
  <c r="KD27" i="15"/>
  <c r="KE27" i="15"/>
  <c r="KF27" i="15"/>
  <c r="KG27" i="15"/>
  <c r="KH27" i="15"/>
  <c r="KI27" i="15"/>
  <c r="KJ27" i="15"/>
  <c r="KK27" i="15"/>
  <c r="KL27" i="15"/>
  <c r="KM27" i="15"/>
  <c r="KN27" i="15"/>
  <c r="KO27" i="15"/>
  <c r="KP27" i="15"/>
  <c r="KQ27" i="15"/>
  <c r="KR27" i="15"/>
  <c r="KT27" i="15"/>
  <c r="KU27" i="15"/>
  <c r="KV27" i="15"/>
  <c r="KW27" i="15"/>
  <c r="KX27" i="15"/>
  <c r="KY27" i="15"/>
  <c r="LB27" i="15"/>
  <c r="LC27" i="15"/>
  <c r="LD27" i="15"/>
  <c r="LE27" i="15"/>
  <c r="LF27" i="15"/>
  <c r="LG27" i="15"/>
  <c r="LH27" i="15"/>
  <c r="LI27" i="15"/>
  <c r="LK27" i="15"/>
  <c r="LL27" i="15"/>
  <c r="LM27" i="15"/>
  <c r="LN27" i="15"/>
  <c r="LO27" i="15"/>
  <c r="LP27" i="15"/>
  <c r="LQ27" i="15"/>
  <c r="LR27" i="15"/>
  <c r="LS27" i="15"/>
  <c r="LT27" i="15"/>
  <c r="LU27" i="15"/>
  <c r="LV27" i="15"/>
  <c r="LW27" i="15"/>
  <c r="LX27" i="15"/>
  <c r="LY27" i="15"/>
  <c r="LZ27" i="15"/>
  <c r="MA27" i="15"/>
  <c r="MB27" i="15"/>
  <c r="K27" i="15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K49" i="7"/>
  <c r="KL11" i="7"/>
  <c r="KK11" i="7"/>
  <c r="KE11" i="7"/>
  <c r="KD11" i="7"/>
  <c r="JM7" i="7"/>
  <c r="JM6" i="7"/>
  <c r="J169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K171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BV171" i="7"/>
  <c r="BW171" i="7"/>
  <c r="BX171" i="7"/>
  <c r="BY171" i="7"/>
  <c r="BZ171" i="7"/>
  <c r="CA171" i="7"/>
  <c r="CB171" i="7"/>
  <c r="CC171" i="7"/>
  <c r="CD171" i="7"/>
  <c r="CE171" i="7"/>
  <c r="CF171" i="7"/>
  <c r="CG171" i="7"/>
  <c r="CH171" i="7"/>
  <c r="CI171" i="7"/>
  <c r="CJ171" i="7"/>
  <c r="CK171" i="7"/>
  <c r="CL171" i="7"/>
  <c r="CM171" i="7"/>
  <c r="CN171" i="7"/>
  <c r="CO171" i="7"/>
  <c r="CP171" i="7"/>
  <c r="CQ171" i="7"/>
  <c r="CR171" i="7"/>
  <c r="CS171" i="7"/>
  <c r="CT171" i="7"/>
  <c r="CU171" i="7"/>
  <c r="CV171" i="7"/>
  <c r="CW171" i="7"/>
  <c r="CX171" i="7"/>
  <c r="CY171" i="7"/>
  <c r="CZ171" i="7"/>
  <c r="DA171" i="7"/>
  <c r="DB171" i="7"/>
  <c r="DC171" i="7"/>
  <c r="DD171" i="7"/>
  <c r="DE171" i="7"/>
  <c r="DF171" i="7"/>
  <c r="DG171" i="7"/>
  <c r="DH171" i="7"/>
  <c r="DI171" i="7"/>
  <c r="DJ171" i="7"/>
  <c r="DK171" i="7"/>
  <c r="DL171" i="7"/>
  <c r="DM171" i="7"/>
  <c r="DN171" i="7"/>
  <c r="DO171" i="7"/>
  <c r="DP171" i="7"/>
  <c r="DQ171" i="7"/>
  <c r="DR171" i="7"/>
  <c r="DS171" i="7"/>
  <c r="DT171" i="7"/>
  <c r="DU171" i="7"/>
  <c r="DV171" i="7"/>
  <c r="DW171" i="7"/>
  <c r="DX171" i="7"/>
  <c r="DY171" i="7"/>
  <c r="DZ171" i="7"/>
  <c r="EA171" i="7"/>
  <c r="EB171" i="7"/>
  <c r="EC171" i="7"/>
  <c r="ED171" i="7"/>
  <c r="EE171" i="7"/>
  <c r="EF171" i="7"/>
  <c r="EG171" i="7"/>
  <c r="EH171" i="7"/>
  <c r="EI171" i="7"/>
  <c r="EJ171" i="7"/>
  <c r="EK171" i="7"/>
  <c r="EL171" i="7"/>
  <c r="EM171" i="7"/>
  <c r="EN171" i="7"/>
  <c r="EO171" i="7"/>
  <c r="EP171" i="7"/>
  <c r="EQ171" i="7"/>
  <c r="ER171" i="7"/>
  <c r="ES171" i="7"/>
  <c r="ET171" i="7"/>
  <c r="EU171" i="7"/>
  <c r="EV171" i="7"/>
  <c r="EW171" i="7"/>
  <c r="EX171" i="7"/>
  <c r="EY171" i="7"/>
  <c r="EZ171" i="7"/>
  <c r="FA171" i="7"/>
  <c r="FB171" i="7"/>
  <c r="FC171" i="7"/>
  <c r="FD171" i="7"/>
  <c r="FE171" i="7"/>
  <c r="FF171" i="7"/>
  <c r="FG171" i="7"/>
  <c r="FH171" i="7"/>
  <c r="FI171" i="7"/>
  <c r="FJ171" i="7"/>
  <c r="FK171" i="7"/>
  <c r="FL171" i="7"/>
  <c r="FM171" i="7"/>
  <c r="FN171" i="7"/>
  <c r="FO171" i="7"/>
  <c r="FP171" i="7"/>
  <c r="FQ171" i="7"/>
  <c r="FR171" i="7"/>
  <c r="FS171" i="7"/>
  <c r="FT171" i="7"/>
  <c r="FU171" i="7"/>
  <c r="FV171" i="7"/>
  <c r="FW171" i="7"/>
  <c r="FX171" i="7"/>
  <c r="FY171" i="7"/>
  <c r="FZ171" i="7"/>
  <c r="GA171" i="7"/>
  <c r="GB171" i="7"/>
  <c r="GC171" i="7"/>
  <c r="GD171" i="7"/>
  <c r="GE171" i="7"/>
  <c r="GF171" i="7"/>
  <c r="GG171" i="7"/>
  <c r="GH171" i="7"/>
  <c r="GI171" i="7"/>
  <c r="GJ171" i="7"/>
  <c r="GK171" i="7"/>
  <c r="GL171" i="7"/>
  <c r="GM171" i="7"/>
  <c r="GN171" i="7"/>
  <c r="GO171" i="7"/>
  <c r="GP171" i="7"/>
  <c r="GQ171" i="7"/>
  <c r="GR171" i="7"/>
  <c r="GS171" i="7"/>
  <c r="GT171" i="7"/>
  <c r="GU171" i="7"/>
  <c r="GV171" i="7"/>
  <c r="GW171" i="7"/>
  <c r="GX171" i="7"/>
  <c r="GY171" i="7"/>
  <c r="GZ171" i="7"/>
  <c r="HA171" i="7"/>
  <c r="HB171" i="7"/>
  <c r="HC171" i="7"/>
  <c r="HD171" i="7"/>
  <c r="HE171" i="7"/>
  <c r="HF171" i="7"/>
  <c r="HG171" i="7"/>
  <c r="HH171" i="7"/>
  <c r="HI171" i="7"/>
  <c r="HJ171" i="7"/>
  <c r="HK171" i="7"/>
  <c r="HL171" i="7"/>
  <c r="HM171" i="7"/>
  <c r="HN171" i="7"/>
  <c r="HO171" i="7"/>
  <c r="HP171" i="7"/>
  <c r="HQ171" i="7"/>
  <c r="HR171" i="7"/>
  <c r="HS171" i="7"/>
  <c r="HT171" i="7"/>
  <c r="HU171" i="7"/>
  <c r="HV171" i="7"/>
  <c r="HW171" i="7"/>
  <c r="HX171" i="7"/>
  <c r="HY171" i="7"/>
  <c r="HZ171" i="7"/>
  <c r="IA171" i="7"/>
  <c r="IB171" i="7"/>
  <c r="IC171" i="7"/>
  <c r="ID171" i="7"/>
  <c r="IE171" i="7"/>
  <c r="IF171" i="7"/>
  <c r="IG171" i="7"/>
  <c r="IH171" i="7"/>
  <c r="II171" i="7"/>
  <c r="IJ171" i="7"/>
  <c r="IK171" i="7"/>
  <c r="IL171" i="7"/>
  <c r="IM171" i="7"/>
  <c r="IN171" i="7"/>
  <c r="IO171" i="7"/>
  <c r="IP171" i="7"/>
  <c r="IQ171" i="7"/>
  <c r="IR171" i="7"/>
  <c r="IS171" i="7"/>
  <c r="IT171" i="7"/>
  <c r="IU171" i="7"/>
  <c r="IV171" i="7"/>
  <c r="IW171" i="7"/>
  <c r="IX171" i="7"/>
  <c r="IY171" i="7"/>
  <c r="IZ171" i="7"/>
  <c r="JA171" i="7"/>
  <c r="JB171" i="7"/>
  <c r="JC171" i="7"/>
  <c r="JD171" i="7"/>
  <c r="JE171" i="7"/>
  <c r="JF171" i="7"/>
  <c r="JG171" i="7"/>
  <c r="JH171" i="7"/>
  <c r="JI171" i="7"/>
  <c r="JJ171" i="7"/>
  <c r="JK171" i="7"/>
  <c r="JL171" i="7"/>
  <c r="JM171" i="7"/>
  <c r="JN171" i="7"/>
  <c r="JO171" i="7"/>
  <c r="JP171" i="7"/>
  <c r="JQ171" i="7"/>
  <c r="JR171" i="7"/>
  <c r="JS171" i="7"/>
  <c r="JT171" i="7"/>
  <c r="JU171" i="7"/>
  <c r="JV171" i="7"/>
  <c r="JW171" i="7"/>
  <c r="JX171" i="7"/>
  <c r="JY171" i="7"/>
  <c r="JZ171" i="7"/>
  <c r="KA171" i="7"/>
  <c r="KB171" i="7"/>
  <c r="KC171" i="7"/>
  <c r="KD171" i="7"/>
  <c r="KE171" i="7"/>
  <c r="KF171" i="7"/>
  <c r="KG171" i="7"/>
  <c r="KH171" i="7"/>
  <c r="KI171" i="7"/>
  <c r="KJ171" i="7"/>
  <c r="KK171" i="7"/>
  <c r="KL171" i="7"/>
  <c r="KM171" i="7"/>
  <c r="KN171" i="7"/>
  <c r="KO171" i="7"/>
  <c r="KP171" i="7"/>
  <c r="KQ171" i="7"/>
  <c r="KR171" i="7"/>
  <c r="KS171" i="7"/>
  <c r="KT171" i="7"/>
  <c r="KU171" i="7"/>
  <c r="KV171" i="7"/>
  <c r="KW171" i="7"/>
  <c r="KX171" i="7"/>
  <c r="KY171" i="7"/>
  <c r="KZ171" i="7"/>
  <c r="LA171" i="7"/>
  <c r="LB171" i="7"/>
  <c r="LC171" i="7"/>
  <c r="LD171" i="7"/>
  <c r="LE171" i="7"/>
  <c r="LF171" i="7"/>
  <c r="LG171" i="7"/>
  <c r="LH171" i="7"/>
  <c r="LI171" i="7"/>
  <c r="LJ171" i="7"/>
  <c r="LK171" i="7"/>
  <c r="LL171" i="7"/>
  <c r="LM171" i="7"/>
  <c r="LN171" i="7"/>
  <c r="LO171" i="7"/>
  <c r="LP171" i="7"/>
  <c r="LQ171" i="7"/>
  <c r="LR171" i="7"/>
  <c r="LS171" i="7"/>
  <c r="LT171" i="7"/>
  <c r="LU171" i="7"/>
  <c r="LV171" i="7"/>
  <c r="LW171" i="7"/>
  <c r="LX171" i="7"/>
  <c r="LY171" i="7"/>
  <c r="LZ171" i="7"/>
  <c r="MA171" i="7"/>
  <c r="MB171" i="7"/>
  <c r="K171" i="7"/>
  <c r="L58" i="15"/>
  <c r="N58" i="15"/>
  <c r="O58" i="15"/>
  <c r="P58" i="15"/>
  <c r="R58" i="15"/>
  <c r="S58" i="15"/>
  <c r="T58" i="15"/>
  <c r="U58" i="15"/>
  <c r="V58" i="15"/>
  <c r="W58" i="15"/>
  <c r="X58" i="15"/>
  <c r="Y58" i="15"/>
  <c r="Z58" i="15"/>
  <c r="AC58" i="15"/>
  <c r="AE58" i="15"/>
  <c r="AF58" i="15"/>
  <c r="AG58" i="15"/>
  <c r="AH58" i="15"/>
  <c r="AI58" i="15"/>
  <c r="AJ58" i="15"/>
  <c r="AK58" i="15"/>
  <c r="AL58" i="15"/>
  <c r="AM58" i="15"/>
  <c r="AN58" i="15"/>
  <c r="AO58" i="15"/>
  <c r="AP58" i="15"/>
  <c r="AQ58" i="15"/>
  <c r="AR58" i="15"/>
  <c r="AS58" i="15"/>
  <c r="AT58" i="15"/>
  <c r="AU58" i="15"/>
  <c r="AV58" i="15"/>
  <c r="AW58" i="15"/>
  <c r="AX58" i="15"/>
  <c r="AY58" i="15"/>
  <c r="AZ58" i="15"/>
  <c r="BA58" i="15"/>
  <c r="BB58" i="15"/>
  <c r="BC58" i="15"/>
  <c r="BD58" i="15"/>
  <c r="BE58" i="15"/>
  <c r="BF58" i="15"/>
  <c r="BG58" i="15"/>
  <c r="BH58" i="15"/>
  <c r="BI58" i="15"/>
  <c r="BJ58" i="15"/>
  <c r="BK58" i="15"/>
  <c r="BL58" i="15"/>
  <c r="BM58" i="15"/>
  <c r="BN58" i="15"/>
  <c r="BO58" i="15"/>
  <c r="BP58" i="15"/>
  <c r="BQ58" i="15"/>
  <c r="BR58" i="15"/>
  <c r="BS58" i="15"/>
  <c r="BT58" i="15"/>
  <c r="BU58" i="15"/>
  <c r="BV58" i="15"/>
  <c r="BW58" i="15"/>
  <c r="BX58" i="15"/>
  <c r="BY58" i="15"/>
  <c r="BZ58" i="15"/>
  <c r="CA58" i="15"/>
  <c r="CB58" i="15"/>
  <c r="CC58" i="15"/>
  <c r="CD58" i="15"/>
  <c r="CE58" i="15"/>
  <c r="CF58" i="15"/>
  <c r="CG58" i="15"/>
  <c r="CH58" i="15"/>
  <c r="CI58" i="15"/>
  <c r="CJ58" i="15"/>
  <c r="CK58" i="15"/>
  <c r="CL58" i="15"/>
  <c r="CM58" i="15"/>
  <c r="CN58" i="15"/>
  <c r="CO58" i="15"/>
  <c r="CP58" i="15"/>
  <c r="CQ58" i="15"/>
  <c r="CR58" i="15"/>
  <c r="CS58" i="15"/>
  <c r="CT58" i="15"/>
  <c r="CU58" i="15"/>
  <c r="CV58" i="15"/>
  <c r="CW58" i="15"/>
  <c r="CX58" i="15"/>
  <c r="CY58" i="15"/>
  <c r="CZ58" i="15"/>
  <c r="DA58" i="15"/>
  <c r="DB58" i="15"/>
  <c r="DC58" i="15"/>
  <c r="DD58" i="15"/>
  <c r="DE58" i="15"/>
  <c r="DF58" i="15"/>
  <c r="DG58" i="15"/>
  <c r="DH58" i="15"/>
  <c r="DI58" i="15"/>
  <c r="DJ58" i="15"/>
  <c r="DK58" i="15"/>
  <c r="DL58" i="15"/>
  <c r="DM58" i="15"/>
  <c r="DN58" i="15"/>
  <c r="DO58" i="15"/>
  <c r="DP58" i="15"/>
  <c r="DQ58" i="15"/>
  <c r="DR58" i="15"/>
  <c r="DS58" i="15"/>
  <c r="DT58" i="15"/>
  <c r="DU58" i="15"/>
  <c r="DV58" i="15"/>
  <c r="DW58" i="15"/>
  <c r="DX58" i="15"/>
  <c r="DY58" i="15"/>
  <c r="DZ58" i="15"/>
  <c r="EA58" i="15"/>
  <c r="EB58" i="15"/>
  <c r="EC58" i="15"/>
  <c r="ED58" i="15"/>
  <c r="EE58" i="15"/>
  <c r="EF58" i="15"/>
  <c r="EG58" i="15"/>
  <c r="EH58" i="15"/>
  <c r="EI58" i="15"/>
  <c r="EJ58" i="15"/>
  <c r="EK58" i="15"/>
  <c r="EL58" i="15"/>
  <c r="EM58" i="15"/>
  <c r="EN58" i="15"/>
  <c r="EO58" i="15"/>
  <c r="EP58" i="15"/>
  <c r="EQ58" i="15"/>
  <c r="ER58" i="15"/>
  <c r="ES58" i="15"/>
  <c r="ET58" i="15"/>
  <c r="EU58" i="15"/>
  <c r="EV58" i="15"/>
  <c r="EW58" i="15"/>
  <c r="EX58" i="15"/>
  <c r="EY58" i="15"/>
  <c r="EZ58" i="15"/>
  <c r="FA58" i="15"/>
  <c r="FB58" i="15"/>
  <c r="FC58" i="15"/>
  <c r="FD58" i="15"/>
  <c r="FE58" i="15"/>
  <c r="FF58" i="15"/>
  <c r="FG58" i="15"/>
  <c r="FH58" i="15"/>
  <c r="FI58" i="15"/>
  <c r="FJ58" i="15"/>
  <c r="FK58" i="15"/>
  <c r="FL58" i="15"/>
  <c r="FM58" i="15"/>
  <c r="FN58" i="15"/>
  <c r="FO58" i="15"/>
  <c r="FP58" i="15"/>
  <c r="FQ58" i="15"/>
  <c r="FR58" i="15"/>
  <c r="FS58" i="15"/>
  <c r="FT58" i="15"/>
  <c r="FU58" i="15"/>
  <c r="FV58" i="15"/>
  <c r="FW58" i="15"/>
  <c r="FX58" i="15"/>
  <c r="FZ58" i="15"/>
  <c r="GB58" i="15"/>
  <c r="GC58" i="15"/>
  <c r="GD58" i="15"/>
  <c r="GE58" i="15"/>
  <c r="GF58" i="15"/>
  <c r="GG58" i="15"/>
  <c r="GH58" i="15"/>
  <c r="GI58" i="15"/>
  <c r="GJ58" i="15"/>
  <c r="GK58" i="15"/>
  <c r="GL58" i="15"/>
  <c r="GM58" i="15"/>
  <c r="GN58" i="15"/>
  <c r="GO58" i="15"/>
  <c r="GP58" i="15"/>
  <c r="GQ58" i="15"/>
  <c r="GR58" i="15"/>
  <c r="GS58" i="15"/>
  <c r="GT58" i="15"/>
  <c r="GU58" i="15"/>
  <c r="GV58" i="15"/>
  <c r="GW58" i="15"/>
  <c r="GX58" i="15"/>
  <c r="GY58" i="15"/>
  <c r="GZ58" i="15"/>
  <c r="HA58" i="15"/>
  <c r="HB58" i="15"/>
  <c r="HC58" i="15"/>
  <c r="HD58" i="15"/>
  <c r="HE58" i="15"/>
  <c r="HF58" i="15"/>
  <c r="HG58" i="15"/>
  <c r="HI58" i="15"/>
  <c r="HJ58" i="15"/>
  <c r="HK58" i="15"/>
  <c r="HL58" i="15"/>
  <c r="HM58" i="15"/>
  <c r="HN58" i="15"/>
  <c r="HO58" i="15"/>
  <c r="HP58" i="15"/>
  <c r="HQ58" i="15"/>
  <c r="HR58" i="15"/>
  <c r="HS58" i="15"/>
  <c r="HT58" i="15"/>
  <c r="HU58" i="15"/>
  <c r="HV58" i="15"/>
  <c r="HW58" i="15"/>
  <c r="HX58" i="15"/>
  <c r="HY58" i="15"/>
  <c r="HZ58" i="15"/>
  <c r="IA58" i="15"/>
  <c r="IB58" i="15"/>
  <c r="IC58" i="15"/>
  <c r="ID58" i="15"/>
  <c r="IE58" i="15"/>
  <c r="IF58" i="15"/>
  <c r="IG58" i="15"/>
  <c r="IH58" i="15"/>
  <c r="II58" i="15"/>
  <c r="IJ58" i="15"/>
  <c r="IK58" i="15"/>
  <c r="IL58" i="15"/>
  <c r="IM58" i="15"/>
  <c r="IN58" i="15"/>
  <c r="IO58" i="15"/>
  <c r="IP58" i="15"/>
  <c r="IQ58" i="15"/>
  <c r="IS58" i="15"/>
  <c r="IT58" i="15"/>
  <c r="IU58" i="15"/>
  <c r="IV58" i="15"/>
  <c r="IW58" i="15"/>
  <c r="IX58" i="15"/>
  <c r="IY58" i="15"/>
  <c r="IZ58" i="15"/>
  <c r="JA58" i="15"/>
  <c r="JC58" i="15"/>
  <c r="JD58" i="15"/>
  <c r="JF58" i="15"/>
  <c r="JG58" i="15"/>
  <c r="JH58" i="15"/>
  <c r="JI58" i="15"/>
  <c r="JJ58" i="15"/>
  <c r="JK58" i="15"/>
  <c r="JM58" i="15"/>
  <c r="JN58" i="15"/>
  <c r="JO58" i="15"/>
  <c r="JP58" i="15"/>
  <c r="JQ58" i="15"/>
  <c r="JR58" i="15"/>
  <c r="JS58" i="15"/>
  <c r="JT58" i="15"/>
  <c r="JU58" i="15"/>
  <c r="JV58" i="15"/>
  <c r="JW58" i="15"/>
  <c r="JX58" i="15"/>
  <c r="JY58" i="15"/>
  <c r="JZ58" i="15"/>
  <c r="KA58" i="15"/>
  <c r="KB58" i="15"/>
  <c r="KC58" i="15"/>
  <c r="KD58" i="15"/>
  <c r="KE58" i="15"/>
  <c r="KF58" i="15"/>
  <c r="KG58" i="15"/>
  <c r="KH58" i="15"/>
  <c r="KI58" i="15"/>
  <c r="KJ58" i="15"/>
  <c r="KK58" i="15"/>
  <c r="KL58" i="15"/>
  <c r="KM58" i="15"/>
  <c r="KN58" i="15"/>
  <c r="KO58" i="15"/>
  <c r="KP58" i="15"/>
  <c r="KQ58" i="15"/>
  <c r="KR58" i="15"/>
  <c r="KS58" i="15"/>
  <c r="KT58" i="15"/>
  <c r="KU58" i="15"/>
  <c r="KV58" i="15"/>
  <c r="KW58" i="15"/>
  <c r="KX58" i="15"/>
  <c r="KY58" i="15"/>
  <c r="KZ58" i="15"/>
  <c r="LA58" i="15"/>
  <c r="LB58" i="15"/>
  <c r="LC58" i="15"/>
  <c r="LD58" i="15"/>
  <c r="LE58" i="15"/>
  <c r="LF58" i="15"/>
  <c r="LG58" i="15"/>
  <c r="LH58" i="15"/>
  <c r="LI58" i="15"/>
  <c r="LJ58" i="15"/>
  <c r="LK58" i="15"/>
  <c r="LL58" i="15"/>
  <c r="LM58" i="15"/>
  <c r="LN58" i="15"/>
  <c r="LO58" i="15"/>
  <c r="LR58" i="15"/>
  <c r="LS58" i="15"/>
  <c r="LT58" i="15"/>
  <c r="LU58" i="15"/>
  <c r="LV58" i="15"/>
  <c r="LW58" i="15"/>
  <c r="LX58" i="15"/>
  <c r="LY58" i="15"/>
  <c r="LZ58" i="15"/>
  <c r="MA58" i="15"/>
  <c r="MB58" i="15"/>
  <c r="MC58" i="15"/>
  <c r="K58" i="15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K232" i="7"/>
  <c r="AL232" i="7"/>
  <c r="AM232" i="7"/>
  <c r="AN232" i="7"/>
  <c r="AO232" i="7"/>
  <c r="AP232" i="7"/>
  <c r="AQ232" i="7"/>
  <c r="AR232" i="7"/>
  <c r="AS232" i="7"/>
  <c r="AT232" i="7"/>
  <c r="AU232" i="7"/>
  <c r="AV232" i="7"/>
  <c r="AW232" i="7"/>
  <c r="AX232" i="7"/>
  <c r="AY232" i="7"/>
  <c r="AZ232" i="7"/>
  <c r="BA232" i="7"/>
  <c r="BB232" i="7"/>
  <c r="BC232" i="7"/>
  <c r="BD232" i="7"/>
  <c r="BE232" i="7"/>
  <c r="BF232" i="7"/>
  <c r="BG232" i="7"/>
  <c r="BH232" i="7"/>
  <c r="BI232" i="7"/>
  <c r="BJ232" i="7"/>
  <c r="BK232" i="7"/>
  <c r="BL232" i="7"/>
  <c r="BM232" i="7"/>
  <c r="BN232" i="7"/>
  <c r="BO232" i="7"/>
  <c r="BP232" i="7"/>
  <c r="BQ232" i="7"/>
  <c r="BR232" i="7"/>
  <c r="BS232" i="7"/>
  <c r="BT232" i="7"/>
  <c r="BU232" i="7"/>
  <c r="BV232" i="7"/>
  <c r="BW232" i="7"/>
  <c r="BX232" i="7"/>
  <c r="BY232" i="7"/>
  <c r="BZ232" i="7"/>
  <c r="CA232" i="7"/>
  <c r="CB232" i="7"/>
  <c r="CC232" i="7"/>
  <c r="CD232" i="7"/>
  <c r="CE232" i="7"/>
  <c r="CF232" i="7"/>
  <c r="CG232" i="7"/>
  <c r="CH232" i="7"/>
  <c r="CI232" i="7"/>
  <c r="CJ232" i="7"/>
  <c r="CK232" i="7"/>
  <c r="CL232" i="7"/>
  <c r="CM232" i="7"/>
  <c r="CN232" i="7"/>
  <c r="CO232" i="7"/>
  <c r="CP232" i="7"/>
  <c r="CQ232" i="7"/>
  <c r="CR232" i="7"/>
  <c r="CS232" i="7"/>
  <c r="CT232" i="7"/>
  <c r="CU232" i="7"/>
  <c r="CV232" i="7"/>
  <c r="CW232" i="7"/>
  <c r="CX232" i="7"/>
  <c r="CY232" i="7"/>
  <c r="CZ232" i="7"/>
  <c r="DA232" i="7"/>
  <c r="DB232" i="7"/>
  <c r="DC232" i="7"/>
  <c r="DD232" i="7"/>
  <c r="DE232" i="7"/>
  <c r="DF232" i="7"/>
  <c r="DG232" i="7"/>
  <c r="DH232" i="7"/>
  <c r="DI232" i="7"/>
  <c r="DJ232" i="7"/>
  <c r="DK232" i="7"/>
  <c r="DL232" i="7"/>
  <c r="DM232" i="7"/>
  <c r="DN232" i="7"/>
  <c r="DO232" i="7"/>
  <c r="DP232" i="7"/>
  <c r="DQ232" i="7"/>
  <c r="DR232" i="7"/>
  <c r="DS232" i="7"/>
  <c r="DT232" i="7"/>
  <c r="DU232" i="7"/>
  <c r="DV232" i="7"/>
  <c r="DW232" i="7"/>
  <c r="DX232" i="7"/>
  <c r="DY232" i="7"/>
  <c r="DZ232" i="7"/>
  <c r="EA232" i="7"/>
  <c r="EB232" i="7"/>
  <c r="EC232" i="7"/>
  <c r="ED232" i="7"/>
  <c r="EE232" i="7"/>
  <c r="EF232" i="7"/>
  <c r="EG232" i="7"/>
  <c r="EH232" i="7"/>
  <c r="EI232" i="7"/>
  <c r="EJ232" i="7"/>
  <c r="EK232" i="7"/>
  <c r="EL232" i="7"/>
  <c r="EM232" i="7"/>
  <c r="EN232" i="7"/>
  <c r="EO232" i="7"/>
  <c r="EP232" i="7"/>
  <c r="EQ232" i="7"/>
  <c r="ER232" i="7"/>
  <c r="ES232" i="7"/>
  <c r="ET232" i="7"/>
  <c r="EU232" i="7"/>
  <c r="EV232" i="7"/>
  <c r="EW232" i="7"/>
  <c r="EX232" i="7"/>
  <c r="EY232" i="7"/>
  <c r="EZ232" i="7"/>
  <c r="FA232" i="7"/>
  <c r="FB232" i="7"/>
  <c r="FC232" i="7"/>
  <c r="FD232" i="7"/>
  <c r="FE232" i="7"/>
  <c r="FF232" i="7"/>
  <c r="FG232" i="7"/>
  <c r="FH232" i="7"/>
  <c r="FI232" i="7"/>
  <c r="FJ232" i="7"/>
  <c r="FK232" i="7"/>
  <c r="FL232" i="7"/>
  <c r="FM232" i="7"/>
  <c r="FN232" i="7"/>
  <c r="FO232" i="7"/>
  <c r="FP232" i="7"/>
  <c r="FQ232" i="7"/>
  <c r="FR232" i="7"/>
  <c r="FS232" i="7"/>
  <c r="FT232" i="7"/>
  <c r="FU232" i="7"/>
  <c r="FV232" i="7"/>
  <c r="FW232" i="7"/>
  <c r="FX232" i="7"/>
  <c r="FY232" i="7"/>
  <c r="FZ232" i="7"/>
  <c r="GA232" i="7"/>
  <c r="GB232" i="7"/>
  <c r="GC232" i="7"/>
  <c r="GD232" i="7"/>
  <c r="GE232" i="7"/>
  <c r="GF232" i="7"/>
  <c r="GG232" i="7"/>
  <c r="GH232" i="7"/>
  <c r="GI232" i="7"/>
  <c r="GJ232" i="7"/>
  <c r="GK232" i="7"/>
  <c r="GL232" i="7"/>
  <c r="GM232" i="7"/>
  <c r="GN232" i="7"/>
  <c r="GO232" i="7"/>
  <c r="GP232" i="7"/>
  <c r="GQ232" i="7"/>
  <c r="GR232" i="7"/>
  <c r="GS232" i="7"/>
  <c r="GT232" i="7"/>
  <c r="GU232" i="7"/>
  <c r="GV232" i="7"/>
  <c r="GW232" i="7"/>
  <c r="GX232" i="7"/>
  <c r="GY232" i="7"/>
  <c r="GZ232" i="7"/>
  <c r="HA232" i="7"/>
  <c r="HB232" i="7"/>
  <c r="HC232" i="7"/>
  <c r="HD232" i="7"/>
  <c r="HE232" i="7"/>
  <c r="HF232" i="7"/>
  <c r="HG232" i="7"/>
  <c r="HH232" i="7"/>
  <c r="HI232" i="7"/>
  <c r="HJ232" i="7"/>
  <c r="HK232" i="7"/>
  <c r="HL232" i="7"/>
  <c r="HM232" i="7"/>
  <c r="HN232" i="7"/>
  <c r="HO232" i="7"/>
  <c r="HP232" i="7"/>
  <c r="HQ232" i="7"/>
  <c r="HR232" i="7"/>
  <c r="HS232" i="7"/>
  <c r="HT232" i="7"/>
  <c r="HU232" i="7"/>
  <c r="HV232" i="7"/>
  <c r="HW232" i="7"/>
  <c r="HX232" i="7"/>
  <c r="HY232" i="7"/>
  <c r="HZ232" i="7"/>
  <c r="IA232" i="7"/>
  <c r="IB232" i="7"/>
  <c r="IC232" i="7"/>
  <c r="ID232" i="7"/>
  <c r="IE232" i="7"/>
  <c r="IF232" i="7"/>
  <c r="IG232" i="7"/>
  <c r="IH232" i="7"/>
  <c r="II232" i="7"/>
  <c r="IJ232" i="7"/>
  <c r="IK232" i="7"/>
  <c r="IL232" i="7"/>
  <c r="IM232" i="7"/>
  <c r="IN232" i="7"/>
  <c r="IO232" i="7"/>
  <c r="IP232" i="7"/>
  <c r="IQ232" i="7"/>
  <c r="IR232" i="7"/>
  <c r="IS232" i="7"/>
  <c r="IT232" i="7"/>
  <c r="IU232" i="7"/>
  <c r="IV232" i="7"/>
  <c r="IW232" i="7"/>
  <c r="IX232" i="7"/>
  <c r="IY232" i="7"/>
  <c r="IZ232" i="7"/>
  <c r="JA232" i="7"/>
  <c r="JB232" i="7"/>
  <c r="JC232" i="7"/>
  <c r="JD232" i="7"/>
  <c r="JE232" i="7"/>
  <c r="JF232" i="7"/>
  <c r="JG232" i="7"/>
  <c r="JH232" i="7"/>
  <c r="JI232" i="7"/>
  <c r="JJ232" i="7"/>
  <c r="JK232" i="7"/>
  <c r="JL232" i="7"/>
  <c r="JM232" i="7"/>
  <c r="JN232" i="7"/>
  <c r="JO232" i="7"/>
  <c r="JP232" i="7"/>
  <c r="JQ232" i="7"/>
  <c r="JR232" i="7"/>
  <c r="JS232" i="7"/>
  <c r="JT232" i="7"/>
  <c r="JU232" i="7"/>
  <c r="JV232" i="7"/>
  <c r="JW232" i="7"/>
  <c r="JX232" i="7"/>
  <c r="JY232" i="7"/>
  <c r="JZ232" i="7"/>
  <c r="KA232" i="7"/>
  <c r="KB232" i="7"/>
  <c r="KC232" i="7"/>
  <c r="KD232" i="7"/>
  <c r="KE232" i="7"/>
  <c r="KF232" i="7"/>
  <c r="KG232" i="7"/>
  <c r="KH232" i="7"/>
  <c r="KI232" i="7"/>
  <c r="KJ232" i="7"/>
  <c r="KK232" i="7"/>
  <c r="KL232" i="7"/>
  <c r="KM232" i="7"/>
  <c r="KN232" i="7"/>
  <c r="KO232" i="7"/>
  <c r="KP232" i="7"/>
  <c r="KQ232" i="7"/>
  <c r="KR232" i="7"/>
  <c r="KS232" i="7"/>
  <c r="KT232" i="7"/>
  <c r="KU232" i="7"/>
  <c r="KV232" i="7"/>
  <c r="KW232" i="7"/>
  <c r="KX232" i="7"/>
  <c r="KY232" i="7"/>
  <c r="KZ232" i="7"/>
  <c r="LA232" i="7"/>
  <c r="LB232" i="7"/>
  <c r="LC232" i="7"/>
  <c r="LD232" i="7"/>
  <c r="LE232" i="7"/>
  <c r="LF232" i="7"/>
  <c r="LG232" i="7"/>
  <c r="LH232" i="7"/>
  <c r="LI232" i="7"/>
  <c r="LJ232" i="7"/>
  <c r="LK232" i="7"/>
  <c r="LL232" i="7"/>
  <c r="LM232" i="7"/>
  <c r="LN232" i="7"/>
  <c r="LO232" i="7"/>
  <c r="LP232" i="7"/>
  <c r="LQ232" i="7"/>
  <c r="LR232" i="7"/>
  <c r="LS232" i="7"/>
  <c r="LT232" i="7"/>
  <c r="LU232" i="7"/>
  <c r="LV232" i="7"/>
  <c r="LW232" i="7"/>
  <c r="LX232" i="7"/>
  <c r="LY232" i="7"/>
  <c r="LZ232" i="7"/>
  <c r="MA232" i="7"/>
  <c r="MB232" i="7"/>
  <c r="MC232" i="7"/>
  <c r="K232" i="7"/>
  <c r="IP8" i="7"/>
  <c r="IJ7" i="15"/>
  <c r="IK7" i="15"/>
  <c r="IL7" i="15"/>
  <c r="IN7" i="15"/>
  <c r="IJ6" i="15"/>
  <c r="IK6" i="15"/>
  <c r="IL6" i="15"/>
  <c r="IN6" i="15"/>
  <c r="I232" i="7" l="1"/>
  <c r="J232" i="7" s="1"/>
  <c r="J11" i="7"/>
  <c r="J33" i="7"/>
  <c r="J21" i="7"/>
  <c r="I171" i="7"/>
  <c r="J171" i="7" s="1"/>
  <c r="I27" i="15"/>
  <c r="J27" i="15" s="1"/>
  <c r="I58" i="15"/>
  <c r="J58" i="15" s="1"/>
  <c r="I49" i="7"/>
  <c r="J49" i="7" s="1"/>
  <c r="J263" i="7"/>
  <c r="J221" i="7"/>
  <c r="J133" i="7"/>
  <c r="J67" i="7"/>
  <c r="KZ87" i="7"/>
  <c r="I87" i="7" s="1"/>
  <c r="KU33" i="7"/>
  <c r="I33" i="7" s="1"/>
  <c r="KU21" i="7"/>
  <c r="I21" i="7" s="1"/>
  <c r="J26" i="13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K9" i="7"/>
  <c r="IM9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DE203" i="7"/>
  <c r="DF203" i="7"/>
  <c r="DG203" i="7"/>
  <c r="DH203" i="7"/>
  <c r="DI203" i="7"/>
  <c r="DJ203" i="7"/>
  <c r="DK203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ES203" i="7"/>
  <c r="ET203" i="7"/>
  <c r="EU203" i="7"/>
  <c r="EV203" i="7"/>
  <c r="EW203" i="7"/>
  <c r="EX203" i="7"/>
  <c r="EY203" i="7"/>
  <c r="EZ203" i="7"/>
  <c r="FA203" i="7"/>
  <c r="FB203" i="7"/>
  <c r="FC203" i="7"/>
  <c r="FD203" i="7"/>
  <c r="FE203" i="7"/>
  <c r="FF203" i="7"/>
  <c r="FG203" i="7"/>
  <c r="FH203" i="7"/>
  <c r="FI203" i="7"/>
  <c r="FJ203" i="7"/>
  <c r="FK203" i="7"/>
  <c r="FL203" i="7"/>
  <c r="FM203" i="7"/>
  <c r="FN203" i="7"/>
  <c r="FO203" i="7"/>
  <c r="FP203" i="7"/>
  <c r="FQ203" i="7"/>
  <c r="FR203" i="7"/>
  <c r="FS203" i="7"/>
  <c r="FT203" i="7"/>
  <c r="FU203" i="7"/>
  <c r="FV203" i="7"/>
  <c r="FW203" i="7"/>
  <c r="FX203" i="7"/>
  <c r="FY203" i="7"/>
  <c r="FZ203" i="7"/>
  <c r="GA203" i="7"/>
  <c r="GB203" i="7"/>
  <c r="GC203" i="7"/>
  <c r="GD203" i="7"/>
  <c r="GE203" i="7"/>
  <c r="GF203" i="7"/>
  <c r="GG203" i="7"/>
  <c r="GH203" i="7"/>
  <c r="GI203" i="7"/>
  <c r="GJ203" i="7"/>
  <c r="GK203" i="7"/>
  <c r="GL203" i="7"/>
  <c r="GM203" i="7"/>
  <c r="GN203" i="7"/>
  <c r="GO203" i="7"/>
  <c r="GP203" i="7"/>
  <c r="GQ203" i="7"/>
  <c r="GR203" i="7"/>
  <c r="GS203" i="7"/>
  <c r="GT203" i="7"/>
  <c r="GU203" i="7"/>
  <c r="GV203" i="7"/>
  <c r="GW203" i="7"/>
  <c r="GX203" i="7"/>
  <c r="GY203" i="7"/>
  <c r="GZ203" i="7"/>
  <c r="HA203" i="7"/>
  <c r="HB203" i="7"/>
  <c r="HC203" i="7"/>
  <c r="HD203" i="7"/>
  <c r="HE203" i="7"/>
  <c r="HF203" i="7"/>
  <c r="HG203" i="7"/>
  <c r="HH203" i="7"/>
  <c r="HI203" i="7"/>
  <c r="HJ203" i="7"/>
  <c r="HK203" i="7"/>
  <c r="HL203" i="7"/>
  <c r="HM203" i="7"/>
  <c r="HN203" i="7"/>
  <c r="HO203" i="7"/>
  <c r="HP203" i="7"/>
  <c r="HQ203" i="7"/>
  <c r="HR203" i="7"/>
  <c r="HS203" i="7"/>
  <c r="HT203" i="7"/>
  <c r="HU203" i="7"/>
  <c r="HV203" i="7"/>
  <c r="HW203" i="7"/>
  <c r="HX203" i="7"/>
  <c r="HY203" i="7"/>
  <c r="HZ203" i="7"/>
  <c r="IA203" i="7"/>
  <c r="IB203" i="7"/>
  <c r="IC203" i="7"/>
  <c r="ID203" i="7"/>
  <c r="IE203" i="7"/>
  <c r="IF203" i="7"/>
  <c r="IG203" i="7"/>
  <c r="IH203" i="7"/>
  <c r="II203" i="7"/>
  <c r="IJ203" i="7"/>
  <c r="IK203" i="7"/>
  <c r="IL203" i="7"/>
  <c r="IM203" i="7"/>
  <c r="IN203" i="7"/>
  <c r="IO203" i="7"/>
  <c r="IP203" i="7"/>
  <c r="IQ203" i="7"/>
  <c r="IR203" i="7"/>
  <c r="IS203" i="7"/>
  <c r="IT203" i="7"/>
  <c r="IU203" i="7"/>
  <c r="IV203" i="7"/>
  <c r="IW203" i="7"/>
  <c r="IX203" i="7"/>
  <c r="IY203" i="7"/>
  <c r="IZ203" i="7"/>
  <c r="JA203" i="7"/>
  <c r="JB203" i="7"/>
  <c r="JC203" i="7"/>
  <c r="JD203" i="7"/>
  <c r="JE203" i="7"/>
  <c r="JF203" i="7"/>
  <c r="JG203" i="7"/>
  <c r="JH203" i="7"/>
  <c r="JI203" i="7"/>
  <c r="JJ203" i="7"/>
  <c r="JK203" i="7"/>
  <c r="JL203" i="7"/>
  <c r="JM203" i="7"/>
  <c r="JN203" i="7"/>
  <c r="JO203" i="7"/>
  <c r="JP203" i="7"/>
  <c r="JQ203" i="7"/>
  <c r="JR203" i="7"/>
  <c r="JS203" i="7"/>
  <c r="JT203" i="7"/>
  <c r="JU203" i="7"/>
  <c r="JV203" i="7"/>
  <c r="JW203" i="7"/>
  <c r="JX203" i="7"/>
  <c r="JY203" i="7"/>
  <c r="JZ203" i="7"/>
  <c r="KA203" i="7"/>
  <c r="KB203" i="7"/>
  <c r="KC203" i="7"/>
  <c r="KD203" i="7"/>
  <c r="KE203" i="7"/>
  <c r="KF203" i="7"/>
  <c r="KG203" i="7"/>
  <c r="KH203" i="7"/>
  <c r="KI203" i="7"/>
  <c r="KJ203" i="7"/>
  <c r="KK203" i="7"/>
  <c r="KL203" i="7"/>
  <c r="KM203" i="7"/>
  <c r="KN203" i="7"/>
  <c r="KO203" i="7"/>
  <c r="KP203" i="7"/>
  <c r="KQ203" i="7"/>
  <c r="KR203" i="7"/>
  <c r="KS203" i="7"/>
  <c r="KT203" i="7"/>
  <c r="KU203" i="7"/>
  <c r="KV203" i="7"/>
  <c r="KW203" i="7"/>
  <c r="KX203" i="7"/>
  <c r="KY203" i="7"/>
  <c r="KZ203" i="7"/>
  <c r="LA203" i="7"/>
  <c r="LB203" i="7"/>
  <c r="LC203" i="7"/>
  <c r="LD203" i="7"/>
  <c r="LE203" i="7"/>
  <c r="LF203" i="7"/>
  <c r="LG203" i="7"/>
  <c r="LH203" i="7"/>
  <c r="LI203" i="7"/>
  <c r="LJ203" i="7"/>
  <c r="LK203" i="7"/>
  <c r="LL203" i="7"/>
  <c r="LM203" i="7"/>
  <c r="LN203" i="7"/>
  <c r="LO203" i="7"/>
  <c r="LP203" i="7"/>
  <c r="LQ203" i="7"/>
  <c r="LR203" i="7"/>
  <c r="LS203" i="7"/>
  <c r="LT203" i="7"/>
  <c r="LU203" i="7"/>
  <c r="LV203" i="7"/>
  <c r="LW203" i="7"/>
  <c r="LX203" i="7"/>
  <c r="LY203" i="7"/>
  <c r="LZ203" i="7"/>
  <c r="MA203" i="7"/>
  <c r="MB203" i="7"/>
  <c r="MC203" i="7"/>
  <c r="K203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K240" i="7"/>
  <c r="AL240" i="7"/>
  <c r="AM240" i="7"/>
  <c r="AN240" i="7"/>
  <c r="AO240" i="7"/>
  <c r="AP240" i="7"/>
  <c r="AQ240" i="7"/>
  <c r="AR240" i="7"/>
  <c r="AS240" i="7"/>
  <c r="AT240" i="7"/>
  <c r="AU240" i="7"/>
  <c r="AV240" i="7"/>
  <c r="AW240" i="7"/>
  <c r="AX240" i="7"/>
  <c r="AY240" i="7"/>
  <c r="AZ240" i="7"/>
  <c r="BA240" i="7"/>
  <c r="BB240" i="7"/>
  <c r="BC240" i="7"/>
  <c r="BD240" i="7"/>
  <c r="BE240" i="7"/>
  <c r="BF240" i="7"/>
  <c r="BG240" i="7"/>
  <c r="BH240" i="7"/>
  <c r="BI240" i="7"/>
  <c r="BJ240" i="7"/>
  <c r="BK240" i="7"/>
  <c r="BL240" i="7"/>
  <c r="BM240" i="7"/>
  <c r="BN240" i="7"/>
  <c r="BO240" i="7"/>
  <c r="BP240" i="7"/>
  <c r="BQ240" i="7"/>
  <c r="BR240" i="7"/>
  <c r="BS240" i="7"/>
  <c r="BT240" i="7"/>
  <c r="BU240" i="7"/>
  <c r="BV240" i="7"/>
  <c r="BW240" i="7"/>
  <c r="BX240" i="7"/>
  <c r="BY240" i="7"/>
  <c r="BZ240" i="7"/>
  <c r="CA240" i="7"/>
  <c r="CB240" i="7"/>
  <c r="CC240" i="7"/>
  <c r="CD240" i="7"/>
  <c r="CE240" i="7"/>
  <c r="CF240" i="7"/>
  <c r="CG240" i="7"/>
  <c r="CH240" i="7"/>
  <c r="CI240" i="7"/>
  <c r="CJ240" i="7"/>
  <c r="CK240" i="7"/>
  <c r="CL240" i="7"/>
  <c r="CM240" i="7"/>
  <c r="CN240" i="7"/>
  <c r="CO240" i="7"/>
  <c r="CP240" i="7"/>
  <c r="CQ240" i="7"/>
  <c r="CR240" i="7"/>
  <c r="CS240" i="7"/>
  <c r="CT240" i="7"/>
  <c r="CU240" i="7"/>
  <c r="CV240" i="7"/>
  <c r="CW240" i="7"/>
  <c r="CX240" i="7"/>
  <c r="CY240" i="7"/>
  <c r="CZ240" i="7"/>
  <c r="DA240" i="7"/>
  <c r="DB240" i="7"/>
  <c r="DC240" i="7"/>
  <c r="DD240" i="7"/>
  <c r="DE240" i="7"/>
  <c r="DF240" i="7"/>
  <c r="DG240" i="7"/>
  <c r="DH240" i="7"/>
  <c r="DI240" i="7"/>
  <c r="DJ240" i="7"/>
  <c r="DK240" i="7"/>
  <c r="DL240" i="7"/>
  <c r="DM240" i="7"/>
  <c r="DN240" i="7"/>
  <c r="DO240" i="7"/>
  <c r="DP240" i="7"/>
  <c r="DQ240" i="7"/>
  <c r="DR240" i="7"/>
  <c r="DS240" i="7"/>
  <c r="DT240" i="7"/>
  <c r="DU240" i="7"/>
  <c r="DV240" i="7"/>
  <c r="DW240" i="7"/>
  <c r="DX240" i="7"/>
  <c r="DY240" i="7"/>
  <c r="DZ240" i="7"/>
  <c r="EA240" i="7"/>
  <c r="EB240" i="7"/>
  <c r="EC240" i="7"/>
  <c r="ED240" i="7"/>
  <c r="EE240" i="7"/>
  <c r="EF240" i="7"/>
  <c r="EG240" i="7"/>
  <c r="EH240" i="7"/>
  <c r="EI240" i="7"/>
  <c r="EJ240" i="7"/>
  <c r="EK240" i="7"/>
  <c r="EL240" i="7"/>
  <c r="EM240" i="7"/>
  <c r="EN240" i="7"/>
  <c r="EO240" i="7"/>
  <c r="EP240" i="7"/>
  <c r="EQ240" i="7"/>
  <c r="ER240" i="7"/>
  <c r="ES240" i="7"/>
  <c r="ET240" i="7"/>
  <c r="EU240" i="7"/>
  <c r="EV240" i="7"/>
  <c r="EW240" i="7"/>
  <c r="EX240" i="7"/>
  <c r="EY240" i="7"/>
  <c r="EZ240" i="7"/>
  <c r="FA240" i="7"/>
  <c r="FB240" i="7"/>
  <c r="FC240" i="7"/>
  <c r="FD240" i="7"/>
  <c r="FE240" i="7"/>
  <c r="FF240" i="7"/>
  <c r="FG240" i="7"/>
  <c r="FH240" i="7"/>
  <c r="FI240" i="7"/>
  <c r="FJ240" i="7"/>
  <c r="FK240" i="7"/>
  <c r="FL240" i="7"/>
  <c r="FM240" i="7"/>
  <c r="FN240" i="7"/>
  <c r="FO240" i="7"/>
  <c r="FP240" i="7"/>
  <c r="FQ240" i="7"/>
  <c r="FR240" i="7"/>
  <c r="FS240" i="7"/>
  <c r="FT240" i="7"/>
  <c r="FU240" i="7"/>
  <c r="FV240" i="7"/>
  <c r="FW240" i="7"/>
  <c r="FX240" i="7"/>
  <c r="FY240" i="7"/>
  <c r="FZ240" i="7"/>
  <c r="GA240" i="7"/>
  <c r="GB240" i="7"/>
  <c r="GC240" i="7"/>
  <c r="GD240" i="7"/>
  <c r="GE240" i="7"/>
  <c r="GF240" i="7"/>
  <c r="GG240" i="7"/>
  <c r="GH240" i="7"/>
  <c r="GI240" i="7"/>
  <c r="GJ240" i="7"/>
  <c r="GK240" i="7"/>
  <c r="GL240" i="7"/>
  <c r="GM240" i="7"/>
  <c r="GN240" i="7"/>
  <c r="GO240" i="7"/>
  <c r="GP240" i="7"/>
  <c r="GQ240" i="7"/>
  <c r="GR240" i="7"/>
  <c r="GS240" i="7"/>
  <c r="GT240" i="7"/>
  <c r="GU240" i="7"/>
  <c r="GV240" i="7"/>
  <c r="GW240" i="7"/>
  <c r="GX240" i="7"/>
  <c r="GY240" i="7"/>
  <c r="GZ240" i="7"/>
  <c r="HA240" i="7"/>
  <c r="HB240" i="7"/>
  <c r="HC240" i="7"/>
  <c r="HD240" i="7"/>
  <c r="HE240" i="7"/>
  <c r="HF240" i="7"/>
  <c r="HG240" i="7"/>
  <c r="HH240" i="7"/>
  <c r="HI240" i="7"/>
  <c r="HJ240" i="7"/>
  <c r="HK240" i="7"/>
  <c r="HL240" i="7"/>
  <c r="HM240" i="7"/>
  <c r="HN240" i="7"/>
  <c r="HO240" i="7"/>
  <c r="HP240" i="7"/>
  <c r="HQ240" i="7"/>
  <c r="HR240" i="7"/>
  <c r="HS240" i="7"/>
  <c r="HT240" i="7"/>
  <c r="HU240" i="7"/>
  <c r="HV240" i="7"/>
  <c r="HW240" i="7"/>
  <c r="HX240" i="7"/>
  <c r="HY240" i="7"/>
  <c r="HZ240" i="7"/>
  <c r="IA240" i="7"/>
  <c r="IB240" i="7"/>
  <c r="IC240" i="7"/>
  <c r="ID240" i="7"/>
  <c r="IE240" i="7"/>
  <c r="IF240" i="7"/>
  <c r="IG240" i="7"/>
  <c r="IH240" i="7"/>
  <c r="II240" i="7"/>
  <c r="IJ240" i="7"/>
  <c r="IK240" i="7"/>
  <c r="IL240" i="7"/>
  <c r="IM240" i="7"/>
  <c r="IN240" i="7"/>
  <c r="IO240" i="7"/>
  <c r="IP240" i="7"/>
  <c r="IQ240" i="7"/>
  <c r="IR240" i="7"/>
  <c r="IS240" i="7"/>
  <c r="IT240" i="7"/>
  <c r="IU240" i="7"/>
  <c r="IV240" i="7"/>
  <c r="IW240" i="7"/>
  <c r="IX240" i="7"/>
  <c r="IY240" i="7"/>
  <c r="IZ240" i="7"/>
  <c r="JA240" i="7"/>
  <c r="JB240" i="7"/>
  <c r="JC240" i="7"/>
  <c r="JD240" i="7"/>
  <c r="JE240" i="7"/>
  <c r="JF240" i="7"/>
  <c r="JG240" i="7"/>
  <c r="JH240" i="7"/>
  <c r="JI240" i="7"/>
  <c r="JJ240" i="7"/>
  <c r="JK240" i="7"/>
  <c r="JL240" i="7"/>
  <c r="JM240" i="7"/>
  <c r="JN240" i="7"/>
  <c r="JO240" i="7"/>
  <c r="JP240" i="7"/>
  <c r="JQ240" i="7"/>
  <c r="JR240" i="7"/>
  <c r="JS240" i="7"/>
  <c r="JT240" i="7"/>
  <c r="JU240" i="7"/>
  <c r="JV240" i="7"/>
  <c r="JW240" i="7"/>
  <c r="JX240" i="7"/>
  <c r="JY240" i="7"/>
  <c r="JZ240" i="7"/>
  <c r="KA240" i="7"/>
  <c r="KB240" i="7"/>
  <c r="KC240" i="7"/>
  <c r="KD240" i="7"/>
  <c r="KE240" i="7"/>
  <c r="KF240" i="7"/>
  <c r="KG240" i="7"/>
  <c r="KH240" i="7"/>
  <c r="KI240" i="7"/>
  <c r="KJ240" i="7"/>
  <c r="KK240" i="7"/>
  <c r="KL240" i="7"/>
  <c r="KM240" i="7"/>
  <c r="KN240" i="7"/>
  <c r="KO240" i="7"/>
  <c r="KP240" i="7"/>
  <c r="KQ240" i="7"/>
  <c r="KR240" i="7"/>
  <c r="KS240" i="7"/>
  <c r="KT240" i="7"/>
  <c r="KU240" i="7"/>
  <c r="KV240" i="7"/>
  <c r="KW240" i="7"/>
  <c r="KX240" i="7"/>
  <c r="KY240" i="7"/>
  <c r="KZ240" i="7"/>
  <c r="LA240" i="7"/>
  <c r="LB240" i="7"/>
  <c r="LC240" i="7"/>
  <c r="LD240" i="7"/>
  <c r="LE240" i="7"/>
  <c r="LF240" i="7"/>
  <c r="LG240" i="7"/>
  <c r="LH240" i="7"/>
  <c r="LI240" i="7"/>
  <c r="LJ240" i="7"/>
  <c r="LK240" i="7"/>
  <c r="LL240" i="7"/>
  <c r="LM240" i="7"/>
  <c r="LN240" i="7"/>
  <c r="LO240" i="7"/>
  <c r="LP240" i="7"/>
  <c r="LQ240" i="7"/>
  <c r="LR240" i="7"/>
  <c r="LS240" i="7"/>
  <c r="LT240" i="7"/>
  <c r="LU240" i="7"/>
  <c r="LV240" i="7"/>
  <c r="LW240" i="7"/>
  <c r="LX240" i="7"/>
  <c r="LY240" i="7"/>
  <c r="LZ240" i="7"/>
  <c r="MA240" i="7"/>
  <c r="MB240" i="7"/>
  <c r="MC240" i="7"/>
  <c r="K240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R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K8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K255" i="7"/>
  <c r="AL255" i="7"/>
  <c r="AM255" i="7"/>
  <c r="AN255" i="7"/>
  <c r="AO255" i="7"/>
  <c r="AP255" i="7"/>
  <c r="AQ255" i="7"/>
  <c r="AR255" i="7"/>
  <c r="AS255" i="7"/>
  <c r="AT255" i="7"/>
  <c r="AU255" i="7"/>
  <c r="AV255" i="7"/>
  <c r="AW255" i="7"/>
  <c r="AX255" i="7"/>
  <c r="AY255" i="7"/>
  <c r="AZ255" i="7"/>
  <c r="BA255" i="7"/>
  <c r="BB255" i="7"/>
  <c r="BC255" i="7"/>
  <c r="BD255" i="7"/>
  <c r="BE255" i="7"/>
  <c r="BF255" i="7"/>
  <c r="BG255" i="7"/>
  <c r="BH255" i="7"/>
  <c r="BI255" i="7"/>
  <c r="BJ255" i="7"/>
  <c r="BK255" i="7"/>
  <c r="BL255" i="7"/>
  <c r="BM255" i="7"/>
  <c r="BN255" i="7"/>
  <c r="BO255" i="7"/>
  <c r="BP255" i="7"/>
  <c r="BQ255" i="7"/>
  <c r="BR255" i="7"/>
  <c r="BS255" i="7"/>
  <c r="BT255" i="7"/>
  <c r="BU255" i="7"/>
  <c r="BV255" i="7"/>
  <c r="BW255" i="7"/>
  <c r="BX255" i="7"/>
  <c r="BY255" i="7"/>
  <c r="BZ255" i="7"/>
  <c r="CA255" i="7"/>
  <c r="CB255" i="7"/>
  <c r="CC255" i="7"/>
  <c r="CD255" i="7"/>
  <c r="CE255" i="7"/>
  <c r="CF255" i="7"/>
  <c r="CG255" i="7"/>
  <c r="CH255" i="7"/>
  <c r="CI255" i="7"/>
  <c r="CJ255" i="7"/>
  <c r="CK255" i="7"/>
  <c r="CL255" i="7"/>
  <c r="CM255" i="7"/>
  <c r="CN255" i="7"/>
  <c r="CO255" i="7"/>
  <c r="CP255" i="7"/>
  <c r="CQ255" i="7"/>
  <c r="CR255" i="7"/>
  <c r="CS255" i="7"/>
  <c r="CT255" i="7"/>
  <c r="CU255" i="7"/>
  <c r="CV255" i="7"/>
  <c r="CW255" i="7"/>
  <c r="CX255" i="7"/>
  <c r="CY255" i="7"/>
  <c r="CZ255" i="7"/>
  <c r="DA255" i="7"/>
  <c r="DB255" i="7"/>
  <c r="DC255" i="7"/>
  <c r="DD255" i="7"/>
  <c r="DE255" i="7"/>
  <c r="DF255" i="7"/>
  <c r="DG255" i="7"/>
  <c r="DH255" i="7"/>
  <c r="DI255" i="7"/>
  <c r="DJ255" i="7"/>
  <c r="DK255" i="7"/>
  <c r="DL255" i="7"/>
  <c r="DM255" i="7"/>
  <c r="DN255" i="7"/>
  <c r="DO255" i="7"/>
  <c r="DP255" i="7"/>
  <c r="DQ255" i="7"/>
  <c r="DR255" i="7"/>
  <c r="DS255" i="7"/>
  <c r="DT255" i="7"/>
  <c r="DU255" i="7"/>
  <c r="DV255" i="7"/>
  <c r="DW255" i="7"/>
  <c r="DX255" i="7"/>
  <c r="DY255" i="7"/>
  <c r="DZ255" i="7"/>
  <c r="EA255" i="7"/>
  <c r="EB255" i="7"/>
  <c r="EC255" i="7"/>
  <c r="ED255" i="7"/>
  <c r="EE255" i="7"/>
  <c r="EF255" i="7"/>
  <c r="EG255" i="7"/>
  <c r="EH255" i="7"/>
  <c r="EI255" i="7"/>
  <c r="EJ255" i="7"/>
  <c r="EK255" i="7"/>
  <c r="EL255" i="7"/>
  <c r="EM255" i="7"/>
  <c r="EN255" i="7"/>
  <c r="EO255" i="7"/>
  <c r="EP255" i="7"/>
  <c r="EQ255" i="7"/>
  <c r="ER255" i="7"/>
  <c r="ES255" i="7"/>
  <c r="ET255" i="7"/>
  <c r="EU255" i="7"/>
  <c r="EV255" i="7"/>
  <c r="EW255" i="7"/>
  <c r="EX255" i="7"/>
  <c r="EY255" i="7"/>
  <c r="EZ255" i="7"/>
  <c r="FA255" i="7"/>
  <c r="FB255" i="7"/>
  <c r="FC255" i="7"/>
  <c r="FD255" i="7"/>
  <c r="FE255" i="7"/>
  <c r="FF255" i="7"/>
  <c r="FG255" i="7"/>
  <c r="FH255" i="7"/>
  <c r="FI255" i="7"/>
  <c r="FJ255" i="7"/>
  <c r="FK255" i="7"/>
  <c r="FL255" i="7"/>
  <c r="FM255" i="7"/>
  <c r="FN255" i="7"/>
  <c r="FO255" i="7"/>
  <c r="FP255" i="7"/>
  <c r="FQ255" i="7"/>
  <c r="FR255" i="7"/>
  <c r="FS255" i="7"/>
  <c r="FT255" i="7"/>
  <c r="FU255" i="7"/>
  <c r="FV255" i="7"/>
  <c r="FW255" i="7"/>
  <c r="FX255" i="7"/>
  <c r="FY255" i="7"/>
  <c r="FZ255" i="7"/>
  <c r="GA255" i="7"/>
  <c r="GB255" i="7"/>
  <c r="GC255" i="7"/>
  <c r="GD255" i="7"/>
  <c r="GE255" i="7"/>
  <c r="GF255" i="7"/>
  <c r="GG255" i="7"/>
  <c r="GH255" i="7"/>
  <c r="GI255" i="7"/>
  <c r="GJ255" i="7"/>
  <c r="GK255" i="7"/>
  <c r="GL255" i="7"/>
  <c r="GM255" i="7"/>
  <c r="GN255" i="7"/>
  <c r="GO255" i="7"/>
  <c r="GP255" i="7"/>
  <c r="GQ255" i="7"/>
  <c r="GR255" i="7"/>
  <c r="GS255" i="7"/>
  <c r="GT255" i="7"/>
  <c r="GU255" i="7"/>
  <c r="GV255" i="7"/>
  <c r="GW255" i="7"/>
  <c r="GX255" i="7"/>
  <c r="GY255" i="7"/>
  <c r="GZ255" i="7"/>
  <c r="HA255" i="7"/>
  <c r="HB255" i="7"/>
  <c r="HC255" i="7"/>
  <c r="HD255" i="7"/>
  <c r="HE255" i="7"/>
  <c r="HF255" i="7"/>
  <c r="HG255" i="7"/>
  <c r="HH255" i="7"/>
  <c r="HI255" i="7"/>
  <c r="HJ255" i="7"/>
  <c r="HK255" i="7"/>
  <c r="HL255" i="7"/>
  <c r="HM255" i="7"/>
  <c r="HN255" i="7"/>
  <c r="HO255" i="7"/>
  <c r="HP255" i="7"/>
  <c r="HQ255" i="7"/>
  <c r="HR255" i="7"/>
  <c r="HS255" i="7"/>
  <c r="HT255" i="7"/>
  <c r="HU255" i="7"/>
  <c r="HV255" i="7"/>
  <c r="HW255" i="7"/>
  <c r="HX255" i="7"/>
  <c r="HY255" i="7"/>
  <c r="HZ255" i="7"/>
  <c r="IA255" i="7"/>
  <c r="IB255" i="7"/>
  <c r="IC255" i="7"/>
  <c r="ID255" i="7"/>
  <c r="IE255" i="7"/>
  <c r="IF255" i="7"/>
  <c r="IG255" i="7"/>
  <c r="IH255" i="7"/>
  <c r="II255" i="7"/>
  <c r="IJ255" i="7"/>
  <c r="IK255" i="7"/>
  <c r="IL255" i="7"/>
  <c r="IM255" i="7"/>
  <c r="IN255" i="7"/>
  <c r="IO255" i="7"/>
  <c r="IP255" i="7"/>
  <c r="IQ255" i="7"/>
  <c r="IR255" i="7"/>
  <c r="IS255" i="7"/>
  <c r="IT255" i="7"/>
  <c r="IU255" i="7"/>
  <c r="IV255" i="7"/>
  <c r="IW255" i="7"/>
  <c r="IX255" i="7"/>
  <c r="IY255" i="7"/>
  <c r="IZ255" i="7"/>
  <c r="JA255" i="7"/>
  <c r="JB255" i="7"/>
  <c r="JC255" i="7"/>
  <c r="JD255" i="7"/>
  <c r="JE255" i="7"/>
  <c r="JF255" i="7"/>
  <c r="JG255" i="7"/>
  <c r="JH255" i="7"/>
  <c r="JI255" i="7"/>
  <c r="JJ255" i="7"/>
  <c r="JK255" i="7"/>
  <c r="JL255" i="7"/>
  <c r="JM255" i="7"/>
  <c r="JN255" i="7"/>
  <c r="JO255" i="7"/>
  <c r="JP255" i="7"/>
  <c r="JQ255" i="7"/>
  <c r="JR255" i="7"/>
  <c r="JS255" i="7"/>
  <c r="JT255" i="7"/>
  <c r="JU255" i="7"/>
  <c r="JV255" i="7"/>
  <c r="JW255" i="7"/>
  <c r="JX255" i="7"/>
  <c r="JY255" i="7"/>
  <c r="JZ255" i="7"/>
  <c r="KA255" i="7"/>
  <c r="KB255" i="7"/>
  <c r="KC255" i="7"/>
  <c r="KD255" i="7"/>
  <c r="KE255" i="7"/>
  <c r="KF255" i="7"/>
  <c r="KG255" i="7"/>
  <c r="KH255" i="7"/>
  <c r="KI255" i="7"/>
  <c r="KJ255" i="7"/>
  <c r="KK255" i="7"/>
  <c r="KL255" i="7"/>
  <c r="KM255" i="7"/>
  <c r="KN255" i="7"/>
  <c r="KO255" i="7"/>
  <c r="KP255" i="7"/>
  <c r="KQ255" i="7"/>
  <c r="KR255" i="7"/>
  <c r="KS255" i="7"/>
  <c r="KT255" i="7"/>
  <c r="KU255" i="7"/>
  <c r="KV255" i="7"/>
  <c r="KW255" i="7"/>
  <c r="KX255" i="7"/>
  <c r="KY255" i="7"/>
  <c r="KZ255" i="7"/>
  <c r="LA255" i="7"/>
  <c r="LB255" i="7"/>
  <c r="LC255" i="7"/>
  <c r="LD255" i="7"/>
  <c r="LE255" i="7"/>
  <c r="LF255" i="7"/>
  <c r="LG255" i="7"/>
  <c r="LH255" i="7"/>
  <c r="LI255" i="7"/>
  <c r="LJ255" i="7"/>
  <c r="LK255" i="7"/>
  <c r="LL255" i="7"/>
  <c r="LM255" i="7"/>
  <c r="LN255" i="7"/>
  <c r="LO255" i="7"/>
  <c r="LP255" i="7"/>
  <c r="LQ255" i="7"/>
  <c r="LR255" i="7"/>
  <c r="LS255" i="7"/>
  <c r="LT255" i="7"/>
  <c r="LU255" i="7"/>
  <c r="LV255" i="7"/>
  <c r="LW255" i="7"/>
  <c r="LX255" i="7"/>
  <c r="LY255" i="7"/>
  <c r="LZ255" i="7"/>
  <c r="MA255" i="7"/>
  <c r="MB255" i="7"/>
  <c r="MC255" i="7"/>
  <c r="K255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K176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BV176" i="7"/>
  <c r="BW176" i="7"/>
  <c r="BX176" i="7"/>
  <c r="BY176" i="7"/>
  <c r="BZ176" i="7"/>
  <c r="CA176" i="7"/>
  <c r="CB176" i="7"/>
  <c r="CC176" i="7"/>
  <c r="CD176" i="7"/>
  <c r="CE176" i="7"/>
  <c r="CF176" i="7"/>
  <c r="CG176" i="7"/>
  <c r="CH176" i="7"/>
  <c r="CI176" i="7"/>
  <c r="CJ176" i="7"/>
  <c r="CK176" i="7"/>
  <c r="CL176" i="7"/>
  <c r="CM176" i="7"/>
  <c r="CN176" i="7"/>
  <c r="CO176" i="7"/>
  <c r="CP176" i="7"/>
  <c r="CQ176" i="7"/>
  <c r="CR176" i="7"/>
  <c r="CS176" i="7"/>
  <c r="CT176" i="7"/>
  <c r="CU176" i="7"/>
  <c r="CV176" i="7"/>
  <c r="CW176" i="7"/>
  <c r="CX176" i="7"/>
  <c r="CY176" i="7"/>
  <c r="CZ176" i="7"/>
  <c r="DA176" i="7"/>
  <c r="DB176" i="7"/>
  <c r="DC176" i="7"/>
  <c r="DD176" i="7"/>
  <c r="DE176" i="7"/>
  <c r="DF176" i="7"/>
  <c r="DG176" i="7"/>
  <c r="DH176" i="7"/>
  <c r="DI176" i="7"/>
  <c r="DJ176" i="7"/>
  <c r="DK176" i="7"/>
  <c r="DL176" i="7"/>
  <c r="DM176" i="7"/>
  <c r="DN176" i="7"/>
  <c r="DO176" i="7"/>
  <c r="DP176" i="7"/>
  <c r="DQ176" i="7"/>
  <c r="DR176" i="7"/>
  <c r="DS176" i="7"/>
  <c r="DT176" i="7"/>
  <c r="DU176" i="7"/>
  <c r="DV176" i="7"/>
  <c r="DW176" i="7"/>
  <c r="DX176" i="7"/>
  <c r="DY176" i="7"/>
  <c r="DZ176" i="7"/>
  <c r="EA176" i="7"/>
  <c r="EB176" i="7"/>
  <c r="EC176" i="7"/>
  <c r="ED176" i="7"/>
  <c r="EE176" i="7"/>
  <c r="EF176" i="7"/>
  <c r="EG176" i="7"/>
  <c r="EH176" i="7"/>
  <c r="EI176" i="7"/>
  <c r="EJ176" i="7"/>
  <c r="EK176" i="7"/>
  <c r="EL176" i="7"/>
  <c r="EM176" i="7"/>
  <c r="EN176" i="7"/>
  <c r="EO176" i="7"/>
  <c r="EP176" i="7"/>
  <c r="EQ176" i="7"/>
  <c r="ER176" i="7"/>
  <c r="ES176" i="7"/>
  <c r="ET176" i="7"/>
  <c r="EU176" i="7"/>
  <c r="EV176" i="7"/>
  <c r="EW176" i="7"/>
  <c r="EX176" i="7"/>
  <c r="EY176" i="7"/>
  <c r="EZ176" i="7"/>
  <c r="FA176" i="7"/>
  <c r="FB176" i="7"/>
  <c r="FC176" i="7"/>
  <c r="FD176" i="7"/>
  <c r="FE176" i="7"/>
  <c r="FF176" i="7"/>
  <c r="FG176" i="7"/>
  <c r="FH176" i="7"/>
  <c r="FI176" i="7"/>
  <c r="FJ176" i="7"/>
  <c r="FK176" i="7"/>
  <c r="FL176" i="7"/>
  <c r="FM176" i="7"/>
  <c r="FN176" i="7"/>
  <c r="FO176" i="7"/>
  <c r="FP176" i="7"/>
  <c r="FQ176" i="7"/>
  <c r="FR176" i="7"/>
  <c r="FS176" i="7"/>
  <c r="FT176" i="7"/>
  <c r="FU176" i="7"/>
  <c r="FV176" i="7"/>
  <c r="FW176" i="7"/>
  <c r="FX176" i="7"/>
  <c r="FY176" i="7"/>
  <c r="FZ176" i="7"/>
  <c r="GA176" i="7"/>
  <c r="GB176" i="7"/>
  <c r="GC176" i="7"/>
  <c r="GD176" i="7"/>
  <c r="GE176" i="7"/>
  <c r="GF176" i="7"/>
  <c r="GG176" i="7"/>
  <c r="GH176" i="7"/>
  <c r="GI176" i="7"/>
  <c r="GJ176" i="7"/>
  <c r="GK176" i="7"/>
  <c r="GL176" i="7"/>
  <c r="GM176" i="7"/>
  <c r="GN176" i="7"/>
  <c r="GO176" i="7"/>
  <c r="GP176" i="7"/>
  <c r="GQ176" i="7"/>
  <c r="GR176" i="7"/>
  <c r="GS176" i="7"/>
  <c r="GT176" i="7"/>
  <c r="GU176" i="7"/>
  <c r="GV176" i="7"/>
  <c r="GW176" i="7"/>
  <c r="GX176" i="7"/>
  <c r="GY176" i="7"/>
  <c r="GZ176" i="7"/>
  <c r="HA176" i="7"/>
  <c r="HB176" i="7"/>
  <c r="HC176" i="7"/>
  <c r="HD176" i="7"/>
  <c r="HE176" i="7"/>
  <c r="HF176" i="7"/>
  <c r="HG176" i="7"/>
  <c r="HH176" i="7"/>
  <c r="HI176" i="7"/>
  <c r="HJ176" i="7"/>
  <c r="HK176" i="7"/>
  <c r="HL176" i="7"/>
  <c r="HM176" i="7"/>
  <c r="HN176" i="7"/>
  <c r="HO176" i="7"/>
  <c r="HP176" i="7"/>
  <c r="HQ176" i="7"/>
  <c r="HR176" i="7"/>
  <c r="HS176" i="7"/>
  <c r="HT176" i="7"/>
  <c r="HU176" i="7"/>
  <c r="HV176" i="7"/>
  <c r="HW176" i="7"/>
  <c r="HX176" i="7"/>
  <c r="HY176" i="7"/>
  <c r="HZ176" i="7"/>
  <c r="IA176" i="7"/>
  <c r="IB176" i="7"/>
  <c r="IC176" i="7"/>
  <c r="ID176" i="7"/>
  <c r="IE176" i="7"/>
  <c r="IF176" i="7"/>
  <c r="IG176" i="7"/>
  <c r="IH176" i="7"/>
  <c r="II176" i="7"/>
  <c r="IJ176" i="7"/>
  <c r="IK176" i="7"/>
  <c r="IL176" i="7"/>
  <c r="IM176" i="7"/>
  <c r="IN176" i="7"/>
  <c r="IO176" i="7"/>
  <c r="IP176" i="7"/>
  <c r="IQ176" i="7"/>
  <c r="IR176" i="7"/>
  <c r="IS176" i="7"/>
  <c r="IT176" i="7"/>
  <c r="IU176" i="7"/>
  <c r="IV176" i="7"/>
  <c r="IW176" i="7"/>
  <c r="IX176" i="7"/>
  <c r="IY176" i="7"/>
  <c r="IZ176" i="7"/>
  <c r="JA176" i="7"/>
  <c r="JB176" i="7"/>
  <c r="JC176" i="7"/>
  <c r="JD176" i="7"/>
  <c r="JE176" i="7"/>
  <c r="JF176" i="7"/>
  <c r="JG176" i="7"/>
  <c r="JH176" i="7"/>
  <c r="JI176" i="7"/>
  <c r="JJ176" i="7"/>
  <c r="JK176" i="7"/>
  <c r="JL176" i="7"/>
  <c r="JM176" i="7"/>
  <c r="JN176" i="7"/>
  <c r="JO176" i="7"/>
  <c r="JP176" i="7"/>
  <c r="JQ176" i="7"/>
  <c r="JR176" i="7"/>
  <c r="JS176" i="7"/>
  <c r="JT176" i="7"/>
  <c r="JU176" i="7"/>
  <c r="JV176" i="7"/>
  <c r="JW176" i="7"/>
  <c r="JX176" i="7"/>
  <c r="JY176" i="7"/>
  <c r="JZ176" i="7"/>
  <c r="KA176" i="7"/>
  <c r="KB176" i="7"/>
  <c r="KC176" i="7"/>
  <c r="KD176" i="7"/>
  <c r="KE176" i="7"/>
  <c r="KF176" i="7"/>
  <c r="KG176" i="7"/>
  <c r="KH176" i="7"/>
  <c r="KI176" i="7"/>
  <c r="KJ176" i="7"/>
  <c r="KK176" i="7"/>
  <c r="KL176" i="7"/>
  <c r="KM176" i="7"/>
  <c r="KN176" i="7"/>
  <c r="KO176" i="7"/>
  <c r="KP176" i="7"/>
  <c r="KQ176" i="7"/>
  <c r="KR176" i="7"/>
  <c r="KS176" i="7"/>
  <c r="KT176" i="7"/>
  <c r="KU176" i="7"/>
  <c r="KV176" i="7"/>
  <c r="KW176" i="7"/>
  <c r="KX176" i="7"/>
  <c r="KY176" i="7"/>
  <c r="KZ176" i="7"/>
  <c r="LA176" i="7"/>
  <c r="LB176" i="7"/>
  <c r="LC176" i="7"/>
  <c r="LD176" i="7"/>
  <c r="LE176" i="7"/>
  <c r="LF176" i="7"/>
  <c r="LG176" i="7"/>
  <c r="LH176" i="7"/>
  <c r="LI176" i="7"/>
  <c r="LJ176" i="7"/>
  <c r="LK176" i="7"/>
  <c r="LL176" i="7"/>
  <c r="LM176" i="7"/>
  <c r="LN176" i="7"/>
  <c r="LO176" i="7"/>
  <c r="LP176" i="7"/>
  <c r="LQ176" i="7"/>
  <c r="LR176" i="7"/>
  <c r="LS176" i="7"/>
  <c r="LT176" i="7"/>
  <c r="LU176" i="7"/>
  <c r="LV176" i="7"/>
  <c r="LW176" i="7"/>
  <c r="LX176" i="7"/>
  <c r="LY176" i="7"/>
  <c r="LZ176" i="7"/>
  <c r="MA176" i="7"/>
  <c r="MB176" i="7"/>
  <c r="MC176" i="7"/>
  <c r="K176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DB155" i="7"/>
  <c r="DC155" i="7"/>
  <c r="DD155" i="7"/>
  <c r="DE155" i="7"/>
  <c r="DF155" i="7"/>
  <c r="DG155" i="7"/>
  <c r="DH155" i="7"/>
  <c r="DI155" i="7"/>
  <c r="DJ155" i="7"/>
  <c r="DK155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ES155" i="7"/>
  <c r="ET155" i="7"/>
  <c r="EU155" i="7"/>
  <c r="EV155" i="7"/>
  <c r="EW155" i="7"/>
  <c r="EX155" i="7"/>
  <c r="EY155" i="7"/>
  <c r="EZ155" i="7"/>
  <c r="FA155" i="7"/>
  <c r="FB155" i="7"/>
  <c r="FC155" i="7"/>
  <c r="FD155" i="7"/>
  <c r="FE155" i="7"/>
  <c r="FF155" i="7"/>
  <c r="FG155" i="7"/>
  <c r="FH155" i="7"/>
  <c r="FI155" i="7"/>
  <c r="FJ155" i="7"/>
  <c r="FK155" i="7"/>
  <c r="FL155" i="7"/>
  <c r="FM155" i="7"/>
  <c r="FN155" i="7"/>
  <c r="FO155" i="7"/>
  <c r="FP155" i="7"/>
  <c r="FQ155" i="7"/>
  <c r="FR155" i="7"/>
  <c r="FS155" i="7"/>
  <c r="FT155" i="7"/>
  <c r="FU155" i="7"/>
  <c r="FV155" i="7"/>
  <c r="FW155" i="7"/>
  <c r="FX155" i="7"/>
  <c r="FY155" i="7"/>
  <c r="FZ155" i="7"/>
  <c r="GA155" i="7"/>
  <c r="GB155" i="7"/>
  <c r="GC155" i="7"/>
  <c r="GD155" i="7"/>
  <c r="GE155" i="7"/>
  <c r="GF155" i="7"/>
  <c r="GG155" i="7"/>
  <c r="GH155" i="7"/>
  <c r="GI155" i="7"/>
  <c r="GJ155" i="7"/>
  <c r="GK155" i="7"/>
  <c r="GL155" i="7"/>
  <c r="GM155" i="7"/>
  <c r="GN155" i="7"/>
  <c r="GO155" i="7"/>
  <c r="GP155" i="7"/>
  <c r="GQ155" i="7"/>
  <c r="GR155" i="7"/>
  <c r="GS155" i="7"/>
  <c r="GT155" i="7"/>
  <c r="GU155" i="7"/>
  <c r="GV155" i="7"/>
  <c r="GW155" i="7"/>
  <c r="GX155" i="7"/>
  <c r="GY155" i="7"/>
  <c r="GZ155" i="7"/>
  <c r="HA155" i="7"/>
  <c r="HB155" i="7"/>
  <c r="HC155" i="7"/>
  <c r="HD155" i="7"/>
  <c r="HE155" i="7"/>
  <c r="HF155" i="7"/>
  <c r="HG155" i="7"/>
  <c r="HH155" i="7"/>
  <c r="HI155" i="7"/>
  <c r="HJ155" i="7"/>
  <c r="HK155" i="7"/>
  <c r="HL155" i="7"/>
  <c r="HM155" i="7"/>
  <c r="HN155" i="7"/>
  <c r="HO155" i="7"/>
  <c r="HP155" i="7"/>
  <c r="HQ155" i="7"/>
  <c r="HR155" i="7"/>
  <c r="HS155" i="7"/>
  <c r="HT155" i="7"/>
  <c r="HU155" i="7"/>
  <c r="HV155" i="7"/>
  <c r="HW155" i="7"/>
  <c r="HX155" i="7"/>
  <c r="HY155" i="7"/>
  <c r="HZ155" i="7"/>
  <c r="IA155" i="7"/>
  <c r="IB155" i="7"/>
  <c r="IC155" i="7"/>
  <c r="ID155" i="7"/>
  <c r="IE155" i="7"/>
  <c r="IF155" i="7"/>
  <c r="IG155" i="7"/>
  <c r="IH155" i="7"/>
  <c r="II155" i="7"/>
  <c r="IJ155" i="7"/>
  <c r="IK155" i="7"/>
  <c r="IL155" i="7"/>
  <c r="IM155" i="7"/>
  <c r="IN155" i="7"/>
  <c r="IO155" i="7"/>
  <c r="IP155" i="7"/>
  <c r="IQ155" i="7"/>
  <c r="IR155" i="7"/>
  <c r="IS155" i="7"/>
  <c r="IT155" i="7"/>
  <c r="IU155" i="7"/>
  <c r="IV155" i="7"/>
  <c r="IW155" i="7"/>
  <c r="IX155" i="7"/>
  <c r="IY155" i="7"/>
  <c r="IZ155" i="7"/>
  <c r="JA155" i="7"/>
  <c r="JB155" i="7"/>
  <c r="JC155" i="7"/>
  <c r="JD155" i="7"/>
  <c r="JE155" i="7"/>
  <c r="JF155" i="7"/>
  <c r="JG155" i="7"/>
  <c r="JH155" i="7"/>
  <c r="JI155" i="7"/>
  <c r="JJ155" i="7"/>
  <c r="JK155" i="7"/>
  <c r="JL155" i="7"/>
  <c r="JM155" i="7"/>
  <c r="JN155" i="7"/>
  <c r="JO155" i="7"/>
  <c r="JP155" i="7"/>
  <c r="JQ155" i="7"/>
  <c r="JR155" i="7"/>
  <c r="JS155" i="7"/>
  <c r="JT155" i="7"/>
  <c r="JU155" i="7"/>
  <c r="JV155" i="7"/>
  <c r="JW155" i="7"/>
  <c r="JX155" i="7"/>
  <c r="JY155" i="7"/>
  <c r="JZ155" i="7"/>
  <c r="KA155" i="7"/>
  <c r="KB155" i="7"/>
  <c r="KC155" i="7"/>
  <c r="KD155" i="7"/>
  <c r="KE155" i="7"/>
  <c r="KF155" i="7"/>
  <c r="KG155" i="7"/>
  <c r="KH155" i="7"/>
  <c r="KI155" i="7"/>
  <c r="KJ155" i="7"/>
  <c r="KK155" i="7"/>
  <c r="KL155" i="7"/>
  <c r="KM155" i="7"/>
  <c r="KN155" i="7"/>
  <c r="KO155" i="7"/>
  <c r="KP155" i="7"/>
  <c r="KQ155" i="7"/>
  <c r="KR155" i="7"/>
  <c r="KS155" i="7"/>
  <c r="KT155" i="7"/>
  <c r="KU155" i="7"/>
  <c r="KV155" i="7"/>
  <c r="KW155" i="7"/>
  <c r="KX155" i="7"/>
  <c r="KY155" i="7"/>
  <c r="KZ155" i="7"/>
  <c r="LA155" i="7"/>
  <c r="LB155" i="7"/>
  <c r="LC155" i="7"/>
  <c r="LD155" i="7"/>
  <c r="LE155" i="7"/>
  <c r="LF155" i="7"/>
  <c r="LG155" i="7"/>
  <c r="LH155" i="7"/>
  <c r="LI155" i="7"/>
  <c r="LJ155" i="7"/>
  <c r="LK155" i="7"/>
  <c r="LL155" i="7"/>
  <c r="LM155" i="7"/>
  <c r="LN155" i="7"/>
  <c r="LO155" i="7"/>
  <c r="LP155" i="7"/>
  <c r="LQ155" i="7"/>
  <c r="LR155" i="7"/>
  <c r="LS155" i="7"/>
  <c r="LT155" i="7"/>
  <c r="LU155" i="7"/>
  <c r="LV155" i="7"/>
  <c r="LW155" i="7"/>
  <c r="LX155" i="7"/>
  <c r="LY155" i="7"/>
  <c r="LZ155" i="7"/>
  <c r="MA155" i="7"/>
  <c r="MB155" i="7"/>
  <c r="K155" i="7"/>
  <c r="I81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Z175" i="7"/>
  <c r="FA175" i="7"/>
  <c r="FB175" i="7"/>
  <c r="FC175" i="7"/>
  <c r="FD175" i="7"/>
  <c r="FE175" i="7"/>
  <c r="FF175" i="7"/>
  <c r="FG175" i="7"/>
  <c r="FH175" i="7"/>
  <c r="FI175" i="7"/>
  <c r="FJ175" i="7"/>
  <c r="FK175" i="7"/>
  <c r="FL175" i="7"/>
  <c r="FM175" i="7"/>
  <c r="FN175" i="7"/>
  <c r="FO175" i="7"/>
  <c r="FP175" i="7"/>
  <c r="FQ175" i="7"/>
  <c r="FR175" i="7"/>
  <c r="FS175" i="7"/>
  <c r="FT175" i="7"/>
  <c r="FU175" i="7"/>
  <c r="FV175" i="7"/>
  <c r="FW175" i="7"/>
  <c r="FX175" i="7"/>
  <c r="FY175" i="7"/>
  <c r="FZ175" i="7"/>
  <c r="GA175" i="7"/>
  <c r="GB175" i="7"/>
  <c r="GC175" i="7"/>
  <c r="GD175" i="7"/>
  <c r="GE175" i="7"/>
  <c r="GF175" i="7"/>
  <c r="GG175" i="7"/>
  <c r="GH175" i="7"/>
  <c r="GI175" i="7"/>
  <c r="GJ175" i="7"/>
  <c r="GK175" i="7"/>
  <c r="GL175" i="7"/>
  <c r="GM175" i="7"/>
  <c r="GN175" i="7"/>
  <c r="GO175" i="7"/>
  <c r="GP175" i="7"/>
  <c r="GQ175" i="7"/>
  <c r="GR175" i="7"/>
  <c r="GS175" i="7"/>
  <c r="GT175" i="7"/>
  <c r="GU175" i="7"/>
  <c r="GV175" i="7"/>
  <c r="GW175" i="7"/>
  <c r="GX175" i="7"/>
  <c r="GY175" i="7"/>
  <c r="GZ175" i="7"/>
  <c r="HA175" i="7"/>
  <c r="HB175" i="7"/>
  <c r="HC175" i="7"/>
  <c r="HD175" i="7"/>
  <c r="HE175" i="7"/>
  <c r="HF175" i="7"/>
  <c r="HG175" i="7"/>
  <c r="HH175" i="7"/>
  <c r="HI175" i="7"/>
  <c r="HJ175" i="7"/>
  <c r="HK175" i="7"/>
  <c r="HL175" i="7"/>
  <c r="HM175" i="7"/>
  <c r="HN175" i="7"/>
  <c r="HO175" i="7"/>
  <c r="HP175" i="7"/>
  <c r="HQ175" i="7"/>
  <c r="HR175" i="7"/>
  <c r="HS175" i="7"/>
  <c r="HT175" i="7"/>
  <c r="HU175" i="7"/>
  <c r="HV175" i="7"/>
  <c r="HW175" i="7"/>
  <c r="HX175" i="7"/>
  <c r="HY175" i="7"/>
  <c r="HZ175" i="7"/>
  <c r="IA175" i="7"/>
  <c r="IB175" i="7"/>
  <c r="IC175" i="7"/>
  <c r="IE175" i="7"/>
  <c r="IF175" i="7"/>
  <c r="IG175" i="7"/>
  <c r="IH175" i="7"/>
  <c r="II175" i="7"/>
  <c r="IJ175" i="7"/>
  <c r="IK175" i="7"/>
  <c r="IL175" i="7"/>
  <c r="IM175" i="7"/>
  <c r="IN175" i="7"/>
  <c r="IO175" i="7"/>
  <c r="IP175" i="7"/>
  <c r="IQ175" i="7"/>
  <c r="IR175" i="7"/>
  <c r="IS175" i="7"/>
  <c r="IT175" i="7"/>
  <c r="IU175" i="7"/>
  <c r="IV175" i="7"/>
  <c r="IW175" i="7"/>
  <c r="IX175" i="7"/>
  <c r="IY175" i="7"/>
  <c r="IZ175" i="7"/>
  <c r="JA175" i="7"/>
  <c r="JB175" i="7"/>
  <c r="JC175" i="7"/>
  <c r="JD175" i="7"/>
  <c r="JE175" i="7"/>
  <c r="JF175" i="7"/>
  <c r="JG175" i="7"/>
  <c r="JH175" i="7"/>
  <c r="JI175" i="7"/>
  <c r="JJ175" i="7"/>
  <c r="JK175" i="7"/>
  <c r="JL175" i="7"/>
  <c r="JM175" i="7"/>
  <c r="JN175" i="7"/>
  <c r="JO175" i="7"/>
  <c r="JP175" i="7"/>
  <c r="JQ175" i="7"/>
  <c r="JR175" i="7"/>
  <c r="JS175" i="7"/>
  <c r="JT175" i="7"/>
  <c r="JU175" i="7"/>
  <c r="JV175" i="7"/>
  <c r="JW175" i="7"/>
  <c r="JX175" i="7"/>
  <c r="JY175" i="7"/>
  <c r="JZ175" i="7"/>
  <c r="KA175" i="7"/>
  <c r="KB175" i="7"/>
  <c r="KC175" i="7"/>
  <c r="KD175" i="7"/>
  <c r="KE175" i="7"/>
  <c r="KF175" i="7"/>
  <c r="KG175" i="7"/>
  <c r="KH175" i="7"/>
  <c r="KI175" i="7"/>
  <c r="KJ175" i="7"/>
  <c r="KK175" i="7"/>
  <c r="KL175" i="7"/>
  <c r="KM175" i="7"/>
  <c r="KN175" i="7"/>
  <c r="KO175" i="7"/>
  <c r="KP175" i="7"/>
  <c r="KQ175" i="7"/>
  <c r="KR175" i="7"/>
  <c r="KS175" i="7"/>
  <c r="KT175" i="7"/>
  <c r="KU175" i="7"/>
  <c r="KV175" i="7"/>
  <c r="KW175" i="7"/>
  <c r="KX175" i="7"/>
  <c r="KY175" i="7"/>
  <c r="KZ175" i="7"/>
  <c r="LA175" i="7"/>
  <c r="LB175" i="7"/>
  <c r="LC175" i="7"/>
  <c r="LD175" i="7"/>
  <c r="LE175" i="7"/>
  <c r="LF175" i="7"/>
  <c r="LG175" i="7"/>
  <c r="LH175" i="7"/>
  <c r="LI175" i="7"/>
  <c r="LJ175" i="7"/>
  <c r="LK175" i="7"/>
  <c r="LL175" i="7"/>
  <c r="LM175" i="7"/>
  <c r="LN175" i="7"/>
  <c r="LO175" i="7"/>
  <c r="LP175" i="7"/>
  <c r="LQ175" i="7"/>
  <c r="LR175" i="7"/>
  <c r="LS175" i="7"/>
  <c r="LT175" i="7"/>
  <c r="LU175" i="7"/>
  <c r="LV175" i="7"/>
  <c r="LW175" i="7"/>
  <c r="LX175" i="7"/>
  <c r="LY175" i="7"/>
  <c r="LZ175" i="7"/>
  <c r="MA175" i="7"/>
  <c r="MB175" i="7"/>
  <c r="K175" i="7"/>
  <c r="I240" i="7" l="1"/>
  <c r="J240" i="7" s="1"/>
  <c r="I255" i="7"/>
  <c r="J255" i="7" s="1"/>
  <c r="I203" i="7"/>
  <c r="J203" i="7" s="1"/>
  <c r="J9" i="7"/>
  <c r="I155" i="7"/>
  <c r="J155" i="7" s="1"/>
  <c r="I85" i="7"/>
  <c r="J85" i="7" s="1"/>
  <c r="I176" i="7"/>
  <c r="J176" i="7" s="1"/>
  <c r="J20" i="14"/>
  <c r="J87" i="7"/>
  <c r="J81" i="7"/>
  <c r="J82" i="1"/>
  <c r="ID175" i="7"/>
  <c r="I175" i="7" s="1"/>
  <c r="IL9" i="7"/>
  <c r="J156" i="7" l="1"/>
  <c r="I9" i="7"/>
  <c r="J175" i="7"/>
  <c r="FJ7" i="15"/>
  <c r="FK7" i="15"/>
  <c r="FL7" i="15"/>
  <c r="FM7" i="15"/>
  <c r="FN7" i="15"/>
  <c r="FR7" i="15"/>
  <c r="FS7" i="15"/>
  <c r="FT7" i="15"/>
  <c r="FU7" i="15"/>
  <c r="FG6" i="15"/>
  <c r="FJ6" i="15"/>
  <c r="K103" i="7" l="1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B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K10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K18" i="7"/>
  <c r="FF10" i="7"/>
  <c r="FE10" i="7" l="1"/>
  <c r="I10" i="7" s="1"/>
  <c r="FE18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K104" i="7"/>
  <c r="I104" i="7" l="1"/>
  <c r="J104" i="7" s="1"/>
  <c r="J10" i="7"/>
  <c r="I18" i="7"/>
  <c r="J18" i="7" s="1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N18" i="15"/>
  <c r="DO18" i="15"/>
  <c r="DP18" i="15"/>
  <c r="DQ18" i="15"/>
  <c r="DR18" i="15"/>
  <c r="DS18" i="15"/>
  <c r="DT18" i="15"/>
  <c r="DU18" i="15"/>
  <c r="DV18" i="15"/>
  <c r="DW18" i="15"/>
  <c r="DX18" i="15"/>
  <c r="DY18" i="15"/>
  <c r="DZ18" i="15"/>
  <c r="EA18" i="15"/>
  <c r="EB18" i="15"/>
  <c r="EC18" i="15"/>
  <c r="ED18" i="15"/>
  <c r="EE18" i="15"/>
  <c r="EF18" i="15"/>
  <c r="EG18" i="15"/>
  <c r="EH18" i="15"/>
  <c r="EI18" i="15"/>
  <c r="EJ18" i="15"/>
  <c r="EK18" i="15"/>
  <c r="EL18" i="15"/>
  <c r="EM18" i="15"/>
  <c r="EN18" i="15"/>
  <c r="EO18" i="15"/>
  <c r="EP18" i="15"/>
  <c r="EQ18" i="15"/>
  <c r="ER18" i="15"/>
  <c r="ES18" i="15"/>
  <c r="ET18" i="15"/>
  <c r="EU18" i="15"/>
  <c r="EV18" i="15"/>
  <c r="EW18" i="15"/>
  <c r="EX18" i="15"/>
  <c r="EY18" i="15"/>
  <c r="EZ18" i="15"/>
  <c r="FA18" i="15"/>
  <c r="FB18" i="15"/>
  <c r="FC18" i="15"/>
  <c r="FD18" i="15"/>
  <c r="FE18" i="15"/>
  <c r="FF18" i="15"/>
  <c r="FG18" i="15"/>
  <c r="FH18" i="15"/>
  <c r="FI18" i="15"/>
  <c r="FJ18" i="15"/>
  <c r="FK18" i="15"/>
  <c r="FL18" i="15"/>
  <c r="FM18" i="15"/>
  <c r="FN18" i="15"/>
  <c r="FO18" i="15"/>
  <c r="FP18" i="15"/>
  <c r="FQ18" i="15"/>
  <c r="FR18" i="15"/>
  <c r="FS18" i="15"/>
  <c r="FT18" i="15"/>
  <c r="FU18" i="15"/>
  <c r="FV18" i="15"/>
  <c r="FW18" i="15"/>
  <c r="FX18" i="15"/>
  <c r="FY18" i="15"/>
  <c r="FZ18" i="15"/>
  <c r="GA18" i="15"/>
  <c r="GB18" i="15"/>
  <c r="GC18" i="15"/>
  <c r="GD18" i="15"/>
  <c r="GE18" i="15"/>
  <c r="GF18" i="15"/>
  <c r="GG18" i="15"/>
  <c r="GH18" i="15"/>
  <c r="GI18" i="15"/>
  <c r="GJ18" i="15"/>
  <c r="GK18" i="15"/>
  <c r="GL18" i="15"/>
  <c r="GM18" i="15"/>
  <c r="GN18" i="15"/>
  <c r="GO18" i="15"/>
  <c r="GP18" i="15"/>
  <c r="GQ18" i="15"/>
  <c r="GR18" i="15"/>
  <c r="GS18" i="15"/>
  <c r="GT18" i="15"/>
  <c r="GU18" i="15"/>
  <c r="GV18" i="15"/>
  <c r="GW18" i="15"/>
  <c r="GX18" i="15"/>
  <c r="GY18" i="15"/>
  <c r="GZ18" i="15"/>
  <c r="HA18" i="15"/>
  <c r="HB18" i="15"/>
  <c r="HC18" i="15"/>
  <c r="HD18" i="15"/>
  <c r="HE18" i="15"/>
  <c r="HF18" i="15"/>
  <c r="HG18" i="15"/>
  <c r="HH18" i="15"/>
  <c r="HI18" i="15"/>
  <c r="HJ18" i="15"/>
  <c r="HK18" i="15"/>
  <c r="HL18" i="15"/>
  <c r="HM18" i="15"/>
  <c r="HN18" i="15"/>
  <c r="HO18" i="15"/>
  <c r="HP18" i="15"/>
  <c r="HQ18" i="15"/>
  <c r="HR18" i="15"/>
  <c r="HS18" i="15"/>
  <c r="HT18" i="15"/>
  <c r="HU18" i="15"/>
  <c r="HV18" i="15"/>
  <c r="HW18" i="15"/>
  <c r="HX18" i="15"/>
  <c r="HY18" i="15"/>
  <c r="HZ18" i="15"/>
  <c r="IA18" i="15"/>
  <c r="IB18" i="15"/>
  <c r="IC18" i="15"/>
  <c r="ID18" i="15"/>
  <c r="IE18" i="15"/>
  <c r="IF18" i="15"/>
  <c r="IG18" i="15"/>
  <c r="IH18" i="15"/>
  <c r="II18" i="15"/>
  <c r="IJ18" i="15"/>
  <c r="IK18" i="15"/>
  <c r="IL18" i="15"/>
  <c r="IM18" i="15"/>
  <c r="IN18" i="15"/>
  <c r="IO18" i="15"/>
  <c r="IP18" i="15"/>
  <c r="IQ18" i="15"/>
  <c r="IR18" i="15"/>
  <c r="IS18" i="15"/>
  <c r="IT18" i="15"/>
  <c r="IU18" i="15"/>
  <c r="IV18" i="15"/>
  <c r="IW18" i="15"/>
  <c r="IX18" i="15"/>
  <c r="IY18" i="15"/>
  <c r="IZ18" i="15"/>
  <c r="JA18" i="15"/>
  <c r="JB18" i="15"/>
  <c r="JC18" i="15"/>
  <c r="JD18" i="15"/>
  <c r="JE18" i="15"/>
  <c r="JF18" i="15"/>
  <c r="JG18" i="15"/>
  <c r="JH18" i="15"/>
  <c r="JI18" i="15"/>
  <c r="JJ18" i="15"/>
  <c r="JK18" i="15"/>
  <c r="JL18" i="15"/>
  <c r="JM18" i="15"/>
  <c r="JN18" i="15"/>
  <c r="JO18" i="15"/>
  <c r="JP18" i="15"/>
  <c r="JQ18" i="15"/>
  <c r="JR18" i="15"/>
  <c r="JS18" i="15"/>
  <c r="JT18" i="15"/>
  <c r="JU18" i="15"/>
  <c r="JV18" i="15"/>
  <c r="JW18" i="15"/>
  <c r="JX18" i="15"/>
  <c r="JY18" i="15"/>
  <c r="JZ18" i="15"/>
  <c r="KA18" i="15"/>
  <c r="KB18" i="15"/>
  <c r="KC18" i="15"/>
  <c r="KD18" i="15"/>
  <c r="KE18" i="15"/>
  <c r="KF18" i="15"/>
  <c r="KG18" i="15"/>
  <c r="KH18" i="15"/>
  <c r="KI18" i="15"/>
  <c r="KJ18" i="15"/>
  <c r="KK18" i="15"/>
  <c r="KL18" i="15"/>
  <c r="KM18" i="15"/>
  <c r="KN18" i="15"/>
  <c r="KO18" i="15"/>
  <c r="KP18" i="15"/>
  <c r="KQ18" i="15"/>
  <c r="KR18" i="15"/>
  <c r="KS18" i="15"/>
  <c r="KT18" i="15"/>
  <c r="KU18" i="15"/>
  <c r="KV18" i="15"/>
  <c r="KW18" i="15"/>
  <c r="KX18" i="15"/>
  <c r="KY18" i="15"/>
  <c r="KZ18" i="15"/>
  <c r="LA18" i="15"/>
  <c r="LB18" i="15"/>
  <c r="LC18" i="15"/>
  <c r="LD18" i="15"/>
  <c r="LE18" i="15"/>
  <c r="LF18" i="15"/>
  <c r="LG18" i="15"/>
  <c r="LH18" i="15"/>
  <c r="LI18" i="15"/>
  <c r="LJ18" i="15"/>
  <c r="LK18" i="15"/>
  <c r="LL18" i="15"/>
  <c r="LM18" i="15"/>
  <c r="LN18" i="15"/>
  <c r="LO18" i="15"/>
  <c r="LP18" i="15"/>
  <c r="LQ18" i="15"/>
  <c r="LR18" i="15"/>
  <c r="LS18" i="15"/>
  <c r="LT18" i="15"/>
  <c r="LU18" i="15"/>
  <c r="LV18" i="15"/>
  <c r="LW18" i="15"/>
  <c r="LX18" i="15"/>
  <c r="LY18" i="15"/>
  <c r="LZ18" i="15"/>
  <c r="MA18" i="15"/>
  <c r="MB18" i="15"/>
  <c r="K18" i="15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K48" i="7"/>
  <c r="EH11" i="7"/>
  <c r="EF11" i="7"/>
  <c r="EE11" i="7"/>
  <c r="DX11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FD148" i="7"/>
  <c r="FE148" i="7"/>
  <c r="FF148" i="7"/>
  <c r="FG148" i="7"/>
  <c r="FH148" i="7"/>
  <c r="FI148" i="7"/>
  <c r="FJ148" i="7"/>
  <c r="FK148" i="7"/>
  <c r="FL148" i="7"/>
  <c r="FM148" i="7"/>
  <c r="FN148" i="7"/>
  <c r="FO148" i="7"/>
  <c r="FP148" i="7"/>
  <c r="FQ148" i="7"/>
  <c r="FR148" i="7"/>
  <c r="FS148" i="7"/>
  <c r="FT148" i="7"/>
  <c r="FU148" i="7"/>
  <c r="FV148" i="7"/>
  <c r="FW148" i="7"/>
  <c r="FX148" i="7"/>
  <c r="FY148" i="7"/>
  <c r="FZ148" i="7"/>
  <c r="GA148" i="7"/>
  <c r="GB148" i="7"/>
  <c r="GC148" i="7"/>
  <c r="GD148" i="7"/>
  <c r="GE148" i="7"/>
  <c r="GF148" i="7"/>
  <c r="GG148" i="7"/>
  <c r="GH148" i="7"/>
  <c r="GI148" i="7"/>
  <c r="GJ148" i="7"/>
  <c r="GK148" i="7"/>
  <c r="GL148" i="7"/>
  <c r="GM148" i="7"/>
  <c r="GN148" i="7"/>
  <c r="GO148" i="7"/>
  <c r="GP148" i="7"/>
  <c r="GQ148" i="7"/>
  <c r="GR148" i="7"/>
  <c r="GS148" i="7"/>
  <c r="GT148" i="7"/>
  <c r="GU148" i="7"/>
  <c r="GV148" i="7"/>
  <c r="GW148" i="7"/>
  <c r="GX148" i="7"/>
  <c r="GY148" i="7"/>
  <c r="GZ148" i="7"/>
  <c r="HA148" i="7"/>
  <c r="HB148" i="7"/>
  <c r="HC148" i="7"/>
  <c r="HD148" i="7"/>
  <c r="HE148" i="7"/>
  <c r="HF148" i="7"/>
  <c r="HG148" i="7"/>
  <c r="HH148" i="7"/>
  <c r="HI148" i="7"/>
  <c r="HJ148" i="7"/>
  <c r="HK148" i="7"/>
  <c r="HL148" i="7"/>
  <c r="HM148" i="7"/>
  <c r="HN148" i="7"/>
  <c r="HO148" i="7"/>
  <c r="HP148" i="7"/>
  <c r="HQ148" i="7"/>
  <c r="HR148" i="7"/>
  <c r="HS148" i="7"/>
  <c r="HT148" i="7"/>
  <c r="HU148" i="7"/>
  <c r="HV148" i="7"/>
  <c r="HW148" i="7"/>
  <c r="HX148" i="7"/>
  <c r="HY148" i="7"/>
  <c r="HZ148" i="7"/>
  <c r="IA148" i="7"/>
  <c r="IB148" i="7"/>
  <c r="IC148" i="7"/>
  <c r="ID148" i="7"/>
  <c r="IE148" i="7"/>
  <c r="IF148" i="7"/>
  <c r="IG148" i="7"/>
  <c r="IH148" i="7"/>
  <c r="II148" i="7"/>
  <c r="IJ148" i="7"/>
  <c r="IK148" i="7"/>
  <c r="IL148" i="7"/>
  <c r="IM148" i="7"/>
  <c r="IN148" i="7"/>
  <c r="IO148" i="7"/>
  <c r="IP148" i="7"/>
  <c r="IQ148" i="7"/>
  <c r="IR148" i="7"/>
  <c r="IS148" i="7"/>
  <c r="IT148" i="7"/>
  <c r="IU148" i="7"/>
  <c r="IV148" i="7"/>
  <c r="IW148" i="7"/>
  <c r="IX148" i="7"/>
  <c r="IY148" i="7"/>
  <c r="IZ148" i="7"/>
  <c r="JA148" i="7"/>
  <c r="JB148" i="7"/>
  <c r="JC148" i="7"/>
  <c r="JD148" i="7"/>
  <c r="JE148" i="7"/>
  <c r="JF148" i="7"/>
  <c r="JG148" i="7"/>
  <c r="JH148" i="7"/>
  <c r="JI148" i="7"/>
  <c r="JJ148" i="7"/>
  <c r="JK148" i="7"/>
  <c r="JL148" i="7"/>
  <c r="JM148" i="7"/>
  <c r="JN148" i="7"/>
  <c r="JO148" i="7"/>
  <c r="JP148" i="7"/>
  <c r="JQ148" i="7"/>
  <c r="JR148" i="7"/>
  <c r="JS148" i="7"/>
  <c r="JT148" i="7"/>
  <c r="JU148" i="7"/>
  <c r="JV148" i="7"/>
  <c r="JW148" i="7"/>
  <c r="JX148" i="7"/>
  <c r="JY148" i="7"/>
  <c r="JZ148" i="7"/>
  <c r="KA148" i="7"/>
  <c r="KB148" i="7"/>
  <c r="KC148" i="7"/>
  <c r="KD148" i="7"/>
  <c r="KE148" i="7"/>
  <c r="KF148" i="7"/>
  <c r="KG148" i="7"/>
  <c r="KH148" i="7"/>
  <c r="KI148" i="7"/>
  <c r="KJ148" i="7"/>
  <c r="KK148" i="7"/>
  <c r="KL148" i="7"/>
  <c r="KM148" i="7"/>
  <c r="KN148" i="7"/>
  <c r="KO148" i="7"/>
  <c r="KP148" i="7"/>
  <c r="KQ148" i="7"/>
  <c r="KR148" i="7"/>
  <c r="KS148" i="7"/>
  <c r="KT148" i="7"/>
  <c r="KU148" i="7"/>
  <c r="KV148" i="7"/>
  <c r="KW148" i="7"/>
  <c r="KX148" i="7"/>
  <c r="KY148" i="7"/>
  <c r="KZ148" i="7"/>
  <c r="LA148" i="7"/>
  <c r="LB148" i="7"/>
  <c r="LC148" i="7"/>
  <c r="LD148" i="7"/>
  <c r="LE148" i="7"/>
  <c r="LF148" i="7"/>
  <c r="LG148" i="7"/>
  <c r="LH148" i="7"/>
  <c r="LI148" i="7"/>
  <c r="LJ148" i="7"/>
  <c r="LK148" i="7"/>
  <c r="LL148" i="7"/>
  <c r="LM148" i="7"/>
  <c r="LN148" i="7"/>
  <c r="LO148" i="7"/>
  <c r="LP148" i="7"/>
  <c r="LQ148" i="7"/>
  <c r="LR148" i="7"/>
  <c r="LS148" i="7"/>
  <c r="LT148" i="7"/>
  <c r="LU148" i="7"/>
  <c r="LV148" i="7"/>
  <c r="LW148" i="7"/>
  <c r="LX148" i="7"/>
  <c r="LY148" i="7"/>
  <c r="LZ148" i="7"/>
  <c r="MA148" i="7"/>
  <c r="MB148" i="7"/>
  <c r="K148" i="7"/>
  <c r="DU8" i="7"/>
  <c r="DQ6" i="15"/>
  <c r="DR6" i="15"/>
  <c r="DQ7" i="15"/>
  <c r="DR7" i="15"/>
  <c r="DQ6" i="7"/>
  <c r="DR6" i="7"/>
  <c r="DQ7" i="7"/>
  <c r="DR7" i="7"/>
  <c r="I18" i="15" l="1"/>
  <c r="J18" i="15" s="1"/>
  <c r="I48" i="7"/>
  <c r="J48" i="7" s="1"/>
  <c r="J46" i="7"/>
  <c r="DV148" i="7"/>
  <c r="I148" i="7" s="1"/>
  <c r="J148" i="7" l="1"/>
  <c r="DB6" i="7"/>
  <c r="DC6" i="7"/>
  <c r="DF6" i="7"/>
  <c r="DB7" i="7"/>
  <c r="DC7" i="7"/>
  <c r="DF52" i="15"/>
  <c r="DE164" i="7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AT52" i="15"/>
  <c r="AU52" i="15"/>
  <c r="AV52" i="15"/>
  <c r="AW52" i="15"/>
  <c r="AX52" i="15"/>
  <c r="AY52" i="15"/>
  <c r="AZ52" i="15"/>
  <c r="BA52" i="15"/>
  <c r="BB52" i="15"/>
  <c r="BC52" i="15"/>
  <c r="BD52" i="15"/>
  <c r="BE52" i="15"/>
  <c r="BF52" i="15"/>
  <c r="BG52" i="15"/>
  <c r="BH52" i="15"/>
  <c r="BI52" i="15"/>
  <c r="BJ52" i="15"/>
  <c r="BK52" i="15"/>
  <c r="BL52" i="15"/>
  <c r="BM52" i="15"/>
  <c r="BN52" i="15"/>
  <c r="BO52" i="15"/>
  <c r="BP52" i="15"/>
  <c r="BQ52" i="15"/>
  <c r="BR52" i="15"/>
  <c r="BS52" i="15"/>
  <c r="BT52" i="15"/>
  <c r="BU52" i="15"/>
  <c r="BV52" i="15"/>
  <c r="BW52" i="15"/>
  <c r="BX52" i="15"/>
  <c r="BY52" i="15"/>
  <c r="BZ52" i="15"/>
  <c r="CA52" i="15"/>
  <c r="CB52" i="15"/>
  <c r="CC52" i="15"/>
  <c r="CD52" i="15"/>
  <c r="CE52" i="15"/>
  <c r="CF52" i="15"/>
  <c r="CG52" i="15"/>
  <c r="CH52" i="15"/>
  <c r="CI52" i="15"/>
  <c r="CJ52" i="15"/>
  <c r="CK52" i="15"/>
  <c r="CL52" i="15"/>
  <c r="CM52" i="15"/>
  <c r="CN52" i="15"/>
  <c r="CO52" i="15"/>
  <c r="CP52" i="15"/>
  <c r="CQ52" i="15"/>
  <c r="CR52" i="15"/>
  <c r="CS52" i="15"/>
  <c r="CT52" i="15"/>
  <c r="CU52" i="15"/>
  <c r="CV52" i="15"/>
  <c r="CX52" i="15"/>
  <c r="CY52" i="15"/>
  <c r="CZ52" i="15"/>
  <c r="DA52" i="15"/>
  <c r="DB52" i="15"/>
  <c r="DC52" i="15"/>
  <c r="DD52" i="15"/>
  <c r="DE52" i="15"/>
  <c r="DG52" i="15"/>
  <c r="DH52" i="15"/>
  <c r="DI52" i="15"/>
  <c r="DJ52" i="15"/>
  <c r="DK52" i="15"/>
  <c r="DL52" i="15"/>
  <c r="DM52" i="15"/>
  <c r="DN52" i="15"/>
  <c r="DO52" i="15"/>
  <c r="DP52" i="15"/>
  <c r="DQ52" i="15"/>
  <c r="DR52" i="15"/>
  <c r="DS52" i="15"/>
  <c r="DT52" i="15"/>
  <c r="DU52" i="15"/>
  <c r="DV52" i="15"/>
  <c r="DW52" i="15"/>
  <c r="DX52" i="15"/>
  <c r="DY52" i="15"/>
  <c r="DZ52" i="15"/>
  <c r="EA52" i="15"/>
  <c r="EB52" i="15"/>
  <c r="EC52" i="15"/>
  <c r="ED52" i="15"/>
  <c r="EE52" i="15"/>
  <c r="EF52" i="15"/>
  <c r="EG52" i="15"/>
  <c r="EH52" i="15"/>
  <c r="EI52" i="15"/>
  <c r="EJ52" i="15"/>
  <c r="EK52" i="15"/>
  <c r="EL52" i="15"/>
  <c r="EM52" i="15"/>
  <c r="EN52" i="15"/>
  <c r="EO52" i="15"/>
  <c r="EP52" i="15"/>
  <c r="EQ52" i="15"/>
  <c r="ER52" i="15"/>
  <c r="ES52" i="15"/>
  <c r="ET52" i="15"/>
  <c r="EU52" i="15"/>
  <c r="EV52" i="15"/>
  <c r="EW52" i="15"/>
  <c r="EX52" i="15"/>
  <c r="EY52" i="15"/>
  <c r="EZ52" i="15"/>
  <c r="FA52" i="15"/>
  <c r="FB52" i="15"/>
  <c r="FC52" i="15"/>
  <c r="FD52" i="15"/>
  <c r="FE52" i="15"/>
  <c r="FF52" i="15"/>
  <c r="FG52" i="15"/>
  <c r="FH52" i="15"/>
  <c r="FI52" i="15"/>
  <c r="FJ52" i="15"/>
  <c r="FK52" i="15"/>
  <c r="FL52" i="15"/>
  <c r="FM52" i="15"/>
  <c r="FN52" i="15"/>
  <c r="FO52" i="15"/>
  <c r="FP52" i="15"/>
  <c r="FQ52" i="15"/>
  <c r="FR52" i="15"/>
  <c r="FS52" i="15"/>
  <c r="FT52" i="15"/>
  <c r="FU52" i="15"/>
  <c r="FV52" i="15"/>
  <c r="FW52" i="15"/>
  <c r="FX52" i="15"/>
  <c r="FY52" i="15"/>
  <c r="FZ52" i="15"/>
  <c r="GA52" i="15"/>
  <c r="GB52" i="15"/>
  <c r="GC52" i="15"/>
  <c r="GD52" i="15"/>
  <c r="GE52" i="15"/>
  <c r="GF52" i="15"/>
  <c r="GG52" i="15"/>
  <c r="GH52" i="15"/>
  <c r="GI52" i="15"/>
  <c r="GJ52" i="15"/>
  <c r="GK52" i="15"/>
  <c r="GL52" i="15"/>
  <c r="GM52" i="15"/>
  <c r="GN52" i="15"/>
  <c r="GO52" i="15"/>
  <c r="GP52" i="15"/>
  <c r="GQ52" i="15"/>
  <c r="GR52" i="15"/>
  <c r="GS52" i="15"/>
  <c r="GT52" i="15"/>
  <c r="GU52" i="15"/>
  <c r="GV52" i="15"/>
  <c r="GW52" i="15"/>
  <c r="GX52" i="15"/>
  <c r="GY52" i="15"/>
  <c r="GZ52" i="15"/>
  <c r="HA52" i="15"/>
  <c r="HB52" i="15"/>
  <c r="HC52" i="15"/>
  <c r="HD52" i="15"/>
  <c r="HE52" i="15"/>
  <c r="HF52" i="15"/>
  <c r="HG52" i="15"/>
  <c r="HH52" i="15"/>
  <c r="HI52" i="15"/>
  <c r="HL52" i="15"/>
  <c r="HM52" i="15"/>
  <c r="HN52" i="15"/>
  <c r="HO52" i="15"/>
  <c r="HP52" i="15"/>
  <c r="HQ52" i="15"/>
  <c r="HR52" i="15"/>
  <c r="HS52" i="15"/>
  <c r="HT52" i="15"/>
  <c r="HU52" i="15"/>
  <c r="HV52" i="15"/>
  <c r="HW52" i="15"/>
  <c r="HX52" i="15"/>
  <c r="HY52" i="15"/>
  <c r="HZ52" i="15"/>
  <c r="IA52" i="15"/>
  <c r="IB52" i="15"/>
  <c r="IC52" i="15"/>
  <c r="ID52" i="15"/>
  <c r="IE52" i="15"/>
  <c r="IF52" i="15"/>
  <c r="IH52" i="15"/>
  <c r="II52" i="15"/>
  <c r="IJ52" i="15"/>
  <c r="IK52" i="15"/>
  <c r="IL52" i="15"/>
  <c r="IM52" i="15"/>
  <c r="IN52" i="15"/>
  <c r="IO52" i="15"/>
  <c r="IP52" i="15"/>
  <c r="IQ52" i="15"/>
  <c r="IR52" i="15"/>
  <c r="IS52" i="15"/>
  <c r="IT52" i="15"/>
  <c r="IU52" i="15"/>
  <c r="IV52" i="15"/>
  <c r="IW52" i="15"/>
  <c r="IX52" i="15"/>
  <c r="IY52" i="15"/>
  <c r="IZ52" i="15"/>
  <c r="JA52" i="15"/>
  <c r="JB52" i="15"/>
  <c r="JC52" i="15"/>
  <c r="JD52" i="15"/>
  <c r="JE52" i="15"/>
  <c r="JF52" i="15"/>
  <c r="JG52" i="15"/>
  <c r="JH52" i="15"/>
  <c r="JI52" i="15"/>
  <c r="JJ52" i="15"/>
  <c r="JK52" i="15"/>
  <c r="JL52" i="15"/>
  <c r="JM52" i="15"/>
  <c r="JN52" i="15"/>
  <c r="JO52" i="15"/>
  <c r="JP52" i="15"/>
  <c r="JQ52" i="15"/>
  <c r="JR52" i="15"/>
  <c r="JS52" i="15"/>
  <c r="JT52" i="15"/>
  <c r="JU52" i="15"/>
  <c r="JV52" i="15"/>
  <c r="JW52" i="15"/>
  <c r="JX52" i="15"/>
  <c r="JY52" i="15"/>
  <c r="JZ52" i="15"/>
  <c r="KA52" i="15"/>
  <c r="KB52" i="15"/>
  <c r="KC52" i="15"/>
  <c r="KD52" i="15"/>
  <c r="KE52" i="15"/>
  <c r="KF52" i="15"/>
  <c r="KG52" i="15"/>
  <c r="KH52" i="15"/>
  <c r="KI52" i="15"/>
  <c r="KJ52" i="15"/>
  <c r="KK52" i="15"/>
  <c r="KL52" i="15"/>
  <c r="KM52" i="15"/>
  <c r="KN52" i="15"/>
  <c r="KO52" i="15"/>
  <c r="KP52" i="15"/>
  <c r="KQ52" i="15"/>
  <c r="KR52" i="15"/>
  <c r="KS52" i="15"/>
  <c r="KT52" i="15"/>
  <c r="KU52" i="15"/>
  <c r="KV52" i="15"/>
  <c r="KW52" i="15"/>
  <c r="KX52" i="15"/>
  <c r="KY52" i="15"/>
  <c r="KZ52" i="15"/>
  <c r="LA52" i="15"/>
  <c r="LB52" i="15"/>
  <c r="LC52" i="15"/>
  <c r="LD52" i="15"/>
  <c r="LE52" i="15"/>
  <c r="LF52" i="15"/>
  <c r="LG52" i="15"/>
  <c r="LH52" i="15"/>
  <c r="LI52" i="15"/>
  <c r="LJ52" i="15"/>
  <c r="LK52" i="15"/>
  <c r="LL52" i="15"/>
  <c r="LM52" i="15"/>
  <c r="LN52" i="15"/>
  <c r="LO52" i="15"/>
  <c r="LP52" i="15"/>
  <c r="LQ52" i="15"/>
  <c r="LR52" i="15"/>
  <c r="LS52" i="15"/>
  <c r="LT52" i="15"/>
  <c r="LU52" i="15"/>
  <c r="LV52" i="15"/>
  <c r="LW52" i="15"/>
  <c r="LX52" i="15"/>
  <c r="LY52" i="15"/>
  <c r="LZ52" i="15"/>
  <c r="MA52" i="15"/>
  <c r="MB52" i="15"/>
  <c r="K52" i="15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X164" i="7"/>
  <c r="CY164" i="7"/>
  <c r="CZ164" i="7"/>
  <c r="DA164" i="7"/>
  <c r="DB164" i="7"/>
  <c r="DC164" i="7"/>
  <c r="DD164" i="7"/>
  <c r="DG164" i="7"/>
  <c r="DH164" i="7"/>
  <c r="DI164" i="7"/>
  <c r="DJ164" i="7"/>
  <c r="DK164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ES164" i="7"/>
  <c r="ET164" i="7"/>
  <c r="EU164" i="7"/>
  <c r="EV164" i="7"/>
  <c r="EW164" i="7"/>
  <c r="EX164" i="7"/>
  <c r="EY164" i="7"/>
  <c r="EZ164" i="7"/>
  <c r="FA164" i="7"/>
  <c r="FB164" i="7"/>
  <c r="FC164" i="7"/>
  <c r="FD164" i="7"/>
  <c r="FE164" i="7"/>
  <c r="FF164" i="7"/>
  <c r="FG164" i="7"/>
  <c r="FH164" i="7"/>
  <c r="FI164" i="7"/>
  <c r="FJ164" i="7"/>
  <c r="FK164" i="7"/>
  <c r="FL164" i="7"/>
  <c r="FM164" i="7"/>
  <c r="FN164" i="7"/>
  <c r="FO164" i="7"/>
  <c r="FP164" i="7"/>
  <c r="FQ164" i="7"/>
  <c r="FR164" i="7"/>
  <c r="FS164" i="7"/>
  <c r="FT164" i="7"/>
  <c r="FU164" i="7"/>
  <c r="FV164" i="7"/>
  <c r="FW164" i="7"/>
  <c r="FX164" i="7"/>
  <c r="FY164" i="7"/>
  <c r="FZ164" i="7"/>
  <c r="GA164" i="7"/>
  <c r="GB164" i="7"/>
  <c r="GC164" i="7"/>
  <c r="GD164" i="7"/>
  <c r="GE164" i="7"/>
  <c r="GF164" i="7"/>
  <c r="GG164" i="7"/>
  <c r="GH164" i="7"/>
  <c r="GI164" i="7"/>
  <c r="GJ164" i="7"/>
  <c r="GK164" i="7"/>
  <c r="GL164" i="7"/>
  <c r="GM164" i="7"/>
  <c r="GN164" i="7"/>
  <c r="GO164" i="7"/>
  <c r="GP164" i="7"/>
  <c r="GQ164" i="7"/>
  <c r="GR164" i="7"/>
  <c r="GS164" i="7"/>
  <c r="GT164" i="7"/>
  <c r="GU164" i="7"/>
  <c r="GV164" i="7"/>
  <c r="GW164" i="7"/>
  <c r="GX164" i="7"/>
  <c r="GY164" i="7"/>
  <c r="GZ164" i="7"/>
  <c r="HA164" i="7"/>
  <c r="HB164" i="7"/>
  <c r="HC164" i="7"/>
  <c r="HD164" i="7"/>
  <c r="HE164" i="7"/>
  <c r="HF164" i="7"/>
  <c r="HG164" i="7"/>
  <c r="HH164" i="7"/>
  <c r="HI164" i="7"/>
  <c r="HJ164" i="7"/>
  <c r="HK164" i="7"/>
  <c r="HL164" i="7"/>
  <c r="HM164" i="7"/>
  <c r="HN164" i="7"/>
  <c r="HO164" i="7"/>
  <c r="HP164" i="7"/>
  <c r="HQ164" i="7"/>
  <c r="HR164" i="7"/>
  <c r="HS164" i="7"/>
  <c r="HT164" i="7"/>
  <c r="HU164" i="7"/>
  <c r="HV164" i="7"/>
  <c r="HW164" i="7"/>
  <c r="HX164" i="7"/>
  <c r="HY164" i="7"/>
  <c r="HZ164" i="7"/>
  <c r="IA164" i="7"/>
  <c r="IB164" i="7"/>
  <c r="IC164" i="7"/>
  <c r="ID164" i="7"/>
  <c r="IE164" i="7"/>
  <c r="IF164" i="7"/>
  <c r="IG164" i="7"/>
  <c r="IH164" i="7"/>
  <c r="II164" i="7"/>
  <c r="IJ164" i="7"/>
  <c r="IK164" i="7"/>
  <c r="IL164" i="7"/>
  <c r="IM164" i="7"/>
  <c r="IN164" i="7"/>
  <c r="IO164" i="7"/>
  <c r="IP164" i="7"/>
  <c r="IQ164" i="7"/>
  <c r="IR164" i="7"/>
  <c r="IS164" i="7"/>
  <c r="IT164" i="7"/>
  <c r="IU164" i="7"/>
  <c r="IV164" i="7"/>
  <c r="IW164" i="7"/>
  <c r="IX164" i="7"/>
  <c r="IY164" i="7"/>
  <c r="IZ164" i="7"/>
  <c r="JA164" i="7"/>
  <c r="JB164" i="7"/>
  <c r="JC164" i="7"/>
  <c r="JD164" i="7"/>
  <c r="JE164" i="7"/>
  <c r="JF164" i="7"/>
  <c r="JG164" i="7"/>
  <c r="JH164" i="7"/>
  <c r="JI164" i="7"/>
  <c r="JJ164" i="7"/>
  <c r="JK164" i="7"/>
  <c r="JL164" i="7"/>
  <c r="JM164" i="7"/>
  <c r="JN164" i="7"/>
  <c r="JO164" i="7"/>
  <c r="JP164" i="7"/>
  <c r="JQ164" i="7"/>
  <c r="JR164" i="7"/>
  <c r="JS164" i="7"/>
  <c r="JT164" i="7"/>
  <c r="JU164" i="7"/>
  <c r="JV164" i="7"/>
  <c r="JW164" i="7"/>
  <c r="JX164" i="7"/>
  <c r="JY164" i="7"/>
  <c r="JZ164" i="7"/>
  <c r="KA164" i="7"/>
  <c r="KB164" i="7"/>
  <c r="KC164" i="7"/>
  <c r="KD164" i="7"/>
  <c r="KE164" i="7"/>
  <c r="KF164" i="7"/>
  <c r="KG164" i="7"/>
  <c r="KH164" i="7"/>
  <c r="KI164" i="7"/>
  <c r="KJ164" i="7"/>
  <c r="KK164" i="7"/>
  <c r="KL164" i="7"/>
  <c r="KM164" i="7"/>
  <c r="KN164" i="7"/>
  <c r="KO164" i="7"/>
  <c r="KP164" i="7"/>
  <c r="KQ164" i="7"/>
  <c r="KR164" i="7"/>
  <c r="KS164" i="7"/>
  <c r="KT164" i="7"/>
  <c r="KU164" i="7"/>
  <c r="KV164" i="7"/>
  <c r="KW164" i="7"/>
  <c r="KX164" i="7"/>
  <c r="KY164" i="7"/>
  <c r="KZ164" i="7"/>
  <c r="LA164" i="7"/>
  <c r="LB164" i="7"/>
  <c r="LC164" i="7"/>
  <c r="LD164" i="7"/>
  <c r="LE164" i="7"/>
  <c r="LF164" i="7"/>
  <c r="LG164" i="7"/>
  <c r="LH164" i="7"/>
  <c r="LI164" i="7"/>
  <c r="LJ164" i="7"/>
  <c r="LK164" i="7"/>
  <c r="LL164" i="7"/>
  <c r="LM164" i="7"/>
  <c r="LN164" i="7"/>
  <c r="LO164" i="7"/>
  <c r="LP164" i="7"/>
  <c r="LQ164" i="7"/>
  <c r="LR164" i="7"/>
  <c r="LS164" i="7"/>
  <c r="LT164" i="7"/>
  <c r="LU164" i="7"/>
  <c r="LV164" i="7"/>
  <c r="LW164" i="7"/>
  <c r="LX164" i="7"/>
  <c r="LY164" i="7"/>
  <c r="LZ164" i="7"/>
  <c r="MA164" i="7"/>
  <c r="MB164" i="7"/>
  <c r="K164" i="7"/>
  <c r="I52" i="15" l="1"/>
  <c r="J52" i="15" s="1"/>
  <c r="J80" i="1"/>
  <c r="CW164" i="7"/>
  <c r="DF164" i="7"/>
  <c r="CM55" i="7"/>
  <c r="CI6" i="15"/>
  <c r="CI7" i="15"/>
  <c r="CI7" i="7"/>
  <c r="CI6" i="7"/>
  <c r="CF23" i="15"/>
  <c r="CF10" i="15"/>
  <c r="BU23" i="15"/>
  <c r="BU10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BN14" i="15"/>
  <c r="BO14" i="15"/>
  <c r="BP14" i="15"/>
  <c r="BQ14" i="15"/>
  <c r="BR14" i="15"/>
  <c r="BS14" i="15"/>
  <c r="BT14" i="15"/>
  <c r="BV14" i="15"/>
  <c r="BW14" i="15"/>
  <c r="BX14" i="15"/>
  <c r="BY14" i="15"/>
  <c r="BZ14" i="15"/>
  <c r="CA14" i="15"/>
  <c r="CB14" i="15"/>
  <c r="CC14" i="15"/>
  <c r="CD14" i="15"/>
  <c r="CE14" i="15"/>
  <c r="CF14" i="15"/>
  <c r="CG14" i="15"/>
  <c r="CH14" i="15"/>
  <c r="CI14" i="15"/>
  <c r="CJ14" i="15"/>
  <c r="CK14" i="15"/>
  <c r="CL14" i="15"/>
  <c r="CM14" i="15"/>
  <c r="CN14" i="15"/>
  <c r="CO14" i="15"/>
  <c r="CP14" i="15"/>
  <c r="CQ14" i="15"/>
  <c r="CR14" i="15"/>
  <c r="CS14" i="15"/>
  <c r="CT14" i="15"/>
  <c r="CU14" i="15"/>
  <c r="CV14" i="15"/>
  <c r="CW14" i="15"/>
  <c r="CX14" i="15"/>
  <c r="CY14" i="15"/>
  <c r="CZ14" i="15"/>
  <c r="DA14" i="15"/>
  <c r="DB14" i="15"/>
  <c r="DC14" i="15"/>
  <c r="DD14" i="15"/>
  <c r="DE14" i="15"/>
  <c r="DF14" i="15"/>
  <c r="DG14" i="15"/>
  <c r="DH14" i="15"/>
  <c r="DI14" i="15"/>
  <c r="DJ14" i="15"/>
  <c r="DK14" i="15"/>
  <c r="DL14" i="15"/>
  <c r="DM14" i="15"/>
  <c r="DN14" i="15"/>
  <c r="DO14" i="15"/>
  <c r="DP14" i="15"/>
  <c r="DQ14" i="15"/>
  <c r="DR14" i="15"/>
  <c r="DS14" i="15"/>
  <c r="DT14" i="15"/>
  <c r="DU14" i="15"/>
  <c r="DV14" i="15"/>
  <c r="DW14" i="15"/>
  <c r="DX14" i="15"/>
  <c r="DY14" i="15"/>
  <c r="DZ14" i="15"/>
  <c r="EA14" i="15"/>
  <c r="EB14" i="15"/>
  <c r="EC14" i="15"/>
  <c r="ED14" i="15"/>
  <c r="EE14" i="15"/>
  <c r="EF14" i="15"/>
  <c r="EG14" i="15"/>
  <c r="EH14" i="15"/>
  <c r="EI14" i="15"/>
  <c r="EJ14" i="15"/>
  <c r="EK14" i="15"/>
  <c r="EL14" i="15"/>
  <c r="EM14" i="15"/>
  <c r="EN14" i="15"/>
  <c r="EO14" i="15"/>
  <c r="EP14" i="15"/>
  <c r="EQ14" i="15"/>
  <c r="ER14" i="15"/>
  <c r="ES14" i="15"/>
  <c r="ET14" i="15"/>
  <c r="EU14" i="15"/>
  <c r="EV14" i="15"/>
  <c r="EW14" i="15"/>
  <c r="EX14" i="15"/>
  <c r="EY14" i="15"/>
  <c r="EZ14" i="15"/>
  <c r="FA14" i="15"/>
  <c r="FB14" i="15"/>
  <c r="FC14" i="15"/>
  <c r="FD14" i="15"/>
  <c r="FE14" i="15"/>
  <c r="FF14" i="15"/>
  <c r="FG14" i="15"/>
  <c r="FH14" i="15"/>
  <c r="FI14" i="15"/>
  <c r="FJ14" i="15"/>
  <c r="FK14" i="15"/>
  <c r="FL14" i="15"/>
  <c r="FM14" i="15"/>
  <c r="FN14" i="15"/>
  <c r="FO14" i="15"/>
  <c r="FP14" i="15"/>
  <c r="FQ14" i="15"/>
  <c r="FR14" i="15"/>
  <c r="FS14" i="15"/>
  <c r="FT14" i="15"/>
  <c r="FU14" i="15"/>
  <c r="FV14" i="15"/>
  <c r="FW14" i="15"/>
  <c r="FX14" i="15"/>
  <c r="FY14" i="15"/>
  <c r="FZ14" i="15"/>
  <c r="GA14" i="15"/>
  <c r="GB14" i="15"/>
  <c r="GC14" i="15"/>
  <c r="GD14" i="15"/>
  <c r="GE14" i="15"/>
  <c r="GF14" i="15"/>
  <c r="GG14" i="15"/>
  <c r="GH14" i="15"/>
  <c r="GI14" i="15"/>
  <c r="GJ14" i="15"/>
  <c r="GK14" i="15"/>
  <c r="GL14" i="15"/>
  <c r="GM14" i="15"/>
  <c r="GN14" i="15"/>
  <c r="GO14" i="15"/>
  <c r="GP14" i="15"/>
  <c r="GQ14" i="15"/>
  <c r="GR14" i="15"/>
  <c r="GS14" i="15"/>
  <c r="GT14" i="15"/>
  <c r="GU14" i="15"/>
  <c r="GV14" i="15"/>
  <c r="GW14" i="15"/>
  <c r="GX14" i="15"/>
  <c r="GY14" i="15"/>
  <c r="GZ14" i="15"/>
  <c r="HA14" i="15"/>
  <c r="HB14" i="15"/>
  <c r="HC14" i="15"/>
  <c r="HD14" i="15"/>
  <c r="HE14" i="15"/>
  <c r="HF14" i="15"/>
  <c r="HG14" i="15"/>
  <c r="HH14" i="15"/>
  <c r="HI14" i="15"/>
  <c r="HJ14" i="15"/>
  <c r="HK14" i="15"/>
  <c r="HL14" i="15"/>
  <c r="HM14" i="15"/>
  <c r="HN14" i="15"/>
  <c r="HO14" i="15"/>
  <c r="HP14" i="15"/>
  <c r="HQ14" i="15"/>
  <c r="HR14" i="15"/>
  <c r="HS14" i="15"/>
  <c r="HT14" i="15"/>
  <c r="HU14" i="15"/>
  <c r="HV14" i="15"/>
  <c r="HW14" i="15"/>
  <c r="HX14" i="15"/>
  <c r="HY14" i="15"/>
  <c r="HZ14" i="15"/>
  <c r="IA14" i="15"/>
  <c r="IB14" i="15"/>
  <c r="IC14" i="15"/>
  <c r="ID14" i="15"/>
  <c r="IE14" i="15"/>
  <c r="IF14" i="15"/>
  <c r="IG14" i="15"/>
  <c r="IH14" i="15"/>
  <c r="II14" i="15"/>
  <c r="IJ14" i="15"/>
  <c r="IK14" i="15"/>
  <c r="IL14" i="15"/>
  <c r="IM14" i="15"/>
  <c r="IN14" i="15"/>
  <c r="IO14" i="15"/>
  <c r="IP14" i="15"/>
  <c r="IQ14" i="15"/>
  <c r="IR14" i="15"/>
  <c r="IS14" i="15"/>
  <c r="IT14" i="15"/>
  <c r="IU14" i="15"/>
  <c r="IV14" i="15"/>
  <c r="IW14" i="15"/>
  <c r="IX14" i="15"/>
  <c r="IY14" i="15"/>
  <c r="IZ14" i="15"/>
  <c r="JA14" i="15"/>
  <c r="JB14" i="15"/>
  <c r="JC14" i="15"/>
  <c r="JD14" i="15"/>
  <c r="JE14" i="15"/>
  <c r="JF14" i="15"/>
  <c r="JG14" i="15"/>
  <c r="JH14" i="15"/>
  <c r="JI14" i="15"/>
  <c r="JJ14" i="15"/>
  <c r="JK14" i="15"/>
  <c r="JL14" i="15"/>
  <c r="JM14" i="15"/>
  <c r="JN14" i="15"/>
  <c r="JO14" i="15"/>
  <c r="JP14" i="15"/>
  <c r="JQ14" i="15"/>
  <c r="JR14" i="15"/>
  <c r="JS14" i="15"/>
  <c r="JT14" i="15"/>
  <c r="JU14" i="15"/>
  <c r="JV14" i="15"/>
  <c r="JW14" i="15"/>
  <c r="JX14" i="15"/>
  <c r="JY14" i="15"/>
  <c r="KA14" i="15"/>
  <c r="KB14" i="15"/>
  <c r="KC14" i="15"/>
  <c r="KD14" i="15"/>
  <c r="KE14" i="15"/>
  <c r="KF14" i="15"/>
  <c r="KG14" i="15"/>
  <c r="KH14" i="15"/>
  <c r="KI14" i="15"/>
  <c r="KJ14" i="15"/>
  <c r="KK14" i="15"/>
  <c r="KL14" i="15"/>
  <c r="KM14" i="15"/>
  <c r="KN14" i="15"/>
  <c r="KO14" i="15"/>
  <c r="KP14" i="15"/>
  <c r="KQ14" i="15"/>
  <c r="KR14" i="15"/>
  <c r="KS14" i="15"/>
  <c r="KT14" i="15"/>
  <c r="KU14" i="15"/>
  <c r="KV14" i="15"/>
  <c r="KW14" i="15"/>
  <c r="KX14" i="15"/>
  <c r="KY14" i="15"/>
  <c r="KZ14" i="15"/>
  <c r="LA14" i="15"/>
  <c r="LB14" i="15"/>
  <c r="LC14" i="15"/>
  <c r="LD14" i="15"/>
  <c r="LE14" i="15"/>
  <c r="LF14" i="15"/>
  <c r="LG14" i="15"/>
  <c r="LH14" i="15"/>
  <c r="LI14" i="15"/>
  <c r="LJ14" i="15"/>
  <c r="LK14" i="15"/>
  <c r="LL14" i="15"/>
  <c r="LM14" i="15"/>
  <c r="LN14" i="15"/>
  <c r="LO14" i="15"/>
  <c r="LP14" i="15"/>
  <c r="LQ14" i="15"/>
  <c r="LR14" i="15"/>
  <c r="LS14" i="15"/>
  <c r="LT14" i="15"/>
  <c r="LU14" i="15"/>
  <c r="LV14" i="15"/>
  <c r="LW14" i="15"/>
  <c r="LX14" i="15"/>
  <c r="LY14" i="15"/>
  <c r="LZ14" i="15"/>
  <c r="MA14" i="15"/>
  <c r="MB14" i="15"/>
  <c r="K14" i="15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N41" i="7"/>
  <c r="BO41" i="7"/>
  <c r="BP41" i="7"/>
  <c r="BQ41" i="7"/>
  <c r="BR41" i="7"/>
  <c r="BS41" i="7"/>
  <c r="BT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FF41" i="7"/>
  <c r="FG41" i="7"/>
  <c r="FH41" i="7"/>
  <c r="FI41" i="7"/>
  <c r="FJ41" i="7"/>
  <c r="FK41" i="7"/>
  <c r="FL41" i="7"/>
  <c r="FM41" i="7"/>
  <c r="FN41" i="7"/>
  <c r="FO41" i="7"/>
  <c r="FP41" i="7"/>
  <c r="FQ41" i="7"/>
  <c r="FR41" i="7"/>
  <c r="FS41" i="7"/>
  <c r="FT41" i="7"/>
  <c r="FU41" i="7"/>
  <c r="FV41" i="7"/>
  <c r="FW41" i="7"/>
  <c r="FX41" i="7"/>
  <c r="FY41" i="7"/>
  <c r="FZ41" i="7"/>
  <c r="GA41" i="7"/>
  <c r="GB41" i="7"/>
  <c r="GC41" i="7"/>
  <c r="GD41" i="7"/>
  <c r="GE41" i="7"/>
  <c r="GF41" i="7"/>
  <c r="GG41" i="7"/>
  <c r="GH41" i="7"/>
  <c r="GI41" i="7"/>
  <c r="GJ41" i="7"/>
  <c r="GK41" i="7"/>
  <c r="GL41" i="7"/>
  <c r="GM41" i="7"/>
  <c r="GN41" i="7"/>
  <c r="GO41" i="7"/>
  <c r="GP41" i="7"/>
  <c r="GQ41" i="7"/>
  <c r="GR41" i="7"/>
  <c r="GS41" i="7"/>
  <c r="GT41" i="7"/>
  <c r="GU41" i="7"/>
  <c r="GV41" i="7"/>
  <c r="GW41" i="7"/>
  <c r="GX41" i="7"/>
  <c r="GY41" i="7"/>
  <c r="GZ41" i="7"/>
  <c r="HA41" i="7"/>
  <c r="HB41" i="7"/>
  <c r="HC41" i="7"/>
  <c r="HD41" i="7"/>
  <c r="HE41" i="7"/>
  <c r="HF41" i="7"/>
  <c r="HG41" i="7"/>
  <c r="HH41" i="7"/>
  <c r="HI41" i="7"/>
  <c r="HJ41" i="7"/>
  <c r="HK41" i="7"/>
  <c r="HL41" i="7"/>
  <c r="HM41" i="7"/>
  <c r="HN41" i="7"/>
  <c r="HO41" i="7"/>
  <c r="HP41" i="7"/>
  <c r="HQ41" i="7"/>
  <c r="HR41" i="7"/>
  <c r="HS41" i="7"/>
  <c r="HT41" i="7"/>
  <c r="HU41" i="7"/>
  <c r="HV41" i="7"/>
  <c r="HW41" i="7"/>
  <c r="HX41" i="7"/>
  <c r="HY41" i="7"/>
  <c r="HZ41" i="7"/>
  <c r="IA41" i="7"/>
  <c r="IB41" i="7"/>
  <c r="IC41" i="7"/>
  <c r="ID41" i="7"/>
  <c r="IE41" i="7"/>
  <c r="IF41" i="7"/>
  <c r="IG41" i="7"/>
  <c r="IH41" i="7"/>
  <c r="II41" i="7"/>
  <c r="IJ41" i="7"/>
  <c r="IK41" i="7"/>
  <c r="IL41" i="7"/>
  <c r="IM41" i="7"/>
  <c r="IN41" i="7"/>
  <c r="IO41" i="7"/>
  <c r="IP41" i="7"/>
  <c r="IQ41" i="7"/>
  <c r="IR41" i="7"/>
  <c r="IS41" i="7"/>
  <c r="IT41" i="7"/>
  <c r="IU41" i="7"/>
  <c r="IV41" i="7"/>
  <c r="IW41" i="7"/>
  <c r="IX41" i="7"/>
  <c r="IY41" i="7"/>
  <c r="IZ41" i="7"/>
  <c r="JA41" i="7"/>
  <c r="JB41" i="7"/>
  <c r="JC41" i="7"/>
  <c r="JD41" i="7"/>
  <c r="JE41" i="7"/>
  <c r="JF41" i="7"/>
  <c r="JG41" i="7"/>
  <c r="JH41" i="7"/>
  <c r="JI41" i="7"/>
  <c r="JJ41" i="7"/>
  <c r="JK41" i="7"/>
  <c r="JL41" i="7"/>
  <c r="JM41" i="7"/>
  <c r="JN41" i="7"/>
  <c r="JO41" i="7"/>
  <c r="JP41" i="7"/>
  <c r="JQ41" i="7"/>
  <c r="JR41" i="7"/>
  <c r="JS41" i="7"/>
  <c r="JT41" i="7"/>
  <c r="JU41" i="7"/>
  <c r="JV41" i="7"/>
  <c r="JW41" i="7"/>
  <c r="JX41" i="7"/>
  <c r="JY41" i="7"/>
  <c r="JZ41" i="7"/>
  <c r="KA41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K41" i="7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N10" i="15"/>
  <c r="BO10" i="15"/>
  <c r="BP10" i="15"/>
  <c r="BQ10" i="15"/>
  <c r="BR10" i="15"/>
  <c r="BS10" i="15"/>
  <c r="BT10" i="15"/>
  <c r="BV10" i="15"/>
  <c r="BW10" i="15"/>
  <c r="BX10" i="15"/>
  <c r="BY10" i="15"/>
  <c r="BZ10" i="15"/>
  <c r="CA10" i="15"/>
  <c r="CB10" i="15"/>
  <c r="CC10" i="15"/>
  <c r="CD10" i="15"/>
  <c r="CE10" i="15"/>
  <c r="CG10" i="15"/>
  <c r="CH10" i="15"/>
  <c r="CI10" i="15"/>
  <c r="CJ10" i="15"/>
  <c r="CK10" i="15"/>
  <c r="CL10" i="15"/>
  <c r="CM10" i="15"/>
  <c r="CN10" i="15"/>
  <c r="CO10" i="15"/>
  <c r="CP10" i="15"/>
  <c r="CQ10" i="15"/>
  <c r="CR10" i="15"/>
  <c r="CS10" i="15"/>
  <c r="CT10" i="15"/>
  <c r="CU10" i="15"/>
  <c r="CV10" i="15"/>
  <c r="CW10" i="15"/>
  <c r="CX10" i="15"/>
  <c r="CY10" i="15"/>
  <c r="CZ10" i="15"/>
  <c r="DA10" i="15"/>
  <c r="DB10" i="15"/>
  <c r="DC10" i="15"/>
  <c r="DD10" i="15"/>
  <c r="DE10" i="15"/>
  <c r="DF10" i="15"/>
  <c r="DG10" i="15"/>
  <c r="DH10" i="15"/>
  <c r="DI10" i="15"/>
  <c r="DJ10" i="15"/>
  <c r="DK10" i="15"/>
  <c r="DL10" i="15"/>
  <c r="DM10" i="15"/>
  <c r="DN10" i="15"/>
  <c r="DO10" i="15"/>
  <c r="DP10" i="15"/>
  <c r="DQ10" i="15"/>
  <c r="DR10" i="15"/>
  <c r="DS10" i="15"/>
  <c r="DT10" i="15"/>
  <c r="DU10" i="15"/>
  <c r="DV10" i="15"/>
  <c r="DW10" i="15"/>
  <c r="DX10" i="15"/>
  <c r="DY10" i="15"/>
  <c r="DZ10" i="15"/>
  <c r="EA10" i="15"/>
  <c r="EB10" i="15"/>
  <c r="EC10" i="15"/>
  <c r="ED10" i="15"/>
  <c r="EE10" i="15"/>
  <c r="EF10" i="15"/>
  <c r="EG10" i="15"/>
  <c r="EH10" i="15"/>
  <c r="EI10" i="15"/>
  <c r="EJ10" i="15"/>
  <c r="EK10" i="15"/>
  <c r="EL10" i="15"/>
  <c r="EM10" i="15"/>
  <c r="EN10" i="15"/>
  <c r="EO10" i="15"/>
  <c r="EP10" i="15"/>
  <c r="EQ10" i="15"/>
  <c r="ER10" i="15"/>
  <c r="ES10" i="15"/>
  <c r="ET10" i="15"/>
  <c r="EU10" i="15"/>
  <c r="EV10" i="15"/>
  <c r="EW10" i="15"/>
  <c r="EX10" i="15"/>
  <c r="EY10" i="15"/>
  <c r="EZ10" i="15"/>
  <c r="FA10" i="15"/>
  <c r="FB10" i="15"/>
  <c r="FC10" i="15"/>
  <c r="FD10" i="15"/>
  <c r="FE10" i="15"/>
  <c r="FF10" i="15"/>
  <c r="FG10" i="15"/>
  <c r="FH10" i="15"/>
  <c r="FI10" i="15"/>
  <c r="FJ10" i="15"/>
  <c r="FK10" i="15"/>
  <c r="FL10" i="15"/>
  <c r="FM10" i="15"/>
  <c r="FN10" i="15"/>
  <c r="FO10" i="15"/>
  <c r="FP10" i="15"/>
  <c r="FQ10" i="15"/>
  <c r="FR10" i="15"/>
  <c r="FS10" i="15"/>
  <c r="FT10" i="15"/>
  <c r="FU10" i="15"/>
  <c r="FV10" i="15"/>
  <c r="FW10" i="15"/>
  <c r="FX10" i="15"/>
  <c r="FY10" i="15"/>
  <c r="FZ10" i="15"/>
  <c r="GA10" i="15"/>
  <c r="GB10" i="15"/>
  <c r="GC10" i="15"/>
  <c r="GD10" i="15"/>
  <c r="GE10" i="15"/>
  <c r="GF10" i="15"/>
  <c r="GG10" i="15"/>
  <c r="GH10" i="15"/>
  <c r="GI10" i="15"/>
  <c r="GJ10" i="15"/>
  <c r="GK10" i="15"/>
  <c r="GL10" i="15"/>
  <c r="GM10" i="15"/>
  <c r="GN10" i="15"/>
  <c r="GO10" i="15"/>
  <c r="GP10" i="15"/>
  <c r="GQ10" i="15"/>
  <c r="GR10" i="15"/>
  <c r="GS10" i="15"/>
  <c r="GT10" i="15"/>
  <c r="GU10" i="15"/>
  <c r="GV10" i="15"/>
  <c r="GW10" i="15"/>
  <c r="GX10" i="15"/>
  <c r="GY10" i="15"/>
  <c r="GZ10" i="15"/>
  <c r="HA10" i="15"/>
  <c r="HB10" i="15"/>
  <c r="HC10" i="15"/>
  <c r="HD10" i="15"/>
  <c r="HE10" i="15"/>
  <c r="HF10" i="15"/>
  <c r="HG10" i="15"/>
  <c r="HH10" i="15"/>
  <c r="HI10" i="15"/>
  <c r="HJ10" i="15"/>
  <c r="HK10" i="15"/>
  <c r="HL10" i="15"/>
  <c r="HM10" i="15"/>
  <c r="HN10" i="15"/>
  <c r="HO10" i="15"/>
  <c r="HP10" i="15"/>
  <c r="HQ10" i="15"/>
  <c r="HR10" i="15"/>
  <c r="HS10" i="15"/>
  <c r="HT10" i="15"/>
  <c r="HU10" i="15"/>
  <c r="HV10" i="15"/>
  <c r="HW10" i="15"/>
  <c r="HX10" i="15"/>
  <c r="HY10" i="15"/>
  <c r="HZ10" i="15"/>
  <c r="IA10" i="15"/>
  <c r="IB10" i="15"/>
  <c r="IC10" i="15"/>
  <c r="ID10" i="15"/>
  <c r="IE10" i="15"/>
  <c r="IF10" i="15"/>
  <c r="IG10" i="15"/>
  <c r="IH10" i="15"/>
  <c r="II10" i="15"/>
  <c r="IJ10" i="15"/>
  <c r="IK10" i="15"/>
  <c r="IL10" i="15"/>
  <c r="IM10" i="15"/>
  <c r="IN10" i="15"/>
  <c r="IO10" i="15"/>
  <c r="IP10" i="15"/>
  <c r="IQ10" i="15"/>
  <c r="IR10" i="15"/>
  <c r="IS10" i="15"/>
  <c r="IT10" i="15"/>
  <c r="IU10" i="15"/>
  <c r="IV10" i="15"/>
  <c r="IW10" i="15"/>
  <c r="IX10" i="15"/>
  <c r="IY10" i="15"/>
  <c r="IZ10" i="15"/>
  <c r="JA10" i="15"/>
  <c r="JB10" i="15"/>
  <c r="JC10" i="15"/>
  <c r="JD10" i="15"/>
  <c r="JE10" i="15"/>
  <c r="JF10" i="15"/>
  <c r="JG10" i="15"/>
  <c r="JH10" i="15"/>
  <c r="JI10" i="15"/>
  <c r="JJ10" i="15"/>
  <c r="JK10" i="15"/>
  <c r="JL10" i="15"/>
  <c r="JM10" i="15"/>
  <c r="JN10" i="15"/>
  <c r="JO10" i="15"/>
  <c r="JP10" i="15"/>
  <c r="JQ10" i="15"/>
  <c r="JR10" i="15"/>
  <c r="JS10" i="15"/>
  <c r="JT10" i="15"/>
  <c r="JU10" i="15"/>
  <c r="JV10" i="15"/>
  <c r="JW10" i="15"/>
  <c r="JX10" i="15"/>
  <c r="JY10" i="15"/>
  <c r="JZ10" i="15"/>
  <c r="KA10" i="15"/>
  <c r="KB10" i="15"/>
  <c r="KC10" i="15"/>
  <c r="KD10" i="15"/>
  <c r="KE10" i="15"/>
  <c r="KF10" i="15"/>
  <c r="KG10" i="15"/>
  <c r="KH10" i="15"/>
  <c r="KI10" i="15"/>
  <c r="KJ10" i="15"/>
  <c r="KK10" i="15"/>
  <c r="KL10" i="15"/>
  <c r="KM10" i="15"/>
  <c r="KN10" i="15"/>
  <c r="KO10" i="15"/>
  <c r="KP10" i="15"/>
  <c r="KQ10" i="15"/>
  <c r="KR10" i="15"/>
  <c r="KS10" i="15"/>
  <c r="KT10" i="15"/>
  <c r="KU10" i="15"/>
  <c r="KV10" i="15"/>
  <c r="KW10" i="15"/>
  <c r="KX10" i="15"/>
  <c r="KY10" i="15"/>
  <c r="KZ10" i="15"/>
  <c r="LA10" i="15"/>
  <c r="LB10" i="15"/>
  <c r="LC10" i="15"/>
  <c r="LD10" i="15"/>
  <c r="LE10" i="15"/>
  <c r="LF10" i="15"/>
  <c r="LG10" i="15"/>
  <c r="LH10" i="15"/>
  <c r="LI10" i="15"/>
  <c r="LJ10" i="15"/>
  <c r="LK10" i="15"/>
  <c r="LL10" i="15"/>
  <c r="LM10" i="15"/>
  <c r="LN10" i="15"/>
  <c r="LO10" i="15"/>
  <c r="LP10" i="15"/>
  <c r="LQ10" i="15"/>
  <c r="LR10" i="15"/>
  <c r="LS10" i="15"/>
  <c r="LT10" i="15"/>
  <c r="LU10" i="15"/>
  <c r="LV10" i="15"/>
  <c r="LW10" i="15"/>
  <c r="LX10" i="15"/>
  <c r="LY10" i="15"/>
  <c r="LZ10" i="15"/>
  <c r="MA10" i="15"/>
  <c r="MB10" i="15"/>
  <c r="K10" i="15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N17" i="7"/>
  <c r="BO17" i="7"/>
  <c r="BP17" i="7"/>
  <c r="BQ17" i="7"/>
  <c r="BR17" i="7"/>
  <c r="BS17" i="7"/>
  <c r="BT17" i="7"/>
  <c r="BV17" i="7"/>
  <c r="BW17" i="7"/>
  <c r="BX17" i="7"/>
  <c r="BY17" i="7"/>
  <c r="BZ17" i="7"/>
  <c r="CA17" i="7"/>
  <c r="CB17" i="7"/>
  <c r="CC17" i="7"/>
  <c r="CD17" i="7"/>
  <c r="CE17" i="7"/>
  <c r="CG17" i="7"/>
  <c r="CH17" i="7"/>
  <c r="CI17" i="7"/>
  <c r="CJ17" i="7"/>
  <c r="CK17" i="7"/>
  <c r="CL17" i="7"/>
  <c r="CM17" i="7"/>
  <c r="CN17" i="7"/>
  <c r="CO17" i="7"/>
  <c r="CP17" i="7"/>
  <c r="CQ17" i="7"/>
  <c r="CR17" i="7"/>
  <c r="CS17" i="7"/>
  <c r="CT17" i="7"/>
  <c r="CU17" i="7"/>
  <c r="CV17" i="7"/>
  <c r="CW17" i="7"/>
  <c r="CX17" i="7"/>
  <c r="CY17" i="7"/>
  <c r="CZ17" i="7"/>
  <c r="DA17" i="7"/>
  <c r="DB17" i="7"/>
  <c r="DC17" i="7"/>
  <c r="DD17" i="7"/>
  <c r="DE17" i="7"/>
  <c r="DF17" i="7"/>
  <c r="DG17" i="7"/>
  <c r="DH17" i="7"/>
  <c r="DI17" i="7"/>
  <c r="DJ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D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K17" i="7"/>
  <c r="BL11" i="7"/>
  <c r="BK11" i="7"/>
  <c r="AG23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AT19" i="15"/>
  <c r="AU19" i="15"/>
  <c r="AV19" i="15"/>
  <c r="AW19" i="15"/>
  <c r="AX19" i="15"/>
  <c r="AY19" i="15"/>
  <c r="AZ19" i="15"/>
  <c r="BA19" i="15"/>
  <c r="BB19" i="15"/>
  <c r="BC19" i="15"/>
  <c r="BD19" i="15"/>
  <c r="BE19" i="15"/>
  <c r="BF19" i="15"/>
  <c r="BG19" i="15"/>
  <c r="BH19" i="15"/>
  <c r="BI19" i="15"/>
  <c r="BJ19" i="15"/>
  <c r="BK19" i="15"/>
  <c r="BL19" i="15"/>
  <c r="BM19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M19" i="15"/>
  <c r="CN19" i="15"/>
  <c r="CO19" i="15"/>
  <c r="CP19" i="15"/>
  <c r="CQ19" i="15"/>
  <c r="CR19" i="15"/>
  <c r="CS19" i="15"/>
  <c r="CT19" i="15"/>
  <c r="CU19" i="15"/>
  <c r="CV19" i="15"/>
  <c r="CW19" i="15"/>
  <c r="CX19" i="15"/>
  <c r="CY19" i="15"/>
  <c r="CZ19" i="15"/>
  <c r="DA19" i="15"/>
  <c r="DB19" i="15"/>
  <c r="DC19" i="15"/>
  <c r="DD19" i="15"/>
  <c r="DE19" i="15"/>
  <c r="DF19" i="15"/>
  <c r="DG19" i="15"/>
  <c r="DH19" i="15"/>
  <c r="DI19" i="15"/>
  <c r="DJ19" i="15"/>
  <c r="DK19" i="15"/>
  <c r="DL19" i="15"/>
  <c r="DM19" i="15"/>
  <c r="DN19" i="15"/>
  <c r="DO19" i="15"/>
  <c r="DP19" i="15"/>
  <c r="DQ19" i="15"/>
  <c r="DR19" i="15"/>
  <c r="DS19" i="15"/>
  <c r="DT19" i="15"/>
  <c r="DU19" i="15"/>
  <c r="DV19" i="15"/>
  <c r="DW19" i="15"/>
  <c r="DX19" i="15"/>
  <c r="DY19" i="15"/>
  <c r="DZ19" i="15"/>
  <c r="EA19" i="15"/>
  <c r="EB19" i="15"/>
  <c r="EC19" i="15"/>
  <c r="ED19" i="15"/>
  <c r="EE19" i="15"/>
  <c r="EF19" i="15"/>
  <c r="EG19" i="15"/>
  <c r="EH19" i="15"/>
  <c r="EI19" i="15"/>
  <c r="EJ19" i="15"/>
  <c r="EK19" i="15"/>
  <c r="EL19" i="15"/>
  <c r="EM19" i="15"/>
  <c r="EN19" i="15"/>
  <c r="EO19" i="15"/>
  <c r="EP19" i="15"/>
  <c r="EQ19" i="15"/>
  <c r="ER19" i="15"/>
  <c r="ES19" i="15"/>
  <c r="ET19" i="15"/>
  <c r="EU19" i="15"/>
  <c r="EV19" i="15"/>
  <c r="EW19" i="15"/>
  <c r="EX19" i="15"/>
  <c r="EY19" i="15"/>
  <c r="EZ19" i="15"/>
  <c r="FA19" i="15"/>
  <c r="FB19" i="15"/>
  <c r="FC19" i="15"/>
  <c r="FD19" i="15"/>
  <c r="FE19" i="15"/>
  <c r="FF19" i="15"/>
  <c r="FG19" i="15"/>
  <c r="FH19" i="15"/>
  <c r="FI19" i="15"/>
  <c r="FJ19" i="15"/>
  <c r="FK19" i="15"/>
  <c r="FL19" i="15"/>
  <c r="FM19" i="15"/>
  <c r="FN19" i="15"/>
  <c r="FO19" i="15"/>
  <c r="FP19" i="15"/>
  <c r="FQ19" i="15"/>
  <c r="FR19" i="15"/>
  <c r="FS19" i="15"/>
  <c r="FT19" i="15"/>
  <c r="FU19" i="15"/>
  <c r="FV19" i="15"/>
  <c r="FW19" i="15"/>
  <c r="FX19" i="15"/>
  <c r="FY19" i="15"/>
  <c r="FZ19" i="15"/>
  <c r="GR19" i="15"/>
  <c r="GS19" i="15"/>
  <c r="GT19" i="15"/>
  <c r="GV19" i="15"/>
  <c r="GW19" i="15"/>
  <c r="GX19" i="15"/>
  <c r="GY19" i="15"/>
  <c r="GZ19" i="15"/>
  <c r="HA19" i="15"/>
  <c r="HB19" i="15"/>
  <c r="HC19" i="15"/>
  <c r="HD19" i="15"/>
  <c r="HE19" i="15"/>
  <c r="HF19" i="15"/>
  <c r="HG19" i="15"/>
  <c r="HH19" i="15"/>
  <c r="HI19" i="15"/>
  <c r="HJ19" i="15"/>
  <c r="HK19" i="15"/>
  <c r="HL19" i="15"/>
  <c r="HM19" i="15"/>
  <c r="HN19" i="15"/>
  <c r="HO19" i="15"/>
  <c r="HP19" i="15"/>
  <c r="HQ19" i="15"/>
  <c r="HR19" i="15"/>
  <c r="HS19" i="15"/>
  <c r="HT19" i="15"/>
  <c r="HU19" i="15"/>
  <c r="HV19" i="15"/>
  <c r="HW19" i="15"/>
  <c r="HX19" i="15"/>
  <c r="HY19" i="15"/>
  <c r="HZ19" i="15"/>
  <c r="IA19" i="15"/>
  <c r="IB19" i="15"/>
  <c r="IC19" i="15"/>
  <c r="ID19" i="15"/>
  <c r="IE19" i="15"/>
  <c r="IF19" i="15"/>
  <c r="IG19" i="15"/>
  <c r="IH19" i="15"/>
  <c r="II19" i="15"/>
  <c r="IJ19" i="15"/>
  <c r="IK19" i="15"/>
  <c r="IL19" i="15"/>
  <c r="IM19" i="15"/>
  <c r="IN19" i="15"/>
  <c r="IO19" i="15"/>
  <c r="IP19" i="15"/>
  <c r="IQ19" i="15"/>
  <c r="IR19" i="15"/>
  <c r="IS19" i="15"/>
  <c r="IT19" i="15"/>
  <c r="IU19" i="15"/>
  <c r="IV19" i="15"/>
  <c r="IW19" i="15"/>
  <c r="IX19" i="15"/>
  <c r="IY19" i="15"/>
  <c r="IZ19" i="15"/>
  <c r="JA19" i="15"/>
  <c r="JB19" i="15"/>
  <c r="JC19" i="15"/>
  <c r="JD19" i="15"/>
  <c r="JE19" i="15"/>
  <c r="JF19" i="15"/>
  <c r="JG19" i="15"/>
  <c r="JH19" i="15"/>
  <c r="JI19" i="15"/>
  <c r="JJ19" i="15"/>
  <c r="JK19" i="15"/>
  <c r="JL19" i="15"/>
  <c r="JM19" i="15"/>
  <c r="JN19" i="15"/>
  <c r="JO19" i="15"/>
  <c r="JP19" i="15"/>
  <c r="JQ19" i="15"/>
  <c r="JR19" i="15"/>
  <c r="JS19" i="15"/>
  <c r="JT19" i="15"/>
  <c r="JU19" i="15"/>
  <c r="JV19" i="15"/>
  <c r="JW19" i="15"/>
  <c r="JX19" i="15"/>
  <c r="JY19" i="15"/>
  <c r="JZ19" i="15"/>
  <c r="KA19" i="15"/>
  <c r="KB19" i="15"/>
  <c r="KC19" i="15"/>
  <c r="KD19" i="15"/>
  <c r="KE19" i="15"/>
  <c r="KF19" i="15"/>
  <c r="KG19" i="15"/>
  <c r="KH19" i="15"/>
  <c r="KI19" i="15"/>
  <c r="KJ19" i="15"/>
  <c r="KK19" i="15"/>
  <c r="KL19" i="15"/>
  <c r="KM19" i="15"/>
  <c r="KN19" i="15"/>
  <c r="KO19" i="15"/>
  <c r="KP19" i="15"/>
  <c r="KQ19" i="15"/>
  <c r="KR19" i="15"/>
  <c r="KS19" i="15"/>
  <c r="KT19" i="15"/>
  <c r="KU19" i="15"/>
  <c r="KV19" i="15"/>
  <c r="KW19" i="15"/>
  <c r="KX19" i="15"/>
  <c r="KY19" i="15"/>
  <c r="KZ19" i="15"/>
  <c r="LA19" i="15"/>
  <c r="LB19" i="15"/>
  <c r="LC19" i="15"/>
  <c r="LD19" i="15"/>
  <c r="LE19" i="15"/>
  <c r="LF19" i="15"/>
  <c r="LG19" i="15"/>
  <c r="LH19" i="15"/>
  <c r="LI19" i="15"/>
  <c r="LJ19" i="15"/>
  <c r="LK19" i="15"/>
  <c r="LL19" i="15"/>
  <c r="LM19" i="15"/>
  <c r="LN19" i="15"/>
  <c r="LO19" i="15"/>
  <c r="LP19" i="15"/>
  <c r="LQ19" i="15"/>
  <c r="LR19" i="15"/>
  <c r="LS19" i="15"/>
  <c r="LT19" i="15"/>
  <c r="LU19" i="15"/>
  <c r="LV19" i="15"/>
  <c r="LW19" i="15"/>
  <c r="LX19" i="15"/>
  <c r="LY19" i="15"/>
  <c r="LZ19" i="15"/>
  <c r="MA19" i="15"/>
  <c r="MB19" i="15"/>
  <c r="K19" i="15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GZ44" i="7"/>
  <c r="HA44" i="7"/>
  <c r="HB44" i="7"/>
  <c r="HC44" i="7"/>
  <c r="HD44" i="7"/>
  <c r="HE44" i="7"/>
  <c r="HF44" i="7"/>
  <c r="HG44" i="7"/>
  <c r="HH44" i="7"/>
  <c r="HI44" i="7"/>
  <c r="HJ44" i="7"/>
  <c r="HK44" i="7"/>
  <c r="HL44" i="7"/>
  <c r="HM44" i="7"/>
  <c r="HN44" i="7"/>
  <c r="HO44" i="7"/>
  <c r="HP44" i="7"/>
  <c r="HQ44" i="7"/>
  <c r="HR44" i="7"/>
  <c r="HS44" i="7"/>
  <c r="HT44" i="7"/>
  <c r="HU44" i="7"/>
  <c r="HV44" i="7"/>
  <c r="HW44" i="7"/>
  <c r="HX44" i="7"/>
  <c r="HY44" i="7"/>
  <c r="HZ44" i="7"/>
  <c r="IA44" i="7"/>
  <c r="IB44" i="7"/>
  <c r="IC44" i="7"/>
  <c r="ID44" i="7"/>
  <c r="IE44" i="7"/>
  <c r="IF44" i="7"/>
  <c r="IG44" i="7"/>
  <c r="IH44" i="7"/>
  <c r="II44" i="7"/>
  <c r="IJ44" i="7"/>
  <c r="IK44" i="7"/>
  <c r="IL44" i="7"/>
  <c r="IM44" i="7"/>
  <c r="IN44" i="7"/>
  <c r="IO44" i="7"/>
  <c r="IP44" i="7"/>
  <c r="IQ44" i="7"/>
  <c r="IR44" i="7"/>
  <c r="IS44" i="7"/>
  <c r="IT44" i="7"/>
  <c r="IU44" i="7"/>
  <c r="IV44" i="7"/>
  <c r="IW44" i="7"/>
  <c r="IX44" i="7"/>
  <c r="IY44" i="7"/>
  <c r="IZ44" i="7"/>
  <c r="JA44" i="7"/>
  <c r="JB44" i="7"/>
  <c r="JC44" i="7"/>
  <c r="JD44" i="7"/>
  <c r="JE44" i="7"/>
  <c r="JF44" i="7"/>
  <c r="JG44" i="7"/>
  <c r="JH44" i="7"/>
  <c r="JI44" i="7"/>
  <c r="JJ44" i="7"/>
  <c r="JK44" i="7"/>
  <c r="JL44" i="7"/>
  <c r="JM44" i="7"/>
  <c r="JN44" i="7"/>
  <c r="JO44" i="7"/>
  <c r="JP44" i="7"/>
  <c r="JQ44" i="7"/>
  <c r="JR44" i="7"/>
  <c r="JS44" i="7"/>
  <c r="JT44" i="7"/>
  <c r="JU44" i="7"/>
  <c r="JV44" i="7"/>
  <c r="JW44" i="7"/>
  <c r="JX44" i="7"/>
  <c r="JY44" i="7"/>
  <c r="JZ44" i="7"/>
  <c r="KA44" i="7"/>
  <c r="KB44" i="7"/>
  <c r="KC44" i="7"/>
  <c r="KD44" i="7"/>
  <c r="KE44" i="7"/>
  <c r="KF44" i="7"/>
  <c r="KG44" i="7"/>
  <c r="KH44" i="7"/>
  <c r="KI44" i="7"/>
  <c r="KJ44" i="7"/>
  <c r="KK44" i="7"/>
  <c r="KL44" i="7"/>
  <c r="KM44" i="7"/>
  <c r="KN44" i="7"/>
  <c r="KO44" i="7"/>
  <c r="KP44" i="7"/>
  <c r="KQ44" i="7"/>
  <c r="KR44" i="7"/>
  <c r="KS44" i="7"/>
  <c r="KT44" i="7"/>
  <c r="KU44" i="7"/>
  <c r="KV44" i="7"/>
  <c r="KW44" i="7"/>
  <c r="KX44" i="7"/>
  <c r="KY44" i="7"/>
  <c r="KZ44" i="7"/>
  <c r="LA44" i="7"/>
  <c r="LB44" i="7"/>
  <c r="LC44" i="7"/>
  <c r="LD44" i="7"/>
  <c r="LE44" i="7"/>
  <c r="LF44" i="7"/>
  <c r="LG44" i="7"/>
  <c r="LH44" i="7"/>
  <c r="LI44" i="7"/>
  <c r="LJ44" i="7"/>
  <c r="LK44" i="7"/>
  <c r="LL44" i="7"/>
  <c r="LM44" i="7"/>
  <c r="LN44" i="7"/>
  <c r="LO44" i="7"/>
  <c r="LP44" i="7"/>
  <c r="LQ44" i="7"/>
  <c r="LR44" i="7"/>
  <c r="LS44" i="7"/>
  <c r="LT44" i="7"/>
  <c r="LU44" i="7"/>
  <c r="LV44" i="7"/>
  <c r="LW44" i="7"/>
  <c r="LX44" i="7"/>
  <c r="LY44" i="7"/>
  <c r="LZ44" i="7"/>
  <c r="MA44" i="7"/>
  <c r="MB44" i="7"/>
  <c r="K44" i="7"/>
  <c r="S55" i="7"/>
  <c r="P23" i="15"/>
  <c r="L23" i="15"/>
  <c r="M23" i="15"/>
  <c r="N23" i="15"/>
  <c r="O23" i="15"/>
  <c r="Q23" i="15"/>
  <c r="R23" i="15"/>
  <c r="S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AV23" i="15"/>
  <c r="AW23" i="15"/>
  <c r="AX23" i="15"/>
  <c r="AY23" i="15"/>
  <c r="AZ23" i="15"/>
  <c r="BA23" i="15"/>
  <c r="BB23" i="15"/>
  <c r="BD23" i="15"/>
  <c r="BE23" i="15"/>
  <c r="BF23" i="15"/>
  <c r="BG23" i="15"/>
  <c r="BH23" i="15"/>
  <c r="BI23" i="15"/>
  <c r="BJ23" i="15"/>
  <c r="BK23" i="15"/>
  <c r="BL23" i="15"/>
  <c r="BM23" i="15"/>
  <c r="BN23" i="15"/>
  <c r="BO23" i="15"/>
  <c r="BP23" i="15"/>
  <c r="BQ23" i="15"/>
  <c r="BR23" i="15"/>
  <c r="BS23" i="15"/>
  <c r="BT23" i="15"/>
  <c r="BV23" i="15"/>
  <c r="BW23" i="15"/>
  <c r="BX23" i="15"/>
  <c r="BY23" i="15"/>
  <c r="BZ23" i="15"/>
  <c r="CA23" i="15"/>
  <c r="CB23" i="15"/>
  <c r="CC23" i="15"/>
  <c r="CD23" i="15"/>
  <c r="CE23" i="15"/>
  <c r="CG23" i="15"/>
  <c r="CH23" i="15"/>
  <c r="CI23" i="15"/>
  <c r="CJ23" i="15"/>
  <c r="CK23" i="15"/>
  <c r="CL23" i="15"/>
  <c r="CN23" i="15"/>
  <c r="CO23" i="15"/>
  <c r="CP23" i="15"/>
  <c r="CQ23" i="15"/>
  <c r="CR23" i="15"/>
  <c r="CS23" i="15"/>
  <c r="CT23" i="15"/>
  <c r="CU23" i="15"/>
  <c r="CV23" i="15"/>
  <c r="CW23" i="15"/>
  <c r="CX23" i="15"/>
  <c r="CY23" i="15"/>
  <c r="CZ23" i="15"/>
  <c r="DA23" i="15"/>
  <c r="DB23" i="15"/>
  <c r="DC23" i="15"/>
  <c r="DD23" i="15"/>
  <c r="DE23" i="15"/>
  <c r="DF23" i="15"/>
  <c r="DG23" i="15"/>
  <c r="DH23" i="15"/>
  <c r="DI23" i="15"/>
  <c r="DJ23" i="15"/>
  <c r="DK23" i="15"/>
  <c r="DL23" i="15"/>
  <c r="DM23" i="15"/>
  <c r="DN23" i="15"/>
  <c r="DO23" i="15"/>
  <c r="DP23" i="15"/>
  <c r="DQ23" i="15"/>
  <c r="DR23" i="15"/>
  <c r="DS23" i="15"/>
  <c r="DT23" i="15"/>
  <c r="DU23" i="15"/>
  <c r="DV23" i="15"/>
  <c r="DW23" i="15"/>
  <c r="DX23" i="15"/>
  <c r="DY23" i="15"/>
  <c r="DZ23" i="15"/>
  <c r="EA23" i="15"/>
  <c r="EB23" i="15"/>
  <c r="EC23" i="15"/>
  <c r="ED23" i="15"/>
  <c r="EE23" i="15"/>
  <c r="EF23" i="15"/>
  <c r="EG23" i="15"/>
  <c r="EH23" i="15"/>
  <c r="EI23" i="15"/>
  <c r="EJ23" i="15"/>
  <c r="EK23" i="15"/>
  <c r="EL23" i="15"/>
  <c r="EM23" i="15"/>
  <c r="EN23" i="15"/>
  <c r="EO23" i="15"/>
  <c r="EP23" i="15"/>
  <c r="EQ23" i="15"/>
  <c r="ER23" i="15"/>
  <c r="ES23" i="15"/>
  <c r="ET23" i="15"/>
  <c r="EU23" i="15"/>
  <c r="EV23" i="15"/>
  <c r="EX23" i="15"/>
  <c r="EY23" i="15"/>
  <c r="EZ23" i="15"/>
  <c r="FA23" i="15"/>
  <c r="FB23" i="15"/>
  <c r="FC23" i="15"/>
  <c r="FD23" i="15"/>
  <c r="FE23" i="15"/>
  <c r="FF23" i="15"/>
  <c r="FG23" i="15"/>
  <c r="FH23" i="15"/>
  <c r="FI23" i="15"/>
  <c r="FJ23" i="15"/>
  <c r="FK23" i="15"/>
  <c r="FL23" i="15"/>
  <c r="FM23" i="15"/>
  <c r="FN23" i="15"/>
  <c r="FO23" i="15"/>
  <c r="FP23" i="15"/>
  <c r="FQ23" i="15"/>
  <c r="FR23" i="15"/>
  <c r="FS23" i="15"/>
  <c r="FT23" i="15"/>
  <c r="FU23" i="15"/>
  <c r="FV23" i="15"/>
  <c r="FW23" i="15"/>
  <c r="FX23" i="15"/>
  <c r="FY23" i="15"/>
  <c r="FZ23" i="15"/>
  <c r="GA23" i="15"/>
  <c r="GB23" i="15"/>
  <c r="GC23" i="15"/>
  <c r="GD23" i="15"/>
  <c r="GE23" i="15"/>
  <c r="GF23" i="15"/>
  <c r="GG23" i="15"/>
  <c r="GH23" i="15"/>
  <c r="GI23" i="15"/>
  <c r="GJ23" i="15"/>
  <c r="GK23" i="15"/>
  <c r="GL23" i="15"/>
  <c r="GM23" i="15"/>
  <c r="GN23" i="15"/>
  <c r="GO23" i="15"/>
  <c r="GP23" i="15"/>
  <c r="GQ23" i="15"/>
  <c r="GR23" i="15"/>
  <c r="GS23" i="15"/>
  <c r="GT23" i="15"/>
  <c r="GU23" i="15"/>
  <c r="GV23" i="15"/>
  <c r="GW23" i="15"/>
  <c r="GX23" i="15"/>
  <c r="GY23" i="15"/>
  <c r="GZ23" i="15"/>
  <c r="HA23" i="15"/>
  <c r="HB23" i="15"/>
  <c r="HC23" i="15"/>
  <c r="HD23" i="15"/>
  <c r="HE23" i="15"/>
  <c r="HF23" i="15"/>
  <c r="HG23" i="15"/>
  <c r="HH23" i="15"/>
  <c r="HI23" i="15"/>
  <c r="HJ23" i="15"/>
  <c r="HK23" i="15"/>
  <c r="HL23" i="15"/>
  <c r="HM23" i="15"/>
  <c r="HN23" i="15"/>
  <c r="HO23" i="15"/>
  <c r="HQ23" i="15"/>
  <c r="HR23" i="15"/>
  <c r="HS23" i="15"/>
  <c r="HT23" i="15"/>
  <c r="HU23" i="15"/>
  <c r="HV23" i="15"/>
  <c r="HW23" i="15"/>
  <c r="HX23" i="15"/>
  <c r="HY23" i="15"/>
  <c r="HZ23" i="15"/>
  <c r="IA23" i="15"/>
  <c r="IB23" i="15"/>
  <c r="IC23" i="15"/>
  <c r="ID23" i="15"/>
  <c r="IE23" i="15"/>
  <c r="IF23" i="15"/>
  <c r="IG23" i="15"/>
  <c r="IH23" i="15"/>
  <c r="II23" i="15"/>
  <c r="IJ23" i="15"/>
  <c r="IK23" i="15"/>
  <c r="IL23" i="15"/>
  <c r="IM23" i="15"/>
  <c r="IN23" i="15"/>
  <c r="IO23" i="15"/>
  <c r="IP23" i="15"/>
  <c r="IQ23" i="15"/>
  <c r="IR23" i="15"/>
  <c r="IS23" i="15"/>
  <c r="IT23" i="15"/>
  <c r="IU23" i="15"/>
  <c r="IV23" i="15"/>
  <c r="IW23" i="15"/>
  <c r="IX23" i="15"/>
  <c r="IY23" i="15"/>
  <c r="IZ23" i="15"/>
  <c r="JA23" i="15"/>
  <c r="JB23" i="15"/>
  <c r="JC23" i="15"/>
  <c r="JD23" i="15"/>
  <c r="JE23" i="15"/>
  <c r="JF23" i="15"/>
  <c r="JG23" i="15"/>
  <c r="JH23" i="15"/>
  <c r="JI23" i="15"/>
  <c r="JJ23" i="15"/>
  <c r="JK23" i="15"/>
  <c r="JL23" i="15"/>
  <c r="JM23" i="15"/>
  <c r="JN23" i="15"/>
  <c r="JO23" i="15"/>
  <c r="JP23" i="15"/>
  <c r="JQ23" i="15"/>
  <c r="JR23" i="15"/>
  <c r="JS23" i="15"/>
  <c r="JT23" i="15"/>
  <c r="JU23" i="15"/>
  <c r="JV23" i="15"/>
  <c r="JW23" i="15"/>
  <c r="JX23" i="15"/>
  <c r="JY23" i="15"/>
  <c r="JZ23" i="15"/>
  <c r="KA23" i="15"/>
  <c r="KB23" i="15"/>
  <c r="KC23" i="15"/>
  <c r="KD23" i="15"/>
  <c r="KE23" i="15"/>
  <c r="KF23" i="15"/>
  <c r="KG23" i="15"/>
  <c r="KH23" i="15"/>
  <c r="KI23" i="15"/>
  <c r="KJ23" i="15"/>
  <c r="KK23" i="15"/>
  <c r="KL23" i="15"/>
  <c r="KM23" i="15"/>
  <c r="KN23" i="15"/>
  <c r="KO23" i="15"/>
  <c r="KP23" i="15"/>
  <c r="KQ23" i="15"/>
  <c r="KR23" i="15"/>
  <c r="KS23" i="15"/>
  <c r="KT23" i="15"/>
  <c r="KU23" i="15"/>
  <c r="KV23" i="15"/>
  <c r="KW23" i="15"/>
  <c r="KX23" i="15"/>
  <c r="KY23" i="15"/>
  <c r="KZ23" i="15"/>
  <c r="LA23" i="15"/>
  <c r="LB23" i="15"/>
  <c r="LC23" i="15"/>
  <c r="LD23" i="15"/>
  <c r="LE23" i="15"/>
  <c r="LF23" i="15"/>
  <c r="LG23" i="15"/>
  <c r="LH23" i="15"/>
  <c r="LI23" i="15"/>
  <c r="LJ23" i="15"/>
  <c r="LK23" i="15"/>
  <c r="LL23" i="15"/>
  <c r="LM23" i="15"/>
  <c r="LN23" i="15"/>
  <c r="LO23" i="15"/>
  <c r="LP23" i="15"/>
  <c r="LQ23" i="15"/>
  <c r="LR23" i="15"/>
  <c r="LS23" i="15"/>
  <c r="LT23" i="15"/>
  <c r="LU23" i="15"/>
  <c r="LV23" i="15"/>
  <c r="LW23" i="15"/>
  <c r="LX23" i="15"/>
  <c r="LY23" i="15"/>
  <c r="LZ23" i="15"/>
  <c r="MA23" i="15"/>
  <c r="MB23" i="15"/>
  <c r="K23" i="15"/>
  <c r="L55" i="7"/>
  <c r="M55" i="7"/>
  <c r="N55" i="7"/>
  <c r="O55" i="7"/>
  <c r="P55" i="7"/>
  <c r="Q55" i="7"/>
  <c r="R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CA55" i="7"/>
  <c r="CB55" i="7"/>
  <c r="CC55" i="7"/>
  <c r="CD55" i="7"/>
  <c r="CE55" i="7"/>
  <c r="CG55" i="7"/>
  <c r="CH55" i="7"/>
  <c r="CI55" i="7"/>
  <c r="CJ55" i="7"/>
  <c r="CK55" i="7"/>
  <c r="CL55" i="7"/>
  <c r="CN55" i="7"/>
  <c r="CO55" i="7"/>
  <c r="CP55" i="7"/>
  <c r="CQ55" i="7"/>
  <c r="CR55" i="7"/>
  <c r="CS55" i="7"/>
  <c r="CT55" i="7"/>
  <c r="CU55" i="7"/>
  <c r="CV55" i="7"/>
  <c r="CW55" i="7"/>
  <c r="CX55" i="7"/>
  <c r="CY55" i="7"/>
  <c r="C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ES55" i="7"/>
  <c r="ET55" i="7"/>
  <c r="EU55" i="7"/>
  <c r="EV55" i="7"/>
  <c r="EW55" i="7"/>
  <c r="EX55" i="7"/>
  <c r="EY55" i="7"/>
  <c r="EZ55" i="7"/>
  <c r="FA55" i="7"/>
  <c r="FB55" i="7"/>
  <c r="FC55" i="7"/>
  <c r="FD55" i="7"/>
  <c r="FE55" i="7"/>
  <c r="FF55" i="7"/>
  <c r="FG55" i="7"/>
  <c r="FH55" i="7"/>
  <c r="FI55" i="7"/>
  <c r="FJ55" i="7"/>
  <c r="FK55" i="7"/>
  <c r="FL55" i="7"/>
  <c r="FM55" i="7"/>
  <c r="FN55" i="7"/>
  <c r="FO55" i="7"/>
  <c r="FP55" i="7"/>
  <c r="FQ55" i="7"/>
  <c r="FR55" i="7"/>
  <c r="FS55" i="7"/>
  <c r="FT55" i="7"/>
  <c r="FU55" i="7"/>
  <c r="FV55" i="7"/>
  <c r="FW55" i="7"/>
  <c r="FX55" i="7"/>
  <c r="FY55" i="7"/>
  <c r="FZ55" i="7"/>
  <c r="GA55" i="7"/>
  <c r="GB55" i="7"/>
  <c r="GC55" i="7"/>
  <c r="GD55" i="7"/>
  <c r="GE55" i="7"/>
  <c r="GF55" i="7"/>
  <c r="GG55" i="7"/>
  <c r="GH55" i="7"/>
  <c r="GI55" i="7"/>
  <c r="GJ55" i="7"/>
  <c r="GK55" i="7"/>
  <c r="GL55" i="7"/>
  <c r="GM55" i="7"/>
  <c r="GN55" i="7"/>
  <c r="GO55" i="7"/>
  <c r="GP55" i="7"/>
  <c r="GQ55" i="7"/>
  <c r="GR55" i="7"/>
  <c r="GS55" i="7"/>
  <c r="GT55" i="7"/>
  <c r="GU55" i="7"/>
  <c r="GV55" i="7"/>
  <c r="GW55" i="7"/>
  <c r="GX55" i="7"/>
  <c r="GY55" i="7"/>
  <c r="GZ55" i="7"/>
  <c r="HA55" i="7"/>
  <c r="HB55" i="7"/>
  <c r="HC55" i="7"/>
  <c r="HD55" i="7"/>
  <c r="HE55" i="7"/>
  <c r="HF55" i="7"/>
  <c r="HG55" i="7"/>
  <c r="HH55" i="7"/>
  <c r="HI55" i="7"/>
  <c r="HJ55" i="7"/>
  <c r="HK55" i="7"/>
  <c r="HL55" i="7"/>
  <c r="HM55" i="7"/>
  <c r="HN55" i="7"/>
  <c r="HO55" i="7"/>
  <c r="HP55" i="7"/>
  <c r="HQ55" i="7"/>
  <c r="HR55" i="7"/>
  <c r="HS55" i="7"/>
  <c r="HT55" i="7"/>
  <c r="HU55" i="7"/>
  <c r="HV55" i="7"/>
  <c r="HW55" i="7"/>
  <c r="HX55" i="7"/>
  <c r="HY55" i="7"/>
  <c r="HZ55" i="7"/>
  <c r="IA55" i="7"/>
  <c r="IB55" i="7"/>
  <c r="IC55" i="7"/>
  <c r="ID55" i="7"/>
  <c r="IE55" i="7"/>
  <c r="IF55" i="7"/>
  <c r="IG55" i="7"/>
  <c r="IH55" i="7"/>
  <c r="II55" i="7"/>
  <c r="IJ55" i="7"/>
  <c r="IK55" i="7"/>
  <c r="IL55" i="7"/>
  <c r="IM55" i="7"/>
  <c r="IN55" i="7"/>
  <c r="IO55" i="7"/>
  <c r="IP55" i="7"/>
  <c r="IQ55" i="7"/>
  <c r="IR55" i="7"/>
  <c r="IS55" i="7"/>
  <c r="IT55" i="7"/>
  <c r="IU55" i="7"/>
  <c r="IV55" i="7"/>
  <c r="IW55" i="7"/>
  <c r="IX55" i="7"/>
  <c r="IY55" i="7"/>
  <c r="IZ55" i="7"/>
  <c r="JA55" i="7"/>
  <c r="JB55" i="7"/>
  <c r="JC55" i="7"/>
  <c r="JD55" i="7"/>
  <c r="JE55" i="7"/>
  <c r="JF55" i="7"/>
  <c r="JG55" i="7"/>
  <c r="JH55" i="7"/>
  <c r="JI55" i="7"/>
  <c r="JJ55" i="7"/>
  <c r="JK55" i="7"/>
  <c r="JL55" i="7"/>
  <c r="JM55" i="7"/>
  <c r="JN55" i="7"/>
  <c r="JO55" i="7"/>
  <c r="JP55" i="7"/>
  <c r="JQ55" i="7"/>
  <c r="JR55" i="7"/>
  <c r="JS55" i="7"/>
  <c r="JT55" i="7"/>
  <c r="JU55" i="7"/>
  <c r="JV55" i="7"/>
  <c r="JW55" i="7"/>
  <c r="JX55" i="7"/>
  <c r="JY55" i="7"/>
  <c r="JZ55" i="7"/>
  <c r="KA55" i="7"/>
  <c r="KB55" i="7"/>
  <c r="KC55" i="7"/>
  <c r="KD55" i="7"/>
  <c r="KE55" i="7"/>
  <c r="KF55" i="7"/>
  <c r="KG55" i="7"/>
  <c r="KH55" i="7"/>
  <c r="KI55" i="7"/>
  <c r="KJ55" i="7"/>
  <c r="KK55" i="7"/>
  <c r="KL55" i="7"/>
  <c r="KM55" i="7"/>
  <c r="KN55" i="7"/>
  <c r="KO55" i="7"/>
  <c r="KP55" i="7"/>
  <c r="KQ55" i="7"/>
  <c r="KR55" i="7"/>
  <c r="KS55" i="7"/>
  <c r="KT55" i="7"/>
  <c r="KU55" i="7"/>
  <c r="KV55" i="7"/>
  <c r="KW55" i="7"/>
  <c r="KX55" i="7"/>
  <c r="KY55" i="7"/>
  <c r="KZ55" i="7"/>
  <c r="LA55" i="7"/>
  <c r="LB55" i="7"/>
  <c r="LC55" i="7"/>
  <c r="LD55" i="7"/>
  <c r="LE55" i="7"/>
  <c r="LF55" i="7"/>
  <c r="LG55" i="7"/>
  <c r="LH55" i="7"/>
  <c r="LI55" i="7"/>
  <c r="LJ55" i="7"/>
  <c r="LK55" i="7"/>
  <c r="LL55" i="7"/>
  <c r="LM55" i="7"/>
  <c r="LN55" i="7"/>
  <c r="LO55" i="7"/>
  <c r="LP55" i="7"/>
  <c r="LQ55" i="7"/>
  <c r="LR55" i="7"/>
  <c r="LS55" i="7"/>
  <c r="LT55" i="7"/>
  <c r="LU55" i="7"/>
  <c r="LV55" i="7"/>
  <c r="LW55" i="7"/>
  <c r="LX55" i="7"/>
  <c r="LY55" i="7"/>
  <c r="LZ55" i="7"/>
  <c r="MA55" i="7"/>
  <c r="MB55" i="7"/>
  <c r="K55" i="7"/>
  <c r="L16" i="7"/>
  <c r="J10" i="15" l="1"/>
  <c r="I164" i="7"/>
  <c r="J164" i="7" s="1"/>
  <c r="I19" i="15"/>
  <c r="J19" i="15" s="1"/>
  <c r="I44" i="7"/>
  <c r="J44" i="7" s="1"/>
  <c r="J20" i="13"/>
  <c r="I12" i="14"/>
  <c r="BU14" i="15"/>
  <c r="BG11" i="7"/>
  <c r="BF11" i="7"/>
  <c r="T23" i="15"/>
  <c r="CF55" i="7"/>
  <c r="BH103" i="7"/>
  <c r="I103" i="7" s="1"/>
  <c r="I9" i="14"/>
  <c r="CM23" i="15"/>
  <c r="BM10" i="15"/>
  <c r="I10" i="15" s="1"/>
  <c r="BU17" i="7"/>
  <c r="CF17" i="7"/>
  <c r="BM14" i="15"/>
  <c r="BM17" i="7"/>
  <c r="BU41" i="7"/>
  <c r="BM41" i="7"/>
  <c r="T55" i="7"/>
  <c r="MB193" i="7"/>
  <c r="LZ9" i="15"/>
  <c r="LS7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O223" i="7"/>
  <c r="AP223" i="7"/>
  <c r="AQ223" i="7"/>
  <c r="AR223" i="7"/>
  <c r="AS223" i="7"/>
  <c r="AT223" i="7"/>
  <c r="AU223" i="7"/>
  <c r="AV223" i="7"/>
  <c r="AW223" i="7"/>
  <c r="AX223" i="7"/>
  <c r="AY223" i="7"/>
  <c r="AZ223" i="7"/>
  <c r="BA223" i="7"/>
  <c r="BB223" i="7"/>
  <c r="BC223" i="7"/>
  <c r="BD223" i="7"/>
  <c r="BE223" i="7"/>
  <c r="BF223" i="7"/>
  <c r="BG223" i="7"/>
  <c r="BH223" i="7"/>
  <c r="BI223" i="7"/>
  <c r="BJ223" i="7"/>
  <c r="BK223" i="7"/>
  <c r="BL223" i="7"/>
  <c r="BM223" i="7"/>
  <c r="BN223" i="7"/>
  <c r="BO223" i="7"/>
  <c r="BP223" i="7"/>
  <c r="BQ223" i="7"/>
  <c r="BR223" i="7"/>
  <c r="BS223" i="7"/>
  <c r="BT223" i="7"/>
  <c r="BU223" i="7"/>
  <c r="BV223" i="7"/>
  <c r="BW223" i="7"/>
  <c r="BX223" i="7"/>
  <c r="BY223" i="7"/>
  <c r="BZ223" i="7"/>
  <c r="CA223" i="7"/>
  <c r="CB223" i="7"/>
  <c r="CC223" i="7"/>
  <c r="CD223" i="7"/>
  <c r="CE223" i="7"/>
  <c r="CF223" i="7"/>
  <c r="CG223" i="7"/>
  <c r="CH223" i="7"/>
  <c r="CI223" i="7"/>
  <c r="CJ223" i="7"/>
  <c r="CK223" i="7"/>
  <c r="CL223" i="7"/>
  <c r="CM223" i="7"/>
  <c r="CN223" i="7"/>
  <c r="CO223" i="7"/>
  <c r="CP223" i="7"/>
  <c r="CQ223" i="7"/>
  <c r="CR223" i="7"/>
  <c r="CS223" i="7"/>
  <c r="CT223" i="7"/>
  <c r="CU223" i="7"/>
  <c r="CV223" i="7"/>
  <c r="CW223" i="7"/>
  <c r="CX223" i="7"/>
  <c r="CY223" i="7"/>
  <c r="CZ223" i="7"/>
  <c r="DA223" i="7"/>
  <c r="DB223" i="7"/>
  <c r="DC223" i="7"/>
  <c r="DD223" i="7"/>
  <c r="DE223" i="7"/>
  <c r="DF223" i="7"/>
  <c r="DG223" i="7"/>
  <c r="DH223" i="7"/>
  <c r="DI223" i="7"/>
  <c r="DJ223" i="7"/>
  <c r="DK223" i="7"/>
  <c r="DL223" i="7"/>
  <c r="DM223" i="7"/>
  <c r="DN223" i="7"/>
  <c r="DO223" i="7"/>
  <c r="DP223" i="7"/>
  <c r="DQ223" i="7"/>
  <c r="DR223" i="7"/>
  <c r="DS223" i="7"/>
  <c r="DT223" i="7"/>
  <c r="DU223" i="7"/>
  <c r="DV223" i="7"/>
  <c r="DW223" i="7"/>
  <c r="DX223" i="7"/>
  <c r="DY223" i="7"/>
  <c r="DZ223" i="7"/>
  <c r="EA223" i="7"/>
  <c r="EB223" i="7"/>
  <c r="EC223" i="7"/>
  <c r="ED223" i="7"/>
  <c r="EE223" i="7"/>
  <c r="EF223" i="7"/>
  <c r="EG223" i="7"/>
  <c r="EH223" i="7"/>
  <c r="EI223" i="7"/>
  <c r="EJ223" i="7"/>
  <c r="EK223" i="7"/>
  <c r="EL223" i="7"/>
  <c r="EM223" i="7"/>
  <c r="EN223" i="7"/>
  <c r="EO223" i="7"/>
  <c r="EP223" i="7"/>
  <c r="EQ223" i="7"/>
  <c r="ER223" i="7"/>
  <c r="ES223" i="7"/>
  <c r="ET223" i="7"/>
  <c r="EU223" i="7"/>
  <c r="EV223" i="7"/>
  <c r="EW223" i="7"/>
  <c r="EX223" i="7"/>
  <c r="EY223" i="7"/>
  <c r="EZ223" i="7"/>
  <c r="FA223" i="7"/>
  <c r="FB223" i="7"/>
  <c r="FC223" i="7"/>
  <c r="FD223" i="7"/>
  <c r="FE223" i="7"/>
  <c r="FF223" i="7"/>
  <c r="FG223" i="7"/>
  <c r="FH223" i="7"/>
  <c r="FI223" i="7"/>
  <c r="FJ223" i="7"/>
  <c r="FK223" i="7"/>
  <c r="FL223" i="7"/>
  <c r="FM223" i="7"/>
  <c r="FN223" i="7"/>
  <c r="FO223" i="7"/>
  <c r="FP223" i="7"/>
  <c r="FQ223" i="7"/>
  <c r="FR223" i="7"/>
  <c r="FS223" i="7"/>
  <c r="FT223" i="7"/>
  <c r="FU223" i="7"/>
  <c r="FV223" i="7"/>
  <c r="FW223" i="7"/>
  <c r="FX223" i="7"/>
  <c r="FY223" i="7"/>
  <c r="FZ223" i="7"/>
  <c r="GA223" i="7"/>
  <c r="GB223" i="7"/>
  <c r="GC223" i="7"/>
  <c r="GD223" i="7"/>
  <c r="GE223" i="7"/>
  <c r="GF223" i="7"/>
  <c r="GG223" i="7"/>
  <c r="GH223" i="7"/>
  <c r="GI223" i="7"/>
  <c r="GJ223" i="7"/>
  <c r="GK223" i="7"/>
  <c r="GL223" i="7"/>
  <c r="GM223" i="7"/>
  <c r="GN223" i="7"/>
  <c r="GO223" i="7"/>
  <c r="GP223" i="7"/>
  <c r="GQ223" i="7"/>
  <c r="GR223" i="7"/>
  <c r="GS223" i="7"/>
  <c r="GT223" i="7"/>
  <c r="GU223" i="7"/>
  <c r="GV223" i="7"/>
  <c r="GW223" i="7"/>
  <c r="GX223" i="7"/>
  <c r="GY223" i="7"/>
  <c r="GZ223" i="7"/>
  <c r="HA223" i="7"/>
  <c r="HB223" i="7"/>
  <c r="HC223" i="7"/>
  <c r="HD223" i="7"/>
  <c r="HE223" i="7"/>
  <c r="HF223" i="7"/>
  <c r="HG223" i="7"/>
  <c r="HH223" i="7"/>
  <c r="HI223" i="7"/>
  <c r="HJ223" i="7"/>
  <c r="HK223" i="7"/>
  <c r="HL223" i="7"/>
  <c r="HM223" i="7"/>
  <c r="HN223" i="7"/>
  <c r="HO223" i="7"/>
  <c r="HP223" i="7"/>
  <c r="HQ223" i="7"/>
  <c r="HR223" i="7"/>
  <c r="HS223" i="7"/>
  <c r="HT223" i="7"/>
  <c r="HU223" i="7"/>
  <c r="HV223" i="7"/>
  <c r="HW223" i="7"/>
  <c r="HX223" i="7"/>
  <c r="HY223" i="7"/>
  <c r="HZ223" i="7"/>
  <c r="IA223" i="7"/>
  <c r="IB223" i="7"/>
  <c r="IC223" i="7"/>
  <c r="ID223" i="7"/>
  <c r="IE223" i="7"/>
  <c r="IF223" i="7"/>
  <c r="IG223" i="7"/>
  <c r="IH223" i="7"/>
  <c r="II223" i="7"/>
  <c r="IJ223" i="7"/>
  <c r="IK223" i="7"/>
  <c r="IL223" i="7"/>
  <c r="IM223" i="7"/>
  <c r="IN223" i="7"/>
  <c r="IO223" i="7"/>
  <c r="IP223" i="7"/>
  <c r="IQ223" i="7"/>
  <c r="IR223" i="7"/>
  <c r="IS223" i="7"/>
  <c r="IT223" i="7"/>
  <c r="IU223" i="7"/>
  <c r="IV223" i="7"/>
  <c r="IW223" i="7"/>
  <c r="IX223" i="7"/>
  <c r="IY223" i="7"/>
  <c r="IZ223" i="7"/>
  <c r="JA223" i="7"/>
  <c r="JB223" i="7"/>
  <c r="JC223" i="7"/>
  <c r="JD223" i="7"/>
  <c r="JE223" i="7"/>
  <c r="JF223" i="7"/>
  <c r="JG223" i="7"/>
  <c r="JH223" i="7"/>
  <c r="JI223" i="7"/>
  <c r="JJ223" i="7"/>
  <c r="JK223" i="7"/>
  <c r="JL223" i="7"/>
  <c r="JM223" i="7"/>
  <c r="JN223" i="7"/>
  <c r="JO223" i="7"/>
  <c r="JP223" i="7"/>
  <c r="JQ223" i="7"/>
  <c r="JR223" i="7"/>
  <c r="JS223" i="7"/>
  <c r="JT223" i="7"/>
  <c r="JU223" i="7"/>
  <c r="JV223" i="7"/>
  <c r="JW223" i="7"/>
  <c r="JX223" i="7"/>
  <c r="JY223" i="7"/>
  <c r="JZ223" i="7"/>
  <c r="KA223" i="7"/>
  <c r="KB223" i="7"/>
  <c r="KC223" i="7"/>
  <c r="KD223" i="7"/>
  <c r="KE223" i="7"/>
  <c r="KF223" i="7"/>
  <c r="KG223" i="7"/>
  <c r="KH223" i="7"/>
  <c r="KI223" i="7"/>
  <c r="KJ223" i="7"/>
  <c r="KK223" i="7"/>
  <c r="KL223" i="7"/>
  <c r="KM223" i="7"/>
  <c r="KN223" i="7"/>
  <c r="KO223" i="7"/>
  <c r="KP223" i="7"/>
  <c r="KQ223" i="7"/>
  <c r="KR223" i="7"/>
  <c r="KS223" i="7"/>
  <c r="KT223" i="7"/>
  <c r="KU223" i="7"/>
  <c r="KV223" i="7"/>
  <c r="KW223" i="7"/>
  <c r="KX223" i="7"/>
  <c r="KY223" i="7"/>
  <c r="KZ223" i="7"/>
  <c r="LA223" i="7"/>
  <c r="LB223" i="7"/>
  <c r="LC223" i="7"/>
  <c r="LD223" i="7"/>
  <c r="LE223" i="7"/>
  <c r="LF223" i="7"/>
  <c r="LG223" i="7"/>
  <c r="LH223" i="7"/>
  <c r="LI223" i="7"/>
  <c r="LJ223" i="7"/>
  <c r="LK223" i="7"/>
  <c r="LL223" i="7"/>
  <c r="LM223" i="7"/>
  <c r="LN223" i="7"/>
  <c r="LO223" i="7"/>
  <c r="LP223" i="7"/>
  <c r="LQ223" i="7"/>
  <c r="LR223" i="7"/>
  <c r="LS223" i="7"/>
  <c r="LT223" i="7"/>
  <c r="LU223" i="7"/>
  <c r="LV223" i="7"/>
  <c r="LW223" i="7"/>
  <c r="LX223" i="7"/>
  <c r="LY223" i="7"/>
  <c r="LZ223" i="7"/>
  <c r="MA223" i="7"/>
  <c r="MB223" i="7"/>
  <c r="MC223" i="7"/>
  <c r="K223" i="7"/>
  <c r="I223" i="7" s="1"/>
  <c r="LP19" i="7"/>
  <c r="LF45" i="15"/>
  <c r="LG45" i="15"/>
  <c r="LH45" i="15"/>
  <c r="LI45" i="15"/>
  <c r="LJ45" i="15"/>
  <c r="LK45" i="15"/>
  <c r="LL45" i="15"/>
  <c r="LM45" i="15"/>
  <c r="LN45" i="15"/>
  <c r="LP45" i="15"/>
  <c r="LZ45" i="15"/>
  <c r="MA45" i="15"/>
  <c r="MB45" i="15"/>
  <c r="MC45" i="15"/>
  <c r="LF9" i="15"/>
  <c r="LG9" i="15"/>
  <c r="LH9" i="15"/>
  <c r="LI9" i="15"/>
  <c r="LJ9" i="15"/>
  <c r="LK9" i="15"/>
  <c r="LL9" i="15"/>
  <c r="LM9" i="15"/>
  <c r="LN9" i="15"/>
  <c r="LP9" i="15"/>
  <c r="MA9" i="15"/>
  <c r="MB9" i="15"/>
  <c r="LF12" i="15"/>
  <c r="LG12" i="15"/>
  <c r="LH12" i="15"/>
  <c r="LI12" i="15"/>
  <c r="LJ12" i="15"/>
  <c r="LK12" i="15"/>
  <c r="LL12" i="15"/>
  <c r="LM12" i="15"/>
  <c r="LN12" i="15"/>
  <c r="LZ12" i="15"/>
  <c r="MA12" i="15"/>
  <c r="MB12" i="15"/>
  <c r="LF15" i="15"/>
  <c r="LG15" i="15"/>
  <c r="LH15" i="15"/>
  <c r="LI15" i="15"/>
  <c r="LJ15" i="15"/>
  <c r="LK15" i="15"/>
  <c r="LL15" i="15"/>
  <c r="LM15" i="15"/>
  <c r="LN15" i="15"/>
  <c r="LP15" i="15"/>
  <c r="LZ15" i="15"/>
  <c r="MA15" i="15"/>
  <c r="MB15" i="15"/>
  <c r="MC15" i="15"/>
  <c r="LF34" i="15"/>
  <c r="LG34" i="15"/>
  <c r="LH34" i="15"/>
  <c r="LI34" i="15"/>
  <c r="LJ34" i="15"/>
  <c r="LK34" i="15"/>
  <c r="LM34" i="15"/>
  <c r="LN34" i="15"/>
  <c r="LP34" i="15"/>
  <c r="LZ34" i="15"/>
  <c r="MA34" i="15"/>
  <c r="MB34" i="15"/>
  <c r="LF17" i="15"/>
  <c r="LG17" i="15"/>
  <c r="LH17" i="15"/>
  <c r="LI17" i="15"/>
  <c r="LJ17" i="15"/>
  <c r="LK17" i="15"/>
  <c r="LL17" i="15"/>
  <c r="LM17" i="15"/>
  <c r="LN17" i="15"/>
  <c r="LP17" i="15"/>
  <c r="LZ17" i="15"/>
  <c r="MA17" i="15"/>
  <c r="MB17" i="15"/>
  <c r="LF20" i="15"/>
  <c r="LG20" i="15"/>
  <c r="LH20" i="15"/>
  <c r="LI20" i="15"/>
  <c r="LJ20" i="15"/>
  <c r="LK20" i="15"/>
  <c r="LL20" i="15"/>
  <c r="LM20" i="15"/>
  <c r="LN20" i="15"/>
  <c r="LP20" i="15"/>
  <c r="LZ20" i="15"/>
  <c r="MA20" i="15"/>
  <c r="MB20" i="15"/>
  <c r="MC20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K9" i="15"/>
  <c r="AL9" i="15"/>
  <c r="AM9" i="15"/>
  <c r="AN9" i="15"/>
  <c r="AO9" i="15"/>
  <c r="AP9" i="15"/>
  <c r="AQ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T9" i="15"/>
  <c r="BU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B9" i="15"/>
  <c r="DC9" i="15"/>
  <c r="DE9" i="15"/>
  <c r="DF9" i="15"/>
  <c r="DG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D12" i="15"/>
  <c r="BE12" i="15"/>
  <c r="BF12" i="15"/>
  <c r="BG12" i="15"/>
  <c r="BH12" i="15"/>
  <c r="BJ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CP12" i="15"/>
  <c r="CQ12" i="15"/>
  <c r="CR12" i="15"/>
  <c r="CS12" i="15"/>
  <c r="CT12" i="15"/>
  <c r="CU12" i="15"/>
  <c r="CV12" i="15"/>
  <c r="CW12" i="15"/>
  <c r="CX12" i="15"/>
  <c r="CY12" i="15"/>
  <c r="CZ12" i="15"/>
  <c r="DC12" i="15"/>
  <c r="DE12" i="15"/>
  <c r="DF12" i="15"/>
  <c r="DG12" i="15"/>
  <c r="DH12" i="15"/>
  <c r="DK12" i="15"/>
  <c r="DL12" i="15"/>
  <c r="DM12" i="15"/>
  <c r="DN12" i="15"/>
  <c r="DO12" i="15"/>
  <c r="DP12" i="15"/>
  <c r="EC12" i="15"/>
  <c r="ED12" i="15"/>
  <c r="EE12" i="15"/>
  <c r="EF12" i="15"/>
  <c r="EG12" i="15"/>
  <c r="EH12" i="15"/>
  <c r="EI12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K15" i="15"/>
  <c r="AL15" i="15"/>
  <c r="AM15" i="15"/>
  <c r="AN15" i="15"/>
  <c r="AO15" i="15"/>
  <c r="AP15" i="15"/>
  <c r="AQ15" i="15"/>
  <c r="AR15" i="15"/>
  <c r="AS15" i="15"/>
  <c r="AT15" i="15"/>
  <c r="AV15" i="15"/>
  <c r="AW15" i="15"/>
  <c r="AX15" i="15"/>
  <c r="AY15" i="15"/>
  <c r="AZ15" i="15"/>
  <c r="BA15" i="15"/>
  <c r="BB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T15" i="15"/>
  <c r="BU15" i="15"/>
  <c r="BV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B15" i="15"/>
  <c r="DC15" i="15"/>
  <c r="DD15" i="15"/>
  <c r="DE15" i="15"/>
  <c r="DF15" i="15"/>
  <c r="DG15" i="15"/>
  <c r="DJ15" i="15"/>
  <c r="DK15" i="15"/>
  <c r="DL15" i="15"/>
  <c r="DM15" i="15"/>
  <c r="DN15" i="15"/>
  <c r="DO15" i="15"/>
  <c r="DP15" i="15"/>
  <c r="DQ15" i="15"/>
  <c r="DR15" i="15"/>
  <c r="DS15" i="15"/>
  <c r="DT15" i="15"/>
  <c r="DU15" i="15"/>
  <c r="DV15" i="15"/>
  <c r="DW15" i="15"/>
  <c r="DX15" i="15"/>
  <c r="DY15" i="15"/>
  <c r="DZ15" i="15"/>
  <c r="EA15" i="15"/>
  <c r="EB15" i="15"/>
  <c r="EC15" i="15"/>
  <c r="ED15" i="15"/>
  <c r="EE15" i="15"/>
  <c r="EF15" i="15"/>
  <c r="EG15" i="15"/>
  <c r="EH15" i="15"/>
  <c r="EI15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J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BA34" i="15"/>
  <c r="BB34" i="15"/>
  <c r="BC34" i="15"/>
  <c r="BD34" i="15"/>
  <c r="BE34" i="15"/>
  <c r="BF34" i="15"/>
  <c r="BG34" i="15"/>
  <c r="BH34" i="15"/>
  <c r="BI34" i="15"/>
  <c r="BJ34" i="15"/>
  <c r="BM34" i="15"/>
  <c r="BN34" i="15"/>
  <c r="BO34" i="15"/>
  <c r="BR34" i="15"/>
  <c r="BS34" i="15"/>
  <c r="BT34" i="15"/>
  <c r="BU34" i="15"/>
  <c r="BV34" i="15"/>
  <c r="BW34" i="15"/>
  <c r="BX34" i="15"/>
  <c r="BY34" i="15"/>
  <c r="BZ34" i="15"/>
  <c r="CA34" i="15"/>
  <c r="CB34" i="15"/>
  <c r="CC34" i="15"/>
  <c r="CD34" i="15"/>
  <c r="CE34" i="15"/>
  <c r="CF34" i="15"/>
  <c r="CG34" i="15"/>
  <c r="CH34" i="15"/>
  <c r="CI34" i="15"/>
  <c r="CJ34" i="15"/>
  <c r="CK34" i="15"/>
  <c r="CL34" i="15"/>
  <c r="CM34" i="15"/>
  <c r="CO34" i="15"/>
  <c r="CP34" i="15"/>
  <c r="CQ34" i="15"/>
  <c r="CR34" i="15"/>
  <c r="CS34" i="15"/>
  <c r="CT34" i="15"/>
  <c r="CU34" i="15"/>
  <c r="CW34" i="15"/>
  <c r="CX34" i="15"/>
  <c r="CY34" i="15"/>
  <c r="CZ34" i="15"/>
  <c r="DA34" i="15"/>
  <c r="DC34" i="15"/>
  <c r="DD34" i="15"/>
  <c r="DE34" i="15"/>
  <c r="DF34" i="15"/>
  <c r="DG34" i="15"/>
  <c r="DH34" i="15"/>
  <c r="DI34" i="15"/>
  <c r="DK34" i="15"/>
  <c r="DL34" i="15"/>
  <c r="DM34" i="15"/>
  <c r="DN34" i="15"/>
  <c r="DO34" i="15"/>
  <c r="DP34" i="15"/>
  <c r="DQ34" i="15"/>
  <c r="DR34" i="15"/>
  <c r="DS34" i="15"/>
  <c r="DT34" i="15"/>
  <c r="DV34" i="15"/>
  <c r="DW34" i="15"/>
  <c r="DX34" i="15"/>
  <c r="DY34" i="15"/>
  <c r="DZ34" i="15"/>
  <c r="EA34" i="15"/>
  <c r="EB34" i="15"/>
  <c r="ED34" i="15"/>
  <c r="EE34" i="15"/>
  <c r="EF34" i="15"/>
  <c r="EG34" i="15"/>
  <c r="EH34" i="15"/>
  <c r="EI34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L17" i="15"/>
  <c r="BM17" i="15"/>
  <c r="BN17" i="15"/>
  <c r="BQ17" i="15"/>
  <c r="BR17" i="15"/>
  <c r="BS17" i="15"/>
  <c r="BT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J17" i="15"/>
  <c r="CK17" i="15"/>
  <c r="CL17" i="15"/>
  <c r="CM17" i="15"/>
  <c r="CN17" i="15"/>
  <c r="CO17" i="15"/>
  <c r="CP17" i="15"/>
  <c r="CQ17" i="15"/>
  <c r="CS17" i="15"/>
  <c r="CT17" i="15"/>
  <c r="CU17" i="15"/>
  <c r="CV17" i="15"/>
  <c r="CW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U17" i="15"/>
  <c r="DV17" i="15"/>
  <c r="DW17" i="15"/>
  <c r="DX17" i="15"/>
  <c r="DY17" i="15"/>
  <c r="DZ17" i="15"/>
  <c r="EA17" i="15"/>
  <c r="EB17" i="15"/>
  <c r="EC17" i="15"/>
  <c r="ED17" i="15"/>
  <c r="EE17" i="15"/>
  <c r="EF17" i="15"/>
  <c r="EG17" i="15"/>
  <c r="EH17" i="15"/>
  <c r="EI17" i="15"/>
  <c r="L20" i="15"/>
  <c r="M20" i="15"/>
  <c r="N20" i="15"/>
  <c r="O20" i="15"/>
  <c r="P20" i="15"/>
  <c r="Q20" i="15"/>
  <c r="R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B20" i="15"/>
  <c r="DC20" i="15"/>
  <c r="DD20" i="15"/>
  <c r="DE20" i="15"/>
  <c r="DF20" i="15"/>
  <c r="DG20" i="15"/>
  <c r="DH20" i="15"/>
  <c r="DI20" i="15"/>
  <c r="DJ20" i="15"/>
  <c r="DK20" i="15"/>
  <c r="DL20" i="15"/>
  <c r="DM20" i="15"/>
  <c r="DN20" i="15"/>
  <c r="DO20" i="15"/>
  <c r="DP20" i="15"/>
  <c r="DQ20" i="15"/>
  <c r="DR20" i="15"/>
  <c r="DS20" i="15"/>
  <c r="DT20" i="15"/>
  <c r="DU20" i="15"/>
  <c r="DV20" i="15"/>
  <c r="DW20" i="15"/>
  <c r="DX20" i="15"/>
  <c r="DY20" i="15"/>
  <c r="DZ20" i="15"/>
  <c r="EA20" i="15"/>
  <c r="EB20" i="15"/>
  <c r="EC20" i="15"/>
  <c r="ED20" i="15"/>
  <c r="EE20" i="15"/>
  <c r="EF20" i="15"/>
  <c r="EG20" i="15"/>
  <c r="EH20" i="15"/>
  <c r="EI20" i="15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ES140" i="7"/>
  <c r="ET140" i="7"/>
  <c r="EU140" i="7"/>
  <c r="EV140" i="7"/>
  <c r="EW140" i="7"/>
  <c r="EX140" i="7"/>
  <c r="EY140" i="7"/>
  <c r="EZ140" i="7"/>
  <c r="FA140" i="7"/>
  <c r="FB140" i="7"/>
  <c r="FC140" i="7"/>
  <c r="FD140" i="7"/>
  <c r="FE140" i="7"/>
  <c r="FF140" i="7"/>
  <c r="FG140" i="7"/>
  <c r="FH140" i="7"/>
  <c r="FI140" i="7"/>
  <c r="FJ140" i="7"/>
  <c r="FK140" i="7"/>
  <c r="FL140" i="7"/>
  <c r="FM140" i="7"/>
  <c r="FN140" i="7"/>
  <c r="FO140" i="7"/>
  <c r="FP140" i="7"/>
  <c r="FQ140" i="7"/>
  <c r="FR140" i="7"/>
  <c r="FS140" i="7"/>
  <c r="FT140" i="7"/>
  <c r="FU140" i="7"/>
  <c r="FV140" i="7"/>
  <c r="FW140" i="7"/>
  <c r="FX140" i="7"/>
  <c r="FY140" i="7"/>
  <c r="FZ140" i="7"/>
  <c r="GA140" i="7"/>
  <c r="GB140" i="7"/>
  <c r="GC140" i="7"/>
  <c r="GD140" i="7"/>
  <c r="GE140" i="7"/>
  <c r="GF140" i="7"/>
  <c r="GG140" i="7"/>
  <c r="GH140" i="7"/>
  <c r="GI140" i="7"/>
  <c r="GJ140" i="7"/>
  <c r="GK140" i="7"/>
  <c r="GL140" i="7"/>
  <c r="GM140" i="7"/>
  <c r="GN140" i="7"/>
  <c r="GO140" i="7"/>
  <c r="GP140" i="7"/>
  <c r="GQ140" i="7"/>
  <c r="GR140" i="7"/>
  <c r="GS140" i="7"/>
  <c r="GT140" i="7"/>
  <c r="GU140" i="7"/>
  <c r="GV140" i="7"/>
  <c r="GW140" i="7"/>
  <c r="GX140" i="7"/>
  <c r="GY140" i="7"/>
  <c r="GZ140" i="7"/>
  <c r="HA140" i="7"/>
  <c r="HB140" i="7"/>
  <c r="HC140" i="7"/>
  <c r="HD140" i="7"/>
  <c r="HE140" i="7"/>
  <c r="HF140" i="7"/>
  <c r="HG140" i="7"/>
  <c r="HH140" i="7"/>
  <c r="HI140" i="7"/>
  <c r="HJ140" i="7"/>
  <c r="HK140" i="7"/>
  <c r="HL140" i="7"/>
  <c r="HM140" i="7"/>
  <c r="HN140" i="7"/>
  <c r="HO140" i="7"/>
  <c r="HP140" i="7"/>
  <c r="HQ140" i="7"/>
  <c r="HR140" i="7"/>
  <c r="HS140" i="7"/>
  <c r="HT140" i="7"/>
  <c r="HU140" i="7"/>
  <c r="HV140" i="7"/>
  <c r="HW140" i="7"/>
  <c r="HX140" i="7"/>
  <c r="HY140" i="7"/>
  <c r="HZ140" i="7"/>
  <c r="IA140" i="7"/>
  <c r="IB140" i="7"/>
  <c r="IC140" i="7"/>
  <c r="ID140" i="7"/>
  <c r="IE140" i="7"/>
  <c r="IF140" i="7"/>
  <c r="IG140" i="7"/>
  <c r="IH140" i="7"/>
  <c r="II140" i="7"/>
  <c r="IJ140" i="7"/>
  <c r="IK140" i="7"/>
  <c r="IL140" i="7"/>
  <c r="IM140" i="7"/>
  <c r="IN140" i="7"/>
  <c r="IO140" i="7"/>
  <c r="IP140" i="7"/>
  <c r="IQ140" i="7"/>
  <c r="IR140" i="7"/>
  <c r="IS140" i="7"/>
  <c r="IT140" i="7"/>
  <c r="IU140" i="7"/>
  <c r="IV140" i="7"/>
  <c r="IW140" i="7"/>
  <c r="IX140" i="7"/>
  <c r="IY140" i="7"/>
  <c r="IZ140" i="7"/>
  <c r="JA140" i="7"/>
  <c r="JB140" i="7"/>
  <c r="JC140" i="7"/>
  <c r="JD140" i="7"/>
  <c r="JE140" i="7"/>
  <c r="JF140" i="7"/>
  <c r="JG140" i="7"/>
  <c r="JH140" i="7"/>
  <c r="JI140" i="7"/>
  <c r="JJ140" i="7"/>
  <c r="JK140" i="7"/>
  <c r="JL140" i="7"/>
  <c r="JM140" i="7"/>
  <c r="JN140" i="7"/>
  <c r="JO140" i="7"/>
  <c r="JP140" i="7"/>
  <c r="JQ140" i="7"/>
  <c r="JR140" i="7"/>
  <c r="JS140" i="7"/>
  <c r="JT140" i="7"/>
  <c r="JU140" i="7"/>
  <c r="JV140" i="7"/>
  <c r="JW140" i="7"/>
  <c r="JX140" i="7"/>
  <c r="JY140" i="7"/>
  <c r="JZ140" i="7"/>
  <c r="KA140" i="7"/>
  <c r="KB140" i="7"/>
  <c r="KC140" i="7"/>
  <c r="KD140" i="7"/>
  <c r="KE140" i="7"/>
  <c r="KF140" i="7"/>
  <c r="KG140" i="7"/>
  <c r="KH140" i="7"/>
  <c r="KI140" i="7"/>
  <c r="KJ140" i="7"/>
  <c r="KK140" i="7"/>
  <c r="KL140" i="7"/>
  <c r="KM140" i="7"/>
  <c r="KN140" i="7"/>
  <c r="KO140" i="7"/>
  <c r="KP140" i="7"/>
  <c r="KQ140" i="7"/>
  <c r="KR140" i="7"/>
  <c r="KS140" i="7"/>
  <c r="KT140" i="7"/>
  <c r="KU140" i="7"/>
  <c r="KV140" i="7"/>
  <c r="KW140" i="7"/>
  <c r="KX140" i="7"/>
  <c r="KY140" i="7"/>
  <c r="KZ140" i="7"/>
  <c r="LA140" i="7"/>
  <c r="LB140" i="7"/>
  <c r="LC140" i="7"/>
  <c r="LD140" i="7"/>
  <c r="LE140" i="7"/>
  <c r="LF140" i="7"/>
  <c r="LG140" i="7"/>
  <c r="LH140" i="7"/>
  <c r="LI140" i="7"/>
  <c r="LJ140" i="7"/>
  <c r="LK140" i="7"/>
  <c r="LL140" i="7"/>
  <c r="LM140" i="7"/>
  <c r="LN140" i="7"/>
  <c r="LO140" i="7"/>
  <c r="LP140" i="7"/>
  <c r="LQ140" i="7"/>
  <c r="LR140" i="7"/>
  <c r="LS140" i="7"/>
  <c r="LT140" i="7"/>
  <c r="LU140" i="7"/>
  <c r="LV140" i="7"/>
  <c r="LW140" i="7"/>
  <c r="LX140" i="7"/>
  <c r="LY140" i="7"/>
  <c r="LZ140" i="7"/>
  <c r="MA140" i="7"/>
  <c r="MB140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K252" i="7"/>
  <c r="AL252" i="7"/>
  <c r="AM252" i="7"/>
  <c r="AN252" i="7"/>
  <c r="AO252" i="7"/>
  <c r="AP252" i="7"/>
  <c r="AQ252" i="7"/>
  <c r="AR252" i="7"/>
  <c r="AS252" i="7"/>
  <c r="AT252" i="7"/>
  <c r="AU252" i="7"/>
  <c r="AV252" i="7"/>
  <c r="AW252" i="7"/>
  <c r="AX252" i="7"/>
  <c r="AY252" i="7"/>
  <c r="AZ252" i="7"/>
  <c r="BA252" i="7"/>
  <c r="BB252" i="7"/>
  <c r="BC252" i="7"/>
  <c r="BD252" i="7"/>
  <c r="BE252" i="7"/>
  <c r="BF252" i="7"/>
  <c r="BG252" i="7"/>
  <c r="BH252" i="7"/>
  <c r="BI252" i="7"/>
  <c r="BJ252" i="7"/>
  <c r="BK252" i="7"/>
  <c r="BL252" i="7"/>
  <c r="BM252" i="7"/>
  <c r="BN252" i="7"/>
  <c r="BO252" i="7"/>
  <c r="BP252" i="7"/>
  <c r="BQ252" i="7"/>
  <c r="BR252" i="7"/>
  <c r="BS252" i="7"/>
  <c r="BT252" i="7"/>
  <c r="BU252" i="7"/>
  <c r="BV252" i="7"/>
  <c r="BW252" i="7"/>
  <c r="BX252" i="7"/>
  <c r="BY252" i="7"/>
  <c r="BZ252" i="7"/>
  <c r="CA252" i="7"/>
  <c r="CB252" i="7"/>
  <c r="CC252" i="7"/>
  <c r="CD252" i="7"/>
  <c r="CE252" i="7"/>
  <c r="CF252" i="7"/>
  <c r="CG252" i="7"/>
  <c r="CH252" i="7"/>
  <c r="CI252" i="7"/>
  <c r="CJ252" i="7"/>
  <c r="CK252" i="7"/>
  <c r="CL252" i="7"/>
  <c r="CM252" i="7"/>
  <c r="CN252" i="7"/>
  <c r="CO252" i="7"/>
  <c r="CP252" i="7"/>
  <c r="CQ252" i="7"/>
  <c r="CR252" i="7"/>
  <c r="CS252" i="7"/>
  <c r="CT252" i="7"/>
  <c r="CU252" i="7"/>
  <c r="CV252" i="7"/>
  <c r="CW252" i="7"/>
  <c r="CX252" i="7"/>
  <c r="CY252" i="7"/>
  <c r="CZ252" i="7"/>
  <c r="DA252" i="7"/>
  <c r="DB252" i="7"/>
  <c r="DC252" i="7"/>
  <c r="DD252" i="7"/>
  <c r="DE252" i="7"/>
  <c r="DF252" i="7"/>
  <c r="DG252" i="7"/>
  <c r="DH252" i="7"/>
  <c r="DI252" i="7"/>
  <c r="DJ252" i="7"/>
  <c r="DK252" i="7"/>
  <c r="DL252" i="7"/>
  <c r="DM252" i="7"/>
  <c r="DN252" i="7"/>
  <c r="DO252" i="7"/>
  <c r="DP252" i="7"/>
  <c r="DQ252" i="7"/>
  <c r="DR252" i="7"/>
  <c r="DS252" i="7"/>
  <c r="DT252" i="7"/>
  <c r="DU252" i="7"/>
  <c r="DV252" i="7"/>
  <c r="DW252" i="7"/>
  <c r="DX252" i="7"/>
  <c r="DY252" i="7"/>
  <c r="DZ252" i="7"/>
  <c r="EA252" i="7"/>
  <c r="EB252" i="7"/>
  <c r="EC252" i="7"/>
  <c r="ED252" i="7"/>
  <c r="EE252" i="7"/>
  <c r="EF252" i="7"/>
  <c r="EG252" i="7"/>
  <c r="EH252" i="7"/>
  <c r="EI252" i="7"/>
  <c r="EJ252" i="7"/>
  <c r="EK252" i="7"/>
  <c r="EL252" i="7"/>
  <c r="EM252" i="7"/>
  <c r="EN252" i="7"/>
  <c r="EO252" i="7"/>
  <c r="EP252" i="7"/>
  <c r="EQ252" i="7"/>
  <c r="ER252" i="7"/>
  <c r="ES252" i="7"/>
  <c r="ET252" i="7"/>
  <c r="EU252" i="7"/>
  <c r="EV252" i="7"/>
  <c r="EW252" i="7"/>
  <c r="EX252" i="7"/>
  <c r="EY252" i="7"/>
  <c r="EZ252" i="7"/>
  <c r="FA252" i="7"/>
  <c r="FB252" i="7"/>
  <c r="FC252" i="7"/>
  <c r="FD252" i="7"/>
  <c r="FE252" i="7"/>
  <c r="FF252" i="7"/>
  <c r="FG252" i="7"/>
  <c r="FH252" i="7"/>
  <c r="FI252" i="7"/>
  <c r="FJ252" i="7"/>
  <c r="FK252" i="7"/>
  <c r="FL252" i="7"/>
  <c r="FM252" i="7"/>
  <c r="FN252" i="7"/>
  <c r="FO252" i="7"/>
  <c r="FP252" i="7"/>
  <c r="FQ252" i="7"/>
  <c r="FR252" i="7"/>
  <c r="FS252" i="7"/>
  <c r="FT252" i="7"/>
  <c r="FU252" i="7"/>
  <c r="FV252" i="7"/>
  <c r="FW252" i="7"/>
  <c r="FX252" i="7"/>
  <c r="FY252" i="7"/>
  <c r="FZ252" i="7"/>
  <c r="GA252" i="7"/>
  <c r="GB252" i="7"/>
  <c r="GC252" i="7"/>
  <c r="GD252" i="7"/>
  <c r="GE252" i="7"/>
  <c r="GF252" i="7"/>
  <c r="GG252" i="7"/>
  <c r="GH252" i="7"/>
  <c r="GI252" i="7"/>
  <c r="GJ252" i="7"/>
  <c r="GK252" i="7"/>
  <c r="GL252" i="7"/>
  <c r="GM252" i="7"/>
  <c r="GN252" i="7"/>
  <c r="GO252" i="7"/>
  <c r="GP252" i="7"/>
  <c r="GQ252" i="7"/>
  <c r="GR252" i="7"/>
  <c r="GS252" i="7"/>
  <c r="GT252" i="7"/>
  <c r="GU252" i="7"/>
  <c r="GV252" i="7"/>
  <c r="GW252" i="7"/>
  <c r="GX252" i="7"/>
  <c r="GY252" i="7"/>
  <c r="GZ252" i="7"/>
  <c r="HA252" i="7"/>
  <c r="HB252" i="7"/>
  <c r="HC252" i="7"/>
  <c r="HD252" i="7"/>
  <c r="HE252" i="7"/>
  <c r="HF252" i="7"/>
  <c r="HG252" i="7"/>
  <c r="HH252" i="7"/>
  <c r="HI252" i="7"/>
  <c r="HJ252" i="7"/>
  <c r="HK252" i="7"/>
  <c r="HL252" i="7"/>
  <c r="HM252" i="7"/>
  <c r="HN252" i="7"/>
  <c r="HO252" i="7"/>
  <c r="HP252" i="7"/>
  <c r="HQ252" i="7"/>
  <c r="HR252" i="7"/>
  <c r="HS252" i="7"/>
  <c r="HT252" i="7"/>
  <c r="HU252" i="7"/>
  <c r="HV252" i="7"/>
  <c r="HW252" i="7"/>
  <c r="HX252" i="7"/>
  <c r="HY252" i="7"/>
  <c r="HZ252" i="7"/>
  <c r="IA252" i="7"/>
  <c r="IB252" i="7"/>
  <c r="IC252" i="7"/>
  <c r="ID252" i="7"/>
  <c r="IE252" i="7"/>
  <c r="IF252" i="7"/>
  <c r="IG252" i="7"/>
  <c r="IH252" i="7"/>
  <c r="II252" i="7"/>
  <c r="IJ252" i="7"/>
  <c r="IK252" i="7"/>
  <c r="IL252" i="7"/>
  <c r="IM252" i="7"/>
  <c r="IN252" i="7"/>
  <c r="IO252" i="7"/>
  <c r="IP252" i="7"/>
  <c r="IQ252" i="7"/>
  <c r="IR252" i="7"/>
  <c r="IS252" i="7"/>
  <c r="IT252" i="7"/>
  <c r="IU252" i="7"/>
  <c r="IV252" i="7"/>
  <c r="IW252" i="7"/>
  <c r="IX252" i="7"/>
  <c r="IY252" i="7"/>
  <c r="IZ252" i="7"/>
  <c r="JA252" i="7"/>
  <c r="JB252" i="7"/>
  <c r="JC252" i="7"/>
  <c r="JD252" i="7"/>
  <c r="JE252" i="7"/>
  <c r="JF252" i="7"/>
  <c r="JG252" i="7"/>
  <c r="JH252" i="7"/>
  <c r="JI252" i="7"/>
  <c r="JJ252" i="7"/>
  <c r="JK252" i="7"/>
  <c r="JL252" i="7"/>
  <c r="JM252" i="7"/>
  <c r="JN252" i="7"/>
  <c r="JO252" i="7"/>
  <c r="JP252" i="7"/>
  <c r="JQ252" i="7"/>
  <c r="JR252" i="7"/>
  <c r="JS252" i="7"/>
  <c r="JT252" i="7"/>
  <c r="JU252" i="7"/>
  <c r="JV252" i="7"/>
  <c r="JW252" i="7"/>
  <c r="JX252" i="7"/>
  <c r="JY252" i="7"/>
  <c r="JZ252" i="7"/>
  <c r="KA252" i="7"/>
  <c r="KB252" i="7"/>
  <c r="KC252" i="7"/>
  <c r="KD252" i="7"/>
  <c r="KE252" i="7"/>
  <c r="KF252" i="7"/>
  <c r="KG252" i="7"/>
  <c r="KH252" i="7"/>
  <c r="KI252" i="7"/>
  <c r="KJ252" i="7"/>
  <c r="KK252" i="7"/>
  <c r="KL252" i="7"/>
  <c r="KM252" i="7"/>
  <c r="KN252" i="7"/>
  <c r="KO252" i="7"/>
  <c r="KP252" i="7"/>
  <c r="KQ252" i="7"/>
  <c r="KR252" i="7"/>
  <c r="KS252" i="7"/>
  <c r="KT252" i="7"/>
  <c r="KU252" i="7"/>
  <c r="KV252" i="7"/>
  <c r="KW252" i="7"/>
  <c r="KX252" i="7"/>
  <c r="KY252" i="7"/>
  <c r="KZ252" i="7"/>
  <c r="LA252" i="7"/>
  <c r="LB252" i="7"/>
  <c r="LC252" i="7"/>
  <c r="LD252" i="7"/>
  <c r="LE252" i="7"/>
  <c r="LF252" i="7"/>
  <c r="LG252" i="7"/>
  <c r="LH252" i="7"/>
  <c r="LI252" i="7"/>
  <c r="LJ252" i="7"/>
  <c r="LK252" i="7"/>
  <c r="LL252" i="7"/>
  <c r="LM252" i="7"/>
  <c r="LN252" i="7"/>
  <c r="LO252" i="7"/>
  <c r="LP252" i="7"/>
  <c r="LQ252" i="7"/>
  <c r="LR252" i="7"/>
  <c r="LS252" i="7"/>
  <c r="LT252" i="7"/>
  <c r="LU252" i="7"/>
  <c r="LV252" i="7"/>
  <c r="LW252" i="7"/>
  <c r="LX252" i="7"/>
  <c r="LY252" i="7"/>
  <c r="LZ252" i="7"/>
  <c r="MA252" i="7"/>
  <c r="MB252" i="7"/>
  <c r="MC252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BV211" i="7"/>
  <c r="BW211" i="7"/>
  <c r="BX211" i="7"/>
  <c r="BY211" i="7"/>
  <c r="BZ211" i="7"/>
  <c r="CA211" i="7"/>
  <c r="CB211" i="7"/>
  <c r="CC211" i="7"/>
  <c r="CD211" i="7"/>
  <c r="CE211" i="7"/>
  <c r="CF211" i="7"/>
  <c r="CG211" i="7"/>
  <c r="CH211" i="7"/>
  <c r="CI211" i="7"/>
  <c r="CJ211" i="7"/>
  <c r="CK211" i="7"/>
  <c r="CL211" i="7"/>
  <c r="CM211" i="7"/>
  <c r="CN211" i="7"/>
  <c r="CO211" i="7"/>
  <c r="CP211" i="7"/>
  <c r="CQ211" i="7"/>
  <c r="CR211" i="7"/>
  <c r="CS211" i="7"/>
  <c r="CT211" i="7"/>
  <c r="CU211" i="7"/>
  <c r="CV211" i="7"/>
  <c r="CW211" i="7"/>
  <c r="CX211" i="7"/>
  <c r="CY211" i="7"/>
  <c r="CZ211" i="7"/>
  <c r="DA211" i="7"/>
  <c r="DB211" i="7"/>
  <c r="DC211" i="7"/>
  <c r="DD211" i="7"/>
  <c r="DE211" i="7"/>
  <c r="DF211" i="7"/>
  <c r="DG211" i="7"/>
  <c r="DH211" i="7"/>
  <c r="DI211" i="7"/>
  <c r="DJ211" i="7"/>
  <c r="DK211" i="7"/>
  <c r="DL211" i="7"/>
  <c r="DM211" i="7"/>
  <c r="DN211" i="7"/>
  <c r="DO211" i="7"/>
  <c r="DP211" i="7"/>
  <c r="DQ211" i="7"/>
  <c r="DR211" i="7"/>
  <c r="DS211" i="7"/>
  <c r="DT211" i="7"/>
  <c r="DU211" i="7"/>
  <c r="DV211" i="7"/>
  <c r="DW211" i="7"/>
  <c r="DX211" i="7"/>
  <c r="DY211" i="7"/>
  <c r="DZ211" i="7"/>
  <c r="EA211" i="7"/>
  <c r="EB211" i="7"/>
  <c r="EC211" i="7"/>
  <c r="ED211" i="7"/>
  <c r="EE211" i="7"/>
  <c r="EF211" i="7"/>
  <c r="EG211" i="7"/>
  <c r="EH211" i="7"/>
  <c r="EI211" i="7"/>
  <c r="EJ211" i="7"/>
  <c r="EK211" i="7"/>
  <c r="EL211" i="7"/>
  <c r="EM211" i="7"/>
  <c r="EN211" i="7"/>
  <c r="EO211" i="7"/>
  <c r="EP211" i="7"/>
  <c r="EQ211" i="7"/>
  <c r="ER211" i="7"/>
  <c r="ES211" i="7"/>
  <c r="ET211" i="7"/>
  <c r="EU211" i="7"/>
  <c r="EV211" i="7"/>
  <c r="EW211" i="7"/>
  <c r="EX211" i="7"/>
  <c r="EY211" i="7"/>
  <c r="EZ211" i="7"/>
  <c r="FA211" i="7"/>
  <c r="FB211" i="7"/>
  <c r="FC211" i="7"/>
  <c r="FD211" i="7"/>
  <c r="FE211" i="7"/>
  <c r="FF211" i="7"/>
  <c r="FG211" i="7"/>
  <c r="FH211" i="7"/>
  <c r="FI211" i="7"/>
  <c r="FJ211" i="7"/>
  <c r="FK211" i="7"/>
  <c r="FL211" i="7"/>
  <c r="FM211" i="7"/>
  <c r="FN211" i="7"/>
  <c r="FO211" i="7"/>
  <c r="FP211" i="7"/>
  <c r="FQ211" i="7"/>
  <c r="FR211" i="7"/>
  <c r="FS211" i="7"/>
  <c r="FT211" i="7"/>
  <c r="FU211" i="7"/>
  <c r="FV211" i="7"/>
  <c r="FW211" i="7"/>
  <c r="FX211" i="7"/>
  <c r="FY211" i="7"/>
  <c r="FZ211" i="7"/>
  <c r="GA211" i="7"/>
  <c r="GB211" i="7"/>
  <c r="GC211" i="7"/>
  <c r="GD211" i="7"/>
  <c r="GE211" i="7"/>
  <c r="GF211" i="7"/>
  <c r="GG211" i="7"/>
  <c r="GH211" i="7"/>
  <c r="GI211" i="7"/>
  <c r="GJ211" i="7"/>
  <c r="GK211" i="7"/>
  <c r="GL211" i="7"/>
  <c r="GM211" i="7"/>
  <c r="GN211" i="7"/>
  <c r="GO211" i="7"/>
  <c r="GP211" i="7"/>
  <c r="GQ211" i="7"/>
  <c r="GR211" i="7"/>
  <c r="GS211" i="7"/>
  <c r="GT211" i="7"/>
  <c r="GU211" i="7"/>
  <c r="GV211" i="7"/>
  <c r="GW211" i="7"/>
  <c r="GX211" i="7"/>
  <c r="GY211" i="7"/>
  <c r="GZ211" i="7"/>
  <c r="HA211" i="7"/>
  <c r="HB211" i="7"/>
  <c r="HC211" i="7"/>
  <c r="HD211" i="7"/>
  <c r="HE211" i="7"/>
  <c r="HF211" i="7"/>
  <c r="HG211" i="7"/>
  <c r="HH211" i="7"/>
  <c r="HI211" i="7"/>
  <c r="HJ211" i="7"/>
  <c r="HK211" i="7"/>
  <c r="HL211" i="7"/>
  <c r="HM211" i="7"/>
  <c r="HN211" i="7"/>
  <c r="HO211" i="7"/>
  <c r="HP211" i="7"/>
  <c r="HQ211" i="7"/>
  <c r="HR211" i="7"/>
  <c r="HS211" i="7"/>
  <c r="HT211" i="7"/>
  <c r="HU211" i="7"/>
  <c r="HV211" i="7"/>
  <c r="HW211" i="7"/>
  <c r="HX211" i="7"/>
  <c r="HY211" i="7"/>
  <c r="HZ211" i="7"/>
  <c r="IA211" i="7"/>
  <c r="IB211" i="7"/>
  <c r="IC211" i="7"/>
  <c r="ID211" i="7"/>
  <c r="IE211" i="7"/>
  <c r="IF211" i="7"/>
  <c r="IG211" i="7"/>
  <c r="IH211" i="7"/>
  <c r="II211" i="7"/>
  <c r="IJ211" i="7"/>
  <c r="IK211" i="7"/>
  <c r="IL211" i="7"/>
  <c r="IM211" i="7"/>
  <c r="IN211" i="7"/>
  <c r="IO211" i="7"/>
  <c r="IP211" i="7"/>
  <c r="IQ211" i="7"/>
  <c r="IR211" i="7"/>
  <c r="IS211" i="7"/>
  <c r="IT211" i="7"/>
  <c r="IU211" i="7"/>
  <c r="IV211" i="7"/>
  <c r="IW211" i="7"/>
  <c r="IX211" i="7"/>
  <c r="IY211" i="7"/>
  <c r="IZ211" i="7"/>
  <c r="JA211" i="7"/>
  <c r="JB211" i="7"/>
  <c r="JC211" i="7"/>
  <c r="JD211" i="7"/>
  <c r="JE211" i="7"/>
  <c r="JF211" i="7"/>
  <c r="JG211" i="7"/>
  <c r="JH211" i="7"/>
  <c r="JI211" i="7"/>
  <c r="JJ211" i="7"/>
  <c r="JK211" i="7"/>
  <c r="JL211" i="7"/>
  <c r="JM211" i="7"/>
  <c r="JN211" i="7"/>
  <c r="JO211" i="7"/>
  <c r="JP211" i="7"/>
  <c r="JQ211" i="7"/>
  <c r="JR211" i="7"/>
  <c r="JS211" i="7"/>
  <c r="JT211" i="7"/>
  <c r="JU211" i="7"/>
  <c r="JV211" i="7"/>
  <c r="JW211" i="7"/>
  <c r="JX211" i="7"/>
  <c r="JY211" i="7"/>
  <c r="JZ211" i="7"/>
  <c r="KA211" i="7"/>
  <c r="KB211" i="7"/>
  <c r="KC211" i="7"/>
  <c r="KD211" i="7"/>
  <c r="KE211" i="7"/>
  <c r="KF211" i="7"/>
  <c r="KG211" i="7"/>
  <c r="KH211" i="7"/>
  <c r="KI211" i="7"/>
  <c r="KJ211" i="7"/>
  <c r="KK211" i="7"/>
  <c r="KL211" i="7"/>
  <c r="KM211" i="7"/>
  <c r="KN211" i="7"/>
  <c r="KO211" i="7"/>
  <c r="KP211" i="7"/>
  <c r="KQ211" i="7"/>
  <c r="KR211" i="7"/>
  <c r="KS211" i="7"/>
  <c r="KT211" i="7"/>
  <c r="KU211" i="7"/>
  <c r="KV211" i="7"/>
  <c r="KW211" i="7"/>
  <c r="KX211" i="7"/>
  <c r="KY211" i="7"/>
  <c r="KZ211" i="7"/>
  <c r="LA211" i="7"/>
  <c r="LB211" i="7"/>
  <c r="LC211" i="7"/>
  <c r="LD211" i="7"/>
  <c r="LE211" i="7"/>
  <c r="LF211" i="7"/>
  <c r="LG211" i="7"/>
  <c r="LH211" i="7"/>
  <c r="LI211" i="7"/>
  <c r="LJ211" i="7"/>
  <c r="LK211" i="7"/>
  <c r="LL211" i="7"/>
  <c r="LM211" i="7"/>
  <c r="LN211" i="7"/>
  <c r="LO211" i="7"/>
  <c r="LP211" i="7"/>
  <c r="LQ211" i="7"/>
  <c r="LR211" i="7"/>
  <c r="LS211" i="7"/>
  <c r="LT211" i="7"/>
  <c r="LU211" i="7"/>
  <c r="LV211" i="7"/>
  <c r="LW211" i="7"/>
  <c r="LX211" i="7"/>
  <c r="LY211" i="7"/>
  <c r="LZ211" i="7"/>
  <c r="MA211" i="7"/>
  <c r="MB211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EZ131" i="7"/>
  <c r="FA131" i="7"/>
  <c r="FB131" i="7"/>
  <c r="FC131" i="7"/>
  <c r="FD131" i="7"/>
  <c r="FE131" i="7"/>
  <c r="FF131" i="7"/>
  <c r="FG131" i="7"/>
  <c r="FH131" i="7"/>
  <c r="FI131" i="7"/>
  <c r="FJ131" i="7"/>
  <c r="FK131" i="7"/>
  <c r="FL131" i="7"/>
  <c r="FM131" i="7"/>
  <c r="FN131" i="7"/>
  <c r="FO131" i="7"/>
  <c r="FP131" i="7"/>
  <c r="FQ131" i="7"/>
  <c r="FR131" i="7"/>
  <c r="FS131" i="7"/>
  <c r="FT131" i="7"/>
  <c r="FU131" i="7"/>
  <c r="FV131" i="7"/>
  <c r="FW131" i="7"/>
  <c r="FX131" i="7"/>
  <c r="FY131" i="7"/>
  <c r="FZ131" i="7"/>
  <c r="GA131" i="7"/>
  <c r="GB131" i="7"/>
  <c r="GC131" i="7"/>
  <c r="GD131" i="7"/>
  <c r="GE131" i="7"/>
  <c r="GF131" i="7"/>
  <c r="GG131" i="7"/>
  <c r="GH131" i="7"/>
  <c r="GI131" i="7"/>
  <c r="GJ131" i="7"/>
  <c r="GK131" i="7"/>
  <c r="GL131" i="7"/>
  <c r="GM131" i="7"/>
  <c r="GN131" i="7"/>
  <c r="GO131" i="7"/>
  <c r="GP131" i="7"/>
  <c r="GQ131" i="7"/>
  <c r="GR131" i="7"/>
  <c r="GS131" i="7"/>
  <c r="GT131" i="7"/>
  <c r="GU131" i="7"/>
  <c r="GV131" i="7"/>
  <c r="GW131" i="7"/>
  <c r="GX131" i="7"/>
  <c r="GY131" i="7"/>
  <c r="GZ131" i="7"/>
  <c r="HA131" i="7"/>
  <c r="HB131" i="7"/>
  <c r="HC131" i="7"/>
  <c r="HD131" i="7"/>
  <c r="HE131" i="7"/>
  <c r="HF131" i="7"/>
  <c r="HG131" i="7"/>
  <c r="HH131" i="7"/>
  <c r="HI131" i="7"/>
  <c r="HJ131" i="7"/>
  <c r="HK131" i="7"/>
  <c r="HL131" i="7"/>
  <c r="HM131" i="7"/>
  <c r="HN131" i="7"/>
  <c r="HO131" i="7"/>
  <c r="HP131" i="7"/>
  <c r="HQ131" i="7"/>
  <c r="HR131" i="7"/>
  <c r="HS131" i="7"/>
  <c r="HT131" i="7"/>
  <c r="HU131" i="7"/>
  <c r="HV131" i="7"/>
  <c r="HW131" i="7"/>
  <c r="HX131" i="7"/>
  <c r="HY131" i="7"/>
  <c r="HZ131" i="7"/>
  <c r="IA131" i="7"/>
  <c r="IB131" i="7"/>
  <c r="IC131" i="7"/>
  <c r="ID131" i="7"/>
  <c r="IE131" i="7"/>
  <c r="IF131" i="7"/>
  <c r="IG131" i="7"/>
  <c r="IH131" i="7"/>
  <c r="II131" i="7"/>
  <c r="IJ131" i="7"/>
  <c r="IK131" i="7"/>
  <c r="IL131" i="7"/>
  <c r="IM131" i="7"/>
  <c r="IN131" i="7"/>
  <c r="IO131" i="7"/>
  <c r="IP131" i="7"/>
  <c r="IQ131" i="7"/>
  <c r="IR131" i="7"/>
  <c r="IS131" i="7"/>
  <c r="IT131" i="7"/>
  <c r="IU131" i="7"/>
  <c r="IV131" i="7"/>
  <c r="IW131" i="7"/>
  <c r="IX131" i="7"/>
  <c r="IY131" i="7"/>
  <c r="IZ131" i="7"/>
  <c r="JA131" i="7"/>
  <c r="JB131" i="7"/>
  <c r="JC131" i="7"/>
  <c r="JD131" i="7"/>
  <c r="JE131" i="7"/>
  <c r="JF131" i="7"/>
  <c r="JG131" i="7"/>
  <c r="JH131" i="7"/>
  <c r="JI131" i="7"/>
  <c r="JJ131" i="7"/>
  <c r="JK131" i="7"/>
  <c r="JL131" i="7"/>
  <c r="JM131" i="7"/>
  <c r="JN131" i="7"/>
  <c r="JO131" i="7"/>
  <c r="JP131" i="7"/>
  <c r="JQ131" i="7"/>
  <c r="JR131" i="7"/>
  <c r="JS131" i="7"/>
  <c r="JT131" i="7"/>
  <c r="JU131" i="7"/>
  <c r="JV131" i="7"/>
  <c r="JW131" i="7"/>
  <c r="JX131" i="7"/>
  <c r="JY131" i="7"/>
  <c r="JZ131" i="7"/>
  <c r="KA131" i="7"/>
  <c r="KB131" i="7"/>
  <c r="KC131" i="7"/>
  <c r="KD131" i="7"/>
  <c r="KE131" i="7"/>
  <c r="KF131" i="7"/>
  <c r="KG131" i="7"/>
  <c r="KH131" i="7"/>
  <c r="KI131" i="7"/>
  <c r="KJ131" i="7"/>
  <c r="KK131" i="7"/>
  <c r="KL131" i="7"/>
  <c r="KM131" i="7"/>
  <c r="KN131" i="7"/>
  <c r="KO131" i="7"/>
  <c r="KP131" i="7"/>
  <c r="KQ131" i="7"/>
  <c r="KR131" i="7"/>
  <c r="KS131" i="7"/>
  <c r="KT131" i="7"/>
  <c r="KU131" i="7"/>
  <c r="KV131" i="7"/>
  <c r="KW131" i="7"/>
  <c r="KX131" i="7"/>
  <c r="KY131" i="7"/>
  <c r="KZ131" i="7"/>
  <c r="LA131" i="7"/>
  <c r="LB131" i="7"/>
  <c r="LC131" i="7"/>
  <c r="LD131" i="7"/>
  <c r="LE131" i="7"/>
  <c r="LF131" i="7"/>
  <c r="LG131" i="7"/>
  <c r="LH131" i="7"/>
  <c r="LI131" i="7"/>
  <c r="LJ131" i="7"/>
  <c r="LK131" i="7"/>
  <c r="LL131" i="7"/>
  <c r="LM131" i="7"/>
  <c r="LN131" i="7"/>
  <c r="LO131" i="7"/>
  <c r="LP131" i="7"/>
  <c r="LQ131" i="7"/>
  <c r="LR131" i="7"/>
  <c r="LS131" i="7"/>
  <c r="LT131" i="7"/>
  <c r="LU131" i="7"/>
  <c r="LV131" i="7"/>
  <c r="LW131" i="7"/>
  <c r="LX131" i="7"/>
  <c r="LY131" i="7"/>
  <c r="LZ131" i="7"/>
  <c r="MA131" i="7"/>
  <c r="MB131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GZ53" i="7"/>
  <c r="HA53" i="7"/>
  <c r="HB53" i="7"/>
  <c r="HC53" i="7"/>
  <c r="HD53" i="7"/>
  <c r="HE53" i="7"/>
  <c r="HF53" i="7"/>
  <c r="HG53" i="7"/>
  <c r="HH53" i="7"/>
  <c r="HI53" i="7"/>
  <c r="HJ53" i="7"/>
  <c r="HK53" i="7"/>
  <c r="HL53" i="7"/>
  <c r="HM53" i="7"/>
  <c r="HN53" i="7"/>
  <c r="HO53" i="7"/>
  <c r="HP53" i="7"/>
  <c r="HQ53" i="7"/>
  <c r="HR53" i="7"/>
  <c r="HS53" i="7"/>
  <c r="HT53" i="7"/>
  <c r="HU53" i="7"/>
  <c r="HV53" i="7"/>
  <c r="HW53" i="7"/>
  <c r="HX53" i="7"/>
  <c r="HY53" i="7"/>
  <c r="HZ53" i="7"/>
  <c r="IA53" i="7"/>
  <c r="IB53" i="7"/>
  <c r="IC53" i="7"/>
  <c r="ID53" i="7"/>
  <c r="IE53" i="7"/>
  <c r="IF53" i="7"/>
  <c r="IG53" i="7"/>
  <c r="IH53" i="7"/>
  <c r="II53" i="7"/>
  <c r="IJ53" i="7"/>
  <c r="IK53" i="7"/>
  <c r="IL53" i="7"/>
  <c r="IM53" i="7"/>
  <c r="IN53" i="7"/>
  <c r="IO53" i="7"/>
  <c r="IP53" i="7"/>
  <c r="IQ53" i="7"/>
  <c r="IR53" i="7"/>
  <c r="IS53" i="7"/>
  <c r="IT53" i="7"/>
  <c r="IV53" i="7"/>
  <c r="IW53" i="7"/>
  <c r="IX53" i="7"/>
  <c r="IY53" i="7"/>
  <c r="IZ53" i="7"/>
  <c r="JA53" i="7"/>
  <c r="JB53" i="7"/>
  <c r="JC53" i="7"/>
  <c r="JD53" i="7"/>
  <c r="JE53" i="7"/>
  <c r="JF53" i="7"/>
  <c r="JG53" i="7"/>
  <c r="JH53" i="7"/>
  <c r="JI53" i="7"/>
  <c r="JJ53" i="7"/>
  <c r="JK53" i="7"/>
  <c r="JL53" i="7"/>
  <c r="JN53" i="7"/>
  <c r="JP53" i="7"/>
  <c r="JQ53" i="7"/>
  <c r="JR53" i="7"/>
  <c r="JS53" i="7"/>
  <c r="JT53" i="7"/>
  <c r="JU53" i="7"/>
  <c r="JV53" i="7"/>
  <c r="JW53" i="7"/>
  <c r="JX53" i="7"/>
  <c r="JY53" i="7"/>
  <c r="KA53" i="7"/>
  <c r="KB53" i="7"/>
  <c r="KC53" i="7"/>
  <c r="KD53" i="7"/>
  <c r="KE53" i="7"/>
  <c r="KF53" i="7"/>
  <c r="KG53" i="7"/>
  <c r="KH53" i="7"/>
  <c r="KI53" i="7"/>
  <c r="KJ53" i="7"/>
  <c r="KK53" i="7"/>
  <c r="KL53" i="7"/>
  <c r="KM53" i="7"/>
  <c r="KN53" i="7"/>
  <c r="KO53" i="7"/>
  <c r="KP53" i="7"/>
  <c r="KQ53" i="7"/>
  <c r="KR53" i="7"/>
  <c r="KS53" i="7"/>
  <c r="KT53" i="7"/>
  <c r="KU53" i="7"/>
  <c r="KV53" i="7"/>
  <c r="KW53" i="7"/>
  <c r="KX53" i="7"/>
  <c r="KY53" i="7"/>
  <c r="KZ53" i="7"/>
  <c r="LA53" i="7"/>
  <c r="LB53" i="7"/>
  <c r="LC53" i="7"/>
  <c r="LD53" i="7"/>
  <c r="LE53" i="7"/>
  <c r="LF53" i="7"/>
  <c r="LG53" i="7"/>
  <c r="LH53" i="7"/>
  <c r="LI53" i="7"/>
  <c r="LJ53" i="7"/>
  <c r="LK53" i="7"/>
  <c r="LL53" i="7"/>
  <c r="LM53" i="7"/>
  <c r="LN53" i="7"/>
  <c r="LO53" i="7"/>
  <c r="LP53" i="7"/>
  <c r="LQ53" i="7"/>
  <c r="LR53" i="7"/>
  <c r="LS53" i="7"/>
  <c r="LT53" i="7"/>
  <c r="LU53" i="7"/>
  <c r="LV53" i="7"/>
  <c r="LW53" i="7"/>
  <c r="LX53" i="7"/>
  <c r="LY53" i="7"/>
  <c r="LZ53" i="7"/>
  <c r="MA53" i="7"/>
  <c r="MB5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E63" i="7"/>
  <c r="DF63" i="7"/>
  <c r="DG63" i="7"/>
  <c r="DH63" i="7"/>
  <c r="DI63" i="7"/>
  <c r="DJ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N27" i="7"/>
  <c r="EO27" i="7"/>
  <c r="EP27" i="7"/>
  <c r="EQ27" i="7"/>
  <c r="ER27" i="7"/>
  <c r="ES27" i="7"/>
  <c r="ET27" i="7"/>
  <c r="EU27" i="7"/>
  <c r="EV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BV193" i="7"/>
  <c r="BW193" i="7"/>
  <c r="BX193" i="7"/>
  <c r="BY193" i="7"/>
  <c r="BZ193" i="7"/>
  <c r="CA193" i="7"/>
  <c r="CB193" i="7"/>
  <c r="CC193" i="7"/>
  <c r="CD193" i="7"/>
  <c r="CE193" i="7"/>
  <c r="CF193" i="7"/>
  <c r="CG193" i="7"/>
  <c r="CH193" i="7"/>
  <c r="CI193" i="7"/>
  <c r="CJ193" i="7"/>
  <c r="CK193" i="7"/>
  <c r="CL193" i="7"/>
  <c r="CM193" i="7"/>
  <c r="CN193" i="7"/>
  <c r="CO193" i="7"/>
  <c r="CP193" i="7"/>
  <c r="CQ193" i="7"/>
  <c r="CR193" i="7"/>
  <c r="CS193" i="7"/>
  <c r="CT193" i="7"/>
  <c r="CU193" i="7"/>
  <c r="CV193" i="7"/>
  <c r="CW193" i="7"/>
  <c r="CX193" i="7"/>
  <c r="CY193" i="7"/>
  <c r="CZ193" i="7"/>
  <c r="DA193" i="7"/>
  <c r="DB193" i="7"/>
  <c r="DC193" i="7"/>
  <c r="DD193" i="7"/>
  <c r="DE193" i="7"/>
  <c r="DF193" i="7"/>
  <c r="DG193" i="7"/>
  <c r="DH193" i="7"/>
  <c r="DI193" i="7"/>
  <c r="DJ193" i="7"/>
  <c r="DK193" i="7"/>
  <c r="DL193" i="7"/>
  <c r="DM193" i="7"/>
  <c r="DN193" i="7"/>
  <c r="DO193" i="7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EB193" i="7"/>
  <c r="EC193" i="7"/>
  <c r="ED193" i="7"/>
  <c r="EE193" i="7"/>
  <c r="EF193" i="7"/>
  <c r="EG193" i="7"/>
  <c r="EH193" i="7"/>
  <c r="EI193" i="7"/>
  <c r="EJ193" i="7"/>
  <c r="EK193" i="7"/>
  <c r="EL193" i="7"/>
  <c r="EM193" i="7"/>
  <c r="EN193" i="7"/>
  <c r="EO193" i="7"/>
  <c r="EP193" i="7"/>
  <c r="EQ193" i="7"/>
  <c r="ER193" i="7"/>
  <c r="ES193" i="7"/>
  <c r="ET193" i="7"/>
  <c r="EU193" i="7"/>
  <c r="EV193" i="7"/>
  <c r="EW193" i="7"/>
  <c r="EX193" i="7"/>
  <c r="EY193" i="7"/>
  <c r="EZ193" i="7"/>
  <c r="FA193" i="7"/>
  <c r="FB193" i="7"/>
  <c r="FC193" i="7"/>
  <c r="FD193" i="7"/>
  <c r="FE193" i="7"/>
  <c r="FF193" i="7"/>
  <c r="FG193" i="7"/>
  <c r="FH193" i="7"/>
  <c r="FI193" i="7"/>
  <c r="FJ193" i="7"/>
  <c r="FK193" i="7"/>
  <c r="FL193" i="7"/>
  <c r="FM193" i="7"/>
  <c r="FN193" i="7"/>
  <c r="FO193" i="7"/>
  <c r="FP193" i="7"/>
  <c r="FQ193" i="7"/>
  <c r="FR193" i="7"/>
  <c r="FS193" i="7"/>
  <c r="FT193" i="7"/>
  <c r="FU193" i="7"/>
  <c r="FV193" i="7"/>
  <c r="FW193" i="7"/>
  <c r="FX193" i="7"/>
  <c r="FY193" i="7"/>
  <c r="FZ193" i="7"/>
  <c r="GA193" i="7"/>
  <c r="GB193" i="7"/>
  <c r="GC193" i="7"/>
  <c r="GD193" i="7"/>
  <c r="GE193" i="7"/>
  <c r="GF193" i="7"/>
  <c r="GG193" i="7"/>
  <c r="GH193" i="7"/>
  <c r="GI193" i="7"/>
  <c r="GJ193" i="7"/>
  <c r="GK193" i="7"/>
  <c r="GL193" i="7"/>
  <c r="GM193" i="7"/>
  <c r="GN193" i="7"/>
  <c r="GO193" i="7"/>
  <c r="GP193" i="7"/>
  <c r="GQ193" i="7"/>
  <c r="GR193" i="7"/>
  <c r="GS193" i="7"/>
  <c r="GT193" i="7"/>
  <c r="GU193" i="7"/>
  <c r="GV193" i="7"/>
  <c r="GW193" i="7"/>
  <c r="GX193" i="7"/>
  <c r="GY193" i="7"/>
  <c r="GZ193" i="7"/>
  <c r="HA193" i="7"/>
  <c r="HB193" i="7"/>
  <c r="HC193" i="7"/>
  <c r="HD193" i="7"/>
  <c r="HE193" i="7"/>
  <c r="HF193" i="7"/>
  <c r="HG193" i="7"/>
  <c r="HH193" i="7"/>
  <c r="HI193" i="7"/>
  <c r="HJ193" i="7"/>
  <c r="HK193" i="7"/>
  <c r="HL193" i="7"/>
  <c r="HM193" i="7"/>
  <c r="HN193" i="7"/>
  <c r="HO193" i="7"/>
  <c r="HP193" i="7"/>
  <c r="HQ193" i="7"/>
  <c r="HR193" i="7"/>
  <c r="HS193" i="7"/>
  <c r="HT193" i="7"/>
  <c r="HU193" i="7"/>
  <c r="HW193" i="7"/>
  <c r="HX193" i="7"/>
  <c r="HY193" i="7"/>
  <c r="HZ193" i="7"/>
  <c r="IB193" i="7"/>
  <c r="IC193" i="7"/>
  <c r="ID193" i="7"/>
  <c r="IE193" i="7"/>
  <c r="IF193" i="7"/>
  <c r="IG193" i="7"/>
  <c r="IH193" i="7"/>
  <c r="II193" i="7"/>
  <c r="IJ193" i="7"/>
  <c r="IK193" i="7"/>
  <c r="IL193" i="7"/>
  <c r="IM193" i="7"/>
  <c r="IN193" i="7"/>
  <c r="IO193" i="7"/>
  <c r="IP193" i="7"/>
  <c r="IQ193" i="7"/>
  <c r="IR193" i="7"/>
  <c r="IS193" i="7"/>
  <c r="IT193" i="7"/>
  <c r="IU193" i="7"/>
  <c r="IV193" i="7"/>
  <c r="IW193" i="7"/>
  <c r="IX193" i="7"/>
  <c r="IY193" i="7"/>
  <c r="IZ193" i="7"/>
  <c r="JA193" i="7"/>
  <c r="JB193" i="7"/>
  <c r="JC193" i="7"/>
  <c r="JD193" i="7"/>
  <c r="JE193" i="7"/>
  <c r="JF193" i="7"/>
  <c r="JG193" i="7"/>
  <c r="JH193" i="7"/>
  <c r="JI193" i="7"/>
  <c r="JJ193" i="7"/>
  <c r="JK193" i="7"/>
  <c r="JL193" i="7"/>
  <c r="JM193" i="7"/>
  <c r="JN193" i="7"/>
  <c r="JO193" i="7"/>
  <c r="JP193" i="7"/>
  <c r="JR193" i="7"/>
  <c r="JS193" i="7"/>
  <c r="JT193" i="7"/>
  <c r="JU193" i="7"/>
  <c r="JV193" i="7"/>
  <c r="JW193" i="7"/>
  <c r="JX193" i="7"/>
  <c r="JY193" i="7"/>
  <c r="JZ193" i="7"/>
  <c r="KA193" i="7"/>
  <c r="KB193" i="7"/>
  <c r="KC193" i="7"/>
  <c r="KE193" i="7"/>
  <c r="KF193" i="7"/>
  <c r="KG193" i="7"/>
  <c r="KH193" i="7"/>
  <c r="KI193" i="7"/>
  <c r="KJ193" i="7"/>
  <c r="KK193" i="7"/>
  <c r="KL193" i="7"/>
  <c r="KM193" i="7"/>
  <c r="KN193" i="7"/>
  <c r="KO193" i="7"/>
  <c r="KP193" i="7"/>
  <c r="KQ193" i="7"/>
  <c r="KR193" i="7"/>
  <c r="KS193" i="7"/>
  <c r="KT193" i="7"/>
  <c r="KU193" i="7"/>
  <c r="KV193" i="7"/>
  <c r="KW193" i="7"/>
  <c r="KX193" i="7"/>
  <c r="KY193" i="7"/>
  <c r="KZ193" i="7"/>
  <c r="LA193" i="7"/>
  <c r="LB193" i="7"/>
  <c r="LC193" i="7"/>
  <c r="LD193" i="7"/>
  <c r="LE193" i="7"/>
  <c r="LF193" i="7"/>
  <c r="LG193" i="7"/>
  <c r="LH193" i="7"/>
  <c r="LI193" i="7"/>
  <c r="LJ193" i="7"/>
  <c r="LK193" i="7"/>
  <c r="LL193" i="7"/>
  <c r="LM193" i="7"/>
  <c r="LN193" i="7"/>
  <c r="LO193" i="7"/>
  <c r="LP193" i="7"/>
  <c r="LQ193" i="7"/>
  <c r="LR193" i="7"/>
  <c r="LS193" i="7"/>
  <c r="LT193" i="7"/>
  <c r="LU193" i="7"/>
  <c r="LV193" i="7"/>
  <c r="LW193" i="7"/>
  <c r="LX193" i="7"/>
  <c r="LY193" i="7"/>
  <c r="LZ193" i="7"/>
  <c r="MA193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J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C34" i="7"/>
  <c r="DD34" i="7"/>
  <c r="DE34" i="7"/>
  <c r="DF34" i="7"/>
  <c r="DG34" i="7"/>
  <c r="DH34" i="7"/>
  <c r="DI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O34" i="7"/>
  <c r="EP34" i="7"/>
  <c r="EQ34" i="7"/>
  <c r="ER34" i="7"/>
  <c r="ES34" i="7"/>
  <c r="ET34" i="7"/>
  <c r="EU34" i="7"/>
  <c r="EV34" i="7"/>
  <c r="EW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P34" i="7"/>
  <c r="GQ34" i="7"/>
  <c r="GR34" i="7"/>
  <c r="GS34" i="7"/>
  <c r="GV34" i="7"/>
  <c r="GW34" i="7"/>
  <c r="GX34" i="7"/>
  <c r="GY34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Z34" i="7"/>
  <c r="JB34" i="7"/>
  <c r="JC34" i="7"/>
  <c r="JD34" i="7"/>
  <c r="JE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C19" i="7"/>
  <c r="DD19" i="7"/>
  <c r="DE19" i="7"/>
  <c r="DF19" i="7"/>
  <c r="DG19" i="7"/>
  <c r="DH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O19" i="7"/>
  <c r="EP19" i="7"/>
  <c r="EQ19" i="7"/>
  <c r="ER19" i="7"/>
  <c r="ES19" i="7"/>
  <c r="ET19" i="7"/>
  <c r="EU19" i="7"/>
  <c r="EV19" i="7"/>
  <c r="EW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T32" i="7"/>
  <c r="BU32" i="7"/>
  <c r="BV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B32" i="7"/>
  <c r="DC32" i="7"/>
  <c r="DD32" i="7"/>
  <c r="DE32" i="7"/>
  <c r="DF32" i="7"/>
  <c r="DG32" i="7"/>
  <c r="DH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N32" i="7"/>
  <c r="EO32" i="7"/>
  <c r="EP32" i="7"/>
  <c r="EQ32" i="7"/>
  <c r="ER32" i="7"/>
  <c r="ES32" i="7"/>
  <c r="ET32" i="7"/>
  <c r="EU32" i="7"/>
  <c r="EV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FJ32" i="7"/>
  <c r="FK32" i="7"/>
  <c r="FL32" i="7"/>
  <c r="FM32" i="7"/>
  <c r="FN32" i="7"/>
  <c r="FO32" i="7"/>
  <c r="FP32" i="7"/>
  <c r="FQ32" i="7"/>
  <c r="FS32" i="7"/>
  <c r="FU32" i="7"/>
  <c r="FV32" i="7"/>
  <c r="FW32" i="7"/>
  <c r="FX32" i="7"/>
  <c r="FY32" i="7"/>
  <c r="FZ32" i="7"/>
  <c r="GA32" i="7"/>
  <c r="GB32" i="7"/>
  <c r="GC32" i="7"/>
  <c r="GD32" i="7"/>
  <c r="GE32" i="7"/>
  <c r="GF32" i="7"/>
  <c r="GG32" i="7"/>
  <c r="GH32" i="7"/>
  <c r="GI32" i="7"/>
  <c r="GJ32" i="7"/>
  <c r="GK32" i="7"/>
  <c r="GL32" i="7"/>
  <c r="GM32" i="7"/>
  <c r="GN32" i="7"/>
  <c r="GO32" i="7"/>
  <c r="GP32" i="7"/>
  <c r="GQ32" i="7"/>
  <c r="GR32" i="7"/>
  <c r="GS32" i="7"/>
  <c r="GT32" i="7"/>
  <c r="GU32" i="7"/>
  <c r="GV32" i="7"/>
  <c r="GW32" i="7"/>
  <c r="GX32" i="7"/>
  <c r="GY32" i="7"/>
  <c r="GZ32" i="7"/>
  <c r="HA32" i="7"/>
  <c r="HB32" i="7"/>
  <c r="HC32" i="7"/>
  <c r="HD32" i="7"/>
  <c r="HE32" i="7"/>
  <c r="HF32" i="7"/>
  <c r="HG32" i="7"/>
  <c r="HH32" i="7"/>
  <c r="HI32" i="7"/>
  <c r="HJ32" i="7"/>
  <c r="HK32" i="7"/>
  <c r="HL32" i="7"/>
  <c r="HM32" i="7"/>
  <c r="HN32" i="7"/>
  <c r="HO32" i="7"/>
  <c r="HP32" i="7"/>
  <c r="HQ32" i="7"/>
  <c r="HR32" i="7"/>
  <c r="HS32" i="7"/>
  <c r="HT32" i="7"/>
  <c r="HU32" i="7"/>
  <c r="HV32" i="7"/>
  <c r="HW32" i="7"/>
  <c r="HX32" i="7"/>
  <c r="HY32" i="7"/>
  <c r="HZ32" i="7"/>
  <c r="IA32" i="7"/>
  <c r="IB32" i="7"/>
  <c r="IC32" i="7"/>
  <c r="ID32" i="7"/>
  <c r="IE32" i="7"/>
  <c r="IF32" i="7"/>
  <c r="IG32" i="7"/>
  <c r="IH32" i="7"/>
  <c r="II32" i="7"/>
  <c r="IJ32" i="7"/>
  <c r="IK32" i="7"/>
  <c r="IL32" i="7"/>
  <c r="IM32" i="7"/>
  <c r="IN32" i="7"/>
  <c r="IO32" i="7"/>
  <c r="IP32" i="7"/>
  <c r="IQ32" i="7"/>
  <c r="IR32" i="7"/>
  <c r="IS32" i="7"/>
  <c r="IT32" i="7"/>
  <c r="IU32" i="7"/>
  <c r="IV32" i="7"/>
  <c r="IW32" i="7"/>
  <c r="IX32" i="7"/>
  <c r="IY32" i="7"/>
  <c r="IZ32" i="7"/>
  <c r="JA32" i="7"/>
  <c r="JB32" i="7"/>
  <c r="JC32" i="7"/>
  <c r="JD32" i="7"/>
  <c r="JE32" i="7"/>
  <c r="JF32" i="7"/>
  <c r="JG32" i="7"/>
  <c r="JH32" i="7"/>
  <c r="JI32" i="7"/>
  <c r="JJ32" i="7"/>
  <c r="JK32" i="7"/>
  <c r="JL32" i="7"/>
  <c r="JM32" i="7"/>
  <c r="JN32" i="7"/>
  <c r="JO32" i="7"/>
  <c r="JP32" i="7"/>
  <c r="JQ32" i="7"/>
  <c r="JR32" i="7"/>
  <c r="JS32" i="7"/>
  <c r="JT32" i="7"/>
  <c r="JU32" i="7"/>
  <c r="JV32" i="7"/>
  <c r="JW32" i="7"/>
  <c r="JX32" i="7"/>
  <c r="JY32" i="7"/>
  <c r="JZ32" i="7"/>
  <c r="KA32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T73" i="7"/>
  <c r="LU73" i="7"/>
  <c r="LV73" i="7"/>
  <c r="LW73" i="7"/>
  <c r="LX73" i="7"/>
  <c r="LY73" i="7"/>
  <c r="LZ73" i="7"/>
  <c r="MA73" i="7"/>
  <c r="MB73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V61" i="7"/>
  <c r="CW61" i="7"/>
  <c r="CX61" i="7"/>
  <c r="CY61" i="7"/>
  <c r="CZ61" i="7"/>
  <c r="DA61" i="7"/>
  <c r="DB61" i="7"/>
  <c r="DC61" i="7"/>
  <c r="DD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S61" i="7"/>
  <c r="ET61" i="7"/>
  <c r="EU61" i="7"/>
  <c r="EV61" i="7"/>
  <c r="EW61" i="7"/>
  <c r="EX61" i="7"/>
  <c r="EY61" i="7"/>
  <c r="EZ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GZ61" i="7"/>
  <c r="HA61" i="7"/>
  <c r="HB61" i="7"/>
  <c r="HD61" i="7"/>
  <c r="HE61" i="7"/>
  <c r="HF61" i="7"/>
  <c r="HG61" i="7"/>
  <c r="HH61" i="7"/>
  <c r="HI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GZ47" i="7"/>
  <c r="HA47" i="7"/>
  <c r="HB47" i="7"/>
  <c r="HC47" i="7"/>
  <c r="HD47" i="7"/>
  <c r="HE47" i="7"/>
  <c r="HF47" i="7"/>
  <c r="HG47" i="7"/>
  <c r="HH47" i="7"/>
  <c r="HI47" i="7"/>
  <c r="HJ47" i="7"/>
  <c r="HK47" i="7"/>
  <c r="HL47" i="7"/>
  <c r="HM47" i="7"/>
  <c r="HN47" i="7"/>
  <c r="HO47" i="7"/>
  <c r="HP47" i="7"/>
  <c r="HQ47" i="7"/>
  <c r="HR47" i="7"/>
  <c r="HS47" i="7"/>
  <c r="HT47" i="7"/>
  <c r="HU47" i="7"/>
  <c r="HV47" i="7"/>
  <c r="HW47" i="7"/>
  <c r="HX47" i="7"/>
  <c r="HY47" i="7"/>
  <c r="HZ47" i="7"/>
  <c r="IA47" i="7"/>
  <c r="IB47" i="7"/>
  <c r="IC47" i="7"/>
  <c r="ID47" i="7"/>
  <c r="IE47" i="7"/>
  <c r="IF47" i="7"/>
  <c r="IG47" i="7"/>
  <c r="IH47" i="7"/>
  <c r="II47" i="7"/>
  <c r="IJ47" i="7"/>
  <c r="IK47" i="7"/>
  <c r="IL47" i="7"/>
  <c r="IM47" i="7"/>
  <c r="IN47" i="7"/>
  <c r="IO47" i="7"/>
  <c r="IP47" i="7"/>
  <c r="IQ47" i="7"/>
  <c r="IR47" i="7"/>
  <c r="IS47" i="7"/>
  <c r="IT47" i="7"/>
  <c r="IU47" i="7"/>
  <c r="IV47" i="7"/>
  <c r="IW47" i="7"/>
  <c r="IX47" i="7"/>
  <c r="IY47" i="7"/>
  <c r="IZ47" i="7"/>
  <c r="JA47" i="7"/>
  <c r="JB47" i="7"/>
  <c r="JC47" i="7"/>
  <c r="JD47" i="7"/>
  <c r="JE47" i="7"/>
  <c r="JF47" i="7"/>
  <c r="JG47" i="7"/>
  <c r="JH47" i="7"/>
  <c r="JI47" i="7"/>
  <c r="JJ47" i="7"/>
  <c r="JK47" i="7"/>
  <c r="JL47" i="7"/>
  <c r="JM47" i="7"/>
  <c r="JN47" i="7"/>
  <c r="JO47" i="7"/>
  <c r="JP47" i="7"/>
  <c r="JQ47" i="7"/>
  <c r="JR47" i="7"/>
  <c r="JS47" i="7"/>
  <c r="JT47" i="7"/>
  <c r="JU47" i="7"/>
  <c r="JV47" i="7"/>
  <c r="JW47" i="7"/>
  <c r="JX47" i="7"/>
  <c r="JY47" i="7"/>
  <c r="JZ47" i="7"/>
  <c r="KA47" i="7"/>
  <c r="KB47" i="7"/>
  <c r="KC47" i="7"/>
  <c r="KD47" i="7"/>
  <c r="KE47" i="7"/>
  <c r="KF47" i="7"/>
  <c r="KG47" i="7"/>
  <c r="KH47" i="7"/>
  <c r="KI47" i="7"/>
  <c r="KJ47" i="7"/>
  <c r="KK47" i="7"/>
  <c r="KL47" i="7"/>
  <c r="KM47" i="7"/>
  <c r="KN47" i="7"/>
  <c r="KO47" i="7"/>
  <c r="KP47" i="7"/>
  <c r="KR47" i="7"/>
  <c r="KS47" i="7"/>
  <c r="KT47" i="7"/>
  <c r="KU47" i="7"/>
  <c r="KV47" i="7"/>
  <c r="KW47" i="7"/>
  <c r="KX47" i="7"/>
  <c r="KY47" i="7"/>
  <c r="KZ47" i="7"/>
  <c r="LA47" i="7"/>
  <c r="LB47" i="7"/>
  <c r="LC47" i="7"/>
  <c r="LD47" i="7"/>
  <c r="LE47" i="7"/>
  <c r="LF47" i="7"/>
  <c r="LG47" i="7"/>
  <c r="LH47" i="7"/>
  <c r="LI47" i="7"/>
  <c r="LJ47" i="7"/>
  <c r="LK47" i="7"/>
  <c r="LL47" i="7"/>
  <c r="LM47" i="7"/>
  <c r="LN47" i="7"/>
  <c r="LO47" i="7"/>
  <c r="LP47" i="7"/>
  <c r="LQ47" i="7"/>
  <c r="LR47" i="7"/>
  <c r="LS47" i="7"/>
  <c r="LT47" i="7"/>
  <c r="LU47" i="7"/>
  <c r="LV47" i="7"/>
  <c r="LW47" i="7"/>
  <c r="LX47" i="7"/>
  <c r="LY47" i="7"/>
  <c r="LZ47" i="7"/>
  <c r="MA47" i="7"/>
  <c r="MB47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B62" i="7"/>
  <c r="DC62" i="7"/>
  <c r="DD62" i="7"/>
  <c r="DE62" i="7"/>
  <c r="DF62" i="7"/>
  <c r="DG62" i="7"/>
  <c r="DH62" i="7"/>
  <c r="DI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O62" i="7"/>
  <c r="EP62" i="7"/>
  <c r="EQ62" i="7"/>
  <c r="ER62" i="7"/>
  <c r="ES62" i="7"/>
  <c r="ET62" i="7"/>
  <c r="EU62" i="7"/>
  <c r="EV62" i="7"/>
  <c r="EW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Q62" i="7"/>
  <c r="HR62" i="7"/>
  <c r="HS62" i="7"/>
  <c r="HU62" i="7"/>
  <c r="HV62" i="7"/>
  <c r="HW62" i="7"/>
  <c r="HX62" i="7"/>
  <c r="HZ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W62" i="7"/>
  <c r="IX62" i="7"/>
  <c r="IY62" i="7"/>
  <c r="IZ62" i="7"/>
  <c r="JA62" i="7"/>
  <c r="JB62" i="7"/>
  <c r="JC62" i="7"/>
  <c r="JD62" i="7"/>
  <c r="JE62" i="7"/>
  <c r="JF62" i="7"/>
  <c r="JG62" i="7"/>
  <c r="JH62" i="7"/>
  <c r="JI62" i="7"/>
  <c r="JJ62" i="7"/>
  <c r="JK62" i="7"/>
  <c r="JL62" i="7"/>
  <c r="JM62" i="7"/>
  <c r="JN62" i="7"/>
  <c r="JO62" i="7"/>
  <c r="JP62" i="7"/>
  <c r="JQ62" i="7"/>
  <c r="JR62" i="7"/>
  <c r="JS62" i="7"/>
  <c r="JT62" i="7"/>
  <c r="JU62" i="7"/>
  <c r="JV62" i="7"/>
  <c r="JW62" i="7"/>
  <c r="JX62" i="7"/>
  <c r="JY62" i="7"/>
  <c r="JZ62" i="7"/>
  <c r="KA62" i="7"/>
  <c r="KB62" i="7"/>
  <c r="KC62" i="7"/>
  <c r="KD62" i="7"/>
  <c r="KE62" i="7"/>
  <c r="KF62" i="7"/>
  <c r="KG62" i="7"/>
  <c r="KH62" i="7"/>
  <c r="KI62" i="7"/>
  <c r="KJ62" i="7"/>
  <c r="KK62" i="7"/>
  <c r="KL62" i="7"/>
  <c r="KM62" i="7"/>
  <c r="KN62" i="7"/>
  <c r="KO62" i="7"/>
  <c r="KP62" i="7"/>
  <c r="KQ62" i="7"/>
  <c r="KR62" i="7"/>
  <c r="KS62" i="7"/>
  <c r="KT62" i="7"/>
  <c r="KU62" i="7"/>
  <c r="KV62" i="7"/>
  <c r="KW62" i="7"/>
  <c r="KX62" i="7"/>
  <c r="KY62" i="7"/>
  <c r="KZ62" i="7"/>
  <c r="LA62" i="7"/>
  <c r="LB62" i="7"/>
  <c r="LC62" i="7"/>
  <c r="LD62" i="7"/>
  <c r="LE62" i="7"/>
  <c r="LF62" i="7"/>
  <c r="LG62" i="7"/>
  <c r="LH62" i="7"/>
  <c r="LI62" i="7"/>
  <c r="LJ62" i="7"/>
  <c r="LK62" i="7"/>
  <c r="LL62" i="7"/>
  <c r="LM62" i="7"/>
  <c r="LN62" i="7"/>
  <c r="LO62" i="7"/>
  <c r="LP62" i="7"/>
  <c r="LQ62" i="7"/>
  <c r="LR62" i="7"/>
  <c r="LS62" i="7"/>
  <c r="LT62" i="7"/>
  <c r="LU62" i="7"/>
  <c r="LV62" i="7"/>
  <c r="LW62" i="7"/>
  <c r="LX62" i="7"/>
  <c r="LY62" i="7"/>
  <c r="LZ62" i="7"/>
  <c r="MA62" i="7"/>
  <c r="MB6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M22" i="7"/>
  <c r="BN22" i="7"/>
  <c r="BO22" i="7"/>
  <c r="BP22" i="7"/>
  <c r="BQ22" i="7"/>
  <c r="BR22" i="7"/>
  <c r="BS22" i="7"/>
  <c r="BT22" i="7"/>
  <c r="BU22" i="7"/>
  <c r="BV22" i="7"/>
  <c r="BW22" i="7"/>
  <c r="BX22" i="7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U22" i="7"/>
  <c r="EV22" i="7"/>
  <c r="EW22" i="7"/>
  <c r="EX22" i="7"/>
  <c r="EY22" i="7"/>
  <c r="EZ22" i="7"/>
  <c r="FA22" i="7"/>
  <c r="FB22" i="7"/>
  <c r="FD22" i="7"/>
  <c r="FE22" i="7"/>
  <c r="FF22" i="7"/>
  <c r="FG22" i="7"/>
  <c r="FH22" i="7"/>
  <c r="FI22" i="7"/>
  <c r="FJ22" i="7"/>
  <c r="FK22" i="7"/>
  <c r="FL22" i="7"/>
  <c r="FM22" i="7"/>
  <c r="FN22" i="7"/>
  <c r="FO22" i="7"/>
  <c r="FP22" i="7"/>
  <c r="FQ22" i="7"/>
  <c r="FR22" i="7"/>
  <c r="FS22" i="7"/>
  <c r="FT22" i="7"/>
  <c r="FU22" i="7"/>
  <c r="FV22" i="7"/>
  <c r="FW22" i="7"/>
  <c r="FY22" i="7"/>
  <c r="FZ22" i="7"/>
  <c r="GA22" i="7"/>
  <c r="GB22" i="7"/>
  <c r="GD22" i="7"/>
  <c r="GE22" i="7"/>
  <c r="GF22" i="7"/>
  <c r="GG22" i="7"/>
  <c r="GH22" i="7"/>
  <c r="GI22" i="7"/>
  <c r="GJ22" i="7"/>
  <c r="GK22" i="7"/>
  <c r="GL22" i="7"/>
  <c r="GM22" i="7"/>
  <c r="GN22" i="7"/>
  <c r="GO22" i="7"/>
  <c r="GP22" i="7"/>
  <c r="GQ22" i="7"/>
  <c r="GS22" i="7"/>
  <c r="GT22" i="7"/>
  <c r="GU22" i="7"/>
  <c r="GV22" i="7"/>
  <c r="GW22" i="7"/>
  <c r="GZ22" i="7"/>
  <c r="HA22" i="7"/>
  <c r="HB22" i="7"/>
  <c r="HC22" i="7"/>
  <c r="HF22" i="7"/>
  <c r="HG22" i="7"/>
  <c r="HH22" i="7"/>
  <c r="HI22" i="7"/>
  <c r="HJ22" i="7"/>
  <c r="HM22" i="7"/>
  <c r="HN22" i="7"/>
  <c r="HO22" i="7"/>
  <c r="HP22" i="7"/>
  <c r="HQ22" i="7"/>
  <c r="HR22" i="7"/>
  <c r="HS22" i="7"/>
  <c r="HT22" i="7"/>
  <c r="HU22" i="7"/>
  <c r="HV22" i="7"/>
  <c r="HW22" i="7"/>
  <c r="HX22" i="7"/>
  <c r="HY22" i="7"/>
  <c r="HZ22" i="7"/>
  <c r="IA22" i="7"/>
  <c r="IB22" i="7"/>
  <c r="IC22" i="7"/>
  <c r="ID22" i="7"/>
  <c r="IE22" i="7"/>
  <c r="IF22" i="7"/>
  <c r="IG22" i="7"/>
  <c r="IH22" i="7"/>
  <c r="II22" i="7"/>
  <c r="IJ22" i="7"/>
  <c r="IK22" i="7"/>
  <c r="IL22" i="7"/>
  <c r="IM22" i="7"/>
  <c r="IN22" i="7"/>
  <c r="IO22" i="7"/>
  <c r="IP22" i="7"/>
  <c r="IQ22" i="7"/>
  <c r="IR22" i="7"/>
  <c r="IS22" i="7"/>
  <c r="IT22" i="7"/>
  <c r="IU22" i="7"/>
  <c r="IV22" i="7"/>
  <c r="IW22" i="7"/>
  <c r="IX22" i="7"/>
  <c r="IY22" i="7"/>
  <c r="IZ22" i="7"/>
  <c r="JA22" i="7"/>
  <c r="JD22" i="7"/>
  <c r="JE22" i="7"/>
  <c r="JF22" i="7"/>
  <c r="JG22" i="7"/>
  <c r="JJ22" i="7"/>
  <c r="JK22" i="7"/>
  <c r="JL22" i="7"/>
  <c r="JM22" i="7"/>
  <c r="JN22" i="7"/>
  <c r="JO22" i="7"/>
  <c r="JP22" i="7"/>
  <c r="JQ22" i="7"/>
  <c r="JR22" i="7"/>
  <c r="JS22" i="7"/>
  <c r="JT22" i="7"/>
  <c r="JU22" i="7"/>
  <c r="JV22" i="7"/>
  <c r="JW22" i="7"/>
  <c r="JX22" i="7"/>
  <c r="JY22" i="7"/>
  <c r="JZ22" i="7"/>
  <c r="KA22" i="7"/>
  <c r="KB22" i="7"/>
  <c r="KC22" i="7"/>
  <c r="KD22" i="7"/>
  <c r="KE22" i="7"/>
  <c r="KF22" i="7"/>
  <c r="KG22" i="7"/>
  <c r="KH22" i="7"/>
  <c r="KI22" i="7"/>
  <c r="KJ22" i="7"/>
  <c r="KK22" i="7"/>
  <c r="KL22" i="7"/>
  <c r="KM22" i="7"/>
  <c r="KN22" i="7"/>
  <c r="KO22" i="7"/>
  <c r="KP22" i="7"/>
  <c r="KQ22" i="7"/>
  <c r="KS22" i="7"/>
  <c r="KT22" i="7"/>
  <c r="KU22" i="7"/>
  <c r="KV22" i="7"/>
  <c r="KW22" i="7"/>
  <c r="KZ22" i="7"/>
  <c r="LA22" i="7"/>
  <c r="LB22" i="7"/>
  <c r="LC22" i="7"/>
  <c r="LD22" i="7"/>
  <c r="LE22" i="7"/>
  <c r="LF22" i="7"/>
  <c r="LG22" i="7"/>
  <c r="LH22" i="7"/>
  <c r="LI22" i="7"/>
  <c r="LJ22" i="7"/>
  <c r="LK22" i="7"/>
  <c r="LL22" i="7"/>
  <c r="LM22" i="7"/>
  <c r="LN22" i="7"/>
  <c r="LO22" i="7"/>
  <c r="LP22" i="7"/>
  <c r="LQ22" i="7"/>
  <c r="LR22" i="7"/>
  <c r="LS22" i="7"/>
  <c r="LT22" i="7"/>
  <c r="LU22" i="7"/>
  <c r="LV22" i="7"/>
  <c r="LW22" i="7"/>
  <c r="LX22" i="7"/>
  <c r="LY22" i="7"/>
  <c r="LZ22" i="7"/>
  <c r="MA22" i="7"/>
  <c r="MB22" i="7"/>
  <c r="L38" i="7"/>
  <c r="M38" i="7"/>
  <c r="N38" i="7"/>
  <c r="O38" i="7"/>
  <c r="P38" i="7"/>
  <c r="Q38" i="7"/>
  <c r="R38" i="7"/>
  <c r="S38" i="7"/>
  <c r="T38" i="7"/>
  <c r="U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E38" i="7"/>
  <c r="CF38" i="7"/>
  <c r="CG38" i="7"/>
  <c r="CH38" i="7"/>
  <c r="CI38" i="7"/>
  <c r="CJ38" i="7"/>
  <c r="CK38" i="7"/>
  <c r="CL38" i="7"/>
  <c r="CM38" i="7"/>
  <c r="CN38" i="7"/>
  <c r="CP38" i="7"/>
  <c r="CQ38" i="7"/>
  <c r="CR38" i="7"/>
  <c r="CS38" i="7"/>
  <c r="CT38" i="7"/>
  <c r="CU38" i="7"/>
  <c r="CV38" i="7"/>
  <c r="CW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FF38" i="7"/>
  <c r="FG38" i="7"/>
  <c r="FH38" i="7"/>
  <c r="FI38" i="7"/>
  <c r="FJ38" i="7"/>
  <c r="FK38" i="7"/>
  <c r="FL38" i="7"/>
  <c r="FM38" i="7"/>
  <c r="FN38" i="7"/>
  <c r="FO38" i="7"/>
  <c r="FP38" i="7"/>
  <c r="FQ38" i="7"/>
  <c r="FR38" i="7"/>
  <c r="FS38" i="7"/>
  <c r="FT38" i="7"/>
  <c r="FU38" i="7"/>
  <c r="FW38" i="7"/>
  <c r="FX38" i="7"/>
  <c r="FY38" i="7"/>
  <c r="FZ38" i="7"/>
  <c r="GA38" i="7"/>
  <c r="GB38" i="7"/>
  <c r="GC38" i="7"/>
  <c r="GD38" i="7"/>
  <c r="GE38" i="7"/>
  <c r="GG38" i="7"/>
  <c r="GH38" i="7"/>
  <c r="GI38" i="7"/>
  <c r="GJ38" i="7"/>
  <c r="GK38" i="7"/>
  <c r="GL38" i="7"/>
  <c r="GM38" i="7"/>
  <c r="GN38" i="7"/>
  <c r="GO38" i="7"/>
  <c r="GP38" i="7"/>
  <c r="GQ38" i="7"/>
  <c r="GR38" i="7"/>
  <c r="GS38" i="7"/>
  <c r="GT38" i="7"/>
  <c r="GU38" i="7"/>
  <c r="GV38" i="7"/>
  <c r="GW38" i="7"/>
  <c r="GX38" i="7"/>
  <c r="GY38" i="7"/>
  <c r="GZ38" i="7"/>
  <c r="HA38" i="7"/>
  <c r="HB38" i="7"/>
  <c r="HC38" i="7"/>
  <c r="HD38" i="7"/>
  <c r="HE38" i="7"/>
  <c r="HF38" i="7"/>
  <c r="HG38" i="7"/>
  <c r="HH38" i="7"/>
  <c r="HI38" i="7"/>
  <c r="HJ38" i="7"/>
  <c r="HK38" i="7"/>
  <c r="HL38" i="7"/>
  <c r="HM38" i="7"/>
  <c r="HN38" i="7"/>
  <c r="HO38" i="7"/>
  <c r="HP38" i="7"/>
  <c r="HQ38" i="7"/>
  <c r="HS38" i="7"/>
  <c r="HT38" i="7"/>
  <c r="HU38" i="7"/>
  <c r="HV38" i="7"/>
  <c r="HX38" i="7"/>
  <c r="HY38" i="7"/>
  <c r="HZ38" i="7"/>
  <c r="IA38" i="7"/>
  <c r="IC38" i="7"/>
  <c r="ID38" i="7"/>
  <c r="IE38" i="7"/>
  <c r="IF38" i="7"/>
  <c r="IG38" i="7"/>
  <c r="IH38" i="7"/>
  <c r="II38" i="7"/>
  <c r="IJ38" i="7"/>
  <c r="IK38" i="7"/>
  <c r="IL38" i="7"/>
  <c r="IM38" i="7"/>
  <c r="IN38" i="7"/>
  <c r="IO38" i="7"/>
  <c r="IP38" i="7"/>
  <c r="IQ38" i="7"/>
  <c r="IR38" i="7"/>
  <c r="IS38" i="7"/>
  <c r="IT38" i="7"/>
  <c r="IU38" i="7"/>
  <c r="IV38" i="7"/>
  <c r="IW38" i="7"/>
  <c r="IX38" i="7"/>
  <c r="IY38" i="7"/>
  <c r="IZ38" i="7"/>
  <c r="JA38" i="7"/>
  <c r="JB38" i="7"/>
  <c r="JC38" i="7"/>
  <c r="JD38" i="7"/>
  <c r="JE38" i="7"/>
  <c r="JF38" i="7"/>
  <c r="JG38" i="7"/>
  <c r="JH38" i="7"/>
  <c r="JI38" i="7"/>
  <c r="JJ38" i="7"/>
  <c r="JK38" i="7"/>
  <c r="JL38" i="7"/>
  <c r="JM38" i="7"/>
  <c r="JN38" i="7"/>
  <c r="JO38" i="7"/>
  <c r="JP38" i="7"/>
  <c r="JR38" i="7"/>
  <c r="JT38" i="7"/>
  <c r="JU38" i="7"/>
  <c r="JV38" i="7"/>
  <c r="JW38" i="7"/>
  <c r="JX38" i="7"/>
  <c r="JY38" i="7"/>
  <c r="JZ38" i="7"/>
  <c r="KA38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K14" i="7"/>
  <c r="AL14" i="7"/>
  <c r="AM14" i="7"/>
  <c r="AN14" i="7"/>
  <c r="AO14" i="7"/>
  <c r="AP14" i="7"/>
  <c r="AQ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T14" i="7"/>
  <c r="BU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B14" i="7"/>
  <c r="DC14" i="7"/>
  <c r="DE14" i="7"/>
  <c r="DF14" i="7"/>
  <c r="DG14" i="7"/>
  <c r="DH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N14" i="7"/>
  <c r="EO14" i="7"/>
  <c r="EP14" i="7"/>
  <c r="EQ14" i="7"/>
  <c r="ER14" i="7"/>
  <c r="ES14" i="7"/>
  <c r="ET14" i="7"/>
  <c r="EU14" i="7"/>
  <c r="EV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S14" i="7"/>
  <c r="FU14" i="7"/>
  <c r="FV14" i="7"/>
  <c r="FW14" i="7"/>
  <c r="FX14" i="7"/>
  <c r="FY14" i="7"/>
  <c r="FZ14" i="7"/>
  <c r="GA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O14" i="7"/>
  <c r="KP14" i="7"/>
  <c r="KQ14" i="7"/>
  <c r="KR14" i="7"/>
  <c r="KS14" i="7"/>
  <c r="KT14" i="7"/>
  <c r="KU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P14" i="7"/>
  <c r="LQ14" i="7"/>
  <c r="LR14" i="7"/>
  <c r="LS14" i="7"/>
  <c r="LT14" i="7"/>
  <c r="LU14" i="7"/>
  <c r="LV14" i="7"/>
  <c r="LW14" i="7"/>
  <c r="LX14" i="7"/>
  <c r="LY14" i="7"/>
  <c r="MA14" i="7"/>
  <c r="MB14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I16" i="7"/>
  <c r="DJ16" i="7"/>
  <c r="DK16" i="7"/>
  <c r="DL16" i="7"/>
  <c r="DM16" i="7"/>
  <c r="DP16" i="7"/>
  <c r="DR16" i="7"/>
  <c r="DS16" i="7"/>
  <c r="DT16" i="7"/>
  <c r="DU16" i="7"/>
  <c r="DV16" i="7"/>
  <c r="DW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V16" i="7"/>
  <c r="EW16" i="7"/>
  <c r="EX16" i="7"/>
  <c r="EY16" i="7"/>
  <c r="EZ16" i="7"/>
  <c r="FA16" i="7"/>
  <c r="FB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X16" i="7"/>
  <c r="FZ16" i="7"/>
  <c r="GA16" i="7"/>
  <c r="GB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HA16" i="7"/>
  <c r="HB16" i="7"/>
  <c r="HC16" i="7"/>
  <c r="HD16" i="7"/>
  <c r="HF16" i="7"/>
  <c r="HH16" i="7"/>
  <c r="HI16" i="7"/>
  <c r="HJ16" i="7"/>
  <c r="HK16" i="7"/>
  <c r="HM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E16" i="7"/>
  <c r="JF16" i="7"/>
  <c r="JG16" i="7"/>
  <c r="JH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T16" i="7"/>
  <c r="KU16" i="7"/>
  <c r="KV16" i="7"/>
  <c r="KW16" i="7"/>
  <c r="KX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O83" i="7"/>
  <c r="BP83" i="7"/>
  <c r="BQ83" i="7"/>
  <c r="BR83" i="7"/>
  <c r="BS83" i="7"/>
  <c r="BU83" i="7"/>
  <c r="BV83" i="7"/>
  <c r="BW83" i="7"/>
  <c r="BX83" i="7"/>
  <c r="BY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I83" i="7"/>
  <c r="DJ83" i="7"/>
  <c r="DK83" i="7"/>
  <c r="DL83" i="7"/>
  <c r="DM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U83" i="7"/>
  <c r="EV83" i="7"/>
  <c r="EW83" i="7"/>
  <c r="EX83" i="7"/>
  <c r="EY83" i="7"/>
  <c r="EZ83" i="7"/>
  <c r="FA83" i="7"/>
  <c r="FB83" i="7"/>
  <c r="FE83" i="7"/>
  <c r="FF83" i="7"/>
  <c r="FG83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T83" i="7"/>
  <c r="FU83" i="7"/>
  <c r="FV83" i="7"/>
  <c r="FX83" i="7"/>
  <c r="FZ83" i="7"/>
  <c r="GA83" i="7"/>
  <c r="GB83" i="7"/>
  <c r="GC83" i="7"/>
  <c r="GE83" i="7"/>
  <c r="GF83" i="7"/>
  <c r="GG83" i="7"/>
  <c r="GH83" i="7"/>
  <c r="GI83" i="7"/>
  <c r="GJ83" i="7"/>
  <c r="GK83" i="7"/>
  <c r="GL83" i="7"/>
  <c r="GM83" i="7"/>
  <c r="GN83" i="7"/>
  <c r="GO83" i="7"/>
  <c r="GP83" i="7"/>
  <c r="GQ83" i="7"/>
  <c r="GR83" i="7"/>
  <c r="GS83" i="7"/>
  <c r="GT83" i="7"/>
  <c r="GU83" i="7"/>
  <c r="GV83" i="7"/>
  <c r="GW83" i="7"/>
  <c r="GX83" i="7"/>
  <c r="GY83" i="7"/>
  <c r="GZ83" i="7"/>
  <c r="HA83" i="7"/>
  <c r="HB83" i="7"/>
  <c r="HC83" i="7"/>
  <c r="HD83" i="7"/>
  <c r="HE83" i="7"/>
  <c r="HF83" i="7"/>
  <c r="HG83" i="7"/>
  <c r="HH83" i="7"/>
  <c r="HI83" i="7"/>
  <c r="HJ83" i="7"/>
  <c r="HK83" i="7"/>
  <c r="HL83" i="7"/>
  <c r="HM83" i="7"/>
  <c r="HN83" i="7"/>
  <c r="HO83" i="7"/>
  <c r="HP83" i="7"/>
  <c r="HQ83" i="7"/>
  <c r="HR83" i="7"/>
  <c r="HS83" i="7"/>
  <c r="HT83" i="7"/>
  <c r="HU83" i="7"/>
  <c r="HV83" i="7"/>
  <c r="HW83" i="7"/>
  <c r="HX83" i="7"/>
  <c r="HY83" i="7"/>
  <c r="HZ83" i="7"/>
  <c r="IA83" i="7"/>
  <c r="IB83" i="7"/>
  <c r="IC83" i="7"/>
  <c r="ID83" i="7"/>
  <c r="IE83" i="7"/>
  <c r="IF83" i="7"/>
  <c r="IG83" i="7"/>
  <c r="IH83" i="7"/>
  <c r="II83" i="7"/>
  <c r="IJ83" i="7"/>
  <c r="IK83" i="7"/>
  <c r="IL83" i="7"/>
  <c r="IM83" i="7"/>
  <c r="IN83" i="7"/>
  <c r="IO83" i="7"/>
  <c r="IP83" i="7"/>
  <c r="IQ83" i="7"/>
  <c r="IR83" i="7"/>
  <c r="IS83" i="7"/>
  <c r="IT83" i="7"/>
  <c r="IU83" i="7"/>
  <c r="IV83" i="7"/>
  <c r="IW83" i="7"/>
  <c r="IX83" i="7"/>
  <c r="IY83" i="7"/>
  <c r="IZ83" i="7"/>
  <c r="JA83" i="7"/>
  <c r="JB83" i="7"/>
  <c r="JC83" i="7"/>
  <c r="JD83" i="7"/>
  <c r="JE83" i="7"/>
  <c r="JF83" i="7"/>
  <c r="JG83" i="7"/>
  <c r="JH83" i="7"/>
  <c r="JI83" i="7"/>
  <c r="JJ83" i="7"/>
  <c r="JK83" i="7"/>
  <c r="JL83" i="7"/>
  <c r="JM83" i="7"/>
  <c r="JN83" i="7"/>
  <c r="JO83" i="7"/>
  <c r="JP83" i="7"/>
  <c r="JQ83" i="7"/>
  <c r="JS83" i="7"/>
  <c r="JT83" i="7"/>
  <c r="JU83" i="7"/>
  <c r="JV83" i="7"/>
  <c r="JW83" i="7"/>
  <c r="JX83" i="7"/>
  <c r="JY83" i="7"/>
  <c r="JZ83" i="7"/>
  <c r="KA83" i="7"/>
  <c r="KB83" i="7"/>
  <c r="KC83" i="7"/>
  <c r="KD83" i="7"/>
  <c r="KE83" i="7"/>
  <c r="KF83" i="7"/>
  <c r="KI83" i="7"/>
  <c r="KJ83" i="7"/>
  <c r="KK83" i="7"/>
  <c r="KL83" i="7"/>
  <c r="KM83" i="7"/>
  <c r="KN83" i="7"/>
  <c r="KO83" i="7"/>
  <c r="KP83" i="7"/>
  <c r="KQ83" i="7"/>
  <c r="KT83" i="7"/>
  <c r="KU83" i="7"/>
  <c r="KV83" i="7"/>
  <c r="KW83" i="7"/>
  <c r="KX83" i="7"/>
  <c r="LA83" i="7"/>
  <c r="LB83" i="7"/>
  <c r="LC83" i="7"/>
  <c r="LD83" i="7"/>
  <c r="LE83" i="7"/>
  <c r="LF83" i="7"/>
  <c r="LG83" i="7"/>
  <c r="LH83" i="7"/>
  <c r="LI83" i="7"/>
  <c r="LJ83" i="7"/>
  <c r="LK83" i="7"/>
  <c r="LL83" i="7"/>
  <c r="LM83" i="7"/>
  <c r="LN83" i="7"/>
  <c r="LO83" i="7"/>
  <c r="LP83" i="7"/>
  <c r="LQ83" i="7"/>
  <c r="LR83" i="7"/>
  <c r="LS83" i="7"/>
  <c r="LT83" i="7"/>
  <c r="LU83" i="7"/>
  <c r="LV83" i="7"/>
  <c r="LW83" i="7"/>
  <c r="LX83" i="7"/>
  <c r="LY83" i="7"/>
  <c r="LZ83" i="7"/>
  <c r="MA83" i="7"/>
  <c r="MB83" i="7"/>
  <c r="K14" i="7"/>
  <c r="LO14" i="7"/>
  <c r="LB8" i="15"/>
  <c r="LC8" i="15"/>
  <c r="LD8" i="15"/>
  <c r="LE8" i="15"/>
  <c r="LF8" i="15"/>
  <c r="LG8" i="15"/>
  <c r="LH8" i="15"/>
  <c r="LI8" i="15"/>
  <c r="LJ8" i="15"/>
  <c r="LK8" i="15"/>
  <c r="LL8" i="15"/>
  <c r="LM8" i="15"/>
  <c r="LN8" i="15"/>
  <c r="LO8" i="15"/>
  <c r="LP8" i="15"/>
  <c r="LQ8" i="15"/>
  <c r="LR8" i="15"/>
  <c r="LS8" i="15"/>
  <c r="LT8" i="15"/>
  <c r="LU8" i="15"/>
  <c r="LV8" i="15"/>
  <c r="LW8" i="15"/>
  <c r="LX8" i="15"/>
  <c r="LY8" i="15"/>
  <c r="LZ8" i="15"/>
  <c r="MA8" i="15"/>
  <c r="MB8" i="15"/>
  <c r="MC8" i="15"/>
  <c r="LS7" i="15"/>
  <c r="LT7" i="15"/>
  <c r="LX7" i="15"/>
  <c r="LY7" i="15"/>
  <c r="MA7" i="15"/>
  <c r="MB7" i="15"/>
  <c r="MC7" i="15"/>
  <c r="LS6" i="15"/>
  <c r="LT6" i="15"/>
  <c r="LV6" i="15"/>
  <c r="LW6" i="15"/>
  <c r="LX6" i="15"/>
  <c r="LY6" i="15"/>
  <c r="MA6" i="15"/>
  <c r="MB6" i="15"/>
  <c r="MC6" i="15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V8" i="7"/>
  <c r="LW8" i="7"/>
  <c r="LX8" i="7"/>
  <c r="LY8" i="7"/>
  <c r="LZ8" i="7"/>
  <c r="MA8" i="7"/>
  <c r="MB8" i="7"/>
  <c r="MC8" i="7"/>
  <c r="LD7" i="7"/>
  <c r="LE7" i="7"/>
  <c r="LF7" i="7"/>
  <c r="LG7" i="7"/>
  <c r="LH7" i="7"/>
  <c r="LI7" i="7"/>
  <c r="LX7" i="7"/>
  <c r="LY7" i="7"/>
  <c r="MA7" i="7"/>
  <c r="MB7" i="7"/>
  <c r="MC7" i="7"/>
  <c r="LD6" i="7"/>
  <c r="LE6" i="7"/>
  <c r="LF6" i="7"/>
  <c r="LG6" i="7"/>
  <c r="LH6" i="7"/>
  <c r="LI6" i="7"/>
  <c r="LV6" i="7"/>
  <c r="LW6" i="7"/>
  <c r="LX6" i="7"/>
  <c r="LY6" i="7"/>
  <c r="MA6" i="7"/>
  <c r="MB6" i="7"/>
  <c r="MC6" i="7"/>
  <c r="J223" i="7" l="1"/>
  <c r="J19" i="7"/>
  <c r="J22" i="7"/>
  <c r="I41" i="7"/>
  <c r="J41" i="7" s="1"/>
  <c r="I14" i="15"/>
  <c r="J14" i="15" s="1"/>
  <c r="I23" i="15"/>
  <c r="J23" i="15" s="1"/>
  <c r="I55" i="7"/>
  <c r="J55" i="7" s="1"/>
  <c r="I17" i="7"/>
  <c r="J103" i="7"/>
  <c r="LP12" i="15"/>
  <c r="LZ14" i="7"/>
  <c r="KZ83" i="7" l="1"/>
  <c r="KZ16" i="7"/>
  <c r="KY83" i="7"/>
  <c r="KY22" i="7"/>
  <c r="KY16" i="7"/>
  <c r="KX63" i="7"/>
  <c r="KX22" i="7"/>
  <c r="KV14" i="7"/>
  <c r="KV27" i="7"/>
  <c r="J27" i="7" s="1"/>
  <c r="KS83" i="7"/>
  <c r="KS16" i="7"/>
  <c r="KR83" i="7"/>
  <c r="KR22" i="7"/>
  <c r="KQ47" i="7"/>
  <c r="KP34" i="7"/>
  <c r="KO19" i="7"/>
  <c r="KN14" i="7" l="1"/>
  <c r="KH83" i="7" l="1"/>
  <c r="KG83" i="7"/>
  <c r="KD193" i="7"/>
  <c r="KD73" i="7"/>
  <c r="JZ53" i="7"/>
  <c r="JR83" i="7"/>
  <c r="JS38" i="7"/>
  <c r="JQ193" i="7"/>
  <c r="JQ38" i="7"/>
  <c r="JQ73" i="7"/>
  <c r="JO53" i="7"/>
  <c r="JM53" i="7"/>
  <c r="JJ16" i="7" l="1"/>
  <c r="JI22" i="7"/>
  <c r="JI16" i="7"/>
  <c r="JH22" i="7"/>
  <c r="JG34" i="7"/>
  <c r="JF34" i="7"/>
  <c r="JD16" i="7"/>
  <c r="JC22" i="7"/>
  <c r="JC16" i="7"/>
  <c r="JB22" i="7"/>
  <c r="JA34" i="7"/>
  <c r="IY34" i="7"/>
  <c r="EJ20" i="15"/>
  <c r="EK20" i="15"/>
  <c r="EL20" i="15"/>
  <c r="EM20" i="15"/>
  <c r="EN20" i="15"/>
  <c r="EO20" i="15"/>
  <c r="EP20" i="15"/>
  <c r="EQ20" i="15"/>
  <c r="ER20" i="15"/>
  <c r="ES20" i="15"/>
  <c r="ET20" i="15"/>
  <c r="EU20" i="15"/>
  <c r="EV20" i="15"/>
  <c r="EW20" i="15"/>
  <c r="EX20" i="15"/>
  <c r="EY20" i="15"/>
  <c r="EZ20" i="15"/>
  <c r="FA20" i="15"/>
  <c r="FB20" i="15"/>
  <c r="FC20" i="15"/>
  <c r="FD20" i="15"/>
  <c r="FE20" i="15"/>
  <c r="FF20" i="15"/>
  <c r="FG20" i="15"/>
  <c r="FH20" i="15"/>
  <c r="FI20" i="15"/>
  <c r="FJ20" i="15"/>
  <c r="FQ20" i="15"/>
  <c r="FR20" i="15"/>
  <c r="FS20" i="15"/>
  <c r="FT20" i="15"/>
  <c r="FU20" i="15"/>
  <c r="FV20" i="15"/>
  <c r="FW20" i="15"/>
  <c r="FX20" i="15"/>
  <c r="FY20" i="15"/>
  <c r="FZ20" i="15"/>
  <c r="GA20" i="15"/>
  <c r="GB20" i="15"/>
  <c r="GC20" i="15"/>
  <c r="GD20" i="15"/>
  <c r="GE20" i="15"/>
  <c r="GF20" i="15"/>
  <c r="GG20" i="15"/>
  <c r="GH20" i="15"/>
  <c r="GI20" i="15"/>
  <c r="GJ20" i="15"/>
  <c r="GK20" i="15"/>
  <c r="GL20" i="15"/>
  <c r="GM20" i="15"/>
  <c r="GN20" i="15"/>
  <c r="GO20" i="15"/>
  <c r="GP20" i="15"/>
  <c r="GQ20" i="15"/>
  <c r="GR20" i="15"/>
  <c r="GS20" i="15"/>
  <c r="GT20" i="15"/>
  <c r="GU20" i="15"/>
  <c r="GV20" i="15"/>
  <c r="GW20" i="15"/>
  <c r="GX20" i="15"/>
  <c r="GY20" i="15"/>
  <c r="GZ20" i="15"/>
  <c r="HA20" i="15"/>
  <c r="HB20" i="15"/>
  <c r="HC20" i="15"/>
  <c r="HD20" i="15"/>
  <c r="HE20" i="15"/>
  <c r="HF20" i="15"/>
  <c r="HG20" i="15"/>
  <c r="HH20" i="15"/>
  <c r="HI20" i="15"/>
  <c r="HJ20" i="15"/>
  <c r="HK20" i="15"/>
  <c r="HL20" i="15"/>
  <c r="HM20" i="15"/>
  <c r="HN20" i="15"/>
  <c r="HO20" i="15"/>
  <c r="HP20" i="15"/>
  <c r="HQ20" i="15"/>
  <c r="HR20" i="15"/>
  <c r="HS20" i="15"/>
  <c r="HT20" i="15"/>
  <c r="HU20" i="15"/>
  <c r="HV20" i="15"/>
  <c r="HW20" i="15"/>
  <c r="HX20" i="15"/>
  <c r="HY20" i="15"/>
  <c r="HZ20" i="15"/>
  <c r="IA20" i="15"/>
  <c r="IB20" i="15"/>
  <c r="IC20" i="15"/>
  <c r="ID20" i="15"/>
  <c r="IE20" i="15"/>
  <c r="IF20" i="15"/>
  <c r="IG20" i="15"/>
  <c r="IH20" i="15"/>
  <c r="II20" i="15"/>
  <c r="IJ20" i="15"/>
  <c r="IK20" i="15"/>
  <c r="IL20" i="15"/>
  <c r="IM20" i="15"/>
  <c r="IN20" i="15"/>
  <c r="IO20" i="15"/>
  <c r="IP20" i="15"/>
  <c r="IQ20" i="15"/>
  <c r="IR20" i="15"/>
  <c r="IS20" i="15"/>
  <c r="IT20" i="15"/>
  <c r="IV20" i="15"/>
  <c r="IW20" i="15"/>
  <c r="IX20" i="15"/>
  <c r="IY20" i="15"/>
  <c r="IZ20" i="15"/>
  <c r="JA20" i="15"/>
  <c r="JB20" i="15"/>
  <c r="JC20" i="15"/>
  <c r="JD20" i="15"/>
  <c r="JE20" i="15"/>
  <c r="JF20" i="15"/>
  <c r="JG20" i="15"/>
  <c r="JH20" i="15"/>
  <c r="JI20" i="15"/>
  <c r="JJ20" i="15"/>
  <c r="JK20" i="15"/>
  <c r="JL20" i="15"/>
  <c r="JN20" i="15"/>
  <c r="JO20" i="15"/>
  <c r="JP20" i="15"/>
  <c r="JQ20" i="15"/>
  <c r="JR20" i="15"/>
  <c r="JS20" i="15"/>
  <c r="JT20" i="15"/>
  <c r="JU20" i="15"/>
  <c r="JV20" i="15"/>
  <c r="JW20" i="15"/>
  <c r="JX20" i="15"/>
  <c r="JY20" i="15"/>
  <c r="KA20" i="15"/>
  <c r="KB20" i="15"/>
  <c r="KC20" i="15"/>
  <c r="KD20" i="15"/>
  <c r="KE20" i="15"/>
  <c r="KF20" i="15"/>
  <c r="KG20" i="15"/>
  <c r="KH20" i="15"/>
  <c r="KI20" i="15"/>
  <c r="KJ20" i="15"/>
  <c r="KK20" i="15"/>
  <c r="KL20" i="15"/>
  <c r="KM20" i="15"/>
  <c r="KN20" i="15"/>
  <c r="KO20" i="15"/>
  <c r="KQ20" i="15"/>
  <c r="KR20" i="15"/>
  <c r="KS20" i="15"/>
  <c r="KT20" i="15"/>
  <c r="KU20" i="15"/>
  <c r="KV20" i="15"/>
  <c r="KX20" i="15"/>
  <c r="KY20" i="15"/>
  <c r="KZ20" i="15"/>
  <c r="LA20" i="15"/>
  <c r="LB20" i="15"/>
  <c r="LC20" i="15"/>
  <c r="LD20" i="15"/>
  <c r="LE20" i="15"/>
  <c r="K20" i="15"/>
  <c r="K53" i="7"/>
  <c r="IU53" i="7"/>
  <c r="K99" i="7"/>
  <c r="I53" i="7" l="1"/>
  <c r="J53" i="7" s="1"/>
  <c r="IP99" i="7"/>
  <c r="I99" i="7" s="1"/>
  <c r="J99" i="7" s="1"/>
  <c r="IU20" i="15"/>
  <c r="I20" i="15" s="1"/>
  <c r="J31" i="7"/>
  <c r="J20" i="15" l="1"/>
  <c r="IB38" i="7"/>
  <c r="IA62" i="7"/>
  <c r="IA193" i="7"/>
  <c r="HY62" i="7"/>
  <c r="HW38" i="7"/>
  <c r="HV193" i="7"/>
  <c r="HT62" i="7"/>
  <c r="HR38" i="7"/>
  <c r="HP62" i="7"/>
  <c r="HN16" i="7"/>
  <c r="HL22" i="7"/>
  <c r="HL16" i="7"/>
  <c r="HK61" i="7"/>
  <c r="HK22" i="7"/>
  <c r="HJ61" i="7"/>
  <c r="HG16" i="7"/>
  <c r="HE16" i="7"/>
  <c r="HE22" i="7"/>
  <c r="HD22" i="7"/>
  <c r="HC61" i="7"/>
  <c r="GZ16" i="7"/>
  <c r="GY22" i="7"/>
  <c r="GX22" i="7"/>
  <c r="GU34" i="7"/>
  <c r="GT34" i="7"/>
  <c r="GR22" i="7"/>
  <c r="GO34" i="7"/>
  <c r="GN34" i="7"/>
  <c r="GL73" i="7"/>
  <c r="GK73" i="7"/>
  <c r="GD16" i="7"/>
  <c r="FW16" i="7"/>
  <c r="EX62" i="7"/>
  <c r="EN62" i="7"/>
  <c r="EX19" i="7"/>
  <c r="EX34" i="7"/>
  <c r="EW123" i="7"/>
  <c r="EW27" i="7"/>
  <c r="EW14" i="7"/>
  <c r="EW32" i="7"/>
  <c r="EN19" i="7"/>
  <c r="EN34" i="7"/>
  <c r="EM27" i="7"/>
  <c r="EM14" i="7"/>
  <c r="EM32" i="7"/>
  <c r="GF38" i="7" l="1"/>
  <c r="GD83" i="7"/>
  <c r="GC22" i="7"/>
  <c r="GC16" i="7"/>
  <c r="GB14" i="7"/>
  <c r="FY83" i="7"/>
  <c r="FY16" i="7"/>
  <c r="FX22" i="7"/>
  <c r="FW83" i="7"/>
  <c r="FV38" i="7"/>
  <c r="FV47" i="7"/>
  <c r="FT14" i="7"/>
  <c r="FT32" i="7"/>
  <c r="FS19" i="7"/>
  <c r="FS34" i="7"/>
  <c r="J34" i="7" s="1"/>
  <c r="FR19" i="7"/>
  <c r="FR32" i="7"/>
  <c r="FR27" i="7"/>
  <c r="FR14" i="7"/>
  <c r="FD83" i="7" l="1"/>
  <c r="FD16" i="7"/>
  <c r="FC83" i="7"/>
  <c r="FC22" i="7"/>
  <c r="FC16" i="7"/>
  <c r="EU16" i="7"/>
  <c r="ET83" i="7"/>
  <c r="ET22" i="7"/>
  <c r="ET16" i="7"/>
  <c r="ER61" i="7"/>
  <c r="K29" i="7"/>
  <c r="EM19" i="7"/>
  <c r="I29" i="7" l="1"/>
  <c r="EI38" i="7"/>
  <c r="EI73" i="7"/>
  <c r="EH38" i="7"/>
  <c r="EJ12" i="15" l="1"/>
  <c r="EK12" i="15"/>
  <c r="EL12" i="15"/>
  <c r="EM12" i="15"/>
  <c r="EN12" i="15"/>
  <c r="EO12" i="15"/>
  <c r="EP12" i="15"/>
  <c r="EQ12" i="15"/>
  <c r="ER12" i="15"/>
  <c r="ES12" i="15"/>
  <c r="ET12" i="15"/>
  <c r="EU12" i="15"/>
  <c r="EV12" i="15"/>
  <c r="EW12" i="15"/>
  <c r="EX12" i="15"/>
  <c r="EY12" i="15"/>
  <c r="EZ12" i="15"/>
  <c r="FA12" i="15"/>
  <c r="FB12" i="15"/>
  <c r="FC12" i="15"/>
  <c r="FE12" i="15"/>
  <c r="FG12" i="15"/>
  <c r="FH12" i="15"/>
  <c r="FI12" i="15"/>
  <c r="FJ12" i="15"/>
  <c r="FK12" i="15"/>
  <c r="FL12" i="15"/>
  <c r="FM12" i="15"/>
  <c r="FN12" i="15"/>
  <c r="FO12" i="15"/>
  <c r="FP12" i="15"/>
  <c r="FQ12" i="15"/>
  <c r="FR12" i="15"/>
  <c r="FS12" i="15"/>
  <c r="FU12" i="15"/>
  <c r="FV12" i="15"/>
  <c r="FW12" i="15"/>
  <c r="FX12" i="15"/>
  <c r="FY12" i="15"/>
  <c r="FZ12" i="15"/>
  <c r="GA12" i="15"/>
  <c r="GB12" i="15"/>
  <c r="GC12" i="15"/>
  <c r="GD12" i="15"/>
  <c r="GE12" i="15"/>
  <c r="GF12" i="15"/>
  <c r="GG12" i="15"/>
  <c r="GH12" i="15"/>
  <c r="GI12" i="15"/>
  <c r="GJ12" i="15"/>
  <c r="GK12" i="15"/>
  <c r="GL12" i="15"/>
  <c r="GM12" i="15"/>
  <c r="GV12" i="15"/>
  <c r="GW12" i="15"/>
  <c r="GX12" i="15"/>
  <c r="GZ12" i="15"/>
  <c r="HA12" i="15"/>
  <c r="HB12" i="15"/>
  <c r="HC12" i="15"/>
  <c r="HD12" i="15"/>
  <c r="HE12" i="15"/>
  <c r="HF12" i="15"/>
  <c r="HG12" i="15"/>
  <c r="HH12" i="15"/>
  <c r="HI12" i="15"/>
  <c r="HJ12" i="15"/>
  <c r="HK12" i="15"/>
  <c r="HL12" i="15"/>
  <c r="HN12" i="15"/>
  <c r="HO12" i="15"/>
  <c r="HP12" i="15"/>
  <c r="HQ12" i="15"/>
  <c r="HR12" i="15"/>
  <c r="HS12" i="15"/>
  <c r="HT12" i="15"/>
  <c r="HU12" i="15"/>
  <c r="HV12" i="15"/>
  <c r="HW12" i="15"/>
  <c r="HX12" i="15"/>
  <c r="HY12" i="15"/>
  <c r="HZ12" i="15"/>
  <c r="IA12" i="15"/>
  <c r="IB12" i="15"/>
  <c r="IC12" i="15"/>
  <c r="ID12" i="15"/>
  <c r="IE12" i="15"/>
  <c r="IF12" i="15"/>
  <c r="IG12" i="15"/>
  <c r="IH12" i="15"/>
  <c r="II12" i="15"/>
  <c r="IJ12" i="15"/>
  <c r="IK12" i="15"/>
  <c r="IL12" i="15"/>
  <c r="IM12" i="15"/>
  <c r="IN12" i="15"/>
  <c r="IO12" i="15"/>
  <c r="IP12" i="15"/>
  <c r="IQ12" i="15"/>
  <c r="IR12" i="15"/>
  <c r="IS12" i="15"/>
  <c r="IT12" i="15"/>
  <c r="IU12" i="15"/>
  <c r="IV12" i="15"/>
  <c r="IW12" i="15"/>
  <c r="IX12" i="15"/>
  <c r="IY12" i="15"/>
  <c r="IZ12" i="15"/>
  <c r="JA12" i="15"/>
  <c r="JB12" i="15"/>
  <c r="JC12" i="15"/>
  <c r="JD12" i="15"/>
  <c r="JE12" i="15"/>
  <c r="JJ12" i="15"/>
  <c r="JK12" i="15"/>
  <c r="JL12" i="15"/>
  <c r="JM12" i="15"/>
  <c r="JN12" i="15"/>
  <c r="JO12" i="15"/>
  <c r="JP12" i="15"/>
  <c r="JQ12" i="15"/>
  <c r="JS12" i="15"/>
  <c r="JT12" i="15"/>
  <c r="JU12" i="15"/>
  <c r="JV12" i="15"/>
  <c r="JW12" i="15"/>
  <c r="JX12" i="15"/>
  <c r="JZ12" i="15"/>
  <c r="KA12" i="15"/>
  <c r="KB12" i="15"/>
  <c r="KC12" i="15"/>
  <c r="KD12" i="15"/>
  <c r="KE12" i="15"/>
  <c r="KF12" i="15"/>
  <c r="KG12" i="15"/>
  <c r="KH12" i="15"/>
  <c r="KI12" i="15"/>
  <c r="KJ12" i="15"/>
  <c r="KK12" i="15"/>
  <c r="KL12" i="15"/>
  <c r="KM12" i="15"/>
  <c r="KN12" i="15"/>
  <c r="KO12" i="15"/>
  <c r="KQ12" i="15"/>
  <c r="KR12" i="15"/>
  <c r="KS12" i="15"/>
  <c r="KT12" i="15"/>
  <c r="KU12" i="15"/>
  <c r="KV12" i="15"/>
  <c r="KX12" i="15"/>
  <c r="KY12" i="15"/>
  <c r="KZ12" i="15"/>
  <c r="LA12" i="15"/>
  <c r="LB12" i="15"/>
  <c r="LC12" i="15"/>
  <c r="LD12" i="15"/>
  <c r="LE12" i="15"/>
  <c r="K12" i="15"/>
  <c r="DX16" i="7"/>
  <c r="DQ16" i="7"/>
  <c r="DO16" i="7"/>
  <c r="DO83" i="7"/>
  <c r="DN83" i="7"/>
  <c r="DN16" i="7"/>
  <c r="DM47" i="7"/>
  <c r="DL63" i="7"/>
  <c r="DK63" i="7"/>
  <c r="DH83" i="7"/>
  <c r="DH16" i="7"/>
  <c r="DG83" i="7"/>
  <c r="DG16" i="7"/>
  <c r="DF61" i="7"/>
  <c r="DF22" i="7"/>
  <c r="K61" i="7"/>
  <c r="DE61" i="7"/>
  <c r="DD14" i="7"/>
  <c r="J14" i="7" s="1"/>
  <c r="DD63" i="7"/>
  <c r="EJ17" i="15"/>
  <c r="EK17" i="15"/>
  <c r="EL17" i="15"/>
  <c r="EM17" i="15"/>
  <c r="EN17" i="15"/>
  <c r="EO17" i="15"/>
  <c r="EP17" i="15"/>
  <c r="EQ17" i="15"/>
  <c r="ER17" i="15"/>
  <c r="ES17" i="15"/>
  <c r="ET17" i="15"/>
  <c r="EU17" i="15"/>
  <c r="EV17" i="15"/>
  <c r="EW17" i="15"/>
  <c r="EX17" i="15"/>
  <c r="EY17" i="15"/>
  <c r="EZ17" i="15"/>
  <c r="FA17" i="15"/>
  <c r="FB17" i="15"/>
  <c r="FC17" i="15"/>
  <c r="FD17" i="15"/>
  <c r="FE17" i="15"/>
  <c r="FF17" i="15"/>
  <c r="FG17" i="15"/>
  <c r="FH17" i="15"/>
  <c r="FI17" i="15"/>
  <c r="FJ17" i="15"/>
  <c r="FK17" i="15"/>
  <c r="FL17" i="15"/>
  <c r="FM17" i="15"/>
  <c r="FP17" i="15"/>
  <c r="FQ17" i="15"/>
  <c r="FR17" i="15"/>
  <c r="FU17" i="15"/>
  <c r="FV17" i="15"/>
  <c r="FW17" i="15"/>
  <c r="FX17" i="15"/>
  <c r="FY17" i="15"/>
  <c r="FZ17" i="15"/>
  <c r="GA17" i="15"/>
  <c r="GB17" i="15"/>
  <c r="GC17" i="15"/>
  <c r="GD17" i="15"/>
  <c r="GE17" i="15"/>
  <c r="GF17" i="15"/>
  <c r="GG17" i="15"/>
  <c r="GH17" i="15"/>
  <c r="GI17" i="15"/>
  <c r="GJ17" i="15"/>
  <c r="GK17" i="15"/>
  <c r="GL17" i="15"/>
  <c r="GM17" i="15"/>
  <c r="GN17" i="15"/>
  <c r="GO17" i="15"/>
  <c r="GP17" i="15"/>
  <c r="GQ17" i="15"/>
  <c r="GR17" i="15"/>
  <c r="GS17" i="15"/>
  <c r="GT17" i="15"/>
  <c r="GU17" i="15"/>
  <c r="GV17" i="15"/>
  <c r="GW17" i="15"/>
  <c r="GX17" i="15"/>
  <c r="GY17" i="15"/>
  <c r="GZ17" i="15"/>
  <c r="HA17" i="15"/>
  <c r="HB17" i="15"/>
  <c r="HC17" i="15"/>
  <c r="HD17" i="15"/>
  <c r="HE17" i="15"/>
  <c r="HF17" i="15"/>
  <c r="HG17" i="15"/>
  <c r="HH17" i="15"/>
  <c r="HI17" i="15"/>
  <c r="HJ17" i="15"/>
  <c r="HK17" i="15"/>
  <c r="HL17" i="15"/>
  <c r="HM17" i="15"/>
  <c r="HN17" i="15"/>
  <c r="HO17" i="15"/>
  <c r="HP17" i="15"/>
  <c r="HQ17" i="15"/>
  <c r="HR17" i="15"/>
  <c r="HS17" i="15"/>
  <c r="HT17" i="15"/>
  <c r="HU17" i="15"/>
  <c r="HV17" i="15"/>
  <c r="HW17" i="15"/>
  <c r="HX17" i="15"/>
  <c r="HY17" i="15"/>
  <c r="HZ17" i="15"/>
  <c r="IA17" i="15"/>
  <c r="IB17" i="15"/>
  <c r="IC17" i="15"/>
  <c r="ID17" i="15"/>
  <c r="IE17" i="15"/>
  <c r="IF17" i="15"/>
  <c r="IG17" i="15"/>
  <c r="IH17" i="15"/>
  <c r="II17" i="15"/>
  <c r="IJ17" i="15"/>
  <c r="IK17" i="15"/>
  <c r="IL17" i="15"/>
  <c r="IM17" i="15"/>
  <c r="IN17" i="15"/>
  <c r="IO17" i="15"/>
  <c r="IP17" i="15"/>
  <c r="IQ17" i="15"/>
  <c r="IR17" i="15"/>
  <c r="IS17" i="15"/>
  <c r="IT17" i="15"/>
  <c r="IU17" i="15"/>
  <c r="IV17" i="15"/>
  <c r="IW17" i="15"/>
  <c r="IY17" i="15"/>
  <c r="IZ17" i="15"/>
  <c r="JA17" i="15"/>
  <c r="JB17" i="15"/>
  <c r="JC17" i="15"/>
  <c r="JD17" i="15"/>
  <c r="JE17" i="15"/>
  <c r="JF17" i="15"/>
  <c r="JH17" i="15"/>
  <c r="JI17" i="15"/>
  <c r="JJ17" i="15"/>
  <c r="JK17" i="15"/>
  <c r="JL17" i="15"/>
  <c r="JM17" i="15"/>
  <c r="JN17" i="15"/>
  <c r="JO17" i="15"/>
  <c r="JP17" i="15"/>
  <c r="JQ17" i="15"/>
  <c r="JR17" i="15"/>
  <c r="JS17" i="15"/>
  <c r="JT17" i="15"/>
  <c r="JU17" i="15"/>
  <c r="JV17" i="15"/>
  <c r="JW17" i="15"/>
  <c r="JX17" i="15"/>
  <c r="JY17" i="15"/>
  <c r="JZ17" i="15"/>
  <c r="KA17" i="15"/>
  <c r="KB17" i="15"/>
  <c r="KC17" i="15"/>
  <c r="KD17" i="15"/>
  <c r="KE17" i="15"/>
  <c r="KF17" i="15"/>
  <c r="KG17" i="15"/>
  <c r="KI17" i="15"/>
  <c r="KJ17" i="15"/>
  <c r="KK17" i="15"/>
  <c r="KL17" i="15"/>
  <c r="KM17" i="15"/>
  <c r="KN17" i="15"/>
  <c r="KO17" i="15"/>
  <c r="KQ17" i="15"/>
  <c r="KR17" i="15"/>
  <c r="KS17" i="15"/>
  <c r="KT17" i="15"/>
  <c r="KU17" i="15"/>
  <c r="KV17" i="15"/>
  <c r="KX17" i="15"/>
  <c r="KY17" i="15"/>
  <c r="KZ17" i="15"/>
  <c r="LA17" i="15"/>
  <c r="LB17" i="15"/>
  <c r="LC17" i="15"/>
  <c r="LD17" i="15"/>
  <c r="LE17" i="15"/>
  <c r="K17" i="15"/>
  <c r="K27" i="7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BH45" i="15"/>
  <c r="BI45" i="15"/>
  <c r="BJ45" i="15"/>
  <c r="BK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M45" i="15"/>
  <c r="CN45" i="15"/>
  <c r="CO45" i="15"/>
  <c r="CP45" i="15"/>
  <c r="CQ45" i="15"/>
  <c r="CR45" i="15"/>
  <c r="CS45" i="15"/>
  <c r="CT45" i="15"/>
  <c r="CU45" i="15"/>
  <c r="CV45" i="15"/>
  <c r="CW45" i="15"/>
  <c r="CX45" i="15"/>
  <c r="CY45" i="15"/>
  <c r="CZ45" i="15"/>
  <c r="DA45" i="15"/>
  <c r="DB45" i="15"/>
  <c r="DC45" i="15"/>
  <c r="DD45" i="15"/>
  <c r="DE45" i="15"/>
  <c r="DF45" i="15"/>
  <c r="DG45" i="15"/>
  <c r="DH45" i="15"/>
  <c r="DI45" i="15"/>
  <c r="DJ45" i="15"/>
  <c r="DK45" i="15"/>
  <c r="DL45" i="15"/>
  <c r="DM45" i="15"/>
  <c r="DN45" i="15"/>
  <c r="DO45" i="15"/>
  <c r="DP45" i="15"/>
  <c r="DQ45" i="15"/>
  <c r="DR45" i="15"/>
  <c r="DS45" i="15"/>
  <c r="DT45" i="15"/>
  <c r="DU45" i="15"/>
  <c r="DV45" i="15"/>
  <c r="DW45" i="15"/>
  <c r="DX45" i="15"/>
  <c r="DY45" i="15"/>
  <c r="DZ45" i="15"/>
  <c r="EA45" i="15"/>
  <c r="EB45" i="15"/>
  <c r="EC45" i="15"/>
  <c r="ED45" i="15"/>
  <c r="EE45" i="15"/>
  <c r="EF45" i="15"/>
  <c r="EG45" i="15"/>
  <c r="EH45" i="15"/>
  <c r="EI45" i="15"/>
  <c r="EJ45" i="15"/>
  <c r="EK45" i="15"/>
  <c r="EL45" i="15"/>
  <c r="EM45" i="15"/>
  <c r="EN45" i="15"/>
  <c r="EO45" i="15"/>
  <c r="EP45" i="15"/>
  <c r="EQ45" i="15"/>
  <c r="ER45" i="15"/>
  <c r="ES45" i="15"/>
  <c r="ET45" i="15"/>
  <c r="EU45" i="15"/>
  <c r="EV45" i="15"/>
  <c r="EW45" i="15"/>
  <c r="EX45" i="15"/>
  <c r="EY45" i="15"/>
  <c r="EZ45" i="15"/>
  <c r="FA45" i="15"/>
  <c r="FB45" i="15"/>
  <c r="FC45" i="15"/>
  <c r="FD45" i="15"/>
  <c r="FE45" i="15"/>
  <c r="FF45" i="15"/>
  <c r="FG45" i="15"/>
  <c r="FH45" i="15"/>
  <c r="FI45" i="15"/>
  <c r="FJ45" i="15"/>
  <c r="FK45" i="15"/>
  <c r="FL45" i="15"/>
  <c r="FM45" i="15"/>
  <c r="FN45" i="15"/>
  <c r="FO45" i="15"/>
  <c r="FP45" i="15"/>
  <c r="FQ45" i="15"/>
  <c r="FR45" i="15"/>
  <c r="FS45" i="15"/>
  <c r="FT45" i="15"/>
  <c r="FU45" i="15"/>
  <c r="FV45" i="15"/>
  <c r="FW45" i="15"/>
  <c r="FX45" i="15"/>
  <c r="FY45" i="15"/>
  <c r="FZ45" i="15"/>
  <c r="GC45" i="15"/>
  <c r="GD45" i="15"/>
  <c r="GE45" i="15"/>
  <c r="GF45" i="15"/>
  <c r="GG45" i="15"/>
  <c r="GH45" i="15"/>
  <c r="GI45" i="15"/>
  <c r="GJ45" i="15"/>
  <c r="GK45" i="15"/>
  <c r="GL45" i="15"/>
  <c r="GM45" i="15"/>
  <c r="GN45" i="15"/>
  <c r="GO45" i="15"/>
  <c r="GP45" i="15"/>
  <c r="GQ45" i="15"/>
  <c r="GR45" i="15"/>
  <c r="GS45" i="15"/>
  <c r="GT45" i="15"/>
  <c r="GU45" i="15"/>
  <c r="GV45" i="15"/>
  <c r="GW45" i="15"/>
  <c r="GX45" i="15"/>
  <c r="GY45" i="15"/>
  <c r="GZ45" i="15"/>
  <c r="HA45" i="15"/>
  <c r="HB45" i="15"/>
  <c r="HC45" i="15"/>
  <c r="HD45" i="15"/>
  <c r="HE45" i="15"/>
  <c r="HF45" i="15"/>
  <c r="HG45" i="15"/>
  <c r="HH45" i="15"/>
  <c r="HI45" i="15"/>
  <c r="HJ45" i="15"/>
  <c r="HK45" i="15"/>
  <c r="HL45" i="15"/>
  <c r="HM45" i="15"/>
  <c r="HN45" i="15"/>
  <c r="HO45" i="15"/>
  <c r="HP45" i="15"/>
  <c r="HQ45" i="15"/>
  <c r="HR45" i="15"/>
  <c r="HS45" i="15"/>
  <c r="HT45" i="15"/>
  <c r="HU45" i="15"/>
  <c r="HV45" i="15"/>
  <c r="HW45" i="15"/>
  <c r="HX45" i="15"/>
  <c r="HY45" i="15"/>
  <c r="HZ45" i="15"/>
  <c r="IA45" i="15"/>
  <c r="IB45" i="15"/>
  <c r="IC45" i="15"/>
  <c r="ID45" i="15"/>
  <c r="IE45" i="15"/>
  <c r="IF45" i="15"/>
  <c r="IG45" i="15"/>
  <c r="IH45" i="15"/>
  <c r="II45" i="15"/>
  <c r="IJ45" i="15"/>
  <c r="IK45" i="15"/>
  <c r="IL45" i="15"/>
  <c r="IM45" i="15"/>
  <c r="IN45" i="15"/>
  <c r="IO45" i="15"/>
  <c r="IP45" i="15"/>
  <c r="IQ45" i="15"/>
  <c r="IR45" i="15"/>
  <c r="IS45" i="15"/>
  <c r="IT45" i="15"/>
  <c r="IU45" i="15"/>
  <c r="IV45" i="15"/>
  <c r="IW45" i="15"/>
  <c r="IX45" i="15"/>
  <c r="IY45" i="15"/>
  <c r="IZ45" i="15"/>
  <c r="JA45" i="15"/>
  <c r="JB45" i="15"/>
  <c r="JC45" i="15"/>
  <c r="JD45" i="15"/>
  <c r="JE45" i="15"/>
  <c r="JF45" i="15"/>
  <c r="JG45" i="15"/>
  <c r="JH45" i="15"/>
  <c r="JI45" i="15"/>
  <c r="JJ45" i="15"/>
  <c r="JK45" i="15"/>
  <c r="JL45" i="15"/>
  <c r="JM45" i="15"/>
  <c r="JN45" i="15"/>
  <c r="JO45" i="15"/>
  <c r="JP45" i="15"/>
  <c r="JQ45" i="15"/>
  <c r="JR45" i="15"/>
  <c r="JS45" i="15"/>
  <c r="JT45" i="15"/>
  <c r="JU45" i="15"/>
  <c r="JV45" i="15"/>
  <c r="JW45" i="15"/>
  <c r="JX45" i="15"/>
  <c r="JY45" i="15"/>
  <c r="JZ45" i="15"/>
  <c r="KA45" i="15"/>
  <c r="KB45" i="15"/>
  <c r="KC45" i="15"/>
  <c r="KD45" i="15"/>
  <c r="KE45" i="15"/>
  <c r="KF45" i="15"/>
  <c r="KG45" i="15"/>
  <c r="KH45" i="15"/>
  <c r="KI45" i="15"/>
  <c r="KJ45" i="15"/>
  <c r="KK45" i="15"/>
  <c r="KL45" i="15"/>
  <c r="KM45" i="15"/>
  <c r="KN45" i="15"/>
  <c r="KO45" i="15"/>
  <c r="KQ45" i="15"/>
  <c r="KR45" i="15"/>
  <c r="KS45" i="15"/>
  <c r="KT45" i="15"/>
  <c r="KU45" i="15"/>
  <c r="KV45" i="15"/>
  <c r="KX45" i="15"/>
  <c r="KY45" i="15"/>
  <c r="KZ45" i="15"/>
  <c r="LA45" i="15"/>
  <c r="LB45" i="15"/>
  <c r="LC45" i="15"/>
  <c r="LD45" i="15"/>
  <c r="LE45" i="15"/>
  <c r="K45" i="15"/>
  <c r="K123" i="7"/>
  <c r="I123" i="7" s="1"/>
  <c r="I45" i="15" l="1"/>
  <c r="J45" i="15" s="1"/>
  <c r="I17" i="15"/>
  <c r="J17" i="15" s="1"/>
  <c r="I61" i="7"/>
  <c r="J61" i="7" s="1"/>
  <c r="J123" i="7"/>
  <c r="I27" i="7"/>
  <c r="DA62" i="7"/>
  <c r="DJ62" i="7"/>
  <c r="DA15" i="15"/>
  <c r="DA32" i="7"/>
  <c r="DA14" i="7"/>
  <c r="DA9" i="15"/>
  <c r="DI15" i="15"/>
  <c r="DI32" i="7"/>
  <c r="DI19" i="7"/>
  <c r="DA19" i="7"/>
  <c r="DA12" i="15"/>
  <c r="DJ12" i="15"/>
  <c r="DJ19" i="7"/>
  <c r="DB12" i="15"/>
  <c r="DB19" i="7"/>
  <c r="DI14" i="7"/>
  <c r="DI9" i="15"/>
  <c r="DJ34" i="7"/>
  <c r="DJ34" i="15"/>
  <c r="DB34" i="7"/>
  <c r="DB34" i="15"/>
  <c r="CY38" i="7"/>
  <c r="CX38" i="7"/>
  <c r="CO38" i="7"/>
  <c r="K73" i="7"/>
  <c r="I12" i="15" l="1"/>
  <c r="J12" i="15" s="1"/>
  <c r="CM15" i="15"/>
  <c r="CM32" i="7"/>
  <c r="CY73" i="7"/>
  <c r="I73" i="7" s="1"/>
  <c r="CK16" i="7"/>
  <c r="CJ16" i="7"/>
  <c r="CD38" i="7"/>
  <c r="K131" i="7"/>
  <c r="CC131" i="7"/>
  <c r="BZ83" i="7"/>
  <c r="BT83" i="7"/>
  <c r="I131" i="7" l="1"/>
  <c r="J131" i="7" s="1"/>
  <c r="J73" i="7"/>
  <c r="I15" i="7"/>
  <c r="J15" i="7" s="1"/>
  <c r="BS14" i="7"/>
  <c r="BS9" i="15"/>
  <c r="BS15" i="15"/>
  <c r="BS32" i="7"/>
  <c r="BV14" i="7"/>
  <c r="BV9" i="15"/>
  <c r="BW15" i="15"/>
  <c r="BW32" i="7"/>
  <c r="BW9" i="15"/>
  <c r="BW14" i="7"/>
  <c r="BN83" i="7"/>
  <c r="J71" i="1"/>
  <c r="J73" i="1"/>
  <c r="BN16" i="7"/>
  <c r="BM83" i="7"/>
  <c r="BM16" i="7"/>
  <c r="BL47" i="7"/>
  <c r="BL22" i="7"/>
  <c r="K140" i="7"/>
  <c r="I140" i="7" s="1"/>
  <c r="K19" i="7"/>
  <c r="K63" i="7"/>
  <c r="BA6" i="15"/>
  <c r="BB6" i="15"/>
  <c r="BC6" i="15"/>
  <c r="BD6" i="15"/>
  <c r="BG6" i="15"/>
  <c r="BH6" i="15"/>
  <c r="BJ6" i="15"/>
  <c r="BK6" i="15"/>
  <c r="BR6" i="15"/>
  <c r="BS6" i="15"/>
  <c r="BW6" i="15"/>
  <c r="BX6" i="15"/>
  <c r="BZ6" i="15"/>
  <c r="CA6" i="15"/>
  <c r="CB6" i="15"/>
  <c r="CE6" i="15"/>
  <c r="CF6" i="15"/>
  <c r="CG6" i="15"/>
  <c r="CH6" i="15"/>
  <c r="CL6" i="15"/>
  <c r="CO6" i="15"/>
  <c r="CP6" i="15"/>
  <c r="CQ6" i="15"/>
  <c r="CR6" i="15"/>
  <c r="CV6" i="15"/>
  <c r="CY6" i="15"/>
  <c r="CZ6" i="15"/>
  <c r="DF6" i="15"/>
  <c r="DG6" i="15"/>
  <c r="DJ6" i="15"/>
  <c r="DK6" i="15"/>
  <c r="DL6" i="15"/>
  <c r="DM6" i="15"/>
  <c r="DN6" i="15"/>
  <c r="DO6" i="15"/>
  <c r="DP6" i="15"/>
  <c r="DU6" i="15"/>
  <c r="DV6" i="15"/>
  <c r="DW6" i="15"/>
  <c r="DX6" i="15"/>
  <c r="DY6" i="15"/>
  <c r="DZ6" i="15"/>
  <c r="EA6" i="15"/>
  <c r="ED6" i="15"/>
  <c r="EF6" i="15"/>
  <c r="FD6" i="15"/>
  <c r="FK6" i="15"/>
  <c r="FL6" i="15"/>
  <c r="FM6" i="15"/>
  <c r="FN6" i="15"/>
  <c r="FQ6" i="15"/>
  <c r="FR6" i="15"/>
  <c r="FU6" i="15"/>
  <c r="FX6" i="15"/>
  <c r="FY6" i="15"/>
  <c r="GG6" i="15"/>
  <c r="GH6" i="15"/>
  <c r="GI6" i="15"/>
  <c r="GL6" i="15"/>
  <c r="GM6" i="15"/>
  <c r="GP6" i="15"/>
  <c r="GS6" i="15"/>
  <c r="GT6" i="15"/>
  <c r="GU6" i="15"/>
  <c r="GV6" i="15"/>
  <c r="GW6" i="15"/>
  <c r="GX6" i="15"/>
  <c r="GY6" i="15"/>
  <c r="GZ6" i="15"/>
  <c r="HR6" i="15"/>
  <c r="HT6" i="15"/>
  <c r="HU6" i="15"/>
  <c r="IH6" i="15"/>
  <c r="II6" i="15"/>
  <c r="IQ6" i="15"/>
  <c r="IR6" i="15"/>
  <c r="IT6" i="15"/>
  <c r="IU6" i="15"/>
  <c r="IV6" i="15"/>
  <c r="IX6" i="15"/>
  <c r="JA6" i="15"/>
  <c r="JB6" i="15"/>
  <c r="JC6" i="15"/>
  <c r="JF6" i="15"/>
  <c r="JG6" i="15"/>
  <c r="JH6" i="15"/>
  <c r="JI6" i="15"/>
  <c r="JJ6" i="15"/>
  <c r="JK6" i="15"/>
  <c r="JN6" i="15"/>
  <c r="JP6" i="15"/>
  <c r="JQ6" i="15"/>
  <c r="JR6" i="15"/>
  <c r="JS6" i="15"/>
  <c r="JT6" i="15"/>
  <c r="JU6" i="15"/>
  <c r="JV6" i="15"/>
  <c r="JW6" i="15"/>
  <c r="JX6" i="15"/>
  <c r="JZ6" i="15"/>
  <c r="KA6" i="15"/>
  <c r="KB6" i="15"/>
  <c r="KD6" i="15"/>
  <c r="KF6" i="15"/>
  <c r="KH6" i="15"/>
  <c r="KI6" i="15"/>
  <c r="KJ6" i="15"/>
  <c r="KK6" i="15"/>
  <c r="KM6" i="15"/>
  <c r="KO6" i="15"/>
  <c r="KR6" i="15"/>
  <c r="KS6" i="15"/>
  <c r="KT6" i="15"/>
  <c r="KU6" i="15"/>
  <c r="BA7" i="15"/>
  <c r="BB7" i="15"/>
  <c r="BC7" i="15"/>
  <c r="BD7" i="15"/>
  <c r="BG7" i="15"/>
  <c r="BH7" i="15"/>
  <c r="BJ7" i="15"/>
  <c r="BK7" i="15"/>
  <c r="BR7" i="15"/>
  <c r="BS7" i="15"/>
  <c r="BW7" i="15"/>
  <c r="BX7" i="15"/>
  <c r="BZ7" i="15"/>
  <c r="CA7" i="15"/>
  <c r="CB7" i="15"/>
  <c r="CE7" i="15"/>
  <c r="CF7" i="15"/>
  <c r="CG7" i="15"/>
  <c r="CH7" i="15"/>
  <c r="CL7" i="15"/>
  <c r="CO7" i="15"/>
  <c r="CP7" i="15"/>
  <c r="CQ7" i="15"/>
  <c r="CR7" i="15"/>
  <c r="CV7" i="15"/>
  <c r="CY7" i="15"/>
  <c r="CZ7" i="15"/>
  <c r="DF7" i="15"/>
  <c r="DG7" i="15"/>
  <c r="DJ7" i="15"/>
  <c r="DK7" i="15"/>
  <c r="DL7" i="15"/>
  <c r="DM7" i="15"/>
  <c r="DN7" i="15"/>
  <c r="DO7" i="15"/>
  <c r="DP7" i="15"/>
  <c r="DU7" i="15"/>
  <c r="DV7" i="15"/>
  <c r="DW7" i="15"/>
  <c r="DX7" i="15"/>
  <c r="DY7" i="15"/>
  <c r="DZ7" i="15"/>
  <c r="EA7" i="15"/>
  <c r="ED7" i="15"/>
  <c r="EF7" i="15"/>
  <c r="FD7" i="15"/>
  <c r="FX7" i="15"/>
  <c r="FY7" i="15"/>
  <c r="GG7" i="15"/>
  <c r="GH7" i="15"/>
  <c r="GI7" i="15"/>
  <c r="GL7" i="15"/>
  <c r="GM7" i="15"/>
  <c r="GP7" i="15"/>
  <c r="GS7" i="15"/>
  <c r="GT7" i="15"/>
  <c r="GU7" i="15"/>
  <c r="GV7" i="15"/>
  <c r="GW7" i="15"/>
  <c r="GX7" i="15"/>
  <c r="GY7" i="15"/>
  <c r="GZ7" i="15"/>
  <c r="HR7" i="15"/>
  <c r="HT7" i="15"/>
  <c r="HU7" i="15"/>
  <c r="IH7" i="15"/>
  <c r="II7" i="15"/>
  <c r="IR7" i="15"/>
  <c r="IU7" i="15"/>
  <c r="IV7" i="15"/>
  <c r="JA7" i="15"/>
  <c r="JB7" i="15"/>
  <c r="JC7" i="15"/>
  <c r="JF7" i="15"/>
  <c r="JG7" i="15"/>
  <c r="JH7" i="15"/>
  <c r="JI7" i="15"/>
  <c r="JJ7" i="15"/>
  <c r="JK7" i="15"/>
  <c r="JN7" i="15"/>
  <c r="JP7" i="15"/>
  <c r="JQ7" i="15"/>
  <c r="JR7" i="15"/>
  <c r="JS7" i="15"/>
  <c r="JT7" i="15"/>
  <c r="JU7" i="15"/>
  <c r="JV7" i="15"/>
  <c r="JW7" i="15"/>
  <c r="JX7" i="15"/>
  <c r="JZ7" i="15"/>
  <c r="KA7" i="15"/>
  <c r="KB7" i="15"/>
  <c r="KD7" i="15"/>
  <c r="KF7" i="15"/>
  <c r="KJ7" i="15"/>
  <c r="KK7" i="15"/>
  <c r="KM7" i="15"/>
  <c r="KO7" i="15"/>
  <c r="KR7" i="15"/>
  <c r="KS7" i="15"/>
  <c r="KT7" i="15"/>
  <c r="KU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DV8" i="15"/>
  <c r="DW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M8" i="15"/>
  <c r="GN8" i="15"/>
  <c r="GO8" i="15"/>
  <c r="GP8" i="15"/>
  <c r="GQ8" i="15"/>
  <c r="GR8" i="15"/>
  <c r="GS8" i="15"/>
  <c r="GT8" i="15"/>
  <c r="GU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F8" i="15"/>
  <c r="JG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P8" i="15"/>
  <c r="KQ8" i="15"/>
  <c r="KR8" i="15"/>
  <c r="KS8" i="15"/>
  <c r="KT8" i="15"/>
  <c r="KU8" i="15"/>
  <c r="KV8" i="15"/>
  <c r="KW8" i="15"/>
  <c r="KX8" i="15"/>
  <c r="KY8" i="15"/>
  <c r="KZ8" i="15"/>
  <c r="LA8" i="15"/>
  <c r="BA6" i="7"/>
  <c r="BB6" i="7"/>
  <c r="BC6" i="7"/>
  <c r="BD6" i="7"/>
  <c r="BH6" i="7"/>
  <c r="BK6" i="7"/>
  <c r="BM6" i="7"/>
  <c r="BS6" i="7"/>
  <c r="BW6" i="7"/>
  <c r="BX6" i="7"/>
  <c r="BY6" i="7"/>
  <c r="BZ6" i="7"/>
  <c r="CA6" i="7"/>
  <c r="CB6" i="7"/>
  <c r="CE6" i="7"/>
  <c r="CF6" i="7"/>
  <c r="CG6" i="7"/>
  <c r="CH6" i="7"/>
  <c r="CL6" i="7"/>
  <c r="CO6" i="7"/>
  <c r="CP6" i="7"/>
  <c r="CQ6" i="7"/>
  <c r="CR6" i="7"/>
  <c r="CV6" i="7"/>
  <c r="CY6" i="7"/>
  <c r="CZ6" i="7"/>
  <c r="DA6" i="7"/>
  <c r="DG6" i="7"/>
  <c r="DJ6" i="7"/>
  <c r="DK6" i="7"/>
  <c r="DL6" i="7"/>
  <c r="DM6" i="7"/>
  <c r="DN6" i="7"/>
  <c r="DO6" i="7"/>
  <c r="DP6" i="7"/>
  <c r="EF6" i="7"/>
  <c r="EG6" i="7"/>
  <c r="EI6" i="7"/>
  <c r="EK6" i="7"/>
  <c r="EM6" i="7"/>
  <c r="EQ6" i="7"/>
  <c r="ER6" i="7"/>
  <c r="ES6" i="7"/>
  <c r="ET6" i="7"/>
  <c r="EU6" i="7"/>
  <c r="EV6" i="7"/>
  <c r="EW6" i="7"/>
  <c r="EX6" i="7"/>
  <c r="FD6" i="7"/>
  <c r="FN6" i="7"/>
  <c r="FQ6" i="7"/>
  <c r="FR6" i="7"/>
  <c r="FU6" i="7"/>
  <c r="FX6" i="7"/>
  <c r="FY6" i="7"/>
  <c r="GA6" i="7"/>
  <c r="GD6" i="7"/>
  <c r="GE6" i="7"/>
  <c r="GF6" i="7"/>
  <c r="GG6" i="7"/>
  <c r="GH6" i="7"/>
  <c r="GI6" i="7"/>
  <c r="GL6" i="7"/>
  <c r="GM6" i="7"/>
  <c r="GP6" i="7"/>
  <c r="GS6" i="7"/>
  <c r="GT6" i="7"/>
  <c r="GU6" i="7"/>
  <c r="GV6" i="7"/>
  <c r="GW6" i="7"/>
  <c r="GX6" i="7"/>
  <c r="GY6" i="7"/>
  <c r="GZ6" i="7"/>
  <c r="HE6" i="7"/>
  <c r="HF6" i="7"/>
  <c r="HG6" i="7"/>
  <c r="HJ6" i="7"/>
  <c r="HK6" i="7"/>
  <c r="HL6" i="7"/>
  <c r="HM6" i="7"/>
  <c r="HN6" i="7"/>
  <c r="HO6" i="7"/>
  <c r="HR6" i="7"/>
  <c r="HT6" i="7"/>
  <c r="HU6" i="7"/>
  <c r="JA6" i="7"/>
  <c r="JB6" i="7"/>
  <c r="JC6" i="7"/>
  <c r="JF6" i="7"/>
  <c r="JG6" i="7"/>
  <c r="JH6" i="7"/>
  <c r="JI6" i="7"/>
  <c r="JJ6" i="7"/>
  <c r="JK6" i="7"/>
  <c r="JQ6" i="7"/>
  <c r="JR6" i="7"/>
  <c r="JS6" i="7"/>
  <c r="JT6" i="7"/>
  <c r="JU6" i="7"/>
  <c r="JV6" i="7"/>
  <c r="JW6" i="7"/>
  <c r="JX6" i="7"/>
  <c r="KA6" i="7"/>
  <c r="KB6" i="7"/>
  <c r="KD6" i="7"/>
  <c r="KF6" i="7"/>
  <c r="KH6" i="7"/>
  <c r="KI6" i="7"/>
  <c r="KJ6" i="7"/>
  <c r="KK6" i="7"/>
  <c r="KM6" i="7"/>
  <c r="KR6" i="7"/>
  <c r="KS6" i="7"/>
  <c r="KT6" i="7"/>
  <c r="KU6" i="7"/>
  <c r="KW6" i="7"/>
  <c r="KX6" i="7"/>
  <c r="KY6" i="7"/>
  <c r="KZ6" i="7"/>
  <c r="LA6" i="7"/>
  <c r="BA7" i="7"/>
  <c r="BB7" i="7"/>
  <c r="BC7" i="7"/>
  <c r="BD7" i="7"/>
  <c r="BH7" i="7"/>
  <c r="BK7" i="7"/>
  <c r="BS7" i="7"/>
  <c r="BW7" i="7"/>
  <c r="BX7" i="7"/>
  <c r="BY7" i="7"/>
  <c r="BZ7" i="7"/>
  <c r="CA7" i="7"/>
  <c r="CB7" i="7"/>
  <c r="CE7" i="7"/>
  <c r="CF7" i="7"/>
  <c r="CG7" i="7"/>
  <c r="CH7" i="7"/>
  <c r="CL7" i="7"/>
  <c r="CO7" i="7"/>
  <c r="CP7" i="7"/>
  <c r="CQ7" i="7"/>
  <c r="CR7" i="7"/>
  <c r="CV7" i="7"/>
  <c r="CY7" i="7"/>
  <c r="CZ7" i="7"/>
  <c r="DA7" i="7"/>
  <c r="DG7" i="7"/>
  <c r="DJ7" i="7"/>
  <c r="DK7" i="7"/>
  <c r="DL7" i="7"/>
  <c r="DM7" i="7"/>
  <c r="DN7" i="7"/>
  <c r="DO7" i="7"/>
  <c r="DP7" i="7"/>
  <c r="EF7" i="7"/>
  <c r="EG7" i="7"/>
  <c r="EI7" i="7"/>
  <c r="EK7" i="7"/>
  <c r="EM7" i="7"/>
  <c r="EQ7" i="7"/>
  <c r="ER7" i="7"/>
  <c r="ES7" i="7"/>
  <c r="ET7" i="7"/>
  <c r="EU7" i="7"/>
  <c r="EV7" i="7"/>
  <c r="EW7" i="7"/>
  <c r="EX7" i="7"/>
  <c r="FD7" i="7"/>
  <c r="FN7" i="7"/>
  <c r="FR7" i="7"/>
  <c r="FU7" i="7"/>
  <c r="FX7" i="7"/>
  <c r="FY7" i="7"/>
  <c r="GD7" i="7"/>
  <c r="GE7" i="7"/>
  <c r="GF7" i="7"/>
  <c r="GG7" i="7"/>
  <c r="GH7" i="7"/>
  <c r="GI7" i="7"/>
  <c r="GL7" i="7"/>
  <c r="GM7" i="7"/>
  <c r="GP7" i="7"/>
  <c r="GS7" i="7"/>
  <c r="GT7" i="7"/>
  <c r="GU7" i="7"/>
  <c r="GV7" i="7"/>
  <c r="GW7" i="7"/>
  <c r="GX7" i="7"/>
  <c r="GY7" i="7"/>
  <c r="GZ7" i="7"/>
  <c r="HE7" i="7"/>
  <c r="HF7" i="7"/>
  <c r="HG7" i="7"/>
  <c r="HJ7" i="7"/>
  <c r="HK7" i="7"/>
  <c r="HL7" i="7"/>
  <c r="HM7" i="7"/>
  <c r="HN7" i="7"/>
  <c r="HO7" i="7"/>
  <c r="HR7" i="7"/>
  <c r="HT7" i="7"/>
  <c r="HU7" i="7"/>
  <c r="JA7" i="7"/>
  <c r="JB7" i="7"/>
  <c r="JC7" i="7"/>
  <c r="JF7" i="7"/>
  <c r="JG7" i="7"/>
  <c r="JH7" i="7"/>
  <c r="JI7" i="7"/>
  <c r="JJ7" i="7"/>
  <c r="JK7" i="7"/>
  <c r="JQ7" i="7"/>
  <c r="JR7" i="7"/>
  <c r="JS7" i="7"/>
  <c r="JT7" i="7"/>
  <c r="JU7" i="7"/>
  <c r="JV7" i="7"/>
  <c r="JW7" i="7"/>
  <c r="JX7" i="7"/>
  <c r="KA7" i="7"/>
  <c r="KB7" i="7"/>
  <c r="KD7" i="7"/>
  <c r="KF7" i="7"/>
  <c r="KJ7" i="7"/>
  <c r="KK7" i="7"/>
  <c r="KM7" i="7"/>
  <c r="KR7" i="7"/>
  <c r="KS7" i="7"/>
  <c r="KT7" i="7"/>
  <c r="KU7" i="7"/>
  <c r="KX7" i="7"/>
  <c r="KY7" i="7"/>
  <c r="KZ7" i="7"/>
  <c r="LA7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K211" i="7"/>
  <c r="I211" i="7" s="1"/>
  <c r="AN16" i="7"/>
  <c r="AM83" i="7"/>
  <c r="K11" i="7"/>
  <c r="K20" i="7"/>
  <c r="I20" i="7" s="1"/>
  <c r="K16" i="7"/>
  <c r="K83" i="7"/>
  <c r="AL83" i="7"/>
  <c r="K22" i="7"/>
  <c r="AL22" i="7"/>
  <c r="K47" i="7"/>
  <c r="AL47" i="7"/>
  <c r="AK34" i="7"/>
  <c r="EJ9" i="15"/>
  <c r="EK9" i="15"/>
  <c r="EL9" i="15"/>
  <c r="EM9" i="15"/>
  <c r="EN9" i="15"/>
  <c r="EO9" i="15"/>
  <c r="EP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U9" i="15"/>
  <c r="FV9" i="15"/>
  <c r="FW9" i="15"/>
  <c r="FX9" i="15"/>
  <c r="FY9" i="15"/>
  <c r="FZ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O9" i="15"/>
  <c r="KQ9" i="15"/>
  <c r="KR9" i="15"/>
  <c r="KS9" i="15"/>
  <c r="KT9" i="15"/>
  <c r="KU9" i="15"/>
  <c r="KV9" i="15"/>
  <c r="KX9" i="15"/>
  <c r="KY9" i="15"/>
  <c r="KZ9" i="15"/>
  <c r="LA9" i="15"/>
  <c r="LB9" i="15"/>
  <c r="LC9" i="15"/>
  <c r="LD9" i="15"/>
  <c r="LE9" i="15"/>
  <c r="K9" i="15"/>
  <c r="EJ15" i="15"/>
  <c r="EK15" i="15"/>
  <c r="EL15" i="15"/>
  <c r="EM15" i="15"/>
  <c r="EN15" i="15"/>
  <c r="EO15" i="15"/>
  <c r="EP15" i="15"/>
  <c r="EQ15" i="15"/>
  <c r="ER15" i="15"/>
  <c r="ES15" i="15"/>
  <c r="ET15" i="15"/>
  <c r="EU15" i="15"/>
  <c r="EV15" i="15"/>
  <c r="EW15" i="15"/>
  <c r="EX15" i="15"/>
  <c r="EY15" i="15"/>
  <c r="EZ15" i="15"/>
  <c r="FA15" i="15"/>
  <c r="FB15" i="15"/>
  <c r="FC15" i="15"/>
  <c r="FD15" i="15"/>
  <c r="FE15" i="15"/>
  <c r="FF15" i="15"/>
  <c r="FG15" i="15"/>
  <c r="FH15" i="15"/>
  <c r="FI15" i="15"/>
  <c r="FJ15" i="15"/>
  <c r="FK15" i="15"/>
  <c r="FL15" i="15"/>
  <c r="FM15" i="15"/>
  <c r="FN15" i="15"/>
  <c r="FO15" i="15"/>
  <c r="FP15" i="15"/>
  <c r="FQ15" i="15"/>
  <c r="FR15" i="15"/>
  <c r="FS15" i="15"/>
  <c r="FU15" i="15"/>
  <c r="FV15" i="15"/>
  <c r="FW15" i="15"/>
  <c r="FX15" i="15"/>
  <c r="FY15" i="15"/>
  <c r="FZ15" i="15"/>
  <c r="GA15" i="15"/>
  <c r="GB15" i="15"/>
  <c r="GC15" i="15"/>
  <c r="GD15" i="15"/>
  <c r="GE15" i="15"/>
  <c r="GF15" i="15"/>
  <c r="GG15" i="15"/>
  <c r="GH15" i="15"/>
  <c r="GI15" i="15"/>
  <c r="GJ15" i="15"/>
  <c r="GK15" i="15"/>
  <c r="GL15" i="15"/>
  <c r="GM15" i="15"/>
  <c r="GV15" i="15"/>
  <c r="GW15" i="15"/>
  <c r="GX15" i="15"/>
  <c r="GY15" i="15"/>
  <c r="GZ15" i="15"/>
  <c r="HA15" i="15"/>
  <c r="HB15" i="15"/>
  <c r="HC15" i="15"/>
  <c r="HD15" i="15"/>
  <c r="HE15" i="15"/>
  <c r="HF15" i="15"/>
  <c r="HG15" i="15"/>
  <c r="HH15" i="15"/>
  <c r="HI15" i="15"/>
  <c r="HJ15" i="15"/>
  <c r="HK15" i="15"/>
  <c r="HL15" i="15"/>
  <c r="HM15" i="15"/>
  <c r="HN15" i="15"/>
  <c r="HO15" i="15"/>
  <c r="HP15" i="15"/>
  <c r="HQ15" i="15"/>
  <c r="HR15" i="15"/>
  <c r="HS15" i="15"/>
  <c r="HT15" i="15"/>
  <c r="HU15" i="15"/>
  <c r="HV15" i="15"/>
  <c r="HW15" i="15"/>
  <c r="HX15" i="15"/>
  <c r="HY15" i="15"/>
  <c r="HZ15" i="15"/>
  <c r="IA15" i="15"/>
  <c r="IB15" i="15"/>
  <c r="IC15" i="15"/>
  <c r="ID15" i="15"/>
  <c r="IE15" i="15"/>
  <c r="IF15" i="15"/>
  <c r="IG15" i="15"/>
  <c r="IH15" i="15"/>
  <c r="II15" i="15"/>
  <c r="IJ15" i="15"/>
  <c r="IK15" i="15"/>
  <c r="IL15" i="15"/>
  <c r="IM15" i="15"/>
  <c r="IN15" i="15"/>
  <c r="IO15" i="15"/>
  <c r="IP15" i="15"/>
  <c r="IQ15" i="15"/>
  <c r="IR15" i="15"/>
  <c r="IS15" i="15"/>
  <c r="IT15" i="15"/>
  <c r="IU15" i="15"/>
  <c r="IV15" i="15"/>
  <c r="IW15" i="15"/>
  <c r="IX15" i="15"/>
  <c r="IY15" i="15"/>
  <c r="IZ15" i="15"/>
  <c r="JA15" i="15"/>
  <c r="JB15" i="15"/>
  <c r="JC15" i="15"/>
  <c r="JD15" i="15"/>
  <c r="JE15" i="15"/>
  <c r="JH15" i="15"/>
  <c r="JI15" i="15"/>
  <c r="JJ15" i="15"/>
  <c r="JK15" i="15"/>
  <c r="JL15" i="15"/>
  <c r="JM15" i="15"/>
  <c r="JN15" i="15"/>
  <c r="JO15" i="15"/>
  <c r="JP15" i="15"/>
  <c r="JQ15" i="15"/>
  <c r="JR15" i="15"/>
  <c r="JS15" i="15"/>
  <c r="JT15" i="15"/>
  <c r="JU15" i="15"/>
  <c r="JV15" i="15"/>
  <c r="JW15" i="15"/>
  <c r="JX15" i="15"/>
  <c r="JY15" i="15"/>
  <c r="JZ15" i="15"/>
  <c r="KA15" i="15"/>
  <c r="KB15" i="15"/>
  <c r="KC15" i="15"/>
  <c r="KD15" i="15"/>
  <c r="KE15" i="15"/>
  <c r="KF15" i="15"/>
  <c r="KG15" i="15"/>
  <c r="KH15" i="15"/>
  <c r="KI15" i="15"/>
  <c r="KJ15" i="15"/>
  <c r="KK15" i="15"/>
  <c r="KL15" i="15"/>
  <c r="KM15" i="15"/>
  <c r="KN15" i="15"/>
  <c r="KO15" i="15"/>
  <c r="KQ15" i="15"/>
  <c r="KR15" i="15"/>
  <c r="KS15" i="15"/>
  <c r="KT15" i="15"/>
  <c r="KU15" i="15"/>
  <c r="KV15" i="15"/>
  <c r="KX15" i="15"/>
  <c r="KY15" i="15"/>
  <c r="KZ15" i="15"/>
  <c r="LA15" i="15"/>
  <c r="LB15" i="15"/>
  <c r="LC15" i="15"/>
  <c r="LD15" i="15"/>
  <c r="LE15" i="15"/>
  <c r="K15" i="15"/>
  <c r="K32" i="7"/>
  <c r="K62" i="7"/>
  <c r="K252" i="7"/>
  <c r="I252" i="7" s="1"/>
  <c r="EJ34" i="15"/>
  <c r="EK34" i="15"/>
  <c r="EL34" i="15"/>
  <c r="EM34" i="15"/>
  <c r="EN34" i="15"/>
  <c r="EO34" i="15"/>
  <c r="EP34" i="15"/>
  <c r="EQ34" i="15"/>
  <c r="ER34" i="15"/>
  <c r="ES34" i="15"/>
  <c r="ET34" i="15"/>
  <c r="EU34" i="15"/>
  <c r="EV34" i="15"/>
  <c r="EW34" i="15"/>
  <c r="EX34" i="15"/>
  <c r="EY34" i="15"/>
  <c r="EZ34" i="15"/>
  <c r="FA34" i="15"/>
  <c r="FB34" i="15"/>
  <c r="FC34" i="15"/>
  <c r="FD34" i="15"/>
  <c r="FE34" i="15"/>
  <c r="FF34" i="15"/>
  <c r="FG34" i="15"/>
  <c r="FH34" i="15"/>
  <c r="FI34" i="15"/>
  <c r="FJ34" i="15"/>
  <c r="FK34" i="15"/>
  <c r="FL34" i="15"/>
  <c r="FM34" i="15"/>
  <c r="FN34" i="15"/>
  <c r="FQ34" i="15"/>
  <c r="FR34" i="15"/>
  <c r="FV34" i="15"/>
  <c r="FW34" i="15"/>
  <c r="FX34" i="15"/>
  <c r="FY34" i="15"/>
  <c r="FZ34" i="15"/>
  <c r="GA34" i="15"/>
  <c r="GB34" i="15"/>
  <c r="GC34" i="15"/>
  <c r="GD34" i="15"/>
  <c r="GE34" i="15"/>
  <c r="GF34" i="15"/>
  <c r="GG34" i="15"/>
  <c r="GH34" i="15"/>
  <c r="GI34" i="15"/>
  <c r="GJ34" i="15"/>
  <c r="GK34" i="15"/>
  <c r="GL34" i="15"/>
  <c r="GM34" i="15"/>
  <c r="GV34" i="15"/>
  <c r="GW34" i="15"/>
  <c r="GX34" i="15"/>
  <c r="GY34" i="15"/>
  <c r="GZ34" i="15"/>
  <c r="HA34" i="15"/>
  <c r="HB34" i="15"/>
  <c r="HC34" i="15"/>
  <c r="HD34" i="15"/>
  <c r="HE34" i="15"/>
  <c r="HF34" i="15"/>
  <c r="HG34" i="15"/>
  <c r="HH34" i="15"/>
  <c r="HI34" i="15"/>
  <c r="HJ34" i="15"/>
  <c r="HK34" i="15"/>
  <c r="HL34" i="15"/>
  <c r="HM34" i="15"/>
  <c r="HN34" i="15"/>
  <c r="HO34" i="15"/>
  <c r="HP34" i="15"/>
  <c r="HQ34" i="15"/>
  <c r="HR34" i="15"/>
  <c r="HS34" i="15"/>
  <c r="HT34" i="15"/>
  <c r="HU34" i="15"/>
  <c r="HV34" i="15"/>
  <c r="HW34" i="15"/>
  <c r="HX34" i="15"/>
  <c r="HY34" i="15"/>
  <c r="HZ34" i="15"/>
  <c r="IA34" i="15"/>
  <c r="IB34" i="15"/>
  <c r="IC34" i="15"/>
  <c r="ID34" i="15"/>
  <c r="IE34" i="15"/>
  <c r="IF34" i="15"/>
  <c r="IG34" i="15"/>
  <c r="IH34" i="15"/>
  <c r="II34" i="15"/>
  <c r="IJ34" i="15"/>
  <c r="IK34" i="15"/>
  <c r="IL34" i="15"/>
  <c r="IM34" i="15"/>
  <c r="IN34" i="15"/>
  <c r="IO34" i="15"/>
  <c r="IP34" i="15"/>
  <c r="IQ34" i="15"/>
  <c r="IR34" i="15"/>
  <c r="IS34" i="15"/>
  <c r="IT34" i="15"/>
  <c r="IU34" i="15"/>
  <c r="IV34" i="15"/>
  <c r="IW34" i="15"/>
  <c r="IX34" i="15"/>
  <c r="IZ34" i="15"/>
  <c r="JB34" i="15"/>
  <c r="JC34" i="15"/>
  <c r="JD34" i="15"/>
  <c r="JE34" i="15"/>
  <c r="JI34" i="15"/>
  <c r="JJ34" i="15"/>
  <c r="JK34" i="15"/>
  <c r="JL34" i="15"/>
  <c r="JM34" i="15"/>
  <c r="JN34" i="15"/>
  <c r="JO34" i="15"/>
  <c r="JP34" i="15"/>
  <c r="JQ34" i="15"/>
  <c r="JR34" i="15"/>
  <c r="JS34" i="15"/>
  <c r="JT34" i="15"/>
  <c r="JU34" i="15"/>
  <c r="JV34" i="15"/>
  <c r="JW34" i="15"/>
  <c r="JX34" i="15"/>
  <c r="JY34" i="15"/>
  <c r="JZ34" i="15"/>
  <c r="KB34" i="15"/>
  <c r="KC34" i="15"/>
  <c r="KD34" i="15"/>
  <c r="KE34" i="15"/>
  <c r="KF34" i="15"/>
  <c r="KJ34" i="15"/>
  <c r="KK34" i="15"/>
  <c r="KL34" i="15"/>
  <c r="KM34" i="15"/>
  <c r="KN34" i="15"/>
  <c r="KQ34" i="15"/>
  <c r="KR34" i="15"/>
  <c r="KS34" i="15"/>
  <c r="KT34" i="15"/>
  <c r="KU34" i="15"/>
  <c r="KV34" i="15"/>
  <c r="KX34" i="15"/>
  <c r="KY34" i="15"/>
  <c r="KZ34" i="15"/>
  <c r="LC34" i="15"/>
  <c r="LD34" i="15"/>
  <c r="LE34" i="15"/>
  <c r="K34" i="15"/>
  <c r="K34" i="7"/>
  <c r="AI34" i="7"/>
  <c r="J9" i="15" l="1"/>
  <c r="I34" i="15"/>
  <c r="J34" i="15" s="1"/>
  <c r="J252" i="7"/>
  <c r="I62" i="7"/>
  <c r="J62" i="7" s="1"/>
  <c r="I19" i="7"/>
  <c r="I34" i="7"/>
  <c r="I11" i="7"/>
  <c r="J211" i="7"/>
  <c r="I47" i="7"/>
  <c r="J47" i="7" s="1"/>
  <c r="I83" i="7"/>
  <c r="J83" i="7" s="1"/>
  <c r="J140" i="7"/>
  <c r="I63" i="7"/>
  <c r="AR14" i="7"/>
  <c r="AM16" i="7"/>
  <c r="AJ15" i="15"/>
  <c r="I15" i="15" s="1"/>
  <c r="AJ32" i="7"/>
  <c r="AJ9" i="15"/>
  <c r="AJ14" i="7"/>
  <c r="AM22" i="7"/>
  <c r="AS9" i="15"/>
  <c r="AS14" i="7"/>
  <c r="J20" i="7"/>
  <c r="J49" i="1"/>
  <c r="K38" i="7"/>
  <c r="K193" i="7"/>
  <c r="I193" i="7" s="1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AZ7" i="15"/>
  <c r="AY7" i="15"/>
  <c r="AX7" i="15"/>
  <c r="AV7" i="15"/>
  <c r="AT7" i="15"/>
  <c r="AQ7" i="15"/>
  <c r="AO7" i="15"/>
  <c r="AN7" i="15"/>
  <c r="AM7" i="15"/>
  <c r="AL7" i="15"/>
  <c r="AK7" i="15"/>
  <c r="AG7" i="15"/>
  <c r="AF7" i="15"/>
  <c r="AE7" i="15"/>
  <c r="AD7" i="15"/>
  <c r="AA7" i="15"/>
  <c r="Z7" i="15"/>
  <c r="Y7" i="15"/>
  <c r="X7" i="15"/>
  <c r="W7" i="15"/>
  <c r="V7" i="15"/>
  <c r="U7" i="15"/>
  <c r="T7" i="15"/>
  <c r="Q7" i="15"/>
  <c r="P7" i="15"/>
  <c r="O7" i="15"/>
  <c r="M7" i="15"/>
  <c r="K7" i="15"/>
  <c r="AZ6" i="15"/>
  <c r="AY6" i="15"/>
  <c r="AX6" i="15"/>
  <c r="AV6" i="15"/>
  <c r="AT6" i="15"/>
  <c r="AQ6" i="15"/>
  <c r="AO6" i="15"/>
  <c r="AN6" i="15"/>
  <c r="AM6" i="15"/>
  <c r="AL6" i="15"/>
  <c r="AK6" i="15"/>
  <c r="AG6" i="15"/>
  <c r="AF6" i="15"/>
  <c r="AE6" i="15"/>
  <c r="AD6" i="15"/>
  <c r="AA6" i="15"/>
  <c r="Z6" i="15"/>
  <c r="Y6" i="15"/>
  <c r="X6" i="15"/>
  <c r="W6" i="15"/>
  <c r="V6" i="15"/>
  <c r="U6" i="15"/>
  <c r="Q6" i="15"/>
  <c r="P6" i="15"/>
  <c r="O6" i="15"/>
  <c r="M6" i="15"/>
  <c r="K6" i="15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AZ7" i="7"/>
  <c r="AY7" i="7"/>
  <c r="AX7" i="7"/>
  <c r="AV7" i="7"/>
  <c r="AU7" i="7"/>
  <c r="AO7" i="7"/>
  <c r="AN7" i="7"/>
  <c r="AM7" i="7"/>
  <c r="AL7" i="7"/>
  <c r="AK7" i="7"/>
  <c r="AG7" i="7"/>
  <c r="AF7" i="7"/>
  <c r="AE7" i="7"/>
  <c r="AD7" i="7"/>
  <c r="AA7" i="7"/>
  <c r="Z7" i="7"/>
  <c r="Y7" i="7"/>
  <c r="X7" i="7"/>
  <c r="W7" i="7"/>
  <c r="V7" i="7"/>
  <c r="Q7" i="7"/>
  <c r="P7" i="7"/>
  <c r="O7" i="7"/>
  <c r="M7" i="7"/>
  <c r="K7" i="7"/>
  <c r="AZ6" i="7"/>
  <c r="AY6" i="7"/>
  <c r="AX6" i="7"/>
  <c r="AV6" i="7"/>
  <c r="AU6" i="7"/>
  <c r="AO6" i="7"/>
  <c r="AN6" i="7"/>
  <c r="AM6" i="7"/>
  <c r="AL6" i="7"/>
  <c r="AK6" i="7"/>
  <c r="AG6" i="7"/>
  <c r="AF6" i="7"/>
  <c r="AE6" i="7"/>
  <c r="AD6" i="7"/>
  <c r="AA6" i="7"/>
  <c r="Z6" i="7"/>
  <c r="Y6" i="7"/>
  <c r="X6" i="7"/>
  <c r="W6" i="7"/>
  <c r="V6" i="7"/>
  <c r="Q6" i="7"/>
  <c r="P6" i="7"/>
  <c r="O6" i="7"/>
  <c r="M6" i="7"/>
  <c r="K6" i="7"/>
  <c r="I14" i="7" l="1"/>
  <c r="J52" i="7"/>
  <c r="I32" i="7"/>
  <c r="J32" i="7" s="1"/>
  <c r="J193" i="7"/>
  <c r="I16" i="7"/>
  <c r="J16" i="7" s="1"/>
  <c r="I22" i="7"/>
  <c r="J25" i="7"/>
  <c r="I9" i="15"/>
  <c r="J15" i="15"/>
  <c r="V38" i="7"/>
  <c r="I38" i="7" s="1"/>
  <c r="J91" i="1"/>
  <c r="J38" i="7" l="1"/>
  <c r="J70" i="1" l="1"/>
  <c r="K96" i="7" l="1"/>
  <c r="J58" i="1"/>
  <c r="I96" i="7" l="1"/>
  <c r="J96" i="7" s="1"/>
  <c r="J100" i="7" l="1"/>
</calcChain>
</file>

<file path=xl/sharedStrings.xml><?xml version="1.0" encoding="utf-8"?>
<sst xmlns="http://schemas.openxmlformats.org/spreadsheetml/2006/main" count="3561" uniqueCount="661">
  <si>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</si>
  <si>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</si>
  <si>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</si>
  <si>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</si>
  <si>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</si>
  <si>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</si>
  <si>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</si>
  <si>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</si>
  <si>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</si>
  <si>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Bugan Michael</t>
  </si>
  <si>
    <t>JK SŠ Ivanka pri Dunaji</t>
  </si>
  <si>
    <t>Horná Michaela</t>
  </si>
  <si>
    <t>Forever</t>
  </si>
  <si>
    <t>JK pri NŽ Topoľčianky</t>
  </si>
  <si>
    <t>Lorry</t>
  </si>
  <si>
    <t>Vančo Peter</t>
  </si>
  <si>
    <t>Conversano XIII-47</t>
  </si>
  <si>
    <t>Marthaler Veronika</t>
  </si>
  <si>
    <t>Z0048</t>
  </si>
  <si>
    <t>TJ Žrebčín Motešice</t>
  </si>
  <si>
    <t>Slobodníková Anežka</t>
  </si>
  <si>
    <t>JK Ivanka pri Dunaji</t>
  </si>
  <si>
    <t>Furioso L-34 Némés</t>
  </si>
  <si>
    <t>Flaková Kristína</t>
  </si>
  <si>
    <t>Bonnami</t>
  </si>
  <si>
    <t>Bonnavi</t>
  </si>
  <si>
    <t>Favory XVIII-19</t>
  </si>
  <si>
    <t>Kuhajda Milan</t>
  </si>
  <si>
    <t>Ariston ER</t>
  </si>
  <si>
    <t>JK Jurský Dvor Nitra</t>
  </si>
  <si>
    <t>Nittnaus Martina</t>
  </si>
  <si>
    <t>Favory XII-13</t>
  </si>
  <si>
    <t>Záhorská Silvia</t>
  </si>
  <si>
    <t>Dancing Scarlett</t>
  </si>
  <si>
    <t>Fraňová Linda</t>
  </si>
  <si>
    <t>JO Martin Záturčie</t>
  </si>
  <si>
    <t>Ďurechová Laura</t>
  </si>
  <si>
    <t>Chorváthová Katarína</t>
  </si>
  <si>
    <t>Donneshallowa II</t>
  </si>
  <si>
    <t>Edmár Péter</t>
  </si>
  <si>
    <t>JK Czajlík Ranch Dun. Klátov</t>
  </si>
  <si>
    <t>Winstar</t>
  </si>
  <si>
    <t>JK Balunky Bratislava</t>
  </si>
  <si>
    <t>Kohút Patrik</t>
  </si>
  <si>
    <t>JK Rozálka Pezinok</t>
  </si>
  <si>
    <t>Nonius XXXII-1 SK Darwin</t>
  </si>
  <si>
    <t>JK Masarykov Dvor</t>
  </si>
  <si>
    <t>Benčíková Veronika</t>
  </si>
  <si>
    <t>Nour Faustino</t>
  </si>
  <si>
    <t>JK Limit Bratislava</t>
  </si>
  <si>
    <t>Šteflovičová Sylvia</t>
  </si>
  <si>
    <t>JK Josy Team Trnava</t>
  </si>
  <si>
    <t>Ranč Ouzkých Bratislava</t>
  </si>
  <si>
    <t>Žarnovická Jana</t>
  </si>
  <si>
    <t>ŠK Divoká Voda Bratislava</t>
  </si>
  <si>
    <t>SPOLU</t>
  </si>
  <si>
    <t>Mladí jazdci</t>
  </si>
  <si>
    <t>Balážová Michaela</t>
  </si>
  <si>
    <t>Marengo</t>
  </si>
  <si>
    <t>JK Limfora Badín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</si>
  <si>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</si>
  <si>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</si>
  <si>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</si>
  <si>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</si>
  <si>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</si>
  <si>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</si>
  <si>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</si>
  <si>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</si>
  <si>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Petranová Sofia Laura</t>
  </si>
  <si>
    <t>Alice im Wunderland</t>
  </si>
  <si>
    <t>Cingelová Diana</t>
  </si>
  <si>
    <t>Jurštáková Dorota</t>
  </si>
  <si>
    <t>JK Trenčín Nozdrkovce</t>
  </si>
  <si>
    <t>JK Czajlík Ranch</t>
  </si>
  <si>
    <t>Cigániková Paulína</t>
  </si>
  <si>
    <t>Chevalier</t>
  </si>
  <si>
    <t>LaRoc Horses Stupava</t>
  </si>
  <si>
    <t>Sissi</t>
  </si>
  <si>
    <t>Spolu        15 NAJ</t>
  </si>
  <si>
    <t>Hunová Diana</t>
  </si>
  <si>
    <t>Polláková Tamara</t>
  </si>
  <si>
    <t>Pestunová Alica</t>
  </si>
  <si>
    <t>Némes Furioso L-34</t>
  </si>
  <si>
    <t>Magál Ján</t>
  </si>
  <si>
    <t>Dafne Van Dej</t>
  </si>
  <si>
    <t>Kucsora Barbora</t>
  </si>
  <si>
    <t>Eržinová Stella</t>
  </si>
  <si>
    <t>Amber Nuance</t>
  </si>
  <si>
    <t>JK Gazdovstvo Uhliská</t>
  </si>
  <si>
    <t>Limit</t>
  </si>
  <si>
    <t>Marthaler Lilly Alena</t>
  </si>
  <si>
    <t>JK Over Žilina</t>
  </si>
  <si>
    <t>Pony jazdci</t>
  </si>
  <si>
    <t>Kôň roka</t>
  </si>
  <si>
    <t>Kategória</t>
  </si>
  <si>
    <t>J</t>
  </si>
  <si>
    <t>JK Horse Klub Nitra</t>
  </si>
  <si>
    <t>S</t>
  </si>
  <si>
    <t>Balunky družstvo Bratislava</t>
  </si>
  <si>
    <t>Y</t>
  </si>
  <si>
    <t>D</t>
  </si>
  <si>
    <t>Donnershallowa II</t>
  </si>
  <si>
    <t>Mladý kôň roka</t>
  </si>
  <si>
    <t>Mániková Zuzana</t>
  </si>
  <si>
    <t>Gandalf V</t>
  </si>
  <si>
    <t>Beauty Boy</t>
  </si>
  <si>
    <t>Robotová Simona</t>
  </si>
  <si>
    <t>Esprit</t>
  </si>
  <si>
    <t>Výbohová Martina</t>
  </si>
  <si>
    <t>JK Enimo Bratislava</t>
  </si>
  <si>
    <t>Welt Regency</t>
  </si>
  <si>
    <t>Úkaz</t>
  </si>
  <si>
    <t>Justusová Nina</t>
  </si>
  <si>
    <t>Furioso XLII-21 Sauvignon</t>
  </si>
  <si>
    <t>James Gabriela</t>
  </si>
  <si>
    <t>Minella</t>
  </si>
  <si>
    <t>Petrovská Hana</t>
  </si>
  <si>
    <t>Equitana Sport Horses Bratislava</t>
  </si>
  <si>
    <t>Furioso XLII-12 SK Red Magnum</t>
  </si>
  <si>
    <t>Štrbová Carla Sofia</t>
  </si>
  <si>
    <t>Faible</t>
  </si>
  <si>
    <t>Jalke Vom Coenenhof</t>
  </si>
  <si>
    <t>Donna Grazia</t>
  </si>
  <si>
    <t>Hariffa MD</t>
  </si>
  <si>
    <t>Slušná Petra</t>
  </si>
  <si>
    <t>Furst Lothario</t>
  </si>
  <si>
    <t>Indorado Van´t Kathof</t>
  </si>
  <si>
    <t>Bednárová Alexandra</t>
  </si>
  <si>
    <t>LH Magic Wall</t>
  </si>
  <si>
    <t>Zagyiová Kristína Ela</t>
  </si>
  <si>
    <t>Sunrise</t>
  </si>
  <si>
    <t>Graduell</t>
  </si>
  <si>
    <t>Sklenárová Simona</t>
  </si>
  <si>
    <t>Balogh Štefan</t>
  </si>
  <si>
    <t>Veszto Nonius-149 Sebes</t>
  </si>
  <si>
    <t>Django 358</t>
  </si>
  <si>
    <t>Seniori</t>
  </si>
  <si>
    <t>Deti</t>
  </si>
  <si>
    <t>Nylana</t>
  </si>
  <si>
    <t>ŠK Divoká Voda</t>
  </si>
  <si>
    <t>Charissa</t>
  </si>
  <si>
    <t>Šalyová Kornélia</t>
  </si>
  <si>
    <t>Magic Mike</t>
  </si>
  <si>
    <t>Rocky Rebel</t>
  </si>
  <si>
    <t>Semper Saly</t>
  </si>
  <si>
    <t>Magálová Agátka</t>
  </si>
  <si>
    <t>Janušková Olivia</t>
  </si>
  <si>
    <t>Robina</t>
  </si>
  <si>
    <t>Scarlett O´Harrah</t>
  </si>
  <si>
    <t>Finale</t>
  </si>
  <si>
    <t>Dr. House</t>
  </si>
  <si>
    <t>JK RS Team Bratislava</t>
  </si>
  <si>
    <t>Oršuliaková Viktória</t>
  </si>
  <si>
    <t>Sonet</t>
  </si>
  <si>
    <t>Nanook</t>
  </si>
  <si>
    <t>Glasnáková Diana</t>
  </si>
  <si>
    <t>Carebis Quid</t>
  </si>
  <si>
    <t>Blue Berry 8</t>
  </si>
  <si>
    <t>Jašeková Diana</t>
  </si>
  <si>
    <t>Yakari</t>
  </si>
  <si>
    <t>Mičicová Mária</t>
  </si>
  <si>
    <t>Capricieux Diarado Z</t>
  </si>
  <si>
    <t>Capriecieux Diarado Z</t>
  </si>
  <si>
    <t>Poláčková Eliška</t>
  </si>
  <si>
    <t>Bewitch</t>
  </si>
  <si>
    <t>Equina Sport Team Plav. Podhradie</t>
  </si>
  <si>
    <t>DREZÚRNY REBRÍČEK</t>
  </si>
  <si>
    <t>Furioso XXXIV-28 Yveta</t>
  </si>
  <si>
    <t>Námešná Ela</t>
  </si>
  <si>
    <t>Linda Lila</t>
  </si>
  <si>
    <t>Beri klub Nová Baňa</t>
  </si>
  <si>
    <t>Gregušková Tamara</t>
  </si>
  <si>
    <t>Toti</t>
  </si>
  <si>
    <t>Blštáková Katarína</t>
  </si>
  <si>
    <t>Red Bernadetta</t>
  </si>
  <si>
    <t>Rubin Royal Hubert</t>
  </si>
  <si>
    <t>FG Alterego</t>
  </si>
  <si>
    <t>Vineland</t>
  </si>
  <si>
    <t>JK Enimo</t>
  </si>
  <si>
    <t>Touch of Class</t>
  </si>
  <si>
    <t>Destiny It´s Me</t>
  </si>
  <si>
    <t>Golden Flower</t>
  </si>
  <si>
    <t>Abrahámfyová Klára</t>
  </si>
  <si>
    <t>Yarka</t>
  </si>
  <si>
    <t>Daneková Petra</t>
  </si>
  <si>
    <t>Klip Vidar Z</t>
  </si>
  <si>
    <t>JS Polet Trebostovo</t>
  </si>
  <si>
    <t>Knapcová Stela</t>
  </si>
  <si>
    <t>JK Santana Trenčianske Mitice</t>
  </si>
  <si>
    <t>Černáčeková Monika</t>
  </si>
  <si>
    <t>Nonius XXXVI-1 SK Vašo</t>
  </si>
  <si>
    <t>Equiteam Most pri Bratislave</t>
  </si>
  <si>
    <t>Zauber Der Venus</t>
  </si>
  <si>
    <t>Zauber der Venus</t>
  </si>
  <si>
    <t>Moulijn</t>
  </si>
  <si>
    <t>Furioso XXXVI-5/ Ula</t>
  </si>
  <si>
    <t>Psotková Hana</t>
  </si>
  <si>
    <t>Beri Klub Nová Baňa</t>
  </si>
  <si>
    <t>Revolution</t>
  </si>
  <si>
    <t>Drago</t>
  </si>
  <si>
    <t>Kurtíková Eliška</t>
  </si>
  <si>
    <t>Duna</t>
  </si>
  <si>
    <t>JK Oravský Háj</t>
  </si>
  <si>
    <t>Nicolas</t>
  </si>
  <si>
    <t>Lilli Fee 8</t>
  </si>
  <si>
    <t>Tom</t>
  </si>
  <si>
    <t>Šeršenová Michaela</t>
  </si>
  <si>
    <t>Tennessee</t>
  </si>
  <si>
    <t>Pokorná Viktória</t>
  </si>
  <si>
    <t>Angelis Diablo</t>
  </si>
  <si>
    <t>Harmónia v sedle</t>
  </si>
  <si>
    <t>Lengyelová Liana</t>
  </si>
  <si>
    <t>Betka</t>
  </si>
  <si>
    <t>Amos</t>
  </si>
  <si>
    <t xml:space="preserve">Šeršeňová Michaela </t>
  </si>
  <si>
    <t>Múčková Denisa</t>
  </si>
  <si>
    <t>Poláchová Alena</t>
  </si>
  <si>
    <t>Black Beauty</t>
  </si>
  <si>
    <t>Škandíková Karolína</t>
  </si>
  <si>
    <t>Franzine</t>
  </si>
  <si>
    <t>Hochelová Anna Mária</t>
  </si>
  <si>
    <t>Q Koka</t>
  </si>
  <si>
    <t>Athos</t>
  </si>
  <si>
    <t>TJ Žižka Bratislava</t>
  </si>
  <si>
    <t>Daniel Lilien Jolie</t>
  </si>
  <si>
    <t>TK Sport Stable Bratislava</t>
  </si>
  <si>
    <t>JK Žižka Bratislava</t>
  </si>
  <si>
    <t>Valašíková Lucia</t>
  </si>
  <si>
    <t>Loredo</t>
  </si>
  <si>
    <t>Cuba Libre Z</t>
  </si>
  <si>
    <t>Veverková Lucia</t>
  </si>
  <si>
    <t>Hajdy</t>
  </si>
  <si>
    <t>Sirius</t>
  </si>
  <si>
    <t>Popovcová Janka</t>
  </si>
  <si>
    <t>Gombarčíková Tatiana</t>
  </si>
  <si>
    <t>Grevens Everdream</t>
  </si>
  <si>
    <t>Stružová Lucia</t>
  </si>
  <si>
    <t>Berlina Van De Capitol</t>
  </si>
  <si>
    <t>Tri Ruže Equiteam</t>
  </si>
  <si>
    <t>Jarábková Alexandra</t>
  </si>
  <si>
    <t>Ďordevič Renáta</t>
  </si>
  <si>
    <t>Diamant De Vita</t>
  </si>
  <si>
    <t>Cimermanová Sandra</t>
  </si>
  <si>
    <t>Whisky Johnie Walker</t>
  </si>
  <si>
    <t>Whisky Johny Walker</t>
  </si>
  <si>
    <t>Slobodník Jakub</t>
  </si>
  <si>
    <t>Aston</t>
  </si>
  <si>
    <t>Áčová Laura</t>
  </si>
  <si>
    <t>Krajčíková Katarína</t>
  </si>
  <si>
    <t>Nonius XXXII-1SK/Darwin</t>
  </si>
  <si>
    <r>
      <t>Fr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hlichová Hana</t>
    </r>
  </si>
  <si>
    <t>Jantár</t>
  </si>
  <si>
    <t>Kintšer David</t>
  </si>
  <si>
    <t>Siglavy XV-2</t>
  </si>
  <si>
    <t>Pluto XXI-9</t>
  </si>
  <si>
    <t>Harachová Sabina</t>
  </si>
  <si>
    <t>Pretoria Elevator</t>
  </si>
  <si>
    <t>Poláčková Zoja</t>
  </si>
  <si>
    <t>Beláková Karolína</t>
  </si>
  <si>
    <t>Levársky Viktória</t>
  </si>
  <si>
    <t>Gbelská Petra</t>
  </si>
  <si>
    <t>JK Kubiš Trnava</t>
  </si>
  <si>
    <t>Furioso XLII-6/Red Mafia</t>
  </si>
  <si>
    <t>Furioso XLII-6/ Red Mafia</t>
  </si>
  <si>
    <t>Valíčková Anna</t>
  </si>
  <si>
    <t>Brestovanská Kamila</t>
  </si>
  <si>
    <t>Chmárová Sandra</t>
  </si>
  <si>
    <t>Red Horse Stará Lehota</t>
  </si>
  <si>
    <t>Richtárechová Salome</t>
  </si>
  <si>
    <t>Latigo</t>
  </si>
  <si>
    <t>JK Agrocontact Jasová</t>
  </si>
  <si>
    <t>Olympia</t>
  </si>
  <si>
    <t>Závarská Linda</t>
  </si>
  <si>
    <t>Štaffa Silvia</t>
  </si>
  <si>
    <t>Wate Van De Lits</t>
  </si>
  <si>
    <t>Krivosudská Zuzana</t>
  </si>
  <si>
    <t>Paradrezúra Excelent Boldog</t>
  </si>
  <si>
    <t>Geerenstein</t>
  </si>
  <si>
    <t>Pullmanová Lucia</t>
  </si>
  <si>
    <t>Jágerská Šarlota</t>
  </si>
  <si>
    <t>JK Uhliská Nemšová</t>
  </si>
  <si>
    <t>Slatkovská Alica</t>
  </si>
  <si>
    <t>Furioso XXX-28 SK/Red Franz Josef</t>
  </si>
  <si>
    <t>Furioso XXX-28 SK/Red Franz Jozef</t>
  </si>
  <si>
    <t>Mitríková Šárka</t>
  </si>
  <si>
    <t>Red Vancouver</t>
  </si>
  <si>
    <t>Red Lancaster</t>
  </si>
  <si>
    <t>Jazdec roka 2024</t>
  </si>
  <si>
    <t>24.-25.02.</t>
  </si>
  <si>
    <t>Weikersdorf AUT</t>
  </si>
  <si>
    <t>JD</t>
  </si>
  <si>
    <t>JJ</t>
  </si>
  <si>
    <t>01.-03.03.</t>
  </si>
  <si>
    <t>Motešice</t>
  </si>
  <si>
    <t>4r</t>
  </si>
  <si>
    <t>5r</t>
  </si>
  <si>
    <t>5rU</t>
  </si>
  <si>
    <t>6rU</t>
  </si>
  <si>
    <t>7rU</t>
  </si>
  <si>
    <t>DUA</t>
  </si>
  <si>
    <t>DD</t>
  </si>
  <si>
    <t>Przedswit XXXIV-16/Xylka</t>
  </si>
  <si>
    <t>Ďuríková Ema</t>
  </si>
  <si>
    <t>Gidran XXV-1/Red Sheridan</t>
  </si>
  <si>
    <t>O</t>
  </si>
  <si>
    <t>Nonius XXXVI-12 SK Xeila</t>
  </si>
  <si>
    <t>Przedswit XXXIII-13 Xiera</t>
  </si>
  <si>
    <t>o</t>
  </si>
  <si>
    <t>Abdallová Sherin</t>
  </si>
  <si>
    <t>Ondračková Lenka</t>
  </si>
  <si>
    <t>Tobias</t>
  </si>
  <si>
    <t>JU</t>
  </si>
  <si>
    <t>IMI</t>
  </si>
  <si>
    <t>DJ</t>
  </si>
  <si>
    <t>Petrušková Milada</t>
  </si>
  <si>
    <t>Inesperado Amado</t>
  </si>
  <si>
    <t>JK Equida Prievidza</t>
  </si>
  <si>
    <t>Flor D´Accord</t>
  </si>
  <si>
    <t>Medová Jana</t>
  </si>
  <si>
    <t>P3</t>
  </si>
  <si>
    <t>Z2</t>
  </si>
  <si>
    <t>SG</t>
  </si>
  <si>
    <t>Don Matteo</t>
  </si>
  <si>
    <t>07.-10.03.</t>
  </si>
  <si>
    <t>Motešice CDI</t>
  </si>
  <si>
    <t>DUB</t>
  </si>
  <si>
    <t>YD</t>
  </si>
  <si>
    <t>YJ</t>
  </si>
  <si>
    <t>Jv</t>
  </si>
  <si>
    <t>Yv</t>
  </si>
  <si>
    <t>Notify</t>
  </si>
  <si>
    <t>7rF</t>
  </si>
  <si>
    <t>16.-17.03.</t>
  </si>
  <si>
    <t>Madrid ESP</t>
  </si>
  <si>
    <t>GPS</t>
  </si>
  <si>
    <t>GP</t>
  </si>
  <si>
    <t>Húsková Karin</t>
  </si>
  <si>
    <t>Faramir</t>
  </si>
  <si>
    <t>Diamond Hill</t>
  </si>
  <si>
    <t>28.-30.03.</t>
  </si>
  <si>
    <t>Z3</t>
  </si>
  <si>
    <t>Fričová Diana</t>
  </si>
  <si>
    <t>P1</t>
  </si>
  <si>
    <t>Smatanová Michaela</t>
  </si>
  <si>
    <t>Nonius XXX-1</t>
  </si>
  <si>
    <t>Red Lord</t>
  </si>
  <si>
    <t>Pretoria Elisson</t>
  </si>
  <si>
    <t>Furioso XLII Sauvignon</t>
  </si>
  <si>
    <t>5rF</t>
  </si>
  <si>
    <t>29.-30.03.</t>
  </si>
  <si>
    <t>Budapešť HUN</t>
  </si>
  <si>
    <t>L2</t>
  </si>
  <si>
    <t>LS1</t>
  </si>
  <si>
    <t>L3</t>
  </si>
  <si>
    <t>LS2</t>
  </si>
  <si>
    <t>06.04.</t>
  </si>
  <si>
    <t>Las Cadenas ESP</t>
  </si>
  <si>
    <t>Panská Lícha CZE</t>
  </si>
  <si>
    <t>12.-14.04.</t>
  </si>
  <si>
    <t>Šamorín</t>
  </si>
  <si>
    <t>Šamorín CDI</t>
  </si>
  <si>
    <t>13.-14.04.</t>
  </si>
  <si>
    <t>Naďová Martina</t>
  </si>
  <si>
    <t>Bajnok</t>
  </si>
  <si>
    <t>Bombonero</t>
  </si>
  <si>
    <t>YU</t>
  </si>
  <si>
    <t>6rF</t>
  </si>
  <si>
    <t>Equinibrium AMH</t>
  </si>
  <si>
    <t>27.04.</t>
  </si>
  <si>
    <t>Kisbábolna HUN</t>
  </si>
  <si>
    <t>27.-28.04.</t>
  </si>
  <si>
    <t>Dunajský Klátov</t>
  </si>
  <si>
    <t>Lord Weingard - 15</t>
  </si>
  <si>
    <t>Eden</t>
  </si>
  <si>
    <t>Quinnus II-23</t>
  </si>
  <si>
    <t>Mirante Veronika</t>
  </si>
  <si>
    <t>Esperanza MP</t>
  </si>
  <si>
    <t>JK Scarlett Šamorín</t>
  </si>
  <si>
    <t>Gulázsiová Liliana</t>
  </si>
  <si>
    <t>Gitan</t>
  </si>
  <si>
    <t>Mészaroszová Alexandra</t>
  </si>
  <si>
    <t>Zavarská Linda</t>
  </si>
  <si>
    <t>LS5</t>
  </si>
  <si>
    <t>Mopassanas</t>
  </si>
  <si>
    <t>LS6</t>
  </si>
  <si>
    <t>Těšánky CZE</t>
  </si>
  <si>
    <t>Michalechová Veronika</t>
  </si>
  <si>
    <t>Pretoria Mountain Express</t>
  </si>
  <si>
    <t>Libel Van De Leenakker</t>
  </si>
  <si>
    <t>Z4</t>
  </si>
  <si>
    <t>L0</t>
  </si>
  <si>
    <t>Z5</t>
  </si>
  <si>
    <t>04.-05.05.</t>
  </si>
  <si>
    <t>Pilisjászfalu HUN</t>
  </si>
  <si>
    <t>09.-12.05.</t>
  </si>
  <si>
    <t>Pilisjászfalu HUN CDI</t>
  </si>
  <si>
    <t>10.05.</t>
  </si>
  <si>
    <t>10.-12.05.</t>
  </si>
  <si>
    <t>Kmeť Igor</t>
  </si>
  <si>
    <t>La Čaki Pointe</t>
  </si>
  <si>
    <t>Al Qabbani Liptovsý Mikuláš</t>
  </si>
  <si>
    <t>Al Qabbani Liptovský Mikuláš</t>
  </si>
  <si>
    <t>Geťková Noemi Lucia</t>
  </si>
  <si>
    <t>Gidran XXI-2/Ružena</t>
  </si>
  <si>
    <t>Nispuck</t>
  </si>
  <si>
    <t>Kurtiš Krištof</t>
  </si>
  <si>
    <t>Bony</t>
  </si>
  <si>
    <t>Balajová Bibiana</t>
  </si>
  <si>
    <t>Lady</t>
  </si>
  <si>
    <t>Princessin von Paris</t>
  </si>
  <si>
    <t>Pricessin von Paris</t>
  </si>
  <si>
    <t>Siekeľová Diana</t>
  </si>
  <si>
    <t>Prince Cherry Orchard</t>
  </si>
  <si>
    <t>Ranč Aura Nová Dedina</t>
  </si>
  <si>
    <t>11.-12.05.</t>
  </si>
  <si>
    <t>Olomouc CZE</t>
  </si>
  <si>
    <t>19.05.</t>
  </si>
  <si>
    <t>25.-26.05.</t>
  </si>
  <si>
    <t>Cinkota HUN</t>
  </si>
  <si>
    <t>01.-02.06.</t>
  </si>
  <si>
    <t>07.06.</t>
  </si>
  <si>
    <t>RS Team Bratislava</t>
  </si>
  <si>
    <t>Z1</t>
  </si>
  <si>
    <t>Vaľková Barbora</t>
  </si>
  <si>
    <t>Chip</t>
  </si>
  <si>
    <t>Vachová Petronela</t>
  </si>
  <si>
    <t>Shadow</t>
  </si>
  <si>
    <t>Jessi</t>
  </si>
  <si>
    <t>Smoláková Simona</t>
  </si>
  <si>
    <t>Wild Valentine</t>
  </si>
  <si>
    <t>Rizmanová Vivien</t>
  </si>
  <si>
    <t>Furioso XLIX-44 Napos</t>
  </si>
  <si>
    <t>Tichá Nelly</t>
  </si>
  <si>
    <t>Esmeralda</t>
  </si>
  <si>
    <t>Danihelová Karolína</t>
  </si>
  <si>
    <t>Charles</t>
  </si>
  <si>
    <t>Trixies Prince Harvey</t>
  </si>
  <si>
    <t>Valovičová Katarína</t>
  </si>
  <si>
    <t>Gurová Simona</t>
  </si>
  <si>
    <t>Karl Hans Rumenige</t>
  </si>
  <si>
    <t>Balážová Lea</t>
  </si>
  <si>
    <t>Roven</t>
  </si>
  <si>
    <t>Harmónia v sedle Ivanka pri Dunaji</t>
  </si>
  <si>
    <t>Balászová Bianka</t>
  </si>
  <si>
    <t>Balázsová Bianka</t>
  </si>
  <si>
    <t>Štefániková Laura</t>
  </si>
  <si>
    <t>Dilíková Amélia</t>
  </si>
  <si>
    <t>Ivy</t>
  </si>
  <si>
    <t>Pavúčková Thea</t>
  </si>
  <si>
    <t>Elltydd Royal Goodie</t>
  </si>
  <si>
    <t>Škvarková Kristína</t>
  </si>
  <si>
    <t>Daphne</t>
  </si>
  <si>
    <t>Januschkeová Jana</t>
  </si>
  <si>
    <t>Red Loran</t>
  </si>
  <si>
    <t>Belovič Bernáthová Kristína</t>
  </si>
  <si>
    <t>Majcinová Tamara</t>
  </si>
  <si>
    <t>Hayco</t>
  </si>
  <si>
    <t>JK Alexandria Hviezdoslavov</t>
  </si>
  <si>
    <t>Furioso VIII-3/Harmony</t>
  </si>
  <si>
    <t>Grancová Lucia</t>
  </si>
  <si>
    <t>Nicolass</t>
  </si>
  <si>
    <t>08.-09.06.</t>
  </si>
  <si>
    <t>Szilvásvárad HUN</t>
  </si>
  <si>
    <t>Cloud Jumper</t>
  </si>
  <si>
    <t>Výškov CZE</t>
  </si>
  <si>
    <t>14.-16.06.</t>
  </si>
  <si>
    <t>Cantanis Ok</t>
  </si>
  <si>
    <t>Gidran XX-12 Wonderbra</t>
  </si>
  <si>
    <t>22.-23.06.</t>
  </si>
  <si>
    <t>Z0</t>
  </si>
  <si>
    <t>Tristan GM</t>
  </si>
  <si>
    <t>Kochaníková Lucia</t>
  </si>
  <si>
    <t>Fabia De Napoli</t>
  </si>
  <si>
    <t>27.-29.06.</t>
  </si>
  <si>
    <t>Cofurst Daily</t>
  </si>
  <si>
    <t>06.-07.07.</t>
  </si>
  <si>
    <t>Topoľčianky</t>
  </si>
  <si>
    <t>Aliana</t>
  </si>
  <si>
    <t>Pastorale</t>
  </si>
  <si>
    <t>Neapolitano XIV-29</t>
  </si>
  <si>
    <t>Galleria´s Destano´s Dream Come True</t>
  </si>
  <si>
    <t>Mlynárová Petra</t>
  </si>
  <si>
    <t>Ivančíková Monika</t>
  </si>
  <si>
    <t>Neapolitano XIV-31</t>
  </si>
  <si>
    <t>Ricardo Diamond Surprice</t>
  </si>
  <si>
    <t>Sklenárová Liana</t>
  </si>
  <si>
    <t>Pimpa</t>
  </si>
  <si>
    <t>Filo Nina</t>
  </si>
  <si>
    <t>Dimension</t>
  </si>
  <si>
    <t>Iliašová Nikola</t>
  </si>
  <si>
    <t>Tinka´s Future</t>
  </si>
  <si>
    <t>Kubanová Hanka</t>
  </si>
  <si>
    <t>P4</t>
  </si>
  <si>
    <t>23.-26.05.</t>
  </si>
  <si>
    <t>12.-14.07.</t>
  </si>
  <si>
    <t>Dancing Sunlight</t>
  </si>
  <si>
    <t>13.-14.07.</t>
  </si>
  <si>
    <t>Kanková Tereza</t>
  </si>
  <si>
    <t>Silvan</t>
  </si>
  <si>
    <t>Porkertová Linda</t>
  </si>
  <si>
    <t>Dancing Boy</t>
  </si>
  <si>
    <t>16.-21.07.</t>
  </si>
  <si>
    <t>St. Margarethen AUT ME</t>
  </si>
  <si>
    <t>21.07.</t>
  </si>
  <si>
    <t>25.-28.07.</t>
  </si>
  <si>
    <t>Opglabbeek BEL ME</t>
  </si>
  <si>
    <t>27.-28.07.</t>
  </si>
  <si>
    <t>LS7</t>
  </si>
  <si>
    <t>10.-11.08.</t>
  </si>
  <si>
    <t>JK Josy Team Píla</t>
  </si>
  <si>
    <t>Kubušová Kristína</t>
  </si>
  <si>
    <t>Kilian</t>
  </si>
  <si>
    <t>Pretoria Elison</t>
  </si>
  <si>
    <t>Slováková Nella</t>
  </si>
  <si>
    <t>Romanova</t>
  </si>
  <si>
    <t>Equinevita Stable &amp; Academy</t>
  </si>
  <si>
    <t>Ondráčková Lenka</t>
  </si>
  <si>
    <t>Preacherman</t>
  </si>
  <si>
    <t>Nonius XXX-1 SK</t>
  </si>
  <si>
    <t>16.08.</t>
  </si>
  <si>
    <t>Adamčová Hana</t>
  </si>
  <si>
    <t>Mocková Michaela</t>
  </si>
  <si>
    <t>Biscuit</t>
  </si>
  <si>
    <t>JK Femini Team Trnava</t>
  </si>
  <si>
    <t>Švingálová Jarmila</t>
  </si>
  <si>
    <t>Glorian</t>
  </si>
  <si>
    <t>Parkúr Club Vysoká pri Morave</t>
  </si>
  <si>
    <t>Cirello</t>
  </si>
  <si>
    <t>Hegerová Adriana</t>
  </si>
  <si>
    <t>Colin</t>
  </si>
  <si>
    <t>23.08.</t>
  </si>
  <si>
    <t>Vysoká pri Morave</t>
  </si>
  <si>
    <t>Vykydalová Lea</t>
  </si>
  <si>
    <t>Tivor</t>
  </si>
  <si>
    <t>Parkúr club Vysoká pri Morave</t>
  </si>
  <si>
    <t>Morávková Andrea</t>
  </si>
  <si>
    <t>Neapolitano XIV-25SK</t>
  </si>
  <si>
    <t>Do Sedla Bratislava</t>
  </si>
  <si>
    <t>Saňková Tamara</t>
  </si>
  <si>
    <t>Verdi</t>
  </si>
  <si>
    <t>Gajdošová Paulína</t>
  </si>
  <si>
    <t>Carisma</t>
  </si>
  <si>
    <t>Kopáčová Martina</t>
  </si>
  <si>
    <t>Scarabea D´Or</t>
  </si>
  <si>
    <t>Nikodémová Melánia</t>
  </si>
  <si>
    <t>Ami</t>
  </si>
  <si>
    <t>Šándorová Daniela</t>
  </si>
  <si>
    <t>Carlo 2</t>
  </si>
  <si>
    <t>Kováč Július nml.</t>
  </si>
  <si>
    <t>Costa</t>
  </si>
  <si>
    <t>Karbid</t>
  </si>
  <si>
    <t>24.08.</t>
  </si>
  <si>
    <t>Jasová</t>
  </si>
  <si>
    <t>P2</t>
  </si>
  <si>
    <t>Mr. Muffine</t>
  </si>
  <si>
    <t>MKZ2</t>
  </si>
  <si>
    <t>Prada Van Weizicht</t>
  </si>
  <si>
    <t>Janegová Tatiana</t>
  </si>
  <si>
    <t>Cipísek</t>
  </si>
  <si>
    <t>TJ Slávia Šaľa</t>
  </si>
  <si>
    <t>Némethová Andrea</t>
  </si>
  <si>
    <t>Orkán</t>
  </si>
  <si>
    <t>Chovancová Urminská Lucia</t>
  </si>
  <si>
    <t>Aviatik</t>
  </si>
  <si>
    <t>S3</t>
  </si>
  <si>
    <t>30.-31.08.</t>
  </si>
  <si>
    <t>Jašušáková Sandra</t>
  </si>
  <si>
    <t>North Star XI-15/Pohoda</t>
  </si>
  <si>
    <t>Adamiková Hanka</t>
  </si>
  <si>
    <t>Elias</t>
  </si>
  <si>
    <t>Pekárová Stela</t>
  </si>
  <si>
    <t>Ižipová Michaela</t>
  </si>
  <si>
    <t>Cara Mia</t>
  </si>
  <si>
    <t>Equinibrium AMH Vlkanová</t>
  </si>
  <si>
    <t>Líšková Tereza</t>
  </si>
  <si>
    <t>Furioso XXXVI-5/Ula</t>
  </si>
  <si>
    <t>Przedswit XXXIII-12/Xyntia</t>
  </si>
  <si>
    <t>Furioso XXX-35 Xaver</t>
  </si>
  <si>
    <t>07.-08.09.</t>
  </si>
  <si>
    <t>Topoľčianky MSR</t>
  </si>
  <si>
    <t>Bonett</t>
  </si>
  <si>
    <t>JK Saida Bratislava</t>
  </si>
  <si>
    <t>IMIv</t>
  </si>
  <si>
    <t>21.-22.09.</t>
  </si>
  <si>
    <t>Burešová Alena</t>
  </si>
  <si>
    <t>Carneval</t>
  </si>
  <si>
    <t>Equistyle Club</t>
  </si>
  <si>
    <t>Equistyle club</t>
  </si>
  <si>
    <t>Gidran XIX-7 SK (Isthar)</t>
  </si>
  <si>
    <r>
      <t>Alf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ldy Lilla</t>
    </r>
  </si>
  <si>
    <t>Carina H</t>
  </si>
  <si>
    <t>JK Czajlík Ranch Dunajský Klátov</t>
  </si>
  <si>
    <r>
      <t>Alf</t>
    </r>
    <r>
      <rPr>
        <sz val="10"/>
        <rFont val="Calibri"/>
        <family val="2"/>
        <charset val="238"/>
      </rPr>
      <t>ö</t>
    </r>
    <r>
      <rPr>
        <sz val="10"/>
        <rFont val="Arial"/>
        <family val="2"/>
        <charset val="238"/>
      </rPr>
      <t>ldy Lilla</t>
    </r>
  </si>
  <si>
    <t>Magdaliková Nikoleta</t>
  </si>
  <si>
    <t>Kathmandu</t>
  </si>
  <si>
    <t>JO pri SOUP Šaľa</t>
  </si>
  <si>
    <t>27.-29.09.</t>
  </si>
  <si>
    <t>23.-24.05.</t>
  </si>
  <si>
    <t>Olomouc CZE CDI</t>
  </si>
  <si>
    <t>21.-23.06.</t>
  </si>
  <si>
    <t>Brno CZE CDI</t>
  </si>
  <si>
    <t>15.-16.08.</t>
  </si>
  <si>
    <t>Máriakálnok HUN CDI</t>
  </si>
  <si>
    <t>05.10.</t>
  </si>
  <si>
    <t>Z6</t>
  </si>
  <si>
    <t>Kopcová Izabela</t>
  </si>
  <si>
    <t>Fatima</t>
  </si>
  <si>
    <t>05.-06.10.</t>
  </si>
  <si>
    <t>26.-27.10.</t>
  </si>
  <si>
    <t>Podolanová Adela</t>
  </si>
  <si>
    <t>Przedswit XXXIII-9 Ximon</t>
  </si>
  <si>
    <t>Furioso XXXIV-6 SK/ Brik</t>
  </si>
  <si>
    <t>Przedswit XXXVII Šafrán</t>
  </si>
  <si>
    <t>Bíró Ján</t>
  </si>
  <si>
    <t>Red Quinta</t>
  </si>
  <si>
    <t>Red Leaslie</t>
  </si>
  <si>
    <t>Nonius XXXVI-12/Xeila</t>
  </si>
  <si>
    <t>T´leechhiem´s Prescilla</t>
  </si>
  <si>
    <t>01.-03.11.</t>
  </si>
  <si>
    <t>09.-10.11.</t>
  </si>
  <si>
    <t>Vígľaš</t>
  </si>
  <si>
    <t>L11</t>
  </si>
  <si>
    <t>09.11.</t>
  </si>
  <si>
    <t>Vysoká pri Moreve</t>
  </si>
  <si>
    <t>Z7</t>
  </si>
  <si>
    <t>Cupido</t>
  </si>
  <si>
    <t>Pálffyová Ema</t>
  </si>
  <si>
    <t>PBM Dancing Queen</t>
  </si>
  <si>
    <t>Fekiačová Elena</t>
  </si>
  <si>
    <t>Daisy</t>
  </si>
  <si>
    <t>Pállfyová Ema</t>
  </si>
  <si>
    <t>Giovanni</t>
  </si>
  <si>
    <t>Tramím</t>
  </si>
  <si>
    <t>Danilová Viktória</t>
  </si>
  <si>
    <t>Ketty</t>
  </si>
  <si>
    <t>Tramín</t>
  </si>
  <si>
    <t>Patrik</t>
  </si>
  <si>
    <t>Grňová Laila</t>
  </si>
  <si>
    <t>Švingálová Andrea</t>
  </si>
  <si>
    <t>Sunny</t>
  </si>
  <si>
    <t xml:space="preserve">Kováč Július </t>
  </si>
  <si>
    <t>x</t>
  </si>
  <si>
    <t xml:space="preserve">x </t>
  </si>
  <si>
    <t>14.-15.12.</t>
  </si>
  <si>
    <t>Slezáková Kamila</t>
  </si>
  <si>
    <t>Fairlipy 5 - Xirius</t>
  </si>
  <si>
    <t>Fairlypi 5 - Xirius</t>
  </si>
  <si>
    <t>Foldešiová Alžbeta</t>
  </si>
  <si>
    <t>Przedswit XXXIII-12 Xyntia</t>
  </si>
  <si>
    <t>Furioso XXXIV-38/ Osaka</t>
  </si>
  <si>
    <t>Furioso XXV-38/ Osaka</t>
  </si>
  <si>
    <t>Karellová Barbora</t>
  </si>
  <si>
    <t>Midnight Alpaka</t>
  </si>
  <si>
    <t>Občianske združenie Hipoško</t>
  </si>
  <si>
    <t>Hudobová Amália</t>
  </si>
  <si>
    <t xml:space="preserve">Štatistika </t>
  </si>
  <si>
    <t>Preteky</t>
  </si>
  <si>
    <t>Súťaže</t>
  </si>
  <si>
    <t>Štarty</t>
  </si>
  <si>
    <t>Kone</t>
  </si>
  <si>
    <t>Mladé kone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</si>
</sst>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0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rgb="FFCC0099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sz val="10"/>
      <color rgb="FFCC0099"/>
      <name val="Arial"/>
      <family val="2"/>
      <charset val="238"/>
    </font>
    <font>
      <b/>
      <sz val="10"/>
      <color rgb="FFCC0099"/>
      <name val="Arial"/>
      <family val="2"/>
      <charset val="238"/>
    </font>
    <font>
      <b/>
      <sz val="18"/>
      <color rgb="FFCC009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  <font>
      <sz val="10"/>
      <name val="Arial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b/>
      <u/>
      <sz val="1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39991454817346722"/>
      </right>
      <top/>
      <bottom/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276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19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19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7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/>
    <xf numFmtId="0" fontId="33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 vertical="center"/>
      <protection locked="0"/>
    </xf>
    <xf numFmtId="0" fontId="16" fillId="9" borderId="17" xfId="2" applyFill="1" applyBorder="1" applyAlignment="1">
      <alignment horizontal="left"/>
    </xf>
    <xf numFmtId="0" fontId="16" fillId="9" borderId="19" xfId="2" applyFill="1" applyBorder="1" applyAlignment="1">
      <alignment horizontal="left"/>
    </xf>
    <xf numFmtId="0" fontId="16" fillId="9" borderId="19" xfId="2" applyFill="1" applyBorder="1" applyAlignment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38" fillId="0" borderId="0" xfId="0" applyFont="1"/>
    <xf numFmtId="0" fontId="39" fillId="0" borderId="0" xfId="0" applyFont="1"/>
    <xf numFmtId="0" fontId="16" fillId="5" borderId="23" xfId="3" applyBorder="1"/>
    <xf numFmtId="0" fontId="16" fillId="5" borderId="24" xfId="3" applyBorder="1"/>
    <xf numFmtId="0" fontId="41" fillId="5" borderId="3" xfId="3" applyFont="1" applyBorder="1"/>
    <xf numFmtId="0" fontId="16" fillId="5" borderId="6" xfId="3" applyBorder="1" applyAlignment="1">
      <alignment horizontal="center"/>
    </xf>
    <xf numFmtId="0" fontId="16" fillId="5" borderId="25" xfId="3" applyBorder="1"/>
    <xf numFmtId="0" fontId="0" fillId="0" borderId="31" xfId="0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42" fillId="5" borderId="3" xfId="3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5" fillId="0" borderId="0" xfId="0" applyFont="1" applyAlignment="1">
      <alignment horizontal="center"/>
    </xf>
    <xf numFmtId="0" fontId="40" fillId="5" borderId="3" xfId="3" applyFont="1" applyBorder="1"/>
    <xf numFmtId="0" fontId="16" fillId="5" borderId="32" xfId="3" applyBorder="1"/>
    <xf numFmtId="0" fontId="9" fillId="0" borderId="0" xfId="0" applyFont="1" applyAlignment="1">
      <alignment vertical="center"/>
    </xf>
    <xf numFmtId="0" fontId="0" fillId="0" borderId="33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5" fillId="8" borderId="16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/>
    </xf>
    <xf numFmtId="0" fontId="15" fillId="8" borderId="13" xfId="1" applyFont="1" applyFill="1" applyBorder="1" applyAlignment="1">
      <alignment horizontal="center" vertical="center"/>
    </xf>
    <xf numFmtId="0" fontId="45" fillId="0" borderId="0" xfId="0" applyFont="1" applyBorder="1"/>
    <xf numFmtId="0" fontId="45" fillId="0" borderId="0" xfId="0" applyFont="1" applyBorder="1" applyAlignment="1">
      <alignment horizontal="center"/>
    </xf>
    <xf numFmtId="0" fontId="16" fillId="5" borderId="34" xfId="3" applyBorder="1"/>
    <xf numFmtId="0" fontId="16" fillId="5" borderId="35" xfId="3" applyBorder="1"/>
    <xf numFmtId="0" fontId="16" fillId="5" borderId="36" xfId="3" applyBorder="1" applyAlignment="1">
      <alignment horizontal="center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>
      <alignment horizontal="center"/>
    </xf>
    <xf numFmtId="0" fontId="0" fillId="0" borderId="0" xfId="0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9" fillId="0" borderId="0" xfId="0" applyFont="1" applyBorder="1"/>
    <xf numFmtId="0" fontId="1" fillId="0" borderId="0" xfId="0" applyFont="1" applyBorder="1" applyAlignment="1">
      <alignment horizontal="center"/>
    </xf>
    <xf numFmtId="14" fontId="16" fillId="5" borderId="1" xfId="3" applyNumberFormat="1" applyBorder="1" applyAlignment="1"/>
    <xf numFmtId="49" fontId="16" fillId="5" borderId="1" xfId="3" applyNumberFormat="1" applyBorder="1" applyAlignment="1"/>
    <xf numFmtId="0" fontId="0" fillId="0" borderId="0" xfId="0" applyNumberForma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41" fillId="5" borderId="3" xfId="3" applyNumberFormat="1" applyFont="1" applyBorder="1"/>
    <xf numFmtId="0" fontId="1" fillId="0" borderId="33" xfId="0" applyFont="1" applyBorder="1" applyAlignment="1">
      <alignment horizontal="center"/>
    </xf>
    <xf numFmtId="0" fontId="9" fillId="0" borderId="33" xfId="0" applyFont="1" applyBorder="1"/>
    <xf numFmtId="0" fontId="0" fillId="0" borderId="33" xfId="0" applyBorder="1"/>
    <xf numFmtId="0" fontId="9" fillId="0" borderId="33" xfId="0" applyFont="1" applyBorder="1" applyAlignment="1">
      <alignment horizontal="center"/>
    </xf>
    <xf numFmtId="0" fontId="9" fillId="0" borderId="0" xfId="0" applyFont="1" applyAlignment="1" applyProtection="1">
      <alignment horizontal="center"/>
      <protection locked="0"/>
    </xf>
    <xf numFmtId="0" fontId="46" fillId="0" borderId="0" xfId="0" applyFont="1"/>
    <xf numFmtId="0" fontId="1" fillId="0" borderId="0" xfId="0" applyFont="1" applyBorder="1"/>
    <xf numFmtId="0" fontId="1" fillId="0" borderId="0" xfId="0" applyFont="1" applyAlignment="1"/>
    <xf numFmtId="0" fontId="9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1" fillId="4" borderId="19" xfId="2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16" fillId="5" borderId="1" xfId="3" applyBorder="1" applyAlignment="1">
      <alignment horizontal="center"/>
    </xf>
    <xf numFmtId="164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Border="1" applyAlignment="1">
      <alignment horizontal="left"/>
    </xf>
    <xf numFmtId="0" fontId="43" fillId="0" borderId="0" xfId="0" applyFont="1" applyBorder="1"/>
    <xf numFmtId="0" fontId="44" fillId="0" borderId="0" xfId="0" applyFont="1" applyBorder="1"/>
    <xf numFmtId="0" fontId="44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3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6" fillId="5" borderId="37" xfId="3" applyBorder="1" applyAlignment="1">
      <alignment horizontal="center"/>
    </xf>
    <xf numFmtId="0" fontId="17" fillId="0" borderId="0" xfId="0" applyFont="1" applyBorder="1"/>
    <xf numFmtId="0" fontId="9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" fillId="0" borderId="33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4" borderId="0" xfId="2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6" fillId="0" borderId="33" xfId="0" applyFont="1" applyBorder="1"/>
    <xf numFmtId="0" fontId="45" fillId="0" borderId="33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6" fillId="7" borderId="17" xfId="2" applyFill="1" applyBorder="1" applyAlignment="1">
      <alignment horizontal="left"/>
    </xf>
    <xf numFmtId="0" fontId="16" fillId="7" borderId="19" xfId="2" applyFill="1" applyBorder="1" applyAlignment="1">
      <alignment horizontal="left"/>
    </xf>
    <xf numFmtId="0" fontId="16" fillId="7" borderId="19" xfId="2" applyFill="1" applyBorder="1" applyAlignment="1">
      <alignment horizontal="center"/>
    </xf>
    <xf numFmtId="0" fontId="16" fillId="10" borderId="17" xfId="2" applyFill="1" applyBorder="1" applyAlignment="1">
      <alignment horizontal="left"/>
    </xf>
    <xf numFmtId="0" fontId="16" fillId="10" borderId="19" xfId="2" applyFill="1" applyBorder="1" applyAlignment="1">
      <alignment horizontal="left"/>
    </xf>
    <xf numFmtId="0" fontId="16" fillId="10" borderId="19" xfId="2" applyFill="1" applyBorder="1" applyAlignment="1">
      <alignment horizontal="center"/>
    </xf>
    <xf numFmtId="0" fontId="16" fillId="11" borderId="17" xfId="2" applyFill="1" applyBorder="1" applyAlignment="1">
      <alignment horizontal="left"/>
    </xf>
    <xf numFmtId="0" fontId="16" fillId="11" borderId="19" xfId="2" applyFill="1" applyBorder="1" applyAlignment="1">
      <alignment horizontal="left"/>
    </xf>
    <xf numFmtId="0" fontId="16" fillId="11" borderId="19" xfId="2" applyFill="1" applyBorder="1" applyAlignment="1">
      <alignment horizontal="center"/>
    </xf>
    <xf numFmtId="0" fontId="16" fillId="8" borderId="17" xfId="2" applyFill="1" applyBorder="1" applyAlignment="1">
      <alignment horizontal="left"/>
    </xf>
    <xf numFmtId="0" fontId="16" fillId="8" borderId="19" xfId="2" applyFill="1" applyBorder="1" applyAlignment="1">
      <alignment horizontal="left"/>
    </xf>
    <xf numFmtId="0" fontId="16" fillId="8" borderId="19" xfId="2" applyFill="1" applyBorder="1" applyAlignment="1">
      <alignment horizontal="center"/>
    </xf>
    <xf numFmtId="0" fontId="41" fillId="7" borderId="19" xfId="2" applyFont="1" applyFill="1" applyBorder="1" applyAlignment="1">
      <alignment horizontal="left"/>
    </xf>
    <xf numFmtId="0" fontId="14" fillId="0" borderId="0" xfId="0" applyNumberFormat="1" applyFont="1" applyBorder="1" applyAlignment="1">
      <alignment horizontal="center"/>
    </xf>
    <xf numFmtId="0" fontId="16" fillId="7" borderId="0" xfId="2" applyFill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31" xfId="0" applyFont="1" applyBorder="1"/>
    <xf numFmtId="0" fontId="0" fillId="0" borderId="31" xfId="0" applyBorder="1" applyAlignment="1"/>
    <xf numFmtId="0" fontId="0" fillId="0" borderId="31" xfId="0" applyBorder="1"/>
    <xf numFmtId="0" fontId="1" fillId="0" borderId="31" xfId="0" applyFont="1" applyBorder="1" applyAlignment="1">
      <alignment horizontal="center" vertical="top"/>
    </xf>
    <xf numFmtId="0" fontId="9" fillId="0" borderId="31" xfId="0" applyFont="1" applyBorder="1"/>
    <xf numFmtId="0" fontId="9" fillId="0" borderId="31" xfId="0" applyFont="1" applyBorder="1" applyAlignment="1">
      <alignment horizontal="center"/>
    </xf>
    <xf numFmtId="0" fontId="49" fillId="0" borderId="0" xfId="0" applyFont="1" applyAlignment="1">
      <alignment horizontal="center"/>
    </xf>
    <xf numFmtId="0" fontId="9" fillId="0" borderId="31" xfId="0" applyFont="1" applyBorder="1" applyAlignment="1">
      <alignment horizontal="left"/>
    </xf>
    <xf numFmtId="0" fontId="0" fillId="0" borderId="31" xfId="0" applyBorder="1" applyAlignment="1">
      <alignment vertic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15" fillId="7" borderId="27" xfId="3" applyFont="1" applyFill="1" applyBorder="1" applyAlignment="1">
      <alignment horizontal="center" vertical="center"/>
    </xf>
    <xf numFmtId="0" fontId="15" fillId="7" borderId="28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8" xfId="4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5" fillId="6" borderId="9" xfId="4" applyFont="1" applyBorder="1" applyAlignment="1">
      <alignment horizontal="center" vertical="center"/>
    </xf>
    <xf numFmtId="0" fontId="15" fillId="6" borderId="10" xfId="4" applyFont="1" applyBorder="1" applyAlignment="1">
      <alignment horizontal="center" vertical="center"/>
    </xf>
    <xf numFmtId="0" fontId="15" fillId="6" borderId="7" xfId="4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3" xfId="1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15" fillId="3" borderId="14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2" xfId="1" applyFont="1" applyBorder="1" applyAlignment="1">
      <alignment horizontal="center" vertical="center"/>
    </xf>
    <xf numFmtId="0" fontId="27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5" fillId="8" borderId="16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13" xfId="1" applyFont="1" applyFill="1" applyBorder="1" applyAlignment="1">
      <alignment horizontal="center" vertical="center" wrapText="1"/>
    </xf>
    <xf numFmtId="0" fontId="34" fillId="0" borderId="0" xfId="0" applyFont="1" applyAlignment="1" applyProtection="1">
      <alignment horizontal="center"/>
      <protection locked="0"/>
    </xf>
    <xf numFmtId="0" fontId="15" fillId="8" borderId="14" xfId="1" applyFont="1" applyFill="1" applyBorder="1" applyAlignment="1">
      <alignment horizontal="center" vertical="center"/>
    </xf>
    <xf numFmtId="0" fontId="15" fillId="8" borderId="15" xfId="1" applyFont="1" applyFill="1" applyBorder="1" applyAlignment="1">
      <alignment horizontal="center" vertical="center"/>
    </xf>
    <xf numFmtId="0" fontId="15" fillId="8" borderId="12" xfId="1" applyFont="1" applyFill="1" applyBorder="1" applyAlignment="1">
      <alignment horizontal="center" vertical="center"/>
    </xf>
    <xf numFmtId="0" fontId="15" fillId="8" borderId="16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/>
    </xf>
    <xf numFmtId="0" fontId="15" fillId="8" borderId="13" xfId="1" applyFont="1" applyFill="1" applyBorder="1" applyAlignment="1">
      <alignment horizontal="center" vertical="center"/>
    </xf>
    <xf numFmtId="0" fontId="15" fillId="4" borderId="22" xfId="2" applyFont="1" applyBorder="1" applyAlignment="1">
      <alignment horizontal="center" vertical="center" wrapText="1"/>
    </xf>
    <xf numFmtId="0" fontId="15" fillId="4" borderId="0" xfId="2" applyFont="1" applyBorder="1" applyAlignment="1">
      <alignment horizontal="center" vertical="center" wrapText="1"/>
    </xf>
    <xf numFmtId="0" fontId="15" fillId="4" borderId="19" xfId="2" applyFont="1" applyBorder="1" applyAlignment="1">
      <alignment horizontal="center" vertical="center" wrapText="1"/>
    </xf>
    <xf numFmtId="0" fontId="15" fillId="4" borderId="22" xfId="2" applyFont="1" applyBorder="1" applyAlignment="1">
      <alignment horizontal="center" vertical="center"/>
    </xf>
    <xf numFmtId="0" fontId="15" fillId="4" borderId="0" xfId="2" applyFont="1" applyBorder="1" applyAlignment="1">
      <alignment horizontal="center" vertical="center"/>
    </xf>
    <xf numFmtId="0" fontId="15" fillId="4" borderId="19" xfId="2" applyFont="1" applyBorder="1" applyAlignment="1">
      <alignment horizontal="center" vertical="center"/>
    </xf>
    <xf numFmtId="0" fontId="15" fillId="4" borderId="20" xfId="2" applyFont="1" applyBorder="1" applyAlignment="1">
      <alignment horizontal="center" vertical="center"/>
    </xf>
    <xf numFmtId="0" fontId="15" fillId="4" borderId="21" xfId="2" applyFont="1" applyBorder="1" applyAlignment="1">
      <alignment horizontal="center" vertical="center"/>
    </xf>
    <xf numFmtId="0" fontId="15" fillId="4" borderId="18" xfId="2" applyFont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15" fillId="9" borderId="22" xfId="2" applyFont="1" applyFill="1" applyBorder="1" applyAlignment="1">
      <alignment horizontal="center" vertical="center" wrapText="1"/>
    </xf>
    <xf numFmtId="0" fontId="15" fillId="9" borderId="0" xfId="2" applyFont="1" applyFill="1" applyBorder="1" applyAlignment="1">
      <alignment horizontal="center" vertical="center" wrapText="1"/>
    </xf>
    <xf numFmtId="0" fontId="15" fillId="9" borderId="19" xfId="2" applyFont="1" applyFill="1" applyBorder="1" applyAlignment="1">
      <alignment horizontal="center" vertical="center" wrapText="1"/>
    </xf>
    <xf numFmtId="0" fontId="15" fillId="9" borderId="20" xfId="2" applyFont="1" applyFill="1" applyBorder="1" applyAlignment="1">
      <alignment horizontal="center" vertical="center"/>
    </xf>
    <xf numFmtId="0" fontId="15" fillId="9" borderId="21" xfId="2" applyFont="1" applyFill="1" applyBorder="1" applyAlignment="1">
      <alignment horizontal="center" vertical="center"/>
    </xf>
    <xf numFmtId="0" fontId="15" fillId="9" borderId="18" xfId="2" applyFont="1" applyFill="1" applyBorder="1" applyAlignment="1">
      <alignment horizontal="center" vertical="center"/>
    </xf>
    <xf numFmtId="0" fontId="15" fillId="9" borderId="22" xfId="2" applyFont="1" applyFill="1" applyBorder="1" applyAlignment="1">
      <alignment horizontal="center" vertical="center"/>
    </xf>
    <xf numFmtId="0" fontId="15" fillId="9" borderId="0" xfId="2" applyFont="1" applyFill="1" applyBorder="1" applyAlignment="1">
      <alignment horizontal="center" vertical="center"/>
    </xf>
    <xf numFmtId="0" fontId="15" fillId="9" borderId="19" xfId="2" applyFont="1" applyFill="1" applyBorder="1" applyAlignment="1">
      <alignment horizontal="center" vertical="center"/>
    </xf>
  </cellXfs>
  <cellStyles count="6">
    <cellStyle name="Normálne" xfId="0" builtinId="0"/>
    <cellStyle name="Normálne 2" xfId="5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4685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81915</xdr:rowOff>
    </xdr:from>
    <xdr:to>
      <xdr:col>1</xdr:col>
      <xdr:colOff>537969</xdr:colOff>
      <xdr:row>4</xdr:row>
      <xdr:rowOff>110490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xmlns="" id="{BDF11552-5F3C-4B72-90DF-73C26937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81915"/>
          <a:ext cx="1145664" cy="11791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9D4C03B0-E9D6-4F79-868E-ED3BC337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680"/>
          <a:ext cx="1141854" cy="1184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77E04D74-0875-4075-BC25-3DD4D583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06680"/>
          <a:ext cx="1141854" cy="1183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99060</xdr:rowOff>
    </xdr:from>
    <xdr:to>
      <xdr:col>1</xdr:col>
      <xdr:colOff>608454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3CCC081D-D3F7-476F-9209-F4AA968F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060"/>
          <a:ext cx="1141854" cy="11849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83820</xdr:rowOff>
    </xdr:from>
    <xdr:to>
      <xdr:col>1</xdr:col>
      <xdr:colOff>606549</xdr:colOff>
      <xdr:row>4</xdr:row>
      <xdr:rowOff>34290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0EBE2FB0-1711-4F8D-906E-D4244965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83820"/>
          <a:ext cx="1139949" cy="11849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606549</xdr:colOff>
      <xdr:row>4</xdr:row>
      <xdr:rowOff>72390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A875D36C-C693-457A-99FB-A79FA708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139949" cy="11849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106680</xdr:rowOff>
    </xdr:from>
    <xdr:to>
      <xdr:col>1</xdr:col>
      <xdr:colOff>682749</xdr:colOff>
      <xdr:row>4</xdr:row>
      <xdr:rowOff>80010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684A155A-DE72-4BBB-9FA7-6BA361E4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6680"/>
          <a:ext cx="1138044" cy="11849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1" name="Tabuľka11" displayName="Tabuľka11" ref="A9:TB109" headerRowCount="0" totalsRowShown="0">
  <tableColumns count="522">
    <tableColumn id="1" name="Stĺpec1" dataDxfId="4671"/>
    <tableColumn id="2" name="Stĺpec2" dataDxfId="4670"/>
    <tableColumn id="3" name="Stĺpec3" dataDxfId="4669"/>
    <tableColumn id="4" name="Stĺpec4"/>
    <tableColumn id="5" name="Stĺpec5" dataDxfId="4668"/>
    <tableColumn id="6" name="Stĺpec6" dataDxfId="4667"/>
    <tableColumn id="7" name="Stĺpec7"/>
    <tableColumn id="10" name="Stĺpec10"/>
    <tableColumn id="8" name="Stĺpec8" dataDxfId="4666"/>
    <tableColumn id="9" name="Stĺpec9" dataDxfId="4665"/>
    <tableColumn id="11" name="Stĺpec11" dataDxfId="4664"/>
    <tableColumn id="12" name="Stĺpec12" dataDxfId="4663"/>
    <tableColumn id="13" name="Stĺpec13" dataDxfId="4662"/>
    <tableColumn id="14" name="Stĺpec14" dataDxfId="4661"/>
    <tableColumn id="15" name="Stĺpec15" dataDxfId="4660"/>
    <tableColumn id="16" name="Stĺpec16" dataDxfId="4659"/>
    <tableColumn id="17" name="Stĺpec17" dataDxfId="4658"/>
    <tableColumn id="18" name="Stĺpec18" dataDxfId="4657"/>
    <tableColumn id="19" name="Stĺpec19" dataDxfId="4656"/>
    <tableColumn id="20" name="Stĺpec20" dataDxfId="4655"/>
    <tableColumn id="21" name="Stĺpec21" dataDxfId="4654"/>
    <tableColumn id="22" name="Stĺpec22" dataDxfId="4653"/>
    <tableColumn id="23" name="Stĺpec23" dataDxfId="4652"/>
    <tableColumn id="24" name="Stĺpec24" dataDxfId="4651"/>
    <tableColumn id="25" name="Stĺpec25" dataDxfId="4650"/>
    <tableColumn id="26" name="Stĺpec26" dataDxfId="4649"/>
    <tableColumn id="27" name="Stĺpec27" dataDxfId="4648"/>
    <tableColumn id="28" name="Stĺpec28" dataDxfId="4647"/>
    <tableColumn id="29" name="Stĺpec29" dataDxfId="4646"/>
    <tableColumn id="30" name="Stĺpec30" dataDxfId="4645"/>
    <tableColumn id="31" name="Stĺpec31" dataDxfId="4644"/>
    <tableColumn id="32" name="Stĺpec32" dataDxfId="4643"/>
    <tableColumn id="33" name="Stĺpec33" dataDxfId="4642"/>
    <tableColumn id="34" name="Stĺpec34" dataDxfId="4641"/>
    <tableColumn id="35" name="Stĺpec35" dataDxfId="4640"/>
    <tableColumn id="36" name="Stĺpec36" dataDxfId="4639"/>
    <tableColumn id="37" name="Stĺpec37" dataDxfId="4638"/>
    <tableColumn id="38" name="Stĺpec38" dataDxfId="4637"/>
    <tableColumn id="39" name="Stĺpec39" dataDxfId="4636"/>
    <tableColumn id="40" name="Stĺpec40" dataDxfId="4635"/>
    <tableColumn id="41" name="Stĺpec41" dataDxfId="4634"/>
    <tableColumn id="42" name="Stĺpec42" dataDxfId="4633"/>
    <tableColumn id="43" name="Stĺpec43" dataDxfId="4632"/>
    <tableColumn id="44" name="Stĺpec44" dataDxfId="4631"/>
    <tableColumn id="45" name="Stĺpec45" dataDxfId="4630"/>
    <tableColumn id="46" name="Stĺpec46" dataDxfId="4629"/>
    <tableColumn id="47" name="Stĺpec47" dataDxfId="4628"/>
    <tableColumn id="48" name="Stĺpec48" dataDxfId="4627"/>
    <tableColumn id="49" name="Stĺpec49" dataDxfId="4626"/>
    <tableColumn id="51" name="Stĺpec51" dataDxfId="4625"/>
    <tableColumn id="52" name="Stĺpec52" dataDxfId="4624"/>
    <tableColumn id="53" name="Stĺpec53" dataDxfId="4623"/>
    <tableColumn id="54" name="Stĺpec54" dataDxfId="4622"/>
    <tableColumn id="55" name="Stĺpec55" dataDxfId="4621"/>
    <tableColumn id="56" name="Stĺpec56" dataDxfId="4620"/>
    <tableColumn id="57" name="Stĺpec57" dataDxfId="4619"/>
    <tableColumn id="58" name="Stĺpec58" dataDxfId="4618"/>
    <tableColumn id="59" name="Stĺpec59" dataDxfId="4617"/>
    <tableColumn id="60" name="Stĺpec60" dataDxfId="4616"/>
    <tableColumn id="61" name="Stĺpec61" dataDxfId="4615"/>
    <tableColumn id="62" name="Stĺpec62" dataDxfId="4614"/>
    <tableColumn id="63" name="Stĺpec63" dataDxfId="4613"/>
    <tableColumn id="64" name="Stĺpec64" dataDxfId="4612"/>
    <tableColumn id="65" name="Stĺpec65" dataDxfId="4611"/>
    <tableColumn id="66" name="Stĺpec66" dataDxfId="4610"/>
    <tableColumn id="67" name="Stĺpec67" dataDxfId="4609"/>
    <tableColumn id="68" name="Stĺpec68" dataDxfId="4608"/>
    <tableColumn id="69" name="Stĺpec69" dataDxfId="4607"/>
    <tableColumn id="70" name="Stĺpec70" dataDxfId="4606"/>
    <tableColumn id="71" name="Stĺpec71" dataDxfId="4605"/>
    <tableColumn id="72" name="Stĺpec72" dataDxfId="4604"/>
    <tableColumn id="73" name="Stĺpec73" dataDxfId="4603"/>
    <tableColumn id="74" name="Stĺpec74" dataDxfId="4602"/>
    <tableColumn id="75" name="Stĺpec75" dataDxfId="4601"/>
    <tableColumn id="76" name="Stĺpec76" dataDxfId="4600"/>
    <tableColumn id="77" name="Stĺpec77" dataDxfId="4599"/>
    <tableColumn id="78" name="Stĺpec78" dataDxfId="4598"/>
    <tableColumn id="79" name="Stĺpec79" dataDxfId="4597"/>
    <tableColumn id="80" name="Stĺpec80" dataDxfId="4596"/>
    <tableColumn id="81" name="Stĺpec81" dataDxfId="4595"/>
    <tableColumn id="82" name="Stĺpec82" dataDxfId="4594"/>
    <tableColumn id="83" name="Stĺpec83" dataDxfId="4593"/>
    <tableColumn id="84" name="Stĺpec84" dataDxfId="4592"/>
    <tableColumn id="85" name="Stĺpec85" dataDxfId="4591"/>
    <tableColumn id="317" name="Stĺpec317" dataDxfId="4590"/>
    <tableColumn id="94" name="Stĺpec94" dataDxfId="4589"/>
    <tableColumn id="318" name="Stĺpec318" dataDxfId="4588"/>
    <tableColumn id="50" name="Stĺpec50" dataDxfId="4587"/>
    <tableColumn id="86" name="Stĺpec86" dataDxfId="4586"/>
    <tableColumn id="87" name="Stĺpec87" dataDxfId="4585"/>
    <tableColumn id="88" name="Stĺpec88" dataDxfId="4584"/>
    <tableColumn id="89" name="Stĺpec89" dataDxfId="4583"/>
    <tableColumn id="90" name="Stĺpec90" dataDxfId="4582"/>
    <tableColumn id="91" name="Stĺpec91" dataDxfId="4581"/>
    <tableColumn id="92" name="Stĺpec92" dataDxfId="4580"/>
    <tableColumn id="93" name="Stĺpec93" dataDxfId="4579"/>
    <tableColumn id="95" name="Stĺpec95" dataDxfId="4578"/>
    <tableColumn id="96" name="Stĺpec96" dataDxfId="4577"/>
    <tableColumn id="97" name="Stĺpec97" dataDxfId="4576"/>
    <tableColumn id="98" name="Stĺpec98" dataDxfId="4575"/>
    <tableColumn id="99" name="Stĺpec99" dataDxfId="4574"/>
    <tableColumn id="100" name="Stĺpec100" dataDxfId="4573"/>
    <tableColumn id="101" name="Stĺpec101" dataDxfId="4572"/>
    <tableColumn id="102" name="Stĺpec102" dataDxfId="4571"/>
    <tableColumn id="103" name="Stĺpec103" dataDxfId="4570"/>
    <tableColumn id="104" name="Stĺpec104" dataDxfId="4569"/>
    <tableColumn id="105" name="Stĺpec105" dataDxfId="4568"/>
    <tableColumn id="106" name="Stĺpec106" dataDxfId="4567"/>
    <tableColumn id="107" name="Stĺpec107" dataDxfId="4566"/>
    <tableColumn id="108" name="Stĺpec108" dataDxfId="4565"/>
    <tableColumn id="109" name="Stĺpec109" dataDxfId="4564"/>
    <tableColumn id="110" name="Stĺpec110" dataDxfId="4563"/>
    <tableColumn id="225" name="Stĺpec224" dataDxfId="4562"/>
    <tableColumn id="111" name="Stĺpec111" dataDxfId="4561"/>
    <tableColumn id="112" name="Stĺpec112" dataDxfId="4560"/>
    <tableColumn id="113" name="Stĺpec113" dataDxfId="4559"/>
    <tableColumn id="114" name="Stĺpec114" dataDxfId="4558"/>
    <tableColumn id="115" name="Stĺpec115" dataDxfId="4557"/>
    <tableColumn id="116" name="Stĺpec116" dataDxfId="4556"/>
    <tableColumn id="117" name="Stĺpec117" dataDxfId="4555"/>
    <tableColumn id="118" name="Stĺpec118" dataDxfId="4554"/>
    <tableColumn id="119" name="Stĺpec119" dataDxfId="4553"/>
    <tableColumn id="120" name="Stĺpec120" dataDxfId="4552"/>
    <tableColumn id="121" name="Stĺpec121" dataDxfId="4551"/>
    <tableColumn id="122" name="Stĺpec122" dataDxfId="4550"/>
    <tableColumn id="123" name="Stĺpec123" dataDxfId="4549"/>
    <tableColumn id="124" name="Stĺpec124" dataDxfId="4548"/>
    <tableColumn id="125" name="Stĺpec125" dataDxfId="4547"/>
    <tableColumn id="126" name="Stĺpec126" dataDxfId="4546"/>
    <tableColumn id="235" name="Stĺpec234" dataDxfId="4545"/>
    <tableColumn id="234" name="Stĺpec233" dataDxfId="4544"/>
    <tableColumn id="127" name="Stĺpec127" dataDxfId="4543"/>
    <tableColumn id="128" name="Stĺpec128" dataDxfId="4542"/>
    <tableColumn id="129" name="Stĺpec129" dataDxfId="4541"/>
    <tableColumn id="130" name="Stĺpec130" dataDxfId="4540"/>
    <tableColumn id="131" name="Stĺpec131" dataDxfId="4539"/>
    <tableColumn id="132" name="Stĺpec132" dataDxfId="4538"/>
    <tableColumn id="133" name="Stĺpec133" dataDxfId="4537"/>
    <tableColumn id="134" name="Stĺpec134" dataDxfId="4536"/>
    <tableColumn id="135" name="Stĺpec135" dataDxfId="4535"/>
    <tableColumn id="136" name="Stĺpec136" dataDxfId="4534"/>
    <tableColumn id="137" name="Stĺpec137" dataDxfId="4533"/>
    <tableColumn id="190" name="Stĺpec189" dataDxfId="4532"/>
    <tableColumn id="189" name="Stĺpec188" dataDxfId="4531"/>
    <tableColumn id="188" name="Stĺpec187" dataDxfId="4530"/>
    <tableColumn id="187" name="Stĺpec186" dataDxfId="4529"/>
    <tableColumn id="186" name="Stĺpec185" dataDxfId="4528"/>
    <tableColumn id="185" name="Stĺpec184" dataDxfId="4527"/>
    <tableColumn id="183" name="Stĺpec183" dataDxfId="4526"/>
    <tableColumn id="192" name="Stĺpec191" dataDxfId="4525"/>
    <tableColumn id="191" name="Stĺpec190" dataDxfId="4524"/>
    <tableColumn id="138" name="Stĺpec138" dataDxfId="4523"/>
    <tableColumn id="139" name="Stĺpec139" dataDxfId="4522"/>
    <tableColumn id="140" name="Stĺpec140" dataDxfId="4521"/>
    <tableColumn id="141" name="Stĺpec141" dataDxfId="4520"/>
    <tableColumn id="142" name="Stĺpec142" dataDxfId="4519"/>
    <tableColumn id="143" name="Stĺpec143" dataDxfId="4518"/>
    <tableColumn id="144" name="Stĺpec144" dataDxfId="4517"/>
    <tableColumn id="145" name="Stĺpec145" dataDxfId="4516"/>
    <tableColumn id="146" name="Stĺpec146" dataDxfId="4515"/>
    <tableColumn id="147" name="Stĺpec147" dataDxfId="4514"/>
    <tableColumn id="148" name="Stĺpec148" dataDxfId="4513"/>
    <tableColumn id="149" name="Stĺpec149" dataDxfId="4512"/>
    <tableColumn id="150" name="Stĺpec150" dataDxfId="4511"/>
    <tableColumn id="151" name="Stĺpec151" dataDxfId="4510"/>
    <tableColumn id="152" name="Stĺpec152" dataDxfId="4509"/>
    <tableColumn id="153" name="Stĺpec153" dataDxfId="4508"/>
    <tableColumn id="154" name="Stĺpec154" dataDxfId="4507"/>
    <tableColumn id="155" name="Stĺpec155" dataDxfId="4506"/>
    <tableColumn id="156" name="Stĺpec156" dataDxfId="4505"/>
    <tableColumn id="157" name="Stĺpec157" dataDxfId="4504"/>
    <tableColumn id="158" name="Stĺpec158" dataDxfId="4503"/>
    <tableColumn id="159" name="Stĺpec159" dataDxfId="4502"/>
    <tableColumn id="160" name="Stĺpec160" dataDxfId="4501"/>
    <tableColumn id="161" name="Stĺpec161" dataDxfId="4500"/>
    <tableColumn id="162" name="Stĺpec162" dataDxfId="4499"/>
    <tableColumn id="163" name="Stĺpec163" dataDxfId="4498"/>
    <tableColumn id="164" name="Stĺpec164" dataDxfId="4497"/>
    <tableColumn id="165" name="Stĺpec165" dataDxfId="4496"/>
    <tableColumn id="166" name="Stĺpec166" dataDxfId="4495"/>
    <tableColumn id="167" name="Stĺpec167" dataDxfId="4494"/>
    <tableColumn id="168" name="Stĺpec168" dataDxfId="4493"/>
    <tableColumn id="169" name="Stĺpec169" dataDxfId="4492"/>
    <tableColumn id="170" name="Stĺpec170" dataDxfId="4491"/>
    <tableColumn id="171" name="Stĺpec171" dataDxfId="4490"/>
    <tableColumn id="172" name="Stĺpec172" dataDxfId="4489"/>
    <tableColumn id="173" name="Stĺpec173" dataDxfId="4488"/>
    <tableColumn id="201" name="Stĺpec201" dataDxfId="4487"/>
    <tableColumn id="200" name="Stĺpec200" dataDxfId="4486"/>
    <tableColumn id="223" name="Stĺpec222" dataDxfId="4485"/>
    <tableColumn id="222" name="Stĺpec221" dataDxfId="4484"/>
    <tableColumn id="221" name="Stĺpec220" dataDxfId="4483"/>
    <tableColumn id="220" name="Stĺpec219" dataDxfId="4482"/>
    <tableColumn id="219" name="Stĺpec218" dataDxfId="4481"/>
    <tableColumn id="218" name="Stĺpec217" dataDxfId="4480"/>
    <tableColumn id="217" name="Stĺpec216" dataDxfId="4479"/>
    <tableColumn id="215" name="Stĺpec215" dataDxfId="4478"/>
    <tableColumn id="214" name="Stĺpec214" dataDxfId="4477"/>
    <tableColumn id="213" name="Stĺpec213" dataDxfId="4476"/>
    <tableColumn id="212" name="Stĺpec212" dataDxfId="4475"/>
    <tableColumn id="211" name="Stĺpec211" dataDxfId="4474"/>
    <tableColumn id="210" name="Stĺpec210" dataDxfId="4473"/>
    <tableColumn id="209" name="Stĺpec209" dataDxfId="4472"/>
    <tableColumn id="208" name="Stĺpec208" dataDxfId="4471"/>
    <tableColumn id="207" name="Stĺpec207" dataDxfId="4470"/>
    <tableColumn id="206" name="Stĺpec206" dataDxfId="4469"/>
    <tableColumn id="205" name="Stĺpec205" dataDxfId="4468"/>
    <tableColumn id="204" name="Stĺpec204" dataDxfId="4467"/>
    <tableColumn id="203" name="Stĺpec203" dataDxfId="4466"/>
    <tableColumn id="202" name="Stĺpec202" dataDxfId="4465"/>
    <tableColumn id="199" name="Stĺpec199" dataDxfId="4464"/>
    <tableColumn id="198" name="Stĺpec198" dataDxfId="4463"/>
    <tableColumn id="197" name="Stĺpec197" dataDxfId="4462"/>
    <tableColumn id="196" name="Stĺpec196" dataDxfId="4461"/>
    <tableColumn id="195" name="Stĺpec195" dataDxfId="4460"/>
    <tableColumn id="194" name="Stĺpec194" dataDxfId="4459"/>
    <tableColumn id="193" name="Stĺpec193" dataDxfId="4458"/>
    <tableColumn id="184" name="Stĺpec192" dataDxfId="4457"/>
    <tableColumn id="182" name="Stĺpec182" dataDxfId="4456"/>
    <tableColumn id="174" name="Stĺpec174" dataDxfId="4455"/>
    <tableColumn id="175" name="Stĺpec175" dataDxfId="4454"/>
    <tableColumn id="181" name="Stĺpec181" dataDxfId="4453"/>
    <tableColumn id="176" name="Stĺpec176" dataDxfId="4452"/>
    <tableColumn id="233" name="Stĺpec232" dataDxfId="4451"/>
    <tableColumn id="232" name="Stĺpec231" dataDxfId="4450"/>
    <tableColumn id="231" name="Stĺpec230" dataDxfId="4449"/>
    <tableColumn id="278" name="Stĺpec278" dataDxfId="4448"/>
    <tableColumn id="277" name="Stĺpec277" dataDxfId="4447"/>
    <tableColumn id="276" name="Stĺpec276" dataDxfId="4446"/>
    <tableColumn id="275" name="Stĺpec275" dataDxfId="4445"/>
    <tableColumn id="274" name="Stĺpec274" dataDxfId="4444"/>
    <tableColumn id="273" name="Stĺpec273" dataDxfId="4443"/>
    <tableColumn id="272" name="Stĺpec272" dataDxfId="4442"/>
    <tableColumn id="271" name="Stĺpec271" dataDxfId="4441"/>
    <tableColumn id="270" name="Stĺpec270" dataDxfId="4440"/>
    <tableColumn id="269" name="Stĺpec269" dataDxfId="4439"/>
    <tableColumn id="268" name="Stĺpec268" dataDxfId="4438"/>
    <tableColumn id="267" name="Stĺpec267" dataDxfId="4437"/>
    <tableColumn id="266" name="Stĺpec266" dataDxfId="4436"/>
    <tableColumn id="265" name="Stĺpec265" dataDxfId="4435"/>
    <tableColumn id="264" name="Stĺpec264" dataDxfId="4434"/>
    <tableColumn id="263" name="Stĺpec263" dataDxfId="4433"/>
    <tableColumn id="262" name="Stĺpec262" dataDxfId="4432"/>
    <tableColumn id="261" name="Stĺpec261" dataDxfId="4431"/>
    <tableColumn id="260" name="Stĺpec260" dataDxfId="4430"/>
    <tableColumn id="259" name="Stĺpec259" dataDxfId="4429"/>
    <tableColumn id="258" name="Stĺpec258" dataDxfId="4428"/>
    <tableColumn id="257" name="Stĺpec257" dataDxfId="4427"/>
    <tableColumn id="256" name="Stĺpec256" dataDxfId="4426"/>
    <tableColumn id="255" name="Stĺpec255" dataDxfId="4425"/>
    <tableColumn id="254" name="Stĺpec254" dataDxfId="4424"/>
    <tableColumn id="253" name="Stĺpec253" dataDxfId="4423"/>
    <tableColumn id="252" name="Stĺpec252" dataDxfId="4422"/>
    <tableColumn id="251" name="Stĺpec251" dataDxfId="4421"/>
    <tableColumn id="250" name="Stĺpec250" dataDxfId="4420"/>
    <tableColumn id="249" name="Stĺpec249" dataDxfId="4419"/>
    <tableColumn id="248" name="Stĺpec248" dataDxfId="4418"/>
    <tableColumn id="247" name="Stĺpec247" dataDxfId="4417"/>
    <tableColumn id="246" name="Stĺpec246" dataDxfId="4416"/>
    <tableColumn id="245" name="Stĺpec245" dataDxfId="4415"/>
    <tableColumn id="244" name="Stĺpec244" dataDxfId="4414"/>
    <tableColumn id="243" name="Stĺpec243" dataDxfId="4413"/>
    <tableColumn id="242" name="Stĺpec242" dataDxfId="4412"/>
    <tableColumn id="241" name="Stĺpec241" dataDxfId="4411"/>
    <tableColumn id="240" name="Stĺpec240" dataDxfId="4410"/>
    <tableColumn id="239" name="Stĺpec239" dataDxfId="4409"/>
    <tableColumn id="238" name="Stĺpec238" dataDxfId="4408"/>
    <tableColumn id="237" name="Stĺpec237" dataDxfId="4407"/>
    <tableColumn id="236" name="Stĺpec236" dataDxfId="4406"/>
    <tableColumn id="216" name="Stĺpec235" dataDxfId="4405"/>
    <tableColumn id="230" name="Stĺpec229" dataDxfId="4404"/>
    <tableColumn id="229" name="Stĺpec228" dataDxfId="4403"/>
    <tableColumn id="228" name="Stĺpec227" dataDxfId="4402"/>
    <tableColumn id="227" name="Stĺpec226" dataDxfId="4401"/>
    <tableColumn id="296" name="Stĺpec296" dataDxfId="4400"/>
    <tableColumn id="295" name="Stĺpec295" dataDxfId="4399"/>
    <tableColumn id="294" name="Stĺpec294" dataDxfId="4398"/>
    <tableColumn id="293" name="Stĺpec293" dataDxfId="4397"/>
    <tableColumn id="292" name="Stĺpec292" dataDxfId="4396"/>
    <tableColumn id="291" name="Stĺpec291" dataDxfId="4395"/>
    <tableColumn id="290" name="Stĺpec290" dataDxfId="4394"/>
    <tableColumn id="289" name="Stĺpec289" dataDxfId="4393"/>
    <tableColumn id="288" name="Stĺpec288" dataDxfId="4392"/>
    <tableColumn id="287" name="Stĺpec287" dataDxfId="4391"/>
    <tableColumn id="286" name="Stĺpec286" dataDxfId="4390"/>
    <tableColumn id="285" name="Stĺpec285" dataDxfId="4389"/>
    <tableColumn id="284" name="Stĺpec284" dataDxfId="4388"/>
    <tableColumn id="283" name="Stĺpec283" dataDxfId="4387"/>
    <tableColumn id="323" name="Stĺpec323" dataDxfId="4386"/>
    <tableColumn id="322" name="Stĺpec322" dataDxfId="4385"/>
    <tableColumn id="321" name="Stĺpec321" dataDxfId="4384"/>
    <tableColumn id="320" name="Stĺpec320" dataDxfId="4383"/>
    <tableColumn id="319" name="Stĺpec319" dataDxfId="4382"/>
    <tableColumn id="316" name="Stĺpec316" dataDxfId="4381"/>
    <tableColumn id="315" name="Stĺpec315" dataDxfId="4380"/>
    <tableColumn id="314" name="Stĺpec314" dataDxfId="4379"/>
    <tableColumn id="313" name="Stĺpec313" dataDxfId="4378"/>
    <tableColumn id="312" name="Stĺpec312" dataDxfId="4377"/>
    <tableColumn id="311" name="Stĺpec311" dataDxfId="4376"/>
    <tableColumn id="310" name="Stĺpec310" dataDxfId="4375"/>
    <tableColumn id="309" name="Stĺpec309" dataDxfId="4374"/>
    <tableColumn id="308" name="Stĺpec308" dataDxfId="4373"/>
    <tableColumn id="307" name="Stĺpec307" dataDxfId="4372"/>
    <tableColumn id="306" name="Stĺpec306" dataDxfId="4371"/>
    <tableColumn id="305" name="Stĺpec305" dataDxfId="4370"/>
    <tableColumn id="304" name="Stĺpec304" dataDxfId="4369"/>
    <tableColumn id="303" name="Stĺpec303" dataDxfId="4368"/>
    <tableColumn id="302" name="Stĺpec302" dataDxfId="4367"/>
    <tableColumn id="301" name="Stĺpec301" dataDxfId="4366"/>
    <tableColumn id="300" name="Stĺpec300" dataDxfId="4365"/>
    <tableColumn id="299" name="Stĺpec299" dataDxfId="4364"/>
    <tableColumn id="298" name="Stĺpec298" dataDxfId="4363"/>
    <tableColumn id="297" name="Stĺpec297" dataDxfId="4362"/>
    <tableColumn id="282" name="Stĺpec282" dataDxfId="4361"/>
    <tableColumn id="281" name="Stĺpec281" dataDxfId="4360"/>
    <tableColumn id="280" name="Stĺpec280" dataDxfId="4359"/>
    <tableColumn id="279" name="Stĺpec279" dataDxfId="4358"/>
    <tableColumn id="226" name="Stĺpec225" dataDxfId="4357"/>
    <tableColumn id="224" name="Stĺpec223" dataDxfId="4356"/>
    <tableColumn id="180" name="Stĺpec180" dataDxfId="4355"/>
    <tableColumn id="179" name="Stĺpec179" dataDxfId="4354"/>
    <tableColumn id="178" name="Stĺpec178" dataDxfId="4353"/>
    <tableColumn id="177" name="Stĺpec177" dataDxfId="4352"/>
    <tableColumn id="335" name="Stĺpec334" dataDxfId="4351"/>
    <tableColumn id="334" name="Stĺpec333" dataDxfId="4350"/>
    <tableColumn id="333" name="Stĺpec332" dataDxfId="4349"/>
    <tableColumn id="332" name="Stĺpec331" dataDxfId="4348"/>
    <tableColumn id="331" name="Stĺpec330" dataDxfId="4347"/>
    <tableColumn id="330" name="Stĺpec329" dataDxfId="4346"/>
    <tableColumn id="329" name="Stĺpec328" dataDxfId="4345"/>
    <tableColumn id="328" name="Stĺpec327" dataDxfId="4344"/>
    <tableColumn id="327" name="Stĺpec326" dataDxfId="4343"/>
    <tableColumn id="326" name="Stĺpec325" dataDxfId="4342"/>
    <tableColumn id="324" name="Stĺpec324" dataDxfId="4341"/>
    <tableColumn id="337" name="Stĺpec337" dataDxfId="4340"/>
    <tableColumn id="336" name="Stĺpec336" dataDxfId="4339"/>
    <tableColumn id="325" name="Stĺpec335" dataDxfId="4338"/>
    <tableColumn id="340" name="Stĺpec340" dataDxfId="4337"/>
    <tableColumn id="339" name="Stĺpec339" dataDxfId="4336"/>
    <tableColumn id="338" name="Stĺpec338" dataDxfId="4335"/>
    <tableColumn id="343" name="Stĺpec343" dataDxfId="4334"/>
    <tableColumn id="342" name="Stĺpec342" dataDxfId="4333"/>
    <tableColumn id="341" name="Stĺpec341" dataDxfId="4332"/>
    <tableColumn id="364" name="Stĺpec364" dataDxfId="4331"/>
    <tableColumn id="363" name="Stĺpec363" dataDxfId="4330"/>
    <tableColumn id="362" name="Stĺpec362" dataDxfId="4329"/>
    <tableColumn id="361" name="Stĺpec361" dataDxfId="4328"/>
    <tableColumn id="360" name="Stĺpec360" dataDxfId="4327"/>
    <tableColumn id="359" name="Stĺpec359" dataDxfId="4326"/>
    <tableColumn id="358" name="Stĺpec358" dataDxfId="4325"/>
    <tableColumn id="357" name="Stĺpec357" dataDxfId="4324"/>
    <tableColumn id="356" name="Stĺpec356" dataDxfId="4323"/>
    <tableColumn id="355" name="Stĺpec355" dataDxfId="4322"/>
    <tableColumn id="354" name="Stĺpec354" dataDxfId="4321"/>
    <tableColumn id="353" name="Stĺpec353" dataDxfId="4320"/>
    <tableColumn id="352" name="Stĺpec352" dataDxfId="4319"/>
    <tableColumn id="351" name="Stĺpec351" dataDxfId="4318"/>
    <tableColumn id="350" name="Stĺpec350" dataDxfId="4317"/>
    <tableColumn id="349" name="Stĺpec349" dataDxfId="4316"/>
    <tableColumn id="348" name="Stĺpec348" dataDxfId="4315"/>
    <tableColumn id="347" name="Stĺpec347" dataDxfId="4314"/>
    <tableColumn id="346" name="Stĺpec346" dataDxfId="4313"/>
    <tableColumn id="345" name="Stĺpec345" dataDxfId="4312"/>
    <tableColumn id="344" name="Stĺpec344" dataDxfId="4311"/>
    <tableColumn id="370" name="Stĺpec369" dataDxfId="4310"/>
    <tableColumn id="369" name="Stĺpec368" dataDxfId="4309"/>
    <tableColumn id="368" name="Stĺpec367" dataDxfId="4308"/>
    <tableColumn id="367" name="Stĺpec366" dataDxfId="4307"/>
    <tableColumn id="391" name="Stĺpec390" dataDxfId="4306"/>
    <tableColumn id="390" name="Stĺpec389" dataDxfId="4305"/>
    <tableColumn id="389" name="Stĺpec388" dataDxfId="4304"/>
    <tableColumn id="388" name="Stĺpec387" dataDxfId="4303"/>
    <tableColumn id="387" name="Stĺpec386" dataDxfId="4302"/>
    <tableColumn id="386" name="Stĺpec385" dataDxfId="4301"/>
    <tableColumn id="385" name="Stĺpec384" dataDxfId="4300"/>
    <tableColumn id="384" name="Stĺpec383" dataDxfId="4299"/>
    <tableColumn id="383" name="Stĺpec382" dataDxfId="4298"/>
    <tableColumn id="382" name="Stĺpec381" dataDxfId="4297"/>
    <tableColumn id="381" name="Stĺpec380" dataDxfId="4296"/>
    <tableColumn id="380" name="Stĺpec379" dataDxfId="4295"/>
    <tableColumn id="379" name="Stĺpec378" dataDxfId="4294"/>
    <tableColumn id="378" name="Stĺpec377" dataDxfId="4293"/>
    <tableColumn id="377" name="Stĺpec376" dataDxfId="4292"/>
    <tableColumn id="376" name="Stĺpec375" dataDxfId="4291"/>
    <tableColumn id="375" name="Stĺpec374" dataDxfId="4290"/>
    <tableColumn id="374" name="Stĺpec373" dataDxfId="4289"/>
    <tableColumn id="373" name="Stĺpec372" dataDxfId="4288"/>
    <tableColumn id="372" name="Stĺpec371" dataDxfId="4287"/>
    <tableColumn id="371" name="Stĺpec370" dataDxfId="4286"/>
    <tableColumn id="400" name="Stĺpec400" dataDxfId="4285"/>
    <tableColumn id="399" name="Stĺpec399" dataDxfId="4284"/>
    <tableColumn id="398" name="Stĺpec398" dataDxfId="4283"/>
    <tableColumn id="397" name="Stĺpec397" dataDxfId="4282"/>
    <tableColumn id="396" name="Stĺpec396" dataDxfId="4281"/>
    <tableColumn id="395" name="Stĺpec395" dataDxfId="4280"/>
    <tableColumn id="394" name="Stĺpec394" dataDxfId="4279"/>
    <tableColumn id="393" name="Stĺpec393" dataDxfId="4278"/>
    <tableColumn id="392" name="Stĺpec392" dataDxfId="4277"/>
    <tableColumn id="365" name="Stĺpec391" dataDxfId="4276"/>
    <tableColumn id="442" name="Stĺpec442" dataDxfId="4275"/>
    <tableColumn id="441" name="Stĺpec441" dataDxfId="4274"/>
    <tableColumn id="440" name="Stĺpec440" dataDxfId="4273"/>
    <tableColumn id="439" name="Stĺpec439" dataDxfId="4272"/>
    <tableColumn id="438" name="Stĺpec438" dataDxfId="4271"/>
    <tableColumn id="437" name="Stĺpec437" dataDxfId="4270"/>
    <tableColumn id="436" name="Stĺpec436" dataDxfId="4269"/>
    <tableColumn id="435" name="Stĺpec435" dataDxfId="4268"/>
    <tableColumn id="434" name="Stĺpec434" dataDxfId="4267"/>
    <tableColumn id="433" name="Stĺpec433" dataDxfId="4266"/>
    <tableColumn id="432" name="Stĺpec432" dataDxfId="4265"/>
    <tableColumn id="431" name="Stĺpec431" dataDxfId="4264"/>
    <tableColumn id="430" name="Stĺpec430" dataDxfId="4263"/>
    <tableColumn id="429" name="Stĺpec429" dataDxfId="4262"/>
    <tableColumn id="428" name="Stĺpec428" dataDxfId="4261"/>
    <tableColumn id="427" name="Stĺpec427" dataDxfId="4260"/>
    <tableColumn id="426" name="Stĺpec426" dataDxfId="4259"/>
    <tableColumn id="425" name="Stĺpec425" dataDxfId="4258"/>
    <tableColumn id="424" name="Stĺpec424" dataDxfId="4257"/>
    <tableColumn id="423" name="Stĺpec423" dataDxfId="4256"/>
    <tableColumn id="422" name="Stĺpec422" dataDxfId="4255"/>
    <tableColumn id="421" name="Stĺpec421" dataDxfId="4254"/>
    <tableColumn id="420" name="Stĺpec420" dataDxfId="4253"/>
    <tableColumn id="419" name="Stĺpec419" dataDxfId="4252"/>
    <tableColumn id="418" name="Stĺpec418" dataDxfId="4251"/>
    <tableColumn id="417" name="Stĺpec417" dataDxfId="4250"/>
    <tableColumn id="416" name="Stĺpec416" dataDxfId="4249"/>
    <tableColumn id="415" name="Stĺpec415" dataDxfId="4248"/>
    <tableColumn id="414" name="Stĺpec414" dataDxfId="4247"/>
    <tableColumn id="413" name="Stĺpec413" dataDxfId="4246"/>
    <tableColumn id="412" name="Stĺpec412" dataDxfId="4245"/>
    <tableColumn id="411" name="Stĺpec411" dataDxfId="4244"/>
    <tableColumn id="410" name="Stĺpec410" dataDxfId="4243"/>
    <tableColumn id="409" name="Stĺpec409" dataDxfId="4242"/>
    <tableColumn id="408" name="Stĺpec408" dataDxfId="4241"/>
    <tableColumn id="407" name="Stĺpec407" dataDxfId="4240"/>
    <tableColumn id="406" name="Stĺpec406" dataDxfId="4239"/>
    <tableColumn id="405" name="Stĺpec405" dataDxfId="4238"/>
    <tableColumn id="404" name="Stĺpec404" dataDxfId="4237"/>
    <tableColumn id="403" name="Stĺpec403" dataDxfId="4236"/>
    <tableColumn id="402" name="Stĺpec402" dataDxfId="4235"/>
    <tableColumn id="401" name="Stĺpec401" dataDxfId="4234"/>
    <tableColumn id="468" name="Stĺpec468" dataDxfId="4233"/>
    <tableColumn id="467" name="Stĺpec467" dataDxfId="4232"/>
    <tableColumn id="466" name="Stĺpec466" dataDxfId="4231"/>
    <tableColumn id="465" name="Stĺpec465" dataDxfId="4230"/>
    <tableColumn id="464" name="Stĺpec464" dataDxfId="4229"/>
    <tableColumn id="463" name="Stĺpec463" dataDxfId="4228"/>
    <tableColumn id="462" name="Stĺpec462" dataDxfId="4227"/>
    <tableColumn id="461" name="Stĺpec461" dataDxfId="4226"/>
    <tableColumn id="460" name="Stĺpec460" dataDxfId="4225"/>
    <tableColumn id="459" name="Stĺpec459" dataDxfId="4224"/>
    <tableColumn id="458" name="Stĺpec458" dataDxfId="4223"/>
    <tableColumn id="457" name="Stĺpec457" dataDxfId="4222"/>
    <tableColumn id="456" name="Stĺpec456" dataDxfId="4221"/>
    <tableColumn id="455" name="Stĺpec455" dataDxfId="4220"/>
    <tableColumn id="454" name="Stĺpec454" dataDxfId="4219"/>
    <tableColumn id="453" name="Stĺpec453" dataDxfId="4218"/>
    <tableColumn id="452" name="Stĺpec452" dataDxfId="4217"/>
    <tableColumn id="451" name="Stĺpec451" dataDxfId="4216"/>
    <tableColumn id="450" name="Stĺpec450" dataDxfId="4215"/>
    <tableColumn id="449" name="Stĺpec449" dataDxfId="4214"/>
    <tableColumn id="448" name="Stĺpec448" dataDxfId="4213"/>
    <tableColumn id="447" name="Stĺpec447" dataDxfId="4212"/>
    <tableColumn id="446" name="Stĺpec446" dataDxfId="4211"/>
    <tableColumn id="445" name="Stĺpec445" dataDxfId="4210"/>
    <tableColumn id="444" name="Stĺpec444" dataDxfId="4209"/>
    <tableColumn id="443" name="Stĺpec443" dataDxfId="4208"/>
    <tableColumn id="479" name="Stĺpec479" dataDxfId="4207"/>
    <tableColumn id="478" name="Stĺpec478" dataDxfId="4206"/>
    <tableColumn id="477" name="Stĺpec477" dataDxfId="4205"/>
    <tableColumn id="476" name="Stĺpec476" dataDxfId="4204"/>
    <tableColumn id="475" name="Stĺpec475" dataDxfId="4203"/>
    <tableColumn id="474" name="Stĺpec474" dataDxfId="4202"/>
    <tableColumn id="473" name="Stĺpec473" dataDxfId="4201"/>
    <tableColumn id="472" name="Stĺpec472" dataDxfId="4200"/>
    <tableColumn id="471" name="Stĺpec471" dataDxfId="4199"/>
    <tableColumn id="470" name="Stĺpec470" dataDxfId="4198"/>
    <tableColumn id="469" name="Stĺpec469" dataDxfId="4197"/>
    <tableColumn id="494" name="Stĺpec494" dataDxfId="4196"/>
    <tableColumn id="493" name="Stĺpec493" dataDxfId="4195"/>
    <tableColumn id="492" name="Stĺpec492" dataDxfId="4194"/>
    <tableColumn id="491" name="Stĺpec491" dataDxfId="4193"/>
    <tableColumn id="490" name="Stĺpec490" dataDxfId="4192"/>
    <tableColumn id="489" name="Stĺpec489" dataDxfId="4191"/>
    <tableColumn id="488" name="Stĺpec488" dataDxfId="4190"/>
    <tableColumn id="487" name="Stĺpec487" dataDxfId="4189"/>
    <tableColumn id="486" name="Stĺpec486" dataDxfId="4188"/>
    <tableColumn id="485" name="Stĺpec485" dataDxfId="4187"/>
    <tableColumn id="484" name="Stĺpec484" dataDxfId="4186"/>
    <tableColumn id="483" name="Stĺpec483" dataDxfId="4185"/>
    <tableColumn id="482" name="Stĺpec482" dataDxfId="4184"/>
    <tableColumn id="481" name="Stĺpec481" dataDxfId="4183"/>
    <tableColumn id="480" name="Stĺpec480" dataDxfId="4182"/>
    <tableColumn id="504" name="Stĺpec504" dataDxfId="4181"/>
    <tableColumn id="503" name="Stĺpec503" dataDxfId="4180"/>
    <tableColumn id="502" name="Stĺpec502" dataDxfId="4179"/>
    <tableColumn id="501" name="Stĺpec501" dataDxfId="4178"/>
    <tableColumn id="500" name="Stĺpec500" dataDxfId="4177"/>
    <tableColumn id="499" name="Stĺpec499" dataDxfId="4176"/>
    <tableColumn id="498" name="Stĺpec498" dataDxfId="4175"/>
    <tableColumn id="497" name="Stĺpec497" dataDxfId="4174"/>
    <tableColumn id="496" name="Stĺpec496" dataDxfId="4173"/>
    <tableColumn id="495" name="Stĺpec495" dataDxfId="4172"/>
    <tableColumn id="520" name="Stĺpec520" dataDxfId="4171"/>
    <tableColumn id="519" name="Stĺpec519" dataDxfId="4170"/>
    <tableColumn id="518" name="Stĺpec518" dataDxfId="4169"/>
    <tableColumn id="517" name="Stĺpec517" dataDxfId="4168"/>
    <tableColumn id="516" name="Stĺpec516" dataDxfId="4167"/>
    <tableColumn id="515" name="Stĺpec515" dataDxfId="4166"/>
    <tableColumn id="514" name="Stĺpec514" dataDxfId="4165"/>
    <tableColumn id="513" name="Stĺpec513" dataDxfId="4164"/>
    <tableColumn id="512" name="Stĺpec512" dataDxfId="4163"/>
    <tableColumn id="511" name="Stĺpec511" dataDxfId="4162"/>
    <tableColumn id="510" name="Stĺpec510" dataDxfId="4161"/>
    <tableColumn id="509" name="Stĺpec509" dataDxfId="4160"/>
    <tableColumn id="508" name="Stĺpec508" dataDxfId="4159"/>
    <tableColumn id="507" name="Stĺpec507" dataDxfId="4158"/>
    <tableColumn id="506" name="Stĺpec506" dataDxfId="4157"/>
    <tableColumn id="505" name="Stĺpec505" dataDxfId="4156"/>
    <tableColumn id="522" name="Stĺpec522" dataDxfId="4155"/>
    <tableColumn id="521" name="Stĺpec521" dataDxfId="4154"/>
    <tableColumn id="366" name="Stĺpec365" dataDxfId="4153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id="8" name="Tabuľka119" displayName="Tabuľka119" ref="A9:TB37" headerRowCount="0" totalsRowShown="0">
  <tableColumns count="522">
    <tableColumn id="1" name="Stĺpec1" dataDxfId="4149"/>
    <tableColumn id="2" name="Stĺpec2" dataDxfId="4148"/>
    <tableColumn id="3" name="Stĺpec3" dataDxfId="4147"/>
    <tableColumn id="4" name="Stĺpec4"/>
    <tableColumn id="5" name="Stĺpec5" dataDxfId="4146"/>
    <tableColumn id="6" name="Stĺpec6" dataDxfId="4145"/>
    <tableColumn id="7" name="Stĺpec7"/>
    <tableColumn id="180" name="Stĺpec180" dataDxfId="4144"/>
    <tableColumn id="8" name="Stĺpec8" dataDxfId="4143">
      <calculatedColumnFormula>SUM(K9:TB9)</calculatedColumnFormula>
    </tableColumn>
    <tableColumn id="9" name="Stĺpec9" dataDxfId="4142"/>
    <tableColumn id="11" name="Stĺpec11" dataDxfId="4141"/>
    <tableColumn id="12" name="Stĺpec12" dataDxfId="4140"/>
    <tableColumn id="13" name="Stĺpec13" dataDxfId="4139"/>
    <tableColumn id="14" name="Stĺpec14" dataDxfId="4138"/>
    <tableColumn id="15" name="Stĺpec15" dataDxfId="4137"/>
    <tableColumn id="16" name="Stĺpec16" dataDxfId="4136"/>
    <tableColumn id="17" name="Stĺpec17" dataDxfId="4135"/>
    <tableColumn id="18" name="Stĺpec18" dataDxfId="4134"/>
    <tableColumn id="19" name="Stĺpec19" dataDxfId="4133"/>
    <tableColumn id="20" name="Stĺpec20" dataDxfId="4132"/>
    <tableColumn id="21" name="Stĺpec21" dataDxfId="4131"/>
    <tableColumn id="22" name="Stĺpec22" dataDxfId="4130"/>
    <tableColumn id="23" name="Stĺpec23" dataDxfId="4129"/>
    <tableColumn id="24" name="Stĺpec24" dataDxfId="4128"/>
    <tableColumn id="25" name="Stĺpec25" dataDxfId="4127"/>
    <tableColumn id="26" name="Stĺpec26" dataDxfId="4126"/>
    <tableColumn id="27" name="Stĺpec27" dataDxfId="4125"/>
    <tableColumn id="28" name="Stĺpec28" dataDxfId="4124"/>
    <tableColumn id="29" name="Stĺpec29" dataDxfId="4123"/>
    <tableColumn id="30" name="Stĺpec30" dataDxfId="4122"/>
    <tableColumn id="31" name="Stĺpec31" dataDxfId="4121"/>
    <tableColumn id="32" name="Stĺpec32" dataDxfId="4120"/>
    <tableColumn id="33" name="Stĺpec33" dataDxfId="4119"/>
    <tableColumn id="34" name="Stĺpec34" dataDxfId="4118"/>
    <tableColumn id="35" name="Stĺpec35" dataDxfId="4117"/>
    <tableColumn id="36" name="Stĺpec36" dataDxfId="4116"/>
    <tableColumn id="37" name="Stĺpec37" dataDxfId="4115"/>
    <tableColumn id="38" name="Stĺpec38" dataDxfId="4114"/>
    <tableColumn id="39" name="Stĺpec39" dataDxfId="4113"/>
    <tableColumn id="40" name="Stĺpec40" dataDxfId="4112"/>
    <tableColumn id="41" name="Stĺpec41" dataDxfId="4111"/>
    <tableColumn id="42" name="Stĺpec42" dataDxfId="4110"/>
    <tableColumn id="43" name="Stĺpec43" dataDxfId="4109"/>
    <tableColumn id="44" name="Stĺpec44" dataDxfId="4108"/>
    <tableColumn id="45" name="Stĺpec45" dataDxfId="4107"/>
    <tableColumn id="46" name="Stĺpec46" dataDxfId="4106"/>
    <tableColumn id="47" name="Stĺpec47" dataDxfId="4105"/>
    <tableColumn id="48" name="Stĺpec48" dataDxfId="4104"/>
    <tableColumn id="49" name="Stĺpec49" dataDxfId="4103"/>
    <tableColumn id="51" name="Stĺpec51" dataDxfId="4102"/>
    <tableColumn id="52" name="Stĺpec52" dataDxfId="4101"/>
    <tableColumn id="53" name="Stĺpec53" dataDxfId="4100"/>
    <tableColumn id="54" name="Stĺpec54" dataDxfId="4099"/>
    <tableColumn id="55" name="Stĺpec55" dataDxfId="4098"/>
    <tableColumn id="56" name="Stĺpec56" dataDxfId="4097"/>
    <tableColumn id="57" name="Stĺpec57" dataDxfId="4096"/>
    <tableColumn id="58" name="Stĺpec58" dataDxfId="4095"/>
    <tableColumn id="59" name="Stĺpec59" dataDxfId="4094"/>
    <tableColumn id="60" name="Stĺpec60" dataDxfId="4093"/>
    <tableColumn id="61" name="Stĺpec61" dataDxfId="4092"/>
    <tableColumn id="62" name="Stĺpec62" dataDxfId="4091"/>
    <tableColumn id="63" name="Stĺpec63" dataDxfId="4090"/>
    <tableColumn id="64" name="Stĺpec64" dataDxfId="4089"/>
    <tableColumn id="65" name="Stĺpec65" dataDxfId="4088"/>
    <tableColumn id="66" name="Stĺpec66" dataDxfId="4087"/>
    <tableColumn id="67" name="Stĺpec67" dataDxfId="4086"/>
    <tableColumn id="68" name="Stĺpec68" dataDxfId="4085"/>
    <tableColumn id="69" name="Stĺpec69" dataDxfId="4084"/>
    <tableColumn id="70" name="Stĺpec70" dataDxfId="4083"/>
    <tableColumn id="71" name="Stĺpec71" dataDxfId="4082"/>
    <tableColumn id="72" name="Stĺpec72" dataDxfId="4081"/>
    <tableColumn id="73" name="Stĺpec73" dataDxfId="4080"/>
    <tableColumn id="74" name="Stĺpec74" dataDxfId="4079"/>
    <tableColumn id="75" name="Stĺpec75" dataDxfId="4078"/>
    <tableColumn id="76" name="Stĺpec76" dataDxfId="4077"/>
    <tableColumn id="77" name="Stĺpec77" dataDxfId="4076"/>
    <tableColumn id="78" name="Stĺpec78" dataDxfId="4075"/>
    <tableColumn id="79" name="Stĺpec79" dataDxfId="4074"/>
    <tableColumn id="80" name="Stĺpec80" dataDxfId="4073"/>
    <tableColumn id="81" name="Stĺpec81" dataDxfId="4072"/>
    <tableColumn id="82" name="Stĺpec82" dataDxfId="4071"/>
    <tableColumn id="83" name="Stĺpec83" dataDxfId="4070"/>
    <tableColumn id="84" name="Stĺpec84" dataDxfId="4069"/>
    <tableColumn id="85" name="Stĺpec85" dataDxfId="4068"/>
    <tableColumn id="317" name="Stĺpec317" dataDxfId="4067"/>
    <tableColumn id="94" name="Stĺpec94" dataDxfId="4066"/>
    <tableColumn id="318" name="Stĺpec318" dataDxfId="4065"/>
    <tableColumn id="50" name="Stĺpec50" dataDxfId="4064"/>
    <tableColumn id="86" name="Stĺpec86" dataDxfId="4063"/>
    <tableColumn id="87" name="Stĺpec87" dataDxfId="4062"/>
    <tableColumn id="88" name="Stĺpec88" dataDxfId="4061"/>
    <tableColumn id="89" name="Stĺpec89" dataDxfId="4060"/>
    <tableColumn id="90" name="Stĺpec90" dataDxfId="4059"/>
    <tableColumn id="91" name="Stĺpec91" dataDxfId="4058"/>
    <tableColumn id="92" name="Stĺpec92" dataDxfId="4057"/>
    <tableColumn id="93" name="Stĺpec93" dataDxfId="4056"/>
    <tableColumn id="95" name="Stĺpec95" dataDxfId="4055"/>
    <tableColumn id="96" name="Stĺpec96" dataDxfId="4054"/>
    <tableColumn id="97" name="Stĺpec97" dataDxfId="4053"/>
    <tableColumn id="98" name="Stĺpec98" dataDxfId="4052"/>
    <tableColumn id="99" name="Stĺpec99" dataDxfId="4051"/>
    <tableColumn id="100" name="Stĺpec100" dataDxfId="4050"/>
    <tableColumn id="101" name="Stĺpec101" dataDxfId="4049"/>
    <tableColumn id="102" name="Stĺpec102" dataDxfId="4048"/>
    <tableColumn id="103" name="Stĺpec103" dataDxfId="4047"/>
    <tableColumn id="104" name="Stĺpec104" dataDxfId="4046"/>
    <tableColumn id="105" name="Stĺpec105" dataDxfId="4045"/>
    <tableColumn id="106" name="Stĺpec106" dataDxfId="4044"/>
    <tableColumn id="107" name="Stĺpec107" dataDxfId="4043"/>
    <tableColumn id="108" name="Stĺpec108" dataDxfId="4042"/>
    <tableColumn id="109" name="Stĺpec109" dataDxfId="4041"/>
    <tableColumn id="110" name="Stĺpec110" dataDxfId="4040"/>
    <tableColumn id="111" name="Stĺpec111" dataDxfId="4039"/>
    <tableColumn id="112" name="Stĺpec112" dataDxfId="4038"/>
    <tableColumn id="113" name="Stĺpec113" dataDxfId="4037"/>
    <tableColumn id="114" name="Stĺpec114" dataDxfId="4036"/>
    <tableColumn id="115" name="Stĺpec115" dataDxfId="4035"/>
    <tableColumn id="116" name="Stĺpec116" dataDxfId="4034"/>
    <tableColumn id="117" name="Stĺpec117" dataDxfId="4033"/>
    <tableColumn id="118" name="Stĺpec118" dataDxfId="4032"/>
    <tableColumn id="119" name="Stĺpec119" dataDxfId="4031"/>
    <tableColumn id="120" name="Stĺpec120" dataDxfId="4030"/>
    <tableColumn id="121" name="Stĺpec121" dataDxfId="4029"/>
    <tableColumn id="122" name="Stĺpec122" dataDxfId="4028"/>
    <tableColumn id="123" name="Stĺpec123" dataDxfId="4027"/>
    <tableColumn id="124" name="Stĺpec124" dataDxfId="4026"/>
    <tableColumn id="125" name="Stĺpec125" dataDxfId="4025"/>
    <tableColumn id="126" name="Stĺpec126" dataDxfId="4024"/>
    <tableColumn id="228" name="Stĺpec228" dataDxfId="4023"/>
    <tableColumn id="227" name="Stĺpec227" dataDxfId="4022"/>
    <tableColumn id="127" name="Stĺpec127" dataDxfId="4021"/>
    <tableColumn id="128" name="Stĺpec128" dataDxfId="4020"/>
    <tableColumn id="129" name="Stĺpec129" dataDxfId="4019"/>
    <tableColumn id="130" name="Stĺpec130" dataDxfId="4018"/>
    <tableColumn id="131" name="Stĺpec131" dataDxfId="4017"/>
    <tableColumn id="132" name="Stĺpec132" dataDxfId="4016"/>
    <tableColumn id="133" name="Stĺpec133" dataDxfId="4015"/>
    <tableColumn id="134" name="Stĺpec134" dataDxfId="4014"/>
    <tableColumn id="135" name="Stĺpec135" dataDxfId="4013"/>
    <tableColumn id="136" name="Stĺpec136" dataDxfId="4012"/>
    <tableColumn id="137" name="Stĺpec137" dataDxfId="4011"/>
    <tableColumn id="190" name="Stĺpec189" dataDxfId="4010"/>
    <tableColumn id="189" name="Stĺpec188" dataDxfId="4009"/>
    <tableColumn id="188" name="Stĺpec187" dataDxfId="4008"/>
    <tableColumn id="187" name="Stĺpec186" dataDxfId="4007"/>
    <tableColumn id="186" name="Stĺpec185" dataDxfId="4006"/>
    <tableColumn id="185" name="Stĺpec184" dataDxfId="4005"/>
    <tableColumn id="183" name="Stĺpec183" dataDxfId="4004"/>
    <tableColumn id="192" name="Stĺpec191" dataDxfId="4003"/>
    <tableColumn id="191" name="Stĺpec190" dataDxfId="4002"/>
    <tableColumn id="138" name="Stĺpec138" dataDxfId="4001"/>
    <tableColumn id="139" name="Stĺpec139" dataDxfId="4000"/>
    <tableColumn id="140" name="Stĺpec140" dataDxfId="3999"/>
    <tableColumn id="141" name="Stĺpec141" dataDxfId="3998"/>
    <tableColumn id="142" name="Stĺpec142" dataDxfId="3997"/>
    <tableColumn id="143" name="Stĺpec143" dataDxfId="3996"/>
    <tableColumn id="144" name="Stĺpec144" dataDxfId="3995"/>
    <tableColumn id="145" name="Stĺpec145" dataDxfId="3994"/>
    <tableColumn id="146" name="Stĺpec146" dataDxfId="3993"/>
    <tableColumn id="147" name="Stĺpec147" dataDxfId="3992"/>
    <tableColumn id="148" name="Stĺpec148" dataDxfId="3991"/>
    <tableColumn id="149" name="Stĺpec149" dataDxfId="3990"/>
    <tableColumn id="150" name="Stĺpec150" dataDxfId="3989"/>
    <tableColumn id="151" name="Stĺpec151" dataDxfId="3988"/>
    <tableColumn id="152" name="Stĺpec152" dataDxfId="3987"/>
    <tableColumn id="153" name="Stĺpec153" dataDxfId="3986"/>
    <tableColumn id="154" name="Stĺpec154" dataDxfId="3985"/>
    <tableColumn id="155" name="Stĺpec155" dataDxfId="3984"/>
    <tableColumn id="156" name="Stĺpec156" dataDxfId="3983"/>
    <tableColumn id="157" name="Stĺpec157" dataDxfId="3982"/>
    <tableColumn id="196" name="Stĺpec196" dataDxfId="3981"/>
    <tableColumn id="195" name="Stĺpec195" dataDxfId="3980"/>
    <tableColumn id="202" name="Stĺpec202" dataDxfId="3979"/>
    <tableColumn id="201" name="Stĺpec201" dataDxfId="3978"/>
    <tableColumn id="200" name="Stĺpec200" dataDxfId="3977"/>
    <tableColumn id="199" name="Stĺpec199" dataDxfId="3976"/>
    <tableColumn id="198" name="Stĺpec198" dataDxfId="3975"/>
    <tableColumn id="197" name="Stĺpec197" dataDxfId="3974"/>
    <tableColumn id="194" name="Stĺpec194" dataDxfId="3973"/>
    <tableColumn id="193" name="Stĺpec193" dataDxfId="3972"/>
    <tableColumn id="184" name="Stĺpec192" dataDxfId="3971"/>
    <tableColumn id="182" name="Stĺpec182" dataDxfId="3970"/>
    <tableColumn id="158" name="Stĺpec158" dataDxfId="3969"/>
    <tableColumn id="159" name="Stĺpec159" dataDxfId="3968"/>
    <tableColumn id="160" name="Stĺpec160" dataDxfId="3967"/>
    <tableColumn id="161" name="Stĺpec161" dataDxfId="3966"/>
    <tableColumn id="162" name="Stĺpec162" dataDxfId="3965"/>
    <tableColumn id="163" name="Stĺpec163" dataDxfId="3964"/>
    <tableColumn id="215" name="Stĺpec215" dataDxfId="3963"/>
    <tableColumn id="214" name="Stĺpec214" dataDxfId="3962"/>
    <tableColumn id="213" name="Stĺpec213" dataDxfId="3961"/>
    <tableColumn id="212" name="Stĺpec212" dataDxfId="3960"/>
    <tableColumn id="211" name="Stĺpec211" dataDxfId="3959"/>
    <tableColumn id="210" name="Stĺpec210" dataDxfId="3958"/>
    <tableColumn id="209" name="Stĺpec209" dataDxfId="3957"/>
    <tableColumn id="208" name="Stĺpec208" dataDxfId="3956"/>
    <tableColumn id="207" name="Stĺpec207" dataDxfId="3955"/>
    <tableColumn id="206" name="Stĺpec206" dataDxfId="3954"/>
    <tableColumn id="205" name="Stĺpec205" dataDxfId="3953"/>
    <tableColumn id="217" name="Stĺpec217" dataDxfId="3952"/>
    <tableColumn id="216" name="Stĺpec216" dataDxfId="3951"/>
    <tableColumn id="204" name="Stĺpec204" dataDxfId="3950"/>
    <tableColumn id="203" name="Stĺpec203" dataDxfId="3949"/>
    <tableColumn id="164" name="Stĺpec164" dataDxfId="3948"/>
    <tableColumn id="165" name="Stĺpec165" dataDxfId="3947"/>
    <tableColumn id="166" name="Stĺpec166" dataDxfId="3946"/>
    <tableColumn id="167" name="Stĺpec167" dataDxfId="3945"/>
    <tableColumn id="168" name="Stĺpec168" dataDxfId="3944"/>
    <tableColumn id="169" name="Stĺpec169" dataDxfId="3943"/>
    <tableColumn id="170" name="Stĺpec170" dataDxfId="3942"/>
    <tableColumn id="171" name="Stĺpec171" dataDxfId="3941"/>
    <tableColumn id="172" name="Stĺpec172" dataDxfId="3940"/>
    <tableColumn id="173" name="Stĺpec173" dataDxfId="3939"/>
    <tableColumn id="174" name="Stĺpec174" dataDxfId="3938"/>
    <tableColumn id="175" name="Stĺpec175" dataDxfId="3937"/>
    <tableColumn id="181" name="Stĺpec181" dataDxfId="3936"/>
    <tableColumn id="176" name="Stĺpec176" dataDxfId="3935"/>
    <tableColumn id="177" name="Stĺpec177" dataDxfId="3934"/>
    <tableColumn id="178" name="Stĺpec178" dataDxfId="3933"/>
    <tableColumn id="179" name="Stĺpec179" dataDxfId="3932"/>
    <tableColumn id="226" name="Stĺpec226" dataDxfId="3931"/>
    <tableColumn id="225" name="Stĺpec225" dataDxfId="3930"/>
    <tableColumn id="224" name="Stĺpec224" dataDxfId="3929"/>
    <tableColumn id="271" name="Stĺpec271" dataDxfId="3928"/>
    <tableColumn id="270" name="Stĺpec270" dataDxfId="3927"/>
    <tableColumn id="269" name="Stĺpec269" dataDxfId="3926"/>
    <tableColumn id="268" name="Stĺpec268" dataDxfId="3925"/>
    <tableColumn id="267" name="Stĺpec267" dataDxfId="3924"/>
    <tableColumn id="266" name="Stĺpec266" dataDxfId="3923"/>
    <tableColumn id="265" name="Stĺpec265" dataDxfId="3922"/>
    <tableColumn id="264" name="Stĺpec264" dataDxfId="3921"/>
    <tableColumn id="263" name="Stĺpec263" dataDxfId="3920"/>
    <tableColumn id="262" name="Stĺpec262" dataDxfId="3919"/>
    <tableColumn id="261" name="Stĺpec261" dataDxfId="3918"/>
    <tableColumn id="260" name="Stĺpec260" dataDxfId="3917"/>
    <tableColumn id="259" name="Stĺpec259" dataDxfId="3916"/>
    <tableColumn id="258" name="Stĺpec258" dataDxfId="3915"/>
    <tableColumn id="257" name="Stĺpec257" dataDxfId="3914"/>
    <tableColumn id="256" name="Stĺpec256" dataDxfId="3913"/>
    <tableColumn id="255" name="Stĺpec255" dataDxfId="3912"/>
    <tableColumn id="254" name="Stĺpec254" dataDxfId="3911"/>
    <tableColumn id="253" name="Stĺpec253" dataDxfId="3910"/>
    <tableColumn id="252" name="Stĺpec252" dataDxfId="3909"/>
    <tableColumn id="251" name="Stĺpec251" dataDxfId="3908"/>
    <tableColumn id="250" name="Stĺpec250" dataDxfId="3907"/>
    <tableColumn id="249" name="Stĺpec249" dataDxfId="3906"/>
    <tableColumn id="248" name="Stĺpec248" dataDxfId="3905"/>
    <tableColumn id="247" name="Stĺpec247" dataDxfId="3904"/>
    <tableColumn id="246" name="Stĺpec246" dataDxfId="3903"/>
    <tableColumn id="245" name="Stĺpec245" dataDxfId="3902"/>
    <tableColumn id="244" name="Stĺpec244" dataDxfId="3901"/>
    <tableColumn id="243" name="Stĺpec243" dataDxfId="3900"/>
    <tableColumn id="242" name="Stĺpec242" dataDxfId="3899"/>
    <tableColumn id="241" name="Stĺpec241" dataDxfId="3898"/>
    <tableColumn id="240" name="Stĺpec240" dataDxfId="3897"/>
    <tableColumn id="239" name="Stĺpec239" dataDxfId="3896"/>
    <tableColumn id="238" name="Stĺpec238" dataDxfId="3895"/>
    <tableColumn id="237" name="Stĺpec237" dataDxfId="3894"/>
    <tableColumn id="236" name="Stĺpec236" dataDxfId="3893"/>
    <tableColumn id="235" name="Stĺpec235" dataDxfId="3892"/>
    <tableColumn id="234" name="Stĺpec234" dataDxfId="3891"/>
    <tableColumn id="233" name="Stĺpec233" dataDxfId="3890"/>
    <tableColumn id="232" name="Stĺpec232" dataDxfId="3889"/>
    <tableColumn id="231" name="Stĺpec231" dataDxfId="3888"/>
    <tableColumn id="230" name="Stĺpec230" dataDxfId="3887"/>
    <tableColumn id="229" name="Stĺpec229" dataDxfId="3886"/>
    <tableColumn id="223" name="Stĺpec223" dataDxfId="3885"/>
    <tableColumn id="222" name="Stĺpec222" dataDxfId="3884"/>
    <tableColumn id="297" name="Stĺpec297" dataDxfId="3883"/>
    <tableColumn id="296" name="Stĺpec296" dataDxfId="3882"/>
    <tableColumn id="295" name="Stĺpec295" dataDxfId="3881"/>
    <tableColumn id="294" name="Stĺpec294" dataDxfId="3880"/>
    <tableColumn id="293" name="Stĺpec293" dataDxfId="3879"/>
    <tableColumn id="292" name="Stĺpec292" dataDxfId="3878"/>
    <tableColumn id="291" name="Stĺpec291" dataDxfId="3877"/>
    <tableColumn id="290" name="Stĺpec290" dataDxfId="3876"/>
    <tableColumn id="289" name="Stĺpec289" dataDxfId="3875"/>
    <tableColumn id="288" name="Stĺpec288" dataDxfId="3874"/>
    <tableColumn id="287" name="Stĺpec287" dataDxfId="3873"/>
    <tableColumn id="286" name="Stĺpec286" dataDxfId="3872"/>
    <tableColumn id="285" name="Stĺpec285" dataDxfId="3871"/>
    <tableColumn id="284" name="Stĺpec284" dataDxfId="3870"/>
    <tableColumn id="283" name="Stĺpec283" dataDxfId="3869"/>
    <tableColumn id="282" name="Stĺpec282" dataDxfId="3868"/>
    <tableColumn id="281" name="Stĺpec281" dataDxfId="3867"/>
    <tableColumn id="280" name="Stĺpec280" dataDxfId="3866"/>
    <tableColumn id="279" name="Stĺpec279" dataDxfId="3865"/>
    <tableColumn id="278" name="Stĺpec278" dataDxfId="3864"/>
    <tableColumn id="277" name="Stĺpec277" dataDxfId="3863"/>
    <tableColumn id="276" name="Stĺpec276" dataDxfId="3862"/>
    <tableColumn id="275" name="Stĺpec275" dataDxfId="3861"/>
    <tableColumn id="324" name="Stĺpec324" dataDxfId="3860"/>
    <tableColumn id="323" name="Stĺpec323" dataDxfId="3859"/>
    <tableColumn id="322" name="Stĺpec322" dataDxfId="3858"/>
    <tableColumn id="321" name="Stĺpec321" dataDxfId="3857"/>
    <tableColumn id="320" name="Stĺpec320" dataDxfId="3856"/>
    <tableColumn id="319" name="Stĺpec319" dataDxfId="3855"/>
    <tableColumn id="316" name="Stĺpec316" dataDxfId="3854"/>
    <tableColumn id="315" name="Stĺpec315" dataDxfId="3853"/>
    <tableColumn id="314" name="Stĺpec314" dataDxfId="3852"/>
    <tableColumn id="313" name="Stĺpec313" dataDxfId="3851"/>
    <tableColumn id="312" name="Stĺpec312" dataDxfId="3850"/>
    <tableColumn id="311" name="Stĺpec311" dataDxfId="3849"/>
    <tableColumn id="310" name="Stĺpec310" dataDxfId="3848"/>
    <tableColumn id="309" name="Stĺpec309" dataDxfId="3847"/>
    <tableColumn id="308" name="Stĺpec308" dataDxfId="3846"/>
    <tableColumn id="307" name="Stĺpec307" dataDxfId="3845"/>
    <tableColumn id="306" name="Stĺpec306" dataDxfId="3844"/>
    <tableColumn id="305" name="Stĺpec305" dataDxfId="3843"/>
    <tableColumn id="304" name="Stĺpec304" dataDxfId="3842"/>
    <tableColumn id="303" name="Stĺpec303" dataDxfId="3841"/>
    <tableColumn id="302" name="Stĺpec302" dataDxfId="3840"/>
    <tableColumn id="301" name="Stĺpec301" dataDxfId="3839"/>
    <tableColumn id="300" name="Stĺpec300" dataDxfId="3838"/>
    <tableColumn id="299" name="Stĺpec299" dataDxfId="3837"/>
    <tableColumn id="298" name="Stĺpec298" dataDxfId="3836"/>
    <tableColumn id="274" name="Stĺpec274" dataDxfId="3835"/>
    <tableColumn id="221" name="Stĺpec221" dataDxfId="3834"/>
    <tableColumn id="220" name="Stĺpec220" dataDxfId="3833"/>
    <tableColumn id="219" name="Stĺpec219" dataDxfId="3832"/>
    <tableColumn id="218" name="Stĺpec218" dataDxfId="3831"/>
    <tableColumn id="334" name="Stĺpec334" dataDxfId="3830"/>
    <tableColumn id="333" name="Stĺpec333" dataDxfId="3829"/>
    <tableColumn id="332" name="Stĺpec332" dataDxfId="3828"/>
    <tableColumn id="331" name="Stĺpec331" dataDxfId="3827"/>
    <tableColumn id="330" name="Stĺpec330" dataDxfId="3826"/>
    <tableColumn id="329" name="Stĺpec329" dataDxfId="3825"/>
    <tableColumn id="328" name="Stĺpec328" dataDxfId="3824"/>
    <tableColumn id="327" name="Stĺpec327" dataDxfId="3823"/>
    <tableColumn id="326" name="Stĺpec326" dataDxfId="3822"/>
    <tableColumn id="325" name="Stĺpec325" dataDxfId="3821"/>
    <tableColumn id="272" name="Stĺpec272" dataDxfId="3820"/>
    <tableColumn id="10" name="Stĺpec10" dataDxfId="3819"/>
    <tableColumn id="343" name="Stĺpec343" dataDxfId="3818"/>
    <tableColumn id="342" name="Stĺpec342" dataDxfId="3817"/>
    <tableColumn id="341" name="Stĺpec341" dataDxfId="3816"/>
    <tableColumn id="340" name="Stĺpec340" dataDxfId="3815"/>
    <tableColumn id="339" name="Stĺpec339" dataDxfId="3814"/>
    <tableColumn id="338" name="Stĺpec338" dataDxfId="3813"/>
    <tableColumn id="337" name="Stĺpec337" dataDxfId="3812"/>
    <tableColumn id="336" name="Stĺpec336" dataDxfId="3811"/>
    <tableColumn id="335" name="Stĺpec335" dataDxfId="3810"/>
    <tableColumn id="364" name="Stĺpec364" dataDxfId="3809"/>
    <tableColumn id="363" name="Stĺpec363" dataDxfId="3808"/>
    <tableColumn id="362" name="Stĺpec362" dataDxfId="3807"/>
    <tableColumn id="361" name="Stĺpec361" dataDxfId="3806"/>
    <tableColumn id="360" name="Stĺpec360" dataDxfId="3805"/>
    <tableColumn id="359" name="Stĺpec359" dataDxfId="3804"/>
    <tableColumn id="358" name="Stĺpec358" dataDxfId="3803"/>
    <tableColumn id="357" name="Stĺpec357" dataDxfId="3802"/>
    <tableColumn id="356" name="Stĺpec356" dataDxfId="3801"/>
    <tableColumn id="355" name="Stĺpec355" dataDxfId="3800"/>
    <tableColumn id="354" name="Stĺpec354" dataDxfId="3799"/>
    <tableColumn id="353" name="Stĺpec353" dataDxfId="3798"/>
    <tableColumn id="352" name="Stĺpec352" dataDxfId="3797"/>
    <tableColumn id="351" name="Stĺpec351" dataDxfId="3796"/>
    <tableColumn id="350" name="Stĺpec350" dataDxfId="3795"/>
    <tableColumn id="349" name="Stĺpec349" dataDxfId="3794"/>
    <tableColumn id="348" name="Stĺpec348" dataDxfId="3793"/>
    <tableColumn id="347" name="Stĺpec347" dataDxfId="3792"/>
    <tableColumn id="346" name="Stĺpec346" dataDxfId="3791"/>
    <tableColumn id="345" name="Stĺpec345" dataDxfId="3790"/>
    <tableColumn id="344" name="Stĺpec344" dataDxfId="3789"/>
    <tableColumn id="369" name="Stĺpec369" dataDxfId="3788"/>
    <tableColumn id="368" name="Stĺpec368" dataDxfId="3787"/>
    <tableColumn id="367" name="Stĺpec367" dataDxfId="3786"/>
    <tableColumn id="366" name="Stĺpec366" dataDxfId="3785"/>
    <tableColumn id="365" name="Stĺpec365" dataDxfId="3784"/>
    <tableColumn id="390" name="Stĺpec390" dataDxfId="3783"/>
    <tableColumn id="389" name="Stĺpec389" dataDxfId="3782"/>
    <tableColumn id="388" name="Stĺpec388" dataDxfId="3781"/>
    <tableColumn id="387" name="Stĺpec387" dataDxfId="3780"/>
    <tableColumn id="386" name="Stĺpec386" dataDxfId="3779"/>
    <tableColumn id="385" name="Stĺpec385" dataDxfId="3778"/>
    <tableColumn id="384" name="Stĺpec384" dataDxfId="3777"/>
    <tableColumn id="383" name="Stĺpec383" dataDxfId="3776"/>
    <tableColumn id="382" name="Stĺpec382" dataDxfId="3775"/>
    <tableColumn id="381" name="Stĺpec381" dataDxfId="3774"/>
    <tableColumn id="380" name="Stĺpec380" dataDxfId="3773"/>
    <tableColumn id="379" name="Stĺpec379" dataDxfId="3772"/>
    <tableColumn id="378" name="Stĺpec378" dataDxfId="3771"/>
    <tableColumn id="377" name="Stĺpec377" dataDxfId="3770"/>
    <tableColumn id="376" name="Stĺpec376" dataDxfId="3769"/>
    <tableColumn id="375" name="Stĺpec375" dataDxfId="3768"/>
    <tableColumn id="374" name="Stĺpec374" dataDxfId="3767"/>
    <tableColumn id="373" name="Stĺpec373" dataDxfId="3766"/>
    <tableColumn id="372" name="Stĺpec372" dataDxfId="3765"/>
    <tableColumn id="371" name="Stĺpec371" dataDxfId="3764"/>
    <tableColumn id="370" name="Stĺpec370" dataDxfId="3763"/>
    <tableColumn id="400" name="Stĺpec400" dataDxfId="3762"/>
    <tableColumn id="399" name="Stĺpec399" dataDxfId="3761"/>
    <tableColumn id="398" name="Stĺpec398" dataDxfId="3760"/>
    <tableColumn id="397" name="Stĺpec397" dataDxfId="3759"/>
    <tableColumn id="396" name="Stĺpec396" dataDxfId="3758"/>
    <tableColumn id="395" name="Stĺpec395" dataDxfId="3757"/>
    <tableColumn id="394" name="Stĺpec394" dataDxfId="3756"/>
    <tableColumn id="393" name="Stĺpec393" dataDxfId="3755"/>
    <tableColumn id="392" name="Stĺpec392" dataDxfId="3754"/>
    <tableColumn id="391" name="Stĺpec391" dataDxfId="3753"/>
    <tableColumn id="440" name="Stĺpec440" dataDxfId="3752"/>
    <tableColumn id="439" name="Stĺpec439" dataDxfId="3751"/>
    <tableColumn id="438" name="Stĺpec438" dataDxfId="3750"/>
    <tableColumn id="437" name="Stĺpec437" dataDxfId="3749"/>
    <tableColumn id="436" name="Stĺpec436" dataDxfId="3748"/>
    <tableColumn id="435" name="Stĺpec435" dataDxfId="3747"/>
    <tableColumn id="434" name="Stĺpec434" dataDxfId="3746"/>
    <tableColumn id="433" name="Stĺpec433" dataDxfId="3745"/>
    <tableColumn id="432" name="Stĺpec432" dataDxfId="3744"/>
    <tableColumn id="431" name="Stĺpec431" dataDxfId="3743"/>
    <tableColumn id="430" name="Stĺpec430" dataDxfId="3742"/>
    <tableColumn id="429" name="Stĺpec429" dataDxfId="3741"/>
    <tableColumn id="428" name="Stĺpec428" dataDxfId="3740"/>
    <tableColumn id="427" name="Stĺpec427" dataDxfId="3739"/>
    <tableColumn id="426" name="Stĺpec426" dataDxfId="3738"/>
    <tableColumn id="425" name="Stĺpec425" dataDxfId="3737"/>
    <tableColumn id="424" name="Stĺpec424" dataDxfId="3736"/>
    <tableColumn id="423" name="Stĺpec423" dataDxfId="3735"/>
    <tableColumn id="422" name="Stĺpec422" dataDxfId="3734"/>
    <tableColumn id="421" name="Stĺpec421" dataDxfId="3733"/>
    <tableColumn id="420" name="Stĺpec420" dataDxfId="3732"/>
    <tableColumn id="419" name="Stĺpec419" dataDxfId="3731"/>
    <tableColumn id="418" name="Stĺpec418" dataDxfId="3730"/>
    <tableColumn id="417" name="Stĺpec417" dataDxfId="3729"/>
    <tableColumn id="416" name="Stĺpec416" dataDxfId="3728"/>
    <tableColumn id="415" name="Stĺpec415" dataDxfId="3727"/>
    <tableColumn id="414" name="Stĺpec414" dataDxfId="3726"/>
    <tableColumn id="413" name="Stĺpec413" dataDxfId="3725"/>
    <tableColumn id="412" name="Stĺpec412" dataDxfId="3724"/>
    <tableColumn id="411" name="Stĺpec411" dataDxfId="3723"/>
    <tableColumn id="410" name="Stĺpec410" dataDxfId="3722"/>
    <tableColumn id="409" name="Stĺpec409" dataDxfId="3721"/>
    <tableColumn id="408" name="Stĺpec408" dataDxfId="3720"/>
    <tableColumn id="407" name="Stĺpec407" dataDxfId="3719"/>
    <tableColumn id="406" name="Stĺpec406" dataDxfId="3718"/>
    <tableColumn id="405" name="Stĺpec405" dataDxfId="3717"/>
    <tableColumn id="404" name="Stĺpec404" dataDxfId="3716"/>
    <tableColumn id="403" name="Stĺpec403" dataDxfId="3715"/>
    <tableColumn id="402" name="Stĺpec402" dataDxfId="3714"/>
    <tableColumn id="401" name="Stĺpec401" dataDxfId="3713"/>
    <tableColumn id="468" name="Stĺpec468" dataDxfId="3712"/>
    <tableColumn id="467" name="Stĺpec467" dataDxfId="3711"/>
    <tableColumn id="466" name="Stĺpec466" dataDxfId="3710"/>
    <tableColumn id="465" name="Stĺpec465" dataDxfId="3709"/>
    <tableColumn id="464" name="Stĺpec464" dataDxfId="3708"/>
    <tableColumn id="463" name="Stĺpec463" dataDxfId="3707"/>
    <tableColumn id="462" name="Stĺpec462" dataDxfId="3706"/>
    <tableColumn id="461" name="Stĺpec461" dataDxfId="3705"/>
    <tableColumn id="460" name="Stĺpec460" dataDxfId="3704"/>
    <tableColumn id="459" name="Stĺpec459" dataDxfId="3703"/>
    <tableColumn id="458" name="Stĺpec458" dataDxfId="3702"/>
    <tableColumn id="457" name="Stĺpec457" dataDxfId="3701"/>
    <tableColumn id="456" name="Stĺpec456" dataDxfId="3700"/>
    <tableColumn id="455" name="Stĺpec455" dataDxfId="3699"/>
    <tableColumn id="454" name="Stĺpec454" dataDxfId="3698"/>
    <tableColumn id="453" name="Stĺpec453" dataDxfId="3697"/>
    <tableColumn id="452" name="Stĺpec452" dataDxfId="3696"/>
    <tableColumn id="451" name="Stĺpec451" dataDxfId="3695"/>
    <tableColumn id="450" name="Stĺpec450" dataDxfId="3694"/>
    <tableColumn id="449" name="Stĺpec449" dataDxfId="3693"/>
    <tableColumn id="448" name="Stĺpec448" dataDxfId="3692"/>
    <tableColumn id="447" name="Stĺpec447" dataDxfId="3691"/>
    <tableColumn id="446" name="Stĺpec446" dataDxfId="3690"/>
    <tableColumn id="445" name="Stĺpec445" dataDxfId="3689"/>
    <tableColumn id="444" name="Stĺpec444" dataDxfId="3688"/>
    <tableColumn id="443" name="Stĺpec443" dataDxfId="3687"/>
    <tableColumn id="442" name="Stĺpec442" dataDxfId="3686"/>
    <tableColumn id="441" name="Stĺpec441" dataDxfId="3685"/>
    <tableColumn id="481" name="Stĺpec481" dataDxfId="3684"/>
    <tableColumn id="480" name="Stĺpec480" dataDxfId="3683"/>
    <tableColumn id="479" name="Stĺpec479" dataDxfId="3682"/>
    <tableColumn id="478" name="Stĺpec478" dataDxfId="3681"/>
    <tableColumn id="477" name="Stĺpec477" dataDxfId="3680"/>
    <tableColumn id="476" name="Stĺpec476" dataDxfId="3679"/>
    <tableColumn id="475" name="Stĺpec475" dataDxfId="3678"/>
    <tableColumn id="474" name="Stĺpec474" dataDxfId="3677"/>
    <tableColumn id="473" name="Stĺpec473" dataDxfId="3676"/>
    <tableColumn id="472" name="Stĺpec472" dataDxfId="3675"/>
    <tableColumn id="471" name="Stĺpec471" dataDxfId="3674"/>
    <tableColumn id="470" name="Stĺpec470" dataDxfId="3673"/>
    <tableColumn id="469" name="Stĺpec469" dataDxfId="3672"/>
    <tableColumn id="496" name="Stĺpec496" dataDxfId="3671"/>
    <tableColumn id="495" name="Stĺpec495" dataDxfId="3670"/>
    <tableColumn id="494" name="Stĺpec494" dataDxfId="3669"/>
    <tableColumn id="493" name="Stĺpec493" dataDxfId="3668"/>
    <tableColumn id="492" name="Stĺpec492" dataDxfId="3667"/>
    <tableColumn id="491" name="Stĺpec491" dataDxfId="3666"/>
    <tableColumn id="490" name="Stĺpec490" dataDxfId="3665"/>
    <tableColumn id="489" name="Stĺpec489" dataDxfId="3664"/>
    <tableColumn id="488" name="Stĺpec488" dataDxfId="3663"/>
    <tableColumn id="487" name="Stĺpec487" dataDxfId="3662"/>
    <tableColumn id="486" name="Stĺpec486" dataDxfId="3661"/>
    <tableColumn id="485" name="Stĺpec485" dataDxfId="3660"/>
    <tableColumn id="484" name="Stĺpec484" dataDxfId="3659"/>
    <tableColumn id="483" name="Stĺpec483" dataDxfId="3658"/>
    <tableColumn id="482" name="Stĺpec482" dataDxfId="3657"/>
    <tableColumn id="504" name="Stĺpec504" dataDxfId="3656"/>
    <tableColumn id="503" name="Stĺpec503" dataDxfId="3655"/>
    <tableColumn id="502" name="Stĺpec502" dataDxfId="3654"/>
    <tableColumn id="501" name="Stĺpec501" dataDxfId="3653"/>
    <tableColumn id="500" name="Stĺpec500" dataDxfId="3652"/>
    <tableColumn id="499" name="Stĺpec499" dataDxfId="3651"/>
    <tableColumn id="498" name="Stĺpec498" dataDxfId="3650"/>
    <tableColumn id="497" name="Stĺpec497" dataDxfId="3649"/>
    <tableColumn id="522" name="Stĺpec522" dataDxfId="3648"/>
    <tableColumn id="521" name="Stĺpec521" dataDxfId="3647"/>
    <tableColumn id="520" name="Stĺpec520" dataDxfId="3646"/>
    <tableColumn id="519" name="Stĺpec519" dataDxfId="3645"/>
    <tableColumn id="518" name="Stĺpec518" dataDxfId="3644"/>
    <tableColumn id="517" name="Stĺpec517" dataDxfId="3643"/>
    <tableColumn id="516" name="Stĺpec516" dataDxfId="3642"/>
    <tableColumn id="515" name="Stĺpec515" dataDxfId="3641"/>
    <tableColumn id="514" name="Stĺpec514" dataDxfId="3640"/>
    <tableColumn id="513" name="Stĺpec513" dataDxfId="3639"/>
    <tableColumn id="512" name="Stĺpec512" dataDxfId="3638"/>
    <tableColumn id="511" name="Stĺpec511" dataDxfId="3637"/>
    <tableColumn id="510" name="Stĺpec510" dataDxfId="3636"/>
    <tableColumn id="509" name="Stĺpec509" dataDxfId="3635"/>
    <tableColumn id="508" name="Stĺpec508" dataDxfId="3634"/>
    <tableColumn id="507" name="Stĺpec507" dataDxfId="3633"/>
    <tableColumn id="506" name="Stĺpec506" dataDxfId="3632"/>
    <tableColumn id="505" name="Stĺpec505" dataDxfId="3631"/>
    <tableColumn id="273" name="Stĺpec273" dataDxfId="363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id="2" name="Tabuľka2" displayName="Tabuľka2" ref="A9:TB65" headerRowCount="0" totalsRowShown="0">
  <tableColumns count="522">
    <tableColumn id="1" name="Stĺpec1" dataDxfId="3623"/>
    <tableColumn id="2" name="Stĺpec2" dataDxfId="3622"/>
    <tableColumn id="3" name="Stĺpec3" dataDxfId="3621"/>
    <tableColumn id="4" name="Stĺpec4"/>
    <tableColumn id="5" name="Stĺpec5" dataDxfId="3620"/>
    <tableColumn id="6" name="Stĺpec6" dataDxfId="3619"/>
    <tableColumn id="7" name="Stĺpec7"/>
    <tableColumn id="124" name="Stĺpec124"/>
    <tableColumn id="8" name="Stĺpec8" dataDxfId="3618">
      <calculatedColumnFormula>SUM(K9:TB9)</calculatedColumnFormula>
    </tableColumn>
    <tableColumn id="9" name="Stĺpec9" dataDxfId="3617"/>
    <tableColumn id="10" name="Stĺpec10" dataDxfId="3616"/>
    <tableColumn id="11" name="Stĺpec11" dataDxfId="3615"/>
    <tableColumn id="12" name="Stĺpec12" dataDxfId="3614"/>
    <tableColumn id="13" name="Stĺpec13" dataDxfId="3613"/>
    <tableColumn id="14" name="Stĺpec14" dataDxfId="3612"/>
    <tableColumn id="15" name="Stĺpec15" dataDxfId="3611"/>
    <tableColumn id="16" name="Stĺpec16" dataDxfId="3610"/>
    <tableColumn id="17" name="Stĺpec17" dataDxfId="3609"/>
    <tableColumn id="18" name="Stĺpec18" dataDxfId="3608"/>
    <tableColumn id="19" name="Stĺpec19" dataDxfId="3607"/>
    <tableColumn id="20" name="Stĺpec20" dataDxfId="3606"/>
    <tableColumn id="21" name="Stĺpec21" dataDxfId="3605"/>
    <tableColumn id="22" name="Stĺpec22" dataDxfId="3604"/>
    <tableColumn id="23" name="Stĺpec23" dataDxfId="3603"/>
    <tableColumn id="24" name="Stĺpec24" dataDxfId="3602"/>
    <tableColumn id="25" name="Stĺpec25" dataDxfId="3601"/>
    <tableColumn id="26" name="Stĺpec26" dataDxfId="3600"/>
    <tableColumn id="27" name="Stĺpec27" dataDxfId="3599"/>
    <tableColumn id="28" name="Stĺpec28" dataDxfId="3598"/>
    <tableColumn id="29" name="Stĺpec29" dataDxfId="3597"/>
    <tableColumn id="30" name="Stĺpec30" dataDxfId="3596"/>
    <tableColumn id="31" name="Stĺpec31" dataDxfId="3595"/>
    <tableColumn id="32" name="Stĺpec32" dataDxfId="3594"/>
    <tableColumn id="33" name="Stĺpec33" dataDxfId="3593"/>
    <tableColumn id="34" name="Stĺpec34" dataDxfId="3592"/>
    <tableColumn id="206" name="Stĺpec206" dataDxfId="3591"/>
    <tableColumn id="35" name="Stĺpec35" dataDxfId="3590"/>
    <tableColumn id="36" name="Stĺpec36" dataDxfId="3589"/>
    <tableColumn id="37" name="Stĺpec37" dataDxfId="3588"/>
    <tableColumn id="38" name="Stĺpec38" dataDxfId="3587"/>
    <tableColumn id="39" name="Stĺpec39" dataDxfId="3586"/>
    <tableColumn id="40" name="Stĺpec40" dataDxfId="3585"/>
    <tableColumn id="41" name="Stĺpec41" dataDxfId="3584"/>
    <tableColumn id="42" name="Stĺpec42" dataDxfId="3583"/>
    <tableColumn id="43" name="Stĺpec43" dataDxfId="3582"/>
    <tableColumn id="44" name="Stĺpec44" dataDxfId="3581"/>
    <tableColumn id="45" name="Stĺpec45" dataDxfId="3580"/>
    <tableColumn id="46" name="Stĺpec46" dataDxfId="3579"/>
    <tableColumn id="47" name="Stĺpec47" dataDxfId="3578"/>
    <tableColumn id="48" name="Stĺpec48" dataDxfId="3577"/>
    <tableColumn id="49" name="Stĺpec49" dataDxfId="3576"/>
    <tableColumn id="50" name="Stĺpec50" dataDxfId="3575"/>
    <tableColumn id="51" name="Stĺpec51" dataDxfId="3574"/>
    <tableColumn id="52" name="Stĺpec52" dataDxfId="3573"/>
    <tableColumn id="53" name="Stĺpec53" dataDxfId="3572"/>
    <tableColumn id="54" name="Stĺpec54" dataDxfId="3571"/>
    <tableColumn id="55" name="Stĺpec55" dataDxfId="3570"/>
    <tableColumn id="56" name="Stĺpec56" dataDxfId="3569"/>
    <tableColumn id="57" name="Stĺpec57" dataDxfId="3568"/>
    <tableColumn id="213" name="Stĺpec213" dataDxfId="3567"/>
    <tableColumn id="212" name="Stĺpec212" dataDxfId="3566"/>
    <tableColumn id="211" name="Stĺpec211" dataDxfId="3565"/>
    <tableColumn id="210" name="Stĺpec210" dataDxfId="3564"/>
    <tableColumn id="209" name="Stĺpec209" dataDxfId="3563"/>
    <tableColumn id="208" name="Stĺpec208" dataDxfId="3562"/>
    <tableColumn id="207" name="Stĺpec207" dataDxfId="3561"/>
    <tableColumn id="58" name="Stĺpec58" dataDxfId="3560"/>
    <tableColumn id="59" name="Stĺpec59" dataDxfId="3559"/>
    <tableColumn id="60" name="Stĺpec60" dataDxfId="3558"/>
    <tableColumn id="61" name="Stĺpec61" dataDxfId="3557"/>
    <tableColumn id="62" name="Stĺpec62" dataDxfId="3556"/>
    <tableColumn id="63" name="Stĺpec63" dataDxfId="3555"/>
    <tableColumn id="64" name="Stĺpec64" dataDxfId="3554"/>
    <tableColumn id="65" name="Stĺpec65" dataDxfId="3553"/>
    <tableColumn id="66" name="Stĺpec66" dataDxfId="3552"/>
    <tableColumn id="67" name="Stĺpec67" dataDxfId="3551"/>
    <tableColumn id="68" name="Stĺpec68" dataDxfId="3550"/>
    <tableColumn id="69" name="Stĺpec69" dataDxfId="3549"/>
    <tableColumn id="70" name="Stĺpec70" dataDxfId="3548"/>
    <tableColumn id="71" name="Stĺpec71" dataDxfId="3547"/>
    <tableColumn id="72" name="Stĺpec72" dataDxfId="3546"/>
    <tableColumn id="73" name="Stĺpec73" dataDxfId="3545"/>
    <tableColumn id="216" name="Stĺpec216" dataDxfId="3544"/>
    <tableColumn id="215" name="Stĺpec215" dataDxfId="3543"/>
    <tableColumn id="214" name="Stĺpec214" dataDxfId="3542"/>
    <tableColumn id="74" name="Stĺpec74" dataDxfId="3541"/>
    <tableColumn id="75" name="Stĺpec75" dataDxfId="3540"/>
    <tableColumn id="76" name="Stĺpec76" dataDxfId="3539"/>
    <tableColumn id="77" name="Stĺpec77" dataDxfId="3538"/>
    <tableColumn id="219" name="Stĺpec219" dataDxfId="3537"/>
    <tableColumn id="218" name="Stĺpec218" dataDxfId="3536"/>
    <tableColumn id="217" name="Stĺpec217" dataDxfId="3535"/>
    <tableColumn id="78" name="Stĺpec78" dataDxfId="3534"/>
    <tableColumn id="79" name="Stĺpec79" dataDxfId="3533"/>
    <tableColumn id="80" name="Stĺpec80" dataDxfId="3532"/>
    <tableColumn id="81" name="Stĺpec81" dataDxfId="3531"/>
    <tableColumn id="82" name="Stĺpec82" dataDxfId="3530"/>
    <tableColumn id="83" name="Stĺpec83" dataDxfId="3529"/>
    <tableColumn id="84" name="Stĺpec84" dataDxfId="3528"/>
    <tableColumn id="85" name="Stĺpec85" dataDxfId="3527"/>
    <tableColumn id="86" name="Stĺpec86" dataDxfId="3526"/>
    <tableColumn id="87" name="Stĺpec87" dataDxfId="3525"/>
    <tableColumn id="88" name="Stĺpec88" dataDxfId="3524"/>
    <tableColumn id="131" name="Stĺpec131" dataDxfId="3523"/>
    <tableColumn id="130" name="Stĺpec130" dataDxfId="3522"/>
    <tableColumn id="129" name="Stĺpec129" dataDxfId="3521"/>
    <tableColumn id="128" name="Stĺpec128" dataDxfId="3520"/>
    <tableColumn id="133" name="Stĺpec133" dataDxfId="3519"/>
    <tableColumn id="132" name="Stĺpec132" dataDxfId="3518"/>
    <tableColumn id="127" name="Stĺpec127" dataDxfId="3517"/>
    <tableColumn id="222" name="Stĺpec222" dataDxfId="3516"/>
    <tableColumn id="221" name="Stĺpec221" dataDxfId="3515"/>
    <tableColumn id="220" name="Stĺpec220" dataDxfId="3514"/>
    <tableColumn id="89" name="Stĺpec89" dataDxfId="3513"/>
    <tableColumn id="90" name="Stĺpec90" dataDxfId="3512"/>
    <tableColumn id="91" name="Stĺpec91" dataDxfId="3511"/>
    <tableColumn id="92" name="Stĺpec92" dataDxfId="3510"/>
    <tableColumn id="93" name="Stĺpec93" dataDxfId="3509"/>
    <tableColumn id="94" name="Stĺpec94" dataDxfId="3508"/>
    <tableColumn id="95" name="Stĺpec95" dataDxfId="3507"/>
    <tableColumn id="96" name="Stĺpec96" dataDxfId="3506"/>
    <tableColumn id="97" name="Stĺpec97" dataDxfId="3505"/>
    <tableColumn id="98" name="Stĺpec98" dataDxfId="3504"/>
    <tableColumn id="99" name="Stĺpec99" dataDxfId="3503"/>
    <tableColumn id="100" name="Stĺpec100" dataDxfId="3502"/>
    <tableColumn id="225" name="Stĺpec225" dataDxfId="3501"/>
    <tableColumn id="224" name="Stĺpec224" dataDxfId="3500"/>
    <tableColumn id="223" name="Stĺpec223" dataDxfId="3499"/>
    <tableColumn id="101" name="Stĺpec101" dataDxfId="3498"/>
    <tableColumn id="238" name="Stĺpec237" dataDxfId="3497"/>
    <tableColumn id="237" name="Stĺpec236" dataDxfId="3496"/>
    <tableColumn id="102" name="Stĺpec102" dataDxfId="3495"/>
    <tableColumn id="103" name="Stĺpec103" dataDxfId="3494"/>
    <tableColumn id="158" name="Stĺpec158" dataDxfId="3493"/>
    <tableColumn id="157" name="Stĺpec157" dataDxfId="3492"/>
    <tableColumn id="156" name="Stĺpec156" dataDxfId="3491"/>
    <tableColumn id="155" name="Stĺpec155" dataDxfId="3490"/>
    <tableColumn id="154" name="Stĺpec154" dataDxfId="3489"/>
    <tableColumn id="153" name="Stĺpec153" dataDxfId="3488"/>
    <tableColumn id="152" name="Stĺpec152" dataDxfId="3487"/>
    <tableColumn id="151" name="Stĺpec151" dataDxfId="3486"/>
    <tableColumn id="150" name="Stĺpec150" dataDxfId="3485"/>
    <tableColumn id="149" name="Stĺpec149" dataDxfId="3484"/>
    <tableColumn id="148" name="Stĺpec148" dataDxfId="3483"/>
    <tableColumn id="147" name="Stĺpec147" dataDxfId="3482"/>
    <tableColumn id="146" name="Stĺpec146" dataDxfId="3481"/>
    <tableColumn id="145" name="Stĺpec145" dataDxfId="3480"/>
    <tableColumn id="144" name="Stĺpec144" dataDxfId="3479"/>
    <tableColumn id="143" name="Stĺpec143" dataDxfId="3478"/>
    <tableColumn id="142" name="Stĺpec142" dataDxfId="3477"/>
    <tableColumn id="141" name="Stĺpec141" dataDxfId="3476"/>
    <tableColumn id="140" name="Stĺpec140" dataDxfId="3475"/>
    <tableColumn id="139" name="Stĺpec139" dataDxfId="3474"/>
    <tableColumn id="138" name="Stĺpec138" dataDxfId="3473"/>
    <tableColumn id="137" name="Stĺpec137" dataDxfId="3472"/>
    <tableColumn id="136" name="Stĺpec136" dataDxfId="3471"/>
    <tableColumn id="135" name="Stĺpec135" dataDxfId="3470"/>
    <tableColumn id="134" name="Stĺpec134" dataDxfId="3469"/>
    <tableColumn id="104" name="Stĺpec104" dataDxfId="3468"/>
    <tableColumn id="105" name="Stĺpec105" dataDxfId="3467"/>
    <tableColumn id="106" name="Stĺpec106" dataDxfId="3466"/>
    <tableColumn id="107" name="Stĺpec107" dataDxfId="3465"/>
    <tableColumn id="108" name="Stĺpec108" dataDxfId="3464"/>
    <tableColumn id="109" name="Stĺpec109" dataDxfId="3463"/>
    <tableColumn id="110" name="Stĺpec110" dataDxfId="3462"/>
    <tableColumn id="111" name="Stĺpec111" dataDxfId="3461"/>
    <tableColumn id="112" name="Stĺpec112" dataDxfId="3460"/>
    <tableColumn id="113" name="Stĺpec113" dataDxfId="3459"/>
    <tableColumn id="114" name="Stĺpec114" dataDxfId="3458"/>
    <tableColumn id="115" name="Stĺpec115" dataDxfId="3457"/>
    <tableColumn id="116" name="Stĺpec116" dataDxfId="3456"/>
    <tableColumn id="117" name="Stĺpec117" dataDxfId="3455"/>
    <tableColumn id="118" name="Stĺpec118" dataDxfId="3454"/>
    <tableColumn id="119" name="Stĺpec119" dataDxfId="3453"/>
    <tableColumn id="120" name="Stĺpec120" dataDxfId="3452"/>
    <tableColumn id="189" name="Stĺpec188" dataDxfId="3451"/>
    <tableColumn id="188" name="Stĺpec187" dataDxfId="3450"/>
    <tableColumn id="187" name="Stĺpec186" dataDxfId="3449"/>
    <tableColumn id="186" name="Stĺpec185" dataDxfId="3448"/>
    <tableColumn id="185" name="Stĺpec184" dataDxfId="3447"/>
    <tableColumn id="184" name="Stĺpec183" dataDxfId="3446"/>
    <tableColumn id="183" name="Stĺpec182" dataDxfId="3445"/>
    <tableColumn id="182" name="Stĺpec181" dataDxfId="3444"/>
    <tableColumn id="181" name="Stĺpec180" dataDxfId="3443"/>
    <tableColumn id="180" name="Stĺpec179" dataDxfId="3442"/>
    <tableColumn id="179" name="Stĺpec178" dataDxfId="3441"/>
    <tableColumn id="178" name="Stĺpec177" dataDxfId="3440"/>
    <tableColumn id="177" name="Stĺpec176" dataDxfId="3439"/>
    <tableColumn id="175" name="Stĺpec175" dataDxfId="3438"/>
    <tableColumn id="174" name="Stĺpec174" dataDxfId="3437"/>
    <tableColumn id="173" name="Stĺpec173" dataDxfId="3436"/>
    <tableColumn id="236" name="Stĺpec235" dataDxfId="3435"/>
    <tableColumn id="235" name="Stĺpec234" dataDxfId="3434"/>
    <tableColumn id="234" name="Stĺpec233" dataDxfId="3433"/>
    <tableColumn id="233" name="Stĺpec232" dataDxfId="3432"/>
    <tableColumn id="232" name="Stĺpec231" dataDxfId="3431"/>
    <tableColumn id="231" name="Stĺpec230" dataDxfId="3430"/>
    <tableColumn id="230" name="Stĺpec229" dataDxfId="3429"/>
    <tableColumn id="229" name="Stĺpec228" dataDxfId="3428"/>
    <tableColumn id="228" name="Stĺpec227" dataDxfId="3427"/>
    <tableColumn id="227" name="Stĺpec226" dataDxfId="3426"/>
    <tableColumn id="226" name="Stĺpec205" dataDxfId="3425"/>
    <tableColumn id="205" name="Stĺpec204" dataDxfId="3424"/>
    <tableColumn id="204" name="Stĺpec203" dataDxfId="3423"/>
    <tableColumn id="203" name="Stĺpec202" dataDxfId="3422"/>
    <tableColumn id="202" name="Stĺpec201" dataDxfId="3421"/>
    <tableColumn id="201" name="Stĺpec200" dataDxfId="3420"/>
    <tableColumn id="200" name="Stĺpec199" dataDxfId="3419"/>
    <tableColumn id="199" name="Stĺpec198" dataDxfId="3418"/>
    <tableColumn id="198" name="Stĺpec197" dataDxfId="3417"/>
    <tableColumn id="197" name="Stĺpec196" dataDxfId="3416"/>
    <tableColumn id="196" name="Stĺpec195" dataDxfId="3415"/>
    <tableColumn id="195" name="Stĺpec194" dataDxfId="3414"/>
    <tableColumn id="194" name="Stĺpec193" dataDxfId="3413"/>
    <tableColumn id="193" name="Stĺpec192" dataDxfId="3412"/>
    <tableColumn id="192" name="Stĺpec191" dataDxfId="3411"/>
    <tableColumn id="191" name="Stĺpec190" dataDxfId="3410"/>
    <tableColumn id="190" name="Stĺpec189" dataDxfId="3409"/>
    <tableColumn id="172" name="Stĺpec172" dataDxfId="3408"/>
    <tableColumn id="171" name="Stĺpec171" dataDxfId="3407"/>
    <tableColumn id="170" name="Stĺpec170" dataDxfId="3406"/>
    <tableColumn id="169" name="Stĺpec169" dataDxfId="3405"/>
    <tableColumn id="168" name="Stĺpec168" dataDxfId="3404"/>
    <tableColumn id="167" name="Stĺpec167" dataDxfId="3403"/>
    <tableColumn id="166" name="Stĺpec166" dataDxfId="3402"/>
    <tableColumn id="165" name="Stĺpec165" dataDxfId="3401"/>
    <tableColumn id="268" name="Stĺpec268" dataDxfId="3400"/>
    <tableColumn id="267" name="Stĺpec267" dataDxfId="3399"/>
    <tableColumn id="266" name="Stĺpec266" dataDxfId="3398"/>
    <tableColumn id="265" name="Stĺpec265" dataDxfId="3397"/>
    <tableColumn id="264" name="Stĺpec264" dataDxfId="3396"/>
    <tableColumn id="263" name="Stĺpec263" dataDxfId="3395"/>
    <tableColumn id="262" name="Stĺpec262" dataDxfId="3394"/>
    <tableColumn id="261" name="Stĺpec261" dataDxfId="3393"/>
    <tableColumn id="260" name="Stĺpec260" dataDxfId="3392"/>
    <tableColumn id="259" name="Stĺpec259" dataDxfId="3391"/>
    <tableColumn id="258" name="Stĺpec258" dataDxfId="3390"/>
    <tableColumn id="257" name="Stĺpec257" dataDxfId="3389"/>
    <tableColumn id="256" name="Stĺpec256" dataDxfId="3388"/>
    <tableColumn id="255" name="Stĺpec255" dataDxfId="3387"/>
    <tableColumn id="254" name="Stĺpec254" dataDxfId="3386"/>
    <tableColumn id="253" name="Stĺpec253" dataDxfId="3385"/>
    <tableColumn id="252" name="Stĺpec252" dataDxfId="3384"/>
    <tableColumn id="251" name="Stĺpec251" dataDxfId="3383"/>
    <tableColumn id="250" name="Stĺpec250" dataDxfId="3382"/>
    <tableColumn id="249" name="Stĺpec249" dataDxfId="3381"/>
    <tableColumn id="248" name="Stĺpec248" dataDxfId="3380"/>
    <tableColumn id="247" name="Stĺpec247" dataDxfId="3379"/>
    <tableColumn id="246" name="Stĺpec246" dataDxfId="3378"/>
    <tableColumn id="245" name="Stĺpec245" dataDxfId="3377"/>
    <tableColumn id="244" name="Stĺpec244" dataDxfId="3376"/>
    <tableColumn id="243" name="Stĺpec243" dataDxfId="3375"/>
    <tableColumn id="242" name="Stĺpec242" dataDxfId="3374"/>
    <tableColumn id="241" name="Stĺpec241" dataDxfId="3373"/>
    <tableColumn id="240" name="Stĺpec240" dataDxfId="3372"/>
    <tableColumn id="239" name="Stĺpec239" dataDxfId="3371"/>
    <tableColumn id="176" name="Stĺpec238" dataDxfId="3370"/>
    <tableColumn id="164" name="Stĺpec164" dataDxfId="3369"/>
    <tableColumn id="163" name="Stĺpec163" dataDxfId="3368"/>
    <tableColumn id="162" name="Stĺpec162" dataDxfId="3367"/>
    <tableColumn id="161" name="Stĺpec161" dataDxfId="3366"/>
    <tableColumn id="160" name="Stĺpec160" dataDxfId="3365"/>
    <tableColumn id="159" name="Stĺpec159" dataDxfId="3364"/>
    <tableColumn id="121" name="Stĺpec121" dataDxfId="3363"/>
    <tableColumn id="122" name="Stĺpec122" dataDxfId="3362"/>
    <tableColumn id="123" name="Stĺpec123" dataDxfId="3361"/>
    <tableColumn id="126" name="Stĺpec126" dataDxfId="3360"/>
    <tableColumn id="274" name="Stĺpec274" dataDxfId="3359"/>
    <tableColumn id="273" name="Stĺpec273" dataDxfId="3358"/>
    <tableColumn id="296" name="Stĺpec296" dataDxfId="3357"/>
    <tableColumn id="295" name="Stĺpec295" dataDxfId="3356"/>
    <tableColumn id="294" name="Stĺpec294" dataDxfId="3355"/>
    <tableColumn id="293" name="Stĺpec293" dataDxfId="3354"/>
    <tableColumn id="292" name="Stĺpec292" dataDxfId="3353"/>
    <tableColumn id="291" name="Stĺpec291" dataDxfId="3352"/>
    <tableColumn id="290" name="Stĺpec290" dataDxfId="3351"/>
    <tableColumn id="289" name="Stĺpec289" dataDxfId="3350"/>
    <tableColumn id="288" name="Stĺpec288" dataDxfId="3349"/>
    <tableColumn id="287" name="Stĺpec287" dataDxfId="3348"/>
    <tableColumn id="286" name="Stĺpec286" dataDxfId="3347"/>
    <tableColumn id="285" name="Stĺpec285" dataDxfId="3346"/>
    <tableColumn id="284" name="Stĺpec284" dataDxfId="3345"/>
    <tableColumn id="283" name="Stĺpec283" dataDxfId="3344"/>
    <tableColumn id="282" name="Stĺpec282" dataDxfId="3343"/>
    <tableColumn id="281" name="Stĺpec281" dataDxfId="3342"/>
    <tableColumn id="280" name="Stĺpec280" dataDxfId="3341"/>
    <tableColumn id="279" name="Stĺpec279" dataDxfId="3340"/>
    <tableColumn id="278" name="Stĺpec278" dataDxfId="3339"/>
    <tableColumn id="277" name="Stĺpec277" dataDxfId="3338"/>
    <tableColumn id="276" name="Stĺpec276" dataDxfId="3337"/>
    <tableColumn id="275" name="Stĺpec275" dataDxfId="3336"/>
    <tableColumn id="326" name="Stĺpec326" dataDxfId="3335"/>
    <tableColumn id="325" name="Stĺpec325" dataDxfId="3334"/>
    <tableColumn id="324" name="Stĺpec324" dataDxfId="3333"/>
    <tableColumn id="323" name="Stĺpec323" dataDxfId="3332"/>
    <tableColumn id="322" name="Stĺpec322" dataDxfId="3331"/>
    <tableColumn id="321" name="Stĺpec321" dataDxfId="3330"/>
    <tableColumn id="320" name="Stĺpec320" dataDxfId="3329"/>
    <tableColumn id="319" name="Stĺpec319" dataDxfId="3328"/>
    <tableColumn id="318" name="Stĺpec318" dataDxfId="3327"/>
    <tableColumn id="317" name="Stĺpec317" dataDxfId="3326"/>
    <tableColumn id="316" name="Stĺpec316" dataDxfId="3325"/>
    <tableColumn id="315" name="Stĺpec315" dataDxfId="3324"/>
    <tableColumn id="314" name="Stĺpec314" dataDxfId="3323"/>
    <tableColumn id="313" name="Stĺpec313" dataDxfId="3322"/>
    <tableColumn id="312" name="Stĺpec312" dataDxfId="3321"/>
    <tableColumn id="311" name="Stĺpec311" dataDxfId="3320"/>
    <tableColumn id="310" name="Stĺpec310" dataDxfId="3319"/>
    <tableColumn id="309" name="Stĺpec309" dataDxfId="3318"/>
    <tableColumn id="308" name="Stĺpec308" dataDxfId="3317"/>
    <tableColumn id="307" name="Stĺpec307" dataDxfId="3316"/>
    <tableColumn id="306" name="Stĺpec306" dataDxfId="3315"/>
    <tableColumn id="305" name="Stĺpec305" dataDxfId="3314"/>
    <tableColumn id="304" name="Stĺpec304" dataDxfId="3313"/>
    <tableColumn id="303" name="Stĺpec303" dataDxfId="3312"/>
    <tableColumn id="302" name="Stĺpec302" dataDxfId="3311"/>
    <tableColumn id="301" name="Stĺpec301" dataDxfId="3310"/>
    <tableColumn id="300" name="Stĺpec300" dataDxfId="3309"/>
    <tableColumn id="272" name="Stĺpec272" dataDxfId="3308"/>
    <tableColumn id="271" name="Stĺpec271" dataDxfId="3307"/>
    <tableColumn id="270" name="Stĺpec270" dataDxfId="3306"/>
    <tableColumn id="269" name="Stĺpec269" dataDxfId="3305"/>
    <tableColumn id="125" name="Stĺpec125" dataDxfId="3304"/>
    <tableColumn id="334" name="Stĺpec334" dataDxfId="3303"/>
    <tableColumn id="333" name="Stĺpec333" dataDxfId="3302"/>
    <tableColumn id="332" name="Stĺpec332" dataDxfId="3301"/>
    <tableColumn id="331" name="Stĺpec331" dataDxfId="3300"/>
    <tableColumn id="330" name="Stĺpec330" dataDxfId="3299"/>
    <tableColumn id="329" name="Stĺpec329" dataDxfId="3298"/>
    <tableColumn id="328" name="Stĺpec328" dataDxfId="3297"/>
    <tableColumn id="327" name="Stĺpec327" dataDxfId="3296"/>
    <tableColumn id="298" name="Stĺpec298" dataDxfId="3295"/>
    <tableColumn id="297" name="Stĺpec297" dataDxfId="3294"/>
    <tableColumn id="343" name="Stĺpec343" dataDxfId="3293"/>
    <tableColumn id="342" name="Stĺpec342" dataDxfId="3292"/>
    <tableColumn id="341" name="Stĺpec341" dataDxfId="3291"/>
    <tableColumn id="340" name="Stĺpec340" dataDxfId="3290"/>
    <tableColumn id="339" name="Stĺpec339" dataDxfId="3289"/>
    <tableColumn id="338" name="Stĺpec338" dataDxfId="3288"/>
    <tableColumn id="337" name="Stĺpec337" dataDxfId="3287"/>
    <tableColumn id="336" name="Stĺpec336" dataDxfId="3286"/>
    <tableColumn id="335" name="Stĺpec335" dataDxfId="3285"/>
    <tableColumn id="364" name="Stĺpec364" dataDxfId="3284"/>
    <tableColumn id="363" name="Stĺpec363" dataDxfId="3283"/>
    <tableColumn id="362" name="Stĺpec362" dataDxfId="3282"/>
    <tableColumn id="361" name="Stĺpec361" dataDxfId="3281"/>
    <tableColumn id="360" name="Stĺpec360" dataDxfId="3280"/>
    <tableColumn id="359" name="Stĺpec359" dataDxfId="3279"/>
    <tableColumn id="358" name="Stĺpec358" dataDxfId="3278"/>
    <tableColumn id="357" name="Stĺpec357" dataDxfId="3277"/>
    <tableColumn id="356" name="Stĺpec356" dataDxfId="3276"/>
    <tableColumn id="355" name="Stĺpec355" dataDxfId="3275"/>
    <tableColumn id="354" name="Stĺpec354" dataDxfId="3274"/>
    <tableColumn id="353" name="Stĺpec353" dataDxfId="3273"/>
    <tableColumn id="352" name="Stĺpec352" dataDxfId="3272"/>
    <tableColumn id="351" name="Stĺpec351" dataDxfId="3271"/>
    <tableColumn id="350" name="Stĺpec350" dataDxfId="3270"/>
    <tableColumn id="349" name="Stĺpec349" dataDxfId="3269"/>
    <tableColumn id="348" name="Stĺpec348" dataDxfId="3268"/>
    <tableColumn id="347" name="Stĺpec347" dataDxfId="3267"/>
    <tableColumn id="346" name="Stĺpec346" dataDxfId="3266"/>
    <tableColumn id="345" name="Stĺpec345" dataDxfId="3265"/>
    <tableColumn id="344" name="Stĺpec344" dataDxfId="3264"/>
    <tableColumn id="369" name="Stĺpec369" dataDxfId="3263"/>
    <tableColumn id="368" name="Stĺpec368" dataDxfId="3262"/>
    <tableColumn id="367" name="Stĺpec367" dataDxfId="3261"/>
    <tableColumn id="366" name="Stĺpec366" dataDxfId="3260"/>
    <tableColumn id="365" name="Stĺpec365" dataDxfId="3259"/>
    <tableColumn id="390" name="Stĺpec390" dataDxfId="3258"/>
    <tableColumn id="389" name="Stĺpec389" dataDxfId="3257"/>
    <tableColumn id="388" name="Stĺpec388" dataDxfId="3256"/>
    <tableColumn id="387" name="Stĺpec387" dataDxfId="3255"/>
    <tableColumn id="386" name="Stĺpec386" dataDxfId="3254"/>
    <tableColumn id="385" name="Stĺpec385" dataDxfId="3253"/>
    <tableColumn id="384" name="Stĺpec384" dataDxfId="3252"/>
    <tableColumn id="383" name="Stĺpec383" dataDxfId="3251"/>
    <tableColumn id="382" name="Stĺpec382" dataDxfId="3250"/>
    <tableColumn id="381" name="Stĺpec381" dataDxfId="3249"/>
    <tableColumn id="380" name="Stĺpec380" dataDxfId="3248"/>
    <tableColumn id="379" name="Stĺpec379" dataDxfId="3247"/>
    <tableColumn id="378" name="Stĺpec378" dataDxfId="3246"/>
    <tableColumn id="377" name="Stĺpec377" dataDxfId="3245"/>
    <tableColumn id="376" name="Stĺpec376" dataDxfId="3244"/>
    <tableColumn id="375" name="Stĺpec375" dataDxfId="3243"/>
    <tableColumn id="374" name="Stĺpec374" dataDxfId="3242"/>
    <tableColumn id="373" name="Stĺpec373" dataDxfId="3241"/>
    <tableColumn id="372" name="Stĺpec372" dataDxfId="3240"/>
    <tableColumn id="371" name="Stĺpec371" dataDxfId="3239"/>
    <tableColumn id="370" name="Stĺpec370" dataDxfId="3238"/>
    <tableColumn id="400" name="Stĺpec400" dataDxfId="3237"/>
    <tableColumn id="399" name="Stĺpec399" dataDxfId="3236"/>
    <tableColumn id="398" name="Stĺpec398" dataDxfId="3235"/>
    <tableColumn id="397" name="Stĺpec397" dataDxfId="3234"/>
    <tableColumn id="396" name="Stĺpec396" dataDxfId="3233"/>
    <tableColumn id="395" name="Stĺpec395" dataDxfId="3232"/>
    <tableColumn id="394" name="Stĺpec394" dataDxfId="3231"/>
    <tableColumn id="393" name="Stĺpec393" dataDxfId="3230"/>
    <tableColumn id="392" name="Stĺpec392" dataDxfId="3229"/>
    <tableColumn id="391" name="Stĺpec391" dataDxfId="3228"/>
    <tableColumn id="439" name="Stĺpec439" dataDxfId="3227"/>
    <tableColumn id="438" name="Stĺpec438" dataDxfId="3226"/>
    <tableColumn id="437" name="Stĺpec437" dataDxfId="3225"/>
    <tableColumn id="436" name="Stĺpec436" dataDxfId="3224"/>
    <tableColumn id="435" name="Stĺpec435" dataDxfId="3223"/>
    <tableColumn id="434" name="Stĺpec434" dataDxfId="3222"/>
    <tableColumn id="433" name="Stĺpec433" dataDxfId="3221"/>
    <tableColumn id="432" name="Stĺpec432" dataDxfId="3220"/>
    <tableColumn id="431" name="Stĺpec431" dataDxfId="3219"/>
    <tableColumn id="430" name="Stĺpec430" dataDxfId="3218"/>
    <tableColumn id="429" name="Stĺpec429" dataDxfId="3217"/>
    <tableColumn id="428" name="Stĺpec428" dataDxfId="3216"/>
    <tableColumn id="427" name="Stĺpec427" dataDxfId="3215"/>
    <tableColumn id="426" name="Stĺpec426" dataDxfId="3214"/>
    <tableColumn id="425" name="Stĺpec425" dataDxfId="3213"/>
    <tableColumn id="424" name="Stĺpec424" dataDxfId="3212"/>
    <tableColumn id="423" name="Stĺpec423" dataDxfId="3211"/>
    <tableColumn id="422" name="Stĺpec422" dataDxfId="3210"/>
    <tableColumn id="421" name="Stĺpec421" dataDxfId="3209"/>
    <tableColumn id="420" name="Stĺpec420" dataDxfId="3208"/>
    <tableColumn id="419" name="Stĺpec419" dataDxfId="3207"/>
    <tableColumn id="418" name="Stĺpec418" dataDxfId="3206"/>
    <tableColumn id="417" name="Stĺpec417" dataDxfId="3205"/>
    <tableColumn id="416" name="Stĺpec416" dataDxfId="3204"/>
    <tableColumn id="415" name="Stĺpec415" dataDxfId="3203"/>
    <tableColumn id="414" name="Stĺpec414" dataDxfId="3202"/>
    <tableColumn id="413" name="Stĺpec413" dataDxfId="3201"/>
    <tableColumn id="412" name="Stĺpec412" dataDxfId="3200"/>
    <tableColumn id="411" name="Stĺpec411" dataDxfId="3199"/>
    <tableColumn id="410" name="Stĺpec410" dataDxfId="3198"/>
    <tableColumn id="409" name="Stĺpec409" dataDxfId="3197"/>
    <tableColumn id="408" name="Stĺpec408" dataDxfId="3196"/>
    <tableColumn id="407" name="Stĺpec407" dataDxfId="3195"/>
    <tableColumn id="406" name="Stĺpec406" dataDxfId="3194"/>
    <tableColumn id="405" name="Stĺpec405" dataDxfId="3193"/>
    <tableColumn id="404" name="Stĺpec404" dataDxfId="3192"/>
    <tableColumn id="403" name="Stĺpec403" dataDxfId="3191"/>
    <tableColumn id="402" name="Stĺpec402" dataDxfId="3190"/>
    <tableColumn id="401" name="Stĺpec401" dataDxfId="3189"/>
    <tableColumn id="454" name="Stĺpec454" dataDxfId="3188"/>
    <tableColumn id="453" name="Stĺpec453" dataDxfId="3187"/>
    <tableColumn id="452" name="Stĺpec452" dataDxfId="3186"/>
    <tableColumn id="451" name="Stĺpec451" dataDxfId="3185"/>
    <tableColumn id="450" name="Stĺpec450" dataDxfId="3184"/>
    <tableColumn id="449" name="Stĺpec449" dataDxfId="3183"/>
    <tableColumn id="448" name="Stĺpec448" dataDxfId="3182"/>
    <tableColumn id="447" name="Stĺpec447" dataDxfId="3181"/>
    <tableColumn id="446" name="Stĺpec446" dataDxfId="3180"/>
    <tableColumn id="445" name="Stĺpec445" dataDxfId="3179"/>
    <tableColumn id="444" name="Stĺpec444" dataDxfId="3178"/>
    <tableColumn id="443" name="Stĺpec443" dataDxfId="3177"/>
    <tableColumn id="442" name="Stĺpec442" dataDxfId="3176"/>
    <tableColumn id="441" name="Stĺpec441" dataDxfId="3175"/>
    <tableColumn id="440" name="Stĺpec440" dataDxfId="3174"/>
    <tableColumn id="468" name="Stĺpec468" dataDxfId="3173"/>
    <tableColumn id="467" name="Stĺpec467" dataDxfId="3172"/>
    <tableColumn id="466" name="Stĺpec466" dataDxfId="3171"/>
    <tableColumn id="465" name="Stĺpec465" dataDxfId="3170"/>
    <tableColumn id="464" name="Stĺpec464" dataDxfId="3169"/>
    <tableColumn id="463" name="Stĺpec463" dataDxfId="3168"/>
    <tableColumn id="462" name="Stĺpec462" dataDxfId="3167"/>
    <tableColumn id="461" name="Stĺpec461" dataDxfId="3166"/>
    <tableColumn id="460" name="Stĺpec460" dataDxfId="3165"/>
    <tableColumn id="459" name="Stĺpec459" dataDxfId="3164"/>
    <tableColumn id="458" name="Stĺpec458" dataDxfId="3163"/>
    <tableColumn id="457" name="Stĺpec457" dataDxfId="3162"/>
    <tableColumn id="456" name="Stĺpec456" dataDxfId="3161"/>
    <tableColumn id="455" name="Stĺpec455" dataDxfId="3160"/>
    <tableColumn id="479" name="Stĺpec479" dataDxfId="3159"/>
    <tableColumn id="478" name="Stĺpec478" dataDxfId="3158"/>
    <tableColumn id="477" name="Stĺpec477" dataDxfId="3157"/>
    <tableColumn id="476" name="Stĺpec476" dataDxfId="3156"/>
    <tableColumn id="475" name="Stĺpec475" dataDxfId="3155"/>
    <tableColumn id="474" name="Stĺpec474" dataDxfId="3154"/>
    <tableColumn id="473" name="Stĺpec473" dataDxfId="3153"/>
    <tableColumn id="472" name="Stĺpec472" dataDxfId="3152"/>
    <tableColumn id="471" name="Stĺpec471" dataDxfId="3151"/>
    <tableColumn id="470" name="Stĺpec470" dataDxfId="3150"/>
    <tableColumn id="469" name="Stĺpec469" dataDxfId="3149"/>
    <tableColumn id="494" name="Stĺpec494" dataDxfId="3148"/>
    <tableColumn id="493" name="Stĺpec493" dataDxfId="3147"/>
    <tableColumn id="492" name="Stĺpec492" dataDxfId="3146"/>
    <tableColumn id="491" name="Stĺpec491" dataDxfId="3145"/>
    <tableColumn id="490" name="Stĺpec490" dataDxfId="3144"/>
    <tableColumn id="489" name="Stĺpec489" dataDxfId="3143"/>
    <tableColumn id="488" name="Stĺpec488" dataDxfId="3142"/>
    <tableColumn id="487" name="Stĺpec487" dataDxfId="3141"/>
    <tableColumn id="486" name="Stĺpec486" dataDxfId="3140"/>
    <tableColumn id="485" name="Stĺpec485" dataDxfId="3139"/>
    <tableColumn id="484" name="Stĺpec484" dataDxfId="3138"/>
    <tableColumn id="483" name="Stĺpec483" dataDxfId="3137"/>
    <tableColumn id="482" name="Stĺpec482" dataDxfId="3136"/>
    <tableColumn id="481" name="Stĺpec481" dataDxfId="3135"/>
    <tableColumn id="480" name="Stĺpec480" dataDxfId="3134"/>
    <tableColumn id="504" name="Stĺpec504" dataDxfId="3133"/>
    <tableColumn id="503" name="Stĺpec503" dataDxfId="3132"/>
    <tableColumn id="502" name="Stĺpec502" dataDxfId="3131"/>
    <tableColumn id="501" name="Stĺpec501" dataDxfId="3130"/>
    <tableColumn id="500" name="Stĺpec500" dataDxfId="3129"/>
    <tableColumn id="499" name="Stĺpec499" dataDxfId="3128"/>
    <tableColumn id="498" name="Stĺpec498" dataDxfId="3127"/>
    <tableColumn id="497" name="Stĺpec497" dataDxfId="3126"/>
    <tableColumn id="496" name="Stĺpec496" dataDxfId="3125"/>
    <tableColumn id="495" name="Stĺpec495" dataDxfId="3124"/>
    <tableColumn id="522" name="Stĺpec522" dataDxfId="3123"/>
    <tableColumn id="521" name="Stĺpec521" dataDxfId="3122"/>
    <tableColumn id="520" name="Stĺpec520" dataDxfId="3121"/>
    <tableColumn id="519" name="Stĺpec519" dataDxfId="3120"/>
    <tableColumn id="518" name="Stĺpec518" dataDxfId="3119"/>
    <tableColumn id="517" name="Stĺpec517" dataDxfId="3118"/>
    <tableColumn id="516" name="Stĺpec516" dataDxfId="3117"/>
    <tableColumn id="515" name="Stĺpec515" dataDxfId="3116"/>
    <tableColumn id="514" name="Stĺpec514" dataDxfId="3115"/>
    <tableColumn id="513" name="Stĺpec513" dataDxfId="3114"/>
    <tableColumn id="512" name="Stĺpec512" dataDxfId="3113"/>
    <tableColumn id="511" name="Stĺpec511" dataDxfId="3112"/>
    <tableColumn id="510" name="Stĺpec510" dataDxfId="3111"/>
    <tableColumn id="509" name="Stĺpec509" dataDxfId="3110"/>
    <tableColumn id="508" name="Stĺpec508" dataDxfId="3109"/>
    <tableColumn id="507" name="Stĺpec507" dataDxfId="3108"/>
    <tableColumn id="506" name="Stĺpec506" dataDxfId="3107"/>
    <tableColumn id="505" name="Stĺpec505" dataDxfId="3106"/>
    <tableColumn id="299" name="Stĺpec299" dataDxfId="3105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1" name="Tabuľka1" displayName="Tabuľka1" ref="A9:TB99" headerRowCount="0" totalsRowShown="0">
  <tableColumns count="522">
    <tableColumn id="1" name="Stĺpec1" headerRowDxfId="3094" dataDxfId="3093"/>
    <tableColumn id="2" name="Stĺpec2" headerRowDxfId="3092" dataDxfId="3091"/>
    <tableColumn id="3" name="Stĺpec3" headerRowDxfId="3090" dataDxfId="3089"/>
    <tableColumn id="4" name="Stĺpec4" headerRowDxfId="3088"/>
    <tableColumn id="5" name="Stĺpec5" headerRowDxfId="3087" dataDxfId="3086"/>
    <tableColumn id="6" name="Stĺpec6" headerRowDxfId="3085" dataDxfId="3084"/>
    <tableColumn id="7" name="Stĺpec7" headerRowDxfId="3083"/>
    <tableColumn id="68" name="Stĺpec68" headerRowDxfId="3082"/>
    <tableColumn id="8" name="Stĺpec8" headerRowDxfId="3081" dataDxfId="3080"/>
    <tableColumn id="9" name="Stĺpec9" headerRowDxfId="3079" dataDxfId="3078"/>
    <tableColumn id="10" name="Stĺpec10" headerRowDxfId="3077" dataDxfId="3076"/>
    <tableColumn id="11" name="Stĺpec11" headerRowDxfId="3075" dataDxfId="3074"/>
    <tableColumn id="12" name="Stĺpec12" headerRowDxfId="3073" dataDxfId="3072"/>
    <tableColumn id="13" name="Stĺpec13" headerRowDxfId="3071" dataDxfId="3070"/>
    <tableColumn id="14" name="Stĺpec14" headerRowDxfId="3069" dataDxfId="3068"/>
    <tableColumn id="15" name="Stĺpec15" headerRowDxfId="3067" dataDxfId="3066"/>
    <tableColumn id="16" name="Stĺpec16" headerRowDxfId="3065" dataDxfId="3064"/>
    <tableColumn id="17" name="Stĺpec17" headerRowDxfId="3063" dataDxfId="3062"/>
    <tableColumn id="18" name="Stĺpec18" headerRowDxfId="3061" dataDxfId="3060"/>
    <tableColumn id="19" name="Stĺpec19" headerRowDxfId="3059" dataDxfId="3058"/>
    <tableColumn id="20" name="Stĺpec20" headerRowDxfId="3057" dataDxfId="3056"/>
    <tableColumn id="21" name="Stĺpec21" headerRowDxfId="3055" dataDxfId="3054"/>
    <tableColumn id="22" name="Stĺpec22" headerRowDxfId="3053" dataDxfId="3052"/>
    <tableColumn id="23" name="Stĺpec23" headerRowDxfId="3051" dataDxfId="3050"/>
    <tableColumn id="24" name="Stĺpec24" headerRowDxfId="3049" dataDxfId="3048"/>
    <tableColumn id="25" name="Stĺpec25" headerRowDxfId="3047" dataDxfId="3046"/>
    <tableColumn id="26" name="Stĺpec26" headerRowDxfId="3045" dataDxfId="3044"/>
    <tableColumn id="27" name="Stĺpec27" headerRowDxfId="3043" dataDxfId="3042"/>
    <tableColumn id="28" name="Stĺpec28" headerRowDxfId="3041" dataDxfId="3040"/>
    <tableColumn id="29" name="Stĺpec29" headerRowDxfId="3039" dataDxfId="3038"/>
    <tableColumn id="30" name="Stĺpec30" headerRowDxfId="3037" dataDxfId="3036"/>
    <tableColumn id="31" name="Stĺpec31" headerRowDxfId="3035" dataDxfId="3034"/>
    <tableColumn id="32" name="Stĺpec32" headerRowDxfId="3033" dataDxfId="3032"/>
    <tableColumn id="33" name="Stĺpec33" headerRowDxfId="3031" dataDxfId="3030"/>
    <tableColumn id="34" name="Stĺpec34" headerRowDxfId="3029" dataDxfId="3028"/>
    <tableColumn id="35" name="Stĺpec35" headerRowDxfId="3027" dataDxfId="3026"/>
    <tableColumn id="36" name="Stĺpec36" headerRowDxfId="3025" dataDxfId="3024"/>
    <tableColumn id="37" name="Stĺpec37" headerRowDxfId="3023" dataDxfId="3022"/>
    <tableColumn id="38" name="Stĺpec38" headerRowDxfId="3021" dataDxfId="3020"/>
    <tableColumn id="39" name="Stĺpec39" headerRowDxfId="3019" dataDxfId="3018"/>
    <tableColumn id="40" name="Stĺpec40" headerRowDxfId="3017" dataDxfId="3016"/>
    <tableColumn id="41" name="Stĺpec41" headerRowDxfId="3015" dataDxfId="3014"/>
    <tableColumn id="126" name="Stĺpec126" headerRowDxfId="3013" dataDxfId="3012"/>
    <tableColumn id="125" name="Stĺpec125" headerRowDxfId="3011" dataDxfId="3010"/>
    <tableColumn id="42" name="Stĺpec42" headerRowDxfId="3009" dataDxfId="3008"/>
    <tableColumn id="43" name="Stĺpec43" headerRowDxfId="3007" dataDxfId="3006"/>
    <tableColumn id="44" name="Stĺpec44" headerRowDxfId="3005" dataDxfId="3004"/>
    <tableColumn id="45" name="Stĺpec45" headerRowDxfId="3003" dataDxfId="3002"/>
    <tableColumn id="46" name="Stĺpec46" headerRowDxfId="3001" dataDxfId="3000"/>
    <tableColumn id="47" name="Stĺpec47" headerRowDxfId="2999" dataDxfId="2998"/>
    <tableColumn id="48" name="Stĺpec48" headerRowDxfId="2997" dataDxfId="2996"/>
    <tableColumn id="49" name="Stĺpec49" headerRowDxfId="2995" dataDxfId="2994"/>
    <tableColumn id="50" name="Stĺpec50" headerRowDxfId="2993" dataDxfId="2992"/>
    <tableColumn id="51" name="Stĺpec51" headerRowDxfId="2991" dataDxfId="2990"/>
    <tableColumn id="52" name="Stĺpec52" headerRowDxfId="2989" dataDxfId="2988"/>
    <tableColumn id="53" name="Stĺpec53" headerRowDxfId="2987" dataDxfId="2986"/>
    <tableColumn id="54" name="Stĺpec54" headerRowDxfId="2985" dataDxfId="2984"/>
    <tableColumn id="55" name="Stĺpec55" headerRowDxfId="2983" dataDxfId="2982"/>
    <tableColumn id="56" name="Stĺpec56" headerRowDxfId="2981" dataDxfId="2980"/>
    <tableColumn id="57" name="Stĺpec57" headerRowDxfId="2979" dataDxfId="2978"/>
    <tableColumn id="129" name="Stĺpec129" headerRowDxfId="2977" dataDxfId="2976"/>
    <tableColumn id="128" name="Stĺpec128" headerRowDxfId="2975" dataDxfId="2974"/>
    <tableColumn id="127" name="Stĺpec127" headerRowDxfId="2973" dataDxfId="2972"/>
    <tableColumn id="58" name="Stĺpec58" headerRowDxfId="2971" dataDxfId="2970"/>
    <tableColumn id="59" name="Stĺpec59" headerRowDxfId="2969" dataDxfId="2968"/>
    <tableColumn id="130" name="Stĺpec130" headerRowDxfId="2967" dataDxfId="2966"/>
    <tableColumn id="60" name="Stĺpec60" headerRowDxfId="2965" dataDxfId="2964"/>
    <tableColumn id="61" name="Stĺpec61" headerRowDxfId="2963" dataDxfId="2962"/>
    <tableColumn id="62" name="Stĺpec62" headerRowDxfId="2961" dataDxfId="2960"/>
    <tableColumn id="63" name="Stĺpec63" headerRowDxfId="2959" dataDxfId="2958"/>
    <tableColumn id="64" name="Stĺpec64" headerRowDxfId="2957" dataDxfId="2956"/>
    <tableColumn id="65" name="Stĺpec65" headerRowDxfId="2955" dataDxfId="2954"/>
    <tableColumn id="66" name="Stĺpec66" headerRowDxfId="2953" dataDxfId="2952"/>
    <tableColumn id="67" name="Stĺpec67" headerRowDxfId="2951" dataDxfId="2950"/>
    <tableColumn id="96" name="Stĺpec95" headerRowDxfId="2949" dataDxfId="2948"/>
    <tableColumn id="95" name="Stĺpec94" headerRowDxfId="2947" dataDxfId="2946"/>
    <tableColumn id="94" name="Stĺpec93" headerRowDxfId="2945" dataDxfId="2944"/>
    <tableColumn id="93" name="Stĺpec92" headerRowDxfId="2943" dataDxfId="2942"/>
    <tableColumn id="92" name="Stĺpec91" headerRowDxfId="2941" dataDxfId="2940"/>
    <tableColumn id="91" name="Stĺpec90" headerRowDxfId="2939" dataDxfId="2938"/>
    <tableColumn id="90" name="Stĺpec89" headerRowDxfId="2937" dataDxfId="2936"/>
    <tableColumn id="89" name="Stĺpec88" headerRowDxfId="2935" dataDxfId="2934"/>
    <tableColumn id="88" name="Stĺpec87" headerRowDxfId="2933" dataDxfId="2932"/>
    <tableColumn id="87" name="Stĺpec86" headerRowDxfId="2931" dataDxfId="2930"/>
    <tableColumn id="86" name="Stĺpec85" headerRowDxfId="2929" dataDxfId="2928"/>
    <tableColumn id="85" name="Stĺpec84" headerRowDxfId="2927" dataDxfId="2926"/>
    <tableColumn id="84" name="Stĺpec83" headerRowDxfId="2925" dataDxfId="2924"/>
    <tableColumn id="82" name="Stĺpec82" headerRowDxfId="2923" dataDxfId="2922"/>
    <tableColumn id="81" name="Stĺpec81" headerRowDxfId="2921" dataDxfId="2920"/>
    <tableColumn id="80" name="Stĺpec80" headerRowDxfId="2919" dataDxfId="2918"/>
    <tableColumn id="79" name="Stĺpec79" headerRowDxfId="2917" dataDxfId="2916"/>
    <tableColumn id="78" name="Stĺpec78" headerRowDxfId="2915" dataDxfId="2914"/>
    <tableColumn id="77" name="Stĺpec77" headerRowDxfId="2913" dataDxfId="2912"/>
    <tableColumn id="76" name="Stĺpec76" headerRowDxfId="2911" dataDxfId="2910"/>
    <tableColumn id="116" name="Stĺpec115" headerRowDxfId="2909" dataDxfId="2908"/>
    <tableColumn id="115" name="Stĺpec114" headerRowDxfId="2907" dataDxfId="2906"/>
    <tableColumn id="114" name="Stĺpec113" headerRowDxfId="2905" dataDxfId="2904"/>
    <tableColumn id="113" name="Stĺpec112" headerRowDxfId="2903" dataDxfId="2902"/>
    <tableColumn id="112" name="Stĺpec111" headerRowDxfId="2901" dataDxfId="2900"/>
    <tableColumn id="111" name="Stĺpec110" headerRowDxfId="2899" dataDxfId="2898"/>
    <tableColumn id="110" name="Stĺpec109" headerRowDxfId="2897" dataDxfId="2896"/>
    <tableColumn id="109" name="Stĺpec108" headerRowDxfId="2895" dataDxfId="2894"/>
    <tableColumn id="108" name="Stĺpec107" headerRowDxfId="2893" dataDxfId="2892"/>
    <tableColumn id="107" name="Stĺpec106" headerRowDxfId="2891" dataDxfId="2890"/>
    <tableColumn id="106" name="Stĺpec105" headerRowDxfId="2889" dataDxfId="2888"/>
    <tableColumn id="105" name="Stĺpec104" headerRowDxfId="2887" dataDxfId="2886"/>
    <tableColumn id="104" name="Stĺpec103" headerRowDxfId="2885" dataDxfId="2884"/>
    <tableColumn id="103" name="Stĺpec102" headerRowDxfId="2883" dataDxfId="2882"/>
    <tableColumn id="102" name="Stĺpec101" headerRowDxfId="2881" dataDxfId="2880"/>
    <tableColumn id="101" name="Stĺpec100" headerRowDxfId="2879" dataDxfId="2878"/>
    <tableColumn id="100" name="Stĺpec99" headerRowDxfId="2877" dataDxfId="2876"/>
    <tableColumn id="75" name="Stĺpec75" headerRowDxfId="2875" dataDxfId="2874"/>
    <tableColumn id="99" name="Stĺpec98" headerRowDxfId="2873" dataDxfId="2872"/>
    <tableColumn id="123" name="Stĺpec123" headerRowDxfId="2871" dataDxfId="2870"/>
    <tableColumn id="138" name="Stĺpec138" headerRowDxfId="2869" dataDxfId="2868"/>
    <tableColumn id="142" name="Stĺpec141" headerRowDxfId="2867" dataDxfId="2866"/>
    <tableColumn id="147" name="Stĺpec146" headerRowDxfId="2865" dataDxfId="2864"/>
    <tableColumn id="146" name="Stĺpec145" headerRowDxfId="2863" dataDxfId="2862"/>
    <tableColumn id="145" name="Stĺpec144" headerRowDxfId="2861" dataDxfId="2860"/>
    <tableColumn id="144" name="Stĺpec143" headerRowDxfId="2859" dataDxfId="2858"/>
    <tableColumn id="143" name="Stĺpec142" headerRowDxfId="2857" dataDxfId="2856"/>
    <tableColumn id="141" name="Stĺpec140" headerRowDxfId="2855" dataDxfId="2854"/>
    <tableColumn id="140" name="Stĺpec139" headerRowDxfId="2853" dataDxfId="2852"/>
    <tableColumn id="139" name="Stĺpec122" headerRowDxfId="2851" dataDxfId="2850"/>
    <tableColumn id="137" name="Stĺpec137" headerRowDxfId="2849" dataDxfId="2848"/>
    <tableColumn id="136" name="Stĺpec136" headerRowDxfId="2847" dataDxfId="2846"/>
    <tableColumn id="135" name="Stĺpec135" headerRowDxfId="2845" dataDxfId="2844"/>
    <tableColumn id="134" name="Stĺpec134" headerRowDxfId="2843" dataDxfId="2842"/>
    <tableColumn id="133" name="Stĺpec133" headerRowDxfId="2841" dataDxfId="2840"/>
    <tableColumn id="230" name="Stĺpec230" headerRowDxfId="2839" dataDxfId="2838"/>
    <tableColumn id="229" name="Stĺpec229" headerRowDxfId="2837" dataDxfId="2836"/>
    <tableColumn id="132" name="Stĺpec132" headerRowDxfId="2835" dataDxfId="2834"/>
    <tableColumn id="131" name="Stĺpec131" headerRowDxfId="2833" dataDxfId="2832"/>
    <tableColumn id="124" name="Stĺpec124" headerRowDxfId="2831" dataDxfId="2830"/>
    <tableColumn id="121" name="Stĺpec121" headerRowDxfId="2829" dataDxfId="2828"/>
    <tableColumn id="120" name="Stĺpec120" headerRowDxfId="2827" dataDxfId="2826"/>
    <tableColumn id="119" name="Stĺpec119" headerRowDxfId="2825" dataDxfId="2824"/>
    <tableColumn id="171" name="Stĺpec171" headerRowDxfId="2823" dataDxfId="2822"/>
    <tableColumn id="170" name="Stĺpec170" headerRowDxfId="2821" dataDxfId="2820"/>
    <tableColumn id="169" name="Stĺpec169" headerRowDxfId="2819" dataDxfId="2818"/>
    <tableColumn id="168" name="Stĺpec168" headerRowDxfId="2817" dataDxfId="2816"/>
    <tableColumn id="167" name="Stĺpec167" headerRowDxfId="2815" dataDxfId="2814"/>
    <tableColumn id="166" name="Stĺpec166" headerRowDxfId="2813" dataDxfId="2812"/>
    <tableColumn id="165" name="Stĺpec165" headerRowDxfId="2811" dataDxfId="2810"/>
    <tableColumn id="164" name="Stĺpec164" headerRowDxfId="2809" dataDxfId="2808"/>
    <tableColumn id="163" name="Stĺpec163" headerRowDxfId="2807" dataDxfId="2806"/>
    <tableColumn id="162" name="Stĺpec162" headerRowDxfId="2805" dataDxfId="2804"/>
    <tableColumn id="161" name="Stĺpec161" headerRowDxfId="2803" dataDxfId="2802"/>
    <tableColumn id="160" name="Stĺpec160" headerRowDxfId="2801" dataDxfId="2800"/>
    <tableColumn id="159" name="Stĺpec159" headerRowDxfId="2799" dataDxfId="2798"/>
    <tableColumn id="158" name="Stĺpec158" headerRowDxfId="2797" dataDxfId="2796"/>
    <tableColumn id="157" name="Stĺpec157" headerRowDxfId="2795" dataDxfId="2794"/>
    <tableColumn id="156" name="Stĺpec156" headerRowDxfId="2793" dataDxfId="2792"/>
    <tableColumn id="155" name="Stĺpec155" headerRowDxfId="2791" dataDxfId="2790"/>
    <tableColumn id="154" name="Stĺpec154" headerRowDxfId="2789" dataDxfId="2788"/>
    <tableColumn id="153" name="Stĺpec153" headerRowDxfId="2787" dataDxfId="2786"/>
    <tableColumn id="152" name="Stĺpec152" headerRowDxfId="2785" dataDxfId="2784"/>
    <tableColumn id="151" name="Stĺpec151" headerRowDxfId="2783" dataDxfId="2782"/>
    <tableColumn id="150" name="Stĺpec150" headerRowDxfId="2781" dataDxfId="2780"/>
    <tableColumn id="149" name="Stĺpec149" headerRowDxfId="2779" dataDxfId="2778"/>
    <tableColumn id="148" name="Stĺpec148" headerRowDxfId="2777" dataDxfId="2776"/>
    <tableColumn id="122" name="Stĺpec147" headerRowDxfId="2775" dataDxfId="2774"/>
    <tableColumn id="118" name="Stĺpec118" headerRowDxfId="2773" dataDxfId="2772"/>
    <tableColumn id="117" name="Stĺpec117" headerRowDxfId="2771" dataDxfId="2770"/>
    <tableColumn id="83" name="Stĺpec116" headerRowDxfId="2769" dataDxfId="2768"/>
    <tableColumn id="181" name="Stĺpec181" headerRowDxfId="2767" dataDxfId="2766"/>
    <tableColumn id="180" name="Stĺpec180" headerRowDxfId="2765" dataDxfId="2764"/>
    <tableColumn id="179" name="Stĺpec179" headerRowDxfId="2763" dataDxfId="2762"/>
    <tableColumn id="178" name="Stĺpec178" headerRowDxfId="2761" dataDxfId="2760"/>
    <tableColumn id="177" name="Stĺpec177" headerRowDxfId="2759" dataDxfId="2758"/>
    <tableColumn id="176" name="Stĺpec176" headerRowDxfId="2757" dataDxfId="2756"/>
    <tableColumn id="175" name="Stĺpec175" headerRowDxfId="2755" dataDxfId="2754"/>
    <tableColumn id="174" name="Stĺpec174" headerRowDxfId="2753" dataDxfId="2752"/>
    <tableColumn id="173" name="Stĺpec173" headerRowDxfId="2751" dataDxfId="2750"/>
    <tableColumn id="221" name="Stĺpec221" headerRowDxfId="2749" dataDxfId="2748"/>
    <tableColumn id="220" name="Stĺpec220" headerRowDxfId="2747" dataDxfId="2746"/>
    <tableColumn id="219" name="Stĺpec219" headerRowDxfId="2745" dataDxfId="2744"/>
    <tableColumn id="218" name="Stĺpec218" headerRowDxfId="2743" dataDxfId="2742"/>
    <tableColumn id="217" name="Stĺpec217" headerRowDxfId="2741" dataDxfId="2740"/>
    <tableColumn id="216" name="Stĺpec216" headerRowDxfId="2739" dataDxfId="2738"/>
    <tableColumn id="215" name="Stĺpec215" headerRowDxfId="2737" dataDxfId="2736"/>
    <tableColumn id="214" name="Stĺpec214" headerRowDxfId="2735" dataDxfId="2734"/>
    <tableColumn id="213" name="Stĺpec213" headerRowDxfId="2733" dataDxfId="2732"/>
    <tableColumn id="212" name="Stĺpec212" headerRowDxfId="2731" dataDxfId="2730"/>
    <tableColumn id="211" name="Stĺpec211" headerRowDxfId="2729" dataDxfId="2728"/>
    <tableColumn id="210" name="Stĺpec210" headerRowDxfId="2727" dataDxfId="2726"/>
    <tableColumn id="209" name="Stĺpec209" headerRowDxfId="2725" dataDxfId="2724"/>
    <tableColumn id="208" name="Stĺpec208" headerRowDxfId="2723" dataDxfId="2722"/>
    <tableColumn id="207" name="Stĺpec207" headerRowDxfId="2721" dataDxfId="2720"/>
    <tableColumn id="206" name="Stĺpec206" headerRowDxfId="2719" dataDxfId="2718"/>
    <tableColumn id="205" name="Stĺpec205" headerRowDxfId="2717" dataDxfId="2716"/>
    <tableColumn id="204" name="Stĺpec204" headerRowDxfId="2715" dataDxfId="2714"/>
    <tableColumn id="203" name="Stĺpec203" headerRowDxfId="2713" dataDxfId="2712"/>
    <tableColumn id="202" name="Stĺpec202" headerRowDxfId="2711" dataDxfId="2710"/>
    <tableColumn id="201" name="Stĺpec201" headerRowDxfId="2709" dataDxfId="2708"/>
    <tableColumn id="200" name="Stĺpec200" headerRowDxfId="2707" dataDxfId="2706"/>
    <tableColumn id="199" name="Stĺpec199" headerRowDxfId="2705" dataDxfId="2704"/>
    <tableColumn id="198" name="Stĺpec198" headerRowDxfId="2703" dataDxfId="2702"/>
    <tableColumn id="197" name="Stĺpec197" headerRowDxfId="2701" dataDxfId="2700"/>
    <tableColumn id="196" name="Stĺpec196" headerRowDxfId="2699" dataDxfId="2698"/>
    <tableColumn id="195" name="Stĺpec195" headerRowDxfId="2697" dataDxfId="2696"/>
    <tableColumn id="194" name="Stĺpec194" headerRowDxfId="2695" dataDxfId="2694"/>
    <tableColumn id="193" name="Stĺpec193" headerRowDxfId="2693" dataDxfId="2692"/>
    <tableColumn id="192" name="Stĺpec192" headerRowDxfId="2691" dataDxfId="2690"/>
    <tableColumn id="191" name="Stĺpec191" headerRowDxfId="2689" dataDxfId="2688"/>
    <tableColumn id="190" name="Stĺpec190" headerRowDxfId="2687" dataDxfId="2686"/>
    <tableColumn id="189" name="Stĺpec189" headerRowDxfId="2685" dataDxfId="2684"/>
    <tableColumn id="188" name="Stĺpec188" headerRowDxfId="2683" dataDxfId="2682"/>
    <tableColumn id="187" name="Stĺpec187" headerRowDxfId="2681" dataDxfId="2680"/>
    <tableColumn id="186" name="Stĺpec186" headerRowDxfId="2679" dataDxfId="2678"/>
    <tableColumn id="228" name="Stĺpec228" headerRowDxfId="2677" dataDxfId="2676"/>
    <tableColumn id="227" name="Stĺpec227" headerRowDxfId="2675" dataDxfId="2674"/>
    <tableColumn id="226" name="Stĺpec226" headerRowDxfId="2673" dataDxfId="2672"/>
    <tableColumn id="225" name="Stĺpec225" headerRowDxfId="2671" dataDxfId="2670"/>
    <tableColumn id="224" name="Stĺpec224" headerRowDxfId="2669" dataDxfId="2668"/>
    <tableColumn id="223" name="Stĺpec223" headerRowDxfId="2667" dataDxfId="2666"/>
    <tableColumn id="222" name="Stĺpec222" headerRowDxfId="2665" dataDxfId="2664"/>
    <tableColumn id="185" name="Stĺpec185" headerRowDxfId="2663" dataDxfId="2662"/>
    <tableColumn id="184" name="Stĺpec184" headerRowDxfId="2661" dataDxfId="2660"/>
    <tableColumn id="183" name="Stĺpec183" headerRowDxfId="2659" dataDxfId="2658"/>
    <tableColumn id="182" name="Stĺpec182" headerRowDxfId="2657" dataDxfId="2656"/>
    <tableColumn id="98" name="Stĺpec97" headerRowDxfId="2655" dataDxfId="2654"/>
    <tableColumn id="172" name="Stĺpec172" headerRowDxfId="2653" dataDxfId="2652"/>
    <tableColumn id="290" name="Stĺpec290" headerRowDxfId="2651" dataDxfId="2650"/>
    <tableColumn id="289" name="Stĺpec289" headerRowDxfId="2649" dataDxfId="2648"/>
    <tableColumn id="288" name="Stĺpec288" headerRowDxfId="2647" dataDxfId="2646"/>
    <tableColumn id="287" name="Stĺpec287" headerRowDxfId="2645" dataDxfId="2644"/>
    <tableColumn id="286" name="Stĺpec286" headerRowDxfId="2643" dataDxfId="2642"/>
    <tableColumn id="285" name="Stĺpec285" headerRowDxfId="2641" dataDxfId="2640"/>
    <tableColumn id="284" name="Stĺpec284" headerRowDxfId="2639" dataDxfId="2638"/>
    <tableColumn id="283" name="Stĺpec283" headerRowDxfId="2637" dataDxfId="2636"/>
    <tableColumn id="282" name="Stĺpec282" headerRowDxfId="2635" dataDxfId="2634"/>
    <tableColumn id="281" name="Stĺpec281" headerRowDxfId="2633" dataDxfId="2632"/>
    <tableColumn id="280" name="Stĺpec280" headerRowDxfId="2631" dataDxfId="2630"/>
    <tableColumn id="279" name="Stĺpec279" headerRowDxfId="2629" dataDxfId="2628"/>
    <tableColumn id="278" name="Stĺpec278" headerRowDxfId="2627" dataDxfId="2626"/>
    <tableColumn id="277" name="Stĺpec277" headerRowDxfId="2625" dataDxfId="2624"/>
    <tableColumn id="276" name="Stĺpec276" headerRowDxfId="2623" dataDxfId="2622"/>
    <tableColumn id="275" name="Stĺpec275" headerRowDxfId="2621" dataDxfId="2620"/>
    <tableColumn id="274" name="Stĺpec274" headerRowDxfId="2619" dataDxfId="2618"/>
    <tableColumn id="273" name="Stĺpec273" headerRowDxfId="2617" dataDxfId="2616"/>
    <tableColumn id="272" name="Stĺpec272" headerRowDxfId="2615" dataDxfId="2614"/>
    <tableColumn id="271" name="Stĺpec271" headerRowDxfId="2613" dataDxfId="2612"/>
    <tableColumn id="270" name="Stĺpec270" headerRowDxfId="2611" dataDxfId="2610"/>
    <tableColumn id="269" name="Stĺpec269" headerRowDxfId="2609" dataDxfId="2608"/>
    <tableColumn id="268" name="Stĺpec268" headerRowDxfId="2607" dataDxfId="2606"/>
    <tableColumn id="267" name="Stĺpec267" headerRowDxfId="2605" dataDxfId="2604"/>
    <tableColumn id="266" name="Stĺpec266" headerRowDxfId="2603" dataDxfId="2602"/>
    <tableColumn id="265" name="Stĺpec265" headerRowDxfId="2601" dataDxfId="2600"/>
    <tableColumn id="264" name="Stĺpec264" headerRowDxfId="2599" dataDxfId="2598"/>
    <tableColumn id="263" name="Stĺpec263" headerRowDxfId="2597" dataDxfId="2596"/>
    <tableColumn id="262" name="Stĺpec262" headerRowDxfId="2595" dataDxfId="2594"/>
    <tableColumn id="261" name="Stĺpec261" headerRowDxfId="2593" dataDxfId="2592"/>
    <tableColumn id="260" name="Stĺpec260" headerRowDxfId="2591" dataDxfId="2590"/>
    <tableColumn id="259" name="Stĺpec259" headerRowDxfId="2589" dataDxfId="2588"/>
    <tableColumn id="258" name="Stĺpec258" headerRowDxfId="2587" dataDxfId="2586"/>
    <tableColumn id="257" name="Stĺpec257" headerRowDxfId="2585" dataDxfId="2584"/>
    <tableColumn id="256" name="Stĺpec256" headerRowDxfId="2583" dataDxfId="2582"/>
    <tableColumn id="255" name="Stĺpec255" headerRowDxfId="2581" dataDxfId="2580"/>
    <tableColumn id="254" name="Stĺpec254" headerRowDxfId="2579" dataDxfId="2578"/>
    <tableColumn id="253" name="Stĺpec253" headerRowDxfId="2577" dataDxfId="2576"/>
    <tableColumn id="252" name="Stĺpec252" headerRowDxfId="2575" dataDxfId="2574"/>
    <tableColumn id="251" name="Stĺpec251" headerRowDxfId="2573" dataDxfId="2572"/>
    <tableColumn id="250" name="Stĺpec250" headerRowDxfId="2571" dataDxfId="2570"/>
    <tableColumn id="249" name="Stĺpec249" headerRowDxfId="2569" dataDxfId="2568"/>
    <tableColumn id="248" name="Stĺpec248" headerRowDxfId="2567" dataDxfId="2566"/>
    <tableColumn id="247" name="Stĺpec247" headerRowDxfId="2565" dataDxfId="2564"/>
    <tableColumn id="246" name="Stĺpec246" headerRowDxfId="2563" dataDxfId="2562"/>
    <tableColumn id="245" name="Stĺpec245" headerRowDxfId="2561" dataDxfId="2560"/>
    <tableColumn id="244" name="Stĺpec244" headerRowDxfId="2559" dataDxfId="2558"/>
    <tableColumn id="243" name="Stĺpec243" headerRowDxfId="2557" dataDxfId="2556"/>
    <tableColumn id="307" name="Stĺpec307" headerRowDxfId="2555" dataDxfId="2554"/>
    <tableColumn id="306" name="Stĺpec306" headerRowDxfId="2553" dataDxfId="2552"/>
    <tableColumn id="305" name="Stĺpec305" headerRowDxfId="2551" dataDxfId="2550"/>
    <tableColumn id="304" name="Stĺpec304" headerRowDxfId="2549" dataDxfId="2548"/>
    <tableColumn id="303" name="Stĺpec303" headerRowDxfId="2547" dataDxfId="2546"/>
    <tableColumn id="302" name="Stĺpec302" headerRowDxfId="2545" dataDxfId="2544"/>
    <tableColumn id="301" name="Stĺpec301" headerRowDxfId="2543" dataDxfId="2542"/>
    <tableColumn id="300" name="Stĺpec300" headerRowDxfId="2541" dataDxfId="2540"/>
    <tableColumn id="299" name="Stĺpec299" headerRowDxfId="2539" dataDxfId="2538"/>
    <tableColumn id="298" name="Stĺpec298" headerRowDxfId="2537" dataDxfId="2536"/>
    <tableColumn id="297" name="Stĺpec297" headerRowDxfId="2535" dataDxfId="2534"/>
    <tableColumn id="296" name="Stĺpec296" headerRowDxfId="2533" dataDxfId="2532"/>
    <tableColumn id="295" name="Stĺpec295" headerRowDxfId="2531" dataDxfId="2530"/>
    <tableColumn id="294" name="Stĺpec294" headerRowDxfId="2529" dataDxfId="2528"/>
    <tableColumn id="293" name="Stĺpec293" headerRowDxfId="2527" dataDxfId="2526"/>
    <tableColumn id="292" name="Stĺpec292" headerRowDxfId="2525" dataDxfId="2524"/>
    <tableColumn id="291" name="Stĺpec291" headerRowDxfId="2523" dataDxfId="2522"/>
    <tableColumn id="242" name="Stĺpec242" headerRowDxfId="2521" dataDxfId="2520"/>
    <tableColumn id="241" name="Stĺpec241" headerRowDxfId="2519" dataDxfId="2518"/>
    <tableColumn id="240" name="Stĺpec240" headerRowDxfId="2517" dataDxfId="2516"/>
    <tableColumn id="239" name="Stĺpec239" headerRowDxfId="2515" dataDxfId="2514"/>
    <tableColumn id="238" name="Stĺpec238" headerRowDxfId="2513" dataDxfId="2512"/>
    <tableColumn id="237" name="Stĺpec237" headerRowDxfId="2511" dataDxfId="2510"/>
    <tableColumn id="236" name="Stĺpec236" headerRowDxfId="2509" dataDxfId="2508"/>
    <tableColumn id="235" name="Stĺpec235" headerRowDxfId="2507" dataDxfId="2506"/>
    <tableColumn id="234" name="Stĺpec234" headerRowDxfId="2505" dataDxfId="2504"/>
    <tableColumn id="233" name="Stĺpec233" headerRowDxfId="2503" dataDxfId="2502"/>
    <tableColumn id="232" name="Stĺpec232" headerRowDxfId="2501" dataDxfId="2500"/>
    <tableColumn id="327" name="Stĺpec327" headerRowDxfId="2499" dataDxfId="2498"/>
    <tableColumn id="326" name="Stĺpec326" headerRowDxfId="2497" dataDxfId="2496"/>
    <tableColumn id="325" name="Stĺpec325" headerRowDxfId="2495" dataDxfId="2494"/>
    <tableColumn id="324" name="Stĺpec324" headerRowDxfId="2493" dataDxfId="2492"/>
    <tableColumn id="323" name="Stĺpec323" headerRowDxfId="2491" dataDxfId="2490"/>
    <tableColumn id="322" name="Stĺpec322" headerRowDxfId="2489" dataDxfId="2488"/>
    <tableColumn id="321" name="Stĺpec321" headerRowDxfId="2487" dataDxfId="2486"/>
    <tableColumn id="320" name="Stĺpec320" headerRowDxfId="2485" dataDxfId="2484"/>
    <tableColumn id="319" name="Stĺpec319" headerRowDxfId="2483" dataDxfId="2482"/>
    <tableColumn id="318" name="Stĺpec318" headerRowDxfId="2481" dataDxfId="2480"/>
    <tableColumn id="317" name="Stĺpec317" headerRowDxfId="2479" dataDxfId="2478"/>
    <tableColumn id="316" name="Stĺpec316" headerRowDxfId="2477" dataDxfId="2476"/>
    <tableColumn id="315" name="Stĺpec315" headerRowDxfId="2475" dataDxfId="2474"/>
    <tableColumn id="314" name="Stĺpec314" headerRowDxfId="2473" dataDxfId="2472"/>
    <tableColumn id="313" name="Stĺpec313" headerRowDxfId="2471" dataDxfId="2470"/>
    <tableColumn id="312" name="Stĺpec312" headerRowDxfId="2469" dataDxfId="2468"/>
    <tableColumn id="311" name="Stĺpec311" headerRowDxfId="2467" dataDxfId="2466"/>
    <tableColumn id="310" name="Stĺpec310" headerRowDxfId="2465" dataDxfId="2464"/>
    <tableColumn id="309" name="Stĺpec309" headerRowDxfId="2463" dataDxfId="2462"/>
    <tableColumn id="73" name="Stĺpec73" headerRowDxfId="2461" dataDxfId="2460"/>
    <tableColumn id="72" name="Stĺpec72" headerRowDxfId="2459" dataDxfId="2458"/>
    <tableColumn id="71" name="Stĺpec71" headerRowDxfId="2457" dataDxfId="2456"/>
    <tableColumn id="70" name="Stĺpec70" headerRowDxfId="2455" dataDxfId="2454"/>
    <tableColumn id="69" name="Stĺpec69" headerRowDxfId="2453" dataDxfId="2452"/>
    <tableColumn id="334" name="Stĺpec334" headerRowDxfId="2451" dataDxfId="2450"/>
    <tableColumn id="333" name="Stĺpec333" headerRowDxfId="2449" dataDxfId="2448"/>
    <tableColumn id="332" name="Stĺpec332" headerRowDxfId="2447" dataDxfId="2446"/>
    <tableColumn id="331" name="Stĺpec331" headerRowDxfId="2445" dataDxfId="2444"/>
    <tableColumn id="330" name="Stĺpec330" headerRowDxfId="2443" dataDxfId="2442"/>
    <tableColumn id="329" name="Stĺpec329" headerRowDxfId="2441" dataDxfId="2440"/>
    <tableColumn id="328" name="Stĺpec328" headerRowDxfId="2439" dataDxfId="2438"/>
    <tableColumn id="231" name="Stĺpec231" headerRowDxfId="2437" dataDxfId="2436"/>
    <tableColumn id="97" name="Stĺpec96" headerRowDxfId="2435" dataDxfId="2434"/>
    <tableColumn id="74" name="Stĺpec74" headerRowDxfId="2433" dataDxfId="2432"/>
    <tableColumn id="343" name="Stĺpec343" headerRowDxfId="2431" dataDxfId="2430"/>
    <tableColumn id="342" name="Stĺpec342" headerRowDxfId="2429" dataDxfId="2428"/>
    <tableColumn id="341" name="Stĺpec341" headerRowDxfId="2427" dataDxfId="2426"/>
    <tableColumn id="340" name="Stĺpec340" headerRowDxfId="2425" dataDxfId="2424"/>
    <tableColumn id="339" name="Stĺpec339" headerRowDxfId="2423" dataDxfId="2422"/>
    <tableColumn id="338" name="Stĺpec338" headerRowDxfId="2421" dataDxfId="2420"/>
    <tableColumn id="337" name="Stĺpec337" headerRowDxfId="2419" dataDxfId="2418"/>
    <tableColumn id="336" name="Stĺpec336" headerRowDxfId="2417" dataDxfId="2416"/>
    <tableColumn id="335" name="Stĺpec335" headerRowDxfId="2415" dataDxfId="2414"/>
    <tableColumn id="364" name="Stĺpec364" headerRowDxfId="2413" dataDxfId="2412"/>
    <tableColumn id="363" name="Stĺpec363" headerRowDxfId="2411" dataDxfId="2410"/>
    <tableColumn id="362" name="Stĺpec362" headerRowDxfId="2409" dataDxfId="2408"/>
    <tableColumn id="361" name="Stĺpec361" headerRowDxfId="2407" dataDxfId="2406"/>
    <tableColumn id="360" name="Stĺpec360" headerRowDxfId="2405" dataDxfId="2404"/>
    <tableColumn id="359" name="Stĺpec359" headerRowDxfId="2403" dataDxfId="2402"/>
    <tableColumn id="358" name="Stĺpec358" headerRowDxfId="2401" dataDxfId="2400"/>
    <tableColumn id="357" name="Stĺpec357" headerRowDxfId="2399" dataDxfId="2398"/>
    <tableColumn id="356" name="Stĺpec356" headerRowDxfId="2397" dataDxfId="2396"/>
    <tableColumn id="355" name="Stĺpec355" headerRowDxfId="2395" dataDxfId="2394"/>
    <tableColumn id="354" name="Stĺpec354" headerRowDxfId="2393" dataDxfId="2392"/>
    <tableColumn id="353" name="Stĺpec353" headerRowDxfId="2391" dataDxfId="2390"/>
    <tableColumn id="352" name="Stĺpec352" headerRowDxfId="2389" dataDxfId="2388"/>
    <tableColumn id="351" name="Stĺpec351" headerRowDxfId="2387" dataDxfId="2386"/>
    <tableColumn id="350" name="Stĺpec350" headerRowDxfId="2385" dataDxfId="2384"/>
    <tableColumn id="349" name="Stĺpec349" headerRowDxfId="2383" dataDxfId="2382"/>
    <tableColumn id="348" name="Stĺpec348" headerRowDxfId="2381" dataDxfId="2380"/>
    <tableColumn id="347" name="Stĺpec347" headerRowDxfId="2379" dataDxfId="2378"/>
    <tableColumn id="346" name="Stĺpec346" headerRowDxfId="2377" dataDxfId="2376"/>
    <tableColumn id="345" name="Stĺpec345" headerRowDxfId="2375" dataDxfId="2374"/>
    <tableColumn id="344" name="Stĺpec344" headerRowDxfId="2373" dataDxfId="2372"/>
    <tableColumn id="369" name="Stĺpec369" headerRowDxfId="2371" dataDxfId="2370"/>
    <tableColumn id="368" name="Stĺpec368" headerRowDxfId="2369" dataDxfId="2368"/>
    <tableColumn id="367" name="Stĺpec367" headerRowDxfId="2367" dataDxfId="2366"/>
    <tableColumn id="366" name="Stĺpec366" headerRowDxfId="2365" dataDxfId="2364"/>
    <tableColumn id="365" name="Stĺpec365" headerRowDxfId="2363" dataDxfId="2362"/>
    <tableColumn id="390" name="Stĺpec390" headerRowDxfId="2361" dataDxfId="2360"/>
    <tableColumn id="389" name="Stĺpec389" headerRowDxfId="2359" dataDxfId="2358"/>
    <tableColumn id="388" name="Stĺpec388" headerRowDxfId="2357" dataDxfId="2356"/>
    <tableColumn id="387" name="Stĺpec387" headerRowDxfId="2355" dataDxfId="2354"/>
    <tableColumn id="386" name="Stĺpec386" headerRowDxfId="2353" dataDxfId="2352"/>
    <tableColumn id="385" name="Stĺpec385" headerRowDxfId="2351" dataDxfId="2350"/>
    <tableColumn id="384" name="Stĺpec384" headerRowDxfId="2349" dataDxfId="2348"/>
    <tableColumn id="383" name="Stĺpec383" headerRowDxfId="2347" dataDxfId="2346"/>
    <tableColumn id="382" name="Stĺpec382" headerRowDxfId="2345" dataDxfId="2344"/>
    <tableColumn id="381" name="Stĺpec381" headerRowDxfId="2343" dataDxfId="2342"/>
    <tableColumn id="380" name="Stĺpec380" headerRowDxfId="2341" dataDxfId="2340"/>
    <tableColumn id="379" name="Stĺpec379" headerRowDxfId="2339" dataDxfId="2338"/>
    <tableColumn id="378" name="Stĺpec378" headerRowDxfId="2337" dataDxfId="2336"/>
    <tableColumn id="377" name="Stĺpec377" headerRowDxfId="2335" dataDxfId="2334"/>
    <tableColumn id="376" name="Stĺpec376" headerRowDxfId="2333" dataDxfId="2332"/>
    <tableColumn id="375" name="Stĺpec375" headerRowDxfId="2331" dataDxfId="2330"/>
    <tableColumn id="374" name="Stĺpec374" headerRowDxfId="2329" dataDxfId="2328"/>
    <tableColumn id="373" name="Stĺpec373" headerRowDxfId="2327" dataDxfId="2326"/>
    <tableColumn id="372" name="Stĺpec372" headerRowDxfId="2325" dataDxfId="2324"/>
    <tableColumn id="371" name="Stĺpec371" headerRowDxfId="2323" dataDxfId="2322"/>
    <tableColumn id="370" name="Stĺpec370" headerRowDxfId="2321" dataDxfId="2320"/>
    <tableColumn id="400" name="Stĺpec400" headerRowDxfId="2319" dataDxfId="2318"/>
    <tableColumn id="399" name="Stĺpec399" headerRowDxfId="2317" dataDxfId="2316"/>
    <tableColumn id="398" name="Stĺpec398" headerRowDxfId="2315" dataDxfId="2314"/>
    <tableColumn id="397" name="Stĺpec397" headerRowDxfId="2313" dataDxfId="2312"/>
    <tableColumn id="396" name="Stĺpec396" headerRowDxfId="2311" dataDxfId="2310"/>
    <tableColumn id="395" name="Stĺpec395" headerRowDxfId="2309" dataDxfId="2308"/>
    <tableColumn id="394" name="Stĺpec394" headerRowDxfId="2307" dataDxfId="2306"/>
    <tableColumn id="393" name="Stĺpec393" headerRowDxfId="2305" dataDxfId="2304"/>
    <tableColumn id="392" name="Stĺpec392" headerRowDxfId="2303" dataDxfId="2302"/>
    <tableColumn id="391" name="Stĺpec391" headerRowDxfId="2301" dataDxfId="2300"/>
    <tableColumn id="441" name="Stĺpec441" headerRowDxfId="2299" dataDxfId="2298"/>
    <tableColumn id="440" name="Stĺpec440" headerRowDxfId="2297" dataDxfId="2296"/>
    <tableColumn id="439" name="Stĺpec439" headerRowDxfId="2295" dataDxfId="2294"/>
    <tableColumn id="438" name="Stĺpec438" headerRowDxfId="2293" dataDxfId="2292"/>
    <tableColumn id="437" name="Stĺpec437" headerRowDxfId="2291" dataDxfId="2290"/>
    <tableColumn id="436" name="Stĺpec436" headerRowDxfId="2289" dataDxfId="2288"/>
    <tableColumn id="435" name="Stĺpec435" headerRowDxfId="2287" dataDxfId="2286"/>
    <tableColumn id="434" name="Stĺpec434" headerRowDxfId="2285" dataDxfId="2284"/>
    <tableColumn id="433" name="Stĺpec433" headerRowDxfId="2283" dataDxfId="2282"/>
    <tableColumn id="432" name="Stĺpec432" headerRowDxfId="2281" dataDxfId="2280"/>
    <tableColumn id="431" name="Stĺpec431" headerRowDxfId="2279" dataDxfId="2278"/>
    <tableColumn id="430" name="Stĺpec430" headerRowDxfId="2277" dataDxfId="2276"/>
    <tableColumn id="429" name="Stĺpec429" headerRowDxfId="2275" dataDxfId="2274"/>
    <tableColumn id="428" name="Stĺpec428" headerRowDxfId="2273" dataDxfId="2272"/>
    <tableColumn id="427" name="Stĺpec427" headerRowDxfId="2271" dataDxfId="2270"/>
    <tableColumn id="426" name="Stĺpec426" headerRowDxfId="2269" dataDxfId="2268"/>
    <tableColumn id="425" name="Stĺpec425" headerRowDxfId="2267" dataDxfId="2266"/>
    <tableColumn id="424" name="Stĺpec424" headerRowDxfId="2265" dataDxfId="2264"/>
    <tableColumn id="423" name="Stĺpec423" headerRowDxfId="2263" dataDxfId="2262"/>
    <tableColumn id="422" name="Stĺpec422" headerRowDxfId="2261" dataDxfId="2260"/>
    <tableColumn id="421" name="Stĺpec421" headerRowDxfId="2259" dataDxfId="2258"/>
    <tableColumn id="420" name="Stĺpec420" headerRowDxfId="2257" dataDxfId="2256"/>
    <tableColumn id="419" name="Stĺpec419" headerRowDxfId="2255" dataDxfId="2254"/>
    <tableColumn id="418" name="Stĺpec418" headerRowDxfId="2253" dataDxfId="2252"/>
    <tableColumn id="417" name="Stĺpec417" headerRowDxfId="2251" dataDxfId="2250"/>
    <tableColumn id="416" name="Stĺpec416" headerRowDxfId="2249" dataDxfId="2248"/>
    <tableColumn id="415" name="Stĺpec415" headerRowDxfId="2247" dataDxfId="2246"/>
    <tableColumn id="414" name="Stĺpec414" headerRowDxfId="2245" dataDxfId="2244"/>
    <tableColumn id="413" name="Stĺpec413" headerRowDxfId="2243" dataDxfId="2242"/>
    <tableColumn id="412" name="Stĺpec412" headerRowDxfId="2241" dataDxfId="2240"/>
    <tableColumn id="411" name="Stĺpec411" headerRowDxfId="2239" dataDxfId="2238"/>
    <tableColumn id="410" name="Stĺpec410" headerRowDxfId="2237" dataDxfId="2236"/>
    <tableColumn id="409" name="Stĺpec409" headerRowDxfId="2235" dataDxfId="2234"/>
    <tableColumn id="408" name="Stĺpec408" headerRowDxfId="2233" dataDxfId="2232"/>
    <tableColumn id="407" name="Stĺpec407" headerRowDxfId="2231" dataDxfId="2230"/>
    <tableColumn id="406" name="Stĺpec406" headerRowDxfId="2229" dataDxfId="2228"/>
    <tableColumn id="405" name="Stĺpec405" headerRowDxfId="2227" dataDxfId="2226"/>
    <tableColumn id="404" name="Stĺpec404" headerRowDxfId="2225" dataDxfId="2224"/>
    <tableColumn id="403" name="Stĺpec403" headerRowDxfId="2223" dataDxfId="2222"/>
    <tableColumn id="402" name="Stĺpec402" headerRowDxfId="2221" dataDxfId="2220"/>
    <tableColumn id="401" name="Stĺpec401" headerRowDxfId="2219" dataDxfId="2218"/>
    <tableColumn id="468" name="Stĺpec468" headerRowDxfId="2217" dataDxfId="2216"/>
    <tableColumn id="467" name="Stĺpec467" headerRowDxfId="2215" dataDxfId="2214"/>
    <tableColumn id="466" name="Stĺpec466" headerRowDxfId="2213" dataDxfId="2212"/>
    <tableColumn id="465" name="Stĺpec465" headerRowDxfId="2211" dataDxfId="2210"/>
    <tableColumn id="464" name="Stĺpec464" headerRowDxfId="2209" dataDxfId="2208"/>
    <tableColumn id="463" name="Stĺpec463" headerRowDxfId="2207" dataDxfId="2206"/>
    <tableColumn id="462" name="Stĺpec462" headerRowDxfId="2205" dataDxfId="2204"/>
    <tableColumn id="461" name="Stĺpec461" headerRowDxfId="2203" dataDxfId="2202"/>
    <tableColumn id="460" name="Stĺpec460" headerRowDxfId="2201" dataDxfId="2200"/>
    <tableColumn id="459" name="Stĺpec459" headerRowDxfId="2199" dataDxfId="2198"/>
    <tableColumn id="458" name="Stĺpec458" headerRowDxfId="2197" dataDxfId="2196"/>
    <tableColumn id="457" name="Stĺpec457" headerRowDxfId="2195" dataDxfId="2194"/>
    <tableColumn id="456" name="Stĺpec456" headerRowDxfId="2193" dataDxfId="2192"/>
    <tableColumn id="455" name="Stĺpec455" headerRowDxfId="2191" dataDxfId="2190"/>
    <tableColumn id="454" name="Stĺpec454" headerRowDxfId="2189" dataDxfId="2188"/>
    <tableColumn id="453" name="Stĺpec453" headerRowDxfId="2187" dataDxfId="2186"/>
    <tableColumn id="452" name="Stĺpec452" headerRowDxfId="2185" dataDxfId="2184"/>
    <tableColumn id="451" name="Stĺpec451" headerRowDxfId="2183" dataDxfId="2182"/>
    <tableColumn id="450" name="Stĺpec450" headerRowDxfId="2181" dataDxfId="2180"/>
    <tableColumn id="449" name="Stĺpec449" headerRowDxfId="2179" dataDxfId="2178"/>
    <tableColumn id="448" name="Stĺpec448" headerRowDxfId="2177" dataDxfId="2176"/>
    <tableColumn id="447" name="Stĺpec447" headerRowDxfId="2175" dataDxfId="2174"/>
    <tableColumn id="446" name="Stĺpec446" headerRowDxfId="2173" dataDxfId="2172"/>
    <tableColumn id="445" name="Stĺpec445" headerRowDxfId="2171" dataDxfId="2170"/>
    <tableColumn id="444" name="Stĺpec444" headerRowDxfId="2169" dataDxfId="2168"/>
    <tableColumn id="443" name="Stĺpec443" headerRowDxfId="2167" dataDxfId="2166"/>
    <tableColumn id="442" name="Stĺpec442" headerRowDxfId="2165" dataDxfId="2164"/>
    <tableColumn id="478" name="Stĺpec478" headerRowDxfId="2163" dataDxfId="2162"/>
    <tableColumn id="477" name="Stĺpec477" headerRowDxfId="2161" dataDxfId="2160"/>
    <tableColumn id="476" name="Stĺpec476" headerRowDxfId="2159" dataDxfId="2158"/>
    <tableColumn id="475" name="Stĺpec475" headerRowDxfId="2157" dataDxfId="2156"/>
    <tableColumn id="474" name="Stĺpec474" headerRowDxfId="2155" dataDxfId="2154"/>
    <tableColumn id="473" name="Stĺpec473" headerRowDxfId="2153" dataDxfId="2152"/>
    <tableColumn id="472" name="Stĺpec472" headerRowDxfId="2151" dataDxfId="2150"/>
    <tableColumn id="471" name="Stĺpec471" headerRowDxfId="2149" dataDxfId="2148"/>
    <tableColumn id="470" name="Stĺpec470" headerRowDxfId="2147" dataDxfId="2146"/>
    <tableColumn id="469" name="Stĺpec469" headerRowDxfId="2145" dataDxfId="2144"/>
    <tableColumn id="494" name="Stĺpec494" headerRowDxfId="2143" dataDxfId="2142"/>
    <tableColumn id="493" name="Stĺpec493" headerRowDxfId="2141" dataDxfId="2140"/>
    <tableColumn id="492" name="Stĺpec492" headerRowDxfId="2139" dataDxfId="2138"/>
    <tableColumn id="491" name="Stĺpec491" headerRowDxfId="2137" dataDxfId="2136"/>
    <tableColumn id="490" name="Stĺpec490" headerRowDxfId="2135" dataDxfId="2134"/>
    <tableColumn id="489" name="Stĺpec489" headerRowDxfId="2133" dataDxfId="2132"/>
    <tableColumn id="488" name="Stĺpec488" headerRowDxfId="2131" dataDxfId="2130"/>
    <tableColumn id="487" name="Stĺpec487" headerRowDxfId="2129" dataDxfId="2128"/>
    <tableColumn id="486" name="Stĺpec486" headerRowDxfId="2127" dataDxfId="2126"/>
    <tableColumn id="485" name="Stĺpec485" headerRowDxfId="2125" dataDxfId="2124"/>
    <tableColumn id="484" name="Stĺpec484" headerRowDxfId="2123" dataDxfId="2122"/>
    <tableColumn id="483" name="Stĺpec483" headerRowDxfId="2121" dataDxfId="2120"/>
    <tableColumn id="482" name="Stĺpec482" headerRowDxfId="2119" dataDxfId="2118"/>
    <tableColumn id="481" name="Stĺpec481" headerRowDxfId="2117" dataDxfId="2116"/>
    <tableColumn id="480" name="Stĺpec480" headerRowDxfId="2115" dataDxfId="2114"/>
    <tableColumn id="479" name="Stĺpec479" headerRowDxfId="2113" dataDxfId="2112"/>
    <tableColumn id="504" name="Stĺpec504" headerRowDxfId="2111" dataDxfId="2110"/>
    <tableColumn id="503" name="Stĺpec503" headerRowDxfId="2109" dataDxfId="2108"/>
    <tableColumn id="502" name="Stĺpec502" headerRowDxfId="2107" dataDxfId="2106"/>
    <tableColumn id="501" name="Stĺpec501" headerRowDxfId="2105" dataDxfId="2104"/>
    <tableColumn id="500" name="Stĺpec500" headerRowDxfId="2103" dataDxfId="2102"/>
    <tableColumn id="499" name="Stĺpec499" headerRowDxfId="2101" dataDxfId="2100"/>
    <tableColumn id="498" name="Stĺpec498" headerRowDxfId="2099" dataDxfId="2098"/>
    <tableColumn id="497" name="Stĺpec497" headerRowDxfId="2097" dataDxfId="2096"/>
    <tableColumn id="496" name="Stĺpec496" headerRowDxfId="2095" dataDxfId="2094"/>
    <tableColumn id="495" name="Stĺpec495" headerRowDxfId="2093" dataDxfId="2092"/>
    <tableColumn id="522" name="Stĺpec522" headerRowDxfId="2091" dataDxfId="2090"/>
    <tableColumn id="521" name="Stĺpec521" headerRowDxfId="2089" dataDxfId="2088"/>
    <tableColumn id="520" name="Stĺpec520" headerRowDxfId="2087" dataDxfId="2086"/>
    <tableColumn id="519" name="Stĺpec519" headerRowDxfId="2085" dataDxfId="2084"/>
    <tableColumn id="518" name="Stĺpec518" headerRowDxfId="2083" dataDxfId="2082"/>
    <tableColumn id="517" name="Stĺpec517" headerRowDxfId="2081" dataDxfId="2080"/>
    <tableColumn id="516" name="Stĺpec516" headerRowDxfId="2079" dataDxfId="2078"/>
    <tableColumn id="515" name="Stĺpec515" headerRowDxfId="2077" dataDxfId="2076"/>
    <tableColumn id="514" name="Stĺpec514" headerRowDxfId="2075" dataDxfId="2074"/>
    <tableColumn id="513" name="Stĺpec513" headerRowDxfId="2073" dataDxfId="2072"/>
    <tableColumn id="512" name="Stĺpec512" headerRowDxfId="2071" dataDxfId="2070"/>
    <tableColumn id="511" name="Stĺpec511" headerRowDxfId="2069" dataDxfId="2068"/>
    <tableColumn id="510" name="Stĺpec510" headerRowDxfId="2067" dataDxfId="2066"/>
    <tableColumn id="509" name="Stĺpec509" headerRowDxfId="2065" dataDxfId="2064"/>
    <tableColumn id="508" name="Stĺpec508" headerRowDxfId="2063" dataDxfId="2062"/>
    <tableColumn id="507" name="Stĺpec507" headerRowDxfId="2061" dataDxfId="2060"/>
    <tableColumn id="506" name="Stĺpec506" headerRowDxfId="2059" dataDxfId="2058"/>
    <tableColumn id="505" name="Stĺpec505" headerRowDxfId="2057" dataDxfId="2056"/>
    <tableColumn id="308" name="Stĺpec308" headerRowDxfId="2055" dataDxfId="2054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id="9" name="Tabuľka110" displayName="Tabuľka110" ref="A9:TB56" headerRowCount="0" totalsRowShown="0">
  <tableColumns count="522">
    <tableColumn id="1" name="Stĺpec1" headerRowDxfId="2048" dataDxfId="2047"/>
    <tableColumn id="2" name="Stĺpec2" headerRowDxfId="2046" dataDxfId="2045"/>
    <tableColumn id="3" name="Stĺpec3" headerRowDxfId="2044" dataDxfId="2043"/>
    <tableColumn id="4" name="Stĺpec4" headerRowDxfId="2042"/>
    <tableColumn id="5" name="Stĺpec5" headerRowDxfId="2041" dataDxfId="2040"/>
    <tableColumn id="6" name="Stĺpec6" headerRowDxfId="2039" dataDxfId="2038"/>
    <tableColumn id="7" name="Stĺpec7" headerRowDxfId="2037"/>
    <tableColumn id="68" name="Stĺpec68" headerRowDxfId="2036"/>
    <tableColumn id="8" name="Stĺpec8" headerRowDxfId="2035" dataDxfId="2034"/>
    <tableColumn id="9" name="Stĺpec9" headerRowDxfId="2033" dataDxfId="2032"/>
    <tableColumn id="10" name="Stĺpec10" headerRowDxfId="2031"/>
    <tableColumn id="11" name="Stĺpec11" headerRowDxfId="2030"/>
    <tableColumn id="12" name="Stĺpec12" headerRowDxfId="2029"/>
    <tableColumn id="13" name="Stĺpec13" headerRowDxfId="2028"/>
    <tableColumn id="14" name="Stĺpec14" headerRowDxfId="2027"/>
    <tableColumn id="15" name="Stĺpec15" headerRowDxfId="2026"/>
    <tableColumn id="16" name="Stĺpec16" headerRowDxfId="2025"/>
    <tableColumn id="17" name="Stĺpec17" headerRowDxfId="2024"/>
    <tableColumn id="18" name="Stĺpec18" headerRowDxfId="2023"/>
    <tableColumn id="19" name="Stĺpec19" headerRowDxfId="2022"/>
    <tableColumn id="20" name="Stĺpec20" headerRowDxfId="2021"/>
    <tableColumn id="21" name="Stĺpec21" headerRowDxfId="2020"/>
    <tableColumn id="22" name="Stĺpec22" headerRowDxfId="2019"/>
    <tableColumn id="23" name="Stĺpec23" headerRowDxfId="2018"/>
    <tableColumn id="24" name="Stĺpec24" headerRowDxfId="2017"/>
    <tableColumn id="25" name="Stĺpec25" headerRowDxfId="2016"/>
    <tableColumn id="26" name="Stĺpec26" headerRowDxfId="2015"/>
    <tableColumn id="27" name="Stĺpec27" headerRowDxfId="2014"/>
    <tableColumn id="28" name="Stĺpec28" headerRowDxfId="2013"/>
    <tableColumn id="29" name="Stĺpec29" headerRowDxfId="2012"/>
    <tableColumn id="30" name="Stĺpec30" headerRowDxfId="2011"/>
    <tableColumn id="31" name="Stĺpec31" headerRowDxfId="2010"/>
    <tableColumn id="32" name="Stĺpec32" headerRowDxfId="2009"/>
    <tableColumn id="33" name="Stĺpec33" headerRowDxfId="2008"/>
    <tableColumn id="34" name="Stĺpec34" headerRowDxfId="2007"/>
    <tableColumn id="35" name="Stĺpec35" headerRowDxfId="2006"/>
    <tableColumn id="36" name="Stĺpec36" headerRowDxfId="2005"/>
    <tableColumn id="37" name="Stĺpec37" headerRowDxfId="2004"/>
    <tableColumn id="38" name="Stĺpec38" headerRowDxfId="2003"/>
    <tableColumn id="39" name="Stĺpec39" headerRowDxfId="2002"/>
    <tableColumn id="40" name="Stĺpec40" headerRowDxfId="2001"/>
    <tableColumn id="41" name="Stĺpec41" headerRowDxfId="2000"/>
    <tableColumn id="126" name="Stĺpec126" headerRowDxfId="1999"/>
    <tableColumn id="125" name="Stĺpec125" headerRowDxfId="1998"/>
    <tableColumn id="42" name="Stĺpec42" headerRowDxfId="1997"/>
    <tableColumn id="43" name="Stĺpec43" headerRowDxfId="1996"/>
    <tableColumn id="44" name="Stĺpec44" headerRowDxfId="1995"/>
    <tableColumn id="45" name="Stĺpec45" headerRowDxfId="1994"/>
    <tableColumn id="46" name="Stĺpec46" headerRowDxfId="1993"/>
    <tableColumn id="47" name="Stĺpec47" headerRowDxfId="1992"/>
    <tableColumn id="48" name="Stĺpec48" headerRowDxfId="1991"/>
    <tableColumn id="49" name="Stĺpec49" headerRowDxfId="1990"/>
    <tableColumn id="50" name="Stĺpec50" headerRowDxfId="1989"/>
    <tableColumn id="51" name="Stĺpec51" headerRowDxfId="1988"/>
    <tableColumn id="52" name="Stĺpec52" headerRowDxfId="1987"/>
    <tableColumn id="53" name="Stĺpec53" headerRowDxfId="1986"/>
    <tableColumn id="54" name="Stĺpec54" headerRowDxfId="1985"/>
    <tableColumn id="55" name="Stĺpec55" headerRowDxfId="1984"/>
    <tableColumn id="56" name="Stĺpec56" headerRowDxfId="1983"/>
    <tableColumn id="57" name="Stĺpec57" headerRowDxfId="1982"/>
    <tableColumn id="129" name="Stĺpec129" headerRowDxfId="1981"/>
    <tableColumn id="128" name="Stĺpec128" headerRowDxfId="1980"/>
    <tableColumn id="127" name="Stĺpec127" headerRowDxfId="1979"/>
    <tableColumn id="58" name="Stĺpec58" headerRowDxfId="1978"/>
    <tableColumn id="59" name="Stĺpec59" headerRowDxfId="1977"/>
    <tableColumn id="130" name="Stĺpec130" headerRowDxfId="1976"/>
    <tableColumn id="60" name="Stĺpec60" headerRowDxfId="1975"/>
    <tableColumn id="61" name="Stĺpec61" headerRowDxfId="1974"/>
    <tableColumn id="62" name="Stĺpec62" headerRowDxfId="1973"/>
    <tableColumn id="63" name="Stĺpec63" headerRowDxfId="1972"/>
    <tableColumn id="64" name="Stĺpec64" headerRowDxfId="1971"/>
    <tableColumn id="65" name="Stĺpec65" headerRowDxfId="1970"/>
    <tableColumn id="66" name="Stĺpec66" headerRowDxfId="1969"/>
    <tableColumn id="67" name="Stĺpec67" headerRowDxfId="1968"/>
    <tableColumn id="84" name="Stĺpec84" headerRowDxfId="1967" dataDxfId="1966"/>
    <tableColumn id="90" name="Stĺpec90" headerRowDxfId="1965" dataDxfId="1964"/>
    <tableColumn id="89" name="Stĺpec89" headerRowDxfId="1963" dataDxfId="1962"/>
    <tableColumn id="95" name="Stĺpec95" headerRowDxfId="1961" dataDxfId="1960"/>
    <tableColumn id="94" name="Stĺpec94" headerRowDxfId="1959" dataDxfId="1958"/>
    <tableColumn id="93" name="Stĺpec93" headerRowDxfId="1957" dataDxfId="1956"/>
    <tableColumn id="92" name="Stĺpec92" headerRowDxfId="1955" dataDxfId="1954"/>
    <tableColumn id="91" name="Stĺpec91" headerRowDxfId="1953" dataDxfId="1952"/>
    <tableColumn id="88" name="Stĺpec88" headerRowDxfId="1951" dataDxfId="1950"/>
    <tableColumn id="87" name="Stĺpec87" headerRowDxfId="1949" dataDxfId="1948"/>
    <tableColumn id="86" name="Stĺpec86" headerRowDxfId="1947" dataDxfId="1946"/>
    <tableColumn id="85" name="Stĺpec85" headerRowDxfId="1945" dataDxfId="1944"/>
    <tableColumn id="83" name="Stĺpec83" headerRowDxfId="1943" dataDxfId="1942"/>
    <tableColumn id="82" name="Stĺpec82" headerRowDxfId="1941" dataDxfId="1940"/>
    <tableColumn id="81" name="Stĺpec81" headerRowDxfId="1939" dataDxfId="1938"/>
    <tableColumn id="80" name="Stĺpec80" headerRowDxfId="1937" dataDxfId="1936"/>
    <tableColumn id="79" name="Stĺpec79" headerRowDxfId="1935" dataDxfId="1934"/>
    <tableColumn id="78" name="Stĺpec78" headerRowDxfId="1933" dataDxfId="1932"/>
    <tableColumn id="77" name="Stĺpec77" headerRowDxfId="1931" dataDxfId="1930"/>
    <tableColumn id="115" name="Stĺpec115" headerRowDxfId="1929" dataDxfId="1928"/>
    <tableColumn id="114" name="Stĺpec114" headerRowDxfId="1927" dataDxfId="1926"/>
    <tableColumn id="113" name="Stĺpec113" headerRowDxfId="1925" dataDxfId="1924"/>
    <tableColumn id="112" name="Stĺpec112" headerRowDxfId="1923" dataDxfId="1922"/>
    <tableColumn id="111" name="Stĺpec111" headerRowDxfId="1921" dataDxfId="1920"/>
    <tableColumn id="110" name="Stĺpec110" headerRowDxfId="1919" dataDxfId="1918"/>
    <tableColumn id="109" name="Stĺpec109" headerRowDxfId="1917" dataDxfId="1916"/>
    <tableColumn id="108" name="Stĺpec108" headerRowDxfId="1915" dataDxfId="1914"/>
    <tableColumn id="107" name="Stĺpec107" headerRowDxfId="1913" dataDxfId="1912"/>
    <tableColumn id="106" name="Stĺpec106" headerRowDxfId="1911" dataDxfId="1910"/>
    <tableColumn id="105" name="Stĺpec105" headerRowDxfId="1909" dataDxfId="1908"/>
    <tableColumn id="104" name="Stĺpec104" headerRowDxfId="1907" dataDxfId="1906"/>
    <tableColumn id="103" name="Stĺpec103" headerRowDxfId="1905" dataDxfId="1904"/>
    <tableColumn id="102" name="Stĺpec102" headerRowDxfId="1903" dataDxfId="1902"/>
    <tableColumn id="101" name="Stĺpec101" headerRowDxfId="1901" dataDxfId="1900"/>
    <tableColumn id="100" name="Stĺpec100" headerRowDxfId="1899" dataDxfId="1898"/>
    <tableColumn id="99" name="Stĺpec99" headerRowDxfId="1897" dataDxfId="1896"/>
    <tableColumn id="98" name="Stĺpec98" headerRowDxfId="1895" dataDxfId="1894"/>
    <tableColumn id="97" name="Stĺpec97" headerRowDxfId="1893" dataDxfId="1892"/>
    <tableColumn id="76" name="Stĺpec76" headerRowDxfId="1891" dataDxfId="1890"/>
    <tableColumn id="119" name="Stĺpec119" headerRowDxfId="1889" dataDxfId="1888"/>
    <tableColumn id="141" name="Stĺpec141" headerRowDxfId="1887" dataDxfId="1886"/>
    <tableColumn id="140" name="Stĺpec140" headerRowDxfId="1885" dataDxfId="1884"/>
    <tableColumn id="139" name="Stĺpec139" headerRowDxfId="1883" dataDxfId="1882"/>
    <tableColumn id="138" name="Stĺpec138" headerRowDxfId="1881" dataDxfId="1880"/>
    <tableColumn id="137" name="Stĺpec137" headerRowDxfId="1879" dataDxfId="1878"/>
    <tableColumn id="136" name="Stĺpec136" headerRowDxfId="1877" dataDxfId="1876"/>
    <tableColumn id="135" name="Stĺpec135" headerRowDxfId="1875" dataDxfId="1874"/>
    <tableColumn id="134" name="Stĺpec134" headerRowDxfId="1873" dataDxfId="1872"/>
    <tableColumn id="133" name="Stĺpec133" headerRowDxfId="1871" dataDxfId="1870"/>
    <tableColumn id="132" name="Stĺpec132" headerRowDxfId="1869" dataDxfId="1868"/>
    <tableColumn id="131" name="Stĺpec131" headerRowDxfId="1867" dataDxfId="1866"/>
    <tableColumn id="124" name="Stĺpec124" headerRowDxfId="1865" dataDxfId="1864"/>
    <tableColumn id="123" name="Stĺpec123" headerRowDxfId="1863" dataDxfId="1862"/>
    <tableColumn id="122" name="Stĺpec122" headerRowDxfId="1861" dataDxfId="1860"/>
    <tableColumn id="121" name="Stĺpec121" headerRowDxfId="1859" dataDxfId="1858"/>
    <tableColumn id="236" name="Stĺpec236" headerRowDxfId="1857" dataDxfId="1856"/>
    <tableColumn id="235" name="Stĺpec235" headerRowDxfId="1855" dataDxfId="1854"/>
    <tableColumn id="120" name="Stĺpec120" headerRowDxfId="1853" dataDxfId="1852"/>
    <tableColumn id="118" name="Stĺpec118" headerRowDxfId="1851" dataDxfId="1850"/>
    <tableColumn id="147" name="Stĺpec147" headerRowDxfId="1849" dataDxfId="1848"/>
    <tableColumn id="146" name="Stĺpec146" headerRowDxfId="1847" dataDxfId="1846"/>
    <tableColumn id="145" name="Stĺpec145" headerRowDxfId="1845" dataDxfId="1844"/>
    <tableColumn id="144" name="Stĺpec144" headerRowDxfId="1843" dataDxfId="1842"/>
    <tableColumn id="149" name="Stĺpec149" headerRowDxfId="1841" dataDxfId="1840"/>
    <tableColumn id="148" name="Stĺpec148" headerRowDxfId="1839" dataDxfId="1838"/>
    <tableColumn id="143" name="Stĺpec143" headerRowDxfId="1837" dataDxfId="1836"/>
    <tableColumn id="142" name="Stĺpec142" headerRowDxfId="1835" dataDxfId="1834"/>
    <tableColumn id="117" name="Stĺpec117" headerRowDxfId="1833" dataDxfId="1832"/>
    <tableColumn id="116" name="Stĺpec116" headerRowDxfId="1831" dataDxfId="1830"/>
    <tableColumn id="96" name="Stĺpec96" headerRowDxfId="1829" dataDxfId="1828"/>
    <tableColumn id="174" name="Stĺpec174" headerRowDxfId="1827" dataDxfId="1826"/>
    <tableColumn id="173" name="Stĺpec173" headerRowDxfId="1825" dataDxfId="1824"/>
    <tableColumn id="172" name="Stĺpec172" headerRowDxfId="1823" dataDxfId="1822"/>
    <tableColumn id="171" name="Stĺpec171" headerRowDxfId="1821" dataDxfId="1820"/>
    <tableColumn id="170" name="Stĺpec170" headerRowDxfId="1819" dataDxfId="1818"/>
    <tableColumn id="169" name="Stĺpec169" headerRowDxfId="1817" dataDxfId="1816"/>
    <tableColumn id="168" name="Stĺpec168" headerRowDxfId="1815" dataDxfId="1814"/>
    <tableColumn id="167" name="Stĺpec167" headerRowDxfId="1813" dataDxfId="1812"/>
    <tableColumn id="166" name="Stĺpec166" headerRowDxfId="1811" dataDxfId="1810"/>
    <tableColumn id="165" name="Stĺpec165" headerRowDxfId="1809" dataDxfId="1808"/>
    <tableColumn id="164" name="Stĺpec164" headerRowDxfId="1807" dataDxfId="1806"/>
    <tableColumn id="163" name="Stĺpec163" headerRowDxfId="1805" dataDxfId="1804"/>
    <tableColumn id="162" name="Stĺpec162" headerRowDxfId="1803" dataDxfId="1802"/>
    <tableColumn id="161" name="Stĺpec161" headerRowDxfId="1801" dataDxfId="1800"/>
    <tableColumn id="160" name="Stĺpec160" headerRowDxfId="1799" dataDxfId="1798"/>
    <tableColumn id="159" name="Stĺpec159" headerRowDxfId="1797" dataDxfId="1796"/>
    <tableColumn id="158" name="Stĺpec158" headerRowDxfId="1795" dataDxfId="1794"/>
    <tableColumn id="157" name="Stĺpec157" headerRowDxfId="1793" dataDxfId="1792"/>
    <tableColumn id="156" name="Stĺpec156" headerRowDxfId="1791" dataDxfId="1790"/>
    <tableColumn id="155" name="Stĺpec155" headerRowDxfId="1789" dataDxfId="1788"/>
    <tableColumn id="154" name="Stĺpec154" headerRowDxfId="1787" dataDxfId="1786"/>
    <tableColumn id="153" name="Stĺpec153" headerRowDxfId="1785" dataDxfId="1784"/>
    <tableColumn id="152" name="Stĺpec152" headerRowDxfId="1783" dataDxfId="1782"/>
    <tableColumn id="151" name="Stĺpec151" headerRowDxfId="1781" dataDxfId="1780"/>
    <tableColumn id="150" name="Stĺpec150" headerRowDxfId="1779" dataDxfId="1778"/>
    <tableColumn id="184" name="Stĺpec184" headerRowDxfId="1777" dataDxfId="1776"/>
    <tableColumn id="183" name="Stĺpec183" headerRowDxfId="1775" dataDxfId="1774"/>
    <tableColumn id="182" name="Stĺpec182" headerRowDxfId="1773" dataDxfId="1772"/>
    <tableColumn id="181" name="Stĺpec181" headerRowDxfId="1771" dataDxfId="1770"/>
    <tableColumn id="180" name="Stĺpec180" headerRowDxfId="1769" dataDxfId="1768"/>
    <tableColumn id="234" name="Stĺpec234" headerRowDxfId="1767" dataDxfId="1766"/>
    <tableColumn id="233" name="Stĺpec233" headerRowDxfId="1765" dataDxfId="1764"/>
    <tableColumn id="232" name="Stĺpec232" headerRowDxfId="1763" dataDxfId="1762"/>
    <tableColumn id="231" name="Stĺpec231" headerRowDxfId="1761" dataDxfId="1760"/>
    <tableColumn id="230" name="Stĺpec230" headerRowDxfId="1759" dataDxfId="1758"/>
    <tableColumn id="229" name="Stĺpec229" headerRowDxfId="1757" dataDxfId="1756"/>
    <tableColumn id="228" name="Stĺpec228" headerRowDxfId="1755" dataDxfId="1754"/>
    <tableColumn id="227" name="Stĺpec227" headerRowDxfId="1753" dataDxfId="1752"/>
    <tableColumn id="226" name="Stĺpec226" headerRowDxfId="1751" dataDxfId="1750"/>
    <tableColumn id="225" name="Stĺpec225" headerRowDxfId="1749" dataDxfId="1748"/>
    <tableColumn id="224" name="Stĺpec224" headerRowDxfId="1747" dataDxfId="1746"/>
    <tableColumn id="223" name="Stĺpec223" headerRowDxfId="1745" dataDxfId="1744"/>
    <tableColumn id="222" name="Stĺpec222" headerRowDxfId="1743" dataDxfId="1742"/>
    <tableColumn id="221" name="Stĺpec221" headerRowDxfId="1741" dataDxfId="1740"/>
    <tableColumn id="220" name="Stĺpec220" headerRowDxfId="1739" dataDxfId="1738"/>
    <tableColumn id="219" name="Stĺpec219" headerRowDxfId="1737" dataDxfId="1736"/>
    <tableColumn id="218" name="Stĺpec218" headerRowDxfId="1735" dataDxfId="1734"/>
    <tableColumn id="217" name="Stĺpec217" headerRowDxfId="1733" dataDxfId="1732"/>
    <tableColumn id="216" name="Stĺpec216" headerRowDxfId="1731" dataDxfId="1730"/>
    <tableColumn id="215" name="Stĺpec215" headerRowDxfId="1729" dataDxfId="1728"/>
    <tableColumn id="214" name="Stĺpec214" headerRowDxfId="1727" dataDxfId="1726"/>
    <tableColumn id="213" name="Stĺpec213" headerRowDxfId="1725" dataDxfId="1724"/>
    <tableColumn id="212" name="Stĺpec212" headerRowDxfId="1723" dataDxfId="1722"/>
    <tableColumn id="211" name="Stĺpec211" headerRowDxfId="1721" dataDxfId="1720"/>
    <tableColumn id="210" name="Stĺpec210" headerRowDxfId="1719" dataDxfId="1718"/>
    <tableColumn id="209" name="Stĺpec209" headerRowDxfId="1717" dataDxfId="1716"/>
    <tableColumn id="208" name="Stĺpec208" headerRowDxfId="1715" dataDxfId="1714"/>
    <tableColumn id="207" name="Stĺpec207" headerRowDxfId="1713" dataDxfId="1712"/>
    <tableColumn id="206" name="Stĺpec206" headerRowDxfId="1711" dataDxfId="1710"/>
    <tableColumn id="205" name="Stĺpec205" headerRowDxfId="1709" dataDxfId="1708"/>
    <tableColumn id="204" name="Stĺpec204" headerRowDxfId="1707" dataDxfId="1706"/>
    <tableColumn id="203" name="Stĺpec203" headerRowDxfId="1705" dataDxfId="1704"/>
    <tableColumn id="202" name="Stĺpec202" headerRowDxfId="1703" dataDxfId="1702"/>
    <tableColumn id="201" name="Stĺpec201" headerRowDxfId="1701" dataDxfId="1700"/>
    <tableColumn id="200" name="Stĺpec200" headerRowDxfId="1699" dataDxfId="1698"/>
    <tableColumn id="199" name="Stĺpec199" headerRowDxfId="1697" dataDxfId="1696"/>
    <tableColumn id="198" name="Stĺpec198" headerRowDxfId="1695" dataDxfId="1694"/>
    <tableColumn id="197" name="Stĺpec197" headerRowDxfId="1693" dataDxfId="1692"/>
    <tableColumn id="196" name="Stĺpec196" headerRowDxfId="1691" dataDxfId="1690"/>
    <tableColumn id="195" name="Stĺpec195" headerRowDxfId="1689" dataDxfId="1688"/>
    <tableColumn id="194" name="Stĺpec194" headerRowDxfId="1687" dataDxfId="1686"/>
    <tableColumn id="193" name="Stĺpec193" headerRowDxfId="1685" dataDxfId="1684"/>
    <tableColumn id="192" name="Stĺpec192" headerRowDxfId="1683" dataDxfId="1682"/>
    <tableColumn id="191" name="Stĺpec191" headerRowDxfId="1681" dataDxfId="1680"/>
    <tableColumn id="190" name="Stĺpec190" headerRowDxfId="1679" dataDxfId="1678"/>
    <tableColumn id="189" name="Stĺpec189" headerRowDxfId="1677" dataDxfId="1676"/>
    <tableColumn id="188" name="Stĺpec188" headerRowDxfId="1675" dataDxfId="1674"/>
    <tableColumn id="187" name="Stĺpec187" headerRowDxfId="1673" dataDxfId="1672"/>
    <tableColumn id="186" name="Stĺpec186" headerRowDxfId="1671" dataDxfId="1670"/>
    <tableColumn id="185" name="Stĺpec185" headerRowDxfId="1669" dataDxfId="1668"/>
    <tableColumn id="179" name="Stĺpec179" headerRowDxfId="1667" dataDxfId="1666"/>
    <tableColumn id="297" name="Stĺpec297" headerRowDxfId="1665" dataDxfId="1664"/>
    <tableColumn id="296" name="Stĺpec296" headerRowDxfId="1663" dataDxfId="1662"/>
    <tableColumn id="295" name="Stĺpec295" headerRowDxfId="1661" dataDxfId="1660"/>
    <tableColumn id="294" name="Stĺpec294" headerRowDxfId="1659" dataDxfId="1658"/>
    <tableColumn id="293" name="Stĺpec293" headerRowDxfId="1657" dataDxfId="1656"/>
    <tableColumn id="292" name="Stĺpec292" headerRowDxfId="1655" dataDxfId="1654"/>
    <tableColumn id="291" name="Stĺpec291" headerRowDxfId="1653" dataDxfId="1652"/>
    <tableColumn id="290" name="Stĺpec290" headerRowDxfId="1651" dataDxfId="1650"/>
    <tableColumn id="289" name="Stĺpec289" headerRowDxfId="1649" dataDxfId="1648"/>
    <tableColumn id="288" name="Stĺpec288" headerRowDxfId="1647" dataDxfId="1646"/>
    <tableColumn id="287" name="Stĺpec287" headerRowDxfId="1645" dataDxfId="1644"/>
    <tableColumn id="286" name="Stĺpec286" headerRowDxfId="1643" dataDxfId="1642"/>
    <tableColumn id="285" name="Stĺpec285" headerRowDxfId="1641" dataDxfId="1640"/>
    <tableColumn id="284" name="Stĺpec284" headerRowDxfId="1639" dataDxfId="1638"/>
    <tableColumn id="283" name="Stĺpec283" headerRowDxfId="1637" dataDxfId="1636"/>
    <tableColumn id="282" name="Stĺpec282" headerRowDxfId="1635" dataDxfId="1634"/>
    <tableColumn id="281" name="Stĺpec281" headerRowDxfId="1633" dataDxfId="1632"/>
    <tableColumn id="280" name="Stĺpec280" headerRowDxfId="1631" dataDxfId="1630"/>
    <tableColumn id="279" name="Stĺpec279" headerRowDxfId="1629" dataDxfId="1628"/>
    <tableColumn id="278" name="Stĺpec278" headerRowDxfId="1627" dataDxfId="1626"/>
    <tableColumn id="277" name="Stĺpec277" headerRowDxfId="1625" dataDxfId="1624"/>
    <tableColumn id="276" name="Stĺpec276" headerRowDxfId="1623" dataDxfId="1622"/>
    <tableColumn id="275" name="Stĺpec275" headerRowDxfId="1621" dataDxfId="1620"/>
    <tableColumn id="274" name="Stĺpec274" headerRowDxfId="1619" dataDxfId="1618"/>
    <tableColumn id="273" name="Stĺpec273" headerRowDxfId="1617" dataDxfId="1616"/>
    <tableColumn id="272" name="Stĺpec272" headerRowDxfId="1615" dataDxfId="1614"/>
    <tableColumn id="271" name="Stĺpec271" headerRowDxfId="1613" dataDxfId="1612"/>
    <tableColumn id="270" name="Stĺpec270" headerRowDxfId="1611" dataDxfId="1610"/>
    <tableColumn id="269" name="Stĺpec269" headerRowDxfId="1609" dataDxfId="1608"/>
    <tableColumn id="268" name="Stĺpec268" headerRowDxfId="1607" dataDxfId="1606"/>
    <tableColumn id="267" name="Stĺpec267" headerRowDxfId="1605" dataDxfId="1604"/>
    <tableColumn id="266" name="Stĺpec266" headerRowDxfId="1603" dataDxfId="1602"/>
    <tableColumn id="265" name="Stĺpec265" headerRowDxfId="1601" dataDxfId="1600"/>
    <tableColumn id="264" name="Stĺpec264" headerRowDxfId="1599" dataDxfId="1598"/>
    <tableColumn id="263" name="Stĺpec263" headerRowDxfId="1597" dataDxfId="1596"/>
    <tableColumn id="262" name="Stĺpec262" headerRowDxfId="1595" dataDxfId="1594"/>
    <tableColumn id="261" name="Stĺpec261" headerRowDxfId="1593" dataDxfId="1592"/>
    <tableColumn id="260" name="Stĺpec260" headerRowDxfId="1591" dataDxfId="1590"/>
    <tableColumn id="259" name="Stĺpec259" headerRowDxfId="1589" dataDxfId="1588"/>
    <tableColumn id="258" name="Stĺpec258" headerRowDxfId="1587" dataDxfId="1586"/>
    <tableColumn id="257" name="Stĺpec257" headerRowDxfId="1585" dataDxfId="1584"/>
    <tableColumn id="256" name="Stĺpec256" headerRowDxfId="1583" dataDxfId="1582"/>
    <tableColumn id="255" name="Stĺpec255" headerRowDxfId="1581" dataDxfId="1580"/>
    <tableColumn id="254" name="Stĺpec254" headerRowDxfId="1579" dataDxfId="1578"/>
    <tableColumn id="320" name="Stĺpec320" headerRowDxfId="1577" dataDxfId="1576"/>
    <tableColumn id="319" name="Stĺpec319" headerRowDxfId="1575" dataDxfId="1574"/>
    <tableColumn id="318" name="Stĺpec318" headerRowDxfId="1573" dataDxfId="1572"/>
    <tableColumn id="317" name="Stĺpec317" headerRowDxfId="1571" dataDxfId="1570"/>
    <tableColumn id="316" name="Stĺpec316" headerRowDxfId="1569" dataDxfId="1568"/>
    <tableColumn id="315" name="Stĺpec315" headerRowDxfId="1567" dataDxfId="1566"/>
    <tableColumn id="314" name="Stĺpec314" headerRowDxfId="1565" dataDxfId="1564"/>
    <tableColumn id="313" name="Stĺpec313" headerRowDxfId="1563" dataDxfId="1562"/>
    <tableColumn id="312" name="Stĺpec312" headerRowDxfId="1561" dataDxfId="1560"/>
    <tableColumn id="311" name="Stĺpec311" headerRowDxfId="1559" dataDxfId="1558"/>
    <tableColumn id="310" name="Stĺpec310" headerRowDxfId="1557" dataDxfId="1556"/>
    <tableColumn id="309" name="Stĺpec309" headerRowDxfId="1555" dataDxfId="1554"/>
    <tableColumn id="308" name="Stĺpec308" headerRowDxfId="1553" dataDxfId="1552"/>
    <tableColumn id="307" name="Stĺpec307" headerRowDxfId="1551" dataDxfId="1550"/>
    <tableColumn id="306" name="Stĺpec306" headerRowDxfId="1549" dataDxfId="1548"/>
    <tableColumn id="305" name="Stĺpec305" headerRowDxfId="1547" dataDxfId="1546"/>
    <tableColumn id="304" name="Stĺpec304" headerRowDxfId="1545" dataDxfId="1544"/>
    <tableColumn id="303" name="Stĺpec303" headerRowDxfId="1543" dataDxfId="1542"/>
    <tableColumn id="302" name="Stĺpec302" headerRowDxfId="1541" dataDxfId="1540"/>
    <tableColumn id="301" name="Stĺpec301" headerRowDxfId="1539" dataDxfId="1538"/>
    <tableColumn id="300" name="Stĺpec300" headerRowDxfId="1537" dataDxfId="1536"/>
    <tableColumn id="299" name="Stĺpec299" headerRowDxfId="1535" dataDxfId="1534"/>
    <tableColumn id="298" name="Stĺpec298" headerRowDxfId="1533" dataDxfId="1532"/>
    <tableColumn id="253" name="Stĺpec253" headerRowDxfId="1531" dataDxfId="1530"/>
    <tableColumn id="252" name="Stĺpec252" headerRowDxfId="1529" dataDxfId="1528"/>
    <tableColumn id="251" name="Stĺpec251" headerRowDxfId="1527" dataDxfId="1526"/>
    <tableColumn id="250" name="Stĺpec250" headerRowDxfId="1525" dataDxfId="1524"/>
    <tableColumn id="249" name="Stĺpec249" headerRowDxfId="1523" dataDxfId="1522"/>
    <tableColumn id="248" name="Stĺpec248" headerRowDxfId="1521" dataDxfId="1520"/>
    <tableColumn id="247" name="Stĺpec247" headerRowDxfId="1519" dataDxfId="1518"/>
    <tableColumn id="246" name="Stĺpec246" headerRowDxfId="1517" dataDxfId="1516"/>
    <tableColumn id="245" name="Stĺpec245" headerRowDxfId="1515" dataDxfId="1514"/>
    <tableColumn id="244" name="Stĺpec244" headerRowDxfId="1513" dataDxfId="1512"/>
    <tableColumn id="243" name="Stĺpec243" headerRowDxfId="1511" dataDxfId="1510"/>
    <tableColumn id="242" name="Stĺpec242" headerRowDxfId="1509" dataDxfId="1508"/>
    <tableColumn id="241" name="Stĺpec241" headerRowDxfId="1507" dataDxfId="1506"/>
    <tableColumn id="240" name="Stĺpec240" headerRowDxfId="1505" dataDxfId="1504"/>
    <tableColumn id="239" name="Stĺpec239" headerRowDxfId="1503" dataDxfId="1502"/>
    <tableColumn id="238" name="Stĺpec238" headerRowDxfId="1501" dataDxfId="1500"/>
    <tableColumn id="237" name="Stĺpec237" headerRowDxfId="1499" dataDxfId="1498"/>
    <tableColumn id="178" name="Stĺpec178" headerRowDxfId="1497" dataDxfId="1496"/>
    <tableColumn id="177" name="Stĺpec177" headerRowDxfId="1495" dataDxfId="1494"/>
    <tableColumn id="176" name="Stĺpec176" headerRowDxfId="1493" dataDxfId="1492"/>
    <tableColumn id="75" name="Stĺpec75" headerRowDxfId="1491" dataDxfId="1490"/>
    <tableColumn id="175" name="Stĺpec175" headerRowDxfId="1489" dataDxfId="1488"/>
    <tableColumn id="74" name="Stĺpec74" headerRowDxfId="1487" dataDxfId="1486"/>
    <tableColumn id="328" name="Stĺpec328" headerRowDxfId="1485" dataDxfId="1484"/>
    <tableColumn id="327" name="Stĺpec327" headerRowDxfId="1483" dataDxfId="1482"/>
    <tableColumn id="326" name="Stĺpec326" headerRowDxfId="1481" dataDxfId="1480"/>
    <tableColumn id="73" name="Stĺpec73" headerRowDxfId="1479" dataDxfId="1478"/>
    <tableColumn id="72" name="Stĺpec72" headerRowDxfId="1477" dataDxfId="1476"/>
    <tableColumn id="71" name="Stĺpec71" headerRowDxfId="1475" dataDxfId="1474"/>
    <tableColumn id="70" name="Stĺpec70" headerRowDxfId="1473" dataDxfId="1472"/>
    <tableColumn id="69" name="Stĺpec69" headerRowDxfId="1471" dataDxfId="1470"/>
    <tableColumn id="334" name="Stĺpec334" headerRowDxfId="1469" dataDxfId="1468"/>
    <tableColumn id="333" name="Stĺpec333" headerRowDxfId="1467" dataDxfId="1466"/>
    <tableColumn id="332" name="Stĺpec332" headerRowDxfId="1465" dataDxfId="1464"/>
    <tableColumn id="331" name="Stĺpec331" headerRowDxfId="1463" dataDxfId="1462"/>
    <tableColumn id="330" name="Stĺpec330" headerRowDxfId="1461" dataDxfId="1460"/>
    <tableColumn id="329" name="Stĺpec329" headerRowDxfId="1459" dataDxfId="1458"/>
    <tableColumn id="324" name="Stĺpec324" headerRowDxfId="1457" dataDxfId="1456"/>
    <tableColumn id="323" name="Stĺpec323" headerRowDxfId="1455" dataDxfId="1454"/>
    <tableColumn id="322" name="Stĺpec322" headerRowDxfId="1453" dataDxfId="1452"/>
    <tableColumn id="321" name="Stĺpec321" headerRowDxfId="1451" dataDxfId="1450"/>
    <tableColumn id="343" name="Stĺpec343" headerRowDxfId="1449" dataDxfId="1448"/>
    <tableColumn id="342" name="Stĺpec342" headerRowDxfId="1447" dataDxfId="1446"/>
    <tableColumn id="341" name="Stĺpec341" headerRowDxfId="1445" dataDxfId="1444"/>
    <tableColumn id="340" name="Stĺpec340" headerRowDxfId="1443" dataDxfId="1442"/>
    <tableColumn id="339" name="Stĺpec339" headerRowDxfId="1441" dataDxfId="1440"/>
    <tableColumn id="338" name="Stĺpec338" headerRowDxfId="1439" dataDxfId="1438"/>
    <tableColumn id="337" name="Stĺpec337" headerRowDxfId="1437" dataDxfId="1436"/>
    <tableColumn id="336" name="Stĺpec336" headerRowDxfId="1435" dataDxfId="1434"/>
    <tableColumn id="335" name="Stĺpec335" headerRowDxfId="1433" dataDxfId="1432"/>
    <tableColumn id="364" name="Stĺpec364" headerRowDxfId="1431" dataDxfId="1430"/>
    <tableColumn id="363" name="Stĺpec363" headerRowDxfId="1429" dataDxfId="1428"/>
    <tableColumn id="362" name="Stĺpec362" headerRowDxfId="1427" dataDxfId="1426"/>
    <tableColumn id="361" name="Stĺpec361" headerRowDxfId="1425" dataDxfId="1424"/>
    <tableColumn id="360" name="Stĺpec360" headerRowDxfId="1423" dataDxfId="1422"/>
    <tableColumn id="359" name="Stĺpec359" headerRowDxfId="1421" dataDxfId="1420"/>
    <tableColumn id="358" name="Stĺpec358" headerRowDxfId="1419" dataDxfId="1418"/>
    <tableColumn id="357" name="Stĺpec357" headerRowDxfId="1417" dataDxfId="1416"/>
    <tableColumn id="356" name="Stĺpec356" headerRowDxfId="1415" dataDxfId="1414"/>
    <tableColumn id="355" name="Stĺpec355" headerRowDxfId="1413" dataDxfId="1412"/>
    <tableColumn id="354" name="Stĺpec354" headerRowDxfId="1411" dataDxfId="1410"/>
    <tableColumn id="353" name="Stĺpec353" headerRowDxfId="1409" dataDxfId="1408"/>
    <tableColumn id="352" name="Stĺpec352" headerRowDxfId="1407" dataDxfId="1406"/>
    <tableColumn id="351" name="Stĺpec351" headerRowDxfId="1405" dataDxfId="1404"/>
    <tableColumn id="350" name="Stĺpec350" headerRowDxfId="1403" dataDxfId="1402"/>
    <tableColumn id="349" name="Stĺpec349" headerRowDxfId="1401" dataDxfId="1400"/>
    <tableColumn id="348" name="Stĺpec348" headerRowDxfId="1399" dataDxfId="1398"/>
    <tableColumn id="347" name="Stĺpec347" headerRowDxfId="1397" dataDxfId="1396"/>
    <tableColumn id="346" name="Stĺpec346" headerRowDxfId="1395" dataDxfId="1394"/>
    <tableColumn id="345" name="Stĺpec345" headerRowDxfId="1393" dataDxfId="1392"/>
    <tableColumn id="344" name="Stĺpec344" headerRowDxfId="1391" dataDxfId="1390"/>
    <tableColumn id="369" name="Stĺpec369" headerRowDxfId="1389" dataDxfId="1388"/>
    <tableColumn id="368" name="Stĺpec368" headerRowDxfId="1387" dataDxfId="1386"/>
    <tableColumn id="367" name="Stĺpec367" headerRowDxfId="1385" dataDxfId="1384"/>
    <tableColumn id="366" name="Stĺpec366" headerRowDxfId="1383" dataDxfId="1382"/>
    <tableColumn id="365" name="Stĺpec365" headerRowDxfId="1381" dataDxfId="1380"/>
    <tableColumn id="390" name="Stĺpec390" headerRowDxfId="1379" dataDxfId="1378"/>
    <tableColumn id="389" name="Stĺpec389" headerRowDxfId="1377" dataDxfId="1376"/>
    <tableColumn id="388" name="Stĺpec388" headerRowDxfId="1375" dataDxfId="1374"/>
    <tableColumn id="387" name="Stĺpec387" headerRowDxfId="1373" dataDxfId="1372"/>
    <tableColumn id="386" name="Stĺpec386" headerRowDxfId="1371" dataDxfId="1370"/>
    <tableColumn id="385" name="Stĺpec385" headerRowDxfId="1369" dataDxfId="1368"/>
    <tableColumn id="384" name="Stĺpec384" headerRowDxfId="1367" dataDxfId="1366"/>
    <tableColumn id="383" name="Stĺpec383" headerRowDxfId="1365" dataDxfId="1364"/>
    <tableColumn id="382" name="Stĺpec382" headerRowDxfId="1363" dataDxfId="1362"/>
    <tableColumn id="381" name="Stĺpec381" headerRowDxfId="1361" dataDxfId="1360"/>
    <tableColumn id="380" name="Stĺpec380" headerRowDxfId="1359" dataDxfId="1358"/>
    <tableColumn id="379" name="Stĺpec379" headerRowDxfId="1357" dataDxfId="1356"/>
    <tableColumn id="378" name="Stĺpec378" headerRowDxfId="1355" dataDxfId="1354"/>
    <tableColumn id="377" name="Stĺpec377" headerRowDxfId="1353" dataDxfId="1352"/>
    <tableColumn id="376" name="Stĺpec376" headerRowDxfId="1351" dataDxfId="1350"/>
    <tableColumn id="375" name="Stĺpec375" headerRowDxfId="1349" dataDxfId="1348"/>
    <tableColumn id="374" name="Stĺpec374" headerRowDxfId="1347" dataDxfId="1346"/>
    <tableColumn id="373" name="Stĺpec373" headerRowDxfId="1345" dataDxfId="1344"/>
    <tableColumn id="372" name="Stĺpec372" headerRowDxfId="1343" dataDxfId="1342"/>
    <tableColumn id="371" name="Stĺpec371" headerRowDxfId="1341" dataDxfId="1340"/>
    <tableColumn id="370" name="Stĺpec370" headerRowDxfId="1339" dataDxfId="1338"/>
    <tableColumn id="400" name="Stĺpec400" headerRowDxfId="1337" dataDxfId="1336"/>
    <tableColumn id="399" name="Stĺpec399" headerRowDxfId="1335" dataDxfId="1334"/>
    <tableColumn id="398" name="Stĺpec398" headerRowDxfId="1333" dataDxfId="1332"/>
    <tableColumn id="397" name="Stĺpec397" headerRowDxfId="1331" dataDxfId="1330"/>
    <tableColumn id="396" name="Stĺpec396" headerRowDxfId="1329" dataDxfId="1328"/>
    <tableColumn id="395" name="Stĺpec395" headerRowDxfId="1327" dataDxfId="1326"/>
    <tableColumn id="394" name="Stĺpec394" headerRowDxfId="1325" dataDxfId="1324"/>
    <tableColumn id="393" name="Stĺpec393" headerRowDxfId="1323" dataDxfId="1322"/>
    <tableColumn id="392" name="Stĺpec392" headerRowDxfId="1321" dataDxfId="1320"/>
    <tableColumn id="391" name="Stĺpec391" headerRowDxfId="1319" dataDxfId="1318"/>
    <tableColumn id="440" name="Stĺpec440" headerRowDxfId="1317" dataDxfId="1316"/>
    <tableColumn id="439" name="Stĺpec439" headerRowDxfId="1315" dataDxfId="1314"/>
    <tableColumn id="438" name="Stĺpec438" headerRowDxfId="1313" dataDxfId="1312"/>
    <tableColumn id="437" name="Stĺpec437" headerRowDxfId="1311" dataDxfId="1310"/>
    <tableColumn id="436" name="Stĺpec436" headerRowDxfId="1309" dataDxfId="1308"/>
    <tableColumn id="435" name="Stĺpec435" headerRowDxfId="1307" dataDxfId="1306"/>
    <tableColumn id="434" name="Stĺpec434" headerRowDxfId="1305" dataDxfId="1304"/>
    <tableColumn id="433" name="Stĺpec433" headerRowDxfId="1303" dataDxfId="1302"/>
    <tableColumn id="432" name="Stĺpec432" headerRowDxfId="1301" dataDxfId="1300"/>
    <tableColumn id="431" name="Stĺpec431" headerRowDxfId="1299" dataDxfId="1298"/>
    <tableColumn id="430" name="Stĺpec430" headerRowDxfId="1297" dataDxfId="1296"/>
    <tableColumn id="429" name="Stĺpec429" headerRowDxfId="1295" dataDxfId="1294"/>
    <tableColumn id="428" name="Stĺpec428" headerRowDxfId="1293" dataDxfId="1292"/>
    <tableColumn id="427" name="Stĺpec427" headerRowDxfId="1291" dataDxfId="1290"/>
    <tableColumn id="426" name="Stĺpec426" headerRowDxfId="1289" dataDxfId="1288"/>
    <tableColumn id="425" name="Stĺpec425" headerRowDxfId="1287" dataDxfId="1286"/>
    <tableColumn id="424" name="Stĺpec424" headerRowDxfId="1285" dataDxfId="1284"/>
    <tableColumn id="423" name="Stĺpec423" headerRowDxfId="1283" dataDxfId="1282"/>
    <tableColumn id="422" name="Stĺpec422" headerRowDxfId="1281" dataDxfId="1280"/>
    <tableColumn id="421" name="Stĺpec421" headerRowDxfId="1279" dataDxfId="1278"/>
    <tableColumn id="420" name="Stĺpec420" headerRowDxfId="1277" dataDxfId="1276"/>
    <tableColumn id="419" name="Stĺpec419" headerRowDxfId="1275" dataDxfId="1274"/>
    <tableColumn id="418" name="Stĺpec418" headerRowDxfId="1273" dataDxfId="1272"/>
    <tableColumn id="417" name="Stĺpec417" headerRowDxfId="1271" dataDxfId="1270"/>
    <tableColumn id="416" name="Stĺpec416" headerRowDxfId="1269" dataDxfId="1268"/>
    <tableColumn id="415" name="Stĺpec415" headerRowDxfId="1267" dataDxfId="1266"/>
    <tableColumn id="414" name="Stĺpec414" headerRowDxfId="1265" dataDxfId="1264"/>
    <tableColumn id="413" name="Stĺpec413" headerRowDxfId="1263" dataDxfId="1262"/>
    <tableColumn id="412" name="Stĺpec412" headerRowDxfId="1261" dataDxfId="1260"/>
    <tableColumn id="411" name="Stĺpec411" headerRowDxfId="1259" dataDxfId="1258"/>
    <tableColumn id="410" name="Stĺpec410" headerRowDxfId="1257" dataDxfId="1256"/>
    <tableColumn id="409" name="Stĺpec409" headerRowDxfId="1255" dataDxfId="1254"/>
    <tableColumn id="408" name="Stĺpec408" headerRowDxfId="1253" dataDxfId="1252"/>
    <tableColumn id="407" name="Stĺpec407" headerRowDxfId="1251" dataDxfId="1250"/>
    <tableColumn id="406" name="Stĺpec406" headerRowDxfId="1249" dataDxfId="1248"/>
    <tableColumn id="405" name="Stĺpec405" headerRowDxfId="1247" dataDxfId="1246"/>
    <tableColumn id="404" name="Stĺpec404" headerRowDxfId="1245" dataDxfId="1244"/>
    <tableColumn id="403" name="Stĺpec403" headerRowDxfId="1243" dataDxfId="1242"/>
    <tableColumn id="402" name="Stĺpec402" headerRowDxfId="1241" dataDxfId="1240"/>
    <tableColumn id="401" name="Stĺpec401" headerRowDxfId="1239" dataDxfId="1238"/>
    <tableColumn id="450" name="Stĺpec450" headerRowDxfId="1237" dataDxfId="1236"/>
    <tableColumn id="449" name="Stĺpec449" headerRowDxfId="1235" dataDxfId="1234"/>
    <tableColumn id="448" name="Stĺpec448" headerRowDxfId="1233" dataDxfId="1232"/>
    <tableColumn id="447" name="Stĺpec447" headerRowDxfId="1231" dataDxfId="1230"/>
    <tableColumn id="446" name="Stĺpec446" headerRowDxfId="1229" dataDxfId="1228"/>
    <tableColumn id="445" name="Stĺpec445" headerRowDxfId="1227" dataDxfId="1226"/>
    <tableColumn id="444" name="Stĺpec444" headerRowDxfId="1225" dataDxfId="1224"/>
    <tableColumn id="443" name="Stĺpec443" headerRowDxfId="1223" dataDxfId="1222"/>
    <tableColumn id="442" name="Stĺpec442" headerRowDxfId="1221" dataDxfId="1220"/>
    <tableColumn id="441" name="Stĺpec441" headerRowDxfId="1219" dataDxfId="1218"/>
    <tableColumn id="468" name="Stĺpec468" headerRowDxfId="1217" dataDxfId="1216"/>
    <tableColumn id="467" name="Stĺpec467" headerRowDxfId="1215" dataDxfId="1214"/>
    <tableColumn id="466" name="Stĺpec466" headerRowDxfId="1213" dataDxfId="1212"/>
    <tableColumn id="465" name="Stĺpec465" headerRowDxfId="1211" dataDxfId="1210"/>
    <tableColumn id="464" name="Stĺpec464" headerRowDxfId="1209" dataDxfId="1208"/>
    <tableColumn id="463" name="Stĺpec463" headerRowDxfId="1207" dataDxfId="1206"/>
    <tableColumn id="462" name="Stĺpec462" headerRowDxfId="1205" dataDxfId="1204"/>
    <tableColumn id="461" name="Stĺpec461" headerRowDxfId="1203" dataDxfId="1202"/>
    <tableColumn id="460" name="Stĺpec460" headerRowDxfId="1201" dataDxfId="1200"/>
    <tableColumn id="459" name="Stĺpec459" headerRowDxfId="1199" dataDxfId="1198"/>
    <tableColumn id="458" name="Stĺpec458" headerRowDxfId="1197" dataDxfId="1196"/>
    <tableColumn id="457" name="Stĺpec457" headerRowDxfId="1195" dataDxfId="1194"/>
    <tableColumn id="456" name="Stĺpec456" headerRowDxfId="1193" dataDxfId="1192"/>
    <tableColumn id="455" name="Stĺpec455" headerRowDxfId="1191" dataDxfId="1190"/>
    <tableColumn id="454" name="Stĺpec454" headerRowDxfId="1189" dataDxfId="1188"/>
    <tableColumn id="453" name="Stĺpec453" headerRowDxfId="1187" dataDxfId="1186"/>
    <tableColumn id="452" name="Stĺpec452" headerRowDxfId="1185" dataDxfId="1184"/>
    <tableColumn id="451" name="Stĺpec451" headerRowDxfId="1183" dataDxfId="1182"/>
    <tableColumn id="478" name="Stĺpec478" headerRowDxfId="1181" dataDxfId="1180"/>
    <tableColumn id="477" name="Stĺpec477" headerRowDxfId="1179" dataDxfId="1178"/>
    <tableColumn id="476" name="Stĺpec476" headerRowDxfId="1177" dataDxfId="1176"/>
    <tableColumn id="475" name="Stĺpec475" headerRowDxfId="1175" dataDxfId="1174"/>
    <tableColumn id="474" name="Stĺpec474" headerRowDxfId="1173" dataDxfId="1172"/>
    <tableColumn id="473" name="Stĺpec473" headerRowDxfId="1171" dataDxfId="1170"/>
    <tableColumn id="472" name="Stĺpec472" headerRowDxfId="1169" dataDxfId="1168"/>
    <tableColumn id="471" name="Stĺpec471" headerRowDxfId="1167" dataDxfId="1166"/>
    <tableColumn id="470" name="Stĺpec470" headerRowDxfId="1165" dataDxfId="1164"/>
    <tableColumn id="469" name="Stĺpec469" headerRowDxfId="1163" dataDxfId="1162"/>
    <tableColumn id="494" name="Stĺpec494" headerRowDxfId="1161" dataDxfId="1160"/>
    <tableColumn id="493" name="Stĺpec493" headerRowDxfId="1159" dataDxfId="1158"/>
    <tableColumn id="492" name="Stĺpec492" headerRowDxfId="1157" dataDxfId="1156"/>
    <tableColumn id="491" name="Stĺpec491" headerRowDxfId="1155" dataDxfId="1154"/>
    <tableColumn id="490" name="Stĺpec490" headerRowDxfId="1153" dataDxfId="1152"/>
    <tableColumn id="489" name="Stĺpec489" headerRowDxfId="1151" dataDxfId="1150"/>
    <tableColumn id="488" name="Stĺpec488" headerRowDxfId="1149" dataDxfId="1148"/>
    <tableColumn id="487" name="Stĺpec487" headerRowDxfId="1147" dataDxfId="1146"/>
    <tableColumn id="486" name="Stĺpec486" headerRowDxfId="1145" dataDxfId="1144"/>
    <tableColumn id="485" name="Stĺpec485" headerRowDxfId="1143" dataDxfId="1142"/>
    <tableColumn id="484" name="Stĺpec484" headerRowDxfId="1141" dataDxfId="1140"/>
    <tableColumn id="483" name="Stĺpec483" headerRowDxfId="1139" dataDxfId="1138"/>
    <tableColumn id="482" name="Stĺpec482" headerRowDxfId="1137" dataDxfId="1136"/>
    <tableColumn id="481" name="Stĺpec481" headerRowDxfId="1135" dataDxfId="1134"/>
    <tableColumn id="480" name="Stĺpec480" headerRowDxfId="1133" dataDxfId="1132"/>
    <tableColumn id="479" name="Stĺpec479" headerRowDxfId="1131" dataDxfId="1130"/>
    <tableColumn id="504" name="Stĺpec504" headerRowDxfId="1129" dataDxfId="1128"/>
    <tableColumn id="503" name="Stĺpec503" headerRowDxfId="1127" dataDxfId="1126"/>
    <tableColumn id="502" name="Stĺpec502" headerRowDxfId="1125" dataDxfId="1124"/>
    <tableColumn id="501" name="Stĺpec501" headerRowDxfId="1123" dataDxfId="1122"/>
    <tableColumn id="500" name="Stĺpec500" headerRowDxfId="1121" dataDxfId="1120"/>
    <tableColumn id="499" name="Stĺpec499" headerRowDxfId="1119" dataDxfId="1118"/>
    <tableColumn id="498" name="Stĺpec498" headerRowDxfId="1117" dataDxfId="1116"/>
    <tableColumn id="497" name="Stĺpec497" headerRowDxfId="1115" dataDxfId="1114"/>
    <tableColumn id="496" name="Stĺpec496" headerRowDxfId="1113" dataDxfId="1112"/>
    <tableColumn id="495" name="Stĺpec495" headerRowDxfId="1111" dataDxfId="1110"/>
    <tableColumn id="522" name="Stĺpec522" headerRowDxfId="1109" dataDxfId="1108"/>
    <tableColumn id="521" name="Stĺpec521" headerRowDxfId="1107" dataDxfId="1106"/>
    <tableColumn id="520" name="Stĺpec520" headerRowDxfId="1105" dataDxfId="1104"/>
    <tableColumn id="519" name="Stĺpec519" headerRowDxfId="1103" dataDxfId="1102"/>
    <tableColumn id="518" name="Stĺpec518" headerRowDxfId="1101" dataDxfId="1100"/>
    <tableColumn id="517" name="Stĺpec517" headerRowDxfId="1099" dataDxfId="1098"/>
    <tableColumn id="516" name="Stĺpec516" headerRowDxfId="1097" dataDxfId="1096"/>
    <tableColumn id="515" name="Stĺpec515" headerRowDxfId="1095" dataDxfId="1094"/>
    <tableColumn id="514" name="Stĺpec514" headerRowDxfId="1093" dataDxfId="1092"/>
    <tableColumn id="513" name="Stĺpec513" headerRowDxfId="1091" dataDxfId="1090"/>
    <tableColumn id="512" name="Stĺpec512" headerRowDxfId="1089" dataDxfId="1088"/>
    <tableColumn id="511" name="Stĺpec511" headerRowDxfId="1087" dataDxfId="1086"/>
    <tableColumn id="510" name="Stĺpec510" headerRowDxfId="1085" dataDxfId="1084"/>
    <tableColumn id="509" name="Stĺpec509" headerRowDxfId="1083" dataDxfId="1082"/>
    <tableColumn id="508" name="Stĺpec508" headerRowDxfId="1081" dataDxfId="1080"/>
    <tableColumn id="507" name="Stĺpec507" headerRowDxfId="1079" dataDxfId="1078"/>
    <tableColumn id="506" name="Stĺpec506" headerRowDxfId="1077" dataDxfId="1076"/>
    <tableColumn id="505" name="Stĺpec505" headerRowDxfId="1075" dataDxfId="1074"/>
    <tableColumn id="325" name="Stĺpec325" headerRowDxfId="1073" dataDxfId="1072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id="3" name="Tabuľka3" displayName="Tabuľka3" ref="A9:TB271" headerRowCount="0" totalsRowShown="0">
  <tableColumns count="522">
    <tableColumn id="1" name="Stĺpec1" dataDxfId="1043"/>
    <tableColumn id="2" name="Stĺpec2" dataDxfId="1042"/>
    <tableColumn id="3" name="Stĺpec3" dataDxfId="1041"/>
    <tableColumn id="4" name="Stĺpec4" dataDxfId="1040"/>
    <tableColumn id="5" name="Stĺpec5"/>
    <tableColumn id="6" name="Stĺpec6" dataDxfId="1039"/>
    <tableColumn id="7" name="Stĺpec7" dataDxfId="1038"/>
    <tableColumn id="8" name="Stĺpec8"/>
    <tableColumn id="9" name="Stĺpec9" dataDxfId="1037"/>
    <tableColumn id="10" name="Stĺpec10" dataDxfId="1036">
      <calculatedColumnFormula>Tabuľka3[[#This Row],[Stĺpec9]]</calculatedColumnFormula>
    </tableColumn>
    <tableColumn id="11" name="Stĺpec11" dataDxfId="1035"/>
    <tableColumn id="12" name="Stĺpec12" dataDxfId="1034"/>
    <tableColumn id="13" name="Stĺpec13" dataDxfId="1033"/>
    <tableColumn id="14" name="Stĺpec14" dataDxfId="1032"/>
    <tableColumn id="15" name="Stĺpec15" dataDxfId="1031"/>
    <tableColumn id="16" name="Stĺpec16" dataDxfId="1030"/>
    <tableColumn id="17" name="Stĺpec17" dataDxfId="1029"/>
    <tableColumn id="18" name="Stĺpec18" dataDxfId="1028"/>
    <tableColumn id="19" name="Stĺpec19" dataDxfId="1027"/>
    <tableColumn id="20" name="Stĺpec20" dataDxfId="1026"/>
    <tableColumn id="21" name="Stĺpec21" dataDxfId="1025"/>
    <tableColumn id="22" name="Stĺpec22" dataDxfId="1024"/>
    <tableColumn id="23" name="Stĺpec23" dataDxfId="1023"/>
    <tableColumn id="24" name="Stĺpec24" dataDxfId="1022"/>
    <tableColumn id="25" name="Stĺpec25" dataDxfId="1021"/>
    <tableColumn id="26" name="Stĺpec26" dataDxfId="1020"/>
    <tableColumn id="27" name="Stĺpec27" dataDxfId="1019"/>
    <tableColumn id="28" name="Stĺpec28" dataDxfId="1018"/>
    <tableColumn id="29" name="Stĺpec29" dataDxfId="1017"/>
    <tableColumn id="30" name="Stĺpec30" dataDxfId="1016"/>
    <tableColumn id="31" name="Stĺpec31" dataDxfId="1015"/>
    <tableColumn id="32" name="Stĺpec32" dataDxfId="1014"/>
    <tableColumn id="33" name="Stĺpec33" dataDxfId="1013"/>
    <tableColumn id="34" name="Stĺpec34" dataDxfId="1012"/>
    <tableColumn id="35" name="Stĺpec35" dataDxfId="1011"/>
    <tableColumn id="36" name="Stĺpec36" dataDxfId="1010"/>
    <tableColumn id="37" name="Stĺpec37" dataDxfId="1009"/>
    <tableColumn id="38" name="Stĺpec38" dataDxfId="1008"/>
    <tableColumn id="39" name="Stĺpec39" dataDxfId="1007"/>
    <tableColumn id="40" name="Stĺpec40" dataDxfId="1006"/>
    <tableColumn id="41" name="Stĺpec41" dataDxfId="1005"/>
    <tableColumn id="42" name="Stĺpec42" dataDxfId="1004"/>
    <tableColumn id="43" name="Stĺpec43" dataDxfId="1003"/>
    <tableColumn id="44" name="Stĺpec44" dataDxfId="1002"/>
    <tableColumn id="45" name="Stĺpec45" dataDxfId="1001"/>
    <tableColumn id="46" name="Stĺpec46" dataDxfId="1000"/>
    <tableColumn id="47" name="Stĺpec47" dataDxfId="999"/>
    <tableColumn id="48" name="Stĺpec48" dataDxfId="998"/>
    <tableColumn id="49" name="Stĺpec49" dataDxfId="997"/>
    <tableColumn id="50" name="Stĺpec50" dataDxfId="996"/>
    <tableColumn id="51" name="Stĺpec51" dataDxfId="995"/>
    <tableColumn id="52" name="Stĺpec52" dataDxfId="994"/>
    <tableColumn id="53" name="Stĺpec53" dataDxfId="993"/>
    <tableColumn id="54" name="Stĺpec54" dataDxfId="992"/>
    <tableColumn id="55" name="Stĺpec55" dataDxfId="991"/>
    <tableColumn id="56" name="Stĺpec56" dataDxfId="990"/>
    <tableColumn id="57" name="Stĺpec57" dataDxfId="989"/>
    <tableColumn id="58" name="Stĺpec58" dataDxfId="988"/>
    <tableColumn id="59" name="Stĺpec59" dataDxfId="987"/>
    <tableColumn id="60" name="Stĺpec60" dataDxfId="986"/>
    <tableColumn id="64" name="Stĺpec64" dataDxfId="985"/>
    <tableColumn id="65" name="Stĺpec65" dataDxfId="984"/>
    <tableColumn id="66" name="Stĺpec66" dataDxfId="983"/>
    <tableColumn id="67" name="Stĺpec67" dataDxfId="982"/>
    <tableColumn id="68" name="Stĺpec68" dataDxfId="981"/>
    <tableColumn id="69" name="Stĺpec69" dataDxfId="980"/>
    <tableColumn id="70" name="Stĺpec70" dataDxfId="979"/>
    <tableColumn id="71" name="Stĺpec71" dataDxfId="978"/>
    <tableColumn id="72" name="Stĺpec72" dataDxfId="977"/>
    <tableColumn id="73" name="Stĺpec73" dataDxfId="976"/>
    <tableColumn id="74" name="Stĺpec74" dataDxfId="975"/>
    <tableColumn id="75" name="Stĺpec75" dataDxfId="974"/>
    <tableColumn id="76" name="Stĺpec76" dataDxfId="973"/>
    <tableColumn id="77" name="Stĺpec77" dataDxfId="972"/>
    <tableColumn id="78" name="Stĺpec78" dataDxfId="971"/>
    <tableColumn id="79" name="Stĺpec79" dataDxfId="970"/>
    <tableColumn id="80" name="Stĺpec80" dataDxfId="969"/>
    <tableColumn id="81" name="Stĺpec81" dataDxfId="968"/>
    <tableColumn id="82" name="Stĺpec82" dataDxfId="967"/>
    <tableColumn id="83" name="Stĺpec83" dataDxfId="966"/>
    <tableColumn id="84" name="Stĺpec84" dataDxfId="965"/>
    <tableColumn id="85" name="Stĺpec85" dataDxfId="964"/>
    <tableColumn id="86" name="Stĺpec86" dataDxfId="963"/>
    <tableColumn id="87" name="Stĺpec87" dataDxfId="962"/>
    <tableColumn id="88" name="Stĺpec88" dataDxfId="961"/>
    <tableColumn id="90" name="Stĺpec90" dataDxfId="960"/>
    <tableColumn id="91" name="Stĺpec91" dataDxfId="959"/>
    <tableColumn id="92" name="Stĺpec92" dataDxfId="958"/>
    <tableColumn id="93" name="Stĺpec93" dataDxfId="957"/>
    <tableColumn id="94" name="Stĺpec94" dataDxfId="956"/>
    <tableColumn id="95" name="Stĺpec95" dataDxfId="955"/>
    <tableColumn id="96" name="Stĺpec96" dataDxfId="954"/>
    <tableColumn id="97" name="Stĺpec97" dataDxfId="953"/>
    <tableColumn id="98" name="Stĺpec98" dataDxfId="952"/>
    <tableColumn id="99" name="Stĺpec99" dataDxfId="951"/>
    <tableColumn id="100" name="Stĺpec100" dataDxfId="950"/>
    <tableColumn id="101" name="Stĺpec101" dataDxfId="949"/>
    <tableColumn id="102" name="Stĺpec102" dataDxfId="948"/>
    <tableColumn id="103" name="Stĺpec103" dataDxfId="947"/>
    <tableColumn id="104" name="Stĺpec104" dataDxfId="946"/>
    <tableColumn id="105" name="Stĺpec105" dataDxfId="945"/>
    <tableColumn id="106" name="Stĺpec106" dataDxfId="944"/>
    <tableColumn id="107" name="Stĺpec107" dataDxfId="943"/>
    <tableColumn id="405" name="Stĺpec405" dataDxfId="942"/>
    <tableColumn id="117" name="Stĺpec117" dataDxfId="941"/>
    <tableColumn id="89" name="Stĺpec89" dataDxfId="940"/>
    <tableColumn id="63" name="Stĺpec63" dataDxfId="939"/>
    <tableColumn id="62" name="Stĺpec62" dataDxfId="938"/>
    <tableColumn id="61" name="Stĺpec61" dataDxfId="937"/>
    <tableColumn id="407" name="Stĺpec407" dataDxfId="936"/>
    <tableColumn id="406" name="Stĺpec406" dataDxfId="935"/>
    <tableColumn id="156" name="Stĺpec156" dataDxfId="934"/>
    <tableColumn id="108" name="Stĺpec108" dataDxfId="933"/>
    <tableColumn id="109" name="Stĺpec109" dataDxfId="932"/>
    <tableColumn id="110" name="Stĺpec110" dataDxfId="931"/>
    <tableColumn id="111" name="Stĺpec111" dataDxfId="930"/>
    <tableColumn id="112" name="Stĺpec112" dataDxfId="929"/>
    <tableColumn id="113" name="Stĺpec113" dataDxfId="928"/>
    <tableColumn id="114" name="Stĺpec114" dataDxfId="927"/>
    <tableColumn id="115" name="Stĺpec115" dataDxfId="926"/>
    <tableColumn id="116" name="Stĺpec116" dataDxfId="925"/>
    <tableColumn id="118" name="Stĺpec118" dataDxfId="924"/>
    <tableColumn id="119" name="Stĺpec119" dataDxfId="923"/>
    <tableColumn id="120" name="Stĺpec120" dataDxfId="922"/>
    <tableColumn id="121" name="Stĺpec121" dataDxfId="921"/>
    <tableColumn id="122" name="Stĺpec122" dataDxfId="920"/>
    <tableColumn id="123" name="Stĺpec123" dataDxfId="919"/>
    <tableColumn id="124" name="Stĺpec124" dataDxfId="918"/>
    <tableColumn id="125" name="Stĺpec125" dataDxfId="917"/>
    <tableColumn id="293" name="Stĺpec293" dataDxfId="916"/>
    <tableColumn id="292" name="Stĺpec292" dataDxfId="915"/>
    <tableColumn id="126" name="Stĺpec126" dataDxfId="914"/>
    <tableColumn id="127" name="Stĺpec127" dataDxfId="913"/>
    <tableColumn id="128" name="Stĺpec128" dataDxfId="912"/>
    <tableColumn id="129" name="Stĺpec129" dataDxfId="911"/>
    <tableColumn id="130" name="Stĺpec130" dataDxfId="910"/>
    <tableColumn id="131" name="Stĺpec131" dataDxfId="909"/>
    <tableColumn id="132" name="Stĺpec132" dataDxfId="908"/>
    <tableColumn id="133" name="Stĺpec133" dataDxfId="907"/>
    <tableColumn id="134" name="Stĺpec134" dataDxfId="906"/>
    <tableColumn id="135" name="Stĺpec135" dataDxfId="905"/>
    <tableColumn id="410" name="Stĺpec410" dataDxfId="904"/>
    <tableColumn id="409" name="Stĺpec409" dataDxfId="903"/>
    <tableColumn id="408" name="Stĺpec408" dataDxfId="902"/>
    <tableColumn id="136" name="Stĺpec136" dataDxfId="901"/>
    <tableColumn id="137" name="Stĺpec137" dataDxfId="900"/>
    <tableColumn id="138" name="Stĺpec138" dataDxfId="899"/>
    <tableColumn id="139" name="Stĺpec139" dataDxfId="898"/>
    <tableColumn id="140" name="Stĺpec140" dataDxfId="897"/>
    <tableColumn id="141" name="Stĺpec141" dataDxfId="896"/>
    <tableColumn id="142" name="Stĺpec142" dataDxfId="895"/>
    <tableColumn id="143" name="Stĺpec143" dataDxfId="894"/>
    <tableColumn id="144" name="Stĺpec144" dataDxfId="893"/>
    <tableColumn id="145" name="Stĺpec145" dataDxfId="892"/>
    <tableColumn id="146" name="Stĺpec146" dataDxfId="891"/>
    <tableColumn id="147" name="Stĺpec147" dataDxfId="890"/>
    <tableColumn id="148" name="Stĺpec148" dataDxfId="889"/>
    <tableColumn id="149" name="Stĺpec149" dataDxfId="888"/>
    <tableColumn id="413" name="Stĺpec413" dataDxfId="887"/>
    <tableColumn id="412" name="Stĺpec412" dataDxfId="886"/>
    <tableColumn id="411" name="Stĺpec411" dataDxfId="885"/>
    <tableColumn id="150" name="Stĺpec150" dataDxfId="884"/>
    <tableColumn id="151" name="Stĺpec151" dataDxfId="883"/>
    <tableColumn id="152" name="Stĺpec152" dataDxfId="882"/>
    <tableColumn id="153" name="Stĺpec153" dataDxfId="881"/>
    <tableColumn id="154" name="Stĺpec154" dataDxfId="880"/>
    <tableColumn id="155" name="Stĺpec155" dataDxfId="879"/>
    <tableColumn id="157" name="Stĺpec157" dataDxfId="878"/>
    <tableColumn id="158" name="Stĺpec158" dataDxfId="877"/>
    <tableColumn id="159" name="Stĺpec159" dataDxfId="876"/>
    <tableColumn id="160" name="Stĺpec160" dataDxfId="875"/>
    <tableColumn id="161" name="Stĺpec161" dataDxfId="874"/>
    <tableColumn id="162" name="Stĺpec162" dataDxfId="873"/>
    <tableColumn id="163" name="Stĺpec163" dataDxfId="872"/>
    <tableColumn id="164" name="Stĺpec164" dataDxfId="871"/>
    <tableColumn id="165" name="Stĺpec165" dataDxfId="870"/>
    <tableColumn id="166" name="Stĺpec166" dataDxfId="869"/>
    <tableColumn id="167" name="Stĺpec167" dataDxfId="868"/>
    <tableColumn id="168" name="Stĺpec168" dataDxfId="867"/>
    <tableColumn id="169" name="Stĺpec169" dataDxfId="866"/>
    <tableColumn id="170" name="Stĺpec170" dataDxfId="865"/>
    <tableColumn id="171" name="Stĺpec171" dataDxfId="864"/>
    <tableColumn id="236" name="Stĺpec236" dataDxfId="863"/>
    <tableColumn id="235" name="Stĺpec235" dataDxfId="862"/>
    <tableColumn id="234" name="Stĺpec234" dataDxfId="861"/>
    <tableColumn id="291" name="Stĺpec291" dataDxfId="860"/>
    <tableColumn id="290" name="Stĺpec290" dataDxfId="859"/>
    <tableColumn id="289" name="Stĺpec289" dataDxfId="858"/>
    <tableColumn id="288" name="Stĺpec288" dataDxfId="857"/>
    <tableColumn id="287" name="Stĺpec287" dataDxfId="856"/>
    <tableColumn id="286" name="Stĺpec286" dataDxfId="855"/>
    <tableColumn id="285" name="Stĺpec285" dataDxfId="854"/>
    <tableColumn id="284" name="Stĺpec284" dataDxfId="853"/>
    <tableColumn id="283" name="Stĺpec283" dataDxfId="852"/>
    <tableColumn id="282" name="Stĺpec282" dataDxfId="851"/>
    <tableColumn id="281" name="Stĺpec281" dataDxfId="850"/>
    <tableColumn id="280" name="Stĺpec280" dataDxfId="849"/>
    <tableColumn id="279" name="Stĺpec279" dataDxfId="848"/>
    <tableColumn id="278" name="Stĺpec278" dataDxfId="847"/>
    <tableColumn id="277" name="Stĺpec277" dataDxfId="846"/>
    <tableColumn id="276" name="Stĺpec276" dataDxfId="845"/>
    <tableColumn id="275" name="Stĺpec275" dataDxfId="844"/>
    <tableColumn id="274" name="Stĺpec274" dataDxfId="843"/>
    <tableColumn id="273" name="Stĺpec273" dataDxfId="842"/>
    <tableColumn id="272" name="Stĺpec272" dataDxfId="841"/>
    <tableColumn id="271" name="Stĺpec271" dataDxfId="840"/>
    <tableColumn id="270" name="Stĺpec270" dataDxfId="839"/>
    <tableColumn id="269" name="Stĺpec269" dataDxfId="838"/>
    <tableColumn id="268" name="Stĺpec268" dataDxfId="837"/>
    <tableColumn id="267" name="Stĺpec267" dataDxfId="836"/>
    <tableColumn id="266" name="Stĺpec266" dataDxfId="835"/>
    <tableColumn id="265" name="Stĺpec265" dataDxfId="834"/>
    <tableColumn id="264" name="Stĺpec264" dataDxfId="833"/>
    <tableColumn id="263" name="Stĺpec263" dataDxfId="832"/>
    <tableColumn id="262" name="Stĺpec262" dataDxfId="831"/>
    <tableColumn id="261" name="Stĺpec261" dataDxfId="830"/>
    <tableColumn id="260" name="Stĺpec260" dataDxfId="829"/>
    <tableColumn id="259" name="Stĺpec259" dataDxfId="828"/>
    <tableColumn id="258" name="Stĺpec258" dataDxfId="827"/>
    <tableColumn id="257" name="Stĺpec257" dataDxfId="826"/>
    <tableColumn id="256" name="Stĺpec256" dataDxfId="825"/>
    <tableColumn id="255" name="Stĺpec255" dataDxfId="824"/>
    <tableColumn id="254" name="Stĺpec254" dataDxfId="823"/>
    <tableColumn id="253" name="Stĺpec253" dataDxfId="822"/>
    <tableColumn id="309" name="Stĺpec309" dataDxfId="821"/>
    <tableColumn id="308" name="Stĺpec308" dataDxfId="820"/>
    <tableColumn id="307" name="Stĺpec307" dataDxfId="819"/>
    <tableColumn id="306" name="Stĺpec306" dataDxfId="818"/>
    <tableColumn id="305" name="Stĺpec305" dataDxfId="817"/>
    <tableColumn id="304" name="Stĺpec304" dataDxfId="816"/>
    <tableColumn id="303" name="Stĺpec303" dataDxfId="815"/>
    <tableColumn id="302" name="Stĺpec302" dataDxfId="814"/>
    <tableColumn id="301" name="Stĺpec301" dataDxfId="813"/>
    <tableColumn id="300" name="Stĺpec300" dataDxfId="812"/>
    <tableColumn id="299" name="Stĺpec299" dataDxfId="811"/>
    <tableColumn id="298" name="Stĺpec298" dataDxfId="810"/>
    <tableColumn id="297" name="Stĺpec297" dataDxfId="809"/>
    <tableColumn id="296" name="Stĺpec296" dataDxfId="808"/>
    <tableColumn id="295" name="Stĺpec295" dataDxfId="807"/>
    <tableColumn id="294" name="Stĺpec294" dataDxfId="806"/>
    <tableColumn id="252" name="Stĺpec252" dataDxfId="805"/>
    <tableColumn id="251" name="Stĺpec251" dataDxfId="804"/>
    <tableColumn id="250" name="Stĺpec250" dataDxfId="803"/>
    <tableColumn id="249" name="Stĺpec249" dataDxfId="802"/>
    <tableColumn id="248" name="Stĺpec248" dataDxfId="801"/>
    <tableColumn id="247" name="Stĺpec247" dataDxfId="800"/>
    <tableColumn id="246" name="Stĺpec246" dataDxfId="799"/>
    <tableColumn id="245" name="Stĺpec245" dataDxfId="798"/>
    <tableColumn id="244" name="Stĺpec244" dataDxfId="797"/>
    <tableColumn id="243" name="Stĺpec243" dataDxfId="796"/>
    <tableColumn id="233" name="Stĺpec233" dataDxfId="795"/>
    <tableColumn id="232" name="Stĺpec232" dataDxfId="794"/>
    <tableColumn id="231" name="Stĺpec231" dataDxfId="793"/>
    <tableColumn id="239" name="Stĺpec239" dataDxfId="792"/>
    <tableColumn id="238" name="Stĺpec238" dataDxfId="791"/>
    <tableColumn id="241" name="Stĺpec241" dataDxfId="790"/>
    <tableColumn id="240" name="Stĺpec240" dataDxfId="789"/>
    <tableColumn id="242" name="Stĺpec242" dataDxfId="788"/>
    <tableColumn id="237" name="Stĺpec237" dataDxfId="787"/>
    <tableColumn id="419" name="Stĺpec419" dataDxfId="786"/>
    <tableColumn id="418" name="Stĺpec418" dataDxfId="785"/>
    <tableColumn id="417" name="Stĺpec417" dataDxfId="784"/>
    <tableColumn id="416" name="Stĺpec416" dataDxfId="783"/>
    <tableColumn id="415" name="Stĺpec415" dataDxfId="782"/>
    <tableColumn id="414" name="Stĺpec414" dataDxfId="781"/>
    <tableColumn id="172" name="Stĺpec172" dataDxfId="780"/>
    <tableColumn id="173" name="Stĺpec173" dataDxfId="779"/>
    <tableColumn id="174" name="Stĺpec174" dataDxfId="778"/>
    <tableColumn id="175" name="Stĺpec175" dataDxfId="777"/>
    <tableColumn id="176" name="Stĺpec176" dataDxfId="776"/>
    <tableColumn id="177" name="Stĺpec177" dataDxfId="775"/>
    <tableColumn id="178" name="Stĺpec178" dataDxfId="774"/>
    <tableColumn id="179" name="Stĺpec179" dataDxfId="773"/>
    <tableColumn id="180" name="Stĺpec180" dataDxfId="772"/>
    <tableColumn id="181" name="Stĺpec181" dataDxfId="771"/>
    <tableColumn id="182" name="Stĺpec182" dataDxfId="770"/>
    <tableColumn id="183" name="Stĺpec183" dataDxfId="769"/>
    <tableColumn id="184" name="Stĺpec184" dataDxfId="768"/>
    <tableColumn id="185" name="Stĺpec185" dataDxfId="767"/>
    <tableColumn id="186" name="Stĺpec186" dataDxfId="766"/>
    <tableColumn id="187" name="Stĺpec187" dataDxfId="765"/>
    <tableColumn id="188" name="Stĺpec188" dataDxfId="764"/>
    <tableColumn id="189" name="Stĺpec189" dataDxfId="763"/>
    <tableColumn id="190" name="Stĺpec190" dataDxfId="762"/>
    <tableColumn id="191" name="Stĺpec191" dataDxfId="761"/>
    <tableColumn id="192" name="Stĺpec192" dataDxfId="760"/>
    <tableColumn id="422" name="Stĺpec422" dataDxfId="759"/>
    <tableColumn id="421" name="Stĺpec421" dataDxfId="758"/>
    <tableColumn id="420" name="Stĺpec420" dataDxfId="757"/>
    <tableColumn id="193" name="Stĺpec193" dataDxfId="756"/>
    <tableColumn id="194" name="Stĺpec194" dataDxfId="755"/>
    <tableColumn id="195" name="Stĺpec195" dataDxfId="754"/>
    <tableColumn id="196" name="Stĺpec196" dataDxfId="753"/>
    <tableColumn id="197" name="Stĺpec197" dataDxfId="752"/>
    <tableColumn id="198" name="Stĺpec198" dataDxfId="751"/>
    <tableColumn id="199" name="Stĺpec199" dataDxfId="750"/>
    <tableColumn id="200" name="Stĺpec200" dataDxfId="749"/>
    <tableColumn id="201" name="Stĺpec201" dataDxfId="748"/>
    <tableColumn id="202" name="Stĺpec202" dataDxfId="747"/>
    <tableColumn id="203" name="Stĺpec203" dataDxfId="746"/>
    <tableColumn id="204" name="Stĺpec204" dataDxfId="745"/>
    <tableColumn id="205" name="Stĺpec205" dataDxfId="744"/>
    <tableColumn id="206" name="Stĺpec206" dataDxfId="743"/>
    <tableColumn id="207" name="Stĺpec207" dataDxfId="742"/>
    <tableColumn id="208" name="Stĺpec208" dataDxfId="741"/>
    <tableColumn id="209" name="Stĺpec209" dataDxfId="740"/>
    <tableColumn id="210" name="Stĺpec210" dataDxfId="739"/>
    <tableColumn id="211" name="Stĺpec211" dataDxfId="738"/>
    <tableColumn id="212" name="Stĺpec212" dataDxfId="737"/>
    <tableColumn id="213" name="Stĺpec213" dataDxfId="736"/>
    <tableColumn id="214" name="Stĺpec214" dataDxfId="735"/>
    <tableColumn id="215" name="Stĺpec215" dataDxfId="734"/>
    <tableColumn id="216" name="Stĺpec216" dataDxfId="733"/>
    <tableColumn id="217" name="Stĺpec217" dataDxfId="732"/>
    <tableColumn id="218" name="Stĺpec218" dataDxfId="731"/>
    <tableColumn id="219" name="Stĺpec219" dataDxfId="730"/>
    <tableColumn id="220" name="Stĺpec220" dataDxfId="729"/>
    <tableColumn id="221" name="Stĺpec221" dataDxfId="728"/>
    <tableColumn id="227" name="Stĺpec227" dataDxfId="727"/>
    <tableColumn id="226" name="Stĺpec226" dataDxfId="726"/>
    <tableColumn id="225" name="Stĺpec225" dataDxfId="725"/>
    <tableColumn id="224" name="Stĺpec224" dataDxfId="724"/>
    <tableColumn id="223" name="Stĺpec223" dataDxfId="723"/>
    <tableColumn id="316" name="Stĺpec316" dataDxfId="722"/>
    <tableColumn id="315" name="Stĺpec315" dataDxfId="721"/>
    <tableColumn id="314" name="Stĺpec314" dataDxfId="720"/>
    <tableColumn id="313" name="Stĺpec313" dataDxfId="719"/>
    <tableColumn id="312" name="Stĺpec312" dataDxfId="718"/>
    <tableColumn id="311" name="Stĺpec311" dataDxfId="717"/>
    <tableColumn id="310" name="Stĺpec310" dataDxfId="716"/>
    <tableColumn id="230" name="Stĺpec230" dataDxfId="715"/>
    <tableColumn id="229" name="Stĺpec229" dataDxfId="714"/>
    <tableColumn id="228" name="Stĺpec228" dataDxfId="713"/>
    <tableColumn id="325" name="Stĺpec325" dataDxfId="712"/>
    <tableColumn id="324" name="Stĺpec324" dataDxfId="711"/>
    <tableColumn id="323" name="Stĺpec323" dataDxfId="710"/>
    <tableColumn id="322" name="Stĺpec322" dataDxfId="709"/>
    <tableColumn id="321" name="Stĺpec321" dataDxfId="708"/>
    <tableColumn id="320" name="Stĺpec320" dataDxfId="707"/>
    <tableColumn id="319" name="Stĺpec319" dataDxfId="706"/>
    <tableColumn id="318" name="Stĺpec318" dataDxfId="705"/>
    <tableColumn id="317" name="Stĺpec317" dataDxfId="704"/>
    <tableColumn id="346" name="Stĺpec346" dataDxfId="703"/>
    <tableColumn id="345" name="Stĺpec345" dataDxfId="702"/>
    <tableColumn id="344" name="Stĺpec344" dataDxfId="701"/>
    <tableColumn id="343" name="Stĺpec343" dataDxfId="700"/>
    <tableColumn id="342" name="Stĺpec342" dataDxfId="699"/>
    <tableColumn id="341" name="Stĺpec341" dataDxfId="698"/>
    <tableColumn id="340" name="Stĺpec340" dataDxfId="697"/>
    <tableColumn id="339" name="Stĺpec339" dataDxfId="696"/>
    <tableColumn id="338" name="Stĺpec338" dataDxfId="695"/>
    <tableColumn id="337" name="Stĺpec337" dataDxfId="694"/>
    <tableColumn id="336" name="Stĺpec336" dataDxfId="693"/>
    <tableColumn id="335" name="Stĺpec335" dataDxfId="692"/>
    <tableColumn id="334" name="Stĺpec334" dataDxfId="691"/>
    <tableColumn id="333" name="Stĺpec333" dataDxfId="690"/>
    <tableColumn id="332" name="Stĺpec332" dataDxfId="689"/>
    <tableColumn id="331" name="Stĺpec331" dataDxfId="688"/>
    <tableColumn id="330" name="Stĺpec330" dataDxfId="687"/>
    <tableColumn id="329" name="Stĺpec329" dataDxfId="686"/>
    <tableColumn id="328" name="Stĺpec328" dataDxfId="685"/>
    <tableColumn id="327" name="Stĺpec327" dataDxfId="684"/>
    <tableColumn id="326" name="Stĺpec326" dataDxfId="683"/>
    <tableColumn id="351" name="Stĺpec351" dataDxfId="682"/>
    <tableColumn id="350" name="Stĺpec350" dataDxfId="681"/>
    <tableColumn id="349" name="Stĺpec349" dataDxfId="680"/>
    <tableColumn id="348" name="Stĺpec348" dataDxfId="679"/>
    <tableColumn id="347" name="Stĺpec347" dataDxfId="678"/>
    <tableColumn id="361" name="Stĺpec361" dataDxfId="677"/>
    <tableColumn id="360" name="Stĺpec360" dataDxfId="676"/>
    <tableColumn id="359" name="Stĺpec359" dataDxfId="675"/>
    <tableColumn id="358" name="Stĺpec358" dataDxfId="674"/>
    <tableColumn id="357" name="Stĺpec357" dataDxfId="673"/>
    <tableColumn id="356" name="Stĺpec356" dataDxfId="672"/>
    <tableColumn id="355" name="Stĺpec355" dataDxfId="671"/>
    <tableColumn id="354" name="Stĺpec354" dataDxfId="670"/>
    <tableColumn id="353" name="Stĺpec353" dataDxfId="669"/>
    <tableColumn id="352" name="Stĺpec352" dataDxfId="668"/>
    <tableColumn id="366" name="Stĺpec366" dataDxfId="667"/>
    <tableColumn id="365" name="Stĺpec365" dataDxfId="666"/>
    <tableColumn id="364" name="Stĺpec364" dataDxfId="665"/>
    <tableColumn id="363" name="Stĺpec363" dataDxfId="664"/>
    <tableColumn id="362" name="Stĺpec362" dataDxfId="663"/>
    <tableColumn id="372" name="Stĺpec372" dataDxfId="662"/>
    <tableColumn id="371" name="Stĺpec371" dataDxfId="661"/>
    <tableColumn id="370" name="Stĺpec370" dataDxfId="660"/>
    <tableColumn id="369" name="Stĺpec369" dataDxfId="659"/>
    <tableColumn id="368" name="Stĺpec368" dataDxfId="658"/>
    <tableColumn id="367" name="Stĺpec367" dataDxfId="657"/>
    <tableColumn id="382" name="Stĺpec382" dataDxfId="656"/>
    <tableColumn id="381" name="Stĺpec381" dataDxfId="655"/>
    <tableColumn id="380" name="Stĺpec380" dataDxfId="654"/>
    <tableColumn id="379" name="Stĺpec379" dataDxfId="653"/>
    <tableColumn id="378" name="Stĺpec378" dataDxfId="652"/>
    <tableColumn id="377" name="Stĺpec377" dataDxfId="651"/>
    <tableColumn id="376" name="Stĺpec376" dataDxfId="650"/>
    <tableColumn id="375" name="Stĺpec375" dataDxfId="649"/>
    <tableColumn id="374" name="Stĺpec374" dataDxfId="648"/>
    <tableColumn id="373" name="Stĺpec373" dataDxfId="647"/>
    <tableColumn id="440" name="Stĺpec440" dataDxfId="646"/>
    <tableColumn id="439" name="Stĺpec439" dataDxfId="645"/>
    <tableColumn id="438" name="Stĺpec438" dataDxfId="644"/>
    <tableColumn id="437" name="Stĺpec437" dataDxfId="643"/>
    <tableColumn id="436" name="Stĺpec436" dataDxfId="642"/>
    <tableColumn id="435" name="Stĺpec435" dataDxfId="641"/>
    <tableColumn id="434" name="Stĺpec434" dataDxfId="640"/>
    <tableColumn id="433" name="Stĺpec433" dataDxfId="639"/>
    <tableColumn id="432" name="Stĺpec432" dataDxfId="638"/>
    <tableColumn id="431" name="Stĺpec431" dataDxfId="637"/>
    <tableColumn id="430" name="Stĺpec430" dataDxfId="636"/>
    <tableColumn id="429" name="Stĺpec429" dataDxfId="635"/>
    <tableColumn id="428" name="Stĺpec428" dataDxfId="634"/>
    <tableColumn id="427" name="Stĺpec427" dataDxfId="633"/>
    <tableColumn id="426" name="Stĺpec426" dataDxfId="632"/>
    <tableColumn id="425" name="Stĺpec425" dataDxfId="631"/>
    <tableColumn id="424" name="Stĺpec424" dataDxfId="630"/>
    <tableColumn id="423" name="Stĺpec423" dataDxfId="629"/>
    <tableColumn id="404" name="Stĺpec404" dataDxfId="628"/>
    <tableColumn id="403" name="Stĺpec403" dataDxfId="627"/>
    <tableColumn id="402" name="Stĺpec402" dataDxfId="626"/>
    <tableColumn id="401" name="Stĺpec401" dataDxfId="625"/>
    <tableColumn id="400" name="Stĺpec400" dataDxfId="624"/>
    <tableColumn id="399" name="Stĺpec399" dataDxfId="623"/>
    <tableColumn id="398" name="Stĺpec398" dataDxfId="622"/>
    <tableColumn id="397" name="Stĺpec397" dataDxfId="621"/>
    <tableColumn id="396" name="Stĺpec396" dataDxfId="620"/>
    <tableColumn id="395" name="Stĺpec395" dataDxfId="619"/>
    <tableColumn id="394" name="Stĺpec394" dataDxfId="618"/>
    <tableColumn id="393" name="Stĺpec393" dataDxfId="617"/>
    <tableColumn id="392" name="Stĺpec392" dataDxfId="616"/>
    <tableColumn id="391" name="Stĺpec391" dataDxfId="615"/>
    <tableColumn id="390" name="Stĺpec390" dataDxfId="614"/>
    <tableColumn id="389" name="Stĺpec389" dataDxfId="613"/>
    <tableColumn id="388" name="Stĺpec388" dataDxfId="612"/>
    <tableColumn id="387" name="Stĺpec387" dataDxfId="611"/>
    <tableColumn id="386" name="Stĺpec386" dataDxfId="610"/>
    <tableColumn id="385" name="Stĺpec385" dataDxfId="609"/>
    <tableColumn id="384" name="Stĺpec384" dataDxfId="608"/>
    <tableColumn id="383" name="Stĺpec383" dataDxfId="607"/>
    <tableColumn id="449" name="Stĺpec449" dataDxfId="606"/>
    <tableColumn id="448" name="Stĺpec448" dataDxfId="605"/>
    <tableColumn id="447" name="Stĺpec447" dataDxfId="604"/>
    <tableColumn id="446" name="Stĺpec446" dataDxfId="603"/>
    <tableColumn id="445" name="Stĺpec445" dataDxfId="602"/>
    <tableColumn id="444" name="Stĺpec444" dataDxfId="601"/>
    <tableColumn id="443" name="Stĺpec443" dataDxfId="600"/>
    <tableColumn id="442" name="Stĺpec442" dataDxfId="599"/>
    <tableColumn id="441" name="Stĺpec441" dataDxfId="598"/>
    <tableColumn id="458" name="Stĺpec458" dataDxfId="597"/>
    <tableColumn id="457" name="Stĺpec457" dataDxfId="596"/>
    <tableColumn id="456" name="Stĺpec456" dataDxfId="595"/>
    <tableColumn id="455" name="Stĺpec455" dataDxfId="594"/>
    <tableColumn id="454" name="Stĺpec454" dataDxfId="593"/>
    <tableColumn id="453" name="Stĺpec453" dataDxfId="592"/>
    <tableColumn id="452" name="Stĺpec452" dataDxfId="591"/>
    <tableColumn id="451" name="Stĺpec451" dataDxfId="590"/>
    <tableColumn id="450" name="Stĺpec450" dataDxfId="589"/>
    <tableColumn id="468" name="Stĺpec468" dataDxfId="588"/>
    <tableColumn id="467" name="Stĺpec467" dataDxfId="587"/>
    <tableColumn id="466" name="Stĺpec466" dataDxfId="586"/>
    <tableColumn id="465" name="Stĺpec465" dataDxfId="585"/>
    <tableColumn id="464" name="Stĺpec464" dataDxfId="584"/>
    <tableColumn id="463" name="Stĺpec463" dataDxfId="583"/>
    <tableColumn id="462" name="Stĺpec462" dataDxfId="582"/>
    <tableColumn id="461" name="Stĺpec461" dataDxfId="581"/>
    <tableColumn id="460" name="Stĺpec460" dataDxfId="580"/>
    <tableColumn id="459" name="Stĺpec459" dataDxfId="579"/>
    <tableColumn id="478" name="Stĺpec478" dataDxfId="578"/>
    <tableColumn id="477" name="Stĺpec477" dataDxfId="577"/>
    <tableColumn id="476" name="Stĺpec476" dataDxfId="576"/>
    <tableColumn id="475" name="Stĺpec475" dataDxfId="575"/>
    <tableColumn id="474" name="Stĺpec474" dataDxfId="574"/>
    <tableColumn id="473" name="Stĺpec473" dataDxfId="573"/>
    <tableColumn id="472" name="Stĺpec472" dataDxfId="572"/>
    <tableColumn id="471" name="Stĺpec471" dataDxfId="571"/>
    <tableColumn id="470" name="Stĺpec470" dataDxfId="570"/>
    <tableColumn id="469" name="Stĺpec469" dataDxfId="569"/>
    <tableColumn id="494" name="Stĺpec494" dataDxfId="568"/>
    <tableColumn id="493" name="Stĺpec493" dataDxfId="567"/>
    <tableColumn id="492" name="Stĺpec492" dataDxfId="566"/>
    <tableColumn id="491" name="Stĺpec491" dataDxfId="565"/>
    <tableColumn id="490" name="Stĺpec490" dataDxfId="564"/>
    <tableColumn id="489" name="Stĺpec489" dataDxfId="563"/>
    <tableColumn id="488" name="Stĺpec488" dataDxfId="562"/>
    <tableColumn id="487" name="Stĺpec487" dataDxfId="561"/>
    <tableColumn id="486" name="Stĺpec486" dataDxfId="560"/>
    <tableColumn id="485" name="Stĺpec485" dataDxfId="559"/>
    <tableColumn id="484" name="Stĺpec484" dataDxfId="558"/>
    <tableColumn id="483" name="Stĺpec483" dataDxfId="557"/>
    <tableColumn id="482" name="Stĺpec482" dataDxfId="556"/>
    <tableColumn id="481" name="Stĺpec481" dataDxfId="555"/>
    <tableColumn id="480" name="Stĺpec480" dataDxfId="554"/>
    <tableColumn id="479" name="Stĺpec479" dataDxfId="553"/>
    <tableColumn id="504" name="Stĺpec504" dataDxfId="552"/>
    <tableColumn id="503" name="Stĺpec503" dataDxfId="551"/>
    <tableColumn id="502" name="Stĺpec502" dataDxfId="550"/>
    <tableColumn id="501" name="Stĺpec501" dataDxfId="549"/>
    <tableColumn id="500" name="Stĺpec500" dataDxfId="548"/>
    <tableColumn id="499" name="Stĺpec499" dataDxfId="547"/>
    <tableColumn id="498" name="Stĺpec498" dataDxfId="546"/>
    <tableColumn id="497" name="Stĺpec497" dataDxfId="545"/>
    <tableColumn id="496" name="Stĺpec496" dataDxfId="544"/>
    <tableColumn id="495" name="Stĺpec495" dataDxfId="543"/>
    <tableColumn id="522" name="Stĺpec522" dataDxfId="542"/>
    <tableColumn id="521" name="Stĺpec521" dataDxfId="541"/>
    <tableColumn id="520" name="Stĺpec520" dataDxfId="540"/>
    <tableColumn id="519" name="Stĺpec519" dataDxfId="539"/>
    <tableColumn id="518" name="Stĺpec518" dataDxfId="538"/>
    <tableColumn id="517" name="Stĺpec517" dataDxfId="537"/>
    <tableColumn id="516" name="Stĺpec516" dataDxfId="536"/>
    <tableColumn id="515" name="Stĺpec515" dataDxfId="535"/>
    <tableColumn id="514" name="Stĺpec514" dataDxfId="534"/>
    <tableColumn id="513" name="Stĺpec513" dataDxfId="533"/>
    <tableColumn id="512" name="Stĺpec512" dataDxfId="532"/>
    <tableColumn id="511" name="Stĺpec511" dataDxfId="531"/>
    <tableColumn id="510" name="Stĺpec510" dataDxfId="530"/>
    <tableColumn id="509" name="Stĺpec509" dataDxfId="529"/>
    <tableColumn id="508" name="Stĺpec508" dataDxfId="528"/>
    <tableColumn id="507" name="Stĺpec507" dataDxfId="527"/>
    <tableColumn id="506" name="Stĺpec506" dataDxfId="526"/>
    <tableColumn id="505" name="Stĺpec505" dataDxfId="525"/>
    <tableColumn id="222" name="Stĺpec222" dataDxfId="524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id="10" name="Tabuľka311" displayName="Tabuľka311" ref="A9:TB72" headerRowCount="0" totalsRowShown="0">
  <sortState ref="A9:TB72">
    <sortCondition descending="1" ref="J9:J72"/>
  </sortState>
  <tableColumns count="522">
    <tableColumn id="1" name="Stĺpec1" dataDxfId="519"/>
    <tableColumn id="2" name="Stĺpec2" dataDxfId="518"/>
    <tableColumn id="3" name="Stĺpec3" dataDxfId="517"/>
    <tableColumn id="4" name="Stĺpec4" dataDxfId="516"/>
    <tableColumn id="5" name="Stĺpec5"/>
    <tableColumn id="6" name="Stĺpec6" dataDxfId="515"/>
    <tableColumn id="7" name="Stĺpec7" dataDxfId="514"/>
    <tableColumn id="8" name="Stĺpec8"/>
    <tableColumn id="9" name="Stĺpec9" dataDxfId="513"/>
    <tableColumn id="10" name="Stĺpec10" dataDxfId="512"/>
    <tableColumn id="11" name="Stĺpec11" dataDxfId="511"/>
    <tableColumn id="12" name="Stĺpec12" dataDxfId="510"/>
    <tableColumn id="13" name="Stĺpec13" dataDxfId="509"/>
    <tableColumn id="14" name="Stĺpec14" dataDxfId="508"/>
    <tableColumn id="15" name="Stĺpec15" dataDxfId="507"/>
    <tableColumn id="16" name="Stĺpec16" dataDxfId="506"/>
    <tableColumn id="17" name="Stĺpec17" dataDxfId="505"/>
    <tableColumn id="18" name="Stĺpec18" dataDxfId="504"/>
    <tableColumn id="19" name="Stĺpec19" dataDxfId="503"/>
    <tableColumn id="20" name="Stĺpec20" dataDxfId="502"/>
    <tableColumn id="21" name="Stĺpec21" dataDxfId="501"/>
    <tableColumn id="22" name="Stĺpec22" dataDxfId="500"/>
    <tableColumn id="23" name="Stĺpec23" dataDxfId="499"/>
    <tableColumn id="24" name="Stĺpec24" dataDxfId="498"/>
    <tableColumn id="25" name="Stĺpec25" dataDxfId="497"/>
    <tableColumn id="26" name="Stĺpec26" dataDxfId="496"/>
    <tableColumn id="27" name="Stĺpec27" dataDxfId="495"/>
    <tableColumn id="28" name="Stĺpec28" dataDxfId="494"/>
    <tableColumn id="29" name="Stĺpec29" dataDxfId="493"/>
    <tableColumn id="30" name="Stĺpec30" dataDxfId="492"/>
    <tableColumn id="31" name="Stĺpec31" dataDxfId="491"/>
    <tableColumn id="32" name="Stĺpec32" dataDxfId="490"/>
    <tableColumn id="33" name="Stĺpec33" dataDxfId="489"/>
    <tableColumn id="34" name="Stĺpec34" dataDxfId="488"/>
    <tableColumn id="35" name="Stĺpec35" dataDxfId="487"/>
    <tableColumn id="36" name="Stĺpec36" dataDxfId="486"/>
    <tableColumn id="37" name="Stĺpec37" dataDxfId="485"/>
    <tableColumn id="38" name="Stĺpec38" dataDxfId="484"/>
    <tableColumn id="39" name="Stĺpec39" dataDxfId="483"/>
    <tableColumn id="40" name="Stĺpec40" dataDxfId="482"/>
    <tableColumn id="41" name="Stĺpec41" dataDxfId="481"/>
    <tableColumn id="42" name="Stĺpec42" dataDxfId="480"/>
    <tableColumn id="43" name="Stĺpec43" dataDxfId="479"/>
    <tableColumn id="44" name="Stĺpec44" dataDxfId="478"/>
    <tableColumn id="45" name="Stĺpec45" dataDxfId="477"/>
    <tableColumn id="46" name="Stĺpec46" dataDxfId="476"/>
    <tableColumn id="47" name="Stĺpec47" dataDxfId="475"/>
    <tableColumn id="48" name="Stĺpec48" dataDxfId="474"/>
    <tableColumn id="49" name="Stĺpec49" dataDxfId="473"/>
    <tableColumn id="50" name="Stĺpec50" dataDxfId="472"/>
    <tableColumn id="51" name="Stĺpec51" dataDxfId="471"/>
    <tableColumn id="52" name="Stĺpec52" dataDxfId="470"/>
    <tableColumn id="53" name="Stĺpec53" dataDxfId="469"/>
    <tableColumn id="54" name="Stĺpec54" dataDxfId="468"/>
    <tableColumn id="55" name="Stĺpec55" dataDxfId="467"/>
    <tableColumn id="56" name="Stĺpec56" dataDxfId="466"/>
    <tableColumn id="57" name="Stĺpec57" dataDxfId="465"/>
    <tableColumn id="58" name="Stĺpec58" dataDxfId="464"/>
    <tableColumn id="59" name="Stĺpec59" dataDxfId="463"/>
    <tableColumn id="60" name="Stĺpec60" dataDxfId="462"/>
    <tableColumn id="64" name="Stĺpec64" dataDxfId="461"/>
    <tableColumn id="65" name="Stĺpec65" dataDxfId="460"/>
    <tableColumn id="66" name="Stĺpec66" dataDxfId="459"/>
    <tableColumn id="67" name="Stĺpec67" dataDxfId="458"/>
    <tableColumn id="68" name="Stĺpec68" dataDxfId="457"/>
    <tableColumn id="69" name="Stĺpec69" dataDxfId="456"/>
    <tableColumn id="70" name="Stĺpec70" dataDxfId="455"/>
    <tableColumn id="71" name="Stĺpec71" dataDxfId="454"/>
    <tableColumn id="72" name="Stĺpec72" dataDxfId="453"/>
    <tableColumn id="73" name="Stĺpec73" dataDxfId="452"/>
    <tableColumn id="74" name="Stĺpec74" dataDxfId="451"/>
    <tableColumn id="75" name="Stĺpec75" dataDxfId="450"/>
    <tableColumn id="76" name="Stĺpec76" dataDxfId="449"/>
    <tableColumn id="77" name="Stĺpec77" dataDxfId="448"/>
    <tableColumn id="78" name="Stĺpec78" dataDxfId="447"/>
    <tableColumn id="79" name="Stĺpec79" dataDxfId="446"/>
    <tableColumn id="80" name="Stĺpec80" dataDxfId="445"/>
    <tableColumn id="81" name="Stĺpec81" dataDxfId="444"/>
    <tableColumn id="82" name="Stĺpec82" dataDxfId="443"/>
    <tableColumn id="83" name="Stĺpec83" dataDxfId="442"/>
    <tableColumn id="84" name="Stĺpec84" dataDxfId="441"/>
    <tableColumn id="85" name="Stĺpec85" dataDxfId="440"/>
    <tableColumn id="86" name="Stĺpec86" dataDxfId="439"/>
    <tableColumn id="87" name="Stĺpec87" dataDxfId="438"/>
    <tableColumn id="88" name="Stĺpec88" dataDxfId="437"/>
    <tableColumn id="90" name="Stĺpec90" dataDxfId="436"/>
    <tableColumn id="91" name="Stĺpec91" dataDxfId="435"/>
    <tableColumn id="92" name="Stĺpec92" dataDxfId="434"/>
    <tableColumn id="93" name="Stĺpec93" dataDxfId="433"/>
    <tableColumn id="94" name="Stĺpec94" dataDxfId="432"/>
    <tableColumn id="95" name="Stĺpec95" dataDxfId="431"/>
    <tableColumn id="96" name="Stĺpec96" dataDxfId="430"/>
    <tableColumn id="97" name="Stĺpec97" dataDxfId="429"/>
    <tableColumn id="98" name="Stĺpec98" dataDxfId="428"/>
    <tableColumn id="99" name="Stĺpec99" dataDxfId="427"/>
    <tableColumn id="100" name="Stĺpec100" dataDxfId="426"/>
    <tableColumn id="101" name="Stĺpec101" dataDxfId="425"/>
    <tableColumn id="102" name="Stĺpec102" dataDxfId="424"/>
    <tableColumn id="103" name="Stĺpec103" dataDxfId="423"/>
    <tableColumn id="104" name="Stĺpec104" dataDxfId="422"/>
    <tableColumn id="105" name="Stĺpec105" dataDxfId="421"/>
    <tableColumn id="106" name="Stĺpec106" dataDxfId="420"/>
    <tableColumn id="107" name="Stĺpec107" dataDxfId="419"/>
    <tableColumn id="405" name="Stĺpec405" dataDxfId="418"/>
    <tableColumn id="117" name="Stĺpec117" dataDxfId="417"/>
    <tableColumn id="89" name="Stĺpec89" dataDxfId="416"/>
    <tableColumn id="63" name="Stĺpec63" dataDxfId="415"/>
    <tableColumn id="62" name="Stĺpec62" dataDxfId="414"/>
    <tableColumn id="61" name="Stĺpec61" dataDxfId="413"/>
    <tableColumn id="407" name="Stĺpec407" dataDxfId="412"/>
    <tableColumn id="406" name="Stĺpec406" dataDxfId="411"/>
    <tableColumn id="156" name="Stĺpec156" dataDxfId="410"/>
    <tableColumn id="108" name="Stĺpec108" dataDxfId="409"/>
    <tableColumn id="109" name="Stĺpec109" dataDxfId="408"/>
    <tableColumn id="110" name="Stĺpec110" dataDxfId="407"/>
    <tableColumn id="111" name="Stĺpec111" dataDxfId="406"/>
    <tableColumn id="112" name="Stĺpec112" dataDxfId="405"/>
    <tableColumn id="113" name="Stĺpec113" dataDxfId="404"/>
    <tableColumn id="114" name="Stĺpec114" dataDxfId="403"/>
    <tableColumn id="115" name="Stĺpec115" dataDxfId="402"/>
    <tableColumn id="116" name="Stĺpec116" dataDxfId="401"/>
    <tableColumn id="118" name="Stĺpec118" dataDxfId="400"/>
    <tableColumn id="119" name="Stĺpec119" dataDxfId="399"/>
    <tableColumn id="120" name="Stĺpec120" dataDxfId="398"/>
    <tableColumn id="121" name="Stĺpec121" dataDxfId="397"/>
    <tableColumn id="122" name="Stĺpec122" dataDxfId="396"/>
    <tableColumn id="123" name="Stĺpec123" dataDxfId="395"/>
    <tableColumn id="124" name="Stĺpec124" dataDxfId="394"/>
    <tableColumn id="125" name="Stĺpec125" dataDxfId="393"/>
    <tableColumn id="261" name="Stĺpec261" dataDxfId="392"/>
    <tableColumn id="260" name="Stĺpec260" dataDxfId="391"/>
    <tableColumn id="126" name="Stĺpec126" dataDxfId="390"/>
    <tableColumn id="127" name="Stĺpec127" dataDxfId="389"/>
    <tableColumn id="128" name="Stĺpec128" dataDxfId="388"/>
    <tableColumn id="129" name="Stĺpec129" dataDxfId="387"/>
    <tableColumn id="247" name="Stĺpec247" dataDxfId="386"/>
    <tableColumn id="246" name="Stĺpec246" dataDxfId="385"/>
    <tableColumn id="245" name="Stĺpec245" dataDxfId="384"/>
    <tableColumn id="244" name="Stĺpec244" dataDxfId="383"/>
    <tableColumn id="243" name="Stĺpec243" dataDxfId="382"/>
    <tableColumn id="130" name="Stĺpec130" dataDxfId="381"/>
    <tableColumn id="131" name="Stĺpec131" dataDxfId="380"/>
    <tableColumn id="132" name="Stĺpec132" dataDxfId="379"/>
    <tableColumn id="133" name="Stĺpec133" dataDxfId="378"/>
    <tableColumn id="134" name="Stĺpec134" dataDxfId="377"/>
    <tableColumn id="135" name="Stĺpec135" dataDxfId="376"/>
    <tableColumn id="410" name="Stĺpec410" dataDxfId="375"/>
    <tableColumn id="409" name="Stĺpec409" dataDxfId="374"/>
    <tableColumn id="408" name="Stĺpec408" dataDxfId="373"/>
    <tableColumn id="136" name="Stĺpec136" dataDxfId="372"/>
    <tableColumn id="137" name="Stĺpec137" dataDxfId="371"/>
    <tableColumn id="138" name="Stĺpec138" dataDxfId="370"/>
    <tableColumn id="139" name="Stĺpec139" dataDxfId="369"/>
    <tableColumn id="140" name="Stĺpec140" dataDxfId="368"/>
    <tableColumn id="141" name="Stĺpec141" dataDxfId="367"/>
    <tableColumn id="142" name="Stĺpec142" dataDxfId="366"/>
    <tableColumn id="143" name="Stĺpec143" dataDxfId="365"/>
    <tableColumn id="144" name="Stĺpec144" dataDxfId="364"/>
    <tableColumn id="145" name="Stĺpec145" dataDxfId="363"/>
    <tableColumn id="146" name="Stĺpec146" dataDxfId="362"/>
    <tableColumn id="147" name="Stĺpec147" dataDxfId="361"/>
    <tableColumn id="148" name="Stĺpec148" dataDxfId="360"/>
    <tableColumn id="149" name="Stĺpec149" dataDxfId="359"/>
    <tableColumn id="413" name="Stĺpec413" dataDxfId="358"/>
    <tableColumn id="412" name="Stĺpec412" dataDxfId="357"/>
    <tableColumn id="411" name="Stĺpec411" dataDxfId="356"/>
    <tableColumn id="150" name="Stĺpec150" dataDxfId="355"/>
    <tableColumn id="151" name="Stĺpec151" dataDxfId="354"/>
    <tableColumn id="152" name="Stĺpec152" dataDxfId="353"/>
    <tableColumn id="153" name="Stĺpec153" dataDxfId="352"/>
    <tableColumn id="154" name="Stĺpec154" dataDxfId="351"/>
    <tableColumn id="155" name="Stĺpec155" dataDxfId="350"/>
    <tableColumn id="157" name="Stĺpec157" dataDxfId="349"/>
    <tableColumn id="158" name="Stĺpec158" dataDxfId="348"/>
    <tableColumn id="159" name="Stĺpec159" dataDxfId="347"/>
    <tableColumn id="160" name="Stĺpec160" dataDxfId="346"/>
    <tableColumn id="161" name="Stĺpec161" dataDxfId="345"/>
    <tableColumn id="162" name="Stĺpec162" dataDxfId="344"/>
    <tableColumn id="259" name="Stĺpec259" dataDxfId="343"/>
    <tableColumn id="258" name="Stĺpec258" dataDxfId="342"/>
    <tableColumn id="257" name="Stĺpec257" dataDxfId="341"/>
    <tableColumn id="256" name="Stĺpec256" dataDxfId="340"/>
    <tableColumn id="255" name="Stĺpec255" dataDxfId="339"/>
    <tableColumn id="254" name="Stĺpec254" dataDxfId="338"/>
    <tableColumn id="253" name="Stĺpec253" dataDxfId="337"/>
    <tableColumn id="252" name="Stĺpec252" dataDxfId="336"/>
    <tableColumn id="251" name="Stĺpec251" dataDxfId="335"/>
    <tableColumn id="250" name="Stĺpec250" dataDxfId="334"/>
    <tableColumn id="249" name="Stĺpec249" dataDxfId="333"/>
    <tableColumn id="248" name="Stĺpec248" dataDxfId="332"/>
    <tableColumn id="163" name="Stĺpec163" dataDxfId="331"/>
    <tableColumn id="164" name="Stĺpec164" dataDxfId="330"/>
    <tableColumn id="165" name="Stĺpec165" dataDxfId="329"/>
    <tableColumn id="166" name="Stĺpec166" dataDxfId="328"/>
    <tableColumn id="167" name="Stĺpec167" dataDxfId="327"/>
    <tableColumn id="168" name="Stĺpec168" dataDxfId="326"/>
    <tableColumn id="169" name="Stĺpec169" dataDxfId="325"/>
    <tableColumn id="170" name="Stĺpec170" dataDxfId="324"/>
    <tableColumn id="171" name="Stĺpec171" dataDxfId="323"/>
    <tableColumn id="236" name="Stĺpec236" dataDxfId="322"/>
    <tableColumn id="235" name="Stĺpec235" dataDxfId="321"/>
    <tableColumn id="234" name="Stĺpec234" dataDxfId="320"/>
    <tableColumn id="233" name="Stĺpec233" dataDxfId="319"/>
    <tableColumn id="232" name="Stĺpec232" dataDxfId="318"/>
    <tableColumn id="231" name="Stĺpec231" dataDxfId="317"/>
    <tableColumn id="239" name="Stĺpec239" dataDxfId="316"/>
    <tableColumn id="238" name="Stĺpec238" dataDxfId="315"/>
    <tableColumn id="241" name="Stĺpec241" dataDxfId="314"/>
    <tableColumn id="240" name="Stĺpec240" dataDxfId="313"/>
    <tableColumn id="242" name="Stĺpec242" dataDxfId="312"/>
    <tableColumn id="237" name="Stĺpec237" dataDxfId="311"/>
    <tableColumn id="419" name="Stĺpec419" dataDxfId="310"/>
    <tableColumn id="418" name="Stĺpec418" dataDxfId="309"/>
    <tableColumn id="417" name="Stĺpec417" dataDxfId="308"/>
    <tableColumn id="416" name="Stĺpec416" dataDxfId="307"/>
    <tableColumn id="415" name="Stĺpec415" dataDxfId="306"/>
    <tableColumn id="414" name="Stĺpec414" dataDxfId="305"/>
    <tableColumn id="172" name="Stĺpec172" dataDxfId="304"/>
    <tableColumn id="173" name="Stĺpec173" dataDxfId="303"/>
    <tableColumn id="174" name="Stĺpec174" dataDxfId="302"/>
    <tableColumn id="175" name="Stĺpec175" dataDxfId="301"/>
    <tableColumn id="176" name="Stĺpec176" dataDxfId="300"/>
    <tableColumn id="177" name="Stĺpec177" dataDxfId="299"/>
    <tableColumn id="276" name="Stĺpec276" dataDxfId="298"/>
    <tableColumn id="275" name="Stĺpec275" dataDxfId="297"/>
    <tableColumn id="274" name="Stĺpec274" dataDxfId="296"/>
    <tableColumn id="273" name="Stĺpec273" dataDxfId="295"/>
    <tableColumn id="272" name="Stĺpec272" dataDxfId="294"/>
    <tableColumn id="271" name="Stĺpec271" dataDxfId="293"/>
    <tableColumn id="270" name="Stĺpec270" dataDxfId="292"/>
    <tableColumn id="269" name="Stĺpec269" dataDxfId="291"/>
    <tableColumn id="268" name="Stĺpec268" dataDxfId="290"/>
    <tableColumn id="267" name="Stĺpec267" dataDxfId="289"/>
    <tableColumn id="266" name="Stĺpec266" dataDxfId="288"/>
    <tableColumn id="265" name="Stĺpec265" dataDxfId="287"/>
    <tableColumn id="264" name="Stĺpec264" dataDxfId="286"/>
    <tableColumn id="263" name="Stĺpec263" dataDxfId="285"/>
    <tableColumn id="262" name="Stĺpec262" dataDxfId="284"/>
    <tableColumn id="178" name="Stĺpec178" dataDxfId="283"/>
    <tableColumn id="179" name="Stĺpec179" dataDxfId="282"/>
    <tableColumn id="180" name="Stĺpec180" dataDxfId="281"/>
    <tableColumn id="181" name="Stĺpec181" dataDxfId="280"/>
    <tableColumn id="182" name="Stĺpec182" dataDxfId="279"/>
    <tableColumn id="183" name="Stĺpec183" dataDxfId="278"/>
    <tableColumn id="184" name="Stĺpec184" dataDxfId="277"/>
    <tableColumn id="185" name="Stĺpec185" dataDxfId="276"/>
    <tableColumn id="186" name="Stĺpec186" dataDxfId="275"/>
    <tableColumn id="187" name="Stĺpec187" dataDxfId="274"/>
    <tableColumn id="188" name="Stĺpec188" dataDxfId="273"/>
    <tableColumn id="189" name="Stĺpec189" dataDxfId="272"/>
    <tableColumn id="190" name="Stĺpec190" dataDxfId="271"/>
    <tableColumn id="191" name="Stĺpec191" dataDxfId="270"/>
    <tableColumn id="192" name="Stĺpec192" dataDxfId="269"/>
    <tableColumn id="422" name="Stĺpec422" dataDxfId="268"/>
    <tableColumn id="421" name="Stĺpec421" dataDxfId="267"/>
    <tableColumn id="420" name="Stĺpec420" dataDxfId="266"/>
    <tableColumn id="193" name="Stĺpec193" dataDxfId="265"/>
    <tableColumn id="194" name="Stĺpec194" dataDxfId="264"/>
    <tableColumn id="195" name="Stĺpec195" dataDxfId="263"/>
    <tableColumn id="196" name="Stĺpec196" dataDxfId="262"/>
    <tableColumn id="197" name="Stĺpec197" dataDxfId="261"/>
    <tableColumn id="198" name="Stĺpec198" dataDxfId="260"/>
    <tableColumn id="199" name="Stĺpec199" dataDxfId="259"/>
    <tableColumn id="200" name="Stĺpec200" dataDxfId="258"/>
    <tableColumn id="201" name="Stĺpec201" dataDxfId="257"/>
    <tableColumn id="202" name="Stĺpec202" dataDxfId="256"/>
    <tableColumn id="203" name="Stĺpec203" dataDxfId="255"/>
    <tableColumn id="204" name="Stĺpec204" dataDxfId="254"/>
    <tableColumn id="205" name="Stĺpec205" dataDxfId="253"/>
    <tableColumn id="206" name="Stĺpec206" dataDxfId="252"/>
    <tableColumn id="207" name="Stĺpec207" dataDxfId="251"/>
    <tableColumn id="208" name="Stĺpec208" dataDxfId="250"/>
    <tableColumn id="209" name="Stĺpec209" dataDxfId="249"/>
    <tableColumn id="210" name="Stĺpec210" dataDxfId="248"/>
    <tableColumn id="211" name="Stĺpec211" dataDxfId="247"/>
    <tableColumn id="212" name="Stĺpec212" dataDxfId="246"/>
    <tableColumn id="213" name="Stĺpec213" dataDxfId="245"/>
    <tableColumn id="214" name="Stĺpec214" dataDxfId="244"/>
    <tableColumn id="215" name="Stĺpec215" dataDxfId="243"/>
    <tableColumn id="216" name="Stĺpec216" dataDxfId="242"/>
    <tableColumn id="217" name="Stĺpec217" dataDxfId="241"/>
    <tableColumn id="218" name="Stĺpec218" dataDxfId="240"/>
    <tableColumn id="219" name="Stĺpec219" dataDxfId="239"/>
    <tableColumn id="220" name="Stĺpec220" dataDxfId="238"/>
    <tableColumn id="221" name="Stĺpec221" dataDxfId="237"/>
    <tableColumn id="222" name="Stĺpec222" dataDxfId="236"/>
    <tableColumn id="223" name="Stĺpec223" dataDxfId="235"/>
    <tableColumn id="306" name="Stĺpec306" dataDxfId="234"/>
    <tableColumn id="305" name="Stĺpec305" dataDxfId="233"/>
    <tableColumn id="304" name="Stĺpec304" dataDxfId="232"/>
    <tableColumn id="303" name="Stĺpec303" dataDxfId="231"/>
    <tableColumn id="302" name="Stĺpec302" dataDxfId="230"/>
    <tableColumn id="301" name="Stĺpec301" dataDxfId="229"/>
    <tableColumn id="300" name="Stĺpec300" dataDxfId="228"/>
    <tableColumn id="299" name="Stĺpec299" dataDxfId="227"/>
    <tableColumn id="298" name="Stĺpec298" dataDxfId="226"/>
    <tableColumn id="297" name="Stĺpec297" dataDxfId="225"/>
    <tableColumn id="296" name="Stĺpec296" dataDxfId="224"/>
    <tableColumn id="295" name="Stĺpec295" dataDxfId="223"/>
    <tableColumn id="294" name="Stĺpec294" dataDxfId="222"/>
    <tableColumn id="293" name="Stĺpec293" dataDxfId="221"/>
    <tableColumn id="292" name="Stĺpec292" dataDxfId="220"/>
    <tableColumn id="291" name="Stĺpec291" dataDxfId="219"/>
    <tableColumn id="290" name="Stĺpec290" dataDxfId="218"/>
    <tableColumn id="289" name="Stĺpec289" dataDxfId="217"/>
    <tableColumn id="288" name="Stĺpec288" dataDxfId="216"/>
    <tableColumn id="287" name="Stĺpec287" dataDxfId="215"/>
    <tableColumn id="286" name="Stĺpec286" dataDxfId="214"/>
    <tableColumn id="285" name="Stĺpec285" dataDxfId="213"/>
    <tableColumn id="284" name="Stĺpec284" dataDxfId="212"/>
    <tableColumn id="283" name="Stĺpec283" dataDxfId="211"/>
    <tableColumn id="282" name="Stĺpec282" dataDxfId="210"/>
    <tableColumn id="281" name="Stĺpec281" dataDxfId="209"/>
    <tableColumn id="280" name="Stĺpec280" dataDxfId="208"/>
    <tableColumn id="279" name="Stĺpec279" dataDxfId="207"/>
    <tableColumn id="278" name="Stĺpec278" dataDxfId="206"/>
    <tableColumn id="277" name="Stĺpec277" dataDxfId="205"/>
    <tableColumn id="224" name="Stĺpec224" dataDxfId="204"/>
    <tableColumn id="230" name="Stĺpec230" dataDxfId="203"/>
    <tableColumn id="229" name="Stĺpec229" dataDxfId="202"/>
    <tableColumn id="228" name="Stĺpec228" dataDxfId="201"/>
    <tableColumn id="227" name="Stĺpec227" dataDxfId="200"/>
    <tableColumn id="226" name="Stĺpec226" dataDxfId="199"/>
    <tableColumn id="316" name="Stĺpec316" dataDxfId="198"/>
    <tableColumn id="315" name="Stĺpec315" dataDxfId="197"/>
    <tableColumn id="314" name="Stĺpec314" dataDxfId="196"/>
    <tableColumn id="313" name="Stĺpec313" dataDxfId="195"/>
    <tableColumn id="312" name="Stĺpec312" dataDxfId="194"/>
    <tableColumn id="311" name="Stĺpec311" dataDxfId="193"/>
    <tableColumn id="310" name="Stĺpec310" dataDxfId="192"/>
    <tableColumn id="309" name="Stĺpec309" dataDxfId="191"/>
    <tableColumn id="308" name="Stĺpec308" dataDxfId="190"/>
    <tableColumn id="307" name="Stĺpec307" dataDxfId="189"/>
    <tableColumn id="325" name="Stĺpec325" dataDxfId="188"/>
    <tableColumn id="324" name="Stĺpec324" dataDxfId="187"/>
    <tableColumn id="323" name="Stĺpec323" dataDxfId="186"/>
    <tableColumn id="322" name="Stĺpec322" dataDxfId="185"/>
    <tableColumn id="321" name="Stĺpec321" dataDxfId="184"/>
    <tableColumn id="320" name="Stĺpec320" dataDxfId="183"/>
    <tableColumn id="319" name="Stĺpec319" dataDxfId="182"/>
    <tableColumn id="318" name="Stĺpec318" dataDxfId="181"/>
    <tableColumn id="317" name="Stĺpec317" dataDxfId="180"/>
    <tableColumn id="346" name="Stĺpec346" dataDxfId="179"/>
    <tableColumn id="345" name="Stĺpec345" dataDxfId="178"/>
    <tableColumn id="344" name="Stĺpec344" dataDxfId="177"/>
    <tableColumn id="343" name="Stĺpec343" dataDxfId="176"/>
    <tableColumn id="342" name="Stĺpec342" dataDxfId="175"/>
    <tableColumn id="341" name="Stĺpec341" dataDxfId="174"/>
    <tableColumn id="340" name="Stĺpec340" dataDxfId="173"/>
    <tableColumn id="339" name="Stĺpec339" dataDxfId="172"/>
    <tableColumn id="338" name="Stĺpec338" dataDxfId="171"/>
    <tableColumn id="337" name="Stĺpec337" dataDxfId="170"/>
    <tableColumn id="336" name="Stĺpec336" dataDxfId="169"/>
    <tableColumn id="335" name="Stĺpec335" dataDxfId="168"/>
    <tableColumn id="334" name="Stĺpec334" dataDxfId="167"/>
    <tableColumn id="333" name="Stĺpec333" dataDxfId="166"/>
    <tableColumn id="332" name="Stĺpec332" dataDxfId="165"/>
    <tableColumn id="331" name="Stĺpec331" dataDxfId="164"/>
    <tableColumn id="330" name="Stĺpec330" dataDxfId="163"/>
    <tableColumn id="329" name="Stĺpec329" dataDxfId="162"/>
    <tableColumn id="328" name="Stĺpec328" dataDxfId="161"/>
    <tableColumn id="327" name="Stĺpec327" dataDxfId="160"/>
    <tableColumn id="326" name="Stĺpec326" dataDxfId="159"/>
    <tableColumn id="351" name="Stĺpec351" dataDxfId="158"/>
    <tableColumn id="350" name="Stĺpec350" dataDxfId="157"/>
    <tableColumn id="349" name="Stĺpec349" dataDxfId="156"/>
    <tableColumn id="348" name="Stĺpec348" dataDxfId="155"/>
    <tableColumn id="347" name="Stĺpec347" dataDxfId="154"/>
    <tableColumn id="372" name="Stĺpec372" dataDxfId="153"/>
    <tableColumn id="371" name="Stĺpec371" dataDxfId="152"/>
    <tableColumn id="370" name="Stĺpec370" dataDxfId="151"/>
    <tableColumn id="369" name="Stĺpec369" dataDxfId="150"/>
    <tableColumn id="368" name="Stĺpec368" dataDxfId="149"/>
    <tableColumn id="367" name="Stĺpec367" dataDxfId="148"/>
    <tableColumn id="366" name="Stĺpec366" dataDxfId="147"/>
    <tableColumn id="365" name="Stĺpec365" dataDxfId="146"/>
    <tableColumn id="364" name="Stĺpec364" dataDxfId="145"/>
    <tableColumn id="363" name="Stĺpec363" dataDxfId="144"/>
    <tableColumn id="362" name="Stĺpec362" dataDxfId="143"/>
    <tableColumn id="361" name="Stĺpec361" dataDxfId="142"/>
    <tableColumn id="360" name="Stĺpec360" dataDxfId="141"/>
    <tableColumn id="359" name="Stĺpec359" dataDxfId="140"/>
    <tableColumn id="358" name="Stĺpec358" dataDxfId="139"/>
    <tableColumn id="357" name="Stĺpec357" dataDxfId="138"/>
    <tableColumn id="356" name="Stĺpec356" dataDxfId="137"/>
    <tableColumn id="355" name="Stĺpec355" dataDxfId="136"/>
    <tableColumn id="354" name="Stĺpec354" dataDxfId="135"/>
    <tableColumn id="353" name="Stĺpec353" dataDxfId="134"/>
    <tableColumn id="352" name="Stĺpec352" dataDxfId="133"/>
    <tableColumn id="382" name="Stĺpec382" dataDxfId="132"/>
    <tableColumn id="381" name="Stĺpec381" dataDxfId="131"/>
    <tableColumn id="380" name="Stĺpec380" dataDxfId="130"/>
    <tableColumn id="379" name="Stĺpec379" dataDxfId="129"/>
    <tableColumn id="378" name="Stĺpec378" dataDxfId="128"/>
    <tableColumn id="377" name="Stĺpec377" dataDxfId="127"/>
    <tableColumn id="376" name="Stĺpec376" dataDxfId="126"/>
    <tableColumn id="375" name="Stĺpec375" dataDxfId="125"/>
    <tableColumn id="374" name="Stĺpec374" dataDxfId="124"/>
    <tableColumn id="373" name="Stĺpec373" dataDxfId="123"/>
    <tableColumn id="440" name="Stĺpec440" dataDxfId="122"/>
    <tableColumn id="439" name="Stĺpec439" dataDxfId="121"/>
    <tableColumn id="438" name="Stĺpec438" dataDxfId="120"/>
    <tableColumn id="437" name="Stĺpec437" dataDxfId="119"/>
    <tableColumn id="436" name="Stĺpec436" dataDxfId="118"/>
    <tableColumn id="435" name="Stĺpec435" dataDxfId="117"/>
    <tableColumn id="434" name="Stĺpec434" dataDxfId="116"/>
    <tableColumn id="433" name="Stĺpec433" dataDxfId="115"/>
    <tableColumn id="432" name="Stĺpec432" dataDxfId="114"/>
    <tableColumn id="431" name="Stĺpec431" dataDxfId="113"/>
    <tableColumn id="430" name="Stĺpec430" dataDxfId="112"/>
    <tableColumn id="429" name="Stĺpec429" dataDxfId="111"/>
    <tableColumn id="428" name="Stĺpec428" dataDxfId="110"/>
    <tableColumn id="427" name="Stĺpec427" dataDxfId="109"/>
    <tableColumn id="426" name="Stĺpec426" dataDxfId="108"/>
    <tableColumn id="425" name="Stĺpec425" dataDxfId="107"/>
    <tableColumn id="424" name="Stĺpec424" dataDxfId="106"/>
    <tableColumn id="423" name="Stĺpec423" dataDxfId="105"/>
    <tableColumn id="404" name="Stĺpec404" dataDxfId="104"/>
    <tableColumn id="403" name="Stĺpec403" dataDxfId="103"/>
    <tableColumn id="402" name="Stĺpec402" dataDxfId="102"/>
    <tableColumn id="401" name="Stĺpec401" dataDxfId="101"/>
    <tableColumn id="400" name="Stĺpec400" dataDxfId="100"/>
    <tableColumn id="399" name="Stĺpec399" dataDxfId="99"/>
    <tableColumn id="398" name="Stĺpec398" dataDxfId="98"/>
    <tableColumn id="397" name="Stĺpec397" dataDxfId="97"/>
    <tableColumn id="396" name="Stĺpec396" dataDxfId="96"/>
    <tableColumn id="395" name="Stĺpec395" dataDxfId="95"/>
    <tableColumn id="394" name="Stĺpec394" dataDxfId="94"/>
    <tableColumn id="393" name="Stĺpec393" dataDxfId="93"/>
    <tableColumn id="392" name="Stĺpec392" dataDxfId="92"/>
    <tableColumn id="391" name="Stĺpec391" dataDxfId="91"/>
    <tableColumn id="390" name="Stĺpec390" dataDxfId="90"/>
    <tableColumn id="389" name="Stĺpec389" dataDxfId="89"/>
    <tableColumn id="388" name="Stĺpec388" dataDxfId="88"/>
    <tableColumn id="387" name="Stĺpec387" dataDxfId="87"/>
    <tableColumn id="386" name="Stĺpec386" dataDxfId="86"/>
    <tableColumn id="385" name="Stĺpec385" dataDxfId="85"/>
    <tableColumn id="384" name="Stĺpec384" dataDxfId="84"/>
    <tableColumn id="383" name="Stĺpec383" dataDxfId="83"/>
    <tableColumn id="468" name="Stĺpec468" dataDxfId="82"/>
    <tableColumn id="467" name="Stĺpec467" dataDxfId="81"/>
    <tableColumn id="466" name="Stĺpec466" dataDxfId="80"/>
    <tableColumn id="465" name="Stĺpec465" dataDxfId="79"/>
    <tableColumn id="464" name="Stĺpec464" dataDxfId="78"/>
    <tableColumn id="463" name="Stĺpec463" dataDxfId="77"/>
    <tableColumn id="462" name="Stĺpec462" dataDxfId="76"/>
    <tableColumn id="461" name="Stĺpec461" dataDxfId="75"/>
    <tableColumn id="460" name="Stĺpec460" dataDxfId="74"/>
    <tableColumn id="459" name="Stĺpec459" dataDxfId="73"/>
    <tableColumn id="458" name="Stĺpec458" dataDxfId="72"/>
    <tableColumn id="457" name="Stĺpec457" dataDxfId="71"/>
    <tableColumn id="456" name="Stĺpec456" dataDxfId="70"/>
    <tableColumn id="455" name="Stĺpec455" dataDxfId="69"/>
    <tableColumn id="454" name="Stĺpec454" dataDxfId="68"/>
    <tableColumn id="453" name="Stĺpec453" dataDxfId="67"/>
    <tableColumn id="452" name="Stĺpec452" dataDxfId="66"/>
    <tableColumn id="451" name="Stĺpec451" dataDxfId="65"/>
    <tableColumn id="450" name="Stĺpec450" dataDxfId="64"/>
    <tableColumn id="449" name="Stĺpec449" dataDxfId="63"/>
    <tableColumn id="448" name="Stĺpec448" dataDxfId="62"/>
    <tableColumn id="447" name="Stĺpec447" dataDxfId="61"/>
    <tableColumn id="446" name="Stĺpec446" dataDxfId="60"/>
    <tableColumn id="445" name="Stĺpec445" dataDxfId="59"/>
    <tableColumn id="444" name="Stĺpec444" dataDxfId="58"/>
    <tableColumn id="443" name="Stĺpec443" dataDxfId="57"/>
    <tableColumn id="442" name="Stĺpec442" dataDxfId="56"/>
    <tableColumn id="441" name="Stĺpec441" dataDxfId="55"/>
    <tableColumn id="478" name="Stĺpec478" dataDxfId="54"/>
    <tableColumn id="477" name="Stĺpec477" dataDxfId="53"/>
    <tableColumn id="476" name="Stĺpec476" dataDxfId="52"/>
    <tableColumn id="475" name="Stĺpec475" dataDxfId="51"/>
    <tableColumn id="474" name="Stĺpec474" dataDxfId="50"/>
    <tableColumn id="473" name="Stĺpec473" dataDxfId="49"/>
    <tableColumn id="472" name="Stĺpec472" dataDxfId="48"/>
    <tableColumn id="471" name="Stĺpec471" dataDxfId="47"/>
    <tableColumn id="470" name="Stĺpec470" dataDxfId="46"/>
    <tableColumn id="469" name="Stĺpec469" dataDxfId="45"/>
    <tableColumn id="494" name="Stĺpec494" dataDxfId="44"/>
    <tableColumn id="493" name="Stĺpec493" dataDxfId="43"/>
    <tableColumn id="492" name="Stĺpec492" dataDxfId="42"/>
    <tableColumn id="491" name="Stĺpec491" dataDxfId="41"/>
    <tableColumn id="490" name="Stĺpec490" dataDxfId="40"/>
    <tableColumn id="489" name="Stĺpec489" dataDxfId="39"/>
    <tableColumn id="488" name="Stĺpec488" dataDxfId="38"/>
    <tableColumn id="487" name="Stĺpec487" dataDxfId="37"/>
    <tableColumn id="486" name="Stĺpec486" dataDxfId="36"/>
    <tableColumn id="485" name="Stĺpec485" dataDxfId="35"/>
    <tableColumn id="484" name="Stĺpec484" dataDxfId="34"/>
    <tableColumn id="483" name="Stĺpec483" dataDxfId="33"/>
    <tableColumn id="482" name="Stĺpec482" dataDxfId="32"/>
    <tableColumn id="481" name="Stĺpec481" dataDxfId="31"/>
    <tableColumn id="480" name="Stĺpec480" dataDxfId="30"/>
    <tableColumn id="479" name="Stĺpec479" dataDxfId="29"/>
    <tableColumn id="504" name="Stĺpec504" dataDxfId="28"/>
    <tableColumn id="503" name="Stĺpec503" dataDxfId="27"/>
    <tableColumn id="502" name="Stĺpec502" dataDxfId="26"/>
    <tableColumn id="501" name="Stĺpec501" dataDxfId="25"/>
    <tableColumn id="500" name="Stĺpec500" dataDxfId="24"/>
    <tableColumn id="499" name="Stĺpec499" dataDxfId="23"/>
    <tableColumn id="498" name="Stĺpec498" dataDxfId="22"/>
    <tableColumn id="497" name="Stĺpec497" dataDxfId="21"/>
    <tableColumn id="496" name="Stĺpec496" dataDxfId="20"/>
    <tableColumn id="495" name="Stĺpec495" dataDxfId="19"/>
    <tableColumn id="522" name="Stĺpec522" dataDxfId="18"/>
    <tableColumn id="521" name="Stĺpec521" dataDxfId="17"/>
    <tableColumn id="520" name="Stĺpec520" dataDxfId="16"/>
    <tableColumn id="519" name="Stĺpec519" dataDxfId="15"/>
    <tableColumn id="518" name="Stĺpec518" dataDxfId="14"/>
    <tableColumn id="517" name="Stĺpec517" dataDxfId="13"/>
    <tableColumn id="516" name="Stĺpec516" dataDxfId="12"/>
    <tableColumn id="515" name="Stĺpec515" dataDxfId="11"/>
    <tableColumn id="514" name="Stĺpec514" dataDxfId="10"/>
    <tableColumn id="513" name="Stĺpec513" dataDxfId="9"/>
    <tableColumn id="512" name="Stĺpec512" dataDxfId="8"/>
    <tableColumn id="511" name="Stĺpec511" dataDxfId="7"/>
    <tableColumn id="510" name="Stĺpec510" dataDxfId="6"/>
    <tableColumn id="509" name="Stĺpec509" dataDxfId="5"/>
    <tableColumn id="508" name="Stĺpec508" dataDxfId="4"/>
    <tableColumn id="507" name="Stĺpec507" dataDxfId="3"/>
    <tableColumn id="506" name="Stĺpec506" dataDxfId="2"/>
    <tableColumn id="505" name="Stĺpec505" dataDxfId="1"/>
    <tableColumn id="225" name="Stĺpec225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TB111"/>
  <sheetViews>
    <sheetView showGridLines="0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3.2" x14ac:dyDescent="0.25"/>
  <cols>
    <col min="1" max="1" width="9.88671875" style="12" customWidth="1"/>
    <col min="2" max="2" width="26.5546875" style="26" customWidth="1"/>
    <col min="3" max="3" width="12" style="1" customWidth="1"/>
    <col min="4" max="4" width="21.5546875" customWidth="1"/>
    <col min="5" max="5" width="10.88671875" style="1" customWidth="1"/>
    <col min="6" max="6" width="9.88671875" style="1" customWidth="1"/>
    <col min="7" max="7" width="27.5546875" customWidth="1"/>
    <col min="8" max="8" width="0.33203125" customWidth="1"/>
    <col min="9" max="9" width="10.109375" style="1" customWidth="1"/>
    <col min="10" max="10" width="9.88671875" style="12" customWidth="1"/>
    <col min="11" max="130" width="4.6640625" customWidth="1"/>
    <col min="131" max="131" width="5.109375" customWidth="1"/>
    <col min="132" max="132" width="5.44140625" customWidth="1"/>
    <col min="133" max="133" width="5.109375" customWidth="1"/>
    <col min="134" max="172" width="4.6640625" customWidth="1"/>
    <col min="173" max="173" width="4.6640625" style="1" customWidth="1"/>
    <col min="174" max="182" width="4.6640625" customWidth="1"/>
    <col min="183" max="183" width="4.6640625" style="1" customWidth="1"/>
    <col min="184" max="522" width="4.6640625" customWidth="1"/>
  </cols>
  <sheetData>
    <row r="1" spans="1:522" ht="27" customHeight="1" x14ac:dyDescent="0.4">
      <c r="A1" s="196" t="s">
        <v>166</v>
      </c>
      <c r="B1" s="197"/>
      <c r="C1" s="197"/>
      <c r="D1" s="197"/>
      <c r="E1" s="197"/>
      <c r="F1" s="197"/>
      <c r="G1" s="197"/>
      <c r="H1" s="132"/>
      <c r="I1" s="132"/>
      <c r="J1" s="132"/>
    </row>
    <row r="2" spans="1:522" ht="24.9" customHeight="1" x14ac:dyDescent="0.4">
      <c r="A2" s="196" t="s">
        <v>287</v>
      </c>
      <c r="B2" s="197"/>
      <c r="C2" s="197"/>
      <c r="D2" s="197"/>
      <c r="E2" s="197"/>
      <c r="F2" s="197"/>
      <c r="G2" s="197"/>
      <c r="H2" s="74"/>
      <c r="I2" s="9" t="s">
        <v>0</v>
      </c>
      <c r="K2" s="9"/>
      <c r="L2" s="1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R2" s="1"/>
      <c r="FS2" s="1"/>
      <c r="FT2" s="1"/>
      <c r="FU2" s="1"/>
      <c r="FV2" s="1"/>
      <c r="FW2" s="1"/>
      <c r="FX2" s="1"/>
      <c r="FY2" s="1"/>
      <c r="FZ2" s="1"/>
      <c r="GB2" s="9"/>
      <c r="GC2" s="1"/>
      <c r="GD2" s="1"/>
      <c r="GE2" s="1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14"/>
      <c r="B3" s="26" t="s">
        <v>0</v>
      </c>
      <c r="C3" s="9"/>
      <c r="D3" s="1"/>
      <c r="E3" s="1" t="s">
        <v>0</v>
      </c>
      <c r="G3" s="1"/>
      <c r="H3" s="1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9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9"/>
      <c r="FH3" s="1"/>
      <c r="FI3" s="1"/>
      <c r="FJ3" s="1"/>
      <c r="FK3" s="1"/>
      <c r="FL3" s="1"/>
      <c r="FM3" s="1"/>
      <c r="FN3" s="1"/>
      <c r="FO3" s="1"/>
      <c r="FP3" s="1"/>
      <c r="FR3" s="1"/>
      <c r="FS3" s="1"/>
      <c r="FT3" s="1"/>
      <c r="FU3" s="1"/>
      <c r="FV3" s="1"/>
      <c r="FW3" s="1"/>
      <c r="FX3" s="1"/>
      <c r="FY3" s="1"/>
      <c r="FZ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" customHeight="1" x14ac:dyDescent="0.4">
      <c r="A4" s="204" t="s">
        <v>136</v>
      </c>
      <c r="B4" s="204"/>
      <c r="C4" s="204"/>
      <c r="D4" s="204"/>
      <c r="E4" s="204"/>
      <c r="F4" s="204"/>
      <c r="G4" s="204"/>
      <c r="H4" s="7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5"/>
    <row r="6" spans="1:522" ht="14.4" x14ac:dyDescent="0.3">
      <c r="A6" s="205" t="s">
        <v>1</v>
      </c>
      <c r="B6" s="198" t="s">
        <v>2</v>
      </c>
      <c r="C6" s="198" t="s">
        <v>3</v>
      </c>
      <c r="D6" s="198" t="s">
        <v>4</v>
      </c>
      <c r="E6" s="198" t="s">
        <v>3</v>
      </c>
      <c r="F6" s="198" t="s">
        <v>5</v>
      </c>
      <c r="G6" s="198" t="s">
        <v>6</v>
      </c>
      <c r="H6" s="71"/>
      <c r="I6" s="201" t="s">
        <v>7</v>
      </c>
      <c r="J6" s="201" t="s">
        <v>8</v>
      </c>
      <c r="K6" s="117" t="s">
        <v>288</v>
      </c>
      <c r="L6" s="116"/>
      <c r="M6" s="23" t="s">
        <v>292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119" t="s">
        <v>323</v>
      </c>
      <c r="AH6" s="121"/>
      <c r="AI6" s="119"/>
      <c r="AJ6" s="119"/>
      <c r="AK6" s="23"/>
      <c r="AL6" s="23"/>
      <c r="AM6" s="23"/>
      <c r="AN6" s="23"/>
      <c r="AO6" s="121"/>
      <c r="AP6" s="121" t="s">
        <v>323</v>
      </c>
      <c r="AQ6" s="121"/>
      <c r="AR6" s="121"/>
      <c r="AS6" s="121"/>
      <c r="AT6" s="121" t="s">
        <v>332</v>
      </c>
      <c r="AU6" s="23"/>
      <c r="AV6" s="23" t="s">
        <v>339</v>
      </c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121"/>
      <c r="BI6" s="121"/>
      <c r="BJ6" s="121"/>
      <c r="BK6" s="23" t="s">
        <v>349</v>
      </c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 t="s">
        <v>355</v>
      </c>
      <c r="BW6" s="23" t="s">
        <v>355</v>
      </c>
      <c r="BX6" s="23" t="s">
        <v>358</v>
      </c>
      <c r="BY6" s="23"/>
      <c r="BZ6" s="23"/>
      <c r="CA6" s="23"/>
      <c r="CB6" s="121"/>
      <c r="CC6" s="23"/>
      <c r="CD6" s="23"/>
      <c r="CE6" s="23"/>
      <c r="CF6" s="23"/>
      <c r="CG6" s="23"/>
      <c r="CH6" s="121"/>
      <c r="CI6" s="23" t="s">
        <v>361</v>
      </c>
      <c r="CJ6" s="23"/>
      <c r="CK6" s="23"/>
      <c r="CL6" s="121"/>
      <c r="CM6" s="23"/>
      <c r="CN6" s="23"/>
      <c r="CO6" s="23"/>
      <c r="CP6" s="23"/>
      <c r="CQ6" s="23"/>
      <c r="CR6" s="57"/>
      <c r="CS6" s="23"/>
      <c r="CT6" s="23"/>
      <c r="CU6" s="23"/>
      <c r="CV6" s="121"/>
      <c r="CW6" s="23"/>
      <c r="CX6" s="23"/>
      <c r="CY6" s="23"/>
      <c r="CZ6" s="23" t="s">
        <v>368</v>
      </c>
      <c r="DA6" s="23"/>
      <c r="DB6" s="23"/>
      <c r="DC6" s="23" t="s">
        <v>370</v>
      </c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 t="s">
        <v>370</v>
      </c>
      <c r="DS6" s="23"/>
      <c r="DT6" s="23"/>
      <c r="DU6" s="23"/>
      <c r="DV6" s="23"/>
      <c r="DW6" s="23"/>
      <c r="DX6" s="23"/>
      <c r="DY6" s="98"/>
      <c r="DZ6" s="98"/>
      <c r="EA6" s="23"/>
      <c r="EB6" s="23" t="s">
        <v>392</v>
      </c>
      <c r="EC6" s="23"/>
      <c r="ED6" s="23" t="s">
        <v>394</v>
      </c>
      <c r="EE6" s="23"/>
      <c r="EF6" s="121" t="s">
        <v>396</v>
      </c>
      <c r="EG6" s="23" t="s">
        <v>397</v>
      </c>
      <c r="EH6" s="23"/>
      <c r="EI6" s="23"/>
      <c r="EJ6" s="23"/>
      <c r="EK6" s="23"/>
      <c r="EL6" s="121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 t="s">
        <v>414</v>
      </c>
      <c r="FC6" s="23"/>
      <c r="FD6" s="23" t="s">
        <v>416</v>
      </c>
      <c r="FE6" s="23"/>
      <c r="FF6" s="121"/>
      <c r="FG6" s="23"/>
      <c r="FH6" s="23" t="s">
        <v>417</v>
      </c>
      <c r="FI6" s="23"/>
      <c r="FJ6" s="23"/>
      <c r="FK6" s="23"/>
      <c r="FL6" s="23"/>
      <c r="FM6" s="23"/>
      <c r="FN6" s="121" t="s">
        <v>419</v>
      </c>
      <c r="FO6" s="23"/>
      <c r="FP6" s="23"/>
      <c r="FQ6" s="144"/>
      <c r="FR6" s="23"/>
      <c r="FS6" s="23"/>
      <c r="FT6" s="23"/>
      <c r="FU6" s="23"/>
      <c r="FV6" s="23"/>
      <c r="FW6" s="23"/>
      <c r="FX6" s="23"/>
      <c r="FY6" s="23" t="s">
        <v>420</v>
      </c>
      <c r="FZ6" s="23"/>
      <c r="GA6" s="144"/>
      <c r="GB6" s="23"/>
      <c r="GC6" s="23" t="s">
        <v>461</v>
      </c>
      <c r="GD6" s="23"/>
      <c r="GE6" s="23"/>
      <c r="GF6" s="23"/>
      <c r="GG6" s="23"/>
      <c r="GH6" s="121"/>
      <c r="GI6" s="121"/>
      <c r="GJ6" s="23"/>
      <c r="GK6" s="23"/>
      <c r="GL6" s="23"/>
      <c r="GM6" s="121"/>
      <c r="GN6" s="23"/>
      <c r="GO6" s="23"/>
      <c r="GP6" s="23" t="s">
        <v>461</v>
      </c>
      <c r="GQ6" s="23"/>
      <c r="GR6" s="23"/>
      <c r="GS6" s="23"/>
      <c r="GT6" s="23"/>
      <c r="GU6" s="23"/>
      <c r="GV6" s="23"/>
      <c r="GW6" s="23"/>
      <c r="GX6" s="23"/>
      <c r="GY6" s="23"/>
      <c r="GZ6" s="23" t="s">
        <v>465</v>
      </c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 t="s">
        <v>468</v>
      </c>
      <c r="HV6" s="23"/>
      <c r="HW6" s="23"/>
      <c r="HX6" s="23"/>
      <c r="HY6" s="23"/>
      <c r="HZ6" s="23"/>
      <c r="IA6" s="23"/>
      <c r="IB6" s="23"/>
      <c r="IC6" s="23"/>
      <c r="ID6" s="23" t="s">
        <v>473</v>
      </c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 t="s">
        <v>475</v>
      </c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 t="s">
        <v>493</v>
      </c>
      <c r="JL6" s="23"/>
      <c r="JM6" s="23" t="s">
        <v>494</v>
      </c>
      <c r="JN6" s="23" t="s">
        <v>496</v>
      </c>
      <c r="JO6" s="23"/>
      <c r="JP6" s="23"/>
      <c r="JQ6" s="23"/>
      <c r="JR6" s="23"/>
      <c r="JS6" s="66"/>
      <c r="JT6" s="66"/>
      <c r="JU6" s="66"/>
      <c r="JV6" s="66"/>
      <c r="JW6" s="66"/>
      <c r="JX6" s="66"/>
      <c r="JY6" s="23"/>
      <c r="JZ6" s="23"/>
      <c r="KA6" s="23" t="s">
        <v>501</v>
      </c>
      <c r="KB6" s="23" t="s">
        <v>503</v>
      </c>
      <c r="KC6" s="23"/>
      <c r="KD6" s="23" t="s">
        <v>504</v>
      </c>
      <c r="KE6" s="23"/>
      <c r="KF6" s="23" t="s">
        <v>506</v>
      </c>
      <c r="KG6" s="23"/>
      <c r="KH6" s="23"/>
      <c r="KI6" s="23"/>
      <c r="KJ6" s="23"/>
      <c r="KK6" s="121"/>
      <c r="KL6" s="23"/>
      <c r="KM6" s="23"/>
      <c r="KN6" s="23"/>
      <c r="KO6" s="23"/>
      <c r="KP6" s="23"/>
      <c r="KQ6" s="23"/>
      <c r="KR6" s="23"/>
      <c r="KS6" s="23"/>
      <c r="KT6" s="23"/>
      <c r="KU6" s="23" t="s">
        <v>508</v>
      </c>
      <c r="KV6" s="23"/>
      <c r="KW6" s="23"/>
      <c r="KX6" s="23"/>
      <c r="KY6" s="23"/>
      <c r="KZ6" s="23"/>
      <c r="LA6" s="121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 t="s">
        <v>519</v>
      </c>
      <c r="LP6" s="23"/>
      <c r="LQ6" s="23"/>
      <c r="LR6" s="23"/>
      <c r="LS6" s="23"/>
      <c r="LT6" s="23" t="s">
        <v>530</v>
      </c>
      <c r="LU6" s="23"/>
      <c r="LV6" s="23"/>
      <c r="LW6" s="23"/>
      <c r="LX6" s="23"/>
      <c r="LY6" s="23" t="s">
        <v>551</v>
      </c>
      <c r="LZ6" s="23"/>
      <c r="MA6" s="23"/>
      <c r="MB6" s="23"/>
      <c r="MC6" s="23"/>
      <c r="MD6" s="23"/>
      <c r="ME6" s="23" t="s">
        <v>565</v>
      </c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 t="s">
        <v>578</v>
      </c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 t="s">
        <v>583</v>
      </c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 t="s">
        <v>596</v>
      </c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 t="s">
        <v>597</v>
      </c>
      <c r="OM6" s="23"/>
      <c r="ON6" s="23" t="s">
        <v>599</v>
      </c>
      <c r="OO6" s="23"/>
      <c r="OP6" s="23" t="s">
        <v>601</v>
      </c>
      <c r="OQ6" s="23"/>
      <c r="OR6" s="23" t="s">
        <v>603</v>
      </c>
      <c r="OS6" s="23"/>
      <c r="OT6" s="23"/>
      <c r="OU6" s="23"/>
      <c r="OV6" s="23"/>
      <c r="OW6" s="23" t="s">
        <v>607</v>
      </c>
      <c r="OX6" s="23"/>
      <c r="OY6" s="23"/>
      <c r="OZ6" s="23"/>
      <c r="PA6" s="23"/>
      <c r="PB6" s="23"/>
      <c r="PC6" s="23"/>
      <c r="PD6" s="23"/>
      <c r="PE6" s="23"/>
      <c r="PF6" s="23" t="s">
        <v>608</v>
      </c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 t="s">
        <v>618</v>
      </c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 t="s">
        <v>618</v>
      </c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 t="s">
        <v>619</v>
      </c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 t="s">
        <v>622</v>
      </c>
      <c r="RV6" s="23"/>
      <c r="RW6" s="23"/>
      <c r="RX6" s="23"/>
      <c r="RY6" s="23"/>
      <c r="RZ6" s="23" t="s">
        <v>643</v>
      </c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53"/>
    </row>
    <row r="7" spans="1:522" ht="14.4" x14ac:dyDescent="0.3">
      <c r="A7" s="206"/>
      <c r="B7" s="199"/>
      <c r="C7" s="199"/>
      <c r="D7" s="199"/>
      <c r="E7" s="199"/>
      <c r="F7" s="199"/>
      <c r="G7" s="199"/>
      <c r="H7" s="72"/>
      <c r="I7" s="202"/>
      <c r="J7" s="202"/>
      <c r="K7" s="60" t="s">
        <v>289</v>
      </c>
      <c r="L7" s="24"/>
      <c r="M7" s="24" t="s">
        <v>293</v>
      </c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120" t="s">
        <v>324</v>
      </c>
      <c r="AH7" s="120"/>
      <c r="AI7" s="120"/>
      <c r="AJ7" s="120"/>
      <c r="AK7" s="24"/>
      <c r="AL7" s="24"/>
      <c r="AM7" s="24"/>
      <c r="AN7" s="24"/>
      <c r="AO7" s="122"/>
      <c r="AP7" s="122" t="s">
        <v>293</v>
      </c>
      <c r="AQ7" s="122"/>
      <c r="AR7" s="122"/>
      <c r="AS7" s="122"/>
      <c r="AT7" s="122" t="s">
        <v>333</v>
      </c>
      <c r="AU7" s="24"/>
      <c r="AV7" s="24" t="s">
        <v>293</v>
      </c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122"/>
      <c r="BI7" s="122"/>
      <c r="BJ7" s="124"/>
      <c r="BK7" s="24" t="s">
        <v>350</v>
      </c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 t="s">
        <v>356</v>
      </c>
      <c r="BW7" s="24" t="s">
        <v>357</v>
      </c>
      <c r="BX7" s="24" t="s">
        <v>360</v>
      </c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65" t="s">
        <v>359</v>
      </c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 t="s">
        <v>369</v>
      </c>
      <c r="DA7" s="24"/>
      <c r="DB7" s="24"/>
      <c r="DC7" s="24" t="s">
        <v>371</v>
      </c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 t="s">
        <v>385</v>
      </c>
      <c r="DS7" s="24"/>
      <c r="DT7" s="24"/>
      <c r="DU7" s="24"/>
      <c r="DV7" s="24"/>
      <c r="DW7" s="24"/>
      <c r="DX7" s="24"/>
      <c r="DY7" s="99"/>
      <c r="DZ7" s="99"/>
      <c r="EA7" s="24"/>
      <c r="EB7" s="24" t="s">
        <v>393</v>
      </c>
      <c r="EC7" s="24"/>
      <c r="ED7" s="24" t="s">
        <v>395</v>
      </c>
      <c r="EE7" s="24"/>
      <c r="EF7" s="24" t="s">
        <v>356</v>
      </c>
      <c r="EG7" s="24" t="s">
        <v>293</v>
      </c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 t="s">
        <v>415</v>
      </c>
      <c r="FC7" s="24"/>
      <c r="FD7" s="24" t="s">
        <v>357</v>
      </c>
      <c r="FE7" s="24"/>
      <c r="FF7" s="24"/>
      <c r="FG7" s="24"/>
      <c r="FH7" s="24" t="s">
        <v>418</v>
      </c>
      <c r="FI7" s="24"/>
      <c r="FJ7" s="24"/>
      <c r="FK7" s="24"/>
      <c r="FL7" s="24"/>
      <c r="FM7" s="24"/>
      <c r="FN7" s="24" t="s">
        <v>357</v>
      </c>
      <c r="FO7" s="24"/>
      <c r="FP7" s="24"/>
      <c r="FQ7" s="25"/>
      <c r="FR7" s="24"/>
      <c r="FS7" s="24"/>
      <c r="FT7" s="24"/>
      <c r="FU7" s="24"/>
      <c r="FV7" s="24"/>
      <c r="FW7" s="24"/>
      <c r="FX7" s="24"/>
      <c r="FY7" s="24" t="s">
        <v>421</v>
      </c>
      <c r="FZ7" s="24"/>
      <c r="GA7" s="25"/>
      <c r="GB7" s="24"/>
      <c r="GC7" s="24" t="s">
        <v>462</v>
      </c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 t="s">
        <v>464</v>
      </c>
      <c r="GQ7" s="24"/>
      <c r="GR7" s="24"/>
      <c r="GS7" s="24"/>
      <c r="GT7" s="24"/>
      <c r="GU7" s="24"/>
      <c r="GV7" s="24"/>
      <c r="GW7" s="24"/>
      <c r="GX7" s="24"/>
      <c r="GY7" s="24"/>
      <c r="GZ7" s="24" t="s">
        <v>293</v>
      </c>
      <c r="HA7" s="24"/>
      <c r="HB7" s="24"/>
      <c r="HC7" s="60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 t="s">
        <v>385</v>
      </c>
      <c r="HV7" s="24"/>
      <c r="HW7" s="24"/>
      <c r="HX7" s="24"/>
      <c r="HY7" s="24"/>
      <c r="HZ7" s="24"/>
      <c r="IA7" s="24"/>
      <c r="IB7" s="24"/>
      <c r="IC7" s="24"/>
      <c r="ID7" s="24" t="s">
        <v>293</v>
      </c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 t="s">
        <v>476</v>
      </c>
      <c r="IS7" s="24"/>
      <c r="IT7" s="24"/>
      <c r="IU7" s="24"/>
      <c r="IV7" s="24"/>
      <c r="IW7" s="24"/>
      <c r="IX7" s="24"/>
      <c r="IY7" s="24"/>
      <c r="IZ7" s="24"/>
      <c r="JA7" s="65"/>
      <c r="JB7" s="24"/>
      <c r="JC7" s="24"/>
      <c r="JD7" s="60"/>
      <c r="JE7" s="24"/>
      <c r="JF7" s="55"/>
      <c r="JG7" s="24"/>
      <c r="JH7" s="24"/>
      <c r="JI7" s="24"/>
      <c r="JJ7" s="24"/>
      <c r="JK7" s="24" t="s">
        <v>415</v>
      </c>
      <c r="JL7" s="24"/>
      <c r="JM7" s="24" t="s">
        <v>360</v>
      </c>
      <c r="JN7" s="24" t="s">
        <v>359</v>
      </c>
      <c r="JO7" s="24"/>
      <c r="JP7" s="24"/>
      <c r="JQ7" s="24"/>
      <c r="JR7" s="60"/>
      <c r="JS7" s="24"/>
      <c r="JT7" s="24"/>
      <c r="JU7" s="24"/>
      <c r="JV7" s="24"/>
      <c r="JW7" s="24"/>
      <c r="JX7" s="24"/>
      <c r="JY7" s="24"/>
      <c r="JZ7" s="24"/>
      <c r="KA7" s="24" t="s">
        <v>502</v>
      </c>
      <c r="KB7" s="24" t="s">
        <v>357</v>
      </c>
      <c r="KC7" s="24"/>
      <c r="KD7" s="24" t="s">
        <v>505</v>
      </c>
      <c r="KE7" s="24"/>
      <c r="KF7" s="24" t="s">
        <v>462</v>
      </c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 t="s">
        <v>579</v>
      </c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 t="s">
        <v>421</v>
      </c>
      <c r="LP7" s="24"/>
      <c r="LQ7" s="24"/>
      <c r="LR7" s="24"/>
      <c r="LS7" s="24"/>
      <c r="LT7" s="24" t="s">
        <v>531</v>
      </c>
      <c r="LU7" s="24"/>
      <c r="LV7" s="24"/>
      <c r="LW7" s="24"/>
      <c r="LX7" s="24"/>
      <c r="LY7" s="24" t="s">
        <v>552</v>
      </c>
      <c r="LZ7" s="24"/>
      <c r="MA7" s="24"/>
      <c r="MB7" s="24"/>
      <c r="MC7" s="24"/>
      <c r="MD7" s="24"/>
      <c r="ME7" s="24" t="s">
        <v>293</v>
      </c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 t="s">
        <v>579</v>
      </c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 t="s">
        <v>371</v>
      </c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 t="s">
        <v>415</v>
      </c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 t="s">
        <v>598</v>
      </c>
      <c r="OM7" s="24"/>
      <c r="ON7" s="24" t="s">
        <v>600</v>
      </c>
      <c r="OO7" s="24"/>
      <c r="OP7" s="24" t="s">
        <v>602</v>
      </c>
      <c r="OQ7" s="24"/>
      <c r="OR7" s="24" t="s">
        <v>531</v>
      </c>
      <c r="OS7" s="24"/>
      <c r="OT7" s="24"/>
      <c r="OU7" s="24"/>
      <c r="OV7" s="24"/>
      <c r="OW7" s="24" t="s">
        <v>357</v>
      </c>
      <c r="OX7" s="24"/>
      <c r="OY7" s="24"/>
      <c r="OZ7" s="24"/>
      <c r="PA7" s="24"/>
      <c r="PB7" s="24"/>
      <c r="PC7" s="24"/>
      <c r="PD7" s="24"/>
      <c r="PE7" s="24"/>
      <c r="PF7" s="24" t="s">
        <v>293</v>
      </c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 t="s">
        <v>324</v>
      </c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 t="s">
        <v>293</v>
      </c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 t="s">
        <v>620</v>
      </c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 t="s">
        <v>623</v>
      </c>
      <c r="RV7" s="24"/>
      <c r="RW7" s="24"/>
      <c r="RX7" s="24"/>
      <c r="RY7" s="24"/>
      <c r="RZ7" s="24" t="s">
        <v>293</v>
      </c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54"/>
    </row>
    <row r="8" spans="1:522" s="1" customFormat="1" ht="18" customHeight="1" x14ac:dyDescent="0.3">
      <c r="A8" s="207"/>
      <c r="B8" s="200"/>
      <c r="C8" s="200"/>
      <c r="D8" s="200"/>
      <c r="E8" s="200"/>
      <c r="F8" s="200"/>
      <c r="G8" s="200"/>
      <c r="H8" s="73"/>
      <c r="I8" s="203"/>
      <c r="J8" s="203"/>
      <c r="K8" s="34" t="s">
        <v>290</v>
      </c>
      <c r="L8" s="34" t="s">
        <v>291</v>
      </c>
      <c r="M8" s="34" t="s">
        <v>294</v>
      </c>
      <c r="N8" s="34" t="s">
        <v>296</v>
      </c>
      <c r="O8" s="34" t="s">
        <v>297</v>
      </c>
      <c r="P8" s="34" t="s">
        <v>298</v>
      </c>
      <c r="Q8" s="34" t="s">
        <v>299</v>
      </c>
      <c r="R8" s="34" t="s">
        <v>300</v>
      </c>
      <c r="S8" s="34" t="s">
        <v>311</v>
      </c>
      <c r="T8" s="34" t="s">
        <v>290</v>
      </c>
      <c r="U8" s="34" t="s">
        <v>291</v>
      </c>
      <c r="V8" s="34" t="s">
        <v>312</v>
      </c>
      <c r="W8" s="34" t="s">
        <v>300</v>
      </c>
      <c r="X8" s="34" t="s">
        <v>313</v>
      </c>
      <c r="Y8" s="34" t="s">
        <v>291</v>
      </c>
      <c r="Z8" s="34" t="s">
        <v>290</v>
      </c>
      <c r="AA8" s="34" t="s">
        <v>299</v>
      </c>
      <c r="AB8" s="34" t="s">
        <v>319</v>
      </c>
      <c r="AC8" s="34" t="s">
        <v>320</v>
      </c>
      <c r="AD8" s="34" t="s">
        <v>294</v>
      </c>
      <c r="AE8" s="34" t="s">
        <v>295</v>
      </c>
      <c r="AF8" s="34" t="s">
        <v>321</v>
      </c>
      <c r="AG8" s="34" t="s">
        <v>325</v>
      </c>
      <c r="AH8" s="34" t="s">
        <v>290</v>
      </c>
      <c r="AI8" s="34" t="s">
        <v>326</v>
      </c>
      <c r="AJ8" s="34" t="s">
        <v>291</v>
      </c>
      <c r="AK8" s="34" t="s">
        <v>327</v>
      </c>
      <c r="AL8" s="34" t="s">
        <v>300</v>
      </c>
      <c r="AM8" s="34" t="s">
        <v>328</v>
      </c>
      <c r="AN8" s="34" t="s">
        <v>329</v>
      </c>
      <c r="AO8" s="123" t="s">
        <v>313</v>
      </c>
      <c r="AP8" s="123" t="s">
        <v>298</v>
      </c>
      <c r="AQ8" s="123" t="s">
        <v>294</v>
      </c>
      <c r="AR8" s="123" t="s">
        <v>294</v>
      </c>
      <c r="AS8" s="123" t="s">
        <v>331</v>
      </c>
      <c r="AT8" s="123" t="s">
        <v>334</v>
      </c>
      <c r="AU8" s="34" t="s">
        <v>335</v>
      </c>
      <c r="AV8" s="34" t="s">
        <v>340</v>
      </c>
      <c r="AW8" s="34" t="s">
        <v>342</v>
      </c>
      <c r="AX8" s="34" t="s">
        <v>319</v>
      </c>
      <c r="AY8" s="34" t="s">
        <v>294</v>
      </c>
      <c r="AZ8" s="34" t="s">
        <v>296</v>
      </c>
      <c r="BA8" s="34" t="s">
        <v>299</v>
      </c>
      <c r="BB8" s="34" t="s">
        <v>300</v>
      </c>
      <c r="BC8" s="34" t="s">
        <v>311</v>
      </c>
      <c r="BD8" s="34" t="s">
        <v>290</v>
      </c>
      <c r="BE8" s="34" t="s">
        <v>312</v>
      </c>
      <c r="BF8" s="34" t="s">
        <v>294</v>
      </c>
      <c r="BG8" s="34" t="s">
        <v>348</v>
      </c>
      <c r="BH8" s="34" t="s">
        <v>313</v>
      </c>
      <c r="BI8" s="34" t="s">
        <v>291</v>
      </c>
      <c r="BJ8" s="34" t="s">
        <v>321</v>
      </c>
      <c r="BK8" s="34" t="s">
        <v>351</v>
      </c>
      <c r="BL8" s="56" t="s">
        <v>352</v>
      </c>
      <c r="BM8" s="34" t="s">
        <v>290</v>
      </c>
      <c r="BN8" s="34" t="s">
        <v>321</v>
      </c>
      <c r="BO8" s="34" t="s">
        <v>294</v>
      </c>
      <c r="BP8" s="34" t="s">
        <v>353</v>
      </c>
      <c r="BQ8" s="56" t="s">
        <v>354</v>
      </c>
      <c r="BR8" s="34" t="s">
        <v>291</v>
      </c>
      <c r="BS8" s="34" t="s">
        <v>327</v>
      </c>
      <c r="BT8" s="34" t="s">
        <v>312</v>
      </c>
      <c r="BU8" s="34" t="s">
        <v>294</v>
      </c>
      <c r="BV8" s="34" t="s">
        <v>335</v>
      </c>
      <c r="BW8" s="34" t="s">
        <v>290</v>
      </c>
      <c r="BX8" s="34" t="s">
        <v>296</v>
      </c>
      <c r="BY8" s="34" t="s">
        <v>326</v>
      </c>
      <c r="BZ8" s="34" t="s">
        <v>290</v>
      </c>
      <c r="CA8" s="34" t="s">
        <v>325</v>
      </c>
      <c r="CB8" s="34" t="s">
        <v>348</v>
      </c>
      <c r="CC8" s="34" t="s">
        <v>327</v>
      </c>
      <c r="CD8" s="34" t="s">
        <v>291</v>
      </c>
      <c r="CE8" s="34" t="s">
        <v>300</v>
      </c>
      <c r="CF8" s="34" t="s">
        <v>328</v>
      </c>
      <c r="CG8" s="34" t="s">
        <v>329</v>
      </c>
      <c r="CH8" s="34" t="s">
        <v>313</v>
      </c>
      <c r="CI8" s="34" t="s">
        <v>294</v>
      </c>
      <c r="CJ8" s="34" t="s">
        <v>296</v>
      </c>
      <c r="CK8" s="34" t="s">
        <v>299</v>
      </c>
      <c r="CL8" s="34" t="s">
        <v>297</v>
      </c>
      <c r="CM8" s="34" t="s">
        <v>300</v>
      </c>
      <c r="CN8" s="34" t="s">
        <v>311</v>
      </c>
      <c r="CO8" s="34" t="s">
        <v>365</v>
      </c>
      <c r="CP8" s="34" t="s">
        <v>321</v>
      </c>
      <c r="CQ8" s="34" t="s">
        <v>312</v>
      </c>
      <c r="CR8" s="34" t="s">
        <v>294</v>
      </c>
      <c r="CS8" s="34" t="s">
        <v>348</v>
      </c>
      <c r="CT8" s="34" t="s">
        <v>299</v>
      </c>
      <c r="CU8" s="34" t="s">
        <v>366</v>
      </c>
      <c r="CV8" s="34" t="s">
        <v>313</v>
      </c>
      <c r="CW8" s="34" t="s">
        <v>290</v>
      </c>
      <c r="CX8" s="34" t="s">
        <v>326</v>
      </c>
      <c r="CY8" s="34" t="s">
        <v>312</v>
      </c>
      <c r="CZ8" s="34" t="s">
        <v>313</v>
      </c>
      <c r="DA8" s="34" t="s">
        <v>300</v>
      </c>
      <c r="DB8" s="34" t="s">
        <v>294</v>
      </c>
      <c r="DC8" s="34" t="s">
        <v>294</v>
      </c>
      <c r="DD8" s="34" t="s">
        <v>296</v>
      </c>
      <c r="DE8" s="34" t="s">
        <v>342</v>
      </c>
      <c r="DF8" s="34" t="s">
        <v>299</v>
      </c>
      <c r="DG8" s="34" t="s">
        <v>300</v>
      </c>
      <c r="DH8" s="34" t="s">
        <v>382</v>
      </c>
      <c r="DI8" s="34" t="s">
        <v>290</v>
      </c>
      <c r="DJ8" s="34" t="s">
        <v>294</v>
      </c>
      <c r="DK8" s="34" t="s">
        <v>348</v>
      </c>
      <c r="DL8" s="34" t="s">
        <v>366</v>
      </c>
      <c r="DM8" s="34" t="s">
        <v>342</v>
      </c>
      <c r="DN8" s="34" t="s">
        <v>299</v>
      </c>
      <c r="DO8" s="34" t="s">
        <v>313</v>
      </c>
      <c r="DP8" s="34" t="s">
        <v>384</v>
      </c>
      <c r="DQ8" s="34" t="s">
        <v>291</v>
      </c>
      <c r="DR8" s="34" t="s">
        <v>365</v>
      </c>
      <c r="DS8" s="34" t="s">
        <v>321</v>
      </c>
      <c r="DT8" s="34" t="s">
        <v>299</v>
      </c>
      <c r="DU8" s="34" t="s">
        <v>389</v>
      </c>
      <c r="DV8" s="34" t="s">
        <v>390</v>
      </c>
      <c r="DW8" s="34" t="s">
        <v>300</v>
      </c>
      <c r="DX8" s="34" t="s">
        <v>389</v>
      </c>
      <c r="DY8" s="100" t="s">
        <v>391</v>
      </c>
      <c r="DZ8" s="100" t="s">
        <v>300</v>
      </c>
      <c r="EA8" s="34" t="s">
        <v>313</v>
      </c>
      <c r="EB8" s="34" t="s">
        <v>298</v>
      </c>
      <c r="EC8" s="34" t="s">
        <v>331</v>
      </c>
      <c r="ED8" s="34" t="s">
        <v>298</v>
      </c>
      <c r="EE8" s="34" t="s">
        <v>331</v>
      </c>
      <c r="EF8" s="34" t="s">
        <v>335</v>
      </c>
      <c r="EG8" s="34" t="s">
        <v>340</v>
      </c>
      <c r="EH8" s="34" t="s">
        <v>342</v>
      </c>
      <c r="EI8" s="34" t="s">
        <v>319</v>
      </c>
      <c r="EJ8" s="34" t="s">
        <v>294</v>
      </c>
      <c r="EK8" s="34" t="s">
        <v>296</v>
      </c>
      <c r="EL8" s="34" t="s">
        <v>298</v>
      </c>
      <c r="EM8" s="34" t="s">
        <v>299</v>
      </c>
      <c r="EN8" s="34" t="s">
        <v>325</v>
      </c>
      <c r="EO8" s="34" t="s">
        <v>300</v>
      </c>
      <c r="EP8" s="34" t="s">
        <v>313</v>
      </c>
      <c r="EQ8" s="34" t="s">
        <v>365</v>
      </c>
      <c r="ER8" s="34" t="s">
        <v>340</v>
      </c>
      <c r="ES8" s="34" t="s">
        <v>342</v>
      </c>
      <c r="ET8" s="34" t="s">
        <v>319</v>
      </c>
      <c r="EU8" s="34" t="s">
        <v>294</v>
      </c>
      <c r="EV8" s="34" t="s">
        <v>348</v>
      </c>
      <c r="EW8" s="34" t="s">
        <v>299</v>
      </c>
      <c r="EX8" s="34" t="s">
        <v>300</v>
      </c>
      <c r="EY8" s="34" t="s">
        <v>313</v>
      </c>
      <c r="EZ8" s="34" t="s">
        <v>312</v>
      </c>
      <c r="FA8" s="34" t="s">
        <v>321</v>
      </c>
      <c r="FB8" s="34" t="s">
        <v>365</v>
      </c>
      <c r="FC8" s="34" t="s">
        <v>321</v>
      </c>
      <c r="FD8" s="34" t="s">
        <v>311</v>
      </c>
      <c r="FE8" s="34" t="s">
        <v>300</v>
      </c>
      <c r="FF8" s="34" t="s">
        <v>290</v>
      </c>
      <c r="FG8" s="34" t="s">
        <v>313</v>
      </c>
      <c r="FH8" s="34" t="s">
        <v>389</v>
      </c>
      <c r="FI8" s="34" t="s">
        <v>299</v>
      </c>
      <c r="FJ8" s="34" t="s">
        <v>300</v>
      </c>
      <c r="FK8" s="34" t="s">
        <v>391</v>
      </c>
      <c r="FL8" s="34" t="s">
        <v>299</v>
      </c>
      <c r="FM8" s="34" t="s">
        <v>313</v>
      </c>
      <c r="FN8" s="34" t="s">
        <v>390</v>
      </c>
      <c r="FO8" s="34" t="s">
        <v>300</v>
      </c>
      <c r="FP8" s="34" t="s">
        <v>311</v>
      </c>
      <c r="FQ8" s="34" t="s">
        <v>290</v>
      </c>
      <c r="FR8" s="34" t="s">
        <v>321</v>
      </c>
      <c r="FS8" s="34" t="s">
        <v>300</v>
      </c>
      <c r="FT8" s="34" t="s">
        <v>313</v>
      </c>
      <c r="FU8" s="34" t="s">
        <v>311</v>
      </c>
      <c r="FV8" s="34" t="s">
        <v>290</v>
      </c>
      <c r="FW8" s="34" t="s">
        <v>321</v>
      </c>
      <c r="FX8" s="34" t="s">
        <v>312</v>
      </c>
      <c r="FY8" s="34" t="s">
        <v>422</v>
      </c>
      <c r="FZ8" s="34" t="s">
        <v>342</v>
      </c>
      <c r="GA8" s="34" t="s">
        <v>299</v>
      </c>
      <c r="GB8" s="34" t="s">
        <v>300</v>
      </c>
      <c r="GC8" s="34" t="s">
        <v>299</v>
      </c>
      <c r="GD8" s="34" t="s">
        <v>300</v>
      </c>
      <c r="GE8" s="34" t="s">
        <v>290</v>
      </c>
      <c r="GF8" s="34" t="s">
        <v>326</v>
      </c>
      <c r="GG8" s="34" t="s">
        <v>312</v>
      </c>
      <c r="GH8" s="34" t="s">
        <v>294</v>
      </c>
      <c r="GI8" s="34" t="s">
        <v>296</v>
      </c>
      <c r="GJ8" s="34" t="s">
        <v>313</v>
      </c>
      <c r="GK8" s="34" t="s">
        <v>311</v>
      </c>
      <c r="GL8" s="34" t="s">
        <v>327</v>
      </c>
      <c r="GM8" s="34" t="s">
        <v>312</v>
      </c>
      <c r="GN8" s="34" t="s">
        <v>294</v>
      </c>
      <c r="GO8" s="34" t="s">
        <v>348</v>
      </c>
      <c r="GP8" s="34" t="s">
        <v>299</v>
      </c>
      <c r="GQ8" s="34" t="s">
        <v>299</v>
      </c>
      <c r="GR8" s="34" t="s">
        <v>390</v>
      </c>
      <c r="GS8" s="34" t="s">
        <v>300</v>
      </c>
      <c r="GT8" s="34" t="s">
        <v>290</v>
      </c>
      <c r="GU8" s="34" t="s">
        <v>291</v>
      </c>
      <c r="GV8" s="34" t="s">
        <v>299</v>
      </c>
      <c r="GW8" s="34" t="s">
        <v>391</v>
      </c>
      <c r="GX8" s="34" t="s">
        <v>300</v>
      </c>
      <c r="GY8" s="34" t="s">
        <v>311</v>
      </c>
      <c r="GZ8" s="34" t="s">
        <v>340</v>
      </c>
      <c r="HA8" s="34" t="s">
        <v>342</v>
      </c>
      <c r="HB8" s="34" t="s">
        <v>319</v>
      </c>
      <c r="HC8" s="34" t="s">
        <v>294</v>
      </c>
      <c r="HD8" s="34" t="s">
        <v>296</v>
      </c>
      <c r="HE8" s="34" t="s">
        <v>298</v>
      </c>
      <c r="HF8" s="34" t="s">
        <v>299</v>
      </c>
      <c r="HG8" s="34" t="s">
        <v>325</v>
      </c>
      <c r="HH8" s="34" t="s">
        <v>300</v>
      </c>
      <c r="HI8" s="34" t="s">
        <v>313</v>
      </c>
      <c r="HJ8" s="34" t="s">
        <v>311</v>
      </c>
      <c r="HK8" s="34" t="s">
        <v>365</v>
      </c>
      <c r="HL8" s="34" t="s">
        <v>340</v>
      </c>
      <c r="HM8" s="34" t="s">
        <v>319</v>
      </c>
      <c r="HN8" s="34" t="s">
        <v>294</v>
      </c>
      <c r="HO8" s="34" t="s">
        <v>348</v>
      </c>
      <c r="HP8" s="34" t="s">
        <v>299</v>
      </c>
      <c r="HQ8" s="34" t="s">
        <v>300</v>
      </c>
      <c r="HR8" s="34" t="s">
        <v>313</v>
      </c>
      <c r="HS8" s="34" t="s">
        <v>291</v>
      </c>
      <c r="HT8" s="34" t="s">
        <v>321</v>
      </c>
      <c r="HU8" s="34" t="s">
        <v>469</v>
      </c>
      <c r="HV8" s="34" t="s">
        <v>299</v>
      </c>
      <c r="HW8" s="34" t="s">
        <v>300</v>
      </c>
      <c r="HX8" s="34" t="s">
        <v>313</v>
      </c>
      <c r="HY8" s="34" t="s">
        <v>422</v>
      </c>
      <c r="HZ8" s="34" t="s">
        <v>299</v>
      </c>
      <c r="IA8" s="34" t="s">
        <v>389</v>
      </c>
      <c r="IB8" s="34" t="s">
        <v>390</v>
      </c>
      <c r="IC8" s="34" t="s">
        <v>300</v>
      </c>
      <c r="ID8" s="34" t="s">
        <v>294</v>
      </c>
      <c r="IE8" s="34" t="s">
        <v>296</v>
      </c>
      <c r="IF8" s="34" t="s">
        <v>297</v>
      </c>
      <c r="IG8" s="34" t="s">
        <v>298</v>
      </c>
      <c r="IH8" s="34" t="s">
        <v>300</v>
      </c>
      <c r="II8" s="34" t="s">
        <v>311</v>
      </c>
      <c r="IJ8" s="34" t="s">
        <v>299</v>
      </c>
      <c r="IK8" s="34" t="s">
        <v>325</v>
      </c>
      <c r="IL8" s="34" t="s">
        <v>294</v>
      </c>
      <c r="IM8" s="34" t="s">
        <v>348</v>
      </c>
      <c r="IN8" s="34" t="s">
        <v>297</v>
      </c>
      <c r="IO8" s="34" t="s">
        <v>313</v>
      </c>
      <c r="IP8" s="34" t="s">
        <v>342</v>
      </c>
      <c r="IQ8" s="34" t="s">
        <v>319</v>
      </c>
      <c r="IR8" s="34" t="s">
        <v>294</v>
      </c>
      <c r="IS8" s="34" t="s">
        <v>296</v>
      </c>
      <c r="IT8" s="34" t="s">
        <v>297</v>
      </c>
      <c r="IU8" s="34" t="s">
        <v>298</v>
      </c>
      <c r="IV8" s="34" t="s">
        <v>319</v>
      </c>
      <c r="IW8" s="34" t="s">
        <v>299</v>
      </c>
      <c r="IX8" s="34" t="s">
        <v>300</v>
      </c>
      <c r="IY8" s="34" t="s">
        <v>311</v>
      </c>
      <c r="IZ8" s="34" t="s">
        <v>326</v>
      </c>
      <c r="JA8" s="34" t="s">
        <v>312</v>
      </c>
      <c r="JB8" s="34" t="s">
        <v>294</v>
      </c>
      <c r="JC8" s="34" t="s">
        <v>296</v>
      </c>
      <c r="JD8" s="34" t="s">
        <v>297</v>
      </c>
      <c r="JE8" s="34" t="s">
        <v>492</v>
      </c>
      <c r="JF8" s="34" t="s">
        <v>299</v>
      </c>
      <c r="JG8" s="34" t="s">
        <v>313</v>
      </c>
      <c r="JH8" s="34" t="s">
        <v>290</v>
      </c>
      <c r="JI8" s="34" t="s">
        <v>321</v>
      </c>
      <c r="JJ8" s="34" t="s">
        <v>312</v>
      </c>
      <c r="JK8" s="34" t="s">
        <v>313</v>
      </c>
      <c r="JL8" s="34" t="s">
        <v>300</v>
      </c>
      <c r="JM8" s="34" t="s">
        <v>297</v>
      </c>
      <c r="JN8" s="34" t="s">
        <v>294</v>
      </c>
      <c r="JO8" s="34" t="s">
        <v>298</v>
      </c>
      <c r="JP8" s="34" t="s">
        <v>299</v>
      </c>
      <c r="JQ8" s="34" t="s">
        <v>300</v>
      </c>
      <c r="JR8" s="34" t="s">
        <v>311</v>
      </c>
      <c r="JS8" s="34" t="s">
        <v>321</v>
      </c>
      <c r="JT8" s="34" t="s">
        <v>312</v>
      </c>
      <c r="JU8" s="34" t="s">
        <v>294</v>
      </c>
      <c r="JV8" s="34" t="s">
        <v>298</v>
      </c>
      <c r="JW8" s="34" t="s">
        <v>299</v>
      </c>
      <c r="JX8" s="34" t="s">
        <v>313</v>
      </c>
      <c r="JY8" s="34" t="s">
        <v>290</v>
      </c>
      <c r="JZ8" s="34" t="s">
        <v>312</v>
      </c>
      <c r="KA8" s="34" t="s">
        <v>326</v>
      </c>
      <c r="KB8" s="34" t="s">
        <v>321</v>
      </c>
      <c r="KC8" s="34" t="s">
        <v>299</v>
      </c>
      <c r="KD8" s="34" t="s">
        <v>290</v>
      </c>
      <c r="KE8" s="34" t="s">
        <v>291</v>
      </c>
      <c r="KF8" s="34" t="s">
        <v>300</v>
      </c>
      <c r="KG8" s="34" t="s">
        <v>384</v>
      </c>
      <c r="KH8" s="34" t="s">
        <v>290</v>
      </c>
      <c r="KI8" s="34" t="s">
        <v>326</v>
      </c>
      <c r="KJ8" s="34" t="s">
        <v>312</v>
      </c>
      <c r="KK8" s="34" t="s">
        <v>294</v>
      </c>
      <c r="KL8" s="34" t="s">
        <v>296</v>
      </c>
      <c r="KM8" s="34" t="s">
        <v>298</v>
      </c>
      <c r="KN8" s="34" t="s">
        <v>313</v>
      </c>
      <c r="KO8" s="34" t="s">
        <v>507</v>
      </c>
      <c r="KP8" s="34" t="s">
        <v>291</v>
      </c>
      <c r="KQ8" s="34" t="s">
        <v>327</v>
      </c>
      <c r="KR8" s="34" t="s">
        <v>312</v>
      </c>
      <c r="KS8" s="34" t="s">
        <v>294</v>
      </c>
      <c r="KT8" s="34" t="s">
        <v>348</v>
      </c>
      <c r="KU8" s="34" t="s">
        <v>294</v>
      </c>
      <c r="KV8" s="34" t="s">
        <v>296</v>
      </c>
      <c r="KW8" s="34" t="s">
        <v>297</v>
      </c>
      <c r="KX8" s="34" t="s">
        <v>298</v>
      </c>
      <c r="KY8" s="34" t="s">
        <v>319</v>
      </c>
      <c r="KZ8" s="34" t="s">
        <v>299</v>
      </c>
      <c r="LA8" s="34" t="s">
        <v>300</v>
      </c>
      <c r="LB8" s="34" t="s">
        <v>311</v>
      </c>
      <c r="LC8" s="34" t="s">
        <v>365</v>
      </c>
      <c r="LD8" s="34" t="s">
        <v>312</v>
      </c>
      <c r="LE8" s="34" t="s">
        <v>294</v>
      </c>
      <c r="LF8" s="34" t="s">
        <v>348</v>
      </c>
      <c r="LG8" s="34" t="s">
        <v>366</v>
      </c>
      <c r="LH8" s="34" t="s">
        <v>331</v>
      </c>
      <c r="LI8" s="34" t="s">
        <v>492</v>
      </c>
      <c r="LJ8" s="34" t="s">
        <v>325</v>
      </c>
      <c r="LK8" s="34" t="s">
        <v>313</v>
      </c>
      <c r="LL8" s="34" t="s">
        <v>290</v>
      </c>
      <c r="LM8" s="34" t="s">
        <v>321</v>
      </c>
      <c r="LN8" s="34" t="s">
        <v>312</v>
      </c>
      <c r="LO8" s="34" t="s">
        <v>319</v>
      </c>
      <c r="LP8" s="34" t="s">
        <v>340</v>
      </c>
      <c r="LQ8" s="34" t="s">
        <v>299</v>
      </c>
      <c r="LR8" s="34" t="s">
        <v>300</v>
      </c>
      <c r="LS8" s="34" t="s">
        <v>382</v>
      </c>
      <c r="LT8" s="34" t="s">
        <v>342</v>
      </c>
      <c r="LU8" s="34" t="s">
        <v>422</v>
      </c>
      <c r="LV8" s="34" t="s">
        <v>320</v>
      </c>
      <c r="LW8" s="34" t="s">
        <v>340</v>
      </c>
      <c r="LX8" s="34" t="s">
        <v>391</v>
      </c>
      <c r="LY8" s="34" t="s">
        <v>553</v>
      </c>
      <c r="LZ8" s="34" t="s">
        <v>555</v>
      </c>
      <c r="MA8" s="34" t="s">
        <v>389</v>
      </c>
      <c r="MB8" s="34" t="s">
        <v>351</v>
      </c>
      <c r="MC8" s="34" t="s">
        <v>354</v>
      </c>
      <c r="MD8" s="34" t="s">
        <v>564</v>
      </c>
      <c r="ME8" s="34" t="s">
        <v>320</v>
      </c>
      <c r="MF8" s="34" t="s">
        <v>340</v>
      </c>
      <c r="MG8" s="34" t="s">
        <v>342</v>
      </c>
      <c r="MH8" s="34" t="s">
        <v>319</v>
      </c>
      <c r="MI8" s="34" t="s">
        <v>299</v>
      </c>
      <c r="MJ8" s="34" t="s">
        <v>294</v>
      </c>
      <c r="MK8" s="34" t="s">
        <v>296</v>
      </c>
      <c r="ML8" s="34" t="s">
        <v>298</v>
      </c>
      <c r="MM8" s="34" t="s">
        <v>300</v>
      </c>
      <c r="MN8" s="34" t="s">
        <v>313</v>
      </c>
      <c r="MO8" s="34" t="s">
        <v>290</v>
      </c>
      <c r="MP8" s="34" t="s">
        <v>320</v>
      </c>
      <c r="MQ8" s="34" t="s">
        <v>340</v>
      </c>
      <c r="MR8" s="34" t="s">
        <v>319</v>
      </c>
      <c r="MS8" s="34" t="s">
        <v>299</v>
      </c>
      <c r="MT8" s="34" t="s">
        <v>294</v>
      </c>
      <c r="MU8" s="34" t="s">
        <v>348</v>
      </c>
      <c r="MV8" s="34" t="s">
        <v>300</v>
      </c>
      <c r="MW8" s="34" t="s">
        <v>291</v>
      </c>
      <c r="MX8" s="34" t="s">
        <v>294</v>
      </c>
      <c r="MY8" s="34" t="s">
        <v>296</v>
      </c>
      <c r="MZ8" s="34" t="s">
        <v>297</v>
      </c>
      <c r="NA8" s="34" t="s">
        <v>319</v>
      </c>
      <c r="NB8" s="34" t="s">
        <v>299</v>
      </c>
      <c r="NC8" s="34" t="s">
        <v>300</v>
      </c>
      <c r="ND8" s="34" t="s">
        <v>290</v>
      </c>
      <c r="NE8" s="34" t="s">
        <v>321</v>
      </c>
      <c r="NF8" s="34" t="s">
        <v>294</v>
      </c>
      <c r="NG8" s="34" t="s">
        <v>348</v>
      </c>
      <c r="NH8" s="34" t="s">
        <v>366</v>
      </c>
      <c r="NI8" s="34" t="s">
        <v>492</v>
      </c>
      <c r="NJ8" s="34" t="s">
        <v>299</v>
      </c>
      <c r="NK8" s="34" t="s">
        <v>313</v>
      </c>
      <c r="NL8" s="34" t="s">
        <v>291</v>
      </c>
      <c r="NM8" s="34" t="s">
        <v>321</v>
      </c>
      <c r="NN8" s="34" t="s">
        <v>582</v>
      </c>
      <c r="NO8" s="34" t="s">
        <v>342</v>
      </c>
      <c r="NP8" s="34" t="s">
        <v>300</v>
      </c>
      <c r="NQ8" s="34" t="s">
        <v>294</v>
      </c>
      <c r="NR8" s="34" t="s">
        <v>299</v>
      </c>
      <c r="NS8" s="34" t="s">
        <v>382</v>
      </c>
      <c r="NT8" s="34" t="s">
        <v>290</v>
      </c>
      <c r="NU8" s="34" t="s">
        <v>342</v>
      </c>
      <c r="NV8" s="34" t="s">
        <v>294</v>
      </c>
      <c r="NW8" s="34" t="s">
        <v>384</v>
      </c>
      <c r="NX8" s="34" t="s">
        <v>299</v>
      </c>
      <c r="NY8" s="34" t="s">
        <v>291</v>
      </c>
      <c r="NZ8" s="34" t="s">
        <v>313</v>
      </c>
      <c r="OA8" s="34" t="s">
        <v>299</v>
      </c>
      <c r="OB8" s="34" t="s">
        <v>300</v>
      </c>
      <c r="OC8" s="34" t="s">
        <v>311</v>
      </c>
      <c r="OD8" s="34" t="s">
        <v>321</v>
      </c>
      <c r="OE8" s="34" t="s">
        <v>299</v>
      </c>
      <c r="OF8" s="34" t="s">
        <v>300</v>
      </c>
      <c r="OG8" s="34" t="s">
        <v>311</v>
      </c>
      <c r="OH8" s="34" t="s">
        <v>290</v>
      </c>
      <c r="OI8" s="34" t="s">
        <v>312</v>
      </c>
      <c r="OJ8" s="34" t="s">
        <v>299</v>
      </c>
      <c r="OK8" s="34" t="s">
        <v>300</v>
      </c>
      <c r="OL8" s="34" t="s">
        <v>326</v>
      </c>
      <c r="OM8" s="34" t="s">
        <v>327</v>
      </c>
      <c r="ON8" s="34" t="s">
        <v>326</v>
      </c>
      <c r="OO8" s="34" t="s">
        <v>327</v>
      </c>
      <c r="OP8" s="34" t="s">
        <v>321</v>
      </c>
      <c r="OQ8" s="34" t="s">
        <v>312</v>
      </c>
      <c r="OR8" s="34" t="s">
        <v>342</v>
      </c>
      <c r="OS8" s="34" t="s">
        <v>320</v>
      </c>
      <c r="OT8" s="34" t="s">
        <v>340</v>
      </c>
      <c r="OU8" s="34" t="s">
        <v>389</v>
      </c>
      <c r="OV8" s="34" t="s">
        <v>604</v>
      </c>
      <c r="OW8" s="34" t="s">
        <v>390</v>
      </c>
      <c r="OX8" s="34" t="s">
        <v>313</v>
      </c>
      <c r="OY8" s="34" t="s">
        <v>290</v>
      </c>
      <c r="OZ8" s="34" t="s">
        <v>291</v>
      </c>
      <c r="PA8" s="34" t="s">
        <v>390</v>
      </c>
      <c r="PB8" s="34" t="s">
        <v>300</v>
      </c>
      <c r="PC8" s="34" t="s">
        <v>290</v>
      </c>
      <c r="PD8" s="34" t="s">
        <v>311</v>
      </c>
      <c r="PE8" s="34" t="s">
        <v>311</v>
      </c>
      <c r="PF8" s="34" t="s">
        <v>320</v>
      </c>
      <c r="PG8" s="34" t="s">
        <v>342</v>
      </c>
      <c r="PH8" s="34" t="s">
        <v>319</v>
      </c>
      <c r="PI8" s="34" t="s">
        <v>389</v>
      </c>
      <c r="PJ8" s="34" t="s">
        <v>299</v>
      </c>
      <c r="PK8" s="34" t="s">
        <v>300</v>
      </c>
      <c r="PL8" s="34" t="s">
        <v>294</v>
      </c>
      <c r="PM8" s="34" t="s">
        <v>296</v>
      </c>
      <c r="PN8" s="34" t="s">
        <v>297</v>
      </c>
      <c r="PO8" s="34" t="s">
        <v>311</v>
      </c>
      <c r="PP8" s="34" t="s">
        <v>290</v>
      </c>
      <c r="PQ8" s="34" t="s">
        <v>320</v>
      </c>
      <c r="PR8" s="34" t="s">
        <v>340</v>
      </c>
      <c r="PS8" s="34" t="s">
        <v>342</v>
      </c>
      <c r="PT8" s="34" t="s">
        <v>319</v>
      </c>
      <c r="PU8" s="34" t="s">
        <v>389</v>
      </c>
      <c r="PV8" s="34" t="s">
        <v>299</v>
      </c>
      <c r="PW8" s="34" t="s">
        <v>325</v>
      </c>
      <c r="PX8" s="34" t="s">
        <v>294</v>
      </c>
      <c r="PY8" s="34" t="s">
        <v>296</v>
      </c>
      <c r="PZ8" s="34" t="s">
        <v>366</v>
      </c>
      <c r="QA8" s="34" t="s">
        <v>313</v>
      </c>
      <c r="QB8" s="34" t="s">
        <v>290</v>
      </c>
      <c r="QC8" s="34" t="s">
        <v>291</v>
      </c>
      <c r="QD8" s="34" t="s">
        <v>298</v>
      </c>
      <c r="QE8" s="34" t="s">
        <v>296</v>
      </c>
      <c r="QF8" s="34" t="s">
        <v>325</v>
      </c>
      <c r="QG8" s="34" t="s">
        <v>321</v>
      </c>
      <c r="QH8" s="34" t="s">
        <v>326</v>
      </c>
      <c r="QI8" s="34" t="s">
        <v>290</v>
      </c>
      <c r="QJ8" s="34" t="s">
        <v>331</v>
      </c>
      <c r="QK8" s="34" t="s">
        <v>300</v>
      </c>
      <c r="QL8" s="34" t="s">
        <v>312</v>
      </c>
      <c r="QM8" s="34" t="s">
        <v>327</v>
      </c>
      <c r="QN8" s="34" t="s">
        <v>291</v>
      </c>
      <c r="QO8" s="34" t="s">
        <v>329</v>
      </c>
      <c r="QP8" s="34" t="s">
        <v>582</v>
      </c>
      <c r="QQ8" s="34" t="s">
        <v>328</v>
      </c>
      <c r="QR8" s="34" t="s">
        <v>313</v>
      </c>
      <c r="QS8" s="34" t="s">
        <v>299</v>
      </c>
      <c r="QT8" s="34" t="s">
        <v>300</v>
      </c>
      <c r="QU8" s="34" t="s">
        <v>313</v>
      </c>
      <c r="QV8" s="34" t="s">
        <v>365</v>
      </c>
      <c r="QW8" s="34" t="s">
        <v>312</v>
      </c>
      <c r="QX8" s="34" t="s">
        <v>294</v>
      </c>
      <c r="QY8" s="34" t="s">
        <v>326</v>
      </c>
      <c r="QZ8" s="34" t="s">
        <v>300</v>
      </c>
      <c r="RA8" s="34" t="s">
        <v>325</v>
      </c>
      <c r="RB8" s="34" t="s">
        <v>296</v>
      </c>
      <c r="RC8" s="34" t="s">
        <v>327</v>
      </c>
      <c r="RD8" s="34" t="s">
        <v>348</v>
      </c>
      <c r="RE8" s="34" t="s">
        <v>320</v>
      </c>
      <c r="RF8" s="34" t="s">
        <v>553</v>
      </c>
      <c r="RG8" s="34" t="s">
        <v>299</v>
      </c>
      <c r="RH8" s="34" t="s">
        <v>294</v>
      </c>
      <c r="RI8" s="34" t="s">
        <v>296</v>
      </c>
      <c r="RJ8" s="34" t="s">
        <v>300</v>
      </c>
      <c r="RK8" s="34" t="s">
        <v>311</v>
      </c>
      <c r="RL8" s="34" t="s">
        <v>365</v>
      </c>
      <c r="RM8" s="34" t="s">
        <v>340</v>
      </c>
      <c r="RN8" s="34" t="s">
        <v>492</v>
      </c>
      <c r="RO8" s="34" t="s">
        <v>389</v>
      </c>
      <c r="RP8" s="34" t="s">
        <v>294</v>
      </c>
      <c r="RQ8" s="34" t="s">
        <v>296</v>
      </c>
      <c r="RR8" s="34" t="s">
        <v>621</v>
      </c>
      <c r="RS8" s="34" t="s">
        <v>291</v>
      </c>
      <c r="RT8" s="34" t="s">
        <v>321</v>
      </c>
      <c r="RU8" s="34" t="s">
        <v>553</v>
      </c>
      <c r="RV8" s="34" t="s">
        <v>320</v>
      </c>
      <c r="RW8" s="34" t="s">
        <v>340</v>
      </c>
      <c r="RX8" s="34" t="s">
        <v>604</v>
      </c>
      <c r="RY8" s="34" t="s">
        <v>624</v>
      </c>
      <c r="RZ8" s="34" t="s">
        <v>294</v>
      </c>
      <c r="SA8" s="34" t="s">
        <v>299</v>
      </c>
      <c r="SB8" s="34" t="s">
        <v>300</v>
      </c>
      <c r="SC8" s="34" t="s">
        <v>342</v>
      </c>
      <c r="SD8" s="34" t="s">
        <v>319</v>
      </c>
      <c r="SE8" s="34" t="s">
        <v>294</v>
      </c>
      <c r="SF8" s="34" t="s">
        <v>299</v>
      </c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158"/>
    </row>
    <row r="9" spans="1:522" s="10" customFormat="1" ht="18" customHeight="1" x14ac:dyDescent="0.3">
      <c r="A9" s="12">
        <v>1</v>
      </c>
      <c r="B9" s="26" t="s">
        <v>234</v>
      </c>
      <c r="C9" s="19">
        <v>5599</v>
      </c>
      <c r="D9" s="133" t="s">
        <v>235</v>
      </c>
      <c r="E9" s="19">
        <v>11237</v>
      </c>
      <c r="F9" s="19">
        <v>2015</v>
      </c>
      <c r="G9" s="4" t="s">
        <v>261</v>
      </c>
      <c r="H9"/>
      <c r="I9" s="1">
        <f t="shared" ref="I9:I40" si="0">SUM(K9:TB9)</f>
        <v>316</v>
      </c>
      <c r="J9" s="12">
        <f>Tabuľka11[[#This Row],[Stĺpec90]]+Tabuľka11[[#This Row],[Stĺpec99]]+Tabuľka11[[#This Row],[Stĺpec119]]+Tabuľka11[[#This Row],[Stĺpec120]]+Tabuľka11[[#This Row],[Stĺpec144]]+Tabuľka11[[#This Row],[Stĺpec145]]+Tabuľka11[[#This Row],[Stĺpec160]]+Tabuľka11[[#This Row],[Stĺpec165]]+Tabuľka11[[#This Row],[Stĺpec292]]+Tabuľka11[[#This Row],[Stĺpec285]]+Tabuľka11[[#This Row],[Stĺpec283]]+Tabuľka11[[#This Row],[Stĺpec280]]+Tabuľka11[[#This Row],[Stĺpec461]]+Tabuľka11[[#This Row],[Stĺpec456]]+Tabuľka11[[#This Row],[Stĺpec452]]</f>
        <v>276</v>
      </c>
      <c r="K9" s="106">
        <f>3+6</f>
        <v>9</v>
      </c>
      <c r="L9" s="106">
        <f>4+5</f>
        <v>9</v>
      </c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>
        <f>5+7</f>
        <v>12</v>
      </c>
      <c r="BX9" s="106"/>
      <c r="BY9" s="106"/>
      <c r="BZ9" s="106"/>
      <c r="CA9" s="106"/>
      <c r="CB9" s="106"/>
      <c r="CC9" s="111"/>
      <c r="CD9" s="111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>
        <f>7+9</f>
        <v>16</v>
      </c>
      <c r="CP9" s="106"/>
      <c r="CQ9" s="106"/>
      <c r="CR9" s="106"/>
      <c r="CS9" s="106"/>
      <c r="CT9" s="106"/>
      <c r="CU9" s="106"/>
      <c r="CV9" s="106"/>
      <c r="CW9" s="111">
        <f>6+6</f>
        <v>12</v>
      </c>
      <c r="CX9" s="106"/>
      <c r="CY9" s="106"/>
      <c r="CZ9" s="111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>
        <f>8+10</f>
        <v>18</v>
      </c>
      <c r="DS9" s="106">
        <f>9+11</f>
        <v>20</v>
      </c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11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>
        <f>6+8</f>
        <v>14</v>
      </c>
      <c r="FC9" s="106">
        <f>8+7</f>
        <v>15</v>
      </c>
      <c r="FD9" s="106"/>
      <c r="FE9" s="106"/>
      <c r="FF9" s="106"/>
      <c r="FG9" s="106"/>
      <c r="FH9" s="106"/>
      <c r="FI9" s="106"/>
      <c r="FJ9" s="106"/>
      <c r="FK9" s="106"/>
      <c r="FL9" s="156"/>
      <c r="FM9" s="106"/>
      <c r="FN9" s="106"/>
      <c r="FO9" s="156"/>
      <c r="FP9" s="151"/>
      <c r="FQ9" s="151"/>
      <c r="FR9" s="106">
        <f>7+8</f>
        <v>15</v>
      </c>
      <c r="FS9" s="106"/>
      <c r="FT9" s="106"/>
      <c r="FU9" s="106"/>
      <c r="FV9" s="106"/>
      <c r="FW9" s="151">
        <f>8+10</f>
        <v>18</v>
      </c>
      <c r="FX9" s="151"/>
      <c r="FY9" s="106"/>
      <c r="FZ9" s="106"/>
      <c r="GA9" s="157"/>
      <c r="GB9" s="106"/>
      <c r="GC9" s="106"/>
      <c r="GD9" s="15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11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/>
      <c r="II9" s="106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106"/>
      <c r="IZ9" s="106"/>
      <c r="JA9" s="106"/>
      <c r="JB9" s="106"/>
      <c r="JC9" s="106"/>
      <c r="JD9" s="106"/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06"/>
      <c r="JP9" s="106"/>
      <c r="JQ9" s="106"/>
      <c r="JR9" s="106"/>
      <c r="JS9" s="97">
        <f>7+7</f>
        <v>14</v>
      </c>
      <c r="JT9" s="97"/>
      <c r="JU9" s="97"/>
      <c r="JV9" s="97"/>
      <c r="JW9" s="97"/>
      <c r="JX9" s="106"/>
      <c r="JY9" s="106"/>
      <c r="JZ9" s="106">
        <f>9+10</f>
        <v>19</v>
      </c>
      <c r="KA9" s="106"/>
      <c r="KB9" s="106">
        <f>7+6</f>
        <v>13</v>
      </c>
      <c r="KC9" s="106"/>
      <c r="KD9" s="106"/>
      <c r="KE9" s="106"/>
      <c r="KF9" s="106"/>
      <c r="KG9" s="106"/>
      <c r="KH9" s="106"/>
      <c r="KI9" s="106"/>
      <c r="KJ9" s="106"/>
      <c r="KK9" s="106"/>
      <c r="KL9" s="106"/>
      <c r="KM9" s="106"/>
      <c r="KN9" s="111"/>
      <c r="KO9" s="106"/>
      <c r="KP9" s="106"/>
      <c r="KQ9" s="106"/>
      <c r="KR9" s="106"/>
      <c r="KS9" s="106"/>
      <c r="KT9" s="106"/>
      <c r="KU9" s="106"/>
      <c r="KV9" s="106"/>
      <c r="KW9" s="106"/>
      <c r="KX9" s="106"/>
      <c r="KY9" s="106"/>
      <c r="KZ9" s="106"/>
      <c r="LA9" s="106"/>
      <c r="LB9" s="106"/>
      <c r="LC9" s="106"/>
      <c r="LD9" s="106">
        <f>10+11</f>
        <v>21</v>
      </c>
      <c r="LE9" s="106"/>
      <c r="LF9" s="106"/>
      <c r="LG9" s="106"/>
      <c r="LH9" s="106"/>
      <c r="LI9" s="106"/>
      <c r="LJ9" s="106"/>
      <c r="LK9" s="106"/>
      <c r="LL9" s="106"/>
      <c r="LM9" s="106"/>
      <c r="LN9" s="106">
        <f>6+4</f>
        <v>10</v>
      </c>
      <c r="LO9" s="106"/>
      <c r="LP9" s="106"/>
      <c r="LQ9" s="106"/>
      <c r="LR9" s="106"/>
      <c r="LS9" s="106"/>
      <c r="LT9" s="106"/>
      <c r="LU9" s="106"/>
      <c r="LV9" s="106"/>
      <c r="LW9" s="106"/>
      <c r="LX9" s="106"/>
      <c r="LY9" s="106"/>
      <c r="LZ9" s="106"/>
      <c r="MA9" s="106"/>
      <c r="MB9" s="106"/>
      <c r="MC9" s="106"/>
      <c r="MD9" s="106"/>
      <c r="ME9" s="106"/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06"/>
      <c r="MS9" s="106"/>
      <c r="MT9" s="106"/>
      <c r="MU9" s="106"/>
      <c r="MV9" s="106"/>
      <c r="MW9" s="106"/>
      <c r="MX9" s="106"/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06"/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06"/>
      <c r="NV9" s="106"/>
      <c r="NW9" s="106"/>
      <c r="NX9" s="106"/>
      <c r="NY9" s="106"/>
      <c r="NZ9" s="106"/>
      <c r="OA9" s="106"/>
      <c r="OB9" s="106"/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06"/>
      <c r="OP9" s="106"/>
      <c r="OQ9" s="106"/>
      <c r="OR9" s="106"/>
      <c r="OS9" s="106"/>
      <c r="OT9" s="106"/>
      <c r="OU9" s="106"/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06"/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06"/>
      <c r="PS9" s="106"/>
      <c r="PT9" s="106"/>
      <c r="PU9" s="106"/>
      <c r="PV9" s="106"/>
      <c r="PW9" s="106"/>
      <c r="PX9" s="106"/>
      <c r="PY9" s="106"/>
      <c r="PZ9" s="106"/>
      <c r="QA9" s="106"/>
      <c r="QB9" s="106"/>
      <c r="QC9" s="106"/>
      <c r="QD9" s="106"/>
      <c r="QE9" s="106"/>
      <c r="QF9" s="106"/>
      <c r="QG9" s="106">
        <f>(8+9)*1.5</f>
        <v>25.5</v>
      </c>
      <c r="QH9" s="106"/>
      <c r="QI9" s="106"/>
      <c r="QJ9" s="106"/>
      <c r="QK9" s="106"/>
      <c r="QL9" s="106">
        <f>(8+9)*1.5</f>
        <v>25.5</v>
      </c>
      <c r="QM9" s="106"/>
      <c r="QN9" s="106"/>
      <c r="QO9" s="106"/>
      <c r="QP9" s="106">
        <f>(9+11)*1.5</f>
        <v>30</v>
      </c>
      <c r="QQ9" s="106"/>
      <c r="QR9" s="106"/>
      <c r="QS9" s="106"/>
      <c r="QT9" s="106"/>
      <c r="QU9" s="106"/>
      <c r="QV9" s="106"/>
      <c r="QW9" s="106"/>
      <c r="QX9" s="106"/>
      <c r="QY9" s="106"/>
      <c r="QZ9" s="106"/>
      <c r="RA9" s="106"/>
      <c r="RB9" s="106"/>
      <c r="RC9" s="106"/>
      <c r="RD9" s="106"/>
      <c r="RE9" s="106"/>
      <c r="RF9" s="106"/>
      <c r="RG9" s="106"/>
      <c r="RH9" s="106"/>
      <c r="RI9" s="106"/>
      <c r="RJ9" s="106"/>
      <c r="RK9" s="106"/>
      <c r="RL9" s="106"/>
      <c r="RM9" s="106"/>
      <c r="RN9" s="106"/>
      <c r="RO9" s="106"/>
      <c r="RP9" s="106"/>
      <c r="RQ9" s="106"/>
      <c r="RR9" s="106"/>
      <c r="RS9" s="106"/>
      <c r="RT9" s="106"/>
      <c r="RU9" s="106"/>
      <c r="RV9" s="106"/>
      <c r="RW9" s="106"/>
      <c r="RX9" s="106"/>
      <c r="RY9" s="106"/>
      <c r="RZ9" s="106"/>
      <c r="SA9" s="106"/>
      <c r="SB9" s="106"/>
      <c r="SC9" s="106"/>
      <c r="SD9" s="106"/>
      <c r="SE9" s="106"/>
      <c r="SF9" s="106"/>
      <c r="SG9" s="106"/>
      <c r="SH9" s="106"/>
      <c r="SI9" s="106"/>
      <c r="SJ9" s="106"/>
      <c r="SK9" s="106"/>
      <c r="SL9" s="106"/>
      <c r="SM9" s="106"/>
      <c r="SN9" s="106"/>
      <c r="SO9" s="106"/>
      <c r="SP9" s="106"/>
      <c r="SQ9" s="106"/>
      <c r="SR9" s="106"/>
      <c r="SS9" s="106"/>
      <c r="ST9" s="106"/>
      <c r="SU9" s="106"/>
      <c r="SV9" s="106"/>
      <c r="SW9" s="106"/>
      <c r="SX9" s="106"/>
      <c r="SY9" s="106"/>
      <c r="SZ9" s="106"/>
      <c r="TA9" s="106"/>
      <c r="TB9" s="106"/>
    </row>
    <row r="10" spans="1:522" ht="18" customHeight="1" x14ac:dyDescent="0.25">
      <c r="A10" s="12">
        <v>2</v>
      </c>
      <c r="B10" s="26" t="s">
        <v>11</v>
      </c>
      <c r="C10" s="1">
        <v>2965</v>
      </c>
      <c r="D10" t="s">
        <v>12</v>
      </c>
      <c r="E10" s="1">
        <v>9070</v>
      </c>
      <c r="F10" s="1">
        <v>2011</v>
      </c>
      <c r="G10" t="s">
        <v>13</v>
      </c>
      <c r="I10" s="1">
        <f t="shared" si="0"/>
        <v>381</v>
      </c>
      <c r="J10" s="12">
        <f>Tabuľka11[[#This Row],[Stĺpec73]]+Tabuľka11[[#This Row],[Stĺpec92]]+CQ11+Tabuľka11[[#This Row],[Stĺpec101]]+Tabuľka11[[#This Row],[Stĺpec245]]+Tabuľka11[[#This Row],[Stĺpec244]]+JA11+Tabuľka11[[#This Row],[Stĺpec235]]+JJ11+LD11+LN11+Tabuľka11[[#This Row],[Stĺpec390]]+Tabuľka11[[#This Row],[Stĺpec382]]+Tabuľka11[[#This Row],[Stĺpec381]]+NN11</f>
        <v>267.5</v>
      </c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>
        <f>4+4</f>
        <v>8</v>
      </c>
      <c r="BO10" s="111"/>
      <c r="BP10" s="111"/>
      <c r="BQ10" s="111"/>
      <c r="BR10" s="111"/>
      <c r="BS10" s="111">
        <f>4+3</f>
        <v>7</v>
      </c>
      <c r="BT10" s="111">
        <f>9+6</f>
        <v>15</v>
      </c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1">
        <f>5+6</f>
        <v>11</v>
      </c>
      <c r="CQ10" s="111">
        <f>7+9</f>
        <v>16</v>
      </c>
      <c r="CR10" s="111"/>
      <c r="CS10" s="111"/>
      <c r="CT10" s="111"/>
      <c r="CU10" s="111"/>
      <c r="CV10" s="111"/>
      <c r="CW10" s="111"/>
      <c r="CX10" s="111">
        <f>5+8</f>
        <v>13</v>
      </c>
      <c r="CY10" s="111">
        <f>9+9</f>
        <v>18</v>
      </c>
      <c r="CZ10" s="111"/>
      <c r="DA10" s="111"/>
      <c r="DB10" s="111"/>
      <c r="DC10" s="111"/>
      <c r="DD10" s="111"/>
      <c r="DE10" s="111"/>
      <c r="DF10" s="111"/>
      <c r="DG10" s="111"/>
      <c r="DH10" s="111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1"/>
      <c r="EB10" s="111"/>
      <c r="EC10" s="111"/>
      <c r="ED10" s="111"/>
      <c r="EE10" s="111"/>
      <c r="EF10" s="111"/>
      <c r="EG10" s="111"/>
      <c r="EH10" s="111"/>
      <c r="EI10" s="111"/>
      <c r="EJ10" s="111"/>
      <c r="EK10" s="111"/>
      <c r="EL10" s="111"/>
      <c r="EM10" s="111"/>
      <c r="EN10" s="111"/>
      <c r="EO10" s="111"/>
      <c r="EP10" s="111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08"/>
      <c r="FM10" s="114"/>
      <c r="FN10" s="114"/>
      <c r="FO10" s="108"/>
      <c r="FP10" s="114"/>
      <c r="FQ10" s="111"/>
      <c r="FR10" s="114">
        <f>6+5</f>
        <v>11</v>
      </c>
      <c r="FS10" s="114"/>
      <c r="FT10" s="108"/>
      <c r="FU10" s="108"/>
      <c r="FV10" s="114"/>
      <c r="FW10" s="114">
        <f>5+4</f>
        <v>9</v>
      </c>
      <c r="FX10" s="114">
        <f>7+5</f>
        <v>12</v>
      </c>
      <c r="FY10" s="114"/>
      <c r="FZ10" s="114"/>
      <c r="GA10" s="111"/>
      <c r="GB10" s="108"/>
      <c r="GC10" s="108"/>
      <c r="GD10" s="108"/>
      <c r="GE10" s="114"/>
      <c r="GF10" s="114">
        <f>6+5</f>
        <v>11</v>
      </c>
      <c r="GG10" s="114">
        <f>7+7</f>
        <v>14</v>
      </c>
      <c r="GH10" s="114"/>
      <c r="GI10" s="114"/>
      <c r="GJ10" s="114"/>
      <c r="GK10" s="114"/>
      <c r="GL10" s="114">
        <f>6+5</f>
        <v>11</v>
      </c>
      <c r="GM10" s="114">
        <f>5+5</f>
        <v>10</v>
      </c>
      <c r="GN10" s="114"/>
      <c r="GO10" s="114"/>
      <c r="GP10" s="114"/>
      <c r="GQ10" s="114"/>
      <c r="GR10" s="114"/>
      <c r="GS10" s="114"/>
      <c r="GT10" s="114"/>
      <c r="GU10" s="114"/>
      <c r="GV10" s="114"/>
      <c r="GW10" s="114"/>
      <c r="GX10" s="114"/>
      <c r="GY10" s="114"/>
      <c r="GZ10" s="114"/>
      <c r="HA10" s="114"/>
      <c r="HB10" s="114"/>
      <c r="HC10" s="114"/>
      <c r="HD10" s="114"/>
      <c r="HE10" s="114"/>
      <c r="HF10" s="114"/>
      <c r="HG10" s="114"/>
      <c r="HH10" s="114"/>
      <c r="HI10" s="114"/>
      <c r="HJ10" s="114"/>
      <c r="HK10" s="114"/>
      <c r="HL10" s="111"/>
      <c r="HM10" s="111"/>
      <c r="HN10" s="111"/>
      <c r="HO10" s="111"/>
      <c r="HP10" s="111"/>
      <c r="HQ10" s="111"/>
      <c r="HR10" s="111"/>
      <c r="HS10" s="111"/>
      <c r="HT10" s="111"/>
      <c r="HU10" s="111"/>
      <c r="HV10" s="111"/>
      <c r="HW10" s="111"/>
      <c r="HX10" s="111"/>
      <c r="HY10" s="111"/>
      <c r="HZ10" s="111"/>
      <c r="IA10" s="111"/>
      <c r="IB10" s="111"/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11"/>
      <c r="IP10" s="111"/>
      <c r="IQ10" s="111"/>
      <c r="IR10" s="111"/>
      <c r="IS10" s="111"/>
      <c r="IT10" s="111"/>
      <c r="IU10" s="111"/>
      <c r="IV10" s="111"/>
      <c r="IW10" s="111"/>
      <c r="IX10" s="111"/>
      <c r="IY10" s="111"/>
      <c r="IZ10" s="111">
        <f>8+7</f>
        <v>15</v>
      </c>
      <c r="JA10" s="111">
        <f>10+8</f>
        <v>18</v>
      </c>
      <c r="JB10" s="111"/>
      <c r="JC10" s="111"/>
      <c r="JD10" s="111"/>
      <c r="JE10" s="111"/>
      <c r="JF10" s="111"/>
      <c r="JG10" s="111"/>
      <c r="JH10" s="111"/>
      <c r="JI10" s="111">
        <f>8+6</f>
        <v>14</v>
      </c>
      <c r="JJ10" s="111">
        <f>10+9</f>
        <v>19</v>
      </c>
      <c r="JK10" s="111"/>
      <c r="JL10" s="111"/>
      <c r="JM10" s="111"/>
      <c r="JN10" s="111"/>
      <c r="JO10" s="111"/>
      <c r="JP10" s="111"/>
      <c r="JQ10" s="111"/>
      <c r="JR10" s="111"/>
      <c r="JS10" s="111"/>
      <c r="JT10" s="111"/>
      <c r="JU10" s="111"/>
      <c r="JV10" s="111"/>
      <c r="JW10" s="111"/>
      <c r="JX10" s="111"/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 t="s">
        <v>307</v>
      </c>
      <c r="KJ10" s="111">
        <v>9</v>
      </c>
      <c r="KK10" s="111"/>
      <c r="KL10" s="111"/>
      <c r="KM10" s="111"/>
      <c r="KN10" s="111"/>
      <c r="KO10" s="111"/>
      <c r="KP10" s="111"/>
      <c r="KQ10" s="111">
        <v>4</v>
      </c>
      <c r="KR10" s="111">
        <f>8+3</f>
        <v>11</v>
      </c>
      <c r="KS10" s="111"/>
      <c r="KT10" s="111"/>
      <c r="KU10" s="111"/>
      <c r="KV10" s="111"/>
      <c r="KW10" s="111"/>
      <c r="KX10" s="111"/>
      <c r="KY10" s="111"/>
      <c r="KZ10" s="111"/>
      <c r="LA10" s="111"/>
      <c r="LB10" s="111"/>
      <c r="LC10" s="111">
        <f>5+6</f>
        <v>11</v>
      </c>
      <c r="LD10" s="111">
        <f>7+6</f>
        <v>13</v>
      </c>
      <c r="LE10" s="111"/>
      <c r="LF10" s="111"/>
      <c r="LG10" s="111"/>
      <c r="LH10" s="111"/>
      <c r="LI10" s="111"/>
      <c r="LJ10" s="111"/>
      <c r="LK10" s="111"/>
      <c r="LL10" s="111"/>
      <c r="LM10" s="111">
        <f>5+6</f>
        <v>11</v>
      </c>
      <c r="LN10" s="111">
        <f>7+5</f>
        <v>12</v>
      </c>
      <c r="LO10" s="111"/>
      <c r="LP10" s="111"/>
      <c r="LQ10" s="111"/>
      <c r="LR10" s="111"/>
      <c r="LS10" s="111"/>
      <c r="LT10" s="111"/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11"/>
      <c r="MH10" s="111"/>
      <c r="MI10" s="111"/>
      <c r="MJ10" s="111"/>
      <c r="MK10" s="111"/>
      <c r="ML10" s="111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11"/>
      <c r="MX10" s="111"/>
      <c r="MY10" s="111"/>
      <c r="MZ10" s="111"/>
      <c r="NA10" s="111"/>
      <c r="NB10" s="111"/>
      <c r="NC10" s="111"/>
      <c r="ND10" s="111"/>
      <c r="NE10" s="111">
        <f>(7+7)*1.5</f>
        <v>21</v>
      </c>
      <c r="NF10" s="111"/>
      <c r="NG10" s="111"/>
      <c r="NH10" s="111"/>
      <c r="NI10" s="111"/>
      <c r="NJ10" s="111"/>
      <c r="NK10" s="111"/>
      <c r="NL10" s="111"/>
      <c r="NM10" s="111">
        <f>9+8</f>
        <v>17</v>
      </c>
      <c r="NN10" s="111">
        <f>(6+10)*1.5</f>
        <v>24</v>
      </c>
      <c r="NO10" s="111"/>
      <c r="NP10" s="111"/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11"/>
      <c r="OD10" s="111">
        <f>6+5</f>
        <v>11</v>
      </c>
      <c r="OE10" s="111"/>
      <c r="OF10" s="111"/>
      <c r="OG10" s="111"/>
      <c r="OH10" s="111"/>
      <c r="OI10" s="111">
        <v>5</v>
      </c>
      <c r="OJ10" s="111"/>
      <c r="OK10" s="111"/>
      <c r="OL10" s="111"/>
      <c r="OM10" s="111"/>
      <c r="ON10" s="111"/>
      <c r="OO10" s="111"/>
      <c r="OP10" s="111"/>
      <c r="OQ10" s="111"/>
      <c r="OR10" s="111"/>
      <c r="OS10" s="111"/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11"/>
      <c r="PF10" s="111"/>
      <c r="PG10" s="111"/>
      <c r="PH10" s="111"/>
      <c r="PI10" s="111"/>
      <c r="PJ10" s="111"/>
      <c r="PK10" s="111"/>
      <c r="PL10" s="111"/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11"/>
      <c r="PZ10" s="111"/>
      <c r="QA10" s="111"/>
      <c r="QB10" s="111"/>
      <c r="QC10" s="111"/>
      <c r="QD10" s="111"/>
      <c r="QE10" s="111"/>
      <c r="QF10" s="111"/>
      <c r="QG10" s="111"/>
      <c r="QH10" s="111"/>
      <c r="QI10" s="111"/>
      <c r="QJ10" s="111"/>
      <c r="QK10" s="111"/>
      <c r="QL10" s="111"/>
      <c r="QM10" s="111"/>
      <c r="QN10" s="111"/>
      <c r="QO10" s="111"/>
      <c r="QP10" s="111"/>
      <c r="QQ10" s="111"/>
      <c r="QR10" s="111"/>
      <c r="QS10" s="111"/>
      <c r="QT10" s="111"/>
      <c r="QU10" s="111"/>
      <c r="QV10" s="111"/>
      <c r="QW10" s="111"/>
      <c r="QX10" s="111"/>
      <c r="QY10" s="111"/>
      <c r="QZ10" s="111"/>
      <c r="RA10" s="111"/>
      <c r="RB10" s="111"/>
      <c r="RC10" s="111"/>
      <c r="RD10" s="111"/>
      <c r="RE10" s="111"/>
      <c r="RF10" s="111"/>
      <c r="RG10" s="111"/>
      <c r="RH10" s="111"/>
      <c r="RI10" s="111"/>
      <c r="RJ10" s="111"/>
      <c r="RK10" s="111"/>
      <c r="RL10" s="111"/>
      <c r="RM10" s="111"/>
      <c r="RN10" s="111"/>
      <c r="RO10" s="111"/>
      <c r="RP10" s="111"/>
      <c r="RQ10" s="111"/>
      <c r="RR10" s="111"/>
      <c r="RS10" s="111"/>
      <c r="RT10" s="111"/>
      <c r="RU10" s="111"/>
      <c r="RV10" s="111"/>
      <c r="RW10" s="111"/>
      <c r="RX10" s="111"/>
      <c r="RY10" s="111"/>
      <c r="RZ10" s="111"/>
      <c r="SA10" s="111"/>
      <c r="SB10" s="111"/>
      <c r="SC10" s="111"/>
      <c r="SD10" s="111"/>
      <c r="SE10" s="111"/>
      <c r="SF10" s="111"/>
      <c r="SG10" s="111"/>
      <c r="SH10" s="111"/>
      <c r="SI10" s="111"/>
      <c r="SJ10" s="111"/>
      <c r="SK10" s="111"/>
      <c r="SL10" s="111"/>
      <c r="SM10" s="111"/>
      <c r="SN10" s="111"/>
      <c r="SO10" s="111"/>
      <c r="SP10" s="111"/>
      <c r="SQ10" s="111"/>
      <c r="SR10" s="111"/>
      <c r="SS10" s="111"/>
      <c r="ST10" s="111"/>
      <c r="SU10" s="111"/>
      <c r="SV10" s="111"/>
      <c r="SW10" s="111"/>
      <c r="SX10" s="111"/>
      <c r="SY10" s="111"/>
      <c r="SZ10" s="111"/>
      <c r="TA10" s="111"/>
      <c r="TB10" s="111"/>
    </row>
    <row r="11" spans="1:522" ht="18" customHeight="1" x14ac:dyDescent="0.25">
      <c r="D11" t="s">
        <v>14</v>
      </c>
      <c r="E11" s="1">
        <v>10269</v>
      </c>
      <c r="F11" s="1">
        <v>2014</v>
      </c>
      <c r="I11" s="1">
        <f t="shared" si="0"/>
        <v>258.5</v>
      </c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>
        <v>3</v>
      </c>
      <c r="BO11" s="111"/>
      <c r="BP11" s="111"/>
      <c r="BQ11" s="111"/>
      <c r="BR11" s="111"/>
      <c r="BS11" s="111">
        <f>7+5</f>
        <v>12</v>
      </c>
      <c r="BT11" s="111">
        <f>7+5</f>
        <v>12</v>
      </c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>
        <f>7+7</f>
        <v>14</v>
      </c>
      <c r="CQ11" s="111">
        <f>9+9</f>
        <v>18</v>
      </c>
      <c r="CR11" s="111"/>
      <c r="CS11" s="111"/>
      <c r="CT11" s="111"/>
      <c r="CU11" s="111"/>
      <c r="CV11" s="111"/>
      <c r="CW11" s="111"/>
      <c r="CX11" s="111">
        <v>7</v>
      </c>
      <c r="CY11" s="111">
        <f>8+6</f>
        <v>14</v>
      </c>
      <c r="CZ11" s="111"/>
      <c r="DA11" s="111"/>
      <c r="DB11" s="111"/>
      <c r="DC11" s="111"/>
      <c r="DD11" s="111"/>
      <c r="DE11" s="111"/>
      <c r="DF11" s="111"/>
      <c r="DG11" s="111"/>
      <c r="DH11" s="111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1"/>
      <c r="EB11" s="111"/>
      <c r="EC11" s="111"/>
      <c r="ED11" s="111"/>
      <c r="EE11" s="111"/>
      <c r="EF11" s="111"/>
      <c r="EG11" s="111"/>
      <c r="EH11" s="111"/>
      <c r="EI11" s="111"/>
      <c r="EJ11" s="111"/>
      <c r="EK11" s="111"/>
      <c r="EL11" s="111"/>
      <c r="EM11" s="111"/>
      <c r="EN11" s="111"/>
      <c r="EO11" s="111"/>
      <c r="EP11" s="111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08"/>
      <c r="FM11" s="114"/>
      <c r="FN11" s="114"/>
      <c r="FO11" s="108"/>
      <c r="FP11" s="114"/>
      <c r="FQ11" s="111"/>
      <c r="FR11" s="114" t="s">
        <v>307</v>
      </c>
      <c r="FS11" s="114"/>
      <c r="FT11" s="108"/>
      <c r="FU11" s="108"/>
      <c r="FV11" s="114"/>
      <c r="FW11" s="114">
        <f>6+5</f>
        <v>11</v>
      </c>
      <c r="FX11" s="114">
        <f>6+5</f>
        <v>11</v>
      </c>
      <c r="FY11" s="114"/>
      <c r="FZ11" s="108"/>
      <c r="GA11" s="111"/>
      <c r="GB11" s="114"/>
      <c r="GC11" s="108"/>
      <c r="GD11" s="108"/>
      <c r="GE11" s="114"/>
      <c r="GF11" s="114">
        <f>8+6</f>
        <v>14</v>
      </c>
      <c r="GG11" s="114">
        <f>6+7</f>
        <v>13</v>
      </c>
      <c r="GH11" s="114"/>
      <c r="GI11" s="114"/>
      <c r="GJ11" s="114"/>
      <c r="GK11" s="114"/>
      <c r="GL11" s="114">
        <f>7+5</f>
        <v>12</v>
      </c>
      <c r="GM11" s="114">
        <f>6+6</f>
        <v>12</v>
      </c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1"/>
      <c r="HF11" s="114"/>
      <c r="HG11" s="114"/>
      <c r="HH11" s="114"/>
      <c r="HI11" s="114"/>
      <c r="HJ11" s="114"/>
      <c r="HK11" s="114"/>
      <c r="HL11" s="111"/>
      <c r="HM11" s="111"/>
      <c r="HN11" s="111"/>
      <c r="HO11" s="111"/>
      <c r="HP11" s="111"/>
      <c r="HQ11" s="111"/>
      <c r="HR11" s="111"/>
      <c r="HS11" s="111"/>
      <c r="HT11" s="111"/>
      <c r="HU11" s="111"/>
      <c r="HV11" s="111"/>
      <c r="HW11" s="111"/>
      <c r="HX11" s="111"/>
      <c r="HY11" s="111"/>
      <c r="HZ11" s="111"/>
      <c r="IA11" s="111"/>
      <c r="IB11" s="111"/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11"/>
      <c r="IP11" s="111"/>
      <c r="IQ11" s="111"/>
      <c r="IR11" s="111"/>
      <c r="IS11" s="111"/>
      <c r="IT11" s="111"/>
      <c r="IU11" s="111"/>
      <c r="IV11" s="111"/>
      <c r="IW11" s="111"/>
      <c r="IX11" s="111"/>
      <c r="IY11" s="111"/>
      <c r="IZ11" s="111"/>
      <c r="JA11" s="111">
        <f>9+7</f>
        <v>16</v>
      </c>
      <c r="JB11" s="111"/>
      <c r="JC11" s="111"/>
      <c r="JD11" s="111"/>
      <c r="JE11" s="111"/>
      <c r="JF11" s="111"/>
      <c r="JG11" s="111"/>
      <c r="JH11" s="111"/>
      <c r="JI11" s="111"/>
      <c r="JJ11" s="111">
        <f>8+8</f>
        <v>16</v>
      </c>
      <c r="JK11" s="111"/>
      <c r="JL11" s="111"/>
      <c r="JM11" s="111"/>
      <c r="JN11" s="111"/>
      <c r="JO11" s="111"/>
      <c r="JP11" s="111"/>
      <c r="JQ11" s="111"/>
      <c r="JR11" s="111"/>
      <c r="JS11" s="111"/>
      <c r="JT11" s="111"/>
      <c r="JU11" s="111"/>
      <c r="JV11" s="111"/>
      <c r="JW11" s="111"/>
      <c r="JX11" s="111"/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 t="s">
        <v>307</v>
      </c>
      <c r="KK11" s="111"/>
      <c r="KL11" s="111"/>
      <c r="KM11" s="111"/>
      <c r="KN11" s="111"/>
      <c r="KO11" s="111"/>
      <c r="KP11" s="111"/>
      <c r="KQ11" s="111"/>
      <c r="KR11" s="111">
        <v>7</v>
      </c>
      <c r="KS11" s="111"/>
      <c r="KT11" s="111"/>
      <c r="KU11" s="111"/>
      <c r="KV11" s="111"/>
      <c r="KW11" s="111"/>
      <c r="KX11" s="111"/>
      <c r="KY11" s="111"/>
      <c r="KZ11" s="111"/>
      <c r="LA11" s="111"/>
      <c r="LB11" s="111"/>
      <c r="LC11" s="111"/>
      <c r="LD11" s="111">
        <f>8+7</f>
        <v>15</v>
      </c>
      <c r="LE11" s="111"/>
      <c r="LF11" s="111"/>
      <c r="LG11" s="111"/>
      <c r="LH11" s="111"/>
      <c r="LI11" s="111"/>
      <c r="LJ11" s="111"/>
      <c r="LK11" s="111"/>
      <c r="LL11" s="111"/>
      <c r="LM11" s="111"/>
      <c r="LN11" s="111">
        <f>8+6</f>
        <v>14</v>
      </c>
      <c r="LO11" s="111"/>
      <c r="LP11" s="111"/>
      <c r="LQ11" s="111"/>
      <c r="LR11" s="111"/>
      <c r="LS11" s="111"/>
      <c r="LT11" s="111"/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11"/>
      <c r="MH11" s="111"/>
      <c r="MI11" s="111"/>
      <c r="MJ11" s="111"/>
      <c r="MK11" s="111"/>
      <c r="ML11" s="111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11"/>
      <c r="MX11" s="111"/>
      <c r="MY11" s="111"/>
      <c r="MZ11" s="111"/>
      <c r="NA11" s="111"/>
      <c r="NB11" s="111"/>
      <c r="NC11" s="111"/>
      <c r="ND11" s="111"/>
      <c r="NE11" s="111">
        <f>(4+4)*1.5</f>
        <v>12</v>
      </c>
      <c r="NF11" s="111"/>
      <c r="NG11" s="111"/>
      <c r="NH11" s="111"/>
      <c r="NI11" s="111"/>
      <c r="NJ11" s="111"/>
      <c r="NK11" s="111"/>
      <c r="NL11" s="111"/>
      <c r="NM11" s="111"/>
      <c r="NN11" s="111">
        <f>(7+10)*1.5</f>
        <v>25.5</v>
      </c>
      <c r="NO11" s="111"/>
      <c r="NP11" s="111"/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11"/>
      <c r="OD11" s="111"/>
      <c r="OE11" s="111"/>
      <c r="OF11" s="111"/>
      <c r="OG11" s="111"/>
      <c r="OH11" s="111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11"/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11"/>
      <c r="PF11" s="111"/>
      <c r="PG11" s="111"/>
      <c r="PH11" s="111"/>
      <c r="PI11" s="111"/>
      <c r="PJ11" s="111"/>
      <c r="PK11" s="111"/>
      <c r="PL11" s="111"/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11"/>
      <c r="PZ11" s="111"/>
      <c r="QA11" s="111"/>
      <c r="QB11" s="111"/>
      <c r="QC11" s="111"/>
      <c r="QD11" s="111"/>
      <c r="QE11" s="111"/>
      <c r="QF11" s="111"/>
      <c r="QG11" s="111"/>
      <c r="QH11" s="111"/>
      <c r="QI11" s="111"/>
      <c r="QJ11" s="111"/>
      <c r="QK11" s="111"/>
      <c r="QL11" s="111"/>
      <c r="QM11" s="111"/>
      <c r="QN11" s="111"/>
      <c r="QO11" s="111"/>
      <c r="QP11" s="111"/>
      <c r="QQ11" s="111"/>
      <c r="QR11" s="111"/>
      <c r="QS11" s="111"/>
      <c r="QT11" s="111"/>
      <c r="QU11" s="111"/>
      <c r="QV11" s="111"/>
      <c r="QW11" s="111"/>
      <c r="QX11" s="111"/>
      <c r="QY11" s="111"/>
      <c r="QZ11" s="111"/>
      <c r="RA11" s="111"/>
      <c r="RB11" s="111"/>
      <c r="RC11" s="111"/>
      <c r="RD11" s="111"/>
      <c r="RE11" s="111"/>
      <c r="RF11" s="111"/>
      <c r="RG11" s="111"/>
      <c r="RH11" s="111"/>
      <c r="RI11" s="111"/>
      <c r="RJ11" s="111"/>
      <c r="RK11" s="111"/>
      <c r="RL11" s="111"/>
      <c r="RM11" s="111"/>
      <c r="RN11" s="111"/>
      <c r="RO11" s="111"/>
      <c r="RP11" s="111"/>
      <c r="RQ11" s="111"/>
      <c r="RR11" s="111"/>
      <c r="RS11" s="111"/>
      <c r="RT11" s="111"/>
      <c r="RU11" s="111"/>
      <c r="RV11" s="111"/>
      <c r="RW11" s="111"/>
      <c r="RX11" s="111"/>
      <c r="RY11" s="111"/>
      <c r="RZ11" s="111"/>
      <c r="SA11" s="111"/>
      <c r="SB11" s="111"/>
      <c r="SC11" s="111"/>
      <c r="SD11" s="111"/>
      <c r="SE11" s="111"/>
      <c r="SF11" s="111"/>
      <c r="SG11" s="111"/>
      <c r="SH11" s="111"/>
      <c r="SI11" s="111"/>
      <c r="SJ11" s="111"/>
      <c r="SK11" s="111"/>
      <c r="SL11" s="111"/>
      <c r="SM11" s="111"/>
      <c r="SN11" s="111"/>
      <c r="SO11" s="111"/>
      <c r="SP11" s="111"/>
      <c r="SQ11" s="111"/>
      <c r="SR11" s="111"/>
      <c r="SS11" s="111"/>
      <c r="ST11" s="111"/>
      <c r="SU11" s="111"/>
      <c r="SV11" s="111"/>
      <c r="SW11" s="111"/>
      <c r="SX11" s="111"/>
      <c r="SY11" s="111"/>
      <c r="SZ11" s="111"/>
      <c r="TA11" s="111"/>
      <c r="TB11" s="111"/>
    </row>
    <row r="12" spans="1:522" ht="18" customHeight="1" x14ac:dyDescent="0.25">
      <c r="B12" s="35"/>
      <c r="D12" t="s">
        <v>479</v>
      </c>
      <c r="E12" s="1">
        <v>12992</v>
      </c>
      <c r="F12" s="1">
        <v>2019</v>
      </c>
      <c r="I12" s="1">
        <f t="shared" si="0"/>
        <v>34</v>
      </c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11"/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11"/>
      <c r="ED12" s="111"/>
      <c r="EE12" s="111"/>
      <c r="EF12" s="111"/>
      <c r="EG12" s="111"/>
      <c r="EH12" s="111"/>
      <c r="EI12" s="111"/>
      <c r="EJ12" s="111"/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11"/>
      <c r="EX12" s="111"/>
      <c r="EY12" s="111"/>
      <c r="EZ12" s="111"/>
      <c r="FA12" s="111"/>
      <c r="FB12" s="111"/>
      <c r="FC12" s="111"/>
      <c r="FD12" s="111"/>
      <c r="FE12" s="111"/>
      <c r="FF12" s="111"/>
      <c r="FG12" s="111"/>
      <c r="FH12" s="111"/>
      <c r="FI12" s="111"/>
      <c r="FJ12" s="111"/>
      <c r="FK12" s="111"/>
      <c r="FL12" s="109"/>
      <c r="FM12" s="111"/>
      <c r="FN12" s="111"/>
      <c r="FO12" s="109"/>
      <c r="FP12" s="111"/>
      <c r="FQ12" s="111"/>
      <c r="FR12" s="111"/>
      <c r="FS12" s="111"/>
      <c r="FT12" s="109"/>
      <c r="FU12" s="109"/>
      <c r="FV12" s="111"/>
      <c r="FW12" s="111"/>
      <c r="FX12" s="111"/>
      <c r="FY12" s="111"/>
      <c r="FZ12" s="109"/>
      <c r="GA12" s="111"/>
      <c r="GB12" s="160"/>
      <c r="GC12" s="109"/>
      <c r="GD12" s="109"/>
      <c r="GE12" s="111"/>
      <c r="GF12" s="111"/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11"/>
      <c r="GT12" s="111"/>
      <c r="GU12" s="111"/>
      <c r="GV12" s="111"/>
      <c r="GW12" s="111"/>
      <c r="GX12" s="111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11"/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11"/>
      <c r="HV12" s="111"/>
      <c r="HW12" s="111"/>
      <c r="HX12" s="111"/>
      <c r="HY12" s="111"/>
      <c r="HZ12" s="111"/>
      <c r="IA12" s="111"/>
      <c r="IB12" s="111"/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11"/>
      <c r="IP12" s="111"/>
      <c r="IQ12" s="111"/>
      <c r="IR12" s="111">
        <f>2</f>
        <v>2</v>
      </c>
      <c r="IS12" s="111"/>
      <c r="IT12" s="111"/>
      <c r="IU12" s="111"/>
      <c r="IV12" s="111"/>
      <c r="IW12" s="111"/>
      <c r="IX12" s="111"/>
      <c r="IY12" s="111"/>
      <c r="IZ12" s="111"/>
      <c r="JA12" s="111"/>
      <c r="JB12" s="111">
        <v>6</v>
      </c>
      <c r="JC12" s="111"/>
      <c r="JD12" s="111"/>
      <c r="JE12" s="111"/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11"/>
      <c r="JR12" s="111"/>
      <c r="JS12" s="111"/>
      <c r="JT12" s="111"/>
      <c r="JU12" s="111"/>
      <c r="JV12" s="111"/>
      <c r="JW12" s="111"/>
      <c r="JX12" s="111"/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11"/>
      <c r="KL12" s="111"/>
      <c r="KM12" s="111"/>
      <c r="KN12" s="111"/>
      <c r="KO12" s="111"/>
      <c r="KP12" s="111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>
        <f>3+2</f>
        <v>5</v>
      </c>
      <c r="LA12" s="111">
        <f>2+2</f>
        <v>4</v>
      </c>
      <c r="LB12" s="111"/>
      <c r="LC12" s="111"/>
      <c r="LD12" s="111"/>
      <c r="LE12" s="111"/>
      <c r="LF12" s="111"/>
      <c r="LG12" s="111"/>
      <c r="LH12" s="111"/>
      <c r="LI12" s="111"/>
      <c r="LJ12" s="111">
        <f>2+1</f>
        <v>3</v>
      </c>
      <c r="LK12" s="111">
        <f>3+2</f>
        <v>5</v>
      </c>
      <c r="LL12" s="111"/>
      <c r="LM12" s="111"/>
      <c r="LN12" s="111"/>
      <c r="LO12" s="111"/>
      <c r="LP12" s="111"/>
      <c r="LQ12" s="111"/>
      <c r="LR12" s="111"/>
      <c r="LS12" s="111"/>
      <c r="LT12" s="111"/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11"/>
      <c r="MH12" s="111"/>
      <c r="MI12" s="111"/>
      <c r="MJ12" s="111"/>
      <c r="MK12" s="111"/>
      <c r="ML12" s="111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11"/>
      <c r="MX12" s="111"/>
      <c r="MY12" s="111"/>
      <c r="MZ12" s="111"/>
      <c r="NA12" s="111"/>
      <c r="NB12" s="111">
        <v>1</v>
      </c>
      <c r="NC12" s="111" t="s">
        <v>307</v>
      </c>
      <c r="ND12" s="111"/>
      <c r="NE12" s="111"/>
      <c r="NF12" s="111"/>
      <c r="NG12" s="111"/>
      <c r="NH12" s="111"/>
      <c r="NI12" s="111"/>
      <c r="NJ12" s="111">
        <f>1+4</f>
        <v>5</v>
      </c>
      <c r="NK12" s="111">
        <f>1+2</f>
        <v>3</v>
      </c>
      <c r="NL12" s="111"/>
      <c r="NM12" s="111"/>
      <c r="NN12" s="111"/>
      <c r="NO12" s="111"/>
      <c r="NP12" s="111"/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11"/>
      <c r="OD12" s="111"/>
      <c r="OE12" s="111"/>
      <c r="OF12" s="111"/>
      <c r="OG12" s="111"/>
      <c r="OH12" s="111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11"/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11"/>
      <c r="PF12" s="111"/>
      <c r="PG12" s="111"/>
      <c r="PH12" s="111"/>
      <c r="PI12" s="111"/>
      <c r="PJ12" s="111"/>
      <c r="PK12" s="111"/>
      <c r="PL12" s="111"/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11"/>
      <c r="PZ12" s="111"/>
      <c r="QA12" s="111"/>
      <c r="QB12" s="111"/>
      <c r="QC12" s="111"/>
      <c r="QD12" s="111"/>
      <c r="QE12" s="111"/>
      <c r="QF12" s="111"/>
      <c r="QG12" s="111"/>
      <c r="QH12" s="111"/>
      <c r="QI12" s="111"/>
      <c r="QJ12" s="111"/>
      <c r="QK12" s="111"/>
      <c r="QL12" s="111"/>
      <c r="QM12" s="111"/>
      <c r="QN12" s="111"/>
      <c r="QO12" s="111"/>
      <c r="QP12" s="111"/>
      <c r="QQ12" s="111"/>
      <c r="QR12" s="111"/>
      <c r="QS12" s="111"/>
      <c r="QT12" s="111"/>
      <c r="QU12" s="111"/>
      <c r="QV12" s="111"/>
      <c r="QW12" s="111"/>
      <c r="QX12" s="111"/>
      <c r="QY12" s="111"/>
      <c r="QZ12" s="111"/>
      <c r="RA12" s="111"/>
      <c r="RB12" s="111"/>
      <c r="RC12" s="111"/>
      <c r="RD12" s="111"/>
      <c r="RE12" s="111"/>
      <c r="RF12" s="111"/>
      <c r="RG12" s="111"/>
      <c r="RH12" s="111"/>
      <c r="RI12" s="111"/>
      <c r="RJ12" s="111"/>
      <c r="RK12" s="111"/>
      <c r="RL12" s="111"/>
      <c r="RM12" s="111"/>
      <c r="RN12" s="111"/>
      <c r="RO12" s="111"/>
      <c r="RP12" s="111"/>
      <c r="RQ12" s="111"/>
      <c r="RR12" s="111"/>
      <c r="RS12" s="111"/>
      <c r="RT12" s="111"/>
      <c r="RU12" s="111"/>
      <c r="RV12" s="111"/>
      <c r="RW12" s="111"/>
      <c r="RX12" s="111"/>
      <c r="RY12" s="111"/>
      <c r="RZ12" s="111"/>
      <c r="SA12" s="111"/>
      <c r="SB12" s="111"/>
      <c r="SC12" s="111"/>
      <c r="SD12" s="111"/>
      <c r="SE12" s="111"/>
      <c r="SF12" s="111"/>
      <c r="SG12" s="111"/>
      <c r="SH12" s="111"/>
      <c r="SI12" s="111"/>
      <c r="SJ12" s="111"/>
      <c r="SK12" s="111"/>
      <c r="SL12" s="111"/>
      <c r="SM12" s="111"/>
      <c r="SN12" s="111"/>
      <c r="SO12" s="111"/>
      <c r="SP12" s="111"/>
      <c r="SQ12" s="111"/>
      <c r="SR12" s="111"/>
      <c r="SS12" s="111"/>
      <c r="ST12" s="111"/>
      <c r="SU12" s="111"/>
      <c r="SV12" s="111"/>
      <c r="SW12" s="111"/>
      <c r="SX12" s="111"/>
      <c r="SY12" s="111"/>
      <c r="SZ12" s="111"/>
      <c r="TA12" s="111"/>
      <c r="TB12" s="111"/>
    </row>
    <row r="13" spans="1:522" ht="18" customHeight="1" x14ac:dyDescent="0.25">
      <c r="A13" s="12">
        <v>3</v>
      </c>
      <c r="B13" s="26" t="s">
        <v>27</v>
      </c>
      <c r="C13" s="1">
        <v>4920</v>
      </c>
      <c r="D13" t="s">
        <v>28</v>
      </c>
      <c r="E13" s="1">
        <v>9051</v>
      </c>
      <c r="F13" s="1">
        <v>2010</v>
      </c>
      <c r="G13" t="s">
        <v>29</v>
      </c>
      <c r="I13" s="1">
        <f t="shared" si="0"/>
        <v>153.5</v>
      </c>
      <c r="J13" s="12">
        <f>DD15+IS14+IT15+JC15+Tabuľka11[[#This Row],[Stĺpec285]]+KW15+Tabuľka11[[#This Row],[Stĺpec281]]+LG15+Tabuľka11[[#This Row],[Stĺpec333]]+Tabuľka11[[#This Row],[Stĺpec390]]+NG14+NG15+Tabuľka11[[#This Row],[Stĺpec381]]+Tabuľka11[[#This Row],[Stĺpec443]]+RL16</f>
        <v>260</v>
      </c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>
        <f>10</f>
        <v>10</v>
      </c>
      <c r="JU13" s="106"/>
      <c r="JV13" s="106"/>
      <c r="JW13" s="106"/>
      <c r="JX13" s="106"/>
      <c r="JY13" s="106"/>
      <c r="JZ13" s="106">
        <f>10+10</f>
        <v>20</v>
      </c>
      <c r="KA13" s="106"/>
      <c r="KB13" s="106"/>
      <c r="KC13" s="106"/>
      <c r="KD13" s="106"/>
      <c r="KE13" s="106"/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/>
      <c r="LC13" s="106">
        <f>8+7</f>
        <v>15</v>
      </c>
      <c r="LD13" s="106"/>
      <c r="LE13" s="106"/>
      <c r="LF13" s="106"/>
      <c r="LG13" s="106"/>
      <c r="LH13" s="106"/>
      <c r="LI13" s="106"/>
      <c r="LJ13" s="106"/>
      <c r="LK13" s="106"/>
      <c r="LL13" s="106"/>
      <c r="LM13" s="106">
        <f>9+10</f>
        <v>19</v>
      </c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>
        <f>(9+10)*1.5</f>
        <v>28.5</v>
      </c>
      <c r="NF13" s="106"/>
      <c r="NG13" s="106"/>
      <c r="NH13" s="106"/>
      <c r="NI13" s="106"/>
      <c r="NJ13" s="106"/>
      <c r="NK13" s="106"/>
      <c r="NL13" s="106"/>
      <c r="NM13" s="106"/>
      <c r="NN13" s="106">
        <f>(9+13)*1.5</f>
        <v>33</v>
      </c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>
        <v>10</v>
      </c>
      <c r="QX13" s="106"/>
      <c r="QY13" s="106">
        <f>9+9</f>
        <v>18</v>
      </c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/>
      <c r="RL13" s="106"/>
      <c r="RM13" s="106"/>
      <c r="RN13" s="106"/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06"/>
    </row>
    <row r="14" spans="1:522" ht="18" customHeight="1" x14ac:dyDescent="0.25">
      <c r="B14" s="35"/>
      <c r="D14" t="s">
        <v>480</v>
      </c>
      <c r="E14" s="1">
        <v>12840</v>
      </c>
      <c r="F14" s="1">
        <v>2019</v>
      </c>
      <c r="I14" s="1">
        <f t="shared" si="0"/>
        <v>131</v>
      </c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>
        <f>3+3</f>
        <v>6</v>
      </c>
      <c r="CJ14" s="106"/>
      <c r="CK14" s="106"/>
      <c r="CL14" s="106"/>
      <c r="CM14" s="106"/>
      <c r="CN14" s="106"/>
      <c r="CO14" s="106"/>
      <c r="CP14" s="106"/>
      <c r="CQ14" s="106"/>
      <c r="CR14" s="106">
        <f>2+6</f>
        <v>8</v>
      </c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57"/>
      <c r="GB14" s="157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>
        <f>3+8</f>
        <v>11</v>
      </c>
      <c r="IS14" s="106">
        <f>4+9</f>
        <v>13</v>
      </c>
      <c r="IT14" s="106"/>
      <c r="IU14" s="106"/>
      <c r="IV14" s="106"/>
      <c r="IW14" s="106"/>
      <c r="IX14" s="106"/>
      <c r="IY14" s="106"/>
      <c r="IZ14" s="106"/>
      <c r="JA14" s="106"/>
      <c r="JB14" s="106">
        <f>3+8</f>
        <v>11</v>
      </c>
      <c r="JC14" s="106">
        <f>3+8</f>
        <v>11</v>
      </c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>
        <f>6*1.5</f>
        <v>9</v>
      </c>
      <c r="MZ14" s="106"/>
      <c r="NA14" s="106"/>
      <c r="NB14" s="106"/>
      <c r="NC14" s="106"/>
      <c r="ND14" s="106"/>
      <c r="NE14" s="106"/>
      <c r="NF14" s="106"/>
      <c r="NG14" s="106">
        <f>(4+8)*1.5</f>
        <v>18</v>
      </c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>
        <f>3+7</f>
        <v>10</v>
      </c>
      <c r="RI14" s="106">
        <f>3+8</f>
        <v>11</v>
      </c>
      <c r="RJ14" s="106"/>
      <c r="RK14" s="106"/>
      <c r="RL14" s="106"/>
      <c r="RM14" s="106"/>
      <c r="RN14" s="106"/>
      <c r="RO14" s="106"/>
      <c r="RP14" s="106">
        <f>3+8</f>
        <v>11</v>
      </c>
      <c r="RQ14" s="106">
        <f>3+9</f>
        <v>12</v>
      </c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</row>
    <row r="15" spans="1:522" ht="18" customHeight="1" x14ac:dyDescent="0.25">
      <c r="B15" s="35"/>
      <c r="D15" s="4" t="s">
        <v>122</v>
      </c>
      <c r="E15" s="1">
        <v>11679</v>
      </c>
      <c r="F15" s="1">
        <v>2018</v>
      </c>
      <c r="I15" s="1">
        <f t="shared" si="0"/>
        <v>111</v>
      </c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>
        <f>4+8</f>
        <v>12</v>
      </c>
      <c r="DE15" s="106"/>
      <c r="DF15" s="106"/>
      <c r="DG15" s="106"/>
      <c r="DH15" s="106">
        <v>1</v>
      </c>
      <c r="DI15" s="107"/>
      <c r="DJ15" s="107"/>
      <c r="DK15" s="107">
        <f>3+6</f>
        <v>9</v>
      </c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>
        <v>8</v>
      </c>
      <c r="IT15" s="106">
        <f>5+7</f>
        <v>12</v>
      </c>
      <c r="IU15" s="106"/>
      <c r="IV15" s="106"/>
      <c r="IW15" s="106"/>
      <c r="IX15" s="106"/>
      <c r="IY15" s="106"/>
      <c r="IZ15" s="106"/>
      <c r="JA15" s="106"/>
      <c r="JB15" s="106"/>
      <c r="JC15" s="106">
        <f>4+8</f>
        <v>12</v>
      </c>
      <c r="JD15" s="106"/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06"/>
      <c r="KV15" s="106"/>
      <c r="KW15" s="106">
        <f>4+9</f>
        <v>13</v>
      </c>
      <c r="KX15" s="106"/>
      <c r="KY15" s="106"/>
      <c r="KZ15" s="106"/>
      <c r="LA15" s="106"/>
      <c r="LB15" s="106"/>
      <c r="LC15" s="106"/>
      <c r="LD15" s="106"/>
      <c r="LE15" s="106"/>
      <c r="LF15" s="106"/>
      <c r="LG15" s="106">
        <f>6+8</f>
        <v>14</v>
      </c>
      <c r="LH15" s="106"/>
      <c r="LI15" s="106"/>
      <c r="LJ15" s="106"/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>
        <f>5*1.5</f>
        <v>7.5</v>
      </c>
      <c r="MZ15" s="106"/>
      <c r="NA15" s="106"/>
      <c r="NB15" s="106"/>
      <c r="NC15" s="106"/>
      <c r="ND15" s="106"/>
      <c r="NE15" s="106"/>
      <c r="NF15" s="106">
        <f>(3+6)</f>
        <v>9</v>
      </c>
      <c r="NG15" s="106">
        <f>(3+6)*1.5</f>
        <v>13.5</v>
      </c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</row>
    <row r="16" spans="1:522" ht="18" customHeight="1" x14ac:dyDescent="0.25">
      <c r="B16" s="35"/>
      <c r="D16" s="4" t="s">
        <v>631</v>
      </c>
      <c r="E16" s="1">
        <v>10973</v>
      </c>
      <c r="I16" s="1">
        <f t="shared" si="0"/>
        <v>29</v>
      </c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57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>
        <f>9+10</f>
        <v>19</v>
      </c>
      <c r="RM16" s="106"/>
      <c r="RN16" s="106"/>
      <c r="RO16" s="106"/>
      <c r="RP16" s="106"/>
      <c r="RQ16" s="106"/>
      <c r="RR16" s="106"/>
      <c r="RS16" s="106"/>
      <c r="RT16" s="106">
        <v>10</v>
      </c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06"/>
    </row>
    <row r="17" spans="1:522" s="10" customFormat="1" ht="18" customHeight="1" x14ac:dyDescent="0.3">
      <c r="A17" s="12">
        <v>4</v>
      </c>
      <c r="B17" s="11" t="s">
        <v>57</v>
      </c>
      <c r="C17" s="1">
        <v>5701</v>
      </c>
      <c r="D17" t="s">
        <v>58</v>
      </c>
      <c r="E17" s="1">
        <v>10640</v>
      </c>
      <c r="F17" s="1">
        <v>2007</v>
      </c>
      <c r="G17" s="4" t="s">
        <v>186</v>
      </c>
      <c r="H17"/>
      <c r="I17" s="1">
        <f t="shared" si="0"/>
        <v>181</v>
      </c>
      <c r="J17" s="12">
        <f>AY18+Tabuľka11[[#This Row],[Stĺpec58]]+Tabuľka11[[#This Row],[Stĺpec185]]+EU18+Tabuľka11[[#This Row],[Stĺpec142]]+Tabuľka11[[#This Row],[Stĺpec200]]+GI18+Tabuľka11[[#This Row],[Stĺpec217]]+GO18+KV18+Tabuľka11[[#This Row],[Stĺpec280]]+LF18+Tabuľka11[[#This Row],[Stĺpec332]]+Tabuľka11[[#This Row],[Stĺpec390]]+Tabuľka11[[#This Row],[Stĺpec381]]</f>
        <v>226</v>
      </c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>
        <f>10+13</f>
        <v>23</v>
      </c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11"/>
      <c r="CD17" s="111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11"/>
      <c r="CX17" s="106"/>
      <c r="CY17" s="106"/>
      <c r="CZ17" s="111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11">
        <v>12</v>
      </c>
      <c r="ER17" s="106"/>
      <c r="ES17" s="106"/>
      <c r="ET17" s="106"/>
      <c r="EU17" s="106"/>
      <c r="EV17" s="106"/>
      <c r="EW17" s="106"/>
      <c r="EX17" s="106"/>
      <c r="EY17" s="106"/>
      <c r="EZ17" s="106">
        <v>13</v>
      </c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56"/>
      <c r="FM17" s="106"/>
      <c r="FN17" s="106"/>
      <c r="FO17" s="156"/>
      <c r="FP17" s="151"/>
      <c r="FQ17" s="151"/>
      <c r="FR17" s="106"/>
      <c r="FS17" s="106"/>
      <c r="FT17" s="106"/>
      <c r="FU17" s="106"/>
      <c r="FV17" s="106"/>
      <c r="FW17" s="151"/>
      <c r="FX17" s="151"/>
      <c r="FY17" s="106"/>
      <c r="FZ17" s="106"/>
      <c r="GA17" s="157"/>
      <c r="GB17" s="157"/>
      <c r="GC17" s="106"/>
      <c r="GD17" s="156"/>
      <c r="GE17" s="106"/>
      <c r="GF17" s="106"/>
      <c r="GG17" s="106">
        <f>8+10</f>
        <v>18</v>
      </c>
      <c r="GH17" s="106"/>
      <c r="GI17" s="106"/>
      <c r="GJ17" s="106"/>
      <c r="GK17" s="106"/>
      <c r="GL17" s="106"/>
      <c r="GM17" s="106">
        <f>10+10</f>
        <v>20</v>
      </c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11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97"/>
      <c r="JT17" s="97"/>
      <c r="JU17" s="97"/>
      <c r="JV17" s="97"/>
      <c r="JW17" s="97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11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>
        <f>9+9</f>
        <v>18</v>
      </c>
      <c r="LE17" s="106"/>
      <c r="LF17" s="106"/>
      <c r="LG17" s="106"/>
      <c r="LH17" s="106"/>
      <c r="LI17" s="106"/>
      <c r="LJ17" s="106"/>
      <c r="LK17" s="106"/>
      <c r="LL17" s="106"/>
      <c r="LM17" s="106"/>
      <c r="LN17" s="106">
        <f>10+10</f>
        <v>20</v>
      </c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>
        <f>(8+7)*1.5</f>
        <v>22.5</v>
      </c>
      <c r="NF17" s="106"/>
      <c r="NG17" s="106"/>
      <c r="NH17" s="106"/>
      <c r="NI17" s="106"/>
      <c r="NJ17" s="106"/>
      <c r="NK17" s="106"/>
      <c r="NL17" s="106"/>
      <c r="NM17" s="106"/>
      <c r="NN17" s="106">
        <f>(10+13)*1.5</f>
        <v>34.5</v>
      </c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</row>
    <row r="18" spans="1:522" s="10" customFormat="1" ht="18" customHeight="1" x14ac:dyDescent="0.3">
      <c r="A18" s="12"/>
      <c r="B18" s="35"/>
      <c r="C18" s="19"/>
      <c r="D18" s="133" t="s">
        <v>346</v>
      </c>
      <c r="E18" s="1">
        <v>12161</v>
      </c>
      <c r="F18" s="1">
        <v>2021</v>
      </c>
      <c r="G18" s="4"/>
      <c r="H18"/>
      <c r="I18" s="1">
        <f t="shared" si="0"/>
        <v>84</v>
      </c>
      <c r="J18" s="12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>
        <f>2+4</f>
        <v>6</v>
      </c>
      <c r="AZ18" s="106"/>
      <c r="BA18" s="106"/>
      <c r="BB18" s="106">
        <f>1+3</f>
        <v>4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11"/>
      <c r="CD18" s="111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11"/>
      <c r="CX18" s="106"/>
      <c r="CY18" s="106"/>
      <c r="CZ18" s="111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>
        <f>2+4</f>
        <v>6</v>
      </c>
      <c r="EK18" s="106">
        <v>5</v>
      </c>
      <c r="EL18" s="106"/>
      <c r="EM18" s="106"/>
      <c r="EN18" s="106"/>
      <c r="EO18" s="106"/>
      <c r="EP18" s="106"/>
      <c r="EQ18" s="111"/>
      <c r="ER18" s="106"/>
      <c r="ES18" s="106"/>
      <c r="ET18" s="106"/>
      <c r="EU18" s="106">
        <f>3+4</f>
        <v>7</v>
      </c>
      <c r="EV18" s="106">
        <v>5</v>
      </c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56"/>
      <c r="FM18" s="106"/>
      <c r="FN18" s="106"/>
      <c r="FO18" s="156"/>
      <c r="FP18" s="151"/>
      <c r="FQ18" s="151"/>
      <c r="FR18" s="106"/>
      <c r="FS18" s="106"/>
      <c r="FT18" s="106"/>
      <c r="FU18" s="106"/>
      <c r="FV18" s="106"/>
      <c r="FW18" s="151"/>
      <c r="FX18" s="151"/>
      <c r="FY18" s="106"/>
      <c r="FZ18" s="106"/>
      <c r="GA18" s="157"/>
      <c r="GB18" s="157"/>
      <c r="GC18" s="106"/>
      <c r="GD18" s="156"/>
      <c r="GE18" s="106"/>
      <c r="GF18" s="106"/>
      <c r="GG18" s="106"/>
      <c r="GH18" s="106">
        <v>2</v>
      </c>
      <c r="GI18" s="106">
        <f>4+4</f>
        <v>8</v>
      </c>
      <c r="GJ18" s="106"/>
      <c r="GK18" s="106"/>
      <c r="GL18" s="106"/>
      <c r="GM18" s="106"/>
      <c r="GN18" s="106">
        <v>5</v>
      </c>
      <c r="GO18" s="106">
        <f>3+5</f>
        <v>8</v>
      </c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11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106"/>
      <c r="IZ18" s="106"/>
      <c r="JA18" s="106"/>
      <c r="JB18" s="106"/>
      <c r="JC18" s="106"/>
      <c r="JD18" s="106"/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06"/>
      <c r="JP18" s="106"/>
      <c r="JQ18" s="106"/>
      <c r="JR18" s="106"/>
      <c r="JS18" s="97"/>
      <c r="JT18" s="97"/>
      <c r="JU18" s="97"/>
      <c r="JV18" s="97"/>
      <c r="JW18" s="97"/>
      <c r="JX18" s="106"/>
      <c r="JY18" s="106"/>
      <c r="JZ18" s="106"/>
      <c r="KA18" s="106"/>
      <c r="KB18" s="106"/>
      <c r="KC18" s="106"/>
      <c r="KD18" s="106"/>
      <c r="KE18" s="106"/>
      <c r="KF18" s="106"/>
      <c r="KG18" s="106"/>
      <c r="KH18" s="106"/>
      <c r="KI18" s="106"/>
      <c r="KJ18" s="106"/>
      <c r="KK18" s="106"/>
      <c r="KL18" s="106"/>
      <c r="KM18" s="106"/>
      <c r="KN18" s="111"/>
      <c r="KO18" s="106"/>
      <c r="KP18" s="106"/>
      <c r="KQ18" s="106"/>
      <c r="KR18" s="106"/>
      <c r="KS18" s="106"/>
      <c r="KT18" s="106"/>
      <c r="KU18" s="106"/>
      <c r="KV18" s="106">
        <v>8</v>
      </c>
      <c r="KW18" s="106"/>
      <c r="KX18" s="106"/>
      <c r="KY18" s="106"/>
      <c r="KZ18" s="106"/>
      <c r="LA18" s="106"/>
      <c r="LB18" s="106"/>
      <c r="LC18" s="106"/>
      <c r="LD18" s="106"/>
      <c r="LE18" s="106"/>
      <c r="LF18" s="106">
        <f>2+6</f>
        <v>8</v>
      </c>
      <c r="LG18" s="106"/>
      <c r="LH18" s="106"/>
      <c r="LI18" s="106"/>
      <c r="LJ18" s="106"/>
      <c r="LK18" s="106"/>
      <c r="LL18" s="106"/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>
        <f>4*1.5</f>
        <v>6</v>
      </c>
      <c r="MZ18" s="106"/>
      <c r="NA18" s="106"/>
      <c r="NB18" s="106"/>
      <c r="NC18" s="106"/>
      <c r="ND18" s="106"/>
      <c r="NE18" s="106"/>
      <c r="NF18" s="106"/>
      <c r="NG18" s="106">
        <f>4*1.5</f>
        <v>6</v>
      </c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/>
      <c r="OU18" s="106"/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/>
      <c r="RL18" s="106"/>
      <c r="RM18" s="106"/>
      <c r="RN18" s="106"/>
      <c r="RO18" s="106"/>
      <c r="RP18" s="106"/>
      <c r="RQ18" s="106"/>
      <c r="RR18" s="106"/>
      <c r="RS18" s="106"/>
      <c r="RT18" s="106"/>
      <c r="RU18" s="106"/>
      <c r="RV18" s="106"/>
      <c r="RW18" s="106"/>
      <c r="RX18" s="106"/>
      <c r="RY18" s="106"/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06"/>
    </row>
    <row r="19" spans="1:522" s="10" customFormat="1" ht="18" customHeight="1" x14ac:dyDescent="0.3">
      <c r="A19" s="12"/>
      <c r="B19" s="35"/>
      <c r="C19" s="19"/>
      <c r="D19" s="133" t="s">
        <v>625</v>
      </c>
      <c r="E19" s="1"/>
      <c r="F19" s="1">
        <v>2006</v>
      </c>
      <c r="G19" s="4"/>
      <c r="H19"/>
      <c r="I19" s="1">
        <f t="shared" si="0"/>
        <v>2</v>
      </c>
      <c r="J19" s="12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11"/>
      <c r="CD19" s="111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11"/>
      <c r="CX19" s="106"/>
      <c r="CY19" s="106"/>
      <c r="CZ19" s="111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11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56"/>
      <c r="FM19" s="106"/>
      <c r="FN19" s="106"/>
      <c r="FO19" s="156"/>
      <c r="FP19" s="151"/>
      <c r="FQ19" s="151"/>
      <c r="FR19" s="106"/>
      <c r="FS19" s="106"/>
      <c r="FT19" s="106"/>
      <c r="FU19" s="106"/>
      <c r="FV19" s="106"/>
      <c r="FW19" s="151"/>
      <c r="FX19" s="151"/>
      <c r="FY19" s="106"/>
      <c r="FZ19" s="106"/>
      <c r="GA19" s="157"/>
      <c r="GB19" s="157"/>
      <c r="GC19" s="106"/>
      <c r="GD19" s="15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11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106"/>
      <c r="IZ19" s="106"/>
      <c r="JA19" s="106"/>
      <c r="JB19" s="106"/>
      <c r="JC19" s="106"/>
      <c r="JD19" s="106"/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06"/>
      <c r="JP19" s="106"/>
      <c r="JQ19" s="106"/>
      <c r="JR19" s="106"/>
      <c r="JS19" s="97"/>
      <c r="JT19" s="97"/>
      <c r="JU19" s="97"/>
      <c r="JV19" s="97"/>
      <c r="JW19" s="97"/>
      <c r="JX19" s="106"/>
      <c r="JY19" s="106"/>
      <c r="JZ19" s="106"/>
      <c r="KA19" s="106"/>
      <c r="KB19" s="106"/>
      <c r="KC19" s="106"/>
      <c r="KD19" s="106"/>
      <c r="KE19" s="106"/>
      <c r="KF19" s="106"/>
      <c r="KG19" s="106"/>
      <c r="KH19" s="106"/>
      <c r="KI19" s="106"/>
      <c r="KJ19" s="106"/>
      <c r="KK19" s="106"/>
      <c r="KL19" s="106"/>
      <c r="KM19" s="106"/>
      <c r="KN19" s="111"/>
      <c r="KO19" s="106"/>
      <c r="KP19" s="106"/>
      <c r="KQ19" s="106"/>
      <c r="KR19" s="106"/>
      <c r="KS19" s="106"/>
      <c r="KT19" s="106"/>
      <c r="KU19" s="106"/>
      <c r="KV19" s="106"/>
      <c r="KW19" s="106"/>
      <c r="KX19" s="106"/>
      <c r="KY19" s="106"/>
      <c r="KZ19" s="106"/>
      <c r="LA19" s="106"/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06"/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>
        <v>2</v>
      </c>
      <c r="QT19" s="106" t="s">
        <v>307</v>
      </c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/>
      <c r="RH19" s="106"/>
      <c r="RI19" s="106"/>
      <c r="RJ19" s="106"/>
      <c r="RK19" s="106"/>
      <c r="RL19" s="106"/>
      <c r="RM19" s="106"/>
      <c r="RN19" s="106"/>
      <c r="RO19" s="106"/>
      <c r="RP19" s="106"/>
      <c r="RQ19" s="106"/>
      <c r="RR19" s="106"/>
      <c r="RS19" s="106"/>
      <c r="RT19" s="106"/>
      <c r="RU19" s="106"/>
      <c r="RV19" s="106"/>
      <c r="RW19" s="106"/>
      <c r="RX19" s="106"/>
      <c r="RY19" s="106"/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06"/>
    </row>
    <row r="20" spans="1:522" s="10" customFormat="1" ht="18" customHeight="1" x14ac:dyDescent="0.3">
      <c r="A20" s="12"/>
      <c r="B20" s="35"/>
      <c r="C20" s="19"/>
      <c r="D20" s="133" t="s">
        <v>344</v>
      </c>
      <c r="E20" s="1">
        <v>11717</v>
      </c>
      <c r="F20" s="19"/>
      <c r="G20" s="4"/>
      <c r="H20"/>
      <c r="I20" s="1">
        <f t="shared" si="0"/>
        <v>6</v>
      </c>
      <c r="J20" s="12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>
        <f>3+3</f>
        <v>6</v>
      </c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11"/>
      <c r="CD20" s="111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11"/>
      <c r="CX20" s="106"/>
      <c r="CY20" s="106"/>
      <c r="CZ20" s="111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11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56"/>
      <c r="FM20" s="106"/>
      <c r="FN20" s="106"/>
      <c r="FO20" s="156"/>
      <c r="FP20" s="151"/>
      <c r="FQ20" s="151"/>
      <c r="FR20" s="106"/>
      <c r="FS20" s="106"/>
      <c r="FT20" s="106"/>
      <c r="FU20" s="106"/>
      <c r="FV20" s="106"/>
      <c r="FW20" s="151"/>
      <c r="FX20" s="151"/>
      <c r="FY20" s="106"/>
      <c r="FZ20" s="106"/>
      <c r="GA20" s="157"/>
      <c r="GB20" s="157"/>
      <c r="GC20" s="106"/>
      <c r="GD20" s="15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11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106"/>
      <c r="IZ20" s="106"/>
      <c r="JA20" s="106"/>
      <c r="JB20" s="106"/>
      <c r="JC20" s="106"/>
      <c r="JD20" s="106"/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06"/>
      <c r="JP20" s="106"/>
      <c r="JQ20" s="106"/>
      <c r="JR20" s="106"/>
      <c r="JS20" s="97"/>
      <c r="JT20" s="97"/>
      <c r="JU20" s="97"/>
      <c r="JV20" s="97"/>
      <c r="JW20" s="97"/>
      <c r="JX20" s="106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06"/>
      <c r="KN20" s="111"/>
      <c r="KO20" s="106"/>
      <c r="KP20" s="106"/>
      <c r="KQ20" s="106"/>
      <c r="KR20" s="106"/>
      <c r="KS20" s="106"/>
      <c r="KT20" s="106"/>
      <c r="KU20" s="106"/>
      <c r="KV20" s="106"/>
      <c r="KW20" s="106"/>
      <c r="KX20" s="106"/>
      <c r="KY20" s="106"/>
      <c r="KZ20" s="106"/>
      <c r="LA20" s="106"/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06"/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06"/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06"/>
      <c r="NV20" s="106"/>
      <c r="NW20" s="106"/>
      <c r="NX20" s="106"/>
      <c r="NY20" s="106"/>
      <c r="NZ20" s="106"/>
      <c r="OA20" s="106"/>
      <c r="OB20" s="106"/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06"/>
      <c r="OP20" s="106"/>
      <c r="OQ20" s="106"/>
      <c r="OR20" s="106"/>
      <c r="OS20" s="106"/>
      <c r="OT20" s="106"/>
      <c r="OU20" s="106"/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06"/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06"/>
      <c r="PS20" s="106"/>
      <c r="PT20" s="106"/>
      <c r="PU20" s="106"/>
      <c r="PV20" s="106"/>
      <c r="PW20" s="106"/>
      <c r="PX20" s="106"/>
      <c r="PY20" s="106"/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06"/>
      <c r="QM20" s="106"/>
      <c r="QN20" s="106"/>
      <c r="QO20" s="106"/>
      <c r="QP20" s="106"/>
      <c r="QQ20" s="106"/>
      <c r="QR20" s="106"/>
      <c r="QS20" s="106"/>
      <c r="QT20" s="106"/>
      <c r="QU20" s="106"/>
      <c r="QV20" s="106"/>
      <c r="QW20" s="106"/>
      <c r="QX20" s="106"/>
      <c r="QY20" s="106"/>
      <c r="QZ20" s="106"/>
      <c r="RA20" s="106"/>
      <c r="RB20" s="106"/>
      <c r="RC20" s="106"/>
      <c r="RD20" s="106"/>
      <c r="RE20" s="106"/>
      <c r="RF20" s="106"/>
      <c r="RG20" s="106"/>
      <c r="RH20" s="106"/>
      <c r="RI20" s="106"/>
      <c r="RJ20" s="106"/>
      <c r="RK20" s="106"/>
      <c r="RL20" s="106"/>
      <c r="RM20" s="106"/>
      <c r="RN20" s="106"/>
      <c r="RO20" s="106"/>
      <c r="RP20" s="106"/>
      <c r="RQ20" s="106"/>
      <c r="RR20" s="106"/>
      <c r="RS20" s="106"/>
      <c r="RT20" s="106"/>
      <c r="RU20" s="106"/>
      <c r="RV20" s="106"/>
      <c r="RW20" s="106"/>
      <c r="RX20" s="106"/>
      <c r="RY20" s="106"/>
      <c r="RZ20" s="106"/>
      <c r="SA20" s="106"/>
      <c r="SB20" s="106"/>
      <c r="SC20" s="106"/>
      <c r="SD20" s="106"/>
      <c r="SE20" s="106"/>
      <c r="SF20" s="106"/>
      <c r="SG20" s="106"/>
      <c r="SH20" s="106"/>
      <c r="SI20" s="106"/>
      <c r="SJ20" s="106"/>
      <c r="SK20" s="106"/>
      <c r="SL20" s="106"/>
      <c r="SM20" s="106"/>
      <c r="SN20" s="106"/>
      <c r="SO20" s="106"/>
      <c r="SP20" s="106"/>
      <c r="SQ20" s="106"/>
      <c r="SR20" s="106"/>
      <c r="SS20" s="106"/>
      <c r="ST20" s="106"/>
      <c r="SU20" s="106"/>
      <c r="SV20" s="106"/>
      <c r="SW20" s="106"/>
      <c r="SX20" s="106"/>
      <c r="SY20" s="106"/>
      <c r="SZ20" s="106"/>
      <c r="TA20" s="106"/>
      <c r="TB20" s="106"/>
    </row>
    <row r="21" spans="1:522" s="10" customFormat="1" ht="18" customHeight="1" x14ac:dyDescent="0.3">
      <c r="A21" s="12">
        <v>5</v>
      </c>
      <c r="B21" s="26" t="s">
        <v>34</v>
      </c>
      <c r="C21" s="1">
        <v>2093</v>
      </c>
      <c r="D21" s="4" t="s">
        <v>123</v>
      </c>
      <c r="E21" s="1">
        <v>11791</v>
      </c>
      <c r="F21" s="1">
        <v>2018</v>
      </c>
      <c r="G21" t="s">
        <v>35</v>
      </c>
      <c r="H21"/>
      <c r="I21" s="1">
        <f t="shared" si="0"/>
        <v>219.5</v>
      </c>
      <c r="J21" s="12">
        <f>Tabuľka11[[#This Row],[Stĺpec110]]+Tabuľka11[[#This Row],[Stĺpec112]]+Tabuľka11[[#This Row],[Stĺpec266]]+Tabuľka11[[#This Row],[Stĺpec251]]+Tabuľka11[[#This Row],[Stĺpec241]]+KV22+Tabuľka11[[#This Row],[Stĺpec302]]+Tabuľka11[[#This Row],[Stĺpec301]]+LF22+Tabuľka11[[#This Row],[Stĺpec223]]+Tabuľka11[[#This Row],[Stĺpec345]]+MY22+NG22+PM22+Tabuľka11[[#This Row],[Stĺpec401]]</f>
        <v>198</v>
      </c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11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>
        <f>3+7</f>
        <v>10</v>
      </c>
      <c r="DE21" s="106"/>
      <c r="DF21" s="106"/>
      <c r="DG21" s="106"/>
      <c r="DH21" s="106">
        <f>5+6</f>
        <v>11</v>
      </c>
      <c r="DI21" s="107"/>
      <c r="DJ21" s="107"/>
      <c r="DK21" s="107">
        <f>4+7</f>
        <v>11</v>
      </c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14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59"/>
      <c r="FI21" s="159"/>
      <c r="FJ21" s="107"/>
      <c r="FK21" s="107"/>
      <c r="FL21" s="108"/>
      <c r="FM21" s="107"/>
      <c r="FN21" s="107"/>
      <c r="FO21" s="108"/>
      <c r="FP21" s="107"/>
      <c r="FQ21" s="106"/>
      <c r="FR21" s="107"/>
      <c r="FS21" s="107"/>
      <c r="FT21" s="107"/>
      <c r="FU21" s="107"/>
      <c r="FV21" s="107"/>
      <c r="FW21" s="107"/>
      <c r="FX21" s="107"/>
      <c r="FY21" s="107"/>
      <c r="FZ21" s="107"/>
      <c r="GA21" s="106"/>
      <c r="GB21" s="107"/>
      <c r="GC21" s="107"/>
      <c r="GD21" s="108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>
        <f>4+9</f>
        <v>13</v>
      </c>
      <c r="IF21" s="106">
        <v>10</v>
      </c>
      <c r="IG21" s="106"/>
      <c r="IH21" s="106"/>
      <c r="II21" s="106"/>
      <c r="IJ21" s="106"/>
      <c r="IK21" s="106"/>
      <c r="IL21" s="106"/>
      <c r="IM21" s="106"/>
      <c r="IN21" s="106">
        <v>10</v>
      </c>
      <c r="IO21" s="106"/>
      <c r="IP21" s="106"/>
      <c r="IQ21" s="106"/>
      <c r="IR21" s="106"/>
      <c r="IS21" s="106">
        <f>1+8</f>
        <v>9</v>
      </c>
      <c r="IT21" s="106">
        <f>6+10</f>
        <v>16</v>
      </c>
      <c r="IU21" s="106"/>
      <c r="IV21" s="106"/>
      <c r="IW21" s="106"/>
      <c r="IX21" s="106"/>
      <c r="IY21" s="106"/>
      <c r="IZ21" s="106"/>
      <c r="JA21" s="106"/>
      <c r="JB21" s="106"/>
      <c r="JC21" s="106"/>
      <c r="JD21" s="106">
        <f>5+7</f>
        <v>12</v>
      </c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06"/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06"/>
      <c r="KB21" s="106"/>
      <c r="KC21" s="106"/>
      <c r="KD21" s="106"/>
      <c r="KE21" s="106"/>
      <c r="KF21" s="106"/>
      <c r="KG21" s="106"/>
      <c r="KH21" s="106"/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06"/>
      <c r="KV21" s="106">
        <f>3+9</f>
        <v>12</v>
      </c>
      <c r="KW21" s="106">
        <f>6+10</f>
        <v>16</v>
      </c>
      <c r="KX21" s="106"/>
      <c r="KY21" s="106"/>
      <c r="KZ21" s="106"/>
      <c r="LA21" s="106"/>
      <c r="LB21" s="106"/>
      <c r="LC21" s="106"/>
      <c r="LD21" s="106"/>
      <c r="LE21" s="106"/>
      <c r="LF21" s="106"/>
      <c r="LG21" s="106">
        <f>5+7</f>
        <v>12</v>
      </c>
      <c r="LH21" s="106"/>
      <c r="LI21" s="106"/>
      <c r="LJ21" s="106"/>
      <c r="LK21" s="106"/>
      <c r="LL21" s="106"/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06"/>
      <c r="LY21" s="106"/>
      <c r="LZ21" s="106"/>
      <c r="MA21" s="106"/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06"/>
      <c r="MY21" s="106">
        <f>(4+8)*1.5</f>
        <v>18</v>
      </c>
      <c r="MZ21" s="106">
        <v>9</v>
      </c>
      <c r="NA21" s="106"/>
      <c r="NB21" s="106"/>
      <c r="NC21" s="106"/>
      <c r="ND21" s="106"/>
      <c r="NE21" s="106"/>
      <c r="NF21" s="106"/>
      <c r="NG21" s="106">
        <f>(1+6)*1.5</f>
        <v>10.5</v>
      </c>
      <c r="NH21" s="106"/>
      <c r="NI21" s="106"/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06"/>
      <c r="NV21" s="106"/>
      <c r="NW21" s="106"/>
      <c r="NX21" s="106"/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/>
      <c r="PK21" s="106"/>
      <c r="PL21" s="106"/>
      <c r="PM21" s="106">
        <f>3+8</f>
        <v>11</v>
      </c>
      <c r="PN21" s="106">
        <v>8</v>
      </c>
      <c r="PO21" s="106"/>
      <c r="PP21" s="106"/>
      <c r="PQ21" s="106"/>
      <c r="PR21" s="106"/>
      <c r="PS21" s="106"/>
      <c r="PT21" s="106"/>
      <c r="PU21" s="106"/>
      <c r="PV21" s="106"/>
      <c r="PW21" s="106"/>
      <c r="PX21" s="106"/>
      <c r="PY21" s="106">
        <f>4+8</f>
        <v>12</v>
      </c>
      <c r="PZ21" s="106">
        <v>9</v>
      </c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/>
      <c r="RH21" s="106"/>
      <c r="RI21" s="106"/>
      <c r="RJ21" s="106"/>
      <c r="RK21" s="106"/>
      <c r="RL21" s="106"/>
      <c r="RM21" s="106"/>
      <c r="RN21" s="106"/>
      <c r="RO21" s="106"/>
      <c r="RP21" s="106"/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06"/>
    </row>
    <row r="22" spans="1:522" s="10" customFormat="1" ht="18" customHeight="1" x14ac:dyDescent="0.3">
      <c r="A22" s="12"/>
      <c r="B22" s="35"/>
      <c r="C22" s="1"/>
      <c r="D22" s="4" t="s">
        <v>181</v>
      </c>
      <c r="E22" s="1">
        <v>12156</v>
      </c>
      <c r="F22" s="1">
        <v>2019</v>
      </c>
      <c r="G22"/>
      <c r="H22"/>
      <c r="I22" s="1">
        <f t="shared" si="0"/>
        <v>93</v>
      </c>
      <c r="J22" s="12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11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11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61"/>
      <c r="FI22" s="161"/>
      <c r="FJ22" s="106"/>
      <c r="FK22" s="106"/>
      <c r="FL22" s="109"/>
      <c r="FM22" s="106"/>
      <c r="FN22" s="106"/>
      <c r="FO22" s="109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57"/>
      <c r="GB22" s="106"/>
      <c r="GC22" s="106"/>
      <c r="GD22" s="109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  <c r="II22" s="106"/>
      <c r="IJ22" s="106"/>
      <c r="IK22" s="106"/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06"/>
      <c r="IY22" s="106"/>
      <c r="IZ22" s="106"/>
      <c r="JA22" s="106"/>
      <c r="JB22" s="106"/>
      <c r="JC22" s="106"/>
      <c r="JD22" s="106"/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06"/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06"/>
      <c r="KB22" s="106"/>
      <c r="KC22" s="106"/>
      <c r="KD22" s="106"/>
      <c r="KE22" s="106"/>
      <c r="KF22" s="106"/>
      <c r="KG22" s="106"/>
      <c r="KH22" s="106"/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06">
        <f>3+7</f>
        <v>10</v>
      </c>
      <c r="KV22" s="106">
        <f>4+9</f>
        <v>13</v>
      </c>
      <c r="KW22" s="115"/>
      <c r="KX22" s="106"/>
      <c r="KY22" s="106"/>
      <c r="KZ22" s="106"/>
      <c r="LA22" s="106"/>
      <c r="LB22" s="106"/>
      <c r="LC22" s="106"/>
      <c r="LD22" s="106"/>
      <c r="LE22" s="106"/>
      <c r="LF22" s="106">
        <f>4+9</f>
        <v>13</v>
      </c>
      <c r="LG22" s="106"/>
      <c r="LH22" s="106"/>
      <c r="LI22" s="106"/>
      <c r="LJ22" s="106"/>
      <c r="LK22" s="106"/>
      <c r="LL22" s="106"/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06"/>
      <c r="MS22" s="106"/>
      <c r="MT22" s="106"/>
      <c r="MU22" s="106"/>
      <c r="MV22" s="106"/>
      <c r="MW22" s="106"/>
      <c r="MX22" s="106"/>
      <c r="MY22" s="106">
        <f>(3+7)*1.5</f>
        <v>15</v>
      </c>
      <c r="MZ22" s="106"/>
      <c r="NA22" s="106"/>
      <c r="NB22" s="106"/>
      <c r="NC22" s="106"/>
      <c r="ND22" s="106"/>
      <c r="NE22" s="106"/>
      <c r="NF22" s="106"/>
      <c r="NG22" s="106">
        <f>(2+6)*1.5</f>
        <v>12</v>
      </c>
      <c r="NH22" s="106"/>
      <c r="NI22" s="106"/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/>
      <c r="PK22" s="106"/>
      <c r="PL22" s="106">
        <f>3+6</f>
        <v>9</v>
      </c>
      <c r="PM22" s="106">
        <f>4+8</f>
        <v>12</v>
      </c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>
        <f>2+7</f>
        <v>9</v>
      </c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/>
      <c r="RK22" s="106"/>
      <c r="RL22" s="106"/>
      <c r="RM22" s="106"/>
      <c r="RN22" s="106"/>
      <c r="RO22" s="106"/>
      <c r="RP22" s="106"/>
      <c r="RQ22" s="106"/>
      <c r="RR22" s="106"/>
      <c r="RS22" s="106"/>
      <c r="RT22" s="106"/>
      <c r="RU22" s="106"/>
      <c r="RV22" s="106"/>
      <c r="RW22" s="106"/>
      <c r="RX22" s="106"/>
      <c r="RY22" s="106"/>
      <c r="RZ22" s="106"/>
      <c r="SA22" s="106"/>
      <c r="SB22" s="106"/>
      <c r="SC22" s="106"/>
      <c r="SD22" s="106"/>
      <c r="SE22" s="106"/>
      <c r="SF22" s="106"/>
      <c r="SG22" s="106"/>
      <c r="SH22" s="106"/>
      <c r="SI22" s="106"/>
      <c r="SJ22" s="106"/>
      <c r="SK22" s="106"/>
      <c r="SL22" s="106"/>
      <c r="SM22" s="106"/>
      <c r="SN22" s="106"/>
      <c r="SO22" s="106"/>
      <c r="SP22" s="106"/>
      <c r="SQ22" s="106"/>
      <c r="SR22" s="106"/>
      <c r="SS22" s="106"/>
      <c r="ST22" s="106"/>
      <c r="SU22" s="106"/>
      <c r="SV22" s="106"/>
      <c r="SW22" s="106"/>
      <c r="SX22" s="106"/>
      <c r="SY22" s="106"/>
      <c r="SZ22" s="106"/>
      <c r="TA22" s="106"/>
      <c r="TB22" s="106"/>
    </row>
    <row r="23" spans="1:522" s="10" customFormat="1" ht="18" customHeight="1" x14ac:dyDescent="0.25">
      <c r="A23" s="12">
        <v>6</v>
      </c>
      <c r="B23" s="26" t="s">
        <v>23</v>
      </c>
      <c r="C23" s="1">
        <v>2366</v>
      </c>
      <c r="D23" t="s">
        <v>24</v>
      </c>
      <c r="E23" s="1">
        <v>10267</v>
      </c>
      <c r="F23" s="1">
        <v>2014</v>
      </c>
      <c r="G23" t="s">
        <v>13</v>
      </c>
      <c r="H23"/>
      <c r="I23" s="1">
        <f t="shared" si="0"/>
        <v>148.5</v>
      </c>
      <c r="J23" s="12">
        <f>BL24+Tabuľka11[[#This Row],[Stĺpec67]]+BQ24+Tabuľka11[[#This Row],[Stĺpec72]]+Tabuľka11[[#This Row],[Stĺpec73]]+Tabuľka11[[#This Row],[Stĺpec91]]+Tabuľka11[[#This Row],[Stĺpec92]]+Tabuľka11[[#This Row],[Stĺpec101]]+FU24+FV26+MX25+Tabuľka11[[#This Row],[Stĺpec390]]+NL24+Tabuľka11[[#This Row],[Stĺpec381]]+Tabuľka11[[#This Row],[Stĺpec396]]</f>
        <v>189.5</v>
      </c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>
        <f>9+8</f>
        <v>17</v>
      </c>
      <c r="BO23" s="107"/>
      <c r="BP23" s="107"/>
      <c r="BQ23" s="107"/>
      <c r="BR23" s="107"/>
      <c r="BS23" s="107">
        <f>6+5</f>
        <v>11</v>
      </c>
      <c r="BT23" s="107">
        <f>10+7</f>
        <v>17</v>
      </c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>
        <f>6+7</f>
        <v>13</v>
      </c>
      <c r="CQ23" s="107">
        <f>5+8</f>
        <v>13</v>
      </c>
      <c r="CR23" s="107"/>
      <c r="CS23" s="107"/>
      <c r="CT23" s="107"/>
      <c r="CU23" s="107"/>
      <c r="CV23" s="107"/>
      <c r="CW23" s="107"/>
      <c r="CX23" s="107">
        <v>7</v>
      </c>
      <c r="CY23" s="107">
        <f>7+6</f>
        <v>13</v>
      </c>
      <c r="CZ23" s="107"/>
      <c r="DA23" s="107"/>
      <c r="DB23" s="107"/>
      <c r="DC23" s="107"/>
      <c r="DD23" s="107"/>
      <c r="DE23" s="107"/>
      <c r="DF23" s="107"/>
      <c r="DG23" s="111"/>
      <c r="DH23" s="107"/>
      <c r="DI23" s="107"/>
      <c r="DJ23" s="107"/>
      <c r="DK23" s="107"/>
      <c r="DL23" s="107"/>
      <c r="DM23" s="107"/>
      <c r="DN23" s="114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49"/>
      <c r="FM23" s="107"/>
      <c r="FN23" s="107"/>
      <c r="FO23" s="149"/>
      <c r="FP23" s="107"/>
      <c r="FQ23" s="106"/>
      <c r="FR23" s="107"/>
      <c r="FS23" s="107"/>
      <c r="FT23" s="107"/>
      <c r="FU23" s="107"/>
      <c r="FV23" s="107"/>
      <c r="FW23" s="107"/>
      <c r="FX23" s="107"/>
      <c r="FY23" s="107"/>
      <c r="FZ23" s="107"/>
      <c r="GA23" s="106"/>
      <c r="GB23" s="107"/>
      <c r="GC23" s="107"/>
      <c r="GD23" s="149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06"/>
      <c r="IY23" s="106"/>
      <c r="IZ23" s="106"/>
      <c r="JA23" s="106"/>
      <c r="JB23" s="106"/>
      <c r="JC23" s="106"/>
      <c r="JD23" s="106"/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06"/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06"/>
      <c r="KB23" s="106"/>
      <c r="KC23" s="106"/>
      <c r="KD23" s="106"/>
      <c r="KE23" s="106"/>
      <c r="KF23" s="106"/>
      <c r="KG23" s="106"/>
      <c r="KH23" s="106"/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06"/>
      <c r="KV23" s="106"/>
      <c r="KW23" s="106"/>
      <c r="KX23" s="106"/>
      <c r="KY23" s="106"/>
      <c r="KZ23" s="106"/>
      <c r="LA23" s="106"/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06"/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06"/>
      <c r="NB23" s="106"/>
      <c r="NC23" s="106"/>
      <c r="ND23" s="106"/>
      <c r="NE23" s="106">
        <f>(3+3)*1.5</f>
        <v>9</v>
      </c>
      <c r="NF23" s="106"/>
      <c r="NG23" s="106"/>
      <c r="NH23" s="106"/>
      <c r="NI23" s="106"/>
      <c r="NJ23" s="106"/>
      <c r="NK23" s="106"/>
      <c r="NL23" s="106"/>
      <c r="NM23" s="106"/>
      <c r="NN23" s="106">
        <f>(8+11)*1.5</f>
        <v>28.5</v>
      </c>
      <c r="NO23" s="106"/>
      <c r="NP23" s="106"/>
      <c r="NQ23" s="106"/>
      <c r="NR23" s="106"/>
      <c r="NS23" s="106"/>
      <c r="NT23" s="106"/>
      <c r="NU23" s="106"/>
      <c r="NV23" s="106"/>
      <c r="NW23" s="106"/>
      <c r="NX23" s="106"/>
      <c r="NY23" s="106"/>
      <c r="NZ23" s="106"/>
      <c r="OA23" s="106"/>
      <c r="OB23" s="106"/>
      <c r="OC23" s="106"/>
      <c r="OD23" s="106">
        <f>7+6</f>
        <v>13</v>
      </c>
      <c r="OE23" s="106"/>
      <c r="OF23" s="106"/>
      <c r="OG23" s="106"/>
      <c r="OH23" s="106"/>
      <c r="OI23" s="106">
        <v>7</v>
      </c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06"/>
      <c r="PS23" s="106"/>
      <c r="PT23" s="106"/>
      <c r="PU23" s="106"/>
      <c r="PV23" s="106"/>
      <c r="PW23" s="106"/>
      <c r="PX23" s="106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/>
      <c r="RF23" s="106"/>
      <c r="RG23" s="106"/>
      <c r="RH23" s="106"/>
      <c r="RI23" s="106"/>
      <c r="RJ23" s="106"/>
      <c r="RK23" s="106"/>
      <c r="RL23" s="106"/>
      <c r="RM23" s="106"/>
      <c r="RN23" s="106"/>
      <c r="RO23" s="106"/>
      <c r="RP23" s="106"/>
      <c r="RQ23" s="106"/>
      <c r="RR23" s="106"/>
      <c r="RS23" s="106"/>
      <c r="RT23" s="106"/>
      <c r="RU23" s="106"/>
      <c r="RV23" s="106"/>
      <c r="RW23" s="106"/>
      <c r="RX23" s="106"/>
      <c r="RY23" s="106"/>
      <c r="RZ23" s="106"/>
      <c r="SA23" s="106"/>
      <c r="SB23" s="106"/>
      <c r="SC23" s="106"/>
      <c r="SD23" s="106"/>
      <c r="SE23" s="106"/>
      <c r="SF23" s="106"/>
      <c r="SG23" s="106"/>
      <c r="SH23" s="106"/>
      <c r="SI23" s="106"/>
      <c r="SJ23" s="106"/>
      <c r="SK23" s="106"/>
      <c r="SL23" s="106"/>
      <c r="SM23" s="106"/>
      <c r="SN23" s="106"/>
      <c r="SO23" s="106"/>
      <c r="SP23" s="106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06"/>
    </row>
    <row r="24" spans="1:522" s="10" customFormat="1" ht="18" customHeight="1" x14ac:dyDescent="0.25">
      <c r="A24" s="12"/>
      <c r="B24" s="26"/>
      <c r="C24" s="1"/>
      <c r="D24" t="s">
        <v>25</v>
      </c>
      <c r="E24" s="1">
        <v>11297</v>
      </c>
      <c r="F24" s="1">
        <v>2017</v>
      </c>
      <c r="G24"/>
      <c r="H24"/>
      <c r="I24" s="1">
        <f t="shared" si="0"/>
        <v>135</v>
      </c>
      <c r="J24" s="12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>
        <f>3+2</f>
        <v>5</v>
      </c>
      <c r="BL24" s="107">
        <f>5+4</f>
        <v>9</v>
      </c>
      <c r="BM24" s="107"/>
      <c r="BN24" s="107"/>
      <c r="BO24" s="107"/>
      <c r="BP24" s="107">
        <f>4+2</f>
        <v>6</v>
      </c>
      <c r="BQ24" s="107">
        <f>5+3</f>
        <v>8</v>
      </c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>
        <v>3</v>
      </c>
      <c r="CM24" s="107"/>
      <c r="CN24" s="107">
        <v>3</v>
      </c>
      <c r="CO24" s="107"/>
      <c r="CP24" s="107"/>
      <c r="CQ24" s="107"/>
      <c r="CR24" s="107"/>
      <c r="CS24" s="107"/>
      <c r="CT24" s="107"/>
      <c r="CU24" s="107">
        <f>3+1</f>
        <v>4</v>
      </c>
      <c r="CV24" s="107">
        <v>2</v>
      </c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49"/>
      <c r="FM24" s="107"/>
      <c r="FN24" s="107"/>
      <c r="FO24" s="149">
        <f>3+1</f>
        <v>4</v>
      </c>
      <c r="FP24" s="107">
        <f>1+2</f>
        <v>3</v>
      </c>
      <c r="FQ24" s="106"/>
      <c r="FR24" s="107"/>
      <c r="FS24" s="107">
        <f>4+3</f>
        <v>7</v>
      </c>
      <c r="FT24" s="107"/>
      <c r="FU24" s="107">
        <f>5+4</f>
        <v>9</v>
      </c>
      <c r="FV24" s="107"/>
      <c r="FW24" s="107"/>
      <c r="FX24" s="107"/>
      <c r="FY24" s="107"/>
      <c r="FZ24" s="107"/>
      <c r="GA24" s="106"/>
      <c r="GB24" s="107"/>
      <c r="GC24" s="107"/>
      <c r="GD24" s="149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6"/>
      <c r="HM24" s="106"/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>
        <f>3+2</f>
        <v>5</v>
      </c>
      <c r="IU24" s="106"/>
      <c r="IV24" s="106"/>
      <c r="IW24" s="106"/>
      <c r="IX24" s="106"/>
      <c r="IY24" s="106">
        <f>4+4</f>
        <v>8</v>
      </c>
      <c r="IZ24" s="106"/>
      <c r="JA24" s="106"/>
      <c r="JB24" s="106"/>
      <c r="JC24" s="106"/>
      <c r="JD24" s="106">
        <f>4+4</f>
        <v>8</v>
      </c>
      <c r="JE24" s="106"/>
      <c r="JF24" s="106"/>
      <c r="JG24" s="106"/>
      <c r="JH24" s="106">
        <v>1</v>
      </c>
      <c r="JI24" s="106"/>
      <c r="JJ24" s="106"/>
      <c r="JK24" s="106"/>
      <c r="JL24" s="106"/>
      <c r="JM24" s="106"/>
      <c r="JN24" s="106"/>
      <c r="JO24" s="106"/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06"/>
      <c r="KB24" s="106"/>
      <c r="KC24" s="106"/>
      <c r="KD24" s="106"/>
      <c r="KE24" s="106"/>
      <c r="KF24" s="106"/>
      <c r="KG24" s="106">
        <f>4+3</f>
        <v>7</v>
      </c>
      <c r="KH24" s="106">
        <v>1</v>
      </c>
      <c r="KI24" s="106"/>
      <c r="KJ24" s="106"/>
      <c r="KK24" s="106"/>
      <c r="KL24" s="106"/>
      <c r="KM24" s="106"/>
      <c r="KN24" s="106"/>
      <c r="KO24" s="106">
        <v>1</v>
      </c>
      <c r="KP24" s="106">
        <v>1</v>
      </c>
      <c r="KQ24" s="106"/>
      <c r="KR24" s="106"/>
      <c r="KS24" s="106"/>
      <c r="KT24" s="106"/>
      <c r="KU24" s="106"/>
      <c r="KV24" s="106"/>
      <c r="KW24" s="106"/>
      <c r="KX24" s="106"/>
      <c r="KY24" s="106"/>
      <c r="KZ24" s="106"/>
      <c r="LA24" s="106">
        <f>1+2</f>
        <v>3</v>
      </c>
      <c r="LB24" s="106">
        <v>3</v>
      </c>
      <c r="LC24" s="106"/>
      <c r="LD24" s="106"/>
      <c r="LE24" s="106"/>
      <c r="LF24" s="106"/>
      <c r="LG24" s="106"/>
      <c r="LH24" s="106"/>
      <c r="LI24" s="106"/>
      <c r="LJ24" s="106"/>
      <c r="LK24" s="106"/>
      <c r="LL24" s="106">
        <v>3</v>
      </c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06"/>
      <c r="MS24" s="106"/>
      <c r="MT24" s="106"/>
      <c r="MU24" s="106"/>
      <c r="MV24" s="106"/>
      <c r="MW24" s="106"/>
      <c r="MX24" s="106"/>
      <c r="MY24" s="106"/>
      <c r="MZ24" s="106"/>
      <c r="NA24" s="106"/>
      <c r="NB24" s="106"/>
      <c r="NC24" s="106"/>
      <c r="ND24" s="106">
        <f>3+3</f>
        <v>6</v>
      </c>
      <c r="NE24" s="106"/>
      <c r="NF24" s="106"/>
      <c r="NG24" s="106"/>
      <c r="NH24" s="106"/>
      <c r="NI24" s="106"/>
      <c r="NJ24" s="106"/>
      <c r="NK24" s="106"/>
      <c r="NL24" s="106">
        <f>6+5</f>
        <v>11</v>
      </c>
      <c r="NM24" s="106"/>
      <c r="NN24" s="106"/>
      <c r="NO24" s="106"/>
      <c r="NP24" s="106"/>
      <c r="NQ24" s="106"/>
      <c r="NR24" s="106"/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>
        <f>4+4</f>
        <v>8</v>
      </c>
      <c r="OD24" s="106"/>
      <c r="OE24" s="106"/>
      <c r="OF24" s="106"/>
      <c r="OG24" s="106">
        <f>1+3</f>
        <v>4</v>
      </c>
      <c r="OH24" s="106">
        <v>2</v>
      </c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06"/>
      <c r="PS24" s="106"/>
      <c r="PT24" s="106"/>
      <c r="PU24" s="106"/>
      <c r="PV24" s="106"/>
      <c r="PW24" s="106"/>
      <c r="PX24" s="106"/>
      <c r="PY24" s="106"/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/>
      <c r="RH24" s="106"/>
      <c r="RI24" s="106"/>
      <c r="RJ24" s="106"/>
      <c r="RK24" s="106"/>
      <c r="RL24" s="106"/>
      <c r="RM24" s="106"/>
      <c r="RN24" s="106"/>
      <c r="RO24" s="106"/>
      <c r="RP24" s="106"/>
      <c r="RQ24" s="106"/>
      <c r="RR24" s="106"/>
      <c r="RS24" s="106"/>
      <c r="RT24" s="106"/>
      <c r="RU24" s="106"/>
      <c r="RV24" s="106"/>
      <c r="RW24" s="106"/>
      <c r="RX24" s="106"/>
      <c r="RY24" s="106"/>
      <c r="RZ24" s="106"/>
      <c r="SA24" s="106"/>
      <c r="SB24" s="106"/>
      <c r="SC24" s="106"/>
      <c r="SD24" s="106"/>
      <c r="SE24" s="106"/>
      <c r="SF24" s="106"/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06"/>
    </row>
    <row r="25" spans="1:522" s="10" customFormat="1" ht="18" customHeight="1" x14ac:dyDescent="0.25">
      <c r="A25" s="12"/>
      <c r="B25" s="35"/>
      <c r="C25" s="1"/>
      <c r="D25" t="s">
        <v>580</v>
      </c>
      <c r="E25" s="1">
        <v>12714</v>
      </c>
      <c r="F25" s="1">
        <v>2020</v>
      </c>
      <c r="G25"/>
      <c r="H25"/>
      <c r="I25" s="1">
        <f t="shared" si="0"/>
        <v>17</v>
      </c>
      <c r="J25" s="12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56"/>
      <c r="FM25" s="106"/>
      <c r="FN25" s="106"/>
      <c r="FO25" s="15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57"/>
      <c r="GC25" s="106"/>
      <c r="GD25" s="15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/>
      <c r="II25" s="106"/>
      <c r="IJ25" s="106"/>
      <c r="IK25" s="106"/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06"/>
      <c r="IY25" s="106"/>
      <c r="IZ25" s="106"/>
      <c r="JA25" s="106"/>
      <c r="JB25" s="106"/>
      <c r="JC25" s="106"/>
      <c r="JD25" s="106"/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06"/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06"/>
      <c r="KB25" s="106"/>
      <c r="KC25" s="106"/>
      <c r="KD25" s="106"/>
      <c r="KE25" s="106"/>
      <c r="KF25" s="106"/>
      <c r="KG25" s="106"/>
      <c r="KH25" s="106"/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06"/>
      <c r="KV25" s="106"/>
      <c r="KW25" s="106"/>
      <c r="KX25" s="106"/>
      <c r="KY25" s="106"/>
      <c r="KZ25" s="106"/>
      <c r="LA25" s="106"/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06"/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06"/>
      <c r="LY25" s="106"/>
      <c r="LZ25" s="106"/>
      <c r="MA25" s="106"/>
      <c r="MB25" s="106"/>
      <c r="MC25" s="106"/>
      <c r="MD25" s="106"/>
      <c r="ME25" s="106"/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06"/>
      <c r="MS25" s="106"/>
      <c r="MT25" s="106"/>
      <c r="MU25" s="106"/>
      <c r="MV25" s="106"/>
      <c r="MW25" s="106"/>
      <c r="MX25" s="106">
        <f>3+7</f>
        <v>10</v>
      </c>
      <c r="MY25" s="106"/>
      <c r="MZ25" s="106"/>
      <c r="NA25" s="106"/>
      <c r="NB25" s="106"/>
      <c r="NC25" s="106"/>
      <c r="ND25" s="106"/>
      <c r="NE25" s="106">
        <f>3+4</f>
        <v>7</v>
      </c>
      <c r="NF25" s="106"/>
      <c r="NG25" s="106"/>
      <c r="NH25" s="106"/>
      <c r="NI25" s="106"/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06"/>
      <c r="NV25" s="106"/>
      <c r="NW25" s="106"/>
      <c r="NX25" s="106"/>
      <c r="NY25" s="106"/>
      <c r="NZ25" s="106"/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/>
      <c r="OS25" s="106"/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06"/>
      <c r="PS25" s="106"/>
      <c r="PT25" s="106"/>
      <c r="PU25" s="106"/>
      <c r="PV25" s="106"/>
      <c r="PW25" s="106"/>
      <c r="PX25" s="106"/>
      <c r="PY25" s="106"/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/>
      <c r="RH25" s="106"/>
      <c r="RI25" s="106"/>
      <c r="RJ25" s="106"/>
      <c r="RK25" s="106"/>
      <c r="RL25" s="106"/>
      <c r="RM25" s="106"/>
      <c r="RN25" s="106"/>
      <c r="RO25" s="106"/>
      <c r="RP25" s="106"/>
      <c r="RQ25" s="106"/>
      <c r="RR25" s="106"/>
      <c r="RS25" s="106"/>
      <c r="RT25" s="106"/>
      <c r="RU25" s="106"/>
      <c r="RV25" s="106"/>
      <c r="RW25" s="106"/>
      <c r="RX25" s="106"/>
      <c r="RY25" s="106"/>
      <c r="RZ25" s="106"/>
      <c r="SA25" s="106"/>
      <c r="SB25" s="106"/>
      <c r="SC25" s="106"/>
      <c r="SD25" s="106"/>
      <c r="SE25" s="106"/>
      <c r="SF25" s="106"/>
      <c r="SG25" s="106"/>
      <c r="SH25" s="106"/>
      <c r="SI25" s="106"/>
      <c r="SJ25" s="106"/>
      <c r="SK25" s="106"/>
      <c r="SL25" s="106"/>
      <c r="SM25" s="106"/>
      <c r="SN25" s="106"/>
      <c r="SO25" s="106"/>
      <c r="SP25" s="106"/>
      <c r="SQ25" s="106"/>
      <c r="SR25" s="106"/>
      <c r="SS25" s="106"/>
      <c r="ST25" s="106"/>
      <c r="SU25" s="106"/>
      <c r="SV25" s="106"/>
      <c r="SW25" s="106"/>
      <c r="SX25" s="106"/>
      <c r="SY25" s="106"/>
      <c r="SZ25" s="106"/>
      <c r="TA25" s="106"/>
      <c r="TB25" s="106"/>
    </row>
    <row r="26" spans="1:522" s="10" customFormat="1" ht="18" customHeight="1" x14ac:dyDescent="0.25">
      <c r="A26" s="12"/>
      <c r="B26" s="35"/>
      <c r="C26" s="1"/>
      <c r="D26" t="s">
        <v>26</v>
      </c>
      <c r="E26" s="1">
        <v>11292</v>
      </c>
      <c r="F26" s="1">
        <v>2014</v>
      </c>
      <c r="G26"/>
      <c r="H26"/>
      <c r="I26" s="1">
        <f t="shared" si="0"/>
        <v>47</v>
      </c>
      <c r="J26" s="12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14"/>
      <c r="BE26" s="114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6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49"/>
      <c r="FM26" s="107"/>
      <c r="FN26" s="107"/>
      <c r="FO26" s="149"/>
      <c r="FP26" s="107">
        <f>0+1</f>
        <v>1</v>
      </c>
      <c r="FQ26" s="106">
        <f>0+2</f>
        <v>2</v>
      </c>
      <c r="FR26" s="107"/>
      <c r="FS26" s="107"/>
      <c r="FT26" s="107"/>
      <c r="FU26" s="107">
        <f>4+2</f>
        <v>6</v>
      </c>
      <c r="FV26" s="107">
        <f>4+4</f>
        <v>8</v>
      </c>
      <c r="FW26" s="107"/>
      <c r="FX26" s="107"/>
      <c r="FY26" s="107"/>
      <c r="FZ26" s="107"/>
      <c r="GA26" s="106"/>
      <c r="GB26" s="107"/>
      <c r="GC26" s="107"/>
      <c r="GD26" s="149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11"/>
      <c r="HE26" s="107"/>
      <c r="HF26" s="107"/>
      <c r="HG26" s="107"/>
      <c r="HH26" s="107"/>
      <c r="HI26" s="107"/>
      <c r="HJ26" s="107"/>
      <c r="HK26" s="107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 t="s">
        <v>307</v>
      </c>
      <c r="IZ26" s="106"/>
      <c r="JA26" s="106"/>
      <c r="JB26" s="106"/>
      <c r="JC26" s="106"/>
      <c r="JD26" s="106"/>
      <c r="JE26" s="106"/>
      <c r="JF26" s="106"/>
      <c r="JG26" s="106"/>
      <c r="JH26" s="106" t="s">
        <v>307</v>
      </c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>
        <f>3+3</f>
        <v>6</v>
      </c>
      <c r="KH26" s="106">
        <f>3+3</f>
        <v>6</v>
      </c>
      <c r="KI26" s="106"/>
      <c r="KJ26" s="106"/>
      <c r="KK26" s="106"/>
      <c r="KL26" s="106"/>
      <c r="KM26" s="106"/>
      <c r="KN26" s="106"/>
      <c r="KO26" s="106">
        <v>2</v>
      </c>
      <c r="KP26" s="106">
        <f>4+1</f>
        <v>5</v>
      </c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>
        <v>3</v>
      </c>
      <c r="LC26" s="106"/>
      <c r="LD26" s="106"/>
      <c r="LE26" s="106"/>
      <c r="LF26" s="106"/>
      <c r="LG26" s="106"/>
      <c r="LH26" s="106"/>
      <c r="LI26" s="106"/>
      <c r="LJ26" s="106"/>
      <c r="LK26" s="106"/>
      <c r="LL26" s="106">
        <v>3</v>
      </c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 t="s">
        <v>307</v>
      </c>
      <c r="NE26" s="106"/>
      <c r="NF26" s="106"/>
      <c r="NG26" s="106"/>
      <c r="NH26" s="106"/>
      <c r="NI26" s="106"/>
      <c r="NJ26" s="106"/>
      <c r="NK26" s="106"/>
      <c r="NL26" s="106">
        <f>2+3</f>
        <v>5</v>
      </c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</row>
    <row r="27" spans="1:522" ht="18" customHeight="1" x14ac:dyDescent="0.25">
      <c r="A27" s="12">
        <v>7</v>
      </c>
      <c r="B27" s="26" t="s">
        <v>15</v>
      </c>
      <c r="C27" s="1">
        <v>338</v>
      </c>
      <c r="D27" t="s">
        <v>16</v>
      </c>
      <c r="E27" s="1">
        <v>9453</v>
      </c>
      <c r="F27" s="1">
        <v>2012</v>
      </c>
      <c r="G27" t="s">
        <v>13</v>
      </c>
      <c r="I27" s="1">
        <f t="shared" si="0"/>
        <v>163</v>
      </c>
      <c r="J27" s="12">
        <f>Tabuľka11[[#This Row],[Stĺpec67]]+Tabuľka11[[#This Row],[Stĺpec73]]+Tabuľka11[[#This Row],[Stĺpec91]]+Tabuľka11[[#This Row],[Stĺpec92]]+Tabuľka11[[#This Row],[Stĺpec100]]+Tabuľka11[[#This Row],[Stĺpec101]]+Tabuľka11[[#This Row],[Stĺpec160]]+Tabuľka11[[#This Row],[Stĺpec165]]+Tabuľka11[[#This Row],[Stĺpec166]]+Tabuľka11[[#This Row],[Stĺpec201]]+Tabuľka11[[#This Row],[Stĺpec200]]+Tabuľka11[[#This Row],[Stĺpec218]]+Tabuľka11[[#This Row],[Stĺpec217]]+JB28+NF28</f>
        <v>177.5</v>
      </c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>
        <f>5+4</f>
        <v>9</v>
      </c>
      <c r="BO27" s="111"/>
      <c r="BP27" s="111"/>
      <c r="BQ27" s="111"/>
      <c r="BR27" s="111"/>
      <c r="BS27" s="111" t="s">
        <v>307</v>
      </c>
      <c r="BT27" s="111">
        <f>8+5</f>
        <v>13</v>
      </c>
      <c r="BU27" s="111"/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11"/>
      <c r="CH27" s="111"/>
      <c r="CI27" s="111"/>
      <c r="CJ27" s="111"/>
      <c r="CK27" s="111"/>
      <c r="CL27" s="111"/>
      <c r="CM27" s="111"/>
      <c r="CN27" s="111"/>
      <c r="CO27" s="111"/>
      <c r="CP27" s="111">
        <f>8+7</f>
        <v>15</v>
      </c>
      <c r="CQ27" s="111">
        <f>6+8</f>
        <v>14</v>
      </c>
      <c r="CR27" s="111"/>
      <c r="CS27" s="111"/>
      <c r="CT27" s="111"/>
      <c r="CU27" s="111"/>
      <c r="CV27" s="111"/>
      <c r="CW27" s="111"/>
      <c r="CX27" s="111">
        <f>3+7</f>
        <v>10</v>
      </c>
      <c r="CY27" s="111">
        <f>10+9</f>
        <v>19</v>
      </c>
      <c r="CZ27" s="111"/>
      <c r="DA27" s="111"/>
      <c r="DB27" s="111"/>
      <c r="DC27" s="111"/>
      <c r="DD27" s="111"/>
      <c r="DE27" s="111"/>
      <c r="DF27" s="111"/>
      <c r="DG27" s="111"/>
      <c r="DH27" s="111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1"/>
      <c r="EB27" s="111"/>
      <c r="EC27" s="111"/>
      <c r="ED27" s="111"/>
      <c r="EE27" s="111"/>
      <c r="EF27" s="111"/>
      <c r="EG27" s="111"/>
      <c r="EH27" s="111"/>
      <c r="EI27" s="111"/>
      <c r="EJ27" s="111"/>
      <c r="EK27" s="111"/>
      <c r="EL27" s="111"/>
      <c r="EM27" s="111"/>
      <c r="EN27" s="111"/>
      <c r="EO27" s="111"/>
      <c r="EP27" s="111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08"/>
      <c r="FM27" s="114"/>
      <c r="FN27" s="114"/>
      <c r="FO27" s="108"/>
      <c r="FP27" s="114"/>
      <c r="FQ27" s="111"/>
      <c r="FR27" s="114">
        <f>5+4</f>
        <v>9</v>
      </c>
      <c r="FS27" s="114"/>
      <c r="FT27" s="108"/>
      <c r="FU27" s="108"/>
      <c r="FV27" s="114"/>
      <c r="FW27" s="114">
        <f>7+6</f>
        <v>13</v>
      </c>
      <c r="FX27" s="114">
        <f>8+7</f>
        <v>15</v>
      </c>
      <c r="FY27" s="114"/>
      <c r="FZ27" s="114"/>
      <c r="GA27" s="111"/>
      <c r="GB27" s="108"/>
      <c r="GC27" s="108"/>
      <c r="GD27" s="108"/>
      <c r="GE27" s="114"/>
      <c r="GF27" s="114">
        <f>7+6</f>
        <v>13</v>
      </c>
      <c r="GG27" s="114">
        <f>5+6</f>
        <v>11</v>
      </c>
      <c r="GH27" s="114"/>
      <c r="GI27" s="114"/>
      <c r="GJ27" s="114"/>
      <c r="GK27" s="114"/>
      <c r="GL27" s="114">
        <f>8+6</f>
        <v>14</v>
      </c>
      <c r="GM27" s="114">
        <f>4+4</f>
        <v>8</v>
      </c>
      <c r="GN27" s="114"/>
      <c r="GO27" s="114"/>
      <c r="GP27" s="114"/>
      <c r="GQ27" s="114"/>
      <c r="GR27" s="114"/>
      <c r="GS27" s="114"/>
      <c r="GT27" s="114"/>
      <c r="GU27" s="114"/>
      <c r="GV27" s="114"/>
      <c r="GW27" s="114"/>
      <c r="GX27" s="114"/>
      <c r="GY27" s="114"/>
      <c r="GZ27" s="114"/>
      <c r="HA27" s="114"/>
      <c r="HB27" s="114"/>
      <c r="HC27" s="114"/>
      <c r="HD27" s="114"/>
      <c r="HE27" s="114"/>
      <c r="HF27" s="114"/>
      <c r="HG27" s="114"/>
      <c r="HH27" s="114"/>
      <c r="HI27" s="114"/>
      <c r="HJ27" s="114"/>
      <c r="HK27" s="114"/>
      <c r="HL27" s="111"/>
      <c r="HM27" s="111"/>
      <c r="HN27" s="111"/>
      <c r="HO27" s="111"/>
      <c r="HP27" s="111"/>
      <c r="HQ27" s="111"/>
      <c r="HR27" s="111"/>
      <c r="HS27" s="111"/>
      <c r="HT27" s="111"/>
      <c r="HU27" s="111"/>
      <c r="HV27" s="111"/>
      <c r="HW27" s="111"/>
      <c r="HX27" s="111"/>
      <c r="HY27" s="111"/>
      <c r="HZ27" s="111"/>
      <c r="IA27" s="111"/>
      <c r="IB27" s="111"/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11"/>
      <c r="IP27" s="111"/>
      <c r="IQ27" s="111"/>
      <c r="IR27" s="111"/>
      <c r="IS27" s="111"/>
      <c r="IT27" s="111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11"/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11"/>
      <c r="JR27" s="111"/>
      <c r="JS27" s="111"/>
      <c r="JT27" s="111"/>
      <c r="JU27" s="111"/>
      <c r="JV27" s="111"/>
      <c r="JW27" s="111"/>
      <c r="JX27" s="111"/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11"/>
      <c r="KL27" s="111"/>
      <c r="KM27" s="111"/>
      <c r="KN27" s="111"/>
      <c r="KO27" s="111"/>
      <c r="KP27" s="111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11"/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11"/>
      <c r="LN27" s="111"/>
      <c r="LO27" s="111"/>
      <c r="LP27" s="111"/>
      <c r="LQ27" s="111"/>
      <c r="LR27" s="111"/>
      <c r="LS27" s="111"/>
      <c r="LT27" s="111"/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11"/>
      <c r="MH27" s="111"/>
      <c r="MI27" s="111"/>
      <c r="MJ27" s="111"/>
      <c r="MK27" s="111"/>
      <c r="ML27" s="111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11"/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11"/>
      <c r="NJ27" s="111"/>
      <c r="NK27" s="111"/>
      <c r="NL27" s="111"/>
      <c r="NM27" s="111"/>
      <c r="NN27" s="111"/>
      <c r="NO27" s="111"/>
      <c r="NP27" s="111"/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11"/>
      <c r="OD27" s="111"/>
      <c r="OE27" s="111"/>
      <c r="OF27" s="111"/>
      <c r="OG27" s="111"/>
      <c r="OH27" s="111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11"/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11"/>
      <c r="PF27" s="111"/>
      <c r="PG27" s="111"/>
      <c r="PH27" s="111"/>
      <c r="PI27" s="111"/>
      <c r="PJ27" s="111"/>
      <c r="PK27" s="111"/>
      <c r="PL27" s="111"/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11"/>
      <c r="PZ27" s="111"/>
      <c r="QA27" s="111"/>
      <c r="QB27" s="111"/>
      <c r="QC27" s="111"/>
      <c r="QD27" s="111"/>
      <c r="QE27" s="111"/>
      <c r="QF27" s="111"/>
      <c r="QG27" s="111"/>
      <c r="QH27" s="111"/>
      <c r="QI27" s="111"/>
      <c r="QJ27" s="111"/>
      <c r="QK27" s="111"/>
      <c r="QL27" s="111"/>
      <c r="QM27" s="111"/>
      <c r="QN27" s="111"/>
      <c r="QO27" s="111"/>
      <c r="QP27" s="111"/>
      <c r="QQ27" s="111"/>
      <c r="QR27" s="111"/>
      <c r="QS27" s="111"/>
      <c r="QT27" s="111"/>
      <c r="QU27" s="111"/>
      <c r="QV27" s="111"/>
      <c r="QW27" s="111"/>
      <c r="QX27" s="111"/>
      <c r="QY27" s="111"/>
      <c r="QZ27" s="111"/>
      <c r="RA27" s="111"/>
      <c r="RB27" s="111"/>
      <c r="RC27" s="111"/>
      <c r="RD27" s="111"/>
      <c r="RE27" s="111"/>
      <c r="RF27" s="111"/>
      <c r="RG27" s="111"/>
      <c r="RH27" s="111"/>
      <c r="RI27" s="111"/>
      <c r="RJ27" s="111"/>
      <c r="RK27" s="111"/>
      <c r="RL27" s="111"/>
      <c r="RM27" s="111"/>
      <c r="RN27" s="111"/>
      <c r="RO27" s="111"/>
      <c r="RP27" s="111"/>
      <c r="RQ27" s="111"/>
      <c r="RR27" s="111"/>
      <c r="RS27" s="111"/>
      <c r="RT27" s="111"/>
      <c r="RU27" s="111"/>
      <c r="RV27" s="111"/>
      <c r="RW27" s="111"/>
      <c r="RX27" s="111"/>
      <c r="RY27" s="111"/>
      <c r="RZ27" s="111"/>
      <c r="SA27" s="111"/>
      <c r="SB27" s="111"/>
      <c r="SC27" s="111"/>
      <c r="SD27" s="111"/>
      <c r="SE27" s="111"/>
      <c r="SF27" s="111"/>
      <c r="SG27" s="111"/>
      <c r="SH27" s="111"/>
      <c r="SI27" s="111"/>
      <c r="SJ27" s="111"/>
      <c r="SK27" s="111"/>
      <c r="SL27" s="111"/>
      <c r="SM27" s="111"/>
      <c r="SN27" s="111"/>
      <c r="SO27" s="111"/>
      <c r="SP27" s="111"/>
      <c r="SQ27" s="111"/>
      <c r="SR27" s="111"/>
      <c r="SS27" s="111"/>
      <c r="ST27" s="111"/>
      <c r="SU27" s="111"/>
      <c r="SV27" s="111"/>
      <c r="SW27" s="111"/>
      <c r="SX27" s="111"/>
      <c r="SY27" s="111"/>
      <c r="SZ27" s="111"/>
      <c r="TA27" s="111"/>
      <c r="TB27" s="111"/>
    </row>
    <row r="28" spans="1:522" ht="18" customHeight="1" x14ac:dyDescent="0.25">
      <c r="B28" s="35"/>
      <c r="D28" t="s">
        <v>477</v>
      </c>
      <c r="E28" s="1">
        <v>12713</v>
      </c>
      <c r="F28" s="1">
        <v>2020</v>
      </c>
      <c r="I28" s="1">
        <f t="shared" si="0"/>
        <v>32.5</v>
      </c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  <c r="CM28" s="111"/>
      <c r="CN28" s="111"/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11"/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11"/>
      <c r="ED28" s="111"/>
      <c r="EE28" s="111"/>
      <c r="EF28" s="111"/>
      <c r="EG28" s="111"/>
      <c r="EH28" s="111"/>
      <c r="EI28" s="111"/>
      <c r="EJ28" s="111"/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11"/>
      <c r="EX28" s="111"/>
      <c r="EY28" s="111"/>
      <c r="EZ28" s="111"/>
      <c r="FA28" s="111"/>
      <c r="FB28" s="111"/>
      <c r="FC28" s="111"/>
      <c r="FD28" s="111"/>
      <c r="FE28" s="111"/>
      <c r="FF28" s="111"/>
      <c r="FG28" s="111"/>
      <c r="FH28" s="111"/>
      <c r="FI28" s="111"/>
      <c r="FJ28" s="111"/>
      <c r="FK28" s="111"/>
      <c r="FL28" s="109"/>
      <c r="FM28" s="111"/>
      <c r="FN28" s="111"/>
      <c r="FO28" s="109"/>
      <c r="FP28" s="111"/>
      <c r="FQ28" s="111"/>
      <c r="FR28" s="111"/>
      <c r="FS28" s="111"/>
      <c r="FT28" s="109"/>
      <c r="FU28" s="109"/>
      <c r="FV28" s="111"/>
      <c r="FW28" s="111"/>
      <c r="FX28" s="111"/>
      <c r="FY28" s="111"/>
      <c r="FZ28" s="111"/>
      <c r="GA28" s="111"/>
      <c r="GB28" s="184"/>
      <c r="GC28" s="109"/>
      <c r="GD28" s="109"/>
      <c r="GE28" s="111"/>
      <c r="GF28" s="111"/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11"/>
      <c r="GT28" s="111"/>
      <c r="GU28" s="111"/>
      <c r="GV28" s="111"/>
      <c r="GW28" s="111"/>
      <c r="GX28" s="111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11"/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11"/>
      <c r="HV28" s="111"/>
      <c r="HW28" s="111"/>
      <c r="HX28" s="111"/>
      <c r="HY28" s="111"/>
      <c r="HZ28" s="111"/>
      <c r="IA28" s="111"/>
      <c r="IB28" s="111"/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11"/>
      <c r="IP28" s="111"/>
      <c r="IQ28" s="111"/>
      <c r="IR28" s="111">
        <f>2+1</f>
        <v>3</v>
      </c>
      <c r="IS28" s="111"/>
      <c r="IT28" s="111"/>
      <c r="IU28" s="111"/>
      <c r="IV28" s="111"/>
      <c r="IW28" s="111"/>
      <c r="IX28" s="111"/>
      <c r="IY28" s="111"/>
      <c r="IZ28" s="111"/>
      <c r="JA28" s="111"/>
      <c r="JB28" s="111">
        <f>2+5</f>
        <v>7</v>
      </c>
      <c r="JC28" s="111"/>
      <c r="JD28" s="111"/>
      <c r="JE28" s="111"/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11"/>
      <c r="JR28" s="111"/>
      <c r="JS28" s="111"/>
      <c r="JT28" s="111"/>
      <c r="JU28" s="111"/>
      <c r="JV28" s="111"/>
      <c r="JW28" s="111"/>
      <c r="JX28" s="111"/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11"/>
      <c r="KL28" s="111"/>
      <c r="KM28" s="111"/>
      <c r="KN28" s="111"/>
      <c r="KO28" s="111"/>
      <c r="KP28" s="111"/>
      <c r="KQ28" s="111"/>
      <c r="KR28" s="111"/>
      <c r="KS28" s="111"/>
      <c r="KT28" s="111"/>
      <c r="KU28" s="111">
        <f>1+3</f>
        <v>4</v>
      </c>
      <c r="KV28" s="111"/>
      <c r="KW28" s="111"/>
      <c r="KX28" s="111"/>
      <c r="KY28" s="111"/>
      <c r="KZ28" s="111"/>
      <c r="LA28" s="111"/>
      <c r="LB28" s="111"/>
      <c r="LC28" s="111"/>
      <c r="LD28" s="111"/>
      <c r="LE28" s="111">
        <f>1+4</f>
        <v>5</v>
      </c>
      <c r="LF28" s="111"/>
      <c r="LG28" s="111"/>
      <c r="LH28" s="111"/>
      <c r="LI28" s="111"/>
      <c r="LJ28" s="111"/>
      <c r="LK28" s="111"/>
      <c r="LL28" s="111"/>
      <c r="LM28" s="111"/>
      <c r="LN28" s="111"/>
      <c r="LO28" s="111"/>
      <c r="LP28" s="111"/>
      <c r="LQ28" s="111"/>
      <c r="LR28" s="111"/>
      <c r="LS28" s="111"/>
      <c r="LT28" s="111"/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11"/>
      <c r="MH28" s="111"/>
      <c r="MI28" s="111"/>
      <c r="MJ28" s="111"/>
      <c r="MK28" s="111"/>
      <c r="ML28" s="111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11"/>
      <c r="MX28" s="111">
        <f>(1+3)*1.5</f>
        <v>6</v>
      </c>
      <c r="MY28" s="111"/>
      <c r="MZ28" s="111"/>
      <c r="NA28" s="111"/>
      <c r="NB28" s="111"/>
      <c r="NC28" s="111"/>
      <c r="ND28" s="111"/>
      <c r="NE28" s="1"/>
      <c r="NF28" s="111">
        <f>(1+4)*1.5</f>
        <v>7.5</v>
      </c>
      <c r="NG28" s="111"/>
      <c r="NH28" s="111"/>
      <c r="NI28" s="111"/>
      <c r="NJ28" s="111"/>
      <c r="NK28" s="111"/>
      <c r="NL28" s="111"/>
      <c r="NM28" s="111"/>
      <c r="NN28" s="111"/>
      <c r="NO28" s="111"/>
      <c r="NP28" s="111"/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11"/>
      <c r="OD28" s="111"/>
      <c r="OE28" s="111"/>
      <c r="OF28" s="111"/>
      <c r="OG28" s="111"/>
      <c r="OH28" s="111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11"/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11"/>
      <c r="PF28" s="111"/>
      <c r="PG28" s="111"/>
      <c r="PH28" s="111"/>
      <c r="PI28" s="111"/>
      <c r="PJ28" s="111"/>
      <c r="PK28" s="111"/>
      <c r="PL28" s="111"/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11"/>
      <c r="PZ28" s="111"/>
      <c r="QA28" s="111"/>
      <c r="QB28" s="111"/>
      <c r="QC28" s="111"/>
      <c r="QD28" s="111"/>
      <c r="QE28" s="111"/>
      <c r="QF28" s="111"/>
      <c r="QG28" s="111"/>
      <c r="QH28" s="111"/>
      <c r="QI28" s="111"/>
      <c r="QJ28" s="111"/>
      <c r="QK28" s="111"/>
      <c r="QL28" s="111"/>
      <c r="QM28" s="111"/>
      <c r="QN28" s="111"/>
      <c r="QO28" s="111"/>
      <c r="QP28" s="111"/>
      <c r="QQ28" s="111"/>
      <c r="QR28" s="111"/>
      <c r="QS28" s="111"/>
      <c r="QT28" s="111"/>
      <c r="QU28" s="111"/>
      <c r="QV28" s="111"/>
      <c r="QW28" s="111"/>
      <c r="QX28" s="111"/>
      <c r="QY28" s="111"/>
      <c r="QZ28" s="111"/>
      <c r="RA28" s="111"/>
      <c r="RB28" s="111"/>
      <c r="RC28" s="111"/>
      <c r="RD28" s="111"/>
      <c r="RE28" s="111"/>
      <c r="RF28" s="111"/>
      <c r="RG28" s="111"/>
      <c r="RH28" s="111"/>
      <c r="RI28" s="111"/>
      <c r="RJ28" s="111"/>
      <c r="RK28" s="111"/>
      <c r="RL28" s="111"/>
      <c r="RM28" s="111"/>
      <c r="RN28" s="111"/>
      <c r="RO28" s="111"/>
      <c r="RP28" s="111"/>
      <c r="RQ28" s="111"/>
      <c r="RR28" s="111"/>
      <c r="RS28" s="111"/>
      <c r="RT28" s="111"/>
      <c r="RU28" s="111"/>
      <c r="RV28" s="111"/>
      <c r="RW28" s="111"/>
      <c r="RX28" s="111"/>
      <c r="RY28" s="111"/>
      <c r="RZ28" s="111"/>
      <c r="SA28" s="111"/>
      <c r="SB28" s="111"/>
      <c r="SC28" s="111"/>
      <c r="SD28" s="111"/>
      <c r="SE28" s="111"/>
      <c r="SF28" s="111"/>
      <c r="SG28" s="111"/>
      <c r="SH28" s="111"/>
      <c r="SI28" s="111"/>
      <c r="SJ28" s="111"/>
      <c r="SK28" s="111"/>
      <c r="SL28" s="111"/>
      <c r="SM28" s="111"/>
      <c r="SN28" s="111"/>
      <c r="SO28" s="111"/>
      <c r="SP28" s="111"/>
      <c r="SQ28" s="111"/>
      <c r="SR28" s="111"/>
      <c r="SS28" s="111"/>
      <c r="ST28" s="111"/>
      <c r="SU28" s="111"/>
      <c r="SV28" s="111"/>
      <c r="SW28" s="111"/>
      <c r="SX28" s="111"/>
      <c r="SY28" s="111"/>
      <c r="SZ28" s="111"/>
      <c r="TA28" s="111"/>
      <c r="TB28" s="111"/>
    </row>
    <row r="29" spans="1:522" s="10" customFormat="1" ht="18" customHeight="1" x14ac:dyDescent="0.25">
      <c r="A29" s="12">
        <v>8</v>
      </c>
      <c r="B29" s="26" t="s">
        <v>17</v>
      </c>
      <c r="C29" s="1" t="s">
        <v>18</v>
      </c>
      <c r="D29" s="4" t="s">
        <v>142</v>
      </c>
      <c r="E29" s="1">
        <v>12022</v>
      </c>
      <c r="F29" s="1">
        <v>2016</v>
      </c>
      <c r="G29" t="s">
        <v>19</v>
      </c>
      <c r="H29"/>
      <c r="I29" s="1">
        <f t="shared" si="0"/>
        <v>17</v>
      </c>
      <c r="J29" s="12">
        <f>P31+S30+CZ29+DB32+EL30+EL31+HE30+HE31+IG31+KU32+LE32+ML30+RI32+RP34+RQ32</f>
        <v>172</v>
      </c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>
        <f>4+5</f>
        <v>9</v>
      </c>
      <c r="DA29" s="111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11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57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06"/>
      <c r="IY29" s="106"/>
      <c r="IZ29" s="106"/>
      <c r="JA29" s="106"/>
      <c r="JB29" s="106"/>
      <c r="JC29" s="106"/>
      <c r="JD29" s="106"/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06"/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06"/>
      <c r="KB29" s="106"/>
      <c r="KC29" s="106"/>
      <c r="KD29" s="106"/>
      <c r="KE29" s="106"/>
      <c r="KF29" s="106"/>
      <c r="KG29" s="106"/>
      <c r="KH29" s="106"/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06"/>
      <c r="KV29" s="106"/>
      <c r="KW29" s="106"/>
      <c r="KX29" s="106"/>
      <c r="KY29" s="106"/>
      <c r="KZ29" s="106"/>
      <c r="LA29" s="106"/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06"/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06"/>
      <c r="LY29" s="106"/>
      <c r="LZ29" s="106"/>
      <c r="MA29" s="106"/>
      <c r="MB29" s="106"/>
      <c r="MC29" s="106">
        <f>4+4</f>
        <v>8</v>
      </c>
      <c r="MD29" s="106"/>
      <c r="ME29" s="106"/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06"/>
      <c r="MS29" s="106"/>
      <c r="MT29" s="106"/>
      <c r="MU29" s="106"/>
      <c r="MV29" s="106"/>
      <c r="MW29" s="106"/>
      <c r="MX29" s="106"/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06"/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06"/>
      <c r="NV29" s="106"/>
      <c r="NW29" s="106"/>
      <c r="NX29" s="106"/>
      <c r="NY29" s="106"/>
      <c r="NZ29" s="106"/>
      <c r="OA29" s="106"/>
      <c r="OB29" s="106"/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06"/>
      <c r="OP29" s="106"/>
      <c r="OQ29" s="106"/>
      <c r="OR29" s="106"/>
      <c r="OS29" s="106"/>
      <c r="OT29" s="106"/>
      <c r="OU29" s="106"/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06"/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06"/>
      <c r="PS29" s="106"/>
      <c r="PT29" s="106"/>
      <c r="PU29" s="106"/>
      <c r="PV29" s="106"/>
      <c r="PW29" s="106"/>
      <c r="PX29" s="106"/>
      <c r="PY29" s="106"/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06"/>
      <c r="QM29" s="106"/>
      <c r="QN29" s="106"/>
      <c r="QO29" s="106"/>
      <c r="QP29" s="106"/>
      <c r="QQ29" s="106"/>
      <c r="QR29" s="106"/>
      <c r="QS29" s="106"/>
      <c r="QT29" s="106"/>
      <c r="QU29" s="106"/>
      <c r="QV29" s="106"/>
      <c r="QW29" s="106"/>
      <c r="QX29" s="106"/>
      <c r="QY29" s="106"/>
      <c r="QZ29" s="106"/>
      <c r="RA29" s="106"/>
      <c r="RB29" s="106"/>
      <c r="RC29" s="106"/>
      <c r="RD29" s="106"/>
      <c r="RE29" s="106"/>
      <c r="RF29" s="106"/>
      <c r="RG29" s="106"/>
      <c r="RH29" s="106"/>
      <c r="RI29" s="106"/>
      <c r="RJ29" s="106"/>
      <c r="RK29" s="106"/>
      <c r="RL29" s="106"/>
      <c r="RM29" s="106"/>
      <c r="RN29" s="106"/>
      <c r="RO29" s="106"/>
      <c r="RP29" s="106"/>
      <c r="RQ29" s="106"/>
      <c r="RR29" s="106"/>
      <c r="RS29" s="106"/>
      <c r="RT29" s="106"/>
      <c r="RU29" s="106"/>
      <c r="RV29" s="106"/>
      <c r="RW29" s="106"/>
      <c r="RX29" s="106"/>
      <c r="RY29" s="106"/>
      <c r="RZ29" s="106"/>
      <c r="SA29" s="106"/>
      <c r="SB29" s="106"/>
      <c r="SC29" s="106"/>
      <c r="SD29" s="106"/>
      <c r="SE29" s="106"/>
      <c r="SF29" s="106"/>
      <c r="SG29" s="106"/>
      <c r="SH29" s="106"/>
      <c r="SI29" s="106"/>
      <c r="SJ29" s="106"/>
      <c r="SK29" s="106"/>
      <c r="SL29" s="106"/>
      <c r="SM29" s="106"/>
      <c r="SN29" s="106"/>
      <c r="SO29" s="106"/>
      <c r="SP29" s="106"/>
      <c r="SQ29" s="106"/>
      <c r="SR29" s="106"/>
      <c r="SS29" s="106"/>
      <c r="ST29" s="106"/>
      <c r="SU29" s="106"/>
      <c r="SV29" s="106"/>
      <c r="SW29" s="106"/>
      <c r="SX29" s="106"/>
      <c r="SY29" s="106"/>
      <c r="SZ29" s="106"/>
      <c r="TA29" s="106"/>
      <c r="TB29" s="106"/>
    </row>
    <row r="30" spans="1:522" s="10" customFormat="1" ht="18" customHeight="1" x14ac:dyDescent="0.25">
      <c r="A30" s="12"/>
      <c r="B30" s="35"/>
      <c r="C30" s="1"/>
      <c r="D30" s="4" t="s">
        <v>150</v>
      </c>
      <c r="E30" s="1">
        <v>12478</v>
      </c>
      <c r="F30" s="1">
        <v>2017</v>
      </c>
      <c r="G30"/>
      <c r="H30"/>
      <c r="I30" s="1">
        <f t="shared" si="0"/>
        <v>57</v>
      </c>
      <c r="J30" s="12"/>
      <c r="K30" s="106"/>
      <c r="L30" s="106"/>
      <c r="M30" s="106"/>
      <c r="N30" s="106"/>
      <c r="O30" s="106"/>
      <c r="P30" s="106"/>
      <c r="Q30" s="106"/>
      <c r="R30" s="106"/>
      <c r="S30" s="106">
        <f>6+8</f>
        <v>14</v>
      </c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11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>
        <v>12</v>
      </c>
      <c r="EM30" s="111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57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>
        <v>12</v>
      </c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/>
      <c r="II30" s="106"/>
      <c r="IJ30" s="106"/>
      <c r="IK30" s="106"/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06"/>
      <c r="IY30" s="106"/>
      <c r="IZ30" s="106"/>
      <c r="JA30" s="106"/>
      <c r="JB30" s="106"/>
      <c r="JC30" s="106"/>
      <c r="JD30" s="106"/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06"/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06"/>
      <c r="KB30" s="106"/>
      <c r="KC30" s="106"/>
      <c r="KD30" s="106"/>
      <c r="KE30" s="106"/>
      <c r="KF30" s="106"/>
      <c r="KG30" s="106"/>
      <c r="KH30" s="106"/>
      <c r="KI30" s="106"/>
      <c r="KJ30" s="106"/>
      <c r="KK30" s="106"/>
      <c r="KL30" s="106"/>
      <c r="KM30" s="106">
        <v>7</v>
      </c>
      <c r="KN30" s="106"/>
      <c r="KO30" s="106"/>
      <c r="KP30" s="106"/>
      <c r="KQ30" s="106"/>
      <c r="KR30" s="106"/>
      <c r="KS30" s="106"/>
      <c r="KT30" s="106"/>
      <c r="KU30" s="106"/>
      <c r="KV30" s="106"/>
      <c r="KW30" s="106"/>
      <c r="KX30" s="106"/>
      <c r="KY30" s="106"/>
      <c r="KZ30" s="106"/>
      <c r="LA30" s="106"/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06"/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06"/>
      <c r="LY30" s="106"/>
      <c r="LZ30" s="106"/>
      <c r="MA30" s="106"/>
      <c r="MB30" s="106"/>
      <c r="MC30" s="106"/>
      <c r="MD30" s="106"/>
      <c r="ME30" s="106"/>
      <c r="MF30" s="106"/>
      <c r="MG30" s="106"/>
      <c r="MH30" s="106"/>
      <c r="MI30" s="106"/>
      <c r="MJ30" s="106"/>
      <c r="MK30" s="106"/>
      <c r="ML30" s="106">
        <v>12</v>
      </c>
      <c r="MM30" s="106"/>
      <c r="MN30" s="106"/>
      <c r="MO30" s="106"/>
      <c r="MP30" s="106"/>
      <c r="MQ30" s="106"/>
      <c r="MR30" s="106"/>
      <c r="MS30" s="106"/>
      <c r="MT30" s="106"/>
      <c r="MU30" s="106"/>
      <c r="MV30" s="106"/>
      <c r="MW30" s="106"/>
      <c r="MX30" s="106"/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06"/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06"/>
      <c r="NV30" s="106"/>
      <c r="NW30" s="106"/>
      <c r="NX30" s="106"/>
      <c r="NY30" s="106"/>
      <c r="NZ30" s="106"/>
      <c r="OA30" s="106"/>
      <c r="OB30" s="106"/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06"/>
      <c r="OP30" s="106"/>
      <c r="OQ30" s="106"/>
      <c r="OR30" s="106"/>
      <c r="OS30" s="106"/>
      <c r="OT30" s="106"/>
      <c r="OU30" s="106"/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06"/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06"/>
      <c r="PS30" s="106"/>
      <c r="PT30" s="106"/>
      <c r="PU30" s="106"/>
      <c r="PV30" s="106"/>
      <c r="PW30" s="106"/>
      <c r="PX30" s="106"/>
      <c r="PY30" s="106"/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06"/>
      <c r="QM30" s="106"/>
      <c r="QN30" s="106"/>
      <c r="QO30" s="106"/>
      <c r="QP30" s="106"/>
      <c r="QQ30" s="106"/>
      <c r="QR30" s="106"/>
      <c r="QS30" s="106"/>
      <c r="QT30" s="106"/>
      <c r="QU30" s="106"/>
      <c r="QV30" s="106"/>
      <c r="QW30" s="106"/>
      <c r="QX30" s="106"/>
      <c r="QY30" s="106"/>
      <c r="QZ30" s="106"/>
      <c r="RA30" s="106"/>
      <c r="RB30" s="106"/>
      <c r="RC30" s="106"/>
      <c r="RD30" s="106"/>
      <c r="RE30" s="106"/>
      <c r="RF30" s="106"/>
      <c r="RG30" s="106"/>
      <c r="RH30" s="106"/>
      <c r="RI30" s="106"/>
      <c r="RJ30" s="106"/>
      <c r="RK30" s="106"/>
      <c r="RL30" s="106"/>
      <c r="RM30" s="106"/>
      <c r="RN30" s="106"/>
      <c r="RO30" s="106"/>
      <c r="RP30" s="106"/>
      <c r="RQ30" s="106"/>
      <c r="RR30" s="106"/>
      <c r="RS30" s="106"/>
      <c r="RT30" s="106"/>
      <c r="RU30" s="106"/>
      <c r="RV30" s="106"/>
      <c r="RW30" s="106"/>
      <c r="RX30" s="106"/>
      <c r="RY30" s="106"/>
      <c r="RZ30" s="106"/>
      <c r="SA30" s="106"/>
      <c r="SB30" s="106"/>
      <c r="SC30" s="106"/>
      <c r="SD30" s="106"/>
      <c r="SE30" s="106"/>
      <c r="SF30" s="106"/>
      <c r="SG30" s="106"/>
      <c r="SH30" s="106"/>
      <c r="SI30" s="106"/>
      <c r="SJ30" s="106"/>
      <c r="SK30" s="106"/>
      <c r="SL30" s="106"/>
      <c r="SM30" s="106"/>
      <c r="SN30" s="106"/>
      <c r="SO30" s="106"/>
      <c r="SP30" s="106"/>
      <c r="SQ30" s="106"/>
      <c r="SR30" s="106"/>
      <c r="SS30" s="106"/>
      <c r="ST30" s="106"/>
      <c r="SU30" s="106"/>
      <c r="SV30" s="106"/>
      <c r="SW30" s="106"/>
      <c r="SX30" s="106"/>
      <c r="SY30" s="106"/>
      <c r="SZ30" s="106"/>
      <c r="TA30" s="106"/>
      <c r="TB30" s="106"/>
    </row>
    <row r="31" spans="1:522" s="10" customFormat="1" ht="18" customHeight="1" x14ac:dyDescent="0.25">
      <c r="A31" s="12"/>
      <c r="B31" s="35"/>
      <c r="C31" s="1"/>
      <c r="D31" s="4" t="s">
        <v>175</v>
      </c>
      <c r="E31" s="1">
        <v>11480</v>
      </c>
      <c r="F31" s="1">
        <v>2017</v>
      </c>
      <c r="G31"/>
      <c r="H31"/>
      <c r="I31" s="1">
        <f t="shared" si="0"/>
        <v>48</v>
      </c>
      <c r="J31" s="12"/>
      <c r="K31" s="106"/>
      <c r="L31" s="106"/>
      <c r="M31" s="106"/>
      <c r="N31" s="106"/>
      <c r="O31" s="106"/>
      <c r="P31" s="106">
        <v>12</v>
      </c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11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>
        <f>12</f>
        <v>12</v>
      </c>
      <c r="EM31" s="111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57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>
        <v>12</v>
      </c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06"/>
      <c r="IE31" s="106"/>
      <c r="IF31" s="106"/>
      <c r="IG31" s="106">
        <v>12</v>
      </c>
      <c r="IH31" s="106"/>
      <c r="II31" s="106"/>
      <c r="IJ31" s="106"/>
      <c r="IK31" s="106"/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06"/>
      <c r="IY31" s="106"/>
      <c r="IZ31" s="106"/>
      <c r="JA31" s="106"/>
      <c r="JB31" s="106"/>
      <c r="JC31" s="106"/>
      <c r="JD31" s="106"/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06"/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06"/>
      <c r="KB31" s="106"/>
      <c r="KC31" s="106"/>
      <c r="KD31" s="106"/>
      <c r="KE31" s="106"/>
      <c r="KF31" s="106"/>
      <c r="KG31" s="106"/>
      <c r="KH31" s="106"/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06"/>
      <c r="KV31" s="106"/>
      <c r="KW31" s="106"/>
      <c r="KX31" s="106"/>
      <c r="KY31" s="106"/>
      <c r="KZ31" s="106"/>
      <c r="LA31" s="106"/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06"/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06"/>
      <c r="LY31" s="106"/>
      <c r="LZ31" s="106"/>
      <c r="MA31" s="106"/>
      <c r="MB31" s="106"/>
      <c r="MC31" s="106"/>
      <c r="MD31" s="106"/>
      <c r="ME31" s="106"/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06"/>
      <c r="MS31" s="106"/>
      <c r="MT31" s="106"/>
      <c r="MU31" s="106"/>
      <c r="MV31" s="106"/>
      <c r="MW31" s="106"/>
      <c r="MX31" s="106"/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06"/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06"/>
      <c r="NV31" s="106"/>
      <c r="NW31" s="106"/>
      <c r="NX31" s="106"/>
      <c r="NY31" s="106"/>
      <c r="NZ31" s="106"/>
      <c r="OA31" s="106"/>
      <c r="OB31" s="106"/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06"/>
      <c r="OP31" s="106"/>
      <c r="OQ31" s="106"/>
      <c r="OR31" s="106"/>
      <c r="OS31" s="106"/>
      <c r="OT31" s="106"/>
      <c r="OU31" s="106"/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06"/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06"/>
      <c r="PS31" s="106"/>
      <c r="PT31" s="106"/>
      <c r="PU31" s="106"/>
      <c r="PV31" s="106"/>
      <c r="PW31" s="106"/>
      <c r="PX31" s="106"/>
      <c r="PY31" s="106"/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06"/>
      <c r="QM31" s="106"/>
      <c r="QN31" s="106"/>
      <c r="QO31" s="106"/>
      <c r="QP31" s="106"/>
      <c r="QQ31" s="106"/>
      <c r="QR31" s="106"/>
      <c r="QS31" s="106"/>
      <c r="QT31" s="106"/>
      <c r="QU31" s="106"/>
      <c r="QV31" s="106"/>
      <c r="QW31" s="106"/>
      <c r="QX31" s="106"/>
      <c r="QY31" s="106"/>
      <c r="QZ31" s="106"/>
      <c r="RA31" s="106"/>
      <c r="RB31" s="106"/>
      <c r="RC31" s="106"/>
      <c r="RD31" s="106"/>
      <c r="RE31" s="106"/>
      <c r="RF31" s="106"/>
      <c r="RG31" s="106"/>
      <c r="RH31" s="106"/>
      <c r="RI31" s="106"/>
      <c r="RJ31" s="106"/>
      <c r="RK31" s="106"/>
      <c r="RL31" s="106"/>
      <c r="RM31" s="106"/>
      <c r="RN31" s="106"/>
      <c r="RO31" s="106"/>
      <c r="RP31" s="106"/>
      <c r="RQ31" s="106"/>
      <c r="RR31" s="106"/>
      <c r="RS31" s="106"/>
      <c r="RT31" s="106"/>
      <c r="RU31" s="106"/>
      <c r="RV31" s="106"/>
      <c r="RW31" s="106"/>
      <c r="RX31" s="106"/>
      <c r="RY31" s="106"/>
      <c r="RZ31" s="106"/>
      <c r="SA31" s="106"/>
      <c r="SB31" s="106"/>
      <c r="SC31" s="106"/>
      <c r="SD31" s="106"/>
      <c r="SE31" s="106"/>
      <c r="SF31" s="106"/>
      <c r="SG31" s="106"/>
      <c r="SH31" s="106"/>
      <c r="SI31" s="106"/>
      <c r="SJ31" s="106"/>
      <c r="SK31" s="106"/>
      <c r="SL31" s="106"/>
      <c r="SM31" s="106"/>
      <c r="SN31" s="106"/>
      <c r="SO31" s="106"/>
      <c r="SP31" s="106"/>
      <c r="SQ31" s="106"/>
      <c r="SR31" s="106"/>
      <c r="SS31" s="106"/>
      <c r="ST31" s="106"/>
      <c r="SU31" s="106"/>
      <c r="SV31" s="106"/>
      <c r="SW31" s="106"/>
      <c r="SX31" s="106"/>
      <c r="SY31" s="106"/>
      <c r="SZ31" s="106"/>
      <c r="TA31" s="106"/>
      <c r="TB31" s="106"/>
    </row>
    <row r="32" spans="1:522" s="10" customFormat="1" ht="18" customHeight="1" x14ac:dyDescent="0.25">
      <c r="A32" s="12"/>
      <c r="B32" s="35"/>
      <c r="C32" s="1"/>
      <c r="D32" s="4" t="s">
        <v>345</v>
      </c>
      <c r="E32" s="1">
        <v>12825</v>
      </c>
      <c r="F32" s="1">
        <v>2020</v>
      </c>
      <c r="G32"/>
      <c r="H32"/>
      <c r="I32" s="1">
        <f t="shared" si="0"/>
        <v>112</v>
      </c>
      <c r="J32" s="12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>
        <f>3+5</f>
        <v>8</v>
      </c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11"/>
      <c r="DB32" s="106">
        <f>3+7</f>
        <v>10</v>
      </c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>
        <f>3+4</f>
        <v>7</v>
      </c>
      <c r="EK32" s="106"/>
      <c r="EL32" s="106"/>
      <c r="EM32" s="111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57"/>
      <c r="GB32" s="157"/>
      <c r="GC32" s="106"/>
      <c r="GD32" s="106"/>
      <c r="GE32" s="106"/>
      <c r="GF32" s="106"/>
      <c r="GG32" s="106"/>
      <c r="GH32" s="106">
        <v>5</v>
      </c>
      <c r="GI32" s="106"/>
      <c r="GJ32" s="106"/>
      <c r="GK32" s="106"/>
      <c r="GL32" s="106"/>
      <c r="GM32" s="106"/>
      <c r="GN32" s="106">
        <v>6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>
        <f>3+5</f>
        <v>8</v>
      </c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06"/>
      <c r="IY32" s="106"/>
      <c r="IZ32" s="106"/>
      <c r="JA32" s="106"/>
      <c r="JB32" s="106"/>
      <c r="JC32" s="106"/>
      <c r="JD32" s="106"/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06"/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06"/>
      <c r="KB32" s="106"/>
      <c r="KC32" s="106"/>
      <c r="KD32" s="106"/>
      <c r="KE32" s="106"/>
      <c r="KF32" s="106"/>
      <c r="KG32" s="106"/>
      <c r="KH32" s="106"/>
      <c r="KI32" s="106"/>
      <c r="KJ32" s="106"/>
      <c r="KK32" s="106">
        <v>7</v>
      </c>
      <c r="KL32" s="106"/>
      <c r="KM32" s="106"/>
      <c r="KN32" s="106"/>
      <c r="KO32" s="106"/>
      <c r="KP32" s="106"/>
      <c r="KQ32" s="106"/>
      <c r="KR32" s="106"/>
      <c r="KS32" s="106">
        <f>7</f>
        <v>7</v>
      </c>
      <c r="KT32" s="106"/>
      <c r="KU32" s="106">
        <f>3+7</f>
        <v>10</v>
      </c>
      <c r="KV32" s="106"/>
      <c r="KW32" s="106"/>
      <c r="KX32" s="106"/>
      <c r="KY32" s="106"/>
      <c r="KZ32" s="106"/>
      <c r="LA32" s="106"/>
      <c r="LB32" s="106"/>
      <c r="LC32" s="106"/>
      <c r="LD32" s="106"/>
      <c r="LE32" s="106">
        <f>3+8</f>
        <v>11</v>
      </c>
      <c r="LF32" s="106"/>
      <c r="LG32" s="106"/>
      <c r="LH32" s="106"/>
      <c r="LI32" s="106"/>
      <c r="LJ32" s="106"/>
      <c r="LK32" s="106"/>
      <c r="LL32" s="106"/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06"/>
      <c r="LY32" s="106"/>
      <c r="LZ32" s="106"/>
      <c r="MA32" s="106"/>
      <c r="MB32" s="106"/>
      <c r="MC32" s="106"/>
      <c r="MD32" s="106"/>
      <c r="ME32" s="106"/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06"/>
      <c r="MS32" s="106"/>
      <c r="MT32" s="106"/>
      <c r="MU32" s="106"/>
      <c r="MV32" s="106"/>
      <c r="MW32" s="106"/>
      <c r="MX32" s="106"/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06"/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06"/>
      <c r="NV32" s="106"/>
      <c r="NW32" s="106"/>
      <c r="NX32" s="106"/>
      <c r="NY32" s="106"/>
      <c r="NZ32" s="106"/>
      <c r="OA32" s="106"/>
      <c r="OB32" s="106"/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06"/>
      <c r="OP32" s="106"/>
      <c r="OQ32" s="106"/>
      <c r="OR32" s="106"/>
      <c r="OS32" s="106"/>
      <c r="OT32" s="106"/>
      <c r="OU32" s="106"/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06"/>
      <c r="PG32" s="106"/>
      <c r="PH32" s="106"/>
      <c r="PI32" s="106"/>
      <c r="PJ32" s="106"/>
      <c r="PK32" s="106"/>
      <c r="PL32" s="106"/>
      <c r="PM32" s="106">
        <f>1+7</f>
        <v>8</v>
      </c>
      <c r="PN32" s="106"/>
      <c r="PO32" s="106"/>
      <c r="PP32" s="106"/>
      <c r="PQ32" s="106"/>
      <c r="PR32" s="106"/>
      <c r="PS32" s="106"/>
      <c r="PT32" s="106"/>
      <c r="PU32" s="106"/>
      <c r="PV32" s="106"/>
      <c r="PW32" s="106"/>
      <c r="PX32" s="106"/>
      <c r="PY32" s="106"/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06"/>
      <c r="QM32" s="106"/>
      <c r="QN32" s="106"/>
      <c r="QO32" s="106"/>
      <c r="QP32" s="106"/>
      <c r="QQ32" s="106"/>
      <c r="QR32" s="106"/>
      <c r="QS32" s="106"/>
      <c r="QT32" s="106"/>
      <c r="QU32" s="106"/>
      <c r="QV32" s="106"/>
      <c r="QW32" s="106"/>
      <c r="QX32" s="106"/>
      <c r="QY32" s="106"/>
      <c r="QZ32" s="106"/>
      <c r="RA32" s="106"/>
      <c r="RB32" s="106"/>
      <c r="RC32" s="106"/>
      <c r="RD32" s="106"/>
      <c r="RE32" s="106"/>
      <c r="RF32" s="106"/>
      <c r="RG32" s="106"/>
      <c r="RH32" s="106"/>
      <c r="RI32" s="106">
        <f>4+8</f>
        <v>12</v>
      </c>
      <c r="RJ32" s="106"/>
      <c r="RK32" s="106"/>
      <c r="RL32" s="106"/>
      <c r="RM32" s="106"/>
      <c r="RN32" s="106"/>
      <c r="RO32" s="106"/>
      <c r="RP32" s="106"/>
      <c r="RQ32" s="106">
        <f>4+9</f>
        <v>13</v>
      </c>
      <c r="RR32" s="106"/>
      <c r="RS32" s="106"/>
      <c r="RT32" s="106"/>
      <c r="RU32" s="106"/>
      <c r="RV32" s="106"/>
      <c r="RW32" s="106"/>
      <c r="RX32" s="106"/>
      <c r="RY32" s="106"/>
      <c r="RZ32" s="106"/>
      <c r="SA32" s="106"/>
      <c r="SB32" s="106"/>
      <c r="SC32" s="106"/>
      <c r="SD32" s="106"/>
      <c r="SE32" s="106"/>
      <c r="SF32" s="106"/>
      <c r="SG32" s="106"/>
      <c r="SH32" s="106"/>
      <c r="SI32" s="106"/>
      <c r="SJ32" s="106"/>
      <c r="SK32" s="106"/>
      <c r="SL32" s="106"/>
      <c r="SM32" s="106"/>
      <c r="SN32" s="106"/>
      <c r="SO32" s="106"/>
      <c r="SP32" s="106"/>
      <c r="SQ32" s="106"/>
      <c r="SR32" s="106"/>
      <c r="SS32" s="106"/>
      <c r="ST32" s="106"/>
      <c r="SU32" s="106"/>
      <c r="SV32" s="106"/>
      <c r="SW32" s="106"/>
      <c r="SX32" s="106"/>
      <c r="SY32" s="106"/>
      <c r="SZ32" s="106"/>
      <c r="TA32" s="106"/>
      <c r="TB32" s="106"/>
    </row>
    <row r="33" spans="1:522" s="10" customFormat="1" ht="18" customHeight="1" x14ac:dyDescent="0.25">
      <c r="A33" s="12"/>
      <c r="B33" s="35"/>
      <c r="C33" s="1"/>
      <c r="D33" s="4" t="s">
        <v>409</v>
      </c>
      <c r="E33" s="1">
        <v>12604</v>
      </c>
      <c r="F33" s="1">
        <v>2020</v>
      </c>
      <c r="G33"/>
      <c r="H33"/>
      <c r="I33" s="1">
        <f t="shared" si="0"/>
        <v>4</v>
      </c>
      <c r="J33" s="12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11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11" t="s">
        <v>307</v>
      </c>
      <c r="EK33" s="106"/>
      <c r="EL33" s="106"/>
      <c r="EM33" s="111"/>
      <c r="EN33" s="106"/>
      <c r="EO33" s="106"/>
      <c r="EP33" s="106"/>
      <c r="EQ33" s="106"/>
      <c r="ER33" s="106"/>
      <c r="ES33" s="106"/>
      <c r="ET33" s="106"/>
      <c r="EU33" s="106">
        <v>2</v>
      </c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57"/>
      <c r="GB33" s="157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>
        <f>1+1</f>
        <v>2</v>
      </c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06"/>
      <c r="IE33" s="106"/>
      <c r="IF33" s="106"/>
      <c r="IG33" s="106"/>
      <c r="IH33" s="106"/>
      <c r="II33" s="106"/>
      <c r="IJ33" s="106"/>
      <c r="IK33" s="106"/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06"/>
      <c r="IY33" s="106"/>
      <c r="IZ33" s="106"/>
      <c r="JA33" s="106"/>
      <c r="JB33" s="106"/>
      <c r="JC33" s="106"/>
      <c r="JD33" s="106"/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06"/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06"/>
      <c r="KB33" s="106"/>
      <c r="KC33" s="106"/>
      <c r="KD33" s="106"/>
      <c r="KE33" s="106"/>
      <c r="KF33" s="106"/>
      <c r="KG33" s="106"/>
      <c r="KH33" s="106"/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06"/>
      <c r="KV33" s="106"/>
      <c r="KW33" s="106"/>
      <c r="KX33" s="106"/>
      <c r="KY33" s="106"/>
      <c r="KZ33" s="106"/>
      <c r="LA33" s="106"/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06"/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06"/>
      <c r="LY33" s="106"/>
      <c r="LZ33" s="106"/>
      <c r="MA33" s="106"/>
      <c r="MB33" s="106"/>
      <c r="MC33" s="106"/>
      <c r="MD33" s="106"/>
      <c r="ME33" s="106"/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06"/>
      <c r="MS33" s="106"/>
      <c r="MT33" s="106"/>
      <c r="MU33" s="106"/>
      <c r="MV33" s="106"/>
      <c r="MW33" s="106"/>
      <c r="MX33" s="106"/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06"/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06"/>
      <c r="NV33" s="106"/>
      <c r="NW33" s="106"/>
      <c r="NX33" s="106"/>
      <c r="NY33" s="106"/>
      <c r="NZ33" s="106"/>
      <c r="OA33" s="106"/>
      <c r="OB33" s="106"/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06"/>
      <c r="OP33" s="106"/>
      <c r="OQ33" s="106"/>
      <c r="OR33" s="106"/>
      <c r="OS33" s="106"/>
      <c r="OT33" s="106"/>
      <c r="OU33" s="106"/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06"/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06"/>
      <c r="PS33" s="106"/>
      <c r="PT33" s="106"/>
      <c r="PU33" s="106"/>
      <c r="PV33" s="106"/>
      <c r="PW33" s="106"/>
      <c r="PX33" s="106"/>
      <c r="PY33" s="106"/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06"/>
      <c r="QM33" s="106"/>
      <c r="QN33" s="106"/>
      <c r="QO33" s="106"/>
      <c r="QP33" s="106"/>
      <c r="QQ33" s="106"/>
      <c r="QR33" s="106"/>
      <c r="QS33" s="106"/>
      <c r="QT33" s="106"/>
      <c r="QU33" s="106"/>
      <c r="QV33" s="106"/>
      <c r="QW33" s="106"/>
      <c r="QX33" s="106"/>
      <c r="QY33" s="106"/>
      <c r="QZ33" s="106"/>
      <c r="RA33" s="106"/>
      <c r="RB33" s="106"/>
      <c r="RC33" s="106"/>
      <c r="RD33" s="106"/>
      <c r="RE33" s="106"/>
      <c r="RF33" s="106"/>
      <c r="RG33" s="106"/>
      <c r="RH33" s="106"/>
      <c r="RI33" s="106"/>
      <c r="RJ33" s="106"/>
      <c r="RK33" s="106"/>
      <c r="RL33" s="106"/>
      <c r="RM33" s="106"/>
      <c r="RN33" s="106"/>
      <c r="RO33" s="106"/>
      <c r="RP33" s="106"/>
      <c r="RQ33" s="106"/>
      <c r="RR33" s="106"/>
      <c r="RS33" s="106"/>
      <c r="RT33" s="106"/>
      <c r="RU33" s="106"/>
      <c r="RV33" s="106"/>
      <c r="RW33" s="106"/>
      <c r="RX33" s="106"/>
      <c r="RY33" s="106"/>
      <c r="RZ33" s="106"/>
      <c r="SA33" s="106"/>
      <c r="SB33" s="106"/>
      <c r="SC33" s="106"/>
      <c r="SD33" s="106"/>
      <c r="SE33" s="106"/>
      <c r="SF33" s="106"/>
      <c r="SG33" s="106"/>
      <c r="SH33" s="106"/>
      <c r="SI33" s="106"/>
      <c r="SJ33" s="106"/>
      <c r="SK33" s="106"/>
      <c r="SL33" s="106"/>
      <c r="SM33" s="106"/>
      <c r="SN33" s="106"/>
      <c r="SO33" s="106"/>
      <c r="SP33" s="106"/>
      <c r="SQ33" s="106"/>
      <c r="SR33" s="106"/>
      <c r="SS33" s="106"/>
      <c r="ST33" s="106"/>
      <c r="SU33" s="106"/>
      <c r="SV33" s="106"/>
      <c r="SW33" s="106"/>
      <c r="SX33" s="106"/>
      <c r="SY33" s="106"/>
      <c r="SZ33" s="106"/>
      <c r="TA33" s="106"/>
      <c r="TB33" s="106"/>
    </row>
    <row r="34" spans="1:522" s="10" customFormat="1" ht="18" customHeight="1" x14ac:dyDescent="0.25">
      <c r="A34" s="12"/>
      <c r="B34" s="35"/>
      <c r="C34" s="1"/>
      <c r="D34" s="4" t="s">
        <v>627</v>
      </c>
      <c r="E34" s="1">
        <v>13083</v>
      </c>
      <c r="F34" s="1">
        <v>2019</v>
      </c>
      <c r="G34"/>
      <c r="H34"/>
      <c r="I34" s="1">
        <f t="shared" si="0"/>
        <v>17</v>
      </c>
      <c r="J34" s="12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11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11"/>
      <c r="EK34" s="106"/>
      <c r="EL34" s="106"/>
      <c r="EM34" s="111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57"/>
      <c r="GB34" s="157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06"/>
      <c r="IE34" s="106"/>
      <c r="IF34" s="106"/>
      <c r="IG34" s="106"/>
      <c r="IH34" s="106"/>
      <c r="II34" s="106"/>
      <c r="IJ34" s="106"/>
      <c r="IK34" s="106"/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06"/>
      <c r="IY34" s="106"/>
      <c r="IZ34" s="106"/>
      <c r="JA34" s="106"/>
      <c r="JB34" s="106"/>
      <c r="JC34" s="106"/>
      <c r="JD34" s="106"/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06"/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06"/>
      <c r="KB34" s="106"/>
      <c r="KC34" s="106"/>
      <c r="KD34" s="106"/>
      <c r="KE34" s="106"/>
      <c r="KF34" s="106"/>
      <c r="KG34" s="106"/>
      <c r="KH34" s="106"/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06"/>
      <c r="KV34" s="106"/>
      <c r="KW34" s="106"/>
      <c r="KX34" s="106"/>
      <c r="KY34" s="106"/>
      <c r="KZ34" s="106"/>
      <c r="LA34" s="106"/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06"/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06"/>
      <c r="LY34" s="106"/>
      <c r="LZ34" s="106"/>
      <c r="MA34" s="106"/>
      <c r="MB34" s="106"/>
      <c r="MC34" s="106"/>
      <c r="MD34" s="106"/>
      <c r="ME34" s="106"/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06"/>
      <c r="MS34" s="106"/>
      <c r="MT34" s="106"/>
      <c r="MU34" s="106"/>
      <c r="MV34" s="106"/>
      <c r="MW34" s="106"/>
      <c r="MX34" s="106"/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06"/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06"/>
      <c r="NV34" s="106"/>
      <c r="NW34" s="106"/>
      <c r="NX34" s="106"/>
      <c r="NY34" s="106"/>
      <c r="NZ34" s="106"/>
      <c r="OA34" s="106"/>
      <c r="OB34" s="106"/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06"/>
      <c r="OP34" s="106"/>
      <c r="OQ34" s="106"/>
      <c r="OR34" s="106"/>
      <c r="OS34" s="106"/>
      <c r="OT34" s="106"/>
      <c r="OU34" s="106"/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06"/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06"/>
      <c r="PS34" s="106"/>
      <c r="PT34" s="106"/>
      <c r="PU34" s="106"/>
      <c r="PV34" s="106"/>
      <c r="PW34" s="106"/>
      <c r="PX34" s="106"/>
      <c r="PY34" s="106"/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06"/>
      <c r="QM34" s="106"/>
      <c r="QN34" s="106"/>
      <c r="QO34" s="106"/>
      <c r="QP34" s="106"/>
      <c r="QQ34" s="106"/>
      <c r="QR34" s="106"/>
      <c r="QS34" s="106"/>
      <c r="QT34" s="106"/>
      <c r="QU34" s="106"/>
      <c r="QV34" s="106"/>
      <c r="QW34" s="106"/>
      <c r="QX34" s="106"/>
      <c r="QY34" s="106"/>
      <c r="QZ34" s="106"/>
      <c r="RA34" s="106"/>
      <c r="RB34" s="106"/>
      <c r="RC34" s="106"/>
      <c r="RD34" s="106"/>
      <c r="RE34" s="106"/>
      <c r="RF34" s="106"/>
      <c r="RG34" s="106"/>
      <c r="RH34" s="106">
        <f>2+6</f>
        <v>8</v>
      </c>
      <c r="RI34" s="106"/>
      <c r="RJ34" s="106"/>
      <c r="RK34" s="106"/>
      <c r="RL34" s="106"/>
      <c r="RM34" s="106"/>
      <c r="RN34" s="106"/>
      <c r="RO34" s="106"/>
      <c r="RP34" s="106">
        <f>2+7</f>
        <v>9</v>
      </c>
      <c r="RQ34" s="106"/>
      <c r="RR34" s="106"/>
      <c r="RS34" s="106"/>
      <c r="RT34" s="106"/>
      <c r="RU34" s="106"/>
      <c r="RV34" s="106"/>
      <c r="RW34" s="106"/>
      <c r="RX34" s="106"/>
      <c r="RY34" s="106"/>
      <c r="RZ34" s="106"/>
      <c r="SA34" s="106"/>
      <c r="SB34" s="106"/>
      <c r="SC34" s="106"/>
      <c r="SD34" s="106"/>
      <c r="SE34" s="106"/>
      <c r="SF34" s="106"/>
      <c r="SG34" s="106"/>
      <c r="SH34" s="106"/>
      <c r="SI34" s="106"/>
      <c r="SJ34" s="106"/>
      <c r="SK34" s="106"/>
      <c r="SL34" s="106"/>
      <c r="SM34" s="106"/>
      <c r="SN34" s="106"/>
      <c r="SO34" s="106"/>
      <c r="SP34" s="106"/>
      <c r="SQ34" s="106"/>
      <c r="SR34" s="106"/>
      <c r="SS34" s="106"/>
      <c r="ST34" s="106"/>
      <c r="SU34" s="106"/>
      <c r="SV34" s="106"/>
      <c r="SW34" s="106"/>
      <c r="SX34" s="106"/>
      <c r="SY34" s="106"/>
      <c r="SZ34" s="106"/>
      <c r="TA34" s="106"/>
      <c r="TB34" s="106"/>
    </row>
    <row r="35" spans="1:522" s="10" customFormat="1" ht="18" customHeight="1" x14ac:dyDescent="0.25">
      <c r="A35" s="12">
        <v>9</v>
      </c>
      <c r="B35" s="26" t="s">
        <v>252</v>
      </c>
      <c r="C35" s="1">
        <v>2372</v>
      </c>
      <c r="D35" s="4" t="s">
        <v>253</v>
      </c>
      <c r="E35" s="1">
        <v>9449</v>
      </c>
      <c r="F35" s="1">
        <v>2011</v>
      </c>
      <c r="G35" s="4" t="s">
        <v>13</v>
      </c>
      <c r="H35"/>
      <c r="I35" s="1">
        <f t="shared" si="0"/>
        <v>244</v>
      </c>
      <c r="J35" s="12">
        <f>Tabuľka11[[#This Row],[Stĺpec173]]+Tabuľka11[[#This Row],[Stĺpec201]]+Tabuľka11[[#This Row],[Stĺpec219]]+Tabuľka11[[#This Row],[Stĺpec218]]+Tabuľka11[[#This Row],[Stĺpec236]]+JI36+Tabuľka11[[#This Row],[Stĺpec307]]+Tabuľka11[[#This Row],[Stĺpec281]]+LC36+Tabuľka11[[#This Row],[Stĺpec333]]+Tabuľka11[[#This Row],[Stĺpec390]]+NE36+Tabuľka11[[#This Row],[Stĺpec383]]+Tabuľka11[[#This Row],[Stĺpec382]]+NM36</f>
        <v>163</v>
      </c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>
        <v>2</v>
      </c>
      <c r="BN35" s="106">
        <f>3+4</f>
        <v>7</v>
      </c>
      <c r="BO35" s="106"/>
      <c r="BP35" s="106"/>
      <c r="BQ35" s="106"/>
      <c r="BR35" s="106">
        <f>2+4</f>
        <v>6</v>
      </c>
      <c r="BS35" s="106" t="s">
        <v>307</v>
      </c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 t="s">
        <v>307</v>
      </c>
      <c r="CP35" s="106">
        <f>3+5</f>
        <v>8</v>
      </c>
      <c r="CQ35" s="106"/>
      <c r="CR35" s="106"/>
      <c r="CS35" s="106"/>
      <c r="CT35" s="106"/>
      <c r="CU35" s="106"/>
      <c r="CV35" s="106"/>
      <c r="CW35" s="106">
        <v>1</v>
      </c>
      <c r="CX35" s="106" t="s">
        <v>307</v>
      </c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>
        <f>2+3</f>
        <v>5</v>
      </c>
      <c r="FR35" s="106">
        <f>4+4</f>
        <v>8</v>
      </c>
      <c r="FS35" s="106"/>
      <c r="FT35" s="106"/>
      <c r="FU35" s="106"/>
      <c r="FV35" s="106">
        <f>3+2</f>
        <v>5</v>
      </c>
      <c r="FW35" s="106">
        <f>4+3</f>
        <v>7</v>
      </c>
      <c r="FX35" s="106"/>
      <c r="FY35" s="106"/>
      <c r="FZ35" s="106"/>
      <c r="GA35" s="157"/>
      <c r="GB35" s="106"/>
      <c r="GC35" s="106"/>
      <c r="GD35" s="106"/>
      <c r="GE35" s="106">
        <f>6+3</f>
        <v>9</v>
      </c>
      <c r="GF35" s="106">
        <f>5+5</f>
        <v>10</v>
      </c>
      <c r="GG35" s="106"/>
      <c r="GH35" s="106"/>
      <c r="GI35" s="106"/>
      <c r="GJ35" s="106"/>
      <c r="GK35" s="106">
        <f>5+4</f>
        <v>9</v>
      </c>
      <c r="GL35" s="106">
        <f>5+4</f>
        <v>9</v>
      </c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06"/>
      <c r="IE35" s="106"/>
      <c r="IF35" s="106"/>
      <c r="IG35" s="106"/>
      <c r="IH35" s="106"/>
      <c r="II35" s="106"/>
      <c r="IJ35" s="106"/>
      <c r="IK35" s="106"/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06"/>
      <c r="IY35" s="106">
        <f>2+3</f>
        <v>5</v>
      </c>
      <c r="IZ35" s="106">
        <v>4</v>
      </c>
      <c r="JA35" s="106"/>
      <c r="JB35" s="106"/>
      <c r="JC35" s="106"/>
      <c r="JD35" s="106"/>
      <c r="JE35" s="106"/>
      <c r="JF35" s="106"/>
      <c r="JG35" s="106"/>
      <c r="JH35" s="106">
        <f>4+4</f>
        <v>8</v>
      </c>
      <c r="JI35" s="106">
        <f>7+5</f>
        <v>12</v>
      </c>
      <c r="JJ35" s="106"/>
      <c r="JK35" s="106"/>
      <c r="JL35" s="106"/>
      <c r="JM35" s="106"/>
      <c r="JN35" s="106"/>
      <c r="JO35" s="106"/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06"/>
      <c r="KB35" s="106"/>
      <c r="KC35" s="106"/>
      <c r="KD35" s="106"/>
      <c r="KE35" s="106"/>
      <c r="KF35" s="106"/>
      <c r="KG35" s="106"/>
      <c r="KH35" s="106">
        <f>2+2</f>
        <v>4</v>
      </c>
      <c r="KI35" s="106">
        <f>5+3</f>
        <v>8</v>
      </c>
      <c r="KJ35" s="106"/>
      <c r="KK35" s="106"/>
      <c r="KL35" s="106"/>
      <c r="KM35" s="106"/>
      <c r="KN35" s="106"/>
      <c r="KO35" s="106"/>
      <c r="KP35" s="106" t="s">
        <v>307</v>
      </c>
      <c r="KQ35" s="106">
        <f>7+3</f>
        <v>10</v>
      </c>
      <c r="KR35" s="106"/>
      <c r="KS35" s="106"/>
      <c r="KT35" s="111"/>
      <c r="KU35" s="106"/>
      <c r="KV35" s="106"/>
      <c r="KW35" s="106"/>
      <c r="KX35" s="106"/>
      <c r="KY35" s="106"/>
      <c r="KZ35" s="106"/>
      <c r="LA35" s="106"/>
      <c r="LB35" s="106">
        <v>3</v>
      </c>
      <c r="LC35" s="106">
        <f>6+6</f>
        <v>12</v>
      </c>
      <c r="LD35" s="106"/>
      <c r="LE35" s="106"/>
      <c r="LF35" s="106"/>
      <c r="LG35" s="106"/>
      <c r="LH35" s="106"/>
      <c r="LI35" s="106"/>
      <c r="LJ35" s="106"/>
      <c r="LK35" s="106"/>
      <c r="LL35" s="106">
        <f>2+4</f>
        <v>6</v>
      </c>
      <c r="LM35" s="106">
        <f>6+7</f>
        <v>13</v>
      </c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06"/>
      <c r="LY35" s="106"/>
      <c r="LZ35" s="106"/>
      <c r="MA35" s="106"/>
      <c r="MB35" s="106"/>
      <c r="MC35" s="106"/>
      <c r="MD35" s="106"/>
      <c r="ME35" s="106"/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06"/>
      <c r="MS35" s="106"/>
      <c r="MT35" s="106"/>
      <c r="MU35" s="106"/>
      <c r="MV35" s="106"/>
      <c r="MW35" s="106"/>
      <c r="MX35" s="106"/>
      <c r="MY35" s="106"/>
      <c r="MZ35" s="106"/>
      <c r="NA35" s="106"/>
      <c r="NB35" s="106"/>
      <c r="NC35" s="106"/>
      <c r="ND35" s="106">
        <f>4+3</f>
        <v>7</v>
      </c>
      <c r="NE35" s="106">
        <f>6+7</f>
        <v>13</v>
      </c>
      <c r="NF35" s="106"/>
      <c r="NG35" s="106"/>
      <c r="NH35" s="106"/>
      <c r="NI35" s="106"/>
      <c r="NJ35" s="106"/>
      <c r="NK35" s="106"/>
      <c r="NL35" s="106">
        <f>5+5</f>
        <v>10</v>
      </c>
      <c r="NM35" s="106">
        <f>8+7</f>
        <v>15</v>
      </c>
      <c r="NN35" s="106"/>
      <c r="NO35" s="106"/>
      <c r="NP35" s="106"/>
      <c r="NQ35" s="106"/>
      <c r="NR35" s="106"/>
      <c r="NS35" s="106"/>
      <c r="NT35" s="106"/>
      <c r="NU35" s="106"/>
      <c r="NV35" s="106"/>
      <c r="NW35" s="106"/>
      <c r="NX35" s="106"/>
      <c r="NY35" s="106"/>
      <c r="NZ35" s="106"/>
      <c r="OA35" s="106"/>
      <c r="OB35" s="106"/>
      <c r="OC35" s="106">
        <f>3+4</f>
        <v>7</v>
      </c>
      <c r="OD35" s="106">
        <f>5+4</f>
        <v>9</v>
      </c>
      <c r="OE35" s="106"/>
      <c r="OF35" s="106"/>
      <c r="OG35" s="106">
        <f>3+4</f>
        <v>7</v>
      </c>
      <c r="OH35" s="106">
        <f>2+3</f>
        <v>5</v>
      </c>
      <c r="OI35" s="106"/>
      <c r="OJ35" s="106"/>
      <c r="OK35" s="106"/>
      <c r="OL35" s="106"/>
      <c r="OM35" s="106"/>
      <c r="ON35" s="106"/>
      <c r="OO35" s="106"/>
      <c r="OP35" s="106"/>
      <c r="OQ35" s="106"/>
      <c r="OR35" s="106"/>
      <c r="OS35" s="106"/>
      <c r="OT35" s="106"/>
      <c r="OU35" s="106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06"/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06"/>
      <c r="PS35" s="106"/>
      <c r="PT35" s="106"/>
      <c r="PU35" s="106"/>
      <c r="PV35" s="106"/>
      <c r="PW35" s="106"/>
      <c r="PX35" s="106"/>
      <c r="PY35" s="106"/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06"/>
      <c r="QM35" s="106"/>
      <c r="QN35" s="106"/>
      <c r="QO35" s="106"/>
      <c r="QP35" s="106"/>
      <c r="QQ35" s="106"/>
      <c r="QR35" s="106"/>
      <c r="QS35" s="106"/>
      <c r="QT35" s="106"/>
      <c r="QU35" s="106"/>
      <c r="QV35" s="106"/>
      <c r="QW35" s="106"/>
      <c r="QX35" s="106"/>
      <c r="QY35" s="106"/>
      <c r="QZ35" s="106"/>
      <c r="RA35" s="106"/>
      <c r="RB35" s="106"/>
      <c r="RC35" s="106"/>
      <c r="RD35" s="106"/>
      <c r="RE35" s="106"/>
      <c r="RF35" s="106"/>
      <c r="RG35" s="106"/>
      <c r="RH35" s="106"/>
      <c r="RI35" s="106"/>
      <c r="RJ35" s="106"/>
      <c r="RK35" s="106"/>
      <c r="RL35" s="106"/>
      <c r="RM35" s="106"/>
      <c r="RN35" s="106"/>
      <c r="RO35" s="106"/>
      <c r="RP35" s="106"/>
      <c r="RQ35" s="106"/>
      <c r="RR35" s="106"/>
      <c r="RS35" s="106"/>
      <c r="RT35" s="106"/>
      <c r="RU35" s="106"/>
      <c r="RV35" s="106"/>
      <c r="RW35" s="106"/>
      <c r="RX35" s="106"/>
      <c r="RY35" s="106"/>
      <c r="RZ35" s="106"/>
      <c r="SA35" s="106"/>
      <c r="SB35" s="106"/>
      <c r="SC35" s="106"/>
      <c r="SD35" s="106"/>
      <c r="SE35" s="106"/>
      <c r="SF35" s="106"/>
      <c r="SG35" s="106"/>
      <c r="SH35" s="106"/>
      <c r="SI35" s="106"/>
      <c r="SJ35" s="106"/>
      <c r="SK35" s="106"/>
      <c r="SL35" s="106"/>
      <c r="SM35" s="106"/>
      <c r="SN35" s="106"/>
      <c r="SO35" s="106"/>
      <c r="SP35" s="106"/>
      <c r="SQ35" s="106"/>
      <c r="SR35" s="106"/>
      <c r="SS35" s="106"/>
      <c r="ST35" s="106"/>
      <c r="SU35" s="106"/>
      <c r="SV35" s="106"/>
      <c r="SW35" s="106"/>
      <c r="SX35" s="106"/>
      <c r="SY35" s="106"/>
      <c r="SZ35" s="106"/>
      <c r="TA35" s="106"/>
      <c r="TB35" s="106"/>
    </row>
    <row r="36" spans="1:522" s="10" customFormat="1" ht="18" customHeight="1" x14ac:dyDescent="0.25">
      <c r="A36" s="12"/>
      <c r="B36" s="35"/>
      <c r="C36" s="1"/>
      <c r="D36" s="4" t="s">
        <v>254</v>
      </c>
      <c r="E36" s="1">
        <v>11293</v>
      </c>
      <c r="F36" s="1">
        <v>2016</v>
      </c>
      <c r="G36"/>
      <c r="H36"/>
      <c r="I36" s="1">
        <f t="shared" si="0"/>
        <v>162</v>
      </c>
      <c r="J36" s="12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>
        <v>3</v>
      </c>
      <c r="BN36" s="106" t="s">
        <v>307</v>
      </c>
      <c r="BO36" s="106"/>
      <c r="BP36" s="106"/>
      <c r="BQ36" s="106"/>
      <c r="BR36" s="106">
        <f>1+3</f>
        <v>4</v>
      </c>
      <c r="BS36" s="106" t="s">
        <v>307</v>
      </c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>
        <f>4+4</f>
        <v>8</v>
      </c>
      <c r="CP36" s="106">
        <f>3</f>
        <v>3</v>
      </c>
      <c r="CQ36" s="106"/>
      <c r="CR36" s="106"/>
      <c r="CS36" s="106"/>
      <c r="CT36" s="106"/>
      <c r="CU36" s="106"/>
      <c r="CV36" s="106"/>
      <c r="CW36" s="106">
        <v>3</v>
      </c>
      <c r="CX36" s="106">
        <v>3</v>
      </c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>
        <f>1+2</f>
        <v>3</v>
      </c>
      <c r="FR36" s="106" t="s">
        <v>307</v>
      </c>
      <c r="FS36" s="106"/>
      <c r="FT36" s="106"/>
      <c r="FU36" s="106"/>
      <c r="FV36" s="106">
        <f>2+1</f>
        <v>3</v>
      </c>
      <c r="FW36" s="106" t="s">
        <v>307</v>
      </c>
      <c r="FX36" s="106"/>
      <c r="FY36" s="106"/>
      <c r="FZ36" s="106"/>
      <c r="GA36" s="157"/>
      <c r="GB36" s="106"/>
      <c r="GC36" s="106"/>
      <c r="GD36" s="106"/>
      <c r="GE36" s="106">
        <f>5+3</f>
        <v>8</v>
      </c>
      <c r="GF36" s="106">
        <v>3</v>
      </c>
      <c r="GG36" s="106"/>
      <c r="GH36" s="106"/>
      <c r="GI36" s="106"/>
      <c r="GJ36" s="106"/>
      <c r="GK36" s="106">
        <f>3+2</f>
        <v>5</v>
      </c>
      <c r="GL36" s="106" t="s">
        <v>307</v>
      </c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  <c r="IN36" s="106"/>
      <c r="IO36" s="106"/>
      <c r="IP36" s="106"/>
      <c r="IQ36" s="106"/>
      <c r="IR36" s="106"/>
      <c r="IS36" s="106"/>
      <c r="IT36" s="106"/>
      <c r="IU36" s="106"/>
      <c r="IV36" s="106"/>
      <c r="IW36" s="106"/>
      <c r="IX36" s="106"/>
      <c r="IY36" s="106">
        <f>3+4</f>
        <v>7</v>
      </c>
      <c r="IZ36" s="106">
        <f>3+5</f>
        <v>8</v>
      </c>
      <c r="JA36" s="106"/>
      <c r="JB36" s="106"/>
      <c r="JC36" s="106"/>
      <c r="JD36" s="106"/>
      <c r="JE36" s="106"/>
      <c r="JF36" s="106"/>
      <c r="JG36" s="106"/>
      <c r="JH36" s="106">
        <f>2+3</f>
        <v>5</v>
      </c>
      <c r="JI36" s="106">
        <f>6+3</f>
        <v>9</v>
      </c>
      <c r="JJ36" s="106"/>
      <c r="JK36" s="106"/>
      <c r="JL36" s="106"/>
      <c r="JM36" s="106"/>
      <c r="JN36" s="106"/>
      <c r="JO36" s="106"/>
      <c r="JP36" s="106"/>
      <c r="JQ36" s="106"/>
      <c r="JR36" s="106"/>
      <c r="JS36" s="106"/>
      <c r="JT36" s="106"/>
      <c r="JU36" s="106"/>
      <c r="JV36" s="106"/>
      <c r="JW36" s="106"/>
      <c r="JX36" s="106"/>
      <c r="JY36" s="106"/>
      <c r="JZ36" s="106"/>
      <c r="KA36" s="106"/>
      <c r="KB36" s="106"/>
      <c r="KC36" s="106"/>
      <c r="KD36" s="106"/>
      <c r="KE36" s="106"/>
      <c r="KF36" s="106"/>
      <c r="KG36" s="106"/>
      <c r="KH36" s="106">
        <v>2</v>
      </c>
      <c r="KI36" s="106">
        <v>3</v>
      </c>
      <c r="KJ36" s="106"/>
      <c r="KK36" s="106"/>
      <c r="KL36" s="106"/>
      <c r="KM36" s="106"/>
      <c r="KN36" s="106"/>
      <c r="KO36" s="106"/>
      <c r="KP36" s="106">
        <v>1</v>
      </c>
      <c r="KQ36" s="106">
        <v>3</v>
      </c>
      <c r="KR36" s="106"/>
      <c r="KS36" s="106"/>
      <c r="KT36" s="111"/>
      <c r="KU36" s="106"/>
      <c r="KV36" s="106"/>
      <c r="KW36" s="106"/>
      <c r="KX36" s="106"/>
      <c r="KY36" s="106"/>
      <c r="KZ36" s="106"/>
      <c r="LA36" s="106"/>
      <c r="LB36" s="106">
        <f>1+4</f>
        <v>5</v>
      </c>
      <c r="LC36" s="111">
        <f>4+5</f>
        <v>9</v>
      </c>
      <c r="LD36" s="106"/>
      <c r="LE36" s="106"/>
      <c r="LF36" s="106"/>
      <c r="LG36" s="106"/>
      <c r="LH36" s="106"/>
      <c r="LI36" s="106"/>
      <c r="LJ36" s="106"/>
      <c r="LK36" s="106"/>
      <c r="LL36" s="106">
        <f>1+4</f>
        <v>5</v>
      </c>
      <c r="LM36" s="106">
        <v>4</v>
      </c>
      <c r="LN36" s="106"/>
      <c r="LO36" s="106"/>
      <c r="LP36" s="106"/>
      <c r="LQ36" s="106"/>
      <c r="LR36" s="106"/>
      <c r="LS36" s="106"/>
      <c r="LT36" s="106"/>
      <c r="LU36" s="106"/>
      <c r="LV36" s="106"/>
      <c r="LW36" s="106"/>
      <c r="LX36" s="106"/>
      <c r="LY36" s="106"/>
      <c r="LZ36" s="106"/>
      <c r="MA36" s="106"/>
      <c r="MB36" s="106"/>
      <c r="MC36" s="106"/>
      <c r="MD36" s="106"/>
      <c r="ME36" s="106"/>
      <c r="MF36" s="106"/>
      <c r="MG36" s="106"/>
      <c r="MH36" s="106"/>
      <c r="MI36" s="106"/>
      <c r="MJ36" s="106"/>
      <c r="MK36" s="106"/>
      <c r="ML36" s="106"/>
      <c r="MM36" s="106"/>
      <c r="MN36" s="106"/>
      <c r="MO36" s="106"/>
      <c r="MP36" s="106"/>
      <c r="MQ36" s="106"/>
      <c r="MR36" s="106"/>
      <c r="MS36" s="106"/>
      <c r="MT36" s="106"/>
      <c r="MU36" s="106"/>
      <c r="MV36" s="106"/>
      <c r="MW36" s="106"/>
      <c r="MX36" s="106"/>
      <c r="MY36" s="106"/>
      <c r="MZ36" s="106"/>
      <c r="NA36" s="106"/>
      <c r="NB36" s="106"/>
      <c r="NC36" s="106"/>
      <c r="ND36" s="106">
        <f>5+3</f>
        <v>8</v>
      </c>
      <c r="NE36" s="106">
        <f>5+4</f>
        <v>9</v>
      </c>
      <c r="NF36" s="106"/>
      <c r="NG36" s="106"/>
      <c r="NH36" s="106"/>
      <c r="NI36" s="106"/>
      <c r="NJ36" s="106"/>
      <c r="NK36" s="106"/>
      <c r="NL36" s="106">
        <f>4+4</f>
        <v>8</v>
      </c>
      <c r="NM36" s="106">
        <f>7+7</f>
        <v>14</v>
      </c>
      <c r="NN36" s="106"/>
      <c r="NO36" s="106"/>
      <c r="NP36" s="106"/>
      <c r="NQ36" s="106"/>
      <c r="NR36" s="106"/>
      <c r="NS36" s="106"/>
      <c r="NT36" s="106"/>
      <c r="NU36" s="106"/>
      <c r="NV36" s="106"/>
      <c r="NW36" s="106"/>
      <c r="NX36" s="106"/>
      <c r="NY36" s="106"/>
      <c r="NZ36" s="106"/>
      <c r="OA36" s="106"/>
      <c r="OB36" s="106"/>
      <c r="OC36" s="106">
        <f>1+3</f>
        <v>4</v>
      </c>
      <c r="OD36" s="106">
        <v>4</v>
      </c>
      <c r="OE36" s="106"/>
      <c r="OF36" s="106"/>
      <c r="OG36" s="106">
        <f>2+3</f>
        <v>5</v>
      </c>
      <c r="OH36" s="106">
        <f>1+2</f>
        <v>3</v>
      </c>
      <c r="OI36" s="106"/>
      <c r="OJ36" s="106"/>
      <c r="OK36" s="106"/>
      <c r="OL36" s="106"/>
      <c r="OM36" s="106"/>
      <c r="ON36" s="106"/>
      <c r="OO36" s="106"/>
      <c r="OP36" s="106"/>
      <c r="OQ36" s="106"/>
      <c r="OR36" s="106"/>
      <c r="OS36" s="106"/>
      <c r="OT36" s="106"/>
      <c r="OU36" s="106"/>
      <c r="OV36" s="106"/>
      <c r="OW36" s="106"/>
      <c r="OX36" s="106"/>
      <c r="OY36" s="106"/>
      <c r="OZ36" s="106"/>
      <c r="PA36" s="106"/>
      <c r="PB36" s="106"/>
      <c r="PC36" s="106"/>
      <c r="PD36" s="106"/>
      <c r="PE36" s="106"/>
      <c r="PF36" s="106"/>
      <c r="PG36" s="106"/>
      <c r="PH36" s="106"/>
      <c r="PI36" s="106"/>
      <c r="PJ36" s="106"/>
      <c r="PK36" s="106"/>
      <c r="PL36" s="106"/>
      <c r="PM36" s="106"/>
      <c r="PN36" s="106"/>
      <c r="PO36" s="106"/>
      <c r="PP36" s="106"/>
      <c r="PQ36" s="106"/>
      <c r="PR36" s="106"/>
      <c r="PS36" s="106"/>
      <c r="PT36" s="106"/>
      <c r="PU36" s="106"/>
      <c r="PV36" s="106"/>
      <c r="PW36" s="106"/>
      <c r="PX36" s="106"/>
      <c r="PY36" s="106"/>
      <c r="PZ36" s="106"/>
      <c r="QA36" s="106"/>
      <c r="QB36" s="106"/>
      <c r="QC36" s="106"/>
      <c r="QD36" s="106"/>
      <c r="QE36" s="106"/>
      <c r="QF36" s="106"/>
      <c r="QG36" s="106"/>
      <c r="QH36" s="106"/>
      <c r="QI36" s="106"/>
      <c r="QJ36" s="106"/>
      <c r="QK36" s="106"/>
      <c r="QL36" s="106"/>
      <c r="QM36" s="106"/>
      <c r="QN36" s="106"/>
      <c r="QO36" s="106"/>
      <c r="QP36" s="106"/>
      <c r="QQ36" s="106"/>
      <c r="QR36" s="106"/>
      <c r="QS36" s="106"/>
      <c r="QT36" s="106"/>
      <c r="QU36" s="106"/>
      <c r="QV36" s="106"/>
      <c r="QW36" s="106"/>
      <c r="QX36" s="106"/>
      <c r="QY36" s="106"/>
      <c r="QZ36" s="106"/>
      <c r="RA36" s="106"/>
      <c r="RB36" s="106"/>
      <c r="RC36" s="106"/>
      <c r="RD36" s="106"/>
      <c r="RE36" s="106"/>
      <c r="RF36" s="106"/>
      <c r="RG36" s="106"/>
      <c r="RH36" s="106"/>
      <c r="RI36" s="106"/>
      <c r="RJ36" s="106"/>
      <c r="RK36" s="106"/>
      <c r="RL36" s="106"/>
      <c r="RM36" s="106"/>
      <c r="RN36" s="106"/>
      <c r="RO36" s="106"/>
      <c r="RP36" s="106"/>
      <c r="RQ36" s="106"/>
      <c r="RR36" s="106"/>
      <c r="RS36" s="106"/>
      <c r="RT36" s="106"/>
      <c r="RU36" s="106"/>
      <c r="RV36" s="106"/>
      <c r="RW36" s="106"/>
      <c r="RX36" s="106"/>
      <c r="RY36" s="106"/>
      <c r="RZ36" s="106"/>
      <c r="SA36" s="106"/>
      <c r="SB36" s="106"/>
      <c r="SC36" s="106"/>
      <c r="SD36" s="106"/>
      <c r="SE36" s="106"/>
      <c r="SF36" s="106"/>
      <c r="SG36" s="106"/>
      <c r="SH36" s="106"/>
      <c r="SI36" s="106"/>
      <c r="SJ36" s="106"/>
      <c r="SK36" s="106"/>
      <c r="SL36" s="106"/>
      <c r="SM36" s="106"/>
      <c r="SN36" s="106"/>
      <c r="SO36" s="106"/>
      <c r="SP36" s="106"/>
      <c r="SQ36" s="106"/>
      <c r="SR36" s="106"/>
      <c r="SS36" s="106"/>
      <c r="ST36" s="106"/>
      <c r="SU36" s="106"/>
      <c r="SV36" s="106"/>
      <c r="SW36" s="106"/>
      <c r="SX36" s="106"/>
      <c r="SY36" s="106"/>
      <c r="SZ36" s="106"/>
      <c r="TA36" s="106"/>
      <c r="TB36" s="106"/>
    </row>
    <row r="37" spans="1:522" s="10" customFormat="1" ht="18" customHeight="1" x14ac:dyDescent="0.25">
      <c r="A37" s="12">
        <v>10</v>
      </c>
      <c r="B37" s="26" t="s">
        <v>132</v>
      </c>
      <c r="C37" s="1">
        <v>3021</v>
      </c>
      <c r="D37" s="4" t="s">
        <v>180</v>
      </c>
      <c r="E37" s="1">
        <v>12223</v>
      </c>
      <c r="F37" s="1">
        <v>2019</v>
      </c>
      <c r="G37" s="4" t="s">
        <v>64</v>
      </c>
      <c r="H37"/>
      <c r="I37" s="1">
        <f t="shared" si="0"/>
        <v>332</v>
      </c>
      <c r="J37" s="12">
        <f>ID37+IE37+IL37+IM37+IR37+IS37+JB37+KV37+LE37+LF37+Tabuľka11[[#This Row],[Stĺpec346]]+Tabuľka11[[#This Row],[Stĺpec345]]+Tabuľka11[[#This Row],[Stĺpec413]]+Tabuľka11[[#This Row],[Stĺpec401]]+Tabuľka11[[#This Row],[Stĺpec477]]</f>
        <v>162.5</v>
      </c>
      <c r="K37" s="111"/>
      <c r="L37" s="111"/>
      <c r="M37" s="111">
        <f>3+4</f>
        <v>7</v>
      </c>
      <c r="N37" s="111">
        <v>5</v>
      </c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>
        <f>3+6</f>
        <v>9</v>
      </c>
      <c r="AE37" s="111">
        <v>7</v>
      </c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>
        <f>3+5</f>
        <v>8</v>
      </c>
      <c r="AZ37" s="111">
        <v>8</v>
      </c>
      <c r="BA37" s="111"/>
      <c r="BB37" s="111"/>
      <c r="BC37" s="111"/>
      <c r="BD37" s="111"/>
      <c r="BE37" s="111"/>
      <c r="BF37" s="111">
        <v>8</v>
      </c>
      <c r="BG37" s="111">
        <v>9</v>
      </c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>
        <f>(2+4)*1.5</f>
        <v>9</v>
      </c>
      <c r="BY37" s="111"/>
      <c r="BZ37" s="111"/>
      <c r="CA37" s="111"/>
      <c r="CB37" s="111">
        <f>(2+2)*1.5</f>
        <v>6</v>
      </c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>
        <f>3+4</f>
        <v>7</v>
      </c>
      <c r="EK37" s="111">
        <v>7</v>
      </c>
      <c r="EL37" s="111"/>
      <c r="EM37" s="111"/>
      <c r="EN37" s="111"/>
      <c r="EO37" s="111"/>
      <c r="EP37" s="111"/>
      <c r="EQ37" s="111"/>
      <c r="ER37" s="111"/>
      <c r="ES37" s="111"/>
      <c r="ET37" s="111"/>
      <c r="EU37" s="111">
        <f>2+4</f>
        <v>6</v>
      </c>
      <c r="EV37" s="111">
        <v>5</v>
      </c>
      <c r="EW37" s="111"/>
      <c r="EX37" s="111"/>
      <c r="EY37" s="111"/>
      <c r="EZ37" s="111"/>
      <c r="FA37" s="111"/>
      <c r="FB37" s="111"/>
      <c r="FC37" s="111"/>
      <c r="FD37" s="111"/>
      <c r="FE37" s="111"/>
      <c r="FF37" s="111"/>
      <c r="FG37" s="111"/>
      <c r="FH37" s="111"/>
      <c r="FI37" s="111"/>
      <c r="FJ37" s="111"/>
      <c r="FK37" s="111"/>
      <c r="FL37" s="111"/>
      <c r="FM37" s="111"/>
      <c r="FN37" s="111"/>
      <c r="FO37" s="111"/>
      <c r="FP37" s="111"/>
      <c r="FQ37" s="111"/>
      <c r="FR37" s="111"/>
      <c r="FS37" s="111"/>
      <c r="FT37" s="111"/>
      <c r="FU37" s="111"/>
      <c r="FV37" s="111"/>
      <c r="FW37" s="111"/>
      <c r="FX37" s="111"/>
      <c r="FY37" s="111"/>
      <c r="FZ37" s="111"/>
      <c r="GA37" s="160"/>
      <c r="GB37" s="111"/>
      <c r="GC37" s="111"/>
      <c r="GD37" s="111"/>
      <c r="GE37" s="111"/>
      <c r="GF37" s="111"/>
      <c r="GG37" s="111"/>
      <c r="GH37" s="111"/>
      <c r="GI37" s="111"/>
      <c r="GJ37" s="111"/>
      <c r="GK37" s="111"/>
      <c r="GL37" s="111"/>
      <c r="GM37" s="111"/>
      <c r="GN37" s="111"/>
      <c r="GO37" s="111"/>
      <c r="GP37" s="111"/>
      <c r="GQ37" s="111"/>
      <c r="GR37" s="111"/>
      <c r="GS37" s="111"/>
      <c r="GT37" s="111"/>
      <c r="GU37" s="111"/>
      <c r="GV37" s="111"/>
      <c r="GW37" s="111"/>
      <c r="GX37" s="111"/>
      <c r="GY37" s="111"/>
      <c r="GZ37" s="111"/>
      <c r="HA37" s="111"/>
      <c r="HB37" s="111"/>
      <c r="HC37" s="111"/>
      <c r="HD37" s="111"/>
      <c r="HE37" s="111"/>
      <c r="HF37" s="111"/>
      <c r="HG37" s="111"/>
      <c r="HH37" s="111"/>
      <c r="HI37" s="111"/>
      <c r="HJ37" s="111"/>
      <c r="HK37" s="111"/>
      <c r="HL37" s="111"/>
      <c r="HM37" s="111"/>
      <c r="HN37" s="111"/>
      <c r="HO37" s="111"/>
      <c r="HP37" s="111"/>
      <c r="HQ37" s="111"/>
      <c r="HR37" s="111"/>
      <c r="HS37" s="111"/>
      <c r="HT37" s="111"/>
      <c r="HU37" s="111"/>
      <c r="HV37" s="111"/>
      <c r="HW37" s="111"/>
      <c r="HX37" s="111"/>
      <c r="HY37" s="111"/>
      <c r="HZ37" s="111"/>
      <c r="IA37" s="111"/>
      <c r="IB37" s="111"/>
      <c r="IC37" s="111"/>
      <c r="ID37" s="111">
        <f>3+7</f>
        <v>10</v>
      </c>
      <c r="IE37" s="111">
        <f>3+9</f>
        <v>12</v>
      </c>
      <c r="IF37" s="111"/>
      <c r="IG37" s="111"/>
      <c r="IH37" s="111"/>
      <c r="II37" s="111"/>
      <c r="IJ37" s="111"/>
      <c r="IK37" s="111"/>
      <c r="IL37" s="111">
        <f>3+8</f>
        <v>11</v>
      </c>
      <c r="IM37" s="111">
        <f>4+9</f>
        <v>13</v>
      </c>
      <c r="IN37" s="111"/>
      <c r="IO37" s="111"/>
      <c r="IP37" s="111"/>
      <c r="IQ37" s="111"/>
      <c r="IR37" s="111">
        <f>2+8</f>
        <v>10</v>
      </c>
      <c r="IS37" s="111">
        <f>2+9</f>
        <v>11</v>
      </c>
      <c r="IT37" s="111"/>
      <c r="IU37" s="111"/>
      <c r="IV37" s="111"/>
      <c r="IW37" s="111"/>
      <c r="IX37" s="111"/>
      <c r="IY37" s="111"/>
      <c r="IZ37" s="111"/>
      <c r="JA37" s="111"/>
      <c r="JB37" s="111">
        <f>2+8</f>
        <v>10</v>
      </c>
      <c r="JC37" s="111">
        <f>1+4</f>
        <v>5</v>
      </c>
      <c r="JD37" s="111"/>
      <c r="JE37" s="111"/>
      <c r="JF37" s="111"/>
      <c r="JG37" s="111"/>
      <c r="JH37" s="111"/>
      <c r="JI37" s="111"/>
      <c r="JJ37" s="111"/>
      <c r="JK37" s="111"/>
      <c r="JL37" s="111"/>
      <c r="JM37" s="111"/>
      <c r="JN37" s="111"/>
      <c r="JO37" s="111"/>
      <c r="JP37" s="111"/>
      <c r="JQ37" s="111"/>
      <c r="JR37" s="111"/>
      <c r="JS37" s="97"/>
      <c r="JT37" s="97"/>
      <c r="JU37" s="97"/>
      <c r="JV37" s="97"/>
      <c r="JW37" s="97"/>
      <c r="JX37" s="111"/>
      <c r="JY37" s="111"/>
      <c r="JZ37" s="111"/>
      <c r="KA37" s="111"/>
      <c r="KB37" s="111"/>
      <c r="KC37" s="111"/>
      <c r="KD37" s="111"/>
      <c r="KE37" s="111"/>
      <c r="KF37" s="111"/>
      <c r="KG37" s="111"/>
      <c r="KH37" s="111"/>
      <c r="KI37" s="111"/>
      <c r="KJ37" s="111"/>
      <c r="KK37" s="111"/>
      <c r="KL37" s="111"/>
      <c r="KM37" s="111"/>
      <c r="KN37" s="111"/>
      <c r="KO37" s="111"/>
      <c r="KP37" s="111"/>
      <c r="KQ37" s="111"/>
      <c r="KR37" s="111"/>
      <c r="KS37" s="111"/>
      <c r="KT37" s="111"/>
      <c r="KU37" s="111">
        <f>1+5</f>
        <v>6</v>
      </c>
      <c r="KV37" s="111">
        <f>1+9</f>
        <v>10</v>
      </c>
      <c r="KW37" s="111"/>
      <c r="KX37" s="111"/>
      <c r="KY37" s="111"/>
      <c r="KZ37" s="111"/>
      <c r="LA37" s="111"/>
      <c r="LB37" s="111"/>
      <c r="LC37" s="111"/>
      <c r="LD37" s="111"/>
      <c r="LE37" s="111">
        <f>3+8</f>
        <v>11</v>
      </c>
      <c r="LF37" s="111">
        <f>3+6</f>
        <v>9</v>
      </c>
      <c r="LG37" s="111"/>
      <c r="LH37" s="111"/>
      <c r="LI37" s="111"/>
      <c r="LJ37" s="111"/>
      <c r="LK37" s="111"/>
      <c r="LL37" s="111"/>
      <c r="LM37" s="111"/>
      <c r="LN37" s="111"/>
      <c r="LO37" s="111"/>
      <c r="LP37" s="111"/>
      <c r="LQ37" s="111"/>
      <c r="LR37" s="111"/>
      <c r="LS37" s="111"/>
      <c r="LT37" s="111"/>
      <c r="LU37" s="111"/>
      <c r="LV37" s="111"/>
      <c r="LW37" s="111"/>
      <c r="LX37" s="111"/>
      <c r="LY37" s="111"/>
      <c r="LZ37" s="111"/>
      <c r="MA37" s="111"/>
      <c r="MB37" s="111"/>
      <c r="MC37" s="111"/>
      <c r="MD37" s="111"/>
      <c r="ME37" s="111"/>
      <c r="MF37" s="111"/>
      <c r="MG37" s="111"/>
      <c r="MH37" s="111"/>
      <c r="MI37" s="111"/>
      <c r="MJ37" s="111">
        <f>1+6</f>
        <v>7</v>
      </c>
      <c r="MK37" s="111">
        <v>5</v>
      </c>
      <c r="ML37" s="111"/>
      <c r="MM37" s="111"/>
      <c r="MN37" s="111"/>
      <c r="MO37" s="111"/>
      <c r="MP37" s="111"/>
      <c r="MQ37" s="111"/>
      <c r="MR37" s="111"/>
      <c r="MS37" s="111"/>
      <c r="MT37" s="111">
        <f>3+4</f>
        <v>7</v>
      </c>
      <c r="MU37" s="111">
        <v>4</v>
      </c>
      <c r="MV37" s="111"/>
      <c r="MW37" s="111"/>
      <c r="MX37" s="111">
        <f>3+8</f>
        <v>11</v>
      </c>
      <c r="MY37" s="111">
        <f>(2+7)*1.5</f>
        <v>13.5</v>
      </c>
      <c r="MZ37" s="111"/>
      <c r="NA37" s="111"/>
      <c r="NB37" s="111"/>
      <c r="NC37" s="111"/>
      <c r="ND37" s="111"/>
      <c r="NE37" s="111"/>
      <c r="NF37" s="111">
        <f>2+6</f>
        <v>8</v>
      </c>
      <c r="NG37" s="111">
        <f>3*1.5</f>
        <v>4.5</v>
      </c>
      <c r="NH37" s="111"/>
      <c r="NI37" s="111"/>
      <c r="NJ37" s="111"/>
      <c r="NK37" s="111"/>
      <c r="NL37" s="111"/>
      <c r="NM37" s="111"/>
      <c r="NN37" s="111"/>
      <c r="NO37" s="111"/>
      <c r="NP37" s="111"/>
      <c r="NQ37" s="111"/>
      <c r="NR37" s="111"/>
      <c r="NS37" s="111"/>
      <c r="NT37" s="111"/>
      <c r="NU37" s="111"/>
      <c r="NV37" s="111"/>
      <c r="NW37" s="111"/>
      <c r="NX37" s="111"/>
      <c r="NY37" s="111"/>
      <c r="NZ37" s="111"/>
      <c r="OA37" s="111"/>
      <c r="OB37" s="111"/>
      <c r="OC37" s="111"/>
      <c r="OD37" s="111"/>
      <c r="OE37" s="111"/>
      <c r="OF37" s="111"/>
      <c r="OG37" s="111"/>
      <c r="OH37" s="111"/>
      <c r="OI37" s="111"/>
      <c r="OJ37" s="111"/>
      <c r="OK37" s="111"/>
      <c r="OL37" s="111"/>
      <c r="OM37" s="111"/>
      <c r="ON37" s="111"/>
      <c r="OO37" s="111"/>
      <c r="OP37" s="111"/>
      <c r="OQ37" s="111"/>
      <c r="OR37" s="111"/>
      <c r="OS37" s="111"/>
      <c r="OT37" s="111"/>
      <c r="OU37" s="111"/>
      <c r="OV37" s="111"/>
      <c r="OW37" s="111"/>
      <c r="OX37" s="111"/>
      <c r="OY37" s="111"/>
      <c r="OZ37" s="111"/>
      <c r="PA37" s="111"/>
      <c r="PB37" s="111"/>
      <c r="PC37" s="111"/>
      <c r="PD37" s="111"/>
      <c r="PE37" s="111"/>
      <c r="PF37" s="111"/>
      <c r="PG37" s="111"/>
      <c r="PH37" s="111"/>
      <c r="PI37" s="111"/>
      <c r="PJ37" s="111"/>
      <c r="PK37" s="111"/>
      <c r="PL37" s="111">
        <f>2+4</f>
        <v>6</v>
      </c>
      <c r="PM37" s="111">
        <f>2+8</f>
        <v>10</v>
      </c>
      <c r="PN37" s="111"/>
      <c r="PO37" s="111"/>
      <c r="PP37" s="111"/>
      <c r="PQ37" s="111"/>
      <c r="PR37" s="111"/>
      <c r="PS37" s="111"/>
      <c r="PT37" s="111"/>
      <c r="PU37" s="111"/>
      <c r="PV37" s="111"/>
      <c r="PW37" s="111"/>
      <c r="PX37" s="111">
        <f>4+3</f>
        <v>7</v>
      </c>
      <c r="PY37" s="111">
        <f>3+8</f>
        <v>11</v>
      </c>
      <c r="PZ37" s="111"/>
      <c r="QA37" s="111"/>
      <c r="QB37" s="111"/>
      <c r="QC37" s="111"/>
      <c r="QD37" s="111"/>
      <c r="QE37" s="111"/>
      <c r="QF37" s="111"/>
      <c r="QG37" s="111"/>
      <c r="QH37" s="111"/>
      <c r="QI37" s="111"/>
      <c r="QJ37" s="111"/>
      <c r="QK37" s="111"/>
      <c r="QL37" s="111"/>
      <c r="QM37" s="111"/>
      <c r="QN37" s="111"/>
      <c r="QO37" s="111"/>
      <c r="QP37" s="111"/>
      <c r="QQ37" s="111"/>
      <c r="QR37" s="111"/>
      <c r="QS37" s="111"/>
      <c r="QT37" s="111"/>
      <c r="QU37" s="111"/>
      <c r="QV37" s="111"/>
      <c r="QW37" s="111"/>
      <c r="QX37" s="111"/>
      <c r="QY37" s="111"/>
      <c r="QZ37" s="111"/>
      <c r="RA37" s="111"/>
      <c r="RB37" s="111">
        <f>3+7</f>
        <v>10</v>
      </c>
      <c r="RC37" s="111"/>
      <c r="RD37" s="111">
        <f>3+6</f>
        <v>9</v>
      </c>
      <c r="RE37" s="111"/>
      <c r="RF37" s="111"/>
      <c r="RG37" s="111"/>
      <c r="RH37" s="111"/>
      <c r="RI37" s="111"/>
      <c r="RJ37" s="111"/>
      <c r="RK37" s="111"/>
      <c r="RL37" s="111"/>
      <c r="RM37" s="111"/>
      <c r="RN37" s="111"/>
      <c r="RO37" s="111"/>
      <c r="RP37" s="111"/>
      <c r="RQ37" s="111"/>
      <c r="RR37" s="111"/>
      <c r="RS37" s="111"/>
      <c r="RT37" s="111"/>
      <c r="RU37" s="111"/>
      <c r="RV37" s="111"/>
      <c r="RW37" s="111"/>
      <c r="RX37" s="111"/>
      <c r="RY37" s="111"/>
      <c r="RZ37" s="111"/>
      <c r="SA37" s="111"/>
      <c r="SB37" s="111"/>
      <c r="SC37" s="111"/>
      <c r="SD37" s="111"/>
      <c r="SE37" s="111"/>
      <c r="SF37" s="111"/>
      <c r="SG37" s="111"/>
      <c r="SH37" s="111"/>
      <c r="SI37" s="111"/>
      <c r="SJ37" s="111"/>
      <c r="SK37" s="111"/>
      <c r="SL37" s="111"/>
      <c r="SM37" s="111"/>
      <c r="SN37" s="111"/>
      <c r="SO37" s="111"/>
      <c r="SP37" s="111"/>
      <c r="SQ37" s="111"/>
      <c r="SR37" s="111"/>
      <c r="SS37" s="111"/>
      <c r="ST37" s="111"/>
      <c r="SU37" s="111"/>
      <c r="SV37" s="111"/>
      <c r="SW37" s="111"/>
      <c r="SX37" s="111"/>
      <c r="SY37" s="111"/>
      <c r="SZ37" s="111"/>
      <c r="TA37" s="111"/>
      <c r="TB37" s="111"/>
    </row>
    <row r="38" spans="1:522" s="10" customFormat="1" ht="18" customHeight="1" x14ac:dyDescent="0.25">
      <c r="A38" s="12">
        <v>11</v>
      </c>
      <c r="B38" s="26" t="s">
        <v>32</v>
      </c>
      <c r="C38" s="1">
        <v>1742</v>
      </c>
      <c r="D38" s="67" t="s">
        <v>33</v>
      </c>
      <c r="E38" s="19">
        <v>11490</v>
      </c>
      <c r="F38" s="19">
        <v>2017</v>
      </c>
      <c r="G38" s="134" t="s">
        <v>377</v>
      </c>
      <c r="I38" s="1">
        <f t="shared" si="0"/>
        <v>250</v>
      </c>
      <c r="J38" s="12">
        <f>Tabuľka11[[#This Row],[Stĺpec209]]+Tabuľka11[[#This Row],[Stĺpec251]]+Tabuľka11[[#This Row],[Stĺpec250]]+Tabuľka11[[#This Row],[Stĺpec241]]+Tabuľka11[[#This Row],[Stĺpec296]]+Tabuľka11[[#This Row],[Stĺpec289]]+Tabuľka11[[#This Row],[Stĺpec301]]+Tabuľka11[[#This Row],[Stĺpec300]]+LE39+Tabuľka11[[#This Row],[Stĺpec223]]+MX39+Tabuľka11[[#This Row],[Stĺpec344]]+NF39+Tabuľka11[[#This Row],[Stĺpec370]]+Tabuľka11[[#This Row],[Stĺpec458]]</f>
        <v>159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11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>
        <f>7</f>
        <v>7</v>
      </c>
      <c r="DE38" s="106"/>
      <c r="DF38" s="106"/>
      <c r="DG38" s="106"/>
      <c r="DH38" s="106"/>
      <c r="DI38" s="107">
        <f>2+2</f>
        <v>4</v>
      </c>
      <c r="DJ38" s="107"/>
      <c r="DK38" s="107"/>
      <c r="DL38" s="107">
        <v>5</v>
      </c>
      <c r="DM38" s="107"/>
      <c r="DN38" s="107"/>
      <c r="DO38" s="107"/>
      <c r="DP38" s="107"/>
      <c r="DQ38" s="107">
        <f>1+3</f>
        <v>4</v>
      </c>
      <c r="DR38" s="107"/>
      <c r="DS38" s="107"/>
      <c r="DT38" s="107"/>
      <c r="DU38" s="107"/>
      <c r="DV38" s="107"/>
      <c r="DW38" s="107"/>
      <c r="DX38" s="107"/>
      <c r="DY38" s="107"/>
      <c r="DZ38" s="107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6">
        <v>1</v>
      </c>
      <c r="FE38" s="107"/>
      <c r="FF38" s="107">
        <f>1</f>
        <v>1</v>
      </c>
      <c r="FG38" s="107"/>
      <c r="FH38" s="107"/>
      <c r="FI38" s="107"/>
      <c r="FJ38" s="107"/>
      <c r="FK38" s="107"/>
      <c r="FL38" s="108"/>
      <c r="FM38" s="107"/>
      <c r="FN38" s="107"/>
      <c r="FO38" s="108"/>
      <c r="FP38" s="107"/>
      <c r="FQ38" s="106"/>
      <c r="FR38" s="107"/>
      <c r="FS38" s="107"/>
      <c r="FT38" s="107"/>
      <c r="FU38" s="107"/>
      <c r="FV38" s="107"/>
      <c r="FW38" s="107"/>
      <c r="FX38" s="107"/>
      <c r="FY38" s="107"/>
      <c r="FZ38" s="107"/>
      <c r="GA38" s="106"/>
      <c r="GB38" s="107"/>
      <c r="GC38" s="107"/>
      <c r="GD38" s="108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6">
        <f>6+2</f>
        <v>8</v>
      </c>
      <c r="GU38" s="106">
        <f>5+3</f>
        <v>8</v>
      </c>
      <c r="GV38" s="107"/>
      <c r="GW38" s="107"/>
      <c r="GX38" s="107"/>
      <c r="GY38" s="106">
        <f>5+1</f>
        <v>6</v>
      </c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  <c r="IN38" s="106"/>
      <c r="IO38" s="106"/>
      <c r="IP38" s="106"/>
      <c r="IQ38" s="106"/>
      <c r="IR38" s="106"/>
      <c r="IS38" s="106"/>
      <c r="IT38" s="106">
        <f>4+6</f>
        <v>10</v>
      </c>
      <c r="IU38" s="106">
        <f>11</f>
        <v>11</v>
      </c>
      <c r="IV38" s="106"/>
      <c r="IW38" s="106"/>
      <c r="IX38" s="106"/>
      <c r="IY38" s="106"/>
      <c r="IZ38" s="106"/>
      <c r="JA38" s="106"/>
      <c r="JB38" s="106"/>
      <c r="JC38" s="106"/>
      <c r="JD38" s="106">
        <f>6+7</f>
        <v>13</v>
      </c>
      <c r="JE38" s="106"/>
      <c r="JF38" s="106"/>
      <c r="JG38" s="106"/>
      <c r="JH38" s="106">
        <f>3+3</f>
        <v>6</v>
      </c>
      <c r="JI38" s="106"/>
      <c r="JJ38" s="106"/>
      <c r="JK38" s="106"/>
      <c r="JL38" s="106"/>
      <c r="JM38" s="106"/>
      <c r="JN38" s="106"/>
      <c r="JO38" s="106">
        <v>12</v>
      </c>
      <c r="JP38" s="106"/>
      <c r="JQ38" s="106"/>
      <c r="JR38" s="106">
        <v>1</v>
      </c>
      <c r="JS38" s="106"/>
      <c r="JT38" s="106"/>
      <c r="JU38" s="106"/>
      <c r="JV38" s="106">
        <v>9</v>
      </c>
      <c r="JW38" s="106"/>
      <c r="JX38" s="106"/>
      <c r="JY38" s="106" t="s">
        <v>307</v>
      </c>
      <c r="JZ38" s="106"/>
      <c r="KA38" s="106"/>
      <c r="KB38" s="106"/>
      <c r="KC38" s="106"/>
      <c r="KD38" s="106"/>
      <c r="KE38" s="106"/>
      <c r="KF38" s="106"/>
      <c r="KG38" s="106"/>
      <c r="KH38" s="106"/>
      <c r="KI38" s="106"/>
      <c r="KJ38" s="106"/>
      <c r="KK38" s="106"/>
      <c r="KL38" s="106"/>
      <c r="KM38" s="106"/>
      <c r="KN38" s="106"/>
      <c r="KO38" s="106"/>
      <c r="KP38" s="106"/>
      <c r="KQ38" s="106"/>
      <c r="KR38" s="106"/>
      <c r="KS38" s="106"/>
      <c r="KT38" s="106"/>
      <c r="KU38" s="106"/>
      <c r="KV38" s="106"/>
      <c r="KW38" s="106">
        <f>5+10</f>
        <v>15</v>
      </c>
      <c r="KX38" s="106">
        <v>12</v>
      </c>
      <c r="KY38" s="106"/>
      <c r="KZ38" s="106"/>
      <c r="LA38" s="106"/>
      <c r="LB38" s="106"/>
      <c r="LC38" s="106"/>
      <c r="LD38" s="106"/>
      <c r="LE38" s="106"/>
      <c r="LF38" s="106"/>
      <c r="LG38" s="106">
        <f>4+6</f>
        <v>10</v>
      </c>
      <c r="LH38" s="106">
        <v>7</v>
      </c>
      <c r="LI38" s="106"/>
      <c r="LJ38" s="106"/>
      <c r="LK38" s="106"/>
      <c r="LL38" s="106"/>
      <c r="LM38" s="106"/>
      <c r="LN38" s="106"/>
      <c r="LO38" s="106"/>
      <c r="LP38" s="106"/>
      <c r="LQ38" s="106"/>
      <c r="LR38" s="106"/>
      <c r="LS38" s="106">
        <f>2+3</f>
        <v>5</v>
      </c>
      <c r="LT38" s="106"/>
      <c r="LU38" s="106"/>
      <c r="LV38" s="106"/>
      <c r="LW38" s="106"/>
      <c r="LX38" s="106"/>
      <c r="LY38" s="106"/>
      <c r="LZ38" s="106"/>
      <c r="MA38" s="106"/>
      <c r="MB38" s="106"/>
      <c r="MC38" s="106"/>
      <c r="MD38" s="106"/>
      <c r="ME38" s="106"/>
      <c r="MF38" s="106"/>
      <c r="MG38" s="106"/>
      <c r="MH38" s="106"/>
      <c r="MI38" s="106"/>
      <c r="MJ38" s="106"/>
      <c r="MK38" s="106"/>
      <c r="ML38" s="106"/>
      <c r="MM38" s="106"/>
      <c r="MN38" s="106"/>
      <c r="MO38" s="106"/>
      <c r="MP38" s="106"/>
      <c r="MQ38" s="106"/>
      <c r="MR38" s="106"/>
      <c r="MS38" s="106"/>
      <c r="MT38" s="106"/>
      <c r="MU38" s="106"/>
      <c r="MV38" s="106"/>
      <c r="MW38" s="106"/>
      <c r="MX38" s="106"/>
      <c r="MY38" s="106"/>
      <c r="MZ38" s="106">
        <f>(0+8)*1.5</f>
        <v>12</v>
      </c>
      <c r="NA38" s="106"/>
      <c r="NB38" s="106"/>
      <c r="NC38" s="106"/>
      <c r="ND38" s="106">
        <f>2+2</f>
        <v>4</v>
      </c>
      <c r="NE38" s="106"/>
      <c r="NF38" s="106"/>
      <c r="NG38" s="106"/>
      <c r="NH38" s="106">
        <f>4*1.5</f>
        <v>6</v>
      </c>
      <c r="NI38" s="106"/>
      <c r="NJ38" s="106"/>
      <c r="NK38" s="106"/>
      <c r="NL38" s="106">
        <f>3+4</f>
        <v>7</v>
      </c>
      <c r="NM38" s="106"/>
      <c r="NN38" s="106"/>
      <c r="NO38" s="106"/>
      <c r="NP38" s="106"/>
      <c r="NQ38" s="106"/>
      <c r="NR38" s="106"/>
      <c r="NS38" s="106">
        <f>5+3</f>
        <v>8</v>
      </c>
      <c r="NT38" s="106">
        <f>3+3</f>
        <v>6</v>
      </c>
      <c r="NU38" s="106"/>
      <c r="NV38" s="106"/>
      <c r="NW38" s="106">
        <v>2</v>
      </c>
      <c r="NX38" s="106"/>
      <c r="NY38" s="106">
        <f>6+5</f>
        <v>11</v>
      </c>
      <c r="NZ38" s="106"/>
      <c r="OA38" s="106"/>
      <c r="OB38" s="106"/>
      <c r="OC38" s="106"/>
      <c r="OD38" s="106"/>
      <c r="OE38" s="106"/>
      <c r="OF38" s="106"/>
      <c r="OG38" s="106"/>
      <c r="OH38" s="106"/>
      <c r="OI38" s="106"/>
      <c r="OJ38" s="106"/>
      <c r="OK38" s="106"/>
      <c r="OL38" s="106"/>
      <c r="OM38" s="106"/>
      <c r="ON38" s="106"/>
      <c r="OO38" s="106"/>
      <c r="OP38" s="106"/>
      <c r="OQ38" s="106"/>
      <c r="OR38" s="106"/>
      <c r="OS38" s="106"/>
      <c r="OT38" s="106"/>
      <c r="OU38" s="106"/>
      <c r="OV38" s="106"/>
      <c r="OW38" s="106"/>
      <c r="OX38" s="106"/>
      <c r="OY38" s="106">
        <f>3+2</f>
        <v>5</v>
      </c>
      <c r="OZ38" s="106">
        <v>4</v>
      </c>
      <c r="PA38" s="106"/>
      <c r="PB38" s="106"/>
      <c r="PC38" s="106">
        <f>6+2</f>
        <v>8</v>
      </c>
      <c r="PD38" s="106"/>
      <c r="PE38" s="106">
        <f>6+1</f>
        <v>7</v>
      </c>
      <c r="PF38" s="106"/>
      <c r="PG38" s="106"/>
      <c r="PH38" s="106"/>
      <c r="PI38" s="106"/>
      <c r="PJ38" s="106"/>
      <c r="PK38" s="106"/>
      <c r="PL38" s="106"/>
      <c r="PM38" s="106"/>
      <c r="PN38" s="106"/>
      <c r="PO38" s="106"/>
      <c r="PP38" s="106"/>
      <c r="PQ38" s="106"/>
      <c r="PR38" s="106"/>
      <c r="PS38" s="106"/>
      <c r="PT38" s="106"/>
      <c r="PU38" s="106"/>
      <c r="PV38" s="106"/>
      <c r="PW38" s="106"/>
      <c r="PX38" s="106"/>
      <c r="PY38" s="106"/>
      <c r="PZ38" s="106"/>
      <c r="QA38" s="106"/>
      <c r="QB38" s="106"/>
      <c r="QC38" s="106"/>
      <c r="QD38" s="106">
        <f>(0+4)*1.5</f>
        <v>6</v>
      </c>
      <c r="QE38" s="106"/>
      <c r="QF38" s="106"/>
      <c r="QG38" s="106"/>
      <c r="QH38" s="106"/>
      <c r="QI38" s="106"/>
      <c r="QJ38" s="106">
        <f>(0+6)*1.5</f>
        <v>9</v>
      </c>
      <c r="QK38" s="106"/>
      <c r="QL38" s="106"/>
      <c r="QM38" s="106"/>
      <c r="QN38" s="106"/>
      <c r="QO38" s="106"/>
      <c r="QP38" s="106"/>
      <c r="QQ38" s="106"/>
      <c r="QR38" s="106"/>
      <c r="QS38" s="106"/>
      <c r="QT38" s="106"/>
      <c r="QU38" s="106"/>
      <c r="QV38" s="106"/>
      <c r="QW38" s="106"/>
      <c r="QX38" s="106"/>
      <c r="QY38" s="106"/>
      <c r="QZ38" s="106"/>
      <c r="RA38" s="106"/>
      <c r="RB38" s="106"/>
      <c r="RC38" s="106"/>
      <c r="RD38" s="106"/>
      <c r="RE38" s="106"/>
      <c r="RF38" s="106"/>
      <c r="RG38" s="106"/>
      <c r="RH38" s="106"/>
      <c r="RI38" s="106"/>
      <c r="RJ38" s="106"/>
      <c r="RK38" s="106"/>
      <c r="RL38" s="106"/>
      <c r="RM38" s="106"/>
      <c r="RN38" s="106"/>
      <c r="RO38" s="106"/>
      <c r="RP38" s="106"/>
      <c r="RQ38" s="106"/>
      <c r="RR38" s="106"/>
      <c r="RS38" s="106"/>
      <c r="RT38" s="106"/>
      <c r="RU38" s="106"/>
      <c r="RV38" s="106"/>
      <c r="RW38" s="106"/>
      <c r="RX38" s="106"/>
      <c r="RY38" s="106"/>
      <c r="RZ38" s="106"/>
      <c r="SA38" s="106"/>
      <c r="SB38" s="106"/>
      <c r="SC38" s="106"/>
      <c r="SD38" s="106"/>
      <c r="SE38" s="106"/>
      <c r="SF38" s="106"/>
      <c r="SG38" s="106"/>
      <c r="SH38" s="106"/>
      <c r="SI38" s="106"/>
      <c r="SJ38" s="106"/>
      <c r="SK38" s="106"/>
      <c r="SL38" s="106"/>
      <c r="SM38" s="106"/>
      <c r="SN38" s="106"/>
      <c r="SO38" s="106"/>
      <c r="SP38" s="106"/>
      <c r="SQ38" s="106"/>
      <c r="SR38" s="106"/>
      <c r="SS38" s="106"/>
      <c r="ST38" s="106"/>
      <c r="SU38" s="106"/>
      <c r="SV38" s="106"/>
      <c r="SW38" s="106"/>
      <c r="SX38" s="106"/>
      <c r="SY38" s="106"/>
      <c r="SZ38" s="106"/>
      <c r="TA38" s="106"/>
      <c r="TB38" s="106"/>
    </row>
    <row r="39" spans="1:522" s="10" customFormat="1" ht="18" customHeight="1" x14ac:dyDescent="0.25">
      <c r="A39" s="12"/>
      <c r="B39" s="35"/>
      <c r="C39" s="1"/>
      <c r="D39" s="67" t="s">
        <v>478</v>
      </c>
      <c r="E39" s="19">
        <v>12611</v>
      </c>
      <c r="F39" s="19">
        <v>2020</v>
      </c>
      <c r="G39" s="134"/>
      <c r="I39" s="1">
        <f t="shared" si="0"/>
        <v>40</v>
      </c>
      <c r="J39" s="12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11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9"/>
      <c r="FM39" s="106"/>
      <c r="FN39" s="106"/>
      <c r="FO39" s="109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57"/>
      <c r="GC39" s="106"/>
      <c r="GD39" s="109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>
        <v>1</v>
      </c>
      <c r="IS39" s="106"/>
      <c r="IT39" s="106"/>
      <c r="IU39" s="106"/>
      <c r="IV39" s="106"/>
      <c r="IW39" s="106"/>
      <c r="IX39" s="106"/>
      <c r="IY39" s="106"/>
      <c r="IZ39" s="106"/>
      <c r="JA39" s="106"/>
      <c r="JB39" s="106">
        <f>1+4</f>
        <v>5</v>
      </c>
      <c r="JC39" s="106"/>
      <c r="JD39" s="106"/>
      <c r="JE39" s="106"/>
      <c r="JF39" s="106"/>
      <c r="JG39" s="106"/>
      <c r="JH39" s="106"/>
      <c r="JI39" s="106"/>
      <c r="JJ39" s="106"/>
      <c r="JK39" s="106"/>
      <c r="JL39" s="106"/>
      <c r="JM39" s="106"/>
      <c r="JN39" s="106"/>
      <c r="JO39" s="106"/>
      <c r="JP39" s="106"/>
      <c r="JQ39" s="106"/>
      <c r="JR39" s="106"/>
      <c r="JS39" s="106"/>
      <c r="JT39" s="106"/>
      <c r="JU39" s="106"/>
      <c r="JV39" s="106"/>
      <c r="JW39" s="106"/>
      <c r="JX39" s="106"/>
      <c r="JY39" s="106"/>
      <c r="JZ39" s="106"/>
      <c r="KA39" s="106"/>
      <c r="KB39" s="106"/>
      <c r="KC39" s="106"/>
      <c r="KD39" s="106"/>
      <c r="KE39" s="106"/>
      <c r="KF39" s="106"/>
      <c r="KG39" s="106"/>
      <c r="KH39" s="106"/>
      <c r="KI39" s="106"/>
      <c r="KJ39" s="106"/>
      <c r="KK39" s="106"/>
      <c r="KL39" s="106"/>
      <c r="KM39" s="106"/>
      <c r="KN39" s="106"/>
      <c r="KO39" s="106"/>
      <c r="KP39" s="106"/>
      <c r="KQ39" s="106"/>
      <c r="KR39" s="106"/>
      <c r="KS39" s="106"/>
      <c r="KT39" s="106"/>
      <c r="KU39" s="106">
        <f>2+5</f>
        <v>7</v>
      </c>
      <c r="KV39" s="106"/>
      <c r="KW39" s="106"/>
      <c r="KX39" s="106"/>
      <c r="KY39" s="106"/>
      <c r="KZ39" s="106"/>
      <c r="LA39" s="106"/>
      <c r="LB39" s="106"/>
      <c r="LC39" s="106"/>
      <c r="LD39" s="106"/>
      <c r="LE39" s="106">
        <f>2+7</f>
        <v>9</v>
      </c>
      <c r="LF39" s="106"/>
      <c r="LG39" s="106"/>
      <c r="LH39" s="106"/>
      <c r="LI39" s="106"/>
      <c r="LJ39" s="106"/>
      <c r="LK39" s="106"/>
      <c r="LL39" s="106"/>
      <c r="LM39" s="106"/>
      <c r="LN39" s="106"/>
      <c r="LO39" s="106"/>
      <c r="LP39" s="106"/>
      <c r="LQ39" s="106"/>
      <c r="LR39" s="106"/>
      <c r="LS39" s="106"/>
      <c r="LT39" s="106"/>
      <c r="LU39" s="106"/>
      <c r="LV39" s="106"/>
      <c r="LW39" s="106"/>
      <c r="LX39" s="106"/>
      <c r="LY39" s="106"/>
      <c r="LZ39" s="106"/>
      <c r="MA39" s="106"/>
      <c r="MB39" s="106"/>
      <c r="MC39" s="106"/>
      <c r="MD39" s="106"/>
      <c r="ME39" s="106"/>
      <c r="MF39" s="106"/>
      <c r="MG39" s="106"/>
      <c r="MH39" s="106"/>
      <c r="MI39" s="106"/>
      <c r="MJ39" s="106"/>
      <c r="MK39" s="106"/>
      <c r="ML39" s="106"/>
      <c r="MM39" s="106"/>
      <c r="MN39" s="106"/>
      <c r="MO39" s="106"/>
      <c r="MP39" s="106"/>
      <c r="MQ39" s="106"/>
      <c r="MR39" s="106"/>
      <c r="MS39" s="106"/>
      <c r="MT39" s="106"/>
      <c r="MU39" s="106"/>
      <c r="MV39" s="106"/>
      <c r="MW39" s="106"/>
      <c r="MX39" s="106">
        <f>(2+4)*1.5</f>
        <v>9</v>
      </c>
      <c r="MY39" s="106"/>
      <c r="MZ39" s="106"/>
      <c r="NA39" s="106"/>
      <c r="NB39" s="106"/>
      <c r="NC39" s="106"/>
      <c r="ND39" s="106"/>
      <c r="NE39" s="1"/>
      <c r="NF39" s="106">
        <f>(2+4)*1.5</f>
        <v>9</v>
      </c>
      <c r="NG39" s="106"/>
      <c r="NH39" s="106"/>
      <c r="NI39" s="106"/>
      <c r="NJ39" s="106"/>
      <c r="NK39" s="106"/>
      <c r="NL39" s="106"/>
      <c r="NM39" s="106"/>
      <c r="NN39" s="106"/>
      <c r="NO39" s="106"/>
      <c r="NP39" s="106"/>
      <c r="NQ39" s="106"/>
      <c r="NR39" s="106"/>
      <c r="NS39" s="106"/>
      <c r="NT39" s="106"/>
      <c r="NU39" s="106"/>
      <c r="NV39" s="106"/>
      <c r="NW39" s="106"/>
      <c r="NX39" s="106"/>
      <c r="NY39" s="106"/>
      <c r="NZ39" s="106"/>
      <c r="OA39" s="106"/>
      <c r="OB39" s="106"/>
      <c r="OC39" s="106"/>
      <c r="OD39" s="106"/>
      <c r="OE39" s="106"/>
      <c r="OF39" s="106"/>
      <c r="OG39" s="106"/>
      <c r="OH39" s="106"/>
      <c r="OI39" s="106"/>
      <c r="OJ39" s="106"/>
      <c r="OK39" s="106"/>
      <c r="OL39" s="106"/>
      <c r="OM39" s="106"/>
      <c r="ON39" s="106"/>
      <c r="OO39" s="106"/>
      <c r="OP39" s="106"/>
      <c r="OQ39" s="106"/>
      <c r="OR39" s="106"/>
      <c r="OS39" s="106"/>
      <c r="OT39" s="106"/>
      <c r="OU39" s="106"/>
      <c r="OV39" s="106"/>
      <c r="OW39" s="106"/>
      <c r="OX39" s="106"/>
      <c r="OY39" s="106"/>
      <c r="OZ39" s="106"/>
      <c r="PA39" s="106"/>
      <c r="PB39" s="106"/>
      <c r="PC39" s="106"/>
      <c r="PD39" s="106"/>
      <c r="PE39" s="106"/>
      <c r="PF39" s="106"/>
      <c r="PG39" s="106"/>
      <c r="PH39" s="106"/>
      <c r="PI39" s="106"/>
      <c r="PJ39" s="106"/>
      <c r="PK39" s="106"/>
      <c r="PL39" s="106"/>
      <c r="PM39" s="106"/>
      <c r="PN39" s="106"/>
      <c r="PO39" s="106"/>
      <c r="PP39" s="106"/>
      <c r="PQ39" s="106"/>
      <c r="PR39" s="106"/>
      <c r="PS39" s="106"/>
      <c r="PT39" s="106"/>
      <c r="PU39" s="106"/>
      <c r="PV39" s="106"/>
      <c r="PW39" s="106"/>
      <c r="PX39" s="106"/>
      <c r="PY39" s="106"/>
      <c r="PZ39" s="106"/>
      <c r="QA39" s="106"/>
      <c r="QB39" s="106"/>
      <c r="QC39" s="106"/>
      <c r="QD39" s="106"/>
      <c r="QE39" s="106"/>
      <c r="QF39" s="106"/>
      <c r="QG39" s="106"/>
      <c r="QH39" s="106"/>
      <c r="QI39" s="106"/>
      <c r="QJ39" s="106"/>
      <c r="QK39" s="106"/>
      <c r="QL39" s="106"/>
      <c r="QM39" s="106"/>
      <c r="QN39" s="106"/>
      <c r="QO39" s="106"/>
      <c r="QP39" s="106"/>
      <c r="QQ39" s="106"/>
      <c r="QR39" s="106"/>
      <c r="QS39" s="106"/>
      <c r="QT39" s="106"/>
      <c r="QU39" s="106"/>
      <c r="QV39" s="106"/>
      <c r="QW39" s="106"/>
      <c r="QX39" s="106"/>
      <c r="QY39" s="106"/>
      <c r="QZ39" s="106"/>
      <c r="RA39" s="106"/>
      <c r="RB39" s="106"/>
      <c r="RC39" s="106"/>
      <c r="RD39" s="106"/>
      <c r="RE39" s="106"/>
      <c r="RF39" s="106"/>
      <c r="RG39" s="106"/>
      <c r="RH39" s="106"/>
      <c r="RI39" s="106"/>
      <c r="RJ39" s="106"/>
      <c r="RK39" s="106"/>
      <c r="RL39" s="106"/>
      <c r="RM39" s="106"/>
      <c r="RN39" s="106"/>
      <c r="RO39" s="106"/>
      <c r="RP39" s="106"/>
      <c r="RQ39" s="106"/>
      <c r="RR39" s="106"/>
      <c r="RS39" s="106"/>
      <c r="RT39" s="106"/>
      <c r="RU39" s="106"/>
      <c r="RV39" s="106"/>
      <c r="RW39" s="106"/>
      <c r="RX39" s="106"/>
      <c r="RY39" s="106"/>
      <c r="RZ39" s="106"/>
      <c r="SA39" s="106"/>
      <c r="SB39" s="106"/>
      <c r="SC39" s="106"/>
      <c r="SD39" s="106"/>
      <c r="SE39" s="106"/>
      <c r="SF39" s="106"/>
      <c r="SG39" s="106"/>
      <c r="SH39" s="106"/>
      <c r="SI39" s="106"/>
      <c r="SJ39" s="106"/>
      <c r="SK39" s="106"/>
      <c r="SL39" s="106"/>
      <c r="SM39" s="106"/>
      <c r="SN39" s="106"/>
      <c r="SO39" s="106"/>
      <c r="SP39" s="106"/>
      <c r="SQ39" s="106"/>
      <c r="SR39" s="106"/>
      <c r="SS39" s="106"/>
      <c r="ST39" s="106"/>
      <c r="SU39" s="106"/>
      <c r="SV39" s="106"/>
      <c r="SW39" s="106"/>
      <c r="SX39" s="106"/>
      <c r="SY39" s="106"/>
      <c r="SZ39" s="106"/>
      <c r="TA39" s="106"/>
      <c r="TB39" s="106"/>
    </row>
    <row r="40" spans="1:522" s="10" customFormat="1" ht="18" customHeight="1" x14ac:dyDescent="0.25">
      <c r="A40" s="12"/>
      <c r="B40" s="35"/>
      <c r="C40" s="1"/>
      <c r="D40" s="133" t="s">
        <v>556</v>
      </c>
      <c r="E40" s="19">
        <v>12609</v>
      </c>
      <c r="F40" s="19">
        <v>2020</v>
      </c>
      <c r="G40" s="134"/>
      <c r="I40" s="1">
        <f t="shared" si="0"/>
        <v>8.5</v>
      </c>
      <c r="J40" s="12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11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9"/>
      <c r="FM40" s="106"/>
      <c r="FN40" s="106"/>
      <c r="FO40" s="109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57"/>
      <c r="GC40" s="106"/>
      <c r="GD40" s="109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  <c r="IX40" s="106"/>
      <c r="IY40" s="106"/>
      <c r="IZ40" s="106"/>
      <c r="JA40" s="106"/>
      <c r="JB40" s="106"/>
      <c r="JC40" s="106"/>
      <c r="JD40" s="106"/>
      <c r="JE40" s="106"/>
      <c r="JF40" s="106"/>
      <c r="JG40" s="106"/>
      <c r="JH40" s="106"/>
      <c r="JI40" s="106"/>
      <c r="JJ40" s="106"/>
      <c r="JK40" s="106"/>
      <c r="JL40" s="106"/>
      <c r="JM40" s="106"/>
      <c r="JN40" s="106"/>
      <c r="JO40" s="106"/>
      <c r="JP40" s="106"/>
      <c r="JQ40" s="106"/>
      <c r="JR40" s="106"/>
      <c r="JS40" s="106"/>
      <c r="JT40" s="106"/>
      <c r="JU40" s="106"/>
      <c r="JV40" s="106"/>
      <c r="JW40" s="106"/>
      <c r="JX40" s="106"/>
      <c r="JY40" s="106"/>
      <c r="JZ40" s="106"/>
      <c r="KA40" s="106"/>
      <c r="KB40" s="106"/>
      <c r="KC40" s="106"/>
      <c r="KD40" s="106"/>
      <c r="KE40" s="106"/>
      <c r="KF40" s="106"/>
      <c r="KG40" s="106"/>
      <c r="KH40" s="106"/>
      <c r="KI40" s="106"/>
      <c r="KJ40" s="106"/>
      <c r="KK40" s="106"/>
      <c r="KL40" s="106"/>
      <c r="KM40" s="106"/>
      <c r="KN40" s="106"/>
      <c r="KO40" s="106"/>
      <c r="KP40" s="106"/>
      <c r="KQ40" s="106"/>
      <c r="KR40" s="106"/>
      <c r="KS40" s="106"/>
      <c r="KT40" s="106"/>
      <c r="KU40" s="106"/>
      <c r="KV40" s="106"/>
      <c r="KW40" s="106"/>
      <c r="KX40" s="106"/>
      <c r="KY40" s="106"/>
      <c r="KZ40" s="106"/>
      <c r="LA40" s="106"/>
      <c r="LB40" s="106"/>
      <c r="LC40" s="106"/>
      <c r="LD40" s="106"/>
      <c r="LE40" s="106"/>
      <c r="LF40" s="106"/>
      <c r="LG40" s="106"/>
      <c r="LH40" s="106"/>
      <c r="LI40" s="106"/>
      <c r="LJ40" s="106"/>
      <c r="LK40" s="106"/>
      <c r="LL40" s="106"/>
      <c r="LM40" s="106"/>
      <c r="LN40" s="106"/>
      <c r="LO40" s="106"/>
      <c r="LP40" s="106"/>
      <c r="LQ40" s="106"/>
      <c r="LR40" s="106"/>
      <c r="LS40" s="106"/>
      <c r="LT40" s="106"/>
      <c r="LU40" s="106"/>
      <c r="LV40" s="106"/>
      <c r="LW40" s="106"/>
      <c r="LX40" s="106"/>
      <c r="LY40" s="106"/>
      <c r="LZ40" s="106">
        <f>2+2</f>
        <v>4</v>
      </c>
      <c r="MA40" s="106"/>
      <c r="MB40" s="106"/>
      <c r="MC40" s="106"/>
      <c r="MD40" s="106"/>
      <c r="ME40" s="106"/>
      <c r="MF40" s="106"/>
      <c r="MG40" s="106"/>
      <c r="MH40" s="106"/>
      <c r="MI40" s="106"/>
      <c r="MJ40" s="106"/>
      <c r="MK40" s="106"/>
      <c r="ML40" s="106"/>
      <c r="MM40" s="106"/>
      <c r="MN40" s="106"/>
      <c r="MO40" s="106"/>
      <c r="MP40" s="106"/>
      <c r="MQ40" s="106"/>
      <c r="MR40" s="106"/>
      <c r="MS40" s="106"/>
      <c r="MT40" s="106"/>
      <c r="MU40" s="106"/>
      <c r="MV40" s="106"/>
      <c r="MW40" s="106"/>
      <c r="MX40" s="106">
        <f>3*1.5</f>
        <v>4.5</v>
      </c>
      <c r="MY40" s="106"/>
      <c r="MZ40" s="106"/>
      <c r="NA40" s="106"/>
      <c r="NB40" s="106"/>
      <c r="NC40" s="106"/>
      <c r="ND40" s="106"/>
      <c r="NE40" s="1"/>
      <c r="NF40" s="106" t="s">
        <v>307</v>
      </c>
      <c r="NG40" s="106"/>
      <c r="NH40" s="106"/>
      <c r="NI40" s="106"/>
      <c r="NJ40" s="106"/>
      <c r="NK40" s="106"/>
      <c r="NL40" s="106"/>
      <c r="NM40" s="106"/>
      <c r="NN40" s="106"/>
      <c r="NO40" s="106"/>
      <c r="NP40" s="106"/>
      <c r="NQ40" s="106"/>
      <c r="NR40" s="106"/>
      <c r="NS40" s="106"/>
      <c r="NT40" s="106"/>
      <c r="NU40" s="106"/>
      <c r="NV40" s="106"/>
      <c r="NW40" s="106"/>
      <c r="NX40" s="106"/>
      <c r="NY40" s="106"/>
      <c r="NZ40" s="106"/>
      <c r="OA40" s="106"/>
      <c r="OB40" s="106"/>
      <c r="OC40" s="106"/>
      <c r="OD40" s="106"/>
      <c r="OE40" s="106"/>
      <c r="OF40" s="106"/>
      <c r="OG40" s="106"/>
      <c r="OH40" s="106"/>
      <c r="OI40" s="106"/>
      <c r="OJ40" s="106"/>
      <c r="OK40" s="106"/>
      <c r="OL40" s="106"/>
      <c r="OM40" s="106"/>
      <c r="ON40" s="106"/>
      <c r="OO40" s="106"/>
      <c r="OP40" s="106"/>
      <c r="OQ40" s="106"/>
      <c r="OR40" s="106"/>
      <c r="OS40" s="106"/>
      <c r="OT40" s="106"/>
      <c r="OU40" s="106"/>
      <c r="OV40" s="106"/>
      <c r="OW40" s="106"/>
      <c r="OX40" s="106"/>
      <c r="OY40" s="106"/>
      <c r="OZ40" s="106"/>
      <c r="PA40" s="106"/>
      <c r="PB40" s="106"/>
      <c r="PC40" s="106"/>
      <c r="PD40" s="106"/>
      <c r="PE40" s="106"/>
      <c r="PF40" s="106"/>
      <c r="PG40" s="106"/>
      <c r="PH40" s="106"/>
      <c r="PI40" s="106"/>
      <c r="PJ40" s="106"/>
      <c r="PK40" s="106"/>
      <c r="PL40" s="106"/>
      <c r="PM40" s="106"/>
      <c r="PN40" s="106"/>
      <c r="PO40" s="106"/>
      <c r="PP40" s="106"/>
      <c r="PQ40" s="106"/>
      <c r="PR40" s="106"/>
      <c r="PS40" s="106"/>
      <c r="PT40" s="106"/>
      <c r="PU40" s="106"/>
      <c r="PV40" s="106"/>
      <c r="PW40" s="106"/>
      <c r="PX40" s="106"/>
      <c r="PY40" s="106"/>
      <c r="PZ40" s="106"/>
      <c r="QA40" s="106"/>
      <c r="QB40" s="106"/>
      <c r="QC40" s="106"/>
      <c r="QD40" s="106"/>
      <c r="QE40" s="106"/>
      <c r="QF40" s="106"/>
      <c r="QG40" s="106"/>
      <c r="QH40" s="106"/>
      <c r="QI40" s="106"/>
      <c r="QJ40" s="106"/>
      <c r="QK40" s="106"/>
      <c r="QL40" s="106"/>
      <c r="QM40" s="106"/>
      <c r="QN40" s="106"/>
      <c r="QO40" s="106"/>
      <c r="QP40" s="106"/>
      <c r="QQ40" s="106"/>
      <c r="QR40" s="106"/>
      <c r="QS40" s="106"/>
      <c r="QT40" s="106"/>
      <c r="QU40" s="106"/>
      <c r="QV40" s="106"/>
      <c r="QW40" s="106"/>
      <c r="QX40" s="106"/>
      <c r="QY40" s="106"/>
      <c r="QZ40" s="106"/>
      <c r="RA40" s="106"/>
      <c r="RB40" s="106"/>
      <c r="RC40" s="106"/>
      <c r="RD40" s="106"/>
      <c r="RE40" s="106"/>
      <c r="RF40" s="106"/>
      <c r="RG40" s="106"/>
      <c r="RH40" s="106"/>
      <c r="RI40" s="106"/>
      <c r="RJ40" s="106"/>
      <c r="RK40" s="106"/>
      <c r="RL40" s="106"/>
      <c r="RM40" s="106"/>
      <c r="RN40" s="106"/>
      <c r="RO40" s="106"/>
      <c r="RP40" s="106"/>
      <c r="RQ40" s="106"/>
      <c r="RR40" s="106"/>
      <c r="RS40" s="106"/>
      <c r="RT40" s="106"/>
      <c r="RU40" s="106"/>
      <c r="RV40" s="106"/>
      <c r="RW40" s="106"/>
      <c r="RX40" s="106"/>
      <c r="RY40" s="106"/>
      <c r="RZ40" s="106"/>
      <c r="SA40" s="106"/>
      <c r="SB40" s="106"/>
      <c r="SC40" s="106"/>
      <c r="SD40" s="106"/>
      <c r="SE40" s="106"/>
      <c r="SF40" s="106"/>
      <c r="SG40" s="106"/>
      <c r="SH40" s="106"/>
      <c r="SI40" s="106"/>
      <c r="SJ40" s="106"/>
      <c r="SK40" s="106"/>
      <c r="SL40" s="106"/>
      <c r="SM40" s="106"/>
      <c r="SN40" s="106"/>
      <c r="SO40" s="106"/>
      <c r="SP40" s="106"/>
      <c r="SQ40" s="106"/>
      <c r="SR40" s="106"/>
      <c r="SS40" s="106"/>
      <c r="ST40" s="106"/>
      <c r="SU40" s="106"/>
      <c r="SV40" s="106"/>
      <c r="SW40" s="106"/>
      <c r="SX40" s="106"/>
      <c r="SY40" s="106"/>
      <c r="SZ40" s="106"/>
      <c r="TA40" s="106"/>
      <c r="TB40" s="106"/>
    </row>
    <row r="41" spans="1:522" s="10" customFormat="1" ht="18" customHeight="1" x14ac:dyDescent="0.25">
      <c r="A41" s="12"/>
      <c r="B41" s="35"/>
      <c r="C41" s="1"/>
      <c r="D41" s="4" t="s">
        <v>131</v>
      </c>
      <c r="E41" s="1">
        <v>10972</v>
      </c>
      <c r="F41" s="1">
        <v>2014</v>
      </c>
      <c r="G41"/>
      <c r="H41"/>
      <c r="I41" s="1">
        <f t="shared" ref="I41:I72" si="1">SUM(K41:TB41)</f>
        <v>48</v>
      </c>
      <c r="J41" s="12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 t="s">
        <v>307</v>
      </c>
      <c r="DI41" s="107" t="s">
        <v>307</v>
      </c>
      <c r="DJ41" s="107"/>
      <c r="DK41" s="107"/>
      <c r="DL41" s="107"/>
      <c r="DM41" s="107"/>
      <c r="DN41" s="107"/>
      <c r="DO41" s="107"/>
      <c r="DP41" s="107">
        <f>2+2</f>
        <v>4</v>
      </c>
      <c r="DQ41" s="107" t="s">
        <v>307</v>
      </c>
      <c r="DR41" s="107"/>
      <c r="DS41" s="107"/>
      <c r="DT41" s="107"/>
      <c r="DU41" s="107"/>
      <c r="DV41" s="107"/>
      <c r="DW41" s="107"/>
      <c r="DX41" s="107"/>
      <c r="DY41" s="107"/>
      <c r="DZ41" s="107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>
        <f>2+1</f>
        <v>3</v>
      </c>
      <c r="FE41" s="106"/>
      <c r="FF41" s="106" t="s">
        <v>307</v>
      </c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>
        <v>1</v>
      </c>
      <c r="GU41" s="106">
        <v>4</v>
      </c>
      <c r="GV41" s="106"/>
      <c r="GW41" s="106"/>
      <c r="GX41" s="106"/>
      <c r="GY41" s="106">
        <v>3</v>
      </c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  <c r="IV41" s="106"/>
      <c r="IW41" s="106"/>
      <c r="IX41" s="106" t="s">
        <v>307</v>
      </c>
      <c r="IY41" s="106">
        <v>1</v>
      </c>
      <c r="IZ41" s="106"/>
      <c r="JA41" s="106"/>
      <c r="JB41" s="106"/>
      <c r="JC41" s="106"/>
      <c r="JD41" s="106"/>
      <c r="JE41" s="106"/>
      <c r="JF41" s="106"/>
      <c r="JG41" s="106">
        <f>2+2</f>
        <v>4</v>
      </c>
      <c r="JH41" s="106" t="s">
        <v>307</v>
      </c>
      <c r="JI41" s="106"/>
      <c r="JJ41" s="106"/>
      <c r="JK41" s="106"/>
      <c r="JL41" s="106"/>
      <c r="JM41" s="106"/>
      <c r="JN41" s="106"/>
      <c r="JO41" s="106"/>
      <c r="JP41" s="106"/>
      <c r="JQ41" s="106"/>
      <c r="JR41" s="106"/>
      <c r="JS41" s="106"/>
      <c r="JT41" s="106"/>
      <c r="JU41" s="106"/>
      <c r="JV41" s="106"/>
      <c r="JW41" s="106"/>
      <c r="JX41" s="106"/>
      <c r="JY41" s="106"/>
      <c r="JZ41" s="106"/>
      <c r="KA41" s="106"/>
      <c r="KB41" s="106"/>
      <c r="KC41" s="106"/>
      <c r="KD41" s="106"/>
      <c r="KE41" s="106"/>
      <c r="KF41" s="106"/>
      <c r="KG41" s="106"/>
      <c r="KH41" s="106"/>
      <c r="KI41" s="106"/>
      <c r="KJ41" s="106"/>
      <c r="KK41" s="106"/>
      <c r="KL41" s="106"/>
      <c r="KM41" s="106"/>
      <c r="KN41" s="106"/>
      <c r="KO41" s="106"/>
      <c r="KP41" s="106"/>
      <c r="KQ41" s="106"/>
      <c r="KR41" s="106"/>
      <c r="KS41" s="106"/>
      <c r="KT41" s="111"/>
      <c r="KU41" s="106"/>
      <c r="KV41" s="106"/>
      <c r="KW41" s="106"/>
      <c r="KX41" s="106"/>
      <c r="KY41" s="106"/>
      <c r="KZ41" s="106"/>
      <c r="LA41" s="106" t="s">
        <v>307</v>
      </c>
      <c r="LB41" s="111" t="s">
        <v>307</v>
      </c>
      <c r="LC41" s="106"/>
      <c r="LD41" s="106"/>
      <c r="LE41" s="106"/>
      <c r="LF41" s="106"/>
      <c r="LG41" s="106"/>
      <c r="LH41" s="106"/>
      <c r="LI41" s="106"/>
      <c r="LJ41" s="106"/>
      <c r="LK41" s="106">
        <v>1</v>
      </c>
      <c r="LL41" s="111" t="s">
        <v>307</v>
      </c>
      <c r="LM41" s="106"/>
      <c r="LN41" s="106"/>
      <c r="LO41" s="106"/>
      <c r="LP41" s="106"/>
      <c r="LQ41" s="106"/>
      <c r="LR41" s="106"/>
      <c r="LS41" s="106"/>
      <c r="LT41" s="106"/>
      <c r="LU41" s="106"/>
      <c r="LV41" s="106"/>
      <c r="LW41" s="106"/>
      <c r="LX41" s="106"/>
      <c r="LY41" s="106"/>
      <c r="LZ41" s="106"/>
      <c r="MA41" s="106"/>
      <c r="MB41" s="106"/>
      <c r="MC41" s="106"/>
      <c r="MD41" s="106"/>
      <c r="ME41" s="106"/>
      <c r="MF41" s="106"/>
      <c r="MG41" s="106"/>
      <c r="MH41" s="106"/>
      <c r="MI41" s="106"/>
      <c r="MJ41" s="106"/>
      <c r="MK41" s="106"/>
      <c r="ML41" s="106"/>
      <c r="MM41" s="106"/>
      <c r="MN41" s="106"/>
      <c r="MO41" s="106"/>
      <c r="MP41" s="106"/>
      <c r="MQ41" s="106"/>
      <c r="MR41" s="106"/>
      <c r="MS41" s="106"/>
      <c r="MT41" s="106"/>
      <c r="MU41" s="106"/>
      <c r="MV41" s="106"/>
      <c r="MW41" s="106"/>
      <c r="MX41" s="106"/>
      <c r="MY41" s="106"/>
      <c r="MZ41" s="106"/>
      <c r="NA41" s="106"/>
      <c r="NB41" s="106"/>
      <c r="NC41" s="106">
        <f>2+1</f>
        <v>3</v>
      </c>
      <c r="ND41" s="106">
        <v>1</v>
      </c>
      <c r="NE41" s="106"/>
      <c r="NF41" s="106"/>
      <c r="NG41" s="106"/>
      <c r="NH41" s="106"/>
      <c r="NI41" s="106"/>
      <c r="NJ41" s="106"/>
      <c r="NK41" s="106" t="s">
        <v>307</v>
      </c>
      <c r="NL41" s="106" t="s">
        <v>307</v>
      </c>
      <c r="NM41" s="106"/>
      <c r="NN41" s="106"/>
      <c r="NO41" s="106"/>
      <c r="NP41" s="106">
        <f>3+3</f>
        <v>6</v>
      </c>
      <c r="NQ41" s="106"/>
      <c r="NR41" s="106"/>
      <c r="NS41" s="106">
        <f>1+1</f>
        <v>2</v>
      </c>
      <c r="NT41" s="106"/>
      <c r="NU41" s="106"/>
      <c r="NV41" s="106"/>
      <c r="NW41" s="106">
        <v>3</v>
      </c>
      <c r="NX41" s="106"/>
      <c r="NY41" s="106"/>
      <c r="NZ41" s="106">
        <v>2</v>
      </c>
      <c r="OA41" s="106"/>
      <c r="OB41" s="106"/>
      <c r="OC41" s="106"/>
      <c r="OD41" s="106"/>
      <c r="OE41" s="106"/>
      <c r="OF41" s="106"/>
      <c r="OG41" s="106"/>
      <c r="OH41" s="106"/>
      <c r="OI41" s="106"/>
      <c r="OJ41" s="106"/>
      <c r="OK41" s="106"/>
      <c r="OL41" s="106"/>
      <c r="OM41" s="106"/>
      <c r="ON41" s="106"/>
      <c r="OO41" s="106"/>
      <c r="OP41" s="106"/>
      <c r="OQ41" s="106"/>
      <c r="OR41" s="106"/>
      <c r="OS41" s="106"/>
      <c r="OT41" s="106"/>
      <c r="OU41" s="106"/>
      <c r="OV41" s="106"/>
      <c r="OW41" s="106"/>
      <c r="OX41" s="106">
        <v>1</v>
      </c>
      <c r="OY41" s="106"/>
      <c r="OZ41" s="106"/>
      <c r="PA41" s="106"/>
      <c r="PB41" s="106"/>
      <c r="PC41" s="106"/>
      <c r="PD41" s="106">
        <v>3</v>
      </c>
      <c r="PE41" s="106">
        <f>5+1</f>
        <v>6</v>
      </c>
      <c r="PF41" s="106"/>
      <c r="PG41" s="106"/>
      <c r="PH41" s="106"/>
      <c r="PI41" s="106"/>
      <c r="PJ41" s="106"/>
      <c r="PK41" s="106"/>
      <c r="PL41" s="106"/>
      <c r="PM41" s="106"/>
      <c r="PN41" s="106"/>
      <c r="PO41" s="106"/>
      <c r="PP41" s="106"/>
      <c r="PQ41" s="106"/>
      <c r="PR41" s="106"/>
      <c r="PS41" s="106"/>
      <c r="PT41" s="106"/>
      <c r="PU41" s="106"/>
      <c r="PV41" s="106"/>
      <c r="PW41" s="106"/>
      <c r="PX41" s="106"/>
      <c r="PY41" s="106"/>
      <c r="PZ41" s="106"/>
      <c r="QA41" s="106"/>
      <c r="QB41" s="106"/>
      <c r="QC41" s="106"/>
      <c r="QD41" s="106"/>
      <c r="QE41" s="106"/>
      <c r="QF41" s="106"/>
      <c r="QG41" s="106"/>
      <c r="QH41" s="106"/>
      <c r="QI41" s="106"/>
      <c r="QJ41" s="106"/>
      <c r="QK41" s="106"/>
      <c r="QL41" s="106"/>
      <c r="QM41" s="106"/>
      <c r="QN41" s="106"/>
      <c r="QO41" s="106"/>
      <c r="QP41" s="106"/>
      <c r="QQ41" s="106"/>
      <c r="QR41" s="106"/>
      <c r="QS41" s="106"/>
      <c r="QT41" s="106"/>
      <c r="QU41" s="106"/>
      <c r="QV41" s="106"/>
      <c r="QW41" s="106"/>
      <c r="QX41" s="106"/>
      <c r="QY41" s="106"/>
      <c r="QZ41" s="106"/>
      <c r="RA41" s="106"/>
      <c r="RB41" s="106"/>
      <c r="RC41" s="106"/>
      <c r="RD41" s="106"/>
      <c r="RE41" s="106"/>
      <c r="RF41" s="106"/>
      <c r="RG41" s="106"/>
      <c r="RH41" s="106"/>
      <c r="RI41" s="106"/>
      <c r="RJ41" s="106"/>
      <c r="RK41" s="106"/>
      <c r="RL41" s="106"/>
      <c r="RM41" s="106"/>
      <c r="RN41" s="106"/>
      <c r="RO41" s="106"/>
      <c r="RP41" s="106"/>
      <c r="RQ41" s="106"/>
      <c r="RR41" s="106"/>
      <c r="RS41" s="106"/>
      <c r="RT41" s="106"/>
      <c r="RU41" s="106"/>
      <c r="RV41" s="106"/>
      <c r="RW41" s="106"/>
      <c r="RX41" s="106"/>
      <c r="RY41" s="106"/>
      <c r="RZ41" s="106"/>
      <c r="SA41" s="106"/>
      <c r="SB41" s="106"/>
      <c r="SC41" s="106"/>
      <c r="SD41" s="106"/>
      <c r="SE41" s="106"/>
      <c r="SF41" s="106"/>
      <c r="SG41" s="106"/>
      <c r="SH41" s="106"/>
      <c r="SI41" s="106"/>
      <c r="SJ41" s="106"/>
      <c r="SK41" s="106"/>
      <c r="SL41" s="106"/>
      <c r="SM41" s="106"/>
      <c r="SN41" s="106"/>
      <c r="SO41" s="106"/>
      <c r="SP41" s="106"/>
      <c r="SQ41" s="106"/>
      <c r="SR41" s="106"/>
      <c r="SS41" s="106"/>
      <c r="ST41" s="106"/>
      <c r="SU41" s="106"/>
      <c r="SV41" s="106"/>
      <c r="SW41" s="106"/>
      <c r="SX41" s="106"/>
      <c r="SY41" s="106"/>
      <c r="SZ41" s="106"/>
      <c r="TA41" s="106"/>
      <c r="TB41" s="106"/>
    </row>
    <row r="42" spans="1:522" s="10" customFormat="1" ht="18" customHeight="1" x14ac:dyDescent="0.25">
      <c r="A42" s="12">
        <v>12</v>
      </c>
      <c r="B42" s="26" t="s">
        <v>30</v>
      </c>
      <c r="C42" s="1">
        <v>135</v>
      </c>
      <c r="D42" s="4" t="s">
        <v>140</v>
      </c>
      <c r="E42" s="1">
        <v>11826</v>
      </c>
      <c r="F42" s="1">
        <v>2018</v>
      </c>
      <c r="G42" t="s">
        <v>13</v>
      </c>
      <c r="H42"/>
      <c r="I42" s="1">
        <f t="shared" si="1"/>
        <v>140</v>
      </c>
      <c r="J42" s="12">
        <f>Tabuľka11[[#This Row],[Stĺpec64]]+Tabuľka11[[#This Row],[Stĺpec68]]+Tabuľka11[[#This Row],[Stĺpec74]]+Tabuľka11[[#This Row],[Stĺpec252]]+Tabuľka11[[#This Row],[Stĺpec247]]+Tabuľka11[[#This Row],[Stĺpec242]]+Tabuľka11[[#This Row],[Stĺpec238]]+Tabuľka11[[#This Row],[Stĺpec312]]+Tabuľka11[[#This Row],[Stĺpec304]]+Tabuľka11[[#This Row],[Stĺpec302]]+Tabuľka11[[#This Row],[Stĺpec225]]+Tabuľka11[[#This Row],[Stĺpec345]]+NC43+Tabuľka11[[#This Row],[Stĺpec388]]+Tabuľka11[[#This Row],[Stĺpec399]]</f>
        <v>117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>
        <f>4+3</f>
        <v>7</v>
      </c>
      <c r="BL42" s="106"/>
      <c r="BM42" s="106"/>
      <c r="BN42" s="106"/>
      <c r="BO42" s="106">
        <f>2+6</f>
        <v>8</v>
      </c>
      <c r="BP42" s="106">
        <v>1</v>
      </c>
      <c r="BQ42" s="106"/>
      <c r="BR42" s="106"/>
      <c r="BS42" s="106"/>
      <c r="BT42" s="106"/>
      <c r="BU42" s="106">
        <f>3+7</f>
        <v>10</v>
      </c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>
        <v>1</v>
      </c>
      <c r="CJ42" s="106">
        <v>3</v>
      </c>
      <c r="CK42" s="106"/>
      <c r="CL42" s="106"/>
      <c r="CM42" s="106"/>
      <c r="CN42" s="106"/>
      <c r="CO42" s="106"/>
      <c r="CP42" s="106"/>
      <c r="CQ42" s="106"/>
      <c r="CR42" s="106">
        <v>4</v>
      </c>
      <c r="CS42" s="106">
        <v>4</v>
      </c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6"/>
      <c r="FH42" s="106"/>
      <c r="FI42" s="106"/>
      <c r="FJ42" s="106"/>
      <c r="FK42" s="106"/>
      <c r="FL42" s="106"/>
      <c r="FM42" s="106"/>
      <c r="FN42" s="106">
        <f>1+2</f>
        <v>3</v>
      </c>
      <c r="FO42" s="106">
        <v>1</v>
      </c>
      <c r="FP42" s="106"/>
      <c r="FQ42" s="106"/>
      <c r="FR42" s="106"/>
      <c r="FS42" s="106">
        <f>3+1</f>
        <v>4</v>
      </c>
      <c r="FT42" s="106">
        <v>1</v>
      </c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>
        <f>3+9</f>
        <v>12</v>
      </c>
      <c r="IT42" s="106"/>
      <c r="IU42" s="106"/>
      <c r="IV42" s="106"/>
      <c r="IW42" s="106"/>
      <c r="IX42" s="106">
        <f>2+3</f>
        <v>5</v>
      </c>
      <c r="IY42" s="106"/>
      <c r="IZ42" s="106"/>
      <c r="JA42" s="106"/>
      <c r="JB42" s="106"/>
      <c r="JC42" s="106">
        <f>2+5</f>
        <v>7</v>
      </c>
      <c r="JD42" s="106"/>
      <c r="JE42" s="106"/>
      <c r="JF42" s="106"/>
      <c r="JG42" s="106">
        <f>3+2</f>
        <v>5</v>
      </c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>
        <f>3+5</f>
        <v>8</v>
      </c>
      <c r="KM42" s="106"/>
      <c r="KN42" s="106"/>
      <c r="KO42" s="106"/>
      <c r="KP42" s="106"/>
      <c r="KQ42" s="106"/>
      <c r="KR42" s="106"/>
      <c r="KS42" s="106"/>
      <c r="KT42" s="106">
        <f>3+5</f>
        <v>8</v>
      </c>
      <c r="KU42" s="106"/>
      <c r="KV42" s="106">
        <f>2+9</f>
        <v>11</v>
      </c>
      <c r="KW42" s="106"/>
      <c r="KX42" s="106"/>
      <c r="KY42" s="106"/>
      <c r="KZ42" s="106"/>
      <c r="LA42" s="106"/>
      <c r="LB42" s="106"/>
      <c r="LC42" s="106"/>
      <c r="LD42" s="106"/>
      <c r="LE42" s="106"/>
      <c r="LF42" s="106">
        <f>1+5</f>
        <v>6</v>
      </c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>
        <f>(1+7)*1.5</f>
        <v>12</v>
      </c>
      <c r="MZ42" s="106"/>
      <c r="NA42" s="106"/>
      <c r="NB42" s="106"/>
      <c r="NC42" s="106"/>
      <c r="ND42" s="106"/>
      <c r="NE42" s="106"/>
      <c r="NF42" s="106"/>
      <c r="NG42" s="106">
        <f>4*1.5</f>
        <v>6</v>
      </c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>
        <f>3+2</f>
        <v>5</v>
      </c>
      <c r="OB42" s="106">
        <f>2+1</f>
        <v>3</v>
      </c>
      <c r="OC42" s="106"/>
      <c r="OD42" s="106"/>
      <c r="OE42" s="111" t="s">
        <v>307</v>
      </c>
      <c r="OF42" s="106">
        <f>2+3</f>
        <v>5</v>
      </c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  <c r="PJ42" s="106"/>
      <c r="PK42" s="106"/>
      <c r="PL42" s="106"/>
      <c r="PM42" s="106"/>
      <c r="PN42" s="106"/>
      <c r="PO42" s="106"/>
      <c r="PP42" s="106"/>
      <c r="PQ42" s="106"/>
      <c r="PR42" s="106"/>
      <c r="PS42" s="106"/>
      <c r="PT42" s="106"/>
      <c r="PU42" s="106"/>
      <c r="PV42" s="106"/>
      <c r="PW42" s="106"/>
      <c r="PX42" s="106"/>
      <c r="PY42" s="106"/>
      <c r="PZ42" s="106"/>
      <c r="QA42" s="106"/>
      <c r="QB42" s="106"/>
      <c r="QC42" s="106"/>
      <c r="QD42" s="106"/>
      <c r="QE42" s="106"/>
      <c r="QF42" s="106"/>
      <c r="QG42" s="106"/>
      <c r="QH42" s="106"/>
      <c r="QI42" s="106"/>
      <c r="QJ42" s="106"/>
      <c r="QK42" s="106"/>
      <c r="QL42" s="106"/>
      <c r="QM42" s="106"/>
      <c r="QN42" s="106"/>
      <c r="QO42" s="106"/>
      <c r="QP42" s="106"/>
      <c r="QQ42" s="106"/>
      <c r="QR42" s="106"/>
      <c r="QS42" s="106"/>
      <c r="QT42" s="106"/>
      <c r="QU42" s="106"/>
      <c r="QV42" s="106"/>
      <c r="QW42" s="106"/>
      <c r="QX42" s="106"/>
      <c r="QY42" s="106"/>
      <c r="QZ42" s="106"/>
      <c r="RA42" s="106"/>
      <c r="RB42" s="106"/>
      <c r="RC42" s="106"/>
      <c r="RD42" s="106"/>
      <c r="RE42" s="106"/>
      <c r="RF42" s="106"/>
      <c r="RG42" s="106"/>
      <c r="RH42" s="106"/>
      <c r="RI42" s="106"/>
      <c r="RJ42" s="106"/>
      <c r="RK42" s="106"/>
      <c r="RL42" s="106"/>
      <c r="RM42" s="106"/>
      <c r="RN42" s="106"/>
      <c r="RO42" s="106"/>
      <c r="RP42" s="106"/>
      <c r="RQ42" s="106"/>
      <c r="RR42" s="106"/>
      <c r="RS42" s="106"/>
      <c r="RT42" s="106"/>
      <c r="RU42" s="106"/>
      <c r="RV42" s="106"/>
      <c r="RW42" s="106"/>
      <c r="RX42" s="106"/>
      <c r="RY42" s="106"/>
      <c r="RZ42" s="106"/>
      <c r="SA42" s="106"/>
      <c r="SB42" s="106"/>
      <c r="SC42" s="106"/>
      <c r="SD42" s="106"/>
      <c r="SE42" s="106"/>
      <c r="SF42" s="106"/>
      <c r="SG42" s="106"/>
      <c r="SH42" s="106"/>
      <c r="SI42" s="106"/>
      <c r="SJ42" s="106"/>
      <c r="SK42" s="106"/>
      <c r="SL42" s="106"/>
      <c r="SM42" s="106"/>
      <c r="SN42" s="106"/>
      <c r="SO42" s="106"/>
      <c r="SP42" s="106"/>
      <c r="SQ42" s="106"/>
      <c r="SR42" s="106"/>
      <c r="SS42" s="106"/>
      <c r="ST42" s="106"/>
      <c r="SU42" s="106"/>
      <c r="SV42" s="106"/>
      <c r="SW42" s="106"/>
      <c r="SX42" s="106"/>
      <c r="SY42" s="106"/>
      <c r="SZ42" s="106"/>
      <c r="TA42" s="106"/>
      <c r="TB42" s="106"/>
    </row>
    <row r="43" spans="1:522" s="10" customFormat="1" ht="18" customHeight="1" x14ac:dyDescent="0.25">
      <c r="A43" s="12"/>
      <c r="B43" s="26"/>
      <c r="C43" s="1"/>
      <c r="D43" t="s">
        <v>31</v>
      </c>
      <c r="E43" s="1">
        <v>9454</v>
      </c>
      <c r="F43" s="1">
        <v>2009</v>
      </c>
      <c r="G43"/>
      <c r="H43"/>
      <c r="I43" s="1">
        <f t="shared" si="1"/>
        <v>19</v>
      </c>
      <c r="J43" s="12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11"/>
      <c r="BE43" s="111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49"/>
      <c r="FM43" s="107"/>
      <c r="FN43" s="107"/>
      <c r="FO43" s="149"/>
      <c r="FP43" s="107"/>
      <c r="FQ43" s="106"/>
      <c r="FR43" s="107"/>
      <c r="FS43" s="107"/>
      <c r="FT43" s="107"/>
      <c r="FU43" s="107"/>
      <c r="FV43" s="107"/>
      <c r="FW43" s="107"/>
      <c r="FX43" s="107"/>
      <c r="FY43" s="107"/>
      <c r="FZ43" s="107"/>
      <c r="GA43" s="106"/>
      <c r="GB43" s="107"/>
      <c r="GC43" s="107"/>
      <c r="GD43" s="149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14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11"/>
      <c r="HE43" s="107"/>
      <c r="HF43" s="107"/>
      <c r="HG43" s="107"/>
      <c r="HH43" s="107"/>
      <c r="HI43" s="107"/>
      <c r="HJ43" s="107"/>
      <c r="HK43" s="107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>
        <v>2</v>
      </c>
      <c r="IZ43" s="106"/>
      <c r="JA43" s="106"/>
      <c r="JB43" s="106"/>
      <c r="JC43" s="106"/>
      <c r="JD43" s="106"/>
      <c r="JE43" s="106"/>
      <c r="JF43" s="106"/>
      <c r="JG43" s="106"/>
      <c r="JH43" s="106">
        <f>1+2</f>
        <v>3</v>
      </c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11"/>
      <c r="KU43" s="106"/>
      <c r="KV43" s="106"/>
      <c r="KW43" s="106"/>
      <c r="KX43" s="106"/>
      <c r="KY43" s="106"/>
      <c r="KZ43" s="106"/>
      <c r="LA43" s="106"/>
      <c r="LB43" s="106">
        <v>3</v>
      </c>
      <c r="LC43" s="106"/>
      <c r="LD43" s="106"/>
      <c r="LE43" s="106"/>
      <c r="LF43" s="106"/>
      <c r="LG43" s="106"/>
      <c r="LH43" s="106"/>
      <c r="LI43" s="106"/>
      <c r="LJ43" s="106"/>
      <c r="LK43" s="106"/>
      <c r="LL43" s="106">
        <v>1</v>
      </c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>
        <f>4+3</f>
        <v>7</v>
      </c>
      <c r="ND43" s="106"/>
      <c r="NE43" s="106"/>
      <c r="NF43" s="106"/>
      <c r="NG43" s="106"/>
      <c r="NH43" s="106"/>
      <c r="NI43" s="106"/>
      <c r="NJ43" s="106"/>
      <c r="NK43" s="106"/>
      <c r="NL43" s="106">
        <f>1+2</f>
        <v>3</v>
      </c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  <c r="PJ43" s="106"/>
      <c r="PK43" s="106"/>
      <c r="PL43" s="106"/>
      <c r="PM43" s="106"/>
      <c r="PN43" s="106"/>
      <c r="PO43" s="106"/>
      <c r="PP43" s="106"/>
      <c r="PQ43" s="106"/>
      <c r="PR43" s="106"/>
      <c r="PS43" s="106"/>
      <c r="PT43" s="106"/>
      <c r="PU43" s="106"/>
      <c r="PV43" s="106"/>
      <c r="PW43" s="106"/>
      <c r="PX43" s="106"/>
      <c r="PY43" s="106"/>
      <c r="PZ43" s="106"/>
      <c r="QA43" s="106"/>
      <c r="QB43" s="106"/>
      <c r="QC43" s="106"/>
      <c r="QD43" s="106"/>
      <c r="QE43" s="106"/>
      <c r="QF43" s="106"/>
      <c r="QG43" s="106"/>
      <c r="QH43" s="106"/>
      <c r="QI43" s="106"/>
      <c r="QJ43" s="106"/>
      <c r="QK43" s="106"/>
      <c r="QL43" s="106"/>
      <c r="QM43" s="106"/>
      <c r="QN43" s="106"/>
      <c r="QO43" s="106"/>
      <c r="QP43" s="106"/>
      <c r="QQ43" s="106"/>
      <c r="QR43" s="106"/>
      <c r="QS43" s="106"/>
      <c r="QT43" s="106"/>
      <c r="QU43" s="106"/>
      <c r="QV43" s="106"/>
      <c r="QW43" s="106"/>
      <c r="QX43" s="106"/>
      <c r="QY43" s="106"/>
      <c r="QZ43" s="106"/>
      <c r="RA43" s="106"/>
      <c r="RB43" s="106"/>
      <c r="RC43" s="106"/>
      <c r="RD43" s="106"/>
      <c r="RE43" s="106"/>
      <c r="RF43" s="106"/>
      <c r="RG43" s="106"/>
      <c r="RH43" s="106"/>
      <c r="RI43" s="106"/>
      <c r="RJ43" s="106"/>
      <c r="RK43" s="106"/>
      <c r="RL43" s="106"/>
      <c r="RM43" s="106"/>
      <c r="RN43" s="106"/>
      <c r="RO43" s="106"/>
      <c r="RP43" s="106"/>
      <c r="RQ43" s="106"/>
      <c r="RR43" s="106"/>
      <c r="RS43" s="106"/>
      <c r="RT43" s="106"/>
      <c r="RU43" s="106"/>
      <c r="RV43" s="106"/>
      <c r="RW43" s="106"/>
      <c r="RX43" s="106"/>
      <c r="RY43" s="106"/>
      <c r="RZ43" s="106"/>
      <c r="SA43" s="106"/>
      <c r="SB43" s="106"/>
      <c r="SC43" s="106"/>
      <c r="SD43" s="106"/>
      <c r="SE43" s="106"/>
      <c r="SF43" s="106"/>
      <c r="SG43" s="106"/>
      <c r="SH43" s="106"/>
      <c r="SI43" s="106"/>
      <c r="SJ43" s="106"/>
      <c r="SK43" s="106"/>
      <c r="SL43" s="106"/>
      <c r="SM43" s="106"/>
      <c r="SN43" s="106"/>
      <c r="SO43" s="106"/>
      <c r="SP43" s="106"/>
      <c r="SQ43" s="106"/>
      <c r="SR43" s="106"/>
      <c r="SS43" s="106"/>
      <c r="ST43" s="106"/>
      <c r="SU43" s="106"/>
      <c r="SV43" s="106"/>
      <c r="SW43" s="106"/>
      <c r="SX43" s="106"/>
      <c r="SY43" s="106"/>
      <c r="SZ43" s="106"/>
      <c r="TA43" s="106"/>
      <c r="TB43" s="106"/>
    </row>
    <row r="44" spans="1:522" s="10" customFormat="1" ht="18" customHeight="1" x14ac:dyDescent="0.25">
      <c r="A44" s="12">
        <v>13</v>
      </c>
      <c r="B44" s="26" t="s">
        <v>39</v>
      </c>
      <c r="C44" s="1"/>
      <c r="D44" s="4" t="s">
        <v>194</v>
      </c>
      <c r="E44" s="1"/>
      <c r="F44" s="1"/>
      <c r="G44"/>
      <c r="H44"/>
      <c r="I44" s="1">
        <f t="shared" si="1"/>
        <v>72</v>
      </c>
      <c r="J44" s="12">
        <f>Tabuľka11[[#This Row],[Stĺpec8]]+I45+I46</f>
        <v>114</v>
      </c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>
        <v>9</v>
      </c>
      <c r="AQ44" s="106"/>
      <c r="AR44" s="106"/>
      <c r="AS44" s="106">
        <v>9</v>
      </c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>
        <f>12</f>
        <v>12</v>
      </c>
      <c r="EC44" s="106">
        <v>12</v>
      </c>
      <c r="ED44" s="106">
        <f>(0+9)*1.5</f>
        <v>13.5</v>
      </c>
      <c r="EE44" s="106">
        <f>(0+11)*1.5</f>
        <v>16.5</v>
      </c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57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  <c r="PJ44" s="106"/>
      <c r="PK44" s="106"/>
      <c r="PL44" s="106"/>
      <c r="PM44" s="106"/>
      <c r="PN44" s="106"/>
      <c r="PO44" s="106"/>
      <c r="PP44" s="106"/>
      <c r="PQ44" s="106"/>
      <c r="PR44" s="106"/>
      <c r="PS44" s="106"/>
      <c r="PT44" s="106"/>
      <c r="PU44" s="106"/>
      <c r="PV44" s="106"/>
      <c r="PW44" s="106"/>
      <c r="PX44" s="106"/>
      <c r="PY44" s="106"/>
      <c r="PZ44" s="106"/>
      <c r="QA44" s="106"/>
      <c r="QB44" s="106"/>
      <c r="QC44" s="106"/>
      <c r="QD44" s="106"/>
      <c r="QE44" s="106"/>
      <c r="QF44" s="106"/>
      <c r="QG44" s="106"/>
      <c r="QH44" s="106"/>
      <c r="QI44" s="106"/>
      <c r="QJ44" s="106"/>
      <c r="QK44" s="106"/>
      <c r="QL44" s="106"/>
      <c r="QM44" s="106"/>
      <c r="QN44" s="106"/>
      <c r="QO44" s="106"/>
      <c r="QP44" s="106"/>
      <c r="QQ44" s="106"/>
      <c r="QR44" s="106"/>
      <c r="QS44" s="106"/>
      <c r="QT44" s="106"/>
      <c r="QU44" s="106"/>
      <c r="QV44" s="106"/>
      <c r="QW44" s="106"/>
      <c r="QX44" s="106"/>
      <c r="QY44" s="106"/>
      <c r="QZ44" s="106"/>
      <c r="RA44" s="106"/>
      <c r="RB44" s="106"/>
      <c r="RC44" s="106"/>
      <c r="RD44" s="106"/>
      <c r="RE44" s="106"/>
      <c r="RF44" s="106"/>
      <c r="RG44" s="106"/>
      <c r="RH44" s="106"/>
      <c r="RI44" s="106"/>
      <c r="RJ44" s="106"/>
      <c r="RK44" s="106"/>
      <c r="RL44" s="106"/>
      <c r="RM44" s="106"/>
      <c r="RN44" s="106"/>
      <c r="RO44" s="106"/>
      <c r="RP44" s="106"/>
      <c r="RQ44" s="106"/>
      <c r="RR44" s="106"/>
      <c r="RS44" s="106"/>
      <c r="RT44" s="106"/>
      <c r="RU44" s="106"/>
      <c r="RV44" s="106"/>
      <c r="RW44" s="106"/>
      <c r="RX44" s="106"/>
      <c r="RY44" s="106"/>
      <c r="RZ44" s="106"/>
      <c r="SA44" s="106"/>
      <c r="SB44" s="106"/>
      <c r="SC44" s="106"/>
      <c r="SD44" s="106"/>
      <c r="SE44" s="106"/>
      <c r="SF44" s="106"/>
      <c r="SG44" s="106"/>
      <c r="SH44" s="106"/>
      <c r="SI44" s="106"/>
      <c r="SJ44" s="106"/>
      <c r="SK44" s="106"/>
      <c r="SL44" s="106"/>
      <c r="SM44" s="106"/>
      <c r="SN44" s="106"/>
      <c r="SO44" s="106"/>
      <c r="SP44" s="106"/>
      <c r="SQ44" s="106"/>
      <c r="SR44" s="106"/>
      <c r="SS44" s="106"/>
      <c r="ST44" s="106"/>
      <c r="SU44" s="106"/>
      <c r="SV44" s="106"/>
      <c r="SW44" s="106"/>
      <c r="SX44" s="106"/>
      <c r="SY44" s="106"/>
      <c r="SZ44" s="106"/>
      <c r="TA44" s="106"/>
      <c r="TB44" s="106"/>
    </row>
    <row r="45" spans="1:522" s="10" customFormat="1" ht="18" customHeight="1" x14ac:dyDescent="0.25">
      <c r="A45" s="12"/>
      <c r="B45" s="35"/>
      <c r="C45" s="1"/>
      <c r="D45" s="4" t="s">
        <v>330</v>
      </c>
      <c r="E45" s="1"/>
      <c r="F45" s="1"/>
      <c r="G45"/>
      <c r="H45"/>
      <c r="I45" s="1">
        <f t="shared" si="1"/>
        <v>19</v>
      </c>
      <c r="J45" s="12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>
        <v>5</v>
      </c>
      <c r="AR45" s="106">
        <v>5</v>
      </c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>
        <f>2+2</f>
        <v>4</v>
      </c>
      <c r="CJ45" s="106"/>
      <c r="CK45" s="106"/>
      <c r="CL45" s="106"/>
      <c r="CM45" s="106"/>
      <c r="CN45" s="106"/>
      <c r="CO45" s="106"/>
      <c r="CP45" s="106"/>
      <c r="CQ45" s="106"/>
      <c r="CR45" s="106">
        <f>1+4</f>
        <v>5</v>
      </c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57"/>
      <c r="GB45" s="157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  <c r="PJ45" s="106"/>
      <c r="PK45" s="106"/>
      <c r="PL45" s="106"/>
      <c r="PM45" s="106"/>
      <c r="PN45" s="106"/>
      <c r="PO45" s="106"/>
      <c r="PP45" s="106"/>
      <c r="PQ45" s="106"/>
      <c r="PR45" s="106"/>
      <c r="PS45" s="106"/>
      <c r="PT45" s="106"/>
      <c r="PU45" s="106"/>
      <c r="PV45" s="106"/>
      <c r="PW45" s="106"/>
      <c r="PX45" s="106"/>
      <c r="PY45" s="106"/>
      <c r="PZ45" s="106"/>
      <c r="QA45" s="106"/>
      <c r="QB45" s="106"/>
      <c r="QC45" s="106"/>
      <c r="QD45" s="106"/>
      <c r="QE45" s="106"/>
      <c r="QF45" s="106"/>
      <c r="QG45" s="106"/>
      <c r="QH45" s="106"/>
      <c r="QI45" s="106"/>
      <c r="QJ45" s="106"/>
      <c r="QK45" s="106"/>
      <c r="QL45" s="106"/>
      <c r="QM45" s="106"/>
      <c r="QN45" s="106"/>
      <c r="QO45" s="106"/>
      <c r="QP45" s="106"/>
      <c r="QQ45" s="106"/>
      <c r="QR45" s="106"/>
      <c r="QS45" s="106"/>
      <c r="QT45" s="106"/>
      <c r="QU45" s="106"/>
      <c r="QV45" s="106"/>
      <c r="QW45" s="106"/>
      <c r="QX45" s="106"/>
      <c r="QY45" s="106"/>
      <c r="QZ45" s="106"/>
      <c r="RA45" s="106"/>
      <c r="RB45" s="106"/>
      <c r="RC45" s="106"/>
      <c r="RD45" s="106"/>
      <c r="RE45" s="106"/>
      <c r="RF45" s="106"/>
      <c r="RG45" s="106"/>
      <c r="RH45" s="106"/>
      <c r="RI45" s="106"/>
      <c r="RJ45" s="106"/>
      <c r="RK45" s="106"/>
      <c r="RL45" s="106"/>
      <c r="RM45" s="106"/>
      <c r="RN45" s="106"/>
      <c r="RO45" s="106"/>
      <c r="RP45" s="106"/>
      <c r="RQ45" s="106"/>
      <c r="RR45" s="106"/>
      <c r="RS45" s="106"/>
      <c r="RT45" s="106"/>
      <c r="RU45" s="106"/>
      <c r="RV45" s="106"/>
      <c r="RW45" s="106"/>
      <c r="RX45" s="106"/>
      <c r="RY45" s="106"/>
      <c r="RZ45" s="106"/>
      <c r="SA45" s="106"/>
      <c r="SB45" s="106"/>
      <c r="SC45" s="106"/>
      <c r="SD45" s="106"/>
      <c r="SE45" s="106"/>
      <c r="SF45" s="106"/>
      <c r="SG45" s="106"/>
      <c r="SH45" s="106"/>
      <c r="SI45" s="106"/>
      <c r="SJ45" s="106"/>
      <c r="SK45" s="106"/>
      <c r="SL45" s="106"/>
      <c r="SM45" s="106"/>
      <c r="SN45" s="106"/>
      <c r="SO45" s="106"/>
      <c r="SP45" s="106"/>
      <c r="SQ45" s="106"/>
      <c r="SR45" s="106"/>
      <c r="SS45" s="106"/>
      <c r="ST45" s="106"/>
      <c r="SU45" s="106"/>
      <c r="SV45" s="106"/>
      <c r="SW45" s="106"/>
      <c r="SX45" s="106"/>
      <c r="SY45" s="106"/>
      <c r="SZ45" s="106"/>
      <c r="TA45" s="106"/>
      <c r="TB45" s="106"/>
    </row>
    <row r="46" spans="1:522" s="10" customFormat="1" ht="18" customHeight="1" x14ac:dyDescent="0.25">
      <c r="A46" s="12"/>
      <c r="B46" s="35"/>
      <c r="C46" s="1"/>
      <c r="D46" s="4" t="s">
        <v>364</v>
      </c>
      <c r="E46" s="1"/>
      <c r="F46" s="1">
        <v>2018</v>
      </c>
      <c r="G46"/>
      <c r="H46"/>
      <c r="I46" s="1">
        <f t="shared" si="1"/>
        <v>23</v>
      </c>
      <c r="J46" s="12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>
        <f>5+4</f>
        <v>9</v>
      </c>
      <c r="CM46" s="106"/>
      <c r="CN46" s="106"/>
      <c r="CO46" s="106"/>
      <c r="CP46" s="106"/>
      <c r="CQ46" s="106"/>
      <c r="CR46" s="106"/>
      <c r="CS46" s="106"/>
      <c r="CT46" s="106"/>
      <c r="CU46" s="106">
        <f>6+8</f>
        <v>14</v>
      </c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57"/>
      <c r="GB46" s="157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  <c r="PJ46" s="106"/>
      <c r="PK46" s="106"/>
      <c r="PL46" s="106"/>
      <c r="PM46" s="106"/>
      <c r="PN46" s="106"/>
      <c r="PO46" s="106"/>
      <c r="PP46" s="106"/>
      <c r="PQ46" s="106"/>
      <c r="PR46" s="106"/>
      <c r="PS46" s="106"/>
      <c r="PT46" s="106"/>
      <c r="PU46" s="106"/>
      <c r="PV46" s="106"/>
      <c r="PW46" s="106"/>
      <c r="PX46" s="106"/>
      <c r="PY46" s="106"/>
      <c r="PZ46" s="106"/>
      <c r="QA46" s="106"/>
      <c r="QB46" s="106"/>
      <c r="QC46" s="106"/>
      <c r="QD46" s="106"/>
      <c r="QE46" s="106"/>
      <c r="QF46" s="106"/>
      <c r="QG46" s="106"/>
      <c r="QH46" s="106"/>
      <c r="QI46" s="106"/>
      <c r="QJ46" s="106"/>
      <c r="QK46" s="106"/>
      <c r="QL46" s="106"/>
      <c r="QM46" s="106"/>
      <c r="QN46" s="106"/>
      <c r="QO46" s="106"/>
      <c r="QP46" s="106"/>
      <c r="QQ46" s="106"/>
      <c r="QR46" s="106"/>
      <c r="QS46" s="106"/>
      <c r="QT46" s="106"/>
      <c r="QU46" s="106"/>
      <c r="QV46" s="106"/>
      <c r="QW46" s="106"/>
      <c r="QX46" s="106"/>
      <c r="QY46" s="106"/>
      <c r="QZ46" s="106"/>
      <c r="RA46" s="106"/>
      <c r="RB46" s="106"/>
      <c r="RC46" s="106"/>
      <c r="RD46" s="106"/>
      <c r="RE46" s="106"/>
      <c r="RF46" s="106"/>
      <c r="RG46" s="106"/>
      <c r="RH46" s="106"/>
      <c r="RI46" s="106"/>
      <c r="RJ46" s="106"/>
      <c r="RK46" s="106"/>
      <c r="RL46" s="106"/>
      <c r="RM46" s="106"/>
      <c r="RN46" s="106"/>
      <c r="RO46" s="106"/>
      <c r="RP46" s="106"/>
      <c r="RQ46" s="106"/>
      <c r="RR46" s="106"/>
      <c r="RS46" s="106"/>
      <c r="RT46" s="106"/>
      <c r="RU46" s="106"/>
      <c r="RV46" s="106"/>
      <c r="RW46" s="106"/>
      <c r="RX46" s="106"/>
      <c r="RY46" s="106"/>
      <c r="RZ46" s="106"/>
      <c r="SA46" s="106"/>
      <c r="SB46" s="106"/>
      <c r="SC46" s="106"/>
      <c r="SD46" s="106"/>
      <c r="SE46" s="106"/>
      <c r="SF46" s="106"/>
      <c r="SG46" s="106"/>
      <c r="SH46" s="106"/>
      <c r="SI46" s="106"/>
      <c r="SJ46" s="106"/>
      <c r="SK46" s="106"/>
      <c r="SL46" s="106"/>
      <c r="SM46" s="106"/>
      <c r="SN46" s="106"/>
      <c r="SO46" s="106"/>
      <c r="SP46" s="106"/>
      <c r="SQ46" s="106"/>
      <c r="SR46" s="106"/>
      <c r="SS46" s="106"/>
      <c r="ST46" s="106"/>
      <c r="SU46" s="106"/>
      <c r="SV46" s="106"/>
      <c r="SW46" s="106"/>
      <c r="SX46" s="106"/>
      <c r="SY46" s="106"/>
      <c r="SZ46" s="106"/>
      <c r="TA46" s="106"/>
      <c r="TB46" s="106"/>
    </row>
    <row r="47" spans="1:522" s="10" customFormat="1" ht="18" customHeight="1" x14ac:dyDescent="0.3">
      <c r="A47" s="12">
        <v>14</v>
      </c>
      <c r="B47" s="26" t="s">
        <v>336</v>
      </c>
      <c r="C47" s="19"/>
      <c r="D47" s="133" t="s">
        <v>337</v>
      </c>
      <c r="E47" s="19"/>
      <c r="F47" s="19"/>
      <c r="G47" s="4" t="s">
        <v>19</v>
      </c>
      <c r="H47"/>
      <c r="I47" s="1">
        <f t="shared" si="1"/>
        <v>33</v>
      </c>
      <c r="J47" s="12">
        <f>SUM(I47:I48)</f>
        <v>82</v>
      </c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>
        <v>8</v>
      </c>
      <c r="AU47" s="106">
        <f>10+8</f>
        <v>18</v>
      </c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>
        <v>7</v>
      </c>
      <c r="BW47" s="106"/>
      <c r="BX47" s="106"/>
      <c r="BY47" s="106"/>
      <c r="BZ47" s="106"/>
      <c r="CA47" s="106"/>
      <c r="CB47" s="106"/>
      <c r="CC47" s="111"/>
      <c r="CD47" s="111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11"/>
      <c r="CX47" s="106"/>
      <c r="CY47" s="106"/>
      <c r="CZ47" s="111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11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56"/>
      <c r="FM47" s="106"/>
      <c r="FN47" s="106"/>
      <c r="FO47" s="156"/>
      <c r="FP47" s="151"/>
      <c r="FQ47" s="151"/>
      <c r="FR47" s="106"/>
      <c r="FS47" s="106"/>
      <c r="FT47" s="106"/>
      <c r="FU47" s="106"/>
      <c r="FV47" s="106"/>
      <c r="FW47" s="151"/>
      <c r="FX47" s="151"/>
      <c r="FY47" s="106"/>
      <c r="FZ47" s="106"/>
      <c r="GA47" s="157"/>
      <c r="GB47" s="157"/>
      <c r="GC47" s="106"/>
      <c r="GD47" s="15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11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97"/>
      <c r="JT47" s="97"/>
      <c r="JU47" s="97"/>
      <c r="JV47" s="97"/>
      <c r="JW47" s="97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11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  <c r="PJ47" s="106"/>
      <c r="PK47" s="106"/>
      <c r="PL47" s="106"/>
      <c r="PM47" s="106"/>
      <c r="PN47" s="106"/>
      <c r="PO47" s="106"/>
      <c r="PP47" s="106"/>
      <c r="PQ47" s="106"/>
      <c r="PR47" s="106"/>
      <c r="PS47" s="106"/>
      <c r="PT47" s="106"/>
      <c r="PU47" s="106"/>
      <c r="PV47" s="106"/>
      <c r="PW47" s="106"/>
      <c r="PX47" s="106"/>
      <c r="PY47" s="106"/>
      <c r="PZ47" s="106"/>
      <c r="QA47" s="106"/>
      <c r="QB47" s="106"/>
      <c r="QC47" s="106"/>
      <c r="QD47" s="106"/>
      <c r="QE47" s="106"/>
      <c r="QF47" s="106"/>
      <c r="QG47" s="106"/>
      <c r="QH47" s="106"/>
      <c r="QI47" s="106"/>
      <c r="QJ47" s="106"/>
      <c r="QK47" s="106"/>
      <c r="QL47" s="106"/>
      <c r="QM47" s="106"/>
      <c r="QN47" s="106"/>
      <c r="QO47" s="106"/>
      <c r="QP47" s="106"/>
      <c r="QQ47" s="106"/>
      <c r="QR47" s="106"/>
      <c r="QS47" s="106"/>
      <c r="QT47" s="106"/>
      <c r="QU47" s="106"/>
      <c r="QV47" s="106"/>
      <c r="QW47" s="106"/>
      <c r="QX47" s="106"/>
      <c r="QY47" s="106"/>
      <c r="QZ47" s="106"/>
      <c r="RA47" s="106"/>
      <c r="RB47" s="106"/>
      <c r="RC47" s="106"/>
      <c r="RD47" s="106"/>
      <c r="RE47" s="106"/>
      <c r="RF47" s="106"/>
      <c r="RG47" s="106"/>
      <c r="RH47" s="106"/>
      <c r="RI47" s="106"/>
      <c r="RJ47" s="106"/>
      <c r="RK47" s="106"/>
      <c r="RL47" s="106"/>
      <c r="RM47" s="106"/>
      <c r="RN47" s="106"/>
      <c r="RO47" s="106"/>
      <c r="RP47" s="106"/>
      <c r="RQ47" s="106"/>
      <c r="RR47" s="106"/>
      <c r="RS47" s="106"/>
      <c r="RT47" s="106"/>
      <c r="RU47" s="106"/>
      <c r="RV47" s="106"/>
      <c r="RW47" s="106"/>
      <c r="RX47" s="106"/>
      <c r="RY47" s="106"/>
      <c r="RZ47" s="106"/>
      <c r="SA47" s="106"/>
      <c r="SB47" s="106"/>
      <c r="SC47" s="106"/>
      <c r="SD47" s="106"/>
      <c r="SE47" s="106"/>
      <c r="SF47" s="106"/>
      <c r="SG47" s="106"/>
      <c r="SH47" s="106"/>
      <c r="SI47" s="106"/>
      <c r="SJ47" s="106"/>
      <c r="SK47" s="106"/>
      <c r="SL47" s="106"/>
      <c r="SM47" s="106"/>
      <c r="SN47" s="106"/>
      <c r="SO47" s="106"/>
      <c r="SP47" s="106"/>
      <c r="SQ47" s="106"/>
      <c r="SR47" s="106"/>
      <c r="SS47" s="106"/>
      <c r="ST47" s="106"/>
      <c r="SU47" s="106"/>
      <c r="SV47" s="106"/>
      <c r="SW47" s="106"/>
      <c r="SX47" s="106"/>
      <c r="SY47" s="106"/>
      <c r="SZ47" s="106"/>
      <c r="TA47" s="106"/>
      <c r="TB47" s="106"/>
    </row>
    <row r="48" spans="1:522" s="10" customFormat="1" ht="18" customHeight="1" x14ac:dyDescent="0.3">
      <c r="A48" s="12"/>
      <c r="B48" s="35"/>
      <c r="C48" s="19"/>
      <c r="D48" s="133" t="s">
        <v>338</v>
      </c>
      <c r="E48" s="19"/>
      <c r="F48" s="19"/>
      <c r="G48" s="4"/>
      <c r="H48"/>
      <c r="I48" s="1">
        <f t="shared" si="1"/>
        <v>49</v>
      </c>
      <c r="J48" s="12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 t="s">
        <v>307</v>
      </c>
      <c r="AU48" s="106">
        <f>9+7</f>
        <v>16</v>
      </c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>
        <f>4+10</f>
        <v>14</v>
      </c>
      <c r="BW48" s="106"/>
      <c r="BX48" s="106"/>
      <c r="BY48" s="106"/>
      <c r="BZ48" s="106"/>
      <c r="CA48" s="106"/>
      <c r="CB48" s="106"/>
      <c r="CC48" s="111"/>
      <c r="CD48" s="111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11"/>
      <c r="CX48" s="106"/>
      <c r="CY48" s="106"/>
      <c r="CZ48" s="111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>
        <f>11+8</f>
        <v>19</v>
      </c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11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56"/>
      <c r="FM48" s="106"/>
      <c r="FN48" s="106"/>
      <c r="FO48" s="156"/>
      <c r="FP48" s="151"/>
      <c r="FQ48" s="151"/>
      <c r="FR48" s="106"/>
      <c r="FS48" s="106"/>
      <c r="FT48" s="106"/>
      <c r="FU48" s="106"/>
      <c r="FV48" s="106"/>
      <c r="FW48" s="151"/>
      <c r="FX48" s="151"/>
      <c r="FY48" s="106"/>
      <c r="FZ48" s="106"/>
      <c r="GA48" s="157"/>
      <c r="GB48" s="157"/>
      <c r="GC48" s="106"/>
      <c r="GD48" s="15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11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97"/>
      <c r="JT48" s="97"/>
      <c r="JU48" s="97"/>
      <c r="JV48" s="97"/>
      <c r="JW48" s="97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11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  <c r="PJ48" s="106"/>
      <c r="PK48" s="106"/>
      <c r="PL48" s="106"/>
      <c r="PM48" s="106"/>
      <c r="PN48" s="106"/>
      <c r="PO48" s="106"/>
      <c r="PP48" s="106"/>
      <c r="PQ48" s="106"/>
      <c r="PR48" s="106"/>
      <c r="PS48" s="106"/>
      <c r="PT48" s="106"/>
      <c r="PU48" s="106"/>
      <c r="PV48" s="106"/>
      <c r="PW48" s="106"/>
      <c r="PX48" s="106"/>
      <c r="PY48" s="106"/>
      <c r="PZ48" s="106"/>
      <c r="QA48" s="106"/>
      <c r="QB48" s="106"/>
      <c r="QC48" s="106"/>
      <c r="QD48" s="106"/>
      <c r="QE48" s="106"/>
      <c r="QF48" s="106"/>
      <c r="QG48" s="106"/>
      <c r="QH48" s="106"/>
      <c r="QI48" s="106"/>
      <c r="QJ48" s="106"/>
      <c r="QK48" s="106"/>
      <c r="QL48" s="106"/>
      <c r="QM48" s="106"/>
      <c r="QN48" s="106"/>
      <c r="QO48" s="106"/>
      <c r="QP48" s="106"/>
      <c r="QQ48" s="106"/>
      <c r="QR48" s="106"/>
      <c r="QS48" s="106"/>
      <c r="QT48" s="106"/>
      <c r="QU48" s="106"/>
      <c r="QV48" s="106"/>
      <c r="QW48" s="106"/>
      <c r="QX48" s="106"/>
      <c r="QY48" s="106"/>
      <c r="QZ48" s="106"/>
      <c r="RA48" s="106"/>
      <c r="RB48" s="106"/>
      <c r="RC48" s="106"/>
      <c r="RD48" s="106"/>
      <c r="RE48" s="106"/>
      <c r="RF48" s="106"/>
      <c r="RG48" s="106"/>
      <c r="RH48" s="106"/>
      <c r="RI48" s="106"/>
      <c r="RJ48" s="106"/>
      <c r="RK48" s="106"/>
      <c r="RL48" s="106"/>
      <c r="RM48" s="106"/>
      <c r="RN48" s="106"/>
      <c r="RO48" s="106"/>
      <c r="RP48" s="106"/>
      <c r="RQ48" s="106"/>
      <c r="RR48" s="106"/>
      <c r="RS48" s="106"/>
      <c r="RT48" s="106"/>
      <c r="RU48" s="106"/>
      <c r="RV48" s="106"/>
      <c r="RW48" s="106"/>
      <c r="RX48" s="106"/>
      <c r="RY48" s="106"/>
      <c r="RZ48" s="106"/>
      <c r="SA48" s="106"/>
      <c r="SB48" s="106"/>
      <c r="SC48" s="106"/>
      <c r="SD48" s="106"/>
      <c r="SE48" s="106"/>
      <c r="SF48" s="106"/>
      <c r="SG48" s="106"/>
      <c r="SH48" s="106"/>
      <c r="SI48" s="106"/>
      <c r="SJ48" s="106"/>
      <c r="SK48" s="106"/>
      <c r="SL48" s="106"/>
      <c r="SM48" s="106"/>
      <c r="SN48" s="106"/>
      <c r="SO48" s="106"/>
      <c r="SP48" s="106"/>
      <c r="SQ48" s="106"/>
      <c r="SR48" s="106"/>
      <c r="SS48" s="106"/>
      <c r="ST48" s="106"/>
      <c r="SU48" s="106"/>
      <c r="SV48" s="106"/>
      <c r="SW48" s="106"/>
      <c r="SX48" s="106"/>
      <c r="SY48" s="106"/>
      <c r="SZ48" s="106"/>
      <c r="TA48" s="106"/>
      <c r="TB48" s="106"/>
    </row>
    <row r="49" spans="1:522" s="10" customFormat="1" ht="18" customHeight="1" x14ac:dyDescent="0.25">
      <c r="A49" s="12">
        <v>15</v>
      </c>
      <c r="B49" s="26" t="s">
        <v>124</v>
      </c>
      <c r="C49" s="1">
        <v>265</v>
      </c>
      <c r="D49" s="4" t="s">
        <v>125</v>
      </c>
      <c r="E49" s="1">
        <v>9403</v>
      </c>
      <c r="F49" s="1">
        <v>2011</v>
      </c>
      <c r="G49" s="4" t="s">
        <v>21</v>
      </c>
      <c r="H49"/>
      <c r="I49" s="1">
        <f t="shared" si="1"/>
        <v>78</v>
      </c>
      <c r="J49" s="12">
        <f>Tabuľka11[[#This Row],[Stĺpec8]]</f>
        <v>78</v>
      </c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11"/>
      <c r="DH49" s="106"/>
      <c r="DI49" s="106">
        <f>6+5</f>
        <v>11</v>
      </c>
      <c r="DJ49" s="106"/>
      <c r="DK49" s="106"/>
      <c r="DL49" s="106"/>
      <c r="DM49" s="106"/>
      <c r="DN49" s="106"/>
      <c r="DO49" s="106"/>
      <c r="DP49" s="106"/>
      <c r="DQ49" s="106">
        <f>5+5</f>
        <v>10</v>
      </c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>
        <f>5+5</f>
        <v>10</v>
      </c>
      <c r="FE49" s="106"/>
      <c r="FF49" s="106">
        <f>5+3</f>
        <v>8</v>
      </c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57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>
        <v>4</v>
      </c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>
        <f>4+4</f>
        <v>8</v>
      </c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>
        <f>4+2</f>
        <v>6</v>
      </c>
      <c r="OZ49" s="106">
        <f>6+1</f>
        <v>7</v>
      </c>
      <c r="PA49" s="106"/>
      <c r="PB49" s="106"/>
      <c r="PC49" s="106"/>
      <c r="PD49" s="106"/>
      <c r="PE49" s="106"/>
      <c r="PF49" s="106"/>
      <c r="PG49" s="106"/>
      <c r="PH49" s="106"/>
      <c r="PI49" s="106"/>
      <c r="PJ49" s="106"/>
      <c r="PK49" s="106"/>
      <c r="PL49" s="106"/>
      <c r="PM49" s="106"/>
      <c r="PN49" s="106"/>
      <c r="PO49" s="106"/>
      <c r="PP49" s="106"/>
      <c r="PQ49" s="106"/>
      <c r="PR49" s="106"/>
      <c r="PS49" s="106"/>
      <c r="PT49" s="106"/>
      <c r="PU49" s="106"/>
      <c r="PV49" s="106"/>
      <c r="PW49" s="106"/>
      <c r="PX49" s="106"/>
      <c r="PY49" s="106"/>
      <c r="PZ49" s="106"/>
      <c r="QA49" s="106"/>
      <c r="QB49" s="106"/>
      <c r="QC49" s="106"/>
      <c r="QD49" s="106"/>
      <c r="QE49" s="106"/>
      <c r="QF49" s="106"/>
      <c r="QG49" s="106"/>
      <c r="QH49" s="106"/>
      <c r="QI49" s="106"/>
      <c r="QJ49" s="106"/>
      <c r="QK49" s="106"/>
      <c r="QL49" s="106"/>
      <c r="QM49" s="106"/>
      <c r="QN49" s="106"/>
      <c r="QO49" s="106"/>
      <c r="QP49" s="106"/>
      <c r="QQ49" s="106"/>
      <c r="QR49" s="106"/>
      <c r="QS49" s="106"/>
      <c r="QT49" s="106"/>
      <c r="QU49" s="106"/>
      <c r="QV49" s="106"/>
      <c r="QW49" s="106"/>
      <c r="QX49" s="106"/>
      <c r="QY49" s="106"/>
      <c r="QZ49" s="106"/>
      <c r="RA49" s="106"/>
      <c r="RB49" s="106"/>
      <c r="RC49" s="106"/>
      <c r="RD49" s="106"/>
      <c r="RE49" s="106"/>
      <c r="RF49" s="106"/>
      <c r="RG49" s="106"/>
      <c r="RH49" s="106"/>
      <c r="RI49" s="106"/>
      <c r="RJ49" s="106"/>
      <c r="RK49" s="106"/>
      <c r="RL49" s="106">
        <f>7+7</f>
        <v>14</v>
      </c>
      <c r="RM49" s="106"/>
      <c r="RN49" s="106"/>
      <c r="RO49" s="106"/>
      <c r="RP49" s="106"/>
      <c r="RQ49" s="106"/>
      <c r="RR49" s="106"/>
      <c r="RS49" s="106"/>
      <c r="RT49" s="106"/>
      <c r="RU49" s="106"/>
      <c r="RV49" s="106"/>
      <c r="RW49" s="106"/>
      <c r="RX49" s="106"/>
      <c r="RY49" s="106"/>
      <c r="RZ49" s="106"/>
      <c r="SA49" s="106"/>
      <c r="SB49" s="106"/>
      <c r="SC49" s="106"/>
      <c r="SD49" s="106"/>
      <c r="SE49" s="106"/>
      <c r="SF49" s="106"/>
      <c r="SG49" s="106"/>
      <c r="SH49" s="106"/>
      <c r="SI49" s="106"/>
      <c r="SJ49" s="106"/>
      <c r="SK49" s="106"/>
      <c r="SL49" s="106"/>
      <c r="SM49" s="106"/>
      <c r="SN49" s="106"/>
      <c r="SO49" s="106"/>
      <c r="SP49" s="106"/>
      <c r="SQ49" s="106"/>
      <c r="SR49" s="106"/>
      <c r="SS49" s="106"/>
      <c r="ST49" s="106"/>
      <c r="SU49" s="106"/>
      <c r="SV49" s="106"/>
      <c r="SW49" s="106"/>
      <c r="SX49" s="106"/>
      <c r="SY49" s="106"/>
      <c r="SZ49" s="106"/>
      <c r="TA49" s="106"/>
      <c r="TB49" s="106"/>
    </row>
    <row r="50" spans="1:522" s="10" customFormat="1" ht="18" customHeight="1" x14ac:dyDescent="0.25">
      <c r="A50" s="12">
        <v>16</v>
      </c>
      <c r="B50" s="26" t="s">
        <v>259</v>
      </c>
      <c r="C50" s="1">
        <v>1329</v>
      </c>
      <c r="D50" s="4" t="s">
        <v>77</v>
      </c>
      <c r="E50" s="1">
        <v>10998</v>
      </c>
      <c r="F50" s="1">
        <v>2013</v>
      </c>
      <c r="G50" s="4" t="s">
        <v>367</v>
      </c>
      <c r="H50"/>
      <c r="I50" s="1">
        <f t="shared" si="1"/>
        <v>66</v>
      </c>
      <c r="J50" s="12">
        <f>Tabuľka11[[#This Row],[Stĺpec8]]</f>
        <v>66</v>
      </c>
      <c r="K50" s="106"/>
      <c r="L50" s="106"/>
      <c r="M50" s="106"/>
      <c r="N50" s="106"/>
      <c r="O50" s="106"/>
      <c r="P50" s="106"/>
      <c r="Q50" s="106"/>
      <c r="R50" s="106"/>
      <c r="S50" s="106"/>
      <c r="T50" s="106">
        <v>4</v>
      </c>
      <c r="U50" s="106"/>
      <c r="V50" s="106"/>
      <c r="W50" s="106"/>
      <c r="X50" s="106"/>
      <c r="Y50" s="106">
        <v>4</v>
      </c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>
        <v>7</v>
      </c>
      <c r="BD50" s="106">
        <f>5+5</f>
        <v>10</v>
      </c>
      <c r="BE50" s="106"/>
      <c r="BF50" s="106"/>
      <c r="BG50" s="106"/>
      <c r="BH50" s="106"/>
      <c r="BI50" s="106">
        <v>6</v>
      </c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11"/>
      <c r="DH50" s="106">
        <v>1</v>
      </c>
      <c r="DI50" s="106"/>
      <c r="DJ50" s="106"/>
      <c r="DK50" s="106"/>
      <c r="DL50" s="106"/>
      <c r="DM50" s="106"/>
      <c r="DN50" s="106"/>
      <c r="DO50" s="106"/>
      <c r="DP50" s="106"/>
      <c r="DQ50" s="106">
        <v>3</v>
      </c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57"/>
      <c r="GB50" s="157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 t="s">
        <v>307</v>
      </c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>
        <v>1</v>
      </c>
      <c r="MO50" s="106"/>
      <c r="MP50" s="106"/>
      <c r="MQ50" s="106"/>
      <c r="MR50" s="106"/>
      <c r="MS50" s="106"/>
      <c r="MT50" s="106"/>
      <c r="MU50" s="106"/>
      <c r="MV50" s="106"/>
      <c r="MW50" s="106">
        <v>5</v>
      </c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  <c r="PJ50" s="106"/>
      <c r="PK50" s="106"/>
      <c r="PL50" s="106"/>
      <c r="PM50" s="106"/>
      <c r="PN50" s="106"/>
      <c r="PO50" s="106">
        <f>4+4</f>
        <v>8</v>
      </c>
      <c r="PP50" s="106"/>
      <c r="PQ50" s="106"/>
      <c r="PR50" s="106"/>
      <c r="PS50" s="106"/>
      <c r="PT50" s="106"/>
      <c r="PU50" s="106"/>
      <c r="PV50" s="106"/>
      <c r="PW50" s="106"/>
      <c r="PX50" s="106"/>
      <c r="PY50" s="106"/>
      <c r="PZ50" s="106"/>
      <c r="QA50" s="106"/>
      <c r="QB50" s="106">
        <f>5+3</f>
        <v>8</v>
      </c>
      <c r="QC50" s="106">
        <f>5+4</f>
        <v>9</v>
      </c>
      <c r="QD50" s="106"/>
      <c r="QE50" s="106"/>
      <c r="QF50" s="106"/>
      <c r="QG50" s="106"/>
      <c r="QH50" s="106"/>
      <c r="QI50" s="106"/>
      <c r="QJ50" s="106"/>
      <c r="QK50" s="106"/>
      <c r="QL50" s="106"/>
      <c r="QM50" s="106"/>
      <c r="QN50" s="106"/>
      <c r="QO50" s="106"/>
      <c r="QP50" s="106"/>
      <c r="QQ50" s="106"/>
      <c r="QR50" s="106"/>
      <c r="QS50" s="106"/>
      <c r="QT50" s="106"/>
      <c r="QU50" s="106"/>
      <c r="QV50" s="106"/>
      <c r="QW50" s="106"/>
      <c r="QX50" s="106"/>
      <c r="QY50" s="106"/>
      <c r="QZ50" s="106"/>
      <c r="RA50" s="106"/>
      <c r="RB50" s="106"/>
      <c r="RC50" s="106"/>
      <c r="RD50" s="106"/>
      <c r="RE50" s="106"/>
      <c r="RF50" s="106"/>
      <c r="RG50" s="106"/>
      <c r="RH50" s="106"/>
      <c r="RI50" s="106"/>
      <c r="RJ50" s="106"/>
      <c r="RK50" s="106"/>
      <c r="RL50" s="106"/>
      <c r="RM50" s="106"/>
      <c r="RN50" s="106"/>
      <c r="RO50" s="106"/>
      <c r="RP50" s="106"/>
      <c r="RQ50" s="106"/>
      <c r="RR50" s="106"/>
      <c r="RS50" s="106"/>
      <c r="RT50" s="106"/>
      <c r="RU50" s="106"/>
      <c r="RV50" s="106"/>
      <c r="RW50" s="106"/>
      <c r="RX50" s="106"/>
      <c r="RY50" s="106"/>
      <c r="RZ50" s="106"/>
      <c r="SA50" s="106"/>
      <c r="SB50" s="106"/>
      <c r="SC50" s="106"/>
      <c r="SD50" s="106"/>
      <c r="SE50" s="106"/>
      <c r="SF50" s="106"/>
      <c r="SG50" s="106"/>
      <c r="SH50" s="106"/>
      <c r="SI50" s="106"/>
      <c r="SJ50" s="106"/>
      <c r="SK50" s="106"/>
      <c r="SL50" s="106"/>
      <c r="SM50" s="106"/>
      <c r="SN50" s="106"/>
      <c r="SO50" s="106"/>
      <c r="SP50" s="106"/>
      <c r="SQ50" s="106"/>
      <c r="SR50" s="106"/>
      <c r="SS50" s="106"/>
      <c r="ST50" s="106"/>
      <c r="SU50" s="106"/>
      <c r="SV50" s="106"/>
      <c r="SW50" s="106"/>
      <c r="SX50" s="106"/>
      <c r="SY50" s="106"/>
      <c r="SZ50" s="106"/>
      <c r="TA50" s="106"/>
      <c r="TB50" s="106"/>
    </row>
    <row r="51" spans="1:522" s="10" customFormat="1" ht="18" customHeight="1" x14ac:dyDescent="0.3">
      <c r="A51" s="12">
        <v>17</v>
      </c>
      <c r="B51" s="26" t="s">
        <v>240</v>
      </c>
      <c r="C51" s="1">
        <v>3559</v>
      </c>
      <c r="D51" s="4" t="s">
        <v>241</v>
      </c>
      <c r="E51" s="1">
        <v>12216</v>
      </c>
      <c r="F51" s="1">
        <v>2019</v>
      </c>
      <c r="G51" s="4" t="s">
        <v>59</v>
      </c>
      <c r="H51"/>
      <c r="I51" s="1">
        <f t="shared" si="1"/>
        <v>65.5</v>
      </c>
      <c r="J51" s="12">
        <f>Tabuľka11[[#This Row],[Stĺpec8]]-3</f>
        <v>62.5</v>
      </c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11"/>
      <c r="CO51" s="111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>
        <v>1</v>
      </c>
      <c r="DU51" s="106" t="s">
        <v>307</v>
      </c>
      <c r="DV51" s="106"/>
      <c r="DW51" s="106"/>
      <c r="DX51" s="106" t="s">
        <v>307</v>
      </c>
      <c r="DY51" s="106" t="s">
        <v>307</v>
      </c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61"/>
      <c r="FH51" s="161" t="s">
        <v>307</v>
      </c>
      <c r="FI51" s="106">
        <f>2+1</f>
        <v>3</v>
      </c>
      <c r="FJ51" s="106"/>
      <c r="FK51" s="106">
        <f>3+1</f>
        <v>4</v>
      </c>
      <c r="FL51" s="109">
        <v>3</v>
      </c>
      <c r="FM51" s="106"/>
      <c r="FN51" s="106"/>
      <c r="FO51" s="109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57"/>
      <c r="GB51" s="106"/>
      <c r="GC51" s="106"/>
      <c r="GD51" s="109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>
        <v>2</v>
      </c>
      <c r="IT51" s="106"/>
      <c r="IU51" s="106"/>
      <c r="IV51" s="106"/>
      <c r="IW51" s="106">
        <v>2</v>
      </c>
      <c r="IX51" s="106"/>
      <c r="IY51" s="106"/>
      <c r="IZ51" s="106"/>
      <c r="JA51" s="106"/>
      <c r="JB51" s="106">
        <v>4</v>
      </c>
      <c r="JC51" s="106"/>
      <c r="JD51" s="106"/>
      <c r="JE51" s="106"/>
      <c r="JF51" s="106">
        <v>2</v>
      </c>
      <c r="JG51" s="106"/>
      <c r="JH51" s="106"/>
      <c r="JI51" s="106"/>
      <c r="JJ51" s="106"/>
      <c r="JK51" s="106"/>
      <c r="JL51" s="106"/>
      <c r="JM51" s="106"/>
      <c r="JN51" s="106"/>
      <c r="JO51" s="106"/>
      <c r="JP51" s="111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>
        <v>4</v>
      </c>
      <c r="KW51" s="111"/>
      <c r="KX51" s="106"/>
      <c r="KY51" s="106"/>
      <c r="KZ51" s="106" t="s">
        <v>307</v>
      </c>
      <c r="LA51" s="111"/>
      <c r="LB51" s="106"/>
      <c r="LC51" s="106"/>
      <c r="LD51" s="111"/>
      <c r="LE51" s="106">
        <f>1+5</f>
        <v>6</v>
      </c>
      <c r="LF51" s="106"/>
      <c r="LG51" s="106"/>
      <c r="LH51" s="106"/>
      <c r="LI51" s="106"/>
      <c r="LJ51" s="111" t="s">
        <v>307</v>
      </c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>
        <f>1*1.5</f>
        <v>1.5</v>
      </c>
      <c r="MZ51" s="106"/>
      <c r="NA51" s="106"/>
      <c r="NB51" s="111" t="s">
        <v>307</v>
      </c>
      <c r="NC51" s="106"/>
      <c r="ND51" s="106"/>
      <c r="NE51" s="106"/>
      <c r="NF51" s="106"/>
      <c r="NG51" s="111" t="s">
        <v>307</v>
      </c>
      <c r="NH51" s="106"/>
      <c r="NI51" s="106"/>
      <c r="NJ51" s="111" t="s">
        <v>307</v>
      </c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  <c r="PJ51" s="106">
        <f>3+3</f>
        <v>6</v>
      </c>
      <c r="PK51" s="106"/>
      <c r="PL51" s="106"/>
      <c r="PM51" s="106">
        <v>6</v>
      </c>
      <c r="PN51" s="106"/>
      <c r="PO51" s="106"/>
      <c r="PP51" s="106"/>
      <c r="PQ51" s="106"/>
      <c r="PR51" s="106"/>
      <c r="PS51" s="106"/>
      <c r="PT51" s="106"/>
      <c r="PU51" s="106"/>
      <c r="PV51" s="106">
        <f>2+2</f>
        <v>4</v>
      </c>
      <c r="PW51" s="106"/>
      <c r="PX51" s="106"/>
      <c r="PY51" s="106">
        <f>1+6</f>
        <v>7</v>
      </c>
      <c r="PZ51" s="106"/>
      <c r="QA51" s="106"/>
      <c r="QB51" s="106"/>
      <c r="QC51" s="106"/>
      <c r="QD51" s="106"/>
      <c r="QE51" s="106"/>
      <c r="QF51" s="106"/>
      <c r="QG51" s="106"/>
      <c r="QH51" s="106"/>
      <c r="QI51" s="106"/>
      <c r="QJ51" s="106"/>
      <c r="QK51" s="106"/>
      <c r="QL51" s="106"/>
      <c r="QM51" s="106"/>
      <c r="QN51" s="106"/>
      <c r="QO51" s="106"/>
      <c r="QP51" s="106"/>
      <c r="QQ51" s="106"/>
      <c r="QR51" s="106"/>
      <c r="QS51" s="106"/>
      <c r="QT51" s="106"/>
      <c r="QU51" s="106"/>
      <c r="QV51" s="106"/>
      <c r="QW51" s="106"/>
      <c r="QX51" s="106"/>
      <c r="QY51" s="106"/>
      <c r="QZ51" s="106"/>
      <c r="RA51" s="106"/>
      <c r="RB51" s="106"/>
      <c r="RC51" s="106"/>
      <c r="RD51" s="106"/>
      <c r="RE51" s="106"/>
      <c r="RF51" s="106"/>
      <c r="RG51" s="106">
        <v>1</v>
      </c>
      <c r="RH51" s="106"/>
      <c r="RI51" s="106">
        <v>1</v>
      </c>
      <c r="RJ51" s="106"/>
      <c r="RK51" s="106"/>
      <c r="RL51" s="106"/>
      <c r="RM51" s="106"/>
      <c r="RN51" s="106"/>
      <c r="RO51" s="106" t="s">
        <v>307</v>
      </c>
      <c r="RP51" s="106"/>
      <c r="RQ51" s="106">
        <f>1+7</f>
        <v>8</v>
      </c>
      <c r="RR51" s="106"/>
      <c r="RS51" s="106"/>
      <c r="RT51" s="106"/>
      <c r="RU51" s="106"/>
      <c r="RV51" s="106"/>
      <c r="RW51" s="106"/>
      <c r="RX51" s="106"/>
      <c r="RY51" s="106"/>
      <c r="RZ51" s="106"/>
      <c r="SA51" s="106"/>
      <c r="SB51" s="106"/>
      <c r="SC51" s="106"/>
      <c r="SD51" s="106"/>
      <c r="SE51" s="106"/>
      <c r="SF51" s="106"/>
      <c r="SG51" s="106"/>
      <c r="SH51" s="106"/>
      <c r="SI51" s="106"/>
      <c r="SJ51" s="106"/>
      <c r="SK51" s="106"/>
      <c r="SL51" s="106"/>
      <c r="SM51" s="106"/>
      <c r="SN51" s="106"/>
      <c r="SO51" s="106"/>
      <c r="SP51" s="106"/>
      <c r="SQ51" s="106"/>
      <c r="SR51" s="106"/>
      <c r="SS51" s="106"/>
      <c r="ST51" s="106"/>
      <c r="SU51" s="106"/>
      <c r="SV51" s="106"/>
      <c r="SW51" s="106"/>
      <c r="SX51" s="106"/>
      <c r="SY51" s="106"/>
      <c r="SZ51" s="106"/>
      <c r="TA51" s="106"/>
      <c r="TB51" s="106"/>
    </row>
    <row r="52" spans="1:522" s="10" customFormat="1" ht="18" customHeight="1" x14ac:dyDescent="0.25">
      <c r="A52" s="12">
        <v>18</v>
      </c>
      <c r="B52" s="26" t="s">
        <v>9</v>
      </c>
      <c r="C52" s="1">
        <v>6972</v>
      </c>
      <c r="D52" t="s">
        <v>495</v>
      </c>
      <c r="E52" s="1"/>
      <c r="F52" s="1">
        <v>2018</v>
      </c>
      <c r="G52"/>
      <c r="H52"/>
      <c r="I52" s="1">
        <f t="shared" si="1"/>
        <v>24.5</v>
      </c>
      <c r="J52" s="12">
        <f>Tabuľka11[[#This Row],[Stĺpec8]]+I53</f>
        <v>33.5</v>
      </c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1"/>
      <c r="CG52" s="111"/>
      <c r="CH52" s="111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1"/>
      <c r="CY52" s="111"/>
      <c r="CZ52" s="111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1"/>
      <c r="DM52" s="111"/>
      <c r="DN52" s="111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1"/>
      <c r="EF52" s="111"/>
      <c r="EG52" s="111"/>
      <c r="EH52" s="111"/>
      <c r="EI52" s="111"/>
      <c r="EJ52" s="111"/>
      <c r="EK52" s="111"/>
      <c r="EL52" s="111"/>
      <c r="EM52" s="111"/>
      <c r="EN52" s="111"/>
      <c r="EO52" s="111"/>
      <c r="EP52" s="111"/>
      <c r="EQ52" s="111"/>
      <c r="ER52" s="111"/>
      <c r="ES52" s="111"/>
      <c r="ET52" s="111"/>
      <c r="EU52" s="111"/>
      <c r="EV52" s="111"/>
      <c r="EW52" s="111"/>
      <c r="EX52" s="111"/>
      <c r="EY52" s="111"/>
      <c r="EZ52" s="111"/>
      <c r="FA52" s="111"/>
      <c r="FB52" s="111"/>
      <c r="FC52" s="111"/>
      <c r="FD52" s="111"/>
      <c r="FE52" s="111"/>
      <c r="FF52" s="111"/>
      <c r="FG52" s="111"/>
      <c r="FH52" s="111"/>
      <c r="FI52" s="111"/>
      <c r="FJ52" s="111"/>
      <c r="FK52" s="111"/>
      <c r="FL52" s="111"/>
      <c r="FM52" s="111"/>
      <c r="FN52" s="111"/>
      <c r="FO52" s="111"/>
      <c r="FP52" s="111"/>
      <c r="FQ52" s="111"/>
      <c r="FR52" s="111"/>
      <c r="FS52" s="111"/>
      <c r="FT52" s="111"/>
      <c r="FU52" s="111"/>
      <c r="FV52" s="111"/>
      <c r="FW52" s="111"/>
      <c r="FX52" s="111"/>
      <c r="FY52" s="111"/>
      <c r="FZ52" s="111"/>
      <c r="GA52" s="160"/>
      <c r="GB52" s="111"/>
      <c r="GC52" s="111"/>
      <c r="GD52" s="111"/>
      <c r="GE52" s="111"/>
      <c r="GF52" s="111"/>
      <c r="GG52" s="111"/>
      <c r="GH52" s="111"/>
      <c r="GI52" s="111"/>
      <c r="GJ52" s="111"/>
      <c r="GK52" s="111"/>
      <c r="GL52" s="111"/>
      <c r="GM52" s="111"/>
      <c r="GN52" s="111"/>
      <c r="GO52" s="111"/>
      <c r="GP52" s="111"/>
      <c r="GQ52" s="111"/>
      <c r="GR52" s="111"/>
      <c r="GS52" s="111"/>
      <c r="GT52" s="111"/>
      <c r="GU52" s="111"/>
      <c r="GV52" s="111"/>
      <c r="GW52" s="111"/>
      <c r="GX52" s="111"/>
      <c r="GY52" s="111"/>
      <c r="GZ52" s="111"/>
      <c r="HA52" s="111"/>
      <c r="HB52" s="111"/>
      <c r="HC52" s="111"/>
      <c r="HD52" s="111"/>
      <c r="HE52" s="111"/>
      <c r="HF52" s="111"/>
      <c r="HG52" s="111"/>
      <c r="HH52" s="111"/>
      <c r="HI52" s="111"/>
      <c r="HJ52" s="111"/>
      <c r="HK52" s="111"/>
      <c r="HL52" s="111"/>
      <c r="HM52" s="111"/>
      <c r="HN52" s="111"/>
      <c r="HO52" s="111"/>
      <c r="HP52" s="111"/>
      <c r="HQ52" s="111"/>
      <c r="HR52" s="111"/>
      <c r="HS52" s="111"/>
      <c r="HT52" s="111"/>
      <c r="HU52" s="111"/>
      <c r="HV52" s="111"/>
      <c r="HW52" s="111"/>
      <c r="HX52" s="111"/>
      <c r="HY52" s="111"/>
      <c r="HZ52" s="111"/>
      <c r="IA52" s="111"/>
      <c r="IB52" s="111"/>
      <c r="IC52" s="111"/>
      <c r="ID52" s="111"/>
      <c r="IE52" s="111"/>
      <c r="IF52" s="111"/>
      <c r="IG52" s="111"/>
      <c r="IH52" s="111"/>
      <c r="II52" s="111"/>
      <c r="IJ52" s="111"/>
      <c r="IK52" s="111"/>
      <c r="IL52" s="111"/>
      <c r="IM52" s="111"/>
      <c r="IN52" s="111"/>
      <c r="IO52" s="111"/>
      <c r="IP52" s="111"/>
      <c r="IQ52" s="111"/>
      <c r="IR52" s="111"/>
      <c r="IS52" s="111"/>
      <c r="IT52" s="111"/>
      <c r="IU52" s="111"/>
      <c r="IV52" s="111"/>
      <c r="IW52" s="111"/>
      <c r="IX52" s="111"/>
      <c r="IY52" s="111"/>
      <c r="IZ52" s="111"/>
      <c r="JA52" s="111"/>
      <c r="JB52" s="111"/>
      <c r="JC52" s="111"/>
      <c r="JD52" s="111"/>
      <c r="JE52" s="111"/>
      <c r="JF52" s="111"/>
      <c r="JG52" s="111"/>
      <c r="JH52" s="111"/>
      <c r="JI52" s="111"/>
      <c r="JJ52" s="111"/>
      <c r="JK52" s="111"/>
      <c r="JL52" s="111"/>
      <c r="JM52" s="111">
        <f>(4+7)*1.5</f>
        <v>16.5</v>
      </c>
      <c r="JN52" s="111"/>
      <c r="JO52" s="111"/>
      <c r="JP52" s="111"/>
      <c r="JQ52" s="111"/>
      <c r="JR52" s="111">
        <f>3+5</f>
        <v>8</v>
      </c>
      <c r="JS52" s="111"/>
      <c r="JT52" s="111"/>
      <c r="JU52" s="111"/>
      <c r="JV52" s="111"/>
      <c r="JW52" s="111"/>
      <c r="JX52" s="111"/>
      <c r="JY52" s="111"/>
      <c r="JZ52" s="111"/>
      <c r="KA52" s="111"/>
      <c r="KB52" s="111"/>
      <c r="KC52" s="111"/>
      <c r="KD52" s="111"/>
      <c r="KE52" s="111"/>
      <c r="KF52" s="111"/>
      <c r="KG52" s="111"/>
      <c r="KH52" s="111"/>
      <c r="KI52" s="111"/>
      <c r="KJ52" s="111"/>
      <c r="KK52" s="111"/>
      <c r="KL52" s="111"/>
      <c r="KM52" s="111"/>
      <c r="KN52" s="111"/>
      <c r="KO52" s="111"/>
      <c r="KP52" s="111"/>
      <c r="KQ52" s="111"/>
      <c r="KR52" s="111"/>
      <c r="KS52" s="111"/>
      <c r="KT52" s="111"/>
      <c r="KU52" s="111"/>
      <c r="KV52" s="111"/>
      <c r="KW52" s="111"/>
      <c r="KX52" s="111"/>
      <c r="KY52" s="111"/>
      <c r="KZ52" s="111"/>
      <c r="LA52" s="111"/>
      <c r="LB52" s="111"/>
      <c r="LC52" s="111"/>
      <c r="LD52" s="111"/>
      <c r="LE52" s="111"/>
      <c r="LF52" s="111"/>
      <c r="LG52" s="111"/>
      <c r="LH52" s="111"/>
      <c r="LI52" s="111"/>
      <c r="LJ52" s="111"/>
      <c r="LK52" s="111"/>
      <c r="LL52" s="111"/>
      <c r="LM52" s="111"/>
      <c r="LN52" s="111"/>
      <c r="LO52" s="111"/>
      <c r="LP52" s="111"/>
      <c r="LQ52" s="111"/>
      <c r="LR52" s="111"/>
      <c r="LS52" s="111"/>
      <c r="LT52" s="111"/>
      <c r="LU52" s="111"/>
      <c r="LV52" s="111"/>
      <c r="LW52" s="111"/>
      <c r="LX52" s="111"/>
      <c r="LY52" s="111"/>
      <c r="LZ52" s="111"/>
      <c r="MA52" s="111"/>
      <c r="MB52" s="111"/>
      <c r="MC52" s="111"/>
      <c r="MD52" s="111"/>
      <c r="ME52" s="111"/>
      <c r="MF52" s="111"/>
      <c r="MG52" s="111"/>
      <c r="MH52" s="111"/>
      <c r="MI52" s="111"/>
      <c r="MJ52" s="111"/>
      <c r="MK52" s="111"/>
      <c r="ML52" s="111"/>
      <c r="MM52" s="111"/>
      <c r="MN52" s="111"/>
      <c r="MO52" s="111"/>
      <c r="MP52" s="111"/>
      <c r="MQ52" s="111"/>
      <c r="MR52" s="111"/>
      <c r="MS52" s="111"/>
      <c r="MT52" s="111"/>
      <c r="MU52" s="111"/>
      <c r="MV52" s="111"/>
      <c r="MW52" s="111"/>
      <c r="MX52" s="111"/>
      <c r="MY52" s="111"/>
      <c r="MZ52" s="111"/>
      <c r="NA52" s="111"/>
      <c r="NB52" s="111"/>
      <c r="NC52" s="111"/>
      <c r="ND52" s="111"/>
      <c r="NE52" s="111"/>
      <c r="NF52" s="111"/>
      <c r="NG52" s="111"/>
      <c r="NH52" s="111"/>
      <c r="NI52" s="111"/>
      <c r="NJ52" s="111"/>
      <c r="NK52" s="111"/>
      <c r="NL52" s="111"/>
      <c r="NM52" s="111"/>
      <c r="NN52" s="111"/>
      <c r="NO52" s="111"/>
      <c r="NP52" s="111"/>
      <c r="NQ52" s="111"/>
      <c r="NR52" s="111"/>
      <c r="NS52" s="111"/>
      <c r="NT52" s="111"/>
      <c r="NU52" s="111"/>
      <c r="NV52" s="111"/>
      <c r="NW52" s="111"/>
      <c r="NX52" s="111"/>
      <c r="NY52" s="111"/>
      <c r="NZ52" s="111"/>
      <c r="OA52" s="111"/>
      <c r="OB52" s="111"/>
      <c r="OC52" s="111"/>
      <c r="OD52" s="111"/>
      <c r="OE52" s="111"/>
      <c r="OF52" s="111"/>
      <c r="OG52" s="111"/>
      <c r="OH52" s="111"/>
      <c r="OI52" s="111"/>
      <c r="OJ52" s="111"/>
      <c r="OK52" s="111"/>
      <c r="OL52" s="111"/>
      <c r="OM52" s="111"/>
      <c r="ON52" s="111"/>
      <c r="OO52" s="111"/>
      <c r="OP52" s="111"/>
      <c r="OQ52" s="111"/>
      <c r="OR52" s="111"/>
      <c r="OS52" s="111"/>
      <c r="OT52" s="111"/>
      <c r="OU52" s="111"/>
      <c r="OV52" s="111"/>
      <c r="OW52" s="111"/>
      <c r="OX52" s="111"/>
      <c r="OY52" s="111"/>
      <c r="OZ52" s="111"/>
      <c r="PA52" s="111"/>
      <c r="PB52" s="111"/>
      <c r="PC52" s="111"/>
      <c r="PD52" s="111"/>
      <c r="PE52" s="111"/>
      <c r="PF52" s="111"/>
      <c r="PG52" s="111"/>
      <c r="PH52" s="111"/>
      <c r="PI52" s="111"/>
      <c r="PJ52" s="111"/>
      <c r="PK52" s="111"/>
      <c r="PL52" s="111"/>
      <c r="PM52" s="111"/>
      <c r="PN52" s="111"/>
      <c r="PO52" s="111"/>
      <c r="PP52" s="111"/>
      <c r="PQ52" s="111"/>
      <c r="PR52" s="111"/>
      <c r="PS52" s="111"/>
      <c r="PT52" s="111"/>
      <c r="PU52" s="111"/>
      <c r="PV52" s="111"/>
      <c r="PW52" s="111"/>
      <c r="PX52" s="111"/>
      <c r="PY52" s="111"/>
      <c r="PZ52" s="111"/>
      <c r="QA52" s="111"/>
      <c r="QB52" s="111"/>
      <c r="QC52" s="111"/>
      <c r="QD52" s="111"/>
      <c r="QE52" s="111"/>
      <c r="QF52" s="111"/>
      <c r="QG52" s="111"/>
      <c r="QH52" s="111"/>
      <c r="QI52" s="111"/>
      <c r="QJ52" s="111"/>
      <c r="QK52" s="111"/>
      <c r="QL52" s="111"/>
      <c r="QM52" s="111"/>
      <c r="QN52" s="111"/>
      <c r="QO52" s="111"/>
      <c r="QP52" s="111"/>
      <c r="QQ52" s="111"/>
      <c r="QR52" s="111"/>
      <c r="QS52" s="111"/>
      <c r="QT52" s="111"/>
      <c r="QU52" s="111"/>
      <c r="QV52" s="111"/>
      <c r="QW52" s="111"/>
      <c r="QX52" s="111"/>
      <c r="QY52" s="111"/>
      <c r="QZ52" s="111"/>
      <c r="RA52" s="111"/>
      <c r="RB52" s="111"/>
      <c r="RC52" s="111"/>
      <c r="RD52" s="111"/>
      <c r="RE52" s="111"/>
      <c r="RF52" s="111"/>
      <c r="RG52" s="111"/>
      <c r="RH52" s="111"/>
      <c r="RI52" s="111"/>
      <c r="RJ52" s="111"/>
      <c r="RK52" s="111"/>
      <c r="RL52" s="111"/>
      <c r="RM52" s="111"/>
      <c r="RN52" s="111"/>
      <c r="RO52" s="111"/>
      <c r="RP52" s="111"/>
      <c r="RQ52" s="111"/>
      <c r="RR52" s="111"/>
      <c r="RS52" s="111"/>
      <c r="RT52" s="111"/>
      <c r="RU52" s="111"/>
      <c r="RV52" s="111"/>
      <c r="RW52" s="111"/>
      <c r="RX52" s="111"/>
      <c r="RY52" s="111"/>
      <c r="RZ52" s="111"/>
      <c r="SA52" s="111"/>
      <c r="SB52" s="111"/>
      <c r="SC52" s="111"/>
      <c r="SD52" s="111"/>
      <c r="SE52" s="111"/>
      <c r="SF52" s="111"/>
      <c r="SG52" s="111"/>
      <c r="SH52" s="111"/>
      <c r="SI52" s="111"/>
      <c r="SJ52" s="111"/>
      <c r="SK52" s="111"/>
      <c r="SL52" s="111"/>
      <c r="SM52" s="111"/>
      <c r="SN52" s="111"/>
      <c r="SO52" s="111"/>
      <c r="SP52" s="111"/>
      <c r="SQ52" s="111"/>
      <c r="SR52" s="111"/>
      <c r="SS52" s="111"/>
      <c r="ST52" s="111"/>
      <c r="SU52" s="111"/>
      <c r="SV52" s="111"/>
      <c r="SW52" s="111"/>
      <c r="SX52" s="111"/>
      <c r="SY52" s="111"/>
      <c r="SZ52" s="111"/>
      <c r="TA52" s="111"/>
      <c r="TB52" s="111"/>
    </row>
    <row r="53" spans="1:522" s="10" customFormat="1" ht="18" customHeight="1" x14ac:dyDescent="0.25">
      <c r="A53" s="12"/>
      <c r="B53" s="26"/>
      <c r="C53" s="1"/>
      <c r="D53" s="4" t="s">
        <v>192</v>
      </c>
      <c r="E53" s="1">
        <v>11081</v>
      </c>
      <c r="F53" s="1"/>
      <c r="G53"/>
      <c r="H53"/>
      <c r="I53" s="1">
        <f t="shared" si="1"/>
        <v>9</v>
      </c>
      <c r="J53" s="12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1"/>
      <c r="CG53" s="111"/>
      <c r="CH53" s="111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  <c r="DM53" s="111"/>
      <c r="DN53" s="111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1"/>
      <c r="EF53" s="111"/>
      <c r="EG53" s="111"/>
      <c r="EH53" s="111"/>
      <c r="EI53" s="111"/>
      <c r="EJ53" s="111"/>
      <c r="EK53" s="111"/>
      <c r="EL53" s="111"/>
      <c r="EM53" s="111"/>
      <c r="EN53" s="111"/>
      <c r="EO53" s="111"/>
      <c r="EP53" s="111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1"/>
      <c r="FC53" s="111"/>
      <c r="FD53" s="111"/>
      <c r="FE53" s="111"/>
      <c r="FF53" s="111"/>
      <c r="FG53" s="111"/>
      <c r="FH53" s="111"/>
      <c r="FI53" s="111"/>
      <c r="FJ53" s="111"/>
      <c r="FK53" s="111"/>
      <c r="FL53" s="111"/>
      <c r="FM53" s="111"/>
      <c r="FN53" s="111"/>
      <c r="FO53" s="111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1"/>
      <c r="GC53" s="111"/>
      <c r="GD53" s="111"/>
      <c r="GE53" s="111"/>
      <c r="GF53" s="111"/>
      <c r="GG53" s="111"/>
      <c r="GH53" s="111"/>
      <c r="GI53" s="111"/>
      <c r="GJ53" s="111"/>
      <c r="GK53" s="111"/>
      <c r="GL53" s="111"/>
      <c r="GM53" s="111"/>
      <c r="GN53" s="111"/>
      <c r="GO53" s="111"/>
      <c r="GP53" s="111"/>
      <c r="GQ53" s="111"/>
      <c r="GR53" s="111"/>
      <c r="GS53" s="111"/>
      <c r="GT53" s="111"/>
      <c r="GU53" s="111"/>
      <c r="GV53" s="111"/>
      <c r="GW53" s="111"/>
      <c r="GX53" s="111"/>
      <c r="GY53" s="111"/>
      <c r="GZ53" s="111"/>
      <c r="HA53" s="111"/>
      <c r="HB53" s="111"/>
      <c r="HC53" s="111"/>
      <c r="HD53" s="111"/>
      <c r="HE53" s="111"/>
      <c r="HF53" s="111"/>
      <c r="HG53" s="111"/>
      <c r="HH53" s="111"/>
      <c r="HI53" s="111"/>
      <c r="HJ53" s="111"/>
      <c r="HK53" s="111"/>
      <c r="HL53" s="111"/>
      <c r="HM53" s="111"/>
      <c r="HN53" s="111"/>
      <c r="HO53" s="111"/>
      <c r="HP53" s="111"/>
      <c r="HQ53" s="111"/>
      <c r="HR53" s="111"/>
      <c r="HS53" s="111"/>
      <c r="HT53" s="111"/>
      <c r="HU53" s="111"/>
      <c r="HV53" s="111"/>
      <c r="HW53" s="111"/>
      <c r="HX53" s="111"/>
      <c r="HY53" s="111"/>
      <c r="HZ53" s="111"/>
      <c r="IA53" s="111"/>
      <c r="IB53" s="111"/>
      <c r="IC53" s="111"/>
      <c r="ID53" s="111"/>
      <c r="IE53" s="111"/>
      <c r="IF53" s="111"/>
      <c r="IG53" s="111"/>
      <c r="IH53" s="111"/>
      <c r="II53" s="111"/>
      <c r="IJ53" s="111"/>
      <c r="IK53" s="111"/>
      <c r="IL53" s="111"/>
      <c r="IM53" s="111"/>
      <c r="IN53" s="111"/>
      <c r="IO53" s="111"/>
      <c r="IP53" s="111"/>
      <c r="IQ53" s="111"/>
      <c r="IR53" s="111"/>
      <c r="IS53" s="111"/>
      <c r="IT53" s="111"/>
      <c r="IU53" s="111"/>
      <c r="IV53" s="111"/>
      <c r="IW53" s="111"/>
      <c r="IX53" s="111"/>
      <c r="IY53" s="111"/>
      <c r="IZ53" s="111"/>
      <c r="JA53" s="111"/>
      <c r="JB53" s="111"/>
      <c r="JC53" s="111"/>
      <c r="JD53" s="111"/>
      <c r="JE53" s="111"/>
      <c r="JF53" s="111"/>
      <c r="JG53" s="111"/>
      <c r="JH53" s="111"/>
      <c r="JI53" s="111"/>
      <c r="JJ53" s="111"/>
      <c r="JK53" s="111"/>
      <c r="JL53" s="111"/>
      <c r="JM53" s="111"/>
      <c r="JN53" s="111"/>
      <c r="JO53" s="111"/>
      <c r="JP53" s="111"/>
      <c r="JQ53" s="111"/>
      <c r="JR53" s="111">
        <f>4+5</f>
        <v>9</v>
      </c>
      <c r="JS53" s="111"/>
      <c r="JT53" s="111"/>
      <c r="JU53" s="111"/>
      <c r="JV53" s="111"/>
      <c r="JW53" s="111"/>
      <c r="JX53" s="111"/>
      <c r="JY53" s="111"/>
      <c r="JZ53" s="111"/>
      <c r="KA53" s="111"/>
      <c r="KB53" s="111"/>
      <c r="KC53" s="111"/>
      <c r="KD53" s="111"/>
      <c r="KE53" s="111"/>
      <c r="KF53" s="111"/>
      <c r="KG53" s="111"/>
      <c r="KH53" s="111"/>
      <c r="KI53" s="111"/>
      <c r="KJ53" s="111"/>
      <c r="KK53" s="111"/>
      <c r="KL53" s="111"/>
      <c r="KM53" s="111"/>
      <c r="KN53" s="111"/>
      <c r="KO53" s="111"/>
      <c r="KP53" s="111"/>
      <c r="KQ53" s="111"/>
      <c r="KR53" s="111"/>
      <c r="KS53" s="111"/>
      <c r="KT53" s="111"/>
      <c r="KU53" s="111"/>
      <c r="KV53" s="111"/>
      <c r="KW53" s="111"/>
      <c r="KX53" s="111"/>
      <c r="KY53" s="111"/>
      <c r="KZ53" s="111"/>
      <c r="LA53" s="111"/>
      <c r="LB53" s="111"/>
      <c r="LC53" s="111"/>
      <c r="LD53" s="111"/>
      <c r="LE53" s="111"/>
      <c r="LF53" s="111"/>
      <c r="LG53" s="111"/>
      <c r="LH53" s="111"/>
      <c r="LI53" s="111"/>
      <c r="LJ53" s="111"/>
      <c r="LK53" s="111"/>
      <c r="LL53" s="111"/>
      <c r="LM53" s="111"/>
      <c r="LN53" s="111"/>
      <c r="LO53" s="111"/>
      <c r="LP53" s="111"/>
      <c r="LQ53" s="111"/>
      <c r="LR53" s="111"/>
      <c r="LS53" s="111"/>
      <c r="LT53" s="111"/>
      <c r="LU53" s="111"/>
      <c r="LV53" s="111"/>
      <c r="LW53" s="111"/>
      <c r="LX53" s="111"/>
      <c r="LY53" s="111"/>
      <c r="LZ53" s="111"/>
      <c r="MA53" s="111"/>
      <c r="MB53" s="111"/>
      <c r="MC53" s="111"/>
      <c r="MD53" s="111"/>
      <c r="ME53" s="111"/>
      <c r="MF53" s="111"/>
      <c r="MG53" s="111"/>
      <c r="MH53" s="111"/>
      <c r="MI53" s="111"/>
      <c r="MJ53" s="111"/>
      <c r="MK53" s="111"/>
      <c r="ML53" s="111"/>
      <c r="MM53" s="111"/>
      <c r="MN53" s="111"/>
      <c r="MO53" s="111"/>
      <c r="MP53" s="111"/>
      <c r="MQ53" s="111"/>
      <c r="MR53" s="111"/>
      <c r="MS53" s="111"/>
      <c r="MT53" s="111"/>
      <c r="MU53" s="111"/>
      <c r="MV53" s="111"/>
      <c r="MW53" s="111"/>
      <c r="MX53" s="111"/>
      <c r="MY53" s="111"/>
      <c r="MZ53" s="111"/>
      <c r="NA53" s="111"/>
      <c r="NB53" s="111"/>
      <c r="NC53" s="111"/>
      <c r="ND53" s="111"/>
      <c r="NE53" s="111"/>
      <c r="NF53" s="111"/>
      <c r="NG53" s="111"/>
      <c r="NH53" s="111"/>
      <c r="NI53" s="111"/>
      <c r="NJ53" s="111"/>
      <c r="NK53" s="111"/>
      <c r="NL53" s="111"/>
      <c r="NM53" s="111"/>
      <c r="NN53" s="111"/>
      <c r="NO53" s="111"/>
      <c r="NP53" s="111"/>
      <c r="NQ53" s="111"/>
      <c r="NR53" s="111"/>
      <c r="NS53" s="111"/>
      <c r="NT53" s="111"/>
      <c r="NU53" s="111"/>
      <c r="NV53" s="111"/>
      <c r="NW53" s="111"/>
      <c r="NX53" s="111"/>
      <c r="NY53" s="111"/>
      <c r="NZ53" s="111"/>
      <c r="OA53" s="111"/>
      <c r="OB53" s="111"/>
      <c r="OC53" s="111"/>
      <c r="OD53" s="111"/>
      <c r="OE53" s="111"/>
      <c r="OF53" s="111"/>
      <c r="OG53" s="111"/>
      <c r="OH53" s="111"/>
      <c r="OI53" s="111"/>
      <c r="OJ53" s="111"/>
      <c r="OK53" s="111"/>
      <c r="OL53" s="111"/>
      <c r="OM53" s="111"/>
      <c r="ON53" s="111"/>
      <c r="OO53" s="111"/>
      <c r="OP53" s="111"/>
      <c r="OQ53" s="111"/>
      <c r="OR53" s="111"/>
      <c r="OS53" s="111"/>
      <c r="OT53" s="111"/>
      <c r="OU53" s="111"/>
      <c r="OV53" s="111"/>
      <c r="OW53" s="111"/>
      <c r="OX53" s="111"/>
      <c r="OY53" s="111"/>
      <c r="OZ53" s="111"/>
      <c r="PA53" s="111"/>
      <c r="PB53" s="111"/>
      <c r="PC53" s="111"/>
      <c r="PD53" s="111"/>
      <c r="PE53" s="111"/>
      <c r="PF53" s="111"/>
      <c r="PG53" s="111"/>
      <c r="PH53" s="111"/>
      <c r="PI53" s="111"/>
      <c r="PJ53" s="111"/>
      <c r="PK53" s="111"/>
      <c r="PL53" s="111"/>
      <c r="PM53" s="111"/>
      <c r="PN53" s="111"/>
      <c r="PO53" s="111"/>
      <c r="PP53" s="111"/>
      <c r="PQ53" s="111"/>
      <c r="PR53" s="111"/>
      <c r="PS53" s="111"/>
      <c r="PT53" s="111"/>
      <c r="PU53" s="111"/>
      <c r="PV53" s="111"/>
      <c r="PW53" s="111"/>
      <c r="PX53" s="111"/>
      <c r="PY53" s="111"/>
      <c r="PZ53" s="111"/>
      <c r="QA53" s="111"/>
      <c r="QB53" s="111"/>
      <c r="QC53" s="111"/>
      <c r="QD53" s="111"/>
      <c r="QE53" s="111"/>
      <c r="QF53" s="111"/>
      <c r="QG53" s="111"/>
      <c r="QH53" s="111"/>
      <c r="QI53" s="111"/>
      <c r="QJ53" s="111"/>
      <c r="QK53" s="111"/>
      <c r="QL53" s="111"/>
      <c r="QM53" s="111"/>
      <c r="QN53" s="111"/>
      <c r="QO53" s="111"/>
      <c r="QP53" s="111"/>
      <c r="QQ53" s="111"/>
      <c r="QR53" s="111"/>
      <c r="QS53" s="111"/>
      <c r="QT53" s="111"/>
      <c r="QU53" s="111"/>
      <c r="QV53" s="111"/>
      <c r="QW53" s="111"/>
      <c r="QX53" s="111"/>
      <c r="QY53" s="111"/>
      <c r="QZ53" s="111"/>
      <c r="RA53" s="111"/>
      <c r="RB53" s="111"/>
      <c r="RC53" s="111"/>
      <c r="RD53" s="111"/>
      <c r="RE53" s="111"/>
      <c r="RF53" s="111"/>
      <c r="RG53" s="111"/>
      <c r="RH53" s="111"/>
      <c r="RI53" s="111"/>
      <c r="RJ53" s="111"/>
      <c r="RK53" s="111"/>
      <c r="RL53" s="111"/>
      <c r="RM53" s="111"/>
      <c r="RN53" s="111"/>
      <c r="RO53" s="111"/>
      <c r="RP53" s="111"/>
      <c r="RQ53" s="111"/>
      <c r="RR53" s="111"/>
      <c r="RS53" s="111"/>
      <c r="RT53" s="111"/>
      <c r="RU53" s="111"/>
      <c r="RV53" s="111"/>
      <c r="RW53" s="111"/>
      <c r="RX53" s="111"/>
      <c r="RY53" s="111"/>
      <c r="RZ53" s="111"/>
      <c r="SA53" s="111"/>
      <c r="SB53" s="111"/>
      <c r="SC53" s="111"/>
      <c r="SD53" s="111"/>
      <c r="SE53" s="111"/>
      <c r="SF53" s="111"/>
      <c r="SG53" s="111"/>
      <c r="SH53" s="111"/>
      <c r="SI53" s="111"/>
      <c r="SJ53" s="111"/>
      <c r="SK53" s="111"/>
      <c r="SL53" s="111"/>
      <c r="SM53" s="111"/>
      <c r="SN53" s="111"/>
      <c r="SO53" s="111"/>
      <c r="SP53" s="111"/>
      <c r="SQ53" s="111"/>
      <c r="SR53" s="111"/>
      <c r="SS53" s="111"/>
      <c r="ST53" s="111"/>
      <c r="SU53" s="111"/>
      <c r="SV53" s="111"/>
      <c r="SW53" s="111"/>
      <c r="SX53" s="111"/>
      <c r="SY53" s="111"/>
      <c r="SZ53" s="111"/>
      <c r="TA53" s="111"/>
      <c r="TB53" s="111"/>
    </row>
    <row r="54" spans="1:522" s="10" customFormat="1" ht="18" customHeight="1" x14ac:dyDescent="0.3">
      <c r="A54" s="12">
        <v>19</v>
      </c>
      <c r="B54" s="26" t="s">
        <v>37</v>
      </c>
      <c r="C54" s="1">
        <v>4112</v>
      </c>
      <c r="D54" t="s">
        <v>38</v>
      </c>
      <c r="E54" s="1">
        <v>9461</v>
      </c>
      <c r="F54" s="1">
        <v>2012</v>
      </c>
      <c r="G54" t="s">
        <v>35</v>
      </c>
      <c r="H54"/>
      <c r="I54" s="1">
        <f t="shared" si="1"/>
        <v>30</v>
      </c>
      <c r="J54" s="12">
        <f>Tabuľka11[[#This Row],[Stĺpec8]]</f>
        <v>30</v>
      </c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11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7"/>
      <c r="FH54" s="107"/>
      <c r="FI54" s="159"/>
      <c r="FJ54" s="159"/>
      <c r="FK54" s="107"/>
      <c r="FL54" s="108"/>
      <c r="FM54" s="107"/>
      <c r="FN54" s="107"/>
      <c r="FO54" s="108"/>
      <c r="FP54" s="107"/>
      <c r="FQ54" s="106"/>
      <c r="FR54" s="107"/>
      <c r="FS54" s="107"/>
      <c r="FT54" s="107"/>
      <c r="FU54" s="107"/>
      <c r="FV54" s="107"/>
      <c r="FW54" s="107"/>
      <c r="FX54" s="107"/>
      <c r="FY54" s="107"/>
      <c r="FZ54" s="107"/>
      <c r="GA54" s="106"/>
      <c r="GB54" s="107"/>
      <c r="GC54" s="107"/>
      <c r="GD54" s="108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>
        <f>6+2</f>
        <v>8</v>
      </c>
      <c r="HK54" s="107" t="s">
        <v>307</v>
      </c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11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>
        <f>4+1</f>
        <v>5</v>
      </c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  <c r="PJ54" s="106"/>
      <c r="PK54" s="106"/>
      <c r="PL54" s="106"/>
      <c r="PM54" s="106"/>
      <c r="PN54" s="106"/>
      <c r="PO54" s="106"/>
      <c r="PP54" s="106"/>
      <c r="PQ54" s="106"/>
      <c r="PR54" s="106"/>
      <c r="PS54" s="106"/>
      <c r="PT54" s="106"/>
      <c r="PU54" s="106"/>
      <c r="PV54" s="106"/>
      <c r="PW54" s="106"/>
      <c r="PX54" s="106"/>
      <c r="PY54" s="106"/>
      <c r="PZ54" s="106"/>
      <c r="QA54" s="106"/>
      <c r="QB54" s="106">
        <f>4+2</f>
        <v>6</v>
      </c>
      <c r="QC54" s="106">
        <f>4+1</f>
        <v>5</v>
      </c>
      <c r="QD54" s="106"/>
      <c r="QE54" s="106"/>
      <c r="QF54" s="106"/>
      <c r="QG54" s="106"/>
      <c r="QH54" s="106"/>
      <c r="QI54" s="106"/>
      <c r="QJ54" s="106"/>
      <c r="QK54" s="106"/>
      <c r="QL54" s="106"/>
      <c r="QM54" s="106"/>
      <c r="QN54" s="106"/>
      <c r="QO54" s="106"/>
      <c r="QP54" s="106"/>
      <c r="QQ54" s="106"/>
      <c r="QR54" s="106"/>
      <c r="QS54" s="106"/>
      <c r="QT54" s="106"/>
      <c r="QU54" s="106"/>
      <c r="QV54" s="106"/>
      <c r="QW54" s="106"/>
      <c r="QX54" s="106"/>
      <c r="QY54" s="106"/>
      <c r="QZ54" s="106"/>
      <c r="RA54" s="106"/>
      <c r="RB54" s="106"/>
      <c r="RC54" s="106"/>
      <c r="RD54" s="106"/>
      <c r="RE54" s="106"/>
      <c r="RF54" s="106"/>
      <c r="RG54" s="106"/>
      <c r="RH54" s="106"/>
      <c r="RI54" s="106"/>
      <c r="RJ54" s="106"/>
      <c r="RK54" s="106">
        <v>1</v>
      </c>
      <c r="RL54" s="106"/>
      <c r="RM54" s="106"/>
      <c r="RN54" s="106"/>
      <c r="RO54" s="106"/>
      <c r="RP54" s="106"/>
      <c r="RQ54" s="106"/>
      <c r="RR54" s="106"/>
      <c r="RS54" s="106">
        <v>5</v>
      </c>
      <c r="RT54" s="106"/>
      <c r="RU54" s="106"/>
      <c r="RV54" s="106"/>
      <c r="RW54" s="106"/>
      <c r="RX54" s="106"/>
      <c r="RY54" s="106"/>
      <c r="RZ54" s="106"/>
      <c r="SA54" s="106"/>
      <c r="SB54" s="106"/>
      <c r="SC54" s="106"/>
      <c r="SD54" s="106"/>
      <c r="SE54" s="106"/>
      <c r="SF54" s="106"/>
      <c r="SG54" s="106"/>
      <c r="SH54" s="106"/>
      <c r="SI54" s="106"/>
      <c r="SJ54" s="106"/>
      <c r="SK54" s="106"/>
      <c r="SL54" s="106"/>
      <c r="SM54" s="106"/>
      <c r="SN54" s="106"/>
      <c r="SO54" s="106"/>
      <c r="SP54" s="106"/>
      <c r="SQ54" s="106"/>
      <c r="SR54" s="106"/>
      <c r="SS54" s="106"/>
      <c r="ST54" s="106"/>
      <c r="SU54" s="106"/>
      <c r="SV54" s="106"/>
      <c r="SW54" s="106"/>
      <c r="SX54" s="106"/>
      <c r="SY54" s="106"/>
      <c r="SZ54" s="106"/>
      <c r="TA54" s="106"/>
      <c r="TB54" s="106"/>
    </row>
    <row r="55" spans="1:522" s="10" customFormat="1" ht="18" customHeight="1" x14ac:dyDescent="0.3">
      <c r="A55" s="12">
        <v>20</v>
      </c>
      <c r="B55" s="26" t="s">
        <v>216</v>
      </c>
      <c r="C55" s="1">
        <v>5778</v>
      </c>
      <c r="D55" t="s">
        <v>217</v>
      </c>
      <c r="E55" s="1">
        <v>12438</v>
      </c>
      <c r="F55" s="1">
        <v>2018</v>
      </c>
      <c r="G55" t="s">
        <v>52</v>
      </c>
      <c r="H55"/>
      <c r="I55" s="1">
        <f t="shared" si="1"/>
        <v>27.5</v>
      </c>
      <c r="J55" s="12">
        <f>Tabuľka11[[#This Row],[Stĺpec8]]</f>
        <v>27.5</v>
      </c>
      <c r="K55" s="106"/>
      <c r="L55" s="106"/>
      <c r="M55" s="106">
        <v>1</v>
      </c>
      <c r="N55" s="106"/>
      <c r="O55" s="106"/>
      <c r="P55" s="106"/>
      <c r="Q55" s="111" t="s">
        <v>307</v>
      </c>
      <c r="R55" s="106"/>
      <c r="S55" s="106"/>
      <c r="T55" s="106"/>
      <c r="U55" s="106"/>
      <c r="V55" s="106"/>
      <c r="W55" s="106"/>
      <c r="X55" s="106"/>
      <c r="Y55" s="106"/>
      <c r="Z55" s="106"/>
      <c r="AA55" s="111" t="s">
        <v>307</v>
      </c>
      <c r="AB55" s="106"/>
      <c r="AC55" s="106"/>
      <c r="AD55" s="106">
        <f>2+2</f>
        <v>4</v>
      </c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11"/>
      <c r="CO55" s="111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61"/>
      <c r="FH55" s="161"/>
      <c r="FI55" s="106"/>
      <c r="FJ55" s="106"/>
      <c r="FK55" s="106"/>
      <c r="FL55" s="109"/>
      <c r="FM55" s="106"/>
      <c r="FN55" s="106"/>
      <c r="FO55" s="109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 t="s">
        <v>307</v>
      </c>
      <c r="FZ55" s="106"/>
      <c r="GA55" s="157" t="s">
        <v>307</v>
      </c>
      <c r="GB55" s="106"/>
      <c r="GC55" s="106"/>
      <c r="GD55" s="109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11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 t="s">
        <v>307</v>
      </c>
      <c r="IS55" s="106">
        <v>2</v>
      </c>
      <c r="IT55" s="106"/>
      <c r="IU55" s="106"/>
      <c r="IV55" s="106"/>
      <c r="IW55" s="106"/>
      <c r="IX55" s="106"/>
      <c r="IY55" s="106"/>
      <c r="IZ55" s="106"/>
      <c r="JA55" s="106"/>
      <c r="JB55" s="106">
        <f>1+8</f>
        <v>9</v>
      </c>
      <c r="JC55" s="106" t="s">
        <v>307</v>
      </c>
      <c r="JD55" s="106"/>
      <c r="JE55" s="106"/>
      <c r="JF55" s="106"/>
      <c r="JG55" s="106"/>
      <c r="JH55" s="106"/>
      <c r="JI55" s="106"/>
      <c r="JJ55" s="106"/>
      <c r="JK55" s="106"/>
      <c r="JL55" s="111"/>
      <c r="JM55" s="106"/>
      <c r="JN55" s="106"/>
      <c r="JO55" s="106"/>
      <c r="JP55" s="111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11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>
        <f>1+1</f>
        <v>2</v>
      </c>
      <c r="LQ55" s="106">
        <f>1+4</f>
        <v>5</v>
      </c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11" t="s">
        <v>307</v>
      </c>
      <c r="MY55" s="106">
        <f>1*1.5</f>
        <v>1.5</v>
      </c>
      <c r="MZ55" s="106"/>
      <c r="NA55" s="106"/>
      <c r="NB55" s="106"/>
      <c r="NC55" s="106"/>
      <c r="ND55" s="106"/>
      <c r="NE55" s="106"/>
      <c r="NF55" s="106">
        <v>3</v>
      </c>
      <c r="NG55" s="111" t="s">
        <v>307</v>
      </c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  <c r="PJ55" s="106"/>
      <c r="PK55" s="106"/>
      <c r="PL55" s="106"/>
      <c r="PM55" s="106"/>
      <c r="PN55" s="106"/>
      <c r="PO55" s="106"/>
      <c r="PP55" s="106"/>
      <c r="PQ55" s="106"/>
      <c r="PR55" s="106"/>
      <c r="PS55" s="106"/>
      <c r="PT55" s="106"/>
      <c r="PU55" s="106"/>
      <c r="PV55" s="106"/>
      <c r="PW55" s="106"/>
      <c r="PX55" s="106"/>
      <c r="PY55" s="106"/>
      <c r="PZ55" s="106"/>
      <c r="QA55" s="106"/>
      <c r="QB55" s="106"/>
      <c r="QC55" s="106"/>
      <c r="QD55" s="106"/>
      <c r="QE55" s="106"/>
      <c r="QF55" s="106"/>
      <c r="QG55" s="106"/>
      <c r="QH55" s="106"/>
      <c r="QI55" s="106"/>
      <c r="QJ55" s="106"/>
      <c r="QK55" s="106"/>
      <c r="QL55" s="106"/>
      <c r="QM55" s="106"/>
      <c r="QN55" s="106"/>
      <c r="QO55" s="106"/>
      <c r="QP55" s="106"/>
      <c r="QQ55" s="106"/>
      <c r="QR55" s="106"/>
      <c r="QS55" s="106"/>
      <c r="QT55" s="106"/>
      <c r="QU55" s="106"/>
      <c r="QV55" s="106"/>
      <c r="QW55" s="106"/>
      <c r="QX55" s="106"/>
      <c r="QY55" s="106"/>
      <c r="QZ55" s="106"/>
      <c r="RA55" s="106"/>
      <c r="RB55" s="106"/>
      <c r="RC55" s="106"/>
      <c r="RD55" s="106"/>
      <c r="RE55" s="106"/>
      <c r="RF55" s="106"/>
      <c r="RG55" s="106"/>
      <c r="RH55" s="106"/>
      <c r="RI55" s="106"/>
      <c r="RJ55" s="106"/>
      <c r="RK55" s="106"/>
      <c r="RL55" s="106"/>
      <c r="RM55" s="106"/>
      <c r="RN55" s="106"/>
      <c r="RO55" s="106"/>
      <c r="RP55" s="106"/>
      <c r="RQ55" s="106"/>
      <c r="RR55" s="106"/>
      <c r="RS55" s="106"/>
      <c r="RT55" s="106"/>
      <c r="RU55" s="106"/>
      <c r="RV55" s="106"/>
      <c r="RW55" s="106"/>
      <c r="RX55" s="106"/>
      <c r="RY55" s="106"/>
      <c r="RZ55" s="106"/>
      <c r="SA55" s="106"/>
      <c r="SB55" s="106"/>
      <c r="SC55" s="106"/>
      <c r="SD55" s="106"/>
      <c r="SE55" s="106"/>
      <c r="SF55" s="106"/>
      <c r="SG55" s="106"/>
      <c r="SH55" s="106"/>
      <c r="SI55" s="106"/>
      <c r="SJ55" s="106"/>
      <c r="SK55" s="106"/>
      <c r="SL55" s="106"/>
      <c r="SM55" s="106"/>
      <c r="SN55" s="106"/>
      <c r="SO55" s="106"/>
      <c r="SP55" s="106"/>
      <c r="SQ55" s="106"/>
      <c r="SR55" s="106"/>
      <c r="SS55" s="106"/>
      <c r="ST55" s="106"/>
      <c r="SU55" s="106"/>
      <c r="SV55" s="106"/>
      <c r="SW55" s="106"/>
      <c r="SX55" s="106"/>
      <c r="SY55" s="106"/>
      <c r="SZ55" s="106"/>
      <c r="TA55" s="106"/>
      <c r="TB55" s="106"/>
    </row>
    <row r="56" spans="1:522" s="10" customFormat="1" ht="18" customHeight="1" x14ac:dyDescent="0.25">
      <c r="A56" s="12">
        <v>21</v>
      </c>
      <c r="B56" s="26" t="s">
        <v>423</v>
      </c>
      <c r="C56" s="1">
        <v>7105</v>
      </c>
      <c r="D56" s="4" t="s">
        <v>424</v>
      </c>
      <c r="E56" s="1">
        <v>10538</v>
      </c>
      <c r="F56" s="1"/>
      <c r="G56" s="4" t="s">
        <v>165</v>
      </c>
      <c r="H56"/>
      <c r="I56" s="1">
        <f t="shared" si="1"/>
        <v>24</v>
      </c>
      <c r="J56" s="12">
        <f>I56</f>
        <v>24</v>
      </c>
      <c r="K56" s="106"/>
      <c r="L56" s="106"/>
      <c r="M56" s="111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11"/>
      <c r="AJ56" s="111"/>
      <c r="AK56" s="106"/>
      <c r="AL56" s="106"/>
      <c r="AM56" s="106"/>
      <c r="AN56" s="106"/>
      <c r="AO56" s="111"/>
      <c r="AP56" s="111"/>
      <c r="AQ56" s="106"/>
      <c r="AR56" s="111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11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11"/>
      <c r="CN56" s="106"/>
      <c r="CO56" s="106"/>
      <c r="CP56" s="106"/>
      <c r="CQ56" s="106"/>
      <c r="CR56" s="106"/>
      <c r="CS56" s="106"/>
      <c r="CT56" s="106"/>
      <c r="CU56" s="106"/>
      <c r="CV56" s="111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 t="s">
        <v>307</v>
      </c>
      <c r="FZ56" s="106"/>
      <c r="GA56" s="157" t="s">
        <v>307</v>
      </c>
      <c r="GB56" s="157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97"/>
      <c r="JT56" s="97"/>
      <c r="JU56" s="97"/>
      <c r="JV56" s="97"/>
      <c r="JW56" s="97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>
        <f>2+3</f>
        <v>5</v>
      </c>
      <c r="OV56" s="106">
        <f>2+4</f>
        <v>6</v>
      </c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  <c r="PJ56" s="106"/>
      <c r="PK56" s="106"/>
      <c r="PL56" s="106"/>
      <c r="PM56" s="106"/>
      <c r="PN56" s="106"/>
      <c r="PO56" s="106"/>
      <c r="PP56" s="106"/>
      <c r="PQ56" s="106"/>
      <c r="PR56" s="106"/>
      <c r="PS56" s="106"/>
      <c r="PT56" s="106"/>
      <c r="PU56" s="106"/>
      <c r="PV56" s="106"/>
      <c r="PW56" s="106"/>
      <c r="PX56" s="106"/>
      <c r="PY56" s="106"/>
      <c r="PZ56" s="106"/>
      <c r="QA56" s="106"/>
      <c r="QB56" s="106"/>
      <c r="QC56" s="106"/>
      <c r="QD56" s="106"/>
      <c r="QE56" s="106"/>
      <c r="QF56" s="106"/>
      <c r="QG56" s="106"/>
      <c r="QH56" s="106"/>
      <c r="QI56" s="106"/>
      <c r="QJ56" s="106"/>
      <c r="QK56" s="106"/>
      <c r="QL56" s="106"/>
      <c r="QM56" s="106"/>
      <c r="QN56" s="106"/>
      <c r="QO56" s="106"/>
      <c r="QP56" s="106"/>
      <c r="QQ56" s="106"/>
      <c r="QR56" s="106"/>
      <c r="QS56" s="106"/>
      <c r="QT56" s="106"/>
      <c r="QU56" s="106"/>
      <c r="QV56" s="106"/>
      <c r="QW56" s="106"/>
      <c r="QX56" s="106"/>
      <c r="QY56" s="106"/>
      <c r="QZ56" s="106"/>
      <c r="RA56" s="106"/>
      <c r="RB56" s="106"/>
      <c r="RC56" s="106"/>
      <c r="RD56" s="106"/>
      <c r="RE56" s="106"/>
      <c r="RF56" s="106"/>
      <c r="RG56" s="106"/>
      <c r="RH56" s="106"/>
      <c r="RI56" s="106"/>
      <c r="RJ56" s="106"/>
      <c r="RK56" s="106"/>
      <c r="RL56" s="106"/>
      <c r="RM56" s="106"/>
      <c r="RN56" s="106"/>
      <c r="RO56" s="106"/>
      <c r="RP56" s="106"/>
      <c r="RQ56" s="106"/>
      <c r="RR56" s="106"/>
      <c r="RS56" s="106"/>
      <c r="RT56" s="106"/>
      <c r="RU56" s="106"/>
      <c r="RV56" s="106">
        <f>3+4</f>
        <v>7</v>
      </c>
      <c r="RW56" s="106">
        <f>3+3</f>
        <v>6</v>
      </c>
      <c r="RX56" s="106"/>
      <c r="RY56" s="106"/>
      <c r="RZ56" s="106"/>
      <c r="SA56" s="106"/>
      <c r="SB56" s="106"/>
      <c r="SC56" s="106"/>
      <c r="SD56" s="106"/>
      <c r="SE56" s="106"/>
      <c r="SF56" s="106"/>
      <c r="SG56" s="106"/>
      <c r="SH56" s="106"/>
      <c r="SI56" s="106"/>
      <c r="SJ56" s="106"/>
      <c r="SK56" s="106"/>
      <c r="SL56" s="106"/>
      <c r="SM56" s="106"/>
      <c r="SN56" s="106"/>
      <c r="SO56" s="106"/>
      <c r="SP56" s="106"/>
      <c r="SQ56" s="106"/>
      <c r="SR56" s="106"/>
      <c r="SS56" s="106"/>
      <c r="ST56" s="106"/>
      <c r="SU56" s="106"/>
      <c r="SV56" s="106"/>
      <c r="SW56" s="106"/>
      <c r="SX56" s="106"/>
      <c r="SY56" s="106"/>
      <c r="SZ56" s="106"/>
      <c r="TA56" s="106"/>
      <c r="TB56" s="106"/>
    </row>
    <row r="57" spans="1:522" s="10" customFormat="1" ht="18" customHeight="1" x14ac:dyDescent="0.25">
      <c r="A57" s="12">
        <v>22</v>
      </c>
      <c r="B57" s="26" t="s">
        <v>36</v>
      </c>
      <c r="C57" s="1">
        <v>7998</v>
      </c>
      <c r="D57" s="4" t="s">
        <v>286</v>
      </c>
      <c r="E57" s="1">
        <v>12296</v>
      </c>
      <c r="F57" s="1">
        <v>2019</v>
      </c>
      <c r="G57" s="4"/>
      <c r="H57"/>
      <c r="I57" s="1">
        <f t="shared" si="1"/>
        <v>22</v>
      </c>
      <c r="J57" s="12">
        <f>I57</f>
        <v>22</v>
      </c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11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57"/>
      <c r="GB57" s="157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  <c r="PJ57" s="106"/>
      <c r="PK57" s="106"/>
      <c r="PL57" s="106"/>
      <c r="PM57" s="106"/>
      <c r="PN57" s="106"/>
      <c r="PO57" s="106"/>
      <c r="PP57" s="106"/>
      <c r="PQ57" s="106"/>
      <c r="PR57" s="106"/>
      <c r="PS57" s="106"/>
      <c r="PT57" s="106"/>
      <c r="PU57" s="106"/>
      <c r="PV57" s="106"/>
      <c r="PW57" s="106"/>
      <c r="PX57" s="106"/>
      <c r="PY57" s="106"/>
      <c r="PZ57" s="106"/>
      <c r="QA57" s="106"/>
      <c r="QB57" s="106"/>
      <c r="QC57" s="106"/>
      <c r="QD57" s="106"/>
      <c r="QE57" s="106"/>
      <c r="QF57" s="106"/>
      <c r="QG57" s="106"/>
      <c r="QH57" s="106"/>
      <c r="QI57" s="106"/>
      <c r="QJ57" s="106"/>
      <c r="QK57" s="106"/>
      <c r="QL57" s="106"/>
      <c r="QM57" s="106"/>
      <c r="QN57" s="106"/>
      <c r="QO57" s="106"/>
      <c r="QP57" s="106"/>
      <c r="QQ57" s="106"/>
      <c r="QR57" s="106"/>
      <c r="QS57" s="106"/>
      <c r="QT57" s="106"/>
      <c r="QU57" s="106"/>
      <c r="QV57" s="106"/>
      <c r="QW57" s="106"/>
      <c r="QX57" s="106"/>
      <c r="QY57" s="106"/>
      <c r="QZ57" s="106"/>
      <c r="RA57" s="106"/>
      <c r="RB57" s="106"/>
      <c r="RC57" s="106"/>
      <c r="RD57" s="106"/>
      <c r="RE57" s="106"/>
      <c r="RF57" s="106"/>
      <c r="RG57" s="106"/>
      <c r="RH57" s="106">
        <v>5</v>
      </c>
      <c r="RI57" s="106">
        <v>2</v>
      </c>
      <c r="RJ57" s="106"/>
      <c r="RK57" s="106"/>
      <c r="RL57" s="106"/>
      <c r="RM57" s="106"/>
      <c r="RN57" s="106"/>
      <c r="RO57" s="106"/>
      <c r="RP57" s="106">
        <v>6</v>
      </c>
      <c r="RQ57" s="106">
        <f>2+7</f>
        <v>9</v>
      </c>
      <c r="RR57" s="106"/>
      <c r="RS57" s="106"/>
      <c r="RT57" s="106"/>
      <c r="RU57" s="106"/>
      <c r="RV57" s="106"/>
      <c r="RW57" s="106"/>
      <c r="RX57" s="106"/>
      <c r="RY57" s="106"/>
      <c r="RZ57" s="106"/>
      <c r="SA57" s="106"/>
      <c r="SB57" s="106"/>
      <c r="SC57" s="106"/>
      <c r="SD57" s="106"/>
      <c r="SE57" s="106"/>
      <c r="SF57" s="106"/>
      <c r="SG57" s="106"/>
      <c r="SH57" s="106"/>
      <c r="SI57" s="106"/>
      <c r="SJ57" s="106"/>
      <c r="SK57" s="106"/>
      <c r="SL57" s="106"/>
      <c r="SM57" s="106"/>
      <c r="SN57" s="106"/>
      <c r="SO57" s="106"/>
      <c r="SP57" s="106"/>
      <c r="SQ57" s="106"/>
      <c r="SR57" s="106"/>
      <c r="SS57" s="106"/>
      <c r="ST57" s="106"/>
      <c r="SU57" s="106"/>
      <c r="SV57" s="106"/>
      <c r="SW57" s="106"/>
      <c r="SX57" s="106"/>
      <c r="SY57" s="106"/>
      <c r="SZ57" s="106"/>
      <c r="TA57" s="106"/>
      <c r="TB57" s="106"/>
    </row>
    <row r="58" spans="1:522" s="10" customFormat="1" ht="18" customHeight="1" x14ac:dyDescent="0.3">
      <c r="A58" s="12"/>
      <c r="B58" s="132" t="s">
        <v>155</v>
      </c>
      <c r="C58" s="19">
        <v>8041</v>
      </c>
      <c r="D58" s="67" t="s">
        <v>156</v>
      </c>
      <c r="E58" s="19">
        <v>11796</v>
      </c>
      <c r="F58" s="19">
        <v>2018</v>
      </c>
      <c r="G58" s="4" t="s">
        <v>91</v>
      </c>
      <c r="H58"/>
      <c r="I58" s="1">
        <f t="shared" si="1"/>
        <v>22</v>
      </c>
      <c r="J58" s="12">
        <f>Tabuľka11[[#This Row],[Stĺpec8]]</f>
        <v>22</v>
      </c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11"/>
      <c r="CD58" s="111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11"/>
      <c r="CX58" s="106"/>
      <c r="CY58" s="106"/>
      <c r="CZ58" s="111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11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56"/>
      <c r="FM58" s="106"/>
      <c r="FN58" s="106"/>
      <c r="FO58" s="156"/>
      <c r="FP58" s="151"/>
      <c r="FQ58" s="151"/>
      <c r="FR58" s="106"/>
      <c r="FS58" s="106"/>
      <c r="FT58" s="106"/>
      <c r="FU58" s="106"/>
      <c r="FV58" s="106"/>
      <c r="FW58" s="151"/>
      <c r="FX58" s="151"/>
      <c r="FY58" s="106"/>
      <c r="FZ58" s="106"/>
      <c r="GA58" s="157"/>
      <c r="GB58" s="106"/>
      <c r="GC58" s="106"/>
      <c r="GD58" s="15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11"/>
      <c r="HV58" s="106"/>
      <c r="HW58" s="106"/>
      <c r="HX58" s="106"/>
      <c r="HY58" s="106"/>
      <c r="HZ58" s="106"/>
      <c r="IA58" s="106"/>
      <c r="IB58" s="106"/>
      <c r="IC58" s="106"/>
      <c r="ID58" s="106">
        <f>2+6</f>
        <v>8</v>
      </c>
      <c r="IE58" s="106">
        <f>2+4</f>
        <v>6</v>
      </c>
      <c r="IF58" s="106"/>
      <c r="IG58" s="106"/>
      <c r="IH58" s="106"/>
      <c r="II58" s="106"/>
      <c r="IJ58" s="97"/>
      <c r="IK58" s="97"/>
      <c r="IL58" s="97">
        <f>1+2</f>
        <v>3</v>
      </c>
      <c r="IM58" s="97">
        <f>2+2</f>
        <v>4</v>
      </c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97"/>
      <c r="JT58" s="97"/>
      <c r="JU58" s="97"/>
      <c r="JV58" s="97"/>
      <c r="JW58" s="97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11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  <c r="PJ58" s="106"/>
      <c r="PK58" s="106"/>
      <c r="PL58" s="106"/>
      <c r="PM58" s="106"/>
      <c r="PN58" s="106"/>
      <c r="PO58" s="106"/>
      <c r="PP58" s="106"/>
      <c r="PQ58" s="106"/>
      <c r="PR58" s="106"/>
      <c r="PS58" s="106"/>
      <c r="PT58" s="106"/>
      <c r="PU58" s="106"/>
      <c r="PV58" s="106"/>
      <c r="PW58" s="106"/>
      <c r="PX58" s="106"/>
      <c r="PY58" s="106"/>
      <c r="PZ58" s="106"/>
      <c r="QA58" s="106"/>
      <c r="QB58" s="106"/>
      <c r="QC58" s="106"/>
      <c r="QD58" s="106"/>
      <c r="QE58" s="106"/>
      <c r="QF58" s="106"/>
      <c r="QG58" s="106"/>
      <c r="QH58" s="106"/>
      <c r="QI58" s="106"/>
      <c r="QJ58" s="106"/>
      <c r="QK58" s="106"/>
      <c r="QL58" s="106"/>
      <c r="QM58" s="106"/>
      <c r="QN58" s="106"/>
      <c r="QO58" s="106"/>
      <c r="QP58" s="106"/>
      <c r="QQ58" s="106"/>
      <c r="QR58" s="106"/>
      <c r="QS58" s="106"/>
      <c r="QT58" s="106"/>
      <c r="QU58" s="106"/>
      <c r="QV58" s="106"/>
      <c r="QW58" s="106"/>
      <c r="QX58" s="106"/>
      <c r="QY58" s="106"/>
      <c r="QZ58" s="106">
        <v>1</v>
      </c>
      <c r="RA58" s="106"/>
      <c r="RB58" s="106" t="s">
        <v>307</v>
      </c>
      <c r="RC58" s="106"/>
      <c r="RD58" s="106"/>
      <c r="RE58" s="106"/>
      <c r="RF58" s="106"/>
      <c r="RG58" s="106"/>
      <c r="RH58" s="106"/>
      <c r="RI58" s="106"/>
      <c r="RJ58" s="106"/>
      <c r="RK58" s="106"/>
      <c r="RL58" s="106"/>
      <c r="RM58" s="106"/>
      <c r="RN58" s="106"/>
      <c r="RO58" s="106"/>
      <c r="RP58" s="106"/>
      <c r="RQ58" s="106"/>
      <c r="RR58" s="106"/>
      <c r="RS58" s="106"/>
      <c r="RT58" s="106"/>
      <c r="RU58" s="106"/>
      <c r="RV58" s="106"/>
      <c r="RW58" s="106"/>
      <c r="RX58" s="106"/>
      <c r="RY58" s="106"/>
      <c r="RZ58" s="106"/>
      <c r="SA58" s="106"/>
      <c r="SB58" s="106"/>
      <c r="SC58" s="106"/>
      <c r="SD58" s="106"/>
      <c r="SE58" s="106"/>
      <c r="SF58" s="106"/>
      <c r="SG58" s="106"/>
      <c r="SH58" s="106"/>
      <c r="SI58" s="106"/>
      <c r="SJ58" s="106"/>
      <c r="SK58" s="106"/>
      <c r="SL58" s="106"/>
      <c r="SM58" s="106"/>
      <c r="SN58" s="106"/>
      <c r="SO58" s="106"/>
      <c r="SP58" s="106"/>
      <c r="SQ58" s="106"/>
      <c r="SR58" s="106"/>
      <c r="SS58" s="106"/>
      <c r="ST58" s="106"/>
      <c r="SU58" s="106"/>
      <c r="SV58" s="106"/>
      <c r="SW58" s="106"/>
      <c r="SX58" s="106"/>
      <c r="SY58" s="106"/>
      <c r="SZ58" s="106"/>
      <c r="TA58" s="106"/>
      <c r="TB58" s="106"/>
    </row>
    <row r="59" spans="1:522" s="10" customFormat="1" ht="18" customHeight="1" x14ac:dyDescent="0.25">
      <c r="A59" s="12"/>
      <c r="B59" s="26" t="s">
        <v>450</v>
      </c>
      <c r="C59" s="1">
        <v>7779</v>
      </c>
      <c r="D59" s="4" t="s">
        <v>451</v>
      </c>
      <c r="E59" s="1">
        <v>11639</v>
      </c>
      <c r="F59" s="1"/>
      <c r="G59" s="4" t="s">
        <v>44</v>
      </c>
      <c r="H59"/>
      <c r="I59" s="1">
        <f t="shared" si="1"/>
        <v>22</v>
      </c>
      <c r="J59" s="12">
        <f>I59</f>
        <v>22</v>
      </c>
      <c r="K59" s="106"/>
      <c r="L59" s="106"/>
      <c r="M59" s="111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11"/>
      <c r="AJ59" s="111"/>
      <c r="AK59" s="106"/>
      <c r="AL59" s="106"/>
      <c r="AM59" s="106"/>
      <c r="AN59" s="106"/>
      <c r="AO59" s="111"/>
      <c r="AP59" s="111"/>
      <c r="AQ59" s="106"/>
      <c r="AR59" s="111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11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11"/>
      <c r="CN59" s="106"/>
      <c r="CO59" s="106"/>
      <c r="CP59" s="106"/>
      <c r="CQ59" s="106"/>
      <c r="CR59" s="106"/>
      <c r="CS59" s="106"/>
      <c r="CT59" s="106"/>
      <c r="CU59" s="106"/>
      <c r="CV59" s="111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57" t="s">
        <v>307</v>
      </c>
      <c r="GB59" s="157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97"/>
      <c r="JT59" s="97"/>
      <c r="JU59" s="97"/>
      <c r="JV59" s="97"/>
      <c r="JW59" s="97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>
        <f>4+3</f>
        <v>7</v>
      </c>
      <c r="LB59" s="106"/>
      <c r="LC59" s="106"/>
      <c r="LD59" s="106"/>
      <c r="LE59" s="106"/>
      <c r="LF59" s="106"/>
      <c r="LG59" s="106"/>
      <c r="LH59" s="106"/>
      <c r="LI59" s="106"/>
      <c r="LJ59" s="106">
        <f>1+1</f>
        <v>2</v>
      </c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>
        <f>3+2</f>
        <v>5</v>
      </c>
      <c r="ND59" s="106"/>
      <c r="NE59" s="106"/>
      <c r="NF59" s="106"/>
      <c r="NG59" s="106"/>
      <c r="NH59" s="106"/>
      <c r="NI59" s="106"/>
      <c r="NJ59" s="106"/>
      <c r="NK59" s="106">
        <f>4+4</f>
        <v>8</v>
      </c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  <c r="PJ59" s="106"/>
      <c r="PK59" s="106"/>
      <c r="PL59" s="106"/>
      <c r="PM59" s="106"/>
      <c r="PN59" s="106"/>
      <c r="PO59" s="106"/>
      <c r="PP59" s="106"/>
      <c r="PQ59" s="106"/>
      <c r="PR59" s="106"/>
      <c r="PS59" s="106"/>
      <c r="PT59" s="106"/>
      <c r="PU59" s="106"/>
      <c r="PV59" s="106"/>
      <c r="PW59" s="106"/>
      <c r="PX59" s="106"/>
      <c r="PY59" s="106"/>
      <c r="PZ59" s="106"/>
      <c r="QA59" s="106"/>
      <c r="QB59" s="106"/>
      <c r="QC59" s="106"/>
      <c r="QD59" s="106"/>
      <c r="QE59" s="106"/>
      <c r="QF59" s="106"/>
      <c r="QG59" s="106"/>
      <c r="QH59" s="106"/>
      <c r="QI59" s="106"/>
      <c r="QJ59" s="106"/>
      <c r="QK59" s="106"/>
      <c r="QL59" s="106"/>
      <c r="QM59" s="106"/>
      <c r="QN59" s="106"/>
      <c r="QO59" s="106"/>
      <c r="QP59" s="106"/>
      <c r="QQ59" s="106"/>
      <c r="QR59" s="106"/>
      <c r="QS59" s="106"/>
      <c r="QT59" s="106"/>
      <c r="QU59" s="106"/>
      <c r="QV59" s="106"/>
      <c r="QW59" s="106"/>
      <c r="QX59" s="106"/>
      <c r="QY59" s="106"/>
      <c r="QZ59" s="106"/>
      <c r="RA59" s="106"/>
      <c r="RB59" s="106"/>
      <c r="RC59" s="106"/>
      <c r="RD59" s="106"/>
      <c r="RE59" s="106"/>
      <c r="RF59" s="106"/>
      <c r="RG59" s="106"/>
      <c r="RH59" s="106"/>
      <c r="RI59" s="106"/>
      <c r="RJ59" s="106"/>
      <c r="RK59" s="106"/>
      <c r="RL59" s="106"/>
      <c r="RM59" s="106"/>
      <c r="RN59" s="106"/>
      <c r="RO59" s="106"/>
      <c r="RP59" s="106"/>
      <c r="RQ59" s="106"/>
      <c r="RR59" s="106"/>
      <c r="RS59" s="106"/>
      <c r="RT59" s="106"/>
      <c r="RU59" s="106"/>
      <c r="RV59" s="106"/>
      <c r="RW59" s="106"/>
      <c r="RX59" s="106"/>
      <c r="RY59" s="106"/>
      <c r="RZ59" s="106"/>
      <c r="SA59" s="106"/>
      <c r="SB59" s="106"/>
      <c r="SC59" s="106"/>
      <c r="SD59" s="106"/>
      <c r="SE59" s="106"/>
      <c r="SF59" s="106"/>
      <c r="SG59" s="106"/>
      <c r="SH59" s="106"/>
      <c r="SI59" s="106"/>
      <c r="SJ59" s="106"/>
      <c r="SK59" s="106"/>
      <c r="SL59" s="106"/>
      <c r="SM59" s="106"/>
      <c r="SN59" s="106"/>
      <c r="SO59" s="106"/>
      <c r="SP59" s="106"/>
      <c r="SQ59" s="106"/>
      <c r="SR59" s="106"/>
      <c r="SS59" s="106"/>
      <c r="ST59" s="106"/>
      <c r="SU59" s="106"/>
      <c r="SV59" s="106"/>
      <c r="SW59" s="106"/>
      <c r="SX59" s="106"/>
      <c r="SY59" s="106"/>
      <c r="SZ59" s="106"/>
      <c r="TA59" s="106"/>
      <c r="TB59" s="106"/>
    </row>
    <row r="60" spans="1:522" s="10" customFormat="1" ht="18" customHeight="1" x14ac:dyDescent="0.3">
      <c r="A60" s="12">
        <v>25</v>
      </c>
      <c r="B60" s="11" t="s">
        <v>108</v>
      </c>
      <c r="C60" s="1">
        <v>7749</v>
      </c>
      <c r="D60" s="4" t="s">
        <v>179</v>
      </c>
      <c r="E60" s="1">
        <v>11486</v>
      </c>
      <c r="F60" s="1"/>
      <c r="G60" s="4" t="s">
        <v>109</v>
      </c>
      <c r="H60"/>
      <c r="I60" s="1">
        <f t="shared" si="1"/>
        <v>21</v>
      </c>
      <c r="J60" s="12">
        <f>Tabuľka11[[#This Row],[Stĺpec8]]</f>
        <v>21</v>
      </c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>
        <f>4+3</f>
        <v>7</v>
      </c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11"/>
      <c r="CD60" s="111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11"/>
      <c r="CX60" s="106"/>
      <c r="CY60" s="106"/>
      <c r="CZ60" s="111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11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56"/>
      <c r="FM60" s="106"/>
      <c r="FN60" s="106"/>
      <c r="FO60" s="156"/>
      <c r="FP60" s="151"/>
      <c r="FQ60" s="151"/>
      <c r="FR60" s="106"/>
      <c r="FS60" s="106"/>
      <c r="FT60" s="106"/>
      <c r="FU60" s="106"/>
      <c r="FV60" s="106"/>
      <c r="FW60" s="151"/>
      <c r="FX60" s="151"/>
      <c r="FY60" s="106"/>
      <c r="FZ60" s="106"/>
      <c r="GA60" s="157"/>
      <c r="GB60" s="157"/>
      <c r="GC60" s="106"/>
      <c r="GD60" s="15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11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97"/>
      <c r="JT60" s="97"/>
      <c r="JU60" s="97"/>
      <c r="JV60" s="97"/>
      <c r="JW60" s="97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11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  <c r="PJ60" s="106"/>
      <c r="PK60" s="106"/>
      <c r="PL60" s="106"/>
      <c r="PM60" s="106"/>
      <c r="PN60" s="106"/>
      <c r="PO60" s="106"/>
      <c r="PP60" s="106"/>
      <c r="PQ60" s="106"/>
      <c r="PR60" s="106"/>
      <c r="PS60" s="106"/>
      <c r="PT60" s="106"/>
      <c r="PU60" s="106"/>
      <c r="PV60" s="106"/>
      <c r="PW60" s="106"/>
      <c r="PX60" s="106"/>
      <c r="PY60" s="106"/>
      <c r="PZ60" s="106"/>
      <c r="QA60" s="106"/>
      <c r="QB60" s="106"/>
      <c r="QC60" s="106"/>
      <c r="QD60" s="106"/>
      <c r="QE60" s="106"/>
      <c r="QF60" s="106"/>
      <c r="QG60" s="106"/>
      <c r="QH60" s="106"/>
      <c r="QI60" s="106"/>
      <c r="QJ60" s="106"/>
      <c r="QK60" s="106"/>
      <c r="QL60" s="106"/>
      <c r="QM60" s="106"/>
      <c r="QN60" s="106"/>
      <c r="QO60" s="106"/>
      <c r="QP60" s="106"/>
      <c r="QQ60" s="106"/>
      <c r="QR60" s="106"/>
      <c r="QS60" s="106"/>
      <c r="QT60" s="106"/>
      <c r="QU60" s="106"/>
      <c r="QV60" s="106"/>
      <c r="QW60" s="106"/>
      <c r="QX60" s="106"/>
      <c r="QY60" s="106"/>
      <c r="QZ60" s="106"/>
      <c r="RA60" s="106"/>
      <c r="RB60" s="106"/>
      <c r="RC60" s="106"/>
      <c r="RD60" s="106"/>
      <c r="RE60" s="106"/>
      <c r="RF60" s="106"/>
      <c r="RG60" s="106"/>
      <c r="RH60" s="106"/>
      <c r="RI60" s="106"/>
      <c r="RJ60" s="106">
        <v>2</v>
      </c>
      <c r="RK60" s="106">
        <f>2+2</f>
        <v>4</v>
      </c>
      <c r="RL60" s="106"/>
      <c r="RM60" s="106"/>
      <c r="RN60" s="106"/>
      <c r="RO60" s="106"/>
      <c r="RP60" s="106"/>
      <c r="RQ60" s="106"/>
      <c r="RR60" s="106"/>
      <c r="RS60" s="106">
        <f>6+2</f>
        <v>8</v>
      </c>
      <c r="RT60" s="106"/>
      <c r="RU60" s="106"/>
      <c r="RV60" s="106"/>
      <c r="RW60" s="106"/>
      <c r="RX60" s="106"/>
      <c r="RY60" s="106"/>
      <c r="RZ60" s="106"/>
      <c r="SA60" s="106"/>
      <c r="SB60" s="106"/>
      <c r="SC60" s="106"/>
      <c r="SD60" s="106"/>
      <c r="SE60" s="106"/>
      <c r="SF60" s="106"/>
      <c r="SG60" s="106"/>
      <c r="SH60" s="106"/>
      <c r="SI60" s="106"/>
      <c r="SJ60" s="106"/>
      <c r="SK60" s="106"/>
      <c r="SL60" s="106"/>
      <c r="SM60" s="106"/>
      <c r="SN60" s="106"/>
      <c r="SO60" s="106"/>
      <c r="SP60" s="106"/>
      <c r="SQ60" s="106"/>
      <c r="SR60" s="106"/>
      <c r="SS60" s="106"/>
      <c r="ST60" s="106"/>
      <c r="SU60" s="106"/>
      <c r="SV60" s="106"/>
      <c r="SW60" s="106"/>
      <c r="SX60" s="106"/>
      <c r="SY60" s="106"/>
      <c r="SZ60" s="106"/>
      <c r="TA60" s="106"/>
      <c r="TB60" s="106"/>
    </row>
    <row r="61" spans="1:522" s="10" customFormat="1" ht="18" customHeight="1" x14ac:dyDescent="0.25">
      <c r="A61" s="12">
        <v>26</v>
      </c>
      <c r="B61" s="26" t="s">
        <v>182</v>
      </c>
      <c r="C61" s="1">
        <v>4589</v>
      </c>
      <c r="D61" s="4" t="s">
        <v>301</v>
      </c>
      <c r="E61" s="1">
        <v>12684</v>
      </c>
      <c r="F61" s="1">
        <v>2020</v>
      </c>
      <c r="G61" s="4" t="s">
        <v>19</v>
      </c>
      <c r="H61"/>
      <c r="I61" s="1">
        <f t="shared" si="1"/>
        <v>20</v>
      </c>
      <c r="J61" s="12">
        <f>Tabuľka11[[#This Row],[Stĺpec8]]</f>
        <v>20</v>
      </c>
      <c r="K61" s="106"/>
      <c r="L61" s="106"/>
      <c r="M61" s="106">
        <f>2</f>
        <v>2</v>
      </c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>
        <f>2+3</f>
        <v>5</v>
      </c>
      <c r="AE61" s="106"/>
      <c r="AF61" s="106"/>
      <c r="AG61" s="106"/>
      <c r="AH61" s="106"/>
      <c r="AI61" s="111"/>
      <c r="AJ61" s="111"/>
      <c r="AK61" s="106"/>
      <c r="AL61" s="106"/>
      <c r="AM61" s="106"/>
      <c r="AN61" s="106"/>
      <c r="AO61" s="111"/>
      <c r="AP61" s="111"/>
      <c r="AQ61" s="106"/>
      <c r="AR61" s="111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11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11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>
        <v>2</v>
      </c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57"/>
      <c r="GB61" s="157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97"/>
      <c r="JT61" s="97"/>
      <c r="JU61" s="97"/>
      <c r="JV61" s="97"/>
      <c r="JW61" s="97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  <c r="PJ61" s="106"/>
      <c r="PK61" s="106"/>
      <c r="PL61" s="106">
        <f>3+3</f>
        <v>6</v>
      </c>
      <c r="PM61" s="106"/>
      <c r="PN61" s="106"/>
      <c r="PO61" s="106"/>
      <c r="PP61" s="106"/>
      <c r="PQ61" s="106"/>
      <c r="PR61" s="106"/>
      <c r="PS61" s="106"/>
      <c r="PT61" s="106"/>
      <c r="PU61" s="106"/>
      <c r="PV61" s="106"/>
      <c r="PW61" s="106"/>
      <c r="PX61" s="106">
        <f>3+2</f>
        <v>5</v>
      </c>
      <c r="PY61" s="106"/>
      <c r="PZ61" s="106"/>
      <c r="QA61" s="106"/>
      <c r="QB61" s="106"/>
      <c r="QC61" s="106"/>
      <c r="QD61" s="106"/>
      <c r="QE61" s="106"/>
      <c r="QF61" s="106"/>
      <c r="QG61" s="106"/>
      <c r="QH61" s="106"/>
      <c r="QI61" s="106"/>
      <c r="QJ61" s="106"/>
      <c r="QK61" s="106"/>
      <c r="QL61" s="106"/>
      <c r="QM61" s="106"/>
      <c r="QN61" s="106"/>
      <c r="QO61" s="106"/>
      <c r="QP61" s="106"/>
      <c r="QQ61" s="106"/>
      <c r="QR61" s="106"/>
      <c r="QS61" s="106"/>
      <c r="QT61" s="106"/>
      <c r="QU61" s="106"/>
      <c r="QV61" s="106"/>
      <c r="QW61" s="106"/>
      <c r="QX61" s="106"/>
      <c r="QY61" s="106"/>
      <c r="QZ61" s="106"/>
      <c r="RA61" s="106"/>
      <c r="RB61" s="106"/>
      <c r="RC61" s="106"/>
      <c r="RD61" s="106"/>
      <c r="RE61" s="106"/>
      <c r="RF61" s="106"/>
      <c r="RG61" s="106"/>
      <c r="RH61" s="106"/>
      <c r="RI61" s="106"/>
      <c r="RJ61" s="106"/>
      <c r="RK61" s="106"/>
      <c r="RL61" s="106"/>
      <c r="RM61" s="106"/>
      <c r="RN61" s="106"/>
      <c r="RO61" s="106"/>
      <c r="RP61" s="106"/>
      <c r="RQ61" s="106"/>
      <c r="RR61" s="106"/>
      <c r="RS61" s="106"/>
      <c r="RT61" s="106"/>
      <c r="RU61" s="106"/>
      <c r="RV61" s="106"/>
      <c r="RW61" s="106"/>
      <c r="RX61" s="106"/>
      <c r="RY61" s="106"/>
      <c r="RZ61" s="106"/>
      <c r="SA61" s="106"/>
      <c r="SB61" s="106"/>
      <c r="SC61" s="106"/>
      <c r="SD61" s="106"/>
      <c r="SE61" s="106"/>
      <c r="SF61" s="106"/>
      <c r="SG61" s="106"/>
      <c r="SH61" s="106"/>
      <c r="SI61" s="106"/>
      <c r="SJ61" s="106"/>
      <c r="SK61" s="106"/>
      <c r="SL61" s="106"/>
      <c r="SM61" s="106"/>
      <c r="SN61" s="106"/>
      <c r="SO61" s="106"/>
      <c r="SP61" s="106"/>
      <c r="SQ61" s="106"/>
      <c r="SR61" s="106"/>
      <c r="SS61" s="106"/>
      <c r="ST61" s="106"/>
      <c r="SU61" s="106"/>
      <c r="SV61" s="106"/>
      <c r="SW61" s="106"/>
      <c r="SX61" s="106"/>
      <c r="SY61" s="106"/>
      <c r="SZ61" s="106"/>
      <c r="TA61" s="106"/>
      <c r="TB61" s="106"/>
    </row>
    <row r="62" spans="1:522" s="10" customFormat="1" ht="18" customHeight="1" x14ac:dyDescent="0.25">
      <c r="A62" s="12">
        <v>27</v>
      </c>
      <c r="B62" s="26" t="s">
        <v>50</v>
      </c>
      <c r="C62" s="1">
        <v>2362</v>
      </c>
      <c r="D62" s="51" t="s">
        <v>277</v>
      </c>
      <c r="E62" s="1">
        <v>10187</v>
      </c>
      <c r="F62" s="1">
        <v>2011</v>
      </c>
      <c r="G62" t="s">
        <v>51</v>
      </c>
      <c r="H62"/>
      <c r="I62" s="1">
        <f t="shared" si="1"/>
        <v>19</v>
      </c>
      <c r="J62" s="12">
        <f>Tabuľka11[[#This Row],[Stĺpec8]]</f>
        <v>19</v>
      </c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57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97"/>
      <c r="KC62" s="97"/>
      <c r="KD62" s="97"/>
      <c r="KE62" s="97"/>
      <c r="KF62" s="97"/>
      <c r="KG62" s="97"/>
      <c r="KH62" s="97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>
        <f>5+5</f>
        <v>10</v>
      </c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>
        <f>6+3</f>
        <v>9</v>
      </c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  <c r="PJ62" s="106"/>
      <c r="PK62" s="106"/>
      <c r="PL62" s="106"/>
      <c r="PM62" s="106"/>
      <c r="PN62" s="106"/>
      <c r="PO62" s="106"/>
      <c r="PP62" s="106"/>
      <c r="PQ62" s="106"/>
      <c r="PR62" s="106"/>
      <c r="PS62" s="106"/>
      <c r="PT62" s="106"/>
      <c r="PU62" s="106"/>
      <c r="PV62" s="106"/>
      <c r="PW62" s="106"/>
      <c r="PX62" s="106"/>
      <c r="PY62" s="106"/>
      <c r="PZ62" s="106"/>
      <c r="QA62" s="106"/>
      <c r="QB62" s="106"/>
      <c r="QC62" s="106"/>
      <c r="QD62" s="106"/>
      <c r="QE62" s="106"/>
      <c r="QF62" s="106"/>
      <c r="QG62" s="106"/>
      <c r="QH62" s="106"/>
      <c r="QI62" s="106"/>
      <c r="QJ62" s="106"/>
      <c r="QK62" s="106"/>
      <c r="QL62" s="106"/>
      <c r="QM62" s="106"/>
      <c r="QN62" s="106"/>
      <c r="QO62" s="106"/>
      <c r="QP62" s="106"/>
      <c r="QQ62" s="106"/>
      <c r="QR62" s="106"/>
      <c r="QS62" s="106"/>
      <c r="QT62" s="106"/>
      <c r="QU62" s="106"/>
      <c r="QV62" s="106"/>
      <c r="QW62" s="106"/>
      <c r="QX62" s="106"/>
      <c r="QY62" s="106"/>
      <c r="QZ62" s="106"/>
      <c r="RA62" s="106"/>
      <c r="RB62" s="106"/>
      <c r="RC62" s="106"/>
      <c r="RD62" s="106"/>
      <c r="RE62" s="106"/>
      <c r="RF62" s="106"/>
      <c r="RG62" s="106"/>
      <c r="RH62" s="106"/>
      <c r="RI62" s="106"/>
      <c r="RJ62" s="106"/>
      <c r="RK62" s="106"/>
      <c r="RL62" s="106"/>
      <c r="RM62" s="106"/>
      <c r="RN62" s="106"/>
      <c r="RO62" s="106"/>
      <c r="RP62" s="106"/>
      <c r="RQ62" s="106"/>
      <c r="RR62" s="106"/>
      <c r="RS62" s="106"/>
      <c r="RT62" s="106"/>
      <c r="RU62" s="106"/>
      <c r="RV62" s="106"/>
      <c r="RW62" s="106"/>
      <c r="RX62" s="106"/>
      <c r="RY62" s="106"/>
      <c r="RZ62" s="106"/>
      <c r="SA62" s="106"/>
      <c r="SB62" s="106"/>
      <c r="SC62" s="106"/>
      <c r="SD62" s="106"/>
      <c r="SE62" s="106"/>
      <c r="SF62" s="106"/>
      <c r="SG62" s="106"/>
      <c r="SH62" s="106"/>
      <c r="SI62" s="106"/>
      <c r="SJ62" s="106"/>
      <c r="SK62" s="106"/>
      <c r="SL62" s="106"/>
      <c r="SM62" s="106"/>
      <c r="SN62" s="106"/>
      <c r="SO62" s="106"/>
      <c r="SP62" s="106"/>
      <c r="SQ62" s="106"/>
      <c r="SR62" s="106"/>
      <c r="SS62" s="106"/>
      <c r="ST62" s="106"/>
      <c r="SU62" s="106"/>
      <c r="SV62" s="106"/>
      <c r="SW62" s="106"/>
      <c r="SX62" s="106"/>
      <c r="SY62" s="106"/>
      <c r="SZ62" s="106"/>
      <c r="TA62" s="106"/>
      <c r="TB62" s="106"/>
    </row>
    <row r="63" spans="1:522" s="10" customFormat="1" ht="18" customHeight="1" x14ac:dyDescent="0.3">
      <c r="A63" s="12">
        <v>28</v>
      </c>
      <c r="B63" s="26" t="s">
        <v>314</v>
      </c>
      <c r="C63" s="19">
        <v>5267</v>
      </c>
      <c r="D63" s="133" t="s">
        <v>315</v>
      </c>
      <c r="E63" s="19">
        <v>10119</v>
      </c>
      <c r="F63" s="19"/>
      <c r="G63" s="4" t="s">
        <v>316</v>
      </c>
      <c r="H63"/>
      <c r="I63" s="1">
        <f t="shared" si="1"/>
        <v>16</v>
      </c>
      <c r="J63" s="12">
        <f>Tabuľka11[[#This Row],[Stĺpec8]]</f>
        <v>16</v>
      </c>
      <c r="K63" s="106"/>
      <c r="L63" s="106"/>
      <c r="M63" s="106"/>
      <c r="N63" s="106"/>
      <c r="O63" s="106"/>
      <c r="P63" s="106"/>
      <c r="Q63" s="106"/>
      <c r="R63" s="106"/>
      <c r="S63" s="106">
        <v>1</v>
      </c>
      <c r="T63" s="106">
        <f>2+1</f>
        <v>3</v>
      </c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>
        <v>5</v>
      </c>
      <c r="BD63" s="106">
        <f>3+4</f>
        <v>7</v>
      </c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11"/>
      <c r="CD63" s="111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11"/>
      <c r="CX63" s="106"/>
      <c r="CY63" s="106"/>
      <c r="CZ63" s="111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11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56"/>
      <c r="FM63" s="106"/>
      <c r="FN63" s="106"/>
      <c r="FO63" s="156"/>
      <c r="FP63" s="151"/>
      <c r="FQ63" s="151"/>
      <c r="FR63" s="106"/>
      <c r="FS63" s="106"/>
      <c r="FT63" s="106"/>
      <c r="FU63" s="106"/>
      <c r="FV63" s="106"/>
      <c r="FW63" s="151"/>
      <c r="FX63" s="151"/>
      <c r="FY63" s="106"/>
      <c r="FZ63" s="106"/>
      <c r="GA63" s="157"/>
      <c r="GB63" s="157"/>
      <c r="GC63" s="106"/>
      <c r="GD63" s="15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11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97"/>
      <c r="JT63" s="97"/>
      <c r="JU63" s="97"/>
      <c r="JV63" s="97"/>
      <c r="JW63" s="97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11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  <c r="PJ63" s="106"/>
      <c r="PK63" s="106"/>
      <c r="PL63" s="106"/>
      <c r="PM63" s="106"/>
      <c r="PN63" s="106"/>
      <c r="PO63" s="106"/>
      <c r="PP63" s="106"/>
      <c r="PQ63" s="106"/>
      <c r="PR63" s="106"/>
      <c r="PS63" s="106"/>
      <c r="PT63" s="106"/>
      <c r="PU63" s="106"/>
      <c r="PV63" s="106"/>
      <c r="PW63" s="106"/>
      <c r="PX63" s="106"/>
      <c r="PY63" s="106"/>
      <c r="PZ63" s="106"/>
      <c r="QA63" s="106"/>
      <c r="QB63" s="106"/>
      <c r="QC63" s="106"/>
      <c r="QD63" s="106"/>
      <c r="QE63" s="106"/>
      <c r="QF63" s="106"/>
      <c r="QG63" s="106"/>
      <c r="QH63" s="106"/>
      <c r="QI63" s="106"/>
      <c r="QJ63" s="106"/>
      <c r="QK63" s="106"/>
      <c r="QL63" s="106"/>
      <c r="QM63" s="106"/>
      <c r="QN63" s="106"/>
      <c r="QO63" s="106"/>
      <c r="QP63" s="106"/>
      <c r="QQ63" s="106"/>
      <c r="QR63" s="106"/>
      <c r="QS63" s="106"/>
      <c r="QT63" s="106"/>
      <c r="QU63" s="106"/>
      <c r="QV63" s="106"/>
      <c r="QW63" s="106"/>
      <c r="QX63" s="106"/>
      <c r="QY63" s="106"/>
      <c r="QZ63" s="106"/>
      <c r="RA63" s="106"/>
      <c r="RB63" s="106"/>
      <c r="RC63" s="106"/>
      <c r="RD63" s="106"/>
      <c r="RE63" s="106"/>
      <c r="RF63" s="106"/>
      <c r="RG63" s="106"/>
      <c r="RH63" s="106"/>
      <c r="RI63" s="106"/>
      <c r="RJ63" s="106"/>
      <c r="RK63" s="106"/>
      <c r="RL63" s="106"/>
      <c r="RM63" s="106"/>
      <c r="RN63" s="106"/>
      <c r="RO63" s="106"/>
      <c r="RP63" s="106"/>
      <c r="RQ63" s="106"/>
      <c r="RR63" s="106"/>
      <c r="RS63" s="106"/>
      <c r="RT63" s="106"/>
      <c r="RU63" s="106"/>
      <c r="RV63" s="106"/>
      <c r="RW63" s="106"/>
      <c r="RX63" s="106"/>
      <c r="RY63" s="106"/>
      <c r="RZ63" s="106"/>
      <c r="SA63" s="106"/>
      <c r="SB63" s="106"/>
      <c r="SC63" s="106"/>
      <c r="SD63" s="106"/>
      <c r="SE63" s="106"/>
      <c r="SF63" s="106"/>
      <c r="SG63" s="106"/>
      <c r="SH63" s="106"/>
      <c r="SI63" s="106"/>
      <c r="SJ63" s="106"/>
      <c r="SK63" s="106"/>
      <c r="SL63" s="106"/>
      <c r="SM63" s="106"/>
      <c r="SN63" s="106"/>
      <c r="SO63" s="106"/>
      <c r="SP63" s="106"/>
      <c r="SQ63" s="106"/>
      <c r="SR63" s="106"/>
      <c r="SS63" s="106"/>
      <c r="ST63" s="106"/>
      <c r="SU63" s="106"/>
      <c r="SV63" s="106"/>
      <c r="SW63" s="106"/>
      <c r="SX63" s="106"/>
      <c r="SY63" s="106"/>
      <c r="SZ63" s="106"/>
      <c r="TA63" s="106"/>
      <c r="TB63" s="106"/>
    </row>
    <row r="64" spans="1:522" s="10" customFormat="1" ht="18" customHeight="1" x14ac:dyDescent="0.25">
      <c r="A64" s="12">
        <v>29</v>
      </c>
      <c r="B64" s="26" t="s">
        <v>548</v>
      </c>
      <c r="C64" s="1">
        <v>4325</v>
      </c>
      <c r="D64" t="s">
        <v>549</v>
      </c>
      <c r="E64" s="1">
        <v>11130</v>
      </c>
      <c r="F64" s="1"/>
      <c r="G64" t="s">
        <v>526</v>
      </c>
      <c r="H64"/>
      <c r="I64" s="1">
        <f t="shared" si="1"/>
        <v>4</v>
      </c>
      <c r="J64" s="12">
        <f>Tabuľka11[[#This Row],[Stĺpec8]]+I65</f>
        <v>15</v>
      </c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57"/>
      <c r="GB64" s="157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>
        <f>3+1</f>
        <v>4</v>
      </c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  <c r="PJ64" s="106"/>
      <c r="PK64" s="106"/>
      <c r="PL64" s="106"/>
      <c r="PM64" s="106"/>
      <c r="PN64" s="106"/>
      <c r="PO64" s="106"/>
      <c r="PP64" s="106"/>
      <c r="PQ64" s="106"/>
      <c r="PR64" s="106"/>
      <c r="PS64" s="106"/>
      <c r="PT64" s="106"/>
      <c r="PU64" s="106"/>
      <c r="PV64" s="106"/>
      <c r="PW64" s="106"/>
      <c r="PX64" s="106"/>
      <c r="PY64" s="106"/>
      <c r="PZ64" s="106"/>
      <c r="QA64" s="106"/>
      <c r="QB64" s="106"/>
      <c r="QC64" s="106"/>
      <c r="QD64" s="106"/>
      <c r="QE64" s="106"/>
      <c r="QF64" s="106"/>
      <c r="QG64" s="106"/>
      <c r="QH64" s="106"/>
      <c r="QI64" s="106"/>
      <c r="QJ64" s="106"/>
      <c r="QK64" s="106"/>
      <c r="QL64" s="106"/>
      <c r="QM64" s="106"/>
      <c r="QN64" s="106"/>
      <c r="QO64" s="106"/>
      <c r="QP64" s="106"/>
      <c r="QQ64" s="106"/>
      <c r="QR64" s="106"/>
      <c r="QS64" s="106"/>
      <c r="QT64" s="106"/>
      <c r="QU64" s="106"/>
      <c r="QV64" s="106"/>
      <c r="QW64" s="106"/>
      <c r="QX64" s="106"/>
      <c r="QY64" s="106"/>
      <c r="QZ64" s="106"/>
      <c r="RA64" s="106"/>
      <c r="RB64" s="106"/>
      <c r="RC64" s="106"/>
      <c r="RD64" s="106"/>
      <c r="RE64" s="106"/>
      <c r="RF64" s="106"/>
      <c r="RG64" s="106"/>
      <c r="RH64" s="106"/>
      <c r="RI64" s="106"/>
      <c r="RJ64" s="106"/>
      <c r="RK64" s="106"/>
      <c r="RL64" s="106"/>
      <c r="RM64" s="106"/>
      <c r="RN64" s="106"/>
      <c r="RO64" s="106"/>
      <c r="RP64" s="106"/>
      <c r="RQ64" s="106"/>
      <c r="RR64" s="106"/>
      <c r="RS64" s="106"/>
      <c r="RT64" s="106"/>
      <c r="RU64" s="106"/>
      <c r="RV64" s="106"/>
      <c r="RW64" s="106"/>
      <c r="RX64" s="106"/>
      <c r="RY64" s="106"/>
      <c r="RZ64" s="106"/>
      <c r="SA64" s="106"/>
      <c r="SB64" s="106"/>
      <c r="SC64" s="106"/>
      <c r="SD64" s="106"/>
      <c r="SE64" s="106"/>
      <c r="SF64" s="106"/>
      <c r="SG64" s="106"/>
      <c r="SH64" s="106"/>
      <c r="SI64" s="106"/>
      <c r="SJ64" s="106"/>
      <c r="SK64" s="106"/>
      <c r="SL64" s="106"/>
      <c r="SM64" s="106"/>
      <c r="SN64" s="106"/>
      <c r="SO64" s="106"/>
      <c r="SP64" s="106"/>
      <c r="SQ64" s="106"/>
      <c r="SR64" s="106"/>
      <c r="SS64" s="106"/>
      <c r="ST64" s="106"/>
      <c r="SU64" s="106"/>
      <c r="SV64" s="106"/>
      <c r="SW64" s="106"/>
      <c r="SX64" s="106"/>
      <c r="SY64" s="106"/>
      <c r="SZ64" s="106"/>
      <c r="TA64" s="106"/>
      <c r="TB64" s="106"/>
    </row>
    <row r="65" spans="1:522" s="10" customFormat="1" ht="18" customHeight="1" x14ac:dyDescent="0.25">
      <c r="A65" s="12"/>
      <c r="B65" s="35"/>
      <c r="C65" s="1"/>
      <c r="D65" t="s">
        <v>550</v>
      </c>
      <c r="E65" s="1">
        <v>11865</v>
      </c>
      <c r="F65" s="1"/>
      <c r="G65"/>
      <c r="H65"/>
      <c r="I65" s="1">
        <f t="shared" si="1"/>
        <v>11</v>
      </c>
      <c r="J65" s="12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57"/>
      <c r="GB65" s="157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  <c r="PJ65" s="106"/>
      <c r="PK65" s="106"/>
      <c r="PL65" s="106"/>
      <c r="PM65" s="106"/>
      <c r="PN65" s="106"/>
      <c r="PO65" s="106"/>
      <c r="PP65" s="106"/>
      <c r="PQ65" s="106"/>
      <c r="PR65" s="106"/>
      <c r="PS65" s="106"/>
      <c r="PT65" s="106"/>
      <c r="PU65" s="106"/>
      <c r="PV65" s="106"/>
      <c r="PW65" s="106"/>
      <c r="PX65" s="106"/>
      <c r="PY65" s="106"/>
      <c r="PZ65" s="106"/>
      <c r="QA65" s="106"/>
      <c r="QB65" s="106"/>
      <c r="QC65" s="106"/>
      <c r="QD65" s="106"/>
      <c r="QE65" s="106"/>
      <c r="QF65" s="106"/>
      <c r="QG65" s="106"/>
      <c r="QH65" s="106"/>
      <c r="QI65" s="106"/>
      <c r="QJ65" s="106"/>
      <c r="QK65" s="106"/>
      <c r="QL65" s="106"/>
      <c r="QM65" s="106"/>
      <c r="QN65" s="106"/>
      <c r="QO65" s="106"/>
      <c r="QP65" s="106"/>
      <c r="QQ65" s="106"/>
      <c r="QR65" s="106"/>
      <c r="QS65" s="106"/>
      <c r="QT65" s="106"/>
      <c r="QU65" s="106"/>
      <c r="QV65" s="106"/>
      <c r="QW65" s="106"/>
      <c r="QX65" s="106"/>
      <c r="QY65" s="106"/>
      <c r="QZ65" s="106"/>
      <c r="RA65" s="106"/>
      <c r="RB65" s="106"/>
      <c r="RC65" s="106"/>
      <c r="RD65" s="106"/>
      <c r="RE65" s="106"/>
      <c r="RF65" s="106"/>
      <c r="RG65" s="106"/>
      <c r="RH65" s="106"/>
      <c r="RI65" s="106"/>
      <c r="RJ65" s="106"/>
      <c r="RK65" s="106"/>
      <c r="RL65" s="106"/>
      <c r="RM65" s="106"/>
      <c r="RN65" s="106"/>
      <c r="RO65" s="106"/>
      <c r="RP65" s="106"/>
      <c r="RQ65" s="106"/>
      <c r="RR65" s="106"/>
      <c r="RS65" s="106"/>
      <c r="RT65" s="106"/>
      <c r="RU65" s="106"/>
      <c r="RV65" s="106"/>
      <c r="RW65" s="106"/>
      <c r="RX65" s="106">
        <f>3+4</f>
        <v>7</v>
      </c>
      <c r="RY65" s="106">
        <f>2+2</f>
        <v>4</v>
      </c>
      <c r="RZ65" s="106"/>
      <c r="SA65" s="106"/>
      <c r="SB65" s="106"/>
      <c r="SC65" s="106"/>
      <c r="SD65" s="106"/>
      <c r="SE65" s="106"/>
      <c r="SF65" s="106"/>
      <c r="SG65" s="106"/>
      <c r="SH65" s="106"/>
      <c r="SI65" s="106"/>
      <c r="SJ65" s="106"/>
      <c r="SK65" s="106"/>
      <c r="SL65" s="106"/>
      <c r="SM65" s="106"/>
      <c r="SN65" s="106"/>
      <c r="SO65" s="106"/>
      <c r="SP65" s="106"/>
      <c r="SQ65" s="106"/>
      <c r="SR65" s="106"/>
      <c r="SS65" s="106"/>
      <c r="ST65" s="106"/>
      <c r="SU65" s="106"/>
      <c r="SV65" s="106"/>
      <c r="SW65" s="106"/>
      <c r="SX65" s="106"/>
      <c r="SY65" s="106"/>
      <c r="SZ65" s="106"/>
      <c r="TA65" s="106"/>
      <c r="TB65" s="106"/>
    </row>
    <row r="66" spans="1:522" s="10" customFormat="1" ht="18" customHeight="1" x14ac:dyDescent="0.25">
      <c r="A66" s="12">
        <v>30</v>
      </c>
      <c r="B66" s="26" t="s">
        <v>302</v>
      </c>
      <c r="C66" s="1">
        <v>6693</v>
      </c>
      <c r="D66" s="4" t="s">
        <v>303</v>
      </c>
      <c r="E66" s="1">
        <v>12770</v>
      </c>
      <c r="F66" s="1">
        <v>2020</v>
      </c>
      <c r="G66" s="4" t="s">
        <v>19</v>
      </c>
      <c r="H66"/>
      <c r="I66" s="1">
        <f t="shared" si="1"/>
        <v>0</v>
      </c>
      <c r="J66" s="12">
        <f>Tabuľka11[[#This Row],[Stĺpec8]]+I67+I68</f>
        <v>14</v>
      </c>
      <c r="K66" s="106"/>
      <c r="L66" s="106"/>
      <c r="M66" s="111" t="s">
        <v>304</v>
      </c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11"/>
      <c r="AJ66" s="111"/>
      <c r="AK66" s="106"/>
      <c r="AL66" s="106"/>
      <c r="AM66" s="106"/>
      <c r="AN66" s="106"/>
      <c r="AO66" s="111"/>
      <c r="AP66" s="111"/>
      <c r="AQ66" s="106"/>
      <c r="AR66" s="111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11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11"/>
      <c r="CN66" s="106"/>
      <c r="CO66" s="106"/>
      <c r="CP66" s="106"/>
      <c r="CQ66" s="106"/>
      <c r="CR66" s="106"/>
      <c r="CS66" s="106"/>
      <c r="CT66" s="106"/>
      <c r="CU66" s="106"/>
      <c r="CV66" s="111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57"/>
      <c r="GB66" s="157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97"/>
      <c r="JT66" s="97"/>
      <c r="JU66" s="97"/>
      <c r="JV66" s="97"/>
      <c r="JW66" s="97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  <c r="PJ66" s="106"/>
      <c r="PK66" s="106"/>
      <c r="PL66" s="106"/>
      <c r="PM66" s="106"/>
      <c r="PN66" s="106"/>
      <c r="PO66" s="106"/>
      <c r="PP66" s="106"/>
      <c r="PQ66" s="106"/>
      <c r="PR66" s="106"/>
      <c r="PS66" s="106"/>
      <c r="PT66" s="106"/>
      <c r="PU66" s="106"/>
      <c r="PV66" s="106"/>
      <c r="PW66" s="106"/>
      <c r="PX66" s="106"/>
      <c r="PY66" s="106"/>
      <c r="PZ66" s="106"/>
      <c r="QA66" s="106"/>
      <c r="QB66" s="106"/>
      <c r="QC66" s="106"/>
      <c r="QD66" s="106"/>
      <c r="QE66" s="106"/>
      <c r="QF66" s="106"/>
      <c r="QG66" s="106"/>
      <c r="QH66" s="106"/>
      <c r="QI66" s="106"/>
      <c r="QJ66" s="106"/>
      <c r="QK66" s="106"/>
      <c r="QL66" s="106"/>
      <c r="QM66" s="106"/>
      <c r="QN66" s="106"/>
      <c r="QO66" s="106"/>
      <c r="QP66" s="106"/>
      <c r="QQ66" s="106"/>
      <c r="QR66" s="106"/>
      <c r="QS66" s="106"/>
      <c r="QT66" s="106"/>
      <c r="QU66" s="106"/>
      <c r="QV66" s="106"/>
      <c r="QW66" s="106"/>
      <c r="QX66" s="106"/>
      <c r="QY66" s="106"/>
      <c r="QZ66" s="106"/>
      <c r="RA66" s="106"/>
      <c r="RB66" s="106"/>
      <c r="RC66" s="106"/>
      <c r="RD66" s="106"/>
      <c r="RE66" s="106"/>
      <c r="RF66" s="106"/>
      <c r="RG66" s="106"/>
      <c r="RH66" s="106"/>
      <c r="RI66" s="106"/>
      <c r="RJ66" s="106"/>
      <c r="RK66" s="106"/>
      <c r="RL66" s="106"/>
      <c r="RM66" s="106"/>
      <c r="RN66" s="106"/>
      <c r="RO66" s="106"/>
      <c r="RP66" s="106"/>
      <c r="RQ66" s="106"/>
      <c r="RR66" s="106"/>
      <c r="RS66" s="106"/>
      <c r="RT66" s="106"/>
      <c r="RU66" s="106"/>
      <c r="RV66" s="106"/>
      <c r="RW66" s="106"/>
      <c r="RX66" s="106"/>
      <c r="RY66" s="106"/>
      <c r="RZ66" s="106"/>
      <c r="SA66" s="106"/>
      <c r="SB66" s="106"/>
      <c r="SC66" s="106"/>
      <c r="SD66" s="106"/>
      <c r="SE66" s="106"/>
      <c r="SF66" s="106"/>
      <c r="SG66" s="106"/>
      <c r="SH66" s="106"/>
      <c r="SI66" s="106"/>
      <c r="SJ66" s="106"/>
      <c r="SK66" s="106"/>
      <c r="SL66" s="106"/>
      <c r="SM66" s="106"/>
      <c r="SN66" s="106"/>
      <c r="SO66" s="106"/>
      <c r="SP66" s="106"/>
      <c r="SQ66" s="106"/>
      <c r="SR66" s="106"/>
      <c r="SS66" s="106"/>
      <c r="ST66" s="106"/>
      <c r="SU66" s="106"/>
      <c r="SV66" s="106"/>
      <c r="SW66" s="106"/>
      <c r="SX66" s="106"/>
      <c r="SY66" s="106"/>
      <c r="SZ66" s="106"/>
      <c r="TA66" s="106"/>
      <c r="TB66" s="106"/>
    </row>
    <row r="67" spans="1:522" s="10" customFormat="1" ht="18" customHeight="1" x14ac:dyDescent="0.25">
      <c r="A67" s="12"/>
      <c r="B67" s="35"/>
      <c r="C67" s="1"/>
      <c r="D67" s="4" t="s">
        <v>576</v>
      </c>
      <c r="E67" s="1">
        <v>12750</v>
      </c>
      <c r="F67" s="1">
        <v>2020</v>
      </c>
      <c r="G67" s="4"/>
      <c r="H67"/>
      <c r="I67" s="1">
        <f t="shared" si="1"/>
        <v>5</v>
      </c>
      <c r="J67" s="12"/>
      <c r="K67" s="106"/>
      <c r="L67" s="106"/>
      <c r="M67" s="111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11"/>
      <c r="AJ67" s="111"/>
      <c r="AK67" s="106"/>
      <c r="AL67" s="106"/>
      <c r="AM67" s="106"/>
      <c r="AN67" s="106"/>
      <c r="AO67" s="111"/>
      <c r="AP67" s="111"/>
      <c r="AQ67" s="106"/>
      <c r="AR67" s="111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11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11"/>
      <c r="CN67" s="106"/>
      <c r="CO67" s="106"/>
      <c r="CP67" s="106"/>
      <c r="CQ67" s="106"/>
      <c r="CR67" s="106"/>
      <c r="CS67" s="106"/>
      <c r="CT67" s="106"/>
      <c r="CU67" s="106"/>
      <c r="CV67" s="111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57"/>
      <c r="GB67" s="157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97"/>
      <c r="JT67" s="97"/>
      <c r="JU67" s="97"/>
      <c r="JV67" s="97"/>
      <c r="JW67" s="97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>
        <v>1</v>
      </c>
      <c r="MK67" s="106"/>
      <c r="ML67" s="106"/>
      <c r="MM67" s="106"/>
      <c r="MN67" s="106"/>
      <c r="MO67" s="106"/>
      <c r="MP67" s="106"/>
      <c r="MQ67" s="106"/>
      <c r="MR67" s="106"/>
      <c r="MS67" s="106"/>
      <c r="MT67" s="106">
        <f>3+1</f>
        <v>4</v>
      </c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  <c r="PJ67" s="106"/>
      <c r="PK67" s="106"/>
      <c r="PL67" s="106"/>
      <c r="PM67" s="106"/>
      <c r="PN67" s="106"/>
      <c r="PO67" s="106"/>
      <c r="PP67" s="106"/>
      <c r="PQ67" s="106"/>
      <c r="PR67" s="106"/>
      <c r="PS67" s="106"/>
      <c r="PT67" s="106"/>
      <c r="PU67" s="106"/>
      <c r="PV67" s="106"/>
      <c r="PW67" s="106"/>
      <c r="PX67" s="106"/>
      <c r="PY67" s="106"/>
      <c r="PZ67" s="106"/>
      <c r="QA67" s="106"/>
      <c r="QB67" s="106"/>
      <c r="QC67" s="106"/>
      <c r="QD67" s="106"/>
      <c r="QE67" s="106"/>
      <c r="QF67" s="106"/>
      <c r="QG67" s="106"/>
      <c r="QH67" s="106"/>
      <c r="QI67" s="106"/>
      <c r="QJ67" s="106"/>
      <c r="QK67" s="106"/>
      <c r="QL67" s="106"/>
      <c r="QM67" s="106"/>
      <c r="QN67" s="106"/>
      <c r="QO67" s="106"/>
      <c r="QP67" s="106"/>
      <c r="QQ67" s="106"/>
      <c r="QR67" s="106"/>
      <c r="QS67" s="106"/>
      <c r="QT67" s="106"/>
      <c r="QU67" s="106"/>
      <c r="QV67" s="106"/>
      <c r="QW67" s="106"/>
      <c r="QX67" s="106"/>
      <c r="QY67" s="106"/>
      <c r="QZ67" s="106"/>
      <c r="RA67" s="106"/>
      <c r="RB67" s="106"/>
      <c r="RC67" s="106"/>
      <c r="RD67" s="106"/>
      <c r="RE67" s="106"/>
      <c r="RF67" s="106"/>
      <c r="RG67" s="106"/>
      <c r="RH67" s="106"/>
      <c r="RI67" s="106"/>
      <c r="RJ67" s="106"/>
      <c r="RK67" s="106"/>
      <c r="RL67" s="106"/>
      <c r="RM67" s="106"/>
      <c r="RN67" s="106"/>
      <c r="RO67" s="106"/>
      <c r="RP67" s="106"/>
      <c r="RQ67" s="106"/>
      <c r="RR67" s="106"/>
      <c r="RS67" s="106"/>
      <c r="RT67" s="106"/>
      <c r="RU67" s="106"/>
      <c r="RV67" s="106"/>
      <c r="RW67" s="106"/>
      <c r="RX67" s="106"/>
      <c r="RY67" s="106"/>
      <c r="RZ67" s="106"/>
      <c r="SA67" s="106"/>
      <c r="SB67" s="106"/>
      <c r="SC67" s="106"/>
      <c r="SD67" s="106"/>
      <c r="SE67" s="106"/>
      <c r="SF67" s="106"/>
      <c r="SG67" s="106"/>
      <c r="SH67" s="106"/>
      <c r="SI67" s="106"/>
      <c r="SJ67" s="106"/>
      <c r="SK67" s="106"/>
      <c r="SL67" s="106"/>
      <c r="SM67" s="106"/>
      <c r="SN67" s="106"/>
      <c r="SO67" s="106"/>
      <c r="SP67" s="106"/>
      <c r="SQ67" s="106"/>
      <c r="SR67" s="106"/>
      <c r="SS67" s="106"/>
      <c r="ST67" s="106"/>
      <c r="SU67" s="106"/>
      <c r="SV67" s="106"/>
      <c r="SW67" s="106"/>
      <c r="SX67" s="106"/>
      <c r="SY67" s="106"/>
      <c r="SZ67" s="106"/>
      <c r="TA67" s="106"/>
      <c r="TB67" s="106"/>
    </row>
    <row r="68" spans="1:522" s="10" customFormat="1" ht="18" customHeight="1" x14ac:dyDescent="0.25">
      <c r="A68" s="12"/>
      <c r="B68" s="35"/>
      <c r="C68" s="1"/>
      <c r="D68" s="4" t="s">
        <v>183</v>
      </c>
      <c r="E68" s="1">
        <v>12144</v>
      </c>
      <c r="F68" s="1"/>
      <c r="G68" s="4"/>
      <c r="H68"/>
      <c r="I68" s="1">
        <f t="shared" si="1"/>
        <v>9</v>
      </c>
      <c r="J68" s="12"/>
      <c r="K68" s="106"/>
      <c r="L68" s="106"/>
      <c r="M68" s="111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11"/>
      <c r="AJ68" s="111"/>
      <c r="AK68" s="106"/>
      <c r="AL68" s="106"/>
      <c r="AM68" s="106"/>
      <c r="AN68" s="106"/>
      <c r="AO68" s="111"/>
      <c r="AP68" s="111"/>
      <c r="AQ68" s="106"/>
      <c r="AR68" s="111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11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11"/>
      <c r="CN68" s="106"/>
      <c r="CO68" s="106"/>
      <c r="CP68" s="106"/>
      <c r="CQ68" s="106"/>
      <c r="CR68" s="106"/>
      <c r="CS68" s="106"/>
      <c r="CT68" s="106"/>
      <c r="CU68" s="106"/>
      <c r="CV68" s="111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57"/>
      <c r="GB68" s="157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97"/>
      <c r="JT68" s="97"/>
      <c r="JU68" s="97"/>
      <c r="JV68" s="97"/>
      <c r="JW68" s="97"/>
      <c r="JX68" s="106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06"/>
      <c r="KS68" s="106"/>
      <c r="KT68" s="106"/>
      <c r="KU68" s="106"/>
      <c r="KV68" s="106"/>
      <c r="KW68" s="106"/>
      <c r="KX68" s="106"/>
      <c r="KY68" s="106"/>
      <c r="KZ68" s="106"/>
      <c r="LA68" s="106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  <c r="PJ68" s="106"/>
      <c r="PK68" s="106"/>
      <c r="PL68" s="106"/>
      <c r="PM68" s="106">
        <v>6</v>
      </c>
      <c r="PN68" s="106"/>
      <c r="PO68" s="106"/>
      <c r="PP68" s="106"/>
      <c r="PQ68" s="106"/>
      <c r="PR68" s="106"/>
      <c r="PS68" s="106"/>
      <c r="PT68" s="106"/>
      <c r="PU68" s="106"/>
      <c r="PV68" s="106"/>
      <c r="PW68" s="106"/>
      <c r="PX68" s="106"/>
      <c r="PY68" s="106">
        <v>3</v>
      </c>
      <c r="PZ68" s="106"/>
      <c r="QA68" s="106"/>
      <c r="QB68" s="106"/>
      <c r="QC68" s="106"/>
      <c r="QD68" s="106"/>
      <c r="QE68" s="106"/>
      <c r="QF68" s="106"/>
      <c r="QG68" s="106"/>
      <c r="QH68" s="106"/>
      <c r="QI68" s="106"/>
      <c r="QJ68" s="106"/>
      <c r="QK68" s="106"/>
      <c r="QL68" s="106"/>
      <c r="QM68" s="106"/>
      <c r="QN68" s="106"/>
      <c r="QO68" s="106"/>
      <c r="QP68" s="106"/>
      <c r="QQ68" s="106"/>
      <c r="QR68" s="106"/>
      <c r="QS68" s="106"/>
      <c r="QT68" s="106"/>
      <c r="QU68" s="106"/>
      <c r="QV68" s="106"/>
      <c r="QW68" s="106"/>
      <c r="QX68" s="106"/>
      <c r="QY68" s="106"/>
      <c r="QZ68" s="106"/>
      <c r="RA68" s="106"/>
      <c r="RB68" s="106"/>
      <c r="RC68" s="106"/>
      <c r="RD68" s="106"/>
      <c r="RE68" s="106"/>
      <c r="RF68" s="106"/>
      <c r="RG68" s="106"/>
      <c r="RH68" s="106"/>
      <c r="RI68" s="106"/>
      <c r="RJ68" s="106"/>
      <c r="RK68" s="106"/>
      <c r="RL68" s="106"/>
      <c r="RM68" s="106"/>
      <c r="RN68" s="106"/>
      <c r="RO68" s="106"/>
      <c r="RP68" s="106"/>
      <c r="RQ68" s="106"/>
      <c r="RR68" s="106"/>
      <c r="RS68" s="106"/>
      <c r="RT68" s="106"/>
      <c r="RU68" s="106"/>
      <c r="RV68" s="106"/>
      <c r="RW68" s="106"/>
      <c r="RX68" s="106"/>
      <c r="RY68" s="106"/>
      <c r="RZ68" s="106"/>
      <c r="SA68" s="106"/>
      <c r="SB68" s="106"/>
      <c r="SC68" s="106"/>
      <c r="SD68" s="106"/>
      <c r="SE68" s="106"/>
      <c r="SF68" s="106"/>
      <c r="SG68" s="106"/>
      <c r="SH68" s="106"/>
      <c r="SI68" s="106"/>
      <c r="SJ68" s="106"/>
      <c r="SK68" s="106"/>
      <c r="SL68" s="106"/>
      <c r="SM68" s="106"/>
      <c r="SN68" s="106"/>
      <c r="SO68" s="106"/>
      <c r="SP68" s="106"/>
      <c r="SQ68" s="106"/>
      <c r="SR68" s="106"/>
      <c r="SS68" s="106"/>
      <c r="ST68" s="106"/>
      <c r="SU68" s="106"/>
      <c r="SV68" s="106"/>
      <c r="SW68" s="106"/>
      <c r="SX68" s="106"/>
      <c r="SY68" s="106"/>
      <c r="SZ68" s="106"/>
      <c r="TA68" s="106"/>
      <c r="TB68" s="106"/>
    </row>
    <row r="69" spans="1:522" s="10" customFormat="1" ht="18" customHeight="1" x14ac:dyDescent="0.3">
      <c r="A69" s="12"/>
      <c r="B69" s="26" t="s">
        <v>318</v>
      </c>
      <c r="C69" s="19">
        <v>1906</v>
      </c>
      <c r="D69" s="133" t="s">
        <v>274</v>
      </c>
      <c r="E69" s="19"/>
      <c r="F69" s="19"/>
      <c r="G69" s="4"/>
      <c r="H69"/>
      <c r="I69" s="1">
        <f t="shared" si="1"/>
        <v>14</v>
      </c>
      <c r="J69" s="12">
        <f>Tabuľka11[[#This Row],[Stĺpec8]]</f>
        <v>14</v>
      </c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>
        <f>3+3</f>
        <v>6</v>
      </c>
      <c r="X69" s="106"/>
      <c r="Y69" s="106"/>
      <c r="Z69" s="106"/>
      <c r="AA69" s="106">
        <f>3+5</f>
        <v>8</v>
      </c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11"/>
      <c r="CD69" s="111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11"/>
      <c r="CX69" s="106"/>
      <c r="CY69" s="106"/>
      <c r="CZ69" s="111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11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56"/>
      <c r="FM69" s="106"/>
      <c r="FN69" s="106"/>
      <c r="FO69" s="156"/>
      <c r="FP69" s="151"/>
      <c r="FQ69" s="151"/>
      <c r="FR69" s="106"/>
      <c r="FS69" s="106"/>
      <c r="FT69" s="106"/>
      <c r="FU69" s="106"/>
      <c r="FV69" s="106"/>
      <c r="FW69" s="151"/>
      <c r="FX69" s="151"/>
      <c r="FY69" s="106"/>
      <c r="FZ69" s="106"/>
      <c r="GA69" s="157"/>
      <c r="GB69" s="157"/>
      <c r="GC69" s="106"/>
      <c r="GD69" s="15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11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97"/>
      <c r="JT69" s="97"/>
      <c r="JU69" s="97"/>
      <c r="JV69" s="97"/>
      <c r="JW69" s="97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11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  <c r="PJ69" s="106"/>
      <c r="PK69" s="106"/>
      <c r="PL69" s="106"/>
      <c r="PM69" s="106"/>
      <c r="PN69" s="106"/>
      <c r="PO69" s="106"/>
      <c r="PP69" s="106"/>
      <c r="PQ69" s="106"/>
      <c r="PR69" s="106"/>
      <c r="PS69" s="106"/>
      <c r="PT69" s="106"/>
      <c r="PU69" s="106"/>
      <c r="PV69" s="106"/>
      <c r="PW69" s="106"/>
      <c r="PX69" s="106"/>
      <c r="PY69" s="106"/>
      <c r="PZ69" s="106"/>
      <c r="QA69" s="106"/>
      <c r="QB69" s="106"/>
      <c r="QC69" s="106"/>
      <c r="QD69" s="106"/>
      <c r="QE69" s="106"/>
      <c r="QF69" s="106"/>
      <c r="QG69" s="106"/>
      <c r="QH69" s="106"/>
      <c r="QI69" s="106"/>
      <c r="QJ69" s="106"/>
      <c r="QK69" s="106"/>
      <c r="QL69" s="106"/>
      <c r="QM69" s="106"/>
      <c r="QN69" s="106"/>
      <c r="QO69" s="106"/>
      <c r="QP69" s="106"/>
      <c r="QQ69" s="106"/>
      <c r="QR69" s="106"/>
      <c r="QS69" s="106"/>
      <c r="QT69" s="106"/>
      <c r="QU69" s="106"/>
      <c r="QV69" s="106"/>
      <c r="QW69" s="106"/>
      <c r="QX69" s="106"/>
      <c r="QY69" s="106"/>
      <c r="QZ69" s="106"/>
      <c r="RA69" s="106"/>
      <c r="RB69" s="106"/>
      <c r="RC69" s="106"/>
      <c r="RD69" s="106"/>
      <c r="RE69" s="106"/>
      <c r="RF69" s="106"/>
      <c r="RG69" s="106"/>
      <c r="RH69" s="106"/>
      <c r="RI69" s="106"/>
      <c r="RJ69" s="106"/>
      <c r="RK69" s="106"/>
      <c r="RL69" s="106"/>
      <c r="RM69" s="106"/>
      <c r="RN69" s="106"/>
      <c r="RO69" s="106"/>
      <c r="RP69" s="106"/>
      <c r="RQ69" s="106"/>
      <c r="RR69" s="106"/>
      <c r="RS69" s="106"/>
      <c r="RT69" s="106"/>
      <c r="RU69" s="106"/>
      <c r="RV69" s="106"/>
      <c r="RW69" s="106"/>
      <c r="RX69" s="106"/>
      <c r="RY69" s="106"/>
      <c r="RZ69" s="106"/>
      <c r="SA69" s="106"/>
      <c r="SB69" s="106"/>
      <c r="SC69" s="106"/>
      <c r="SD69" s="106"/>
      <c r="SE69" s="106"/>
      <c r="SF69" s="106"/>
      <c r="SG69" s="106"/>
      <c r="SH69" s="106"/>
      <c r="SI69" s="106"/>
      <c r="SJ69" s="106"/>
      <c r="SK69" s="106"/>
      <c r="SL69" s="106"/>
      <c r="SM69" s="106"/>
      <c r="SN69" s="106"/>
      <c r="SO69" s="106"/>
      <c r="SP69" s="106"/>
      <c r="SQ69" s="106"/>
      <c r="SR69" s="106"/>
      <c r="SS69" s="106"/>
      <c r="ST69" s="106"/>
      <c r="SU69" s="106"/>
      <c r="SV69" s="106"/>
      <c r="SW69" s="106"/>
      <c r="SX69" s="106"/>
      <c r="SY69" s="106"/>
      <c r="SZ69" s="106"/>
      <c r="TA69" s="106"/>
      <c r="TB69" s="106"/>
    </row>
    <row r="70" spans="1:522" s="10" customFormat="1" ht="18" customHeight="1" x14ac:dyDescent="0.25">
      <c r="A70" s="12"/>
      <c r="B70" s="26" t="s">
        <v>53</v>
      </c>
      <c r="C70" s="1">
        <v>3057</v>
      </c>
      <c r="D70" t="s">
        <v>138</v>
      </c>
      <c r="E70" s="1">
        <v>11709</v>
      </c>
      <c r="F70" s="1">
        <v>2018</v>
      </c>
      <c r="G70" t="s">
        <v>54</v>
      </c>
      <c r="H70"/>
      <c r="I70" s="1">
        <f t="shared" si="1"/>
        <v>14</v>
      </c>
      <c r="J70" s="12">
        <f>I70</f>
        <v>14</v>
      </c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>
        <f>1+3</f>
        <v>4</v>
      </c>
      <c r="DE70" s="106"/>
      <c r="DF70" s="106"/>
      <c r="DG70" s="106"/>
      <c r="DH70" s="106"/>
      <c r="DI70" s="106"/>
      <c r="DJ70" s="106"/>
      <c r="DK70" s="106">
        <f>2+3</f>
        <v>5</v>
      </c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>
        <v>1</v>
      </c>
      <c r="GB70" s="106">
        <v>1</v>
      </c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106"/>
      <c r="JI70" s="106"/>
      <c r="JJ70" s="106"/>
      <c r="JK70" s="106"/>
      <c r="JL70" s="106"/>
      <c r="JM70" s="106"/>
      <c r="JN70" s="106"/>
      <c r="JO70" s="106"/>
      <c r="JP70" s="106"/>
      <c r="JQ70" s="106"/>
      <c r="JR70" s="106"/>
      <c r="JS70" s="106"/>
      <c r="JT70" s="106"/>
      <c r="JU70" s="106"/>
      <c r="JV70" s="106"/>
      <c r="JW70" s="106"/>
      <c r="JX70" s="106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06"/>
      <c r="KT70" s="106"/>
      <c r="KU70" s="106"/>
      <c r="KV70" s="111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/>
      <c r="LP70" s="106"/>
      <c r="LQ70" s="106"/>
      <c r="LR70" s="106"/>
      <c r="LS70" s="106">
        <f>1+2</f>
        <v>3</v>
      </c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  <c r="PJ70" s="106"/>
      <c r="PK70" s="106"/>
      <c r="PL70" s="106"/>
      <c r="PM70" s="106"/>
      <c r="PN70" s="106"/>
      <c r="PO70" s="106"/>
      <c r="PP70" s="106"/>
      <c r="PQ70" s="106"/>
      <c r="PR70" s="106"/>
      <c r="PS70" s="106"/>
      <c r="PT70" s="106"/>
      <c r="PU70" s="106"/>
      <c r="PV70" s="106"/>
      <c r="PW70" s="106"/>
      <c r="PX70" s="106"/>
      <c r="PY70" s="106"/>
      <c r="PZ70" s="106"/>
      <c r="QA70" s="106"/>
      <c r="QB70" s="106"/>
      <c r="QC70" s="106"/>
      <c r="QD70" s="106"/>
      <c r="QE70" s="106"/>
      <c r="QF70" s="106"/>
      <c r="QG70" s="106"/>
      <c r="QH70" s="106"/>
      <c r="QI70" s="106"/>
      <c r="QJ70" s="106"/>
      <c r="QK70" s="106"/>
      <c r="QL70" s="106"/>
      <c r="QM70" s="106"/>
      <c r="QN70" s="106"/>
      <c r="QO70" s="106"/>
      <c r="QP70" s="106"/>
      <c r="QQ70" s="106"/>
      <c r="QR70" s="106"/>
      <c r="QS70" s="106"/>
      <c r="QT70" s="106"/>
      <c r="QU70" s="106"/>
      <c r="QV70" s="106"/>
      <c r="QW70" s="106"/>
      <c r="QX70" s="106"/>
      <c r="QY70" s="106"/>
      <c r="QZ70" s="106"/>
      <c r="RA70" s="106"/>
      <c r="RB70" s="106"/>
      <c r="RC70" s="106"/>
      <c r="RD70" s="106"/>
      <c r="RE70" s="106"/>
      <c r="RF70" s="106"/>
      <c r="RG70" s="106"/>
      <c r="RH70" s="106"/>
      <c r="RI70" s="106"/>
      <c r="RJ70" s="106"/>
      <c r="RK70" s="106"/>
      <c r="RL70" s="106"/>
      <c r="RM70" s="106"/>
      <c r="RN70" s="106"/>
      <c r="RO70" s="106"/>
      <c r="RP70" s="106"/>
      <c r="RQ70" s="106"/>
      <c r="RR70" s="106"/>
      <c r="RS70" s="106"/>
      <c r="RT70" s="106"/>
      <c r="RU70" s="106"/>
      <c r="RV70" s="106"/>
      <c r="RW70" s="106"/>
      <c r="RX70" s="106"/>
      <c r="RY70" s="106"/>
      <c r="RZ70" s="106"/>
      <c r="SA70" s="106"/>
      <c r="SB70" s="106"/>
      <c r="SC70" s="106"/>
      <c r="SD70" s="106"/>
      <c r="SE70" s="106"/>
      <c r="SF70" s="106"/>
      <c r="SG70" s="106"/>
      <c r="SH70" s="106"/>
      <c r="SI70" s="106"/>
      <c r="SJ70" s="106"/>
      <c r="SK70" s="106"/>
      <c r="SL70" s="106"/>
      <c r="SM70" s="106"/>
      <c r="SN70" s="106"/>
      <c r="SO70" s="106"/>
      <c r="SP70" s="106"/>
      <c r="SQ70" s="106"/>
      <c r="SR70" s="106"/>
      <c r="SS70" s="106"/>
      <c r="ST70" s="106"/>
      <c r="SU70" s="106"/>
      <c r="SV70" s="106"/>
      <c r="SW70" s="106"/>
      <c r="SX70" s="106"/>
      <c r="SY70" s="106"/>
      <c r="SZ70" s="106"/>
      <c r="TA70" s="106"/>
      <c r="TB70" s="106"/>
    </row>
    <row r="71" spans="1:522" s="10" customFormat="1" ht="18" customHeight="1" x14ac:dyDescent="0.25">
      <c r="A71" s="12">
        <v>33</v>
      </c>
      <c r="B71" s="26" t="s">
        <v>127</v>
      </c>
      <c r="C71" s="1">
        <v>4582</v>
      </c>
      <c r="D71" s="4" t="s">
        <v>128</v>
      </c>
      <c r="E71" s="1">
        <v>11793</v>
      </c>
      <c r="F71" s="1">
        <v>2015</v>
      </c>
      <c r="G71" s="4" t="s">
        <v>35</v>
      </c>
      <c r="H71"/>
      <c r="I71" s="1">
        <f t="shared" si="1"/>
        <v>13</v>
      </c>
      <c r="J71" s="12">
        <f>I71</f>
        <v>13</v>
      </c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11"/>
      <c r="AJ71" s="111"/>
      <c r="AK71" s="106"/>
      <c r="AL71" s="106"/>
      <c r="AM71" s="106"/>
      <c r="AN71" s="106"/>
      <c r="AO71" s="111"/>
      <c r="AP71" s="111"/>
      <c r="AQ71" s="106"/>
      <c r="AR71" s="111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>
        <v>1</v>
      </c>
      <c r="DH71" s="106" t="s">
        <v>307</v>
      </c>
      <c r="DI71" s="106"/>
      <c r="DJ71" s="106"/>
      <c r="DK71" s="106"/>
      <c r="DL71" s="106"/>
      <c r="DM71" s="106"/>
      <c r="DN71" s="106">
        <f>1+3</f>
        <v>4</v>
      </c>
      <c r="DO71" s="106">
        <v>1</v>
      </c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57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  <c r="IV71" s="106"/>
      <c r="IW71" s="106" t="s">
        <v>307</v>
      </c>
      <c r="IX71" s="106" t="s">
        <v>307</v>
      </c>
      <c r="IY71" s="106"/>
      <c r="IZ71" s="106"/>
      <c r="JA71" s="106"/>
      <c r="JB71" s="106"/>
      <c r="JC71" s="106"/>
      <c r="JD71" s="106"/>
      <c r="JE71" s="106"/>
      <c r="JF71" s="106"/>
      <c r="JG71" s="106">
        <f>1+2</f>
        <v>3</v>
      </c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97"/>
      <c r="JT71" s="97"/>
      <c r="JU71" s="97"/>
      <c r="JV71" s="97"/>
      <c r="JW71" s="97"/>
      <c r="JX71" s="106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06"/>
      <c r="KN71" s="106"/>
      <c r="KO71" s="106"/>
      <c r="KP71" s="106"/>
      <c r="KQ71" s="106"/>
      <c r="KR71" s="106"/>
      <c r="KS71" s="106"/>
      <c r="KT71" s="111"/>
      <c r="KU71" s="106"/>
      <c r="KV71" s="106"/>
      <c r="KW71" s="106"/>
      <c r="KX71" s="106"/>
      <c r="KY71" s="106"/>
      <c r="KZ71" s="106"/>
      <c r="LA71" s="111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11" t="s">
        <v>307</v>
      </c>
      <c r="ND71" s="111" t="s">
        <v>307</v>
      </c>
      <c r="NE71" s="106"/>
      <c r="NF71" s="106"/>
      <c r="NG71" s="106"/>
      <c r="NH71" s="106"/>
      <c r="NI71" s="106"/>
      <c r="NJ71" s="106"/>
      <c r="NK71" s="106">
        <f>2+2</f>
        <v>4</v>
      </c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  <c r="PJ71" s="106"/>
      <c r="PK71" s="106"/>
      <c r="PL71" s="106"/>
      <c r="PM71" s="106"/>
      <c r="PN71" s="106"/>
      <c r="PO71" s="106"/>
      <c r="PP71" s="106"/>
      <c r="PQ71" s="106"/>
      <c r="PR71" s="106"/>
      <c r="PS71" s="106"/>
      <c r="PT71" s="106"/>
      <c r="PU71" s="106"/>
      <c r="PV71" s="106"/>
      <c r="PW71" s="106"/>
      <c r="PX71" s="106"/>
      <c r="PY71" s="106"/>
      <c r="PZ71" s="106"/>
      <c r="QA71" s="106"/>
      <c r="QB71" s="106"/>
      <c r="QC71" s="106"/>
      <c r="QD71" s="106"/>
      <c r="QE71" s="106"/>
      <c r="QF71" s="106"/>
      <c r="QG71" s="106"/>
      <c r="QH71" s="106"/>
      <c r="QI71" s="106"/>
      <c r="QJ71" s="106"/>
      <c r="QK71" s="106"/>
      <c r="QL71" s="106"/>
      <c r="QM71" s="106"/>
      <c r="QN71" s="106"/>
      <c r="QO71" s="106"/>
      <c r="QP71" s="106"/>
      <c r="QQ71" s="106"/>
      <c r="QR71" s="106"/>
      <c r="QS71" s="106"/>
      <c r="QT71" s="106"/>
      <c r="QU71" s="106"/>
      <c r="QV71" s="106"/>
      <c r="QW71" s="106"/>
      <c r="QX71" s="106"/>
      <c r="QY71" s="106"/>
      <c r="QZ71" s="106"/>
      <c r="RA71" s="106"/>
      <c r="RB71" s="106"/>
      <c r="RC71" s="106"/>
      <c r="RD71" s="106"/>
      <c r="RE71" s="106"/>
      <c r="RF71" s="106"/>
      <c r="RG71" s="106"/>
      <c r="RH71" s="106"/>
      <c r="RI71" s="106"/>
      <c r="RJ71" s="106"/>
      <c r="RK71" s="106"/>
      <c r="RL71" s="106"/>
      <c r="RM71" s="106"/>
      <c r="RN71" s="106"/>
      <c r="RO71" s="106"/>
      <c r="RP71" s="106"/>
      <c r="RQ71" s="106"/>
      <c r="RR71" s="106"/>
      <c r="RS71" s="106"/>
      <c r="RT71" s="106"/>
      <c r="RU71" s="106"/>
      <c r="RV71" s="106"/>
      <c r="RW71" s="106"/>
      <c r="RX71" s="106"/>
      <c r="RY71" s="106"/>
      <c r="RZ71" s="106"/>
      <c r="SA71" s="106"/>
      <c r="SB71" s="106"/>
      <c r="SC71" s="106"/>
      <c r="SD71" s="106"/>
      <c r="SE71" s="106"/>
      <c r="SF71" s="106"/>
      <c r="SG71" s="106"/>
      <c r="SH71" s="106"/>
      <c r="SI71" s="106"/>
      <c r="SJ71" s="106"/>
      <c r="SK71" s="106"/>
      <c r="SL71" s="106"/>
      <c r="SM71" s="106"/>
      <c r="SN71" s="106"/>
      <c r="SO71" s="106"/>
      <c r="SP71" s="106"/>
      <c r="SQ71" s="106"/>
      <c r="SR71" s="106"/>
      <c r="SS71" s="106"/>
      <c r="ST71" s="106"/>
      <c r="SU71" s="106"/>
      <c r="SV71" s="106"/>
      <c r="SW71" s="106"/>
      <c r="SX71" s="106"/>
      <c r="SY71" s="106"/>
      <c r="SZ71" s="106"/>
      <c r="TA71" s="106"/>
      <c r="TB71" s="106"/>
    </row>
    <row r="72" spans="1:522" s="10" customFormat="1" ht="18" customHeight="1" x14ac:dyDescent="0.25">
      <c r="A72" s="12"/>
      <c r="B72" s="26" t="s">
        <v>20</v>
      </c>
      <c r="C72" s="1">
        <v>7279</v>
      </c>
      <c r="D72" t="s">
        <v>209</v>
      </c>
      <c r="E72" s="1">
        <v>12432</v>
      </c>
      <c r="F72" s="1">
        <v>2011</v>
      </c>
      <c r="G72" t="s">
        <v>442</v>
      </c>
      <c r="H72"/>
      <c r="I72" s="1">
        <f t="shared" si="1"/>
        <v>13</v>
      </c>
      <c r="J72" s="12">
        <f>Tabuľka11[[#This Row],[Stĺpec8]]</f>
        <v>13</v>
      </c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57" t="s">
        <v>307</v>
      </c>
      <c r="GB72" s="157" t="s">
        <v>307</v>
      </c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 t="s">
        <v>307</v>
      </c>
      <c r="IX72" s="106" t="s">
        <v>307</v>
      </c>
      <c r="IY72" s="106"/>
      <c r="IZ72" s="106"/>
      <c r="JA72" s="106"/>
      <c r="JB72" s="106"/>
      <c r="JC72" s="106"/>
      <c r="JD72" s="106"/>
      <c r="JE72" s="106"/>
      <c r="JF72" s="106" t="s">
        <v>307</v>
      </c>
      <c r="JG72" s="106">
        <v>1</v>
      </c>
      <c r="JH72" s="106"/>
      <c r="JI72" s="106"/>
      <c r="JJ72" s="106"/>
      <c r="JK72" s="106"/>
      <c r="JL72" s="106"/>
      <c r="JM72" s="106"/>
      <c r="JN72" s="106"/>
      <c r="JO72" s="106"/>
      <c r="JP72" s="106">
        <v>1</v>
      </c>
      <c r="JQ72" s="106"/>
      <c r="JR72" s="106"/>
      <c r="JS72" s="106"/>
      <c r="JT72" s="106"/>
      <c r="JU72" s="106"/>
      <c r="JV72" s="106"/>
      <c r="JW72" s="106" t="s">
        <v>307</v>
      </c>
      <c r="JX72" s="106">
        <v>2</v>
      </c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 t="s">
        <v>307</v>
      </c>
      <c r="LA72" s="106" t="s">
        <v>307</v>
      </c>
      <c r="LB72" s="106"/>
      <c r="LC72" s="106"/>
      <c r="LD72" s="106"/>
      <c r="LE72" s="106"/>
      <c r="LF72" s="106"/>
      <c r="LG72" s="106"/>
      <c r="LH72" s="106"/>
      <c r="LI72" s="106"/>
      <c r="LJ72" s="106"/>
      <c r="LK72" s="111" t="s">
        <v>307</v>
      </c>
      <c r="LL72" s="106"/>
      <c r="LM72" s="106"/>
      <c r="LN72" s="106"/>
      <c r="LO72" s="106"/>
      <c r="LP72" s="106"/>
      <c r="LQ72" s="106"/>
      <c r="LR72" s="106">
        <f>1+2</f>
        <v>3</v>
      </c>
      <c r="LS72" s="106" t="s">
        <v>307</v>
      </c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11" t="s">
        <v>307</v>
      </c>
      <c r="NC72" s="111" t="s">
        <v>307</v>
      </c>
      <c r="ND72" s="106"/>
      <c r="NE72" s="106"/>
      <c r="NF72" s="106"/>
      <c r="NG72" s="106"/>
      <c r="NH72" s="106"/>
      <c r="NI72" s="106"/>
      <c r="NJ72" s="111" t="s">
        <v>307</v>
      </c>
      <c r="NK72" s="106"/>
      <c r="NL72" s="106"/>
      <c r="NM72" s="106"/>
      <c r="NN72" s="106"/>
      <c r="NO72" s="106"/>
      <c r="NP72" s="106" t="s">
        <v>307</v>
      </c>
      <c r="NQ72" s="106"/>
      <c r="NR72" s="106"/>
      <c r="NS72" s="106">
        <f>3+2</f>
        <v>5</v>
      </c>
      <c r="NT72" s="106"/>
      <c r="NU72" s="106"/>
      <c r="NV72" s="106"/>
      <c r="NW72" s="106">
        <v>1</v>
      </c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  <c r="PJ72" s="106"/>
      <c r="PK72" s="106"/>
      <c r="PL72" s="106"/>
      <c r="PM72" s="106"/>
      <c r="PN72" s="106"/>
      <c r="PO72" s="106"/>
      <c r="PP72" s="106"/>
      <c r="PQ72" s="106"/>
      <c r="PR72" s="106"/>
      <c r="PS72" s="106"/>
      <c r="PT72" s="106"/>
      <c r="PU72" s="106"/>
      <c r="PV72" s="106"/>
      <c r="PW72" s="106"/>
      <c r="PX72" s="106"/>
      <c r="PY72" s="106"/>
      <c r="PZ72" s="106"/>
      <c r="QA72" s="106"/>
      <c r="QB72" s="106"/>
      <c r="QC72" s="106"/>
      <c r="QD72" s="106"/>
      <c r="QE72" s="106"/>
      <c r="QF72" s="106"/>
      <c r="QG72" s="106"/>
      <c r="QH72" s="106"/>
      <c r="QI72" s="106"/>
      <c r="QJ72" s="106"/>
      <c r="QK72" s="106"/>
      <c r="QL72" s="106"/>
      <c r="QM72" s="106"/>
      <c r="QN72" s="106"/>
      <c r="QO72" s="106"/>
      <c r="QP72" s="106"/>
      <c r="QQ72" s="106"/>
      <c r="QR72" s="106"/>
      <c r="QS72" s="106"/>
      <c r="QT72" s="106"/>
      <c r="QU72" s="106"/>
      <c r="QV72" s="106"/>
      <c r="QW72" s="106"/>
      <c r="QX72" s="106"/>
      <c r="QY72" s="106"/>
      <c r="QZ72" s="106"/>
      <c r="RA72" s="106"/>
      <c r="RB72" s="106"/>
      <c r="RC72" s="106"/>
      <c r="RD72" s="106"/>
      <c r="RE72" s="106"/>
      <c r="RF72" s="106"/>
      <c r="RG72" s="106"/>
      <c r="RH72" s="106"/>
      <c r="RI72" s="106"/>
      <c r="RJ72" s="106"/>
      <c r="RK72" s="106"/>
      <c r="RL72" s="106"/>
      <c r="RM72" s="106"/>
      <c r="RN72" s="106"/>
      <c r="RO72" s="106"/>
      <c r="RP72" s="106"/>
      <c r="RQ72" s="106"/>
      <c r="RR72" s="106"/>
      <c r="RS72" s="106"/>
      <c r="RT72" s="106"/>
      <c r="RU72" s="106"/>
      <c r="RV72" s="106"/>
      <c r="RW72" s="106"/>
      <c r="RX72" s="106"/>
      <c r="RY72" s="106"/>
      <c r="RZ72" s="106"/>
      <c r="SA72" s="106"/>
      <c r="SB72" s="106"/>
      <c r="SC72" s="106"/>
      <c r="SD72" s="106"/>
      <c r="SE72" s="106"/>
      <c r="SF72" s="106"/>
      <c r="SG72" s="106"/>
      <c r="SH72" s="106"/>
      <c r="SI72" s="106"/>
      <c r="SJ72" s="106"/>
      <c r="SK72" s="106"/>
      <c r="SL72" s="106"/>
      <c r="SM72" s="106"/>
      <c r="SN72" s="106"/>
      <c r="SO72" s="106"/>
      <c r="SP72" s="106"/>
      <c r="SQ72" s="106"/>
      <c r="SR72" s="106"/>
      <c r="SS72" s="106"/>
      <c r="ST72" s="106"/>
      <c r="SU72" s="106"/>
      <c r="SV72" s="106"/>
      <c r="SW72" s="106"/>
      <c r="SX72" s="106"/>
      <c r="SY72" s="106"/>
      <c r="SZ72" s="106"/>
      <c r="TA72" s="106"/>
      <c r="TB72" s="106"/>
    </row>
    <row r="73" spans="1:522" s="10" customFormat="1" ht="18" customHeight="1" x14ac:dyDescent="0.25">
      <c r="A73" s="12">
        <v>35</v>
      </c>
      <c r="B73" s="26" t="s">
        <v>133</v>
      </c>
      <c r="C73" s="1">
        <v>7028</v>
      </c>
      <c r="D73" s="4" t="s">
        <v>134</v>
      </c>
      <c r="E73" s="1">
        <v>11749</v>
      </c>
      <c r="F73" s="1">
        <v>2009</v>
      </c>
      <c r="G73" s="4" t="s">
        <v>21</v>
      </c>
      <c r="H73"/>
      <c r="I73" s="1">
        <f t="shared" ref="I73:I105" si="2">SUM(K73:TB73)</f>
        <v>10</v>
      </c>
      <c r="J73" s="12">
        <f>SUM(I73:I73)</f>
        <v>10</v>
      </c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11"/>
      <c r="AJ73" s="111"/>
      <c r="AK73" s="106"/>
      <c r="AL73" s="106"/>
      <c r="AM73" s="106"/>
      <c r="AN73" s="106"/>
      <c r="AO73" s="111"/>
      <c r="AP73" s="111"/>
      <c r="AQ73" s="106"/>
      <c r="AR73" s="111"/>
      <c r="AS73" s="106"/>
      <c r="AT73" s="106"/>
      <c r="AU73" s="111"/>
      <c r="AV73" s="106"/>
      <c r="AW73" s="106"/>
      <c r="AX73" s="106"/>
      <c r="AY73" s="106"/>
      <c r="AZ73" s="106"/>
      <c r="BA73" s="106"/>
      <c r="BB73" s="106"/>
      <c r="BC73" s="111"/>
      <c r="BD73" s="106"/>
      <c r="BE73" s="106"/>
      <c r="BF73" s="106"/>
      <c r="BG73" s="106"/>
      <c r="BH73" s="106"/>
      <c r="BI73" s="111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11"/>
      <c r="DE73" s="111"/>
      <c r="DF73" s="106"/>
      <c r="DG73" s="106">
        <v>3</v>
      </c>
      <c r="DH73" s="106" t="s">
        <v>307</v>
      </c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11"/>
      <c r="ER73" s="111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57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11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  <c r="IX73" s="106"/>
      <c r="IY73" s="106"/>
      <c r="IZ73" s="106"/>
      <c r="JA73" s="106"/>
      <c r="JB73" s="106"/>
      <c r="JC73" s="106"/>
      <c r="JD73" s="106"/>
      <c r="JE73" s="106"/>
      <c r="JF73" s="106"/>
      <c r="JG73" s="106"/>
      <c r="JH73" s="106"/>
      <c r="JI73" s="106"/>
      <c r="JJ73" s="106"/>
      <c r="JK73" s="106"/>
      <c r="JL73" s="106"/>
      <c r="JM73" s="106"/>
      <c r="JN73" s="106"/>
      <c r="JO73" s="106"/>
      <c r="JP73" s="106"/>
      <c r="JQ73" s="106"/>
      <c r="JR73" s="106"/>
      <c r="JS73" s="97"/>
      <c r="JT73" s="97"/>
      <c r="JU73" s="97"/>
      <c r="JV73" s="97"/>
      <c r="JW73" s="97"/>
      <c r="JX73" s="106"/>
      <c r="JY73" s="106"/>
      <c r="JZ73" s="106"/>
      <c r="KA73" s="106"/>
      <c r="KB73" s="106"/>
      <c r="KC73" s="106"/>
      <c r="KD73" s="106"/>
      <c r="KE73" s="106"/>
      <c r="KF73" s="106"/>
      <c r="KG73" s="106"/>
      <c r="KH73" s="106"/>
      <c r="KI73" s="106"/>
      <c r="KJ73" s="106"/>
      <c r="KK73" s="106"/>
      <c r="KL73" s="106"/>
      <c r="KM73" s="106"/>
      <c r="KN73" s="111"/>
      <c r="KO73" s="106"/>
      <c r="KP73" s="106"/>
      <c r="KQ73" s="106"/>
      <c r="KR73" s="106"/>
      <c r="KS73" s="106"/>
      <c r="KT73" s="106"/>
      <c r="KU73" s="106"/>
      <c r="KV73" s="106"/>
      <c r="KW73" s="106"/>
      <c r="KX73" s="106"/>
      <c r="KY73" s="106"/>
      <c r="KZ73" s="106"/>
      <c r="LA73" s="106"/>
      <c r="LB73" s="106"/>
      <c r="LC73" s="106"/>
      <c r="LD73" s="106"/>
      <c r="LE73" s="106"/>
      <c r="LF73" s="106"/>
      <c r="LG73" s="106"/>
      <c r="LH73" s="106"/>
      <c r="LI73" s="106"/>
      <c r="LJ73" s="106"/>
      <c r="LK73" s="106"/>
      <c r="LL73" s="106"/>
      <c r="LM73" s="106"/>
      <c r="LN73" s="106"/>
      <c r="LO73" s="106"/>
      <c r="LP73" s="106"/>
      <c r="LQ73" s="106"/>
      <c r="LR73" s="106">
        <f>2+3</f>
        <v>5</v>
      </c>
      <c r="LS73" s="106">
        <v>2</v>
      </c>
      <c r="LT73" s="106"/>
      <c r="LU73" s="106"/>
      <c r="LV73" s="106"/>
      <c r="LW73" s="106"/>
      <c r="LX73" s="106"/>
      <c r="LY73" s="106"/>
      <c r="LZ73" s="106"/>
      <c r="MA73" s="106"/>
      <c r="MB73" s="106"/>
      <c r="MC73" s="106"/>
      <c r="MD73" s="106"/>
      <c r="ME73" s="106"/>
      <c r="MF73" s="106"/>
      <c r="MG73" s="106"/>
      <c r="MH73" s="106"/>
      <c r="MI73" s="106"/>
      <c r="MJ73" s="106"/>
      <c r="MK73" s="106"/>
      <c r="ML73" s="106"/>
      <c r="MM73" s="106"/>
      <c r="MN73" s="106"/>
      <c r="MO73" s="106"/>
      <c r="MP73" s="106"/>
      <c r="MQ73" s="106"/>
      <c r="MR73" s="106"/>
      <c r="MS73" s="106"/>
      <c r="MT73" s="106"/>
      <c r="MU73" s="106"/>
      <c r="MV73" s="106"/>
      <c r="MW73" s="106"/>
      <c r="MX73" s="106"/>
      <c r="MY73" s="106"/>
      <c r="MZ73" s="106"/>
      <c r="NA73" s="106"/>
      <c r="NB73" s="106"/>
      <c r="NC73" s="106"/>
      <c r="ND73" s="106"/>
      <c r="NE73" s="106"/>
      <c r="NF73" s="106"/>
      <c r="NG73" s="106"/>
      <c r="NH73" s="106"/>
      <c r="NI73" s="106"/>
      <c r="NJ73" s="106"/>
      <c r="NK73" s="106"/>
      <c r="NL73" s="106"/>
      <c r="NM73" s="106"/>
      <c r="NN73" s="106"/>
      <c r="NO73" s="106"/>
      <c r="NP73" s="106"/>
      <c r="NQ73" s="106"/>
      <c r="NR73" s="106"/>
      <c r="NS73" s="106"/>
      <c r="NT73" s="106"/>
      <c r="NU73" s="106"/>
      <c r="NV73" s="106"/>
      <c r="NW73" s="106"/>
      <c r="NX73" s="106"/>
      <c r="NY73" s="106"/>
      <c r="NZ73" s="106"/>
      <c r="OA73" s="106"/>
      <c r="OB73" s="106"/>
      <c r="OC73" s="106"/>
      <c r="OD73" s="106"/>
      <c r="OE73" s="106"/>
      <c r="OF73" s="106"/>
      <c r="OG73" s="106"/>
      <c r="OH73" s="106"/>
      <c r="OI73" s="106"/>
      <c r="OJ73" s="106"/>
      <c r="OK73" s="106"/>
      <c r="OL73" s="106"/>
      <c r="OM73" s="106"/>
      <c r="ON73" s="106"/>
      <c r="OO73" s="106"/>
      <c r="OP73" s="106"/>
      <c r="OQ73" s="106"/>
      <c r="OR73" s="106"/>
      <c r="OS73" s="106"/>
      <c r="OT73" s="106"/>
      <c r="OU73" s="106"/>
      <c r="OV73" s="106"/>
      <c r="OW73" s="106"/>
      <c r="OX73" s="106"/>
      <c r="OY73" s="106"/>
      <c r="OZ73" s="106"/>
      <c r="PA73" s="106"/>
      <c r="PB73" s="106"/>
      <c r="PC73" s="106"/>
      <c r="PD73" s="106"/>
      <c r="PE73" s="106"/>
      <c r="PF73" s="106"/>
      <c r="PG73" s="106"/>
      <c r="PH73" s="106"/>
      <c r="PI73" s="106"/>
      <c r="PJ73" s="106"/>
      <c r="PK73" s="106"/>
      <c r="PL73" s="106"/>
      <c r="PM73" s="106"/>
      <c r="PN73" s="106"/>
      <c r="PO73" s="106"/>
      <c r="PP73" s="106"/>
      <c r="PQ73" s="106"/>
      <c r="PR73" s="106"/>
      <c r="PS73" s="106"/>
      <c r="PT73" s="106"/>
      <c r="PU73" s="106"/>
      <c r="PV73" s="106"/>
      <c r="PW73" s="106"/>
      <c r="PX73" s="106"/>
      <c r="PY73" s="106"/>
      <c r="PZ73" s="106"/>
      <c r="QA73" s="106"/>
      <c r="QB73" s="106"/>
      <c r="QC73" s="106"/>
      <c r="QD73" s="106"/>
      <c r="QE73" s="106"/>
      <c r="QF73" s="106"/>
      <c r="QG73" s="106"/>
      <c r="QH73" s="106"/>
      <c r="QI73" s="106"/>
      <c r="QJ73" s="106"/>
      <c r="QK73" s="106"/>
      <c r="QL73" s="106"/>
      <c r="QM73" s="106"/>
      <c r="QN73" s="106"/>
      <c r="QO73" s="106"/>
      <c r="QP73" s="106"/>
      <c r="QQ73" s="106"/>
      <c r="QR73" s="106"/>
      <c r="QS73" s="106"/>
      <c r="QT73" s="106"/>
      <c r="QU73" s="106"/>
      <c r="QV73" s="106"/>
      <c r="QW73" s="106"/>
      <c r="QX73" s="106"/>
      <c r="QY73" s="106"/>
      <c r="QZ73" s="106"/>
      <c r="RA73" s="106"/>
      <c r="RB73" s="106"/>
      <c r="RC73" s="106"/>
      <c r="RD73" s="106"/>
      <c r="RE73" s="106"/>
      <c r="RF73" s="106"/>
      <c r="RG73" s="106"/>
      <c r="RH73" s="106"/>
      <c r="RI73" s="106"/>
      <c r="RJ73" s="106"/>
      <c r="RK73" s="106"/>
      <c r="RL73" s="106"/>
      <c r="RM73" s="106"/>
      <c r="RN73" s="106"/>
      <c r="RO73" s="106"/>
      <c r="RP73" s="106"/>
      <c r="RQ73" s="106"/>
      <c r="RR73" s="106"/>
      <c r="RS73" s="106"/>
      <c r="RT73" s="106"/>
      <c r="RU73" s="106"/>
      <c r="RV73" s="106"/>
      <c r="RW73" s="106"/>
      <c r="RX73" s="106"/>
      <c r="RY73" s="106"/>
      <c r="RZ73" s="106"/>
      <c r="SA73" s="106"/>
      <c r="SB73" s="106"/>
      <c r="SC73" s="106"/>
      <c r="SD73" s="106"/>
      <c r="SE73" s="106"/>
      <c r="SF73" s="106"/>
      <c r="SG73" s="106"/>
      <c r="SH73" s="106"/>
      <c r="SI73" s="106"/>
      <c r="SJ73" s="106"/>
      <c r="SK73" s="106"/>
      <c r="SL73" s="106"/>
      <c r="SM73" s="106"/>
      <c r="SN73" s="106"/>
      <c r="SO73" s="106"/>
      <c r="SP73" s="106"/>
      <c r="SQ73" s="106"/>
      <c r="SR73" s="106"/>
      <c r="SS73" s="106"/>
      <c r="ST73" s="106"/>
      <c r="SU73" s="106"/>
      <c r="SV73" s="106"/>
      <c r="SW73" s="106"/>
      <c r="SX73" s="106"/>
      <c r="SY73" s="106"/>
      <c r="SZ73" s="106"/>
      <c r="TA73" s="106"/>
      <c r="TB73" s="106"/>
    </row>
    <row r="74" spans="1:522" s="10" customFormat="1" ht="18" customHeight="1" x14ac:dyDescent="0.25">
      <c r="A74" s="12"/>
      <c r="B74" s="26" t="s">
        <v>482</v>
      </c>
      <c r="C74" s="1">
        <v>4264</v>
      </c>
      <c r="D74" t="s">
        <v>483</v>
      </c>
      <c r="E74" s="1">
        <v>12718</v>
      </c>
      <c r="F74" s="1">
        <v>2019</v>
      </c>
      <c r="G74" t="s">
        <v>13</v>
      </c>
      <c r="H74"/>
      <c r="I74" s="1">
        <f t="shared" si="2"/>
        <v>10</v>
      </c>
      <c r="J74" s="12">
        <f>I74</f>
        <v>10</v>
      </c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57"/>
      <c r="GB74" s="157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 t="s">
        <v>307</v>
      </c>
      <c r="IS74" s="106"/>
      <c r="IT74" s="106"/>
      <c r="IU74" s="106"/>
      <c r="IV74" s="106"/>
      <c r="IW74" s="106"/>
      <c r="IX74" s="106"/>
      <c r="IY74" s="106"/>
      <c r="IZ74" s="106"/>
      <c r="JA74" s="106"/>
      <c r="JB74" s="106">
        <v>3</v>
      </c>
      <c r="JC74" s="106"/>
      <c r="JD74" s="106"/>
      <c r="JE74" s="106"/>
      <c r="JF74" s="106"/>
      <c r="JG74" s="106"/>
      <c r="JH74" s="106"/>
      <c r="JI74" s="106"/>
      <c r="JJ74" s="106"/>
      <c r="JK74" s="106"/>
      <c r="JL74" s="106"/>
      <c r="JM74" s="106"/>
      <c r="JN74" s="106"/>
      <c r="JO74" s="106"/>
      <c r="JP74" s="106"/>
      <c r="JQ74" s="106"/>
      <c r="JR74" s="106"/>
      <c r="JS74" s="106"/>
      <c r="JT74" s="106"/>
      <c r="JU74" s="106"/>
      <c r="JV74" s="106"/>
      <c r="JW74" s="106"/>
      <c r="JX74" s="106"/>
      <c r="JY74" s="106"/>
      <c r="JZ74" s="106"/>
      <c r="KA74" s="106"/>
      <c r="KB74" s="106"/>
      <c r="KC74" s="106"/>
      <c r="KD74" s="106"/>
      <c r="KE74" s="106"/>
      <c r="KF74" s="106"/>
      <c r="KG74" s="106"/>
      <c r="KH74" s="106"/>
      <c r="KI74" s="106"/>
      <c r="KJ74" s="106"/>
      <c r="KK74" s="106"/>
      <c r="KL74" s="106"/>
      <c r="KM74" s="106"/>
      <c r="KN74" s="106"/>
      <c r="KO74" s="106"/>
      <c r="KP74" s="106"/>
      <c r="KQ74" s="106"/>
      <c r="KR74" s="106"/>
      <c r="KS74" s="106"/>
      <c r="KT74" s="106"/>
      <c r="KU74" s="106">
        <v>2</v>
      </c>
      <c r="KV74" s="106"/>
      <c r="KW74" s="106"/>
      <c r="KX74" s="106"/>
      <c r="KY74" s="106"/>
      <c r="KZ74" s="106"/>
      <c r="LA74" s="106"/>
      <c r="LB74" s="106"/>
      <c r="LC74" s="106"/>
      <c r="LD74" s="106"/>
      <c r="LE74" s="106">
        <v>5</v>
      </c>
      <c r="LF74" s="106"/>
      <c r="LG74" s="106"/>
      <c r="LH74" s="106"/>
      <c r="LI74" s="106"/>
      <c r="LJ74" s="106"/>
      <c r="LK74" s="106"/>
      <c r="LL74" s="106"/>
      <c r="LM74" s="106"/>
      <c r="LN74" s="106"/>
      <c r="LO74" s="106"/>
      <c r="LP74" s="106"/>
      <c r="LQ74" s="106"/>
      <c r="LR74" s="106"/>
      <c r="LS74" s="106"/>
      <c r="LT74" s="106"/>
      <c r="LU74" s="106"/>
      <c r="LV74" s="106"/>
      <c r="LW74" s="106"/>
      <c r="LX74" s="106"/>
      <c r="LY74" s="106"/>
      <c r="LZ74" s="106"/>
      <c r="MA74" s="106"/>
      <c r="MB74" s="106"/>
      <c r="MC74" s="106"/>
      <c r="MD74" s="106"/>
      <c r="ME74" s="106"/>
      <c r="MF74" s="106"/>
      <c r="MG74" s="106"/>
      <c r="MH74" s="106"/>
      <c r="MI74" s="106"/>
      <c r="MJ74" s="106"/>
      <c r="MK74" s="106"/>
      <c r="ML74" s="106"/>
      <c r="MM74" s="106"/>
      <c r="MN74" s="106"/>
      <c r="MO74" s="106"/>
      <c r="MP74" s="106"/>
      <c r="MQ74" s="106"/>
      <c r="MR74" s="106"/>
      <c r="MS74" s="106"/>
      <c r="MT74" s="106"/>
      <c r="MU74" s="106"/>
      <c r="MV74" s="106"/>
      <c r="MW74" s="106"/>
      <c r="MX74" s="106"/>
      <c r="MY74" s="106"/>
      <c r="MZ74" s="106"/>
      <c r="NA74" s="106"/>
      <c r="NB74" s="111" t="s">
        <v>307</v>
      </c>
      <c r="NC74" s="106"/>
      <c r="ND74" s="106"/>
      <c r="NE74" s="106"/>
      <c r="NF74" s="111" t="s">
        <v>307</v>
      </c>
      <c r="NG74" s="106"/>
      <c r="NH74" s="106"/>
      <c r="NI74" s="106"/>
      <c r="NJ74" s="106"/>
      <c r="NK74" s="106"/>
      <c r="NL74" s="106"/>
      <c r="NM74" s="106"/>
      <c r="NN74" s="106"/>
      <c r="NO74" s="106"/>
      <c r="NP74" s="106"/>
      <c r="NQ74" s="106"/>
      <c r="NR74" s="106"/>
      <c r="NS74" s="106"/>
      <c r="NT74" s="106"/>
      <c r="NU74" s="106"/>
      <c r="NV74" s="106"/>
      <c r="NW74" s="106"/>
      <c r="NX74" s="106"/>
      <c r="NY74" s="106"/>
      <c r="NZ74" s="106"/>
      <c r="OA74" s="106"/>
      <c r="OB74" s="106"/>
      <c r="OC74" s="106"/>
      <c r="OD74" s="106"/>
      <c r="OE74" s="106"/>
      <c r="OF74" s="106"/>
      <c r="OG74" s="106"/>
      <c r="OH74" s="106"/>
      <c r="OI74" s="106"/>
      <c r="OJ74" s="106"/>
      <c r="OK74" s="106"/>
      <c r="OL74" s="106"/>
      <c r="OM74" s="106"/>
      <c r="ON74" s="106"/>
      <c r="OO74" s="106"/>
      <c r="OP74" s="106"/>
      <c r="OQ74" s="106"/>
      <c r="OR74" s="106"/>
      <c r="OS74" s="106"/>
      <c r="OT74" s="106"/>
      <c r="OU74" s="106"/>
      <c r="OV74" s="106"/>
      <c r="OW74" s="106"/>
      <c r="OX74" s="106"/>
      <c r="OY74" s="106"/>
      <c r="OZ74" s="106"/>
      <c r="PA74" s="106"/>
      <c r="PB74" s="106"/>
      <c r="PC74" s="106"/>
      <c r="PD74" s="106"/>
      <c r="PE74" s="106"/>
      <c r="PF74" s="106"/>
      <c r="PG74" s="106"/>
      <c r="PH74" s="106"/>
      <c r="PI74" s="106"/>
      <c r="PJ74" s="106"/>
      <c r="PK74" s="106"/>
      <c r="PL74" s="106"/>
      <c r="PM74" s="106"/>
      <c r="PN74" s="106"/>
      <c r="PO74" s="106"/>
      <c r="PP74" s="106"/>
      <c r="PQ74" s="106"/>
      <c r="PR74" s="106"/>
      <c r="PS74" s="106"/>
      <c r="PT74" s="106"/>
      <c r="PU74" s="106"/>
      <c r="PV74" s="106"/>
      <c r="PW74" s="106"/>
      <c r="PX74" s="106"/>
      <c r="PY74" s="106"/>
      <c r="PZ74" s="106"/>
      <c r="QA74" s="106"/>
      <c r="QB74" s="106"/>
      <c r="QC74" s="106"/>
      <c r="QD74" s="106"/>
      <c r="QE74" s="106"/>
      <c r="QF74" s="106"/>
      <c r="QG74" s="106"/>
      <c r="QH74" s="106"/>
      <c r="QI74" s="106"/>
      <c r="QJ74" s="106"/>
      <c r="QK74" s="106"/>
      <c r="QL74" s="106"/>
      <c r="QM74" s="106"/>
      <c r="QN74" s="106"/>
      <c r="QO74" s="106"/>
      <c r="QP74" s="106"/>
      <c r="QQ74" s="106"/>
      <c r="QR74" s="106"/>
      <c r="QS74" s="106"/>
      <c r="QT74" s="106"/>
      <c r="QU74" s="106"/>
      <c r="QV74" s="106"/>
      <c r="QW74" s="106"/>
      <c r="QX74" s="106"/>
      <c r="QY74" s="106"/>
      <c r="QZ74" s="106"/>
      <c r="RA74" s="106"/>
      <c r="RB74" s="106"/>
      <c r="RC74" s="106"/>
      <c r="RD74" s="106"/>
      <c r="RE74" s="106"/>
      <c r="RF74" s="106"/>
      <c r="RG74" s="106"/>
      <c r="RH74" s="106"/>
      <c r="RI74" s="106"/>
      <c r="RJ74" s="106"/>
      <c r="RK74" s="106"/>
      <c r="RL74" s="106"/>
      <c r="RM74" s="106"/>
      <c r="RN74" s="106"/>
      <c r="RO74" s="106"/>
      <c r="RP74" s="106"/>
      <c r="RQ74" s="106"/>
      <c r="RR74" s="106"/>
      <c r="RS74" s="106"/>
      <c r="RT74" s="106"/>
      <c r="RU74" s="106"/>
      <c r="RV74" s="106"/>
      <c r="RW74" s="106"/>
      <c r="RX74" s="106"/>
      <c r="RY74" s="106"/>
      <c r="RZ74" s="106"/>
      <c r="SA74" s="106"/>
      <c r="SB74" s="106"/>
      <c r="SC74" s="106"/>
      <c r="SD74" s="106"/>
      <c r="SE74" s="106"/>
      <c r="SF74" s="106"/>
      <c r="SG74" s="106"/>
      <c r="SH74" s="106"/>
      <c r="SI74" s="106"/>
      <c r="SJ74" s="106"/>
      <c r="SK74" s="106"/>
      <c r="SL74" s="106"/>
      <c r="SM74" s="106"/>
      <c r="SN74" s="106"/>
      <c r="SO74" s="106"/>
      <c r="SP74" s="106"/>
      <c r="SQ74" s="106"/>
      <c r="SR74" s="106"/>
      <c r="SS74" s="106"/>
      <c r="ST74" s="106"/>
      <c r="SU74" s="106"/>
      <c r="SV74" s="106"/>
      <c r="SW74" s="106"/>
      <c r="SX74" s="106"/>
      <c r="SY74" s="106"/>
      <c r="SZ74" s="106"/>
      <c r="TA74" s="106"/>
      <c r="TB74" s="106"/>
    </row>
    <row r="75" spans="1:522" s="10" customFormat="1" ht="18" customHeight="1" x14ac:dyDescent="0.3">
      <c r="A75" s="12"/>
      <c r="B75" s="26" t="s">
        <v>141</v>
      </c>
      <c r="C75" s="1">
        <v>6084</v>
      </c>
      <c r="D75" s="4" t="s">
        <v>144</v>
      </c>
      <c r="E75" s="1">
        <v>11797</v>
      </c>
      <c r="F75" s="1">
        <v>2018</v>
      </c>
      <c r="G75" s="4" t="s">
        <v>91</v>
      </c>
      <c r="H75"/>
      <c r="I75" s="1">
        <f t="shared" si="2"/>
        <v>10</v>
      </c>
      <c r="J75" s="12">
        <f>Tabuľka11[[#This Row],[Stĺpec8]]</f>
        <v>10</v>
      </c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11"/>
      <c r="CD75" s="111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11"/>
      <c r="CX75" s="106"/>
      <c r="CY75" s="106"/>
      <c r="CZ75" s="111"/>
      <c r="DA75" s="111"/>
      <c r="DB75" s="106"/>
      <c r="DC75" s="106"/>
      <c r="DD75" s="106"/>
      <c r="DE75" s="106"/>
      <c r="DF75" s="106"/>
      <c r="DG75" s="106"/>
      <c r="DH75" s="106"/>
      <c r="DI75" s="111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>
        <f>3+1</f>
        <v>4</v>
      </c>
      <c r="EH75" s="106"/>
      <c r="EI75" s="106"/>
      <c r="EJ75" s="106"/>
      <c r="EK75" s="106"/>
      <c r="EL75" s="106"/>
      <c r="EM75" s="106"/>
      <c r="EN75" s="106"/>
      <c r="EO75" s="106"/>
      <c r="EP75" s="106"/>
      <c r="EQ75" s="106"/>
      <c r="ER75" s="106" t="s">
        <v>307</v>
      </c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106"/>
      <c r="FE75" s="106"/>
      <c r="FF75" s="106"/>
      <c r="FG75" s="106"/>
      <c r="FH75" s="106"/>
      <c r="FI75" s="106"/>
      <c r="FJ75" s="106"/>
      <c r="FK75" s="106"/>
      <c r="FL75" s="156"/>
      <c r="FM75" s="106"/>
      <c r="FN75" s="106"/>
      <c r="FO75" s="156"/>
      <c r="FP75" s="151"/>
      <c r="FQ75" s="151"/>
      <c r="FR75" s="106"/>
      <c r="FS75" s="106"/>
      <c r="FT75" s="106"/>
      <c r="FU75" s="106"/>
      <c r="FV75" s="106"/>
      <c r="FW75" s="151"/>
      <c r="FX75" s="151"/>
      <c r="FY75" s="106"/>
      <c r="FZ75" s="106"/>
      <c r="GA75" s="157"/>
      <c r="GB75" s="106"/>
      <c r="GC75" s="106"/>
      <c r="GD75" s="156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  <c r="HT75" s="106"/>
      <c r="HU75" s="106"/>
      <c r="HV75" s="106"/>
      <c r="HW75" s="106"/>
      <c r="HX75" s="106"/>
      <c r="HY75" s="106"/>
      <c r="HZ75" s="106"/>
      <c r="IA75" s="106"/>
      <c r="IB75" s="106"/>
      <c r="IC75" s="106"/>
      <c r="ID75" s="106">
        <v>1</v>
      </c>
      <c r="IE75" s="106">
        <f>1+4</f>
        <v>5</v>
      </c>
      <c r="IF75" s="106"/>
      <c r="IG75" s="106"/>
      <c r="IH75" s="106"/>
      <c r="II75" s="106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106"/>
      <c r="IZ75" s="106"/>
      <c r="JA75" s="106"/>
      <c r="JB75" s="106"/>
      <c r="JC75" s="106"/>
      <c r="JD75" s="106"/>
      <c r="JE75" s="106"/>
      <c r="JF75" s="106"/>
      <c r="JG75" s="106"/>
      <c r="JH75" s="106"/>
      <c r="JI75" s="106"/>
      <c r="JJ75" s="106"/>
      <c r="JK75" s="106"/>
      <c r="JL75" s="106"/>
      <c r="JM75" s="106"/>
      <c r="JN75" s="106"/>
      <c r="JO75" s="106"/>
      <c r="JP75" s="106"/>
      <c r="JQ75" s="106"/>
      <c r="JR75" s="106"/>
      <c r="JS75" s="97"/>
      <c r="JT75" s="97"/>
      <c r="JU75" s="97"/>
      <c r="JV75" s="97"/>
      <c r="JW75" s="97"/>
      <c r="JX75" s="106"/>
      <c r="JY75" s="106"/>
      <c r="JZ75" s="106"/>
      <c r="KA75" s="106"/>
      <c r="KB75" s="106"/>
      <c r="KC75" s="106"/>
      <c r="KD75" s="106"/>
      <c r="KE75" s="106"/>
      <c r="KF75" s="106"/>
      <c r="KG75" s="106"/>
      <c r="KH75" s="106"/>
      <c r="KI75" s="106"/>
      <c r="KJ75" s="106"/>
      <c r="KK75" s="106"/>
      <c r="KL75" s="106"/>
      <c r="KM75" s="106"/>
      <c r="KN75" s="106"/>
      <c r="KO75" s="106"/>
      <c r="KP75" s="106"/>
      <c r="KQ75" s="106"/>
      <c r="KR75" s="106"/>
      <c r="KS75" s="106"/>
      <c r="KT75" s="106"/>
      <c r="KU75" s="106"/>
      <c r="KV75" s="106"/>
      <c r="KW75" s="106"/>
      <c r="KX75" s="106"/>
      <c r="KY75" s="106"/>
      <c r="KZ75" s="106"/>
      <c r="LA75" s="106"/>
      <c r="LB75" s="106"/>
      <c r="LC75" s="106"/>
      <c r="LD75" s="106"/>
      <c r="LE75" s="106"/>
      <c r="LF75" s="106"/>
      <c r="LG75" s="106"/>
      <c r="LH75" s="106"/>
      <c r="LI75" s="106"/>
      <c r="LJ75" s="106"/>
      <c r="LK75" s="106"/>
      <c r="LL75" s="106"/>
      <c r="LM75" s="106"/>
      <c r="LN75" s="106"/>
      <c r="LO75" s="106"/>
      <c r="LP75" s="106"/>
      <c r="LQ75" s="106"/>
      <c r="LR75" s="106"/>
      <c r="LS75" s="106"/>
      <c r="LT75" s="106"/>
      <c r="LU75" s="106"/>
      <c r="LV75" s="106"/>
      <c r="LW75" s="106"/>
      <c r="LX75" s="106"/>
      <c r="LY75" s="106"/>
      <c r="LZ75" s="106"/>
      <c r="MA75" s="106"/>
      <c r="MB75" s="106"/>
      <c r="MC75" s="106"/>
      <c r="MD75" s="106"/>
      <c r="ME75" s="106"/>
      <c r="MF75" s="106"/>
      <c r="MG75" s="106"/>
      <c r="MH75" s="106"/>
      <c r="MI75" s="106"/>
      <c r="MJ75" s="106"/>
      <c r="MK75" s="106"/>
      <c r="ML75" s="106"/>
      <c r="MM75" s="106"/>
      <c r="MN75" s="106"/>
      <c r="MO75" s="106"/>
      <c r="MP75" s="106"/>
      <c r="MQ75" s="106"/>
      <c r="MR75" s="106"/>
      <c r="MS75" s="106"/>
      <c r="MT75" s="106"/>
      <c r="MU75" s="106"/>
      <c r="MV75" s="106"/>
      <c r="MW75" s="106"/>
      <c r="MX75" s="106"/>
      <c r="MY75" s="106"/>
      <c r="MZ75" s="106"/>
      <c r="NA75" s="106"/>
      <c r="NB75" s="106"/>
      <c r="NC75" s="106"/>
      <c r="ND75" s="106"/>
      <c r="NE75" s="106"/>
      <c r="NF75" s="106"/>
      <c r="NG75" s="106"/>
      <c r="NH75" s="106"/>
      <c r="NI75" s="106"/>
      <c r="NJ75" s="106"/>
      <c r="NK75" s="106"/>
      <c r="NL75" s="106"/>
      <c r="NM75" s="106"/>
      <c r="NN75" s="106"/>
      <c r="NO75" s="106"/>
      <c r="NP75" s="106"/>
      <c r="NQ75" s="106"/>
      <c r="NR75" s="106"/>
      <c r="NS75" s="106"/>
      <c r="NT75" s="106"/>
      <c r="NU75" s="106"/>
      <c r="NV75" s="106"/>
      <c r="NW75" s="106"/>
      <c r="NX75" s="106"/>
      <c r="NY75" s="106"/>
      <c r="NZ75" s="106"/>
      <c r="OA75" s="106"/>
      <c r="OB75" s="106"/>
      <c r="OC75" s="106"/>
      <c r="OD75" s="106"/>
      <c r="OE75" s="106"/>
      <c r="OF75" s="106"/>
      <c r="OG75" s="106"/>
      <c r="OH75" s="106"/>
      <c r="OI75" s="106"/>
      <c r="OJ75" s="106"/>
      <c r="OK75" s="106"/>
      <c r="OL75" s="106"/>
      <c r="OM75" s="106"/>
      <c r="ON75" s="106"/>
      <c r="OO75" s="106"/>
      <c r="OP75" s="106"/>
      <c r="OQ75" s="106"/>
      <c r="OR75" s="106"/>
      <c r="OS75" s="106"/>
      <c r="OT75" s="106"/>
      <c r="OU75" s="106"/>
      <c r="OV75" s="106"/>
      <c r="OW75" s="106"/>
      <c r="OX75" s="106"/>
      <c r="OY75" s="106"/>
      <c r="OZ75" s="106"/>
      <c r="PA75" s="106"/>
      <c r="PB75" s="106"/>
      <c r="PC75" s="106"/>
      <c r="PD75" s="106"/>
      <c r="PE75" s="106"/>
      <c r="PF75" s="106"/>
      <c r="PG75" s="106"/>
      <c r="PH75" s="106"/>
      <c r="PI75" s="106"/>
      <c r="PJ75" s="106"/>
      <c r="PK75" s="106"/>
      <c r="PL75" s="106"/>
      <c r="PM75" s="106"/>
      <c r="PN75" s="106"/>
      <c r="PO75" s="106"/>
      <c r="PP75" s="106"/>
      <c r="PQ75" s="106"/>
      <c r="PR75" s="106"/>
      <c r="PS75" s="106"/>
      <c r="PT75" s="106"/>
      <c r="PU75" s="106"/>
      <c r="PV75" s="106"/>
      <c r="PW75" s="106"/>
      <c r="PX75" s="106"/>
      <c r="PY75" s="106"/>
      <c r="PZ75" s="106"/>
      <c r="QA75" s="106"/>
      <c r="QB75" s="106"/>
      <c r="QC75" s="106"/>
      <c r="QD75" s="106"/>
      <c r="QE75" s="106"/>
      <c r="QF75" s="106"/>
      <c r="QG75" s="106"/>
      <c r="QH75" s="106"/>
      <c r="QI75" s="106"/>
      <c r="QJ75" s="106"/>
      <c r="QK75" s="106"/>
      <c r="QL75" s="106"/>
      <c r="QM75" s="106"/>
      <c r="QN75" s="106"/>
      <c r="QO75" s="106"/>
      <c r="QP75" s="106"/>
      <c r="QQ75" s="106"/>
      <c r="QR75" s="106"/>
      <c r="QS75" s="106"/>
      <c r="QT75" s="106"/>
      <c r="QU75" s="106"/>
      <c r="QV75" s="106"/>
      <c r="QW75" s="106"/>
      <c r="QX75" s="106"/>
      <c r="QY75" s="106"/>
      <c r="QZ75" s="106"/>
      <c r="RA75" s="106"/>
      <c r="RB75" s="106"/>
      <c r="RC75" s="106"/>
      <c r="RD75" s="106"/>
      <c r="RE75" s="106"/>
      <c r="RF75" s="106"/>
      <c r="RG75" s="106"/>
      <c r="RH75" s="106"/>
      <c r="RI75" s="106"/>
      <c r="RJ75" s="106"/>
      <c r="RK75" s="106"/>
      <c r="RL75" s="106"/>
      <c r="RM75" s="106"/>
      <c r="RN75" s="106"/>
      <c r="RO75" s="106"/>
      <c r="RP75" s="106"/>
      <c r="RQ75" s="106"/>
      <c r="RR75" s="106"/>
      <c r="RS75" s="106"/>
      <c r="RT75" s="106"/>
      <c r="RU75" s="106"/>
      <c r="RV75" s="106"/>
      <c r="RW75" s="106"/>
      <c r="RX75" s="106"/>
      <c r="RY75" s="106"/>
      <c r="RZ75" s="106"/>
      <c r="SA75" s="106"/>
      <c r="SB75" s="106"/>
      <c r="SC75" s="106"/>
      <c r="SD75" s="106"/>
      <c r="SE75" s="106"/>
      <c r="SF75" s="106"/>
      <c r="SG75" s="106"/>
      <c r="SH75" s="106"/>
      <c r="SI75" s="106"/>
      <c r="SJ75" s="106"/>
      <c r="SK75" s="106"/>
      <c r="SL75" s="106"/>
      <c r="SM75" s="106"/>
      <c r="SN75" s="106"/>
      <c r="SO75" s="106"/>
      <c r="SP75" s="106"/>
      <c r="SQ75" s="106"/>
      <c r="SR75" s="106"/>
      <c r="SS75" s="106"/>
      <c r="ST75" s="106"/>
      <c r="SU75" s="106"/>
      <c r="SV75" s="106"/>
      <c r="SW75" s="106"/>
      <c r="SX75" s="106"/>
      <c r="SY75" s="106"/>
      <c r="SZ75" s="106"/>
      <c r="TA75" s="106"/>
      <c r="TB75" s="106"/>
    </row>
    <row r="76" spans="1:522" s="110" customFormat="1" ht="18" customHeight="1" x14ac:dyDescent="0.3">
      <c r="A76" s="115">
        <v>38</v>
      </c>
      <c r="B76" s="148" t="s">
        <v>471</v>
      </c>
      <c r="C76" s="106"/>
      <c r="D76" s="114" t="s">
        <v>472</v>
      </c>
      <c r="E76" s="106"/>
      <c r="F76" s="106"/>
      <c r="G76" s="107"/>
      <c r="H76" s="107"/>
      <c r="I76" s="1">
        <f t="shared" si="2"/>
        <v>7</v>
      </c>
      <c r="J76" s="12">
        <f>I76</f>
        <v>7</v>
      </c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11"/>
      <c r="AJ76" s="106"/>
      <c r="AK76" s="111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106"/>
      <c r="FE76" s="106"/>
      <c r="FF76" s="106"/>
      <c r="FG76" s="106"/>
      <c r="FH76" s="106"/>
      <c r="FI76" s="106"/>
      <c r="FJ76" s="106"/>
      <c r="FK76" s="106"/>
      <c r="FL76" s="156"/>
      <c r="FM76" s="106"/>
      <c r="FN76" s="106"/>
      <c r="FO76" s="156"/>
      <c r="FP76" s="151"/>
      <c r="FQ76" s="151"/>
      <c r="FR76" s="106"/>
      <c r="FS76" s="106"/>
      <c r="FT76" s="106"/>
      <c r="FU76" s="106"/>
      <c r="FV76" s="106"/>
      <c r="FW76" s="151"/>
      <c r="FX76" s="151"/>
      <c r="FY76" s="106"/>
      <c r="FZ76" s="106"/>
      <c r="GA76" s="106"/>
      <c r="GB76" s="157"/>
      <c r="GC76" s="106"/>
      <c r="GD76" s="156"/>
      <c r="GE76" s="106"/>
      <c r="GF76" s="106"/>
      <c r="GG76" s="106"/>
      <c r="GH76" s="106"/>
      <c r="GI76" s="106"/>
      <c r="GJ76" s="106"/>
      <c r="GK76" s="106"/>
      <c r="GL76" s="106"/>
      <c r="GM76" s="106"/>
      <c r="GN76" s="106"/>
      <c r="GO76" s="106"/>
      <c r="GP76" s="106"/>
      <c r="GQ76" s="106"/>
      <c r="GR76" s="106"/>
      <c r="GS76" s="106"/>
      <c r="GT76" s="106"/>
      <c r="GU76" s="106"/>
      <c r="GV76" s="106"/>
      <c r="GW76" s="106"/>
      <c r="GX76" s="106"/>
      <c r="GY76" s="106"/>
      <c r="GZ76" s="106"/>
      <c r="HA76" s="106"/>
      <c r="HB76" s="106"/>
      <c r="HC76" s="106"/>
      <c r="HD76" s="106"/>
      <c r="HE76" s="106"/>
      <c r="HF76" s="106"/>
      <c r="HG76" s="106"/>
      <c r="HH76" s="106"/>
      <c r="HI76" s="106"/>
      <c r="HJ76" s="106"/>
      <c r="HK76" s="106"/>
      <c r="HL76" s="106"/>
      <c r="HM76" s="106"/>
      <c r="HN76" s="106"/>
      <c r="HO76" s="106"/>
      <c r="HP76" s="106"/>
      <c r="HQ76" s="106"/>
      <c r="HR76" s="106"/>
      <c r="HS76" s="106"/>
      <c r="HT76" s="106"/>
      <c r="HU76" s="106"/>
      <c r="HV76" s="106"/>
      <c r="HW76" s="106"/>
      <c r="HX76" s="106" t="s">
        <v>307</v>
      </c>
      <c r="HY76" s="106"/>
      <c r="HZ76" s="106"/>
      <c r="IA76" s="106"/>
      <c r="IB76" s="106"/>
      <c r="IC76" s="106"/>
      <c r="ID76" s="106"/>
      <c r="IE76" s="106"/>
      <c r="IF76" s="106"/>
      <c r="IG76" s="106"/>
      <c r="IH76" s="106"/>
      <c r="II76" s="106"/>
      <c r="IJ76" s="106"/>
      <c r="IK76" s="106"/>
      <c r="IL76" s="106"/>
      <c r="IM76" s="106"/>
      <c r="IN76" s="106"/>
      <c r="IO76" s="106"/>
      <c r="IP76" s="106"/>
      <c r="IQ76" s="106"/>
      <c r="IR76" s="106"/>
      <c r="IS76" s="106"/>
      <c r="IT76" s="106"/>
      <c r="IU76" s="106"/>
      <c r="IV76" s="106"/>
      <c r="IW76" s="106"/>
      <c r="IX76" s="106"/>
      <c r="IY76" s="106"/>
      <c r="IZ76" s="106"/>
      <c r="JA76" s="106"/>
      <c r="JB76" s="106"/>
      <c r="JC76" s="106"/>
      <c r="JD76" s="106"/>
      <c r="JE76" s="106"/>
      <c r="JF76" s="106"/>
      <c r="JG76" s="106"/>
      <c r="JH76" s="106"/>
      <c r="JI76" s="106"/>
      <c r="JJ76" s="106"/>
      <c r="JK76" s="106"/>
      <c r="JL76" s="106"/>
      <c r="JM76" s="106"/>
      <c r="JN76" s="106"/>
      <c r="JO76" s="106"/>
      <c r="JP76" s="106"/>
      <c r="JQ76" s="106"/>
      <c r="JR76" s="106"/>
      <c r="JS76" s="106"/>
      <c r="JT76" s="106"/>
      <c r="JU76" s="106"/>
      <c r="JV76" s="106"/>
      <c r="JW76" s="106"/>
      <c r="JX76" s="106"/>
      <c r="JY76" s="106"/>
      <c r="JZ76" s="106"/>
      <c r="KA76" s="106"/>
      <c r="KB76" s="106"/>
      <c r="KC76" s="106"/>
      <c r="KD76" s="106"/>
      <c r="KE76" s="106"/>
      <c r="KF76" s="106"/>
      <c r="KG76" s="106"/>
      <c r="KH76" s="106"/>
      <c r="KI76" s="106"/>
      <c r="KJ76" s="106"/>
      <c r="KK76" s="106"/>
      <c r="KL76" s="106"/>
      <c r="KM76" s="106"/>
      <c r="KN76" s="111"/>
      <c r="KO76" s="106"/>
      <c r="KP76" s="106"/>
      <c r="KQ76" s="106"/>
      <c r="KR76" s="106"/>
      <c r="KS76" s="106"/>
      <c r="KT76" s="106"/>
      <c r="KU76" s="111"/>
      <c r="KV76" s="106"/>
      <c r="KW76" s="111"/>
      <c r="KX76" s="106"/>
      <c r="KY76" s="106"/>
      <c r="KZ76" s="106"/>
      <c r="LA76" s="106"/>
      <c r="LB76" s="106"/>
      <c r="LC76" s="106"/>
      <c r="LD76" s="106"/>
      <c r="LE76" s="106"/>
      <c r="LF76" s="106"/>
      <c r="LG76" s="106"/>
      <c r="LH76" s="106"/>
      <c r="LI76" s="106"/>
      <c r="LJ76" s="106"/>
      <c r="LK76" s="106"/>
      <c r="LL76" s="106"/>
      <c r="LM76" s="106"/>
      <c r="LN76" s="106"/>
      <c r="LO76" s="106"/>
      <c r="LP76" s="106"/>
      <c r="LQ76" s="106"/>
      <c r="LR76" s="106"/>
      <c r="LS76" s="106"/>
      <c r="LT76" s="106"/>
      <c r="LU76" s="106"/>
      <c r="LV76" s="106"/>
      <c r="LW76" s="106"/>
      <c r="LX76" s="106"/>
      <c r="LY76" s="106"/>
      <c r="LZ76" s="106"/>
      <c r="MA76" s="106"/>
      <c r="MB76" s="106"/>
      <c r="MC76" s="106"/>
      <c r="MD76" s="106"/>
      <c r="ME76" s="106"/>
      <c r="MF76" s="106"/>
      <c r="MG76" s="106"/>
      <c r="MH76" s="106"/>
      <c r="MI76" s="106"/>
      <c r="MJ76" s="106"/>
      <c r="MK76" s="106"/>
      <c r="ML76" s="106"/>
      <c r="MM76" s="106"/>
      <c r="MN76" s="106"/>
      <c r="MO76" s="106"/>
      <c r="MP76" s="106"/>
      <c r="MQ76" s="106"/>
      <c r="MR76" s="106"/>
      <c r="MS76" s="106"/>
      <c r="MT76" s="106"/>
      <c r="MU76" s="106"/>
      <c r="MV76" s="106"/>
      <c r="MW76" s="106"/>
      <c r="MX76" s="106"/>
      <c r="MY76" s="106"/>
      <c r="MZ76" s="106"/>
      <c r="NA76" s="106"/>
      <c r="NB76" s="106"/>
      <c r="NC76" s="106"/>
      <c r="ND76" s="106"/>
      <c r="NE76" s="106"/>
      <c r="NF76" s="106"/>
      <c r="NG76" s="106"/>
      <c r="NH76" s="106"/>
      <c r="NI76" s="106"/>
      <c r="NJ76" s="106"/>
      <c r="NK76" s="106"/>
      <c r="NL76" s="106"/>
      <c r="NM76" s="106"/>
      <c r="NN76" s="106"/>
      <c r="NO76" s="106"/>
      <c r="NP76" s="106"/>
      <c r="NQ76" s="106"/>
      <c r="NR76" s="106"/>
      <c r="NS76" s="106"/>
      <c r="NT76" s="106"/>
      <c r="NU76" s="106"/>
      <c r="NV76" s="106"/>
      <c r="NW76" s="106"/>
      <c r="NX76" s="106"/>
      <c r="NY76" s="106"/>
      <c r="NZ76" s="106"/>
      <c r="OA76" s="106"/>
      <c r="OB76" s="106"/>
      <c r="OC76" s="106"/>
      <c r="OD76" s="106"/>
      <c r="OE76" s="106"/>
      <c r="OF76" s="106"/>
      <c r="OG76" s="106"/>
      <c r="OH76" s="106"/>
      <c r="OI76" s="106"/>
      <c r="OJ76" s="106"/>
      <c r="OK76" s="106"/>
      <c r="OL76" s="106"/>
      <c r="OM76" s="106"/>
      <c r="ON76" s="106"/>
      <c r="OO76" s="106"/>
      <c r="OP76" s="106"/>
      <c r="OQ76" s="106"/>
      <c r="OR76" s="106"/>
      <c r="OS76" s="106"/>
      <c r="OT76" s="106"/>
      <c r="OU76" s="106"/>
      <c r="OV76" s="106"/>
      <c r="OW76" s="106"/>
      <c r="OX76" s="106"/>
      <c r="OY76" s="106"/>
      <c r="OZ76" s="106"/>
      <c r="PA76" s="106"/>
      <c r="PB76" s="106"/>
      <c r="PC76" s="106"/>
      <c r="PD76" s="106"/>
      <c r="PE76" s="106"/>
      <c r="PF76" s="106"/>
      <c r="PG76" s="106"/>
      <c r="PH76" s="106"/>
      <c r="PI76" s="106"/>
      <c r="PJ76" s="106"/>
      <c r="PK76" s="106"/>
      <c r="PL76" s="106"/>
      <c r="PM76" s="106"/>
      <c r="PN76" s="106"/>
      <c r="PO76" s="106"/>
      <c r="PP76" s="106"/>
      <c r="PQ76" s="106"/>
      <c r="PR76" s="106"/>
      <c r="PS76" s="106"/>
      <c r="PT76" s="106"/>
      <c r="PU76" s="106"/>
      <c r="PV76" s="106"/>
      <c r="PW76" s="106"/>
      <c r="PX76" s="106"/>
      <c r="PY76" s="106"/>
      <c r="PZ76" s="106"/>
      <c r="QA76" s="106"/>
      <c r="QB76" s="106"/>
      <c r="QC76" s="106"/>
      <c r="QD76" s="106"/>
      <c r="QE76" s="106"/>
      <c r="QF76" s="106"/>
      <c r="QG76" s="106"/>
      <c r="QH76" s="106"/>
      <c r="QI76" s="106"/>
      <c r="QJ76" s="106"/>
      <c r="QK76" s="106"/>
      <c r="QL76" s="106"/>
      <c r="QM76" s="106"/>
      <c r="QN76" s="106"/>
      <c r="QO76" s="106"/>
      <c r="QP76" s="106"/>
      <c r="QQ76" s="106"/>
      <c r="QR76" s="106"/>
      <c r="QS76" s="106"/>
      <c r="QT76" s="106">
        <f>2+1</f>
        <v>3</v>
      </c>
      <c r="QU76" s="106">
        <v>2</v>
      </c>
      <c r="QV76" s="106"/>
      <c r="QW76" s="106"/>
      <c r="QX76" s="106"/>
      <c r="QY76" s="106"/>
      <c r="QZ76" s="106">
        <f>1+1</f>
        <v>2</v>
      </c>
      <c r="RA76" s="106"/>
      <c r="RB76" s="106"/>
      <c r="RC76" s="106"/>
      <c r="RD76" s="106"/>
      <c r="RE76" s="106"/>
      <c r="RF76" s="106"/>
      <c r="RG76" s="106"/>
      <c r="RH76" s="106"/>
      <c r="RI76" s="106"/>
      <c r="RJ76" s="106"/>
      <c r="RK76" s="106"/>
      <c r="RL76" s="106"/>
      <c r="RM76" s="106"/>
      <c r="RN76" s="106"/>
      <c r="RO76" s="106"/>
      <c r="RP76" s="106"/>
      <c r="RQ76" s="106"/>
      <c r="RR76" s="106"/>
      <c r="RS76" s="106"/>
      <c r="RT76" s="106"/>
      <c r="RU76" s="106"/>
      <c r="RV76" s="106"/>
      <c r="RW76" s="106"/>
      <c r="RX76" s="106"/>
      <c r="RY76" s="106"/>
      <c r="RZ76" s="106"/>
      <c r="SA76" s="106"/>
      <c r="SB76" s="106"/>
      <c r="SC76" s="106"/>
      <c r="SD76" s="106"/>
      <c r="SE76" s="106"/>
      <c r="SF76" s="106"/>
      <c r="SG76" s="106"/>
      <c r="SH76" s="106"/>
      <c r="SI76" s="106"/>
      <c r="SJ76" s="106"/>
      <c r="SK76" s="106"/>
      <c r="SL76" s="106"/>
      <c r="SM76" s="106"/>
      <c r="SN76" s="106"/>
      <c r="SO76" s="106"/>
      <c r="SP76" s="106"/>
      <c r="SQ76" s="106"/>
      <c r="SR76" s="106"/>
      <c r="SS76" s="106"/>
      <c r="ST76" s="106"/>
      <c r="SU76" s="106"/>
      <c r="SV76" s="106"/>
      <c r="SW76" s="106"/>
      <c r="SX76" s="106"/>
      <c r="SY76" s="106"/>
      <c r="SZ76" s="106"/>
      <c r="TA76" s="106"/>
      <c r="TB76" s="106"/>
    </row>
    <row r="77" spans="1:522" s="10" customFormat="1" ht="18" customHeight="1" x14ac:dyDescent="0.25">
      <c r="A77" s="12"/>
      <c r="B77" s="26" t="s">
        <v>43</v>
      </c>
      <c r="C77" s="1">
        <v>2964</v>
      </c>
      <c r="D77" s="4" t="s">
        <v>149</v>
      </c>
      <c r="E77" s="1">
        <v>11786</v>
      </c>
      <c r="F77" s="1">
        <v>2014</v>
      </c>
      <c r="G77" t="s">
        <v>270</v>
      </c>
      <c r="H77"/>
      <c r="I77" s="1">
        <f t="shared" si="2"/>
        <v>7</v>
      </c>
      <c r="J77" s="12">
        <f>I77</f>
        <v>7</v>
      </c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/>
      <c r="DD77" s="106"/>
      <c r="DE77" s="106"/>
      <c r="DF77" s="106"/>
      <c r="DG77" s="106"/>
      <c r="DH77" s="106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6"/>
      <c r="DX77" s="106"/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  <c r="EK77" s="106"/>
      <c r="EL77" s="106"/>
      <c r="EM77" s="106"/>
      <c r="EN77" s="106"/>
      <c r="EO77" s="106"/>
      <c r="EP77" s="106"/>
      <c r="EQ77" s="106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/>
      <c r="FB77" s="106"/>
      <c r="FC77" s="106"/>
      <c r="FD77" s="106"/>
      <c r="FE77" s="106"/>
      <c r="FF77" s="106"/>
      <c r="FG77" s="96"/>
      <c r="FH77" s="96"/>
      <c r="FI77" s="96"/>
      <c r="FJ77" s="96"/>
      <c r="FK77" s="96"/>
      <c r="FL77" s="108"/>
      <c r="FM77" s="96"/>
      <c r="FN77" s="96"/>
      <c r="FO77" s="108"/>
      <c r="FP77" s="96"/>
      <c r="FQ77" s="97"/>
      <c r="FR77" s="96"/>
      <c r="FS77" s="96"/>
      <c r="FT77" s="96"/>
      <c r="FU77" s="96"/>
      <c r="FV77" s="96"/>
      <c r="FW77" s="96"/>
      <c r="FX77" s="96"/>
      <c r="FY77" s="96"/>
      <c r="FZ77" s="96"/>
      <c r="GA77" s="97"/>
      <c r="GB77" s="96"/>
      <c r="GC77" s="96"/>
      <c r="GD77" s="108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106"/>
      <c r="HM77" s="106"/>
      <c r="HN77" s="106"/>
      <c r="HO77" s="106"/>
      <c r="HP77" s="106"/>
      <c r="HQ77" s="106"/>
      <c r="HR77" s="106"/>
      <c r="HS77" s="106"/>
      <c r="HT77" s="106"/>
      <c r="HU77" s="106"/>
      <c r="HV77" s="106"/>
      <c r="HW77" s="106"/>
      <c r="HX77" s="106"/>
      <c r="HY77" s="106"/>
      <c r="HZ77" s="106"/>
      <c r="IA77" s="106"/>
      <c r="IB77" s="106"/>
      <c r="IC77" s="106"/>
      <c r="ID77" s="106"/>
      <c r="IE77" s="106"/>
      <c r="IF77" s="106"/>
      <c r="IG77" s="106"/>
      <c r="IH77" s="106"/>
      <c r="II77" s="106"/>
      <c r="IJ77" s="106"/>
      <c r="IK77" s="106"/>
      <c r="IL77" s="106"/>
      <c r="IM77" s="106"/>
      <c r="IN77" s="106"/>
      <c r="IO77" s="106"/>
      <c r="IP77" s="106"/>
      <c r="IQ77" s="106"/>
      <c r="IR77" s="106"/>
      <c r="IS77" s="106"/>
      <c r="IT77" s="106"/>
      <c r="IU77" s="106"/>
      <c r="IV77" s="106"/>
      <c r="IW77" s="106"/>
      <c r="IX77" s="106"/>
      <c r="IY77" s="106"/>
      <c r="IZ77" s="106"/>
      <c r="JA77" s="106"/>
      <c r="JB77" s="106"/>
      <c r="JC77" s="106"/>
      <c r="JD77" s="106"/>
      <c r="JE77" s="106"/>
      <c r="JF77" s="106"/>
      <c r="JG77" s="106"/>
      <c r="JH77" s="106"/>
      <c r="JI77" s="106"/>
      <c r="JJ77" s="106"/>
      <c r="JK77" s="106"/>
      <c r="JL77" s="106"/>
      <c r="JM77" s="106"/>
      <c r="JN77" s="106"/>
      <c r="JO77" s="106"/>
      <c r="JP77" s="106"/>
      <c r="JQ77" s="106"/>
      <c r="JR77" s="106"/>
      <c r="JS77" s="106"/>
      <c r="JT77" s="106"/>
      <c r="JU77" s="106"/>
      <c r="JV77" s="106"/>
      <c r="JW77" s="106"/>
      <c r="JX77" s="106"/>
      <c r="JY77" s="106"/>
      <c r="JZ77" s="106"/>
      <c r="KA77" s="106"/>
      <c r="KB77" s="106"/>
      <c r="KC77" s="106"/>
      <c r="KD77" s="106"/>
      <c r="KE77" s="106"/>
      <c r="KF77" s="106"/>
      <c r="KG77" s="106"/>
      <c r="KH77" s="106"/>
      <c r="KI77" s="106"/>
      <c r="KJ77" s="106"/>
      <c r="KK77" s="106"/>
      <c r="KL77" s="106"/>
      <c r="KM77" s="106"/>
      <c r="KN77" s="106"/>
      <c r="KO77" s="106"/>
      <c r="KP77" s="106"/>
      <c r="KQ77" s="106"/>
      <c r="KR77" s="106"/>
      <c r="KS77" s="106"/>
      <c r="KT77" s="106"/>
      <c r="KU77" s="106"/>
      <c r="KV77" s="106"/>
      <c r="KW77" s="106"/>
      <c r="KX77" s="106"/>
      <c r="KY77" s="106"/>
      <c r="KZ77" s="106"/>
      <c r="LA77" s="106"/>
      <c r="LB77" s="106"/>
      <c r="LC77" s="106"/>
      <c r="LD77" s="106"/>
      <c r="LE77" s="106"/>
      <c r="LF77" s="106"/>
      <c r="LG77" s="106"/>
      <c r="LH77" s="106"/>
      <c r="LI77" s="106"/>
      <c r="LJ77" s="106"/>
      <c r="LK77" s="106"/>
      <c r="LL77" s="106"/>
      <c r="LM77" s="106"/>
      <c r="LN77" s="106"/>
      <c r="LO77" s="106"/>
      <c r="LP77" s="106"/>
      <c r="LQ77" s="106"/>
      <c r="LR77" s="106"/>
      <c r="LS77" s="106"/>
      <c r="LT77" s="106"/>
      <c r="LU77" s="106"/>
      <c r="LV77" s="106"/>
      <c r="LW77" s="106"/>
      <c r="LX77" s="106"/>
      <c r="LY77" s="106"/>
      <c r="LZ77" s="106"/>
      <c r="MA77" s="106"/>
      <c r="MB77" s="106">
        <f>4+3</f>
        <v>7</v>
      </c>
      <c r="MC77" s="106"/>
      <c r="MD77" s="106"/>
      <c r="ME77" s="106"/>
      <c r="MF77" s="106"/>
      <c r="MG77" s="106"/>
      <c r="MH77" s="106"/>
      <c r="MI77" s="106"/>
      <c r="MJ77" s="106"/>
      <c r="MK77" s="106"/>
      <c r="ML77" s="106"/>
      <c r="MM77" s="106"/>
      <c r="MN77" s="106"/>
      <c r="MO77" s="106"/>
      <c r="MP77" s="106"/>
      <c r="MQ77" s="106"/>
      <c r="MR77" s="106"/>
      <c r="MS77" s="106"/>
      <c r="MT77" s="106"/>
      <c r="MU77" s="106"/>
      <c r="MV77" s="106"/>
      <c r="MW77" s="106"/>
      <c r="MX77" s="106"/>
      <c r="MY77" s="106"/>
      <c r="MZ77" s="106"/>
      <c r="NA77" s="106"/>
      <c r="NB77" s="106"/>
      <c r="NC77" s="106"/>
      <c r="ND77" s="106"/>
      <c r="NE77" s="106"/>
      <c r="NF77" s="106"/>
      <c r="NG77" s="106"/>
      <c r="NH77" s="106"/>
      <c r="NI77" s="106"/>
      <c r="NJ77" s="106"/>
      <c r="NK77" s="106"/>
      <c r="NL77" s="106"/>
      <c r="NM77" s="106"/>
      <c r="NN77" s="106"/>
      <c r="NO77" s="106"/>
      <c r="NP77" s="106"/>
      <c r="NQ77" s="106"/>
      <c r="NR77" s="106"/>
      <c r="NS77" s="106"/>
      <c r="NT77" s="106"/>
      <c r="NU77" s="106"/>
      <c r="NV77" s="106"/>
      <c r="NW77" s="106"/>
      <c r="NX77" s="106"/>
      <c r="NY77" s="106"/>
      <c r="NZ77" s="106"/>
      <c r="OA77" s="106"/>
      <c r="OB77" s="106"/>
      <c r="OC77" s="106"/>
      <c r="OD77" s="106"/>
      <c r="OE77" s="106"/>
      <c r="OF77" s="106"/>
      <c r="OG77" s="106"/>
      <c r="OH77" s="106"/>
      <c r="OI77" s="106"/>
      <c r="OJ77" s="106"/>
      <c r="OK77" s="106"/>
      <c r="OL77" s="106"/>
      <c r="OM77" s="106"/>
      <c r="ON77" s="106"/>
      <c r="OO77" s="106"/>
      <c r="OP77" s="106"/>
      <c r="OQ77" s="106"/>
      <c r="OR77" s="106"/>
      <c r="OS77" s="106"/>
      <c r="OT77" s="106"/>
      <c r="OU77" s="106"/>
      <c r="OV77" s="106"/>
      <c r="OW77" s="106"/>
      <c r="OX77" s="106"/>
      <c r="OY77" s="106"/>
      <c r="OZ77" s="106"/>
      <c r="PA77" s="106"/>
      <c r="PB77" s="106"/>
      <c r="PC77" s="106"/>
      <c r="PD77" s="106"/>
      <c r="PE77" s="106"/>
      <c r="PF77" s="106"/>
      <c r="PG77" s="106"/>
      <c r="PH77" s="106"/>
      <c r="PI77" s="106"/>
      <c r="PJ77" s="106"/>
      <c r="PK77" s="106"/>
      <c r="PL77" s="106"/>
      <c r="PM77" s="106"/>
      <c r="PN77" s="106"/>
      <c r="PO77" s="106"/>
      <c r="PP77" s="106"/>
      <c r="PQ77" s="106"/>
      <c r="PR77" s="106"/>
      <c r="PS77" s="106"/>
      <c r="PT77" s="106"/>
      <c r="PU77" s="106"/>
      <c r="PV77" s="106"/>
      <c r="PW77" s="106"/>
      <c r="PX77" s="106"/>
      <c r="PY77" s="106"/>
      <c r="PZ77" s="106"/>
      <c r="QA77" s="106"/>
      <c r="QB77" s="106"/>
      <c r="QC77" s="106"/>
      <c r="QD77" s="106"/>
      <c r="QE77" s="106"/>
      <c r="QF77" s="106"/>
      <c r="QG77" s="106"/>
      <c r="QH77" s="106"/>
      <c r="QI77" s="106"/>
      <c r="QJ77" s="106"/>
      <c r="QK77" s="106"/>
      <c r="QL77" s="106"/>
      <c r="QM77" s="106"/>
      <c r="QN77" s="106"/>
      <c r="QO77" s="106"/>
      <c r="QP77" s="106"/>
      <c r="QQ77" s="106"/>
      <c r="QR77" s="106"/>
      <c r="QS77" s="106"/>
      <c r="QT77" s="106"/>
      <c r="QU77" s="106"/>
      <c r="QV77" s="106"/>
      <c r="QW77" s="106"/>
      <c r="QX77" s="106"/>
      <c r="QY77" s="106"/>
      <c r="QZ77" s="106"/>
      <c r="RA77" s="106"/>
      <c r="RB77" s="106"/>
      <c r="RC77" s="106"/>
      <c r="RD77" s="106"/>
      <c r="RE77" s="106"/>
      <c r="RF77" s="106"/>
      <c r="RG77" s="106"/>
      <c r="RH77" s="106"/>
      <c r="RI77" s="106"/>
      <c r="RJ77" s="106"/>
      <c r="RK77" s="106"/>
      <c r="RL77" s="106"/>
      <c r="RM77" s="106"/>
      <c r="RN77" s="106"/>
      <c r="RO77" s="106"/>
      <c r="RP77" s="106"/>
      <c r="RQ77" s="106"/>
      <c r="RR77" s="106"/>
      <c r="RS77" s="106"/>
      <c r="RT77" s="106"/>
      <c r="RU77" s="106"/>
      <c r="RV77" s="106"/>
      <c r="RW77" s="106"/>
      <c r="RX77" s="106"/>
      <c r="RY77" s="106"/>
      <c r="RZ77" s="106"/>
      <c r="SA77" s="106"/>
      <c r="SB77" s="106"/>
      <c r="SC77" s="106"/>
      <c r="SD77" s="106"/>
      <c r="SE77" s="106"/>
      <c r="SF77" s="106"/>
      <c r="SG77" s="106"/>
      <c r="SH77" s="106"/>
      <c r="SI77" s="106"/>
      <c r="SJ77" s="106"/>
      <c r="SK77" s="106"/>
      <c r="SL77" s="106"/>
      <c r="SM77" s="106"/>
      <c r="SN77" s="106"/>
      <c r="SO77" s="106"/>
      <c r="SP77" s="106"/>
      <c r="SQ77" s="106"/>
      <c r="SR77" s="106"/>
      <c r="SS77" s="106"/>
      <c r="ST77" s="106"/>
      <c r="SU77" s="106"/>
      <c r="SV77" s="106"/>
      <c r="SW77" s="106"/>
      <c r="SX77" s="106"/>
      <c r="SY77" s="106"/>
      <c r="SZ77" s="106"/>
      <c r="TA77" s="106"/>
      <c r="TB77" s="106"/>
    </row>
    <row r="78" spans="1:522" s="10" customFormat="1" ht="18" customHeight="1" x14ac:dyDescent="0.25">
      <c r="A78" s="12"/>
      <c r="B78" s="26" t="s">
        <v>481</v>
      </c>
      <c r="C78" s="1">
        <v>2852</v>
      </c>
      <c r="D78" t="s">
        <v>228</v>
      </c>
      <c r="E78" s="1">
        <v>12210</v>
      </c>
      <c r="F78" s="1">
        <v>2018</v>
      </c>
      <c r="G78" t="s">
        <v>52</v>
      </c>
      <c r="H78"/>
      <c r="I78" s="1">
        <f t="shared" si="2"/>
        <v>7</v>
      </c>
      <c r="J78" s="12">
        <f>Tabuľka11[[#This Row],[Stĺpec8]]</f>
        <v>7</v>
      </c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06"/>
      <c r="CU78" s="106"/>
      <c r="CV78" s="106"/>
      <c r="CW78" s="106"/>
      <c r="CX78" s="106"/>
      <c r="CY78" s="106"/>
      <c r="CZ78" s="106"/>
      <c r="DA78" s="106"/>
      <c r="DB78" s="106"/>
      <c r="DC78" s="106"/>
      <c r="DD78" s="106"/>
      <c r="DE78" s="106"/>
      <c r="DF78" s="106"/>
      <c r="DG78" s="106"/>
      <c r="DH78" s="106"/>
      <c r="DI78" s="106"/>
      <c r="DJ78" s="106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6"/>
      <c r="DV78" s="106"/>
      <c r="DW78" s="106"/>
      <c r="DX78" s="106"/>
      <c r="DY78" s="106"/>
      <c r="DZ78" s="106"/>
      <c r="EA78" s="106"/>
      <c r="EB78" s="106"/>
      <c r="EC78" s="106"/>
      <c r="ED78" s="106"/>
      <c r="EE78" s="106"/>
      <c r="EF78" s="106"/>
      <c r="EG78" s="106"/>
      <c r="EH78" s="106"/>
      <c r="EI78" s="106"/>
      <c r="EJ78" s="106"/>
      <c r="EK78" s="106"/>
      <c r="EL78" s="106"/>
      <c r="EM78" s="106"/>
      <c r="EN78" s="106"/>
      <c r="EO78" s="106"/>
      <c r="EP78" s="106"/>
      <c r="EQ78" s="106"/>
      <c r="ER78" s="106"/>
      <c r="ES78" s="106"/>
      <c r="ET78" s="106"/>
      <c r="EU78" s="106"/>
      <c r="EV78" s="106"/>
      <c r="EW78" s="106"/>
      <c r="EX78" s="106"/>
      <c r="EY78" s="106"/>
      <c r="EZ78" s="106"/>
      <c r="FA78" s="106"/>
      <c r="FB78" s="106"/>
      <c r="FC78" s="106"/>
      <c r="FD78" s="106"/>
      <c r="FE78" s="106"/>
      <c r="FF78" s="106"/>
      <c r="FG78" s="106"/>
      <c r="FH78" s="106"/>
      <c r="FI78" s="106"/>
      <c r="FJ78" s="106"/>
      <c r="FK78" s="106"/>
      <c r="FL78" s="106"/>
      <c r="FM78" s="106"/>
      <c r="FN78" s="106"/>
      <c r="FO78" s="106"/>
      <c r="FP78" s="106"/>
      <c r="FQ78" s="106"/>
      <c r="FR78" s="106"/>
      <c r="FS78" s="106"/>
      <c r="FT78" s="106"/>
      <c r="FU78" s="106"/>
      <c r="FV78" s="106"/>
      <c r="FW78" s="106"/>
      <c r="FX78" s="106"/>
      <c r="FY78" s="106"/>
      <c r="FZ78" s="106"/>
      <c r="GA78" s="157"/>
      <c r="GB78" s="157"/>
      <c r="GC78" s="106"/>
      <c r="GD78" s="106"/>
      <c r="GE78" s="106"/>
      <c r="GF78" s="106"/>
      <c r="GG78" s="106"/>
      <c r="GH78" s="106"/>
      <c r="GI78" s="106"/>
      <c r="GJ78" s="106"/>
      <c r="GK78" s="106"/>
      <c r="GL78" s="106"/>
      <c r="GM78" s="106"/>
      <c r="GN78" s="106"/>
      <c r="GO78" s="106"/>
      <c r="GP78" s="106"/>
      <c r="GQ78" s="106"/>
      <c r="GR78" s="106"/>
      <c r="GS78" s="106"/>
      <c r="GT78" s="106"/>
      <c r="GU78" s="106"/>
      <c r="GV78" s="106"/>
      <c r="GW78" s="106"/>
      <c r="GX78" s="106"/>
      <c r="GY78" s="106"/>
      <c r="GZ78" s="106"/>
      <c r="HA78" s="106"/>
      <c r="HB78" s="106"/>
      <c r="HC78" s="106"/>
      <c r="HD78" s="106"/>
      <c r="HE78" s="106"/>
      <c r="HF78" s="106"/>
      <c r="HG78" s="106"/>
      <c r="HH78" s="106"/>
      <c r="HI78" s="106"/>
      <c r="HJ78" s="106"/>
      <c r="HK78" s="106"/>
      <c r="HL78" s="106"/>
      <c r="HM78" s="106"/>
      <c r="HN78" s="106"/>
      <c r="HO78" s="106"/>
      <c r="HP78" s="106"/>
      <c r="HQ78" s="106"/>
      <c r="HR78" s="106"/>
      <c r="HS78" s="106"/>
      <c r="HT78" s="106"/>
      <c r="HU78" s="106"/>
      <c r="HV78" s="106"/>
      <c r="HW78" s="106"/>
      <c r="HX78" s="106"/>
      <c r="HY78" s="106"/>
      <c r="HZ78" s="106"/>
      <c r="IA78" s="106"/>
      <c r="IB78" s="106"/>
      <c r="IC78" s="106"/>
      <c r="ID78" s="106"/>
      <c r="IE78" s="106"/>
      <c r="IF78" s="106"/>
      <c r="IG78" s="106"/>
      <c r="IH78" s="106"/>
      <c r="II78" s="106"/>
      <c r="IJ78" s="106"/>
      <c r="IK78" s="106"/>
      <c r="IL78" s="106"/>
      <c r="IM78" s="106"/>
      <c r="IN78" s="106"/>
      <c r="IO78" s="106"/>
      <c r="IP78" s="106"/>
      <c r="IQ78" s="106"/>
      <c r="IR78" s="106" t="s">
        <v>307</v>
      </c>
      <c r="IS78" s="106"/>
      <c r="IT78" s="106"/>
      <c r="IU78" s="106"/>
      <c r="IV78" s="106"/>
      <c r="IW78" s="106"/>
      <c r="IX78" s="106"/>
      <c r="IY78" s="106"/>
      <c r="IZ78" s="106"/>
      <c r="JA78" s="106"/>
      <c r="JB78" s="106">
        <v>7</v>
      </c>
      <c r="JC78" s="106"/>
      <c r="JD78" s="106"/>
      <c r="JE78" s="106"/>
      <c r="JF78" s="106"/>
      <c r="JG78" s="106"/>
      <c r="JH78" s="106"/>
      <c r="JI78" s="106"/>
      <c r="JJ78" s="106"/>
      <c r="JK78" s="106"/>
      <c r="JL78" s="106"/>
      <c r="JM78" s="106"/>
      <c r="JN78" s="106"/>
      <c r="JO78" s="106"/>
      <c r="JP78" s="106"/>
      <c r="JQ78" s="106"/>
      <c r="JR78" s="106"/>
      <c r="JS78" s="106"/>
      <c r="JT78" s="106"/>
      <c r="JU78" s="106"/>
      <c r="JV78" s="106"/>
      <c r="JW78" s="106"/>
      <c r="JX78" s="106"/>
      <c r="JY78" s="106"/>
      <c r="JZ78" s="106"/>
      <c r="KA78" s="106"/>
      <c r="KB78" s="106"/>
      <c r="KC78" s="106"/>
      <c r="KD78" s="106"/>
      <c r="KE78" s="106"/>
      <c r="KF78" s="106"/>
      <c r="KG78" s="106"/>
      <c r="KH78" s="106"/>
      <c r="KI78" s="106"/>
      <c r="KJ78" s="106"/>
      <c r="KK78" s="106"/>
      <c r="KL78" s="106"/>
      <c r="KM78" s="106"/>
      <c r="KN78" s="106"/>
      <c r="KO78" s="106"/>
      <c r="KP78" s="106"/>
      <c r="KQ78" s="106"/>
      <c r="KR78" s="106"/>
      <c r="KS78" s="106"/>
      <c r="KT78" s="106"/>
      <c r="KU78" s="106"/>
      <c r="KV78" s="106"/>
      <c r="KW78" s="106"/>
      <c r="KX78" s="106"/>
      <c r="KY78" s="106"/>
      <c r="KZ78" s="106"/>
      <c r="LA78" s="106"/>
      <c r="LB78" s="106"/>
      <c r="LC78" s="106"/>
      <c r="LD78" s="106"/>
      <c r="LE78" s="106"/>
      <c r="LF78" s="106"/>
      <c r="LG78" s="106"/>
      <c r="LH78" s="106"/>
      <c r="LI78" s="106"/>
      <c r="LJ78" s="106"/>
      <c r="LK78" s="106"/>
      <c r="LL78" s="106"/>
      <c r="LM78" s="106"/>
      <c r="LN78" s="106"/>
      <c r="LO78" s="106"/>
      <c r="LP78" s="106"/>
      <c r="LQ78" s="106"/>
      <c r="LR78" s="106"/>
      <c r="LS78" s="106"/>
      <c r="LT78" s="106"/>
      <c r="LU78" s="106"/>
      <c r="LV78" s="106"/>
      <c r="LW78" s="106"/>
      <c r="LX78" s="106"/>
      <c r="LY78" s="106"/>
      <c r="LZ78" s="106"/>
      <c r="MA78" s="106"/>
      <c r="MB78" s="106"/>
      <c r="MC78" s="106"/>
      <c r="MD78" s="106"/>
      <c r="ME78" s="106"/>
      <c r="MF78" s="106"/>
      <c r="MG78" s="106"/>
      <c r="MH78" s="106"/>
      <c r="MI78" s="106"/>
      <c r="MJ78" s="106"/>
      <c r="MK78" s="106"/>
      <c r="ML78" s="106"/>
      <c r="MM78" s="106"/>
      <c r="MN78" s="106"/>
      <c r="MO78" s="106"/>
      <c r="MP78" s="106"/>
      <c r="MQ78" s="106"/>
      <c r="MR78" s="106"/>
      <c r="MS78" s="106"/>
      <c r="MT78" s="106"/>
      <c r="MU78" s="106"/>
      <c r="MV78" s="106"/>
      <c r="MW78" s="106"/>
      <c r="MX78" s="106"/>
      <c r="MY78" s="106"/>
      <c r="MZ78" s="106"/>
      <c r="NA78" s="106"/>
      <c r="NB78" s="106"/>
      <c r="NC78" s="106"/>
      <c r="ND78" s="106"/>
      <c r="NE78" s="106"/>
      <c r="NF78" s="106"/>
      <c r="NG78" s="106"/>
      <c r="NH78" s="106"/>
      <c r="NI78" s="106"/>
      <c r="NJ78" s="106"/>
      <c r="NK78" s="106"/>
      <c r="NL78" s="106"/>
      <c r="NM78" s="106"/>
      <c r="NN78" s="106"/>
      <c r="NO78" s="106"/>
      <c r="NP78" s="106"/>
      <c r="NQ78" s="106"/>
      <c r="NR78" s="106"/>
      <c r="NS78" s="106"/>
      <c r="NT78" s="106"/>
      <c r="NU78" s="106"/>
      <c r="NV78" s="106"/>
      <c r="NW78" s="106"/>
      <c r="NX78" s="106"/>
      <c r="NY78" s="106"/>
      <c r="NZ78" s="106"/>
      <c r="OA78" s="106"/>
      <c r="OB78" s="106"/>
      <c r="OC78" s="106"/>
      <c r="OD78" s="106"/>
      <c r="OE78" s="106"/>
      <c r="OF78" s="106"/>
      <c r="OG78" s="106"/>
      <c r="OH78" s="106"/>
      <c r="OI78" s="106"/>
      <c r="OJ78" s="106"/>
      <c r="OK78" s="106"/>
      <c r="OL78" s="106"/>
      <c r="OM78" s="106"/>
      <c r="ON78" s="106"/>
      <c r="OO78" s="106"/>
      <c r="OP78" s="106"/>
      <c r="OQ78" s="106"/>
      <c r="OR78" s="106"/>
      <c r="OS78" s="106"/>
      <c r="OT78" s="106"/>
      <c r="OU78" s="106"/>
      <c r="OV78" s="106"/>
      <c r="OW78" s="106"/>
      <c r="OX78" s="106"/>
      <c r="OY78" s="106"/>
      <c r="OZ78" s="106"/>
      <c r="PA78" s="106"/>
      <c r="PB78" s="106"/>
      <c r="PC78" s="106"/>
      <c r="PD78" s="106"/>
      <c r="PE78" s="106"/>
      <c r="PF78" s="106"/>
      <c r="PG78" s="106"/>
      <c r="PH78" s="106"/>
      <c r="PI78" s="106"/>
      <c r="PJ78" s="106"/>
      <c r="PK78" s="106"/>
      <c r="PL78" s="106"/>
      <c r="PM78" s="106"/>
      <c r="PN78" s="106"/>
      <c r="PO78" s="106"/>
      <c r="PP78" s="106"/>
      <c r="PQ78" s="106"/>
      <c r="PR78" s="106"/>
      <c r="PS78" s="106"/>
      <c r="PT78" s="106"/>
      <c r="PU78" s="106"/>
      <c r="PV78" s="106"/>
      <c r="PW78" s="106"/>
      <c r="PX78" s="106"/>
      <c r="PY78" s="106"/>
      <c r="PZ78" s="106"/>
      <c r="QA78" s="106"/>
      <c r="QB78" s="106"/>
      <c r="QC78" s="106"/>
      <c r="QD78" s="106"/>
      <c r="QE78" s="106"/>
      <c r="QF78" s="106"/>
      <c r="QG78" s="106"/>
      <c r="QH78" s="106"/>
      <c r="QI78" s="106"/>
      <c r="QJ78" s="106"/>
      <c r="QK78" s="106"/>
      <c r="QL78" s="106"/>
      <c r="QM78" s="106"/>
      <c r="QN78" s="106"/>
      <c r="QO78" s="106"/>
      <c r="QP78" s="106"/>
      <c r="QQ78" s="106"/>
      <c r="QR78" s="106"/>
      <c r="QS78" s="106"/>
      <c r="QT78" s="106"/>
      <c r="QU78" s="106"/>
      <c r="QV78" s="106"/>
      <c r="QW78" s="106"/>
      <c r="QX78" s="106"/>
      <c r="QY78" s="106"/>
      <c r="QZ78" s="106"/>
      <c r="RA78" s="106"/>
      <c r="RB78" s="106"/>
      <c r="RC78" s="106"/>
      <c r="RD78" s="106"/>
      <c r="RE78" s="106"/>
      <c r="RF78" s="106"/>
      <c r="RG78" s="106"/>
      <c r="RH78" s="106"/>
      <c r="RI78" s="106"/>
      <c r="RJ78" s="106"/>
      <c r="RK78" s="106"/>
      <c r="RL78" s="106"/>
      <c r="RM78" s="106"/>
      <c r="RN78" s="106"/>
      <c r="RO78" s="106"/>
      <c r="RP78" s="106"/>
      <c r="RQ78" s="106"/>
      <c r="RR78" s="106"/>
      <c r="RS78" s="106"/>
      <c r="RT78" s="106"/>
      <c r="RU78" s="106"/>
      <c r="RV78" s="106"/>
      <c r="RW78" s="106"/>
      <c r="RX78" s="106"/>
      <c r="RY78" s="106"/>
      <c r="RZ78" s="106"/>
      <c r="SA78" s="106"/>
      <c r="SB78" s="106"/>
      <c r="SC78" s="106"/>
      <c r="SD78" s="106"/>
      <c r="SE78" s="106"/>
      <c r="SF78" s="106"/>
      <c r="SG78" s="106"/>
      <c r="SH78" s="106"/>
      <c r="SI78" s="106"/>
      <c r="SJ78" s="106"/>
      <c r="SK78" s="106"/>
      <c r="SL78" s="106"/>
      <c r="SM78" s="106"/>
      <c r="SN78" s="106"/>
      <c r="SO78" s="106"/>
      <c r="SP78" s="106"/>
      <c r="SQ78" s="106"/>
      <c r="SR78" s="106"/>
      <c r="SS78" s="106"/>
      <c r="ST78" s="106"/>
      <c r="SU78" s="106"/>
      <c r="SV78" s="106"/>
      <c r="SW78" s="106"/>
      <c r="SX78" s="106"/>
      <c r="SY78" s="106"/>
      <c r="SZ78" s="106"/>
      <c r="TA78" s="106"/>
      <c r="TB78" s="106"/>
    </row>
    <row r="79" spans="1:522" s="10" customFormat="1" ht="18" customHeight="1" x14ac:dyDescent="0.3">
      <c r="A79" s="12"/>
      <c r="B79" s="26" t="s">
        <v>215</v>
      </c>
      <c r="C79" s="1">
        <v>9131</v>
      </c>
      <c r="D79" t="s">
        <v>121</v>
      </c>
      <c r="E79" s="1">
        <v>11863</v>
      </c>
      <c r="F79" s="1">
        <v>2011</v>
      </c>
      <c r="G79" t="s">
        <v>44</v>
      </c>
      <c r="H79"/>
      <c r="I79" s="1">
        <f t="shared" si="2"/>
        <v>7</v>
      </c>
      <c r="J79" s="12">
        <f>Tabuľka11[[#This Row],[Stĺpec8]]</f>
        <v>7</v>
      </c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11" t="s">
        <v>307</v>
      </c>
      <c r="X79" s="106"/>
      <c r="Y79" s="106"/>
      <c r="Z79" s="106"/>
      <c r="AA79" s="106">
        <v>1</v>
      </c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11"/>
      <c r="CO79" s="111"/>
      <c r="CP79" s="106"/>
      <c r="CQ79" s="106"/>
      <c r="CR79" s="106"/>
      <c r="CS79" s="106"/>
      <c r="CT79" s="106"/>
      <c r="CU79" s="106"/>
      <c r="CV79" s="106"/>
      <c r="CW79" s="106"/>
      <c r="CX79" s="106"/>
      <c r="CY79" s="106"/>
      <c r="CZ79" s="106"/>
      <c r="DA79" s="106"/>
      <c r="DB79" s="106"/>
      <c r="DC79" s="106"/>
      <c r="DD79" s="106"/>
      <c r="DE79" s="106"/>
      <c r="DF79" s="106">
        <v>1</v>
      </c>
      <c r="DG79" s="106">
        <v>4</v>
      </c>
      <c r="DH79" s="106"/>
      <c r="DI79" s="106"/>
      <c r="DJ79" s="106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6"/>
      <c r="DV79" s="106"/>
      <c r="DW79" s="106"/>
      <c r="DX79" s="106"/>
      <c r="DY79" s="106"/>
      <c r="DZ79" s="106"/>
      <c r="EA79" s="106"/>
      <c r="EB79" s="106"/>
      <c r="EC79" s="106"/>
      <c r="ED79" s="106"/>
      <c r="EE79" s="106"/>
      <c r="EF79" s="106"/>
      <c r="EG79" s="106"/>
      <c r="EH79" s="106"/>
      <c r="EI79" s="106"/>
      <c r="EJ79" s="106"/>
      <c r="EK79" s="106"/>
      <c r="EL79" s="106"/>
      <c r="EM79" s="106"/>
      <c r="EN79" s="106"/>
      <c r="EO79" s="106"/>
      <c r="EP79" s="106"/>
      <c r="EQ79" s="106"/>
      <c r="ER79" s="106"/>
      <c r="ES79" s="106"/>
      <c r="ET79" s="106"/>
      <c r="EU79" s="106"/>
      <c r="EV79" s="106"/>
      <c r="EW79" s="106"/>
      <c r="EX79" s="106"/>
      <c r="EY79" s="106"/>
      <c r="EZ79" s="106"/>
      <c r="FA79" s="106"/>
      <c r="FB79" s="106"/>
      <c r="FC79" s="106"/>
      <c r="FD79" s="106"/>
      <c r="FE79" s="106"/>
      <c r="FF79" s="106"/>
      <c r="FG79" s="161"/>
      <c r="FH79" s="161"/>
      <c r="FI79" s="106"/>
      <c r="FJ79" s="106"/>
      <c r="FK79" s="106"/>
      <c r="FL79" s="109"/>
      <c r="FM79" s="106"/>
      <c r="FN79" s="106"/>
      <c r="FO79" s="109"/>
      <c r="FP79" s="106"/>
      <c r="FQ79" s="106"/>
      <c r="FR79" s="106"/>
      <c r="FS79" s="106"/>
      <c r="FT79" s="106"/>
      <c r="FU79" s="106"/>
      <c r="FV79" s="106"/>
      <c r="FW79" s="106"/>
      <c r="FX79" s="106"/>
      <c r="FY79" s="106"/>
      <c r="FZ79" s="106"/>
      <c r="GA79" s="157"/>
      <c r="GB79" s="106"/>
      <c r="GC79" s="106"/>
      <c r="GD79" s="109"/>
      <c r="GE79" s="106"/>
      <c r="GF79" s="106"/>
      <c r="GG79" s="106"/>
      <c r="GH79" s="106"/>
      <c r="GI79" s="106"/>
      <c r="GJ79" s="106"/>
      <c r="GK79" s="106"/>
      <c r="GL79" s="106"/>
      <c r="GM79" s="106"/>
      <c r="GN79" s="106"/>
      <c r="GO79" s="106"/>
      <c r="GP79" s="106"/>
      <c r="GQ79" s="106"/>
      <c r="GR79" s="106"/>
      <c r="GS79" s="106"/>
      <c r="GT79" s="106"/>
      <c r="GU79" s="106"/>
      <c r="GV79" s="106"/>
      <c r="GW79" s="106"/>
      <c r="GX79" s="106"/>
      <c r="GY79" s="106"/>
      <c r="GZ79" s="106"/>
      <c r="HA79" s="106"/>
      <c r="HB79" s="106"/>
      <c r="HC79" s="106"/>
      <c r="HD79" s="106"/>
      <c r="HE79" s="106"/>
      <c r="HF79" s="106"/>
      <c r="HG79" s="106"/>
      <c r="HH79" s="106"/>
      <c r="HI79" s="106"/>
      <c r="HJ79" s="106"/>
      <c r="HK79" s="106"/>
      <c r="HL79" s="106"/>
      <c r="HM79" s="106"/>
      <c r="HN79" s="106"/>
      <c r="HO79" s="106"/>
      <c r="HP79" s="106"/>
      <c r="HQ79" s="106"/>
      <c r="HR79" s="106"/>
      <c r="HS79" s="106"/>
      <c r="HT79" s="106"/>
      <c r="HU79" s="106"/>
      <c r="HV79" s="106"/>
      <c r="HW79" s="106"/>
      <c r="HX79" s="106"/>
      <c r="HY79" s="106"/>
      <c r="HZ79" s="106"/>
      <c r="IA79" s="106"/>
      <c r="IB79" s="106"/>
      <c r="IC79" s="106"/>
      <c r="ID79" s="106"/>
      <c r="IE79" s="106"/>
      <c r="IF79" s="106"/>
      <c r="IG79" s="106"/>
      <c r="IH79" s="106"/>
      <c r="II79" s="106"/>
      <c r="IJ79" s="106"/>
      <c r="IK79" s="106"/>
      <c r="IL79" s="106"/>
      <c r="IM79" s="106"/>
      <c r="IN79" s="106"/>
      <c r="IO79" s="106"/>
      <c r="IP79" s="106"/>
      <c r="IQ79" s="106"/>
      <c r="IR79" s="106"/>
      <c r="IS79" s="106"/>
      <c r="IT79" s="106"/>
      <c r="IU79" s="106"/>
      <c r="IV79" s="106"/>
      <c r="IW79" s="106"/>
      <c r="IX79" s="106"/>
      <c r="IY79" s="106"/>
      <c r="IZ79" s="106"/>
      <c r="JA79" s="106"/>
      <c r="JB79" s="106"/>
      <c r="JC79" s="106"/>
      <c r="JD79" s="106"/>
      <c r="JE79" s="106"/>
      <c r="JF79" s="106"/>
      <c r="JG79" s="106"/>
      <c r="JH79" s="106"/>
      <c r="JI79" s="106"/>
      <c r="JJ79" s="106"/>
      <c r="JK79" s="106"/>
      <c r="JL79" s="106"/>
      <c r="JM79" s="106"/>
      <c r="JN79" s="106"/>
      <c r="JO79" s="106"/>
      <c r="JP79" s="111"/>
      <c r="JQ79" s="106"/>
      <c r="JR79" s="106"/>
      <c r="JS79" s="106"/>
      <c r="JT79" s="106"/>
      <c r="JU79" s="106"/>
      <c r="JV79" s="106"/>
      <c r="JW79" s="106"/>
      <c r="JX79" s="106"/>
      <c r="JY79" s="106"/>
      <c r="JZ79" s="106"/>
      <c r="KA79" s="106"/>
      <c r="KB79" s="106"/>
      <c r="KC79" s="106"/>
      <c r="KD79" s="106"/>
      <c r="KE79" s="106"/>
      <c r="KF79" s="106"/>
      <c r="KG79" s="106"/>
      <c r="KH79" s="106"/>
      <c r="KI79" s="106"/>
      <c r="KJ79" s="106"/>
      <c r="KK79" s="106"/>
      <c r="KL79" s="106"/>
      <c r="KM79" s="106"/>
      <c r="KN79" s="106"/>
      <c r="KO79" s="106"/>
      <c r="KP79" s="106"/>
      <c r="KQ79" s="106"/>
      <c r="KR79" s="106"/>
      <c r="KS79" s="106"/>
      <c r="KT79" s="106"/>
      <c r="KU79" s="106"/>
      <c r="KV79" s="106"/>
      <c r="KW79" s="106"/>
      <c r="KX79" s="106"/>
      <c r="KY79" s="106"/>
      <c r="KZ79" s="106"/>
      <c r="LA79" s="106"/>
      <c r="LB79" s="106"/>
      <c r="LC79" s="106"/>
      <c r="LD79" s="111"/>
      <c r="LE79" s="106"/>
      <c r="LF79" s="106"/>
      <c r="LG79" s="106"/>
      <c r="LH79" s="106"/>
      <c r="LI79" s="106"/>
      <c r="LJ79" s="106"/>
      <c r="LK79" s="106"/>
      <c r="LL79" s="106"/>
      <c r="LM79" s="106"/>
      <c r="LN79" s="106"/>
      <c r="LO79" s="106"/>
      <c r="LP79" s="106"/>
      <c r="LQ79" s="106"/>
      <c r="LR79" s="106"/>
      <c r="LS79" s="106"/>
      <c r="LT79" s="106"/>
      <c r="LU79" s="106"/>
      <c r="LV79" s="106"/>
      <c r="LW79" s="106"/>
      <c r="LX79" s="106"/>
      <c r="LY79" s="106"/>
      <c r="LZ79" s="106"/>
      <c r="MA79" s="106"/>
      <c r="MB79" s="106"/>
      <c r="MC79" s="106"/>
      <c r="MD79" s="106"/>
      <c r="ME79" s="106"/>
      <c r="MF79" s="106"/>
      <c r="MG79" s="106"/>
      <c r="MH79" s="106"/>
      <c r="MI79" s="106"/>
      <c r="MJ79" s="106"/>
      <c r="MK79" s="106"/>
      <c r="ML79" s="106"/>
      <c r="MM79" s="106"/>
      <c r="MN79" s="106"/>
      <c r="MO79" s="106"/>
      <c r="MP79" s="106"/>
      <c r="MQ79" s="106"/>
      <c r="MR79" s="106"/>
      <c r="MS79" s="106"/>
      <c r="MT79" s="106"/>
      <c r="MU79" s="106"/>
      <c r="MV79" s="106"/>
      <c r="MW79" s="106"/>
      <c r="MX79" s="106"/>
      <c r="MY79" s="106"/>
      <c r="MZ79" s="106"/>
      <c r="NA79" s="106"/>
      <c r="NB79" s="106"/>
      <c r="NC79" s="106"/>
      <c r="ND79" s="106"/>
      <c r="NE79" s="106"/>
      <c r="NF79" s="106"/>
      <c r="NG79" s="106"/>
      <c r="NH79" s="106"/>
      <c r="NI79" s="106"/>
      <c r="NJ79" s="106"/>
      <c r="NK79" s="106"/>
      <c r="NL79" s="106"/>
      <c r="NM79" s="106"/>
      <c r="NN79" s="106"/>
      <c r="NO79" s="106"/>
      <c r="NP79" s="106"/>
      <c r="NQ79" s="106"/>
      <c r="NR79" s="106"/>
      <c r="NS79" s="106"/>
      <c r="NT79" s="106"/>
      <c r="NU79" s="106"/>
      <c r="NV79" s="106"/>
      <c r="NW79" s="106"/>
      <c r="NX79" s="106"/>
      <c r="NY79" s="106"/>
      <c r="NZ79" s="106"/>
      <c r="OA79" s="106"/>
      <c r="OB79" s="106"/>
      <c r="OC79" s="106"/>
      <c r="OD79" s="106"/>
      <c r="OE79" s="106"/>
      <c r="OF79" s="106"/>
      <c r="OG79" s="106"/>
      <c r="OH79" s="106"/>
      <c r="OI79" s="106"/>
      <c r="OJ79" s="106"/>
      <c r="OK79" s="106"/>
      <c r="OL79" s="106"/>
      <c r="OM79" s="106"/>
      <c r="ON79" s="106"/>
      <c r="OO79" s="106"/>
      <c r="OP79" s="106"/>
      <c r="OQ79" s="106"/>
      <c r="OR79" s="106"/>
      <c r="OS79" s="106"/>
      <c r="OT79" s="106"/>
      <c r="OU79" s="106"/>
      <c r="OV79" s="106"/>
      <c r="OW79" s="106"/>
      <c r="OX79" s="106"/>
      <c r="OY79" s="106"/>
      <c r="OZ79" s="106"/>
      <c r="PA79" s="106"/>
      <c r="PB79" s="106"/>
      <c r="PC79" s="106"/>
      <c r="PD79" s="106"/>
      <c r="PE79" s="106"/>
      <c r="PF79" s="106"/>
      <c r="PG79" s="106"/>
      <c r="PH79" s="106"/>
      <c r="PI79" s="106"/>
      <c r="PJ79" s="106"/>
      <c r="PK79" s="106"/>
      <c r="PL79" s="106"/>
      <c r="PM79" s="106"/>
      <c r="PN79" s="106"/>
      <c r="PO79" s="106"/>
      <c r="PP79" s="106"/>
      <c r="PQ79" s="106"/>
      <c r="PR79" s="106"/>
      <c r="PS79" s="106"/>
      <c r="PT79" s="106"/>
      <c r="PU79" s="106"/>
      <c r="PV79" s="106"/>
      <c r="PW79" s="106"/>
      <c r="PX79" s="106"/>
      <c r="PY79" s="106"/>
      <c r="PZ79" s="106"/>
      <c r="QA79" s="106"/>
      <c r="QB79" s="106"/>
      <c r="QC79" s="106"/>
      <c r="QD79" s="106"/>
      <c r="QE79" s="106"/>
      <c r="QF79" s="106"/>
      <c r="QG79" s="106"/>
      <c r="QH79" s="106"/>
      <c r="QI79" s="106"/>
      <c r="QJ79" s="106"/>
      <c r="QK79" s="106"/>
      <c r="QL79" s="106"/>
      <c r="QM79" s="106"/>
      <c r="QN79" s="106"/>
      <c r="QO79" s="106"/>
      <c r="QP79" s="106"/>
      <c r="QQ79" s="106"/>
      <c r="QR79" s="106"/>
      <c r="QS79" s="106"/>
      <c r="QT79" s="106"/>
      <c r="QU79" s="106"/>
      <c r="QV79" s="106"/>
      <c r="QW79" s="106"/>
      <c r="QX79" s="106"/>
      <c r="QY79" s="106"/>
      <c r="QZ79" s="106"/>
      <c r="RA79" s="106"/>
      <c r="RB79" s="106"/>
      <c r="RC79" s="106"/>
      <c r="RD79" s="106"/>
      <c r="RE79" s="106"/>
      <c r="RF79" s="106"/>
      <c r="RG79" s="106"/>
      <c r="RH79" s="106"/>
      <c r="RI79" s="106"/>
      <c r="RJ79" s="106" t="s">
        <v>307</v>
      </c>
      <c r="RK79" s="106"/>
      <c r="RL79" s="106"/>
      <c r="RM79" s="106"/>
      <c r="RN79" s="106"/>
      <c r="RO79" s="106"/>
      <c r="RP79" s="106"/>
      <c r="RQ79" s="106"/>
      <c r="RR79" s="106">
        <v>1</v>
      </c>
      <c r="RS79" s="106"/>
      <c r="RT79" s="106"/>
      <c r="RU79" s="106"/>
      <c r="RV79" s="106"/>
      <c r="RW79" s="106"/>
      <c r="RX79" s="106"/>
      <c r="RY79" s="106"/>
      <c r="RZ79" s="106"/>
      <c r="SA79" s="106"/>
      <c r="SB79" s="106"/>
      <c r="SC79" s="106"/>
      <c r="SD79" s="106"/>
      <c r="SE79" s="106"/>
      <c r="SF79" s="106"/>
      <c r="SG79" s="106"/>
      <c r="SH79" s="106"/>
      <c r="SI79" s="106"/>
      <c r="SJ79" s="106"/>
      <c r="SK79" s="106"/>
      <c r="SL79" s="106"/>
      <c r="SM79" s="106"/>
      <c r="SN79" s="106"/>
      <c r="SO79" s="106"/>
      <c r="SP79" s="106"/>
      <c r="SQ79" s="106"/>
      <c r="SR79" s="106"/>
      <c r="SS79" s="106"/>
      <c r="ST79" s="106"/>
      <c r="SU79" s="106"/>
      <c r="SV79" s="106"/>
      <c r="SW79" s="106"/>
      <c r="SX79" s="106"/>
      <c r="SY79" s="106"/>
      <c r="SZ79" s="106"/>
      <c r="TA79" s="106"/>
      <c r="TB79" s="106"/>
    </row>
    <row r="80" spans="1:522" s="10" customFormat="1" ht="18" customHeight="1" x14ac:dyDescent="0.25">
      <c r="A80" s="12">
        <v>42</v>
      </c>
      <c r="B80" s="26" t="s">
        <v>189</v>
      </c>
      <c r="C80" s="1">
        <v>5106</v>
      </c>
      <c r="D80" s="51" t="s">
        <v>190</v>
      </c>
      <c r="E80" s="1">
        <v>11542</v>
      </c>
      <c r="F80" s="1"/>
      <c r="G80" s="4" t="s">
        <v>191</v>
      </c>
      <c r="H80"/>
      <c r="I80" s="1">
        <f t="shared" si="2"/>
        <v>6</v>
      </c>
      <c r="J80" s="12">
        <f>Tabuľka11[[#This Row],[Stĺpec8]]</f>
        <v>6</v>
      </c>
      <c r="K80" s="106"/>
      <c r="L80" s="106"/>
      <c r="M80" s="106"/>
      <c r="N80" s="106"/>
      <c r="O80" s="106">
        <v>6</v>
      </c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11"/>
      <c r="AJ80" s="111"/>
      <c r="AK80" s="106"/>
      <c r="AL80" s="106"/>
      <c r="AM80" s="106"/>
      <c r="AN80" s="106"/>
      <c r="AO80" s="111"/>
      <c r="AP80" s="111"/>
      <c r="AQ80" s="106"/>
      <c r="AR80" s="111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11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11"/>
      <c r="CN80" s="106"/>
      <c r="CO80" s="106"/>
      <c r="CP80" s="106"/>
      <c r="CQ80" s="106"/>
      <c r="CR80" s="106"/>
      <c r="CS80" s="106"/>
      <c r="CT80" s="106"/>
      <c r="CU80" s="106"/>
      <c r="CV80" s="111"/>
      <c r="CW80" s="106"/>
      <c r="CX80" s="106"/>
      <c r="CY80" s="106"/>
      <c r="CZ80" s="106"/>
      <c r="DA80" s="106"/>
      <c r="DB80" s="106"/>
      <c r="DC80" s="106"/>
      <c r="DD80" s="106"/>
      <c r="DE80" s="106"/>
      <c r="DF80" s="106"/>
      <c r="DG80" s="106"/>
      <c r="DH80" s="106"/>
      <c r="DI80" s="106"/>
      <c r="DJ80" s="106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6"/>
      <c r="DV80" s="106"/>
      <c r="DW80" s="106"/>
      <c r="DX80" s="106"/>
      <c r="DY80" s="106"/>
      <c r="DZ80" s="106"/>
      <c r="EA80" s="106"/>
      <c r="EB80" s="106"/>
      <c r="EC80" s="106"/>
      <c r="ED80" s="106"/>
      <c r="EE80" s="106"/>
      <c r="EF80" s="106"/>
      <c r="EG80" s="106"/>
      <c r="EH80" s="106"/>
      <c r="EI80" s="106"/>
      <c r="EJ80" s="106"/>
      <c r="EK80" s="106"/>
      <c r="EL80" s="106"/>
      <c r="EM80" s="106"/>
      <c r="EN80" s="106"/>
      <c r="EO80" s="106"/>
      <c r="EP80" s="106"/>
      <c r="EQ80" s="106"/>
      <c r="ER80" s="106"/>
      <c r="ES80" s="106"/>
      <c r="ET80" s="106"/>
      <c r="EU80" s="106"/>
      <c r="EV80" s="106"/>
      <c r="EW80" s="106"/>
      <c r="EX80" s="106"/>
      <c r="EY80" s="106"/>
      <c r="EZ80" s="106"/>
      <c r="FA80" s="106"/>
      <c r="FB80" s="106"/>
      <c r="FC80" s="106"/>
      <c r="FD80" s="106"/>
      <c r="FE80" s="106"/>
      <c r="FF80" s="106"/>
      <c r="FG80" s="106"/>
      <c r="FH80" s="106"/>
      <c r="FI80" s="106"/>
      <c r="FJ80" s="106"/>
      <c r="FK80" s="106"/>
      <c r="FL80" s="106"/>
      <c r="FM80" s="106"/>
      <c r="FN80" s="106"/>
      <c r="FO80" s="106"/>
      <c r="FP80" s="106"/>
      <c r="FQ80" s="106"/>
      <c r="FR80" s="106"/>
      <c r="FS80" s="106"/>
      <c r="FT80" s="106"/>
      <c r="FU80" s="106"/>
      <c r="FV80" s="106"/>
      <c r="FW80" s="106"/>
      <c r="FX80" s="106"/>
      <c r="FY80" s="106"/>
      <c r="FZ80" s="106"/>
      <c r="GA80" s="157"/>
      <c r="GB80" s="106"/>
      <c r="GC80" s="106"/>
      <c r="GD80" s="106"/>
      <c r="GE80" s="106"/>
      <c r="GF80" s="106"/>
      <c r="GG80" s="106"/>
      <c r="GH80" s="106"/>
      <c r="GI80" s="106"/>
      <c r="GJ80" s="106"/>
      <c r="GK80" s="106"/>
      <c r="GL80" s="106"/>
      <c r="GM80" s="106"/>
      <c r="GN80" s="106"/>
      <c r="GO80" s="106"/>
      <c r="GP80" s="106"/>
      <c r="GQ80" s="106"/>
      <c r="GR80" s="106"/>
      <c r="GS80" s="106"/>
      <c r="GT80" s="106"/>
      <c r="GU80" s="106"/>
      <c r="GV80" s="106"/>
      <c r="GW80" s="106"/>
      <c r="GX80" s="106"/>
      <c r="GY80" s="106"/>
      <c r="GZ80" s="106"/>
      <c r="HA80" s="106"/>
      <c r="HB80" s="106"/>
      <c r="HC80" s="106"/>
      <c r="HD80" s="106"/>
      <c r="HE80" s="106"/>
      <c r="HF80" s="106"/>
      <c r="HG80" s="106"/>
      <c r="HH80" s="106"/>
      <c r="HI80" s="106"/>
      <c r="HJ80" s="106"/>
      <c r="HK80" s="106"/>
      <c r="HL80" s="106"/>
      <c r="HM80" s="106"/>
      <c r="HN80" s="106"/>
      <c r="HO80" s="106"/>
      <c r="HP80" s="106"/>
      <c r="HQ80" s="106"/>
      <c r="HR80" s="106"/>
      <c r="HS80" s="106"/>
      <c r="HT80" s="106"/>
      <c r="HU80" s="106"/>
      <c r="HV80" s="106"/>
      <c r="HW80" s="106"/>
      <c r="HX80" s="106"/>
      <c r="HY80" s="106"/>
      <c r="HZ80" s="106"/>
      <c r="IA80" s="106"/>
      <c r="IB80" s="106"/>
      <c r="IC80" s="106"/>
      <c r="ID80" s="106"/>
      <c r="IE80" s="106"/>
      <c r="IF80" s="106"/>
      <c r="IG80" s="106"/>
      <c r="IH80" s="106"/>
      <c r="II80" s="106"/>
      <c r="IJ80" s="106"/>
      <c r="IK80" s="106"/>
      <c r="IL80" s="106"/>
      <c r="IM80" s="106"/>
      <c r="IN80" s="106"/>
      <c r="IO80" s="106"/>
      <c r="IP80" s="106"/>
      <c r="IQ80" s="106"/>
      <c r="IR80" s="106"/>
      <c r="IS80" s="106"/>
      <c r="IT80" s="106"/>
      <c r="IU80" s="106"/>
      <c r="IV80" s="106"/>
      <c r="IW80" s="106"/>
      <c r="IX80" s="106"/>
      <c r="IY80" s="106"/>
      <c r="IZ80" s="106"/>
      <c r="JA80" s="106"/>
      <c r="JB80" s="106"/>
      <c r="JC80" s="106"/>
      <c r="JD80" s="106"/>
      <c r="JE80" s="106"/>
      <c r="JF80" s="106"/>
      <c r="JG80" s="106"/>
      <c r="JH80" s="106"/>
      <c r="JI80" s="106"/>
      <c r="JJ80" s="106"/>
      <c r="JK80" s="106"/>
      <c r="JL80" s="106"/>
      <c r="JM80" s="106"/>
      <c r="JN80" s="106"/>
      <c r="JO80" s="106"/>
      <c r="JP80" s="106"/>
      <c r="JQ80" s="106"/>
      <c r="JR80" s="106"/>
      <c r="JS80" s="97"/>
      <c r="JT80" s="97"/>
      <c r="JU80" s="97"/>
      <c r="JV80" s="97"/>
      <c r="JW80" s="97"/>
      <c r="JX80" s="106"/>
      <c r="JY80" s="106"/>
      <c r="JZ80" s="106"/>
      <c r="KA80" s="106"/>
      <c r="KB80" s="106"/>
      <c r="KC80" s="106"/>
      <c r="KD80" s="106"/>
      <c r="KE80" s="106"/>
      <c r="KF80" s="106"/>
      <c r="KG80" s="106"/>
      <c r="KH80" s="106"/>
      <c r="KI80" s="106"/>
      <c r="KJ80" s="106"/>
      <c r="KK80" s="106"/>
      <c r="KL80" s="106"/>
      <c r="KM80" s="106"/>
      <c r="KN80" s="106"/>
      <c r="KO80" s="106"/>
      <c r="KP80" s="106"/>
      <c r="KQ80" s="106"/>
      <c r="KR80" s="106"/>
      <c r="KS80" s="106"/>
      <c r="KT80" s="106"/>
      <c r="KU80" s="106"/>
      <c r="KV80" s="106"/>
      <c r="KW80" s="106"/>
      <c r="KX80" s="106"/>
      <c r="KY80" s="106"/>
      <c r="KZ80" s="106"/>
      <c r="LA80" s="106"/>
      <c r="LB80" s="106"/>
      <c r="LC80" s="106"/>
      <c r="LD80" s="106"/>
      <c r="LE80" s="106"/>
      <c r="LF80" s="106"/>
      <c r="LG80" s="106"/>
      <c r="LH80" s="106"/>
      <c r="LI80" s="106"/>
      <c r="LJ80" s="106"/>
      <c r="LK80" s="106"/>
      <c r="LL80" s="106"/>
      <c r="LM80" s="106"/>
      <c r="LN80" s="106"/>
      <c r="LO80" s="106"/>
      <c r="LP80" s="106"/>
      <c r="LQ80" s="106"/>
      <c r="LR80" s="106"/>
      <c r="LS80" s="106"/>
      <c r="LT80" s="106"/>
      <c r="LU80" s="106"/>
      <c r="LV80" s="106"/>
      <c r="LW80" s="106"/>
      <c r="LX80" s="106"/>
      <c r="LY80" s="106"/>
      <c r="LZ80" s="106"/>
      <c r="MA80" s="106"/>
      <c r="MB80" s="106"/>
      <c r="MC80" s="106"/>
      <c r="MD80" s="106"/>
      <c r="ME80" s="106"/>
      <c r="MF80" s="106"/>
      <c r="MG80" s="106"/>
      <c r="MH80" s="106"/>
      <c r="MI80" s="106"/>
      <c r="MJ80" s="106"/>
      <c r="MK80" s="106"/>
      <c r="ML80" s="106"/>
      <c r="MM80" s="106"/>
      <c r="MN80" s="106"/>
      <c r="MO80" s="106"/>
      <c r="MP80" s="106"/>
      <c r="MQ80" s="106"/>
      <c r="MR80" s="106"/>
      <c r="MS80" s="106"/>
      <c r="MT80" s="106"/>
      <c r="MU80" s="106"/>
      <c r="MV80" s="106"/>
      <c r="MW80" s="106"/>
      <c r="MX80" s="106"/>
      <c r="MY80" s="106"/>
      <c r="MZ80" s="106"/>
      <c r="NA80" s="106"/>
      <c r="NB80" s="106"/>
      <c r="NC80" s="106"/>
      <c r="ND80" s="106"/>
      <c r="NE80" s="106"/>
      <c r="NF80" s="106"/>
      <c r="NG80" s="106"/>
      <c r="NH80" s="106"/>
      <c r="NI80" s="106"/>
      <c r="NJ80" s="106"/>
      <c r="NK80" s="106"/>
      <c r="NL80" s="106"/>
      <c r="NM80" s="106"/>
      <c r="NN80" s="106"/>
      <c r="NO80" s="106"/>
      <c r="NP80" s="106"/>
      <c r="NQ80" s="106"/>
      <c r="NR80" s="106"/>
      <c r="NS80" s="106"/>
      <c r="NT80" s="106"/>
      <c r="NU80" s="106"/>
      <c r="NV80" s="106"/>
      <c r="NW80" s="106"/>
      <c r="NX80" s="106"/>
      <c r="NY80" s="106"/>
      <c r="NZ80" s="106"/>
      <c r="OA80" s="106"/>
      <c r="OB80" s="106"/>
      <c r="OC80" s="106"/>
      <c r="OD80" s="106"/>
      <c r="OE80" s="106"/>
      <c r="OF80" s="106"/>
      <c r="OG80" s="106"/>
      <c r="OH80" s="106"/>
      <c r="OI80" s="106"/>
      <c r="OJ80" s="106"/>
      <c r="OK80" s="106"/>
      <c r="OL80" s="106"/>
      <c r="OM80" s="106"/>
      <c r="ON80" s="106"/>
      <c r="OO80" s="106"/>
      <c r="OP80" s="106"/>
      <c r="OQ80" s="106"/>
      <c r="OR80" s="106"/>
      <c r="OS80" s="106"/>
      <c r="OT80" s="106"/>
      <c r="OU80" s="106"/>
      <c r="OV80" s="106"/>
      <c r="OW80" s="106"/>
      <c r="OX80" s="106"/>
      <c r="OY80" s="106"/>
      <c r="OZ80" s="106"/>
      <c r="PA80" s="106"/>
      <c r="PB80" s="106"/>
      <c r="PC80" s="106"/>
      <c r="PD80" s="106"/>
      <c r="PE80" s="106"/>
      <c r="PF80" s="106"/>
      <c r="PG80" s="106"/>
      <c r="PH80" s="106"/>
      <c r="PI80" s="106"/>
      <c r="PJ80" s="106"/>
      <c r="PK80" s="106"/>
      <c r="PL80" s="106"/>
      <c r="PM80" s="106"/>
      <c r="PN80" s="106"/>
      <c r="PO80" s="106"/>
      <c r="PP80" s="106"/>
      <c r="PQ80" s="106"/>
      <c r="PR80" s="106"/>
      <c r="PS80" s="106"/>
      <c r="PT80" s="106"/>
      <c r="PU80" s="106"/>
      <c r="PV80" s="106"/>
      <c r="PW80" s="106"/>
      <c r="PX80" s="106"/>
      <c r="PY80" s="106"/>
      <c r="PZ80" s="106"/>
      <c r="QA80" s="106"/>
      <c r="QB80" s="106"/>
      <c r="QC80" s="106"/>
      <c r="QD80" s="106"/>
      <c r="QE80" s="106"/>
      <c r="QF80" s="106"/>
      <c r="QG80" s="106"/>
      <c r="QH80" s="106"/>
      <c r="QI80" s="106"/>
      <c r="QJ80" s="106"/>
      <c r="QK80" s="106"/>
      <c r="QL80" s="106"/>
      <c r="QM80" s="106"/>
      <c r="QN80" s="106"/>
      <c r="QO80" s="106"/>
      <c r="QP80" s="106"/>
      <c r="QQ80" s="106"/>
      <c r="QR80" s="106"/>
      <c r="QS80" s="106"/>
      <c r="QT80" s="106"/>
      <c r="QU80" s="106"/>
      <c r="QV80" s="106"/>
      <c r="QW80" s="106"/>
      <c r="QX80" s="106"/>
      <c r="QY80" s="106"/>
      <c r="QZ80" s="106"/>
      <c r="RA80" s="106"/>
      <c r="RB80" s="106"/>
      <c r="RC80" s="106"/>
      <c r="RD80" s="106"/>
      <c r="RE80" s="106"/>
      <c r="RF80" s="106"/>
      <c r="RG80" s="106"/>
      <c r="RH80" s="106"/>
      <c r="RI80" s="106"/>
      <c r="RJ80" s="106"/>
      <c r="RK80" s="106"/>
      <c r="RL80" s="106"/>
      <c r="RM80" s="106"/>
      <c r="RN80" s="106"/>
      <c r="RO80" s="106"/>
      <c r="RP80" s="106"/>
      <c r="RQ80" s="106"/>
      <c r="RR80" s="106"/>
      <c r="RS80" s="106"/>
      <c r="RT80" s="106"/>
      <c r="RU80" s="106"/>
      <c r="RV80" s="106"/>
      <c r="RW80" s="106"/>
      <c r="RX80" s="106"/>
      <c r="RY80" s="106"/>
      <c r="RZ80" s="106"/>
      <c r="SA80" s="106"/>
      <c r="SB80" s="106"/>
      <c r="SC80" s="106"/>
      <c r="SD80" s="106"/>
      <c r="SE80" s="106"/>
      <c r="SF80" s="106"/>
      <c r="SG80" s="106"/>
      <c r="SH80" s="106"/>
      <c r="SI80" s="106"/>
      <c r="SJ80" s="106"/>
      <c r="SK80" s="106"/>
      <c r="SL80" s="106"/>
      <c r="SM80" s="106"/>
      <c r="SN80" s="106"/>
      <c r="SO80" s="106"/>
      <c r="SP80" s="106"/>
      <c r="SQ80" s="106"/>
      <c r="SR80" s="106"/>
      <c r="SS80" s="106"/>
      <c r="ST80" s="106"/>
      <c r="SU80" s="106"/>
      <c r="SV80" s="106"/>
      <c r="SW80" s="106"/>
      <c r="SX80" s="106"/>
      <c r="SY80" s="106"/>
      <c r="SZ80" s="106"/>
      <c r="TA80" s="106"/>
      <c r="TB80" s="106"/>
    </row>
    <row r="81" spans="1:522" s="10" customFormat="1" ht="18" customHeight="1" x14ac:dyDescent="0.25">
      <c r="A81" s="12"/>
      <c r="B81" s="26" t="s">
        <v>487</v>
      </c>
      <c r="C81" s="1">
        <v>2165</v>
      </c>
      <c r="D81" t="s">
        <v>488</v>
      </c>
      <c r="E81" s="1">
        <v>12971</v>
      </c>
      <c r="F81" s="1">
        <v>2018</v>
      </c>
      <c r="G81" t="s">
        <v>442</v>
      </c>
      <c r="H81"/>
      <c r="I81" s="1">
        <f t="shared" si="2"/>
        <v>6</v>
      </c>
      <c r="J81" s="12">
        <f>I81</f>
        <v>6</v>
      </c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06"/>
      <c r="CU81" s="106"/>
      <c r="CV81" s="106"/>
      <c r="CW81" s="106"/>
      <c r="CX81" s="106"/>
      <c r="CY81" s="106"/>
      <c r="CZ81" s="106"/>
      <c r="DA81" s="106"/>
      <c r="DB81" s="106"/>
      <c r="DC81" s="106"/>
      <c r="DD81" s="106"/>
      <c r="DE81" s="106"/>
      <c r="DF81" s="106"/>
      <c r="DG81" s="106"/>
      <c r="DH81" s="106"/>
      <c r="DI81" s="106"/>
      <c r="DJ81" s="106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6"/>
      <c r="DV81" s="106"/>
      <c r="DW81" s="106"/>
      <c r="DX81" s="106"/>
      <c r="DY81" s="106"/>
      <c r="DZ81" s="106"/>
      <c r="EA81" s="106"/>
      <c r="EB81" s="106"/>
      <c r="EC81" s="106"/>
      <c r="ED81" s="106"/>
      <c r="EE81" s="106"/>
      <c r="EF81" s="106"/>
      <c r="EG81" s="106"/>
      <c r="EH81" s="106"/>
      <c r="EI81" s="106"/>
      <c r="EJ81" s="106"/>
      <c r="EK81" s="106"/>
      <c r="EL81" s="106"/>
      <c r="EM81" s="106"/>
      <c r="EN81" s="106"/>
      <c r="EO81" s="106"/>
      <c r="EP81" s="106"/>
      <c r="EQ81" s="106"/>
      <c r="ER81" s="106"/>
      <c r="ES81" s="106"/>
      <c r="ET81" s="106"/>
      <c r="EU81" s="106"/>
      <c r="EV81" s="106"/>
      <c r="EW81" s="106"/>
      <c r="EX81" s="106"/>
      <c r="EY81" s="106"/>
      <c r="EZ81" s="106"/>
      <c r="FA81" s="106"/>
      <c r="FB81" s="106"/>
      <c r="FC81" s="106"/>
      <c r="FD81" s="106"/>
      <c r="FE81" s="106"/>
      <c r="FF81" s="106"/>
      <c r="FG81" s="106"/>
      <c r="FH81" s="106"/>
      <c r="FI81" s="106"/>
      <c r="FJ81" s="106"/>
      <c r="FK81" s="106"/>
      <c r="FL81" s="106"/>
      <c r="FM81" s="106"/>
      <c r="FN81" s="106"/>
      <c r="FO81" s="106"/>
      <c r="FP81" s="106"/>
      <c r="FQ81" s="106"/>
      <c r="FR81" s="106"/>
      <c r="FS81" s="106"/>
      <c r="FT81" s="106"/>
      <c r="FU81" s="106"/>
      <c r="FV81" s="106"/>
      <c r="FW81" s="106"/>
      <c r="FX81" s="106"/>
      <c r="FY81" s="106"/>
      <c r="FZ81" s="106"/>
      <c r="GA81" s="157"/>
      <c r="GB81" s="157"/>
      <c r="GC81" s="106"/>
      <c r="GD81" s="106"/>
      <c r="GE81" s="106"/>
      <c r="GF81" s="106"/>
      <c r="GG81" s="106"/>
      <c r="GH81" s="106"/>
      <c r="GI81" s="106"/>
      <c r="GJ81" s="106"/>
      <c r="GK81" s="106"/>
      <c r="GL81" s="106"/>
      <c r="GM81" s="106"/>
      <c r="GN81" s="106"/>
      <c r="GO81" s="106"/>
      <c r="GP81" s="106"/>
      <c r="GQ81" s="106"/>
      <c r="GR81" s="106"/>
      <c r="GS81" s="106"/>
      <c r="GT81" s="106"/>
      <c r="GU81" s="106"/>
      <c r="GV81" s="106"/>
      <c r="GW81" s="106"/>
      <c r="GX81" s="106"/>
      <c r="GY81" s="106"/>
      <c r="GZ81" s="106"/>
      <c r="HA81" s="106"/>
      <c r="HB81" s="106"/>
      <c r="HC81" s="106"/>
      <c r="HD81" s="106"/>
      <c r="HE81" s="106"/>
      <c r="HF81" s="106"/>
      <c r="HG81" s="106"/>
      <c r="HH81" s="106"/>
      <c r="HI81" s="106"/>
      <c r="HJ81" s="106"/>
      <c r="HK81" s="106"/>
      <c r="HL81" s="106"/>
      <c r="HM81" s="106"/>
      <c r="HN81" s="106"/>
      <c r="HO81" s="106"/>
      <c r="HP81" s="106"/>
      <c r="HQ81" s="106"/>
      <c r="HR81" s="106"/>
      <c r="HS81" s="106"/>
      <c r="HT81" s="106"/>
      <c r="HU81" s="106"/>
      <c r="HV81" s="106"/>
      <c r="HW81" s="106"/>
      <c r="HX81" s="106"/>
      <c r="HY81" s="106"/>
      <c r="HZ81" s="106"/>
      <c r="IA81" s="106"/>
      <c r="IB81" s="106"/>
      <c r="IC81" s="106"/>
      <c r="ID81" s="106"/>
      <c r="IE81" s="106"/>
      <c r="IF81" s="106"/>
      <c r="IG81" s="106"/>
      <c r="IH81" s="106"/>
      <c r="II81" s="106"/>
      <c r="IJ81" s="106"/>
      <c r="IK81" s="106"/>
      <c r="IL81" s="106"/>
      <c r="IM81" s="106"/>
      <c r="IN81" s="106"/>
      <c r="IO81" s="106"/>
      <c r="IP81" s="106"/>
      <c r="IQ81" s="106"/>
      <c r="IR81" s="106"/>
      <c r="IS81" s="106"/>
      <c r="IT81" s="106"/>
      <c r="IU81" s="106"/>
      <c r="IV81" s="106"/>
      <c r="IW81" s="106">
        <v>1</v>
      </c>
      <c r="IX81" s="106"/>
      <c r="IY81" s="106"/>
      <c r="IZ81" s="106"/>
      <c r="JA81" s="106"/>
      <c r="JB81" s="106"/>
      <c r="JC81" s="106"/>
      <c r="JD81" s="106"/>
      <c r="JE81" s="106"/>
      <c r="JF81" s="106">
        <f>3+2</f>
        <v>5</v>
      </c>
      <c r="JG81" s="106"/>
      <c r="JH81" s="106"/>
      <c r="JI81" s="106"/>
      <c r="JJ81" s="106"/>
      <c r="JK81" s="106"/>
      <c r="JL81" s="106"/>
      <c r="JM81" s="106"/>
      <c r="JN81" s="106"/>
      <c r="JO81" s="106"/>
      <c r="JP81" s="106" t="s">
        <v>307</v>
      </c>
      <c r="JQ81" s="106"/>
      <c r="JR81" s="106"/>
      <c r="JS81" s="106"/>
      <c r="JT81" s="106"/>
      <c r="JU81" s="106"/>
      <c r="JV81" s="106"/>
      <c r="JW81" s="106" t="s">
        <v>307</v>
      </c>
      <c r="JX81" s="106"/>
      <c r="JY81" s="106"/>
      <c r="JZ81" s="106"/>
      <c r="KA81" s="106"/>
      <c r="KB81" s="106"/>
      <c r="KC81" s="106"/>
      <c r="KD81" s="106"/>
      <c r="KE81" s="106"/>
      <c r="KF81" s="106"/>
      <c r="KG81" s="106"/>
      <c r="KH81" s="106"/>
      <c r="KI81" s="106"/>
      <c r="KJ81" s="106"/>
      <c r="KK81" s="106"/>
      <c r="KL81" s="106"/>
      <c r="KM81" s="106"/>
      <c r="KN81" s="106"/>
      <c r="KO81" s="106"/>
      <c r="KP81" s="106"/>
      <c r="KQ81" s="106"/>
      <c r="KR81" s="106"/>
      <c r="KS81" s="106"/>
      <c r="KT81" s="106"/>
      <c r="KU81" s="106"/>
      <c r="KV81" s="106"/>
      <c r="KW81" s="106"/>
      <c r="KX81" s="106"/>
      <c r="KY81" s="106"/>
      <c r="KZ81" s="106"/>
      <c r="LA81" s="106"/>
      <c r="LB81" s="106"/>
      <c r="LC81" s="106"/>
      <c r="LD81" s="106"/>
      <c r="LE81" s="106"/>
      <c r="LF81" s="106"/>
      <c r="LG81" s="106"/>
      <c r="LH81" s="106"/>
      <c r="LI81" s="106"/>
      <c r="LJ81" s="106"/>
      <c r="LK81" s="106"/>
      <c r="LL81" s="106"/>
      <c r="LM81" s="106"/>
      <c r="LN81" s="106"/>
      <c r="LO81" s="106"/>
      <c r="LP81" s="106"/>
      <c r="LQ81" s="106"/>
      <c r="LR81" s="106"/>
      <c r="LS81" s="106"/>
      <c r="LT81" s="106"/>
      <c r="LU81" s="106"/>
      <c r="LV81" s="106"/>
      <c r="LW81" s="106"/>
      <c r="LX81" s="106"/>
      <c r="LY81" s="106"/>
      <c r="LZ81" s="106"/>
      <c r="MA81" s="106"/>
      <c r="MB81" s="106"/>
      <c r="MC81" s="106"/>
      <c r="MD81" s="106"/>
      <c r="ME81" s="106"/>
      <c r="MF81" s="106"/>
      <c r="MG81" s="106"/>
      <c r="MH81" s="106"/>
      <c r="MI81" s="106"/>
      <c r="MJ81" s="106"/>
      <c r="MK81" s="106"/>
      <c r="ML81" s="106"/>
      <c r="MM81" s="106"/>
      <c r="MN81" s="106"/>
      <c r="MO81" s="106"/>
      <c r="MP81" s="106"/>
      <c r="MQ81" s="106"/>
      <c r="MR81" s="106"/>
      <c r="MS81" s="106"/>
      <c r="MT81" s="106"/>
      <c r="MU81" s="106"/>
      <c r="MV81" s="106"/>
      <c r="MW81" s="106"/>
      <c r="MX81" s="106"/>
      <c r="MY81" s="106"/>
      <c r="MZ81" s="106"/>
      <c r="NA81" s="106"/>
      <c r="NB81" s="106"/>
      <c r="NC81" s="106"/>
      <c r="ND81" s="106"/>
      <c r="NE81" s="106"/>
      <c r="NF81" s="106"/>
      <c r="NG81" s="106"/>
      <c r="NH81" s="106"/>
      <c r="NI81" s="106"/>
      <c r="NJ81" s="106"/>
      <c r="NK81" s="106"/>
      <c r="NL81" s="106"/>
      <c r="NM81" s="106"/>
      <c r="NN81" s="106"/>
      <c r="NO81" s="106"/>
      <c r="NP81" s="106"/>
      <c r="NQ81" s="106"/>
      <c r="NR81" s="106"/>
      <c r="NS81" s="106"/>
      <c r="NT81" s="106"/>
      <c r="NU81" s="106"/>
      <c r="NV81" s="106"/>
      <c r="NW81" s="106"/>
      <c r="NX81" s="106"/>
      <c r="NY81" s="106"/>
      <c r="NZ81" s="106"/>
      <c r="OA81" s="106"/>
      <c r="OB81" s="106"/>
      <c r="OC81" s="106"/>
      <c r="OD81" s="106"/>
      <c r="OE81" s="106"/>
      <c r="OF81" s="106"/>
      <c r="OG81" s="106"/>
      <c r="OH81" s="106"/>
      <c r="OI81" s="106"/>
      <c r="OJ81" s="106"/>
      <c r="OK81" s="106"/>
      <c r="OL81" s="106"/>
      <c r="OM81" s="106"/>
      <c r="ON81" s="106"/>
      <c r="OO81" s="106"/>
      <c r="OP81" s="106"/>
      <c r="OQ81" s="106"/>
      <c r="OR81" s="106"/>
      <c r="OS81" s="106"/>
      <c r="OT81" s="106"/>
      <c r="OU81" s="106"/>
      <c r="OV81" s="106"/>
      <c r="OW81" s="106"/>
      <c r="OX81" s="106"/>
      <c r="OY81" s="106"/>
      <c r="OZ81" s="106"/>
      <c r="PA81" s="106"/>
      <c r="PB81" s="106"/>
      <c r="PC81" s="106"/>
      <c r="PD81" s="106"/>
      <c r="PE81" s="106"/>
      <c r="PF81" s="106"/>
      <c r="PG81" s="106"/>
      <c r="PH81" s="106"/>
      <c r="PI81" s="106"/>
      <c r="PJ81" s="106"/>
      <c r="PK81" s="106"/>
      <c r="PL81" s="106"/>
      <c r="PM81" s="106"/>
      <c r="PN81" s="106"/>
      <c r="PO81" s="106"/>
      <c r="PP81" s="106"/>
      <c r="PQ81" s="106"/>
      <c r="PR81" s="106"/>
      <c r="PS81" s="106"/>
      <c r="PT81" s="106"/>
      <c r="PU81" s="106"/>
      <c r="PV81" s="106"/>
      <c r="PW81" s="106"/>
      <c r="PX81" s="106"/>
      <c r="PY81" s="106"/>
      <c r="PZ81" s="106"/>
      <c r="QA81" s="106"/>
      <c r="QB81" s="106"/>
      <c r="QC81" s="106"/>
      <c r="QD81" s="106"/>
      <c r="QE81" s="106"/>
      <c r="QF81" s="106"/>
      <c r="QG81" s="106"/>
      <c r="QH81" s="106"/>
      <c r="QI81" s="106"/>
      <c r="QJ81" s="106"/>
      <c r="QK81" s="106"/>
      <c r="QL81" s="106"/>
      <c r="QM81" s="106"/>
      <c r="QN81" s="106"/>
      <c r="QO81" s="106"/>
      <c r="QP81" s="106"/>
      <c r="QQ81" s="106"/>
      <c r="QR81" s="106"/>
      <c r="QS81" s="106"/>
      <c r="QT81" s="106"/>
      <c r="QU81" s="106"/>
      <c r="QV81" s="106"/>
      <c r="QW81" s="106"/>
      <c r="QX81" s="106"/>
      <c r="QY81" s="106"/>
      <c r="QZ81" s="106"/>
      <c r="RA81" s="106"/>
      <c r="RB81" s="106"/>
      <c r="RC81" s="106"/>
      <c r="RD81" s="106"/>
      <c r="RE81" s="106"/>
      <c r="RF81" s="106"/>
      <c r="RG81" s="106"/>
      <c r="RH81" s="106"/>
      <c r="RI81" s="106"/>
      <c r="RJ81" s="106"/>
      <c r="RK81" s="106"/>
      <c r="RL81" s="106"/>
      <c r="RM81" s="106"/>
      <c r="RN81" s="106"/>
      <c r="RO81" s="106"/>
      <c r="RP81" s="106"/>
      <c r="RQ81" s="106"/>
      <c r="RR81" s="106"/>
      <c r="RS81" s="106"/>
      <c r="RT81" s="106"/>
      <c r="RU81" s="106"/>
      <c r="RV81" s="106"/>
      <c r="RW81" s="106"/>
      <c r="RX81" s="106"/>
      <c r="RY81" s="106"/>
      <c r="RZ81" s="106"/>
      <c r="SA81" s="106"/>
      <c r="SB81" s="106"/>
      <c r="SC81" s="106"/>
      <c r="SD81" s="106"/>
      <c r="SE81" s="106"/>
      <c r="SF81" s="106"/>
      <c r="SG81" s="106"/>
      <c r="SH81" s="106"/>
      <c r="SI81" s="106"/>
      <c r="SJ81" s="106"/>
      <c r="SK81" s="106"/>
      <c r="SL81" s="106"/>
      <c r="SM81" s="106"/>
      <c r="SN81" s="106"/>
      <c r="SO81" s="106"/>
      <c r="SP81" s="106"/>
      <c r="SQ81" s="106"/>
      <c r="SR81" s="106"/>
      <c r="SS81" s="106"/>
      <c r="ST81" s="106"/>
      <c r="SU81" s="106"/>
      <c r="SV81" s="106"/>
      <c r="SW81" s="106"/>
      <c r="SX81" s="106"/>
      <c r="SY81" s="106"/>
      <c r="SZ81" s="106"/>
      <c r="TA81" s="106"/>
      <c r="TB81" s="106"/>
    </row>
    <row r="82" spans="1:522" s="10" customFormat="1" ht="18" customHeight="1" x14ac:dyDescent="0.3">
      <c r="A82" s="12">
        <v>44</v>
      </c>
      <c r="B82" s="26" t="s">
        <v>200</v>
      </c>
      <c r="C82" s="1">
        <v>6865</v>
      </c>
      <c r="D82" t="s">
        <v>201</v>
      </c>
      <c r="E82" s="1">
        <v>12189</v>
      </c>
      <c r="F82" s="1"/>
      <c r="G82" t="s">
        <v>202</v>
      </c>
      <c r="H82"/>
      <c r="I82" s="1">
        <f t="shared" si="2"/>
        <v>5</v>
      </c>
      <c r="J82" s="12">
        <f>Tabuľka11[[#This Row],[Stĺpec8]]</f>
        <v>5</v>
      </c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/>
      <c r="CN82" s="111"/>
      <c r="CO82" s="111"/>
      <c r="CP82" s="106"/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/>
      <c r="DC82" s="106"/>
      <c r="DD82" s="106"/>
      <c r="DE82" s="106"/>
      <c r="DF82" s="106"/>
      <c r="DG82" s="106"/>
      <c r="DH82" s="106"/>
      <c r="DI82" s="106"/>
      <c r="DJ82" s="106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6"/>
      <c r="DV82" s="106"/>
      <c r="DW82" s="106"/>
      <c r="DX82" s="106"/>
      <c r="DY82" s="106"/>
      <c r="DZ82" s="106"/>
      <c r="EA82" s="106"/>
      <c r="EB82" s="106"/>
      <c r="EC82" s="106"/>
      <c r="ED82" s="106"/>
      <c r="EE82" s="106"/>
      <c r="EF82" s="106"/>
      <c r="EG82" s="106"/>
      <c r="EH82" s="106"/>
      <c r="EI82" s="106"/>
      <c r="EJ82" s="106"/>
      <c r="EK82" s="106"/>
      <c r="EL82" s="106"/>
      <c r="EM82" s="106"/>
      <c r="EN82" s="106"/>
      <c r="EO82" s="106"/>
      <c r="EP82" s="106"/>
      <c r="EQ82" s="106"/>
      <c r="ER82" s="106"/>
      <c r="ES82" s="106"/>
      <c r="ET82" s="106"/>
      <c r="EU82" s="106"/>
      <c r="EV82" s="106"/>
      <c r="EW82" s="106"/>
      <c r="EX82" s="106"/>
      <c r="EY82" s="106"/>
      <c r="EZ82" s="106"/>
      <c r="FA82" s="106"/>
      <c r="FB82" s="106"/>
      <c r="FC82" s="106"/>
      <c r="FD82" s="106"/>
      <c r="FE82" s="106"/>
      <c r="FF82" s="106"/>
      <c r="FG82" s="161"/>
      <c r="FH82" s="161"/>
      <c r="FI82" s="106"/>
      <c r="FJ82" s="106"/>
      <c r="FK82" s="106"/>
      <c r="FL82" s="109"/>
      <c r="FM82" s="106"/>
      <c r="FN82" s="106"/>
      <c r="FO82" s="109"/>
      <c r="FP82" s="106"/>
      <c r="FQ82" s="106"/>
      <c r="FR82" s="106"/>
      <c r="FS82" s="106"/>
      <c r="FT82" s="106"/>
      <c r="FU82" s="106"/>
      <c r="FV82" s="106"/>
      <c r="FW82" s="106"/>
      <c r="FX82" s="106"/>
      <c r="FY82" s="106"/>
      <c r="FZ82" s="106"/>
      <c r="GA82" s="157"/>
      <c r="GB82" s="106"/>
      <c r="GC82" s="106"/>
      <c r="GD82" s="109"/>
      <c r="GE82" s="106"/>
      <c r="GF82" s="106"/>
      <c r="GG82" s="106"/>
      <c r="GH82" s="106"/>
      <c r="GI82" s="106"/>
      <c r="GJ82" s="106"/>
      <c r="GK82" s="106"/>
      <c r="GL82" s="106"/>
      <c r="GM82" s="106"/>
      <c r="GN82" s="106"/>
      <c r="GO82" s="106"/>
      <c r="GP82" s="106"/>
      <c r="GQ82" s="106"/>
      <c r="GR82" s="106"/>
      <c r="GS82" s="106"/>
      <c r="GT82" s="106"/>
      <c r="GU82" s="106"/>
      <c r="GV82" s="106"/>
      <c r="GW82" s="106"/>
      <c r="GX82" s="106"/>
      <c r="GY82" s="106"/>
      <c r="GZ82" s="106"/>
      <c r="HA82" s="106"/>
      <c r="HB82" s="106"/>
      <c r="HC82" s="106"/>
      <c r="HD82" s="106"/>
      <c r="HE82" s="106"/>
      <c r="HF82" s="106"/>
      <c r="HG82" s="106"/>
      <c r="HH82" s="106"/>
      <c r="HI82" s="106"/>
      <c r="HJ82" s="106"/>
      <c r="HK82" s="106"/>
      <c r="HL82" s="106"/>
      <c r="HM82" s="106"/>
      <c r="HN82" s="106"/>
      <c r="HO82" s="106"/>
      <c r="HP82" s="106"/>
      <c r="HQ82" s="106"/>
      <c r="HR82" s="106"/>
      <c r="HS82" s="111"/>
      <c r="HT82" s="106"/>
      <c r="HU82" s="106"/>
      <c r="HV82" s="106"/>
      <c r="HW82" s="106"/>
      <c r="HX82" s="106"/>
      <c r="HY82" s="106"/>
      <c r="HZ82" s="106"/>
      <c r="IA82" s="106"/>
      <c r="IB82" s="106"/>
      <c r="IC82" s="106"/>
      <c r="ID82" s="106"/>
      <c r="IE82" s="106"/>
      <c r="IF82" s="106"/>
      <c r="IG82" s="106"/>
      <c r="IH82" s="106">
        <v>2</v>
      </c>
      <c r="II82" s="106"/>
      <c r="IJ82" s="106">
        <f>2+1</f>
        <v>3</v>
      </c>
      <c r="IK82" s="106"/>
      <c r="IL82" s="106"/>
      <c r="IM82" s="106"/>
      <c r="IN82" s="106"/>
      <c r="IO82" s="106"/>
      <c r="IP82" s="106"/>
      <c r="IQ82" s="106"/>
      <c r="IR82" s="106"/>
      <c r="IS82" s="106"/>
      <c r="IT82" s="106"/>
      <c r="IU82" s="106"/>
      <c r="IV82" s="106"/>
      <c r="IW82" s="106"/>
      <c r="IX82" s="106"/>
      <c r="IY82" s="106"/>
      <c r="IZ82" s="106"/>
      <c r="JA82" s="106"/>
      <c r="JB82" s="106"/>
      <c r="JC82" s="106"/>
      <c r="JD82" s="106"/>
      <c r="JE82" s="106"/>
      <c r="JF82" s="106"/>
      <c r="JG82" s="106"/>
      <c r="JH82" s="106"/>
      <c r="JI82" s="106"/>
      <c r="JJ82" s="106"/>
      <c r="JK82" s="106"/>
      <c r="JL82" s="106"/>
      <c r="JM82" s="106"/>
      <c r="JN82" s="106"/>
      <c r="JO82" s="106"/>
      <c r="JP82" s="111"/>
      <c r="JQ82" s="106"/>
      <c r="JR82" s="106"/>
      <c r="JS82" s="106"/>
      <c r="JT82" s="106"/>
      <c r="JU82" s="106"/>
      <c r="JV82" s="106"/>
      <c r="JW82" s="106"/>
      <c r="JX82" s="106"/>
      <c r="JY82" s="106"/>
      <c r="JZ82" s="106"/>
      <c r="KA82" s="106"/>
      <c r="KB82" s="106"/>
      <c r="KC82" s="106"/>
      <c r="KD82" s="106"/>
      <c r="KE82" s="106"/>
      <c r="KF82" s="106"/>
      <c r="KG82" s="106"/>
      <c r="KH82" s="106"/>
      <c r="KI82" s="106"/>
      <c r="KJ82" s="106"/>
      <c r="KK82" s="106"/>
      <c r="KL82" s="106"/>
      <c r="KM82" s="106"/>
      <c r="KN82" s="106"/>
      <c r="KO82" s="106"/>
      <c r="KP82" s="106"/>
      <c r="KQ82" s="106"/>
      <c r="KR82" s="106"/>
      <c r="KS82" s="106"/>
      <c r="KT82" s="106"/>
      <c r="KU82" s="106"/>
      <c r="KV82" s="106"/>
      <c r="KW82" s="106"/>
      <c r="KX82" s="106"/>
      <c r="KY82" s="106"/>
      <c r="KZ82" s="106"/>
      <c r="LA82" s="106"/>
      <c r="LB82" s="106"/>
      <c r="LC82" s="106"/>
      <c r="LD82" s="111"/>
      <c r="LE82" s="106"/>
      <c r="LF82" s="106"/>
      <c r="LG82" s="106"/>
      <c r="LH82" s="106"/>
      <c r="LI82" s="106"/>
      <c r="LJ82" s="106"/>
      <c r="LK82" s="106"/>
      <c r="LL82" s="106"/>
      <c r="LM82" s="106"/>
      <c r="LN82" s="106"/>
      <c r="LO82" s="106"/>
      <c r="LP82" s="106"/>
      <c r="LQ82" s="106"/>
      <c r="LR82" s="106"/>
      <c r="LS82" s="106"/>
      <c r="LT82" s="106"/>
      <c r="LU82" s="106"/>
      <c r="LV82" s="106"/>
      <c r="LW82" s="106"/>
      <c r="LX82" s="106"/>
      <c r="LY82" s="106"/>
      <c r="LZ82" s="106"/>
      <c r="MA82" s="106"/>
      <c r="MB82" s="106"/>
      <c r="MC82" s="106"/>
      <c r="MD82" s="106"/>
      <c r="ME82" s="106"/>
      <c r="MF82" s="106"/>
      <c r="MG82" s="106"/>
      <c r="MH82" s="106"/>
      <c r="MI82" s="106"/>
      <c r="MJ82" s="106"/>
      <c r="MK82" s="106"/>
      <c r="ML82" s="106"/>
      <c r="MM82" s="106"/>
      <c r="MN82" s="106"/>
      <c r="MO82" s="106"/>
      <c r="MP82" s="106"/>
      <c r="MQ82" s="106"/>
      <c r="MR82" s="106"/>
      <c r="MS82" s="106"/>
      <c r="MT82" s="106"/>
      <c r="MU82" s="106"/>
      <c r="MV82" s="106"/>
      <c r="MW82" s="106"/>
      <c r="MX82" s="106"/>
      <c r="MY82" s="106"/>
      <c r="MZ82" s="106"/>
      <c r="NA82" s="106"/>
      <c r="NB82" s="106"/>
      <c r="NC82" s="106"/>
      <c r="ND82" s="106"/>
      <c r="NE82" s="106"/>
      <c r="NF82" s="106"/>
      <c r="NG82" s="106"/>
      <c r="NH82" s="106"/>
      <c r="NI82" s="106"/>
      <c r="NJ82" s="106"/>
      <c r="NK82" s="106"/>
      <c r="NL82" s="106"/>
      <c r="NM82" s="106"/>
      <c r="NN82" s="106"/>
      <c r="NO82" s="106"/>
      <c r="NP82" s="106"/>
      <c r="NQ82" s="106"/>
      <c r="NR82" s="106"/>
      <c r="NS82" s="106"/>
      <c r="NT82" s="106"/>
      <c r="NU82" s="106"/>
      <c r="NV82" s="106"/>
      <c r="NW82" s="106"/>
      <c r="NX82" s="106"/>
      <c r="NY82" s="106"/>
      <c r="NZ82" s="106"/>
      <c r="OA82" s="106"/>
      <c r="OB82" s="106"/>
      <c r="OC82" s="106"/>
      <c r="OD82" s="106"/>
      <c r="OE82" s="106"/>
      <c r="OF82" s="106"/>
      <c r="OG82" s="106"/>
      <c r="OH82" s="106"/>
      <c r="OI82" s="106"/>
      <c r="OJ82" s="106"/>
      <c r="OK82" s="106"/>
      <c r="OL82" s="106"/>
      <c r="OM82" s="106"/>
      <c r="ON82" s="106"/>
      <c r="OO82" s="106"/>
      <c r="OP82" s="106"/>
      <c r="OQ82" s="106"/>
      <c r="OR82" s="106"/>
      <c r="OS82" s="106"/>
      <c r="OT82" s="106"/>
      <c r="OU82" s="106"/>
      <c r="OV82" s="106"/>
      <c r="OW82" s="106"/>
      <c r="OX82" s="106"/>
      <c r="OY82" s="106"/>
      <c r="OZ82" s="106"/>
      <c r="PA82" s="106"/>
      <c r="PB82" s="106"/>
      <c r="PC82" s="106"/>
      <c r="PD82" s="106"/>
      <c r="PE82" s="106"/>
      <c r="PF82" s="106"/>
      <c r="PG82" s="106"/>
      <c r="PH82" s="106"/>
      <c r="PI82" s="106"/>
      <c r="PJ82" s="106"/>
      <c r="PK82" s="106"/>
      <c r="PL82" s="106"/>
      <c r="PM82" s="106"/>
      <c r="PN82" s="106"/>
      <c r="PO82" s="106"/>
      <c r="PP82" s="106"/>
      <c r="PQ82" s="106"/>
      <c r="PR82" s="106"/>
      <c r="PS82" s="106"/>
      <c r="PT82" s="106"/>
      <c r="PU82" s="106"/>
      <c r="PV82" s="106"/>
      <c r="PW82" s="106"/>
      <c r="PX82" s="106"/>
      <c r="PY82" s="106"/>
      <c r="PZ82" s="106"/>
      <c r="QA82" s="106"/>
      <c r="QB82" s="106"/>
      <c r="QC82" s="106"/>
      <c r="QD82" s="106"/>
      <c r="QE82" s="106"/>
      <c r="QF82" s="106"/>
      <c r="QG82" s="106"/>
      <c r="QH82" s="106"/>
      <c r="QI82" s="106"/>
      <c r="QJ82" s="106"/>
      <c r="QK82" s="106"/>
      <c r="QL82" s="106"/>
      <c r="QM82" s="106"/>
      <c r="QN82" s="106"/>
      <c r="QO82" s="106"/>
      <c r="QP82" s="106"/>
      <c r="QQ82" s="106"/>
      <c r="QR82" s="106"/>
      <c r="QS82" s="106"/>
      <c r="QT82" s="106"/>
      <c r="QU82" s="106"/>
      <c r="QV82" s="106"/>
      <c r="QW82" s="106"/>
      <c r="QX82" s="106"/>
      <c r="QY82" s="106"/>
      <c r="QZ82" s="106"/>
      <c r="RA82" s="106"/>
      <c r="RB82" s="106"/>
      <c r="RC82" s="106"/>
      <c r="RD82" s="106"/>
      <c r="RE82" s="106"/>
      <c r="RF82" s="106"/>
      <c r="RG82" s="106"/>
      <c r="RH82" s="106"/>
      <c r="RI82" s="106"/>
      <c r="RJ82" s="106"/>
      <c r="RK82" s="106"/>
      <c r="RL82" s="106"/>
      <c r="RM82" s="106"/>
      <c r="RN82" s="106"/>
      <c r="RO82" s="106"/>
      <c r="RP82" s="106"/>
      <c r="RQ82" s="106"/>
      <c r="RR82" s="106"/>
      <c r="RS82" s="106"/>
      <c r="RT82" s="106"/>
      <c r="RU82" s="106"/>
      <c r="RV82" s="106"/>
      <c r="RW82" s="106"/>
      <c r="RX82" s="106"/>
      <c r="RY82" s="106"/>
      <c r="RZ82" s="106"/>
      <c r="SA82" s="106"/>
      <c r="SB82" s="106"/>
      <c r="SC82" s="106"/>
      <c r="SD82" s="106"/>
      <c r="SE82" s="106"/>
      <c r="SF82" s="106"/>
      <c r="SG82" s="106"/>
      <c r="SH82" s="106"/>
      <c r="SI82" s="106"/>
      <c r="SJ82" s="106"/>
      <c r="SK82" s="106"/>
      <c r="SL82" s="106"/>
      <c r="SM82" s="106"/>
      <c r="SN82" s="106"/>
      <c r="SO82" s="106"/>
      <c r="SP82" s="106"/>
      <c r="SQ82" s="106"/>
      <c r="SR82" s="106"/>
      <c r="SS82" s="106"/>
      <c r="ST82" s="106"/>
      <c r="SU82" s="106"/>
      <c r="SV82" s="106"/>
      <c r="SW82" s="106"/>
      <c r="SX82" s="106"/>
      <c r="SY82" s="106"/>
      <c r="SZ82" s="106"/>
      <c r="TA82" s="106"/>
      <c r="TB82" s="106"/>
    </row>
    <row r="83" spans="1:522" s="10" customFormat="1" ht="18" customHeight="1" x14ac:dyDescent="0.25">
      <c r="A83" s="12"/>
      <c r="B83" s="26" t="s">
        <v>362</v>
      </c>
      <c r="C83" s="1">
        <v>4050</v>
      </c>
      <c r="D83" s="4" t="s">
        <v>363</v>
      </c>
      <c r="E83" s="1">
        <v>12828</v>
      </c>
      <c r="F83" s="1">
        <v>2020</v>
      </c>
      <c r="G83" s="4" t="s">
        <v>581</v>
      </c>
      <c r="H83"/>
      <c r="I83" s="1">
        <f t="shared" si="2"/>
        <v>5</v>
      </c>
      <c r="J83" s="12">
        <f>Tabuľka11[[#This Row],[Stĺpec8]]</f>
        <v>5</v>
      </c>
      <c r="K83" s="106"/>
      <c r="L83" s="106"/>
      <c r="M83" s="111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11"/>
      <c r="AJ83" s="111"/>
      <c r="AK83" s="106"/>
      <c r="AL83" s="106"/>
      <c r="AM83" s="106"/>
      <c r="AN83" s="106"/>
      <c r="AO83" s="111"/>
      <c r="AP83" s="111"/>
      <c r="AQ83" s="106"/>
      <c r="AR83" s="111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11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 t="s">
        <v>307</v>
      </c>
      <c r="CJ83" s="106"/>
      <c r="CK83" s="106"/>
      <c r="CL83" s="106"/>
      <c r="CM83" s="111"/>
      <c r="CN83" s="106"/>
      <c r="CO83" s="106"/>
      <c r="CP83" s="106"/>
      <c r="CQ83" s="106"/>
      <c r="CR83" s="106" t="s">
        <v>307</v>
      </c>
      <c r="CS83" s="106"/>
      <c r="CT83" s="106" t="s">
        <v>307</v>
      </c>
      <c r="CU83" s="106"/>
      <c r="CV83" s="111"/>
      <c r="CW83" s="106"/>
      <c r="CX83" s="106"/>
      <c r="CY83" s="106"/>
      <c r="CZ83" s="106"/>
      <c r="DA83" s="106"/>
      <c r="DB83" s="106"/>
      <c r="DC83" s="106"/>
      <c r="DD83" s="106"/>
      <c r="DE83" s="106"/>
      <c r="DF83" s="106"/>
      <c r="DG83" s="106"/>
      <c r="DH83" s="106"/>
      <c r="DI83" s="106"/>
      <c r="DJ83" s="106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6"/>
      <c r="DV83" s="106"/>
      <c r="DW83" s="106"/>
      <c r="DX83" s="106"/>
      <c r="DY83" s="106"/>
      <c r="DZ83" s="106"/>
      <c r="EA83" s="106"/>
      <c r="EB83" s="106"/>
      <c r="EC83" s="106"/>
      <c r="ED83" s="106"/>
      <c r="EE83" s="106"/>
      <c r="EF83" s="106"/>
      <c r="EG83" s="106"/>
      <c r="EH83" s="106"/>
      <c r="EI83" s="106"/>
      <c r="EJ83" s="106"/>
      <c r="EK83" s="106"/>
      <c r="EL83" s="106"/>
      <c r="EM83" s="106"/>
      <c r="EN83" s="106"/>
      <c r="EO83" s="106"/>
      <c r="EP83" s="106"/>
      <c r="EQ83" s="106"/>
      <c r="ER83" s="106"/>
      <c r="ES83" s="106"/>
      <c r="ET83" s="106"/>
      <c r="EU83" s="106"/>
      <c r="EV83" s="106"/>
      <c r="EW83" s="106"/>
      <c r="EX83" s="106"/>
      <c r="EY83" s="106"/>
      <c r="EZ83" s="106"/>
      <c r="FA83" s="106"/>
      <c r="FB83" s="106"/>
      <c r="FC83" s="106"/>
      <c r="FD83" s="106"/>
      <c r="FE83" s="106"/>
      <c r="FF83" s="106"/>
      <c r="FG83" s="106"/>
      <c r="FH83" s="106"/>
      <c r="FI83" s="106"/>
      <c r="FJ83" s="106"/>
      <c r="FK83" s="106"/>
      <c r="FL83" s="106"/>
      <c r="FM83" s="106"/>
      <c r="FN83" s="106"/>
      <c r="FO83" s="106"/>
      <c r="FP83" s="106"/>
      <c r="FQ83" s="106"/>
      <c r="FR83" s="106"/>
      <c r="FS83" s="106"/>
      <c r="FT83" s="106"/>
      <c r="FU83" s="106"/>
      <c r="FV83" s="106"/>
      <c r="FW83" s="106"/>
      <c r="FX83" s="106"/>
      <c r="FY83" s="106">
        <v>3</v>
      </c>
      <c r="FZ83" s="106"/>
      <c r="GA83" s="157" t="s">
        <v>307</v>
      </c>
      <c r="GB83" s="157"/>
      <c r="GC83" s="106"/>
      <c r="GD83" s="106"/>
      <c r="GE83" s="106"/>
      <c r="GF83" s="106"/>
      <c r="GG83" s="106"/>
      <c r="GH83" s="106"/>
      <c r="GI83" s="106"/>
      <c r="GJ83" s="106"/>
      <c r="GK83" s="106"/>
      <c r="GL83" s="106"/>
      <c r="GM83" s="106"/>
      <c r="GN83" s="106"/>
      <c r="GO83" s="106"/>
      <c r="GP83" s="106"/>
      <c r="GQ83" s="106"/>
      <c r="GR83" s="106"/>
      <c r="GS83" s="106"/>
      <c r="GT83" s="106"/>
      <c r="GU83" s="106"/>
      <c r="GV83" s="106"/>
      <c r="GW83" s="106"/>
      <c r="GX83" s="106"/>
      <c r="GY83" s="106"/>
      <c r="GZ83" s="106"/>
      <c r="HA83" s="106"/>
      <c r="HB83" s="106"/>
      <c r="HC83" s="106"/>
      <c r="HD83" s="106"/>
      <c r="HE83" s="106"/>
      <c r="HF83" s="106"/>
      <c r="HG83" s="106"/>
      <c r="HH83" s="106"/>
      <c r="HI83" s="106"/>
      <c r="HJ83" s="106"/>
      <c r="HK83" s="106"/>
      <c r="HL83" s="106"/>
      <c r="HM83" s="106"/>
      <c r="HN83" s="106"/>
      <c r="HO83" s="106"/>
      <c r="HP83" s="106"/>
      <c r="HQ83" s="106"/>
      <c r="HR83" s="106"/>
      <c r="HS83" s="106"/>
      <c r="HT83" s="106"/>
      <c r="HU83" s="106"/>
      <c r="HV83" s="106"/>
      <c r="HW83" s="106"/>
      <c r="HX83" s="106"/>
      <c r="HY83" s="106"/>
      <c r="HZ83" s="106"/>
      <c r="IA83" s="106"/>
      <c r="IB83" s="106"/>
      <c r="IC83" s="106"/>
      <c r="ID83" s="106"/>
      <c r="IE83" s="106"/>
      <c r="IF83" s="106"/>
      <c r="IG83" s="106"/>
      <c r="IH83" s="106"/>
      <c r="II83" s="106"/>
      <c r="IJ83" s="106"/>
      <c r="IK83" s="106"/>
      <c r="IL83" s="106"/>
      <c r="IM83" s="106"/>
      <c r="IN83" s="106"/>
      <c r="IO83" s="106"/>
      <c r="IP83" s="106"/>
      <c r="IQ83" s="106"/>
      <c r="IR83" s="106"/>
      <c r="IS83" s="106"/>
      <c r="IT83" s="106"/>
      <c r="IU83" s="106"/>
      <c r="IV83" s="106"/>
      <c r="IW83" s="106"/>
      <c r="IX83" s="106"/>
      <c r="IY83" s="106"/>
      <c r="IZ83" s="106"/>
      <c r="JA83" s="106"/>
      <c r="JB83" s="106"/>
      <c r="JC83" s="106"/>
      <c r="JD83" s="106"/>
      <c r="JE83" s="106"/>
      <c r="JF83" s="106"/>
      <c r="JG83" s="106"/>
      <c r="JH83" s="106"/>
      <c r="JI83" s="106"/>
      <c r="JJ83" s="106"/>
      <c r="JK83" s="106"/>
      <c r="JL83" s="106"/>
      <c r="JM83" s="106"/>
      <c r="JN83" s="106">
        <f>1</f>
        <v>1</v>
      </c>
      <c r="JO83" s="106"/>
      <c r="JP83" s="106" t="s">
        <v>307</v>
      </c>
      <c r="JQ83" s="106"/>
      <c r="JR83" s="106"/>
      <c r="JS83" s="97"/>
      <c r="JT83" s="97"/>
      <c r="JU83" s="97">
        <v>1</v>
      </c>
      <c r="JV83" s="97"/>
      <c r="JW83" s="97"/>
      <c r="JX83" s="106"/>
      <c r="JY83" s="106"/>
      <c r="JZ83" s="106"/>
      <c r="KA83" s="106"/>
      <c r="KB83" s="106"/>
      <c r="KC83" s="106"/>
      <c r="KD83" s="106"/>
      <c r="KE83" s="106"/>
      <c r="KF83" s="106"/>
      <c r="KG83" s="106"/>
      <c r="KH83" s="106"/>
      <c r="KI83" s="106"/>
      <c r="KJ83" s="106"/>
      <c r="KK83" s="106"/>
      <c r="KL83" s="106"/>
      <c r="KM83" s="106"/>
      <c r="KN83" s="106"/>
      <c r="KO83" s="106"/>
      <c r="KP83" s="106"/>
      <c r="KQ83" s="106"/>
      <c r="KR83" s="106"/>
      <c r="KS83" s="106"/>
      <c r="KT83" s="106"/>
      <c r="KU83" s="106"/>
      <c r="KV83" s="106"/>
      <c r="KW83" s="106"/>
      <c r="KX83" s="106"/>
      <c r="KY83" s="106"/>
      <c r="KZ83" s="106"/>
      <c r="LA83" s="106"/>
      <c r="LB83" s="106"/>
      <c r="LC83" s="106"/>
      <c r="LD83" s="106"/>
      <c r="LE83" s="106"/>
      <c r="LF83" s="106"/>
      <c r="LG83" s="106"/>
      <c r="LH83" s="106"/>
      <c r="LI83" s="106"/>
      <c r="LJ83" s="106"/>
      <c r="LK83" s="106"/>
      <c r="LL83" s="106"/>
      <c r="LM83" s="106"/>
      <c r="LN83" s="106"/>
      <c r="LO83" s="106"/>
      <c r="LP83" s="106"/>
      <c r="LQ83" s="106"/>
      <c r="LR83" s="106"/>
      <c r="LS83" s="106"/>
      <c r="LT83" s="106"/>
      <c r="LU83" s="106"/>
      <c r="LV83" s="106"/>
      <c r="LW83" s="106"/>
      <c r="LX83" s="106"/>
      <c r="LY83" s="106"/>
      <c r="LZ83" s="106"/>
      <c r="MA83" s="106"/>
      <c r="MB83" s="106"/>
      <c r="MC83" s="106"/>
      <c r="MD83" s="106"/>
      <c r="ME83" s="106"/>
      <c r="MF83" s="106"/>
      <c r="MG83" s="106"/>
      <c r="MH83" s="106"/>
      <c r="MI83" s="106"/>
      <c r="MJ83" s="106"/>
      <c r="MK83" s="106"/>
      <c r="ML83" s="106"/>
      <c r="MM83" s="106"/>
      <c r="MN83" s="106"/>
      <c r="MO83" s="106"/>
      <c r="MP83" s="106"/>
      <c r="MQ83" s="106"/>
      <c r="MR83" s="106"/>
      <c r="MS83" s="106"/>
      <c r="MT83" s="106"/>
      <c r="MU83" s="106"/>
      <c r="MV83" s="106"/>
      <c r="MW83" s="106"/>
      <c r="MX83" s="111" t="s">
        <v>307</v>
      </c>
      <c r="MY83" s="106"/>
      <c r="MZ83" s="106"/>
      <c r="NA83" s="106"/>
      <c r="NB83" s="106"/>
      <c r="NC83" s="106"/>
      <c r="ND83" s="106"/>
      <c r="NE83" s="1"/>
      <c r="NF83" s="111" t="s">
        <v>307</v>
      </c>
      <c r="NG83" s="106"/>
      <c r="NH83" s="106"/>
      <c r="NI83" s="106"/>
      <c r="NJ83" s="106"/>
      <c r="NK83" s="106"/>
      <c r="NL83" s="106"/>
      <c r="NM83" s="106"/>
      <c r="NN83" s="106"/>
      <c r="NO83" s="106"/>
      <c r="NP83" s="106"/>
      <c r="NQ83" s="106"/>
      <c r="NR83" s="106"/>
      <c r="NS83" s="106"/>
      <c r="NT83" s="106"/>
      <c r="NU83" s="106"/>
      <c r="NV83" s="106"/>
      <c r="NW83" s="106"/>
      <c r="NX83" s="106"/>
      <c r="NY83" s="106"/>
      <c r="NZ83" s="106"/>
      <c r="OA83" s="106"/>
      <c r="OB83" s="106"/>
      <c r="OC83" s="106"/>
      <c r="OD83" s="106"/>
      <c r="OE83" s="106"/>
      <c r="OF83" s="106"/>
      <c r="OG83" s="106"/>
      <c r="OH83" s="106"/>
      <c r="OI83" s="106"/>
      <c r="OJ83" s="106"/>
      <c r="OK83" s="106"/>
      <c r="OL83" s="106"/>
      <c r="OM83" s="106"/>
      <c r="ON83" s="106"/>
      <c r="OO83" s="106"/>
      <c r="OP83" s="106"/>
      <c r="OQ83" s="106"/>
      <c r="OR83" s="106"/>
      <c r="OS83" s="106"/>
      <c r="OT83" s="106"/>
      <c r="OU83" s="106"/>
      <c r="OV83" s="106"/>
      <c r="OW83" s="106"/>
      <c r="OX83" s="106"/>
      <c r="OY83" s="106"/>
      <c r="OZ83" s="106"/>
      <c r="PA83" s="106"/>
      <c r="PB83" s="106"/>
      <c r="PC83" s="106"/>
      <c r="PD83" s="106"/>
      <c r="PE83" s="106"/>
      <c r="PF83" s="106"/>
      <c r="PG83" s="106"/>
      <c r="PH83" s="106"/>
      <c r="PI83" s="106"/>
      <c r="PJ83" s="106"/>
      <c r="PK83" s="106"/>
      <c r="PL83" s="106"/>
      <c r="PM83" s="106"/>
      <c r="PN83" s="106"/>
      <c r="PO83" s="106"/>
      <c r="PP83" s="106"/>
      <c r="PQ83" s="106"/>
      <c r="PR83" s="106"/>
      <c r="PS83" s="106"/>
      <c r="PT83" s="106"/>
      <c r="PU83" s="106"/>
      <c r="PV83" s="106"/>
      <c r="PW83" s="106"/>
      <c r="PX83" s="106"/>
      <c r="PY83" s="106"/>
      <c r="PZ83" s="106"/>
      <c r="QA83" s="106"/>
      <c r="QB83" s="106"/>
      <c r="QC83" s="106"/>
      <c r="QD83" s="106"/>
      <c r="QE83" s="106"/>
      <c r="QF83" s="106"/>
      <c r="QG83" s="106"/>
      <c r="QH83" s="106"/>
      <c r="QI83" s="106"/>
      <c r="QJ83" s="106"/>
      <c r="QK83" s="106"/>
      <c r="QL83" s="106"/>
      <c r="QM83" s="106"/>
      <c r="QN83" s="106"/>
      <c r="QO83" s="106"/>
      <c r="QP83" s="106"/>
      <c r="QQ83" s="106"/>
      <c r="QR83" s="106"/>
      <c r="QS83" s="106"/>
      <c r="QT83" s="106"/>
      <c r="QU83" s="106"/>
      <c r="QV83" s="106"/>
      <c r="QW83" s="106"/>
      <c r="QX83" s="106"/>
      <c r="QY83" s="106"/>
      <c r="QZ83" s="106"/>
      <c r="RA83" s="106"/>
      <c r="RB83" s="106"/>
      <c r="RC83" s="106"/>
      <c r="RD83" s="106"/>
      <c r="RE83" s="106"/>
      <c r="RF83" s="106"/>
      <c r="RG83" s="106"/>
      <c r="RH83" s="106"/>
      <c r="RI83" s="106"/>
      <c r="RJ83" s="106"/>
      <c r="RK83" s="106"/>
      <c r="RL83" s="106"/>
      <c r="RM83" s="106"/>
      <c r="RN83" s="106"/>
      <c r="RO83" s="106"/>
      <c r="RP83" s="106"/>
      <c r="RQ83" s="106"/>
      <c r="RR83" s="106"/>
      <c r="RS83" s="106"/>
      <c r="RT83" s="106"/>
      <c r="RU83" s="106"/>
      <c r="RV83" s="106"/>
      <c r="RW83" s="106"/>
      <c r="RX83" s="106"/>
      <c r="RY83" s="106"/>
      <c r="RZ83" s="106"/>
      <c r="SA83" s="106"/>
      <c r="SB83" s="106"/>
      <c r="SC83" s="106"/>
      <c r="SD83" s="106"/>
      <c r="SE83" s="106"/>
      <c r="SF83" s="106"/>
      <c r="SG83" s="106"/>
      <c r="SH83" s="106"/>
      <c r="SI83" s="106"/>
      <c r="SJ83" s="106"/>
      <c r="SK83" s="106"/>
      <c r="SL83" s="106"/>
      <c r="SM83" s="106"/>
      <c r="SN83" s="106"/>
      <c r="SO83" s="106"/>
      <c r="SP83" s="106"/>
      <c r="SQ83" s="106"/>
      <c r="SR83" s="106"/>
      <c r="SS83" s="106"/>
      <c r="ST83" s="106"/>
      <c r="SU83" s="106"/>
      <c r="SV83" s="106"/>
      <c r="SW83" s="106"/>
      <c r="SX83" s="106"/>
      <c r="SY83" s="106"/>
      <c r="SZ83" s="106"/>
      <c r="TA83" s="106"/>
      <c r="TB83" s="106"/>
    </row>
    <row r="84" spans="1:522" s="10" customFormat="1" ht="18" customHeight="1" x14ac:dyDescent="0.25">
      <c r="A84" s="12">
        <v>46</v>
      </c>
      <c r="B84" s="26" t="s">
        <v>562</v>
      </c>
      <c r="C84" s="1">
        <v>9226</v>
      </c>
      <c r="D84" t="s">
        <v>563</v>
      </c>
      <c r="E84" s="1">
        <v>9994</v>
      </c>
      <c r="F84" s="1"/>
      <c r="G84" t="s">
        <v>270</v>
      </c>
      <c r="H84"/>
      <c r="I84" s="1">
        <f t="shared" si="2"/>
        <v>3</v>
      </c>
      <c r="J84" s="12">
        <f t="shared" ref="J84:J105" si="3">I84</f>
        <v>3</v>
      </c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  <c r="EK84" s="106"/>
      <c r="EL84" s="106"/>
      <c r="EM84" s="106"/>
      <c r="EN84" s="106"/>
      <c r="EO84" s="106"/>
      <c r="EP84" s="106"/>
      <c r="EQ84" s="106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/>
      <c r="FD84" s="106"/>
      <c r="FE84" s="106"/>
      <c r="FF84" s="106"/>
      <c r="FG84" s="10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/>
      <c r="FX84" s="106"/>
      <c r="FY84" s="106"/>
      <c r="FZ84" s="106"/>
      <c r="GA84" s="157"/>
      <c r="GB84" s="157"/>
      <c r="GC84" s="106"/>
      <c r="GD84" s="106"/>
      <c r="GE84" s="106"/>
      <c r="GF84" s="106"/>
      <c r="GG84" s="106"/>
      <c r="GH84" s="106"/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106"/>
      <c r="GY84" s="106"/>
      <c r="GZ84" s="106"/>
      <c r="HA84" s="106"/>
      <c r="HB84" s="106"/>
      <c r="HC84" s="106"/>
      <c r="HD84" s="106"/>
      <c r="HE84" s="106"/>
      <c r="HF84" s="106"/>
      <c r="HG84" s="106"/>
      <c r="HH84" s="106"/>
      <c r="HI84" s="106"/>
      <c r="HJ84" s="106"/>
      <c r="HK84" s="106"/>
      <c r="HL84" s="106"/>
      <c r="HM84" s="106"/>
      <c r="HN84" s="106"/>
      <c r="HO84" s="106"/>
      <c r="HP84" s="106"/>
      <c r="HQ84" s="106"/>
      <c r="HR84" s="106"/>
      <c r="HS84" s="106"/>
      <c r="HT84" s="106"/>
      <c r="HU84" s="106"/>
      <c r="HV84" s="106"/>
      <c r="HW84" s="106"/>
      <c r="HX84" s="106"/>
      <c r="HY84" s="106"/>
      <c r="HZ84" s="106"/>
      <c r="IA84" s="106"/>
      <c r="IB84" s="106"/>
      <c r="IC84" s="106"/>
      <c r="ID84" s="106"/>
      <c r="IE84" s="106"/>
      <c r="IF84" s="106"/>
      <c r="IG84" s="106"/>
      <c r="IH84" s="106"/>
      <c r="II84" s="106"/>
      <c r="IJ84" s="106"/>
      <c r="IK84" s="106"/>
      <c r="IL84" s="106"/>
      <c r="IM84" s="106"/>
      <c r="IN84" s="106"/>
      <c r="IO84" s="106"/>
      <c r="IP84" s="106"/>
      <c r="IQ84" s="106"/>
      <c r="IR84" s="106"/>
      <c r="IS84" s="106"/>
      <c r="IT84" s="106"/>
      <c r="IU84" s="106"/>
      <c r="IV84" s="106"/>
      <c r="IW84" s="106"/>
      <c r="IX84" s="106"/>
      <c r="IY84" s="106"/>
      <c r="IZ84" s="106"/>
      <c r="JA84" s="106"/>
      <c r="JB84" s="106"/>
      <c r="JC84" s="106"/>
      <c r="JD84" s="106"/>
      <c r="JE84" s="106"/>
      <c r="JF84" s="106"/>
      <c r="JG84" s="106"/>
      <c r="JH84" s="106"/>
      <c r="JI84" s="106"/>
      <c r="JJ84" s="106"/>
      <c r="JK84" s="106"/>
      <c r="JL84" s="106"/>
      <c r="JM84" s="106"/>
      <c r="JN84" s="106"/>
      <c r="JO84" s="106"/>
      <c r="JP84" s="106"/>
      <c r="JQ84" s="106"/>
      <c r="JR84" s="106"/>
      <c r="JS84" s="106"/>
      <c r="JT84" s="106"/>
      <c r="JU84" s="106"/>
      <c r="JV84" s="106"/>
      <c r="JW84" s="106"/>
      <c r="JX84" s="106"/>
      <c r="JY84" s="106"/>
      <c r="JZ84" s="106"/>
      <c r="KA84" s="106"/>
      <c r="KB84" s="106"/>
      <c r="KC84" s="106"/>
      <c r="KD84" s="106"/>
      <c r="KE84" s="106"/>
      <c r="KF84" s="106"/>
      <c r="KG84" s="106"/>
      <c r="KH84" s="106"/>
      <c r="KI84" s="106"/>
      <c r="KJ84" s="106"/>
      <c r="KK84" s="106"/>
      <c r="KL84" s="106"/>
      <c r="KM84" s="106"/>
      <c r="KN84" s="106"/>
      <c r="KO84" s="106"/>
      <c r="KP84" s="106"/>
      <c r="KQ84" s="106"/>
      <c r="KR84" s="106"/>
      <c r="KS84" s="106"/>
      <c r="KT84" s="106"/>
      <c r="KU84" s="106"/>
      <c r="KV84" s="106"/>
      <c r="KW84" s="106"/>
      <c r="KX84" s="106"/>
      <c r="KY84" s="106"/>
      <c r="KZ84" s="106"/>
      <c r="LA84" s="106"/>
      <c r="LB84" s="106"/>
      <c r="LC84" s="106"/>
      <c r="LD84" s="106"/>
      <c r="LE84" s="106"/>
      <c r="LF84" s="106"/>
      <c r="LG84" s="106"/>
      <c r="LH84" s="106"/>
      <c r="LI84" s="106"/>
      <c r="LJ84" s="106"/>
      <c r="LK84" s="106"/>
      <c r="LL84" s="106"/>
      <c r="LM84" s="106"/>
      <c r="LN84" s="106"/>
      <c r="LO84" s="106"/>
      <c r="LP84" s="106"/>
      <c r="LQ84" s="106"/>
      <c r="LR84" s="106"/>
      <c r="LS84" s="106"/>
      <c r="LT84" s="106"/>
      <c r="LU84" s="106"/>
      <c r="LV84" s="106"/>
      <c r="LW84" s="106"/>
      <c r="LX84" s="106"/>
      <c r="LY84" s="106"/>
      <c r="LZ84" s="106"/>
      <c r="MA84" s="106"/>
      <c r="MB84" s="106">
        <v>1</v>
      </c>
      <c r="MC84" s="106">
        <v>2</v>
      </c>
      <c r="MD84" s="106"/>
      <c r="ME84" s="106"/>
      <c r="MF84" s="106"/>
      <c r="MG84" s="106"/>
      <c r="MH84" s="106"/>
      <c r="MI84" s="106"/>
      <c r="MJ84" s="106"/>
      <c r="MK84" s="106"/>
      <c r="ML84" s="106"/>
      <c r="MM84" s="106"/>
      <c r="MN84" s="106"/>
      <c r="MO84" s="106"/>
      <c r="MP84" s="106"/>
      <c r="MQ84" s="106"/>
      <c r="MR84" s="106"/>
      <c r="MS84" s="106"/>
      <c r="MT84" s="106"/>
      <c r="MU84" s="106"/>
      <c r="MV84" s="106"/>
      <c r="MW84" s="106"/>
      <c r="MX84" s="106"/>
      <c r="MY84" s="106"/>
      <c r="MZ84" s="106"/>
      <c r="NA84" s="106"/>
      <c r="NB84" s="111" t="s">
        <v>307</v>
      </c>
      <c r="NC84" s="111" t="s">
        <v>307</v>
      </c>
      <c r="ND84" s="106"/>
      <c r="NE84" s="106"/>
      <c r="NF84" s="106"/>
      <c r="NG84" s="106"/>
      <c r="NH84" s="106"/>
      <c r="NI84" s="106"/>
      <c r="NJ84" s="106"/>
      <c r="NK84" s="106"/>
      <c r="NL84" s="106"/>
      <c r="NM84" s="106"/>
      <c r="NN84" s="106"/>
      <c r="NO84" s="106"/>
      <c r="NP84" s="106"/>
      <c r="NQ84" s="106"/>
      <c r="NR84" s="106"/>
      <c r="NS84" s="106"/>
      <c r="NT84" s="106"/>
      <c r="NU84" s="106"/>
      <c r="NV84" s="106"/>
      <c r="NW84" s="106"/>
      <c r="NX84" s="106"/>
      <c r="NY84" s="106"/>
      <c r="NZ84" s="106"/>
      <c r="OA84" s="106"/>
      <c r="OB84" s="106"/>
      <c r="OC84" s="106"/>
      <c r="OD84" s="106"/>
      <c r="OE84" s="106"/>
      <c r="OF84" s="106"/>
      <c r="OG84" s="106"/>
      <c r="OH84" s="106"/>
      <c r="OI84" s="106"/>
      <c r="OJ84" s="106"/>
      <c r="OK84" s="106"/>
      <c r="OL84" s="106"/>
      <c r="OM84" s="106"/>
      <c r="ON84" s="106"/>
      <c r="OO84" s="106"/>
      <c r="OP84" s="106"/>
      <c r="OQ84" s="106"/>
      <c r="OR84" s="106"/>
      <c r="OS84" s="106"/>
      <c r="OT84" s="106"/>
      <c r="OU84" s="106"/>
      <c r="OV84" s="106"/>
      <c r="OW84" s="106"/>
      <c r="OX84" s="106"/>
      <c r="OY84" s="106"/>
      <c r="OZ84" s="106"/>
      <c r="PA84" s="106"/>
      <c r="PB84" s="106"/>
      <c r="PC84" s="106"/>
      <c r="PD84" s="106"/>
      <c r="PE84" s="106"/>
      <c r="PF84" s="106"/>
      <c r="PG84" s="106"/>
      <c r="PH84" s="106"/>
      <c r="PI84" s="106"/>
      <c r="PJ84" s="106"/>
      <c r="PK84" s="106"/>
      <c r="PL84" s="106"/>
      <c r="PM84" s="106"/>
      <c r="PN84" s="106"/>
      <c r="PO84" s="106"/>
      <c r="PP84" s="106"/>
      <c r="PQ84" s="106"/>
      <c r="PR84" s="106"/>
      <c r="PS84" s="106"/>
      <c r="PT84" s="106"/>
      <c r="PU84" s="106"/>
      <c r="PV84" s="106"/>
      <c r="PW84" s="106"/>
      <c r="PX84" s="106"/>
      <c r="PY84" s="106"/>
      <c r="PZ84" s="106"/>
      <c r="QA84" s="106"/>
      <c r="QB84" s="106"/>
      <c r="QC84" s="106"/>
      <c r="QD84" s="106"/>
      <c r="QE84" s="106"/>
      <c r="QF84" s="106"/>
      <c r="QG84" s="106"/>
      <c r="QH84" s="106"/>
      <c r="QI84" s="106"/>
      <c r="QJ84" s="106"/>
      <c r="QK84" s="106"/>
      <c r="QL84" s="106"/>
      <c r="QM84" s="106"/>
      <c r="QN84" s="106"/>
      <c r="QO84" s="106"/>
      <c r="QP84" s="106"/>
      <c r="QQ84" s="106"/>
      <c r="QR84" s="106"/>
      <c r="QS84" s="106"/>
      <c r="QT84" s="106"/>
      <c r="QU84" s="106"/>
      <c r="QV84" s="106"/>
      <c r="QW84" s="106"/>
      <c r="QX84" s="106"/>
      <c r="QY84" s="106"/>
      <c r="QZ84" s="106"/>
      <c r="RA84" s="106"/>
      <c r="RB84" s="106"/>
      <c r="RC84" s="106"/>
      <c r="RD84" s="106"/>
      <c r="RE84" s="106"/>
      <c r="RF84" s="106"/>
      <c r="RG84" s="106"/>
      <c r="RH84" s="106"/>
      <c r="RI84" s="106"/>
      <c r="RJ84" s="106"/>
      <c r="RK84" s="106"/>
      <c r="RL84" s="106"/>
      <c r="RM84" s="106"/>
      <c r="RN84" s="106"/>
      <c r="RO84" s="106"/>
      <c r="RP84" s="106"/>
      <c r="RQ84" s="106"/>
      <c r="RR84" s="106"/>
      <c r="RS84" s="106"/>
      <c r="RT84" s="106"/>
      <c r="RU84" s="106"/>
      <c r="RV84" s="106"/>
      <c r="RW84" s="106"/>
      <c r="RX84" s="106"/>
      <c r="RY84" s="106"/>
      <c r="RZ84" s="106"/>
      <c r="SA84" s="106"/>
      <c r="SB84" s="106"/>
      <c r="SC84" s="106"/>
      <c r="SD84" s="106"/>
      <c r="SE84" s="106"/>
      <c r="SF84" s="106"/>
      <c r="SG84" s="106"/>
      <c r="SH84" s="106"/>
      <c r="SI84" s="106"/>
      <c r="SJ84" s="106"/>
      <c r="SK84" s="106"/>
      <c r="SL84" s="106"/>
      <c r="SM84" s="106"/>
      <c r="SN84" s="106"/>
      <c r="SO84" s="106"/>
      <c r="SP84" s="106"/>
      <c r="SQ84" s="106"/>
      <c r="SR84" s="106"/>
      <c r="SS84" s="106"/>
      <c r="ST84" s="106"/>
      <c r="SU84" s="106"/>
      <c r="SV84" s="106"/>
      <c r="SW84" s="106"/>
      <c r="SX84" s="106"/>
      <c r="SY84" s="106"/>
      <c r="SZ84" s="106"/>
      <c r="TA84" s="106"/>
      <c r="TB84" s="106"/>
    </row>
    <row r="85" spans="1:522" s="110" customFormat="1" ht="18" customHeight="1" x14ac:dyDescent="0.3">
      <c r="A85" s="115">
        <v>47</v>
      </c>
      <c r="B85" s="148" t="s">
        <v>452</v>
      </c>
      <c r="C85" s="106">
        <v>441</v>
      </c>
      <c r="D85" s="114" t="s">
        <v>453</v>
      </c>
      <c r="E85" s="106">
        <v>12171</v>
      </c>
      <c r="F85" s="106"/>
      <c r="G85" s="107" t="s">
        <v>49</v>
      </c>
      <c r="H85" s="107"/>
      <c r="I85" s="1">
        <f t="shared" si="2"/>
        <v>2</v>
      </c>
      <c r="J85" s="12">
        <f t="shared" si="3"/>
        <v>2</v>
      </c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11"/>
      <c r="AJ85" s="106"/>
      <c r="AK85" s="111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6"/>
      <c r="CV85" s="106"/>
      <c r="CW85" s="106"/>
      <c r="CX85" s="106"/>
      <c r="CY85" s="106"/>
      <c r="CZ85" s="106"/>
      <c r="DA85" s="106"/>
      <c r="DB85" s="106"/>
      <c r="DC85" s="106"/>
      <c r="DD85" s="106"/>
      <c r="DE85" s="106"/>
      <c r="DF85" s="106"/>
      <c r="DG85" s="106"/>
      <c r="DH85" s="106"/>
      <c r="DI85" s="106"/>
      <c r="DJ85" s="106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6"/>
      <c r="DV85" s="106"/>
      <c r="DW85" s="106"/>
      <c r="DX85" s="106"/>
      <c r="DY85" s="106"/>
      <c r="DZ85" s="106"/>
      <c r="EA85" s="106"/>
      <c r="EB85" s="106"/>
      <c r="EC85" s="106"/>
      <c r="ED85" s="106"/>
      <c r="EE85" s="106"/>
      <c r="EF85" s="106"/>
      <c r="EG85" s="106"/>
      <c r="EH85" s="106"/>
      <c r="EI85" s="106"/>
      <c r="EJ85" s="106"/>
      <c r="EK85" s="106"/>
      <c r="EL85" s="106"/>
      <c r="EM85" s="106"/>
      <c r="EN85" s="106"/>
      <c r="EO85" s="106"/>
      <c r="EP85" s="106"/>
      <c r="EQ85" s="106"/>
      <c r="ER85" s="106"/>
      <c r="ES85" s="106"/>
      <c r="ET85" s="106"/>
      <c r="EU85" s="106"/>
      <c r="EV85" s="106"/>
      <c r="EW85" s="106"/>
      <c r="EX85" s="106"/>
      <c r="EY85" s="106"/>
      <c r="EZ85" s="106"/>
      <c r="FA85" s="106"/>
      <c r="FB85" s="106"/>
      <c r="FC85" s="106"/>
      <c r="FD85" s="106"/>
      <c r="FE85" s="106"/>
      <c r="FF85" s="106"/>
      <c r="FG85" s="106"/>
      <c r="FH85" s="106"/>
      <c r="FI85" s="106"/>
      <c r="FJ85" s="106"/>
      <c r="FK85" s="106"/>
      <c r="FL85" s="156"/>
      <c r="FM85" s="106"/>
      <c r="FN85" s="106"/>
      <c r="FO85" s="156"/>
      <c r="FP85" s="151"/>
      <c r="FQ85" s="151"/>
      <c r="FR85" s="106"/>
      <c r="FS85" s="106"/>
      <c r="FT85" s="106"/>
      <c r="FU85" s="106"/>
      <c r="FV85" s="106"/>
      <c r="FW85" s="151"/>
      <c r="FX85" s="151"/>
      <c r="FY85" s="106"/>
      <c r="FZ85" s="106"/>
      <c r="GA85" s="106" t="s">
        <v>307</v>
      </c>
      <c r="GB85" s="157" t="s">
        <v>307</v>
      </c>
      <c r="GC85" s="106"/>
      <c r="GD85" s="156"/>
      <c r="GE85" s="106"/>
      <c r="GF85" s="106"/>
      <c r="GG85" s="106"/>
      <c r="GH85" s="106"/>
      <c r="GI85" s="106"/>
      <c r="GJ85" s="106"/>
      <c r="GK85" s="106"/>
      <c r="GL85" s="106"/>
      <c r="GM85" s="106"/>
      <c r="GN85" s="106"/>
      <c r="GO85" s="106"/>
      <c r="GP85" s="106"/>
      <c r="GQ85" s="106"/>
      <c r="GR85" s="106"/>
      <c r="GS85" s="106"/>
      <c r="GT85" s="106"/>
      <c r="GU85" s="106"/>
      <c r="GV85" s="106"/>
      <c r="GW85" s="106"/>
      <c r="GX85" s="106"/>
      <c r="GY85" s="106"/>
      <c r="GZ85" s="106"/>
      <c r="HA85" s="106"/>
      <c r="HB85" s="106"/>
      <c r="HC85" s="106"/>
      <c r="HD85" s="106"/>
      <c r="HE85" s="106"/>
      <c r="HF85" s="106"/>
      <c r="HG85" s="106"/>
      <c r="HH85" s="106"/>
      <c r="HI85" s="106"/>
      <c r="HJ85" s="106"/>
      <c r="HK85" s="106"/>
      <c r="HL85" s="106"/>
      <c r="HM85" s="106"/>
      <c r="HN85" s="106"/>
      <c r="HO85" s="106"/>
      <c r="HP85" s="106"/>
      <c r="HQ85" s="106"/>
      <c r="HR85" s="106"/>
      <c r="HS85" s="106"/>
      <c r="HT85" s="106"/>
      <c r="HU85" s="106"/>
      <c r="HV85" s="106"/>
      <c r="HW85" s="106"/>
      <c r="HX85" s="106"/>
      <c r="HY85" s="106"/>
      <c r="HZ85" s="106"/>
      <c r="IA85" s="106"/>
      <c r="IB85" s="106"/>
      <c r="IC85" s="106"/>
      <c r="ID85" s="106"/>
      <c r="IE85" s="106"/>
      <c r="IF85" s="106"/>
      <c r="IG85" s="106"/>
      <c r="IH85" s="106"/>
      <c r="II85" s="106"/>
      <c r="IJ85" s="106"/>
      <c r="IK85" s="106"/>
      <c r="IL85" s="106"/>
      <c r="IM85" s="106"/>
      <c r="IN85" s="106"/>
      <c r="IO85" s="106"/>
      <c r="IP85" s="106"/>
      <c r="IQ85" s="106"/>
      <c r="IR85" s="106"/>
      <c r="IS85" s="106"/>
      <c r="IT85" s="106"/>
      <c r="IU85" s="106"/>
      <c r="IV85" s="106"/>
      <c r="IW85" s="106"/>
      <c r="IX85" s="106"/>
      <c r="IY85" s="106"/>
      <c r="IZ85" s="106"/>
      <c r="JA85" s="106"/>
      <c r="JB85" s="106"/>
      <c r="JC85" s="106"/>
      <c r="JD85" s="106"/>
      <c r="JE85" s="106"/>
      <c r="JF85" s="106"/>
      <c r="JG85" s="106"/>
      <c r="JH85" s="106"/>
      <c r="JI85" s="106"/>
      <c r="JJ85" s="106"/>
      <c r="JK85" s="106"/>
      <c r="JL85" s="106"/>
      <c r="JM85" s="106"/>
      <c r="JN85" s="106"/>
      <c r="JO85" s="106"/>
      <c r="JP85" s="106"/>
      <c r="JQ85" s="106"/>
      <c r="JR85" s="106"/>
      <c r="JS85" s="106"/>
      <c r="JT85" s="106"/>
      <c r="JU85" s="106"/>
      <c r="JV85" s="106"/>
      <c r="JW85" s="106"/>
      <c r="JX85" s="106"/>
      <c r="JY85" s="106"/>
      <c r="JZ85" s="106"/>
      <c r="KA85" s="106"/>
      <c r="KB85" s="106"/>
      <c r="KC85" s="106"/>
      <c r="KD85" s="106"/>
      <c r="KE85" s="106"/>
      <c r="KF85" s="106"/>
      <c r="KG85" s="106"/>
      <c r="KH85" s="106"/>
      <c r="KI85" s="106"/>
      <c r="KJ85" s="106"/>
      <c r="KK85" s="106"/>
      <c r="KL85" s="106"/>
      <c r="KM85" s="106"/>
      <c r="KN85" s="111"/>
      <c r="KO85" s="106"/>
      <c r="KP85" s="106"/>
      <c r="KQ85" s="106"/>
      <c r="KR85" s="106"/>
      <c r="KS85" s="106"/>
      <c r="KT85" s="106"/>
      <c r="KU85" s="111"/>
      <c r="KV85" s="106"/>
      <c r="KW85" s="111"/>
      <c r="KX85" s="106"/>
      <c r="KY85" s="106"/>
      <c r="KZ85" s="106"/>
      <c r="LA85" s="106"/>
      <c r="LB85" s="106"/>
      <c r="LC85" s="106"/>
      <c r="LD85" s="106"/>
      <c r="LE85" s="106"/>
      <c r="LF85" s="106"/>
      <c r="LG85" s="106"/>
      <c r="LH85" s="106"/>
      <c r="LI85" s="106"/>
      <c r="LJ85" s="106"/>
      <c r="LK85" s="106"/>
      <c r="LL85" s="106"/>
      <c r="LM85" s="106"/>
      <c r="LN85" s="106"/>
      <c r="LO85" s="106"/>
      <c r="LP85" s="106"/>
      <c r="LQ85" s="106"/>
      <c r="LR85" s="106">
        <v>1</v>
      </c>
      <c r="LS85" s="106">
        <v>1</v>
      </c>
      <c r="LT85" s="106"/>
      <c r="LU85" s="106"/>
      <c r="LV85" s="106"/>
      <c r="LW85" s="106"/>
      <c r="LX85" s="106"/>
      <c r="LY85" s="106"/>
      <c r="LZ85" s="106"/>
      <c r="MA85" s="106"/>
      <c r="MB85" s="106"/>
      <c r="MC85" s="106"/>
      <c r="MD85" s="106"/>
      <c r="ME85" s="106"/>
      <c r="MF85" s="106"/>
      <c r="MG85" s="106"/>
      <c r="MH85" s="106"/>
      <c r="MI85" s="106"/>
      <c r="MJ85" s="106"/>
      <c r="MK85" s="106"/>
      <c r="ML85" s="106"/>
      <c r="MM85" s="106"/>
      <c r="MN85" s="106"/>
      <c r="MO85" s="106"/>
      <c r="MP85" s="106"/>
      <c r="MQ85" s="106"/>
      <c r="MR85" s="106"/>
      <c r="MS85" s="106"/>
      <c r="MT85" s="106"/>
      <c r="MU85" s="106"/>
      <c r="MV85" s="106"/>
      <c r="MW85" s="106"/>
      <c r="MX85" s="106"/>
      <c r="MY85" s="106"/>
      <c r="MZ85" s="106"/>
      <c r="NA85" s="106"/>
      <c r="NB85" s="106"/>
      <c r="NC85" s="106"/>
      <c r="ND85" s="106"/>
      <c r="NE85" s="106"/>
      <c r="NF85" s="106"/>
      <c r="NG85" s="106"/>
      <c r="NH85" s="106"/>
      <c r="NI85" s="106"/>
      <c r="NJ85" s="106"/>
      <c r="NK85" s="106"/>
      <c r="NL85" s="106"/>
      <c r="NM85" s="106"/>
      <c r="NN85" s="106"/>
      <c r="NO85" s="106"/>
      <c r="NP85" s="106"/>
      <c r="NQ85" s="106"/>
      <c r="NR85" s="106"/>
      <c r="NS85" s="106"/>
      <c r="NT85" s="106"/>
      <c r="NU85" s="106"/>
      <c r="NV85" s="106"/>
      <c r="NW85" s="106"/>
      <c r="NX85" s="106"/>
      <c r="NY85" s="106"/>
      <c r="NZ85" s="106"/>
      <c r="OA85" s="106"/>
      <c r="OB85" s="106"/>
      <c r="OC85" s="106"/>
      <c r="OD85" s="106"/>
      <c r="OE85" s="106"/>
      <c r="OF85" s="106"/>
      <c r="OG85" s="106"/>
      <c r="OH85" s="106"/>
      <c r="OI85" s="106"/>
      <c r="OJ85" s="106"/>
      <c r="OK85" s="106"/>
      <c r="OL85" s="106"/>
      <c r="OM85" s="106"/>
      <c r="ON85" s="106"/>
      <c r="OO85" s="106"/>
      <c r="OP85" s="106"/>
      <c r="OQ85" s="106"/>
      <c r="OR85" s="106"/>
      <c r="OS85" s="106"/>
      <c r="OT85" s="106"/>
      <c r="OU85" s="106"/>
      <c r="OV85" s="106"/>
      <c r="OW85" s="106"/>
      <c r="OX85" s="106"/>
      <c r="OY85" s="106"/>
      <c r="OZ85" s="106"/>
      <c r="PA85" s="106"/>
      <c r="PB85" s="106"/>
      <c r="PC85" s="106"/>
      <c r="PD85" s="106"/>
      <c r="PE85" s="106"/>
      <c r="PF85" s="106"/>
      <c r="PG85" s="106"/>
      <c r="PH85" s="106"/>
      <c r="PI85" s="106"/>
      <c r="PJ85" s="106"/>
      <c r="PK85" s="106"/>
      <c r="PL85" s="106"/>
      <c r="PM85" s="106"/>
      <c r="PN85" s="106"/>
      <c r="PO85" s="106"/>
      <c r="PP85" s="106"/>
      <c r="PQ85" s="106"/>
      <c r="PR85" s="106"/>
      <c r="PS85" s="106"/>
      <c r="PT85" s="106"/>
      <c r="PU85" s="106"/>
      <c r="PV85" s="106"/>
      <c r="PW85" s="106"/>
      <c r="PX85" s="106"/>
      <c r="PY85" s="106"/>
      <c r="PZ85" s="106"/>
      <c r="QA85" s="106"/>
      <c r="QB85" s="106"/>
      <c r="QC85" s="106"/>
      <c r="QD85" s="106"/>
      <c r="QE85" s="106"/>
      <c r="QF85" s="106"/>
      <c r="QG85" s="106"/>
      <c r="QH85" s="106"/>
      <c r="QI85" s="106"/>
      <c r="QJ85" s="106"/>
      <c r="QK85" s="106"/>
      <c r="QL85" s="106"/>
      <c r="QM85" s="106"/>
      <c r="QN85" s="106"/>
      <c r="QO85" s="106"/>
      <c r="QP85" s="106"/>
      <c r="QQ85" s="106"/>
      <c r="QR85" s="106"/>
      <c r="QS85" s="106"/>
      <c r="QT85" s="106"/>
      <c r="QU85" s="106"/>
      <c r="QV85" s="106"/>
      <c r="QW85" s="106"/>
      <c r="QX85" s="106"/>
      <c r="QY85" s="106"/>
      <c r="QZ85" s="106"/>
      <c r="RA85" s="106"/>
      <c r="RB85" s="106"/>
      <c r="RC85" s="106"/>
      <c r="RD85" s="106"/>
      <c r="RE85" s="106"/>
      <c r="RF85" s="106"/>
      <c r="RG85" s="106"/>
      <c r="RH85" s="106"/>
      <c r="RI85" s="106"/>
      <c r="RJ85" s="106"/>
      <c r="RK85" s="106"/>
      <c r="RL85" s="106"/>
      <c r="RM85" s="106"/>
      <c r="RN85" s="106"/>
      <c r="RO85" s="106"/>
      <c r="RP85" s="106"/>
      <c r="RQ85" s="106"/>
      <c r="RR85" s="106"/>
      <c r="RS85" s="106"/>
      <c r="RT85" s="106"/>
      <c r="RU85" s="106"/>
      <c r="RV85" s="106"/>
      <c r="RW85" s="106"/>
      <c r="RX85" s="106"/>
      <c r="RY85" s="106"/>
      <c r="RZ85" s="106"/>
      <c r="SA85" s="106"/>
      <c r="SB85" s="106"/>
      <c r="SC85" s="106"/>
      <c r="SD85" s="106"/>
      <c r="SE85" s="106"/>
      <c r="SF85" s="106"/>
      <c r="SG85" s="106"/>
      <c r="SH85" s="106"/>
      <c r="SI85" s="106"/>
      <c r="SJ85" s="106"/>
      <c r="SK85" s="106"/>
      <c r="SL85" s="106"/>
      <c r="SM85" s="106"/>
      <c r="SN85" s="106"/>
      <c r="SO85" s="106"/>
      <c r="SP85" s="106"/>
      <c r="SQ85" s="106"/>
      <c r="SR85" s="106"/>
      <c r="SS85" s="106"/>
      <c r="ST85" s="106"/>
      <c r="SU85" s="106"/>
      <c r="SV85" s="106"/>
      <c r="SW85" s="106"/>
      <c r="SX85" s="106"/>
      <c r="SY85" s="106"/>
      <c r="SZ85" s="106"/>
      <c r="TA85" s="106"/>
      <c r="TB85" s="106"/>
    </row>
    <row r="86" spans="1:522" s="10" customFormat="1" ht="18" customHeight="1" x14ac:dyDescent="0.25">
      <c r="A86" s="12"/>
      <c r="B86" s="26" t="s">
        <v>535</v>
      </c>
      <c r="C86" s="1">
        <v>5553</v>
      </c>
      <c r="D86" t="s">
        <v>536</v>
      </c>
      <c r="E86" s="1">
        <v>11423</v>
      </c>
      <c r="F86" s="1"/>
      <c r="G86" t="s">
        <v>537</v>
      </c>
      <c r="H86"/>
      <c r="I86" s="1">
        <f t="shared" si="2"/>
        <v>2</v>
      </c>
      <c r="J86" s="12">
        <f t="shared" si="3"/>
        <v>2</v>
      </c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  <c r="CL86" s="106"/>
      <c r="CM86" s="106"/>
      <c r="CN86" s="106"/>
      <c r="CO86" s="106"/>
      <c r="CP86" s="106"/>
      <c r="CQ86" s="106"/>
      <c r="CR86" s="106"/>
      <c r="CS86" s="106"/>
      <c r="CT86" s="106"/>
      <c r="CU86" s="106"/>
      <c r="CV86" s="106"/>
      <c r="CW86" s="106"/>
      <c r="CX86" s="106"/>
      <c r="CY86" s="106"/>
      <c r="CZ86" s="106"/>
      <c r="DA86" s="106"/>
      <c r="DB86" s="106"/>
      <c r="DC86" s="106"/>
      <c r="DD86" s="106"/>
      <c r="DE86" s="106"/>
      <c r="DF86" s="106"/>
      <c r="DG86" s="106"/>
      <c r="DH86" s="106"/>
      <c r="DI86" s="106"/>
      <c r="DJ86" s="106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6"/>
      <c r="DV86" s="106"/>
      <c r="DW86" s="106"/>
      <c r="DX86" s="106"/>
      <c r="DY86" s="106"/>
      <c r="DZ86" s="106"/>
      <c r="EA86" s="106"/>
      <c r="EB86" s="106"/>
      <c r="EC86" s="106"/>
      <c r="ED86" s="106"/>
      <c r="EE86" s="106"/>
      <c r="EF86" s="106"/>
      <c r="EG86" s="106"/>
      <c r="EH86" s="106"/>
      <c r="EI86" s="106"/>
      <c r="EJ86" s="106"/>
      <c r="EK86" s="106"/>
      <c r="EL86" s="106"/>
      <c r="EM86" s="106"/>
      <c r="EN86" s="106"/>
      <c r="EO86" s="106"/>
      <c r="EP86" s="106"/>
      <c r="EQ86" s="106"/>
      <c r="ER86" s="106"/>
      <c r="ES86" s="106"/>
      <c r="ET86" s="106"/>
      <c r="EU86" s="106"/>
      <c r="EV86" s="106"/>
      <c r="EW86" s="106"/>
      <c r="EX86" s="106"/>
      <c r="EY86" s="106"/>
      <c r="EZ86" s="106"/>
      <c r="FA86" s="106"/>
      <c r="FB86" s="106"/>
      <c r="FC86" s="106"/>
      <c r="FD86" s="106"/>
      <c r="FE86" s="106"/>
      <c r="FF86" s="106"/>
      <c r="FG86" s="106"/>
      <c r="FH86" s="106"/>
      <c r="FI86" s="106"/>
      <c r="FJ86" s="106"/>
      <c r="FK86" s="106"/>
      <c r="FL86" s="106"/>
      <c r="FM86" s="106"/>
      <c r="FN86" s="106"/>
      <c r="FO86" s="106"/>
      <c r="FP86" s="106"/>
      <c r="FQ86" s="106"/>
      <c r="FR86" s="106"/>
      <c r="FS86" s="106"/>
      <c r="FT86" s="106"/>
      <c r="FU86" s="106"/>
      <c r="FV86" s="106"/>
      <c r="FW86" s="106"/>
      <c r="FX86" s="106"/>
      <c r="FY86" s="106"/>
      <c r="FZ86" s="106"/>
      <c r="GA86" s="157"/>
      <c r="GB86" s="157"/>
      <c r="GC86" s="106"/>
      <c r="GD86" s="106"/>
      <c r="GE86" s="106"/>
      <c r="GF86" s="106"/>
      <c r="GG86" s="106"/>
      <c r="GH86" s="106"/>
      <c r="GI86" s="106"/>
      <c r="GJ86" s="106"/>
      <c r="GK86" s="106"/>
      <c r="GL86" s="106"/>
      <c r="GM86" s="106"/>
      <c r="GN86" s="106"/>
      <c r="GO86" s="106"/>
      <c r="GP86" s="106"/>
      <c r="GQ86" s="106"/>
      <c r="GR86" s="106"/>
      <c r="GS86" s="106"/>
      <c r="GT86" s="106"/>
      <c r="GU86" s="106"/>
      <c r="GV86" s="106"/>
      <c r="GW86" s="106"/>
      <c r="GX86" s="106"/>
      <c r="GY86" s="106"/>
      <c r="GZ86" s="106"/>
      <c r="HA86" s="106"/>
      <c r="HB86" s="106"/>
      <c r="HC86" s="106"/>
      <c r="HD86" s="106"/>
      <c r="HE86" s="106"/>
      <c r="HF86" s="106"/>
      <c r="HG86" s="106"/>
      <c r="HH86" s="106"/>
      <c r="HI86" s="106"/>
      <c r="HJ86" s="106"/>
      <c r="HK86" s="106"/>
      <c r="HL86" s="106"/>
      <c r="HM86" s="106"/>
      <c r="HN86" s="106"/>
      <c r="HO86" s="106"/>
      <c r="HP86" s="106"/>
      <c r="HQ86" s="106"/>
      <c r="HR86" s="106"/>
      <c r="HS86" s="106"/>
      <c r="HT86" s="106"/>
      <c r="HU86" s="106"/>
      <c r="HV86" s="106"/>
      <c r="HW86" s="106"/>
      <c r="HX86" s="106"/>
      <c r="HY86" s="106"/>
      <c r="HZ86" s="106"/>
      <c r="IA86" s="106"/>
      <c r="IB86" s="106"/>
      <c r="IC86" s="106"/>
      <c r="ID86" s="106"/>
      <c r="IE86" s="106"/>
      <c r="IF86" s="106"/>
      <c r="IG86" s="106"/>
      <c r="IH86" s="106"/>
      <c r="II86" s="106"/>
      <c r="IJ86" s="106"/>
      <c r="IK86" s="106"/>
      <c r="IL86" s="106"/>
      <c r="IM86" s="106"/>
      <c r="IN86" s="106"/>
      <c r="IO86" s="106"/>
      <c r="IP86" s="106"/>
      <c r="IQ86" s="106"/>
      <c r="IR86" s="106"/>
      <c r="IS86" s="106"/>
      <c r="IT86" s="106"/>
      <c r="IU86" s="106"/>
      <c r="IV86" s="106"/>
      <c r="IW86" s="106"/>
      <c r="IX86" s="106"/>
      <c r="IY86" s="106"/>
      <c r="IZ86" s="106"/>
      <c r="JA86" s="106"/>
      <c r="JB86" s="106"/>
      <c r="JC86" s="106"/>
      <c r="JD86" s="106"/>
      <c r="JE86" s="106"/>
      <c r="JF86" s="106"/>
      <c r="JG86" s="106"/>
      <c r="JH86" s="106"/>
      <c r="JI86" s="106"/>
      <c r="JJ86" s="106"/>
      <c r="JK86" s="106"/>
      <c r="JL86" s="106"/>
      <c r="JM86" s="106"/>
      <c r="JN86" s="106"/>
      <c r="JO86" s="106"/>
      <c r="JP86" s="106"/>
      <c r="JQ86" s="106"/>
      <c r="JR86" s="106"/>
      <c r="JS86" s="106"/>
      <c r="JT86" s="106"/>
      <c r="JU86" s="106"/>
      <c r="JV86" s="106"/>
      <c r="JW86" s="106"/>
      <c r="JX86" s="106"/>
      <c r="JY86" s="106"/>
      <c r="JZ86" s="106"/>
      <c r="KA86" s="106"/>
      <c r="KB86" s="106"/>
      <c r="KC86" s="106"/>
      <c r="KD86" s="106"/>
      <c r="KE86" s="106"/>
      <c r="KF86" s="106"/>
      <c r="KG86" s="106"/>
      <c r="KH86" s="106"/>
      <c r="KI86" s="106"/>
      <c r="KJ86" s="106"/>
      <c r="KK86" s="106"/>
      <c r="KL86" s="106"/>
      <c r="KM86" s="106"/>
      <c r="KN86" s="106"/>
      <c r="KO86" s="106"/>
      <c r="KP86" s="106"/>
      <c r="KQ86" s="106"/>
      <c r="KR86" s="106"/>
      <c r="KS86" s="106"/>
      <c r="KT86" s="106"/>
      <c r="KU86" s="106"/>
      <c r="KV86" s="106"/>
      <c r="KW86" s="106"/>
      <c r="KX86" s="106"/>
      <c r="KY86" s="106"/>
      <c r="KZ86" s="106"/>
      <c r="LA86" s="106"/>
      <c r="LB86" s="106"/>
      <c r="LC86" s="106"/>
      <c r="LD86" s="106"/>
      <c r="LE86" s="106"/>
      <c r="LF86" s="106"/>
      <c r="LG86" s="106"/>
      <c r="LH86" s="106"/>
      <c r="LI86" s="106"/>
      <c r="LJ86" s="106"/>
      <c r="LK86" s="106"/>
      <c r="LL86" s="106"/>
      <c r="LM86" s="106"/>
      <c r="LN86" s="106"/>
      <c r="LO86" s="106"/>
      <c r="LP86" s="106"/>
      <c r="LQ86" s="106"/>
      <c r="LR86" s="106"/>
      <c r="LS86" s="106"/>
      <c r="LT86" s="106"/>
      <c r="LU86" s="106">
        <v>1</v>
      </c>
      <c r="LV86" s="106">
        <v>1</v>
      </c>
      <c r="LW86" s="106"/>
      <c r="LX86" s="106"/>
      <c r="LY86" s="106"/>
      <c r="LZ86" s="106"/>
      <c r="MA86" s="106"/>
      <c r="MB86" s="106"/>
      <c r="MC86" s="106"/>
      <c r="MD86" s="106"/>
      <c r="ME86" s="106"/>
      <c r="MF86" s="106"/>
      <c r="MG86" s="106"/>
      <c r="MH86" s="106"/>
      <c r="MI86" s="106"/>
      <c r="MJ86" s="106"/>
      <c r="MK86" s="106"/>
      <c r="ML86" s="106"/>
      <c r="MM86" s="106"/>
      <c r="MN86" s="106"/>
      <c r="MO86" s="106"/>
      <c r="MP86" s="106"/>
      <c r="MQ86" s="106"/>
      <c r="MR86" s="106"/>
      <c r="MS86" s="106"/>
      <c r="MT86" s="106"/>
      <c r="MU86" s="106"/>
      <c r="MV86" s="106"/>
      <c r="MW86" s="106"/>
      <c r="MX86" s="106"/>
      <c r="MY86" s="106"/>
      <c r="MZ86" s="106"/>
      <c r="NA86" s="106"/>
      <c r="NB86" s="106"/>
      <c r="NC86" s="106"/>
      <c r="ND86" s="106"/>
      <c r="NE86" s="106"/>
      <c r="NF86" s="106"/>
      <c r="NG86" s="106"/>
      <c r="NH86" s="106"/>
      <c r="NI86" s="106"/>
      <c r="NJ86" s="106"/>
      <c r="NK86" s="106"/>
      <c r="NL86" s="106"/>
      <c r="NM86" s="106"/>
      <c r="NN86" s="106"/>
      <c r="NO86" s="106"/>
      <c r="NP86" s="106"/>
      <c r="NQ86" s="106"/>
      <c r="NR86" s="106"/>
      <c r="NS86" s="106"/>
      <c r="NT86" s="106"/>
      <c r="NU86" s="106"/>
      <c r="NV86" s="106"/>
      <c r="NW86" s="106"/>
      <c r="NX86" s="106"/>
      <c r="NY86" s="106"/>
      <c r="NZ86" s="106"/>
      <c r="OA86" s="106"/>
      <c r="OB86" s="106"/>
      <c r="OC86" s="106"/>
      <c r="OD86" s="106"/>
      <c r="OE86" s="106"/>
      <c r="OF86" s="106"/>
      <c r="OG86" s="106"/>
      <c r="OH86" s="106"/>
      <c r="OI86" s="106"/>
      <c r="OJ86" s="106"/>
      <c r="OK86" s="106"/>
      <c r="OL86" s="106"/>
      <c r="OM86" s="106"/>
      <c r="ON86" s="106"/>
      <c r="OO86" s="106"/>
      <c r="OP86" s="106"/>
      <c r="OQ86" s="106"/>
      <c r="OR86" s="106"/>
      <c r="OS86" s="106"/>
      <c r="OT86" s="106"/>
      <c r="OU86" s="106"/>
      <c r="OV86" s="106"/>
      <c r="OW86" s="106"/>
      <c r="OX86" s="106"/>
      <c r="OY86" s="106"/>
      <c r="OZ86" s="106"/>
      <c r="PA86" s="106"/>
      <c r="PB86" s="106"/>
      <c r="PC86" s="106"/>
      <c r="PD86" s="106"/>
      <c r="PE86" s="106"/>
      <c r="PF86" s="106"/>
      <c r="PG86" s="106"/>
      <c r="PH86" s="106"/>
      <c r="PI86" s="106"/>
      <c r="PJ86" s="106"/>
      <c r="PK86" s="106"/>
      <c r="PL86" s="106"/>
      <c r="PM86" s="106"/>
      <c r="PN86" s="106"/>
      <c r="PO86" s="106"/>
      <c r="PP86" s="106"/>
      <c r="PQ86" s="106"/>
      <c r="PR86" s="106"/>
      <c r="PS86" s="106"/>
      <c r="PT86" s="106"/>
      <c r="PU86" s="106"/>
      <c r="PV86" s="106"/>
      <c r="PW86" s="106"/>
      <c r="PX86" s="106"/>
      <c r="PY86" s="106"/>
      <c r="PZ86" s="106"/>
      <c r="QA86" s="106"/>
      <c r="QB86" s="106"/>
      <c r="QC86" s="106"/>
      <c r="QD86" s="106"/>
      <c r="QE86" s="106"/>
      <c r="QF86" s="106"/>
      <c r="QG86" s="106"/>
      <c r="QH86" s="106"/>
      <c r="QI86" s="106"/>
      <c r="QJ86" s="106"/>
      <c r="QK86" s="106"/>
      <c r="QL86" s="106"/>
      <c r="QM86" s="106"/>
      <c r="QN86" s="106"/>
      <c r="QO86" s="106"/>
      <c r="QP86" s="106"/>
      <c r="QQ86" s="106"/>
      <c r="QR86" s="106"/>
      <c r="QS86" s="106"/>
      <c r="QT86" s="106"/>
      <c r="QU86" s="106"/>
      <c r="QV86" s="106"/>
      <c r="QW86" s="106"/>
      <c r="QX86" s="106"/>
      <c r="QY86" s="106"/>
      <c r="QZ86" s="106"/>
      <c r="RA86" s="106"/>
      <c r="RB86" s="106"/>
      <c r="RC86" s="106"/>
      <c r="RD86" s="106"/>
      <c r="RE86" s="106"/>
      <c r="RF86" s="106"/>
      <c r="RG86" s="106"/>
      <c r="RH86" s="106"/>
      <c r="RI86" s="106"/>
      <c r="RJ86" s="106"/>
      <c r="RK86" s="106"/>
      <c r="RL86" s="106"/>
      <c r="RM86" s="106"/>
      <c r="RN86" s="106"/>
      <c r="RO86" s="106"/>
      <c r="RP86" s="106"/>
      <c r="RQ86" s="106"/>
      <c r="RR86" s="106"/>
      <c r="RS86" s="106"/>
      <c r="RT86" s="106"/>
      <c r="RU86" s="106"/>
      <c r="RV86" s="106"/>
      <c r="RW86" s="106"/>
      <c r="RX86" s="106"/>
      <c r="RY86" s="106"/>
      <c r="RZ86" s="106"/>
      <c r="SA86" s="106"/>
      <c r="SB86" s="106"/>
      <c r="SC86" s="106"/>
      <c r="SD86" s="106"/>
      <c r="SE86" s="106"/>
      <c r="SF86" s="106"/>
      <c r="SG86" s="106"/>
      <c r="SH86" s="106"/>
      <c r="SI86" s="106"/>
      <c r="SJ86" s="106"/>
      <c r="SK86" s="106"/>
      <c r="SL86" s="106"/>
      <c r="SM86" s="106"/>
      <c r="SN86" s="106"/>
      <c r="SO86" s="106"/>
      <c r="SP86" s="106"/>
      <c r="SQ86" s="106"/>
      <c r="SR86" s="106"/>
      <c r="SS86" s="106"/>
      <c r="ST86" s="106"/>
      <c r="SU86" s="106"/>
      <c r="SV86" s="106"/>
      <c r="SW86" s="106"/>
      <c r="SX86" s="106"/>
      <c r="SY86" s="106"/>
      <c r="SZ86" s="106"/>
      <c r="TA86" s="106"/>
      <c r="TB86" s="106"/>
    </row>
    <row r="87" spans="1:522" s="10" customFormat="1" ht="18" customHeight="1" x14ac:dyDescent="0.25">
      <c r="A87" s="12"/>
      <c r="B87" s="26" t="s">
        <v>281</v>
      </c>
      <c r="C87" s="1">
        <v>9809</v>
      </c>
      <c r="D87" s="4" t="s">
        <v>283</v>
      </c>
      <c r="E87" s="1">
        <v>12567</v>
      </c>
      <c r="F87" s="1">
        <v>2019</v>
      </c>
      <c r="G87" s="4" t="s">
        <v>19</v>
      </c>
      <c r="H87"/>
      <c r="I87" s="1">
        <f t="shared" si="2"/>
        <v>2</v>
      </c>
      <c r="J87" s="12">
        <f t="shared" si="3"/>
        <v>2</v>
      </c>
      <c r="K87" s="106"/>
      <c r="L87" s="106"/>
      <c r="M87" s="106">
        <v>2</v>
      </c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6"/>
      <c r="CV87" s="106"/>
      <c r="CW87" s="106"/>
      <c r="CX87" s="106"/>
      <c r="CY87" s="106"/>
      <c r="CZ87" s="106"/>
      <c r="DA87" s="106"/>
      <c r="DB87" s="106"/>
      <c r="DC87" s="106"/>
      <c r="DD87" s="106"/>
      <c r="DE87" s="106"/>
      <c r="DF87" s="106"/>
      <c r="DG87" s="106"/>
      <c r="DH87" s="106"/>
      <c r="DI87" s="106"/>
      <c r="DJ87" s="106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6"/>
      <c r="DV87" s="106"/>
      <c r="DW87" s="106"/>
      <c r="DX87" s="106"/>
      <c r="DY87" s="106"/>
      <c r="DZ87" s="106"/>
      <c r="EA87" s="106"/>
      <c r="EB87" s="106"/>
      <c r="EC87" s="106"/>
      <c r="ED87" s="106"/>
      <c r="EE87" s="106"/>
      <c r="EF87" s="106"/>
      <c r="EG87" s="106"/>
      <c r="EH87" s="106"/>
      <c r="EI87" s="106"/>
      <c r="EJ87" s="111" t="s">
        <v>307</v>
      </c>
      <c r="EK87" s="106"/>
      <c r="EL87" s="106"/>
      <c r="EM87" s="106"/>
      <c r="EN87" s="106"/>
      <c r="EO87" s="106"/>
      <c r="EP87" s="106"/>
      <c r="EQ87" s="106"/>
      <c r="ER87" s="106"/>
      <c r="ES87" s="106"/>
      <c r="ET87" s="106"/>
      <c r="EU87" s="106"/>
      <c r="EV87" s="106"/>
      <c r="EW87" s="106"/>
      <c r="EX87" s="106"/>
      <c r="EY87" s="106"/>
      <c r="EZ87" s="106"/>
      <c r="FA87" s="106"/>
      <c r="FB87" s="106"/>
      <c r="FC87" s="106"/>
      <c r="FD87" s="106"/>
      <c r="FE87" s="106"/>
      <c r="FF87" s="106"/>
      <c r="FG87" s="106"/>
      <c r="FH87" s="106"/>
      <c r="FI87" s="106"/>
      <c r="FJ87" s="106"/>
      <c r="FK87" s="106"/>
      <c r="FL87" s="106"/>
      <c r="FM87" s="106"/>
      <c r="FN87" s="106"/>
      <c r="FO87" s="106"/>
      <c r="FP87" s="106"/>
      <c r="FQ87" s="106"/>
      <c r="FR87" s="106"/>
      <c r="FS87" s="106"/>
      <c r="FT87" s="106"/>
      <c r="FU87" s="106"/>
      <c r="FV87" s="106"/>
      <c r="FW87" s="106"/>
      <c r="FX87" s="106"/>
      <c r="FY87" s="106"/>
      <c r="FZ87" s="106"/>
      <c r="GA87" s="157"/>
      <c r="GB87" s="157"/>
      <c r="GC87" s="106"/>
      <c r="GD87" s="106"/>
      <c r="GE87" s="106"/>
      <c r="GF87" s="106"/>
      <c r="GG87" s="106"/>
      <c r="GH87" s="106"/>
      <c r="GI87" s="106"/>
      <c r="GJ87" s="106"/>
      <c r="GK87" s="106"/>
      <c r="GL87" s="106"/>
      <c r="GM87" s="106"/>
      <c r="GN87" s="106"/>
      <c r="GO87" s="106"/>
      <c r="GP87" s="106"/>
      <c r="GQ87" s="106"/>
      <c r="GR87" s="106"/>
      <c r="GS87" s="106"/>
      <c r="GT87" s="106"/>
      <c r="GU87" s="106"/>
      <c r="GV87" s="106"/>
      <c r="GW87" s="106"/>
      <c r="GX87" s="106"/>
      <c r="GY87" s="106"/>
      <c r="GZ87" s="106"/>
      <c r="HA87" s="106"/>
      <c r="HB87" s="106"/>
      <c r="HC87" s="106"/>
      <c r="HD87" s="106"/>
      <c r="HE87" s="106"/>
      <c r="HF87" s="106"/>
      <c r="HG87" s="106"/>
      <c r="HH87" s="106"/>
      <c r="HI87" s="106"/>
      <c r="HJ87" s="106"/>
      <c r="HK87" s="106"/>
      <c r="HL87" s="106"/>
      <c r="HM87" s="106"/>
      <c r="HN87" s="106"/>
      <c r="HO87" s="106"/>
      <c r="HP87" s="106"/>
      <c r="HQ87" s="106"/>
      <c r="HR87" s="106"/>
      <c r="HS87" s="106"/>
      <c r="HT87" s="106"/>
      <c r="HU87" s="106"/>
      <c r="HV87" s="106"/>
      <c r="HW87" s="106"/>
      <c r="HX87" s="106"/>
      <c r="HY87" s="106"/>
      <c r="HZ87" s="106"/>
      <c r="IA87" s="106"/>
      <c r="IB87" s="106"/>
      <c r="IC87" s="106"/>
      <c r="ID87" s="106"/>
      <c r="IE87" s="106"/>
      <c r="IF87" s="106"/>
      <c r="IG87" s="106"/>
      <c r="IH87" s="106"/>
      <c r="II87" s="106"/>
      <c r="IJ87" s="106"/>
      <c r="IK87" s="106"/>
      <c r="IL87" s="106"/>
      <c r="IM87" s="106"/>
      <c r="IN87" s="106"/>
      <c r="IO87" s="106"/>
      <c r="IP87" s="106"/>
      <c r="IQ87" s="106"/>
      <c r="IR87" s="106"/>
      <c r="IS87" s="106"/>
      <c r="IT87" s="106"/>
      <c r="IU87" s="106"/>
      <c r="IV87" s="106"/>
      <c r="IW87" s="106"/>
      <c r="IX87" s="106"/>
      <c r="IY87" s="106"/>
      <c r="IZ87" s="106"/>
      <c r="JA87" s="106"/>
      <c r="JB87" s="106"/>
      <c r="JC87" s="106"/>
      <c r="JD87" s="106"/>
      <c r="JE87" s="106"/>
      <c r="JF87" s="106"/>
      <c r="JG87" s="106"/>
      <c r="JH87" s="106"/>
      <c r="JI87" s="106"/>
      <c r="JJ87" s="106"/>
      <c r="JK87" s="106"/>
      <c r="JL87" s="106"/>
      <c r="JM87" s="106"/>
      <c r="JN87" s="106"/>
      <c r="JO87" s="106"/>
      <c r="JP87" s="106"/>
      <c r="JQ87" s="106"/>
      <c r="JR87" s="106"/>
      <c r="JS87" s="106"/>
      <c r="JT87" s="106"/>
      <c r="JU87" s="106"/>
      <c r="JV87" s="106"/>
      <c r="JW87" s="106"/>
      <c r="JX87" s="106"/>
      <c r="JY87" s="106"/>
      <c r="JZ87" s="106"/>
      <c r="KA87" s="106"/>
      <c r="KB87" s="106"/>
      <c r="KC87" s="106"/>
      <c r="KD87" s="106"/>
      <c r="KE87" s="106"/>
      <c r="KF87" s="106"/>
      <c r="KG87" s="106"/>
      <c r="KH87" s="106"/>
      <c r="KI87" s="106"/>
      <c r="KJ87" s="106"/>
      <c r="KK87" s="106"/>
      <c r="KL87" s="106"/>
      <c r="KM87" s="106"/>
      <c r="KN87" s="106"/>
      <c r="KO87" s="106"/>
      <c r="KP87" s="106"/>
      <c r="KQ87" s="106"/>
      <c r="KR87" s="106"/>
      <c r="KS87" s="106"/>
      <c r="KT87" s="106"/>
      <c r="KU87" s="106"/>
      <c r="KV87" s="106"/>
      <c r="KW87" s="106"/>
      <c r="KX87" s="106"/>
      <c r="KY87" s="106"/>
      <c r="KZ87" s="106"/>
      <c r="LA87" s="106"/>
      <c r="LB87" s="106"/>
      <c r="LC87" s="106"/>
      <c r="LD87" s="106"/>
      <c r="LE87" s="106"/>
      <c r="LF87" s="111"/>
      <c r="LG87" s="106"/>
      <c r="LH87" s="106"/>
      <c r="LI87" s="106"/>
      <c r="LJ87" s="106"/>
      <c r="LK87" s="106"/>
      <c r="LL87" s="106"/>
      <c r="LM87" s="106"/>
      <c r="LN87" s="106"/>
      <c r="LO87" s="106"/>
      <c r="LP87" s="106"/>
      <c r="LQ87" s="106"/>
      <c r="LR87" s="106"/>
      <c r="LS87" s="106"/>
      <c r="LT87" s="106"/>
      <c r="LU87" s="106"/>
      <c r="LV87" s="106"/>
      <c r="LW87" s="106"/>
      <c r="LX87" s="106"/>
      <c r="LY87" s="106"/>
      <c r="LZ87" s="106"/>
      <c r="MA87" s="106"/>
      <c r="MB87" s="106"/>
      <c r="MC87" s="106"/>
      <c r="MD87" s="106"/>
      <c r="ME87" s="106"/>
      <c r="MF87" s="106"/>
      <c r="MG87" s="106"/>
      <c r="MH87" s="106"/>
      <c r="MI87" s="106"/>
      <c r="MJ87" s="106"/>
      <c r="MK87" s="106"/>
      <c r="ML87" s="106"/>
      <c r="MM87" s="106"/>
      <c r="MN87" s="106"/>
      <c r="MO87" s="106"/>
      <c r="MP87" s="106"/>
      <c r="MQ87" s="106"/>
      <c r="MR87" s="106"/>
      <c r="MS87" s="106"/>
      <c r="MT87" s="106"/>
      <c r="MU87" s="106"/>
      <c r="MV87" s="106"/>
      <c r="MW87" s="106"/>
      <c r="MX87" s="106"/>
      <c r="MY87" s="106"/>
      <c r="MZ87" s="106"/>
      <c r="NA87" s="106"/>
      <c r="NB87" s="106"/>
      <c r="NC87" s="106"/>
      <c r="ND87" s="106"/>
      <c r="NE87" s="106"/>
      <c r="NF87" s="106"/>
      <c r="NG87" s="106"/>
      <c r="NH87" s="106"/>
      <c r="NI87" s="106"/>
      <c r="NJ87" s="106"/>
      <c r="NK87" s="106"/>
      <c r="NL87" s="106"/>
      <c r="NM87" s="106"/>
      <c r="NN87" s="106"/>
      <c r="NO87" s="106"/>
      <c r="NP87" s="106"/>
      <c r="NQ87" s="106"/>
      <c r="NR87" s="106"/>
      <c r="NS87" s="106"/>
      <c r="NT87" s="106"/>
      <c r="NU87" s="106"/>
      <c r="NV87" s="106"/>
      <c r="NW87" s="106"/>
      <c r="NX87" s="106"/>
      <c r="NY87" s="106"/>
      <c r="NZ87" s="106"/>
      <c r="OA87" s="106"/>
      <c r="OB87" s="106"/>
      <c r="OC87" s="106"/>
      <c r="OD87" s="106"/>
      <c r="OE87" s="106"/>
      <c r="OF87" s="106"/>
      <c r="OG87" s="106"/>
      <c r="OH87" s="106"/>
      <c r="OI87" s="106"/>
      <c r="OJ87" s="106"/>
      <c r="OK87" s="106"/>
      <c r="OL87" s="106"/>
      <c r="OM87" s="106"/>
      <c r="ON87" s="106"/>
      <c r="OO87" s="106"/>
      <c r="OP87" s="106"/>
      <c r="OQ87" s="106"/>
      <c r="OR87" s="106"/>
      <c r="OS87" s="106"/>
      <c r="OT87" s="106"/>
      <c r="OU87" s="106"/>
      <c r="OV87" s="106"/>
      <c r="OW87" s="106"/>
      <c r="OX87" s="106"/>
      <c r="OY87" s="106"/>
      <c r="OZ87" s="106"/>
      <c r="PA87" s="106"/>
      <c r="PB87" s="106"/>
      <c r="PC87" s="106"/>
      <c r="PD87" s="106"/>
      <c r="PE87" s="106"/>
      <c r="PF87" s="106"/>
      <c r="PG87" s="106"/>
      <c r="PH87" s="106"/>
      <c r="PI87" s="106"/>
      <c r="PJ87" s="106"/>
      <c r="PK87" s="106"/>
      <c r="PL87" s="106"/>
      <c r="PM87" s="106"/>
      <c r="PN87" s="106"/>
      <c r="PO87" s="106"/>
      <c r="PP87" s="106"/>
      <c r="PQ87" s="106"/>
      <c r="PR87" s="106"/>
      <c r="PS87" s="106"/>
      <c r="PT87" s="106"/>
      <c r="PU87" s="106"/>
      <c r="PV87" s="106"/>
      <c r="PW87" s="106"/>
      <c r="PX87" s="106"/>
      <c r="PY87" s="106"/>
      <c r="PZ87" s="106"/>
      <c r="QA87" s="106"/>
      <c r="QB87" s="106"/>
      <c r="QC87" s="106"/>
      <c r="QD87" s="106"/>
      <c r="QE87" s="106"/>
      <c r="QF87" s="106"/>
      <c r="QG87" s="106"/>
      <c r="QH87" s="106"/>
      <c r="QI87" s="106"/>
      <c r="QJ87" s="106"/>
      <c r="QK87" s="106"/>
      <c r="QL87" s="106"/>
      <c r="QM87" s="106"/>
      <c r="QN87" s="111"/>
      <c r="QO87" s="106"/>
      <c r="QP87" s="106"/>
      <c r="QQ87" s="106"/>
      <c r="QR87" s="106"/>
      <c r="QS87" s="106"/>
      <c r="QT87" s="106"/>
      <c r="QU87" s="106"/>
      <c r="QV87" s="106"/>
      <c r="QW87" s="106"/>
      <c r="QX87" s="106"/>
      <c r="QY87" s="106"/>
      <c r="QZ87" s="106"/>
      <c r="RA87" s="106"/>
      <c r="RB87" s="106"/>
      <c r="RC87" s="106"/>
      <c r="RD87" s="106"/>
      <c r="RE87" s="106"/>
      <c r="RF87" s="106"/>
      <c r="RG87" s="106"/>
      <c r="RH87" s="106"/>
      <c r="RI87" s="106"/>
      <c r="RJ87" s="106"/>
      <c r="RK87" s="106"/>
      <c r="RL87" s="106"/>
      <c r="RM87" s="106"/>
      <c r="RN87" s="106"/>
      <c r="RO87" s="106"/>
      <c r="RP87" s="106"/>
      <c r="RQ87" s="106"/>
      <c r="RR87" s="106"/>
      <c r="RS87" s="106"/>
      <c r="RT87" s="106"/>
      <c r="RU87" s="106"/>
      <c r="RV87" s="106"/>
      <c r="RW87" s="106"/>
      <c r="RX87" s="106"/>
      <c r="RY87" s="106"/>
      <c r="RZ87" s="106"/>
      <c r="SA87" s="106"/>
      <c r="SB87" s="106"/>
      <c r="SC87" s="106"/>
      <c r="SD87" s="106"/>
      <c r="SE87" s="106"/>
      <c r="SF87" s="106"/>
      <c r="SG87" s="106"/>
      <c r="SH87" s="106"/>
      <c r="SI87" s="106"/>
      <c r="SJ87" s="106"/>
      <c r="SK87" s="106"/>
      <c r="SL87" s="106"/>
      <c r="SM87" s="106"/>
      <c r="SN87" s="106"/>
      <c r="SO87" s="106"/>
      <c r="SP87" s="106"/>
      <c r="SQ87" s="106"/>
      <c r="SR87" s="106"/>
      <c r="SS87" s="106"/>
      <c r="ST87" s="106"/>
      <c r="SU87" s="106"/>
      <c r="SV87" s="106"/>
      <c r="SW87" s="106"/>
      <c r="SX87" s="106"/>
      <c r="SY87" s="106"/>
      <c r="SZ87" s="106"/>
      <c r="TA87" s="106"/>
      <c r="TB87" s="106"/>
    </row>
    <row r="88" spans="1:522" s="10" customFormat="1" ht="18" customHeight="1" x14ac:dyDescent="0.25">
      <c r="A88" s="12"/>
      <c r="B88" s="26" t="s">
        <v>644</v>
      </c>
      <c r="C88" s="1">
        <v>7342</v>
      </c>
      <c r="D88" s="4" t="s">
        <v>645</v>
      </c>
      <c r="E88" s="1">
        <v>12961</v>
      </c>
      <c r="F88" s="1">
        <v>2020</v>
      </c>
      <c r="G88" s="4" t="s">
        <v>19</v>
      </c>
      <c r="H88"/>
      <c r="I88" s="1">
        <f t="shared" si="2"/>
        <v>2</v>
      </c>
      <c r="J88" s="12">
        <f t="shared" si="3"/>
        <v>2</v>
      </c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6"/>
      <c r="CV88" s="106"/>
      <c r="CW88" s="106"/>
      <c r="CX88" s="106"/>
      <c r="CY88" s="106"/>
      <c r="CZ88" s="106"/>
      <c r="DA88" s="106"/>
      <c r="DB88" s="106"/>
      <c r="DC88" s="106"/>
      <c r="DD88" s="106"/>
      <c r="DE88" s="106"/>
      <c r="DF88" s="106"/>
      <c r="DG88" s="106"/>
      <c r="DH88" s="106"/>
      <c r="DI88" s="106"/>
      <c r="DJ88" s="106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6"/>
      <c r="DV88" s="106"/>
      <c r="DW88" s="106"/>
      <c r="DX88" s="106"/>
      <c r="DY88" s="106"/>
      <c r="DZ88" s="106"/>
      <c r="EA88" s="106"/>
      <c r="EB88" s="106"/>
      <c r="EC88" s="106"/>
      <c r="ED88" s="106"/>
      <c r="EE88" s="106"/>
      <c r="EF88" s="106"/>
      <c r="EG88" s="106"/>
      <c r="EH88" s="106"/>
      <c r="EI88" s="106"/>
      <c r="EJ88" s="111"/>
      <c r="EK88" s="106"/>
      <c r="EL88" s="106"/>
      <c r="EM88" s="106"/>
      <c r="EN88" s="106"/>
      <c r="EO88" s="106"/>
      <c r="EP88" s="106"/>
      <c r="EQ88" s="106"/>
      <c r="ER88" s="106"/>
      <c r="ES88" s="106"/>
      <c r="ET88" s="106"/>
      <c r="EU88" s="106"/>
      <c r="EV88" s="106"/>
      <c r="EW88" s="106"/>
      <c r="EX88" s="106"/>
      <c r="EY88" s="106"/>
      <c r="EZ88" s="106"/>
      <c r="FA88" s="106"/>
      <c r="FB88" s="106"/>
      <c r="FC88" s="106"/>
      <c r="FD88" s="106"/>
      <c r="FE88" s="106"/>
      <c r="FF88" s="106"/>
      <c r="FG88" s="106"/>
      <c r="FH88" s="106"/>
      <c r="FI88" s="106"/>
      <c r="FJ88" s="106"/>
      <c r="FK88" s="106"/>
      <c r="FL88" s="106"/>
      <c r="FM88" s="106"/>
      <c r="FN88" s="106"/>
      <c r="FO88" s="106"/>
      <c r="FP88" s="106"/>
      <c r="FQ88" s="106"/>
      <c r="FR88" s="106"/>
      <c r="FS88" s="106"/>
      <c r="FT88" s="106"/>
      <c r="FU88" s="106"/>
      <c r="FV88" s="106"/>
      <c r="FW88" s="106"/>
      <c r="FX88" s="106"/>
      <c r="FY88" s="106"/>
      <c r="FZ88" s="106"/>
      <c r="GA88" s="157"/>
      <c r="GB88" s="157"/>
      <c r="GC88" s="106"/>
      <c r="GD88" s="106"/>
      <c r="GE88" s="106"/>
      <c r="GF88" s="106"/>
      <c r="GG88" s="106"/>
      <c r="GH88" s="106"/>
      <c r="GI88" s="106"/>
      <c r="GJ88" s="106"/>
      <c r="GK88" s="106"/>
      <c r="GL88" s="106"/>
      <c r="GM88" s="106"/>
      <c r="GN88" s="106"/>
      <c r="GO88" s="106"/>
      <c r="GP88" s="106"/>
      <c r="GQ88" s="106"/>
      <c r="GR88" s="106"/>
      <c r="GS88" s="106"/>
      <c r="GT88" s="106"/>
      <c r="GU88" s="106"/>
      <c r="GV88" s="106"/>
      <c r="GW88" s="106"/>
      <c r="GX88" s="106"/>
      <c r="GY88" s="106"/>
      <c r="GZ88" s="106"/>
      <c r="HA88" s="106"/>
      <c r="HB88" s="106"/>
      <c r="HC88" s="106"/>
      <c r="HD88" s="106"/>
      <c r="HE88" s="106"/>
      <c r="HF88" s="106"/>
      <c r="HG88" s="106"/>
      <c r="HH88" s="106"/>
      <c r="HI88" s="106"/>
      <c r="HJ88" s="106"/>
      <c r="HK88" s="106"/>
      <c r="HL88" s="106"/>
      <c r="HM88" s="106"/>
      <c r="HN88" s="106"/>
      <c r="HO88" s="106"/>
      <c r="HP88" s="106"/>
      <c r="HQ88" s="106"/>
      <c r="HR88" s="106"/>
      <c r="HS88" s="106"/>
      <c r="HT88" s="106"/>
      <c r="HU88" s="106"/>
      <c r="HV88" s="106"/>
      <c r="HW88" s="106"/>
      <c r="HX88" s="106"/>
      <c r="HY88" s="106"/>
      <c r="HZ88" s="106"/>
      <c r="IA88" s="106"/>
      <c r="IB88" s="106"/>
      <c r="IC88" s="106"/>
      <c r="ID88" s="106"/>
      <c r="IE88" s="106"/>
      <c r="IF88" s="106"/>
      <c r="IG88" s="106"/>
      <c r="IH88" s="106"/>
      <c r="II88" s="106"/>
      <c r="IJ88" s="106"/>
      <c r="IK88" s="106"/>
      <c r="IL88" s="106"/>
      <c r="IM88" s="106"/>
      <c r="IN88" s="106"/>
      <c r="IO88" s="106"/>
      <c r="IP88" s="106"/>
      <c r="IQ88" s="106"/>
      <c r="IR88" s="106"/>
      <c r="IS88" s="106"/>
      <c r="IT88" s="106"/>
      <c r="IU88" s="106"/>
      <c r="IV88" s="106"/>
      <c r="IW88" s="106"/>
      <c r="IX88" s="106"/>
      <c r="IY88" s="106"/>
      <c r="IZ88" s="106"/>
      <c r="JA88" s="106"/>
      <c r="JB88" s="106"/>
      <c r="JC88" s="106"/>
      <c r="JD88" s="106"/>
      <c r="JE88" s="106"/>
      <c r="JF88" s="106"/>
      <c r="JG88" s="106"/>
      <c r="JH88" s="106"/>
      <c r="JI88" s="106"/>
      <c r="JJ88" s="106"/>
      <c r="JK88" s="106"/>
      <c r="JL88" s="106"/>
      <c r="JM88" s="106"/>
      <c r="JN88" s="106"/>
      <c r="JO88" s="106"/>
      <c r="JP88" s="106"/>
      <c r="JQ88" s="106"/>
      <c r="JR88" s="106"/>
      <c r="JS88" s="106"/>
      <c r="JT88" s="106"/>
      <c r="JU88" s="106"/>
      <c r="JV88" s="106"/>
      <c r="JW88" s="106"/>
      <c r="JX88" s="106"/>
      <c r="JY88" s="106"/>
      <c r="JZ88" s="106"/>
      <c r="KA88" s="106"/>
      <c r="KB88" s="106"/>
      <c r="KC88" s="106"/>
      <c r="KD88" s="106"/>
      <c r="KE88" s="106"/>
      <c r="KF88" s="106"/>
      <c r="KG88" s="106"/>
      <c r="KH88" s="106"/>
      <c r="KI88" s="106"/>
      <c r="KJ88" s="106"/>
      <c r="KK88" s="106"/>
      <c r="KL88" s="106"/>
      <c r="KM88" s="106"/>
      <c r="KN88" s="106"/>
      <c r="KO88" s="106"/>
      <c r="KP88" s="106"/>
      <c r="KQ88" s="106"/>
      <c r="KR88" s="106"/>
      <c r="KS88" s="106"/>
      <c r="KT88" s="106"/>
      <c r="KU88" s="106"/>
      <c r="KV88" s="106"/>
      <c r="KW88" s="106"/>
      <c r="KX88" s="106"/>
      <c r="KY88" s="106"/>
      <c r="KZ88" s="106"/>
      <c r="LA88" s="106"/>
      <c r="LB88" s="106"/>
      <c r="LC88" s="106"/>
      <c r="LD88" s="106"/>
      <c r="LE88" s="106"/>
      <c r="LF88" s="111"/>
      <c r="LG88" s="106"/>
      <c r="LH88" s="106"/>
      <c r="LI88" s="106"/>
      <c r="LJ88" s="106"/>
      <c r="LK88" s="106"/>
      <c r="LL88" s="106"/>
      <c r="LM88" s="106"/>
      <c r="LN88" s="106"/>
      <c r="LO88" s="106"/>
      <c r="LP88" s="106"/>
      <c r="LQ88" s="106"/>
      <c r="LR88" s="106"/>
      <c r="LS88" s="106"/>
      <c r="LT88" s="106"/>
      <c r="LU88" s="106"/>
      <c r="LV88" s="106"/>
      <c r="LW88" s="106"/>
      <c r="LX88" s="106"/>
      <c r="LY88" s="106"/>
      <c r="LZ88" s="106"/>
      <c r="MA88" s="106"/>
      <c r="MB88" s="106"/>
      <c r="MC88" s="106"/>
      <c r="MD88" s="106"/>
      <c r="ME88" s="106"/>
      <c r="MF88" s="106"/>
      <c r="MG88" s="106"/>
      <c r="MH88" s="106"/>
      <c r="MI88" s="106"/>
      <c r="MJ88" s="106"/>
      <c r="MK88" s="106"/>
      <c r="ML88" s="106"/>
      <c r="MM88" s="106"/>
      <c r="MN88" s="106"/>
      <c r="MO88" s="106"/>
      <c r="MP88" s="106"/>
      <c r="MQ88" s="106"/>
      <c r="MR88" s="106"/>
      <c r="MS88" s="106"/>
      <c r="MT88" s="106"/>
      <c r="MU88" s="106"/>
      <c r="MV88" s="106"/>
      <c r="MW88" s="106"/>
      <c r="MX88" s="106"/>
      <c r="MY88" s="106"/>
      <c r="MZ88" s="106"/>
      <c r="NA88" s="106"/>
      <c r="NB88" s="106"/>
      <c r="NC88" s="106"/>
      <c r="ND88" s="106"/>
      <c r="NE88" s="106"/>
      <c r="NF88" s="106"/>
      <c r="NG88" s="106"/>
      <c r="NH88" s="106"/>
      <c r="NI88" s="106"/>
      <c r="NJ88" s="106"/>
      <c r="NK88" s="106"/>
      <c r="NL88" s="106"/>
      <c r="NM88" s="106"/>
      <c r="NN88" s="106"/>
      <c r="NO88" s="106"/>
      <c r="NP88" s="106"/>
      <c r="NQ88" s="106"/>
      <c r="NR88" s="106"/>
      <c r="NS88" s="106"/>
      <c r="NT88" s="106"/>
      <c r="NU88" s="106"/>
      <c r="NV88" s="106"/>
      <c r="NW88" s="106"/>
      <c r="NX88" s="106"/>
      <c r="NY88" s="106"/>
      <c r="NZ88" s="106"/>
      <c r="OA88" s="106"/>
      <c r="OB88" s="106"/>
      <c r="OC88" s="106"/>
      <c r="OD88" s="106"/>
      <c r="OE88" s="106"/>
      <c r="OF88" s="106"/>
      <c r="OG88" s="106"/>
      <c r="OH88" s="106"/>
      <c r="OI88" s="106"/>
      <c r="OJ88" s="106"/>
      <c r="OK88" s="106"/>
      <c r="OL88" s="106"/>
      <c r="OM88" s="106"/>
      <c r="ON88" s="106"/>
      <c r="OO88" s="106"/>
      <c r="OP88" s="106"/>
      <c r="OQ88" s="106"/>
      <c r="OR88" s="106"/>
      <c r="OS88" s="106"/>
      <c r="OT88" s="106"/>
      <c r="OU88" s="106"/>
      <c r="OV88" s="106"/>
      <c r="OW88" s="106"/>
      <c r="OX88" s="106"/>
      <c r="OY88" s="106"/>
      <c r="OZ88" s="106"/>
      <c r="PA88" s="106"/>
      <c r="PB88" s="106"/>
      <c r="PC88" s="106"/>
      <c r="PD88" s="106"/>
      <c r="PE88" s="106"/>
      <c r="PF88" s="106"/>
      <c r="PG88" s="106"/>
      <c r="PH88" s="106"/>
      <c r="PI88" s="106"/>
      <c r="PJ88" s="106"/>
      <c r="PK88" s="106"/>
      <c r="PL88" s="106"/>
      <c r="PM88" s="106"/>
      <c r="PN88" s="106"/>
      <c r="PO88" s="106"/>
      <c r="PP88" s="106"/>
      <c r="PQ88" s="106"/>
      <c r="PR88" s="106"/>
      <c r="PS88" s="106"/>
      <c r="PT88" s="106"/>
      <c r="PU88" s="106"/>
      <c r="PV88" s="106"/>
      <c r="PW88" s="106"/>
      <c r="PX88" s="106"/>
      <c r="PY88" s="106"/>
      <c r="PZ88" s="106"/>
      <c r="QA88" s="106"/>
      <c r="QB88" s="106"/>
      <c r="QC88" s="106"/>
      <c r="QD88" s="106"/>
      <c r="QE88" s="106"/>
      <c r="QF88" s="106"/>
      <c r="QG88" s="106"/>
      <c r="QH88" s="106"/>
      <c r="QI88" s="106"/>
      <c r="QJ88" s="106"/>
      <c r="QK88" s="106"/>
      <c r="QL88" s="106"/>
      <c r="QM88" s="106"/>
      <c r="QN88" s="111"/>
      <c r="QO88" s="106"/>
      <c r="QP88" s="106"/>
      <c r="QQ88" s="106"/>
      <c r="QR88" s="106"/>
      <c r="QS88" s="106"/>
      <c r="QT88" s="106"/>
      <c r="QU88" s="106"/>
      <c r="QV88" s="106"/>
      <c r="QW88" s="106"/>
      <c r="QX88" s="106"/>
      <c r="QY88" s="106"/>
      <c r="QZ88" s="106"/>
      <c r="RA88" s="106"/>
      <c r="RB88" s="106"/>
      <c r="RC88" s="106"/>
      <c r="RD88" s="106"/>
      <c r="RE88" s="106"/>
      <c r="RF88" s="106"/>
      <c r="RG88" s="106"/>
      <c r="RH88" s="106"/>
      <c r="RI88" s="106"/>
      <c r="RJ88" s="106"/>
      <c r="RK88" s="106"/>
      <c r="RL88" s="106"/>
      <c r="RM88" s="106"/>
      <c r="RN88" s="106"/>
      <c r="RO88" s="106"/>
      <c r="RP88" s="106"/>
      <c r="RQ88" s="106"/>
      <c r="RR88" s="106"/>
      <c r="RS88" s="106"/>
      <c r="RT88" s="106"/>
      <c r="RU88" s="106"/>
      <c r="RV88" s="106"/>
      <c r="RW88" s="106"/>
      <c r="RX88" s="106"/>
      <c r="RY88" s="106"/>
      <c r="RZ88" s="106">
        <v>2</v>
      </c>
      <c r="SA88" s="106" t="s">
        <v>641</v>
      </c>
      <c r="SB88" s="106"/>
      <c r="SC88" s="106"/>
      <c r="SD88" s="106"/>
      <c r="SE88" s="106" t="s">
        <v>641</v>
      </c>
      <c r="SF88" s="106" t="s">
        <v>641</v>
      </c>
      <c r="SG88" s="106"/>
      <c r="SH88" s="106"/>
      <c r="SI88" s="106"/>
      <c r="SJ88" s="106"/>
      <c r="SK88" s="106"/>
      <c r="SL88" s="106"/>
      <c r="SM88" s="106"/>
      <c r="SN88" s="106"/>
      <c r="SO88" s="106"/>
      <c r="SP88" s="106"/>
      <c r="SQ88" s="106"/>
      <c r="SR88" s="106"/>
      <c r="SS88" s="106"/>
      <c r="ST88" s="106"/>
      <c r="SU88" s="106"/>
      <c r="SV88" s="106"/>
      <c r="SW88" s="106"/>
      <c r="SX88" s="106"/>
      <c r="SY88" s="106"/>
      <c r="SZ88" s="106"/>
      <c r="TA88" s="106"/>
      <c r="TB88" s="106"/>
    </row>
    <row r="89" spans="1:522" s="10" customFormat="1" ht="18" customHeight="1" x14ac:dyDescent="0.25">
      <c r="A89" s="12"/>
      <c r="B89" s="26" t="s">
        <v>273</v>
      </c>
      <c r="C89" s="1">
        <v>9702</v>
      </c>
      <c r="D89" s="4" t="s">
        <v>274</v>
      </c>
      <c r="E89" s="1">
        <v>12063</v>
      </c>
      <c r="F89" s="1">
        <v>2015</v>
      </c>
      <c r="G89" t="s">
        <v>44</v>
      </c>
      <c r="H89"/>
      <c r="I89" s="1">
        <f t="shared" si="2"/>
        <v>2</v>
      </c>
      <c r="J89" s="12">
        <f t="shared" si="3"/>
        <v>2</v>
      </c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  <c r="CL89" s="106"/>
      <c r="CM89" s="106"/>
      <c r="CN89" s="106"/>
      <c r="CO89" s="106"/>
      <c r="CP89" s="106"/>
      <c r="CQ89" s="106"/>
      <c r="CR89" s="106"/>
      <c r="CS89" s="106"/>
      <c r="CT89" s="106"/>
      <c r="CU89" s="106"/>
      <c r="CV89" s="106"/>
      <c r="CW89" s="106"/>
      <c r="CX89" s="106"/>
      <c r="CY89" s="106"/>
      <c r="CZ89" s="106"/>
      <c r="DA89" s="106"/>
      <c r="DB89" s="106"/>
      <c r="DC89" s="106"/>
      <c r="DD89" s="106"/>
      <c r="DE89" s="106"/>
      <c r="DF89" s="106">
        <f>1+1</f>
        <v>2</v>
      </c>
      <c r="DG89" s="106"/>
      <c r="DH89" s="106"/>
      <c r="DI89" s="106"/>
      <c r="DJ89" s="106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6"/>
      <c r="DV89" s="106"/>
      <c r="DW89" s="106"/>
      <c r="DX89" s="106"/>
      <c r="DY89" s="106"/>
      <c r="DZ89" s="106"/>
      <c r="EA89" s="106"/>
      <c r="EB89" s="106"/>
      <c r="EC89" s="106"/>
      <c r="ED89" s="106"/>
      <c r="EE89" s="106"/>
      <c r="EF89" s="106"/>
      <c r="EG89" s="106"/>
      <c r="EH89" s="106"/>
      <c r="EI89" s="106"/>
      <c r="EJ89" s="106"/>
      <c r="EK89" s="106"/>
      <c r="EL89" s="106"/>
      <c r="EM89" s="106"/>
      <c r="EN89" s="106"/>
      <c r="EO89" s="106"/>
      <c r="EP89" s="106"/>
      <c r="EQ89" s="106"/>
      <c r="ER89" s="106"/>
      <c r="ES89" s="106"/>
      <c r="ET89" s="106"/>
      <c r="EU89" s="106"/>
      <c r="EV89" s="106"/>
      <c r="EW89" s="106"/>
      <c r="EX89" s="106"/>
      <c r="EY89" s="106"/>
      <c r="EZ89" s="106"/>
      <c r="FA89" s="106"/>
      <c r="FB89" s="106"/>
      <c r="FC89" s="106"/>
      <c r="FD89" s="106"/>
      <c r="FE89" s="106"/>
      <c r="FF89" s="106"/>
      <c r="FG89" s="106"/>
      <c r="FH89" s="106"/>
      <c r="FI89" s="106"/>
      <c r="FJ89" s="106"/>
      <c r="FK89" s="106"/>
      <c r="FL89" s="106"/>
      <c r="FM89" s="106"/>
      <c r="FN89" s="106"/>
      <c r="FO89" s="106"/>
      <c r="FP89" s="106"/>
      <c r="FQ89" s="106"/>
      <c r="FR89" s="106"/>
      <c r="FS89" s="106"/>
      <c r="FT89" s="106"/>
      <c r="FU89" s="106"/>
      <c r="FV89" s="106"/>
      <c r="FW89" s="106"/>
      <c r="FX89" s="106"/>
      <c r="FY89" s="106"/>
      <c r="FZ89" s="106"/>
      <c r="GA89" s="157"/>
      <c r="GB89" s="157"/>
      <c r="GC89" s="106"/>
      <c r="GD89" s="106"/>
      <c r="GE89" s="106"/>
      <c r="GF89" s="106"/>
      <c r="GG89" s="106"/>
      <c r="GH89" s="106"/>
      <c r="GI89" s="106"/>
      <c r="GJ89" s="106"/>
      <c r="GK89" s="106"/>
      <c r="GL89" s="106"/>
      <c r="GM89" s="106"/>
      <c r="GN89" s="106"/>
      <c r="GO89" s="106"/>
      <c r="GP89" s="106"/>
      <c r="GQ89" s="106"/>
      <c r="GR89" s="106"/>
      <c r="GS89" s="106"/>
      <c r="GT89" s="106"/>
      <c r="GU89" s="106"/>
      <c r="GV89" s="106"/>
      <c r="GW89" s="106"/>
      <c r="GX89" s="106"/>
      <c r="GY89" s="106"/>
      <c r="GZ89" s="106"/>
      <c r="HA89" s="106"/>
      <c r="HB89" s="106"/>
      <c r="HC89" s="106"/>
      <c r="HD89" s="106"/>
      <c r="HE89" s="106"/>
      <c r="HF89" s="106"/>
      <c r="HG89" s="106"/>
      <c r="HH89" s="106"/>
      <c r="HI89" s="106"/>
      <c r="HJ89" s="106"/>
      <c r="HK89" s="106"/>
      <c r="HL89" s="106"/>
      <c r="HM89" s="106"/>
      <c r="HN89" s="106"/>
      <c r="HO89" s="106"/>
      <c r="HP89" s="106"/>
      <c r="HQ89" s="106"/>
      <c r="HR89" s="106"/>
      <c r="HS89" s="106"/>
      <c r="HT89" s="106"/>
      <c r="HU89" s="106"/>
      <c r="HV89" s="106"/>
      <c r="HW89" s="106"/>
      <c r="HX89" s="106"/>
      <c r="HY89" s="106"/>
      <c r="HZ89" s="106"/>
      <c r="IA89" s="106"/>
      <c r="IB89" s="106"/>
      <c r="IC89" s="106"/>
      <c r="ID89" s="106"/>
      <c r="IE89" s="106"/>
      <c r="IF89" s="106"/>
      <c r="IG89" s="106"/>
      <c r="IH89" s="106"/>
      <c r="II89" s="106"/>
      <c r="IJ89" s="106"/>
      <c r="IK89" s="106"/>
      <c r="IL89" s="106"/>
      <c r="IM89" s="106"/>
      <c r="IN89" s="106"/>
      <c r="IO89" s="106"/>
      <c r="IP89" s="106"/>
      <c r="IQ89" s="106"/>
      <c r="IR89" s="106"/>
      <c r="IS89" s="106"/>
      <c r="IT89" s="106"/>
      <c r="IU89" s="106"/>
      <c r="IV89" s="106"/>
      <c r="IW89" s="106"/>
      <c r="IX89" s="106"/>
      <c r="IY89" s="106"/>
      <c r="IZ89" s="106"/>
      <c r="JA89" s="106"/>
      <c r="JB89" s="106"/>
      <c r="JC89" s="106"/>
      <c r="JD89" s="106"/>
      <c r="JE89" s="106"/>
      <c r="JF89" s="106"/>
      <c r="JG89" s="106"/>
      <c r="JH89" s="106"/>
      <c r="JI89" s="106"/>
      <c r="JJ89" s="106"/>
      <c r="JK89" s="106"/>
      <c r="JL89" s="106"/>
      <c r="JM89" s="106"/>
      <c r="JN89" s="106"/>
      <c r="JO89" s="106"/>
      <c r="JP89" s="106"/>
      <c r="JQ89" s="106"/>
      <c r="JR89" s="106"/>
      <c r="JS89" s="106"/>
      <c r="JT89" s="106"/>
      <c r="JU89" s="106"/>
      <c r="JV89" s="106"/>
      <c r="JW89" s="106"/>
      <c r="JX89" s="106"/>
      <c r="JY89" s="106"/>
      <c r="JZ89" s="106"/>
      <c r="KA89" s="106"/>
      <c r="KB89" s="106"/>
      <c r="KC89" s="106"/>
      <c r="KD89" s="106"/>
      <c r="KE89" s="106"/>
      <c r="KF89" s="106"/>
      <c r="KG89" s="106"/>
      <c r="KH89" s="106"/>
      <c r="KI89" s="106"/>
      <c r="KJ89" s="106"/>
      <c r="KK89" s="106"/>
      <c r="KL89" s="106"/>
      <c r="KM89" s="106"/>
      <c r="KN89" s="106"/>
      <c r="KO89" s="106"/>
      <c r="KP89" s="106"/>
      <c r="KQ89" s="106"/>
      <c r="KR89" s="106"/>
      <c r="KS89" s="106"/>
      <c r="KT89" s="106"/>
      <c r="KU89" s="106"/>
      <c r="KV89" s="106"/>
      <c r="KW89" s="106"/>
      <c r="KX89" s="106"/>
      <c r="KY89" s="106"/>
      <c r="KZ89" s="106"/>
      <c r="LA89" s="106"/>
      <c r="LB89" s="106"/>
      <c r="LC89" s="106"/>
      <c r="LD89" s="106"/>
      <c r="LE89" s="106"/>
      <c r="LF89" s="111"/>
      <c r="LG89" s="106"/>
      <c r="LH89" s="106"/>
      <c r="LI89" s="106"/>
      <c r="LJ89" s="106"/>
      <c r="LK89" s="106"/>
      <c r="LL89" s="106"/>
      <c r="LM89" s="106"/>
      <c r="LN89" s="106"/>
      <c r="LO89" s="106"/>
      <c r="LP89" s="106"/>
      <c r="LQ89" s="106"/>
      <c r="LR89" s="106"/>
      <c r="LS89" s="106"/>
      <c r="LT89" s="106"/>
      <c r="LU89" s="106"/>
      <c r="LV89" s="106"/>
      <c r="LW89" s="106"/>
      <c r="LX89" s="106"/>
      <c r="LY89" s="106"/>
      <c r="LZ89" s="106"/>
      <c r="MA89" s="106"/>
      <c r="MB89" s="106"/>
      <c r="MC89" s="106"/>
      <c r="MD89" s="106"/>
      <c r="ME89" s="106"/>
      <c r="MF89" s="106"/>
      <c r="MG89" s="106"/>
      <c r="MH89" s="106"/>
      <c r="MI89" s="106"/>
      <c r="MJ89" s="106"/>
      <c r="MK89" s="106"/>
      <c r="ML89" s="106"/>
      <c r="MM89" s="106"/>
      <c r="MN89" s="106"/>
      <c r="MO89" s="106"/>
      <c r="MP89" s="106"/>
      <c r="MQ89" s="106"/>
      <c r="MR89" s="106"/>
      <c r="MS89" s="106"/>
      <c r="MT89" s="106"/>
      <c r="MU89" s="106"/>
      <c r="MV89" s="106"/>
      <c r="MW89" s="106"/>
      <c r="MX89" s="106"/>
      <c r="MY89" s="106"/>
      <c r="MZ89" s="106"/>
      <c r="NA89" s="106"/>
      <c r="NB89" s="106"/>
      <c r="NC89" s="106"/>
      <c r="ND89" s="106"/>
      <c r="NE89" s="106"/>
      <c r="NF89" s="106"/>
      <c r="NG89" s="106"/>
      <c r="NH89" s="106"/>
      <c r="NI89" s="106"/>
      <c r="NJ89" s="106"/>
      <c r="NK89" s="106"/>
      <c r="NL89" s="106"/>
      <c r="NM89" s="106"/>
      <c r="NN89" s="106"/>
      <c r="NO89" s="106"/>
      <c r="NP89" s="106"/>
      <c r="NQ89" s="106"/>
      <c r="NR89" s="106"/>
      <c r="NS89" s="106"/>
      <c r="NT89" s="106"/>
      <c r="NU89" s="106"/>
      <c r="NV89" s="106"/>
      <c r="NW89" s="106"/>
      <c r="NX89" s="106"/>
      <c r="NY89" s="106"/>
      <c r="NZ89" s="106"/>
      <c r="OA89" s="106"/>
      <c r="OB89" s="106"/>
      <c r="OC89" s="106"/>
      <c r="OD89" s="106"/>
      <c r="OE89" s="106"/>
      <c r="OF89" s="106"/>
      <c r="OG89" s="106"/>
      <c r="OH89" s="106"/>
      <c r="OI89" s="106"/>
      <c r="OJ89" s="106"/>
      <c r="OK89" s="106"/>
      <c r="OL89" s="106"/>
      <c r="OM89" s="106"/>
      <c r="ON89" s="106"/>
      <c r="OO89" s="106"/>
      <c r="OP89" s="106"/>
      <c r="OQ89" s="106"/>
      <c r="OR89" s="106"/>
      <c r="OS89" s="106"/>
      <c r="OT89" s="106"/>
      <c r="OU89" s="106"/>
      <c r="OV89" s="106"/>
      <c r="OW89" s="106"/>
      <c r="OX89" s="106"/>
      <c r="OY89" s="106"/>
      <c r="OZ89" s="106"/>
      <c r="PA89" s="106"/>
      <c r="PB89" s="106"/>
      <c r="PC89" s="106"/>
      <c r="PD89" s="106"/>
      <c r="PE89" s="106"/>
      <c r="PF89" s="106"/>
      <c r="PG89" s="106"/>
      <c r="PH89" s="106"/>
      <c r="PI89" s="106"/>
      <c r="PJ89" s="106"/>
      <c r="PK89" s="106"/>
      <c r="PL89" s="106"/>
      <c r="PM89" s="106"/>
      <c r="PN89" s="106"/>
      <c r="PO89" s="106"/>
      <c r="PP89" s="106"/>
      <c r="PQ89" s="106"/>
      <c r="PR89" s="106"/>
      <c r="PS89" s="106"/>
      <c r="PT89" s="106"/>
      <c r="PU89" s="106"/>
      <c r="PV89" s="106"/>
      <c r="PW89" s="106"/>
      <c r="PX89" s="106"/>
      <c r="PY89" s="106"/>
      <c r="PZ89" s="106"/>
      <c r="QA89" s="106"/>
      <c r="QB89" s="106"/>
      <c r="QC89" s="106"/>
      <c r="QD89" s="106"/>
      <c r="QE89" s="106"/>
      <c r="QF89" s="106"/>
      <c r="QG89" s="106"/>
      <c r="QH89" s="106"/>
      <c r="QI89" s="106"/>
      <c r="QJ89" s="106"/>
      <c r="QK89" s="106"/>
      <c r="QL89" s="106"/>
      <c r="QM89" s="106"/>
      <c r="QN89" s="106"/>
      <c r="QO89" s="106"/>
      <c r="QP89" s="106"/>
      <c r="QQ89" s="106"/>
      <c r="QR89" s="106"/>
      <c r="QS89" s="106"/>
      <c r="QT89" s="106"/>
      <c r="QU89" s="106"/>
      <c r="QV89" s="106"/>
      <c r="QW89" s="106"/>
      <c r="QX89" s="106"/>
      <c r="QY89" s="106"/>
      <c r="QZ89" s="106"/>
      <c r="RA89" s="106"/>
      <c r="RB89" s="106"/>
      <c r="RC89" s="106"/>
      <c r="RD89" s="106"/>
      <c r="RE89" s="106"/>
      <c r="RF89" s="106"/>
      <c r="RG89" s="106"/>
      <c r="RH89" s="106"/>
      <c r="RI89" s="106"/>
      <c r="RJ89" s="106" t="s">
        <v>307</v>
      </c>
      <c r="RK89" s="106"/>
      <c r="RL89" s="106"/>
      <c r="RM89" s="106"/>
      <c r="RN89" s="106"/>
      <c r="RO89" s="106"/>
      <c r="RP89" s="106"/>
      <c r="RQ89" s="106"/>
      <c r="RR89" s="106" t="s">
        <v>307</v>
      </c>
      <c r="RS89" s="106"/>
      <c r="RT89" s="106"/>
      <c r="RU89" s="106"/>
      <c r="RV89" s="106"/>
      <c r="RW89" s="106"/>
      <c r="RX89" s="106"/>
      <c r="RY89" s="106"/>
      <c r="RZ89" s="106"/>
      <c r="SA89" s="106"/>
      <c r="SB89" s="106"/>
      <c r="SC89" s="106"/>
      <c r="SD89" s="106"/>
      <c r="SE89" s="106"/>
      <c r="SF89" s="106"/>
      <c r="SG89" s="106"/>
      <c r="SH89" s="106"/>
      <c r="SI89" s="106"/>
      <c r="SJ89" s="106"/>
      <c r="SK89" s="106"/>
      <c r="SL89" s="106"/>
      <c r="SM89" s="106"/>
      <c r="SN89" s="106"/>
      <c r="SO89" s="106"/>
      <c r="SP89" s="106"/>
      <c r="SQ89" s="106"/>
      <c r="SR89" s="106"/>
      <c r="SS89" s="106"/>
      <c r="ST89" s="106"/>
      <c r="SU89" s="106"/>
      <c r="SV89" s="106"/>
      <c r="SW89" s="106"/>
      <c r="SX89" s="106"/>
      <c r="SY89" s="106"/>
      <c r="SZ89" s="106"/>
      <c r="TA89" s="106"/>
      <c r="TB89" s="106"/>
    </row>
    <row r="90" spans="1:522" s="110" customFormat="1" ht="18" customHeight="1" x14ac:dyDescent="0.3">
      <c r="A90" s="115">
        <v>52</v>
      </c>
      <c r="B90" s="148" t="s">
        <v>459</v>
      </c>
      <c r="C90" s="106">
        <v>5734</v>
      </c>
      <c r="D90" s="114" t="s">
        <v>460</v>
      </c>
      <c r="E90" s="106">
        <v>10332</v>
      </c>
      <c r="F90" s="106"/>
      <c r="G90" s="107" t="s">
        <v>151</v>
      </c>
      <c r="H90" s="107"/>
      <c r="I90" s="1">
        <f t="shared" si="2"/>
        <v>1</v>
      </c>
      <c r="J90" s="12">
        <f t="shared" si="3"/>
        <v>1</v>
      </c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11"/>
      <c r="AJ90" s="106"/>
      <c r="AK90" s="111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  <c r="EO90" s="106"/>
      <c r="EP90" s="106"/>
      <c r="EQ90" s="106"/>
      <c r="ER90" s="106"/>
      <c r="ES90" s="106"/>
      <c r="ET90" s="106"/>
      <c r="EU90" s="106"/>
      <c r="EV90" s="106"/>
      <c r="EW90" s="106"/>
      <c r="EX90" s="106"/>
      <c r="EY90" s="106"/>
      <c r="EZ90" s="106"/>
      <c r="FA90" s="106"/>
      <c r="FB90" s="106"/>
      <c r="FC90" s="106"/>
      <c r="FD90" s="106"/>
      <c r="FE90" s="106"/>
      <c r="FF90" s="106"/>
      <c r="FG90" s="106"/>
      <c r="FH90" s="106"/>
      <c r="FI90" s="106"/>
      <c r="FJ90" s="106"/>
      <c r="FK90" s="106"/>
      <c r="FL90" s="156"/>
      <c r="FM90" s="106"/>
      <c r="FN90" s="106"/>
      <c r="FO90" s="156"/>
      <c r="FP90" s="151"/>
      <c r="FQ90" s="151"/>
      <c r="FR90" s="106"/>
      <c r="FS90" s="106"/>
      <c r="FT90" s="106"/>
      <c r="FU90" s="106"/>
      <c r="FV90" s="106"/>
      <c r="FW90" s="151"/>
      <c r="FX90" s="151"/>
      <c r="FY90" s="106"/>
      <c r="FZ90" s="106"/>
      <c r="GA90" s="106"/>
      <c r="GB90" s="157" t="s">
        <v>307</v>
      </c>
      <c r="GC90" s="106"/>
      <c r="GD90" s="156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06"/>
      <c r="HH90" s="106"/>
      <c r="HI90" s="106"/>
      <c r="HJ90" s="106"/>
      <c r="HK90" s="106"/>
      <c r="HL90" s="106"/>
      <c r="HM90" s="106"/>
      <c r="HN90" s="106"/>
      <c r="HO90" s="106"/>
      <c r="HP90" s="106"/>
      <c r="HQ90" s="106"/>
      <c r="HR90" s="106"/>
      <c r="HS90" s="106"/>
      <c r="HT90" s="106"/>
      <c r="HU90" s="106"/>
      <c r="HV90" s="106"/>
      <c r="HW90" s="106"/>
      <c r="HX90" s="106"/>
      <c r="HY90" s="106"/>
      <c r="HZ90" s="106"/>
      <c r="IA90" s="106"/>
      <c r="IB90" s="106"/>
      <c r="IC90" s="106"/>
      <c r="ID90" s="106"/>
      <c r="IE90" s="106"/>
      <c r="IF90" s="106"/>
      <c r="IG90" s="106"/>
      <c r="IH90" s="106"/>
      <c r="II90" s="106"/>
      <c r="IJ90" s="106"/>
      <c r="IK90" s="106"/>
      <c r="IL90" s="106"/>
      <c r="IM90" s="106"/>
      <c r="IN90" s="106"/>
      <c r="IO90" s="106"/>
      <c r="IP90" s="106"/>
      <c r="IQ90" s="106"/>
      <c r="IR90" s="106"/>
      <c r="IS90" s="106"/>
      <c r="IT90" s="106"/>
      <c r="IU90" s="106"/>
      <c r="IV90" s="106"/>
      <c r="IW90" s="106"/>
      <c r="IX90" s="106"/>
      <c r="IY90" s="106"/>
      <c r="IZ90" s="106"/>
      <c r="JA90" s="106"/>
      <c r="JB90" s="106"/>
      <c r="JC90" s="106"/>
      <c r="JD90" s="106"/>
      <c r="JE90" s="106"/>
      <c r="JF90" s="106"/>
      <c r="JG90" s="106"/>
      <c r="JH90" s="106"/>
      <c r="JI90" s="106"/>
      <c r="JJ90" s="106"/>
      <c r="JK90" s="106"/>
      <c r="JL90" s="106"/>
      <c r="JM90" s="106"/>
      <c r="JN90" s="106"/>
      <c r="JO90" s="106"/>
      <c r="JP90" s="106"/>
      <c r="JQ90" s="106"/>
      <c r="JR90" s="106"/>
      <c r="JS90" s="106"/>
      <c r="JT90" s="106"/>
      <c r="JU90" s="106"/>
      <c r="JV90" s="106"/>
      <c r="JW90" s="106"/>
      <c r="JX90" s="106"/>
      <c r="JY90" s="106"/>
      <c r="JZ90" s="106"/>
      <c r="KA90" s="106"/>
      <c r="KB90" s="106"/>
      <c r="KC90" s="106"/>
      <c r="KD90" s="106"/>
      <c r="KE90" s="106"/>
      <c r="KF90" s="106"/>
      <c r="KG90" s="106"/>
      <c r="KH90" s="106"/>
      <c r="KI90" s="106"/>
      <c r="KJ90" s="106"/>
      <c r="KK90" s="106"/>
      <c r="KL90" s="106"/>
      <c r="KM90" s="106"/>
      <c r="KN90" s="111"/>
      <c r="KO90" s="106"/>
      <c r="KP90" s="106"/>
      <c r="KQ90" s="106"/>
      <c r="KR90" s="106"/>
      <c r="KS90" s="106"/>
      <c r="KT90" s="106"/>
      <c r="KU90" s="111"/>
      <c r="KV90" s="106"/>
      <c r="KW90" s="111"/>
      <c r="KX90" s="106"/>
      <c r="KY90" s="106"/>
      <c r="KZ90" s="106"/>
      <c r="LA90" s="106"/>
      <c r="LB90" s="106"/>
      <c r="LC90" s="106"/>
      <c r="LD90" s="106"/>
      <c r="LE90" s="106"/>
      <c r="LF90" s="106"/>
      <c r="LG90" s="106"/>
      <c r="LH90" s="106"/>
      <c r="LI90" s="106"/>
      <c r="LJ90" s="106"/>
      <c r="LK90" s="106"/>
      <c r="LL90" s="106"/>
      <c r="LM90" s="106"/>
      <c r="LN90" s="106"/>
      <c r="LO90" s="106"/>
      <c r="LP90" s="106"/>
      <c r="LQ90" s="106"/>
      <c r="LR90" s="106">
        <f>1</f>
        <v>1</v>
      </c>
      <c r="LS90" s="106"/>
      <c r="LT90" s="106"/>
      <c r="LU90" s="106"/>
      <c r="LV90" s="106"/>
      <c r="LW90" s="106"/>
      <c r="LX90" s="106"/>
      <c r="LY90" s="106"/>
      <c r="LZ90" s="106"/>
      <c r="MA90" s="106"/>
      <c r="MB90" s="106"/>
      <c r="MC90" s="106"/>
      <c r="MD90" s="106"/>
      <c r="ME90" s="106"/>
      <c r="MF90" s="106"/>
      <c r="MG90" s="106"/>
      <c r="MH90" s="106"/>
      <c r="MI90" s="106"/>
      <c r="MJ90" s="106"/>
      <c r="MK90" s="106"/>
      <c r="ML90" s="106"/>
      <c r="MM90" s="106"/>
      <c r="MN90" s="106"/>
      <c r="MO90" s="106"/>
      <c r="MP90" s="106"/>
      <c r="MQ90" s="106"/>
      <c r="MR90" s="106"/>
      <c r="MS90" s="106"/>
      <c r="MT90" s="106"/>
      <c r="MU90" s="106"/>
      <c r="MV90" s="106"/>
      <c r="MW90" s="106"/>
      <c r="MX90" s="106"/>
      <c r="MY90" s="106"/>
      <c r="MZ90" s="106"/>
      <c r="NA90" s="106"/>
      <c r="NB90" s="106"/>
      <c r="NC90" s="106"/>
      <c r="ND90" s="106"/>
      <c r="NE90" s="106"/>
      <c r="NF90" s="106"/>
      <c r="NG90" s="106"/>
      <c r="NH90" s="106"/>
      <c r="NI90" s="106"/>
      <c r="NJ90" s="106"/>
      <c r="NK90" s="106"/>
      <c r="NL90" s="106"/>
      <c r="NM90" s="106"/>
      <c r="NN90" s="106"/>
      <c r="NO90" s="106"/>
      <c r="NP90" s="106"/>
      <c r="NQ90" s="106"/>
      <c r="NR90" s="106"/>
      <c r="NS90" s="106"/>
      <c r="NT90" s="106"/>
      <c r="NU90" s="106"/>
      <c r="NV90" s="106"/>
      <c r="NW90" s="106"/>
      <c r="NX90" s="106"/>
      <c r="NY90" s="106"/>
      <c r="NZ90" s="106"/>
      <c r="OA90" s="106"/>
      <c r="OB90" s="106"/>
      <c r="OC90" s="106"/>
      <c r="OD90" s="106"/>
      <c r="OE90" s="106"/>
      <c r="OF90" s="106"/>
      <c r="OG90" s="106"/>
      <c r="OH90" s="106"/>
      <c r="OI90" s="106"/>
      <c r="OJ90" s="106"/>
      <c r="OK90" s="106"/>
      <c r="OL90" s="106"/>
      <c r="OM90" s="106"/>
      <c r="ON90" s="106"/>
      <c r="OO90" s="106"/>
      <c r="OP90" s="106"/>
      <c r="OQ90" s="106"/>
      <c r="OR90" s="106"/>
      <c r="OS90" s="106"/>
      <c r="OT90" s="106"/>
      <c r="OU90" s="106"/>
      <c r="OV90" s="106"/>
      <c r="OW90" s="106"/>
      <c r="OX90" s="106"/>
      <c r="OY90" s="106"/>
      <c r="OZ90" s="106"/>
      <c r="PA90" s="106"/>
      <c r="PB90" s="106"/>
      <c r="PC90" s="106"/>
      <c r="PD90" s="106"/>
      <c r="PE90" s="106"/>
      <c r="PF90" s="106"/>
      <c r="PG90" s="106"/>
      <c r="PH90" s="106"/>
      <c r="PI90" s="106"/>
      <c r="PJ90" s="106"/>
      <c r="PK90" s="106"/>
      <c r="PL90" s="106"/>
      <c r="PM90" s="106"/>
      <c r="PN90" s="106"/>
      <c r="PO90" s="106"/>
      <c r="PP90" s="106"/>
      <c r="PQ90" s="106"/>
      <c r="PR90" s="106"/>
      <c r="PS90" s="106"/>
      <c r="PT90" s="106"/>
      <c r="PU90" s="106"/>
      <c r="PV90" s="106"/>
      <c r="PW90" s="106"/>
      <c r="PX90" s="106"/>
      <c r="PY90" s="106"/>
      <c r="PZ90" s="106"/>
      <c r="QA90" s="106"/>
      <c r="QB90" s="106"/>
      <c r="QC90" s="106"/>
      <c r="QD90" s="106"/>
      <c r="QE90" s="106"/>
      <c r="QF90" s="106"/>
      <c r="QG90" s="106"/>
      <c r="QH90" s="106"/>
      <c r="QI90" s="106"/>
      <c r="QJ90" s="106"/>
      <c r="QK90" s="106"/>
      <c r="QL90" s="106"/>
      <c r="QM90" s="106"/>
      <c r="QN90" s="106"/>
      <c r="QO90" s="106"/>
      <c r="QP90" s="106"/>
      <c r="QQ90" s="106"/>
      <c r="QR90" s="106"/>
      <c r="QS90" s="106"/>
      <c r="QT90" s="106"/>
      <c r="QU90" s="106"/>
      <c r="QV90" s="106"/>
      <c r="QW90" s="106"/>
      <c r="QX90" s="106"/>
      <c r="QY90" s="106"/>
      <c r="QZ90" s="106"/>
      <c r="RA90" s="106"/>
      <c r="RB90" s="106"/>
      <c r="RC90" s="106"/>
      <c r="RD90" s="106"/>
      <c r="RE90" s="106"/>
      <c r="RF90" s="106"/>
      <c r="RG90" s="106"/>
      <c r="RH90" s="106"/>
      <c r="RI90" s="106"/>
      <c r="RJ90" s="106"/>
      <c r="RK90" s="106"/>
      <c r="RL90" s="106"/>
      <c r="RM90" s="106"/>
      <c r="RN90" s="106"/>
      <c r="RO90" s="106"/>
      <c r="RP90" s="106"/>
      <c r="RQ90" s="106"/>
      <c r="RR90" s="106"/>
      <c r="RS90" s="106"/>
      <c r="RT90" s="106"/>
      <c r="RU90" s="106"/>
      <c r="RV90" s="106"/>
      <c r="RW90" s="106"/>
      <c r="RX90" s="106"/>
      <c r="RY90" s="106"/>
      <c r="RZ90" s="106"/>
      <c r="SA90" s="106"/>
      <c r="SB90" s="106"/>
      <c r="SC90" s="106"/>
      <c r="SD90" s="106"/>
      <c r="SE90" s="106"/>
      <c r="SF90" s="106"/>
      <c r="SG90" s="106"/>
      <c r="SH90" s="106"/>
      <c r="SI90" s="106"/>
      <c r="SJ90" s="106"/>
      <c r="SK90" s="106"/>
      <c r="SL90" s="106"/>
      <c r="SM90" s="106"/>
      <c r="SN90" s="106"/>
      <c r="SO90" s="106"/>
      <c r="SP90" s="106"/>
      <c r="SQ90" s="106"/>
      <c r="SR90" s="106"/>
      <c r="SS90" s="106"/>
      <c r="ST90" s="106"/>
      <c r="SU90" s="106"/>
      <c r="SV90" s="106"/>
      <c r="SW90" s="106"/>
      <c r="SX90" s="106"/>
      <c r="SY90" s="106"/>
      <c r="SZ90" s="106"/>
      <c r="TA90" s="106"/>
      <c r="TB90" s="106"/>
    </row>
    <row r="91" spans="1:522" ht="18" customHeight="1" x14ac:dyDescent="0.25">
      <c r="B91" s="26" t="s">
        <v>103</v>
      </c>
      <c r="C91" s="1">
        <v>1816</v>
      </c>
      <c r="D91" t="s">
        <v>104</v>
      </c>
      <c r="E91" s="1">
        <v>11650</v>
      </c>
      <c r="G91" t="s">
        <v>188</v>
      </c>
      <c r="I91" s="1">
        <f t="shared" si="2"/>
        <v>1</v>
      </c>
      <c r="J91" s="12">
        <f t="shared" si="3"/>
        <v>1</v>
      </c>
      <c r="K91" s="106"/>
      <c r="L91" s="106"/>
      <c r="M91" s="106"/>
      <c r="N91" s="106"/>
      <c r="O91" s="106"/>
      <c r="P91" s="106"/>
      <c r="Q91" s="111" t="s">
        <v>307</v>
      </c>
      <c r="R91" s="111">
        <v>1</v>
      </c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/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C91" s="106"/>
      <c r="DD91" s="106"/>
      <c r="DE91" s="106"/>
      <c r="DF91" s="106"/>
      <c r="DG91" s="106"/>
      <c r="DH91" s="106"/>
      <c r="DI91" s="106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6"/>
      <c r="DV91" s="106"/>
      <c r="DW91" s="106"/>
      <c r="DX91" s="106"/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  <c r="EK91" s="106"/>
      <c r="EL91" s="106"/>
      <c r="EM91" s="106"/>
      <c r="EN91" s="106"/>
      <c r="EO91" s="106"/>
      <c r="EP91" s="106"/>
      <c r="EQ91" s="106"/>
      <c r="ER91" s="106"/>
      <c r="ES91" s="106"/>
      <c r="ET91" s="106"/>
      <c r="EU91" s="106"/>
      <c r="EV91" s="106"/>
      <c r="EW91" s="106"/>
      <c r="EX91" s="106"/>
      <c r="EY91" s="106"/>
      <c r="EZ91" s="106"/>
      <c r="FA91" s="106"/>
      <c r="FB91" s="106"/>
      <c r="FC91" s="106"/>
      <c r="FD91" s="106"/>
      <c r="FE91" s="106"/>
      <c r="FF91" s="106"/>
      <c r="FG91" s="106"/>
      <c r="FH91" s="106"/>
      <c r="FI91" s="106"/>
      <c r="FJ91" s="106"/>
      <c r="FK91" s="106"/>
      <c r="FL91" s="106"/>
      <c r="FM91" s="106"/>
      <c r="FN91" s="106"/>
      <c r="FO91" s="106"/>
      <c r="FP91" s="106"/>
      <c r="FQ91" s="106"/>
      <c r="FR91" s="106"/>
      <c r="FS91" s="106"/>
      <c r="FT91" s="106"/>
      <c r="FU91" s="106"/>
      <c r="FV91" s="106"/>
      <c r="FW91" s="106"/>
      <c r="FX91" s="106"/>
      <c r="FY91" s="106"/>
      <c r="FZ91" s="106"/>
      <c r="GA91" s="157"/>
      <c r="GB91" s="106"/>
      <c r="GC91" s="106"/>
      <c r="GD91" s="106"/>
      <c r="GE91" s="106"/>
      <c r="GF91" s="106"/>
      <c r="GG91" s="106"/>
      <c r="GH91" s="106"/>
      <c r="GI91" s="106"/>
      <c r="GJ91" s="106"/>
      <c r="GK91" s="106"/>
      <c r="GL91" s="106"/>
      <c r="GM91" s="106"/>
      <c r="GN91" s="106"/>
      <c r="GO91" s="106"/>
      <c r="GP91" s="106"/>
      <c r="GQ91" s="106"/>
      <c r="GR91" s="106"/>
      <c r="GS91" s="106"/>
      <c r="GT91" s="106"/>
      <c r="GU91" s="106"/>
      <c r="GV91" s="106"/>
      <c r="GW91" s="106"/>
      <c r="GX91" s="106"/>
      <c r="GY91" s="106"/>
      <c r="GZ91" s="106"/>
      <c r="HA91" s="106"/>
      <c r="HB91" s="106"/>
      <c r="HC91" s="106"/>
      <c r="HD91" s="106"/>
      <c r="HE91" s="106"/>
      <c r="HF91" s="106"/>
      <c r="HG91" s="106"/>
      <c r="HH91" s="106"/>
      <c r="HI91" s="106"/>
      <c r="HJ91" s="106"/>
      <c r="HK91" s="106"/>
      <c r="HL91" s="106"/>
      <c r="HM91" s="106"/>
      <c r="HN91" s="106"/>
      <c r="HO91" s="106"/>
      <c r="HP91" s="106"/>
      <c r="HQ91" s="106"/>
      <c r="HR91" s="106"/>
      <c r="HS91" s="106"/>
      <c r="HT91" s="106"/>
      <c r="HU91" s="106"/>
      <c r="HV91" s="106"/>
      <c r="HW91" s="106"/>
      <c r="HX91" s="106"/>
      <c r="HY91" s="106"/>
      <c r="HZ91" s="106"/>
      <c r="IA91" s="106"/>
      <c r="IB91" s="106"/>
      <c r="IC91" s="106"/>
      <c r="ID91" s="106"/>
      <c r="IE91" s="106"/>
      <c r="IF91" s="106"/>
      <c r="IG91" s="106"/>
      <c r="IH91" s="106"/>
      <c r="II91" s="106"/>
      <c r="IJ91" s="106"/>
      <c r="IK91" s="106"/>
      <c r="IL91" s="106"/>
      <c r="IM91" s="106"/>
      <c r="IN91" s="106"/>
      <c r="IO91" s="106"/>
      <c r="IP91" s="106"/>
      <c r="IQ91" s="106"/>
      <c r="IR91" s="106"/>
      <c r="IS91" s="106"/>
      <c r="IT91" s="106"/>
      <c r="IU91" s="106"/>
      <c r="IV91" s="106"/>
      <c r="IW91" s="106"/>
      <c r="IX91" s="106"/>
      <c r="IY91" s="106"/>
      <c r="IZ91" s="106"/>
      <c r="JA91" s="106"/>
      <c r="JB91" s="106"/>
      <c r="JC91" s="106"/>
      <c r="JD91" s="106"/>
      <c r="JE91" s="106"/>
      <c r="JF91" s="106"/>
      <c r="JG91" s="106"/>
      <c r="JH91" s="106"/>
      <c r="JI91" s="106"/>
      <c r="JJ91" s="106"/>
      <c r="JK91" s="106"/>
      <c r="JL91" s="106"/>
      <c r="JM91" s="106"/>
      <c r="JN91" s="106"/>
      <c r="JO91" s="106"/>
      <c r="JP91" s="106"/>
      <c r="JQ91" s="106"/>
      <c r="JR91" s="106"/>
      <c r="JS91" s="106"/>
      <c r="JT91" s="106"/>
      <c r="JU91" s="106"/>
      <c r="JV91" s="106"/>
      <c r="JW91" s="106"/>
      <c r="JX91" s="106"/>
      <c r="JY91" s="106"/>
      <c r="JZ91" s="106"/>
      <c r="KA91" s="106"/>
      <c r="KB91" s="106"/>
      <c r="KC91" s="106"/>
      <c r="KD91" s="106"/>
      <c r="KE91" s="106"/>
      <c r="KF91" s="106"/>
      <c r="KG91" s="106"/>
      <c r="KH91" s="106"/>
      <c r="KI91" s="106"/>
      <c r="KJ91" s="106"/>
      <c r="KK91" s="106"/>
      <c r="KL91" s="106"/>
      <c r="KM91" s="106"/>
      <c r="KN91" s="106"/>
      <c r="KO91" s="106"/>
      <c r="KP91" s="106"/>
      <c r="KQ91" s="106"/>
      <c r="KR91" s="106"/>
      <c r="KS91" s="106"/>
      <c r="KT91" s="106"/>
      <c r="KU91" s="96"/>
      <c r="KV91" s="96"/>
      <c r="KW91" s="96"/>
      <c r="KX91" s="106"/>
      <c r="KY91" s="106"/>
      <c r="KZ91" s="106"/>
      <c r="LA91" s="106"/>
      <c r="LB91" s="106"/>
      <c r="LC91" s="106"/>
      <c r="LD91" s="106"/>
      <c r="LE91" s="106"/>
      <c r="LF91" s="106"/>
      <c r="LG91" s="106"/>
      <c r="LH91" s="106"/>
      <c r="LI91" s="106"/>
      <c r="LJ91" s="106"/>
      <c r="LK91" s="106"/>
      <c r="LL91" s="106"/>
      <c r="LM91" s="106"/>
      <c r="LN91" s="106"/>
      <c r="LO91" s="106"/>
      <c r="LP91" s="106"/>
      <c r="LQ91" s="106"/>
      <c r="LR91" s="106"/>
      <c r="LS91" s="106"/>
      <c r="LT91" s="106"/>
      <c r="LU91" s="106"/>
      <c r="LV91" s="106"/>
      <c r="LW91" s="106"/>
      <c r="LX91" s="106"/>
      <c r="LY91" s="106"/>
      <c r="LZ91" s="106"/>
      <c r="MA91" s="106"/>
      <c r="MB91" s="106"/>
      <c r="MC91" s="106"/>
      <c r="MD91" s="106"/>
      <c r="ME91" s="106"/>
      <c r="MF91" s="106"/>
      <c r="MG91" s="106"/>
      <c r="MH91" s="106"/>
      <c r="MI91" s="106"/>
      <c r="MJ91" s="106"/>
      <c r="MK91" s="106"/>
      <c r="ML91" s="106"/>
      <c r="MM91" s="106"/>
      <c r="MN91" s="106"/>
      <c r="MO91" s="106"/>
      <c r="MP91" s="106"/>
      <c r="MQ91" s="106"/>
      <c r="MR91" s="106"/>
      <c r="MS91" s="106"/>
      <c r="MT91" s="106"/>
      <c r="MU91" s="106"/>
      <c r="MV91" s="106"/>
      <c r="MW91" s="106"/>
      <c r="MX91" s="106"/>
      <c r="MY91" s="106"/>
      <c r="MZ91" s="106"/>
      <c r="NA91" s="106"/>
      <c r="NB91" s="106"/>
      <c r="NC91" s="106"/>
      <c r="ND91" s="106"/>
      <c r="NE91" s="106"/>
      <c r="NF91" s="106"/>
      <c r="NG91" s="106"/>
      <c r="NH91" s="106"/>
      <c r="NI91" s="106"/>
      <c r="NJ91" s="106"/>
      <c r="NK91" s="111" t="s">
        <v>307</v>
      </c>
      <c r="NL91" s="106"/>
      <c r="NM91" s="106"/>
      <c r="NN91" s="106"/>
      <c r="NO91" s="106"/>
      <c r="NP91" s="106"/>
      <c r="NQ91" s="106"/>
      <c r="NR91" s="106"/>
      <c r="NS91" s="106"/>
      <c r="NT91" s="106"/>
      <c r="NU91" s="106"/>
      <c r="NV91" s="106"/>
      <c r="NW91" s="106"/>
      <c r="NX91" s="106"/>
      <c r="NY91" s="106"/>
      <c r="NZ91" s="106"/>
      <c r="OA91" s="106"/>
      <c r="OB91" s="106"/>
      <c r="OC91" s="106"/>
      <c r="OD91" s="106"/>
      <c r="OE91" s="106"/>
      <c r="OF91" s="106"/>
      <c r="OG91" s="106"/>
      <c r="OH91" s="106"/>
      <c r="OI91" s="106"/>
      <c r="OJ91" s="106"/>
      <c r="OK91" s="106"/>
      <c r="OL91" s="106"/>
      <c r="OM91" s="106"/>
      <c r="ON91" s="106"/>
      <c r="OO91" s="106"/>
      <c r="OP91" s="106"/>
      <c r="OQ91" s="106"/>
      <c r="OR91" s="106"/>
      <c r="OS91" s="106"/>
      <c r="OT91" s="106"/>
      <c r="OU91" s="106"/>
      <c r="OV91" s="106"/>
      <c r="OW91" s="106"/>
      <c r="OX91" s="106"/>
      <c r="OY91" s="106"/>
      <c r="OZ91" s="106"/>
      <c r="PA91" s="106"/>
      <c r="PB91" s="106"/>
      <c r="PC91" s="106"/>
      <c r="PD91" s="106"/>
      <c r="PE91" s="106"/>
      <c r="PF91" s="106"/>
      <c r="PG91" s="106"/>
      <c r="PH91" s="106"/>
      <c r="PI91" s="106"/>
      <c r="PJ91" s="106"/>
      <c r="PK91" s="106"/>
      <c r="PL91" s="106"/>
      <c r="PM91" s="106"/>
      <c r="PN91" s="106"/>
      <c r="PO91" s="106"/>
      <c r="PP91" s="106"/>
      <c r="PQ91" s="106"/>
      <c r="PR91" s="106"/>
      <c r="PS91" s="106"/>
      <c r="PT91" s="106"/>
      <c r="PU91" s="106"/>
      <c r="PV91" s="106"/>
      <c r="PW91" s="106"/>
      <c r="PX91" s="106"/>
      <c r="PY91" s="106"/>
      <c r="PZ91" s="106"/>
      <c r="QA91" s="106"/>
      <c r="QB91" s="106"/>
      <c r="QC91" s="106"/>
      <c r="QD91" s="106"/>
      <c r="QE91" s="106"/>
      <c r="QF91" s="106"/>
      <c r="QG91" s="106"/>
      <c r="QH91" s="106"/>
      <c r="QI91" s="106"/>
      <c r="QJ91" s="106"/>
      <c r="QK91" s="106"/>
      <c r="QL91" s="106"/>
      <c r="QM91" s="106"/>
      <c r="QN91" s="106"/>
      <c r="QO91" s="106"/>
      <c r="QP91" s="106"/>
      <c r="QQ91" s="106"/>
      <c r="QR91" s="106"/>
      <c r="QS91" s="106"/>
      <c r="QT91" s="106"/>
      <c r="QU91" s="106"/>
      <c r="QV91" s="106"/>
      <c r="QW91" s="106"/>
      <c r="QX91" s="106"/>
      <c r="QY91" s="106"/>
      <c r="QZ91" s="106"/>
      <c r="RA91" s="106"/>
      <c r="RB91" s="106"/>
      <c r="RC91" s="106"/>
      <c r="RD91" s="106"/>
      <c r="RE91" s="106"/>
      <c r="RF91" s="106"/>
      <c r="RG91" s="106"/>
      <c r="RH91" s="106"/>
      <c r="RI91" s="106"/>
      <c r="RJ91" s="106"/>
      <c r="RK91" s="106"/>
      <c r="RL91" s="106"/>
      <c r="RM91" s="106"/>
      <c r="RN91" s="106"/>
      <c r="RO91" s="106"/>
      <c r="RP91" s="106"/>
      <c r="RQ91" s="106"/>
      <c r="RR91" s="106"/>
      <c r="RS91" s="106"/>
      <c r="RT91" s="106"/>
      <c r="RU91" s="106"/>
      <c r="RV91" s="106"/>
      <c r="RW91" s="106"/>
      <c r="RX91" s="106"/>
      <c r="RY91" s="106"/>
      <c r="RZ91" s="106"/>
      <c r="SA91" s="106"/>
      <c r="SB91" s="106"/>
      <c r="SC91" s="106"/>
      <c r="SD91" s="106"/>
      <c r="SE91" s="106"/>
      <c r="SF91" s="106"/>
      <c r="SG91" s="106"/>
      <c r="SH91" s="106"/>
      <c r="SI91" s="106"/>
      <c r="SJ91" s="106"/>
      <c r="SK91" s="106"/>
      <c r="SL91" s="106"/>
      <c r="SM91" s="106"/>
      <c r="SN91" s="106"/>
      <c r="SO91" s="106"/>
      <c r="SP91" s="106"/>
      <c r="SQ91" s="106"/>
      <c r="SR91" s="106"/>
      <c r="SS91" s="106"/>
      <c r="ST91" s="106"/>
      <c r="SU91" s="106"/>
      <c r="SV91" s="106"/>
      <c r="SW91" s="106"/>
      <c r="SX91" s="106"/>
      <c r="SY91" s="106"/>
      <c r="SZ91" s="106"/>
      <c r="TA91" s="106"/>
      <c r="TB91" s="106"/>
    </row>
    <row r="92" spans="1:522" s="110" customFormat="1" ht="18" customHeight="1" x14ac:dyDescent="0.3">
      <c r="A92" s="115">
        <v>54</v>
      </c>
      <c r="B92" s="148" t="s">
        <v>47</v>
      </c>
      <c r="C92" s="106">
        <v>6801</v>
      </c>
      <c r="D92" s="114" t="s">
        <v>48</v>
      </c>
      <c r="E92" s="106">
        <v>10756</v>
      </c>
      <c r="F92" s="106">
        <v>2012</v>
      </c>
      <c r="G92" s="107" t="s">
        <v>238</v>
      </c>
      <c r="H92" s="107"/>
      <c r="I92" s="1">
        <f t="shared" si="2"/>
        <v>0</v>
      </c>
      <c r="J92" s="12">
        <f t="shared" si="3"/>
        <v>0</v>
      </c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11"/>
      <c r="AJ92" s="106"/>
      <c r="AK92" s="111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06"/>
      <c r="DE92" s="106"/>
      <c r="DF92" s="106"/>
      <c r="DG92" s="106"/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6"/>
      <c r="DV92" s="106"/>
      <c r="DW92" s="106"/>
      <c r="DX92" s="106"/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/>
      <c r="EJ92" s="106"/>
      <c r="EK92" s="106"/>
      <c r="EL92" s="106"/>
      <c r="EM92" s="106"/>
      <c r="EN92" s="106"/>
      <c r="EO92" s="106"/>
      <c r="EP92" s="106"/>
      <c r="EQ92" s="106"/>
      <c r="ER92" s="106"/>
      <c r="ES92" s="106"/>
      <c r="ET92" s="106"/>
      <c r="EU92" s="106"/>
      <c r="EV92" s="106"/>
      <c r="EW92" s="106"/>
      <c r="EX92" s="106"/>
      <c r="EY92" s="106"/>
      <c r="EZ92" s="106"/>
      <c r="FA92" s="106"/>
      <c r="FB92" s="106"/>
      <c r="FC92" s="106"/>
      <c r="FD92" s="106"/>
      <c r="FE92" s="106"/>
      <c r="FF92" s="106"/>
      <c r="FG92" s="107"/>
      <c r="FH92" s="107"/>
      <c r="FI92" s="107"/>
      <c r="FJ92" s="107"/>
      <c r="FK92" s="107"/>
      <c r="FL92" s="149"/>
      <c r="FM92" s="107"/>
      <c r="FN92" s="107"/>
      <c r="FO92" s="149"/>
      <c r="FP92" s="150"/>
      <c r="FQ92" s="151"/>
      <c r="FR92" s="107"/>
      <c r="FS92" s="107"/>
      <c r="FT92" s="107"/>
      <c r="FU92" s="107"/>
      <c r="FV92" s="107"/>
      <c r="FW92" s="150"/>
      <c r="FX92" s="150"/>
      <c r="FY92" s="107"/>
      <c r="FZ92" s="107"/>
      <c r="GA92" s="106" t="s">
        <v>307</v>
      </c>
      <c r="GB92" s="107" t="s">
        <v>307</v>
      </c>
      <c r="GC92" s="107"/>
      <c r="GD92" s="149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6"/>
      <c r="HM92" s="106"/>
      <c r="HN92" s="106"/>
      <c r="HO92" s="106"/>
      <c r="HP92" s="106"/>
      <c r="HQ92" s="106"/>
      <c r="HR92" s="106"/>
      <c r="HS92" s="106"/>
      <c r="HT92" s="106"/>
      <c r="HU92" s="106"/>
      <c r="HV92" s="106"/>
      <c r="HW92" s="106"/>
      <c r="HX92" s="106"/>
      <c r="HY92" s="106"/>
      <c r="HZ92" s="106"/>
      <c r="IA92" s="106"/>
      <c r="IB92" s="106"/>
      <c r="IC92" s="106"/>
      <c r="ID92" s="106"/>
      <c r="IE92" s="106"/>
      <c r="IF92" s="106"/>
      <c r="IG92" s="106"/>
      <c r="IH92" s="106"/>
      <c r="II92" s="106"/>
      <c r="IJ92" s="106"/>
      <c r="IK92" s="106"/>
      <c r="IL92" s="106"/>
      <c r="IM92" s="106"/>
      <c r="IN92" s="106"/>
      <c r="IO92" s="106"/>
      <c r="IP92" s="106"/>
      <c r="IQ92" s="106"/>
      <c r="IR92" s="106"/>
      <c r="IS92" s="106"/>
      <c r="IT92" s="106"/>
      <c r="IU92" s="106"/>
      <c r="IV92" s="106"/>
      <c r="IW92" s="106"/>
      <c r="IX92" s="106"/>
      <c r="IY92" s="106"/>
      <c r="IZ92" s="106"/>
      <c r="JA92" s="106"/>
      <c r="JB92" s="106"/>
      <c r="JC92" s="106"/>
      <c r="JD92" s="106"/>
      <c r="JE92" s="106"/>
      <c r="JF92" s="106"/>
      <c r="JG92" s="106"/>
      <c r="JH92" s="106"/>
      <c r="JI92" s="106"/>
      <c r="JJ92" s="106"/>
      <c r="JK92" s="106"/>
      <c r="JL92" s="106"/>
      <c r="JM92" s="106"/>
      <c r="JN92" s="106"/>
      <c r="JO92" s="106"/>
      <c r="JP92" s="106"/>
      <c r="JQ92" s="106" t="s">
        <v>307</v>
      </c>
      <c r="JR92" s="106"/>
      <c r="JS92" s="106"/>
      <c r="JT92" s="106"/>
      <c r="JU92" s="106"/>
      <c r="JV92" s="106"/>
      <c r="JW92" s="106" t="s">
        <v>307</v>
      </c>
      <c r="JX92" s="106" t="s">
        <v>307</v>
      </c>
      <c r="JY92" s="106"/>
      <c r="JZ92" s="106"/>
      <c r="KA92" s="106"/>
      <c r="KB92" s="106"/>
      <c r="KC92" s="106"/>
      <c r="KD92" s="106"/>
      <c r="KE92" s="106"/>
      <c r="KF92" s="106"/>
      <c r="KG92" s="106"/>
      <c r="KH92" s="106"/>
      <c r="KI92" s="106"/>
      <c r="KJ92" s="106"/>
      <c r="KK92" s="106"/>
      <c r="KL92" s="106"/>
      <c r="KM92" s="106"/>
      <c r="KN92" s="111"/>
      <c r="KO92" s="106"/>
      <c r="KP92" s="106"/>
      <c r="KQ92" s="106"/>
      <c r="KR92" s="106"/>
      <c r="KS92" s="106"/>
      <c r="KT92" s="106"/>
      <c r="KU92" s="111"/>
      <c r="KV92" s="106"/>
      <c r="KW92" s="111"/>
      <c r="KX92" s="106"/>
      <c r="KY92" s="106"/>
      <c r="KZ92" s="106"/>
      <c r="LA92" s="106"/>
      <c r="LB92" s="106"/>
      <c r="LC92" s="106"/>
      <c r="LD92" s="106"/>
      <c r="LE92" s="106"/>
      <c r="LF92" s="106"/>
      <c r="LG92" s="106"/>
      <c r="LH92" s="106"/>
      <c r="LI92" s="106"/>
      <c r="LJ92" s="106"/>
      <c r="LK92" s="106"/>
      <c r="LL92" s="106"/>
      <c r="LM92" s="106"/>
      <c r="LN92" s="106"/>
      <c r="LO92" s="106"/>
      <c r="LP92" s="106"/>
      <c r="LQ92" s="106"/>
      <c r="LR92" s="106" t="s">
        <v>307</v>
      </c>
      <c r="LS92" s="106" t="s">
        <v>307</v>
      </c>
      <c r="LT92" s="106"/>
      <c r="LU92" s="106"/>
      <c r="LV92" s="106"/>
      <c r="LW92" s="106"/>
      <c r="LX92" s="106"/>
      <c r="LY92" s="106"/>
      <c r="LZ92" s="106"/>
      <c r="MA92" s="106"/>
      <c r="MB92" s="106"/>
      <c r="MC92" s="106"/>
      <c r="MD92" s="106"/>
      <c r="ME92" s="106"/>
      <c r="MF92" s="106"/>
      <c r="MG92" s="106"/>
      <c r="MH92" s="106"/>
      <c r="MI92" s="106"/>
      <c r="MJ92" s="106"/>
      <c r="MK92" s="106"/>
      <c r="ML92" s="106"/>
      <c r="MM92" s="106"/>
      <c r="MN92" s="106"/>
      <c r="MO92" s="106"/>
      <c r="MP92" s="106"/>
      <c r="MQ92" s="106"/>
      <c r="MR92" s="106"/>
      <c r="MS92" s="106"/>
      <c r="MT92" s="106"/>
      <c r="MU92" s="106"/>
      <c r="MV92" s="106"/>
      <c r="MW92" s="106"/>
      <c r="MX92" s="106"/>
      <c r="MY92" s="106"/>
      <c r="MZ92" s="106"/>
      <c r="NA92" s="106"/>
      <c r="NB92" s="106"/>
      <c r="NC92" s="106"/>
      <c r="ND92" s="106"/>
      <c r="NE92" s="106"/>
      <c r="NF92" s="106"/>
      <c r="NG92" s="106"/>
      <c r="NH92" s="106"/>
      <c r="NI92" s="106"/>
      <c r="NJ92" s="106"/>
      <c r="NK92" s="106"/>
      <c r="NL92" s="106"/>
      <c r="NM92" s="106"/>
      <c r="NN92" s="106"/>
      <c r="NO92" s="106"/>
      <c r="NP92" s="106"/>
      <c r="NQ92" s="106"/>
      <c r="NR92" s="106"/>
      <c r="NS92" s="106"/>
      <c r="NT92" s="106"/>
      <c r="NU92" s="106"/>
      <c r="NV92" s="106"/>
      <c r="NW92" s="106"/>
      <c r="NX92" s="106"/>
      <c r="NY92" s="106"/>
      <c r="NZ92" s="106"/>
      <c r="OA92" s="106"/>
      <c r="OB92" s="106"/>
      <c r="OC92" s="106"/>
      <c r="OD92" s="106"/>
      <c r="OE92" s="106"/>
      <c r="OF92" s="106"/>
      <c r="OG92" s="106"/>
      <c r="OH92" s="106"/>
      <c r="OI92" s="106"/>
      <c r="OJ92" s="106"/>
      <c r="OK92" s="106"/>
      <c r="OL92" s="106"/>
      <c r="OM92" s="106"/>
      <c r="ON92" s="106"/>
      <c r="OO92" s="106"/>
      <c r="OP92" s="106"/>
      <c r="OQ92" s="106"/>
      <c r="OR92" s="106"/>
      <c r="OS92" s="106"/>
      <c r="OT92" s="106"/>
      <c r="OU92" s="106"/>
      <c r="OV92" s="106"/>
      <c r="OW92" s="106"/>
      <c r="OX92" s="106"/>
      <c r="OY92" s="106"/>
      <c r="OZ92" s="106"/>
      <c r="PA92" s="106"/>
      <c r="PB92" s="106"/>
      <c r="PC92" s="106"/>
      <c r="PD92" s="106"/>
      <c r="PE92" s="106"/>
      <c r="PF92" s="106"/>
      <c r="PG92" s="106"/>
      <c r="PH92" s="106"/>
      <c r="PI92" s="106"/>
      <c r="PJ92" s="106"/>
      <c r="PK92" s="106"/>
      <c r="PL92" s="106"/>
      <c r="PM92" s="106"/>
      <c r="PN92" s="106"/>
      <c r="PO92" s="106"/>
      <c r="PP92" s="106"/>
      <c r="PQ92" s="106"/>
      <c r="PR92" s="106"/>
      <c r="PS92" s="106"/>
      <c r="PT92" s="106"/>
      <c r="PU92" s="106"/>
      <c r="PV92" s="106"/>
      <c r="PW92" s="106"/>
      <c r="PX92" s="106"/>
      <c r="PY92" s="106"/>
      <c r="PZ92" s="106"/>
      <c r="QA92" s="106"/>
      <c r="QB92" s="106"/>
      <c r="QC92" s="106"/>
      <c r="QD92" s="106"/>
      <c r="QE92" s="106"/>
      <c r="QF92" s="106"/>
      <c r="QG92" s="106"/>
      <c r="QH92" s="106"/>
      <c r="QI92" s="106"/>
      <c r="QJ92" s="106"/>
      <c r="QK92" s="106"/>
      <c r="QL92" s="106"/>
      <c r="QM92" s="106"/>
      <c r="QN92" s="106"/>
      <c r="QO92" s="106"/>
      <c r="QP92" s="106"/>
      <c r="QQ92" s="106"/>
      <c r="QR92" s="106"/>
      <c r="QS92" s="106"/>
      <c r="QT92" s="106"/>
      <c r="QU92" s="106"/>
      <c r="QV92" s="106"/>
      <c r="QW92" s="106"/>
      <c r="QX92" s="106"/>
      <c r="QY92" s="106"/>
      <c r="QZ92" s="106"/>
      <c r="RA92" s="106"/>
      <c r="RB92" s="106"/>
      <c r="RC92" s="106"/>
      <c r="RD92" s="106"/>
      <c r="RE92" s="106"/>
      <c r="RF92" s="106"/>
      <c r="RG92" s="106"/>
      <c r="RH92" s="106"/>
      <c r="RI92" s="106"/>
      <c r="RJ92" s="106"/>
      <c r="RK92" s="106"/>
      <c r="RL92" s="106"/>
      <c r="RM92" s="106"/>
      <c r="RN92" s="106"/>
      <c r="RO92" s="106"/>
      <c r="RP92" s="106"/>
      <c r="RQ92" s="106"/>
      <c r="RR92" s="106"/>
      <c r="RS92" s="106"/>
      <c r="RT92" s="106"/>
      <c r="RU92" s="106"/>
      <c r="RV92" s="106"/>
      <c r="RW92" s="106"/>
      <c r="RX92" s="106"/>
      <c r="RY92" s="106"/>
      <c r="RZ92" s="106"/>
      <c r="SA92" s="106"/>
      <c r="SB92" s="106"/>
      <c r="SC92" s="106"/>
      <c r="SD92" s="106"/>
      <c r="SE92" s="106"/>
      <c r="SF92" s="106"/>
      <c r="SG92" s="106"/>
      <c r="SH92" s="106"/>
      <c r="SI92" s="106"/>
      <c r="SJ92" s="106"/>
      <c r="SK92" s="106"/>
      <c r="SL92" s="106"/>
      <c r="SM92" s="106"/>
      <c r="SN92" s="106"/>
      <c r="SO92" s="106"/>
      <c r="SP92" s="106"/>
      <c r="SQ92" s="106"/>
      <c r="SR92" s="106"/>
      <c r="SS92" s="106"/>
      <c r="ST92" s="106"/>
      <c r="SU92" s="106"/>
      <c r="SV92" s="106"/>
      <c r="SW92" s="106"/>
      <c r="SX92" s="106"/>
      <c r="SY92" s="106"/>
      <c r="SZ92" s="106"/>
      <c r="TA92" s="106"/>
      <c r="TB92" s="106"/>
    </row>
    <row r="93" spans="1:522" s="110" customFormat="1" ht="18" customHeight="1" x14ac:dyDescent="0.3">
      <c r="A93" s="115"/>
      <c r="B93" s="148" t="s">
        <v>454</v>
      </c>
      <c r="C93" s="106">
        <v>5538</v>
      </c>
      <c r="D93" s="114" t="s">
        <v>429</v>
      </c>
      <c r="E93" s="106">
        <v>12153</v>
      </c>
      <c r="F93" s="106"/>
      <c r="G93" s="107" t="s">
        <v>223</v>
      </c>
      <c r="H93" s="107"/>
      <c r="I93" s="1">
        <f t="shared" si="2"/>
        <v>0</v>
      </c>
      <c r="J93" s="12">
        <f t="shared" si="3"/>
        <v>0</v>
      </c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11"/>
      <c r="AJ93" s="106"/>
      <c r="AK93" s="111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/>
      <c r="DD93" s="106"/>
      <c r="DE93" s="106"/>
      <c r="DF93" s="106"/>
      <c r="DG93" s="106"/>
      <c r="DH93" s="106"/>
      <c r="DI93" s="106"/>
      <c r="DJ93" s="106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6"/>
      <c r="DV93" s="106"/>
      <c r="DW93" s="106"/>
      <c r="DX93" s="106"/>
      <c r="DY93" s="106"/>
      <c r="DZ93" s="106"/>
      <c r="EA93" s="106"/>
      <c r="EB93" s="106"/>
      <c r="EC93" s="106"/>
      <c r="ED93" s="106"/>
      <c r="EE93" s="106"/>
      <c r="EF93" s="106"/>
      <c r="EG93" s="106"/>
      <c r="EH93" s="106"/>
      <c r="EI93" s="106"/>
      <c r="EJ93" s="106"/>
      <c r="EK93" s="106"/>
      <c r="EL93" s="106"/>
      <c r="EM93" s="106"/>
      <c r="EN93" s="106"/>
      <c r="EO93" s="106"/>
      <c r="EP93" s="106"/>
      <c r="EQ93" s="106"/>
      <c r="ER93" s="106"/>
      <c r="ES93" s="106"/>
      <c r="ET93" s="106"/>
      <c r="EU93" s="106"/>
      <c r="EV93" s="106"/>
      <c r="EW93" s="106"/>
      <c r="EX93" s="106"/>
      <c r="EY93" s="106"/>
      <c r="EZ93" s="106"/>
      <c r="FA93" s="106"/>
      <c r="FB93" s="106"/>
      <c r="FC93" s="106"/>
      <c r="FD93" s="106"/>
      <c r="FE93" s="106"/>
      <c r="FF93" s="106"/>
      <c r="FG93" s="106"/>
      <c r="FH93" s="106"/>
      <c r="FI93" s="106"/>
      <c r="FJ93" s="106"/>
      <c r="FK93" s="106"/>
      <c r="FL93" s="156"/>
      <c r="FM93" s="106"/>
      <c r="FN93" s="106"/>
      <c r="FO93" s="156"/>
      <c r="FP93" s="151"/>
      <c r="FQ93" s="151"/>
      <c r="FR93" s="106"/>
      <c r="FS93" s="106"/>
      <c r="FT93" s="106"/>
      <c r="FU93" s="106"/>
      <c r="FV93" s="106"/>
      <c r="FW93" s="151"/>
      <c r="FX93" s="151"/>
      <c r="FY93" s="106"/>
      <c r="FZ93" s="106"/>
      <c r="GA93" s="106" t="s">
        <v>307</v>
      </c>
      <c r="GB93" s="157"/>
      <c r="GC93" s="106"/>
      <c r="GD93" s="156"/>
      <c r="GE93" s="106"/>
      <c r="GF93" s="106"/>
      <c r="GG93" s="106"/>
      <c r="GH93" s="106"/>
      <c r="GI93" s="106"/>
      <c r="GJ93" s="106"/>
      <c r="GK93" s="106"/>
      <c r="GL93" s="106"/>
      <c r="GM93" s="106"/>
      <c r="GN93" s="106"/>
      <c r="GO93" s="106"/>
      <c r="GP93" s="106"/>
      <c r="GQ93" s="106"/>
      <c r="GR93" s="106"/>
      <c r="GS93" s="106"/>
      <c r="GT93" s="106"/>
      <c r="GU93" s="106"/>
      <c r="GV93" s="106"/>
      <c r="GW93" s="106"/>
      <c r="GX93" s="106"/>
      <c r="GY93" s="106"/>
      <c r="GZ93" s="106"/>
      <c r="HA93" s="106"/>
      <c r="HB93" s="106"/>
      <c r="HC93" s="106"/>
      <c r="HD93" s="106"/>
      <c r="HE93" s="106"/>
      <c r="HF93" s="106"/>
      <c r="HG93" s="106"/>
      <c r="HH93" s="106"/>
      <c r="HI93" s="106"/>
      <c r="HJ93" s="106"/>
      <c r="HK93" s="106"/>
      <c r="HL93" s="106"/>
      <c r="HM93" s="106"/>
      <c r="HN93" s="106"/>
      <c r="HO93" s="106"/>
      <c r="HP93" s="106"/>
      <c r="HQ93" s="106"/>
      <c r="HR93" s="106"/>
      <c r="HS93" s="106"/>
      <c r="HT93" s="106"/>
      <c r="HU93" s="106"/>
      <c r="HV93" s="106"/>
      <c r="HW93" s="106"/>
      <c r="HX93" s="106"/>
      <c r="HY93" s="106"/>
      <c r="HZ93" s="106"/>
      <c r="IA93" s="106"/>
      <c r="IB93" s="106"/>
      <c r="IC93" s="106"/>
      <c r="ID93" s="106"/>
      <c r="IE93" s="106"/>
      <c r="IF93" s="106"/>
      <c r="IG93" s="106"/>
      <c r="IH93" s="106"/>
      <c r="II93" s="106"/>
      <c r="IJ93" s="106"/>
      <c r="IK93" s="106"/>
      <c r="IL93" s="106"/>
      <c r="IM93" s="106"/>
      <c r="IN93" s="106"/>
      <c r="IO93" s="106"/>
      <c r="IP93" s="106"/>
      <c r="IQ93" s="106"/>
      <c r="IR93" s="106"/>
      <c r="IS93" s="106"/>
      <c r="IT93" s="106"/>
      <c r="IU93" s="106"/>
      <c r="IV93" s="106"/>
      <c r="IW93" s="106"/>
      <c r="IX93" s="106"/>
      <c r="IY93" s="106"/>
      <c r="IZ93" s="106"/>
      <c r="JA93" s="106"/>
      <c r="JB93" s="106"/>
      <c r="JC93" s="106"/>
      <c r="JD93" s="106"/>
      <c r="JE93" s="106"/>
      <c r="JF93" s="106"/>
      <c r="JG93" s="106"/>
      <c r="JH93" s="106"/>
      <c r="JI93" s="106"/>
      <c r="JJ93" s="106"/>
      <c r="JK93" s="106"/>
      <c r="JL93" s="106"/>
      <c r="JM93" s="106"/>
      <c r="JN93" s="106"/>
      <c r="JO93" s="106"/>
      <c r="JP93" s="106"/>
      <c r="JQ93" s="106"/>
      <c r="JR93" s="106"/>
      <c r="JS93" s="106"/>
      <c r="JT93" s="106"/>
      <c r="JU93" s="106"/>
      <c r="JV93" s="106"/>
      <c r="JW93" s="106"/>
      <c r="JX93" s="106"/>
      <c r="JY93" s="106"/>
      <c r="JZ93" s="106"/>
      <c r="KA93" s="106"/>
      <c r="KB93" s="106"/>
      <c r="KC93" s="106"/>
      <c r="KD93" s="106"/>
      <c r="KE93" s="106"/>
      <c r="KF93" s="106"/>
      <c r="KG93" s="106"/>
      <c r="KH93" s="106"/>
      <c r="KI93" s="106"/>
      <c r="KJ93" s="106"/>
      <c r="KK93" s="106"/>
      <c r="KL93" s="106"/>
      <c r="KM93" s="106"/>
      <c r="KN93" s="111"/>
      <c r="KO93" s="106"/>
      <c r="KP93" s="106"/>
      <c r="KQ93" s="106"/>
      <c r="KR93" s="106"/>
      <c r="KS93" s="106"/>
      <c r="KT93" s="106"/>
      <c r="KU93" s="111"/>
      <c r="KV93" s="106"/>
      <c r="KW93" s="111"/>
      <c r="KX93" s="106"/>
      <c r="KY93" s="106"/>
      <c r="KZ93" s="106"/>
      <c r="LA93" s="106"/>
      <c r="LB93" s="106"/>
      <c r="LC93" s="106"/>
      <c r="LD93" s="106"/>
      <c r="LE93" s="106"/>
      <c r="LF93" s="106"/>
      <c r="LG93" s="106"/>
      <c r="LH93" s="106"/>
      <c r="LI93" s="106"/>
      <c r="LJ93" s="106"/>
      <c r="LK93" s="106"/>
      <c r="LL93" s="106"/>
      <c r="LM93" s="106"/>
      <c r="LN93" s="106"/>
      <c r="LO93" s="106"/>
      <c r="LP93" s="106"/>
      <c r="LQ93" s="106"/>
      <c r="LR93" s="106"/>
      <c r="LS93" s="106"/>
      <c r="LT93" s="106"/>
      <c r="LU93" s="106"/>
      <c r="LV93" s="106"/>
      <c r="LW93" s="106"/>
      <c r="LX93" s="106"/>
      <c r="LY93" s="106"/>
      <c r="LZ93" s="106"/>
      <c r="MA93" s="106"/>
      <c r="MB93" s="106"/>
      <c r="MC93" s="106"/>
      <c r="MD93" s="106"/>
      <c r="ME93" s="106"/>
      <c r="MF93" s="106"/>
      <c r="MG93" s="106"/>
      <c r="MH93" s="106"/>
      <c r="MI93" s="106"/>
      <c r="MJ93" s="106"/>
      <c r="MK93" s="106"/>
      <c r="ML93" s="106"/>
      <c r="MM93" s="106"/>
      <c r="MN93" s="106"/>
      <c r="MO93" s="106"/>
      <c r="MP93" s="106"/>
      <c r="MQ93" s="106"/>
      <c r="MR93" s="106"/>
      <c r="MS93" s="106"/>
      <c r="MT93" s="106"/>
      <c r="MU93" s="106"/>
      <c r="MV93" s="106"/>
      <c r="MW93" s="106"/>
      <c r="MX93" s="106"/>
      <c r="MY93" s="106"/>
      <c r="MZ93" s="106"/>
      <c r="NA93" s="106"/>
      <c r="NB93" s="106"/>
      <c r="NC93" s="106"/>
      <c r="ND93" s="106"/>
      <c r="NE93" s="106"/>
      <c r="NF93" s="106"/>
      <c r="NG93" s="106"/>
      <c r="NH93" s="106"/>
      <c r="NI93" s="106"/>
      <c r="NJ93" s="106"/>
      <c r="NK93" s="106"/>
      <c r="NL93" s="106"/>
      <c r="NM93" s="106"/>
      <c r="NN93" s="106"/>
      <c r="NO93" s="106"/>
      <c r="NP93" s="106"/>
      <c r="NQ93" s="106"/>
      <c r="NR93" s="106"/>
      <c r="NS93" s="106"/>
      <c r="NT93" s="106"/>
      <c r="NU93" s="106"/>
      <c r="NV93" s="106"/>
      <c r="NW93" s="106"/>
      <c r="NX93" s="106"/>
      <c r="NY93" s="106"/>
      <c r="NZ93" s="106"/>
      <c r="OA93" s="106"/>
      <c r="OB93" s="106"/>
      <c r="OC93" s="106"/>
      <c r="OD93" s="106"/>
      <c r="OE93" s="106"/>
      <c r="OF93" s="106"/>
      <c r="OG93" s="106"/>
      <c r="OH93" s="106"/>
      <c r="OI93" s="106"/>
      <c r="OJ93" s="106"/>
      <c r="OK93" s="106"/>
      <c r="OL93" s="106"/>
      <c r="OM93" s="106"/>
      <c r="ON93" s="106"/>
      <c r="OO93" s="106"/>
      <c r="OP93" s="106"/>
      <c r="OQ93" s="106"/>
      <c r="OR93" s="106"/>
      <c r="OS93" s="106"/>
      <c r="OT93" s="106"/>
      <c r="OU93" s="106"/>
      <c r="OV93" s="106"/>
      <c r="OW93" s="106"/>
      <c r="OX93" s="106"/>
      <c r="OY93" s="106"/>
      <c r="OZ93" s="106"/>
      <c r="PA93" s="106"/>
      <c r="PB93" s="106"/>
      <c r="PC93" s="106"/>
      <c r="PD93" s="106"/>
      <c r="PE93" s="106"/>
      <c r="PF93" s="106"/>
      <c r="PG93" s="106"/>
      <c r="PH93" s="106"/>
      <c r="PI93" s="106"/>
      <c r="PJ93" s="106"/>
      <c r="PK93" s="106"/>
      <c r="PL93" s="106"/>
      <c r="PM93" s="106"/>
      <c r="PN93" s="106"/>
      <c r="PO93" s="106"/>
      <c r="PP93" s="106"/>
      <c r="PQ93" s="106"/>
      <c r="PR93" s="106"/>
      <c r="PS93" s="106"/>
      <c r="PT93" s="106"/>
      <c r="PU93" s="106"/>
      <c r="PV93" s="106"/>
      <c r="PW93" s="106"/>
      <c r="PX93" s="106"/>
      <c r="PY93" s="106"/>
      <c r="PZ93" s="106"/>
      <c r="QA93" s="106"/>
      <c r="QB93" s="106"/>
      <c r="QC93" s="106"/>
      <c r="QD93" s="106"/>
      <c r="QE93" s="106"/>
      <c r="QF93" s="106"/>
      <c r="QG93" s="106"/>
      <c r="QH93" s="106"/>
      <c r="QI93" s="106"/>
      <c r="QJ93" s="106"/>
      <c r="QK93" s="106"/>
      <c r="QL93" s="106"/>
      <c r="QM93" s="106"/>
      <c r="QN93" s="106"/>
      <c r="QO93" s="106"/>
      <c r="QP93" s="106"/>
      <c r="QQ93" s="106"/>
      <c r="QR93" s="106"/>
      <c r="QS93" s="106"/>
      <c r="QT93" s="106"/>
      <c r="QU93" s="106"/>
      <c r="QV93" s="106"/>
      <c r="QW93" s="106"/>
      <c r="QX93" s="106"/>
      <c r="QY93" s="106"/>
      <c r="QZ93" s="106"/>
      <c r="RA93" s="106"/>
      <c r="RB93" s="106"/>
      <c r="RC93" s="106"/>
      <c r="RD93" s="106"/>
      <c r="RE93" s="106"/>
      <c r="RF93" s="106"/>
      <c r="RG93" s="106"/>
      <c r="RH93" s="106"/>
      <c r="RI93" s="106"/>
      <c r="RJ93" s="106"/>
      <c r="RK93" s="106"/>
      <c r="RL93" s="106"/>
      <c r="RM93" s="106"/>
      <c r="RN93" s="106"/>
      <c r="RO93" s="106"/>
      <c r="RP93" s="106"/>
      <c r="RQ93" s="106"/>
      <c r="RR93" s="106"/>
      <c r="RS93" s="106"/>
      <c r="RT93" s="106"/>
      <c r="RU93" s="106"/>
      <c r="RV93" s="106"/>
      <c r="RW93" s="106"/>
      <c r="RX93" s="106"/>
      <c r="RY93" s="106"/>
      <c r="RZ93" s="106"/>
      <c r="SA93" s="106"/>
      <c r="SB93" s="106"/>
      <c r="SC93" s="106"/>
      <c r="SD93" s="106"/>
      <c r="SE93" s="106"/>
      <c r="SF93" s="106"/>
      <c r="SG93" s="106"/>
      <c r="SH93" s="106"/>
      <c r="SI93" s="106"/>
      <c r="SJ93" s="106"/>
      <c r="SK93" s="106"/>
      <c r="SL93" s="106"/>
      <c r="SM93" s="106"/>
      <c r="SN93" s="106"/>
      <c r="SO93" s="106"/>
      <c r="SP93" s="106"/>
      <c r="SQ93" s="106"/>
      <c r="SR93" s="106"/>
      <c r="SS93" s="106"/>
      <c r="ST93" s="106"/>
      <c r="SU93" s="106"/>
      <c r="SV93" s="106"/>
      <c r="SW93" s="106"/>
      <c r="SX93" s="106"/>
      <c r="SY93" s="106"/>
      <c r="SZ93" s="106"/>
      <c r="TA93" s="106"/>
      <c r="TB93" s="106"/>
    </row>
    <row r="94" spans="1:522" s="10" customFormat="1" ht="18" customHeight="1" x14ac:dyDescent="0.25">
      <c r="A94" s="12"/>
      <c r="B94" s="26" t="s">
        <v>613</v>
      </c>
      <c r="C94" s="1">
        <v>3402</v>
      </c>
      <c r="D94" t="s">
        <v>614</v>
      </c>
      <c r="E94" s="1">
        <v>13080</v>
      </c>
      <c r="F94" s="1">
        <v>2020</v>
      </c>
      <c r="G94" t="s">
        <v>267</v>
      </c>
      <c r="H94"/>
      <c r="I94" s="1">
        <f t="shared" si="2"/>
        <v>0</v>
      </c>
      <c r="J94" s="12">
        <f t="shared" si="3"/>
        <v>0</v>
      </c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06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  <c r="EK94" s="106"/>
      <c r="EL94" s="106"/>
      <c r="EM94" s="106"/>
      <c r="EN94" s="106"/>
      <c r="EO94" s="106"/>
      <c r="EP94" s="106"/>
      <c r="EQ94" s="106"/>
      <c r="ER94" s="106"/>
      <c r="ES94" s="106"/>
      <c r="ET94" s="106"/>
      <c r="EU94" s="106"/>
      <c r="EV94" s="106"/>
      <c r="EW94" s="106"/>
      <c r="EX94" s="106"/>
      <c r="EY94" s="106"/>
      <c r="EZ94" s="106"/>
      <c r="FA94" s="106"/>
      <c r="FB94" s="106"/>
      <c r="FC94" s="106"/>
      <c r="FD94" s="106"/>
      <c r="FE94" s="106"/>
      <c r="FF94" s="106"/>
      <c r="FG94" s="106"/>
      <c r="FH94" s="106"/>
      <c r="FI94" s="106"/>
      <c r="FJ94" s="106"/>
      <c r="FK94" s="106"/>
      <c r="FL94" s="106"/>
      <c r="FM94" s="106"/>
      <c r="FN94" s="106"/>
      <c r="FO94" s="106"/>
      <c r="FP94" s="106"/>
      <c r="FQ94" s="106"/>
      <c r="FR94" s="106"/>
      <c r="FS94" s="106"/>
      <c r="FT94" s="106"/>
      <c r="FU94" s="106"/>
      <c r="FV94" s="106"/>
      <c r="FW94" s="106"/>
      <c r="FX94" s="106"/>
      <c r="FY94" s="106"/>
      <c r="FZ94" s="106"/>
      <c r="GA94" s="157"/>
      <c r="GB94" s="157"/>
      <c r="GC94" s="106"/>
      <c r="GD94" s="106"/>
      <c r="GE94" s="106"/>
      <c r="GF94" s="106"/>
      <c r="GG94" s="106"/>
      <c r="GH94" s="106"/>
      <c r="GI94" s="106"/>
      <c r="GJ94" s="106"/>
      <c r="GK94" s="106"/>
      <c r="GL94" s="106"/>
      <c r="GM94" s="106"/>
      <c r="GN94" s="106"/>
      <c r="GO94" s="106"/>
      <c r="GP94" s="106"/>
      <c r="GQ94" s="106"/>
      <c r="GR94" s="106"/>
      <c r="GS94" s="106"/>
      <c r="GT94" s="106"/>
      <c r="GU94" s="106"/>
      <c r="GV94" s="106"/>
      <c r="GW94" s="106"/>
      <c r="GX94" s="106"/>
      <c r="GY94" s="106"/>
      <c r="GZ94" s="106"/>
      <c r="HA94" s="106"/>
      <c r="HB94" s="106"/>
      <c r="HC94" s="106"/>
      <c r="HD94" s="106"/>
      <c r="HE94" s="106"/>
      <c r="HF94" s="106"/>
      <c r="HG94" s="106"/>
      <c r="HH94" s="106"/>
      <c r="HI94" s="106"/>
      <c r="HJ94" s="106"/>
      <c r="HK94" s="106"/>
      <c r="HL94" s="106"/>
      <c r="HM94" s="106"/>
      <c r="HN94" s="106"/>
      <c r="HO94" s="106"/>
      <c r="HP94" s="106"/>
      <c r="HQ94" s="106"/>
      <c r="HR94" s="106"/>
      <c r="HS94" s="106"/>
      <c r="HT94" s="106"/>
      <c r="HU94" s="106"/>
      <c r="HV94" s="106"/>
      <c r="HW94" s="106"/>
      <c r="HX94" s="106"/>
      <c r="HY94" s="106"/>
      <c r="HZ94" s="106"/>
      <c r="IA94" s="106"/>
      <c r="IB94" s="106"/>
      <c r="IC94" s="106"/>
      <c r="ID94" s="106"/>
      <c r="IE94" s="106"/>
      <c r="IF94" s="106"/>
      <c r="IG94" s="106"/>
      <c r="IH94" s="106"/>
      <c r="II94" s="106"/>
      <c r="IJ94" s="106"/>
      <c r="IK94" s="106"/>
      <c r="IL94" s="106"/>
      <c r="IM94" s="106"/>
      <c r="IN94" s="106"/>
      <c r="IO94" s="106"/>
      <c r="IP94" s="106"/>
      <c r="IQ94" s="106"/>
      <c r="IR94" s="106"/>
      <c r="IS94" s="106"/>
      <c r="IT94" s="106"/>
      <c r="IU94" s="106"/>
      <c r="IV94" s="106"/>
      <c r="IW94" s="106"/>
      <c r="IX94" s="106"/>
      <c r="IY94" s="106"/>
      <c r="IZ94" s="106"/>
      <c r="JA94" s="106"/>
      <c r="JB94" s="106"/>
      <c r="JC94" s="106"/>
      <c r="JD94" s="106"/>
      <c r="JE94" s="106"/>
      <c r="JF94" s="106"/>
      <c r="JG94" s="106"/>
      <c r="JH94" s="106"/>
      <c r="JI94" s="106"/>
      <c r="JJ94" s="106"/>
      <c r="JK94" s="106"/>
      <c r="JL94" s="106"/>
      <c r="JM94" s="106"/>
      <c r="JN94" s="106"/>
      <c r="JO94" s="106"/>
      <c r="JP94" s="106"/>
      <c r="JQ94" s="106"/>
      <c r="JR94" s="106"/>
      <c r="JS94" s="106"/>
      <c r="JT94" s="106"/>
      <c r="JU94" s="106"/>
      <c r="JV94" s="106"/>
      <c r="JW94" s="106"/>
      <c r="JX94" s="106"/>
      <c r="JY94" s="106"/>
      <c r="JZ94" s="106"/>
      <c r="KA94" s="106"/>
      <c r="KB94" s="106"/>
      <c r="KC94" s="106"/>
      <c r="KD94" s="106"/>
      <c r="KE94" s="106"/>
      <c r="KF94" s="106"/>
      <c r="KG94" s="106"/>
      <c r="KH94" s="106"/>
      <c r="KI94" s="106"/>
      <c r="KJ94" s="106"/>
      <c r="KK94" s="106"/>
      <c r="KL94" s="106"/>
      <c r="KM94" s="106"/>
      <c r="KN94" s="106"/>
      <c r="KO94" s="106"/>
      <c r="KP94" s="106"/>
      <c r="KQ94" s="106"/>
      <c r="KR94" s="106"/>
      <c r="KS94" s="106"/>
      <c r="KT94" s="106"/>
      <c r="KU94" s="106"/>
      <c r="KV94" s="106"/>
      <c r="KW94" s="106"/>
      <c r="KX94" s="106"/>
      <c r="KY94" s="106"/>
      <c r="KZ94" s="106"/>
      <c r="LA94" s="106"/>
      <c r="LB94" s="106"/>
      <c r="LC94" s="106"/>
      <c r="LD94" s="106"/>
      <c r="LE94" s="106"/>
      <c r="LF94" s="106"/>
      <c r="LG94" s="106"/>
      <c r="LH94" s="106"/>
      <c r="LI94" s="106"/>
      <c r="LJ94" s="106"/>
      <c r="LK94" s="106"/>
      <c r="LL94" s="106"/>
      <c r="LM94" s="106"/>
      <c r="LN94" s="106"/>
      <c r="LO94" s="106"/>
      <c r="LP94" s="106"/>
      <c r="LQ94" s="106"/>
      <c r="LR94" s="106"/>
      <c r="LS94" s="106"/>
      <c r="LT94" s="106"/>
      <c r="LU94" s="106"/>
      <c r="LV94" s="106"/>
      <c r="LW94" s="106"/>
      <c r="LX94" s="106"/>
      <c r="LY94" s="106"/>
      <c r="LZ94" s="106"/>
      <c r="MA94" s="106"/>
      <c r="MB94" s="106"/>
      <c r="MC94" s="106"/>
      <c r="MD94" s="106"/>
      <c r="ME94" s="106"/>
      <c r="MF94" s="106"/>
      <c r="MG94" s="106"/>
      <c r="MH94" s="106"/>
      <c r="MI94" s="106"/>
      <c r="MJ94" s="106"/>
      <c r="MK94" s="106"/>
      <c r="ML94" s="106"/>
      <c r="MM94" s="106"/>
      <c r="MN94" s="106"/>
      <c r="MO94" s="106"/>
      <c r="MP94" s="106"/>
      <c r="MQ94" s="106"/>
      <c r="MR94" s="106"/>
      <c r="MS94" s="106"/>
      <c r="MT94" s="106"/>
      <c r="MU94" s="106"/>
      <c r="MV94" s="106"/>
      <c r="MW94" s="106"/>
      <c r="MX94" s="106"/>
      <c r="MY94" s="106"/>
      <c r="MZ94" s="106"/>
      <c r="NA94" s="106"/>
      <c r="NB94" s="106"/>
      <c r="NC94" s="106"/>
      <c r="ND94" s="106"/>
      <c r="NE94" s="106"/>
      <c r="NF94" s="106"/>
      <c r="NG94" s="106"/>
      <c r="NH94" s="106"/>
      <c r="NI94" s="106"/>
      <c r="NJ94" s="106"/>
      <c r="NK94" s="106"/>
      <c r="NL94" s="106"/>
      <c r="NM94" s="106"/>
      <c r="NN94" s="106"/>
      <c r="NO94" s="106"/>
      <c r="NP94" s="106"/>
      <c r="NQ94" s="106"/>
      <c r="NR94" s="106"/>
      <c r="NS94" s="106"/>
      <c r="NT94" s="106"/>
      <c r="NU94" s="106"/>
      <c r="NV94" s="106"/>
      <c r="NW94" s="106"/>
      <c r="NX94" s="106"/>
      <c r="NY94" s="106"/>
      <c r="NZ94" s="106"/>
      <c r="OA94" s="106"/>
      <c r="OB94" s="106"/>
      <c r="OC94" s="106"/>
      <c r="OD94" s="106"/>
      <c r="OE94" s="106"/>
      <c r="OF94" s="106"/>
      <c r="OG94" s="106"/>
      <c r="OH94" s="106"/>
      <c r="OI94" s="106"/>
      <c r="OJ94" s="106"/>
      <c r="OK94" s="106"/>
      <c r="OL94" s="106"/>
      <c r="OM94" s="106"/>
      <c r="ON94" s="106"/>
      <c r="OO94" s="106"/>
      <c r="OP94" s="106"/>
      <c r="OQ94" s="106"/>
      <c r="OR94" s="106"/>
      <c r="OS94" s="106"/>
      <c r="OT94" s="106"/>
      <c r="OU94" s="106"/>
      <c r="OV94" s="106"/>
      <c r="OW94" s="106"/>
      <c r="OX94" s="106"/>
      <c r="OY94" s="106"/>
      <c r="OZ94" s="106"/>
      <c r="PA94" s="106"/>
      <c r="PB94" s="106"/>
      <c r="PC94" s="106"/>
      <c r="PD94" s="106"/>
      <c r="PE94" s="106"/>
      <c r="PF94" s="106"/>
      <c r="PG94" s="106"/>
      <c r="PH94" s="106"/>
      <c r="PI94" s="106"/>
      <c r="PJ94" s="106"/>
      <c r="PK94" s="106"/>
      <c r="PL94" s="106" t="s">
        <v>307</v>
      </c>
      <c r="PM94" s="106"/>
      <c r="PN94" s="106"/>
      <c r="PO94" s="106"/>
      <c r="PP94" s="106"/>
      <c r="PQ94" s="106"/>
      <c r="PR94" s="106"/>
      <c r="PS94" s="106"/>
      <c r="PT94" s="106"/>
      <c r="PU94" s="106"/>
      <c r="PV94" s="106"/>
      <c r="PW94" s="106"/>
      <c r="PX94" s="106"/>
      <c r="PY94" s="106"/>
      <c r="PZ94" s="106"/>
      <c r="QA94" s="106"/>
      <c r="QB94" s="106"/>
      <c r="QC94" s="106"/>
      <c r="QD94" s="106"/>
      <c r="QE94" s="106"/>
      <c r="QF94" s="106"/>
      <c r="QG94" s="106"/>
      <c r="QH94" s="106"/>
      <c r="QI94" s="106"/>
      <c r="QJ94" s="106"/>
      <c r="QK94" s="106"/>
      <c r="QL94" s="106"/>
      <c r="QM94" s="106"/>
      <c r="QN94" s="106"/>
      <c r="QO94" s="106"/>
      <c r="QP94" s="106"/>
      <c r="QQ94" s="106"/>
      <c r="QR94" s="106"/>
      <c r="QS94" s="106"/>
      <c r="QT94" s="106"/>
      <c r="QU94" s="106"/>
      <c r="QV94" s="106"/>
      <c r="QW94" s="106"/>
      <c r="QX94" s="106"/>
      <c r="QY94" s="106"/>
      <c r="QZ94" s="106"/>
      <c r="RA94" s="106"/>
      <c r="RB94" s="106"/>
      <c r="RC94" s="106"/>
      <c r="RD94" s="106"/>
      <c r="RE94" s="106"/>
      <c r="RF94" s="106"/>
      <c r="RG94" s="106"/>
      <c r="RH94" s="106"/>
      <c r="RI94" s="106"/>
      <c r="RJ94" s="106"/>
      <c r="RK94" s="106"/>
      <c r="RL94" s="106"/>
      <c r="RM94" s="106"/>
      <c r="RN94" s="106"/>
      <c r="RO94" s="106"/>
      <c r="RP94" s="106"/>
      <c r="RQ94" s="106"/>
      <c r="RR94" s="106"/>
      <c r="RS94" s="106"/>
      <c r="RT94" s="106"/>
      <c r="RU94" s="106"/>
      <c r="RV94" s="106"/>
      <c r="RW94" s="106"/>
      <c r="RX94" s="106"/>
      <c r="RY94" s="106"/>
      <c r="RZ94" s="106"/>
      <c r="SA94" s="106"/>
      <c r="SB94" s="106"/>
      <c r="SC94" s="106"/>
      <c r="SD94" s="106"/>
      <c r="SE94" s="106"/>
      <c r="SF94" s="106"/>
      <c r="SG94" s="106"/>
      <c r="SH94" s="106"/>
      <c r="SI94" s="106"/>
      <c r="SJ94" s="106"/>
      <c r="SK94" s="106"/>
      <c r="SL94" s="106"/>
      <c r="SM94" s="106"/>
      <c r="SN94" s="106"/>
      <c r="SO94" s="106"/>
      <c r="SP94" s="106"/>
      <c r="SQ94" s="106"/>
      <c r="SR94" s="106"/>
      <c r="SS94" s="106"/>
      <c r="ST94" s="106"/>
      <c r="SU94" s="106"/>
      <c r="SV94" s="106"/>
      <c r="SW94" s="106"/>
      <c r="SX94" s="106"/>
      <c r="SY94" s="106"/>
      <c r="SZ94" s="106"/>
      <c r="TA94" s="106"/>
      <c r="TB94" s="106"/>
    </row>
    <row r="95" spans="1:522" s="110" customFormat="1" ht="18" customHeight="1" x14ac:dyDescent="0.3">
      <c r="A95" s="115"/>
      <c r="B95" s="148" t="s">
        <v>584</v>
      </c>
      <c r="C95" s="106">
        <v>5985</v>
      </c>
      <c r="D95" s="114" t="s">
        <v>585</v>
      </c>
      <c r="E95" s="106">
        <v>11468</v>
      </c>
      <c r="F95" s="106">
        <v>2015</v>
      </c>
      <c r="G95" s="107" t="s">
        <v>586</v>
      </c>
      <c r="H95" s="107"/>
      <c r="I95" s="1">
        <f t="shared" si="2"/>
        <v>0</v>
      </c>
      <c r="J95" s="12">
        <f t="shared" si="3"/>
        <v>0</v>
      </c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11"/>
      <c r="AJ95" s="106"/>
      <c r="AK95" s="111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06"/>
      <c r="DE95" s="106"/>
      <c r="DF95" s="106"/>
      <c r="DG95" s="106"/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6"/>
      <c r="DV95" s="106"/>
      <c r="DW95" s="106"/>
      <c r="DX95" s="106"/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  <c r="EK95" s="106"/>
      <c r="EL95" s="106"/>
      <c r="EM95" s="106"/>
      <c r="EN95" s="106"/>
      <c r="EO95" s="106"/>
      <c r="EP95" s="106"/>
      <c r="EQ95" s="106"/>
      <c r="ER95" s="106"/>
      <c r="ES95" s="106"/>
      <c r="ET95" s="106"/>
      <c r="EU95" s="106"/>
      <c r="EV95" s="106"/>
      <c r="EW95" s="106"/>
      <c r="EX95" s="106"/>
      <c r="EY95" s="106"/>
      <c r="EZ95" s="106"/>
      <c r="FA95" s="106"/>
      <c r="FB95" s="106"/>
      <c r="FC95" s="106"/>
      <c r="FD95" s="106"/>
      <c r="FE95" s="106"/>
      <c r="FF95" s="106"/>
      <c r="FG95" s="106"/>
      <c r="FH95" s="106"/>
      <c r="FI95" s="106"/>
      <c r="FJ95" s="106"/>
      <c r="FK95" s="106"/>
      <c r="FL95" s="156"/>
      <c r="FM95" s="106"/>
      <c r="FN95" s="106"/>
      <c r="FO95" s="156"/>
      <c r="FP95" s="151"/>
      <c r="FQ95" s="151"/>
      <c r="FR95" s="106"/>
      <c r="FS95" s="106"/>
      <c r="FT95" s="106"/>
      <c r="FU95" s="106"/>
      <c r="FV95" s="106"/>
      <c r="FW95" s="151"/>
      <c r="FX95" s="151"/>
      <c r="FY95" s="106"/>
      <c r="FZ95" s="106"/>
      <c r="GA95" s="106"/>
      <c r="GB95" s="157"/>
      <c r="GC95" s="106"/>
      <c r="GD95" s="156"/>
      <c r="GE95" s="106"/>
      <c r="GF95" s="106"/>
      <c r="GG95" s="106"/>
      <c r="GH95" s="106"/>
      <c r="GI95" s="106"/>
      <c r="GJ95" s="106"/>
      <c r="GK95" s="106"/>
      <c r="GL95" s="106"/>
      <c r="GM95" s="106"/>
      <c r="GN95" s="106"/>
      <c r="GO95" s="106"/>
      <c r="GP95" s="106"/>
      <c r="GQ95" s="106"/>
      <c r="GR95" s="106"/>
      <c r="GS95" s="106"/>
      <c r="GT95" s="106"/>
      <c r="GU95" s="106"/>
      <c r="GV95" s="106"/>
      <c r="GW95" s="106"/>
      <c r="GX95" s="106"/>
      <c r="GY95" s="106"/>
      <c r="GZ95" s="106"/>
      <c r="HA95" s="106"/>
      <c r="HB95" s="106"/>
      <c r="HC95" s="106"/>
      <c r="HD95" s="106"/>
      <c r="HE95" s="106"/>
      <c r="HF95" s="106"/>
      <c r="HG95" s="106"/>
      <c r="HH95" s="106"/>
      <c r="HI95" s="106"/>
      <c r="HJ95" s="106"/>
      <c r="HK95" s="106"/>
      <c r="HL95" s="106"/>
      <c r="HM95" s="106"/>
      <c r="HN95" s="106"/>
      <c r="HO95" s="106"/>
      <c r="HP95" s="106"/>
      <c r="HQ95" s="106"/>
      <c r="HR95" s="106"/>
      <c r="HS95" s="106"/>
      <c r="HT95" s="106"/>
      <c r="HU95" s="106"/>
      <c r="HV95" s="106"/>
      <c r="HW95" s="106"/>
      <c r="HX95" s="106"/>
      <c r="HY95" s="106"/>
      <c r="HZ95" s="106"/>
      <c r="IA95" s="106"/>
      <c r="IB95" s="106"/>
      <c r="IC95" s="106"/>
      <c r="ID95" s="106"/>
      <c r="IE95" s="106"/>
      <c r="IF95" s="106"/>
      <c r="IG95" s="106"/>
      <c r="IH95" s="106"/>
      <c r="II95" s="106"/>
      <c r="IJ95" s="106"/>
      <c r="IK95" s="106"/>
      <c r="IL95" s="106"/>
      <c r="IM95" s="106"/>
      <c r="IN95" s="106"/>
      <c r="IO95" s="106"/>
      <c r="IP95" s="106"/>
      <c r="IQ95" s="106"/>
      <c r="IR95" s="106"/>
      <c r="IS95" s="106"/>
      <c r="IT95" s="106"/>
      <c r="IU95" s="106"/>
      <c r="IV95" s="106"/>
      <c r="IW95" s="106"/>
      <c r="IX95" s="106"/>
      <c r="IY95" s="106"/>
      <c r="IZ95" s="106"/>
      <c r="JA95" s="106"/>
      <c r="JB95" s="106"/>
      <c r="JC95" s="106"/>
      <c r="JD95" s="106"/>
      <c r="JE95" s="106"/>
      <c r="JF95" s="106"/>
      <c r="JG95" s="106"/>
      <c r="JH95" s="106"/>
      <c r="JI95" s="106"/>
      <c r="JJ95" s="106"/>
      <c r="JK95" s="106"/>
      <c r="JL95" s="106"/>
      <c r="JM95" s="106"/>
      <c r="JN95" s="106"/>
      <c r="JO95" s="106"/>
      <c r="JP95" s="106"/>
      <c r="JQ95" s="106"/>
      <c r="JR95" s="106"/>
      <c r="JS95" s="106"/>
      <c r="JT95" s="106"/>
      <c r="JU95" s="106"/>
      <c r="JV95" s="106"/>
      <c r="JW95" s="106"/>
      <c r="JX95" s="106"/>
      <c r="JY95" s="106"/>
      <c r="JZ95" s="106"/>
      <c r="KA95" s="106"/>
      <c r="KB95" s="106"/>
      <c r="KC95" s="106"/>
      <c r="KD95" s="106"/>
      <c r="KE95" s="106"/>
      <c r="KF95" s="106"/>
      <c r="KG95" s="106"/>
      <c r="KH95" s="106"/>
      <c r="KI95" s="106"/>
      <c r="KJ95" s="106"/>
      <c r="KK95" s="106"/>
      <c r="KL95" s="106"/>
      <c r="KM95" s="106"/>
      <c r="KN95" s="111"/>
      <c r="KO95" s="106"/>
      <c r="KP95" s="106"/>
      <c r="KQ95" s="106"/>
      <c r="KR95" s="106"/>
      <c r="KS95" s="106"/>
      <c r="KT95" s="106"/>
      <c r="KU95" s="111"/>
      <c r="KV95" s="106"/>
      <c r="KW95" s="111"/>
      <c r="KX95" s="106"/>
      <c r="KY95" s="106"/>
      <c r="KZ95" s="106"/>
      <c r="LA95" s="106"/>
      <c r="LB95" s="106"/>
      <c r="LC95" s="106"/>
      <c r="LD95" s="106"/>
      <c r="LE95" s="106"/>
      <c r="LF95" s="106"/>
      <c r="LG95" s="106"/>
      <c r="LH95" s="106"/>
      <c r="LI95" s="106"/>
      <c r="LJ95" s="106"/>
      <c r="LK95" s="106"/>
      <c r="LL95" s="106"/>
      <c r="LM95" s="106"/>
      <c r="LN95" s="106"/>
      <c r="LO95" s="106"/>
      <c r="LP95" s="106"/>
      <c r="LQ95" s="106"/>
      <c r="LR95" s="106"/>
      <c r="LS95" s="106"/>
      <c r="LT95" s="106"/>
      <c r="LU95" s="106"/>
      <c r="LV95" s="106"/>
      <c r="LW95" s="106"/>
      <c r="LX95" s="106"/>
      <c r="LY95" s="106"/>
      <c r="LZ95" s="106"/>
      <c r="MA95" s="106"/>
      <c r="MB95" s="106"/>
      <c r="MC95" s="106"/>
      <c r="MD95" s="106"/>
      <c r="ME95" s="106"/>
      <c r="MF95" s="106"/>
      <c r="MG95" s="106"/>
      <c r="MH95" s="106"/>
      <c r="MI95" s="106"/>
      <c r="MJ95" s="106"/>
      <c r="MK95" s="106"/>
      <c r="ML95" s="106"/>
      <c r="MM95" s="106"/>
      <c r="MN95" s="106"/>
      <c r="MO95" s="106"/>
      <c r="MP95" s="106"/>
      <c r="MQ95" s="106"/>
      <c r="MR95" s="106"/>
      <c r="MS95" s="106"/>
      <c r="MT95" s="106"/>
      <c r="MU95" s="106"/>
      <c r="MV95" s="106"/>
      <c r="MW95" s="106"/>
      <c r="MX95" s="106"/>
      <c r="MY95" s="106"/>
      <c r="MZ95" s="106"/>
      <c r="NA95" s="106"/>
      <c r="NB95" s="106"/>
      <c r="NC95" s="106"/>
      <c r="ND95" s="106"/>
      <c r="NE95" s="106"/>
      <c r="NF95" s="106"/>
      <c r="NG95" s="106"/>
      <c r="NH95" s="106"/>
      <c r="NI95" s="106"/>
      <c r="NJ95" s="106"/>
      <c r="NK95" s="106"/>
      <c r="NL95" s="106"/>
      <c r="NM95" s="106"/>
      <c r="NN95" s="106"/>
      <c r="NO95" s="106"/>
      <c r="NP95" s="106" t="s">
        <v>307</v>
      </c>
      <c r="NQ95" s="106"/>
      <c r="NR95" s="106" t="s">
        <v>307</v>
      </c>
      <c r="NS95" s="106"/>
      <c r="NT95" s="106"/>
      <c r="NU95" s="106"/>
      <c r="NV95" s="106"/>
      <c r="NW95" s="106"/>
      <c r="NX95" s="111" t="s">
        <v>307</v>
      </c>
      <c r="NY95" s="106"/>
      <c r="NZ95" s="106"/>
      <c r="OA95" s="106"/>
      <c r="OB95" s="106"/>
      <c r="OC95" s="106"/>
      <c r="OD95" s="106"/>
      <c r="OE95" s="106"/>
      <c r="OF95" s="106"/>
      <c r="OG95" s="106"/>
      <c r="OH95" s="106"/>
      <c r="OI95" s="106"/>
      <c r="OJ95" s="106"/>
      <c r="OK95" s="106"/>
      <c r="OL95" s="106"/>
      <c r="OM95" s="106"/>
      <c r="ON95" s="106"/>
      <c r="OO95" s="106"/>
      <c r="OP95" s="106"/>
      <c r="OQ95" s="106"/>
      <c r="OR95" s="106"/>
      <c r="OS95" s="106"/>
      <c r="OT95" s="106"/>
      <c r="OU95" s="106"/>
      <c r="OV95" s="106"/>
      <c r="OW95" s="106"/>
      <c r="OX95" s="106"/>
      <c r="OY95" s="106"/>
      <c r="OZ95" s="106"/>
      <c r="PA95" s="106"/>
      <c r="PB95" s="106"/>
      <c r="PC95" s="106"/>
      <c r="PD95" s="106"/>
      <c r="PE95" s="106"/>
      <c r="PF95" s="106"/>
      <c r="PG95" s="106"/>
      <c r="PH95" s="106"/>
      <c r="PI95" s="106"/>
      <c r="PJ95" s="106"/>
      <c r="PK95" s="106"/>
      <c r="PL95" s="106"/>
      <c r="PM95" s="106"/>
      <c r="PN95" s="106"/>
      <c r="PO95" s="106"/>
      <c r="PP95" s="106"/>
      <c r="PQ95" s="106"/>
      <c r="PR95" s="106"/>
      <c r="PS95" s="106"/>
      <c r="PT95" s="106"/>
      <c r="PU95" s="106"/>
      <c r="PV95" s="106"/>
      <c r="PW95" s="106"/>
      <c r="PX95" s="106"/>
      <c r="PY95" s="106"/>
      <c r="PZ95" s="106"/>
      <c r="QA95" s="106"/>
      <c r="QB95" s="106"/>
      <c r="QC95" s="106"/>
      <c r="QD95" s="106"/>
      <c r="QE95" s="106"/>
      <c r="QF95" s="106"/>
      <c r="QG95" s="106"/>
      <c r="QH95" s="106"/>
      <c r="QI95" s="106"/>
      <c r="QJ95" s="106"/>
      <c r="QK95" s="106"/>
      <c r="QL95" s="106"/>
      <c r="QM95" s="106"/>
      <c r="QN95" s="106"/>
      <c r="QO95" s="106"/>
      <c r="QP95" s="106"/>
      <c r="QQ95" s="106"/>
      <c r="QR95" s="106"/>
      <c r="QS95" s="106"/>
      <c r="QT95" s="106"/>
      <c r="QU95" s="106"/>
      <c r="QV95" s="106"/>
      <c r="QW95" s="106"/>
      <c r="QX95" s="106"/>
      <c r="QY95" s="106"/>
      <c r="QZ95" s="106"/>
      <c r="RA95" s="106"/>
      <c r="RB95" s="106"/>
      <c r="RC95" s="106"/>
      <c r="RD95" s="106"/>
      <c r="RE95" s="106"/>
      <c r="RF95" s="106"/>
      <c r="RG95" s="106"/>
      <c r="RH95" s="106"/>
      <c r="RI95" s="106"/>
      <c r="RJ95" s="106"/>
      <c r="RK95" s="106"/>
      <c r="RL95" s="106"/>
      <c r="RM95" s="106"/>
      <c r="RN95" s="106"/>
      <c r="RO95" s="106"/>
      <c r="RP95" s="106"/>
      <c r="RQ95" s="106"/>
      <c r="RR95" s="106"/>
      <c r="RS95" s="106"/>
      <c r="RT95" s="106"/>
      <c r="RU95" s="106"/>
      <c r="RV95" s="106"/>
      <c r="RW95" s="106"/>
      <c r="RX95" s="106"/>
      <c r="RY95" s="106"/>
      <c r="RZ95" s="106"/>
      <c r="SA95" s="106"/>
      <c r="SB95" s="106"/>
      <c r="SC95" s="106"/>
      <c r="SD95" s="106"/>
      <c r="SE95" s="106"/>
      <c r="SF95" s="106"/>
      <c r="SG95" s="106"/>
      <c r="SH95" s="106"/>
      <c r="SI95" s="106"/>
      <c r="SJ95" s="106"/>
      <c r="SK95" s="106"/>
      <c r="SL95" s="106"/>
      <c r="SM95" s="106"/>
      <c r="SN95" s="106"/>
      <c r="SO95" s="106"/>
      <c r="SP95" s="106"/>
      <c r="SQ95" s="106"/>
      <c r="SR95" s="106"/>
      <c r="SS95" s="106"/>
      <c r="ST95" s="106"/>
      <c r="SU95" s="106"/>
      <c r="SV95" s="106"/>
      <c r="SW95" s="106"/>
      <c r="SX95" s="106"/>
      <c r="SY95" s="106"/>
      <c r="SZ95" s="106"/>
      <c r="TA95" s="106"/>
      <c r="TB95" s="106"/>
    </row>
    <row r="96" spans="1:522" ht="18.75" customHeight="1" x14ac:dyDescent="0.25">
      <c r="B96" s="26" t="s">
        <v>260</v>
      </c>
      <c r="C96" s="1">
        <v>9378</v>
      </c>
      <c r="D96" t="s">
        <v>588</v>
      </c>
      <c r="E96" s="1">
        <v>10515</v>
      </c>
      <c r="F96" s="1">
        <v>2013</v>
      </c>
      <c r="G96" t="s">
        <v>586</v>
      </c>
      <c r="I96" s="1">
        <f t="shared" si="2"/>
        <v>0</v>
      </c>
      <c r="J96" s="12">
        <f t="shared" si="3"/>
        <v>0</v>
      </c>
      <c r="K96" s="106"/>
      <c r="L96" s="106"/>
      <c r="M96" s="106"/>
      <c r="N96" s="106"/>
      <c r="O96" s="106"/>
      <c r="P96" s="106"/>
      <c r="Q96" s="111"/>
      <c r="R96" s="111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/>
      <c r="DC96" s="106"/>
      <c r="DD96" s="106"/>
      <c r="DE96" s="106"/>
      <c r="DF96" s="106"/>
      <c r="DG96" s="106"/>
      <c r="DH96" s="106"/>
      <c r="DI96" s="106"/>
      <c r="DJ96" s="106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6"/>
      <c r="DV96" s="106"/>
      <c r="DW96" s="106"/>
      <c r="DX96" s="106"/>
      <c r="DY96" s="106"/>
      <c r="DZ96" s="106"/>
      <c r="EA96" s="106"/>
      <c r="EB96" s="106"/>
      <c r="EC96" s="106"/>
      <c r="ED96" s="106"/>
      <c r="EE96" s="106"/>
      <c r="EF96" s="106"/>
      <c r="EG96" s="106"/>
      <c r="EH96" s="106"/>
      <c r="EI96" s="106"/>
      <c r="EJ96" s="106"/>
      <c r="EK96" s="106"/>
      <c r="EL96" s="106"/>
      <c r="EM96" s="106"/>
      <c r="EN96" s="106"/>
      <c r="EO96" s="106"/>
      <c r="EP96" s="106"/>
      <c r="EQ96" s="106"/>
      <c r="ER96" s="106"/>
      <c r="ES96" s="106"/>
      <c r="ET96" s="106"/>
      <c r="EU96" s="106"/>
      <c r="EV96" s="106"/>
      <c r="EW96" s="106"/>
      <c r="EX96" s="106"/>
      <c r="EY96" s="106"/>
      <c r="EZ96" s="106"/>
      <c r="FA96" s="106"/>
      <c r="FB96" s="106"/>
      <c r="FC96" s="106"/>
      <c r="FD96" s="106"/>
      <c r="FE96" s="106"/>
      <c r="FF96" s="106"/>
      <c r="FG96" s="106"/>
      <c r="FH96" s="106"/>
      <c r="FI96" s="106"/>
      <c r="FJ96" s="106"/>
      <c r="FK96" s="106"/>
      <c r="FL96" s="106"/>
      <c r="FM96" s="106"/>
      <c r="FN96" s="106"/>
      <c r="FO96" s="106"/>
      <c r="FP96" s="106"/>
      <c r="FQ96" s="106"/>
      <c r="FR96" s="106"/>
      <c r="FS96" s="106"/>
      <c r="FT96" s="106"/>
      <c r="FU96" s="106"/>
      <c r="FV96" s="106"/>
      <c r="FW96" s="106"/>
      <c r="FX96" s="106"/>
      <c r="FY96" s="106"/>
      <c r="FZ96" s="106"/>
      <c r="GA96" s="157"/>
      <c r="GB96" s="157"/>
      <c r="GC96" s="106"/>
      <c r="GD96" s="106"/>
      <c r="GE96" s="106"/>
      <c r="GF96" s="106"/>
      <c r="GG96" s="106"/>
      <c r="GH96" s="106"/>
      <c r="GI96" s="106"/>
      <c r="GJ96" s="106"/>
      <c r="GK96" s="106"/>
      <c r="GL96" s="106"/>
      <c r="GM96" s="106"/>
      <c r="GN96" s="106"/>
      <c r="GO96" s="106"/>
      <c r="GP96" s="106"/>
      <c r="GQ96" s="106"/>
      <c r="GR96" s="106"/>
      <c r="GS96" s="106"/>
      <c r="GT96" s="106"/>
      <c r="GU96" s="106"/>
      <c r="GV96" s="106"/>
      <c r="GW96" s="106"/>
      <c r="GX96" s="106"/>
      <c r="GY96" s="106"/>
      <c r="GZ96" s="106"/>
      <c r="HA96" s="106"/>
      <c r="HB96" s="106"/>
      <c r="HC96" s="106"/>
      <c r="HD96" s="106"/>
      <c r="HE96" s="106"/>
      <c r="HF96" s="106"/>
      <c r="HG96" s="106"/>
      <c r="HH96" s="106"/>
      <c r="HI96" s="106"/>
      <c r="HJ96" s="106"/>
      <c r="HK96" s="106"/>
      <c r="HL96" s="106"/>
      <c r="HM96" s="106"/>
      <c r="HN96" s="106"/>
      <c r="HO96" s="106"/>
      <c r="HP96" s="106"/>
      <c r="HQ96" s="106"/>
      <c r="HR96" s="106"/>
      <c r="HS96" s="106"/>
      <c r="HT96" s="106"/>
      <c r="HU96" s="106"/>
      <c r="HV96" s="106"/>
      <c r="HW96" s="106"/>
      <c r="HX96" s="106"/>
      <c r="HY96" s="106"/>
      <c r="HZ96" s="106"/>
      <c r="IA96" s="106"/>
      <c r="IB96" s="106"/>
      <c r="IC96" s="106"/>
      <c r="ID96" s="106"/>
      <c r="IE96" s="106"/>
      <c r="IF96" s="106"/>
      <c r="IG96" s="106"/>
      <c r="IH96" s="106"/>
      <c r="II96" s="106"/>
      <c r="IJ96" s="106"/>
      <c r="IK96" s="106"/>
      <c r="IL96" s="106"/>
      <c r="IM96" s="106"/>
      <c r="IN96" s="106"/>
      <c r="IO96" s="106"/>
      <c r="IP96" s="106"/>
      <c r="IQ96" s="106"/>
      <c r="IR96" s="106"/>
      <c r="IS96" s="106"/>
      <c r="IT96" s="106"/>
      <c r="IU96" s="106"/>
      <c r="IV96" s="106"/>
      <c r="IW96" s="106"/>
      <c r="IX96" s="106"/>
      <c r="IY96" s="106"/>
      <c r="IZ96" s="106"/>
      <c r="JA96" s="106"/>
      <c r="JB96" s="106"/>
      <c r="JC96" s="106"/>
      <c r="JD96" s="106"/>
      <c r="JE96" s="106"/>
      <c r="JF96" s="106"/>
      <c r="JG96" s="106"/>
      <c r="JH96" s="106"/>
      <c r="JI96" s="106"/>
      <c r="JJ96" s="106"/>
      <c r="JK96" s="106"/>
      <c r="JL96" s="106"/>
      <c r="JM96" s="106"/>
      <c r="JN96" s="106"/>
      <c r="JO96" s="106"/>
      <c r="JP96" s="106"/>
      <c r="JQ96" s="106"/>
      <c r="JR96" s="106"/>
      <c r="JS96" s="106"/>
      <c r="JT96" s="106"/>
      <c r="JU96" s="106"/>
      <c r="JV96" s="106"/>
      <c r="JW96" s="106"/>
      <c r="JX96" s="106"/>
      <c r="JY96" s="106"/>
      <c r="JZ96" s="106"/>
      <c r="KA96" s="106"/>
      <c r="KB96" s="106"/>
      <c r="KC96" s="106"/>
      <c r="KD96" s="106"/>
      <c r="KE96" s="106"/>
      <c r="KF96" s="106"/>
      <c r="KG96" s="106"/>
      <c r="KH96" s="106"/>
      <c r="KI96" s="106"/>
      <c r="KJ96" s="106"/>
      <c r="KK96" s="106"/>
      <c r="KL96" s="106"/>
      <c r="KM96" s="106"/>
      <c r="KN96" s="106"/>
      <c r="KO96" s="106"/>
      <c r="KP96" s="106"/>
      <c r="KQ96" s="106"/>
      <c r="KR96" s="106"/>
      <c r="KS96" s="106"/>
      <c r="KT96" s="106"/>
      <c r="KU96" s="97"/>
      <c r="KV96" s="97"/>
      <c r="KW96" s="97"/>
      <c r="KX96" s="106"/>
      <c r="KY96" s="106"/>
      <c r="KZ96" s="106"/>
      <c r="LA96" s="106"/>
      <c r="LB96" s="106"/>
      <c r="LC96" s="106"/>
      <c r="LD96" s="106"/>
      <c r="LE96" s="106"/>
      <c r="LF96" s="106"/>
      <c r="LG96" s="106"/>
      <c r="LH96" s="106"/>
      <c r="LI96" s="106"/>
      <c r="LJ96" s="106"/>
      <c r="LK96" s="106"/>
      <c r="LL96" s="106"/>
      <c r="LM96" s="106"/>
      <c r="LN96" s="106"/>
      <c r="LO96" s="106"/>
      <c r="LP96" s="106"/>
      <c r="LQ96" s="106"/>
      <c r="LR96" s="106"/>
      <c r="LS96" s="106"/>
      <c r="LT96" s="106"/>
      <c r="LU96" s="106"/>
      <c r="LV96" s="106"/>
      <c r="LW96" s="106"/>
      <c r="LX96" s="106"/>
      <c r="LY96" s="106"/>
      <c r="LZ96" s="106"/>
      <c r="MA96" s="106"/>
      <c r="MB96" s="106"/>
      <c r="MC96" s="106"/>
      <c r="MD96" s="106"/>
      <c r="ME96" s="106"/>
      <c r="MF96" s="106"/>
      <c r="MG96" s="106"/>
      <c r="MH96" s="106"/>
      <c r="MI96" s="106"/>
      <c r="MJ96" s="106"/>
      <c r="MK96" s="106"/>
      <c r="ML96" s="106"/>
      <c r="MM96" s="106"/>
      <c r="MN96" s="106"/>
      <c r="MO96" s="106"/>
      <c r="MP96" s="106"/>
      <c r="MQ96" s="106"/>
      <c r="MR96" s="106"/>
      <c r="MS96" s="106"/>
      <c r="MT96" s="106"/>
      <c r="MU96" s="106"/>
      <c r="MV96" s="106"/>
      <c r="MW96" s="106"/>
      <c r="MX96" s="106"/>
      <c r="MY96" s="106"/>
      <c r="MZ96" s="106"/>
      <c r="NA96" s="106"/>
      <c r="NB96" s="106"/>
      <c r="NC96" s="106"/>
      <c r="ND96" s="106"/>
      <c r="NE96" s="106"/>
      <c r="NF96" s="106"/>
      <c r="NG96" s="106"/>
      <c r="NH96" s="106"/>
      <c r="NI96" s="106"/>
      <c r="NJ96" s="106"/>
      <c r="NK96" s="111"/>
      <c r="NL96" s="106"/>
      <c r="NM96" s="106"/>
      <c r="NN96" s="106"/>
      <c r="NO96" s="106"/>
      <c r="NP96" s="106"/>
      <c r="NQ96" s="106"/>
      <c r="NR96" s="106" t="s">
        <v>307</v>
      </c>
      <c r="NS96" s="106"/>
      <c r="NT96" s="106"/>
      <c r="NU96" s="106"/>
      <c r="NV96" s="106"/>
      <c r="NW96" s="106"/>
      <c r="NX96" s="111" t="s">
        <v>307</v>
      </c>
      <c r="NY96" s="106"/>
      <c r="NZ96" s="106"/>
      <c r="OA96" s="106"/>
      <c r="OB96" s="106"/>
      <c r="OC96" s="106"/>
      <c r="OD96" s="106"/>
      <c r="OE96" s="106"/>
      <c r="OF96" s="106"/>
      <c r="OG96" s="106"/>
      <c r="OH96" s="106"/>
      <c r="OI96" s="106"/>
      <c r="OJ96" s="106"/>
      <c r="OK96" s="106"/>
      <c r="OL96" s="106"/>
      <c r="OM96" s="106"/>
      <c r="ON96" s="106"/>
      <c r="OO96" s="106"/>
      <c r="OP96" s="106"/>
      <c r="OQ96" s="106"/>
      <c r="OR96" s="106"/>
      <c r="OS96" s="106"/>
      <c r="OT96" s="106"/>
      <c r="OU96" s="106"/>
      <c r="OV96" s="106"/>
      <c r="OW96" s="106"/>
      <c r="OX96" s="106"/>
      <c r="OY96" s="106"/>
      <c r="OZ96" s="106"/>
      <c r="PA96" s="106"/>
      <c r="PB96" s="106"/>
      <c r="PC96" s="106"/>
      <c r="PD96" s="106"/>
      <c r="PE96" s="106"/>
      <c r="PF96" s="106"/>
      <c r="PG96" s="106"/>
      <c r="PH96" s="106"/>
      <c r="PI96" s="106"/>
      <c r="PJ96" s="106"/>
      <c r="PK96" s="106"/>
      <c r="PL96" s="106"/>
      <c r="PM96" s="106"/>
      <c r="PN96" s="106"/>
      <c r="PO96" s="106"/>
      <c r="PP96" s="106"/>
      <c r="PQ96" s="106"/>
      <c r="PR96" s="106"/>
      <c r="PS96" s="106"/>
      <c r="PT96" s="106"/>
      <c r="PU96" s="106"/>
      <c r="PV96" s="106"/>
      <c r="PW96" s="106"/>
      <c r="PX96" s="106"/>
      <c r="PY96" s="106"/>
      <c r="PZ96" s="106"/>
      <c r="QA96" s="106"/>
      <c r="QB96" s="106"/>
      <c r="QC96" s="106"/>
      <c r="QD96" s="106"/>
      <c r="QE96" s="106"/>
      <c r="QF96" s="106"/>
      <c r="QG96" s="106"/>
      <c r="QH96" s="106"/>
      <c r="QI96" s="106"/>
      <c r="QJ96" s="106"/>
      <c r="QK96" s="106"/>
      <c r="QL96" s="106"/>
      <c r="QM96" s="106"/>
      <c r="QN96" s="106"/>
      <c r="QO96" s="106"/>
      <c r="QP96" s="106"/>
      <c r="QQ96" s="106"/>
      <c r="QR96" s="106"/>
      <c r="QS96" s="106"/>
      <c r="QT96" s="106"/>
      <c r="QU96" s="106"/>
      <c r="QV96" s="106"/>
      <c r="QW96" s="106"/>
      <c r="QX96" s="106"/>
      <c r="QY96" s="106"/>
      <c r="QZ96" s="106"/>
      <c r="RA96" s="106"/>
      <c r="RB96" s="106"/>
      <c r="RC96" s="106"/>
      <c r="RD96" s="106"/>
      <c r="RE96" s="106"/>
      <c r="RF96" s="106"/>
      <c r="RG96" s="106"/>
      <c r="RH96" s="106"/>
      <c r="RI96" s="106"/>
      <c r="RJ96" s="106"/>
      <c r="RK96" s="106"/>
      <c r="RL96" s="106"/>
      <c r="RM96" s="106"/>
      <c r="RN96" s="106"/>
      <c r="RO96" s="106"/>
      <c r="RP96" s="106"/>
      <c r="RQ96" s="106"/>
      <c r="RR96" s="106"/>
      <c r="RS96" s="106"/>
      <c r="RT96" s="106"/>
      <c r="RU96" s="106"/>
      <c r="RV96" s="106"/>
      <c r="RW96" s="106"/>
      <c r="RX96" s="106"/>
      <c r="RY96" s="106"/>
      <c r="RZ96" s="106"/>
      <c r="SA96" s="106"/>
      <c r="SB96" s="106"/>
      <c r="SC96" s="106"/>
      <c r="SD96" s="106"/>
      <c r="SE96" s="106"/>
      <c r="SF96" s="106"/>
      <c r="SG96" s="106"/>
      <c r="SH96" s="106"/>
      <c r="SI96" s="106"/>
      <c r="SJ96" s="106"/>
      <c r="SK96" s="106"/>
      <c r="SL96" s="106"/>
      <c r="SM96" s="106"/>
      <c r="SN96" s="106"/>
      <c r="SO96" s="106"/>
      <c r="SP96" s="106"/>
      <c r="SQ96" s="106"/>
      <c r="SR96" s="106"/>
      <c r="SS96" s="106"/>
      <c r="ST96" s="106"/>
      <c r="SU96" s="106"/>
      <c r="SV96" s="106"/>
      <c r="SW96" s="106"/>
      <c r="SX96" s="106"/>
      <c r="SY96" s="106"/>
      <c r="SZ96" s="106"/>
      <c r="TA96" s="106"/>
      <c r="TB96" s="106"/>
    </row>
    <row r="97" spans="1:522" s="10" customFormat="1" ht="18" customHeight="1" x14ac:dyDescent="0.25">
      <c r="A97" s="12"/>
      <c r="B97" s="26" t="s">
        <v>571</v>
      </c>
      <c r="C97" s="1">
        <v>5450</v>
      </c>
      <c r="D97" t="s">
        <v>572</v>
      </c>
      <c r="E97" s="1">
        <v>12745</v>
      </c>
      <c r="F97" s="1"/>
      <c r="G97" t="s">
        <v>573</v>
      </c>
      <c r="H97"/>
      <c r="I97" s="1">
        <f t="shared" si="2"/>
        <v>0</v>
      </c>
      <c r="J97" s="12">
        <f t="shared" si="3"/>
        <v>0</v>
      </c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6"/>
      <c r="CV97" s="106"/>
      <c r="CW97" s="106"/>
      <c r="CX97" s="106"/>
      <c r="CY97" s="106"/>
      <c r="CZ97" s="106"/>
      <c r="DA97" s="106"/>
      <c r="DB97" s="106"/>
      <c r="DC97" s="106"/>
      <c r="DD97" s="106"/>
      <c r="DE97" s="106"/>
      <c r="DF97" s="106"/>
      <c r="DG97" s="106"/>
      <c r="DH97" s="106"/>
      <c r="DI97" s="106"/>
      <c r="DJ97" s="106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6"/>
      <c r="DV97" s="106"/>
      <c r="DW97" s="106"/>
      <c r="DX97" s="106"/>
      <c r="DY97" s="106"/>
      <c r="DZ97" s="106"/>
      <c r="EA97" s="106"/>
      <c r="EB97" s="106"/>
      <c r="EC97" s="106"/>
      <c r="ED97" s="106"/>
      <c r="EE97" s="106"/>
      <c r="EF97" s="106"/>
      <c r="EG97" s="106"/>
      <c r="EH97" s="106"/>
      <c r="EI97" s="106"/>
      <c r="EJ97" s="106"/>
      <c r="EK97" s="106"/>
      <c r="EL97" s="106"/>
      <c r="EM97" s="106"/>
      <c r="EN97" s="106"/>
      <c r="EO97" s="106"/>
      <c r="EP97" s="106"/>
      <c r="EQ97" s="106"/>
      <c r="ER97" s="106"/>
      <c r="ES97" s="106"/>
      <c r="ET97" s="106"/>
      <c r="EU97" s="106"/>
      <c r="EV97" s="106"/>
      <c r="EW97" s="106"/>
      <c r="EX97" s="106"/>
      <c r="EY97" s="106"/>
      <c r="EZ97" s="106"/>
      <c r="FA97" s="106"/>
      <c r="FB97" s="106"/>
      <c r="FC97" s="106"/>
      <c r="FD97" s="106"/>
      <c r="FE97" s="106"/>
      <c r="FF97" s="106"/>
      <c r="FG97" s="106"/>
      <c r="FH97" s="106"/>
      <c r="FI97" s="106"/>
      <c r="FJ97" s="106"/>
      <c r="FK97" s="106"/>
      <c r="FL97" s="106"/>
      <c r="FM97" s="106"/>
      <c r="FN97" s="106"/>
      <c r="FO97" s="106"/>
      <c r="FP97" s="106"/>
      <c r="FQ97" s="106"/>
      <c r="FR97" s="106"/>
      <c r="FS97" s="106"/>
      <c r="FT97" s="106"/>
      <c r="FU97" s="106"/>
      <c r="FV97" s="106"/>
      <c r="FW97" s="106"/>
      <c r="FX97" s="106"/>
      <c r="FY97" s="106"/>
      <c r="FZ97" s="106"/>
      <c r="GA97" s="157"/>
      <c r="GB97" s="157"/>
      <c r="GC97" s="106"/>
      <c r="GD97" s="106"/>
      <c r="GE97" s="106"/>
      <c r="GF97" s="106"/>
      <c r="GG97" s="106"/>
      <c r="GH97" s="106"/>
      <c r="GI97" s="106"/>
      <c r="GJ97" s="106"/>
      <c r="GK97" s="106"/>
      <c r="GL97" s="106"/>
      <c r="GM97" s="106"/>
      <c r="GN97" s="106"/>
      <c r="GO97" s="106"/>
      <c r="GP97" s="106"/>
      <c r="GQ97" s="106"/>
      <c r="GR97" s="106"/>
      <c r="GS97" s="106"/>
      <c r="GT97" s="106"/>
      <c r="GU97" s="106"/>
      <c r="GV97" s="106"/>
      <c r="GW97" s="106"/>
      <c r="GX97" s="106"/>
      <c r="GY97" s="106"/>
      <c r="GZ97" s="106"/>
      <c r="HA97" s="106"/>
      <c r="HB97" s="106"/>
      <c r="HC97" s="106"/>
      <c r="HD97" s="106"/>
      <c r="HE97" s="106"/>
      <c r="HF97" s="106"/>
      <c r="HG97" s="106"/>
      <c r="HH97" s="106"/>
      <c r="HI97" s="106"/>
      <c r="HJ97" s="106"/>
      <c r="HK97" s="106"/>
      <c r="HL97" s="106"/>
      <c r="HM97" s="106"/>
      <c r="HN97" s="106"/>
      <c r="HO97" s="106"/>
      <c r="HP97" s="106"/>
      <c r="HQ97" s="106"/>
      <c r="HR97" s="106"/>
      <c r="HS97" s="106"/>
      <c r="HT97" s="106"/>
      <c r="HU97" s="106"/>
      <c r="HV97" s="106"/>
      <c r="HW97" s="106"/>
      <c r="HX97" s="106"/>
      <c r="HY97" s="106"/>
      <c r="HZ97" s="106"/>
      <c r="IA97" s="106"/>
      <c r="IB97" s="106"/>
      <c r="IC97" s="106"/>
      <c r="ID97" s="106"/>
      <c r="IE97" s="106"/>
      <c r="IF97" s="106"/>
      <c r="IG97" s="106"/>
      <c r="IH97" s="106"/>
      <c r="II97" s="106"/>
      <c r="IJ97" s="106"/>
      <c r="IK97" s="106"/>
      <c r="IL97" s="106"/>
      <c r="IM97" s="106"/>
      <c r="IN97" s="106"/>
      <c r="IO97" s="106"/>
      <c r="IP97" s="106"/>
      <c r="IQ97" s="106"/>
      <c r="IR97" s="106"/>
      <c r="IS97" s="106"/>
      <c r="IT97" s="106"/>
      <c r="IU97" s="106"/>
      <c r="IV97" s="106"/>
      <c r="IW97" s="106"/>
      <c r="IX97" s="106"/>
      <c r="IY97" s="106"/>
      <c r="IZ97" s="106"/>
      <c r="JA97" s="106"/>
      <c r="JB97" s="106"/>
      <c r="JC97" s="106"/>
      <c r="JD97" s="106"/>
      <c r="JE97" s="106"/>
      <c r="JF97" s="106"/>
      <c r="JG97" s="106"/>
      <c r="JH97" s="106"/>
      <c r="JI97" s="106"/>
      <c r="JJ97" s="106"/>
      <c r="JK97" s="106"/>
      <c r="JL97" s="106"/>
      <c r="JM97" s="106"/>
      <c r="JN97" s="106"/>
      <c r="JO97" s="106"/>
      <c r="JP97" s="106"/>
      <c r="JQ97" s="106"/>
      <c r="JR97" s="106"/>
      <c r="JS97" s="106"/>
      <c r="JT97" s="106"/>
      <c r="JU97" s="106"/>
      <c r="JV97" s="106"/>
      <c r="JW97" s="106"/>
      <c r="JX97" s="106"/>
      <c r="JY97" s="106"/>
      <c r="JZ97" s="106"/>
      <c r="KA97" s="106"/>
      <c r="KB97" s="106"/>
      <c r="KC97" s="106"/>
      <c r="KD97" s="106"/>
      <c r="KE97" s="106"/>
      <c r="KF97" s="106"/>
      <c r="KG97" s="106"/>
      <c r="KH97" s="106"/>
      <c r="KI97" s="106"/>
      <c r="KJ97" s="106"/>
      <c r="KK97" s="106"/>
      <c r="KL97" s="106"/>
      <c r="KM97" s="106"/>
      <c r="KN97" s="106"/>
      <c r="KO97" s="106"/>
      <c r="KP97" s="106"/>
      <c r="KQ97" s="106"/>
      <c r="KR97" s="106"/>
      <c r="KS97" s="106"/>
      <c r="KT97" s="106"/>
      <c r="KU97" s="106"/>
      <c r="KV97" s="106"/>
      <c r="KW97" s="106"/>
      <c r="KX97" s="106"/>
      <c r="KY97" s="106"/>
      <c r="KZ97" s="106"/>
      <c r="LA97" s="106"/>
      <c r="LB97" s="106"/>
      <c r="LC97" s="106"/>
      <c r="LD97" s="106"/>
      <c r="LE97" s="106"/>
      <c r="LF97" s="106"/>
      <c r="LG97" s="106"/>
      <c r="LH97" s="106"/>
      <c r="LI97" s="106"/>
      <c r="LJ97" s="106"/>
      <c r="LK97" s="106"/>
      <c r="LL97" s="106"/>
      <c r="LM97" s="106"/>
      <c r="LN97" s="106"/>
      <c r="LO97" s="106"/>
      <c r="LP97" s="106"/>
      <c r="LQ97" s="106"/>
      <c r="LR97" s="106"/>
      <c r="LS97" s="106"/>
      <c r="LT97" s="106"/>
      <c r="LU97" s="106"/>
      <c r="LV97" s="106"/>
      <c r="LW97" s="106"/>
      <c r="LX97" s="106"/>
      <c r="LY97" s="106"/>
      <c r="LZ97" s="106"/>
      <c r="MA97" s="106"/>
      <c r="MB97" s="106"/>
      <c r="MC97" s="106"/>
      <c r="MD97" s="106"/>
      <c r="ME97" s="106"/>
      <c r="MF97" s="106"/>
      <c r="MG97" s="106"/>
      <c r="MH97" s="106"/>
      <c r="MI97" s="106" t="s">
        <v>307</v>
      </c>
      <c r="MJ97" s="106"/>
      <c r="MK97" s="106"/>
      <c r="ML97" s="106"/>
      <c r="MM97" s="106"/>
      <c r="MN97" s="106"/>
      <c r="MO97" s="106"/>
      <c r="MP97" s="106"/>
      <c r="MQ97" s="106"/>
      <c r="MR97" s="106"/>
      <c r="MS97" s="106"/>
      <c r="MT97" s="106"/>
      <c r="MU97" s="106"/>
      <c r="MV97" s="106"/>
      <c r="MW97" s="106"/>
      <c r="MX97" s="106"/>
      <c r="MY97" s="106"/>
      <c r="MZ97" s="106"/>
      <c r="NA97" s="106"/>
      <c r="NB97" s="106"/>
      <c r="NC97" s="106"/>
      <c r="ND97" s="106"/>
      <c r="NE97" s="106"/>
      <c r="NF97" s="106"/>
      <c r="NG97" s="106"/>
      <c r="NH97" s="106"/>
      <c r="NI97" s="106"/>
      <c r="NJ97" s="106"/>
      <c r="NK97" s="106"/>
      <c r="NL97" s="106"/>
      <c r="NM97" s="106"/>
      <c r="NN97" s="106"/>
      <c r="NO97" s="106"/>
      <c r="NP97" s="106"/>
      <c r="NQ97" s="106"/>
      <c r="NR97" s="106"/>
      <c r="NS97" s="106"/>
      <c r="NT97" s="106"/>
      <c r="NU97" s="106"/>
      <c r="NV97" s="106"/>
      <c r="NW97" s="106"/>
      <c r="NX97" s="106"/>
      <c r="NY97" s="106"/>
      <c r="NZ97" s="106"/>
      <c r="OA97" s="106"/>
      <c r="OB97" s="106"/>
      <c r="OC97" s="106"/>
      <c r="OD97" s="106"/>
      <c r="OE97" s="106"/>
      <c r="OF97" s="106"/>
      <c r="OG97" s="106"/>
      <c r="OH97" s="106"/>
      <c r="OI97" s="106"/>
      <c r="OJ97" s="106"/>
      <c r="OK97" s="106"/>
      <c r="OL97" s="106"/>
      <c r="OM97" s="106"/>
      <c r="ON97" s="106"/>
      <c r="OO97" s="106"/>
      <c r="OP97" s="106"/>
      <c r="OQ97" s="106"/>
      <c r="OR97" s="106"/>
      <c r="OS97" s="106"/>
      <c r="OT97" s="106"/>
      <c r="OU97" s="106"/>
      <c r="OV97" s="106"/>
      <c r="OW97" s="106"/>
      <c r="OX97" s="106"/>
      <c r="OY97" s="106"/>
      <c r="OZ97" s="106"/>
      <c r="PA97" s="106"/>
      <c r="PB97" s="106"/>
      <c r="PC97" s="106"/>
      <c r="PD97" s="106"/>
      <c r="PE97" s="106"/>
      <c r="PF97" s="106"/>
      <c r="PG97" s="106"/>
      <c r="PH97" s="106"/>
      <c r="PI97" s="106"/>
      <c r="PJ97" s="106"/>
      <c r="PK97" s="106"/>
      <c r="PL97" s="106"/>
      <c r="PM97" s="106"/>
      <c r="PN97" s="106"/>
      <c r="PO97" s="106"/>
      <c r="PP97" s="106"/>
      <c r="PQ97" s="106"/>
      <c r="PR97" s="106"/>
      <c r="PS97" s="106"/>
      <c r="PT97" s="106"/>
      <c r="PU97" s="106"/>
      <c r="PV97" s="106"/>
      <c r="PW97" s="106"/>
      <c r="PX97" s="106"/>
      <c r="PY97" s="106"/>
      <c r="PZ97" s="106"/>
      <c r="QA97" s="106"/>
      <c r="QB97" s="106"/>
      <c r="QC97" s="106"/>
      <c r="QD97" s="106"/>
      <c r="QE97" s="106"/>
      <c r="QF97" s="106"/>
      <c r="QG97" s="106"/>
      <c r="QH97" s="106"/>
      <c r="QI97" s="106"/>
      <c r="QJ97" s="106"/>
      <c r="QK97" s="106"/>
      <c r="QL97" s="106"/>
      <c r="QM97" s="106"/>
      <c r="QN97" s="106"/>
      <c r="QO97" s="106"/>
      <c r="QP97" s="106"/>
      <c r="QQ97" s="106"/>
      <c r="QR97" s="106"/>
      <c r="QS97" s="106"/>
      <c r="QT97" s="106"/>
      <c r="QU97" s="106"/>
      <c r="QV97" s="106"/>
      <c r="QW97" s="106"/>
      <c r="QX97" s="106"/>
      <c r="QY97" s="106"/>
      <c r="QZ97" s="106"/>
      <c r="RA97" s="106"/>
      <c r="RB97" s="106"/>
      <c r="RC97" s="106"/>
      <c r="RD97" s="106"/>
      <c r="RE97" s="106"/>
      <c r="RF97" s="106"/>
      <c r="RG97" s="106"/>
      <c r="RH97" s="106"/>
      <c r="RI97" s="106"/>
      <c r="RJ97" s="106"/>
      <c r="RK97" s="106"/>
      <c r="RL97" s="106"/>
      <c r="RM97" s="106"/>
      <c r="RN97" s="106"/>
      <c r="RO97" s="106"/>
      <c r="RP97" s="106"/>
      <c r="RQ97" s="106"/>
      <c r="RR97" s="106"/>
      <c r="RS97" s="106"/>
      <c r="RT97" s="106"/>
      <c r="RU97" s="106"/>
      <c r="RV97" s="106"/>
      <c r="RW97" s="106"/>
      <c r="RX97" s="106"/>
      <c r="RY97" s="106"/>
      <c r="RZ97" s="106"/>
      <c r="SA97" s="106"/>
      <c r="SB97" s="106"/>
      <c r="SC97" s="106"/>
      <c r="SD97" s="106"/>
      <c r="SE97" s="106"/>
      <c r="SF97" s="106"/>
      <c r="SG97" s="106"/>
      <c r="SH97" s="106"/>
      <c r="SI97" s="106"/>
      <c r="SJ97" s="106"/>
      <c r="SK97" s="106"/>
      <c r="SL97" s="106"/>
      <c r="SM97" s="106"/>
      <c r="SN97" s="106"/>
      <c r="SO97" s="106"/>
      <c r="SP97" s="106"/>
      <c r="SQ97" s="106"/>
      <c r="SR97" s="106"/>
      <c r="SS97" s="106"/>
      <c r="ST97" s="106"/>
      <c r="SU97" s="106"/>
      <c r="SV97" s="106"/>
      <c r="SW97" s="106"/>
      <c r="SX97" s="106"/>
      <c r="SY97" s="106"/>
      <c r="SZ97" s="106"/>
      <c r="TA97" s="106"/>
      <c r="TB97" s="106"/>
    </row>
    <row r="98" spans="1:522" s="10" customFormat="1" ht="18" customHeight="1" x14ac:dyDescent="0.25">
      <c r="A98" s="12"/>
      <c r="B98" s="26" t="s">
        <v>557</v>
      </c>
      <c r="C98" s="1">
        <v>8582</v>
      </c>
      <c r="D98" t="s">
        <v>558</v>
      </c>
      <c r="E98" s="1">
        <v>12637</v>
      </c>
      <c r="F98" s="1"/>
      <c r="G98" t="s">
        <v>559</v>
      </c>
      <c r="H98"/>
      <c r="I98" s="1">
        <f t="shared" si="2"/>
        <v>0</v>
      </c>
      <c r="J98" s="12">
        <f t="shared" si="3"/>
        <v>0</v>
      </c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6"/>
      <c r="CV98" s="106"/>
      <c r="CW98" s="106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6"/>
      <c r="DI98" s="106"/>
      <c r="DJ98" s="106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6"/>
      <c r="DV98" s="106"/>
      <c r="DW98" s="106"/>
      <c r="DX98" s="106"/>
      <c r="DY98" s="106"/>
      <c r="DZ98" s="106"/>
      <c r="EA98" s="106"/>
      <c r="EB98" s="106"/>
      <c r="EC98" s="106"/>
      <c r="ED98" s="106"/>
      <c r="EE98" s="106"/>
      <c r="EF98" s="106"/>
      <c r="EG98" s="106"/>
      <c r="EH98" s="106"/>
      <c r="EI98" s="106"/>
      <c r="EJ98" s="106"/>
      <c r="EK98" s="106"/>
      <c r="EL98" s="106"/>
      <c r="EM98" s="106"/>
      <c r="EN98" s="106"/>
      <c r="EO98" s="106"/>
      <c r="EP98" s="106"/>
      <c r="EQ98" s="106"/>
      <c r="ER98" s="106"/>
      <c r="ES98" s="106"/>
      <c r="ET98" s="106"/>
      <c r="EU98" s="106"/>
      <c r="EV98" s="106"/>
      <c r="EW98" s="106"/>
      <c r="EX98" s="106"/>
      <c r="EY98" s="106"/>
      <c r="EZ98" s="106"/>
      <c r="FA98" s="106"/>
      <c r="FB98" s="106"/>
      <c r="FC98" s="106"/>
      <c r="FD98" s="106"/>
      <c r="FE98" s="106"/>
      <c r="FF98" s="106"/>
      <c r="FG98" s="106"/>
      <c r="FH98" s="106"/>
      <c r="FI98" s="106"/>
      <c r="FJ98" s="106"/>
      <c r="FK98" s="106"/>
      <c r="FL98" s="106"/>
      <c r="FM98" s="106"/>
      <c r="FN98" s="106"/>
      <c r="FO98" s="106"/>
      <c r="FP98" s="106"/>
      <c r="FQ98" s="106"/>
      <c r="FR98" s="106"/>
      <c r="FS98" s="106"/>
      <c r="FT98" s="106"/>
      <c r="FU98" s="106"/>
      <c r="FV98" s="106"/>
      <c r="FW98" s="106"/>
      <c r="FX98" s="106"/>
      <c r="FY98" s="106"/>
      <c r="FZ98" s="106"/>
      <c r="GA98" s="157"/>
      <c r="GB98" s="157"/>
      <c r="GC98" s="106"/>
      <c r="GD98" s="106"/>
      <c r="GE98" s="106"/>
      <c r="GF98" s="106"/>
      <c r="GG98" s="106"/>
      <c r="GH98" s="106"/>
      <c r="GI98" s="106"/>
      <c r="GJ98" s="106"/>
      <c r="GK98" s="106"/>
      <c r="GL98" s="106"/>
      <c r="GM98" s="106"/>
      <c r="GN98" s="106"/>
      <c r="GO98" s="106"/>
      <c r="GP98" s="106"/>
      <c r="GQ98" s="106"/>
      <c r="GR98" s="106"/>
      <c r="GS98" s="106"/>
      <c r="GT98" s="106"/>
      <c r="GU98" s="106"/>
      <c r="GV98" s="106"/>
      <c r="GW98" s="106"/>
      <c r="GX98" s="106"/>
      <c r="GY98" s="106"/>
      <c r="GZ98" s="106"/>
      <c r="HA98" s="106"/>
      <c r="HB98" s="106"/>
      <c r="HC98" s="106"/>
      <c r="HD98" s="106"/>
      <c r="HE98" s="106"/>
      <c r="HF98" s="106"/>
      <c r="HG98" s="106"/>
      <c r="HH98" s="106"/>
      <c r="HI98" s="106"/>
      <c r="HJ98" s="106"/>
      <c r="HK98" s="106"/>
      <c r="HL98" s="106"/>
      <c r="HM98" s="106"/>
      <c r="HN98" s="106"/>
      <c r="HO98" s="106"/>
      <c r="HP98" s="106"/>
      <c r="HQ98" s="106"/>
      <c r="HR98" s="106"/>
      <c r="HS98" s="106"/>
      <c r="HT98" s="106"/>
      <c r="HU98" s="106"/>
      <c r="HV98" s="106"/>
      <c r="HW98" s="106"/>
      <c r="HX98" s="106"/>
      <c r="HY98" s="106"/>
      <c r="HZ98" s="106"/>
      <c r="IA98" s="106"/>
      <c r="IB98" s="106"/>
      <c r="IC98" s="106"/>
      <c r="ID98" s="106"/>
      <c r="IE98" s="106"/>
      <c r="IF98" s="106"/>
      <c r="IG98" s="106"/>
      <c r="IH98" s="106"/>
      <c r="II98" s="106"/>
      <c r="IJ98" s="106"/>
      <c r="IK98" s="106"/>
      <c r="IL98" s="106"/>
      <c r="IM98" s="106"/>
      <c r="IN98" s="106"/>
      <c r="IO98" s="106"/>
      <c r="IP98" s="106"/>
      <c r="IQ98" s="106"/>
      <c r="IR98" s="106"/>
      <c r="IS98" s="106"/>
      <c r="IT98" s="106"/>
      <c r="IU98" s="106"/>
      <c r="IV98" s="106"/>
      <c r="IW98" s="106"/>
      <c r="IX98" s="106"/>
      <c r="IY98" s="106"/>
      <c r="IZ98" s="106"/>
      <c r="JA98" s="106"/>
      <c r="JB98" s="106"/>
      <c r="JC98" s="106"/>
      <c r="JD98" s="106"/>
      <c r="JE98" s="106"/>
      <c r="JF98" s="106"/>
      <c r="JG98" s="106"/>
      <c r="JH98" s="106"/>
      <c r="JI98" s="106"/>
      <c r="JJ98" s="106"/>
      <c r="JK98" s="106"/>
      <c r="JL98" s="106"/>
      <c r="JM98" s="106"/>
      <c r="JN98" s="106"/>
      <c r="JO98" s="106"/>
      <c r="JP98" s="106"/>
      <c r="JQ98" s="106"/>
      <c r="JR98" s="106"/>
      <c r="JS98" s="106"/>
      <c r="JT98" s="106"/>
      <c r="JU98" s="106"/>
      <c r="JV98" s="106"/>
      <c r="JW98" s="106"/>
      <c r="JX98" s="106"/>
      <c r="JY98" s="106"/>
      <c r="JZ98" s="106"/>
      <c r="KA98" s="106"/>
      <c r="KB98" s="106"/>
      <c r="KC98" s="106"/>
      <c r="KD98" s="106"/>
      <c r="KE98" s="106"/>
      <c r="KF98" s="106"/>
      <c r="KG98" s="106"/>
      <c r="KH98" s="106"/>
      <c r="KI98" s="106"/>
      <c r="KJ98" s="106"/>
      <c r="KK98" s="106"/>
      <c r="KL98" s="106"/>
      <c r="KM98" s="106"/>
      <c r="KN98" s="106"/>
      <c r="KO98" s="106"/>
      <c r="KP98" s="106"/>
      <c r="KQ98" s="106"/>
      <c r="KR98" s="106"/>
      <c r="KS98" s="106"/>
      <c r="KT98" s="106"/>
      <c r="KU98" s="106"/>
      <c r="KV98" s="106"/>
      <c r="KW98" s="106"/>
      <c r="KX98" s="106"/>
      <c r="KY98" s="106"/>
      <c r="KZ98" s="106"/>
      <c r="LA98" s="106"/>
      <c r="LB98" s="106"/>
      <c r="LC98" s="106"/>
      <c r="LD98" s="106"/>
      <c r="LE98" s="106"/>
      <c r="LF98" s="106"/>
      <c r="LG98" s="106"/>
      <c r="LH98" s="106"/>
      <c r="LI98" s="106"/>
      <c r="LJ98" s="106"/>
      <c r="LK98" s="106"/>
      <c r="LL98" s="106"/>
      <c r="LM98" s="106"/>
      <c r="LN98" s="106"/>
      <c r="LO98" s="106"/>
      <c r="LP98" s="106"/>
      <c r="LQ98" s="106"/>
      <c r="LR98" s="106"/>
      <c r="LS98" s="106"/>
      <c r="LT98" s="106"/>
      <c r="LU98" s="106"/>
      <c r="LV98" s="106"/>
      <c r="LW98" s="106"/>
      <c r="LX98" s="106"/>
      <c r="LY98" s="106"/>
      <c r="LZ98" s="106"/>
      <c r="MA98" s="106" t="s">
        <v>307</v>
      </c>
      <c r="MB98" s="106"/>
      <c r="MC98" s="106"/>
      <c r="MD98" s="106"/>
      <c r="ME98" s="106"/>
      <c r="MF98" s="106"/>
      <c r="MG98" s="106"/>
      <c r="MH98" s="106"/>
      <c r="MI98" s="106"/>
      <c r="MJ98" s="106"/>
      <c r="MK98" s="106"/>
      <c r="ML98" s="106"/>
      <c r="MM98" s="106"/>
      <c r="MN98" s="106"/>
      <c r="MO98" s="106"/>
      <c r="MP98" s="106"/>
      <c r="MQ98" s="106"/>
      <c r="MR98" s="106"/>
      <c r="MS98" s="106"/>
      <c r="MT98" s="106"/>
      <c r="MU98" s="106"/>
      <c r="MV98" s="106"/>
      <c r="MW98" s="106"/>
      <c r="MX98" s="106"/>
      <c r="MY98" s="106"/>
      <c r="MZ98" s="106"/>
      <c r="NA98" s="106"/>
      <c r="NB98" s="106"/>
      <c r="NC98" s="106"/>
      <c r="ND98" s="106"/>
      <c r="NE98" s="106"/>
      <c r="NF98" s="106"/>
      <c r="NG98" s="106"/>
      <c r="NH98" s="106"/>
      <c r="NI98" s="106"/>
      <c r="NJ98" s="106"/>
      <c r="NK98" s="106"/>
      <c r="NL98" s="106"/>
      <c r="NM98" s="106"/>
      <c r="NN98" s="106"/>
      <c r="NO98" s="106"/>
      <c r="NP98" s="106"/>
      <c r="NQ98" s="106"/>
      <c r="NR98" s="106"/>
      <c r="NS98" s="106"/>
      <c r="NT98" s="106"/>
      <c r="NU98" s="106"/>
      <c r="NV98" s="106"/>
      <c r="NW98" s="106"/>
      <c r="NX98" s="106"/>
      <c r="NY98" s="106"/>
      <c r="NZ98" s="106"/>
      <c r="OA98" s="106"/>
      <c r="OB98" s="106"/>
      <c r="OC98" s="106"/>
      <c r="OD98" s="106"/>
      <c r="OE98" s="106"/>
      <c r="OF98" s="106"/>
      <c r="OG98" s="106"/>
      <c r="OH98" s="106"/>
      <c r="OI98" s="106"/>
      <c r="OJ98" s="106"/>
      <c r="OK98" s="106"/>
      <c r="OL98" s="106"/>
      <c r="OM98" s="106"/>
      <c r="ON98" s="106"/>
      <c r="OO98" s="106"/>
      <c r="OP98" s="106"/>
      <c r="OQ98" s="106"/>
      <c r="OR98" s="106"/>
      <c r="OS98" s="106"/>
      <c r="OT98" s="106"/>
      <c r="OU98" s="106"/>
      <c r="OV98" s="106"/>
      <c r="OW98" s="106"/>
      <c r="OX98" s="106"/>
      <c r="OY98" s="106"/>
      <c r="OZ98" s="106"/>
      <c r="PA98" s="106"/>
      <c r="PB98" s="106"/>
      <c r="PC98" s="106"/>
      <c r="PD98" s="106"/>
      <c r="PE98" s="106"/>
      <c r="PF98" s="106"/>
      <c r="PG98" s="106"/>
      <c r="PH98" s="106"/>
      <c r="PI98" s="106"/>
      <c r="PJ98" s="106"/>
      <c r="PK98" s="106"/>
      <c r="PL98" s="106"/>
      <c r="PM98" s="106"/>
      <c r="PN98" s="106"/>
      <c r="PO98" s="106"/>
      <c r="PP98" s="106"/>
      <c r="PQ98" s="106"/>
      <c r="PR98" s="106"/>
      <c r="PS98" s="106"/>
      <c r="PT98" s="106"/>
      <c r="PU98" s="106"/>
      <c r="PV98" s="106"/>
      <c r="PW98" s="106"/>
      <c r="PX98" s="106"/>
      <c r="PY98" s="106"/>
      <c r="PZ98" s="106"/>
      <c r="QA98" s="106"/>
      <c r="QB98" s="106"/>
      <c r="QC98" s="106"/>
      <c r="QD98" s="106"/>
      <c r="QE98" s="106"/>
      <c r="QF98" s="106"/>
      <c r="QG98" s="106"/>
      <c r="QH98" s="106"/>
      <c r="QI98" s="106"/>
      <c r="QJ98" s="106"/>
      <c r="QK98" s="106"/>
      <c r="QL98" s="106"/>
      <c r="QM98" s="106"/>
      <c r="QN98" s="106"/>
      <c r="QO98" s="106"/>
      <c r="QP98" s="106"/>
      <c r="QQ98" s="106"/>
      <c r="QR98" s="106"/>
      <c r="QS98" s="106"/>
      <c r="QT98" s="106"/>
      <c r="QU98" s="106"/>
      <c r="QV98" s="106"/>
      <c r="QW98" s="106"/>
      <c r="QX98" s="106"/>
      <c r="QY98" s="106"/>
      <c r="QZ98" s="106"/>
      <c r="RA98" s="106"/>
      <c r="RB98" s="106"/>
      <c r="RC98" s="106"/>
      <c r="RD98" s="106"/>
      <c r="RE98" s="106"/>
      <c r="RF98" s="106"/>
      <c r="RG98" s="106"/>
      <c r="RH98" s="106"/>
      <c r="RI98" s="106"/>
      <c r="RJ98" s="106"/>
      <c r="RK98" s="106"/>
      <c r="RL98" s="106"/>
      <c r="RM98" s="106"/>
      <c r="RN98" s="106"/>
      <c r="RO98" s="106"/>
      <c r="RP98" s="106"/>
      <c r="RQ98" s="106"/>
      <c r="RR98" s="106"/>
      <c r="RS98" s="106"/>
      <c r="RT98" s="106"/>
      <c r="RU98" s="106"/>
      <c r="RV98" s="106"/>
      <c r="RW98" s="106"/>
      <c r="RX98" s="106"/>
      <c r="RY98" s="106"/>
      <c r="RZ98" s="106"/>
      <c r="SA98" s="106"/>
      <c r="SB98" s="106"/>
      <c r="SC98" s="106"/>
      <c r="SD98" s="106"/>
      <c r="SE98" s="106"/>
      <c r="SF98" s="106"/>
      <c r="SG98" s="106"/>
      <c r="SH98" s="106"/>
      <c r="SI98" s="106"/>
      <c r="SJ98" s="106"/>
      <c r="SK98" s="106"/>
      <c r="SL98" s="106"/>
      <c r="SM98" s="106"/>
      <c r="SN98" s="106"/>
      <c r="SO98" s="106"/>
      <c r="SP98" s="106"/>
      <c r="SQ98" s="106"/>
      <c r="SR98" s="106"/>
      <c r="SS98" s="106"/>
      <c r="ST98" s="106"/>
      <c r="SU98" s="106"/>
      <c r="SV98" s="106"/>
      <c r="SW98" s="106"/>
      <c r="SX98" s="106"/>
      <c r="SY98" s="106"/>
      <c r="SZ98" s="106"/>
      <c r="TA98" s="106"/>
      <c r="TB98" s="106"/>
    </row>
    <row r="99" spans="1:522" s="10" customFormat="1" ht="18" customHeight="1" x14ac:dyDescent="0.25">
      <c r="A99" s="12"/>
      <c r="B99" s="26" t="s">
        <v>398</v>
      </c>
      <c r="C99" s="1">
        <v>6615</v>
      </c>
      <c r="D99" s="4" t="s">
        <v>399</v>
      </c>
      <c r="E99" s="1">
        <v>12719</v>
      </c>
      <c r="F99" s="1"/>
      <c r="G99" s="4" t="s">
        <v>400</v>
      </c>
      <c r="H99"/>
      <c r="I99" s="1">
        <f t="shared" si="2"/>
        <v>0</v>
      </c>
      <c r="J99" s="12">
        <f t="shared" si="3"/>
        <v>0</v>
      </c>
      <c r="K99" s="106"/>
      <c r="L99" s="106"/>
      <c r="M99" s="111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11"/>
      <c r="AJ99" s="111"/>
      <c r="AK99" s="106"/>
      <c r="AL99" s="106"/>
      <c r="AM99" s="106"/>
      <c r="AN99" s="106"/>
      <c r="AO99" s="111"/>
      <c r="AP99" s="111"/>
      <c r="AQ99" s="106"/>
      <c r="AR99" s="111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11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  <c r="CL99" s="106"/>
      <c r="CM99" s="111"/>
      <c r="CN99" s="106"/>
      <c r="CO99" s="106"/>
      <c r="CP99" s="106"/>
      <c r="CQ99" s="106"/>
      <c r="CR99" s="106"/>
      <c r="CS99" s="106"/>
      <c r="CT99" s="106"/>
      <c r="CU99" s="106"/>
      <c r="CV99" s="111"/>
      <c r="CW99" s="106"/>
      <c r="CX99" s="106"/>
      <c r="CY99" s="106"/>
      <c r="CZ99" s="106"/>
      <c r="DA99" s="106"/>
      <c r="DB99" s="106"/>
      <c r="DC99" s="106"/>
      <c r="DD99" s="106"/>
      <c r="DE99" s="106"/>
      <c r="DF99" s="106"/>
      <c r="DG99" s="106"/>
      <c r="DH99" s="106"/>
      <c r="DI99" s="106"/>
      <c r="DJ99" s="106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6"/>
      <c r="DV99" s="106"/>
      <c r="DW99" s="106"/>
      <c r="DX99" s="106"/>
      <c r="DY99" s="106"/>
      <c r="DZ99" s="106"/>
      <c r="EA99" s="106"/>
      <c r="EB99" s="106"/>
      <c r="EC99" s="106"/>
      <c r="ED99" s="106"/>
      <c r="EE99" s="106"/>
      <c r="EF99" s="106"/>
      <c r="EG99" s="106" t="s">
        <v>307</v>
      </c>
      <c r="EH99" s="106"/>
      <c r="EI99" s="106"/>
      <c r="EJ99" s="106"/>
      <c r="EK99" s="106"/>
      <c r="EL99" s="106"/>
      <c r="EM99" s="106" t="s">
        <v>307</v>
      </c>
      <c r="EN99" s="106"/>
      <c r="EO99" s="106"/>
      <c r="EP99" s="106"/>
      <c r="EQ99" s="106"/>
      <c r="ER99" s="106"/>
      <c r="ES99" s="106"/>
      <c r="ET99" s="106"/>
      <c r="EU99" s="106"/>
      <c r="EV99" s="106"/>
      <c r="EW99" s="106"/>
      <c r="EX99" s="106"/>
      <c r="EY99" s="106"/>
      <c r="EZ99" s="106"/>
      <c r="FA99" s="106"/>
      <c r="FB99" s="106"/>
      <c r="FC99" s="106"/>
      <c r="FD99" s="106"/>
      <c r="FE99" s="106"/>
      <c r="FF99" s="106"/>
      <c r="FG99" s="106"/>
      <c r="FH99" s="106"/>
      <c r="FI99" s="106"/>
      <c r="FJ99" s="106"/>
      <c r="FK99" s="106"/>
      <c r="FL99" s="106"/>
      <c r="FM99" s="106"/>
      <c r="FN99" s="106"/>
      <c r="FO99" s="106"/>
      <c r="FP99" s="106"/>
      <c r="FQ99" s="106"/>
      <c r="FR99" s="106"/>
      <c r="FS99" s="106"/>
      <c r="FT99" s="106"/>
      <c r="FU99" s="106"/>
      <c r="FV99" s="106"/>
      <c r="FW99" s="106"/>
      <c r="FX99" s="106"/>
      <c r="FY99" s="106"/>
      <c r="FZ99" s="106"/>
      <c r="GA99" s="157"/>
      <c r="GB99" s="157"/>
      <c r="GC99" s="106"/>
      <c r="GD99" s="106"/>
      <c r="GE99" s="106"/>
      <c r="GF99" s="106"/>
      <c r="GG99" s="106"/>
      <c r="GH99" s="106"/>
      <c r="GI99" s="106"/>
      <c r="GJ99" s="106"/>
      <c r="GK99" s="106"/>
      <c r="GL99" s="106"/>
      <c r="GM99" s="106"/>
      <c r="GN99" s="106"/>
      <c r="GO99" s="106"/>
      <c r="GP99" s="106"/>
      <c r="GQ99" s="106"/>
      <c r="GR99" s="106"/>
      <c r="GS99" s="106"/>
      <c r="GT99" s="106"/>
      <c r="GU99" s="106"/>
      <c r="GV99" s="106"/>
      <c r="GW99" s="106"/>
      <c r="GX99" s="106"/>
      <c r="GY99" s="106"/>
      <c r="GZ99" s="106"/>
      <c r="HA99" s="106"/>
      <c r="HB99" s="106"/>
      <c r="HC99" s="106"/>
      <c r="HD99" s="106"/>
      <c r="HE99" s="106"/>
      <c r="HF99" s="106"/>
      <c r="HG99" s="106"/>
      <c r="HH99" s="106"/>
      <c r="HI99" s="106"/>
      <c r="HJ99" s="106"/>
      <c r="HK99" s="106"/>
      <c r="HL99" s="106"/>
      <c r="HM99" s="106"/>
      <c r="HN99" s="106"/>
      <c r="HO99" s="106"/>
      <c r="HP99" s="106"/>
      <c r="HQ99" s="106"/>
      <c r="HR99" s="106"/>
      <c r="HS99" s="106"/>
      <c r="HT99" s="106"/>
      <c r="HU99" s="106"/>
      <c r="HV99" s="106"/>
      <c r="HW99" s="106"/>
      <c r="HX99" s="106"/>
      <c r="HY99" s="106"/>
      <c r="HZ99" s="106"/>
      <c r="IA99" s="106"/>
      <c r="IB99" s="106"/>
      <c r="IC99" s="106"/>
      <c r="ID99" s="106"/>
      <c r="IE99" s="106"/>
      <c r="IF99" s="106"/>
      <c r="IG99" s="106"/>
      <c r="IH99" s="106"/>
      <c r="II99" s="106"/>
      <c r="IJ99" s="106"/>
      <c r="IK99" s="106"/>
      <c r="IL99" s="106"/>
      <c r="IM99" s="106"/>
      <c r="IN99" s="106"/>
      <c r="IO99" s="106"/>
      <c r="IP99" s="106"/>
      <c r="IQ99" s="106"/>
      <c r="IR99" s="106"/>
      <c r="IS99" s="106"/>
      <c r="IT99" s="106"/>
      <c r="IU99" s="106"/>
      <c r="IV99" s="106"/>
      <c r="IW99" s="106"/>
      <c r="IX99" s="106"/>
      <c r="IY99" s="106"/>
      <c r="IZ99" s="106"/>
      <c r="JA99" s="106"/>
      <c r="JB99" s="106"/>
      <c r="JC99" s="106"/>
      <c r="JD99" s="106"/>
      <c r="JE99" s="106"/>
      <c r="JF99" s="106"/>
      <c r="JG99" s="106"/>
      <c r="JH99" s="106"/>
      <c r="JI99" s="106"/>
      <c r="JJ99" s="106"/>
      <c r="JK99" s="106"/>
      <c r="JL99" s="106"/>
      <c r="JM99" s="106"/>
      <c r="JN99" s="106"/>
      <c r="JO99" s="106"/>
      <c r="JP99" s="106"/>
      <c r="JQ99" s="106"/>
      <c r="JR99" s="106"/>
      <c r="JS99" s="97"/>
      <c r="JT99" s="97"/>
      <c r="JU99" s="97"/>
      <c r="JV99" s="97"/>
      <c r="JW99" s="97"/>
      <c r="JX99" s="106"/>
      <c r="JY99" s="106"/>
      <c r="JZ99" s="106"/>
      <c r="KA99" s="106"/>
      <c r="KB99" s="106"/>
      <c r="KC99" s="106"/>
      <c r="KD99" s="106"/>
      <c r="KE99" s="106"/>
      <c r="KF99" s="106"/>
      <c r="KG99" s="106"/>
      <c r="KH99" s="106"/>
      <c r="KI99" s="106"/>
      <c r="KJ99" s="106"/>
      <c r="KK99" s="106"/>
      <c r="KL99" s="106"/>
      <c r="KM99" s="106"/>
      <c r="KN99" s="106"/>
      <c r="KO99" s="106"/>
      <c r="KP99" s="106"/>
      <c r="KQ99" s="106"/>
      <c r="KR99" s="106"/>
      <c r="KS99" s="106"/>
      <c r="KT99" s="106"/>
      <c r="KU99" s="106"/>
      <c r="KV99" s="106"/>
      <c r="KW99" s="106"/>
      <c r="KX99" s="106"/>
      <c r="KY99" s="106"/>
      <c r="KZ99" s="106"/>
      <c r="LA99" s="106"/>
      <c r="LB99" s="106"/>
      <c r="LC99" s="106"/>
      <c r="LD99" s="106"/>
      <c r="LE99" s="106"/>
      <c r="LF99" s="106"/>
      <c r="LG99" s="106"/>
      <c r="LH99" s="106"/>
      <c r="LI99" s="106"/>
      <c r="LJ99" s="106"/>
      <c r="LK99" s="106"/>
      <c r="LL99" s="106"/>
      <c r="LM99" s="106"/>
      <c r="LN99" s="106"/>
      <c r="LO99" s="106"/>
      <c r="LP99" s="106"/>
      <c r="LQ99" s="106"/>
      <c r="LR99" s="106"/>
      <c r="LS99" s="106"/>
      <c r="LT99" s="106"/>
      <c r="LU99" s="106"/>
      <c r="LV99" s="106"/>
      <c r="LW99" s="106"/>
      <c r="LX99" s="106"/>
      <c r="LY99" s="106"/>
      <c r="LZ99" s="106"/>
      <c r="MA99" s="106"/>
      <c r="MB99" s="106"/>
      <c r="MC99" s="106"/>
      <c r="MD99" s="106"/>
      <c r="ME99" s="106"/>
      <c r="MF99" s="106"/>
      <c r="MG99" s="106"/>
      <c r="MH99" s="106"/>
      <c r="MI99" s="106"/>
      <c r="MJ99" s="106"/>
      <c r="MK99" s="106"/>
      <c r="ML99" s="106"/>
      <c r="MM99" s="106"/>
      <c r="MN99" s="106"/>
      <c r="MO99" s="106"/>
      <c r="MP99" s="106" t="s">
        <v>307</v>
      </c>
      <c r="MQ99" s="106" t="s">
        <v>307</v>
      </c>
      <c r="MR99" s="106"/>
      <c r="MS99" s="106"/>
      <c r="MT99" s="106"/>
      <c r="MU99" s="106"/>
      <c r="MV99" s="106"/>
      <c r="MW99" s="106"/>
      <c r="MX99" s="106"/>
      <c r="MY99" s="106"/>
      <c r="MZ99" s="106"/>
      <c r="NA99" s="106"/>
      <c r="NB99" s="106"/>
      <c r="NC99" s="106"/>
      <c r="ND99" s="106"/>
      <c r="NE99" s="106"/>
      <c r="NF99" s="106"/>
      <c r="NG99" s="106"/>
      <c r="NH99" s="106"/>
      <c r="NI99" s="106"/>
      <c r="NJ99" s="106"/>
      <c r="NK99" s="106"/>
      <c r="NL99" s="106"/>
      <c r="NM99" s="106"/>
      <c r="NN99" s="106"/>
      <c r="NO99" s="106"/>
      <c r="NP99" s="106"/>
      <c r="NQ99" s="106"/>
      <c r="NR99" s="106"/>
      <c r="NS99" s="106"/>
      <c r="NT99" s="106"/>
      <c r="NU99" s="106"/>
      <c r="NV99" s="106"/>
      <c r="NW99" s="106"/>
      <c r="NX99" s="106"/>
      <c r="NY99" s="106"/>
      <c r="NZ99" s="106"/>
      <c r="OA99" s="106"/>
      <c r="OB99" s="106"/>
      <c r="OC99" s="106"/>
      <c r="OD99" s="106"/>
      <c r="OE99" s="106"/>
      <c r="OF99" s="106"/>
      <c r="OG99" s="106"/>
      <c r="OH99" s="106"/>
      <c r="OI99" s="106"/>
      <c r="OJ99" s="106"/>
      <c r="OK99" s="106"/>
      <c r="OL99" s="106"/>
      <c r="OM99" s="106"/>
      <c r="ON99" s="106"/>
      <c r="OO99" s="106"/>
      <c r="OP99" s="106"/>
      <c r="OQ99" s="106"/>
      <c r="OR99" s="106"/>
      <c r="OS99" s="106"/>
      <c r="OT99" s="106"/>
      <c r="OU99" s="106"/>
      <c r="OV99" s="106"/>
      <c r="OW99" s="106"/>
      <c r="OX99" s="106"/>
      <c r="OY99" s="106"/>
      <c r="OZ99" s="106"/>
      <c r="PA99" s="106"/>
      <c r="PB99" s="106"/>
      <c r="PC99" s="106"/>
      <c r="PD99" s="106"/>
      <c r="PE99" s="106"/>
      <c r="PF99" s="106"/>
      <c r="PG99" s="106"/>
      <c r="PH99" s="106"/>
      <c r="PI99" s="106"/>
      <c r="PJ99" s="106"/>
      <c r="PK99" s="106"/>
      <c r="PL99" s="106"/>
      <c r="PM99" s="106"/>
      <c r="PN99" s="106"/>
      <c r="PO99" s="106"/>
      <c r="PP99" s="106"/>
      <c r="PQ99" s="106"/>
      <c r="PR99" s="106"/>
      <c r="PS99" s="106"/>
      <c r="PT99" s="106"/>
      <c r="PU99" s="106"/>
      <c r="PV99" s="106"/>
      <c r="PW99" s="106"/>
      <c r="PX99" s="106"/>
      <c r="PY99" s="106"/>
      <c r="PZ99" s="106"/>
      <c r="QA99" s="106"/>
      <c r="QB99" s="106"/>
      <c r="QC99" s="106"/>
      <c r="QD99" s="106"/>
      <c r="QE99" s="106"/>
      <c r="QF99" s="106"/>
      <c r="QG99" s="106"/>
      <c r="QH99" s="106"/>
      <c r="QI99" s="106"/>
      <c r="QJ99" s="106"/>
      <c r="QK99" s="106"/>
      <c r="QL99" s="106"/>
      <c r="QM99" s="106"/>
      <c r="QN99" s="106"/>
      <c r="QO99" s="106"/>
      <c r="QP99" s="106"/>
      <c r="QQ99" s="106"/>
      <c r="QR99" s="106"/>
      <c r="QS99" s="106"/>
      <c r="QT99" s="106"/>
      <c r="QU99" s="106"/>
      <c r="QV99" s="106"/>
      <c r="QW99" s="106"/>
      <c r="QX99" s="106"/>
      <c r="QY99" s="106"/>
      <c r="QZ99" s="106"/>
      <c r="RA99" s="106"/>
      <c r="RB99" s="106"/>
      <c r="RC99" s="106"/>
      <c r="RD99" s="106"/>
      <c r="RE99" s="106"/>
      <c r="RF99" s="106"/>
      <c r="RG99" s="106"/>
      <c r="RH99" s="106"/>
      <c r="RI99" s="106"/>
      <c r="RJ99" s="106"/>
      <c r="RK99" s="106"/>
      <c r="RL99" s="106"/>
      <c r="RM99" s="106"/>
      <c r="RN99" s="106"/>
      <c r="RO99" s="106"/>
      <c r="RP99" s="106"/>
      <c r="RQ99" s="106"/>
      <c r="RR99" s="106"/>
      <c r="RS99" s="106"/>
      <c r="RT99" s="106"/>
      <c r="RU99" s="106"/>
      <c r="RV99" s="106"/>
      <c r="RW99" s="106"/>
      <c r="RX99" s="106"/>
      <c r="RY99" s="106"/>
      <c r="RZ99" s="106"/>
      <c r="SA99" s="106"/>
      <c r="SB99" s="106"/>
      <c r="SC99" s="106"/>
      <c r="SD99" s="106"/>
      <c r="SE99" s="106"/>
      <c r="SF99" s="106"/>
      <c r="SG99" s="106"/>
      <c r="SH99" s="106"/>
      <c r="SI99" s="106"/>
      <c r="SJ99" s="106"/>
      <c r="SK99" s="106"/>
      <c r="SL99" s="106"/>
      <c r="SM99" s="106"/>
      <c r="SN99" s="106"/>
      <c r="SO99" s="106"/>
      <c r="SP99" s="106"/>
      <c r="SQ99" s="106"/>
      <c r="SR99" s="106"/>
      <c r="SS99" s="106"/>
      <c r="ST99" s="106"/>
      <c r="SU99" s="106"/>
      <c r="SV99" s="106"/>
      <c r="SW99" s="106"/>
      <c r="SX99" s="106"/>
      <c r="SY99" s="106"/>
      <c r="SZ99" s="106"/>
      <c r="TA99" s="106"/>
      <c r="TB99" s="106"/>
    </row>
    <row r="100" spans="1:522" s="10" customFormat="1" ht="18" customHeight="1" x14ac:dyDescent="0.25">
      <c r="A100" s="12"/>
      <c r="B100" s="26" t="s">
        <v>497</v>
      </c>
      <c r="C100" s="1"/>
      <c r="D100" t="s">
        <v>498</v>
      </c>
      <c r="E100" s="1"/>
      <c r="F100" s="1"/>
      <c r="G100" t="s">
        <v>238</v>
      </c>
      <c r="H100"/>
      <c r="I100" s="1">
        <f t="shared" si="2"/>
        <v>0</v>
      </c>
      <c r="J100" s="12">
        <f t="shared" si="3"/>
        <v>0</v>
      </c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  <c r="CL100" s="106"/>
      <c r="CM100" s="106"/>
      <c r="CN100" s="106"/>
      <c r="CO100" s="106"/>
      <c r="CP100" s="106"/>
      <c r="CQ100" s="106"/>
      <c r="CR100" s="106"/>
      <c r="CS100" s="106"/>
      <c r="CT100" s="106"/>
      <c r="CU100" s="106"/>
      <c r="CV100" s="106"/>
      <c r="CW100" s="106"/>
      <c r="CX100" s="106"/>
      <c r="CY100" s="106"/>
      <c r="CZ100" s="106"/>
      <c r="DA100" s="106"/>
      <c r="DB100" s="106"/>
      <c r="DC100" s="106"/>
      <c r="DD100" s="106"/>
      <c r="DE100" s="106"/>
      <c r="DF100" s="106"/>
      <c r="DG100" s="106"/>
      <c r="DH100" s="106"/>
      <c r="DI100" s="106"/>
      <c r="DJ100" s="106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6"/>
      <c r="DV100" s="106"/>
      <c r="DW100" s="106"/>
      <c r="DX100" s="106"/>
      <c r="DY100" s="106"/>
      <c r="DZ100" s="106"/>
      <c r="EA100" s="106"/>
      <c r="EB100" s="106"/>
      <c r="EC100" s="106"/>
      <c r="ED100" s="106"/>
      <c r="EE100" s="106"/>
      <c r="EF100" s="106"/>
      <c r="EG100" s="106"/>
      <c r="EH100" s="106"/>
      <c r="EI100" s="106"/>
      <c r="EJ100" s="106"/>
      <c r="EK100" s="106"/>
      <c r="EL100" s="106"/>
      <c r="EM100" s="106"/>
      <c r="EN100" s="106"/>
      <c r="EO100" s="106"/>
      <c r="EP100" s="106"/>
      <c r="EQ100" s="106"/>
      <c r="ER100" s="106"/>
      <c r="ES100" s="106"/>
      <c r="ET100" s="106"/>
      <c r="EU100" s="106"/>
      <c r="EV100" s="106"/>
      <c r="EW100" s="106"/>
      <c r="EX100" s="106"/>
      <c r="EY100" s="106"/>
      <c r="EZ100" s="106"/>
      <c r="FA100" s="106"/>
      <c r="FB100" s="106"/>
      <c r="FC100" s="106"/>
      <c r="FD100" s="106"/>
      <c r="FE100" s="106"/>
      <c r="FF100" s="106"/>
      <c r="FG100" s="106"/>
      <c r="FH100" s="106"/>
      <c r="FI100" s="106"/>
      <c r="FJ100" s="106"/>
      <c r="FK100" s="106"/>
      <c r="FL100" s="106"/>
      <c r="FM100" s="106"/>
      <c r="FN100" s="106"/>
      <c r="FO100" s="106"/>
      <c r="FP100" s="106"/>
      <c r="FQ100" s="106"/>
      <c r="FR100" s="106"/>
      <c r="FS100" s="106"/>
      <c r="FT100" s="106"/>
      <c r="FU100" s="106"/>
      <c r="FV100" s="106"/>
      <c r="FW100" s="106"/>
      <c r="FX100" s="106"/>
      <c r="FY100" s="106"/>
      <c r="FZ100" s="106"/>
      <c r="GA100" s="157"/>
      <c r="GB100" s="157"/>
      <c r="GC100" s="106"/>
      <c r="GD100" s="106"/>
      <c r="GE100" s="106"/>
      <c r="GF100" s="106"/>
      <c r="GG100" s="106"/>
      <c r="GH100" s="106"/>
      <c r="GI100" s="106"/>
      <c r="GJ100" s="106"/>
      <c r="GK100" s="106"/>
      <c r="GL100" s="106"/>
      <c r="GM100" s="106"/>
      <c r="GN100" s="106"/>
      <c r="GO100" s="106"/>
      <c r="GP100" s="106"/>
      <c r="GQ100" s="106"/>
      <c r="GR100" s="106"/>
      <c r="GS100" s="106"/>
      <c r="GT100" s="106"/>
      <c r="GU100" s="106"/>
      <c r="GV100" s="106"/>
      <c r="GW100" s="106"/>
      <c r="GX100" s="106"/>
      <c r="GY100" s="106"/>
      <c r="GZ100" s="106"/>
      <c r="HA100" s="106"/>
      <c r="HB100" s="106"/>
      <c r="HC100" s="106"/>
      <c r="HD100" s="106"/>
      <c r="HE100" s="106"/>
      <c r="HF100" s="106"/>
      <c r="HG100" s="106"/>
      <c r="HH100" s="106"/>
      <c r="HI100" s="106"/>
      <c r="HJ100" s="106"/>
      <c r="HK100" s="106"/>
      <c r="HL100" s="106"/>
      <c r="HM100" s="106"/>
      <c r="HN100" s="106"/>
      <c r="HO100" s="106"/>
      <c r="HP100" s="106"/>
      <c r="HQ100" s="106"/>
      <c r="HR100" s="106"/>
      <c r="HS100" s="106"/>
      <c r="HT100" s="106"/>
      <c r="HU100" s="106"/>
      <c r="HV100" s="106"/>
      <c r="HW100" s="106"/>
      <c r="HX100" s="106"/>
      <c r="HY100" s="106"/>
      <c r="HZ100" s="106"/>
      <c r="IA100" s="106"/>
      <c r="IB100" s="106"/>
      <c r="IC100" s="106"/>
      <c r="ID100" s="106"/>
      <c r="IE100" s="106"/>
      <c r="IF100" s="106"/>
      <c r="IG100" s="106"/>
      <c r="IH100" s="106"/>
      <c r="II100" s="106"/>
      <c r="IJ100" s="106"/>
      <c r="IK100" s="106"/>
      <c r="IL100" s="106"/>
      <c r="IM100" s="106"/>
      <c r="IN100" s="106"/>
      <c r="IO100" s="106"/>
      <c r="IP100" s="106"/>
      <c r="IQ100" s="106"/>
      <c r="IR100" s="106"/>
      <c r="IS100" s="106"/>
      <c r="IT100" s="106"/>
      <c r="IU100" s="106"/>
      <c r="IV100" s="106"/>
      <c r="IW100" s="106"/>
      <c r="IX100" s="106"/>
      <c r="IY100" s="106"/>
      <c r="IZ100" s="106"/>
      <c r="JA100" s="106"/>
      <c r="JB100" s="106"/>
      <c r="JC100" s="106"/>
      <c r="JD100" s="106"/>
      <c r="JE100" s="106"/>
      <c r="JF100" s="106"/>
      <c r="JG100" s="106"/>
      <c r="JH100" s="106"/>
      <c r="JI100" s="106"/>
      <c r="JJ100" s="106"/>
      <c r="JK100" s="106"/>
      <c r="JL100" s="106"/>
      <c r="JM100" s="106"/>
      <c r="JN100" s="106"/>
      <c r="JO100" s="106"/>
      <c r="JP100" s="106" t="s">
        <v>307</v>
      </c>
      <c r="JQ100" s="106" t="s">
        <v>307</v>
      </c>
      <c r="JR100" s="106"/>
      <c r="JS100" s="106"/>
      <c r="JT100" s="106"/>
      <c r="JU100" s="106"/>
      <c r="JV100" s="106"/>
      <c r="JW100" s="106" t="s">
        <v>307</v>
      </c>
      <c r="JX100" s="106" t="s">
        <v>307</v>
      </c>
      <c r="JY100" s="106"/>
      <c r="JZ100" s="106"/>
      <c r="KA100" s="106"/>
      <c r="KB100" s="106"/>
      <c r="KC100" s="106"/>
      <c r="KD100" s="106"/>
      <c r="KE100" s="106"/>
      <c r="KF100" s="106"/>
      <c r="KG100" s="106"/>
      <c r="KH100" s="106"/>
      <c r="KI100" s="106"/>
      <c r="KJ100" s="106"/>
      <c r="KK100" s="106"/>
      <c r="KL100" s="106"/>
      <c r="KM100" s="106"/>
      <c r="KN100" s="106"/>
      <c r="KO100" s="106"/>
      <c r="KP100" s="106"/>
      <c r="KQ100" s="106"/>
      <c r="KR100" s="106"/>
      <c r="KS100" s="106"/>
      <c r="KT100" s="106"/>
      <c r="KU100" s="106"/>
      <c r="KV100" s="106"/>
      <c r="KW100" s="106"/>
      <c r="KX100" s="106"/>
      <c r="KY100" s="106"/>
      <c r="KZ100" s="106"/>
      <c r="LA100" s="106"/>
      <c r="LB100" s="106"/>
      <c r="LC100" s="106"/>
      <c r="LD100" s="106"/>
      <c r="LE100" s="106"/>
      <c r="LF100" s="106"/>
      <c r="LG100" s="106"/>
      <c r="LH100" s="106"/>
      <c r="LI100" s="106"/>
      <c r="LJ100" s="106"/>
      <c r="LK100" s="106"/>
      <c r="LL100" s="106"/>
      <c r="LM100" s="106"/>
      <c r="LN100" s="106"/>
      <c r="LO100" s="106"/>
      <c r="LP100" s="106"/>
      <c r="LQ100" s="106" t="s">
        <v>307</v>
      </c>
      <c r="LR100" s="106" t="s">
        <v>307</v>
      </c>
      <c r="LS100" s="106"/>
      <c r="LT100" s="106"/>
      <c r="LU100" s="106"/>
      <c r="LV100" s="106"/>
      <c r="LW100" s="106"/>
      <c r="LX100" s="106"/>
      <c r="LY100" s="106"/>
      <c r="LZ100" s="106"/>
      <c r="MA100" s="106"/>
      <c r="MB100" s="106"/>
      <c r="MC100" s="106"/>
      <c r="MD100" s="106"/>
      <c r="ME100" s="106"/>
      <c r="MF100" s="106"/>
      <c r="MG100" s="106"/>
      <c r="MH100" s="106"/>
      <c r="MI100" s="106"/>
      <c r="MJ100" s="106"/>
      <c r="MK100" s="106"/>
      <c r="ML100" s="106"/>
      <c r="MM100" s="106"/>
      <c r="MN100" s="106"/>
      <c r="MO100" s="106"/>
      <c r="MP100" s="106"/>
      <c r="MQ100" s="106"/>
      <c r="MR100" s="106"/>
      <c r="MS100" s="106"/>
      <c r="MT100" s="106"/>
      <c r="MU100" s="106"/>
      <c r="MV100" s="106"/>
      <c r="MW100" s="106"/>
      <c r="MX100" s="106"/>
      <c r="MY100" s="106"/>
      <c r="MZ100" s="106"/>
      <c r="NA100" s="106"/>
      <c r="NB100" s="106"/>
      <c r="NC100" s="106"/>
      <c r="ND100" s="106"/>
      <c r="NE100" s="106"/>
      <c r="NF100" s="106"/>
      <c r="NG100" s="106"/>
      <c r="NH100" s="106"/>
      <c r="NI100" s="106"/>
      <c r="NJ100" s="106"/>
      <c r="NK100" s="106"/>
      <c r="NL100" s="106"/>
      <c r="NM100" s="106"/>
      <c r="NN100" s="106"/>
      <c r="NO100" s="106"/>
      <c r="NP100" s="106"/>
      <c r="NQ100" s="106"/>
      <c r="NR100" s="106"/>
      <c r="NS100" s="106"/>
      <c r="NT100" s="106"/>
      <c r="NU100" s="106"/>
      <c r="NV100" s="106"/>
      <c r="NW100" s="106"/>
      <c r="NX100" s="106"/>
      <c r="NY100" s="106"/>
      <c r="NZ100" s="106"/>
      <c r="OA100" s="106"/>
      <c r="OB100" s="106"/>
      <c r="OC100" s="106"/>
      <c r="OD100" s="106"/>
      <c r="OE100" s="106"/>
      <c r="OF100" s="106"/>
      <c r="OG100" s="106"/>
      <c r="OH100" s="106"/>
      <c r="OI100" s="106"/>
      <c r="OJ100" s="106"/>
      <c r="OK100" s="106"/>
      <c r="OL100" s="106"/>
      <c r="OM100" s="106"/>
      <c r="ON100" s="106"/>
      <c r="OO100" s="106"/>
      <c r="OP100" s="106"/>
      <c r="OQ100" s="106"/>
      <c r="OR100" s="106"/>
      <c r="OS100" s="106"/>
      <c r="OT100" s="106"/>
      <c r="OU100" s="106"/>
      <c r="OV100" s="106"/>
      <c r="OW100" s="106"/>
      <c r="OX100" s="106"/>
      <c r="OY100" s="106"/>
      <c r="OZ100" s="106"/>
      <c r="PA100" s="106"/>
      <c r="PB100" s="106"/>
      <c r="PC100" s="106"/>
      <c r="PD100" s="106"/>
      <c r="PE100" s="106"/>
      <c r="PF100" s="106"/>
      <c r="PG100" s="106"/>
      <c r="PH100" s="106"/>
      <c r="PI100" s="106"/>
      <c r="PJ100" s="106"/>
      <c r="PK100" s="106"/>
      <c r="PL100" s="106"/>
      <c r="PM100" s="106"/>
      <c r="PN100" s="106"/>
      <c r="PO100" s="106"/>
      <c r="PP100" s="106"/>
      <c r="PQ100" s="106"/>
      <c r="PR100" s="106"/>
      <c r="PS100" s="106"/>
      <c r="PT100" s="106"/>
      <c r="PU100" s="106"/>
      <c r="PV100" s="106"/>
      <c r="PW100" s="106"/>
      <c r="PX100" s="106"/>
      <c r="PY100" s="106"/>
      <c r="PZ100" s="106"/>
      <c r="QA100" s="106"/>
      <c r="QB100" s="106"/>
      <c r="QC100" s="106"/>
      <c r="QD100" s="106"/>
      <c r="QE100" s="106"/>
      <c r="QF100" s="106"/>
      <c r="QG100" s="106"/>
      <c r="QH100" s="106"/>
      <c r="QI100" s="106"/>
      <c r="QJ100" s="106"/>
      <c r="QK100" s="106"/>
      <c r="QL100" s="106"/>
      <c r="QM100" s="106"/>
      <c r="QN100" s="106"/>
      <c r="QO100" s="106"/>
      <c r="QP100" s="106"/>
      <c r="QQ100" s="106"/>
      <c r="QR100" s="106"/>
      <c r="QS100" s="106"/>
      <c r="QT100" s="106"/>
      <c r="QU100" s="106"/>
      <c r="QV100" s="106"/>
      <c r="QW100" s="106"/>
      <c r="QX100" s="106"/>
      <c r="QY100" s="106"/>
      <c r="QZ100" s="106"/>
      <c r="RA100" s="106"/>
      <c r="RB100" s="106"/>
      <c r="RC100" s="106"/>
      <c r="RD100" s="106"/>
      <c r="RE100" s="106"/>
      <c r="RF100" s="106"/>
      <c r="RG100" s="106"/>
      <c r="RH100" s="106"/>
      <c r="RI100" s="106"/>
      <c r="RJ100" s="106"/>
      <c r="RK100" s="106"/>
      <c r="RL100" s="106"/>
      <c r="RM100" s="106"/>
      <c r="RN100" s="106"/>
      <c r="RO100" s="106"/>
      <c r="RP100" s="106"/>
      <c r="RQ100" s="106"/>
      <c r="RR100" s="106"/>
      <c r="RS100" s="106"/>
      <c r="RT100" s="106"/>
      <c r="RU100" s="106"/>
      <c r="RV100" s="106"/>
      <c r="RW100" s="106"/>
      <c r="RX100" s="106"/>
      <c r="RY100" s="106"/>
      <c r="RZ100" s="106"/>
      <c r="SA100" s="106"/>
      <c r="SB100" s="106"/>
      <c r="SC100" s="106"/>
      <c r="SD100" s="106"/>
      <c r="SE100" s="106"/>
      <c r="SF100" s="106"/>
      <c r="SG100" s="106"/>
      <c r="SH100" s="106"/>
      <c r="SI100" s="106"/>
      <c r="SJ100" s="106"/>
      <c r="SK100" s="106"/>
      <c r="SL100" s="106"/>
      <c r="SM100" s="106"/>
      <c r="SN100" s="106"/>
      <c r="SO100" s="106"/>
      <c r="SP100" s="106"/>
      <c r="SQ100" s="106"/>
      <c r="SR100" s="106"/>
      <c r="SS100" s="106"/>
      <c r="ST100" s="106"/>
      <c r="SU100" s="106"/>
      <c r="SV100" s="106"/>
      <c r="SW100" s="106"/>
      <c r="SX100" s="106"/>
      <c r="SY100" s="106"/>
      <c r="SZ100" s="106"/>
      <c r="TA100" s="106"/>
      <c r="TB100" s="106"/>
    </row>
    <row r="101" spans="1:522" s="10" customFormat="1" ht="18" customHeight="1" x14ac:dyDescent="0.25">
      <c r="A101" s="12"/>
      <c r="B101" s="26" t="s">
        <v>651</v>
      </c>
      <c r="C101" s="1">
        <v>10150</v>
      </c>
      <c r="D101" t="s">
        <v>652</v>
      </c>
      <c r="E101" s="1">
        <v>12907</v>
      </c>
      <c r="F101" s="1"/>
      <c r="G101" t="s">
        <v>653</v>
      </c>
      <c r="H101"/>
      <c r="I101" s="1">
        <f t="shared" ref="I101" si="4">SUM(K101:TB101)</f>
        <v>0</v>
      </c>
      <c r="J101" s="12">
        <f t="shared" ref="J101" si="5">I101</f>
        <v>0</v>
      </c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6"/>
      <c r="CT101" s="106"/>
      <c r="CU101" s="106"/>
      <c r="CV101" s="106"/>
      <c r="CW101" s="106"/>
      <c r="CX101" s="106"/>
      <c r="CY101" s="106"/>
      <c r="CZ101" s="106"/>
      <c r="DA101" s="106"/>
      <c r="DB101" s="106"/>
      <c r="DC101" s="106"/>
      <c r="DD101" s="106"/>
      <c r="DE101" s="106"/>
      <c r="DF101" s="106"/>
      <c r="DG101" s="106"/>
      <c r="DH101" s="106"/>
      <c r="DI101" s="106"/>
      <c r="DJ101" s="106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6"/>
      <c r="DV101" s="106"/>
      <c r="DW101" s="106"/>
      <c r="DX101" s="106"/>
      <c r="DY101" s="106"/>
      <c r="DZ101" s="106"/>
      <c r="EA101" s="106"/>
      <c r="EB101" s="106"/>
      <c r="EC101" s="106"/>
      <c r="ED101" s="106"/>
      <c r="EE101" s="106"/>
      <c r="EF101" s="106"/>
      <c r="EG101" s="106"/>
      <c r="EH101" s="106"/>
      <c r="EI101" s="106"/>
      <c r="EJ101" s="106"/>
      <c r="EK101" s="106"/>
      <c r="EL101" s="106"/>
      <c r="EM101" s="106"/>
      <c r="EN101" s="106"/>
      <c r="EO101" s="106"/>
      <c r="EP101" s="106"/>
      <c r="EQ101" s="106"/>
      <c r="ER101" s="106"/>
      <c r="ES101" s="106"/>
      <c r="ET101" s="106"/>
      <c r="EU101" s="106"/>
      <c r="EV101" s="106"/>
      <c r="EW101" s="106"/>
      <c r="EX101" s="106"/>
      <c r="EY101" s="106"/>
      <c r="EZ101" s="106"/>
      <c r="FA101" s="106"/>
      <c r="FB101" s="106"/>
      <c r="FC101" s="106"/>
      <c r="FD101" s="106"/>
      <c r="FE101" s="106"/>
      <c r="FF101" s="106"/>
      <c r="FG101" s="106"/>
      <c r="FH101" s="106"/>
      <c r="FI101" s="106"/>
      <c r="FJ101" s="106"/>
      <c r="FK101" s="106"/>
      <c r="FL101" s="106"/>
      <c r="FM101" s="106"/>
      <c r="FN101" s="106"/>
      <c r="FO101" s="106"/>
      <c r="FP101" s="106"/>
      <c r="FQ101" s="106"/>
      <c r="FR101" s="106"/>
      <c r="FS101" s="106"/>
      <c r="FT101" s="106"/>
      <c r="FU101" s="106"/>
      <c r="FV101" s="106"/>
      <c r="FW101" s="106"/>
      <c r="FX101" s="106"/>
      <c r="FY101" s="106"/>
      <c r="FZ101" s="106"/>
      <c r="GA101" s="157"/>
      <c r="GB101" s="157"/>
      <c r="GC101" s="106"/>
      <c r="GD101" s="106"/>
      <c r="GE101" s="106"/>
      <c r="GF101" s="106"/>
      <c r="GG101" s="106"/>
      <c r="GH101" s="106"/>
      <c r="GI101" s="106"/>
      <c r="GJ101" s="106"/>
      <c r="GK101" s="106"/>
      <c r="GL101" s="106"/>
      <c r="GM101" s="106"/>
      <c r="GN101" s="106"/>
      <c r="GO101" s="106"/>
      <c r="GP101" s="106"/>
      <c r="GQ101" s="106"/>
      <c r="GR101" s="106"/>
      <c r="GS101" s="106"/>
      <c r="GT101" s="106"/>
      <c r="GU101" s="106"/>
      <c r="GV101" s="106"/>
      <c r="GW101" s="106"/>
      <c r="GX101" s="106"/>
      <c r="GY101" s="106"/>
      <c r="GZ101" s="106"/>
      <c r="HA101" s="106"/>
      <c r="HB101" s="106"/>
      <c r="HC101" s="106"/>
      <c r="HD101" s="106"/>
      <c r="HE101" s="106"/>
      <c r="HF101" s="106"/>
      <c r="HG101" s="106"/>
      <c r="HH101" s="106"/>
      <c r="HI101" s="106"/>
      <c r="HJ101" s="106"/>
      <c r="HK101" s="106"/>
      <c r="HL101" s="106"/>
      <c r="HM101" s="106"/>
      <c r="HN101" s="106"/>
      <c r="HO101" s="106"/>
      <c r="HP101" s="106"/>
      <c r="HQ101" s="106"/>
      <c r="HR101" s="106"/>
      <c r="HS101" s="106"/>
      <c r="HT101" s="106"/>
      <c r="HU101" s="106"/>
      <c r="HV101" s="106"/>
      <c r="HW101" s="106"/>
      <c r="HX101" s="106"/>
      <c r="HY101" s="106"/>
      <c r="HZ101" s="106"/>
      <c r="IA101" s="106"/>
      <c r="IB101" s="106"/>
      <c r="IC101" s="106"/>
      <c r="ID101" s="106"/>
      <c r="IE101" s="106"/>
      <c r="IF101" s="106"/>
      <c r="IG101" s="106"/>
      <c r="IH101" s="106"/>
      <c r="II101" s="106"/>
      <c r="IJ101" s="106"/>
      <c r="IK101" s="106"/>
      <c r="IL101" s="106"/>
      <c r="IM101" s="106"/>
      <c r="IN101" s="106"/>
      <c r="IO101" s="106"/>
      <c r="IP101" s="106"/>
      <c r="IQ101" s="106"/>
      <c r="IR101" s="106"/>
      <c r="IS101" s="106"/>
      <c r="IT101" s="106"/>
      <c r="IU101" s="106"/>
      <c r="IV101" s="106"/>
      <c r="IW101" s="106"/>
      <c r="IX101" s="106"/>
      <c r="IY101" s="106"/>
      <c r="IZ101" s="106"/>
      <c r="JA101" s="106"/>
      <c r="JB101" s="106"/>
      <c r="JC101" s="106"/>
      <c r="JD101" s="106"/>
      <c r="JE101" s="106"/>
      <c r="JF101" s="106"/>
      <c r="JG101" s="106"/>
      <c r="JH101" s="106"/>
      <c r="JI101" s="106"/>
      <c r="JJ101" s="106"/>
      <c r="JK101" s="106"/>
      <c r="JL101" s="106"/>
      <c r="JM101" s="106"/>
      <c r="JN101" s="106"/>
      <c r="JO101" s="106"/>
      <c r="JP101" s="106"/>
      <c r="JQ101" s="106"/>
      <c r="JR101" s="106"/>
      <c r="JS101" s="106"/>
      <c r="JT101" s="106"/>
      <c r="JU101" s="106"/>
      <c r="JV101" s="106"/>
      <c r="JW101" s="106"/>
      <c r="JX101" s="106"/>
      <c r="JY101" s="106"/>
      <c r="JZ101" s="106"/>
      <c r="KA101" s="106"/>
      <c r="KB101" s="106"/>
      <c r="KC101" s="106"/>
      <c r="KD101" s="106"/>
      <c r="KE101" s="106"/>
      <c r="KF101" s="106"/>
      <c r="KG101" s="106"/>
      <c r="KH101" s="106"/>
      <c r="KI101" s="106"/>
      <c r="KJ101" s="106"/>
      <c r="KK101" s="106"/>
      <c r="KL101" s="106"/>
      <c r="KM101" s="106"/>
      <c r="KN101" s="106"/>
      <c r="KO101" s="106"/>
      <c r="KP101" s="106"/>
      <c r="KQ101" s="106"/>
      <c r="KR101" s="106"/>
      <c r="KS101" s="106"/>
      <c r="KT101" s="106"/>
      <c r="KU101" s="106"/>
      <c r="KV101" s="106"/>
      <c r="KW101" s="106"/>
      <c r="KX101" s="106"/>
      <c r="KY101" s="106"/>
      <c r="KZ101" s="106"/>
      <c r="LA101" s="106"/>
      <c r="LB101" s="106"/>
      <c r="LC101" s="106"/>
      <c r="LD101" s="106"/>
      <c r="LE101" s="106"/>
      <c r="LF101" s="106"/>
      <c r="LG101" s="106"/>
      <c r="LH101" s="106"/>
      <c r="LI101" s="106"/>
      <c r="LJ101" s="106"/>
      <c r="LK101" s="106"/>
      <c r="LL101" s="106"/>
      <c r="LM101" s="106"/>
      <c r="LN101" s="106"/>
      <c r="LO101" s="106"/>
      <c r="LP101" s="106"/>
      <c r="LQ101" s="106"/>
      <c r="LR101" s="106"/>
      <c r="LS101" s="106"/>
      <c r="LT101" s="106"/>
      <c r="LU101" s="106"/>
      <c r="LV101" s="106"/>
      <c r="LW101" s="106"/>
      <c r="LX101" s="106"/>
      <c r="LY101" s="106"/>
      <c r="LZ101" s="106"/>
      <c r="MA101" s="106"/>
      <c r="MB101" s="106"/>
      <c r="MC101" s="106"/>
      <c r="MD101" s="106"/>
      <c r="ME101" s="106"/>
      <c r="MF101" s="106"/>
      <c r="MG101" s="106"/>
      <c r="MH101" s="106"/>
      <c r="MI101" s="106"/>
      <c r="MJ101" s="106"/>
      <c r="MK101" s="106"/>
      <c r="ML101" s="106"/>
      <c r="MM101" s="106"/>
      <c r="MN101" s="106"/>
      <c r="MO101" s="106"/>
      <c r="MP101" s="106"/>
      <c r="MQ101" s="106"/>
      <c r="MR101" s="106"/>
      <c r="MS101" s="106"/>
      <c r="MT101" s="106"/>
      <c r="MU101" s="106"/>
      <c r="MV101" s="106"/>
      <c r="MW101" s="106"/>
      <c r="MX101" s="106"/>
      <c r="MY101" s="106"/>
      <c r="MZ101" s="106"/>
      <c r="NA101" s="106"/>
      <c r="NB101" s="106"/>
      <c r="NC101" s="106"/>
      <c r="ND101" s="106"/>
      <c r="NE101" s="106"/>
      <c r="NF101" s="106"/>
      <c r="NG101" s="106"/>
      <c r="NH101" s="106"/>
      <c r="NI101" s="106"/>
      <c r="NJ101" s="106"/>
      <c r="NK101" s="106"/>
      <c r="NL101" s="106"/>
      <c r="NM101" s="106"/>
      <c r="NN101" s="106"/>
      <c r="NO101" s="106"/>
      <c r="NP101" s="106"/>
      <c r="NQ101" s="106"/>
      <c r="NR101" s="106"/>
      <c r="NS101" s="106"/>
      <c r="NT101" s="106"/>
      <c r="NU101" s="106"/>
      <c r="NV101" s="106"/>
      <c r="NW101" s="106"/>
      <c r="NX101" s="106"/>
      <c r="NY101" s="106"/>
      <c r="NZ101" s="106"/>
      <c r="OA101" s="106"/>
      <c r="OB101" s="106"/>
      <c r="OC101" s="106"/>
      <c r="OD101" s="106"/>
      <c r="OE101" s="106"/>
      <c r="OF101" s="106"/>
      <c r="OG101" s="106"/>
      <c r="OH101" s="106"/>
      <c r="OI101" s="106"/>
      <c r="OJ101" s="106"/>
      <c r="OK101" s="106"/>
      <c r="OL101" s="106"/>
      <c r="OM101" s="106"/>
      <c r="ON101" s="106"/>
      <c r="OO101" s="106"/>
      <c r="OP101" s="106"/>
      <c r="OQ101" s="106"/>
      <c r="OR101" s="106"/>
      <c r="OS101" s="106"/>
      <c r="OT101" s="106"/>
      <c r="OU101" s="106"/>
      <c r="OV101" s="106"/>
      <c r="OW101" s="106"/>
      <c r="OX101" s="106"/>
      <c r="OY101" s="106"/>
      <c r="OZ101" s="106"/>
      <c r="PA101" s="106"/>
      <c r="PB101" s="106"/>
      <c r="PC101" s="106"/>
      <c r="PD101" s="106"/>
      <c r="PE101" s="106"/>
      <c r="PF101" s="106"/>
      <c r="PG101" s="106"/>
      <c r="PH101" s="106"/>
      <c r="PI101" s="106"/>
      <c r="PJ101" s="106"/>
      <c r="PK101" s="106"/>
      <c r="PL101" s="106"/>
      <c r="PM101" s="106"/>
      <c r="PN101" s="106"/>
      <c r="PO101" s="106"/>
      <c r="PP101" s="106"/>
      <c r="PQ101" s="106"/>
      <c r="PR101" s="106"/>
      <c r="PS101" s="106"/>
      <c r="PT101" s="106"/>
      <c r="PU101" s="106"/>
      <c r="PV101" s="106"/>
      <c r="PW101" s="106"/>
      <c r="PX101" s="106"/>
      <c r="PY101" s="106"/>
      <c r="PZ101" s="106"/>
      <c r="QA101" s="106"/>
      <c r="QB101" s="106"/>
      <c r="QC101" s="106"/>
      <c r="QD101" s="106"/>
      <c r="QE101" s="106"/>
      <c r="QF101" s="106"/>
      <c r="QG101" s="106"/>
      <c r="QH101" s="106"/>
      <c r="QI101" s="106"/>
      <c r="QJ101" s="106"/>
      <c r="QK101" s="106"/>
      <c r="QL101" s="106"/>
      <c r="QM101" s="106"/>
      <c r="QN101" s="106"/>
      <c r="QO101" s="106"/>
      <c r="QP101" s="106"/>
      <c r="QQ101" s="106"/>
      <c r="QR101" s="106"/>
      <c r="QS101" s="106"/>
      <c r="QT101" s="106"/>
      <c r="QU101" s="106"/>
      <c r="QV101" s="106"/>
      <c r="QW101" s="106"/>
      <c r="QX101" s="106"/>
      <c r="QY101" s="106"/>
      <c r="QZ101" s="106"/>
      <c r="RA101" s="106"/>
      <c r="RB101" s="106"/>
      <c r="RC101" s="106"/>
      <c r="RD101" s="106"/>
      <c r="RE101" s="106"/>
      <c r="RF101" s="106"/>
      <c r="RG101" s="106"/>
      <c r="RH101" s="106"/>
      <c r="RI101" s="106"/>
      <c r="RJ101" s="106"/>
      <c r="RK101" s="106"/>
      <c r="RL101" s="106"/>
      <c r="RM101" s="106"/>
      <c r="RN101" s="106"/>
      <c r="RO101" s="106"/>
      <c r="RP101" s="106"/>
      <c r="RQ101" s="106"/>
      <c r="RR101" s="106"/>
      <c r="RS101" s="106"/>
      <c r="RT101" s="106"/>
      <c r="RU101" s="106"/>
      <c r="RV101" s="106"/>
      <c r="RW101" s="106"/>
      <c r="RX101" s="106"/>
      <c r="RY101" s="106"/>
      <c r="RZ101" s="106"/>
      <c r="SA101" s="106"/>
      <c r="SB101" s="106" t="s">
        <v>641</v>
      </c>
      <c r="SC101" s="106"/>
      <c r="SD101" s="106"/>
      <c r="SE101" s="106"/>
      <c r="SF101" s="106"/>
      <c r="SG101" s="106"/>
      <c r="SH101" s="106"/>
      <c r="SI101" s="106"/>
      <c r="SJ101" s="106"/>
      <c r="SK101" s="106"/>
      <c r="SL101" s="106"/>
      <c r="SM101" s="106"/>
      <c r="SN101" s="106"/>
      <c r="SO101" s="106"/>
      <c r="SP101" s="106"/>
      <c r="SQ101" s="106"/>
      <c r="SR101" s="106"/>
      <c r="SS101" s="106"/>
      <c r="ST101" s="106"/>
      <c r="SU101" s="106"/>
      <c r="SV101" s="106"/>
      <c r="SW101" s="106"/>
      <c r="SX101" s="106"/>
      <c r="SY101" s="106"/>
      <c r="SZ101" s="106"/>
      <c r="TA101" s="106"/>
      <c r="TB101" s="106"/>
    </row>
    <row r="102" spans="1:522" s="10" customFormat="1" ht="18" customHeight="1" x14ac:dyDescent="0.3">
      <c r="A102" s="12"/>
      <c r="B102" s="26" t="s">
        <v>160</v>
      </c>
      <c r="C102" s="19">
        <v>8953</v>
      </c>
      <c r="D102" s="67" t="s">
        <v>161</v>
      </c>
      <c r="E102" s="19">
        <v>11795</v>
      </c>
      <c r="F102" s="19"/>
      <c r="G102" s="4" t="s">
        <v>91</v>
      </c>
      <c r="H102"/>
      <c r="I102" s="1">
        <f t="shared" si="2"/>
        <v>0</v>
      </c>
      <c r="J102" s="12">
        <f t="shared" si="3"/>
        <v>0</v>
      </c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11"/>
      <c r="CD102" s="111"/>
      <c r="CE102" s="106"/>
      <c r="CF102" s="106"/>
      <c r="CG102" s="106"/>
      <c r="CH102" s="106"/>
      <c r="CI102" s="106"/>
      <c r="CJ102" s="106"/>
      <c r="CK102" s="106"/>
      <c r="CL102" s="106"/>
      <c r="CM102" s="106"/>
      <c r="CN102" s="106"/>
      <c r="CO102" s="106"/>
      <c r="CP102" s="106"/>
      <c r="CQ102" s="106"/>
      <c r="CR102" s="106"/>
      <c r="CS102" s="106"/>
      <c r="CT102" s="106"/>
      <c r="CU102" s="106"/>
      <c r="CV102" s="106"/>
      <c r="CW102" s="111"/>
      <c r="CX102" s="106"/>
      <c r="CY102" s="106"/>
      <c r="CZ102" s="111"/>
      <c r="DA102" s="106"/>
      <c r="DB102" s="106"/>
      <c r="DC102" s="106"/>
      <c r="DD102" s="106"/>
      <c r="DE102" s="106"/>
      <c r="DF102" s="106"/>
      <c r="DG102" s="106"/>
      <c r="DH102" s="106"/>
      <c r="DI102" s="106"/>
      <c r="DJ102" s="106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6"/>
      <c r="DV102" s="106"/>
      <c r="DW102" s="106"/>
      <c r="DX102" s="106"/>
      <c r="DY102" s="106"/>
      <c r="DZ102" s="106"/>
      <c r="EA102" s="106"/>
      <c r="EB102" s="106"/>
      <c r="EC102" s="106"/>
      <c r="ED102" s="106"/>
      <c r="EE102" s="106"/>
      <c r="EF102" s="106"/>
      <c r="EG102" s="106"/>
      <c r="EH102" s="106"/>
      <c r="EI102" s="106"/>
      <c r="EJ102" s="106"/>
      <c r="EK102" s="106"/>
      <c r="EL102" s="106"/>
      <c r="EM102" s="106"/>
      <c r="EN102" s="106"/>
      <c r="EO102" s="106"/>
      <c r="EP102" s="106"/>
      <c r="EQ102" s="111"/>
      <c r="ER102" s="106" t="s">
        <v>307</v>
      </c>
      <c r="ES102" s="106"/>
      <c r="ET102" s="106"/>
      <c r="EU102" s="106"/>
      <c r="EV102" s="106"/>
      <c r="EW102" s="106"/>
      <c r="EX102" s="106"/>
      <c r="EY102" s="106"/>
      <c r="EZ102" s="106"/>
      <c r="FA102" s="106"/>
      <c r="FB102" s="106"/>
      <c r="FC102" s="106"/>
      <c r="FD102" s="106"/>
      <c r="FE102" s="106"/>
      <c r="FF102" s="106"/>
      <c r="FG102" s="106"/>
      <c r="FH102" s="106"/>
      <c r="FI102" s="106"/>
      <c r="FJ102" s="106"/>
      <c r="FK102" s="106"/>
      <c r="FL102" s="156"/>
      <c r="FM102" s="106"/>
      <c r="FN102" s="106"/>
      <c r="FO102" s="156"/>
      <c r="FP102" s="151"/>
      <c r="FQ102" s="151"/>
      <c r="FR102" s="106"/>
      <c r="FS102" s="106"/>
      <c r="FT102" s="106"/>
      <c r="FU102" s="106"/>
      <c r="FV102" s="106"/>
      <c r="FW102" s="151"/>
      <c r="FX102" s="151"/>
      <c r="FY102" s="106"/>
      <c r="FZ102" s="106"/>
      <c r="GA102" s="157"/>
      <c r="GB102" s="106"/>
      <c r="GC102" s="106"/>
      <c r="GD102" s="156"/>
      <c r="GE102" s="106"/>
      <c r="GF102" s="106"/>
      <c r="GG102" s="106"/>
      <c r="GH102" s="106"/>
      <c r="GI102" s="106"/>
      <c r="GJ102" s="106"/>
      <c r="GK102" s="106"/>
      <c r="GL102" s="106"/>
      <c r="GM102" s="106"/>
      <c r="GN102" s="106"/>
      <c r="GO102" s="106"/>
      <c r="GP102" s="106"/>
      <c r="GQ102" s="106"/>
      <c r="GR102" s="106"/>
      <c r="GS102" s="106"/>
      <c r="GT102" s="106"/>
      <c r="GU102" s="106"/>
      <c r="GV102" s="106"/>
      <c r="GW102" s="106"/>
      <c r="GX102" s="106"/>
      <c r="GY102" s="106"/>
      <c r="GZ102" s="106" t="s">
        <v>307</v>
      </c>
      <c r="HA102" s="106"/>
      <c r="HB102" s="106"/>
      <c r="HC102" s="106"/>
      <c r="HD102" s="106"/>
      <c r="HE102" s="106"/>
      <c r="HF102" s="106"/>
      <c r="HG102" s="106"/>
      <c r="HH102" s="106"/>
      <c r="HI102" s="106"/>
      <c r="HJ102" s="106"/>
      <c r="HK102" s="106"/>
      <c r="HL102" s="106"/>
      <c r="HM102" s="106"/>
      <c r="HN102" s="106"/>
      <c r="HO102" s="106"/>
      <c r="HP102" s="106"/>
      <c r="HQ102" s="106"/>
      <c r="HR102" s="106"/>
      <c r="HS102" s="106"/>
      <c r="HT102" s="106"/>
      <c r="HU102" s="111"/>
      <c r="HV102" s="106"/>
      <c r="HW102" s="106"/>
      <c r="HX102" s="106"/>
      <c r="HY102" s="106"/>
      <c r="HZ102" s="106"/>
      <c r="IA102" s="106"/>
      <c r="IB102" s="106"/>
      <c r="IC102" s="106"/>
      <c r="ID102" s="106"/>
      <c r="IE102" s="106"/>
      <c r="IF102" s="106"/>
      <c r="IG102" s="106"/>
      <c r="IH102" s="106"/>
      <c r="II102" s="106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106"/>
      <c r="IZ102" s="106"/>
      <c r="JA102" s="106"/>
      <c r="JB102" s="106"/>
      <c r="JC102" s="106"/>
      <c r="JD102" s="106"/>
      <c r="JE102" s="106"/>
      <c r="JF102" s="106"/>
      <c r="JG102" s="106"/>
      <c r="JH102" s="106"/>
      <c r="JI102" s="106"/>
      <c r="JJ102" s="106"/>
      <c r="JK102" s="106"/>
      <c r="JL102" s="106"/>
      <c r="JM102" s="106"/>
      <c r="JN102" s="106"/>
      <c r="JO102" s="106"/>
      <c r="JP102" s="106"/>
      <c r="JQ102" s="106"/>
      <c r="JR102" s="106"/>
      <c r="JS102" s="97"/>
      <c r="JT102" s="97"/>
      <c r="JU102" s="97"/>
      <c r="JV102" s="97"/>
      <c r="JW102" s="97"/>
      <c r="JX102" s="106"/>
      <c r="JY102" s="106"/>
      <c r="JZ102" s="106"/>
      <c r="KA102" s="106"/>
      <c r="KB102" s="106"/>
      <c r="KC102" s="106"/>
      <c r="KD102" s="106"/>
      <c r="KE102" s="106"/>
      <c r="KF102" s="106"/>
      <c r="KG102" s="106"/>
      <c r="KH102" s="106"/>
      <c r="KI102" s="106"/>
      <c r="KJ102" s="106"/>
      <c r="KK102" s="106"/>
      <c r="KL102" s="106"/>
      <c r="KM102" s="106"/>
      <c r="KN102" s="111"/>
      <c r="KO102" s="106"/>
      <c r="KP102" s="106"/>
      <c r="KQ102" s="106"/>
      <c r="KR102" s="106"/>
      <c r="KS102" s="106"/>
      <c r="KT102" s="106"/>
      <c r="KU102" s="106"/>
      <c r="KV102" s="111"/>
      <c r="KW102" s="106"/>
      <c r="KX102" s="106"/>
      <c r="KY102" s="106"/>
      <c r="KZ102" s="106"/>
      <c r="LA102" s="106"/>
      <c r="LB102" s="106"/>
      <c r="LC102" s="106"/>
      <c r="LD102" s="106"/>
      <c r="LE102" s="106"/>
      <c r="LF102" s="106"/>
      <c r="LG102" s="106"/>
      <c r="LH102" s="106"/>
      <c r="LI102" s="106"/>
      <c r="LJ102" s="106"/>
      <c r="LK102" s="106"/>
      <c r="LL102" s="106"/>
      <c r="LM102" s="106"/>
      <c r="LN102" s="106"/>
      <c r="LO102" s="106"/>
      <c r="LP102" s="106"/>
      <c r="LQ102" s="106"/>
      <c r="LR102" s="106"/>
      <c r="LS102" s="106"/>
      <c r="LT102" s="106"/>
      <c r="LU102" s="106"/>
      <c r="LV102" s="106"/>
      <c r="LW102" s="106"/>
      <c r="LX102" s="106"/>
      <c r="LY102" s="106"/>
      <c r="LZ102" s="106"/>
      <c r="MA102" s="106"/>
      <c r="MB102" s="106"/>
      <c r="MC102" s="106"/>
      <c r="MD102" s="106"/>
      <c r="ME102" s="106"/>
      <c r="MF102" s="106"/>
      <c r="MG102" s="106"/>
      <c r="MH102" s="106"/>
      <c r="MI102" s="106"/>
      <c r="MJ102" s="106"/>
      <c r="MK102" s="106"/>
      <c r="ML102" s="106"/>
      <c r="MM102" s="106"/>
      <c r="MN102" s="106"/>
      <c r="MO102" s="106"/>
      <c r="MP102" s="106"/>
      <c r="MQ102" s="106"/>
      <c r="MR102" s="106"/>
      <c r="MS102" s="106"/>
      <c r="MT102" s="106"/>
      <c r="MU102" s="106"/>
      <c r="MV102" s="106"/>
      <c r="MW102" s="106"/>
      <c r="MX102" s="106"/>
      <c r="MY102" s="106"/>
      <c r="MZ102" s="106"/>
      <c r="NA102" s="106"/>
      <c r="NB102" s="106"/>
      <c r="NC102" s="106"/>
      <c r="ND102" s="106"/>
      <c r="NE102" s="106"/>
      <c r="NF102" s="106"/>
      <c r="NG102" s="106"/>
      <c r="NH102" s="106"/>
      <c r="NI102" s="106"/>
      <c r="NJ102" s="106"/>
      <c r="NK102" s="106"/>
      <c r="NL102" s="106"/>
      <c r="NM102" s="106"/>
      <c r="NN102" s="106"/>
      <c r="NO102" s="106"/>
      <c r="NP102" s="106"/>
      <c r="NQ102" s="106"/>
      <c r="NR102" s="106"/>
      <c r="NS102" s="106"/>
      <c r="NT102" s="106"/>
      <c r="NU102" s="106"/>
      <c r="NV102" s="106"/>
      <c r="NW102" s="106"/>
      <c r="NX102" s="106"/>
      <c r="NY102" s="106"/>
      <c r="NZ102" s="106"/>
      <c r="OA102" s="106"/>
      <c r="OB102" s="106"/>
      <c r="OC102" s="106"/>
      <c r="OD102" s="106"/>
      <c r="OE102" s="106"/>
      <c r="OF102" s="106"/>
      <c r="OG102" s="106"/>
      <c r="OH102" s="106"/>
      <c r="OI102" s="106"/>
      <c r="OJ102" s="106"/>
      <c r="OK102" s="106"/>
      <c r="OL102" s="106"/>
      <c r="OM102" s="106"/>
      <c r="ON102" s="106"/>
      <c r="OO102" s="106"/>
      <c r="OP102" s="106"/>
      <c r="OQ102" s="106"/>
      <c r="OR102" s="106"/>
      <c r="OS102" s="106"/>
      <c r="OT102" s="106"/>
      <c r="OU102" s="106"/>
      <c r="OV102" s="106"/>
      <c r="OW102" s="106"/>
      <c r="OX102" s="106"/>
      <c r="OY102" s="106"/>
      <c r="OZ102" s="106"/>
      <c r="PA102" s="106"/>
      <c r="PB102" s="106"/>
      <c r="PC102" s="106"/>
      <c r="PD102" s="106"/>
      <c r="PE102" s="106"/>
      <c r="PF102" s="106"/>
      <c r="PG102" s="106"/>
      <c r="PH102" s="106"/>
      <c r="PI102" s="106"/>
      <c r="PJ102" s="106"/>
      <c r="PK102" s="106"/>
      <c r="PL102" s="106"/>
      <c r="PM102" s="106"/>
      <c r="PN102" s="106"/>
      <c r="PO102" s="106"/>
      <c r="PP102" s="106"/>
      <c r="PQ102" s="106"/>
      <c r="PR102" s="106"/>
      <c r="PS102" s="106"/>
      <c r="PT102" s="106"/>
      <c r="PU102" s="106"/>
      <c r="PV102" s="106"/>
      <c r="PW102" s="106"/>
      <c r="PX102" s="106"/>
      <c r="PY102" s="106"/>
      <c r="PZ102" s="106"/>
      <c r="QA102" s="106"/>
      <c r="QB102" s="106"/>
      <c r="QC102" s="106"/>
      <c r="QD102" s="106"/>
      <c r="QE102" s="106"/>
      <c r="QF102" s="106"/>
      <c r="QG102" s="106"/>
      <c r="QH102" s="106"/>
      <c r="QI102" s="106"/>
      <c r="QJ102" s="106"/>
      <c r="QK102" s="106"/>
      <c r="QL102" s="106"/>
      <c r="QM102" s="106"/>
      <c r="QN102" s="106"/>
      <c r="QO102" s="106"/>
      <c r="QP102" s="106"/>
      <c r="QQ102" s="106"/>
      <c r="QR102" s="106"/>
      <c r="QS102" s="106"/>
      <c r="QT102" s="106"/>
      <c r="QU102" s="106"/>
      <c r="QV102" s="106"/>
      <c r="QW102" s="106"/>
      <c r="QX102" s="106"/>
      <c r="QY102" s="106"/>
      <c r="QZ102" s="106"/>
      <c r="RA102" s="106"/>
      <c r="RB102" s="106"/>
      <c r="RC102" s="106"/>
      <c r="RD102" s="106"/>
      <c r="RE102" s="106"/>
      <c r="RF102" s="106"/>
      <c r="RG102" s="106"/>
      <c r="RH102" s="106"/>
      <c r="RI102" s="106"/>
      <c r="RJ102" s="106"/>
      <c r="RK102" s="106"/>
      <c r="RL102" s="106"/>
      <c r="RM102" s="106"/>
      <c r="RN102" s="106"/>
      <c r="RO102" s="106"/>
      <c r="RP102" s="106"/>
      <c r="RQ102" s="106"/>
      <c r="RR102" s="106"/>
      <c r="RS102" s="106"/>
      <c r="RT102" s="106"/>
      <c r="RU102" s="106"/>
      <c r="RV102" s="106"/>
      <c r="RW102" s="106"/>
      <c r="RX102" s="106"/>
      <c r="RY102" s="106"/>
      <c r="RZ102" s="106"/>
      <c r="SA102" s="106"/>
      <c r="SB102" s="106"/>
      <c r="SC102" s="106"/>
      <c r="SD102" s="106"/>
      <c r="SE102" s="106"/>
      <c r="SF102" s="106"/>
      <c r="SG102" s="106"/>
      <c r="SH102" s="106"/>
      <c r="SI102" s="106"/>
      <c r="SJ102" s="106"/>
      <c r="SK102" s="106"/>
      <c r="SL102" s="106"/>
      <c r="SM102" s="106"/>
      <c r="SN102" s="106"/>
      <c r="SO102" s="106"/>
      <c r="SP102" s="106"/>
      <c r="SQ102" s="106"/>
      <c r="SR102" s="106"/>
      <c r="SS102" s="106"/>
      <c r="ST102" s="106"/>
      <c r="SU102" s="106"/>
      <c r="SV102" s="106"/>
      <c r="SW102" s="106"/>
      <c r="SX102" s="106"/>
      <c r="SY102" s="106"/>
      <c r="SZ102" s="106"/>
      <c r="TA102" s="106"/>
      <c r="TB102" s="106"/>
    </row>
    <row r="103" spans="1:522" s="10" customFormat="1" ht="18" customHeight="1" x14ac:dyDescent="0.25">
      <c r="A103" s="12"/>
      <c r="B103" s="26" t="s">
        <v>521</v>
      </c>
      <c r="C103" s="1"/>
      <c r="D103" t="s">
        <v>522</v>
      </c>
      <c r="E103" s="1"/>
      <c r="F103" s="1"/>
      <c r="G103" t="s">
        <v>523</v>
      </c>
      <c r="H103"/>
      <c r="I103" s="1">
        <f t="shared" si="2"/>
        <v>0</v>
      </c>
      <c r="J103" s="12">
        <f t="shared" si="3"/>
        <v>0</v>
      </c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  <c r="CL103" s="106"/>
      <c r="CM103" s="106"/>
      <c r="CN103" s="106"/>
      <c r="CO103" s="106"/>
      <c r="CP103" s="106"/>
      <c r="CQ103" s="106"/>
      <c r="CR103" s="106"/>
      <c r="CS103" s="106"/>
      <c r="CT103" s="106"/>
      <c r="CU103" s="106"/>
      <c r="CV103" s="106"/>
      <c r="CW103" s="106"/>
      <c r="CX103" s="106"/>
      <c r="CY103" s="106"/>
      <c r="CZ103" s="106"/>
      <c r="DA103" s="106"/>
      <c r="DB103" s="106"/>
      <c r="DC103" s="106"/>
      <c r="DD103" s="106"/>
      <c r="DE103" s="106"/>
      <c r="DF103" s="106"/>
      <c r="DG103" s="106"/>
      <c r="DH103" s="106"/>
      <c r="DI103" s="106"/>
      <c r="DJ103" s="106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6"/>
      <c r="DV103" s="106"/>
      <c r="DW103" s="106"/>
      <c r="DX103" s="106"/>
      <c r="DY103" s="106"/>
      <c r="DZ103" s="106"/>
      <c r="EA103" s="106"/>
      <c r="EB103" s="106"/>
      <c r="EC103" s="106"/>
      <c r="ED103" s="106"/>
      <c r="EE103" s="106"/>
      <c r="EF103" s="106"/>
      <c r="EG103" s="106"/>
      <c r="EH103" s="106"/>
      <c r="EI103" s="106"/>
      <c r="EJ103" s="106"/>
      <c r="EK103" s="106"/>
      <c r="EL103" s="106"/>
      <c r="EM103" s="106"/>
      <c r="EN103" s="106"/>
      <c r="EO103" s="106"/>
      <c r="EP103" s="106"/>
      <c r="EQ103" s="106"/>
      <c r="ER103" s="106"/>
      <c r="ES103" s="106"/>
      <c r="ET103" s="106"/>
      <c r="EU103" s="106"/>
      <c r="EV103" s="106"/>
      <c r="EW103" s="106"/>
      <c r="EX103" s="106"/>
      <c r="EY103" s="106"/>
      <c r="EZ103" s="106"/>
      <c r="FA103" s="106"/>
      <c r="FB103" s="106"/>
      <c r="FC103" s="106"/>
      <c r="FD103" s="106"/>
      <c r="FE103" s="106"/>
      <c r="FF103" s="106"/>
      <c r="FG103" s="106"/>
      <c r="FH103" s="106"/>
      <c r="FI103" s="106"/>
      <c r="FJ103" s="106"/>
      <c r="FK103" s="106"/>
      <c r="FL103" s="106"/>
      <c r="FM103" s="106"/>
      <c r="FN103" s="106"/>
      <c r="FO103" s="106"/>
      <c r="FP103" s="106"/>
      <c r="FQ103" s="106"/>
      <c r="FR103" s="106"/>
      <c r="FS103" s="106"/>
      <c r="FT103" s="106"/>
      <c r="FU103" s="106"/>
      <c r="FV103" s="106"/>
      <c r="FW103" s="106"/>
      <c r="FX103" s="106"/>
      <c r="FY103" s="106"/>
      <c r="FZ103" s="106"/>
      <c r="GA103" s="157"/>
      <c r="GB103" s="157"/>
      <c r="GC103" s="106"/>
      <c r="GD103" s="106"/>
      <c r="GE103" s="106"/>
      <c r="GF103" s="106"/>
      <c r="GG103" s="106"/>
      <c r="GH103" s="106"/>
      <c r="GI103" s="106"/>
      <c r="GJ103" s="106"/>
      <c r="GK103" s="106"/>
      <c r="GL103" s="106"/>
      <c r="GM103" s="106"/>
      <c r="GN103" s="106"/>
      <c r="GO103" s="106"/>
      <c r="GP103" s="106"/>
      <c r="GQ103" s="106"/>
      <c r="GR103" s="106"/>
      <c r="GS103" s="106"/>
      <c r="GT103" s="106"/>
      <c r="GU103" s="106"/>
      <c r="GV103" s="106"/>
      <c r="GW103" s="106"/>
      <c r="GX103" s="106"/>
      <c r="GY103" s="106"/>
      <c r="GZ103" s="106"/>
      <c r="HA103" s="106"/>
      <c r="HB103" s="106"/>
      <c r="HC103" s="106"/>
      <c r="HD103" s="106"/>
      <c r="HE103" s="106"/>
      <c r="HF103" s="106"/>
      <c r="HG103" s="106"/>
      <c r="HH103" s="106"/>
      <c r="HI103" s="106"/>
      <c r="HJ103" s="106"/>
      <c r="HK103" s="106"/>
      <c r="HL103" s="106"/>
      <c r="HM103" s="106"/>
      <c r="HN103" s="106"/>
      <c r="HO103" s="106"/>
      <c r="HP103" s="106"/>
      <c r="HQ103" s="106"/>
      <c r="HR103" s="106"/>
      <c r="HS103" s="106"/>
      <c r="HT103" s="106"/>
      <c r="HU103" s="106"/>
      <c r="HV103" s="106"/>
      <c r="HW103" s="106"/>
      <c r="HX103" s="106"/>
      <c r="HY103" s="106"/>
      <c r="HZ103" s="106"/>
      <c r="IA103" s="106"/>
      <c r="IB103" s="106"/>
      <c r="IC103" s="106"/>
      <c r="ID103" s="106"/>
      <c r="IE103" s="106"/>
      <c r="IF103" s="106"/>
      <c r="IG103" s="106"/>
      <c r="IH103" s="106"/>
      <c r="II103" s="106"/>
      <c r="IJ103" s="106"/>
      <c r="IK103" s="106"/>
      <c r="IL103" s="106"/>
      <c r="IM103" s="106"/>
      <c r="IN103" s="106"/>
      <c r="IO103" s="106"/>
      <c r="IP103" s="106"/>
      <c r="IQ103" s="106"/>
      <c r="IR103" s="106"/>
      <c r="IS103" s="106"/>
      <c r="IT103" s="106"/>
      <c r="IU103" s="106"/>
      <c r="IV103" s="106"/>
      <c r="IW103" s="106"/>
      <c r="IX103" s="106"/>
      <c r="IY103" s="106"/>
      <c r="IZ103" s="106"/>
      <c r="JA103" s="106"/>
      <c r="JB103" s="106"/>
      <c r="JC103" s="106"/>
      <c r="JD103" s="106"/>
      <c r="JE103" s="106"/>
      <c r="JF103" s="106"/>
      <c r="JG103" s="106"/>
      <c r="JH103" s="106"/>
      <c r="JI103" s="106"/>
      <c r="JJ103" s="106"/>
      <c r="JK103" s="106"/>
      <c r="JL103" s="106"/>
      <c r="JM103" s="106"/>
      <c r="JN103" s="106"/>
      <c r="JO103" s="106"/>
      <c r="JP103" s="106"/>
      <c r="JQ103" s="106"/>
      <c r="JR103" s="106"/>
      <c r="JS103" s="106"/>
      <c r="JT103" s="106"/>
      <c r="JU103" s="106"/>
      <c r="JV103" s="106"/>
      <c r="JW103" s="106"/>
      <c r="JX103" s="106"/>
      <c r="JY103" s="106"/>
      <c r="JZ103" s="106"/>
      <c r="KA103" s="106"/>
      <c r="KB103" s="106"/>
      <c r="KC103" s="106"/>
      <c r="KD103" s="106"/>
      <c r="KE103" s="106"/>
      <c r="KF103" s="106"/>
      <c r="KG103" s="106"/>
      <c r="KH103" s="106"/>
      <c r="KI103" s="106"/>
      <c r="KJ103" s="106"/>
      <c r="KK103" s="106"/>
      <c r="KL103" s="106"/>
      <c r="KM103" s="106"/>
      <c r="KN103" s="106"/>
      <c r="KO103" s="106"/>
      <c r="KP103" s="106"/>
      <c r="KQ103" s="106"/>
      <c r="KR103" s="106"/>
      <c r="KS103" s="106"/>
      <c r="KT103" s="106"/>
      <c r="KU103" s="106"/>
      <c r="KV103" s="106"/>
      <c r="KW103" s="106"/>
      <c r="KX103" s="106"/>
      <c r="KY103" s="106"/>
      <c r="KZ103" s="106"/>
      <c r="LA103" s="106"/>
      <c r="LB103" s="106"/>
      <c r="LC103" s="106"/>
      <c r="LD103" s="106"/>
      <c r="LE103" s="106"/>
      <c r="LF103" s="106"/>
      <c r="LG103" s="106"/>
      <c r="LH103" s="106"/>
      <c r="LI103" s="106"/>
      <c r="LJ103" s="106"/>
      <c r="LK103" s="106"/>
      <c r="LL103" s="106"/>
      <c r="LM103" s="106"/>
      <c r="LN103" s="106"/>
      <c r="LO103" s="106"/>
      <c r="LP103" s="106" t="s">
        <v>307</v>
      </c>
      <c r="LQ103" s="106"/>
      <c r="LR103" s="106"/>
      <c r="LS103" s="106"/>
      <c r="LT103" s="106"/>
      <c r="LU103" s="106"/>
      <c r="LV103" s="106"/>
      <c r="LW103" s="106"/>
      <c r="LX103" s="106"/>
      <c r="LY103" s="106"/>
      <c r="LZ103" s="106"/>
      <c r="MA103" s="106"/>
      <c r="MB103" s="106"/>
      <c r="MC103" s="106"/>
      <c r="MD103" s="106"/>
      <c r="ME103" s="106"/>
      <c r="MF103" s="106"/>
      <c r="MG103" s="106"/>
      <c r="MH103" s="106"/>
      <c r="MI103" s="106"/>
      <c r="MJ103" s="106"/>
      <c r="MK103" s="106"/>
      <c r="ML103" s="106"/>
      <c r="MM103" s="106"/>
      <c r="MN103" s="106"/>
      <c r="MO103" s="106"/>
      <c r="MP103" s="106"/>
      <c r="MQ103" s="106"/>
      <c r="MR103" s="106"/>
      <c r="MS103" s="106"/>
      <c r="MT103" s="106"/>
      <c r="MU103" s="106"/>
      <c r="MV103" s="106"/>
      <c r="MW103" s="106"/>
      <c r="MX103" s="106"/>
      <c r="MY103" s="106"/>
      <c r="MZ103" s="106"/>
      <c r="NA103" s="106"/>
      <c r="NB103" s="106"/>
      <c r="NC103" s="106"/>
      <c r="ND103" s="106"/>
      <c r="NE103" s="106"/>
      <c r="NF103" s="106"/>
      <c r="NG103" s="106"/>
      <c r="NH103" s="106"/>
      <c r="NI103" s="106"/>
      <c r="NJ103" s="106"/>
      <c r="NK103" s="106"/>
      <c r="NL103" s="106"/>
      <c r="NM103" s="106"/>
      <c r="NN103" s="106"/>
      <c r="NO103" s="106"/>
      <c r="NP103" s="106"/>
      <c r="NQ103" s="106"/>
      <c r="NR103" s="106"/>
      <c r="NS103" s="106"/>
      <c r="NT103" s="106"/>
      <c r="NU103" s="106"/>
      <c r="NV103" s="106"/>
      <c r="NW103" s="106"/>
      <c r="NX103" s="106"/>
      <c r="NY103" s="106"/>
      <c r="NZ103" s="106"/>
      <c r="OA103" s="106"/>
      <c r="OB103" s="106"/>
      <c r="OC103" s="106"/>
      <c r="OD103" s="106"/>
      <c r="OE103" s="106"/>
      <c r="OF103" s="106"/>
      <c r="OG103" s="106"/>
      <c r="OH103" s="106"/>
      <c r="OI103" s="106"/>
      <c r="OJ103" s="106"/>
      <c r="OK103" s="106"/>
      <c r="OL103" s="106"/>
      <c r="OM103" s="106"/>
      <c r="ON103" s="106"/>
      <c r="OO103" s="106"/>
      <c r="OP103" s="106"/>
      <c r="OQ103" s="106"/>
      <c r="OR103" s="106"/>
      <c r="OS103" s="106"/>
      <c r="OT103" s="106"/>
      <c r="OU103" s="106"/>
      <c r="OV103" s="106"/>
      <c r="OW103" s="106"/>
      <c r="OX103" s="106"/>
      <c r="OY103" s="106"/>
      <c r="OZ103" s="106"/>
      <c r="PA103" s="106"/>
      <c r="PB103" s="106"/>
      <c r="PC103" s="106"/>
      <c r="PD103" s="106"/>
      <c r="PE103" s="106"/>
      <c r="PF103" s="106"/>
      <c r="PG103" s="106"/>
      <c r="PH103" s="106"/>
      <c r="PI103" s="106"/>
      <c r="PJ103" s="106"/>
      <c r="PK103" s="106"/>
      <c r="PL103" s="106"/>
      <c r="PM103" s="106"/>
      <c r="PN103" s="106"/>
      <c r="PO103" s="106"/>
      <c r="PP103" s="106"/>
      <c r="PQ103" s="106"/>
      <c r="PR103" s="106"/>
      <c r="PS103" s="106"/>
      <c r="PT103" s="106"/>
      <c r="PU103" s="106"/>
      <c r="PV103" s="106"/>
      <c r="PW103" s="106"/>
      <c r="PX103" s="106"/>
      <c r="PY103" s="106"/>
      <c r="PZ103" s="106"/>
      <c r="QA103" s="106"/>
      <c r="QB103" s="106"/>
      <c r="QC103" s="106"/>
      <c r="QD103" s="106"/>
      <c r="QE103" s="106"/>
      <c r="QF103" s="106"/>
      <c r="QG103" s="106"/>
      <c r="QH103" s="106"/>
      <c r="QI103" s="106"/>
      <c r="QJ103" s="106"/>
      <c r="QK103" s="106"/>
      <c r="QL103" s="106"/>
      <c r="QM103" s="106"/>
      <c r="QN103" s="106"/>
      <c r="QO103" s="106"/>
      <c r="QP103" s="106"/>
      <c r="QQ103" s="106"/>
      <c r="QR103" s="106"/>
      <c r="QS103" s="106"/>
      <c r="QT103" s="106"/>
      <c r="QU103" s="106"/>
      <c r="QV103" s="106"/>
      <c r="QW103" s="106"/>
      <c r="QX103" s="106"/>
      <c r="QY103" s="106"/>
      <c r="QZ103" s="106"/>
      <c r="RA103" s="106"/>
      <c r="RB103" s="106"/>
      <c r="RC103" s="106"/>
      <c r="RD103" s="106"/>
      <c r="RE103" s="106"/>
      <c r="RF103" s="106"/>
      <c r="RG103" s="106"/>
      <c r="RH103" s="106"/>
      <c r="RI103" s="106"/>
      <c r="RJ103" s="106"/>
      <c r="RK103" s="106"/>
      <c r="RL103" s="106"/>
      <c r="RM103" s="106"/>
      <c r="RN103" s="106"/>
      <c r="RO103" s="106"/>
      <c r="RP103" s="106"/>
      <c r="RQ103" s="106"/>
      <c r="RR103" s="106"/>
      <c r="RS103" s="106"/>
      <c r="RT103" s="106"/>
      <c r="RU103" s="106"/>
      <c r="RV103" s="106"/>
      <c r="RW103" s="106"/>
      <c r="RX103" s="106"/>
      <c r="RY103" s="106"/>
      <c r="RZ103" s="106"/>
      <c r="SA103" s="106"/>
      <c r="SB103" s="106"/>
      <c r="SC103" s="106"/>
      <c r="SD103" s="106"/>
      <c r="SE103" s="106"/>
      <c r="SF103" s="106"/>
      <c r="SG103" s="106"/>
      <c r="SH103" s="106"/>
      <c r="SI103" s="106"/>
      <c r="SJ103" s="106"/>
      <c r="SK103" s="106"/>
      <c r="SL103" s="106"/>
      <c r="SM103" s="106"/>
      <c r="SN103" s="106"/>
      <c r="SO103" s="106"/>
      <c r="SP103" s="106"/>
      <c r="SQ103" s="106"/>
      <c r="SR103" s="106"/>
      <c r="SS103" s="106"/>
      <c r="ST103" s="106"/>
      <c r="SU103" s="106"/>
      <c r="SV103" s="106"/>
      <c r="SW103" s="106"/>
      <c r="SX103" s="106"/>
      <c r="SY103" s="106"/>
      <c r="SZ103" s="106"/>
      <c r="TA103" s="106"/>
      <c r="TB103" s="106"/>
    </row>
    <row r="104" spans="1:522" s="10" customFormat="1" ht="18" customHeight="1" x14ac:dyDescent="0.25">
      <c r="A104" s="12"/>
      <c r="B104" s="26" t="s">
        <v>560</v>
      </c>
      <c r="C104" s="1">
        <v>6579</v>
      </c>
      <c r="D104" t="s">
        <v>561</v>
      </c>
      <c r="E104" s="1">
        <v>12638</v>
      </c>
      <c r="F104" s="1"/>
      <c r="G104" t="s">
        <v>559</v>
      </c>
      <c r="H104"/>
      <c r="I104" s="1">
        <f t="shared" si="2"/>
        <v>0</v>
      </c>
      <c r="J104" s="12">
        <f t="shared" si="3"/>
        <v>0</v>
      </c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6"/>
      <c r="CT104" s="106"/>
      <c r="CU104" s="106"/>
      <c r="CV104" s="106"/>
      <c r="CW104" s="106"/>
      <c r="CX104" s="106"/>
      <c r="CY104" s="106"/>
      <c r="CZ104" s="106"/>
      <c r="DA104" s="106"/>
      <c r="DB104" s="106"/>
      <c r="DC104" s="106"/>
      <c r="DD104" s="106"/>
      <c r="DE104" s="106"/>
      <c r="DF104" s="106"/>
      <c r="DG104" s="106"/>
      <c r="DH104" s="106"/>
      <c r="DI104" s="106"/>
      <c r="DJ104" s="106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6"/>
      <c r="DV104" s="106"/>
      <c r="DW104" s="106"/>
      <c r="DX104" s="106"/>
      <c r="DY104" s="106"/>
      <c r="DZ104" s="106"/>
      <c r="EA104" s="106"/>
      <c r="EB104" s="106"/>
      <c r="EC104" s="106"/>
      <c r="ED104" s="106"/>
      <c r="EE104" s="106"/>
      <c r="EF104" s="106"/>
      <c r="EG104" s="106"/>
      <c r="EH104" s="106"/>
      <c r="EI104" s="106"/>
      <c r="EJ104" s="106"/>
      <c r="EK104" s="106"/>
      <c r="EL104" s="106"/>
      <c r="EM104" s="106"/>
      <c r="EN104" s="106"/>
      <c r="EO104" s="106"/>
      <c r="EP104" s="106"/>
      <c r="EQ104" s="106"/>
      <c r="ER104" s="106"/>
      <c r="ES104" s="106"/>
      <c r="ET104" s="106"/>
      <c r="EU104" s="106"/>
      <c r="EV104" s="106"/>
      <c r="EW104" s="106"/>
      <c r="EX104" s="106"/>
      <c r="EY104" s="106"/>
      <c r="EZ104" s="106"/>
      <c r="FA104" s="106"/>
      <c r="FB104" s="106"/>
      <c r="FC104" s="106"/>
      <c r="FD104" s="106"/>
      <c r="FE104" s="106"/>
      <c r="FF104" s="106"/>
      <c r="FG104" s="106"/>
      <c r="FH104" s="106"/>
      <c r="FI104" s="106"/>
      <c r="FJ104" s="106"/>
      <c r="FK104" s="106"/>
      <c r="FL104" s="106"/>
      <c r="FM104" s="106"/>
      <c r="FN104" s="106"/>
      <c r="FO104" s="106"/>
      <c r="FP104" s="106"/>
      <c r="FQ104" s="106"/>
      <c r="FR104" s="106"/>
      <c r="FS104" s="106"/>
      <c r="FT104" s="106"/>
      <c r="FU104" s="106"/>
      <c r="FV104" s="106"/>
      <c r="FW104" s="106"/>
      <c r="FX104" s="106"/>
      <c r="FY104" s="106"/>
      <c r="FZ104" s="106"/>
      <c r="GA104" s="157"/>
      <c r="GB104" s="157"/>
      <c r="GC104" s="106"/>
      <c r="GD104" s="106"/>
      <c r="GE104" s="106"/>
      <c r="GF104" s="106"/>
      <c r="GG104" s="106"/>
      <c r="GH104" s="106"/>
      <c r="GI104" s="106"/>
      <c r="GJ104" s="106"/>
      <c r="GK104" s="106"/>
      <c r="GL104" s="106"/>
      <c r="GM104" s="106"/>
      <c r="GN104" s="106"/>
      <c r="GO104" s="106"/>
      <c r="GP104" s="106"/>
      <c r="GQ104" s="106"/>
      <c r="GR104" s="106"/>
      <c r="GS104" s="106"/>
      <c r="GT104" s="106"/>
      <c r="GU104" s="106"/>
      <c r="GV104" s="106"/>
      <c r="GW104" s="106"/>
      <c r="GX104" s="106"/>
      <c r="GY104" s="106"/>
      <c r="GZ104" s="106"/>
      <c r="HA104" s="106"/>
      <c r="HB104" s="106"/>
      <c r="HC104" s="106"/>
      <c r="HD104" s="106"/>
      <c r="HE104" s="106"/>
      <c r="HF104" s="106"/>
      <c r="HG104" s="106"/>
      <c r="HH104" s="106"/>
      <c r="HI104" s="106"/>
      <c r="HJ104" s="106"/>
      <c r="HK104" s="106"/>
      <c r="HL104" s="106"/>
      <c r="HM104" s="106"/>
      <c r="HN104" s="106"/>
      <c r="HO104" s="106"/>
      <c r="HP104" s="106"/>
      <c r="HQ104" s="106"/>
      <c r="HR104" s="106"/>
      <c r="HS104" s="106"/>
      <c r="HT104" s="106"/>
      <c r="HU104" s="106"/>
      <c r="HV104" s="106"/>
      <c r="HW104" s="106"/>
      <c r="HX104" s="106"/>
      <c r="HY104" s="106"/>
      <c r="HZ104" s="106"/>
      <c r="IA104" s="106"/>
      <c r="IB104" s="106"/>
      <c r="IC104" s="106"/>
      <c r="ID104" s="106"/>
      <c r="IE104" s="106"/>
      <c r="IF104" s="106"/>
      <c r="IG104" s="106"/>
      <c r="IH104" s="106"/>
      <c r="II104" s="106"/>
      <c r="IJ104" s="106"/>
      <c r="IK104" s="106"/>
      <c r="IL104" s="106"/>
      <c r="IM104" s="106"/>
      <c r="IN104" s="106"/>
      <c r="IO104" s="106"/>
      <c r="IP104" s="106"/>
      <c r="IQ104" s="106"/>
      <c r="IR104" s="106"/>
      <c r="IS104" s="106"/>
      <c r="IT104" s="106"/>
      <c r="IU104" s="106"/>
      <c r="IV104" s="106"/>
      <c r="IW104" s="106"/>
      <c r="IX104" s="106"/>
      <c r="IY104" s="106"/>
      <c r="IZ104" s="106"/>
      <c r="JA104" s="106"/>
      <c r="JB104" s="106"/>
      <c r="JC104" s="106"/>
      <c r="JD104" s="106"/>
      <c r="JE104" s="106"/>
      <c r="JF104" s="106"/>
      <c r="JG104" s="106"/>
      <c r="JH104" s="106"/>
      <c r="JI104" s="106"/>
      <c r="JJ104" s="106"/>
      <c r="JK104" s="106"/>
      <c r="JL104" s="106"/>
      <c r="JM104" s="106"/>
      <c r="JN104" s="106"/>
      <c r="JO104" s="106"/>
      <c r="JP104" s="106"/>
      <c r="JQ104" s="106"/>
      <c r="JR104" s="106"/>
      <c r="JS104" s="106"/>
      <c r="JT104" s="106"/>
      <c r="JU104" s="106"/>
      <c r="JV104" s="106"/>
      <c r="JW104" s="106"/>
      <c r="JX104" s="106"/>
      <c r="JY104" s="106"/>
      <c r="JZ104" s="106"/>
      <c r="KA104" s="106"/>
      <c r="KB104" s="106"/>
      <c r="KC104" s="106"/>
      <c r="KD104" s="106"/>
      <c r="KE104" s="106"/>
      <c r="KF104" s="106"/>
      <c r="KG104" s="106"/>
      <c r="KH104" s="106"/>
      <c r="KI104" s="106"/>
      <c r="KJ104" s="106"/>
      <c r="KK104" s="106"/>
      <c r="KL104" s="106"/>
      <c r="KM104" s="106"/>
      <c r="KN104" s="106"/>
      <c r="KO104" s="106"/>
      <c r="KP104" s="106"/>
      <c r="KQ104" s="106"/>
      <c r="KR104" s="106"/>
      <c r="KS104" s="106"/>
      <c r="KT104" s="106"/>
      <c r="KU104" s="106"/>
      <c r="KV104" s="106"/>
      <c r="KW104" s="106"/>
      <c r="KX104" s="106"/>
      <c r="KY104" s="106"/>
      <c r="KZ104" s="106"/>
      <c r="LA104" s="106"/>
      <c r="LB104" s="106"/>
      <c r="LC104" s="106"/>
      <c r="LD104" s="106"/>
      <c r="LE104" s="106"/>
      <c r="LF104" s="106"/>
      <c r="LG104" s="106"/>
      <c r="LH104" s="106"/>
      <c r="LI104" s="106"/>
      <c r="LJ104" s="106"/>
      <c r="LK104" s="106"/>
      <c r="LL104" s="106"/>
      <c r="LM104" s="106"/>
      <c r="LN104" s="106"/>
      <c r="LO104" s="106"/>
      <c r="LP104" s="106"/>
      <c r="LQ104" s="106"/>
      <c r="LR104" s="106"/>
      <c r="LS104" s="106"/>
      <c r="LT104" s="106"/>
      <c r="LU104" s="106"/>
      <c r="LV104" s="106"/>
      <c r="LW104" s="106"/>
      <c r="LX104" s="106"/>
      <c r="LY104" s="106"/>
      <c r="LZ104" s="106"/>
      <c r="MA104" s="106" t="s">
        <v>307</v>
      </c>
      <c r="MB104" s="106"/>
      <c r="MC104" s="106"/>
      <c r="MD104" s="106"/>
      <c r="ME104" s="106"/>
      <c r="MF104" s="106"/>
      <c r="MG104" s="106"/>
      <c r="MH104" s="106"/>
      <c r="MI104" s="106"/>
      <c r="MJ104" s="106"/>
      <c r="MK104" s="106"/>
      <c r="ML104" s="106"/>
      <c r="MM104" s="106"/>
      <c r="MN104" s="106"/>
      <c r="MO104" s="106"/>
      <c r="MP104" s="106"/>
      <c r="MQ104" s="106"/>
      <c r="MR104" s="106"/>
      <c r="MS104" s="106"/>
      <c r="MT104" s="106"/>
      <c r="MU104" s="106"/>
      <c r="MV104" s="106"/>
      <c r="MW104" s="106"/>
      <c r="MX104" s="106"/>
      <c r="MY104" s="106"/>
      <c r="MZ104" s="106"/>
      <c r="NA104" s="106"/>
      <c r="NB104" s="106"/>
      <c r="NC104" s="106"/>
      <c r="ND104" s="106"/>
      <c r="NE104" s="106"/>
      <c r="NF104" s="106"/>
      <c r="NG104" s="106"/>
      <c r="NH104" s="106"/>
      <c r="NI104" s="106"/>
      <c r="NJ104" s="106"/>
      <c r="NK104" s="106"/>
      <c r="NL104" s="106"/>
      <c r="NM104" s="106"/>
      <c r="NN104" s="106"/>
      <c r="NO104" s="106"/>
      <c r="NP104" s="106"/>
      <c r="NQ104" s="106"/>
      <c r="NR104" s="106"/>
      <c r="NS104" s="106"/>
      <c r="NT104" s="106"/>
      <c r="NU104" s="106"/>
      <c r="NV104" s="106"/>
      <c r="NW104" s="106"/>
      <c r="NX104" s="106"/>
      <c r="NY104" s="106"/>
      <c r="NZ104" s="106"/>
      <c r="OA104" s="106"/>
      <c r="OB104" s="106"/>
      <c r="OC104" s="106"/>
      <c r="OD104" s="106"/>
      <c r="OE104" s="106"/>
      <c r="OF104" s="106"/>
      <c r="OG104" s="106"/>
      <c r="OH104" s="106"/>
      <c r="OI104" s="106"/>
      <c r="OJ104" s="106"/>
      <c r="OK104" s="106"/>
      <c r="OL104" s="106"/>
      <c r="OM104" s="106"/>
      <c r="ON104" s="106"/>
      <c r="OO104" s="106"/>
      <c r="OP104" s="106"/>
      <c r="OQ104" s="106"/>
      <c r="OR104" s="106"/>
      <c r="OS104" s="106"/>
      <c r="OT104" s="106"/>
      <c r="OU104" s="106"/>
      <c r="OV104" s="106"/>
      <c r="OW104" s="106"/>
      <c r="OX104" s="106"/>
      <c r="OY104" s="106"/>
      <c r="OZ104" s="106"/>
      <c r="PA104" s="106"/>
      <c r="PB104" s="106"/>
      <c r="PC104" s="106"/>
      <c r="PD104" s="106"/>
      <c r="PE104" s="106"/>
      <c r="PF104" s="106"/>
      <c r="PG104" s="106"/>
      <c r="PH104" s="106"/>
      <c r="PI104" s="106"/>
      <c r="PJ104" s="106"/>
      <c r="PK104" s="106"/>
      <c r="PL104" s="106"/>
      <c r="PM104" s="106"/>
      <c r="PN104" s="106"/>
      <c r="PO104" s="106"/>
      <c r="PP104" s="106"/>
      <c r="PQ104" s="106"/>
      <c r="PR104" s="106"/>
      <c r="PS104" s="106"/>
      <c r="PT104" s="106"/>
      <c r="PU104" s="106"/>
      <c r="PV104" s="106"/>
      <c r="PW104" s="106"/>
      <c r="PX104" s="106"/>
      <c r="PY104" s="106"/>
      <c r="PZ104" s="106"/>
      <c r="QA104" s="106"/>
      <c r="QB104" s="106"/>
      <c r="QC104" s="106"/>
      <c r="QD104" s="106"/>
      <c r="QE104" s="106"/>
      <c r="QF104" s="106"/>
      <c r="QG104" s="106"/>
      <c r="QH104" s="106"/>
      <c r="QI104" s="106"/>
      <c r="QJ104" s="106"/>
      <c r="QK104" s="106"/>
      <c r="QL104" s="106"/>
      <c r="QM104" s="106"/>
      <c r="QN104" s="106"/>
      <c r="QO104" s="106"/>
      <c r="QP104" s="106"/>
      <c r="QQ104" s="106"/>
      <c r="QR104" s="106"/>
      <c r="QS104" s="106"/>
      <c r="QT104" s="106"/>
      <c r="QU104" s="106"/>
      <c r="QV104" s="106"/>
      <c r="QW104" s="106"/>
      <c r="QX104" s="106"/>
      <c r="QY104" s="106"/>
      <c r="QZ104" s="106"/>
      <c r="RA104" s="106"/>
      <c r="RB104" s="106"/>
      <c r="RC104" s="106"/>
      <c r="RD104" s="106"/>
      <c r="RE104" s="106"/>
      <c r="RF104" s="106"/>
      <c r="RG104" s="106"/>
      <c r="RH104" s="106"/>
      <c r="RI104" s="106"/>
      <c r="RJ104" s="106"/>
      <c r="RK104" s="106"/>
      <c r="RL104" s="106"/>
      <c r="RM104" s="106"/>
      <c r="RN104" s="106"/>
      <c r="RO104" s="106"/>
      <c r="RP104" s="106"/>
      <c r="RQ104" s="106"/>
      <c r="RR104" s="106"/>
      <c r="RS104" s="106"/>
      <c r="RT104" s="106"/>
      <c r="RU104" s="106"/>
      <c r="RV104" s="106"/>
      <c r="RW104" s="106"/>
      <c r="RX104" s="106"/>
      <c r="RY104" s="106"/>
      <c r="RZ104" s="106"/>
      <c r="SA104" s="106"/>
      <c r="SB104" s="106"/>
      <c r="SC104" s="106"/>
      <c r="SD104" s="106"/>
      <c r="SE104" s="106"/>
      <c r="SF104" s="106"/>
      <c r="SG104" s="106"/>
      <c r="SH104" s="106"/>
      <c r="SI104" s="106"/>
      <c r="SJ104" s="106"/>
      <c r="SK104" s="106"/>
      <c r="SL104" s="106"/>
      <c r="SM104" s="106"/>
      <c r="SN104" s="106"/>
      <c r="SO104" s="106"/>
      <c r="SP104" s="106"/>
      <c r="SQ104" s="106"/>
      <c r="SR104" s="106"/>
      <c r="SS104" s="106"/>
      <c r="ST104" s="106"/>
      <c r="SU104" s="106"/>
      <c r="SV104" s="106"/>
      <c r="SW104" s="106"/>
      <c r="SX104" s="106"/>
      <c r="SY104" s="106"/>
      <c r="SZ104" s="106"/>
      <c r="TA104" s="106"/>
      <c r="TB104" s="106"/>
    </row>
    <row r="105" spans="1:522" s="10" customFormat="1" ht="18" customHeight="1" x14ac:dyDescent="0.25">
      <c r="A105" s="125"/>
      <c r="B105" s="162" t="s">
        <v>524</v>
      </c>
      <c r="C105" s="68">
        <v>9695</v>
      </c>
      <c r="D105" s="127" t="s">
        <v>525</v>
      </c>
      <c r="E105" s="68">
        <v>9846</v>
      </c>
      <c r="F105" s="68"/>
      <c r="G105" s="127" t="s">
        <v>526</v>
      </c>
      <c r="H105" s="127"/>
      <c r="I105" s="68">
        <f t="shared" si="2"/>
        <v>0</v>
      </c>
      <c r="J105" s="125">
        <f t="shared" si="3"/>
        <v>0</v>
      </c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6"/>
      <c r="CR105" s="106"/>
      <c r="CS105" s="106"/>
      <c r="CT105" s="106"/>
      <c r="CU105" s="106"/>
      <c r="CV105" s="106"/>
      <c r="CW105" s="106"/>
      <c r="CX105" s="106"/>
      <c r="CY105" s="106"/>
      <c r="CZ105" s="106"/>
      <c r="DA105" s="106"/>
      <c r="DB105" s="106"/>
      <c r="DC105" s="106"/>
      <c r="DD105" s="106"/>
      <c r="DE105" s="106"/>
      <c r="DF105" s="106"/>
      <c r="DG105" s="106"/>
      <c r="DH105" s="106"/>
      <c r="DI105" s="106"/>
      <c r="DJ105" s="106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6"/>
      <c r="DV105" s="106"/>
      <c r="DW105" s="106"/>
      <c r="DX105" s="106"/>
      <c r="DY105" s="106"/>
      <c r="DZ105" s="106"/>
      <c r="EA105" s="106"/>
      <c r="EB105" s="106"/>
      <c r="EC105" s="106"/>
      <c r="ED105" s="106"/>
      <c r="EE105" s="106"/>
      <c r="EF105" s="106"/>
      <c r="EG105" s="106"/>
      <c r="EH105" s="106"/>
      <c r="EI105" s="106"/>
      <c r="EJ105" s="106"/>
      <c r="EK105" s="106"/>
      <c r="EL105" s="106"/>
      <c r="EM105" s="106"/>
      <c r="EN105" s="106"/>
      <c r="EO105" s="106"/>
      <c r="EP105" s="106"/>
      <c r="EQ105" s="106"/>
      <c r="ER105" s="106"/>
      <c r="ES105" s="106"/>
      <c r="ET105" s="106"/>
      <c r="EU105" s="106"/>
      <c r="EV105" s="106"/>
      <c r="EW105" s="106"/>
      <c r="EX105" s="106"/>
      <c r="EY105" s="106"/>
      <c r="EZ105" s="106"/>
      <c r="FA105" s="106"/>
      <c r="FB105" s="106"/>
      <c r="FC105" s="106"/>
      <c r="FD105" s="106"/>
      <c r="FE105" s="106"/>
      <c r="FF105" s="106"/>
      <c r="FG105" s="106"/>
      <c r="FH105" s="106"/>
      <c r="FI105" s="106"/>
      <c r="FJ105" s="106"/>
      <c r="FK105" s="106"/>
      <c r="FL105" s="106"/>
      <c r="FM105" s="106"/>
      <c r="FN105" s="106"/>
      <c r="FO105" s="106"/>
      <c r="FP105" s="106"/>
      <c r="FQ105" s="106"/>
      <c r="FR105" s="106"/>
      <c r="FS105" s="106"/>
      <c r="FT105" s="106"/>
      <c r="FU105" s="106"/>
      <c r="FV105" s="106"/>
      <c r="FW105" s="106"/>
      <c r="FX105" s="106"/>
      <c r="FY105" s="106"/>
      <c r="FZ105" s="106"/>
      <c r="GA105" s="157"/>
      <c r="GB105" s="157"/>
      <c r="GC105" s="106"/>
      <c r="GD105" s="106"/>
      <c r="GE105" s="106"/>
      <c r="GF105" s="106"/>
      <c r="GG105" s="106"/>
      <c r="GH105" s="106"/>
      <c r="GI105" s="106"/>
      <c r="GJ105" s="106"/>
      <c r="GK105" s="106"/>
      <c r="GL105" s="106"/>
      <c r="GM105" s="106"/>
      <c r="GN105" s="106"/>
      <c r="GO105" s="106"/>
      <c r="GP105" s="106"/>
      <c r="GQ105" s="106"/>
      <c r="GR105" s="106"/>
      <c r="GS105" s="106"/>
      <c r="GT105" s="106"/>
      <c r="GU105" s="106"/>
      <c r="GV105" s="106"/>
      <c r="GW105" s="106"/>
      <c r="GX105" s="106"/>
      <c r="GY105" s="106"/>
      <c r="GZ105" s="106"/>
      <c r="HA105" s="106"/>
      <c r="HB105" s="106"/>
      <c r="HC105" s="106"/>
      <c r="HD105" s="106"/>
      <c r="HE105" s="106"/>
      <c r="HF105" s="106"/>
      <c r="HG105" s="106"/>
      <c r="HH105" s="106"/>
      <c r="HI105" s="106"/>
      <c r="HJ105" s="106"/>
      <c r="HK105" s="106"/>
      <c r="HL105" s="106"/>
      <c r="HM105" s="106"/>
      <c r="HN105" s="106"/>
      <c r="HO105" s="106"/>
      <c r="HP105" s="106"/>
      <c r="HQ105" s="106"/>
      <c r="HR105" s="106"/>
      <c r="HS105" s="106"/>
      <c r="HT105" s="106"/>
      <c r="HU105" s="106"/>
      <c r="HV105" s="106"/>
      <c r="HW105" s="106"/>
      <c r="HX105" s="106"/>
      <c r="HY105" s="106"/>
      <c r="HZ105" s="106"/>
      <c r="IA105" s="106"/>
      <c r="IB105" s="106"/>
      <c r="IC105" s="106"/>
      <c r="ID105" s="106"/>
      <c r="IE105" s="106"/>
      <c r="IF105" s="106"/>
      <c r="IG105" s="106"/>
      <c r="IH105" s="106"/>
      <c r="II105" s="106"/>
      <c r="IJ105" s="106"/>
      <c r="IK105" s="106"/>
      <c r="IL105" s="106"/>
      <c r="IM105" s="106"/>
      <c r="IN105" s="106"/>
      <c r="IO105" s="106"/>
      <c r="IP105" s="106"/>
      <c r="IQ105" s="106"/>
      <c r="IR105" s="106"/>
      <c r="IS105" s="106"/>
      <c r="IT105" s="106"/>
      <c r="IU105" s="106"/>
      <c r="IV105" s="106"/>
      <c r="IW105" s="106"/>
      <c r="IX105" s="106"/>
      <c r="IY105" s="106"/>
      <c r="IZ105" s="106"/>
      <c r="JA105" s="106"/>
      <c r="JB105" s="106"/>
      <c r="JC105" s="106"/>
      <c r="JD105" s="106"/>
      <c r="JE105" s="106"/>
      <c r="JF105" s="106"/>
      <c r="JG105" s="106"/>
      <c r="JH105" s="106"/>
      <c r="JI105" s="106"/>
      <c r="JJ105" s="106"/>
      <c r="JK105" s="106"/>
      <c r="JL105" s="106"/>
      <c r="JM105" s="106"/>
      <c r="JN105" s="106"/>
      <c r="JO105" s="106"/>
      <c r="JP105" s="106"/>
      <c r="JQ105" s="106"/>
      <c r="JR105" s="106"/>
      <c r="JS105" s="106"/>
      <c r="JT105" s="106"/>
      <c r="JU105" s="106"/>
      <c r="JV105" s="106"/>
      <c r="JW105" s="106"/>
      <c r="JX105" s="106"/>
      <c r="JY105" s="106"/>
      <c r="JZ105" s="106"/>
      <c r="KA105" s="106"/>
      <c r="KB105" s="106"/>
      <c r="KC105" s="106"/>
      <c r="KD105" s="106"/>
      <c r="KE105" s="106"/>
      <c r="KF105" s="106"/>
      <c r="KG105" s="106"/>
      <c r="KH105" s="106"/>
      <c r="KI105" s="106"/>
      <c r="KJ105" s="106"/>
      <c r="KK105" s="106"/>
      <c r="KL105" s="106"/>
      <c r="KM105" s="106"/>
      <c r="KN105" s="106"/>
      <c r="KO105" s="106"/>
      <c r="KP105" s="106"/>
      <c r="KQ105" s="106"/>
      <c r="KR105" s="106"/>
      <c r="KS105" s="106"/>
      <c r="KT105" s="106"/>
      <c r="KU105" s="106"/>
      <c r="KV105" s="106"/>
      <c r="KW105" s="106"/>
      <c r="KX105" s="106"/>
      <c r="KY105" s="106"/>
      <c r="KZ105" s="106"/>
      <c r="LA105" s="106"/>
      <c r="LB105" s="106"/>
      <c r="LC105" s="106"/>
      <c r="LD105" s="106"/>
      <c r="LE105" s="106"/>
      <c r="LF105" s="106"/>
      <c r="LG105" s="106"/>
      <c r="LH105" s="106"/>
      <c r="LI105" s="106"/>
      <c r="LJ105" s="106"/>
      <c r="LK105" s="106"/>
      <c r="LL105" s="106"/>
      <c r="LM105" s="106"/>
      <c r="LN105" s="106"/>
      <c r="LO105" s="106"/>
      <c r="LP105" s="106" t="s">
        <v>307</v>
      </c>
      <c r="LQ105" s="106"/>
      <c r="LR105" s="106"/>
      <c r="LS105" s="106"/>
      <c r="LT105" s="106"/>
      <c r="LU105" s="106"/>
      <c r="LV105" s="106"/>
      <c r="LW105" s="106" t="s">
        <v>307</v>
      </c>
      <c r="LX105" s="106"/>
      <c r="LY105" s="106"/>
      <c r="LZ105" s="106"/>
      <c r="MA105" s="106"/>
      <c r="MB105" s="106"/>
      <c r="MC105" s="106"/>
      <c r="MD105" s="106"/>
      <c r="ME105" s="106"/>
      <c r="MF105" s="106"/>
      <c r="MG105" s="106"/>
      <c r="MH105" s="106"/>
      <c r="MI105" s="106"/>
      <c r="MJ105" s="106"/>
      <c r="MK105" s="106"/>
      <c r="ML105" s="106"/>
      <c r="MM105" s="106"/>
      <c r="MN105" s="106"/>
      <c r="MO105" s="106"/>
      <c r="MP105" s="106"/>
      <c r="MQ105" s="106"/>
      <c r="MR105" s="106"/>
      <c r="MS105" s="106"/>
      <c r="MT105" s="106"/>
      <c r="MU105" s="106"/>
      <c r="MV105" s="106"/>
      <c r="MW105" s="106"/>
      <c r="MX105" s="106"/>
      <c r="MY105" s="106"/>
      <c r="MZ105" s="106"/>
      <c r="NA105" s="106"/>
      <c r="NB105" s="106"/>
      <c r="NC105" s="106"/>
      <c r="ND105" s="106"/>
      <c r="NE105" s="106"/>
      <c r="NF105" s="106"/>
      <c r="NG105" s="106"/>
      <c r="NH105" s="106"/>
      <c r="NI105" s="106"/>
      <c r="NJ105" s="106"/>
      <c r="NK105" s="106"/>
      <c r="NL105" s="106"/>
      <c r="NM105" s="106"/>
      <c r="NN105" s="106"/>
      <c r="NO105" s="106"/>
      <c r="NP105" s="106"/>
      <c r="NQ105" s="106"/>
      <c r="NR105" s="106"/>
      <c r="NS105" s="106"/>
      <c r="NT105" s="106"/>
      <c r="NU105" s="106"/>
      <c r="NV105" s="106"/>
      <c r="NW105" s="106"/>
      <c r="NX105" s="106"/>
      <c r="NY105" s="106"/>
      <c r="NZ105" s="106"/>
      <c r="OA105" s="106"/>
      <c r="OB105" s="106"/>
      <c r="OC105" s="106"/>
      <c r="OD105" s="106"/>
      <c r="OE105" s="106"/>
      <c r="OF105" s="106"/>
      <c r="OG105" s="106"/>
      <c r="OH105" s="106"/>
      <c r="OI105" s="106"/>
      <c r="OJ105" s="106"/>
      <c r="OK105" s="106"/>
      <c r="OL105" s="106"/>
      <c r="OM105" s="106"/>
      <c r="ON105" s="106"/>
      <c r="OO105" s="106"/>
      <c r="OP105" s="106"/>
      <c r="OQ105" s="106"/>
      <c r="OR105" s="106"/>
      <c r="OS105" s="106"/>
      <c r="OT105" s="106"/>
      <c r="OU105" s="106"/>
      <c r="OV105" s="106"/>
      <c r="OW105" s="106"/>
      <c r="OX105" s="106"/>
      <c r="OY105" s="106"/>
      <c r="OZ105" s="106"/>
      <c r="PA105" s="106"/>
      <c r="PB105" s="106"/>
      <c r="PC105" s="106"/>
      <c r="PD105" s="106"/>
      <c r="PE105" s="106"/>
      <c r="PF105" s="106"/>
      <c r="PG105" s="106"/>
      <c r="PH105" s="106"/>
      <c r="PI105" s="106"/>
      <c r="PJ105" s="106"/>
      <c r="PK105" s="106"/>
      <c r="PL105" s="106"/>
      <c r="PM105" s="106"/>
      <c r="PN105" s="106"/>
      <c r="PO105" s="106"/>
      <c r="PP105" s="106"/>
      <c r="PQ105" s="106"/>
      <c r="PR105" s="106"/>
      <c r="PS105" s="106"/>
      <c r="PT105" s="106"/>
      <c r="PU105" s="106"/>
      <c r="PV105" s="106"/>
      <c r="PW105" s="106"/>
      <c r="PX105" s="106"/>
      <c r="PY105" s="106"/>
      <c r="PZ105" s="106"/>
      <c r="QA105" s="106"/>
      <c r="QB105" s="106"/>
      <c r="QC105" s="106"/>
      <c r="QD105" s="106"/>
      <c r="QE105" s="106"/>
      <c r="QF105" s="106"/>
      <c r="QG105" s="106"/>
      <c r="QH105" s="106"/>
      <c r="QI105" s="106"/>
      <c r="QJ105" s="106"/>
      <c r="QK105" s="106"/>
      <c r="QL105" s="106"/>
      <c r="QM105" s="106"/>
      <c r="QN105" s="106"/>
      <c r="QO105" s="106"/>
      <c r="QP105" s="106"/>
      <c r="QQ105" s="106"/>
      <c r="QR105" s="106"/>
      <c r="QS105" s="106"/>
      <c r="QT105" s="106"/>
      <c r="QU105" s="106"/>
      <c r="QV105" s="106"/>
      <c r="QW105" s="106"/>
      <c r="QX105" s="106"/>
      <c r="QY105" s="106"/>
      <c r="QZ105" s="106"/>
      <c r="RA105" s="106"/>
      <c r="RB105" s="106"/>
      <c r="RC105" s="106"/>
      <c r="RD105" s="106"/>
      <c r="RE105" s="106"/>
      <c r="RF105" s="106"/>
      <c r="RG105" s="106"/>
      <c r="RH105" s="106"/>
      <c r="RI105" s="106"/>
      <c r="RJ105" s="106"/>
      <c r="RK105" s="106"/>
      <c r="RL105" s="106"/>
      <c r="RM105" s="106"/>
      <c r="RN105" s="106"/>
      <c r="RO105" s="106"/>
      <c r="RP105" s="106"/>
      <c r="RQ105" s="106"/>
      <c r="RR105" s="106"/>
      <c r="RS105" s="106"/>
      <c r="RT105" s="106"/>
      <c r="RU105" s="106"/>
      <c r="RV105" s="106"/>
      <c r="RW105" s="106" t="s">
        <v>307</v>
      </c>
      <c r="RX105" s="106"/>
      <c r="RY105" s="106"/>
      <c r="RZ105" s="106"/>
      <c r="SA105" s="106"/>
      <c r="SB105" s="106"/>
      <c r="SC105" s="106"/>
      <c r="SD105" s="106"/>
      <c r="SE105" s="106"/>
      <c r="SF105" s="106"/>
      <c r="SG105" s="106"/>
      <c r="SH105" s="106"/>
      <c r="SI105" s="106"/>
      <c r="SJ105" s="106"/>
      <c r="SK105" s="106"/>
      <c r="SL105" s="106"/>
      <c r="SM105" s="106"/>
      <c r="SN105" s="106"/>
      <c r="SO105" s="106"/>
      <c r="SP105" s="106"/>
      <c r="SQ105" s="106"/>
      <c r="SR105" s="106"/>
      <c r="SS105" s="106"/>
      <c r="ST105" s="106"/>
      <c r="SU105" s="106"/>
      <c r="SV105" s="106"/>
      <c r="SW105" s="106"/>
      <c r="SX105" s="106"/>
      <c r="SY105" s="106"/>
      <c r="SZ105" s="106"/>
      <c r="TA105" s="106"/>
      <c r="TB105" s="106"/>
    </row>
    <row r="106" spans="1:522" s="10" customFormat="1" ht="18" customHeight="1" x14ac:dyDescent="0.25">
      <c r="A106" s="12">
        <v>67</v>
      </c>
      <c r="B106" s="26" t="s">
        <v>55</v>
      </c>
      <c r="C106" s="1"/>
      <c r="D106" s="4"/>
      <c r="E106" s="1"/>
      <c r="F106" s="1"/>
      <c r="G106" s="4"/>
      <c r="H106"/>
      <c r="I106" s="1"/>
      <c r="J106" s="12"/>
      <c r="K106" s="106"/>
      <c r="L106" s="106"/>
      <c r="M106" s="111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11"/>
      <c r="AJ106" s="111"/>
      <c r="AK106" s="106"/>
      <c r="AL106" s="106"/>
      <c r="AM106" s="106"/>
      <c r="AN106" s="106"/>
      <c r="AO106" s="111"/>
      <c r="AP106" s="111"/>
      <c r="AQ106" s="106"/>
      <c r="AR106" s="111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11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  <c r="CL106" s="106"/>
      <c r="CM106" s="111"/>
      <c r="CN106" s="106"/>
      <c r="CO106" s="106"/>
      <c r="CP106" s="106"/>
      <c r="CQ106" s="106"/>
      <c r="CR106" s="106"/>
      <c r="CS106" s="106"/>
      <c r="CT106" s="106"/>
      <c r="CU106" s="106"/>
      <c r="CV106" s="111"/>
      <c r="CW106" s="106"/>
      <c r="CX106" s="106"/>
      <c r="CY106" s="106"/>
      <c r="CZ106" s="106"/>
      <c r="DA106" s="106"/>
      <c r="DB106" s="106"/>
      <c r="DC106" s="106"/>
      <c r="DD106" s="106"/>
      <c r="DE106" s="106"/>
      <c r="DF106" s="106"/>
      <c r="DG106" s="106"/>
      <c r="DH106" s="106"/>
      <c r="DI106" s="106"/>
      <c r="DJ106" s="106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6"/>
      <c r="DV106" s="106"/>
      <c r="DW106" s="106"/>
      <c r="DX106" s="106"/>
      <c r="DY106" s="106"/>
      <c r="DZ106" s="106"/>
      <c r="EA106" s="106"/>
      <c r="EB106" s="106"/>
      <c r="EC106" s="106"/>
      <c r="ED106" s="106"/>
      <c r="EE106" s="106"/>
      <c r="EF106" s="106"/>
      <c r="EG106" s="106"/>
      <c r="EH106" s="106"/>
      <c r="EI106" s="106"/>
      <c r="EJ106" s="106"/>
      <c r="EK106" s="106"/>
      <c r="EL106" s="106"/>
      <c r="EM106" s="106"/>
      <c r="EN106" s="106"/>
      <c r="EO106" s="106"/>
      <c r="EP106" s="106"/>
      <c r="EQ106" s="106"/>
      <c r="ER106" s="106"/>
      <c r="ES106" s="106"/>
      <c r="ET106" s="106"/>
      <c r="EU106" s="106"/>
      <c r="EV106" s="106"/>
      <c r="EW106" s="106"/>
      <c r="EX106" s="106"/>
      <c r="EY106" s="106"/>
      <c r="EZ106" s="106"/>
      <c r="FA106" s="106"/>
      <c r="FB106" s="106"/>
      <c r="FC106" s="106"/>
      <c r="FD106" s="106"/>
      <c r="FE106" s="106"/>
      <c r="FF106" s="106"/>
      <c r="FG106" s="106"/>
      <c r="FH106" s="106"/>
      <c r="FI106" s="106"/>
      <c r="FJ106" s="106"/>
      <c r="FK106" s="106"/>
      <c r="FL106" s="106"/>
      <c r="FM106" s="106"/>
      <c r="FN106" s="106"/>
      <c r="FO106" s="106"/>
      <c r="FP106" s="106"/>
      <c r="FQ106" s="106"/>
      <c r="FR106" s="106"/>
      <c r="FS106" s="106"/>
      <c r="FT106" s="106"/>
      <c r="FU106" s="106"/>
      <c r="FV106" s="106"/>
      <c r="FW106" s="106"/>
      <c r="FX106" s="106"/>
      <c r="FY106" s="106"/>
      <c r="FZ106" s="106"/>
      <c r="GA106" s="157"/>
      <c r="GB106" s="157"/>
      <c r="GC106" s="106"/>
      <c r="GD106" s="106"/>
      <c r="GE106" s="106"/>
      <c r="GF106" s="106"/>
      <c r="GG106" s="106"/>
      <c r="GH106" s="106"/>
      <c r="GI106" s="106"/>
      <c r="GJ106" s="106"/>
      <c r="GK106" s="106"/>
      <c r="GL106" s="106"/>
      <c r="GM106" s="106"/>
      <c r="GN106" s="106"/>
      <c r="GO106" s="106"/>
      <c r="GP106" s="106"/>
      <c r="GQ106" s="106"/>
      <c r="GR106" s="106"/>
      <c r="GS106" s="106"/>
      <c r="GT106" s="106"/>
      <c r="GU106" s="106"/>
      <c r="GV106" s="106"/>
      <c r="GW106" s="106"/>
      <c r="GX106" s="106"/>
      <c r="GY106" s="106"/>
      <c r="GZ106" s="106"/>
      <c r="HA106" s="106"/>
      <c r="HB106" s="106"/>
      <c r="HC106" s="106"/>
      <c r="HD106" s="106"/>
      <c r="HE106" s="106"/>
      <c r="HF106" s="106"/>
      <c r="HG106" s="106"/>
      <c r="HH106" s="106"/>
      <c r="HI106" s="106"/>
      <c r="HJ106" s="106"/>
      <c r="HK106" s="106"/>
      <c r="HL106" s="106"/>
      <c r="HM106" s="106"/>
      <c r="HN106" s="106"/>
      <c r="HO106" s="106"/>
      <c r="HP106" s="106"/>
      <c r="HQ106" s="106"/>
      <c r="HR106" s="106"/>
      <c r="HS106" s="106"/>
      <c r="HT106" s="106"/>
      <c r="HU106" s="106"/>
      <c r="HV106" s="106"/>
      <c r="HW106" s="106"/>
      <c r="HX106" s="106"/>
      <c r="HY106" s="106"/>
      <c r="HZ106" s="106"/>
      <c r="IA106" s="106"/>
      <c r="IB106" s="106"/>
      <c r="IC106" s="106"/>
      <c r="ID106" s="106"/>
      <c r="IE106" s="106"/>
      <c r="IF106" s="106"/>
      <c r="IG106" s="106"/>
      <c r="IH106" s="106"/>
      <c r="II106" s="106"/>
      <c r="IJ106" s="106"/>
      <c r="IK106" s="106"/>
      <c r="IL106" s="106"/>
      <c r="IM106" s="106"/>
      <c r="IN106" s="106"/>
      <c r="IO106" s="106"/>
      <c r="IP106" s="106"/>
      <c r="IQ106" s="106"/>
      <c r="IR106" s="106"/>
      <c r="IS106" s="106"/>
      <c r="IT106" s="106"/>
      <c r="IU106" s="106"/>
      <c r="IV106" s="106"/>
      <c r="IW106" s="106"/>
      <c r="IX106" s="106"/>
      <c r="IY106" s="106"/>
      <c r="IZ106" s="106"/>
      <c r="JA106" s="106"/>
      <c r="JB106" s="106"/>
      <c r="JC106" s="106"/>
      <c r="JD106" s="106"/>
      <c r="JE106" s="106"/>
      <c r="JF106" s="106"/>
      <c r="JG106" s="106"/>
      <c r="JH106" s="106"/>
      <c r="JI106" s="106"/>
      <c r="JJ106" s="106"/>
      <c r="JK106" s="106"/>
      <c r="JL106" s="106"/>
      <c r="JM106" s="106"/>
      <c r="JN106" s="106"/>
      <c r="JO106" s="106"/>
      <c r="JP106" s="106"/>
      <c r="JQ106" s="106"/>
      <c r="JR106" s="106"/>
      <c r="JS106" s="97"/>
      <c r="JT106" s="97"/>
      <c r="JU106" s="97"/>
      <c r="JV106" s="97"/>
      <c r="JW106" s="97"/>
      <c r="JX106" s="106"/>
      <c r="JY106" s="106"/>
      <c r="JZ106" s="106"/>
      <c r="KA106" s="106"/>
      <c r="KB106" s="106"/>
      <c r="KC106" s="106"/>
      <c r="KD106" s="106"/>
      <c r="KE106" s="106"/>
      <c r="KF106" s="106"/>
      <c r="KG106" s="106"/>
      <c r="KH106" s="106"/>
      <c r="KI106" s="106"/>
      <c r="KJ106" s="106"/>
      <c r="KK106" s="106"/>
      <c r="KL106" s="106"/>
      <c r="KM106" s="106"/>
      <c r="KN106" s="106"/>
      <c r="KO106" s="106"/>
      <c r="KP106" s="106"/>
      <c r="KQ106" s="106"/>
      <c r="KR106" s="106"/>
      <c r="KS106" s="106"/>
      <c r="KT106" s="106"/>
      <c r="KU106" s="106"/>
      <c r="KV106" s="106"/>
      <c r="KW106" s="106"/>
      <c r="KX106" s="106"/>
      <c r="KY106" s="106"/>
      <c r="KZ106" s="106"/>
      <c r="LA106" s="106"/>
      <c r="LB106" s="106"/>
      <c r="LC106" s="106"/>
      <c r="LD106" s="106"/>
      <c r="LE106" s="106"/>
      <c r="LF106" s="106"/>
      <c r="LG106" s="106"/>
      <c r="LH106" s="106"/>
      <c r="LI106" s="106"/>
      <c r="LJ106" s="106"/>
      <c r="LK106" s="106"/>
      <c r="LL106" s="106"/>
      <c r="LM106" s="106"/>
      <c r="LN106" s="106"/>
      <c r="LO106" s="106"/>
      <c r="LP106" s="106"/>
      <c r="LQ106" s="106"/>
      <c r="LR106" s="106"/>
      <c r="LS106" s="106"/>
      <c r="LT106" s="106"/>
      <c r="LU106" s="106"/>
      <c r="LV106" s="106"/>
      <c r="LW106" s="106"/>
      <c r="LX106" s="106"/>
      <c r="LY106" s="106"/>
      <c r="LZ106" s="106"/>
      <c r="MA106" s="106"/>
      <c r="MB106" s="106"/>
      <c r="MC106" s="106"/>
      <c r="MD106" s="106"/>
      <c r="ME106" s="106"/>
      <c r="MF106" s="106"/>
      <c r="MG106" s="106"/>
      <c r="MH106" s="106"/>
      <c r="MI106" s="106"/>
      <c r="MJ106" s="106"/>
      <c r="MK106" s="106"/>
      <c r="ML106" s="106"/>
      <c r="MM106" s="106"/>
      <c r="MN106" s="106"/>
      <c r="MO106" s="106"/>
      <c r="MP106" s="106"/>
      <c r="MQ106" s="106"/>
      <c r="MR106" s="106"/>
      <c r="MS106" s="106"/>
      <c r="MT106" s="106"/>
      <c r="MU106" s="106"/>
      <c r="MV106" s="106"/>
      <c r="MW106" s="106"/>
      <c r="MX106" s="106"/>
      <c r="MY106" s="106"/>
      <c r="MZ106" s="106"/>
      <c r="NA106" s="106"/>
      <c r="NB106" s="106"/>
      <c r="NC106" s="106"/>
      <c r="ND106" s="106"/>
      <c r="NE106" s="106"/>
      <c r="NF106" s="106"/>
      <c r="NG106" s="106"/>
      <c r="NH106" s="106"/>
      <c r="NI106" s="106"/>
      <c r="NJ106" s="106"/>
      <c r="NK106" s="106"/>
      <c r="NL106" s="106"/>
      <c r="NM106" s="106"/>
      <c r="NN106" s="106"/>
      <c r="NO106" s="106"/>
      <c r="NP106" s="106"/>
      <c r="NQ106" s="106"/>
      <c r="NR106" s="106"/>
      <c r="NS106" s="106"/>
      <c r="NT106" s="106"/>
      <c r="NU106" s="106"/>
      <c r="NV106" s="106"/>
      <c r="NW106" s="106"/>
      <c r="NX106" s="106"/>
      <c r="NY106" s="106"/>
      <c r="NZ106" s="106"/>
      <c r="OA106" s="106"/>
      <c r="OB106" s="106"/>
      <c r="OC106" s="106"/>
      <c r="OD106" s="106"/>
      <c r="OE106" s="106"/>
      <c r="OF106" s="106"/>
      <c r="OG106" s="106"/>
      <c r="OH106" s="106"/>
      <c r="OI106" s="106"/>
      <c r="OJ106" s="106"/>
      <c r="OK106" s="106"/>
      <c r="OL106" s="106"/>
      <c r="OM106" s="106"/>
      <c r="ON106" s="106"/>
      <c r="OO106" s="106"/>
      <c r="OP106" s="106"/>
      <c r="OQ106" s="106"/>
      <c r="OR106" s="106"/>
      <c r="OS106" s="106"/>
      <c r="OT106" s="106"/>
      <c r="OU106" s="106"/>
      <c r="OV106" s="106"/>
      <c r="OW106" s="106"/>
      <c r="OX106" s="106"/>
      <c r="OY106" s="106"/>
      <c r="OZ106" s="106"/>
      <c r="PA106" s="106"/>
      <c r="PB106" s="106"/>
      <c r="PC106" s="106"/>
      <c r="PD106" s="106"/>
      <c r="PE106" s="106"/>
      <c r="PF106" s="106"/>
      <c r="PG106" s="106"/>
      <c r="PH106" s="106"/>
      <c r="PI106" s="106"/>
      <c r="PJ106" s="106"/>
      <c r="PK106" s="106"/>
      <c r="PL106" s="106"/>
      <c r="PM106" s="106"/>
      <c r="PN106" s="106"/>
      <c r="PO106" s="106"/>
      <c r="PP106" s="106"/>
      <c r="PQ106" s="106"/>
      <c r="PR106" s="106"/>
      <c r="PS106" s="106"/>
      <c r="PT106" s="106"/>
      <c r="PU106" s="106"/>
      <c r="PV106" s="106"/>
      <c r="PW106" s="106"/>
      <c r="PX106" s="106"/>
      <c r="PY106" s="106"/>
      <c r="PZ106" s="106"/>
      <c r="QA106" s="106"/>
      <c r="QB106" s="106"/>
      <c r="QC106" s="106"/>
      <c r="QD106" s="106"/>
      <c r="QE106" s="106"/>
      <c r="QF106" s="106"/>
      <c r="QG106" s="106"/>
      <c r="QH106" s="106"/>
      <c r="QI106" s="106"/>
      <c r="QJ106" s="106"/>
      <c r="QK106" s="106"/>
      <c r="QL106" s="106"/>
      <c r="QM106" s="106"/>
      <c r="QN106" s="106"/>
      <c r="QO106" s="106"/>
      <c r="QP106" s="106"/>
      <c r="QQ106" s="106"/>
      <c r="QR106" s="106"/>
      <c r="QS106" s="106"/>
      <c r="QT106" s="106"/>
      <c r="QU106" s="106"/>
      <c r="QV106" s="106"/>
      <c r="QW106" s="106"/>
      <c r="QX106" s="106"/>
      <c r="QY106" s="106"/>
      <c r="QZ106" s="106"/>
      <c r="RA106" s="106"/>
      <c r="RB106" s="106"/>
      <c r="RC106" s="106"/>
      <c r="RD106" s="106"/>
      <c r="RE106" s="106"/>
      <c r="RF106" s="106"/>
      <c r="RG106" s="106"/>
      <c r="RH106" s="106"/>
      <c r="RI106" s="106"/>
      <c r="RJ106" s="106"/>
      <c r="RK106" s="106"/>
      <c r="RL106" s="106"/>
      <c r="RM106" s="106"/>
      <c r="RN106" s="106"/>
      <c r="RO106" s="106"/>
      <c r="RP106" s="106"/>
      <c r="RQ106" s="106"/>
      <c r="RR106" s="106"/>
      <c r="RS106" s="106"/>
      <c r="RT106" s="106"/>
      <c r="RU106" s="106"/>
      <c r="RV106" s="106"/>
      <c r="RW106" s="106"/>
      <c r="RX106" s="106"/>
      <c r="RY106" s="106"/>
      <c r="RZ106" s="106"/>
      <c r="SA106" s="106"/>
      <c r="SB106" s="106"/>
      <c r="SC106" s="106"/>
      <c r="SD106" s="106"/>
      <c r="SE106" s="106"/>
      <c r="SF106" s="106"/>
      <c r="SG106" s="106"/>
      <c r="SH106" s="106"/>
      <c r="SI106" s="106"/>
      <c r="SJ106" s="106"/>
      <c r="SK106" s="106"/>
      <c r="SL106" s="106"/>
      <c r="SM106" s="106"/>
      <c r="SN106" s="106"/>
      <c r="SO106" s="106"/>
      <c r="SP106" s="106"/>
      <c r="SQ106" s="106"/>
      <c r="SR106" s="106"/>
      <c r="SS106" s="106"/>
      <c r="ST106" s="106"/>
      <c r="SU106" s="106"/>
      <c r="SV106" s="106"/>
      <c r="SW106" s="106"/>
      <c r="SX106" s="106"/>
      <c r="SY106" s="106"/>
      <c r="SZ106" s="106"/>
      <c r="TA106" s="106"/>
      <c r="TB106" s="106"/>
    </row>
    <row r="107" spans="1:522" s="10" customFormat="1" ht="18" customHeight="1" x14ac:dyDescent="0.25">
      <c r="A107" s="12"/>
      <c r="B107" s="35"/>
      <c r="C107" s="1"/>
      <c r="D107" s="4"/>
      <c r="E107" s="1"/>
      <c r="F107" s="1"/>
      <c r="G107" s="4"/>
      <c r="H107"/>
      <c r="I107" s="1"/>
      <c r="J107" s="12"/>
      <c r="K107" s="106"/>
      <c r="L107" s="106"/>
      <c r="M107" s="111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11"/>
      <c r="AJ107" s="111"/>
      <c r="AK107" s="106"/>
      <c r="AL107" s="106"/>
      <c r="AM107" s="106"/>
      <c r="AN107" s="106"/>
      <c r="AO107" s="111"/>
      <c r="AP107" s="111"/>
      <c r="AQ107" s="106"/>
      <c r="AR107" s="111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11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  <c r="CL107" s="106"/>
      <c r="CM107" s="111"/>
      <c r="CN107" s="106"/>
      <c r="CO107" s="106"/>
      <c r="CP107" s="106"/>
      <c r="CQ107" s="106"/>
      <c r="CR107" s="106"/>
      <c r="CS107" s="106"/>
      <c r="CT107" s="106"/>
      <c r="CU107" s="106"/>
      <c r="CV107" s="111"/>
      <c r="CW107" s="106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106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6"/>
      <c r="DV107" s="106"/>
      <c r="DW107" s="106"/>
      <c r="DX107" s="106"/>
      <c r="DY107" s="106"/>
      <c r="DZ107" s="106"/>
      <c r="EA107" s="106"/>
      <c r="EB107" s="106"/>
      <c r="EC107" s="106"/>
      <c r="ED107" s="106"/>
      <c r="EE107" s="106"/>
      <c r="EF107" s="106"/>
      <c r="EG107" s="106"/>
      <c r="EH107" s="106"/>
      <c r="EI107" s="106"/>
      <c r="EJ107" s="106"/>
      <c r="EK107" s="106"/>
      <c r="EL107" s="106"/>
      <c r="EM107" s="106"/>
      <c r="EN107" s="106"/>
      <c r="EO107" s="106"/>
      <c r="EP107" s="106"/>
      <c r="EQ107" s="106"/>
      <c r="ER107" s="106"/>
      <c r="ES107" s="106"/>
      <c r="ET107" s="106"/>
      <c r="EU107" s="106"/>
      <c r="EV107" s="106"/>
      <c r="EW107" s="106"/>
      <c r="EX107" s="106"/>
      <c r="EY107" s="106"/>
      <c r="EZ107" s="106"/>
      <c r="FA107" s="106"/>
      <c r="FB107" s="106"/>
      <c r="FC107" s="106"/>
      <c r="FD107" s="106"/>
      <c r="FE107" s="106"/>
      <c r="FF107" s="106"/>
      <c r="FG107" s="106"/>
      <c r="FH107" s="106"/>
      <c r="FI107" s="106"/>
      <c r="FJ107" s="106"/>
      <c r="FK107" s="106"/>
      <c r="FL107" s="106"/>
      <c r="FM107" s="106"/>
      <c r="FN107" s="106"/>
      <c r="FO107" s="106"/>
      <c r="FP107" s="106"/>
      <c r="FQ107" s="106"/>
      <c r="FR107" s="106"/>
      <c r="FS107" s="106"/>
      <c r="FT107" s="106"/>
      <c r="FU107" s="106"/>
      <c r="FV107" s="106"/>
      <c r="FW107" s="106"/>
      <c r="FX107" s="106"/>
      <c r="FY107" s="106"/>
      <c r="FZ107" s="106"/>
      <c r="GA107" s="157"/>
      <c r="GB107" s="157"/>
      <c r="GC107" s="106"/>
      <c r="GD107" s="106"/>
      <c r="GE107" s="106"/>
      <c r="GF107" s="106"/>
      <c r="GG107" s="106"/>
      <c r="GH107" s="106"/>
      <c r="GI107" s="106"/>
      <c r="GJ107" s="106"/>
      <c r="GK107" s="106"/>
      <c r="GL107" s="106"/>
      <c r="GM107" s="106"/>
      <c r="GN107" s="106"/>
      <c r="GO107" s="106"/>
      <c r="GP107" s="106"/>
      <c r="GQ107" s="106"/>
      <c r="GR107" s="106"/>
      <c r="GS107" s="106"/>
      <c r="GT107" s="106"/>
      <c r="GU107" s="106"/>
      <c r="GV107" s="106"/>
      <c r="GW107" s="106"/>
      <c r="GX107" s="106"/>
      <c r="GY107" s="106"/>
      <c r="GZ107" s="106"/>
      <c r="HA107" s="106"/>
      <c r="HB107" s="106"/>
      <c r="HC107" s="106"/>
      <c r="HD107" s="106"/>
      <c r="HE107" s="106"/>
      <c r="HF107" s="106"/>
      <c r="HG107" s="106"/>
      <c r="HH107" s="106"/>
      <c r="HI107" s="106"/>
      <c r="HJ107" s="106"/>
      <c r="HK107" s="106"/>
      <c r="HL107" s="106"/>
      <c r="HM107" s="106"/>
      <c r="HN107" s="106"/>
      <c r="HO107" s="106"/>
      <c r="HP107" s="106"/>
      <c r="HQ107" s="106"/>
      <c r="HR107" s="106"/>
      <c r="HS107" s="106"/>
      <c r="HT107" s="106"/>
      <c r="HU107" s="106"/>
      <c r="HV107" s="106"/>
      <c r="HW107" s="106"/>
      <c r="HX107" s="106"/>
      <c r="HY107" s="106"/>
      <c r="HZ107" s="106"/>
      <c r="IA107" s="106"/>
      <c r="IB107" s="106"/>
      <c r="IC107" s="106"/>
      <c r="ID107" s="106"/>
      <c r="IE107" s="106"/>
      <c r="IF107" s="106"/>
      <c r="IG107" s="106"/>
      <c r="IH107" s="106"/>
      <c r="II107" s="106"/>
      <c r="IJ107" s="106"/>
      <c r="IK107" s="106"/>
      <c r="IL107" s="106"/>
      <c r="IM107" s="106"/>
      <c r="IN107" s="106"/>
      <c r="IO107" s="106"/>
      <c r="IP107" s="106"/>
      <c r="IQ107" s="106"/>
      <c r="IR107" s="106"/>
      <c r="IS107" s="106"/>
      <c r="IT107" s="106"/>
      <c r="IU107" s="106"/>
      <c r="IV107" s="106"/>
      <c r="IW107" s="106"/>
      <c r="IX107" s="106"/>
      <c r="IY107" s="106"/>
      <c r="IZ107" s="106"/>
      <c r="JA107" s="106"/>
      <c r="JB107" s="106"/>
      <c r="JC107" s="106"/>
      <c r="JD107" s="106"/>
      <c r="JE107" s="106"/>
      <c r="JF107" s="106"/>
      <c r="JG107" s="106"/>
      <c r="JH107" s="106"/>
      <c r="JI107" s="106"/>
      <c r="JJ107" s="106"/>
      <c r="JK107" s="106"/>
      <c r="JL107" s="106"/>
      <c r="JM107" s="106"/>
      <c r="JN107" s="106"/>
      <c r="JO107" s="106"/>
      <c r="JP107" s="106"/>
      <c r="JQ107" s="106"/>
      <c r="JR107" s="106"/>
      <c r="JS107" s="97"/>
      <c r="JT107" s="97"/>
      <c r="JU107" s="97"/>
      <c r="JV107" s="97"/>
      <c r="JW107" s="97"/>
      <c r="JX107" s="106"/>
      <c r="JY107" s="106"/>
      <c r="JZ107" s="106"/>
      <c r="KA107" s="106"/>
      <c r="KB107" s="106"/>
      <c r="KC107" s="106"/>
      <c r="KD107" s="106"/>
      <c r="KE107" s="106"/>
      <c r="KF107" s="106"/>
      <c r="KG107" s="106"/>
      <c r="KH107" s="106"/>
      <c r="KI107" s="106"/>
      <c r="KJ107" s="106"/>
      <c r="KK107" s="106"/>
      <c r="KL107" s="106"/>
      <c r="KM107" s="106"/>
      <c r="KN107" s="106"/>
      <c r="KO107" s="106"/>
      <c r="KP107" s="106"/>
      <c r="KQ107" s="106"/>
      <c r="KR107" s="106"/>
      <c r="KS107" s="106"/>
      <c r="KT107" s="106"/>
      <c r="KU107" s="106"/>
      <c r="KV107" s="106"/>
      <c r="KW107" s="106"/>
      <c r="KX107" s="106"/>
      <c r="KY107" s="106"/>
      <c r="KZ107" s="106"/>
      <c r="LA107" s="106"/>
      <c r="LB107" s="106"/>
      <c r="LC107" s="106"/>
      <c r="LD107" s="106"/>
      <c r="LE107" s="106"/>
      <c r="LF107" s="106"/>
      <c r="LG107" s="106"/>
      <c r="LH107" s="106"/>
      <c r="LI107" s="106"/>
      <c r="LJ107" s="106"/>
      <c r="LK107" s="106"/>
      <c r="LL107" s="106"/>
      <c r="LM107" s="106"/>
      <c r="LN107" s="106"/>
      <c r="LO107" s="106"/>
      <c r="LP107" s="106"/>
      <c r="LQ107" s="106"/>
      <c r="LR107" s="106"/>
      <c r="LS107" s="106"/>
      <c r="LT107" s="106"/>
      <c r="LU107" s="106"/>
      <c r="LV107" s="106"/>
      <c r="LW107" s="106"/>
      <c r="LX107" s="106"/>
      <c r="LY107" s="106"/>
      <c r="LZ107" s="106"/>
      <c r="MA107" s="106"/>
      <c r="MB107" s="106"/>
      <c r="MC107" s="106"/>
      <c r="MD107" s="106"/>
      <c r="ME107" s="106"/>
      <c r="MF107" s="106"/>
      <c r="MG107" s="106"/>
      <c r="MH107" s="106"/>
      <c r="MI107" s="106"/>
      <c r="MJ107" s="106"/>
      <c r="MK107" s="106"/>
      <c r="ML107" s="106"/>
      <c r="MM107" s="106"/>
      <c r="MN107" s="106"/>
      <c r="MO107" s="106"/>
      <c r="MP107" s="106"/>
      <c r="MQ107" s="106"/>
      <c r="MR107" s="106"/>
      <c r="MS107" s="106"/>
      <c r="MT107" s="106"/>
      <c r="MU107" s="106"/>
      <c r="MV107" s="106"/>
      <c r="MW107" s="106"/>
      <c r="MX107" s="106"/>
      <c r="MY107" s="106"/>
      <c r="MZ107" s="106"/>
      <c r="NA107" s="106"/>
      <c r="NB107" s="106"/>
      <c r="NC107" s="106"/>
      <c r="ND107" s="106"/>
      <c r="NE107" s="106"/>
      <c r="NF107" s="106"/>
      <c r="NG107" s="106"/>
      <c r="NH107" s="106"/>
      <c r="NI107" s="106"/>
      <c r="NJ107" s="106"/>
      <c r="NK107" s="106"/>
      <c r="NL107" s="106"/>
      <c r="NM107" s="106"/>
      <c r="NN107" s="106"/>
      <c r="NO107" s="106"/>
      <c r="NP107" s="106"/>
      <c r="NQ107" s="106"/>
      <c r="NR107" s="106"/>
      <c r="NS107" s="106"/>
      <c r="NT107" s="106"/>
      <c r="NU107" s="106"/>
      <c r="NV107" s="106"/>
      <c r="NW107" s="106"/>
      <c r="NX107" s="106"/>
      <c r="NY107" s="106"/>
      <c r="NZ107" s="106"/>
      <c r="OA107" s="106"/>
      <c r="OB107" s="106"/>
      <c r="OC107" s="106"/>
      <c r="OD107" s="106"/>
      <c r="OE107" s="106"/>
      <c r="OF107" s="106"/>
      <c r="OG107" s="106"/>
      <c r="OH107" s="106"/>
      <c r="OI107" s="106"/>
      <c r="OJ107" s="106"/>
      <c r="OK107" s="106"/>
      <c r="OL107" s="106"/>
      <c r="OM107" s="106"/>
      <c r="ON107" s="106"/>
      <c r="OO107" s="106"/>
      <c r="OP107" s="106"/>
      <c r="OQ107" s="106"/>
      <c r="OR107" s="106"/>
      <c r="OS107" s="106"/>
      <c r="OT107" s="106"/>
      <c r="OU107" s="106"/>
      <c r="OV107" s="106"/>
      <c r="OW107" s="106"/>
      <c r="OX107" s="106"/>
      <c r="OY107" s="106"/>
      <c r="OZ107" s="106"/>
      <c r="PA107" s="106"/>
      <c r="PB107" s="106"/>
      <c r="PC107" s="106"/>
      <c r="PD107" s="106"/>
      <c r="PE107" s="106"/>
      <c r="PF107" s="106"/>
      <c r="PG107" s="106"/>
      <c r="PH107" s="106"/>
      <c r="PI107" s="106"/>
      <c r="PJ107" s="106"/>
      <c r="PK107" s="106"/>
      <c r="PL107" s="106"/>
      <c r="PM107" s="106"/>
      <c r="PN107" s="106"/>
      <c r="PO107" s="106"/>
      <c r="PP107" s="106"/>
      <c r="PQ107" s="106"/>
      <c r="PR107" s="106"/>
      <c r="PS107" s="106"/>
      <c r="PT107" s="106"/>
      <c r="PU107" s="106"/>
      <c r="PV107" s="106"/>
      <c r="PW107" s="106"/>
      <c r="PX107" s="106"/>
      <c r="PY107" s="106"/>
      <c r="PZ107" s="106"/>
      <c r="QA107" s="106"/>
      <c r="QB107" s="106"/>
      <c r="QC107" s="106"/>
      <c r="QD107" s="106"/>
      <c r="QE107" s="106"/>
      <c r="QF107" s="106"/>
      <c r="QG107" s="106"/>
      <c r="QH107" s="106"/>
      <c r="QI107" s="106"/>
      <c r="QJ107" s="106"/>
      <c r="QK107" s="106"/>
      <c r="QL107" s="106"/>
      <c r="QM107" s="106"/>
      <c r="QN107" s="106"/>
      <c r="QO107" s="106"/>
      <c r="QP107" s="106"/>
      <c r="QQ107" s="106"/>
      <c r="QR107" s="106"/>
      <c r="QS107" s="106"/>
      <c r="QT107" s="106"/>
      <c r="QU107" s="106"/>
      <c r="QV107" s="106"/>
      <c r="QW107" s="106"/>
      <c r="QX107" s="106"/>
      <c r="QY107" s="106"/>
      <c r="QZ107" s="106"/>
      <c r="RA107" s="106"/>
      <c r="RB107" s="106"/>
      <c r="RC107" s="106"/>
      <c r="RD107" s="106"/>
      <c r="RE107" s="106"/>
      <c r="RF107" s="106"/>
      <c r="RG107" s="106"/>
      <c r="RH107" s="106"/>
      <c r="RI107" s="106"/>
      <c r="RJ107" s="106"/>
      <c r="RK107" s="106"/>
      <c r="RL107" s="106"/>
      <c r="RM107" s="106"/>
      <c r="RN107" s="106"/>
      <c r="RO107" s="106"/>
      <c r="RP107" s="106"/>
      <c r="RQ107" s="106"/>
      <c r="RR107" s="106"/>
      <c r="RS107" s="106"/>
      <c r="RT107" s="106"/>
      <c r="RU107" s="106"/>
      <c r="RV107" s="106"/>
      <c r="RW107" s="106"/>
      <c r="RX107" s="106"/>
      <c r="RY107" s="106"/>
      <c r="RZ107" s="106"/>
      <c r="SA107" s="106"/>
      <c r="SB107" s="106"/>
      <c r="SC107" s="106"/>
      <c r="SD107" s="106"/>
      <c r="SE107" s="106"/>
      <c r="SF107" s="106"/>
      <c r="SG107" s="106"/>
      <c r="SH107" s="106"/>
      <c r="SI107" s="106"/>
      <c r="SJ107" s="106"/>
      <c r="SK107" s="106"/>
      <c r="SL107" s="106"/>
      <c r="SM107" s="106"/>
      <c r="SN107" s="106"/>
      <c r="SO107" s="106"/>
      <c r="SP107" s="106"/>
      <c r="SQ107" s="106"/>
      <c r="SR107" s="106"/>
      <c r="SS107" s="106"/>
      <c r="ST107" s="106"/>
      <c r="SU107" s="106"/>
      <c r="SV107" s="106"/>
      <c r="SW107" s="106"/>
      <c r="SX107" s="106"/>
      <c r="SY107" s="106"/>
      <c r="SZ107" s="106"/>
      <c r="TA107" s="106"/>
      <c r="TB107" s="106"/>
    </row>
    <row r="108" spans="1:522" s="10" customFormat="1" ht="18" customHeight="1" x14ac:dyDescent="0.25">
      <c r="A108" s="12"/>
      <c r="B108" s="35"/>
      <c r="C108" s="1"/>
      <c r="D108" s="4"/>
      <c r="E108" s="1"/>
      <c r="F108" s="1"/>
      <c r="G108" s="4"/>
      <c r="H108"/>
      <c r="I108" s="1"/>
      <c r="J108" s="12"/>
      <c r="K108" s="106"/>
      <c r="L108" s="106"/>
      <c r="M108" s="111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11"/>
      <c r="AJ108" s="111"/>
      <c r="AK108" s="106"/>
      <c r="AL108" s="106"/>
      <c r="AM108" s="106"/>
      <c r="AN108" s="106"/>
      <c r="AO108" s="111"/>
      <c r="AP108" s="111"/>
      <c r="AQ108" s="106"/>
      <c r="AR108" s="111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11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  <c r="CL108" s="106"/>
      <c r="CM108" s="111"/>
      <c r="CN108" s="106"/>
      <c r="CO108" s="106"/>
      <c r="CP108" s="106"/>
      <c r="CQ108" s="106"/>
      <c r="CR108" s="106"/>
      <c r="CS108" s="106"/>
      <c r="CT108" s="106"/>
      <c r="CU108" s="106"/>
      <c r="CV108" s="111"/>
      <c r="CW108" s="106"/>
      <c r="CX108" s="106"/>
      <c r="CY108" s="106"/>
      <c r="CZ108" s="106"/>
      <c r="DA108" s="106"/>
      <c r="DB108" s="106"/>
      <c r="DC108" s="106"/>
      <c r="DD108" s="106"/>
      <c r="DE108" s="106"/>
      <c r="DF108" s="106"/>
      <c r="DG108" s="106"/>
      <c r="DH108" s="106"/>
      <c r="DI108" s="106"/>
      <c r="DJ108" s="106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6"/>
      <c r="DV108" s="106"/>
      <c r="DW108" s="106"/>
      <c r="DX108" s="106"/>
      <c r="DY108" s="106"/>
      <c r="DZ108" s="106"/>
      <c r="EA108" s="106"/>
      <c r="EB108" s="106"/>
      <c r="EC108" s="106"/>
      <c r="ED108" s="106"/>
      <c r="EE108" s="106"/>
      <c r="EF108" s="106"/>
      <c r="EG108" s="106"/>
      <c r="EH108" s="106"/>
      <c r="EI108" s="106"/>
      <c r="EJ108" s="106"/>
      <c r="EK108" s="106"/>
      <c r="EL108" s="106"/>
      <c r="EM108" s="106"/>
      <c r="EN108" s="106"/>
      <c r="EO108" s="106"/>
      <c r="EP108" s="106"/>
      <c r="EQ108" s="106"/>
      <c r="ER108" s="106"/>
      <c r="ES108" s="106"/>
      <c r="ET108" s="106"/>
      <c r="EU108" s="106"/>
      <c r="EV108" s="106"/>
      <c r="EW108" s="106"/>
      <c r="EX108" s="106"/>
      <c r="EY108" s="106"/>
      <c r="EZ108" s="106"/>
      <c r="FA108" s="106"/>
      <c r="FB108" s="106"/>
      <c r="FC108" s="106"/>
      <c r="FD108" s="106"/>
      <c r="FE108" s="106"/>
      <c r="FF108" s="106"/>
      <c r="FG108" s="106"/>
      <c r="FH108" s="106"/>
      <c r="FI108" s="106"/>
      <c r="FJ108" s="106"/>
      <c r="FK108" s="106"/>
      <c r="FL108" s="106"/>
      <c r="FM108" s="106"/>
      <c r="FN108" s="106"/>
      <c r="FO108" s="106"/>
      <c r="FP108" s="106"/>
      <c r="FQ108" s="106"/>
      <c r="FR108" s="106"/>
      <c r="FS108" s="106"/>
      <c r="FT108" s="106"/>
      <c r="FU108" s="106"/>
      <c r="FV108" s="106"/>
      <c r="FW108" s="106"/>
      <c r="FX108" s="106"/>
      <c r="FY108" s="106"/>
      <c r="FZ108" s="106"/>
      <c r="GA108" s="157"/>
      <c r="GB108" s="157"/>
      <c r="GC108" s="106"/>
      <c r="GD108" s="106"/>
      <c r="GE108" s="106"/>
      <c r="GF108" s="106"/>
      <c r="GG108" s="106"/>
      <c r="GH108" s="106"/>
      <c r="GI108" s="106"/>
      <c r="GJ108" s="106"/>
      <c r="GK108" s="106"/>
      <c r="GL108" s="106"/>
      <c r="GM108" s="106"/>
      <c r="GN108" s="106"/>
      <c r="GO108" s="106"/>
      <c r="GP108" s="106"/>
      <c r="GQ108" s="106"/>
      <c r="GR108" s="106"/>
      <c r="GS108" s="106"/>
      <c r="GT108" s="106"/>
      <c r="GU108" s="106"/>
      <c r="GV108" s="106"/>
      <c r="GW108" s="106"/>
      <c r="GX108" s="106"/>
      <c r="GY108" s="106"/>
      <c r="GZ108" s="106"/>
      <c r="HA108" s="106"/>
      <c r="HB108" s="106"/>
      <c r="HC108" s="106"/>
      <c r="HD108" s="106"/>
      <c r="HE108" s="106"/>
      <c r="HF108" s="106"/>
      <c r="HG108" s="106"/>
      <c r="HH108" s="106"/>
      <c r="HI108" s="106"/>
      <c r="HJ108" s="106"/>
      <c r="HK108" s="106"/>
      <c r="HL108" s="106"/>
      <c r="HM108" s="106"/>
      <c r="HN108" s="106"/>
      <c r="HO108" s="106"/>
      <c r="HP108" s="106"/>
      <c r="HQ108" s="106"/>
      <c r="HR108" s="106"/>
      <c r="HS108" s="106"/>
      <c r="HT108" s="106"/>
      <c r="HU108" s="106"/>
      <c r="HV108" s="106"/>
      <c r="HW108" s="106"/>
      <c r="HX108" s="106"/>
      <c r="HY108" s="106"/>
      <c r="HZ108" s="106"/>
      <c r="IA108" s="106"/>
      <c r="IB108" s="106"/>
      <c r="IC108" s="106"/>
      <c r="ID108" s="106"/>
      <c r="IE108" s="106"/>
      <c r="IF108" s="106"/>
      <c r="IG108" s="106"/>
      <c r="IH108" s="106"/>
      <c r="II108" s="106"/>
      <c r="IJ108" s="106"/>
      <c r="IK108" s="106"/>
      <c r="IL108" s="106"/>
      <c r="IM108" s="106"/>
      <c r="IN108" s="106"/>
      <c r="IO108" s="106"/>
      <c r="IP108" s="106"/>
      <c r="IQ108" s="106"/>
      <c r="IR108" s="106"/>
      <c r="IS108" s="106"/>
      <c r="IT108" s="106"/>
      <c r="IU108" s="106"/>
      <c r="IV108" s="106"/>
      <c r="IW108" s="106"/>
      <c r="IX108" s="106"/>
      <c r="IY108" s="106"/>
      <c r="IZ108" s="106"/>
      <c r="JA108" s="106"/>
      <c r="JB108" s="106"/>
      <c r="JC108" s="106"/>
      <c r="JD108" s="106"/>
      <c r="JE108" s="106"/>
      <c r="JF108" s="106"/>
      <c r="JG108" s="106"/>
      <c r="JH108" s="106"/>
      <c r="JI108" s="106"/>
      <c r="JJ108" s="106"/>
      <c r="JK108" s="106"/>
      <c r="JL108" s="106"/>
      <c r="JM108" s="106"/>
      <c r="JN108" s="106"/>
      <c r="JO108" s="106"/>
      <c r="JP108" s="106"/>
      <c r="JQ108" s="106"/>
      <c r="JR108" s="106"/>
      <c r="JS108" s="97"/>
      <c r="JT108" s="97"/>
      <c r="JU108" s="97"/>
      <c r="JV108" s="97"/>
      <c r="JW108" s="97"/>
      <c r="JX108" s="106"/>
      <c r="JY108" s="106"/>
      <c r="JZ108" s="106"/>
      <c r="KA108" s="106"/>
      <c r="KB108" s="106"/>
      <c r="KC108" s="106"/>
      <c r="KD108" s="106"/>
      <c r="KE108" s="106"/>
      <c r="KF108" s="106"/>
      <c r="KG108" s="106"/>
      <c r="KH108" s="106"/>
      <c r="KI108" s="106"/>
      <c r="KJ108" s="106"/>
      <c r="KK108" s="106"/>
      <c r="KL108" s="106"/>
      <c r="KM108" s="106"/>
      <c r="KN108" s="106"/>
      <c r="KO108" s="106"/>
      <c r="KP108" s="106"/>
      <c r="KQ108" s="106"/>
      <c r="KR108" s="106"/>
      <c r="KS108" s="106"/>
      <c r="KT108" s="106"/>
      <c r="KU108" s="106"/>
      <c r="KV108" s="106"/>
      <c r="KW108" s="106"/>
      <c r="KX108" s="106"/>
      <c r="KY108" s="106"/>
      <c r="KZ108" s="106"/>
      <c r="LA108" s="106"/>
      <c r="LB108" s="106"/>
      <c r="LC108" s="106"/>
      <c r="LD108" s="106"/>
      <c r="LE108" s="106"/>
      <c r="LF108" s="106"/>
      <c r="LG108" s="106"/>
      <c r="LH108" s="106"/>
      <c r="LI108" s="106"/>
      <c r="LJ108" s="106"/>
      <c r="LK108" s="106"/>
      <c r="LL108" s="106"/>
      <c r="LM108" s="106"/>
      <c r="LN108" s="106"/>
      <c r="LO108" s="106"/>
      <c r="LP108" s="106"/>
      <c r="LQ108" s="106"/>
      <c r="LR108" s="106"/>
      <c r="LS108" s="106"/>
      <c r="LT108" s="106"/>
      <c r="LU108" s="106"/>
      <c r="LV108" s="106"/>
      <c r="LW108" s="106"/>
      <c r="LX108" s="106"/>
      <c r="LY108" s="106"/>
      <c r="LZ108" s="106"/>
      <c r="MA108" s="106"/>
      <c r="MB108" s="106"/>
      <c r="MC108" s="106"/>
      <c r="MD108" s="106"/>
      <c r="ME108" s="106"/>
      <c r="MF108" s="106"/>
      <c r="MG108" s="106"/>
      <c r="MH108" s="106"/>
      <c r="MI108" s="106"/>
      <c r="MJ108" s="106"/>
      <c r="MK108" s="106"/>
      <c r="ML108" s="106"/>
      <c r="MM108" s="106"/>
      <c r="MN108" s="106"/>
      <c r="MO108" s="106"/>
      <c r="MP108" s="106"/>
      <c r="MQ108" s="106"/>
      <c r="MR108" s="106"/>
      <c r="MS108" s="106"/>
      <c r="MT108" s="106"/>
      <c r="MU108" s="106"/>
      <c r="MV108" s="106"/>
      <c r="MW108" s="106"/>
      <c r="MX108" s="106"/>
      <c r="MY108" s="106"/>
      <c r="MZ108" s="106"/>
      <c r="NA108" s="106"/>
      <c r="NB108" s="106"/>
      <c r="NC108" s="106"/>
      <c r="ND108" s="106"/>
      <c r="NE108" s="106"/>
      <c r="NF108" s="106"/>
      <c r="NG108" s="106"/>
      <c r="NH108" s="106"/>
      <c r="NI108" s="106"/>
      <c r="NJ108" s="106"/>
      <c r="NK108" s="106"/>
      <c r="NL108" s="106"/>
      <c r="NM108" s="106"/>
      <c r="NN108" s="106"/>
      <c r="NO108" s="106"/>
      <c r="NP108" s="106"/>
      <c r="NQ108" s="106"/>
      <c r="NR108" s="106"/>
      <c r="NS108" s="106"/>
      <c r="NT108" s="106"/>
      <c r="NU108" s="106"/>
      <c r="NV108" s="106"/>
      <c r="NW108" s="106"/>
      <c r="NX108" s="106"/>
      <c r="NY108" s="106"/>
      <c r="NZ108" s="106"/>
      <c r="OA108" s="106"/>
      <c r="OB108" s="106"/>
      <c r="OC108" s="106"/>
      <c r="OD108" s="106"/>
      <c r="OE108" s="106"/>
      <c r="OF108" s="106"/>
      <c r="OG108" s="106"/>
      <c r="OH108" s="106"/>
      <c r="OI108" s="106"/>
      <c r="OJ108" s="106"/>
      <c r="OK108" s="106"/>
      <c r="OL108" s="106"/>
      <c r="OM108" s="106"/>
      <c r="ON108" s="106"/>
      <c r="OO108" s="106"/>
      <c r="OP108" s="106"/>
      <c r="OQ108" s="106"/>
      <c r="OR108" s="106"/>
      <c r="OS108" s="106"/>
      <c r="OT108" s="106"/>
      <c r="OU108" s="106"/>
      <c r="OV108" s="106"/>
      <c r="OW108" s="106"/>
      <c r="OX108" s="106"/>
      <c r="OY108" s="106"/>
      <c r="OZ108" s="106"/>
      <c r="PA108" s="106"/>
      <c r="PB108" s="106"/>
      <c r="PC108" s="106"/>
      <c r="PD108" s="106"/>
      <c r="PE108" s="106"/>
      <c r="PF108" s="106"/>
      <c r="PG108" s="106"/>
      <c r="PH108" s="106"/>
      <c r="PI108" s="106"/>
      <c r="PJ108" s="106"/>
      <c r="PK108" s="106"/>
      <c r="PL108" s="106"/>
      <c r="PM108" s="106"/>
      <c r="PN108" s="106"/>
      <c r="PO108" s="106"/>
      <c r="PP108" s="106"/>
      <c r="PQ108" s="106"/>
      <c r="PR108" s="106"/>
      <c r="PS108" s="106"/>
      <c r="PT108" s="106"/>
      <c r="PU108" s="106"/>
      <c r="PV108" s="106"/>
      <c r="PW108" s="106"/>
      <c r="PX108" s="106"/>
      <c r="PY108" s="106"/>
      <c r="PZ108" s="106"/>
      <c r="QA108" s="106"/>
      <c r="QB108" s="106"/>
      <c r="QC108" s="106"/>
      <c r="QD108" s="106"/>
      <c r="QE108" s="106"/>
      <c r="QF108" s="106"/>
      <c r="QG108" s="106"/>
      <c r="QH108" s="106"/>
      <c r="QI108" s="106"/>
      <c r="QJ108" s="106"/>
      <c r="QK108" s="106"/>
      <c r="QL108" s="106"/>
      <c r="QM108" s="106"/>
      <c r="QN108" s="106"/>
      <c r="QO108" s="106"/>
      <c r="QP108" s="106"/>
      <c r="QQ108" s="106"/>
      <c r="QR108" s="106"/>
      <c r="QS108" s="106"/>
      <c r="QT108" s="106"/>
      <c r="QU108" s="106"/>
      <c r="QV108" s="106"/>
      <c r="QW108" s="106"/>
      <c r="QX108" s="106"/>
      <c r="QY108" s="106"/>
      <c r="QZ108" s="106"/>
      <c r="RA108" s="106"/>
      <c r="RB108" s="106"/>
      <c r="RC108" s="106"/>
      <c r="RD108" s="106"/>
      <c r="RE108" s="106"/>
      <c r="RF108" s="106"/>
      <c r="RG108" s="106"/>
      <c r="RH108" s="106"/>
      <c r="RI108" s="106"/>
      <c r="RJ108" s="106"/>
      <c r="RK108" s="106"/>
      <c r="RL108" s="106"/>
      <c r="RM108" s="106"/>
      <c r="RN108" s="106"/>
      <c r="RO108" s="106"/>
      <c r="RP108" s="106"/>
      <c r="RQ108" s="106"/>
      <c r="RR108" s="106"/>
      <c r="RS108" s="106"/>
      <c r="RT108" s="106"/>
      <c r="RU108" s="106"/>
      <c r="RV108" s="106"/>
      <c r="RW108" s="106"/>
      <c r="RX108" s="106"/>
      <c r="RY108" s="106"/>
      <c r="RZ108" s="106"/>
      <c r="SA108" s="106"/>
      <c r="SB108" s="106"/>
      <c r="SC108" s="106"/>
      <c r="SD108" s="106"/>
      <c r="SE108" s="106"/>
      <c r="SF108" s="106"/>
      <c r="SG108" s="106"/>
      <c r="SH108" s="106"/>
      <c r="SI108" s="106"/>
      <c r="SJ108" s="106"/>
      <c r="SK108" s="106"/>
      <c r="SL108" s="106"/>
      <c r="SM108" s="106"/>
      <c r="SN108" s="106"/>
      <c r="SO108" s="106"/>
      <c r="SP108" s="106"/>
      <c r="SQ108" s="106"/>
      <c r="SR108" s="106"/>
      <c r="SS108" s="106"/>
      <c r="ST108" s="106"/>
      <c r="SU108" s="106"/>
      <c r="SV108" s="106"/>
      <c r="SW108" s="106"/>
      <c r="SX108" s="106"/>
      <c r="SY108" s="106"/>
      <c r="SZ108" s="106"/>
      <c r="TA108" s="106"/>
      <c r="TB108" s="106"/>
    </row>
    <row r="109" spans="1:522" s="10" customFormat="1" ht="18" customHeight="1" x14ac:dyDescent="0.25">
      <c r="A109" s="12"/>
      <c r="B109" s="35"/>
      <c r="C109" s="1"/>
      <c r="D109" s="4"/>
      <c r="E109" s="1"/>
      <c r="F109" s="1"/>
      <c r="G109" s="4"/>
      <c r="H109"/>
      <c r="I109" s="1"/>
      <c r="J109" s="12"/>
      <c r="K109" s="106"/>
      <c r="L109" s="106"/>
      <c r="M109" s="111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11"/>
      <c r="AJ109" s="111"/>
      <c r="AK109" s="106"/>
      <c r="AL109" s="106"/>
      <c r="AM109" s="106"/>
      <c r="AN109" s="106"/>
      <c r="AO109" s="111"/>
      <c r="AP109" s="111"/>
      <c r="AQ109" s="106"/>
      <c r="AR109" s="111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11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11"/>
      <c r="CN109" s="106"/>
      <c r="CO109" s="106"/>
      <c r="CP109" s="106"/>
      <c r="CQ109" s="106"/>
      <c r="CR109" s="106"/>
      <c r="CS109" s="106"/>
      <c r="CT109" s="106"/>
      <c r="CU109" s="106"/>
      <c r="CV109" s="111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57"/>
      <c r="GB109" s="157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  <c r="GR109" s="106"/>
      <c r="GS109" s="106"/>
      <c r="GT109" s="106"/>
      <c r="GU109" s="106"/>
      <c r="GV109" s="106"/>
      <c r="GW109" s="106"/>
      <c r="GX109" s="106"/>
      <c r="GY109" s="106"/>
      <c r="GZ109" s="106"/>
      <c r="HA109" s="106"/>
      <c r="HB109" s="106"/>
      <c r="HC109" s="106"/>
      <c r="HD109" s="106"/>
      <c r="HE109" s="106"/>
      <c r="HF109" s="106"/>
      <c r="HG109" s="106"/>
      <c r="HH109" s="106"/>
      <c r="HI109" s="106"/>
      <c r="HJ109" s="106"/>
      <c r="HK109" s="106"/>
      <c r="HL109" s="106"/>
      <c r="HM109" s="106"/>
      <c r="HN109" s="106"/>
      <c r="HO109" s="106"/>
      <c r="HP109" s="106"/>
      <c r="HQ109" s="106"/>
      <c r="HR109" s="106"/>
      <c r="HS109" s="106"/>
      <c r="HT109" s="106"/>
      <c r="HU109" s="106"/>
      <c r="HV109" s="106"/>
      <c r="HW109" s="106"/>
      <c r="HX109" s="106"/>
      <c r="HY109" s="106"/>
      <c r="HZ109" s="106"/>
      <c r="IA109" s="106"/>
      <c r="IB109" s="106"/>
      <c r="IC109" s="106"/>
      <c r="ID109" s="106"/>
      <c r="IE109" s="106"/>
      <c r="IF109" s="106"/>
      <c r="IG109" s="106"/>
      <c r="IH109" s="106"/>
      <c r="II109" s="106"/>
      <c r="IJ109" s="106"/>
      <c r="IK109" s="106"/>
      <c r="IL109" s="106"/>
      <c r="IM109" s="106"/>
      <c r="IN109" s="106"/>
      <c r="IO109" s="106"/>
      <c r="IP109" s="106"/>
      <c r="IQ109" s="106"/>
      <c r="IR109" s="106"/>
      <c r="IS109" s="106"/>
      <c r="IT109" s="106"/>
      <c r="IU109" s="106"/>
      <c r="IV109" s="106"/>
      <c r="IW109" s="106"/>
      <c r="IX109" s="106"/>
      <c r="IY109" s="106"/>
      <c r="IZ109" s="106"/>
      <c r="JA109" s="106"/>
      <c r="JB109" s="106"/>
      <c r="JC109" s="106"/>
      <c r="JD109" s="106"/>
      <c r="JE109" s="106"/>
      <c r="JF109" s="106"/>
      <c r="JG109" s="106"/>
      <c r="JH109" s="106"/>
      <c r="JI109" s="106"/>
      <c r="JJ109" s="106"/>
      <c r="JK109" s="106"/>
      <c r="JL109" s="106"/>
      <c r="JM109" s="106"/>
      <c r="JN109" s="106"/>
      <c r="JO109" s="106"/>
      <c r="JP109" s="106"/>
      <c r="JQ109" s="106"/>
      <c r="JR109" s="106"/>
      <c r="JS109" s="97"/>
      <c r="JT109" s="97"/>
      <c r="JU109" s="97"/>
      <c r="JV109" s="97"/>
      <c r="JW109" s="97"/>
      <c r="JX109" s="106"/>
      <c r="JY109" s="106"/>
      <c r="JZ109" s="106"/>
      <c r="KA109" s="106"/>
      <c r="KB109" s="106"/>
      <c r="KC109" s="106"/>
      <c r="KD109" s="106"/>
      <c r="KE109" s="106"/>
      <c r="KF109" s="106"/>
      <c r="KG109" s="106"/>
      <c r="KH109" s="106"/>
      <c r="KI109" s="106"/>
      <c r="KJ109" s="106"/>
      <c r="KK109" s="106"/>
      <c r="KL109" s="106"/>
      <c r="KM109" s="106"/>
      <c r="KN109" s="106"/>
      <c r="KO109" s="106"/>
      <c r="KP109" s="106"/>
      <c r="KQ109" s="106"/>
      <c r="KR109" s="106"/>
      <c r="KS109" s="106"/>
      <c r="KT109" s="106"/>
      <c r="KU109" s="106"/>
      <c r="KV109" s="106"/>
      <c r="KW109" s="106"/>
      <c r="KX109" s="106"/>
      <c r="KY109" s="106"/>
      <c r="KZ109" s="106"/>
      <c r="LA109" s="106"/>
      <c r="LB109" s="106"/>
      <c r="LC109" s="106"/>
      <c r="LD109" s="106"/>
      <c r="LE109" s="106"/>
      <c r="LF109" s="106"/>
      <c r="LG109" s="106"/>
      <c r="LH109" s="106"/>
      <c r="LI109" s="106"/>
      <c r="LJ109" s="106"/>
      <c r="LK109" s="106"/>
      <c r="LL109" s="106"/>
      <c r="LM109" s="106"/>
      <c r="LN109" s="106"/>
      <c r="LO109" s="106"/>
      <c r="LP109" s="106"/>
      <c r="LQ109" s="106"/>
      <c r="LR109" s="106"/>
      <c r="LS109" s="106"/>
      <c r="LT109" s="106"/>
      <c r="LU109" s="106"/>
      <c r="LV109" s="106"/>
      <c r="LW109" s="106"/>
      <c r="LX109" s="106"/>
      <c r="LY109" s="106"/>
      <c r="LZ109" s="106"/>
      <c r="MA109" s="106"/>
      <c r="MB109" s="106"/>
      <c r="MC109" s="106"/>
      <c r="MD109" s="106"/>
      <c r="ME109" s="106"/>
      <c r="MF109" s="106"/>
      <c r="MG109" s="106"/>
      <c r="MH109" s="106"/>
      <c r="MI109" s="106"/>
      <c r="MJ109" s="106"/>
      <c r="MK109" s="106"/>
      <c r="ML109" s="106"/>
      <c r="MM109" s="106"/>
      <c r="MN109" s="106"/>
      <c r="MO109" s="106"/>
      <c r="MP109" s="106"/>
      <c r="MQ109" s="106"/>
      <c r="MR109" s="106"/>
      <c r="MS109" s="106"/>
      <c r="MT109" s="106"/>
      <c r="MU109" s="106"/>
      <c r="MV109" s="106"/>
      <c r="MW109" s="106"/>
      <c r="MX109" s="106"/>
      <c r="MY109" s="106"/>
      <c r="MZ109" s="106"/>
      <c r="NA109" s="106"/>
      <c r="NB109" s="106"/>
      <c r="NC109" s="106"/>
      <c r="ND109" s="106"/>
      <c r="NE109" s="106"/>
      <c r="NF109" s="106"/>
      <c r="NG109" s="106"/>
      <c r="NH109" s="106"/>
      <c r="NI109" s="106"/>
      <c r="NJ109" s="106"/>
      <c r="NK109" s="106"/>
      <c r="NL109" s="106"/>
      <c r="NM109" s="106"/>
      <c r="NN109" s="106"/>
      <c r="NO109" s="106"/>
      <c r="NP109" s="106"/>
      <c r="NQ109" s="106"/>
      <c r="NR109" s="106"/>
      <c r="NS109" s="106"/>
      <c r="NT109" s="106"/>
      <c r="NU109" s="106"/>
      <c r="NV109" s="106"/>
      <c r="NW109" s="106"/>
      <c r="NX109" s="106"/>
      <c r="NY109" s="106"/>
      <c r="NZ109" s="106"/>
      <c r="OA109" s="106"/>
      <c r="OB109" s="106"/>
      <c r="OC109" s="106"/>
      <c r="OD109" s="106"/>
      <c r="OE109" s="106"/>
      <c r="OF109" s="106"/>
      <c r="OG109" s="106"/>
      <c r="OH109" s="106"/>
      <c r="OI109" s="106"/>
      <c r="OJ109" s="106"/>
      <c r="OK109" s="106"/>
      <c r="OL109" s="106"/>
      <c r="OM109" s="106"/>
      <c r="ON109" s="106"/>
      <c r="OO109" s="106"/>
      <c r="OP109" s="106"/>
      <c r="OQ109" s="106"/>
      <c r="OR109" s="106"/>
      <c r="OS109" s="106"/>
      <c r="OT109" s="106"/>
      <c r="OU109" s="106"/>
      <c r="OV109" s="106"/>
      <c r="OW109" s="106"/>
      <c r="OX109" s="106"/>
      <c r="OY109" s="106"/>
      <c r="OZ109" s="106"/>
      <c r="PA109" s="106"/>
      <c r="PB109" s="106"/>
      <c r="PC109" s="106"/>
      <c r="PD109" s="106"/>
      <c r="PE109" s="106"/>
      <c r="PF109" s="106"/>
      <c r="PG109" s="106"/>
      <c r="PH109" s="106"/>
      <c r="PI109" s="106"/>
      <c r="PJ109" s="106"/>
      <c r="PK109" s="106"/>
      <c r="PL109" s="106"/>
      <c r="PM109" s="106"/>
      <c r="PN109" s="106"/>
      <c r="PO109" s="106"/>
      <c r="PP109" s="106"/>
      <c r="PQ109" s="106"/>
      <c r="PR109" s="106"/>
      <c r="PS109" s="106"/>
      <c r="PT109" s="106"/>
      <c r="PU109" s="106"/>
      <c r="PV109" s="106"/>
      <c r="PW109" s="106"/>
      <c r="PX109" s="106"/>
      <c r="PY109" s="106"/>
      <c r="PZ109" s="106"/>
      <c r="QA109" s="106"/>
      <c r="QB109" s="106"/>
      <c r="QC109" s="106"/>
      <c r="QD109" s="106"/>
      <c r="QE109" s="106"/>
      <c r="QF109" s="106"/>
      <c r="QG109" s="106"/>
      <c r="QH109" s="106"/>
      <c r="QI109" s="106"/>
      <c r="QJ109" s="106"/>
      <c r="QK109" s="106"/>
      <c r="QL109" s="106"/>
      <c r="QM109" s="106"/>
      <c r="QN109" s="106"/>
      <c r="QO109" s="106"/>
      <c r="QP109" s="106"/>
      <c r="QQ109" s="106"/>
      <c r="QR109" s="106"/>
      <c r="QS109" s="106"/>
      <c r="QT109" s="106"/>
      <c r="QU109" s="106"/>
      <c r="QV109" s="106"/>
      <c r="QW109" s="106"/>
      <c r="QX109" s="106"/>
      <c r="QY109" s="106"/>
      <c r="QZ109" s="106"/>
      <c r="RA109" s="106"/>
      <c r="RB109" s="106"/>
      <c r="RC109" s="106"/>
      <c r="RD109" s="106"/>
      <c r="RE109" s="106"/>
      <c r="RF109" s="106"/>
      <c r="RG109" s="106"/>
      <c r="RH109" s="106"/>
      <c r="RI109" s="106"/>
      <c r="RJ109" s="106"/>
      <c r="RK109" s="106"/>
      <c r="RL109" s="106"/>
      <c r="RM109" s="106"/>
      <c r="RN109" s="106"/>
      <c r="RO109" s="106"/>
      <c r="RP109" s="106"/>
      <c r="RQ109" s="106"/>
      <c r="RR109" s="106"/>
      <c r="RS109" s="106"/>
      <c r="RT109" s="106"/>
      <c r="RU109" s="106"/>
      <c r="RV109" s="106"/>
      <c r="RW109" s="106"/>
      <c r="RX109" s="106"/>
      <c r="RY109" s="106"/>
      <c r="RZ109" s="106"/>
      <c r="SA109" s="106"/>
      <c r="SB109" s="106"/>
      <c r="SC109" s="106"/>
      <c r="SD109" s="106"/>
      <c r="SE109" s="106"/>
      <c r="SF109" s="106"/>
      <c r="SG109" s="106"/>
      <c r="SH109" s="106"/>
      <c r="SI109" s="106"/>
      <c r="SJ109" s="106"/>
      <c r="SK109" s="106"/>
      <c r="SL109" s="106"/>
      <c r="SM109" s="106"/>
      <c r="SN109" s="106"/>
      <c r="SO109" s="106"/>
      <c r="SP109" s="106"/>
      <c r="SQ109" s="106"/>
      <c r="SR109" s="106"/>
      <c r="SS109" s="106"/>
      <c r="ST109" s="106"/>
      <c r="SU109" s="106"/>
      <c r="SV109" s="106"/>
      <c r="SW109" s="106"/>
      <c r="SX109" s="106"/>
      <c r="SY109" s="106"/>
      <c r="SZ109" s="106"/>
      <c r="TA109" s="106"/>
      <c r="TB109" s="106"/>
    </row>
    <row r="110" spans="1:522" ht="15.9" customHeight="1" x14ac:dyDescent="0.25"/>
    <row r="111" spans="1:522" ht="15.9" customHeight="1" x14ac:dyDescent="0.25"/>
  </sheetData>
  <sortState ref="A112:LC119">
    <sortCondition ref="B110:B117"/>
  </sortState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27:TB27 K28:ND28 NF28:TB28">
    <cfRule type="top10" dxfId="4684" priority="14" rank="15"/>
  </conditionalFormatting>
  <conditionalFormatting sqref="K42:FM42 K43:JG43 LC43:TB43 JI43:LA43 FO42:OE42 OG42:TB42">
    <cfRule type="top10" dxfId="4683" priority="8" rank="15"/>
  </conditionalFormatting>
  <conditionalFormatting sqref="K36:CN36 K35:BM35 BO35:CN35 FX35:OC35 CQ35:FV35 CQ36:TB36 OE35:TB35">
    <cfRule type="top10" dxfId="4682" priority="7" rank="15"/>
  </conditionalFormatting>
  <conditionalFormatting sqref="K39:DQ40 K41:KT41 LD41:TB41 LN39:ND40 NF39:TB40 KV41:LB41 DS39:LL40 K38:DH38 DJ38:DP38 LN38:NR38 NT38:PB38 PD38:TB38 DS38:GS38 GU38:LL38">
    <cfRule type="top10" dxfId="4681" priority="6" rank="15"/>
  </conditionalFormatting>
  <conditionalFormatting sqref="K23:TB23 K25:TB26 K24:IX24 OD24:TB24 IZ24:JC24 JE24:OB24">
    <cfRule type="top10" dxfId="4680" priority="750" rank="15"/>
  </conditionalFormatting>
  <conditionalFormatting sqref="K37:L37 SR37:TB37 CC37:RC37 N37:AC37 AF37:AX37 AZ37:BF37 BH37:BW37 RE37:SP37 BY37:CA37">
    <cfRule type="top10" dxfId="4679" priority="5" rank="15"/>
  </conditionalFormatting>
  <conditionalFormatting sqref="K17:TB17 K20:BA20 K18:EI19 MZ18:NF19 NH18:TB19 EK18:MX19 BC20:TB20">
    <cfRule type="top10" dxfId="4678" priority="4" rank="15"/>
  </conditionalFormatting>
  <conditionalFormatting sqref="K33:HC34 K29:TB30 K32:PL32 K31:CN31 CP31:TB31 HE33:TB34 PN32:TB32">
    <cfRule type="top10" dxfId="4677" priority="833" rank="15"/>
  </conditionalFormatting>
  <conditionalFormatting sqref="K22:TB22 K21:DC21 DE21:IE21 IG21:IM21 IO21:PL21 PN21:TB21">
    <cfRule type="top10" dxfId="4676" priority="3" rank="15"/>
  </conditionalFormatting>
  <conditionalFormatting sqref="K9:BV9 BX9:TB9">
    <cfRule type="top10" dxfId="4675" priority="2" rank="15"/>
  </conditionalFormatting>
  <conditionalFormatting sqref="K13:TB13 K15:TB16 K14:RP14 RR14:TB14">
    <cfRule type="top10" dxfId="4674" priority="1" rank="15"/>
  </conditionalFormatting>
  <conditionalFormatting sqref="K52:TB53">
    <cfRule type="top10" dxfId="4673" priority="907" rank="15"/>
  </conditionalFormatting>
  <conditionalFormatting sqref="K10:CW10 K12:TB12 CY10:GE10 K11:CO11 CQ11:CX11 CZ11:GE11 GH11:TB11 GH10:JH10 JJ10:TB10">
    <cfRule type="top10" dxfId="4672" priority="908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TB39"/>
  <sheetViews>
    <sheetView showGridLines="0" showZeros="0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3.2" x14ac:dyDescent="0.25"/>
  <cols>
    <col min="1" max="1" width="9.88671875" style="12" customWidth="1"/>
    <col min="2" max="2" width="26.5546875" style="26" customWidth="1"/>
    <col min="3" max="3" width="12" style="1" customWidth="1"/>
    <col min="4" max="4" width="21.5546875" customWidth="1"/>
    <col min="5" max="5" width="10.88671875" style="1" customWidth="1"/>
    <col min="6" max="6" width="9.88671875" style="1" customWidth="1"/>
    <col min="7" max="7" width="27.5546875" customWidth="1"/>
    <col min="8" max="8" width="0.33203125" customWidth="1"/>
    <col min="9" max="9" width="10.109375" style="1" customWidth="1"/>
    <col min="10" max="10" width="9.88671875" style="12" customWidth="1"/>
    <col min="11" max="47" width="4.6640625" customWidth="1"/>
    <col min="48" max="48" width="5.33203125" customWidth="1"/>
    <col min="49" max="49" width="6.33203125" customWidth="1"/>
    <col min="50" max="73" width="4.6640625" customWidth="1"/>
    <col min="74" max="74" width="4.88671875" customWidth="1"/>
    <col min="75" max="75" width="5.6640625" customWidth="1"/>
    <col min="76" max="76" width="5.109375" customWidth="1"/>
    <col min="77" max="78" width="4.6640625" customWidth="1"/>
    <col min="79" max="79" width="6.6640625" customWidth="1"/>
    <col min="80" max="86" width="4.6640625" customWidth="1"/>
    <col min="87" max="87" width="5" customWidth="1"/>
    <col min="88" max="88" width="4.44140625" customWidth="1"/>
    <col min="89" max="130" width="4.6640625" customWidth="1"/>
    <col min="131" max="131" width="5.109375" customWidth="1"/>
    <col min="132" max="132" width="5.44140625" customWidth="1"/>
    <col min="133" max="133" width="5.109375" customWidth="1"/>
    <col min="134" max="522" width="4.6640625" customWidth="1"/>
  </cols>
  <sheetData>
    <row r="1" spans="1:522" ht="29.25" customHeight="1" x14ac:dyDescent="0.4">
      <c r="A1" s="208" t="s">
        <v>166</v>
      </c>
      <c r="B1" s="209"/>
      <c r="C1" s="209"/>
      <c r="D1" s="209"/>
      <c r="E1" s="209"/>
      <c r="F1" s="209"/>
      <c r="G1" s="209"/>
    </row>
    <row r="2" spans="1:522" ht="24.9" customHeight="1" x14ac:dyDescent="0.4">
      <c r="A2" s="208" t="s">
        <v>287</v>
      </c>
      <c r="B2" s="208"/>
      <c r="C2" s="208"/>
      <c r="D2" s="208"/>
      <c r="E2" s="208"/>
      <c r="F2" s="208"/>
      <c r="G2" s="208"/>
      <c r="H2" s="76"/>
      <c r="K2" s="9"/>
      <c r="L2" s="1"/>
      <c r="M2" s="1"/>
      <c r="N2" s="1" t="s">
        <v>0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9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36"/>
      <c r="B3" s="37" t="s">
        <v>0</v>
      </c>
      <c r="C3" s="38"/>
      <c r="D3" s="38"/>
      <c r="E3" s="38"/>
      <c r="F3" s="38"/>
      <c r="G3" s="38"/>
      <c r="H3" s="76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" customHeight="1" x14ac:dyDescent="0.4">
      <c r="A4" s="213" t="s">
        <v>56</v>
      </c>
      <c r="B4" s="213"/>
      <c r="C4" s="213"/>
      <c r="D4" s="213"/>
      <c r="E4" s="213"/>
      <c r="F4" s="213"/>
      <c r="G4" s="213"/>
      <c r="H4" s="77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5">
      <c r="A5" s="39"/>
      <c r="B5" s="37"/>
      <c r="C5" s="38"/>
      <c r="D5" s="40"/>
      <c r="E5" s="38"/>
      <c r="F5" s="38"/>
      <c r="G5" s="40"/>
      <c r="H5" s="40"/>
    </row>
    <row r="6" spans="1:522" s="118" customFormat="1" ht="14.4" x14ac:dyDescent="0.3">
      <c r="A6" s="214" t="s">
        <v>1</v>
      </c>
      <c r="B6" s="217" t="s">
        <v>2</v>
      </c>
      <c r="C6" s="217" t="s">
        <v>3</v>
      </c>
      <c r="D6" s="217" t="s">
        <v>4</v>
      </c>
      <c r="E6" s="217" t="s">
        <v>3</v>
      </c>
      <c r="F6" s="217" t="s">
        <v>5</v>
      </c>
      <c r="G6" s="217" t="s">
        <v>6</v>
      </c>
      <c r="H6" s="78"/>
      <c r="I6" s="210" t="s">
        <v>7</v>
      </c>
      <c r="J6" s="210" t="s">
        <v>8</v>
      </c>
      <c r="K6" s="171" t="str">
        <f>Seniori!K6</f>
        <v>24.-25.02.</v>
      </c>
      <c r="L6" s="171"/>
      <c r="M6" s="171" t="str">
        <f>Seniori!M6</f>
        <v>01.-03.03.</v>
      </c>
      <c r="N6" s="171"/>
      <c r="O6" s="171"/>
      <c r="P6" s="171">
        <f>Seniori!P6</f>
        <v>0</v>
      </c>
      <c r="Q6" s="171">
        <f>Seniori!Q6</f>
        <v>0</v>
      </c>
      <c r="R6" s="171">
        <f>Seniori!R6</f>
        <v>0</v>
      </c>
      <c r="S6" s="171">
        <f>Seniori!S6</f>
        <v>0</v>
      </c>
      <c r="T6" s="171">
        <f>Seniori!T6</f>
        <v>0</v>
      </c>
      <c r="U6" s="171">
        <f>Seniori!U6</f>
        <v>0</v>
      </c>
      <c r="V6" s="171">
        <f>Seniori!V6</f>
        <v>0</v>
      </c>
      <c r="W6" s="171">
        <f>Seniori!W6</f>
        <v>0</v>
      </c>
      <c r="X6" s="171">
        <f>Seniori!X6</f>
        <v>0</v>
      </c>
      <c r="Y6" s="171">
        <f>Seniori!Y6</f>
        <v>0</v>
      </c>
      <c r="Z6" s="171">
        <f>Seniori!Z6</f>
        <v>0</v>
      </c>
      <c r="AA6" s="171">
        <f>Seniori!AA6</f>
        <v>0</v>
      </c>
      <c r="AB6" s="171">
        <f>Seniori!AB6</f>
        <v>0</v>
      </c>
      <c r="AC6" s="171">
        <f>Seniori!AC6</f>
        <v>0</v>
      </c>
      <c r="AD6" s="171">
        <f>Seniori!AD6</f>
        <v>0</v>
      </c>
      <c r="AE6" s="171">
        <f>Seniori!AE6</f>
        <v>0</v>
      </c>
      <c r="AF6" s="171">
        <f>Seniori!AF6</f>
        <v>0</v>
      </c>
      <c r="AG6" s="171" t="str">
        <f>Seniori!AG6</f>
        <v>07.-10.03.</v>
      </c>
      <c r="AH6" s="171"/>
      <c r="AI6" s="171">
        <f>Seniori!AI6</f>
        <v>0</v>
      </c>
      <c r="AJ6" s="171">
        <f>Seniori!AJ6</f>
        <v>0</v>
      </c>
      <c r="AK6" s="171">
        <f>Seniori!AK6</f>
        <v>0</v>
      </c>
      <c r="AL6" s="171">
        <f>Seniori!AL6</f>
        <v>0</v>
      </c>
      <c r="AM6" s="171">
        <f>Seniori!AM6</f>
        <v>0</v>
      </c>
      <c r="AN6" s="171">
        <f>Seniori!AN6</f>
        <v>0</v>
      </c>
      <c r="AO6" s="171">
        <f>Seniori!AO6</f>
        <v>0</v>
      </c>
      <c r="AP6" s="171" t="str">
        <f>Seniori!AP6</f>
        <v>07.-10.03.</v>
      </c>
      <c r="AQ6" s="171"/>
      <c r="AR6" s="171"/>
      <c r="AS6" s="171">
        <f>Seniori!AS6</f>
        <v>0</v>
      </c>
      <c r="AT6" s="171" t="str">
        <f>Seniori!AT6</f>
        <v>16.-17.03.</v>
      </c>
      <c r="AU6" s="171"/>
      <c r="AV6" s="171" t="str">
        <f>Seniori!AV6</f>
        <v>28.-30.03.</v>
      </c>
      <c r="AW6" s="171"/>
      <c r="AX6" s="171">
        <f>Seniori!AX6</f>
        <v>0</v>
      </c>
      <c r="AY6" s="171">
        <f>Seniori!AY6</f>
        <v>0</v>
      </c>
      <c r="AZ6" s="171">
        <f>Seniori!AZ6</f>
        <v>0</v>
      </c>
      <c r="BA6" s="171">
        <f>Seniori!BA6</f>
        <v>0</v>
      </c>
      <c r="BB6" s="171">
        <f>Seniori!BB6</f>
        <v>0</v>
      </c>
      <c r="BC6" s="171">
        <f>Seniori!BC6</f>
        <v>0</v>
      </c>
      <c r="BD6" s="171">
        <f>Seniori!BD6</f>
        <v>0</v>
      </c>
      <c r="BE6" s="171">
        <f>Seniori!BE6</f>
        <v>0</v>
      </c>
      <c r="BF6" s="171">
        <f>Seniori!BF6</f>
        <v>0</v>
      </c>
      <c r="BG6" s="171">
        <f>Seniori!BG6</f>
        <v>0</v>
      </c>
      <c r="BH6" s="171">
        <f>Seniori!BH6</f>
        <v>0</v>
      </c>
      <c r="BI6" s="171">
        <f>Seniori!BI6</f>
        <v>0</v>
      </c>
      <c r="BJ6" s="171">
        <f>Seniori!BJ6</f>
        <v>0</v>
      </c>
      <c r="BK6" s="171" t="str">
        <f>Seniori!BK6</f>
        <v>29.-30.03.</v>
      </c>
      <c r="BL6" s="171"/>
      <c r="BM6" s="171"/>
      <c r="BN6" s="171">
        <f>Seniori!BN6</f>
        <v>0</v>
      </c>
      <c r="BO6" s="171">
        <f>Seniori!BO6</f>
        <v>0</v>
      </c>
      <c r="BP6" s="171">
        <f>Seniori!BP6</f>
        <v>0</v>
      </c>
      <c r="BQ6" s="171">
        <f>Seniori!BQ6</f>
        <v>0</v>
      </c>
      <c r="BR6" s="171">
        <f>Seniori!BR6</f>
        <v>0</v>
      </c>
      <c r="BS6" s="171">
        <f>Seniori!BS6</f>
        <v>0</v>
      </c>
      <c r="BT6" s="171">
        <f>Seniori!BT6</f>
        <v>0</v>
      </c>
      <c r="BU6" s="171">
        <f>Seniori!BU6</f>
        <v>0</v>
      </c>
      <c r="BV6" s="171" t="str">
        <f>Seniori!BV6</f>
        <v>06.04.</v>
      </c>
      <c r="BW6" s="171" t="str">
        <f>Seniori!BW6</f>
        <v>06.04.</v>
      </c>
      <c r="BX6" s="171" t="str">
        <f>Seniori!BX6</f>
        <v>12.-14.04.</v>
      </c>
      <c r="BY6" s="171"/>
      <c r="BZ6" s="171">
        <f>Seniori!BZ6</f>
        <v>0</v>
      </c>
      <c r="CA6" s="171">
        <f>Seniori!CA6</f>
        <v>0</v>
      </c>
      <c r="CB6" s="171">
        <f>Seniori!CB6</f>
        <v>0</v>
      </c>
      <c r="CC6" s="171">
        <f>Seniori!CC6</f>
        <v>0</v>
      </c>
      <c r="CD6" s="171">
        <f>Seniori!CD6</f>
        <v>0</v>
      </c>
      <c r="CE6" s="171">
        <f>Seniori!CE6</f>
        <v>0</v>
      </c>
      <c r="CF6" s="171">
        <f>Seniori!CF6</f>
        <v>0</v>
      </c>
      <c r="CG6" s="171">
        <f>Seniori!CG6</f>
        <v>0</v>
      </c>
      <c r="CH6" s="171">
        <f>Seniori!CH6</f>
        <v>0</v>
      </c>
      <c r="CI6" s="171" t="str">
        <f>Seniori!CI6</f>
        <v>13.-14.04.</v>
      </c>
      <c r="CJ6" s="171"/>
      <c r="CK6" s="171"/>
      <c r="CL6" s="171">
        <f>Seniori!CL6</f>
        <v>0</v>
      </c>
      <c r="CM6" s="171">
        <f>Seniori!CM6</f>
        <v>0</v>
      </c>
      <c r="CN6" s="171">
        <f>Seniori!CN6</f>
        <v>0</v>
      </c>
      <c r="CO6" s="171">
        <f>Seniori!CO6</f>
        <v>0</v>
      </c>
      <c r="CP6" s="171">
        <f>Seniori!CP6</f>
        <v>0</v>
      </c>
      <c r="CQ6" s="171">
        <f>Seniori!CQ6</f>
        <v>0</v>
      </c>
      <c r="CR6" s="171">
        <f>Seniori!CR6</f>
        <v>0</v>
      </c>
      <c r="CS6" s="171">
        <f>Seniori!CS6</f>
        <v>0</v>
      </c>
      <c r="CT6" s="171">
        <f>Seniori!CT6</f>
        <v>0</v>
      </c>
      <c r="CU6" s="171">
        <f>Seniori!CU6</f>
        <v>0</v>
      </c>
      <c r="CV6" s="171">
        <f>Seniori!CV6</f>
        <v>0</v>
      </c>
      <c r="CW6" s="171">
        <f>Seniori!CW6</f>
        <v>0</v>
      </c>
      <c r="CX6" s="171">
        <f>Seniori!CX6</f>
        <v>0</v>
      </c>
      <c r="CY6" s="171">
        <f>Seniori!CY6</f>
        <v>0</v>
      </c>
      <c r="CZ6" s="171" t="str">
        <f>Seniori!CZ6</f>
        <v>27.04.</v>
      </c>
      <c r="DA6" s="171"/>
      <c r="DB6" s="171">
        <f>Seniori!DB6</f>
        <v>0</v>
      </c>
      <c r="DC6" s="171" t="str">
        <f>Seniori!DC6</f>
        <v>27.-28.04.</v>
      </c>
      <c r="DD6" s="171"/>
      <c r="DE6" s="171"/>
      <c r="DF6" s="171">
        <f>Seniori!DF6</f>
        <v>0</v>
      </c>
      <c r="DG6" s="171">
        <f>Seniori!DG6</f>
        <v>0</v>
      </c>
      <c r="DH6" s="171">
        <f>Seniori!DH6</f>
        <v>0</v>
      </c>
      <c r="DI6" s="171">
        <f>Seniori!DI6</f>
        <v>0</v>
      </c>
      <c r="DJ6" s="171">
        <f>Seniori!DJ6</f>
        <v>0</v>
      </c>
      <c r="DK6" s="171">
        <f>Seniori!DK6</f>
        <v>0</v>
      </c>
      <c r="DL6" s="171">
        <f>Seniori!DL6</f>
        <v>0</v>
      </c>
      <c r="DM6" s="171">
        <f>Seniori!DM6</f>
        <v>0</v>
      </c>
      <c r="DN6" s="171">
        <f>Seniori!DN6</f>
        <v>0</v>
      </c>
      <c r="DO6" s="171">
        <f>Seniori!DO6</f>
        <v>0</v>
      </c>
      <c r="DP6" s="171">
        <f>Seniori!DP6</f>
        <v>0</v>
      </c>
      <c r="DQ6" s="171">
        <f>Seniori!DQ6</f>
        <v>0</v>
      </c>
      <c r="DR6" s="171" t="str">
        <f>Seniori!DR6</f>
        <v>27.-28.04.</v>
      </c>
      <c r="DS6" s="171"/>
      <c r="DT6" s="171">
        <f>Seniori!DT6</f>
        <v>0</v>
      </c>
      <c r="DU6" s="171">
        <f>Seniori!DU6</f>
        <v>0</v>
      </c>
      <c r="DV6" s="171">
        <f>Seniori!DV6</f>
        <v>0</v>
      </c>
      <c r="DW6" s="171">
        <f>Seniori!DW6</f>
        <v>0</v>
      </c>
      <c r="DX6" s="171">
        <f>Seniori!DX6</f>
        <v>0</v>
      </c>
      <c r="DY6" s="171">
        <f>Seniori!DY6</f>
        <v>0</v>
      </c>
      <c r="DZ6" s="171">
        <f>Seniori!DZ6</f>
        <v>0</v>
      </c>
      <c r="EA6" s="171">
        <f>Seniori!EA6</f>
        <v>0</v>
      </c>
      <c r="EB6" s="171" t="str">
        <f>Seniori!EB6</f>
        <v>04.-05.05.</v>
      </c>
      <c r="EC6" s="171"/>
      <c r="ED6" s="171" t="str">
        <f>Seniori!ED6</f>
        <v>09.-12.05.</v>
      </c>
      <c r="EE6" s="171"/>
      <c r="EF6" s="171" t="str">
        <f>Seniori!EF6</f>
        <v>10.05.</v>
      </c>
      <c r="EG6" s="171" t="str">
        <f>Seniori!EG6</f>
        <v>10.-12.05.</v>
      </c>
      <c r="EH6" s="171"/>
      <c r="EI6" s="171">
        <f>Seniori!EI6</f>
        <v>0</v>
      </c>
      <c r="EJ6" s="171">
        <f>Seniori!EJ6</f>
        <v>0</v>
      </c>
      <c r="EK6" s="171">
        <f>Seniori!EK6</f>
        <v>0</v>
      </c>
      <c r="EL6" s="171">
        <f>Seniori!EL6</f>
        <v>0</v>
      </c>
      <c r="EM6" s="171">
        <f>Seniori!EM6</f>
        <v>0</v>
      </c>
      <c r="EN6" s="171">
        <f>Seniori!EN6</f>
        <v>0</v>
      </c>
      <c r="EO6" s="171">
        <f>Seniori!EO6</f>
        <v>0</v>
      </c>
      <c r="EP6" s="171">
        <f>Seniori!EP6</f>
        <v>0</v>
      </c>
      <c r="EQ6" s="171">
        <f>Seniori!EQ6</f>
        <v>0</v>
      </c>
      <c r="ER6" s="171">
        <f>Seniori!ER6</f>
        <v>0</v>
      </c>
      <c r="ES6" s="171">
        <f>Seniori!ES6</f>
        <v>0</v>
      </c>
      <c r="ET6" s="171">
        <f>Seniori!ET6</f>
        <v>0</v>
      </c>
      <c r="EU6" s="171">
        <f>Seniori!EU6</f>
        <v>0</v>
      </c>
      <c r="EV6" s="171">
        <f>Seniori!EV6</f>
        <v>0</v>
      </c>
      <c r="EW6" s="171">
        <f>Seniori!EW6</f>
        <v>0</v>
      </c>
      <c r="EX6" s="171">
        <f>Seniori!EX6</f>
        <v>0</v>
      </c>
      <c r="EY6" s="171">
        <f>Seniori!EY6</f>
        <v>0</v>
      </c>
      <c r="EZ6" s="171">
        <f>Seniori!EZ6</f>
        <v>0</v>
      </c>
      <c r="FA6" s="171">
        <f>Seniori!FA6</f>
        <v>0</v>
      </c>
      <c r="FB6" s="171" t="str">
        <f>Seniori!FB6</f>
        <v>11.-12.05.</v>
      </c>
      <c r="FC6" s="171"/>
      <c r="FD6" s="171" t="str">
        <f>Seniori!FD6</f>
        <v>19.05.</v>
      </c>
      <c r="FE6" s="171"/>
      <c r="FF6" s="171">
        <f>Seniori!FF6</f>
        <v>0</v>
      </c>
      <c r="FG6" s="171">
        <f>Seniori!FG6</f>
        <v>0</v>
      </c>
      <c r="FH6" s="171" t="str">
        <f>Seniori!FH6</f>
        <v>25.-26.05.</v>
      </c>
      <c r="FI6" s="171"/>
      <c r="FJ6" s="171">
        <f>Seniori!FJ6</f>
        <v>0</v>
      </c>
      <c r="FK6" s="171">
        <f>Seniori!FK6</f>
        <v>0</v>
      </c>
      <c r="FL6" s="171">
        <f>Seniori!FL6</f>
        <v>0</v>
      </c>
      <c r="FM6" s="171">
        <f>Seniori!FM6</f>
        <v>0</v>
      </c>
      <c r="FN6" s="171" t="str">
        <f>Seniori!FN6</f>
        <v>01.-02.06.</v>
      </c>
      <c r="FO6" s="171"/>
      <c r="FP6" s="171">
        <f>Seniori!FP6</f>
        <v>0</v>
      </c>
      <c r="FQ6" s="171">
        <f>Seniori!FQ6</f>
        <v>0</v>
      </c>
      <c r="FR6" s="171">
        <f>Seniori!FR6</f>
        <v>0</v>
      </c>
      <c r="FS6" s="171">
        <f>Seniori!FS6</f>
        <v>0</v>
      </c>
      <c r="FT6" s="171">
        <f>Seniori!FT6</f>
        <v>0</v>
      </c>
      <c r="FU6" s="171">
        <f>Seniori!FU6</f>
        <v>0</v>
      </c>
      <c r="FV6" s="171">
        <f>Seniori!FV6</f>
        <v>0</v>
      </c>
      <c r="FW6" s="171">
        <f>Seniori!FW6</f>
        <v>0</v>
      </c>
      <c r="FX6" s="171">
        <f>Seniori!FX6</f>
        <v>0</v>
      </c>
      <c r="FY6" s="171" t="str">
        <f>Seniori!FY6</f>
        <v>07.06.</v>
      </c>
      <c r="FZ6" s="171"/>
      <c r="GA6" s="171">
        <f>Seniori!GA6</f>
        <v>0</v>
      </c>
      <c r="GB6" s="171">
        <f>Seniori!GB6</f>
        <v>0</v>
      </c>
      <c r="GC6" s="171" t="str">
        <f>Seniori!GC6</f>
        <v>08.-09.06.</v>
      </c>
      <c r="GD6" s="171"/>
      <c r="GE6" s="171"/>
      <c r="GF6" s="171">
        <f>Seniori!GF6</f>
        <v>0</v>
      </c>
      <c r="GG6" s="171">
        <f>Seniori!GG6</f>
        <v>0</v>
      </c>
      <c r="GH6" s="171">
        <f>Seniori!GH6</f>
        <v>0</v>
      </c>
      <c r="GI6" s="171">
        <f>Seniori!GI6</f>
        <v>0</v>
      </c>
      <c r="GJ6" s="171">
        <f>Seniori!GJ6</f>
        <v>0</v>
      </c>
      <c r="GK6" s="171">
        <f>Seniori!GK6</f>
        <v>0</v>
      </c>
      <c r="GL6" s="171">
        <f>Seniori!GL6</f>
        <v>0</v>
      </c>
      <c r="GM6" s="171">
        <f>Seniori!GM6</f>
        <v>0</v>
      </c>
      <c r="GN6" s="171">
        <f>Seniori!GN6</f>
        <v>0</v>
      </c>
      <c r="GO6" s="171">
        <f>Seniori!GO6</f>
        <v>0</v>
      </c>
      <c r="GP6" s="171" t="str">
        <f>Seniori!GP6</f>
        <v>08.-09.06.</v>
      </c>
      <c r="GQ6" s="171"/>
      <c r="GR6" s="171">
        <f>Seniori!GR6</f>
        <v>0</v>
      </c>
      <c r="GS6" s="171">
        <f>Seniori!GS6</f>
        <v>0</v>
      </c>
      <c r="GT6" s="171">
        <f>Seniori!GT6</f>
        <v>0</v>
      </c>
      <c r="GU6" s="171">
        <f>Seniori!GU6</f>
        <v>0</v>
      </c>
      <c r="GV6" s="171">
        <f>Seniori!GV6</f>
        <v>0</v>
      </c>
      <c r="GW6" s="171">
        <f>Seniori!GW6</f>
        <v>0</v>
      </c>
      <c r="GX6" s="171">
        <f>Seniori!GX6</f>
        <v>0</v>
      </c>
      <c r="GY6" s="171">
        <f>Seniori!GY6</f>
        <v>0</v>
      </c>
      <c r="GZ6" s="171" t="str">
        <f>Seniori!GZ6</f>
        <v>14.-16.06.</v>
      </c>
      <c r="HA6" s="171"/>
      <c r="HB6" s="171">
        <f>Seniori!HB6</f>
        <v>0</v>
      </c>
      <c r="HC6" s="171">
        <f>Seniori!HC6</f>
        <v>0</v>
      </c>
      <c r="HD6" s="171">
        <f>Seniori!HD6</f>
        <v>0</v>
      </c>
      <c r="HE6" s="171">
        <f>Seniori!HE6</f>
        <v>0</v>
      </c>
      <c r="HF6" s="171">
        <f>Seniori!HF6</f>
        <v>0</v>
      </c>
      <c r="HG6" s="171">
        <f>Seniori!HG6</f>
        <v>0</v>
      </c>
      <c r="HH6" s="171">
        <f>Seniori!HH6</f>
        <v>0</v>
      </c>
      <c r="HI6" s="171">
        <f>Seniori!HI6</f>
        <v>0</v>
      </c>
      <c r="HJ6" s="171">
        <f>Seniori!HJ6</f>
        <v>0</v>
      </c>
      <c r="HK6" s="171">
        <f>Seniori!HK6</f>
        <v>0</v>
      </c>
      <c r="HL6" s="171">
        <f>Seniori!HL6</f>
        <v>0</v>
      </c>
      <c r="HM6" s="171">
        <f>Seniori!HM6</f>
        <v>0</v>
      </c>
      <c r="HN6" s="171">
        <f>Seniori!HN6</f>
        <v>0</v>
      </c>
      <c r="HO6" s="171">
        <f>Seniori!HO6</f>
        <v>0</v>
      </c>
      <c r="HP6" s="171">
        <f>Seniori!HP6</f>
        <v>0</v>
      </c>
      <c r="HQ6" s="171">
        <f>Seniori!HQ6</f>
        <v>0</v>
      </c>
      <c r="HR6" s="171">
        <f>Seniori!HR6</f>
        <v>0</v>
      </c>
      <c r="HS6" s="171">
        <f>Seniori!HS6</f>
        <v>0</v>
      </c>
      <c r="HT6" s="171">
        <f>Seniori!HT6</f>
        <v>0</v>
      </c>
      <c r="HU6" s="171" t="str">
        <f>Seniori!HU6</f>
        <v>22.-23.06.</v>
      </c>
      <c r="HV6" s="171"/>
      <c r="HW6" s="171">
        <f>Seniori!HW6</f>
        <v>0</v>
      </c>
      <c r="HX6" s="171">
        <f>Seniori!HX6</f>
        <v>0</v>
      </c>
      <c r="HY6" s="171">
        <f>Seniori!HY6</f>
        <v>0</v>
      </c>
      <c r="HZ6" s="171">
        <f>Seniori!HZ6</f>
        <v>0</v>
      </c>
      <c r="IA6" s="171">
        <f>Seniori!IA6</f>
        <v>0</v>
      </c>
      <c r="IB6" s="171">
        <f>Seniori!IB6</f>
        <v>0</v>
      </c>
      <c r="IC6" s="171">
        <f>Seniori!IC6</f>
        <v>0</v>
      </c>
      <c r="ID6" s="171" t="str">
        <f>Seniori!ID6</f>
        <v>27.-29.06.</v>
      </c>
      <c r="IE6" s="171"/>
      <c r="IF6" s="171">
        <f>Seniori!IF6</f>
        <v>0</v>
      </c>
      <c r="IG6" s="171">
        <f>Seniori!IG6</f>
        <v>0</v>
      </c>
      <c r="IH6" s="171">
        <f>Seniori!IH6</f>
        <v>0</v>
      </c>
      <c r="II6" s="171">
        <f>Seniori!II6</f>
        <v>0</v>
      </c>
      <c r="IJ6" s="171">
        <f>Seniori!IJ6</f>
        <v>0</v>
      </c>
      <c r="IK6" s="171">
        <f>Seniori!IK6</f>
        <v>0</v>
      </c>
      <c r="IL6" s="171">
        <f>Seniori!IL6</f>
        <v>0</v>
      </c>
      <c r="IM6" s="171">
        <f>Seniori!IM6</f>
        <v>0</v>
      </c>
      <c r="IN6" s="171">
        <f>Seniori!IN6</f>
        <v>0</v>
      </c>
      <c r="IO6" s="171">
        <f>Seniori!IO6</f>
        <v>0</v>
      </c>
      <c r="IP6" s="171">
        <f>Seniori!IP6</f>
        <v>0</v>
      </c>
      <c r="IQ6" s="171">
        <f>Seniori!IQ6</f>
        <v>0</v>
      </c>
      <c r="IR6" s="171" t="str">
        <f>Seniori!IR6</f>
        <v>06.-07.07.</v>
      </c>
      <c r="IS6" s="171"/>
      <c r="IT6" s="171">
        <f>Seniori!IT6</f>
        <v>0</v>
      </c>
      <c r="IU6" s="171">
        <f>Seniori!IU6</f>
        <v>0</v>
      </c>
      <c r="IV6" s="171">
        <f>Seniori!IV6</f>
        <v>0</v>
      </c>
      <c r="IW6" s="171">
        <f>Seniori!IW6</f>
        <v>0</v>
      </c>
      <c r="IX6" s="171">
        <f>Seniori!IX6</f>
        <v>0</v>
      </c>
      <c r="IY6" s="171">
        <f>Seniori!IY6</f>
        <v>0</v>
      </c>
      <c r="IZ6" s="171">
        <f>Seniori!IZ6</f>
        <v>0</v>
      </c>
      <c r="JA6" s="171">
        <f>Seniori!JA6</f>
        <v>0</v>
      </c>
      <c r="JB6" s="171">
        <f>Seniori!JB6</f>
        <v>0</v>
      </c>
      <c r="JC6" s="171">
        <f>Seniori!JC6</f>
        <v>0</v>
      </c>
      <c r="JD6" s="171">
        <f>Seniori!JD6</f>
        <v>0</v>
      </c>
      <c r="JE6" s="171">
        <f>Seniori!JE6</f>
        <v>0</v>
      </c>
      <c r="JF6" s="171">
        <f>Seniori!JF6</f>
        <v>0</v>
      </c>
      <c r="JG6" s="171">
        <f>Seniori!JG6</f>
        <v>0</v>
      </c>
      <c r="JH6" s="171">
        <f>Seniori!JH6</f>
        <v>0</v>
      </c>
      <c r="JI6" s="171">
        <f>Seniori!JI6</f>
        <v>0</v>
      </c>
      <c r="JJ6" s="171">
        <f>Seniori!JJ6</f>
        <v>0</v>
      </c>
      <c r="JK6" s="171" t="str">
        <f>Seniori!JK6</f>
        <v>23.-26.05.</v>
      </c>
      <c r="JL6" s="171"/>
      <c r="JM6" s="171" t="str">
        <f>Seniori!JM6</f>
        <v>12.-14.07.</v>
      </c>
      <c r="JN6" s="171" t="str">
        <f>Seniori!JN6</f>
        <v>13.-14.07.</v>
      </c>
      <c r="JO6" s="171"/>
      <c r="JP6" s="171">
        <f>Seniori!JP6</f>
        <v>0</v>
      </c>
      <c r="JQ6" s="171">
        <f>Seniori!JQ6</f>
        <v>0</v>
      </c>
      <c r="JR6" s="171">
        <f>Seniori!JR6</f>
        <v>0</v>
      </c>
      <c r="JS6" s="171">
        <f>Seniori!JS6</f>
        <v>0</v>
      </c>
      <c r="JT6" s="171">
        <f>Seniori!JT6</f>
        <v>0</v>
      </c>
      <c r="JU6" s="171">
        <f>Seniori!JU6</f>
        <v>0</v>
      </c>
      <c r="JV6" s="171">
        <f>Seniori!JV6</f>
        <v>0</v>
      </c>
      <c r="JW6" s="171">
        <f>Seniori!JW6</f>
        <v>0</v>
      </c>
      <c r="JX6" s="171">
        <f>Seniori!JX6</f>
        <v>0</v>
      </c>
      <c r="JY6" s="171">
        <f>Seniori!JY6</f>
        <v>0</v>
      </c>
      <c r="JZ6" s="171">
        <f>Seniori!JZ6</f>
        <v>0</v>
      </c>
      <c r="KA6" s="171" t="str">
        <f>Seniori!KA6</f>
        <v>16.-21.07.</v>
      </c>
      <c r="KB6" s="171" t="str">
        <f>Seniori!KB6</f>
        <v>21.07.</v>
      </c>
      <c r="KC6" s="171"/>
      <c r="KD6" s="171" t="str">
        <f>Seniori!KD6</f>
        <v>25.-28.07.</v>
      </c>
      <c r="KE6" s="171"/>
      <c r="KF6" s="171" t="str">
        <f>Seniori!KF6</f>
        <v>27.-28.07.</v>
      </c>
      <c r="KG6" s="171"/>
      <c r="KH6" s="171"/>
      <c r="KI6" s="171">
        <f>Seniori!KI6</f>
        <v>0</v>
      </c>
      <c r="KJ6" s="171">
        <f>Seniori!KJ6</f>
        <v>0</v>
      </c>
      <c r="KK6" s="171">
        <f>Seniori!KK6</f>
        <v>0</v>
      </c>
      <c r="KL6" s="171">
        <f>Seniori!KL6</f>
        <v>0</v>
      </c>
      <c r="KM6" s="171">
        <f>Seniori!KM6</f>
        <v>0</v>
      </c>
      <c r="KN6" s="171">
        <f>Seniori!KN6</f>
        <v>0</v>
      </c>
      <c r="KO6" s="171">
        <f>Seniori!KO6</f>
        <v>0</v>
      </c>
      <c r="KP6" s="171">
        <f>Seniori!KP6</f>
        <v>0</v>
      </c>
      <c r="KQ6" s="171">
        <f>Seniori!KQ6</f>
        <v>0</v>
      </c>
      <c r="KR6" s="171">
        <f>Seniori!KR6</f>
        <v>0</v>
      </c>
      <c r="KS6" s="171">
        <f>Seniori!KS6</f>
        <v>0</v>
      </c>
      <c r="KT6" s="171">
        <f>Seniori!KT6</f>
        <v>0</v>
      </c>
      <c r="KU6" s="171" t="str">
        <f>Seniori!KU6</f>
        <v>10.-11.08.</v>
      </c>
      <c r="KV6" s="171"/>
      <c r="KW6" s="171">
        <f>Seniori!KW6</f>
        <v>0</v>
      </c>
      <c r="KX6" s="171">
        <f>Seniori!KX6</f>
        <v>0</v>
      </c>
      <c r="KY6" s="171">
        <f>Seniori!KY6</f>
        <v>0</v>
      </c>
      <c r="KZ6" s="171">
        <f>Seniori!KZ6</f>
        <v>0</v>
      </c>
      <c r="LA6" s="171">
        <f>Seniori!LA6</f>
        <v>0</v>
      </c>
      <c r="LB6" s="171">
        <f>Seniori!LB6</f>
        <v>0</v>
      </c>
      <c r="LC6" s="171">
        <f>Seniori!LC6</f>
        <v>0</v>
      </c>
      <c r="LD6" s="171">
        <f>Seniori!LD6</f>
        <v>0</v>
      </c>
      <c r="LE6" s="171">
        <f>Seniori!LE6</f>
        <v>0</v>
      </c>
      <c r="LF6" s="171">
        <f>Seniori!LF6</f>
        <v>0</v>
      </c>
      <c r="LG6" s="171">
        <f>Seniori!LG6</f>
        <v>0</v>
      </c>
      <c r="LH6" s="171">
        <f>Seniori!LH6</f>
        <v>0</v>
      </c>
      <c r="LI6" s="171">
        <f>Seniori!LI6</f>
        <v>0</v>
      </c>
      <c r="LJ6" s="171">
        <f>Seniori!LJ6</f>
        <v>0</v>
      </c>
      <c r="LK6" s="171">
        <f>Seniori!LK6</f>
        <v>0</v>
      </c>
      <c r="LL6" s="171">
        <f>Seniori!LL6</f>
        <v>0</v>
      </c>
      <c r="LM6" s="171">
        <f>Seniori!LM6</f>
        <v>0</v>
      </c>
      <c r="LN6" s="171">
        <f>Seniori!LN6</f>
        <v>0</v>
      </c>
      <c r="LO6" s="171" t="str">
        <f>Seniori!LO6</f>
        <v>16.08.</v>
      </c>
      <c r="LP6" s="171"/>
      <c r="LQ6" s="171">
        <f>Seniori!LQ6</f>
        <v>0</v>
      </c>
      <c r="LR6" s="171">
        <f>Seniori!LR6</f>
        <v>0</v>
      </c>
      <c r="LS6" s="171">
        <f>Seniori!LS6</f>
        <v>0</v>
      </c>
      <c r="LT6" s="171" t="str">
        <f>Seniori!LT6</f>
        <v>23.08.</v>
      </c>
      <c r="LU6" s="171"/>
      <c r="LV6" s="171">
        <f>Seniori!LV6</f>
        <v>0</v>
      </c>
      <c r="LW6" s="171">
        <f>Seniori!LW6</f>
        <v>0</v>
      </c>
      <c r="LX6" s="171">
        <f>Seniori!LX6</f>
        <v>0</v>
      </c>
      <c r="LY6" s="171" t="str">
        <f>Seniori!LY6</f>
        <v>24.08.</v>
      </c>
      <c r="LZ6" s="171"/>
      <c r="MA6" s="171">
        <f>Seniori!MA6</f>
        <v>0</v>
      </c>
      <c r="MB6" s="171">
        <f>Seniori!MB6</f>
        <v>0</v>
      </c>
      <c r="MC6" s="171">
        <f>Seniori!MC6</f>
        <v>0</v>
      </c>
      <c r="MD6" s="171">
        <f>Seniori!MD6</f>
        <v>0</v>
      </c>
      <c r="ME6" s="171" t="str">
        <f>Seniori!ME6</f>
        <v>30.-31.08.</v>
      </c>
      <c r="MF6" s="171"/>
      <c r="MG6" s="171">
        <f>Seniori!MG6</f>
        <v>0</v>
      </c>
      <c r="MH6" s="171">
        <f>Seniori!MH6</f>
        <v>0</v>
      </c>
      <c r="MI6" s="171">
        <f>Seniori!MI6</f>
        <v>0</v>
      </c>
      <c r="MJ6" s="171">
        <f>Seniori!MJ6</f>
        <v>0</v>
      </c>
      <c r="MK6" s="171">
        <f>Seniori!MK6</f>
        <v>0</v>
      </c>
      <c r="ML6" s="171">
        <f>Seniori!ML6</f>
        <v>0</v>
      </c>
      <c r="MM6" s="171">
        <f>Seniori!MM6</f>
        <v>0</v>
      </c>
      <c r="MN6" s="171">
        <f>Seniori!MN6</f>
        <v>0</v>
      </c>
      <c r="MO6" s="171">
        <f>Seniori!MO6</f>
        <v>0</v>
      </c>
      <c r="MP6" s="171">
        <f>Seniori!MP6</f>
        <v>0</v>
      </c>
      <c r="MQ6" s="171">
        <f>Seniori!MQ6</f>
        <v>0</v>
      </c>
      <c r="MR6" s="171">
        <f>Seniori!MR6</f>
        <v>0</v>
      </c>
      <c r="MS6" s="171">
        <f>Seniori!MS6</f>
        <v>0</v>
      </c>
      <c r="MT6" s="171">
        <f>Seniori!MT6</f>
        <v>0</v>
      </c>
      <c r="MU6" s="171">
        <f>Seniori!MU6</f>
        <v>0</v>
      </c>
      <c r="MV6" s="171">
        <f>Seniori!MV6</f>
        <v>0</v>
      </c>
      <c r="MW6" s="171">
        <f>Seniori!MW6</f>
        <v>0</v>
      </c>
      <c r="MX6" s="171" t="str">
        <f>Seniori!MX6</f>
        <v>07.-08.09.</v>
      </c>
      <c r="MY6" s="171"/>
      <c r="MZ6" s="171">
        <f>Seniori!MZ6</f>
        <v>0</v>
      </c>
      <c r="NA6" s="171">
        <f>Seniori!NA6</f>
        <v>0</v>
      </c>
      <c r="NB6" s="171">
        <f>Seniori!NB6</f>
        <v>0</v>
      </c>
      <c r="NC6" s="171">
        <f>Seniori!NC6</f>
        <v>0</v>
      </c>
      <c r="ND6" s="171">
        <f>Seniori!ND6</f>
        <v>0</v>
      </c>
      <c r="NE6" s="171">
        <f>Seniori!NE6</f>
        <v>0</v>
      </c>
      <c r="NF6" s="171">
        <f>Seniori!NF6</f>
        <v>0</v>
      </c>
      <c r="NG6" s="171">
        <f>Seniori!NG6</f>
        <v>0</v>
      </c>
      <c r="NH6" s="171">
        <f>Seniori!NH6</f>
        <v>0</v>
      </c>
      <c r="NI6" s="171">
        <f>Seniori!NI6</f>
        <v>0</v>
      </c>
      <c r="NJ6" s="171">
        <f>Seniori!NJ6</f>
        <v>0</v>
      </c>
      <c r="NK6" s="171">
        <f>Seniori!NK6</f>
        <v>0</v>
      </c>
      <c r="NL6" s="171">
        <f>Seniori!NL6</f>
        <v>0</v>
      </c>
      <c r="NM6" s="171">
        <f>Seniori!NM6</f>
        <v>0</v>
      </c>
      <c r="NN6" s="171">
        <f>Seniori!NN6</f>
        <v>0</v>
      </c>
      <c r="NO6" s="171" t="str">
        <f>Seniori!NO6</f>
        <v>21.-22.09.</v>
      </c>
      <c r="NP6" s="171"/>
      <c r="NQ6" s="171">
        <f>Seniori!NQ6</f>
        <v>0</v>
      </c>
      <c r="NR6" s="171">
        <f>Seniori!NR6</f>
        <v>0</v>
      </c>
      <c r="NS6" s="171">
        <f>Seniori!NS6</f>
        <v>0</v>
      </c>
      <c r="NT6" s="171">
        <f>Seniori!NT6</f>
        <v>0</v>
      </c>
      <c r="NU6" s="171">
        <f>Seniori!NU6</f>
        <v>0</v>
      </c>
      <c r="NV6" s="171">
        <f>Seniori!NV6</f>
        <v>0</v>
      </c>
      <c r="NW6" s="171">
        <f>Seniori!NW6</f>
        <v>0</v>
      </c>
      <c r="NX6" s="171">
        <f>Seniori!NX6</f>
        <v>0</v>
      </c>
      <c r="NY6" s="171">
        <f>Seniori!NY6</f>
        <v>0</v>
      </c>
      <c r="NZ6" s="171">
        <f>Seniori!NZ6</f>
        <v>0</v>
      </c>
      <c r="OA6" s="171" t="str">
        <f>Seniori!OA6</f>
        <v>27.-29.09.</v>
      </c>
      <c r="OB6" s="171"/>
      <c r="OC6" s="171">
        <f>Seniori!OC6</f>
        <v>0</v>
      </c>
      <c r="OD6" s="171">
        <f>Seniori!OD6</f>
        <v>0</v>
      </c>
      <c r="OE6" s="171">
        <f>Seniori!OE6</f>
        <v>0</v>
      </c>
      <c r="OF6" s="171">
        <f>Seniori!OF6</f>
        <v>0</v>
      </c>
      <c r="OG6" s="171">
        <f>Seniori!OG6</f>
        <v>0</v>
      </c>
      <c r="OH6" s="171">
        <f>Seniori!OH6</f>
        <v>0</v>
      </c>
      <c r="OI6" s="171">
        <f>Seniori!OI6</f>
        <v>0</v>
      </c>
      <c r="OJ6" s="171">
        <f>Seniori!OJ6</f>
        <v>0</v>
      </c>
      <c r="OK6" s="171">
        <f>Seniori!OK6</f>
        <v>0</v>
      </c>
      <c r="OL6" s="171" t="str">
        <f>Seniori!OL6</f>
        <v>23.-24.05.</v>
      </c>
      <c r="OM6" s="171"/>
      <c r="ON6" s="171" t="str">
        <f>Seniori!ON6</f>
        <v>21.-23.06.</v>
      </c>
      <c r="OO6" s="171"/>
      <c r="OP6" s="171" t="str">
        <f>Seniori!OP6</f>
        <v>15.-16.08.</v>
      </c>
      <c r="OQ6" s="171"/>
      <c r="OR6" s="171" t="str">
        <f>Seniori!OR6</f>
        <v>05.10.</v>
      </c>
      <c r="OS6" s="171"/>
      <c r="OT6" s="171"/>
      <c r="OU6" s="171">
        <f>Seniori!OU6</f>
        <v>0</v>
      </c>
      <c r="OV6" s="171">
        <f>Seniori!OV6</f>
        <v>0</v>
      </c>
      <c r="OW6" s="171" t="str">
        <f>Seniori!OW6</f>
        <v>05.-06.10.</v>
      </c>
      <c r="OX6" s="171"/>
      <c r="OY6" s="171">
        <f>Seniori!OY6</f>
        <v>0</v>
      </c>
      <c r="OZ6" s="171">
        <f>Seniori!OZ6</f>
        <v>0</v>
      </c>
      <c r="PA6" s="171">
        <f>Seniori!PA6</f>
        <v>0</v>
      </c>
      <c r="PB6" s="171">
        <f>Seniori!PB6</f>
        <v>0</v>
      </c>
      <c r="PC6" s="171">
        <f>Seniori!PC6</f>
        <v>0</v>
      </c>
      <c r="PD6" s="171">
        <f>Seniori!PD6</f>
        <v>0</v>
      </c>
      <c r="PE6" s="171">
        <f>Seniori!PE6</f>
        <v>0</v>
      </c>
      <c r="PF6" s="171" t="str">
        <f>Seniori!PF6</f>
        <v>26.-27.10.</v>
      </c>
      <c r="PG6" s="171"/>
      <c r="PH6" s="171">
        <f>Seniori!PH6</f>
        <v>0</v>
      </c>
      <c r="PI6" s="171">
        <f>Seniori!PI6</f>
        <v>0</v>
      </c>
      <c r="PJ6" s="171">
        <f>Seniori!PJ6</f>
        <v>0</v>
      </c>
      <c r="PK6" s="171">
        <f>Seniori!PK6</f>
        <v>0</v>
      </c>
      <c r="PL6" s="171">
        <f>Seniori!PL6</f>
        <v>0</v>
      </c>
      <c r="PM6" s="171">
        <f>Seniori!PM6</f>
        <v>0</v>
      </c>
      <c r="PN6" s="171">
        <f>Seniori!PN6</f>
        <v>0</v>
      </c>
      <c r="PO6" s="171">
        <f>Seniori!PO6</f>
        <v>0</v>
      </c>
      <c r="PP6" s="171">
        <f>Seniori!PP6</f>
        <v>0</v>
      </c>
      <c r="PQ6" s="171">
        <f>Seniori!PQ6</f>
        <v>0</v>
      </c>
      <c r="PR6" s="171">
        <f>Seniori!PR6</f>
        <v>0</v>
      </c>
      <c r="PS6" s="171">
        <f>Seniori!PS6</f>
        <v>0</v>
      </c>
      <c r="PT6" s="171">
        <f>Seniori!PT6</f>
        <v>0</v>
      </c>
      <c r="PU6" s="171">
        <f>Seniori!PU6</f>
        <v>0</v>
      </c>
      <c r="PV6" s="171">
        <f>Seniori!PV6</f>
        <v>0</v>
      </c>
      <c r="PW6" s="171">
        <f>Seniori!PW6</f>
        <v>0</v>
      </c>
      <c r="PX6" s="171">
        <f>Seniori!PX6</f>
        <v>0</v>
      </c>
      <c r="PY6" s="171">
        <f>Seniori!PY6</f>
        <v>0</v>
      </c>
      <c r="PZ6" s="171">
        <f>Seniori!PZ6</f>
        <v>0</v>
      </c>
      <c r="QA6" s="171">
        <f>Seniori!QA6</f>
        <v>0</v>
      </c>
      <c r="QB6" s="171">
        <f>Seniori!QB6</f>
        <v>0</v>
      </c>
      <c r="QC6" s="171">
        <f>Seniori!QC6</f>
        <v>0</v>
      </c>
      <c r="QD6" s="171" t="str">
        <f>Seniori!QD6</f>
        <v>01.-03.11.</v>
      </c>
      <c r="QE6" s="171"/>
      <c r="QF6" s="171">
        <f>Seniori!QF6</f>
        <v>0</v>
      </c>
      <c r="QG6" s="171">
        <f>Seniori!QG6</f>
        <v>0</v>
      </c>
      <c r="QH6" s="171">
        <f>Seniori!QH6</f>
        <v>0</v>
      </c>
      <c r="QI6" s="171">
        <f>Seniori!QI6</f>
        <v>0</v>
      </c>
      <c r="QJ6" s="171">
        <f>Seniori!QJ6</f>
        <v>0</v>
      </c>
      <c r="QK6" s="171">
        <f>Seniori!QK6</f>
        <v>0</v>
      </c>
      <c r="QL6" s="171">
        <f>Seniori!QL6</f>
        <v>0</v>
      </c>
      <c r="QM6" s="171">
        <f>Seniori!QM6</f>
        <v>0</v>
      </c>
      <c r="QN6" s="171">
        <f>Seniori!QN6</f>
        <v>0</v>
      </c>
      <c r="QO6" s="171">
        <f>Seniori!QO6</f>
        <v>0</v>
      </c>
      <c r="QP6" s="171">
        <f>Seniori!QP6</f>
        <v>0</v>
      </c>
      <c r="QQ6" s="171">
        <f>Seniori!QQ6</f>
        <v>0</v>
      </c>
      <c r="QR6" s="171">
        <f>Seniori!QR6</f>
        <v>0</v>
      </c>
      <c r="QS6" s="171" t="str">
        <f>Seniori!QS6</f>
        <v>01.-03.11.</v>
      </c>
      <c r="QT6" s="171"/>
      <c r="QU6" s="171">
        <f>Seniori!QU6</f>
        <v>0</v>
      </c>
      <c r="QV6" s="171">
        <f>Seniori!QV6</f>
        <v>0</v>
      </c>
      <c r="QW6" s="171">
        <f>Seniori!QW6</f>
        <v>0</v>
      </c>
      <c r="QX6" s="171">
        <f>Seniori!QX6</f>
        <v>0</v>
      </c>
      <c r="QY6" s="171">
        <f>Seniori!QY6</f>
        <v>0</v>
      </c>
      <c r="QZ6" s="171">
        <f>Seniori!QZ6</f>
        <v>0</v>
      </c>
      <c r="RA6" s="171">
        <f>Seniori!RA6</f>
        <v>0</v>
      </c>
      <c r="RB6" s="171">
        <f>Seniori!RB6</f>
        <v>0</v>
      </c>
      <c r="RC6" s="171">
        <f>Seniori!RC6</f>
        <v>0</v>
      </c>
      <c r="RD6" s="171">
        <f>Seniori!RD6</f>
        <v>0</v>
      </c>
      <c r="RE6" s="171" t="str">
        <f>Seniori!RE6</f>
        <v>09.-10.11.</v>
      </c>
      <c r="RF6" s="171"/>
      <c r="RG6" s="171">
        <f>Seniori!RG6</f>
        <v>0</v>
      </c>
      <c r="RH6" s="171">
        <f>Seniori!RH6</f>
        <v>0</v>
      </c>
      <c r="RI6" s="171">
        <f>Seniori!RI6</f>
        <v>0</v>
      </c>
      <c r="RJ6" s="171">
        <f>Seniori!RJ6</f>
        <v>0</v>
      </c>
      <c r="RK6" s="171">
        <f>Seniori!RK6</f>
        <v>0</v>
      </c>
      <c r="RL6" s="171">
        <f>Seniori!RL6</f>
        <v>0</v>
      </c>
      <c r="RM6" s="171">
        <f>Seniori!RM6</f>
        <v>0</v>
      </c>
      <c r="RN6" s="171">
        <f>Seniori!RN6</f>
        <v>0</v>
      </c>
      <c r="RO6" s="171">
        <f>Seniori!RO6</f>
        <v>0</v>
      </c>
      <c r="RP6" s="171">
        <f>Seniori!RP6</f>
        <v>0</v>
      </c>
      <c r="RQ6" s="171">
        <f>Seniori!RQ6</f>
        <v>0</v>
      </c>
      <c r="RR6" s="171">
        <f>Seniori!RR6</f>
        <v>0</v>
      </c>
      <c r="RS6" s="171">
        <f>Seniori!RS6</f>
        <v>0</v>
      </c>
      <c r="RT6" s="171">
        <f>Seniori!RT6</f>
        <v>0</v>
      </c>
      <c r="RU6" s="171" t="str">
        <f>Seniori!RU6</f>
        <v>09.11.</v>
      </c>
      <c r="RV6" s="171"/>
      <c r="RW6" s="171">
        <f>Seniori!RW6</f>
        <v>0</v>
      </c>
      <c r="RX6" s="171">
        <f>Seniori!RX6</f>
        <v>0</v>
      </c>
      <c r="RY6" s="171">
        <f>Seniori!RY6</f>
        <v>0</v>
      </c>
      <c r="RZ6" s="171" t="str">
        <f>Seniori!RZ6</f>
        <v>14.-15.12.</v>
      </c>
      <c r="SA6" s="171"/>
      <c r="SB6" s="171">
        <f>Seniori!SB6</f>
        <v>0</v>
      </c>
      <c r="SC6" s="171">
        <f>Seniori!SC6</f>
        <v>0</v>
      </c>
      <c r="SD6" s="171">
        <f>Seniori!SD6</f>
        <v>0</v>
      </c>
      <c r="SE6" s="171">
        <f>Seniori!SE6</f>
        <v>0</v>
      </c>
      <c r="SF6" s="171">
        <f>Seniori!SF6</f>
        <v>0</v>
      </c>
      <c r="SG6" s="171">
        <f>Seniori!SG6</f>
        <v>0</v>
      </c>
      <c r="SH6" s="171">
        <f>Seniori!SH6</f>
        <v>0</v>
      </c>
      <c r="SI6" s="171">
        <f>Seniori!SI6</f>
        <v>0</v>
      </c>
      <c r="SJ6" s="171">
        <f>Seniori!SJ6</f>
        <v>0</v>
      </c>
      <c r="SK6" s="171">
        <f>Seniori!SK6</f>
        <v>0</v>
      </c>
      <c r="SL6" s="171">
        <f>Seniori!SL6</f>
        <v>0</v>
      </c>
      <c r="SM6" s="171">
        <f>Seniori!SM6</f>
        <v>0</v>
      </c>
      <c r="SN6" s="171">
        <f>Seniori!SN6</f>
        <v>0</v>
      </c>
      <c r="SO6" s="171">
        <f>Seniori!SO6</f>
        <v>0</v>
      </c>
      <c r="SP6" s="171">
        <f>Seniori!SP6</f>
        <v>0</v>
      </c>
      <c r="SQ6" s="171">
        <f>Seniori!SQ6</f>
        <v>0</v>
      </c>
      <c r="SR6" s="171">
        <f>Seniori!SR6</f>
        <v>0</v>
      </c>
      <c r="SS6" s="171">
        <f>Seniori!SS6</f>
        <v>0</v>
      </c>
      <c r="ST6" s="171">
        <f>Seniori!ST6</f>
        <v>0</v>
      </c>
      <c r="SU6" s="171">
        <f>Seniori!SU6</f>
        <v>0</v>
      </c>
      <c r="SV6" s="171">
        <f>Seniori!SV6</f>
        <v>0</v>
      </c>
      <c r="SW6" s="171">
        <f>Seniori!SW6</f>
        <v>0</v>
      </c>
      <c r="SX6" s="171">
        <f>Seniori!SX6</f>
        <v>0</v>
      </c>
      <c r="SY6" s="171">
        <f>Seniori!SY6</f>
        <v>0</v>
      </c>
      <c r="SZ6" s="171">
        <f>Seniori!SZ6</f>
        <v>0</v>
      </c>
      <c r="TA6" s="171">
        <f>Seniori!TA6</f>
        <v>0</v>
      </c>
      <c r="TB6" s="171">
        <f>Seniori!TB6</f>
        <v>0</v>
      </c>
    </row>
    <row r="7" spans="1:522" ht="14.4" x14ac:dyDescent="0.3">
      <c r="A7" s="215"/>
      <c r="B7" s="218"/>
      <c r="C7" s="218"/>
      <c r="D7" s="218"/>
      <c r="E7" s="218"/>
      <c r="F7" s="218"/>
      <c r="G7" s="218"/>
      <c r="H7" s="79"/>
      <c r="I7" s="211"/>
      <c r="J7" s="211"/>
      <c r="K7" s="172" t="str">
        <f>Seniori!K7</f>
        <v>Weikersdorf AUT</v>
      </c>
      <c r="L7" s="172"/>
      <c r="M7" s="172" t="str">
        <f>Seniori!M7</f>
        <v>Motešice</v>
      </c>
      <c r="N7" s="172"/>
      <c r="O7" s="172"/>
      <c r="P7" s="172">
        <f>Seniori!P7</f>
        <v>0</v>
      </c>
      <c r="Q7" s="172">
        <f>Seniori!Q7</f>
        <v>0</v>
      </c>
      <c r="R7" s="172">
        <f>Seniori!R7</f>
        <v>0</v>
      </c>
      <c r="S7" s="172">
        <f>Seniori!S7</f>
        <v>0</v>
      </c>
      <c r="T7" s="172">
        <f>Seniori!T7</f>
        <v>0</v>
      </c>
      <c r="U7" s="172">
        <f>Seniori!U7</f>
        <v>0</v>
      </c>
      <c r="V7" s="172">
        <f>Seniori!V7</f>
        <v>0</v>
      </c>
      <c r="W7" s="172">
        <f>Seniori!W7</f>
        <v>0</v>
      </c>
      <c r="X7" s="172">
        <f>Seniori!X7</f>
        <v>0</v>
      </c>
      <c r="Y7" s="172">
        <f>Seniori!Y7</f>
        <v>0</v>
      </c>
      <c r="Z7" s="172">
        <f>Seniori!Z7</f>
        <v>0</v>
      </c>
      <c r="AA7" s="172">
        <f>Seniori!AA7</f>
        <v>0</v>
      </c>
      <c r="AB7" s="172">
        <f>Seniori!AB7</f>
        <v>0</v>
      </c>
      <c r="AC7" s="172">
        <f>Seniori!AC7</f>
        <v>0</v>
      </c>
      <c r="AD7" s="172">
        <f>Seniori!AD7</f>
        <v>0</v>
      </c>
      <c r="AE7" s="172">
        <f>Seniori!AE7</f>
        <v>0</v>
      </c>
      <c r="AF7" s="172">
        <f>Seniori!AF7</f>
        <v>0</v>
      </c>
      <c r="AG7" s="172" t="str">
        <f>Seniori!AG7</f>
        <v>Motešice CDI</v>
      </c>
      <c r="AH7" s="172"/>
      <c r="AI7" s="172"/>
      <c r="AJ7" s="172">
        <f>Seniori!AJ7</f>
        <v>0</v>
      </c>
      <c r="AK7" s="172">
        <f>Seniori!AK7</f>
        <v>0</v>
      </c>
      <c r="AL7" s="172">
        <f>Seniori!AL7</f>
        <v>0</v>
      </c>
      <c r="AM7" s="172">
        <f>Seniori!AM7</f>
        <v>0</v>
      </c>
      <c r="AN7" s="172">
        <f>Seniori!AN7</f>
        <v>0</v>
      </c>
      <c r="AO7" s="172">
        <f>Seniori!AO7</f>
        <v>0</v>
      </c>
      <c r="AP7" s="172" t="str">
        <f>Seniori!AP7</f>
        <v>Motešice</v>
      </c>
      <c r="AQ7" s="172"/>
      <c r="AR7" s="172"/>
      <c r="AS7" s="172">
        <f>Seniori!AS7</f>
        <v>0</v>
      </c>
      <c r="AT7" s="172" t="str">
        <f>Seniori!AT7</f>
        <v>Madrid ESP</v>
      </c>
      <c r="AU7" s="172"/>
      <c r="AV7" s="172" t="str">
        <f>Seniori!AV7</f>
        <v>Motešice</v>
      </c>
      <c r="AW7" s="172"/>
      <c r="AX7" s="172">
        <f>Seniori!AX7</f>
        <v>0</v>
      </c>
      <c r="AY7" s="172">
        <f>Seniori!AY7</f>
        <v>0</v>
      </c>
      <c r="AZ7" s="172">
        <f>Seniori!AZ7</f>
        <v>0</v>
      </c>
      <c r="BA7" s="172">
        <f>Seniori!BA7</f>
        <v>0</v>
      </c>
      <c r="BB7" s="172">
        <f>Seniori!BB7</f>
        <v>0</v>
      </c>
      <c r="BC7" s="172">
        <f>Seniori!BC7</f>
        <v>0</v>
      </c>
      <c r="BD7" s="172">
        <f>Seniori!BD7</f>
        <v>0</v>
      </c>
      <c r="BE7" s="172">
        <f>Seniori!BE7</f>
        <v>0</v>
      </c>
      <c r="BF7" s="172">
        <f>Seniori!BF7</f>
        <v>0</v>
      </c>
      <c r="BG7" s="172">
        <f>Seniori!BG7</f>
        <v>0</v>
      </c>
      <c r="BH7" s="172">
        <f>Seniori!BH7</f>
        <v>0</v>
      </c>
      <c r="BI7" s="172">
        <f>Seniori!BI7</f>
        <v>0</v>
      </c>
      <c r="BJ7" s="172">
        <f>Seniori!BJ7</f>
        <v>0</v>
      </c>
      <c r="BK7" s="172" t="str">
        <f>Seniori!BK7</f>
        <v>Budapešť HUN</v>
      </c>
      <c r="BL7" s="172"/>
      <c r="BM7" s="172"/>
      <c r="BN7" s="172">
        <f>Seniori!BN7</f>
        <v>0</v>
      </c>
      <c r="BO7" s="172">
        <f>Seniori!BO7</f>
        <v>0</v>
      </c>
      <c r="BP7" s="172">
        <f>Seniori!BP7</f>
        <v>0</v>
      </c>
      <c r="BQ7" s="172">
        <f>Seniori!BQ7</f>
        <v>0</v>
      </c>
      <c r="BR7" s="172">
        <f>Seniori!BR7</f>
        <v>0</v>
      </c>
      <c r="BS7" s="172">
        <f>Seniori!BS7</f>
        <v>0</v>
      </c>
      <c r="BT7" s="172">
        <f>Seniori!BT7</f>
        <v>0</v>
      </c>
      <c r="BU7" s="172">
        <f>Seniori!BU7</f>
        <v>0</v>
      </c>
      <c r="BV7" s="172" t="str">
        <f>Seniori!BV7</f>
        <v>Las Cadenas ESP</v>
      </c>
      <c r="BW7" s="172" t="str">
        <f>Seniori!BW7</f>
        <v>Panská Lícha CZE</v>
      </c>
      <c r="BX7" s="172" t="str">
        <f>Seniori!BX7</f>
        <v>Šamorín CDI</v>
      </c>
      <c r="BY7" s="172"/>
      <c r="BZ7" s="172"/>
      <c r="CA7" s="172">
        <f>Seniori!CA7</f>
        <v>0</v>
      </c>
      <c r="CB7" s="172">
        <f>Seniori!CB7</f>
        <v>0</v>
      </c>
      <c r="CC7" s="172">
        <f>Seniori!CC7</f>
        <v>0</v>
      </c>
      <c r="CD7" s="172">
        <f>Seniori!CD7</f>
        <v>0</v>
      </c>
      <c r="CE7" s="172">
        <f>Seniori!CE7</f>
        <v>0</v>
      </c>
      <c r="CF7" s="172">
        <f>Seniori!CF7</f>
        <v>0</v>
      </c>
      <c r="CG7" s="172">
        <f>Seniori!CG7</f>
        <v>0</v>
      </c>
      <c r="CH7" s="172">
        <f>Seniori!CH7</f>
        <v>0</v>
      </c>
      <c r="CI7" s="172" t="str">
        <f>Seniori!CI7</f>
        <v>Šamorín</v>
      </c>
      <c r="CJ7" s="172"/>
      <c r="CK7" s="172"/>
      <c r="CL7" s="172">
        <f>Seniori!CL7</f>
        <v>0</v>
      </c>
      <c r="CM7" s="172">
        <f>Seniori!CM7</f>
        <v>0</v>
      </c>
      <c r="CN7" s="172">
        <f>Seniori!CN7</f>
        <v>0</v>
      </c>
      <c r="CO7" s="172">
        <f>Seniori!CO7</f>
        <v>0</v>
      </c>
      <c r="CP7" s="172">
        <f>Seniori!CP7</f>
        <v>0</v>
      </c>
      <c r="CQ7" s="172">
        <f>Seniori!CQ7</f>
        <v>0</v>
      </c>
      <c r="CR7" s="172">
        <f>Seniori!CR7</f>
        <v>0</v>
      </c>
      <c r="CS7" s="172">
        <f>Seniori!CS7</f>
        <v>0</v>
      </c>
      <c r="CT7" s="172">
        <f>Seniori!CT7</f>
        <v>0</v>
      </c>
      <c r="CU7" s="172">
        <f>Seniori!CU7</f>
        <v>0</v>
      </c>
      <c r="CV7" s="172">
        <f>Seniori!CV7</f>
        <v>0</v>
      </c>
      <c r="CW7" s="172">
        <f>Seniori!CW7</f>
        <v>0</v>
      </c>
      <c r="CX7" s="172">
        <f>Seniori!CX7</f>
        <v>0</v>
      </c>
      <c r="CY7" s="172">
        <f>Seniori!CY7</f>
        <v>0</v>
      </c>
      <c r="CZ7" s="172" t="str">
        <f>Seniori!CZ7</f>
        <v>Kisbábolna HUN</v>
      </c>
      <c r="DA7" s="172"/>
      <c r="DB7" s="172"/>
      <c r="DC7" s="172" t="str">
        <f>Seniori!DC7</f>
        <v>Dunajský Klátov</v>
      </c>
      <c r="DD7" s="172"/>
      <c r="DE7" s="172"/>
      <c r="DF7" s="172">
        <f>Seniori!DF7</f>
        <v>0</v>
      </c>
      <c r="DG7" s="172">
        <f>Seniori!DG7</f>
        <v>0</v>
      </c>
      <c r="DH7" s="172">
        <f>Seniori!DH7</f>
        <v>0</v>
      </c>
      <c r="DI7" s="172">
        <f>Seniori!DI7</f>
        <v>0</v>
      </c>
      <c r="DJ7" s="172">
        <f>Seniori!DJ7</f>
        <v>0</v>
      </c>
      <c r="DK7" s="172">
        <f>Seniori!DK7</f>
        <v>0</v>
      </c>
      <c r="DL7" s="172">
        <f>Seniori!DL7</f>
        <v>0</v>
      </c>
      <c r="DM7" s="172">
        <f>Seniori!DM7</f>
        <v>0</v>
      </c>
      <c r="DN7" s="172">
        <f>Seniori!DN7</f>
        <v>0</v>
      </c>
      <c r="DO7" s="172">
        <f>Seniori!DO7</f>
        <v>0</v>
      </c>
      <c r="DP7" s="172">
        <f>Seniori!DP7</f>
        <v>0</v>
      </c>
      <c r="DQ7" s="172">
        <f>Seniori!DQ7</f>
        <v>0</v>
      </c>
      <c r="DR7" s="172" t="str">
        <f>Seniori!DR7</f>
        <v>Těšánky CZE</v>
      </c>
      <c r="DS7" s="172"/>
      <c r="DT7" s="172"/>
      <c r="DU7" s="172">
        <f>Seniori!DU7</f>
        <v>0</v>
      </c>
      <c r="DV7" s="172">
        <f>Seniori!DV7</f>
        <v>0</v>
      </c>
      <c r="DW7" s="172">
        <f>Seniori!DW7</f>
        <v>0</v>
      </c>
      <c r="DX7" s="172">
        <f>Seniori!DX7</f>
        <v>0</v>
      </c>
      <c r="DY7" s="172">
        <f>Seniori!DY7</f>
        <v>0</v>
      </c>
      <c r="DZ7" s="172">
        <f>Seniori!DZ7</f>
        <v>0</v>
      </c>
      <c r="EA7" s="172">
        <f>Seniori!EA7</f>
        <v>0</v>
      </c>
      <c r="EB7" s="172" t="str">
        <f>Seniori!EB7</f>
        <v>Pilisjászfalu HUN</v>
      </c>
      <c r="EC7" s="172"/>
      <c r="ED7" s="183" t="str">
        <f>Seniori!ED7</f>
        <v>Pilisjászfalu HUN CDI</v>
      </c>
      <c r="EE7" s="172"/>
      <c r="EF7" s="172" t="str">
        <f>Seniori!EF7</f>
        <v>Las Cadenas ESP</v>
      </c>
      <c r="EG7" s="172" t="str">
        <f>Seniori!EG7</f>
        <v>Motešice</v>
      </c>
      <c r="EH7" s="172"/>
      <c r="EI7" s="172">
        <f>Seniori!EI7</f>
        <v>0</v>
      </c>
      <c r="EJ7" s="172">
        <f>Seniori!EJ7</f>
        <v>0</v>
      </c>
      <c r="EK7" s="172">
        <f>Seniori!EK7</f>
        <v>0</v>
      </c>
      <c r="EL7" s="172">
        <f>Seniori!EL7</f>
        <v>0</v>
      </c>
      <c r="EM7" s="172">
        <f>Seniori!EM7</f>
        <v>0</v>
      </c>
      <c r="EN7" s="172">
        <f>Seniori!EN7</f>
        <v>0</v>
      </c>
      <c r="EO7" s="172">
        <f>Seniori!EO7</f>
        <v>0</v>
      </c>
      <c r="EP7" s="172">
        <f>Seniori!EP7</f>
        <v>0</v>
      </c>
      <c r="EQ7" s="172">
        <f>Seniori!EQ7</f>
        <v>0</v>
      </c>
      <c r="ER7" s="172">
        <f>Seniori!ER7</f>
        <v>0</v>
      </c>
      <c r="ES7" s="172">
        <f>Seniori!ES7</f>
        <v>0</v>
      </c>
      <c r="ET7" s="172">
        <f>Seniori!ET7</f>
        <v>0</v>
      </c>
      <c r="EU7" s="172">
        <f>Seniori!EU7</f>
        <v>0</v>
      </c>
      <c r="EV7" s="172">
        <f>Seniori!EV7</f>
        <v>0</v>
      </c>
      <c r="EW7" s="172">
        <f>Seniori!EW7</f>
        <v>0</v>
      </c>
      <c r="EX7" s="172">
        <f>Seniori!EX7</f>
        <v>0</v>
      </c>
      <c r="EY7" s="172">
        <f>Seniori!EY7</f>
        <v>0</v>
      </c>
      <c r="EZ7" s="172">
        <f>Seniori!EZ7</f>
        <v>0</v>
      </c>
      <c r="FA7" s="172">
        <f>Seniori!FA7</f>
        <v>0</v>
      </c>
      <c r="FB7" s="172" t="str">
        <f>Seniori!FB7</f>
        <v>Olomouc CZE</v>
      </c>
      <c r="FC7" s="172"/>
      <c r="FD7" s="172" t="str">
        <f>Seniori!FD7</f>
        <v>Panská Lícha CZE</v>
      </c>
      <c r="FE7" s="172"/>
      <c r="FF7" s="172"/>
      <c r="FG7" s="172"/>
      <c r="FH7" s="172" t="str">
        <f>Seniori!FH7</f>
        <v>Cinkota HUN</v>
      </c>
      <c r="FI7" s="172"/>
      <c r="FJ7" s="172"/>
      <c r="FK7" s="172">
        <f>Seniori!FK7</f>
        <v>0</v>
      </c>
      <c r="FL7" s="172">
        <f>Seniori!FL7</f>
        <v>0</v>
      </c>
      <c r="FM7" s="172">
        <f>Seniori!FM7</f>
        <v>0</v>
      </c>
      <c r="FN7" s="172" t="str">
        <f>Seniori!FN7</f>
        <v>Panská Lícha CZE</v>
      </c>
      <c r="FO7" s="172"/>
      <c r="FP7" s="172"/>
      <c r="FQ7" s="172"/>
      <c r="FR7" s="172">
        <f>Seniori!FR7</f>
        <v>0</v>
      </c>
      <c r="FS7" s="172">
        <f>Seniori!FS7</f>
        <v>0</v>
      </c>
      <c r="FT7" s="172">
        <f>Seniori!FT7</f>
        <v>0</v>
      </c>
      <c r="FU7" s="172">
        <f>Seniori!FU7</f>
        <v>0</v>
      </c>
      <c r="FV7" s="172">
        <f>Seniori!FV7</f>
        <v>0</v>
      </c>
      <c r="FW7" s="172">
        <f>Seniori!FW7</f>
        <v>0</v>
      </c>
      <c r="FX7" s="172">
        <f>Seniori!FX7</f>
        <v>0</v>
      </c>
      <c r="FY7" s="172" t="str">
        <f>Seniori!FY7</f>
        <v>RS Team Bratislava</v>
      </c>
      <c r="FZ7" s="172"/>
      <c r="GA7" s="172"/>
      <c r="GB7" s="172"/>
      <c r="GC7" s="172" t="str">
        <f>Seniori!GC7</f>
        <v>Szilvásvárad HUN</v>
      </c>
      <c r="GD7" s="172"/>
      <c r="GE7" s="172"/>
      <c r="GF7" s="172"/>
      <c r="GG7" s="172">
        <f>Seniori!GG7</f>
        <v>0</v>
      </c>
      <c r="GH7" s="172">
        <f>Seniori!GH7</f>
        <v>0</v>
      </c>
      <c r="GI7" s="172">
        <f>Seniori!GI7</f>
        <v>0</v>
      </c>
      <c r="GJ7" s="172">
        <f>Seniori!GJ7</f>
        <v>0</v>
      </c>
      <c r="GK7" s="172">
        <f>Seniori!GK7</f>
        <v>0</v>
      </c>
      <c r="GL7" s="172">
        <f>Seniori!GL7</f>
        <v>0</v>
      </c>
      <c r="GM7" s="172">
        <f>Seniori!GM7</f>
        <v>0</v>
      </c>
      <c r="GN7" s="172">
        <f>Seniori!GN7</f>
        <v>0</v>
      </c>
      <c r="GO7" s="172">
        <f>Seniori!GO7</f>
        <v>0</v>
      </c>
      <c r="GP7" s="172" t="str">
        <f>Seniori!GP7</f>
        <v>Výškov CZE</v>
      </c>
      <c r="GQ7" s="172"/>
      <c r="GR7" s="172"/>
      <c r="GS7" s="172">
        <f>Seniori!GS7</f>
        <v>0</v>
      </c>
      <c r="GT7" s="172">
        <f>Seniori!GT7</f>
        <v>0</v>
      </c>
      <c r="GU7" s="172">
        <f>Seniori!GU7</f>
        <v>0</v>
      </c>
      <c r="GV7" s="172">
        <f>Seniori!GV7</f>
        <v>0</v>
      </c>
      <c r="GW7" s="172">
        <f>Seniori!GW7</f>
        <v>0</v>
      </c>
      <c r="GX7" s="172">
        <f>Seniori!GX7</f>
        <v>0</v>
      </c>
      <c r="GY7" s="172">
        <f>Seniori!GY7</f>
        <v>0</v>
      </c>
      <c r="GZ7" s="172" t="str">
        <f>Seniori!GZ7</f>
        <v>Motešice</v>
      </c>
      <c r="HA7" s="172"/>
      <c r="HB7" s="172">
        <f>Seniori!HB7</f>
        <v>0</v>
      </c>
      <c r="HC7" s="172">
        <f>Seniori!HC7</f>
        <v>0</v>
      </c>
      <c r="HD7" s="172">
        <f>Seniori!HD7</f>
        <v>0</v>
      </c>
      <c r="HE7" s="172">
        <f>Seniori!HE7</f>
        <v>0</v>
      </c>
      <c r="HF7" s="172">
        <f>Seniori!HF7</f>
        <v>0</v>
      </c>
      <c r="HG7" s="172">
        <f>Seniori!HG7</f>
        <v>0</v>
      </c>
      <c r="HH7" s="172">
        <f>Seniori!HH7</f>
        <v>0</v>
      </c>
      <c r="HI7" s="172">
        <f>Seniori!HI7</f>
        <v>0</v>
      </c>
      <c r="HJ7" s="172">
        <f>Seniori!HJ7</f>
        <v>0</v>
      </c>
      <c r="HK7" s="172">
        <f>Seniori!HK7</f>
        <v>0</v>
      </c>
      <c r="HL7" s="172">
        <f>Seniori!HL7</f>
        <v>0</v>
      </c>
      <c r="HM7" s="172">
        <f>Seniori!HM7</f>
        <v>0</v>
      </c>
      <c r="HN7" s="172">
        <f>Seniori!HN7</f>
        <v>0</v>
      </c>
      <c r="HO7" s="172">
        <f>Seniori!HO7</f>
        <v>0</v>
      </c>
      <c r="HP7" s="172">
        <f>Seniori!HP7</f>
        <v>0</v>
      </c>
      <c r="HQ7" s="172">
        <f>Seniori!HQ7</f>
        <v>0</v>
      </c>
      <c r="HR7" s="172">
        <f>Seniori!HR7</f>
        <v>0</v>
      </c>
      <c r="HS7" s="172">
        <f>Seniori!HS7</f>
        <v>0</v>
      </c>
      <c r="HT7" s="172">
        <f>Seniori!HT7</f>
        <v>0</v>
      </c>
      <c r="HU7" s="172" t="str">
        <f>Seniori!HU7</f>
        <v>Těšánky CZE</v>
      </c>
      <c r="HV7" s="172"/>
      <c r="HW7" s="172"/>
      <c r="HX7" s="172">
        <f>Seniori!HX7</f>
        <v>0</v>
      </c>
      <c r="HY7" s="172">
        <f>Seniori!HY7</f>
        <v>0</v>
      </c>
      <c r="HZ7" s="172">
        <f>Seniori!HZ7</f>
        <v>0</v>
      </c>
      <c r="IA7" s="172">
        <f>Seniori!IA7</f>
        <v>0</v>
      </c>
      <c r="IB7" s="172">
        <f>Seniori!IB7</f>
        <v>0</v>
      </c>
      <c r="IC7" s="172">
        <f>Seniori!IC7</f>
        <v>0</v>
      </c>
      <c r="ID7" s="172" t="str">
        <f>Seniori!ID7</f>
        <v>Motešice</v>
      </c>
      <c r="IE7" s="172"/>
      <c r="IF7" s="172">
        <f>Seniori!IF7</f>
        <v>0</v>
      </c>
      <c r="IG7" s="172">
        <f>Seniori!IG7</f>
        <v>0</v>
      </c>
      <c r="IH7" s="172">
        <f>Seniori!IH7</f>
        <v>0</v>
      </c>
      <c r="II7" s="172">
        <f>Seniori!II7</f>
        <v>0</v>
      </c>
      <c r="IJ7" s="172">
        <f>Seniori!IJ7</f>
        <v>0</v>
      </c>
      <c r="IK7" s="172">
        <f>Seniori!IK7</f>
        <v>0</v>
      </c>
      <c r="IL7" s="172">
        <f>Seniori!IL7</f>
        <v>0</v>
      </c>
      <c r="IM7" s="172">
        <f>Seniori!IM7</f>
        <v>0</v>
      </c>
      <c r="IN7" s="172">
        <f>Seniori!IN7</f>
        <v>0</v>
      </c>
      <c r="IO7" s="172">
        <f>Seniori!IO7</f>
        <v>0</v>
      </c>
      <c r="IP7" s="172">
        <f>Seniori!IP7</f>
        <v>0</v>
      </c>
      <c r="IQ7" s="172">
        <f>Seniori!IQ7</f>
        <v>0</v>
      </c>
      <c r="IR7" s="172" t="str">
        <f>Seniori!IR7</f>
        <v>Topoľčianky</v>
      </c>
      <c r="IS7" s="172"/>
      <c r="IT7" s="172"/>
      <c r="IU7" s="172">
        <f>Seniori!IU7</f>
        <v>0</v>
      </c>
      <c r="IV7" s="172">
        <f>Seniori!IV7</f>
        <v>0</v>
      </c>
      <c r="IW7" s="172">
        <f>Seniori!IW7</f>
        <v>0</v>
      </c>
      <c r="IX7" s="172">
        <f>Seniori!IX7</f>
        <v>0</v>
      </c>
      <c r="IY7" s="172">
        <f>Seniori!IY7</f>
        <v>0</v>
      </c>
      <c r="IZ7" s="172">
        <f>Seniori!IZ7</f>
        <v>0</v>
      </c>
      <c r="JA7" s="172">
        <f>Seniori!JA7</f>
        <v>0</v>
      </c>
      <c r="JB7" s="172">
        <f>Seniori!JB7</f>
        <v>0</v>
      </c>
      <c r="JC7" s="172">
        <f>Seniori!JC7</f>
        <v>0</v>
      </c>
      <c r="JD7" s="172">
        <f>Seniori!JD7</f>
        <v>0</v>
      </c>
      <c r="JE7" s="172">
        <f>Seniori!JE7</f>
        <v>0</v>
      </c>
      <c r="JF7" s="172">
        <f>Seniori!JF7</f>
        <v>0</v>
      </c>
      <c r="JG7" s="172">
        <f>Seniori!JG7</f>
        <v>0</v>
      </c>
      <c r="JH7" s="172">
        <f>Seniori!JH7</f>
        <v>0</v>
      </c>
      <c r="JI7" s="172">
        <f>Seniori!JI7</f>
        <v>0</v>
      </c>
      <c r="JJ7" s="172">
        <f>Seniori!JJ7</f>
        <v>0</v>
      </c>
      <c r="JK7" s="172" t="str">
        <f>Seniori!JK7</f>
        <v>Olomouc CZE</v>
      </c>
      <c r="JL7" s="172"/>
      <c r="JM7" s="172" t="str">
        <f>Seniori!JM7</f>
        <v>Šamorín CDI</v>
      </c>
      <c r="JN7" s="172" t="str">
        <f>Seniori!JN7</f>
        <v>Šamorín</v>
      </c>
      <c r="JO7" s="172"/>
      <c r="JP7" s="172">
        <f>Seniori!JP7</f>
        <v>0</v>
      </c>
      <c r="JQ7" s="172">
        <f>Seniori!JQ7</f>
        <v>0</v>
      </c>
      <c r="JR7" s="172">
        <f>Seniori!JR7</f>
        <v>0</v>
      </c>
      <c r="JS7" s="172">
        <f>Seniori!JS7</f>
        <v>0</v>
      </c>
      <c r="JT7" s="172">
        <f>Seniori!JT7</f>
        <v>0</v>
      </c>
      <c r="JU7" s="172">
        <f>Seniori!JU7</f>
        <v>0</v>
      </c>
      <c r="JV7" s="172">
        <f>Seniori!JV7</f>
        <v>0</v>
      </c>
      <c r="JW7" s="172">
        <f>Seniori!JW7</f>
        <v>0</v>
      </c>
      <c r="JX7" s="172">
        <f>Seniori!JX7</f>
        <v>0</v>
      </c>
      <c r="JY7" s="172">
        <f>Seniori!JY7</f>
        <v>0</v>
      </c>
      <c r="JZ7" s="172">
        <f>Seniori!JZ7</f>
        <v>0</v>
      </c>
      <c r="KA7" s="172" t="str">
        <f>Seniori!KA7</f>
        <v>St. Margarethen AUT ME</v>
      </c>
      <c r="KB7" s="172" t="str">
        <f>Seniori!KB7</f>
        <v>Panská Lícha CZE</v>
      </c>
      <c r="KC7" s="172"/>
      <c r="KD7" s="172" t="str">
        <f>Seniori!KD7</f>
        <v>Opglabbeek BEL ME</v>
      </c>
      <c r="KE7" s="172"/>
      <c r="KF7" s="172" t="str">
        <f>Seniori!KF7</f>
        <v>Szilvásvárad HUN</v>
      </c>
      <c r="KG7" s="172"/>
      <c r="KH7" s="172"/>
      <c r="KI7" s="172"/>
      <c r="KJ7" s="172">
        <f>Seniori!KJ7</f>
        <v>0</v>
      </c>
      <c r="KK7" s="172">
        <f>Seniori!KK7</f>
        <v>0</v>
      </c>
      <c r="KL7" s="172">
        <f>Seniori!KL7</f>
        <v>0</v>
      </c>
      <c r="KM7" s="172">
        <f>Seniori!KM7</f>
        <v>0</v>
      </c>
      <c r="KN7" s="172">
        <f>Seniori!KN7</f>
        <v>0</v>
      </c>
      <c r="KO7" s="172">
        <f>Seniori!KO7</f>
        <v>0</v>
      </c>
      <c r="KP7" s="172">
        <f>Seniori!KP7</f>
        <v>0</v>
      </c>
      <c r="KQ7" s="172">
        <f>Seniori!KQ7</f>
        <v>0</v>
      </c>
      <c r="KR7" s="172">
        <f>Seniori!KR7</f>
        <v>0</v>
      </c>
      <c r="KS7" s="172">
        <f>Seniori!KS7</f>
        <v>0</v>
      </c>
      <c r="KT7" s="172">
        <f>Seniori!KT7</f>
        <v>0</v>
      </c>
      <c r="KU7" s="172" t="str">
        <f>Seniori!KU7</f>
        <v>Topoľčianky MSR</v>
      </c>
      <c r="KV7" s="172"/>
      <c r="KW7" s="172"/>
      <c r="KX7" s="172">
        <f>Seniori!KX7</f>
        <v>0</v>
      </c>
      <c r="KY7" s="172">
        <f>Seniori!KY7</f>
        <v>0</v>
      </c>
      <c r="KZ7" s="172">
        <f>Seniori!KZ7</f>
        <v>0</v>
      </c>
      <c r="LA7" s="172">
        <f>Seniori!LA7</f>
        <v>0</v>
      </c>
      <c r="LB7" s="172">
        <f>Seniori!LB7</f>
        <v>0</v>
      </c>
      <c r="LC7" s="172">
        <f>Seniori!LC7</f>
        <v>0</v>
      </c>
      <c r="LD7" s="172">
        <f>Seniori!LD7</f>
        <v>0</v>
      </c>
      <c r="LE7" s="172">
        <f>Seniori!LE7</f>
        <v>0</v>
      </c>
      <c r="LF7" s="172">
        <f>Seniori!LF7</f>
        <v>0</v>
      </c>
      <c r="LG7" s="172">
        <f>Seniori!LG7</f>
        <v>0</v>
      </c>
      <c r="LH7" s="172">
        <f>Seniori!LH7</f>
        <v>0</v>
      </c>
      <c r="LI7" s="172">
        <f>Seniori!LI7</f>
        <v>0</v>
      </c>
      <c r="LJ7" s="172">
        <f>Seniori!LJ7</f>
        <v>0</v>
      </c>
      <c r="LK7" s="172">
        <f>Seniori!LK7</f>
        <v>0</v>
      </c>
      <c r="LL7" s="172">
        <f>Seniori!LL7</f>
        <v>0</v>
      </c>
      <c r="LM7" s="172">
        <f>Seniori!LM7</f>
        <v>0</v>
      </c>
      <c r="LN7" s="172">
        <f>Seniori!LN7</f>
        <v>0</v>
      </c>
      <c r="LO7" s="172" t="str">
        <f>Seniori!LO7</f>
        <v>RS Team Bratislava</v>
      </c>
      <c r="LP7" s="172"/>
      <c r="LQ7" s="172"/>
      <c r="LR7" s="172"/>
      <c r="LS7" s="172">
        <f>Seniori!LS7</f>
        <v>0</v>
      </c>
      <c r="LT7" s="172" t="str">
        <f>Seniori!LT7</f>
        <v>Vysoká pri Morave</v>
      </c>
      <c r="LU7" s="172"/>
      <c r="LV7" s="172"/>
      <c r="LW7" s="172"/>
      <c r="LX7" s="172">
        <f>Seniori!LX7</f>
        <v>0</v>
      </c>
      <c r="LY7" s="172" t="str">
        <f>Seniori!LY7</f>
        <v>Jasová</v>
      </c>
      <c r="LZ7" s="172"/>
      <c r="MA7" s="172">
        <f>Seniori!MA7</f>
        <v>0</v>
      </c>
      <c r="MB7" s="172">
        <f>Seniori!MB7</f>
        <v>0</v>
      </c>
      <c r="MC7" s="172">
        <f>Seniori!MC7</f>
        <v>0</v>
      </c>
      <c r="MD7" s="172">
        <f>Seniori!MD7</f>
        <v>0</v>
      </c>
      <c r="ME7" s="172" t="str">
        <f>Seniori!ME7</f>
        <v>Motešice</v>
      </c>
      <c r="MF7" s="172"/>
      <c r="MG7" s="172">
        <f>Seniori!MG7</f>
        <v>0</v>
      </c>
      <c r="MH7" s="172">
        <f>Seniori!MH7</f>
        <v>0</v>
      </c>
      <c r="MI7" s="172">
        <f>Seniori!MI7</f>
        <v>0</v>
      </c>
      <c r="MJ7" s="172">
        <f>Seniori!MJ7</f>
        <v>0</v>
      </c>
      <c r="MK7" s="172">
        <f>Seniori!MK7</f>
        <v>0</v>
      </c>
      <c r="ML7" s="172">
        <f>Seniori!ML7</f>
        <v>0</v>
      </c>
      <c r="MM7" s="172">
        <f>Seniori!MM7</f>
        <v>0</v>
      </c>
      <c r="MN7" s="172">
        <f>Seniori!MN7</f>
        <v>0</v>
      </c>
      <c r="MO7" s="172">
        <f>Seniori!MO7</f>
        <v>0</v>
      </c>
      <c r="MP7" s="172">
        <f>Seniori!MP7</f>
        <v>0</v>
      </c>
      <c r="MQ7" s="172">
        <f>Seniori!MQ7</f>
        <v>0</v>
      </c>
      <c r="MR7" s="172">
        <f>Seniori!MR7</f>
        <v>0</v>
      </c>
      <c r="MS7" s="172">
        <f>Seniori!MS7</f>
        <v>0</v>
      </c>
      <c r="MT7" s="172">
        <f>Seniori!MT7</f>
        <v>0</v>
      </c>
      <c r="MU7" s="172">
        <f>Seniori!MU7</f>
        <v>0</v>
      </c>
      <c r="MV7" s="172">
        <f>Seniori!MV7</f>
        <v>0</v>
      </c>
      <c r="MW7" s="172">
        <f>Seniori!MW7</f>
        <v>0</v>
      </c>
      <c r="MX7" s="172" t="str">
        <f>Seniori!MX7</f>
        <v>Topoľčianky MSR</v>
      </c>
      <c r="MY7" s="172"/>
      <c r="MZ7" s="172"/>
      <c r="NA7" s="172"/>
      <c r="NB7" s="172">
        <f>Seniori!NB7</f>
        <v>0</v>
      </c>
      <c r="NC7" s="172">
        <f>Seniori!NC7</f>
        <v>0</v>
      </c>
      <c r="ND7" s="172">
        <f>Seniori!ND7</f>
        <v>0</v>
      </c>
      <c r="NE7" s="172">
        <f>Seniori!NE7</f>
        <v>0</v>
      </c>
      <c r="NF7" s="172">
        <f>Seniori!NF7</f>
        <v>0</v>
      </c>
      <c r="NG7" s="172">
        <f>Seniori!NG7</f>
        <v>0</v>
      </c>
      <c r="NH7" s="172">
        <f>Seniori!NH7</f>
        <v>0</v>
      </c>
      <c r="NI7" s="172">
        <f>Seniori!NI7</f>
        <v>0</v>
      </c>
      <c r="NJ7" s="172">
        <f>Seniori!NJ7</f>
        <v>0</v>
      </c>
      <c r="NK7" s="172">
        <f>Seniori!NK7</f>
        <v>0</v>
      </c>
      <c r="NL7" s="172">
        <f>Seniori!NL7</f>
        <v>0</v>
      </c>
      <c r="NM7" s="172">
        <f>Seniori!NM7</f>
        <v>0</v>
      </c>
      <c r="NN7" s="172">
        <f>Seniori!NN7</f>
        <v>0</v>
      </c>
      <c r="NO7" s="172" t="str">
        <f>Seniori!NO7</f>
        <v>Dunajský Klátov</v>
      </c>
      <c r="NP7" s="172"/>
      <c r="NQ7" s="172"/>
      <c r="NR7" s="172">
        <f>Seniori!NR7</f>
        <v>0</v>
      </c>
      <c r="NS7" s="172">
        <f>Seniori!NS7</f>
        <v>0</v>
      </c>
      <c r="NT7" s="172">
        <f>Seniori!NT7</f>
        <v>0</v>
      </c>
      <c r="NU7" s="172">
        <f>Seniori!NU7</f>
        <v>0</v>
      </c>
      <c r="NV7" s="172">
        <f>Seniori!NV7</f>
        <v>0</v>
      </c>
      <c r="NW7" s="172">
        <f>Seniori!NW7</f>
        <v>0</v>
      </c>
      <c r="NX7" s="172">
        <f>Seniori!NX7</f>
        <v>0</v>
      </c>
      <c r="NY7" s="172">
        <f>Seniori!NY7</f>
        <v>0</v>
      </c>
      <c r="NZ7" s="172">
        <f>Seniori!NZ7</f>
        <v>0</v>
      </c>
      <c r="OA7" s="172" t="str">
        <f>Seniori!OA7</f>
        <v>Olomouc CZE</v>
      </c>
      <c r="OB7" s="172"/>
      <c r="OC7" s="172"/>
      <c r="OD7" s="172">
        <f>Seniori!OD7</f>
        <v>0</v>
      </c>
      <c r="OE7" s="172">
        <f>Seniori!OE7</f>
        <v>0</v>
      </c>
      <c r="OF7" s="172">
        <f>Seniori!OF7</f>
        <v>0</v>
      </c>
      <c r="OG7" s="172">
        <f>Seniori!OG7</f>
        <v>0</v>
      </c>
      <c r="OH7" s="172">
        <f>Seniori!OH7</f>
        <v>0</v>
      </c>
      <c r="OI7" s="172">
        <f>Seniori!OI7</f>
        <v>0</v>
      </c>
      <c r="OJ7" s="172">
        <f>Seniori!OJ7</f>
        <v>0</v>
      </c>
      <c r="OK7" s="172">
        <f>Seniori!OK7</f>
        <v>0</v>
      </c>
      <c r="OL7" s="172" t="str">
        <f>Seniori!OL7</f>
        <v>Olomouc CZE CDI</v>
      </c>
      <c r="OM7" s="172"/>
      <c r="ON7" s="172" t="str">
        <f>Seniori!ON7</f>
        <v>Brno CZE CDI</v>
      </c>
      <c r="OO7" s="172"/>
      <c r="OP7" s="172" t="str">
        <f>Seniori!OP7</f>
        <v>Máriakálnok HUN CDI</v>
      </c>
      <c r="OQ7" s="172"/>
      <c r="OR7" s="172" t="str">
        <f>Seniori!OR7</f>
        <v>Vysoká pri Morave</v>
      </c>
      <c r="OS7" s="172"/>
      <c r="OT7" s="172"/>
      <c r="OU7" s="172"/>
      <c r="OV7" s="172">
        <f>Seniori!OV7</f>
        <v>0</v>
      </c>
      <c r="OW7" s="172" t="str">
        <f>Seniori!OW7</f>
        <v>Panská Lícha CZE</v>
      </c>
      <c r="OX7" s="172"/>
      <c r="OY7" s="172"/>
      <c r="OZ7" s="172"/>
      <c r="PA7" s="172">
        <f>Seniori!PA7</f>
        <v>0</v>
      </c>
      <c r="PB7" s="172">
        <f>Seniori!PB7</f>
        <v>0</v>
      </c>
      <c r="PC7" s="172">
        <f>Seniori!PC7</f>
        <v>0</v>
      </c>
      <c r="PD7" s="172">
        <f>Seniori!PD7</f>
        <v>0</v>
      </c>
      <c r="PE7" s="172">
        <f>Seniori!PE7</f>
        <v>0</v>
      </c>
      <c r="PF7" s="172" t="str">
        <f>Seniori!PF7</f>
        <v>Motešice</v>
      </c>
      <c r="PG7" s="172"/>
      <c r="PH7" s="172">
        <f>Seniori!PH7</f>
        <v>0</v>
      </c>
      <c r="PI7" s="172">
        <f>Seniori!PI7</f>
        <v>0</v>
      </c>
      <c r="PJ7" s="172">
        <f>Seniori!PJ7</f>
        <v>0</v>
      </c>
      <c r="PK7" s="172">
        <f>Seniori!PK7</f>
        <v>0</v>
      </c>
      <c r="PL7" s="172">
        <f>Seniori!PL7</f>
        <v>0</v>
      </c>
      <c r="PM7" s="172">
        <f>Seniori!PM7</f>
        <v>0</v>
      </c>
      <c r="PN7" s="172">
        <f>Seniori!PN7</f>
        <v>0</v>
      </c>
      <c r="PO7" s="172">
        <f>Seniori!PO7</f>
        <v>0</v>
      </c>
      <c r="PP7" s="172">
        <f>Seniori!PP7</f>
        <v>0</v>
      </c>
      <c r="PQ7" s="172">
        <f>Seniori!PQ7</f>
        <v>0</v>
      </c>
      <c r="PR7" s="172">
        <f>Seniori!PR7</f>
        <v>0</v>
      </c>
      <c r="PS7" s="172">
        <f>Seniori!PS7</f>
        <v>0</v>
      </c>
      <c r="PT7" s="172">
        <f>Seniori!PT7</f>
        <v>0</v>
      </c>
      <c r="PU7" s="172">
        <f>Seniori!PU7</f>
        <v>0</v>
      </c>
      <c r="PV7" s="172">
        <f>Seniori!PV7</f>
        <v>0</v>
      </c>
      <c r="PW7" s="172">
        <f>Seniori!PW7</f>
        <v>0</v>
      </c>
      <c r="PX7" s="172">
        <f>Seniori!PX7</f>
        <v>0</v>
      </c>
      <c r="PY7" s="172">
        <f>Seniori!PY7</f>
        <v>0</v>
      </c>
      <c r="PZ7" s="172">
        <f>Seniori!PZ7</f>
        <v>0</v>
      </c>
      <c r="QA7" s="172">
        <f>Seniori!QA7</f>
        <v>0</v>
      </c>
      <c r="QB7" s="172">
        <f>Seniori!QB7</f>
        <v>0</v>
      </c>
      <c r="QC7" s="172">
        <f>Seniori!QC7</f>
        <v>0</v>
      </c>
      <c r="QD7" s="172" t="str">
        <f>Seniori!QD7</f>
        <v>Motešice CDI</v>
      </c>
      <c r="QE7" s="172"/>
      <c r="QF7" s="172"/>
      <c r="QG7" s="172">
        <f>Seniori!QG7</f>
        <v>0</v>
      </c>
      <c r="QH7" s="172">
        <f>Seniori!QH7</f>
        <v>0</v>
      </c>
      <c r="QI7" s="172">
        <f>Seniori!QI7</f>
        <v>0</v>
      </c>
      <c r="QJ7" s="172">
        <f>Seniori!QJ7</f>
        <v>0</v>
      </c>
      <c r="QK7" s="172">
        <f>Seniori!QK7</f>
        <v>0</v>
      </c>
      <c r="QL7" s="172">
        <f>Seniori!QL7</f>
        <v>0</v>
      </c>
      <c r="QM7" s="172">
        <f>Seniori!QM7</f>
        <v>0</v>
      </c>
      <c r="QN7" s="172">
        <f>Seniori!QN7</f>
        <v>0</v>
      </c>
      <c r="QO7" s="172">
        <f>Seniori!QO7</f>
        <v>0</v>
      </c>
      <c r="QP7" s="172">
        <f>Seniori!QP7</f>
        <v>0</v>
      </c>
      <c r="QQ7" s="172">
        <f>Seniori!QQ7</f>
        <v>0</v>
      </c>
      <c r="QR7" s="172">
        <f>Seniori!QR7</f>
        <v>0</v>
      </c>
      <c r="QS7" s="172" t="str">
        <f>Seniori!QS7</f>
        <v>Motešice</v>
      </c>
      <c r="QT7" s="172"/>
      <c r="QU7" s="172">
        <f>Seniori!QU7</f>
        <v>0</v>
      </c>
      <c r="QV7" s="172">
        <f>Seniori!QV7</f>
        <v>0</v>
      </c>
      <c r="QW7" s="172">
        <f>Seniori!QW7</f>
        <v>0</v>
      </c>
      <c r="QX7" s="172">
        <f>Seniori!QX7</f>
        <v>0</v>
      </c>
      <c r="QY7" s="172">
        <f>Seniori!QY7</f>
        <v>0</v>
      </c>
      <c r="QZ7" s="172">
        <f>Seniori!QZ7</f>
        <v>0</v>
      </c>
      <c r="RA7" s="172">
        <f>Seniori!RA7</f>
        <v>0</v>
      </c>
      <c r="RB7" s="172">
        <f>Seniori!RB7</f>
        <v>0</v>
      </c>
      <c r="RC7" s="172">
        <f>Seniori!RC7</f>
        <v>0</v>
      </c>
      <c r="RD7" s="172">
        <f>Seniori!RD7</f>
        <v>0</v>
      </c>
      <c r="RE7" s="172" t="str">
        <f>Seniori!RE7</f>
        <v>Vígľaš</v>
      </c>
      <c r="RF7" s="172"/>
      <c r="RG7" s="172">
        <f>Seniori!RG7</f>
        <v>0</v>
      </c>
      <c r="RH7" s="172">
        <f>Seniori!RH7</f>
        <v>0</v>
      </c>
      <c r="RI7" s="172">
        <f>Seniori!RI7</f>
        <v>0</v>
      </c>
      <c r="RJ7" s="172">
        <f>Seniori!RJ7</f>
        <v>0</v>
      </c>
      <c r="RK7" s="172">
        <f>Seniori!RK7</f>
        <v>0</v>
      </c>
      <c r="RL7" s="172">
        <f>Seniori!RL7</f>
        <v>0</v>
      </c>
      <c r="RM7" s="172">
        <f>Seniori!RM7</f>
        <v>0</v>
      </c>
      <c r="RN7" s="172">
        <f>Seniori!RN7</f>
        <v>0</v>
      </c>
      <c r="RO7" s="172">
        <f>Seniori!RO7</f>
        <v>0</v>
      </c>
      <c r="RP7" s="172">
        <f>Seniori!RP7</f>
        <v>0</v>
      </c>
      <c r="RQ7" s="172">
        <f>Seniori!RQ7</f>
        <v>0</v>
      </c>
      <c r="RR7" s="172">
        <f>Seniori!RR7</f>
        <v>0</v>
      </c>
      <c r="RS7" s="172">
        <f>Seniori!RS7</f>
        <v>0</v>
      </c>
      <c r="RT7" s="172">
        <f>Seniori!RT7</f>
        <v>0</v>
      </c>
      <c r="RU7" s="172" t="str">
        <f>Seniori!RU7</f>
        <v>Vysoká pri Moreve</v>
      </c>
      <c r="RV7" s="172"/>
      <c r="RW7" s="172"/>
      <c r="RX7" s="172"/>
      <c r="RY7" s="172">
        <f>Seniori!RY7</f>
        <v>0</v>
      </c>
      <c r="RZ7" s="172" t="str">
        <f>Seniori!RZ7</f>
        <v>Motešice</v>
      </c>
      <c r="SA7" s="172"/>
      <c r="SB7" s="172">
        <f>Seniori!SB7</f>
        <v>0</v>
      </c>
      <c r="SC7" s="172">
        <f>Seniori!SC7</f>
        <v>0</v>
      </c>
      <c r="SD7" s="172">
        <f>Seniori!SD7</f>
        <v>0</v>
      </c>
      <c r="SE7" s="172">
        <f>Seniori!SE7</f>
        <v>0</v>
      </c>
      <c r="SF7" s="172">
        <f>Seniori!SF7</f>
        <v>0</v>
      </c>
      <c r="SG7" s="172">
        <f>Seniori!SG7</f>
        <v>0</v>
      </c>
      <c r="SH7" s="172">
        <f>Seniori!SH7</f>
        <v>0</v>
      </c>
      <c r="SI7" s="172">
        <f>Seniori!SI7</f>
        <v>0</v>
      </c>
      <c r="SJ7" s="172">
        <f>Seniori!SJ7</f>
        <v>0</v>
      </c>
      <c r="SK7" s="172">
        <f>Seniori!SK7</f>
        <v>0</v>
      </c>
      <c r="SL7" s="172">
        <f>Seniori!SL7</f>
        <v>0</v>
      </c>
      <c r="SM7" s="172">
        <f>Seniori!SM7</f>
        <v>0</v>
      </c>
      <c r="SN7" s="172">
        <f>Seniori!SN7</f>
        <v>0</v>
      </c>
      <c r="SO7" s="172">
        <f>Seniori!SO7</f>
        <v>0</v>
      </c>
      <c r="SP7" s="172">
        <f>Seniori!SP7</f>
        <v>0</v>
      </c>
      <c r="SQ7" s="172">
        <f>Seniori!SQ7</f>
        <v>0</v>
      </c>
      <c r="SR7" s="172">
        <f>Seniori!SR7</f>
        <v>0</v>
      </c>
      <c r="SS7" s="172">
        <f>Seniori!SS7</f>
        <v>0</v>
      </c>
      <c r="ST7" s="172">
        <f>Seniori!ST7</f>
        <v>0</v>
      </c>
      <c r="SU7" s="172">
        <f>Seniori!SU7</f>
        <v>0</v>
      </c>
      <c r="SV7" s="172">
        <f>Seniori!SV7</f>
        <v>0</v>
      </c>
      <c r="SW7" s="172">
        <f>Seniori!SW7</f>
        <v>0</v>
      </c>
      <c r="SX7" s="172">
        <f>Seniori!SX7</f>
        <v>0</v>
      </c>
      <c r="SY7" s="172">
        <f>Seniori!SY7</f>
        <v>0</v>
      </c>
      <c r="SZ7" s="172">
        <f>Seniori!SZ7</f>
        <v>0</v>
      </c>
      <c r="TA7" s="172">
        <f>Seniori!TA7</f>
        <v>0</v>
      </c>
      <c r="TB7" s="172">
        <f>Seniori!TB7</f>
        <v>0</v>
      </c>
    </row>
    <row r="8" spans="1:522" s="1" customFormat="1" ht="18" customHeight="1" x14ac:dyDescent="0.3">
      <c r="A8" s="216"/>
      <c r="B8" s="219"/>
      <c r="C8" s="219"/>
      <c r="D8" s="219"/>
      <c r="E8" s="219"/>
      <c r="F8" s="219"/>
      <c r="G8" s="219"/>
      <c r="H8" s="80"/>
      <c r="I8" s="212"/>
      <c r="J8" s="212"/>
      <c r="K8" s="173" t="str">
        <f>Seniori!K8</f>
        <v>JD</v>
      </c>
      <c r="L8" s="173" t="str">
        <f>Seniori!L8</f>
        <v>JJ</v>
      </c>
      <c r="M8" s="173" t="str">
        <f>Seniori!M8</f>
        <v>4r</v>
      </c>
      <c r="N8" s="173" t="str">
        <f>Seniori!N8</f>
        <v>5rU</v>
      </c>
      <c r="O8" s="173" t="str">
        <f>Seniori!O8</f>
        <v>6rU</v>
      </c>
      <c r="P8" s="173" t="str">
        <f>Seniori!P8</f>
        <v>7rU</v>
      </c>
      <c r="Q8" s="173" t="str">
        <f>Seniori!Q8</f>
        <v>DUA</v>
      </c>
      <c r="R8" s="173" t="str">
        <f>Seniori!R8</f>
        <v>DD</v>
      </c>
      <c r="S8" s="173" t="str">
        <f>Seniori!S8</f>
        <v>JU</v>
      </c>
      <c r="T8" s="173" t="str">
        <f>Seniori!T8</f>
        <v>JD</v>
      </c>
      <c r="U8" s="173" t="str">
        <f>Seniori!U8</f>
        <v>JJ</v>
      </c>
      <c r="V8" s="173" t="str">
        <f>Seniori!V8</f>
        <v>IMI</v>
      </c>
      <c r="W8" s="173" t="str">
        <f>Seniori!W8</f>
        <v>DD</v>
      </c>
      <c r="X8" s="173" t="str">
        <f>Seniori!X8</f>
        <v>DJ</v>
      </c>
      <c r="Y8" s="173" t="str">
        <f>Seniori!Y8</f>
        <v>JJ</v>
      </c>
      <c r="Z8" s="173" t="str">
        <f>Seniori!Z8</f>
        <v>JD</v>
      </c>
      <c r="AA8" s="173" t="str">
        <f>Seniori!AA8</f>
        <v>DUA</v>
      </c>
      <c r="AB8" s="173" t="str">
        <f>Seniori!AB8</f>
        <v>P3</v>
      </c>
      <c r="AC8" s="173" t="str">
        <f>Seniori!AC8</f>
        <v>Z2</v>
      </c>
      <c r="AD8" s="173" t="str">
        <f>Seniori!AD8</f>
        <v>4r</v>
      </c>
      <c r="AE8" s="173" t="str">
        <f>Seniori!AE8</f>
        <v>5r</v>
      </c>
      <c r="AF8" s="173" t="str">
        <f>Seniori!AF8</f>
        <v>SG</v>
      </c>
      <c r="AG8" s="173" t="str">
        <f>Seniori!AG8</f>
        <v>DUB</v>
      </c>
      <c r="AH8" s="173" t="str">
        <f>Seniori!AH8</f>
        <v>JD</v>
      </c>
      <c r="AI8" s="173" t="str">
        <f>Seniori!AI8</f>
        <v>YD</v>
      </c>
      <c r="AJ8" s="173" t="str">
        <f>Seniori!AJ8</f>
        <v>JJ</v>
      </c>
      <c r="AK8" s="173" t="str">
        <f>Seniori!AK8</f>
        <v>YJ</v>
      </c>
      <c r="AL8" s="173" t="str">
        <f>Seniori!AL8</f>
        <v>DD</v>
      </c>
      <c r="AM8" s="173" t="str">
        <f>Seniori!AM8</f>
        <v>Jv</v>
      </c>
      <c r="AN8" s="173" t="str">
        <f>Seniori!AN8</f>
        <v>Yv</v>
      </c>
      <c r="AO8" s="173" t="str">
        <f>Seniori!AO8</f>
        <v>DJ</v>
      </c>
      <c r="AP8" s="173" t="str">
        <f>Seniori!AP8</f>
        <v>7rU</v>
      </c>
      <c r="AQ8" s="173" t="str">
        <f>Seniori!AQ8</f>
        <v>4r</v>
      </c>
      <c r="AR8" s="173" t="str">
        <f>Seniori!AR8</f>
        <v>4r</v>
      </c>
      <c r="AS8" s="173" t="str">
        <f>Seniori!AS8</f>
        <v>7rF</v>
      </c>
      <c r="AT8" s="173" t="str">
        <f>Seniori!AT8</f>
        <v>GPS</v>
      </c>
      <c r="AU8" s="173" t="str">
        <f>Seniori!AU8</f>
        <v>GP</v>
      </c>
      <c r="AV8" s="173" t="str">
        <f>Seniori!AV8</f>
        <v>Z3</v>
      </c>
      <c r="AW8" s="173" t="str">
        <f>Seniori!AW8</f>
        <v>P1</v>
      </c>
      <c r="AX8" s="173" t="str">
        <f>Seniori!AX8</f>
        <v>P3</v>
      </c>
      <c r="AY8" s="173" t="str">
        <f>Seniori!AY8</f>
        <v>4r</v>
      </c>
      <c r="AZ8" s="173" t="str">
        <f>Seniori!AZ8</f>
        <v>5rU</v>
      </c>
      <c r="BA8" s="173" t="str">
        <f>Seniori!BA8</f>
        <v>DUA</v>
      </c>
      <c r="BB8" s="173" t="str">
        <f>Seniori!BB8</f>
        <v>DD</v>
      </c>
      <c r="BC8" s="173" t="str">
        <f>Seniori!BC8</f>
        <v>JU</v>
      </c>
      <c r="BD8" s="173" t="str">
        <f>Seniori!BD8</f>
        <v>JD</v>
      </c>
      <c r="BE8" s="173" t="str">
        <f>Seniori!BE8</f>
        <v>IMI</v>
      </c>
      <c r="BF8" s="173" t="str">
        <f>Seniori!BF8</f>
        <v>4r</v>
      </c>
      <c r="BG8" s="173" t="str">
        <f>Seniori!BG8</f>
        <v>5rF</v>
      </c>
      <c r="BH8" s="173" t="str">
        <f>Seniori!BH8</f>
        <v>DJ</v>
      </c>
      <c r="BI8" s="173" t="str">
        <f>Seniori!BI8</f>
        <v>JJ</v>
      </c>
      <c r="BJ8" s="173" t="str">
        <f>Seniori!BJ8</f>
        <v>SG</v>
      </c>
      <c r="BK8" s="173" t="str">
        <f>Seniori!BK8</f>
        <v>L2</v>
      </c>
      <c r="BL8" s="173" t="str">
        <f>Seniori!BL8</f>
        <v>LS1</v>
      </c>
      <c r="BM8" s="173" t="str">
        <f>Seniori!BM8</f>
        <v>JD</v>
      </c>
      <c r="BN8" s="173" t="str">
        <f>Seniori!BN8</f>
        <v>SG</v>
      </c>
      <c r="BO8" s="173" t="str">
        <f>Seniori!BO8</f>
        <v>4r</v>
      </c>
      <c r="BP8" s="173" t="str">
        <f>Seniori!BP8</f>
        <v>L3</v>
      </c>
      <c r="BQ8" s="173" t="str">
        <f>Seniori!BQ8</f>
        <v>LS2</v>
      </c>
      <c r="BR8" s="173" t="str">
        <f>Seniori!BR8</f>
        <v>JJ</v>
      </c>
      <c r="BS8" s="173" t="str">
        <f>Seniori!BS8</f>
        <v>YJ</v>
      </c>
      <c r="BT8" s="173" t="str">
        <f>Seniori!BT8</f>
        <v>IMI</v>
      </c>
      <c r="BU8" s="173" t="str">
        <f>Seniori!BU8</f>
        <v>4r</v>
      </c>
      <c r="BV8" s="173" t="str">
        <f>Seniori!BV8</f>
        <v>GP</v>
      </c>
      <c r="BW8" s="173" t="str">
        <f>Seniori!BW8</f>
        <v>JD</v>
      </c>
      <c r="BX8" s="173" t="str">
        <f>Seniori!BX8</f>
        <v>5rU</v>
      </c>
      <c r="BY8" s="173" t="str">
        <f>Seniori!BY8</f>
        <v>YD</v>
      </c>
      <c r="BZ8" s="173" t="str">
        <f>Seniori!BZ8</f>
        <v>JD</v>
      </c>
      <c r="CA8" s="173" t="str">
        <f>Seniori!CA8</f>
        <v>DUB</v>
      </c>
      <c r="CB8" s="173" t="str">
        <f>Seniori!CB8</f>
        <v>5rF</v>
      </c>
      <c r="CC8" s="173" t="str">
        <f>Seniori!CC8</f>
        <v>YJ</v>
      </c>
      <c r="CD8" s="173" t="str">
        <f>Seniori!CD8</f>
        <v>JJ</v>
      </c>
      <c r="CE8" s="173" t="str">
        <f>Seniori!CE8</f>
        <v>DD</v>
      </c>
      <c r="CF8" s="173" t="str">
        <f>Seniori!CF8</f>
        <v>Jv</v>
      </c>
      <c r="CG8" s="173" t="str">
        <f>Seniori!CG8</f>
        <v>Yv</v>
      </c>
      <c r="CH8" s="173" t="str">
        <f>Seniori!CH8</f>
        <v>DJ</v>
      </c>
      <c r="CI8" s="173" t="str">
        <f>Seniori!CI8</f>
        <v>4r</v>
      </c>
      <c r="CJ8" s="173" t="str">
        <f>Seniori!CJ8</f>
        <v>5rU</v>
      </c>
      <c r="CK8" s="173" t="str">
        <f>Seniori!CK8</f>
        <v>DUA</v>
      </c>
      <c r="CL8" s="173" t="str">
        <f>Seniori!CL8</f>
        <v>6rU</v>
      </c>
      <c r="CM8" s="173" t="str">
        <f>Seniori!CM8</f>
        <v>DD</v>
      </c>
      <c r="CN8" s="173" t="str">
        <f>Seniori!CN8</f>
        <v>JU</v>
      </c>
      <c r="CO8" s="173" t="str">
        <f>Seniori!CO8</f>
        <v>YU</v>
      </c>
      <c r="CP8" s="173" t="str">
        <f>Seniori!CP8</f>
        <v>SG</v>
      </c>
      <c r="CQ8" s="173" t="str">
        <f>Seniori!CQ8</f>
        <v>IMI</v>
      </c>
      <c r="CR8" s="173" t="str">
        <f>Seniori!CR8</f>
        <v>4r</v>
      </c>
      <c r="CS8" s="173" t="str">
        <f>Seniori!CS8</f>
        <v>5rF</v>
      </c>
      <c r="CT8" s="173" t="str">
        <f>Seniori!CT8</f>
        <v>DUA</v>
      </c>
      <c r="CU8" s="173" t="str">
        <f>Seniori!CU8</f>
        <v>6rF</v>
      </c>
      <c r="CV8" s="173" t="str">
        <f>Seniori!CV8</f>
        <v>DJ</v>
      </c>
      <c r="CW8" s="173" t="str">
        <f>Seniori!CW8</f>
        <v>JD</v>
      </c>
      <c r="CX8" s="173" t="str">
        <f>Seniori!CX8</f>
        <v>YD</v>
      </c>
      <c r="CY8" s="173" t="str">
        <f>Seniori!CY8</f>
        <v>IMI</v>
      </c>
      <c r="CZ8" s="173" t="str">
        <f>Seniori!CZ8</f>
        <v>DJ</v>
      </c>
      <c r="DA8" s="173" t="str">
        <f>Seniori!DA8</f>
        <v>DD</v>
      </c>
      <c r="DB8" s="173" t="str">
        <f>Seniori!DB8</f>
        <v>4r</v>
      </c>
      <c r="DC8" s="173" t="str">
        <f>Seniori!DC8</f>
        <v>4r</v>
      </c>
      <c r="DD8" s="173" t="str">
        <f>Seniori!DD8</f>
        <v>5rU</v>
      </c>
      <c r="DE8" s="173" t="str">
        <f>Seniori!DE8</f>
        <v>P1</v>
      </c>
      <c r="DF8" s="173" t="str">
        <f>Seniori!DF8</f>
        <v>DUA</v>
      </c>
      <c r="DG8" s="173" t="str">
        <f>Seniori!DG8</f>
        <v>DD</v>
      </c>
      <c r="DH8" s="173" t="str">
        <f>Seniori!DH8</f>
        <v>LS5</v>
      </c>
      <c r="DI8" s="173" t="str">
        <f>Seniori!DI8</f>
        <v>JD</v>
      </c>
      <c r="DJ8" s="173" t="str">
        <f>Seniori!DJ8</f>
        <v>4r</v>
      </c>
      <c r="DK8" s="173" t="str">
        <f>Seniori!DK8</f>
        <v>5rF</v>
      </c>
      <c r="DL8" s="173" t="str">
        <f>Seniori!DL8</f>
        <v>6rF</v>
      </c>
      <c r="DM8" s="173" t="str">
        <f>Seniori!DM8</f>
        <v>P1</v>
      </c>
      <c r="DN8" s="173" t="str">
        <f>Seniori!DN8</f>
        <v>DUA</v>
      </c>
      <c r="DO8" s="173" t="str">
        <f>Seniori!DO8</f>
        <v>DJ</v>
      </c>
      <c r="DP8" s="173" t="str">
        <f>Seniori!DP8</f>
        <v>LS6</v>
      </c>
      <c r="DQ8" s="173" t="str">
        <f>Seniori!DQ8</f>
        <v>JJ</v>
      </c>
      <c r="DR8" s="173" t="str">
        <f>Seniori!DR8</f>
        <v>YU</v>
      </c>
      <c r="DS8" s="173" t="str">
        <f>Seniori!DS8</f>
        <v>SG</v>
      </c>
      <c r="DT8" s="173" t="str">
        <f>Seniori!DT8</f>
        <v>DUA</v>
      </c>
      <c r="DU8" s="173" t="str">
        <f>Seniori!DU8</f>
        <v>Z4</v>
      </c>
      <c r="DV8" s="173" t="str">
        <f>Seniori!DV8</f>
        <v>L0</v>
      </c>
      <c r="DW8" s="173" t="str">
        <f>Seniori!DW8</f>
        <v>DD</v>
      </c>
      <c r="DX8" s="173" t="str">
        <f>Seniori!DX8</f>
        <v>Z4</v>
      </c>
      <c r="DY8" s="173" t="str">
        <f>Seniori!DY8</f>
        <v>Z5</v>
      </c>
      <c r="DZ8" s="173" t="str">
        <f>Seniori!DZ8</f>
        <v>DD</v>
      </c>
      <c r="EA8" s="173" t="str">
        <f>Seniori!EA8</f>
        <v>DJ</v>
      </c>
      <c r="EB8" s="173" t="str">
        <f>Seniori!EB8</f>
        <v>7rU</v>
      </c>
      <c r="EC8" s="173" t="str">
        <f>Seniori!EC8</f>
        <v>7rF</v>
      </c>
      <c r="ED8" s="173" t="str">
        <f>Seniori!ED8</f>
        <v>7rU</v>
      </c>
      <c r="EE8" s="173" t="str">
        <f>Seniori!EE8</f>
        <v>7rF</v>
      </c>
      <c r="EF8" s="173" t="str">
        <f>Seniori!EF8</f>
        <v>GP</v>
      </c>
      <c r="EG8" s="173" t="str">
        <f>Seniori!EG8</f>
        <v>Z3</v>
      </c>
      <c r="EH8" s="173" t="str">
        <f>Seniori!EH8</f>
        <v>P1</v>
      </c>
      <c r="EI8" s="173" t="str">
        <f>Seniori!EI8</f>
        <v>P3</v>
      </c>
      <c r="EJ8" s="173" t="str">
        <f>Seniori!EJ8</f>
        <v>4r</v>
      </c>
      <c r="EK8" s="173" t="str">
        <f>Seniori!EK8</f>
        <v>5rU</v>
      </c>
      <c r="EL8" s="173" t="str">
        <f>Seniori!EL8</f>
        <v>7rU</v>
      </c>
      <c r="EM8" s="173" t="str">
        <f>Seniori!EM8</f>
        <v>DUA</v>
      </c>
      <c r="EN8" s="173" t="str">
        <f>Seniori!EN8</f>
        <v>DUB</v>
      </c>
      <c r="EO8" s="173" t="str">
        <f>Seniori!EO8</f>
        <v>DD</v>
      </c>
      <c r="EP8" s="173" t="str">
        <f>Seniori!EP8</f>
        <v>DJ</v>
      </c>
      <c r="EQ8" s="173" t="str">
        <f>Seniori!EQ8</f>
        <v>YU</v>
      </c>
      <c r="ER8" s="173" t="str">
        <f>Seniori!ER8</f>
        <v>Z3</v>
      </c>
      <c r="ES8" s="173" t="str">
        <f>Seniori!ES8</f>
        <v>P1</v>
      </c>
      <c r="ET8" s="173" t="str">
        <f>Seniori!ET8</f>
        <v>P3</v>
      </c>
      <c r="EU8" s="173" t="str">
        <f>Seniori!EU8</f>
        <v>4r</v>
      </c>
      <c r="EV8" s="173" t="str">
        <f>Seniori!EV8</f>
        <v>5rF</v>
      </c>
      <c r="EW8" s="173" t="str">
        <f>Seniori!EW8</f>
        <v>DUA</v>
      </c>
      <c r="EX8" s="173" t="str">
        <f>Seniori!EX8</f>
        <v>DD</v>
      </c>
      <c r="EY8" s="173" t="str">
        <f>Seniori!EY8</f>
        <v>DJ</v>
      </c>
      <c r="EZ8" s="173" t="str">
        <f>Seniori!EZ8</f>
        <v>IMI</v>
      </c>
      <c r="FA8" s="173" t="str">
        <f>Seniori!FA8</f>
        <v>SG</v>
      </c>
      <c r="FB8" s="173" t="str">
        <f>Seniori!FB8</f>
        <v>YU</v>
      </c>
      <c r="FC8" s="173" t="str">
        <f>Seniori!FC8</f>
        <v>SG</v>
      </c>
      <c r="FD8" s="173" t="str">
        <f>Seniori!FD8</f>
        <v>JU</v>
      </c>
      <c r="FE8" s="173" t="str">
        <f>Seniori!FE8</f>
        <v>DD</v>
      </c>
      <c r="FF8" s="173" t="str">
        <f>Seniori!FF8</f>
        <v>JD</v>
      </c>
      <c r="FG8" s="173" t="str">
        <f>Seniori!FG8</f>
        <v>DJ</v>
      </c>
      <c r="FH8" s="173" t="str">
        <f>Seniori!FH8</f>
        <v>Z4</v>
      </c>
      <c r="FI8" s="173" t="str">
        <f>Seniori!FI8</f>
        <v>DUA</v>
      </c>
      <c r="FJ8" s="173" t="str">
        <f>Seniori!FJ8</f>
        <v>DD</v>
      </c>
      <c r="FK8" s="173" t="str">
        <f>Seniori!FK8</f>
        <v>Z5</v>
      </c>
      <c r="FL8" s="173" t="str">
        <f>Seniori!FL8</f>
        <v>DUA</v>
      </c>
      <c r="FM8" s="173" t="str">
        <f>Seniori!FM8</f>
        <v>DJ</v>
      </c>
      <c r="FN8" s="173" t="str">
        <f>Seniori!FN8</f>
        <v>L0</v>
      </c>
      <c r="FO8" s="173" t="str">
        <f>Seniori!FO8</f>
        <v>DD</v>
      </c>
      <c r="FP8" s="173" t="str">
        <f>Seniori!FP8</f>
        <v>JU</v>
      </c>
      <c r="FQ8" s="173" t="str">
        <f>Seniori!FQ8</f>
        <v>JD</v>
      </c>
      <c r="FR8" s="173" t="str">
        <f>Seniori!FR8</f>
        <v>SG</v>
      </c>
      <c r="FS8" s="173" t="str">
        <f>Seniori!FS8</f>
        <v>DD</v>
      </c>
      <c r="FT8" s="173" t="str">
        <f>Seniori!FT8</f>
        <v>DJ</v>
      </c>
      <c r="FU8" s="173" t="str">
        <f>Seniori!FU8</f>
        <v>JU</v>
      </c>
      <c r="FV8" s="173" t="str">
        <f>Seniori!FV8</f>
        <v>JD</v>
      </c>
      <c r="FW8" s="173" t="str">
        <f>Seniori!FW8</f>
        <v>SG</v>
      </c>
      <c r="FX8" s="173" t="str">
        <f>Seniori!FX8</f>
        <v>IMI</v>
      </c>
      <c r="FY8" s="173" t="str">
        <f>Seniori!FY8</f>
        <v>Z1</v>
      </c>
      <c r="FZ8" s="173" t="str">
        <f>Seniori!FZ8</f>
        <v>P1</v>
      </c>
      <c r="GA8" s="173" t="str">
        <f>Seniori!GA8</f>
        <v>DUA</v>
      </c>
      <c r="GB8" s="173" t="str">
        <f>Seniori!GB8</f>
        <v>DD</v>
      </c>
      <c r="GC8" s="173" t="str">
        <f>Seniori!GC8</f>
        <v>DUA</v>
      </c>
      <c r="GD8" s="173" t="str">
        <f>Seniori!GD8</f>
        <v>DD</v>
      </c>
      <c r="GE8" s="173" t="str">
        <f>Seniori!GE8</f>
        <v>JD</v>
      </c>
      <c r="GF8" s="173" t="str">
        <f>Seniori!GF8</f>
        <v>YD</v>
      </c>
      <c r="GG8" s="173" t="str">
        <f>Seniori!GG8</f>
        <v>IMI</v>
      </c>
      <c r="GH8" s="173" t="str">
        <f>Seniori!GH8</f>
        <v>4r</v>
      </c>
      <c r="GI8" s="173" t="str">
        <f>Seniori!GI8</f>
        <v>5rU</v>
      </c>
      <c r="GJ8" s="173" t="str">
        <f>Seniori!GJ8</f>
        <v>DJ</v>
      </c>
      <c r="GK8" s="173" t="str">
        <f>Seniori!GK8</f>
        <v>JU</v>
      </c>
      <c r="GL8" s="173" t="str">
        <f>Seniori!GL8</f>
        <v>YJ</v>
      </c>
      <c r="GM8" s="173" t="str">
        <f>Seniori!GM8</f>
        <v>IMI</v>
      </c>
      <c r="GN8" s="173" t="str">
        <f>Seniori!GN8</f>
        <v>4r</v>
      </c>
      <c r="GO8" s="173" t="str">
        <f>Seniori!GO8</f>
        <v>5rF</v>
      </c>
      <c r="GP8" s="173" t="str">
        <f>Seniori!GP8</f>
        <v>DUA</v>
      </c>
      <c r="GQ8" s="173" t="str">
        <f>Seniori!GQ8</f>
        <v>DUA</v>
      </c>
      <c r="GR8" s="173" t="str">
        <f>Seniori!GR8</f>
        <v>L0</v>
      </c>
      <c r="GS8" s="173" t="str">
        <f>Seniori!GS8</f>
        <v>DD</v>
      </c>
      <c r="GT8" s="173" t="str">
        <f>Seniori!GT8</f>
        <v>JD</v>
      </c>
      <c r="GU8" s="173" t="str">
        <f>Seniori!GU8</f>
        <v>JJ</v>
      </c>
      <c r="GV8" s="173" t="str">
        <f>Seniori!GV8</f>
        <v>DUA</v>
      </c>
      <c r="GW8" s="173" t="str">
        <f>Seniori!GW8</f>
        <v>Z5</v>
      </c>
      <c r="GX8" s="173" t="str">
        <f>Seniori!GX8</f>
        <v>DD</v>
      </c>
      <c r="GY8" s="173" t="str">
        <f>Seniori!GY8</f>
        <v>JU</v>
      </c>
      <c r="GZ8" s="173" t="str">
        <f>Seniori!GZ8</f>
        <v>Z3</v>
      </c>
      <c r="HA8" s="173" t="str">
        <f>Seniori!HA8</f>
        <v>P1</v>
      </c>
      <c r="HB8" s="173" t="str">
        <f>Seniori!HB8</f>
        <v>P3</v>
      </c>
      <c r="HC8" s="173" t="str">
        <f>Seniori!HC8</f>
        <v>4r</v>
      </c>
      <c r="HD8" s="173" t="str">
        <f>Seniori!HD8</f>
        <v>5rU</v>
      </c>
      <c r="HE8" s="173" t="str">
        <f>Seniori!HE8</f>
        <v>7rU</v>
      </c>
      <c r="HF8" s="173" t="str">
        <f>Seniori!HF8</f>
        <v>DUA</v>
      </c>
      <c r="HG8" s="173" t="str">
        <f>Seniori!HG8</f>
        <v>DUB</v>
      </c>
      <c r="HH8" s="173" t="str">
        <f>Seniori!HH8</f>
        <v>DD</v>
      </c>
      <c r="HI8" s="173" t="str">
        <f>Seniori!HI8</f>
        <v>DJ</v>
      </c>
      <c r="HJ8" s="173" t="str">
        <f>Seniori!HJ8</f>
        <v>JU</v>
      </c>
      <c r="HK8" s="173" t="str">
        <f>Seniori!HK8</f>
        <v>YU</v>
      </c>
      <c r="HL8" s="173" t="str">
        <f>Seniori!HL8</f>
        <v>Z3</v>
      </c>
      <c r="HM8" s="173" t="str">
        <f>Seniori!HM8</f>
        <v>P3</v>
      </c>
      <c r="HN8" s="173" t="str">
        <f>Seniori!HN8</f>
        <v>4r</v>
      </c>
      <c r="HO8" s="173" t="str">
        <f>Seniori!HO8</f>
        <v>5rF</v>
      </c>
      <c r="HP8" s="173" t="str">
        <f>Seniori!HP8</f>
        <v>DUA</v>
      </c>
      <c r="HQ8" s="173" t="str">
        <f>Seniori!HQ8</f>
        <v>DD</v>
      </c>
      <c r="HR8" s="173" t="str">
        <f>Seniori!HR8</f>
        <v>DJ</v>
      </c>
      <c r="HS8" s="173" t="str">
        <f>Seniori!HS8</f>
        <v>JJ</v>
      </c>
      <c r="HT8" s="173" t="str">
        <f>Seniori!HT8</f>
        <v>SG</v>
      </c>
      <c r="HU8" s="173" t="str">
        <f>Seniori!HU8</f>
        <v>Z0</v>
      </c>
      <c r="HV8" s="173" t="str">
        <f>Seniori!HV8</f>
        <v>DUA</v>
      </c>
      <c r="HW8" s="173" t="str">
        <f>Seniori!HW8</f>
        <v>DD</v>
      </c>
      <c r="HX8" s="173" t="str">
        <f>Seniori!HX8</f>
        <v>DJ</v>
      </c>
      <c r="HY8" s="173" t="str">
        <f>Seniori!HY8</f>
        <v>Z1</v>
      </c>
      <c r="HZ8" s="173" t="str">
        <f>Seniori!HZ8</f>
        <v>DUA</v>
      </c>
      <c r="IA8" s="173" t="str">
        <f>Seniori!IA8</f>
        <v>Z4</v>
      </c>
      <c r="IB8" s="173" t="str">
        <f>Seniori!IB8</f>
        <v>L0</v>
      </c>
      <c r="IC8" s="173" t="str">
        <f>Seniori!IC8</f>
        <v>DD</v>
      </c>
      <c r="ID8" s="173" t="str">
        <f>Seniori!ID8</f>
        <v>4r</v>
      </c>
      <c r="IE8" s="173" t="str">
        <f>Seniori!IE8</f>
        <v>5rU</v>
      </c>
      <c r="IF8" s="173" t="str">
        <f>Seniori!IF8</f>
        <v>6rU</v>
      </c>
      <c r="IG8" s="173" t="str">
        <f>Seniori!IG8</f>
        <v>7rU</v>
      </c>
      <c r="IH8" s="173" t="str">
        <f>Seniori!IH8</f>
        <v>DD</v>
      </c>
      <c r="II8" s="173" t="str">
        <f>Seniori!II8</f>
        <v>JU</v>
      </c>
      <c r="IJ8" s="173" t="str">
        <f>Seniori!IJ8</f>
        <v>DUA</v>
      </c>
      <c r="IK8" s="173" t="str">
        <f>Seniori!IK8</f>
        <v>DUB</v>
      </c>
      <c r="IL8" s="173" t="str">
        <f>Seniori!IL8</f>
        <v>4r</v>
      </c>
      <c r="IM8" s="173" t="str">
        <f>Seniori!IM8</f>
        <v>5rF</v>
      </c>
      <c r="IN8" s="173" t="str">
        <f>Seniori!IN8</f>
        <v>6rU</v>
      </c>
      <c r="IO8" s="173" t="str">
        <f>Seniori!IO8</f>
        <v>DJ</v>
      </c>
      <c r="IP8" s="173" t="str">
        <f>Seniori!IP8</f>
        <v>P1</v>
      </c>
      <c r="IQ8" s="173" t="str">
        <f>Seniori!IQ8</f>
        <v>P3</v>
      </c>
      <c r="IR8" s="173" t="str">
        <f>Seniori!IR8</f>
        <v>4r</v>
      </c>
      <c r="IS8" s="173" t="str">
        <f>Seniori!IS8</f>
        <v>5rU</v>
      </c>
      <c r="IT8" s="173" t="str">
        <f>Seniori!IT8</f>
        <v>6rU</v>
      </c>
      <c r="IU8" s="173" t="str">
        <f>Seniori!IU8</f>
        <v>7rU</v>
      </c>
      <c r="IV8" s="173" t="str">
        <f>Seniori!IV8</f>
        <v>P3</v>
      </c>
      <c r="IW8" s="173" t="str">
        <f>Seniori!IW8</f>
        <v>DUA</v>
      </c>
      <c r="IX8" s="173" t="str">
        <f>Seniori!IX8</f>
        <v>DD</v>
      </c>
      <c r="IY8" s="173" t="str">
        <f>Seniori!IY8</f>
        <v>JU</v>
      </c>
      <c r="IZ8" s="173" t="str">
        <f>Seniori!IZ8</f>
        <v>YD</v>
      </c>
      <c r="JA8" s="173" t="str">
        <f>Seniori!JA8</f>
        <v>IMI</v>
      </c>
      <c r="JB8" s="173" t="str">
        <f>Seniori!JB8</f>
        <v>4r</v>
      </c>
      <c r="JC8" s="173" t="str">
        <f>Seniori!JC8</f>
        <v>5rU</v>
      </c>
      <c r="JD8" s="173" t="str">
        <f>Seniori!JD8</f>
        <v>6rU</v>
      </c>
      <c r="JE8" s="173" t="str">
        <f>Seniori!JE8</f>
        <v>P4</v>
      </c>
      <c r="JF8" s="173" t="str">
        <f>Seniori!JF8</f>
        <v>DUA</v>
      </c>
      <c r="JG8" s="173" t="str">
        <f>Seniori!JG8</f>
        <v>DJ</v>
      </c>
      <c r="JH8" s="173" t="str">
        <f>Seniori!JH8</f>
        <v>JD</v>
      </c>
      <c r="JI8" s="173" t="str">
        <f>Seniori!JI8</f>
        <v>SG</v>
      </c>
      <c r="JJ8" s="173" t="str">
        <f>Seniori!JJ8</f>
        <v>IMI</v>
      </c>
      <c r="JK8" s="173" t="str">
        <f>Seniori!JK8</f>
        <v>DJ</v>
      </c>
      <c r="JL8" s="173" t="str">
        <f>Seniori!JL8</f>
        <v>DD</v>
      </c>
      <c r="JM8" s="173" t="str">
        <f>Seniori!JM8</f>
        <v>6rU</v>
      </c>
      <c r="JN8" s="173" t="str">
        <f>Seniori!JN8</f>
        <v>4r</v>
      </c>
      <c r="JO8" s="173" t="str">
        <f>Seniori!JO8</f>
        <v>7rU</v>
      </c>
      <c r="JP8" s="173" t="str">
        <f>Seniori!JP8</f>
        <v>DUA</v>
      </c>
      <c r="JQ8" s="173" t="str">
        <f>Seniori!JQ8</f>
        <v>DD</v>
      </c>
      <c r="JR8" s="173" t="str">
        <f>Seniori!JR8</f>
        <v>JU</v>
      </c>
      <c r="JS8" s="173" t="str">
        <f>Seniori!JS8</f>
        <v>SG</v>
      </c>
      <c r="JT8" s="173" t="str">
        <f>Seniori!JT8</f>
        <v>IMI</v>
      </c>
      <c r="JU8" s="173" t="str">
        <f>Seniori!JU8</f>
        <v>4r</v>
      </c>
      <c r="JV8" s="173" t="str">
        <f>Seniori!JV8</f>
        <v>7rU</v>
      </c>
      <c r="JW8" s="173" t="str">
        <f>Seniori!JW8</f>
        <v>DUA</v>
      </c>
      <c r="JX8" s="173" t="str">
        <f>Seniori!JX8</f>
        <v>DJ</v>
      </c>
      <c r="JY8" s="173" t="str">
        <f>Seniori!JY8</f>
        <v>JD</v>
      </c>
      <c r="JZ8" s="173" t="str">
        <f>Seniori!JZ8</f>
        <v>IMI</v>
      </c>
      <c r="KA8" s="173" t="str">
        <f>Seniori!KA8</f>
        <v>YD</v>
      </c>
      <c r="KB8" s="173" t="str">
        <f>Seniori!KB8</f>
        <v>SG</v>
      </c>
      <c r="KC8" s="173" t="str">
        <f>Seniori!KC8</f>
        <v>DUA</v>
      </c>
      <c r="KD8" s="173" t="str">
        <f>Seniori!KD8</f>
        <v>JD</v>
      </c>
      <c r="KE8" s="173" t="str">
        <f>Seniori!KE8</f>
        <v>JJ</v>
      </c>
      <c r="KF8" s="173" t="str">
        <f>Seniori!KF8</f>
        <v>DD</v>
      </c>
      <c r="KG8" s="173" t="str">
        <f>Seniori!KG8</f>
        <v>LS6</v>
      </c>
      <c r="KH8" s="173" t="str">
        <f>Seniori!KH8</f>
        <v>JD</v>
      </c>
      <c r="KI8" s="173" t="str">
        <f>Seniori!KI8</f>
        <v>YD</v>
      </c>
      <c r="KJ8" s="173" t="str">
        <f>Seniori!KJ8</f>
        <v>IMI</v>
      </c>
      <c r="KK8" s="173" t="str">
        <f>Seniori!KK8</f>
        <v>4r</v>
      </c>
      <c r="KL8" s="173" t="str">
        <f>Seniori!KL8</f>
        <v>5rU</v>
      </c>
      <c r="KM8" s="173" t="str">
        <f>Seniori!KM8</f>
        <v>7rU</v>
      </c>
      <c r="KN8" s="173" t="str">
        <f>Seniori!KN8</f>
        <v>DJ</v>
      </c>
      <c r="KO8" s="173" t="str">
        <f>Seniori!KO8</f>
        <v>LS7</v>
      </c>
      <c r="KP8" s="173" t="str">
        <f>Seniori!KP8</f>
        <v>JJ</v>
      </c>
      <c r="KQ8" s="173" t="str">
        <f>Seniori!KQ8</f>
        <v>YJ</v>
      </c>
      <c r="KR8" s="173" t="str">
        <f>Seniori!KR8</f>
        <v>IMI</v>
      </c>
      <c r="KS8" s="173" t="str">
        <f>Seniori!KS8</f>
        <v>4r</v>
      </c>
      <c r="KT8" s="173" t="str">
        <f>Seniori!KT8</f>
        <v>5rF</v>
      </c>
      <c r="KU8" s="173" t="str">
        <f>Seniori!KU8</f>
        <v>4r</v>
      </c>
      <c r="KV8" s="173" t="str">
        <f>Seniori!KV8</f>
        <v>5rU</v>
      </c>
      <c r="KW8" s="173" t="str">
        <f>Seniori!KW8</f>
        <v>6rU</v>
      </c>
      <c r="KX8" s="173" t="str">
        <f>Seniori!KX8</f>
        <v>7rU</v>
      </c>
      <c r="KY8" s="173" t="str">
        <f>Seniori!KY8</f>
        <v>P3</v>
      </c>
      <c r="KZ8" s="173" t="str">
        <f>Seniori!KZ8</f>
        <v>DUA</v>
      </c>
      <c r="LA8" s="173" t="str">
        <f>Seniori!LA8</f>
        <v>DD</v>
      </c>
      <c r="LB8" s="173" t="str">
        <f>Seniori!LB8</f>
        <v>JU</v>
      </c>
      <c r="LC8" s="173" t="str">
        <f>Seniori!LC8</f>
        <v>YU</v>
      </c>
      <c r="LD8" s="173" t="str">
        <f>Seniori!LD8</f>
        <v>IMI</v>
      </c>
      <c r="LE8" s="173" t="str">
        <f>Seniori!LE8</f>
        <v>4r</v>
      </c>
      <c r="LF8" s="173" t="str">
        <f>Seniori!LF8</f>
        <v>5rF</v>
      </c>
      <c r="LG8" s="173" t="str">
        <f>Seniori!LG8</f>
        <v>6rF</v>
      </c>
      <c r="LH8" s="173" t="str">
        <f>Seniori!LH8</f>
        <v>7rF</v>
      </c>
      <c r="LI8" s="173" t="str">
        <f>Seniori!LI8</f>
        <v>P4</v>
      </c>
      <c r="LJ8" s="173" t="str">
        <f>Seniori!LJ8</f>
        <v>DUB</v>
      </c>
      <c r="LK8" s="173" t="str">
        <f>Seniori!LK8</f>
        <v>DJ</v>
      </c>
      <c r="LL8" s="173" t="str">
        <f>Seniori!LL8</f>
        <v>JD</v>
      </c>
      <c r="LM8" s="173" t="str">
        <f>Seniori!LM8</f>
        <v>SG</v>
      </c>
      <c r="LN8" s="173" t="str">
        <f>Seniori!LN8</f>
        <v>IMI</v>
      </c>
      <c r="LO8" s="173" t="str">
        <f>Seniori!LO8</f>
        <v>P3</v>
      </c>
      <c r="LP8" s="173" t="str">
        <f>Seniori!LP8</f>
        <v>Z3</v>
      </c>
      <c r="LQ8" s="173" t="str">
        <f>Seniori!LQ8</f>
        <v>DUA</v>
      </c>
      <c r="LR8" s="173" t="str">
        <f>Seniori!LR8</f>
        <v>DD</v>
      </c>
      <c r="LS8" s="173" t="str">
        <f>Seniori!LS8</f>
        <v>LS5</v>
      </c>
      <c r="LT8" s="173" t="str">
        <f>Seniori!LT8</f>
        <v>P1</v>
      </c>
      <c r="LU8" s="173" t="str">
        <f>Seniori!LU8</f>
        <v>Z1</v>
      </c>
      <c r="LV8" s="185" t="str">
        <f>Seniori!LV8</f>
        <v>Z2</v>
      </c>
      <c r="LW8" s="185" t="str">
        <f>Seniori!LW8</f>
        <v>Z3</v>
      </c>
      <c r="LX8" s="185" t="str">
        <f>Seniori!LX8</f>
        <v>Z5</v>
      </c>
      <c r="LY8" s="185" t="str">
        <f>Seniori!LY8</f>
        <v>P2</v>
      </c>
      <c r="LZ8" s="185" t="str">
        <f>Seniori!LZ8</f>
        <v>MKZ2</v>
      </c>
      <c r="MA8" s="185" t="str">
        <f>Seniori!MA8</f>
        <v>Z4</v>
      </c>
      <c r="MB8" s="185" t="str">
        <f>Seniori!MB8</f>
        <v>L2</v>
      </c>
      <c r="MC8" s="185" t="str">
        <f>Seniori!MC8</f>
        <v>LS2</v>
      </c>
      <c r="MD8" s="185" t="str">
        <f>Seniori!MD8</f>
        <v>S3</v>
      </c>
      <c r="ME8" s="185" t="str">
        <f>Seniori!ME8</f>
        <v>Z2</v>
      </c>
      <c r="MF8" s="185" t="str">
        <f>Seniori!MF8</f>
        <v>Z3</v>
      </c>
      <c r="MG8" s="185" t="str">
        <f>Seniori!MG8</f>
        <v>P1</v>
      </c>
      <c r="MH8" s="185" t="str">
        <f>Seniori!MH8</f>
        <v>P3</v>
      </c>
      <c r="MI8" s="185" t="str">
        <f>Seniori!MI8</f>
        <v>DUA</v>
      </c>
      <c r="MJ8" s="185" t="str">
        <f>Seniori!MJ8</f>
        <v>4r</v>
      </c>
      <c r="MK8" s="185" t="str">
        <f>Seniori!MK8</f>
        <v>5rU</v>
      </c>
      <c r="ML8" s="185" t="str">
        <f>Seniori!ML8</f>
        <v>7rU</v>
      </c>
      <c r="MM8" s="185" t="str">
        <f>Seniori!MM8</f>
        <v>DD</v>
      </c>
      <c r="MN8" s="185" t="str">
        <f>Seniori!MN8</f>
        <v>DJ</v>
      </c>
      <c r="MO8" s="185" t="str">
        <f>Seniori!MO8</f>
        <v>JD</v>
      </c>
      <c r="MP8" s="185" t="str">
        <f>Seniori!MP8</f>
        <v>Z2</v>
      </c>
      <c r="MQ8" s="185" t="str">
        <f>Seniori!MQ8</f>
        <v>Z3</v>
      </c>
      <c r="MR8" s="185" t="str">
        <f>Seniori!MR8</f>
        <v>P3</v>
      </c>
      <c r="MS8" s="185" t="str">
        <f>Seniori!MS8</f>
        <v>DUA</v>
      </c>
      <c r="MT8" s="185" t="str">
        <f>Seniori!MT8</f>
        <v>4r</v>
      </c>
      <c r="MU8" s="185" t="str">
        <f>Seniori!MU8</f>
        <v>5rF</v>
      </c>
      <c r="MV8" s="185" t="str">
        <f>Seniori!MV8</f>
        <v>DD</v>
      </c>
      <c r="MW8" s="185" t="str">
        <f>Seniori!MW8</f>
        <v>JJ</v>
      </c>
      <c r="MX8" s="185" t="str">
        <f>Seniori!MX8</f>
        <v>4r</v>
      </c>
      <c r="MY8" s="185" t="str">
        <f>Seniori!MY8</f>
        <v>5rU</v>
      </c>
      <c r="MZ8" s="185" t="str">
        <f>Seniori!MZ8</f>
        <v>6rU</v>
      </c>
      <c r="NA8" s="185" t="str">
        <f>Seniori!NA8</f>
        <v>P3</v>
      </c>
      <c r="NB8" s="185" t="str">
        <f>Seniori!NB8</f>
        <v>DUA</v>
      </c>
      <c r="NC8" s="185" t="str">
        <f>Seniori!NC8</f>
        <v>DD</v>
      </c>
      <c r="ND8" s="185" t="str">
        <f>Seniori!ND8</f>
        <v>JD</v>
      </c>
      <c r="NE8" s="173" t="str">
        <f>Seniori!NE8</f>
        <v>SG</v>
      </c>
      <c r="NF8" s="173" t="str">
        <f>Seniori!NF8</f>
        <v>4r</v>
      </c>
      <c r="NG8" s="173" t="str">
        <f>Seniori!NG8</f>
        <v>5rF</v>
      </c>
      <c r="NH8" s="173" t="str">
        <f>Seniori!NH8</f>
        <v>6rF</v>
      </c>
      <c r="NI8" s="173" t="str">
        <f>Seniori!NI8</f>
        <v>P4</v>
      </c>
      <c r="NJ8" s="173" t="str">
        <f>Seniori!NJ8</f>
        <v>DUA</v>
      </c>
      <c r="NK8" s="173" t="str">
        <f>Seniori!NK8</f>
        <v>DJ</v>
      </c>
      <c r="NL8" s="173" t="str">
        <f>Seniori!NL8</f>
        <v>JJ</v>
      </c>
      <c r="NM8" s="173" t="str">
        <f>Seniori!NM8</f>
        <v>SG</v>
      </c>
      <c r="NN8" s="173" t="str">
        <f>Seniori!NN8</f>
        <v>IMIv</v>
      </c>
      <c r="NO8" s="173" t="str">
        <f>Seniori!NO8</f>
        <v>P1</v>
      </c>
      <c r="NP8" s="173" t="str">
        <f>Seniori!NP8</f>
        <v>DD</v>
      </c>
      <c r="NQ8" s="173" t="str">
        <f>Seniori!NQ8</f>
        <v>4r</v>
      </c>
      <c r="NR8" s="173" t="str">
        <f>Seniori!NR8</f>
        <v>DUA</v>
      </c>
      <c r="NS8" s="173" t="str">
        <f>Seniori!NS8</f>
        <v>LS5</v>
      </c>
      <c r="NT8" s="173" t="str">
        <f>Seniori!NT8</f>
        <v>JD</v>
      </c>
      <c r="NU8" s="173" t="str">
        <f>Seniori!NU8</f>
        <v>P1</v>
      </c>
      <c r="NV8" s="173" t="str">
        <f>Seniori!NV8</f>
        <v>4r</v>
      </c>
      <c r="NW8" s="173" t="str">
        <f>Seniori!NW8</f>
        <v>LS6</v>
      </c>
      <c r="NX8" s="173" t="str">
        <f>Seniori!NX8</f>
        <v>DUA</v>
      </c>
      <c r="NY8" s="173" t="str">
        <f>Seniori!NY8</f>
        <v>JJ</v>
      </c>
      <c r="NZ8" s="173" t="str">
        <f>Seniori!NZ8</f>
        <v>DJ</v>
      </c>
      <c r="OA8" s="173" t="str">
        <f>Seniori!OA8</f>
        <v>DUA</v>
      </c>
      <c r="OB8" s="173" t="str">
        <f>Seniori!OB8</f>
        <v>DD</v>
      </c>
      <c r="OC8" s="173" t="str">
        <f>Seniori!OC8</f>
        <v>JU</v>
      </c>
      <c r="OD8" s="173" t="str">
        <f>Seniori!OD8</f>
        <v>SG</v>
      </c>
      <c r="OE8" s="173" t="str">
        <f>Seniori!OE8</f>
        <v>DUA</v>
      </c>
      <c r="OF8" s="173" t="str">
        <f>Seniori!OF8</f>
        <v>DD</v>
      </c>
      <c r="OG8" s="173" t="str">
        <f>Seniori!OG8</f>
        <v>JU</v>
      </c>
      <c r="OH8" s="173" t="str">
        <f>Seniori!OH8</f>
        <v>JD</v>
      </c>
      <c r="OI8" s="173" t="str">
        <f>Seniori!OI8</f>
        <v>IMI</v>
      </c>
      <c r="OJ8" s="173" t="str">
        <f>Seniori!OJ8</f>
        <v>DUA</v>
      </c>
      <c r="OK8" s="173" t="str">
        <f>Seniori!OK8</f>
        <v>DD</v>
      </c>
      <c r="OL8" s="173" t="str">
        <f>Seniori!OL8</f>
        <v>YD</v>
      </c>
      <c r="OM8" s="173" t="str">
        <f>Seniori!OM8</f>
        <v>YJ</v>
      </c>
      <c r="ON8" s="173" t="str">
        <f>Seniori!ON8</f>
        <v>YD</v>
      </c>
      <c r="OO8" s="173" t="str">
        <f>Seniori!OO8</f>
        <v>YJ</v>
      </c>
      <c r="OP8" s="173" t="str">
        <f>Seniori!OP8</f>
        <v>SG</v>
      </c>
      <c r="OQ8" s="173" t="str">
        <f>Seniori!OQ8</f>
        <v>IMI</v>
      </c>
      <c r="OR8" s="173" t="str">
        <f>Seniori!OR8</f>
        <v>P1</v>
      </c>
      <c r="OS8" s="173" t="str">
        <f>Seniori!OS8</f>
        <v>Z2</v>
      </c>
      <c r="OT8" s="173" t="str">
        <f>Seniori!OT8</f>
        <v>Z3</v>
      </c>
      <c r="OU8" s="173" t="str">
        <f>Seniori!OU8</f>
        <v>Z4</v>
      </c>
      <c r="OV8" s="173" t="str">
        <f>Seniori!OV8</f>
        <v>Z6</v>
      </c>
      <c r="OW8" s="173" t="str">
        <f>Seniori!OW8</f>
        <v>L0</v>
      </c>
      <c r="OX8" s="173" t="str">
        <f>Seniori!OX8</f>
        <v>DJ</v>
      </c>
      <c r="OY8" s="173" t="str">
        <f>Seniori!OY8</f>
        <v>JD</v>
      </c>
      <c r="OZ8" s="173" t="str">
        <f>Seniori!OZ8</f>
        <v>JJ</v>
      </c>
      <c r="PA8" s="173" t="str">
        <f>Seniori!PA8</f>
        <v>L0</v>
      </c>
      <c r="PB8" s="173" t="str">
        <f>Seniori!PB8</f>
        <v>DD</v>
      </c>
      <c r="PC8" s="173" t="str">
        <f>Seniori!PC8</f>
        <v>JD</v>
      </c>
      <c r="PD8" s="173" t="str">
        <f>Seniori!PD8</f>
        <v>JU</v>
      </c>
      <c r="PE8" s="173" t="str">
        <f>Seniori!PE8</f>
        <v>JU</v>
      </c>
      <c r="PF8" s="173" t="str">
        <f>Seniori!PF8</f>
        <v>Z2</v>
      </c>
      <c r="PG8" s="173" t="str">
        <f>Seniori!PG8</f>
        <v>P1</v>
      </c>
      <c r="PH8" s="173" t="str">
        <f>Seniori!PH8</f>
        <v>P3</v>
      </c>
      <c r="PI8" s="173" t="str">
        <f>Seniori!PI8</f>
        <v>Z4</v>
      </c>
      <c r="PJ8" s="173" t="str">
        <f>Seniori!PJ8</f>
        <v>DUA</v>
      </c>
      <c r="PK8" s="173" t="str">
        <f>Seniori!PK8</f>
        <v>DD</v>
      </c>
      <c r="PL8" s="173" t="str">
        <f>Seniori!PL8</f>
        <v>4r</v>
      </c>
      <c r="PM8" s="173" t="str">
        <f>Seniori!PM8</f>
        <v>5rU</v>
      </c>
      <c r="PN8" s="173" t="str">
        <f>Seniori!PN8</f>
        <v>6rU</v>
      </c>
      <c r="PO8" s="173" t="str">
        <f>Seniori!PO8</f>
        <v>JU</v>
      </c>
      <c r="PP8" s="173" t="str">
        <f>Seniori!PP8</f>
        <v>JD</v>
      </c>
      <c r="PQ8" s="173" t="str">
        <f>Seniori!PQ8</f>
        <v>Z2</v>
      </c>
      <c r="PR8" s="173" t="str">
        <f>Seniori!PR8</f>
        <v>Z3</v>
      </c>
      <c r="PS8" s="173" t="str">
        <f>Seniori!PS8</f>
        <v>P1</v>
      </c>
      <c r="PT8" s="173" t="str">
        <f>Seniori!PT8</f>
        <v>P3</v>
      </c>
      <c r="PU8" s="173" t="str">
        <f>Seniori!PU8</f>
        <v>Z4</v>
      </c>
      <c r="PV8" s="173" t="str">
        <f>Seniori!PV8</f>
        <v>DUA</v>
      </c>
      <c r="PW8" s="173" t="str">
        <f>Seniori!PW8</f>
        <v>DUB</v>
      </c>
      <c r="PX8" s="173" t="str">
        <f>Seniori!PX8</f>
        <v>4r</v>
      </c>
      <c r="PY8" s="173" t="str">
        <f>Seniori!PY8</f>
        <v>5rU</v>
      </c>
      <c r="PZ8" s="173" t="str">
        <f>Seniori!PZ8</f>
        <v>6rF</v>
      </c>
      <c r="QA8" s="173" t="str">
        <f>Seniori!QA8</f>
        <v>DJ</v>
      </c>
      <c r="QB8" s="173" t="str">
        <f>Seniori!QB8</f>
        <v>JD</v>
      </c>
      <c r="QC8" s="173" t="str">
        <f>Seniori!QC8</f>
        <v>JJ</v>
      </c>
      <c r="QD8" s="173" t="str">
        <f>Seniori!QD8</f>
        <v>7rU</v>
      </c>
      <c r="QE8" s="173" t="str">
        <f>Seniori!QE8</f>
        <v>5rU</v>
      </c>
      <c r="QF8" s="173" t="str">
        <f>Seniori!QF8</f>
        <v>DUB</v>
      </c>
      <c r="QG8" s="173" t="str">
        <f>Seniori!QG8</f>
        <v>SG</v>
      </c>
      <c r="QH8" s="173" t="str">
        <f>Seniori!QH8</f>
        <v>YD</v>
      </c>
      <c r="QI8" s="173" t="str">
        <f>Seniori!QI8</f>
        <v>JD</v>
      </c>
      <c r="QJ8" s="173" t="str">
        <f>Seniori!QJ8</f>
        <v>7rF</v>
      </c>
      <c r="QK8" s="173" t="str">
        <f>Seniori!QK8</f>
        <v>DD</v>
      </c>
      <c r="QL8" s="173" t="str">
        <f>Seniori!QL8</f>
        <v>IMI</v>
      </c>
      <c r="QM8" s="173" t="str">
        <f>Seniori!QM8</f>
        <v>YJ</v>
      </c>
      <c r="QN8" s="173" t="str">
        <f>Seniori!QN8</f>
        <v>JJ</v>
      </c>
      <c r="QO8" s="173" t="str">
        <f>Seniori!QO8</f>
        <v>Yv</v>
      </c>
      <c r="QP8" s="173" t="str">
        <f>Seniori!QP8</f>
        <v>IMIv</v>
      </c>
      <c r="QQ8" s="173" t="str">
        <f>Seniori!QQ8</f>
        <v>Jv</v>
      </c>
      <c r="QR8" s="173" t="str">
        <f>Seniori!QR8</f>
        <v>DJ</v>
      </c>
      <c r="QS8" s="173" t="str">
        <f>Seniori!QS8</f>
        <v>DUA</v>
      </c>
      <c r="QT8" s="173" t="str">
        <f>Seniori!QT8</f>
        <v>DD</v>
      </c>
      <c r="QU8" s="173" t="str">
        <f>Seniori!QU8</f>
        <v>DJ</v>
      </c>
      <c r="QV8" s="173" t="str">
        <f>Seniori!QV8</f>
        <v>YU</v>
      </c>
      <c r="QW8" s="173" t="str">
        <f>Seniori!QW8</f>
        <v>IMI</v>
      </c>
      <c r="QX8" s="173" t="str">
        <f>Seniori!QX8</f>
        <v>4r</v>
      </c>
      <c r="QY8" s="173" t="str">
        <f>Seniori!QY8</f>
        <v>YD</v>
      </c>
      <c r="QZ8" s="173" t="str">
        <f>Seniori!QZ8</f>
        <v>DD</v>
      </c>
      <c r="RA8" s="173" t="str">
        <f>Seniori!RA8</f>
        <v>DUB</v>
      </c>
      <c r="RB8" s="173" t="str">
        <f>Seniori!RB8</f>
        <v>5rU</v>
      </c>
      <c r="RC8" s="173" t="str">
        <f>Seniori!RC8</f>
        <v>YJ</v>
      </c>
      <c r="RD8" s="173" t="str">
        <f>Seniori!RD8</f>
        <v>5rF</v>
      </c>
      <c r="RE8" s="173" t="str">
        <f>Seniori!RE8</f>
        <v>Z2</v>
      </c>
      <c r="RF8" s="173" t="str">
        <f>Seniori!RF8</f>
        <v>P2</v>
      </c>
      <c r="RG8" s="173" t="str">
        <f>Seniori!RG8</f>
        <v>DUA</v>
      </c>
      <c r="RH8" s="173" t="str">
        <f>Seniori!RH8</f>
        <v>4r</v>
      </c>
      <c r="RI8" s="173" t="str">
        <f>Seniori!RI8</f>
        <v>5rU</v>
      </c>
      <c r="RJ8" s="173" t="str">
        <f>Seniori!RJ8</f>
        <v>DD</v>
      </c>
      <c r="RK8" s="173" t="str">
        <f>Seniori!RK8</f>
        <v>JU</v>
      </c>
      <c r="RL8" s="173" t="str">
        <f>Seniori!RL8</f>
        <v>YU</v>
      </c>
      <c r="RM8" s="173" t="str">
        <f>Seniori!RM8</f>
        <v>Z3</v>
      </c>
      <c r="RN8" s="173" t="str">
        <f>Seniori!RN8</f>
        <v>P4</v>
      </c>
      <c r="RO8" s="173" t="str">
        <f>Seniori!RO8</f>
        <v>Z4</v>
      </c>
      <c r="RP8" s="173" t="str">
        <f>Seniori!RP8</f>
        <v>4r</v>
      </c>
      <c r="RQ8" s="173" t="str">
        <f>Seniori!RQ8</f>
        <v>5rU</v>
      </c>
      <c r="RR8" s="173" t="str">
        <f>Seniori!RR8</f>
        <v>L11</v>
      </c>
      <c r="RS8" s="173" t="str">
        <f>Seniori!RS8</f>
        <v>JJ</v>
      </c>
      <c r="RT8" s="173" t="str">
        <f>Seniori!RT8</f>
        <v>SG</v>
      </c>
      <c r="RU8" s="173" t="str">
        <f>Seniori!RU8</f>
        <v>P2</v>
      </c>
      <c r="RV8" s="173" t="str">
        <f>Seniori!RV8</f>
        <v>Z2</v>
      </c>
      <c r="RW8" s="173" t="str">
        <f>Seniori!RW8</f>
        <v>Z3</v>
      </c>
      <c r="RX8" s="173" t="str">
        <f>Seniori!RX8</f>
        <v>Z6</v>
      </c>
      <c r="RY8" s="173" t="str">
        <f>Seniori!RY8</f>
        <v>Z7</v>
      </c>
      <c r="RZ8" s="173" t="str">
        <f>Seniori!RZ8</f>
        <v>4r</v>
      </c>
      <c r="SA8" s="173" t="str">
        <f>Seniori!SA8</f>
        <v>DUA</v>
      </c>
      <c r="SB8" s="173" t="str">
        <f>Seniori!SB8</f>
        <v>DD</v>
      </c>
      <c r="SC8" s="173" t="str">
        <f>Seniori!SC8</f>
        <v>P1</v>
      </c>
      <c r="SD8" s="173" t="str">
        <f>Seniori!SD8</f>
        <v>P3</v>
      </c>
      <c r="SE8" s="173" t="str">
        <f>Seniori!SE8</f>
        <v>4r</v>
      </c>
      <c r="SF8" s="173" t="str">
        <f>Seniori!SF8</f>
        <v>DUA</v>
      </c>
      <c r="SG8" s="173">
        <f>Seniori!SG8</f>
        <v>0</v>
      </c>
      <c r="SH8" s="173">
        <f>Seniori!SH8</f>
        <v>0</v>
      </c>
      <c r="SI8" s="173">
        <f>Seniori!SI8</f>
        <v>0</v>
      </c>
      <c r="SJ8" s="173">
        <f>Seniori!SJ8</f>
        <v>0</v>
      </c>
      <c r="SK8" s="173">
        <f>Seniori!SK8</f>
        <v>0</v>
      </c>
      <c r="SL8" s="173">
        <f>Seniori!SL8</f>
        <v>0</v>
      </c>
      <c r="SM8" s="173">
        <f>Seniori!SM8</f>
        <v>0</v>
      </c>
      <c r="SN8" s="173">
        <f>Seniori!SN8</f>
        <v>0</v>
      </c>
      <c r="SO8" s="173">
        <f>Seniori!SO8</f>
        <v>0</v>
      </c>
      <c r="SP8" s="173">
        <f>Seniori!SP8</f>
        <v>0</v>
      </c>
      <c r="SQ8" s="173">
        <f>Seniori!SQ8</f>
        <v>0</v>
      </c>
      <c r="SR8" s="173">
        <f>Seniori!SR8</f>
        <v>0</v>
      </c>
      <c r="SS8" s="173">
        <f>Seniori!SS8</f>
        <v>0</v>
      </c>
      <c r="ST8" s="173">
        <f>Seniori!ST8</f>
        <v>0</v>
      </c>
      <c r="SU8" s="173">
        <f>Seniori!SU8</f>
        <v>0</v>
      </c>
      <c r="SV8" s="173">
        <f>Seniori!SV8</f>
        <v>0</v>
      </c>
      <c r="SW8" s="173">
        <f>Seniori!SW8</f>
        <v>0</v>
      </c>
      <c r="SX8" s="173">
        <f>Seniori!SX8</f>
        <v>0</v>
      </c>
      <c r="SY8" s="173">
        <f>Seniori!SY8</f>
        <v>0</v>
      </c>
      <c r="SZ8" s="173">
        <f>Seniori!SZ8</f>
        <v>0</v>
      </c>
      <c r="TA8" s="173">
        <f>Seniori!TA8</f>
        <v>0</v>
      </c>
      <c r="TB8" s="173">
        <f>Seniori!TB8</f>
        <v>0</v>
      </c>
    </row>
    <row r="9" spans="1:522" s="10" customFormat="1" ht="18" customHeight="1" x14ac:dyDescent="0.25">
      <c r="A9" s="12">
        <v>1</v>
      </c>
      <c r="B9" s="11" t="s">
        <v>65</v>
      </c>
      <c r="C9" s="1">
        <v>7365</v>
      </c>
      <c r="D9" t="s">
        <v>66</v>
      </c>
      <c r="E9" s="1">
        <v>10844</v>
      </c>
      <c r="F9" s="1">
        <v>2006</v>
      </c>
      <c r="G9" t="s">
        <v>67</v>
      </c>
      <c r="H9" s="4"/>
      <c r="I9" s="142">
        <f t="shared" ref="I9:I16" si="0">SUM(K9:TB9)</f>
        <v>162</v>
      </c>
      <c r="J9" s="143">
        <f>Tabuľka119[[#This Row],[Stĺpec35]]+AI10+Tabuľka119[[#This Row],[Stĺpec37]]+AK10+AN10+BY10+CG10+ON10+Tabuľka119[[#This Row],[Stĺpec435]]+Tabuľka119[[#This Row],[Stĺpec434]]+Tabuľka119[[#This Row],[Stĺpec458]]+QH10+Tabuľka119[[#This Row],[Stĺpec453]]+QM10+QO10</f>
        <v>346.5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>
        <f>(8+9)*1.5</f>
        <v>25.5</v>
      </c>
      <c r="AJ9" s="1"/>
      <c r="AK9" s="1">
        <f>(7+9)*1.5</f>
        <v>24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 t="s">
        <v>307</v>
      </c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64"/>
      <c r="FH9" s="64"/>
      <c r="FI9" s="64"/>
      <c r="FJ9" s="64"/>
      <c r="FK9" s="62"/>
      <c r="FL9" s="62"/>
      <c r="FM9" s="64"/>
      <c r="FN9" s="64"/>
      <c r="FO9" s="62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2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06"/>
      <c r="LW9" s="106"/>
      <c r="LX9" s="106"/>
      <c r="LY9" s="106"/>
      <c r="LZ9" s="106"/>
      <c r="MA9" s="106"/>
      <c r="MB9" s="106"/>
      <c r="MC9" s="106"/>
      <c r="MD9" s="106"/>
      <c r="ME9" s="106"/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06"/>
      <c r="MS9" s="106"/>
      <c r="MT9" s="106"/>
      <c r="MU9" s="106"/>
      <c r="MV9" s="106"/>
      <c r="MW9" s="106"/>
      <c r="MX9" s="106"/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06"/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06"/>
      <c r="NV9" s="106"/>
      <c r="NW9" s="106"/>
      <c r="NX9" s="106"/>
      <c r="NY9" s="106"/>
      <c r="NZ9" s="106"/>
      <c r="OA9" s="106"/>
      <c r="OB9" s="106"/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15">
        <f>(0+8)*1.5</f>
        <v>12</v>
      </c>
      <c r="OO9" s="106">
        <f>(5+9)*1.5</f>
        <v>21</v>
      </c>
      <c r="OP9" s="106">
        <f>(6+7)*1.5</f>
        <v>19.5</v>
      </c>
      <c r="OQ9" s="106">
        <f>(4+5)*1.5</f>
        <v>13.5</v>
      </c>
      <c r="OR9" s="106"/>
      <c r="OS9" s="106"/>
      <c r="OT9" s="106"/>
      <c r="OU9" s="106"/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06"/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06"/>
      <c r="PS9" s="106"/>
      <c r="PT9" s="106"/>
      <c r="PU9" s="106"/>
      <c r="PV9" s="106"/>
      <c r="PW9" s="106"/>
      <c r="PX9" s="106"/>
      <c r="PY9" s="106"/>
      <c r="PZ9" s="106"/>
      <c r="QA9" s="106"/>
      <c r="QB9" s="106"/>
      <c r="QC9" s="106"/>
      <c r="QD9" s="106"/>
      <c r="QE9" s="106"/>
      <c r="QF9" s="106"/>
      <c r="QG9" s="106"/>
      <c r="QH9" s="106">
        <f>(8+8)*1.5</f>
        <v>24</v>
      </c>
      <c r="QI9" s="106"/>
      <c r="QJ9" s="106"/>
      <c r="QK9" s="106"/>
      <c r="QL9" s="106"/>
      <c r="QM9" s="106">
        <f>(7+8)*1.5</f>
        <v>22.5</v>
      </c>
      <c r="QN9" s="106"/>
      <c r="QO9" s="106"/>
      <c r="QP9" s="106"/>
      <c r="QQ9" s="106"/>
      <c r="QR9" s="106"/>
      <c r="QS9" s="106"/>
      <c r="QT9" s="106"/>
      <c r="QU9" s="106"/>
      <c r="QV9" s="106"/>
      <c r="QW9" s="106"/>
      <c r="QX9" s="106"/>
      <c r="QY9" s="106"/>
      <c r="QZ9" s="106"/>
      <c r="RA9" s="106"/>
      <c r="RB9" s="106"/>
      <c r="RC9" s="106"/>
      <c r="RD9" s="106"/>
      <c r="RE9" s="106"/>
      <c r="RF9" s="106"/>
      <c r="RG9" s="106"/>
      <c r="RH9" s="106"/>
      <c r="RI9" s="106"/>
      <c r="RJ9" s="106"/>
      <c r="RK9" s="1"/>
      <c r="RL9" s="106"/>
      <c r="RM9" s="106"/>
      <c r="RN9" s="106"/>
      <c r="RO9" s="106"/>
      <c r="RP9" s="106"/>
      <c r="RQ9" s="106"/>
      <c r="RR9" s="106"/>
      <c r="RS9" s="106"/>
      <c r="RT9" s="106"/>
      <c r="RU9" s="106"/>
      <c r="RV9" s="106"/>
      <c r="RW9" s="106"/>
      <c r="RX9" s="106"/>
      <c r="RY9" s="106"/>
      <c r="RZ9" s="106"/>
      <c r="SA9" s="106"/>
      <c r="SB9" s="106"/>
      <c r="SC9" s="106"/>
      <c r="SD9" s="106"/>
      <c r="SE9" s="106"/>
      <c r="SF9" s="106"/>
      <c r="SG9" s="106"/>
      <c r="SH9" s="106"/>
      <c r="SI9" s="106"/>
      <c r="SJ9" s="106"/>
      <c r="SK9" s="106"/>
      <c r="SL9" s="106"/>
      <c r="SM9" s="106"/>
      <c r="SN9" s="106"/>
      <c r="SO9" s="106"/>
      <c r="SP9" s="106"/>
      <c r="SQ9" s="106"/>
      <c r="SR9" s="106"/>
      <c r="SS9" s="106"/>
      <c r="ST9" s="106"/>
      <c r="SU9" s="106"/>
      <c r="SV9" s="106"/>
      <c r="SW9" s="106"/>
      <c r="SX9" s="106"/>
      <c r="SY9" s="106"/>
      <c r="SZ9" s="106"/>
      <c r="TA9" s="106"/>
      <c r="TB9" s="1"/>
    </row>
    <row r="10" spans="1:522" s="10" customFormat="1" ht="18" customHeight="1" x14ac:dyDescent="0.25">
      <c r="A10" s="12"/>
      <c r="B10" s="11"/>
      <c r="C10" s="1"/>
      <c r="D10" s="61" t="s">
        <v>135</v>
      </c>
      <c r="E10" s="1"/>
      <c r="F10" s="1"/>
      <c r="G10"/>
      <c r="H10" s="4"/>
      <c r="I10" s="142">
        <f t="shared" si="0"/>
        <v>270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>
        <f>(7+9)*1.5</f>
        <v>24</v>
      </c>
      <c r="AJ10" s="1"/>
      <c r="AK10" s="1">
        <f>(6+9)*1.5</f>
        <v>22.5</v>
      </c>
      <c r="AL10" s="1"/>
      <c r="AM10" s="1"/>
      <c r="AN10" s="1">
        <f>(8+11)*1.5</f>
        <v>28.5</v>
      </c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>
        <f>(7+8)*1.5</f>
        <v>22.5</v>
      </c>
      <c r="BZ10" s="1"/>
      <c r="CA10" s="1"/>
      <c r="CB10" s="1"/>
      <c r="CC10" s="1">
        <f>(3+8)*1.5</f>
        <v>16.5</v>
      </c>
      <c r="CD10" s="1"/>
      <c r="CE10" s="1"/>
      <c r="CF10" s="1"/>
      <c r="CG10" s="1">
        <f>(3+11)*1.5</f>
        <v>21</v>
      </c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64"/>
      <c r="FH10" s="64"/>
      <c r="FI10" s="64"/>
      <c r="FJ10" s="64"/>
      <c r="FK10" s="62"/>
      <c r="FL10" s="62"/>
      <c r="FM10" s="64"/>
      <c r="FN10" s="64"/>
      <c r="FO10" s="62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2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 t="s">
        <v>307</v>
      </c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06"/>
      <c r="LW10" s="106"/>
      <c r="LX10" s="106"/>
      <c r="LY10" s="106"/>
      <c r="LZ10" s="106"/>
      <c r="MA10" s="106"/>
      <c r="MB10" s="106"/>
      <c r="MC10" s="106"/>
      <c r="MD10" s="106"/>
      <c r="ME10" s="106"/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06"/>
      <c r="MS10" s="106"/>
      <c r="MT10" s="106"/>
      <c r="MU10" s="106"/>
      <c r="MV10" s="106"/>
      <c r="MW10" s="106"/>
      <c r="MX10" s="106"/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06"/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>
        <f>(0+7)*1.5</f>
        <v>10.5</v>
      </c>
      <c r="OM10" s="106">
        <f>(3+8)*1.5</f>
        <v>16.5</v>
      </c>
      <c r="ON10" s="106">
        <f>(4+9)*1.5</f>
        <v>19.5</v>
      </c>
      <c r="OO10" s="106">
        <f>(3+8)*1.5</f>
        <v>16.5</v>
      </c>
      <c r="OP10" s="106"/>
      <c r="OQ10" s="106"/>
      <c r="OR10" s="106"/>
      <c r="OS10" s="106"/>
      <c r="OT10" s="106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/>
      <c r="QF10" s="106"/>
      <c r="QG10" s="106"/>
      <c r="QH10" s="106">
        <f>(9+8)*1.5</f>
        <v>25.5</v>
      </c>
      <c r="QI10" s="106"/>
      <c r="QJ10" s="106"/>
      <c r="QK10" s="106"/>
      <c r="QL10" s="106"/>
      <c r="QM10" s="106">
        <f>(9+10)*1.5</f>
        <v>28.5</v>
      </c>
      <c r="QN10" s="106"/>
      <c r="QO10" s="106">
        <f>(0+12)*1.5</f>
        <v>18</v>
      </c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/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"/>
    </row>
    <row r="11" spans="1:522" s="10" customFormat="1" ht="18" customHeight="1" x14ac:dyDescent="0.25">
      <c r="A11" s="12">
        <v>2</v>
      </c>
      <c r="B11" s="11" t="s">
        <v>71</v>
      </c>
      <c r="C11" s="1">
        <v>7530</v>
      </c>
      <c r="D11" s="4" t="s">
        <v>126</v>
      </c>
      <c r="E11" s="1">
        <v>11635</v>
      </c>
      <c r="F11" s="1">
        <v>2008</v>
      </c>
      <c r="G11" s="4" t="s">
        <v>72</v>
      </c>
      <c r="H11" s="130"/>
      <c r="I11" s="142">
        <f t="shared" si="0"/>
        <v>122</v>
      </c>
      <c r="J11" s="143">
        <f>Tabuľka119[[#This Row],[Stĺpec63]]+Tabuľka119[[#This Row],[Stĺpec35]]+Tabuľka119[[#This Row],[Stĺpec37]]+Tabuľka119[[#This Row],[Stĺpec40]]+Tabuľka119[[#This Row],[Stĺpec143]]+FA12+HT12+IZ12+JI12+Tabuľka119[[#This Row],[Stĺpec296]]+Tabuľka119[[#This Row],[Stĺpec299]]+Tabuľka119[[#This Row],[Stĺpec331]]+LM12+QV12+QY12</f>
        <v>218.5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>
        <f>(5+5)*1.5</f>
        <v>15</v>
      </c>
      <c r="AJ11" s="1"/>
      <c r="AK11" s="1">
        <f>(5+7)*1.5</f>
        <v>18</v>
      </c>
      <c r="AL11" s="1"/>
      <c r="AM11" s="1"/>
      <c r="AN11" s="1">
        <f>(7+5)*1.5</f>
        <v>18</v>
      </c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>
        <v>10</v>
      </c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>
        <v>9</v>
      </c>
      <c r="FA11" s="1"/>
      <c r="FB11" s="1"/>
      <c r="FC11" s="1"/>
      <c r="FD11" s="1"/>
      <c r="FE11" s="1"/>
      <c r="FF11" s="1"/>
      <c r="FG11" s="64"/>
      <c r="FH11" s="64"/>
      <c r="FI11" s="64"/>
      <c r="FJ11" s="64"/>
      <c r="FK11" s="62"/>
      <c r="FL11" s="62"/>
      <c r="FM11" s="64"/>
      <c r="FN11" s="64"/>
      <c r="FO11" s="62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2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 t="s">
        <v>307</v>
      </c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>
        <f>4+5</f>
        <v>9</v>
      </c>
      <c r="JA11" s="1"/>
      <c r="JB11" s="1"/>
      <c r="JC11" s="1"/>
      <c r="JD11" s="1"/>
      <c r="JE11" s="1"/>
      <c r="JF11" s="1"/>
      <c r="JG11" s="1"/>
      <c r="JH11" s="1"/>
      <c r="JI11" s="1"/>
      <c r="JJ11" s="1">
        <f>7+6</f>
        <v>13</v>
      </c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>
        <f>(7+6)*1.5</f>
        <v>19.5</v>
      </c>
      <c r="LD11" s="1"/>
      <c r="LE11" s="1"/>
      <c r="LF11" s="1"/>
      <c r="LG11" s="1"/>
      <c r="LH11" s="1"/>
      <c r="LI11" s="1"/>
      <c r="LJ11" s="1"/>
      <c r="LK11" s="1"/>
      <c r="LL11" s="1"/>
      <c r="LM11" s="1">
        <f>(3+4)*1.5</f>
        <v>10.5</v>
      </c>
      <c r="LN11" s="1"/>
      <c r="LO11" s="1"/>
      <c r="LP11" s="1"/>
      <c r="LQ11" s="1"/>
      <c r="LR11" s="1"/>
      <c r="LS11" s="1"/>
      <c r="LT11" s="1"/>
      <c r="LU11" s="1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/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"/>
    </row>
    <row r="12" spans="1:522" s="10" customFormat="1" ht="18" customHeight="1" x14ac:dyDescent="0.25">
      <c r="A12" s="33"/>
      <c r="B12" s="11"/>
      <c r="C12" s="1"/>
      <c r="D12" s="4" t="s">
        <v>148</v>
      </c>
      <c r="E12" s="1"/>
      <c r="F12" s="1"/>
      <c r="G12" s="4"/>
      <c r="H12" s="130"/>
      <c r="I12" s="142">
        <f t="shared" si="0"/>
        <v>111.5</v>
      </c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>
        <v>10</v>
      </c>
      <c r="FB12" s="1"/>
      <c r="FC12" s="1"/>
      <c r="FD12" s="1"/>
      <c r="FE12" s="1"/>
      <c r="FF12" s="1"/>
      <c r="FG12" s="64"/>
      <c r="FH12" s="64"/>
      <c r="FI12" s="64"/>
      <c r="FJ12" s="64"/>
      <c r="FK12" s="62"/>
      <c r="FL12" s="62"/>
      <c r="FM12" s="64"/>
      <c r="FN12" s="64"/>
      <c r="FO12" s="62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2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1"/>
      <c r="HM12" s="1"/>
      <c r="HN12" s="1"/>
      <c r="HO12" s="1"/>
      <c r="HP12" s="1"/>
      <c r="HQ12" s="1"/>
      <c r="HR12" s="1"/>
      <c r="HS12" s="1"/>
      <c r="HT12" s="1">
        <v>9</v>
      </c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>
        <f>7+7</f>
        <v>14</v>
      </c>
      <c r="JA12" s="1"/>
      <c r="JB12" s="1"/>
      <c r="JC12" s="1"/>
      <c r="JD12" s="1"/>
      <c r="JE12" s="1"/>
      <c r="JF12" s="1"/>
      <c r="JG12" s="1"/>
      <c r="JH12" s="1"/>
      <c r="JI12" s="1">
        <f>9+8</f>
        <v>17</v>
      </c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 t="s">
        <v>307</v>
      </c>
      <c r="LD12" s="1"/>
      <c r="LE12" s="1"/>
      <c r="LF12" s="1"/>
      <c r="LG12" s="1"/>
      <c r="LH12" s="1"/>
      <c r="LI12" s="1"/>
      <c r="LJ12" s="1"/>
      <c r="LK12" s="1"/>
      <c r="LL12" s="1"/>
      <c r="LM12" s="1">
        <f>(7+8)*1.5</f>
        <v>22.5</v>
      </c>
      <c r="LN12" s="1"/>
      <c r="LO12" s="1"/>
      <c r="LP12" s="1"/>
      <c r="LQ12" s="1"/>
      <c r="LR12" s="1"/>
      <c r="LS12" s="1"/>
      <c r="LT12" s="1"/>
      <c r="LU12" s="1"/>
      <c r="LV12" s="106"/>
      <c r="LW12" s="106"/>
      <c r="LX12" s="106"/>
      <c r="LY12" s="106"/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06"/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>
        <f>9+10</f>
        <v>19</v>
      </c>
      <c r="QW12" s="106"/>
      <c r="QX12" s="106"/>
      <c r="QY12" s="106">
        <f>7+7</f>
        <v>14</v>
      </c>
      <c r="QZ12" s="106"/>
      <c r="RA12" s="106"/>
      <c r="RB12" s="106"/>
      <c r="RC12" s="106">
        <v>6</v>
      </c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"/>
    </row>
    <row r="13" spans="1:522" s="10" customFormat="1" ht="18" customHeight="1" x14ac:dyDescent="0.25">
      <c r="A13" s="33"/>
      <c r="B13" s="35"/>
      <c r="C13" s="1"/>
      <c r="D13" s="4" t="s">
        <v>466</v>
      </c>
      <c r="E13" s="1">
        <v>12394</v>
      </c>
      <c r="F13" s="1"/>
      <c r="G13" s="4"/>
      <c r="H13" s="130"/>
      <c r="I13" s="142">
        <f t="shared" si="0"/>
        <v>2</v>
      </c>
      <c r="J13" s="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64"/>
      <c r="FH13" s="64"/>
      <c r="FI13" s="64"/>
      <c r="FJ13" s="64"/>
      <c r="FK13" s="62"/>
      <c r="FL13" s="62"/>
      <c r="FM13" s="64"/>
      <c r="FN13" s="64"/>
      <c r="FO13" s="62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2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>
        <v>2</v>
      </c>
      <c r="HG13" s="64"/>
      <c r="HH13" s="64"/>
      <c r="HI13" s="64"/>
      <c r="HJ13" s="64"/>
      <c r="HK13" s="64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/>
      <c r="RL13" s="106"/>
      <c r="RM13" s="106"/>
      <c r="RN13" s="106"/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"/>
    </row>
    <row r="14" spans="1:522" s="10" customFormat="1" ht="18" customHeight="1" x14ac:dyDescent="0.25">
      <c r="A14" s="12">
        <v>3</v>
      </c>
      <c r="B14" s="11" t="s">
        <v>70</v>
      </c>
      <c r="C14" s="1">
        <v>7124</v>
      </c>
      <c r="D14" s="4" t="s">
        <v>115</v>
      </c>
      <c r="E14" s="1">
        <v>11747</v>
      </c>
      <c r="F14" s="1">
        <v>2017</v>
      </c>
      <c r="G14" t="s">
        <v>21</v>
      </c>
      <c r="H14" s="130"/>
      <c r="I14" s="142">
        <f>SUM(K14:TB14)</f>
        <v>61</v>
      </c>
      <c r="J14" s="12">
        <f>Tabuľka119[[#This Row],[Stĺpec8]]</f>
        <v>61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64"/>
      <c r="FH14" s="64"/>
      <c r="FI14" s="64"/>
      <c r="FJ14" s="64"/>
      <c r="FK14" s="62"/>
      <c r="FL14" s="62"/>
      <c r="FM14" s="64"/>
      <c r="FN14" s="64"/>
      <c r="FO14" s="62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2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 t="s">
        <v>307</v>
      </c>
      <c r="LA14" s="1" t="s">
        <v>307</v>
      </c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>
        <f>3+3</f>
        <v>6</v>
      </c>
      <c r="LS14" s="1">
        <f>3+4</f>
        <v>7</v>
      </c>
      <c r="LT14" s="1"/>
      <c r="LU14" s="1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>
        <f>5+2</f>
        <v>7</v>
      </c>
      <c r="NX14" s="106"/>
      <c r="NY14" s="106"/>
      <c r="NZ14" s="106">
        <f>4+1</f>
        <v>5</v>
      </c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>
        <f>4+4</f>
        <v>8</v>
      </c>
      <c r="QU14" s="106">
        <f>4+3</f>
        <v>7</v>
      </c>
      <c r="QV14" s="106"/>
      <c r="QW14" s="106"/>
      <c r="QX14" s="106"/>
      <c r="QY14" s="106"/>
      <c r="QZ14" s="106">
        <f>4+5</f>
        <v>9</v>
      </c>
      <c r="RA14" s="106">
        <v>2</v>
      </c>
      <c r="RB14" s="106"/>
      <c r="RC14" s="106"/>
      <c r="RD14" s="106"/>
      <c r="RE14" s="106"/>
      <c r="RF14" s="106"/>
      <c r="RG14" s="106">
        <f>3+3</f>
        <v>6</v>
      </c>
      <c r="RH14" s="106"/>
      <c r="RI14" s="106"/>
      <c r="RJ14" s="106">
        <f>3+1</f>
        <v>4</v>
      </c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"/>
    </row>
    <row r="15" spans="1:522" s="10" customFormat="1" ht="18" customHeight="1" x14ac:dyDescent="0.25">
      <c r="A15" s="12">
        <v>4</v>
      </c>
      <c r="B15" s="11" t="s">
        <v>114</v>
      </c>
      <c r="C15" s="1"/>
      <c r="D15" s="4" t="s">
        <v>204</v>
      </c>
      <c r="E15" s="1">
        <v>12104</v>
      </c>
      <c r="F15" s="1">
        <v>2007</v>
      </c>
      <c r="G15" s="4" t="s">
        <v>19</v>
      </c>
      <c r="H15" s="130"/>
      <c r="I15" s="142">
        <f t="shared" si="0"/>
        <v>28</v>
      </c>
      <c r="J15" s="143">
        <f>Tabuľka119[[#This Row],[Stĺpec8]]+I16+I17</f>
        <v>55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64"/>
      <c r="FH15" s="64"/>
      <c r="FI15" s="64"/>
      <c r="FJ15" s="64"/>
      <c r="FK15" s="62"/>
      <c r="FL15" s="62"/>
      <c r="FM15" s="64"/>
      <c r="FN15" s="64"/>
      <c r="FO15" s="62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2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>
        <f>9+9</f>
        <v>18</v>
      </c>
      <c r="HL15" s="1"/>
      <c r="HM15" s="1"/>
      <c r="HN15" s="1"/>
      <c r="HO15" s="1"/>
      <c r="HP15" s="1"/>
      <c r="HQ15" s="1"/>
      <c r="HR15" s="1"/>
      <c r="HS15" s="1"/>
      <c r="HT15" s="1">
        <v>7</v>
      </c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>
        <v>3</v>
      </c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"/>
    </row>
    <row r="16" spans="1:522" s="10" customFormat="1" ht="18" customHeight="1" x14ac:dyDescent="0.25">
      <c r="A16" s="33"/>
      <c r="B16" s="35"/>
      <c r="C16" s="1"/>
      <c r="D16" s="4" t="s">
        <v>463</v>
      </c>
      <c r="E16" s="1">
        <v>12824</v>
      </c>
      <c r="F16" s="1">
        <v>2019</v>
      </c>
      <c r="G16" s="4"/>
      <c r="H16" s="130"/>
      <c r="I16" s="142">
        <f t="shared" si="0"/>
        <v>27</v>
      </c>
      <c r="J16" s="1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>
        <v>2</v>
      </c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>
        <f>2+3</f>
        <v>5</v>
      </c>
      <c r="DE16" s="1"/>
      <c r="DF16" s="1"/>
      <c r="DG16" s="1"/>
      <c r="DH16" s="1"/>
      <c r="DI16" s="1"/>
      <c r="DJ16" s="1"/>
      <c r="DK16" s="1">
        <f>1+2</f>
        <v>3</v>
      </c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64"/>
      <c r="FH16" s="64"/>
      <c r="FI16" s="64"/>
      <c r="FJ16" s="64"/>
      <c r="FK16" s="62"/>
      <c r="FL16" s="62"/>
      <c r="FM16" s="64"/>
      <c r="FN16" s="64"/>
      <c r="FO16" s="62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2"/>
      <c r="GE16" s="64"/>
      <c r="GF16" s="64"/>
      <c r="GG16" s="64"/>
      <c r="GH16" s="64"/>
      <c r="GI16" s="64">
        <f>2+2</f>
        <v>4</v>
      </c>
      <c r="GJ16" s="64"/>
      <c r="GK16" s="64"/>
      <c r="GL16" s="64"/>
      <c r="GM16" s="64"/>
      <c r="GN16" s="64"/>
      <c r="GO16" s="64">
        <f>2+1</f>
        <v>3</v>
      </c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1"/>
      <c r="HM16" s="1"/>
      <c r="HN16" s="1"/>
      <c r="HO16" s="1">
        <v>2</v>
      </c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>
        <f>3+5</f>
        <v>8</v>
      </c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/>
      <c r="RM16" s="106"/>
      <c r="RN16" s="106"/>
      <c r="RO16" s="106"/>
      <c r="RP16" s="106"/>
      <c r="RQ16" s="106"/>
      <c r="RR16" s="106"/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"/>
    </row>
    <row r="17" spans="1:522" s="10" customFormat="1" ht="18" customHeight="1" x14ac:dyDescent="0.25">
      <c r="A17" s="33"/>
      <c r="B17" s="11"/>
      <c r="C17" s="1"/>
      <c r="D17" s="4" t="s">
        <v>157</v>
      </c>
      <c r="E17" s="1">
        <v>12104</v>
      </c>
      <c r="F17" s="1">
        <v>2007</v>
      </c>
      <c r="G17" s="4"/>
      <c r="H17" s="130"/>
      <c r="I17" s="142">
        <f t="shared" ref="I17:I32" si="1">SUM(K17:TB17)</f>
        <v>0</v>
      </c>
      <c r="J17" s="1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64"/>
      <c r="FH17" s="64"/>
      <c r="FI17" s="64"/>
      <c r="FJ17" s="64"/>
      <c r="FK17" s="62"/>
      <c r="FL17" s="62"/>
      <c r="FM17" s="64"/>
      <c r="FN17" s="64"/>
      <c r="FO17" s="62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2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"/>
    </row>
    <row r="18" spans="1:522" s="10" customFormat="1" ht="18" customHeight="1" x14ac:dyDescent="0.25">
      <c r="A18" s="12">
        <v>5</v>
      </c>
      <c r="B18" s="11" t="s">
        <v>654</v>
      </c>
      <c r="C18" s="1">
        <v>8891</v>
      </c>
      <c r="D18" s="4" t="s">
        <v>77</v>
      </c>
      <c r="E18" s="1">
        <v>10998</v>
      </c>
      <c r="F18" s="1">
        <v>2013</v>
      </c>
      <c r="G18" s="4" t="s">
        <v>367</v>
      </c>
      <c r="H18" s="4"/>
      <c r="I18" s="142">
        <f>SUM(K18:TB18)</f>
        <v>35</v>
      </c>
      <c r="J18" s="143">
        <f>Tabuľka119[[#This Row],[Stĺpec8]]+I19</f>
        <v>37</v>
      </c>
      <c r="K18" s="1"/>
      <c r="L18" s="1"/>
      <c r="M18" s="1"/>
      <c r="N18" s="1"/>
      <c r="O18" s="1"/>
      <c r="P18" s="1"/>
      <c r="Q18" s="1"/>
      <c r="R18" s="1"/>
      <c r="S18" s="1">
        <f>2+1</f>
        <v>3</v>
      </c>
      <c r="T18" s="1"/>
      <c r="U18" s="1"/>
      <c r="V18" s="1"/>
      <c r="W18" s="1"/>
      <c r="X18" s="1"/>
      <c r="Y18" s="1"/>
      <c r="Z18" s="1">
        <f>4+3</f>
        <v>7</v>
      </c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>
        <f>4+5</f>
        <v>9</v>
      </c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 t="s">
        <v>307</v>
      </c>
      <c r="DJ18" s="1"/>
      <c r="DK18" s="1"/>
      <c r="DL18" s="1"/>
      <c r="DM18" s="1"/>
      <c r="DN18" s="1"/>
      <c r="DO18" s="1"/>
      <c r="DP18" s="1">
        <f>1+2</f>
        <v>3</v>
      </c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64"/>
      <c r="FH18" s="64"/>
      <c r="FI18" s="64"/>
      <c r="FJ18" s="64"/>
      <c r="FK18" s="62"/>
      <c r="FL18" s="62"/>
      <c r="FM18" s="64"/>
      <c r="FN18" s="64"/>
      <c r="FO18" s="62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2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 t="s">
        <v>307</v>
      </c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>
        <v>3</v>
      </c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/>
      <c r="OU18" s="106"/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/>
      <c r="PK18" s="106"/>
      <c r="PL18" s="106"/>
      <c r="PM18" s="106"/>
      <c r="PN18" s="106"/>
      <c r="PO18" s="106"/>
      <c r="PP18" s="106">
        <v>1</v>
      </c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>
        <f>3+2</f>
        <v>5</v>
      </c>
      <c r="RL18" s="106"/>
      <c r="RM18" s="106"/>
      <c r="RN18" s="106"/>
      <c r="RO18" s="106"/>
      <c r="RP18" s="106"/>
      <c r="RQ18" s="106"/>
      <c r="RR18" s="106"/>
      <c r="RS18" s="106">
        <v>4</v>
      </c>
      <c r="RT18" s="106"/>
      <c r="RU18" s="106"/>
      <c r="RV18" s="106"/>
      <c r="RW18" s="106"/>
      <c r="RX18" s="106"/>
      <c r="RY18" s="106"/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"/>
    </row>
    <row r="19" spans="1:522" s="10" customFormat="1" ht="18" customHeight="1" x14ac:dyDescent="0.25">
      <c r="A19" s="33"/>
      <c r="B19" s="35"/>
      <c r="C19" s="1"/>
      <c r="D19" s="4" t="s">
        <v>105</v>
      </c>
      <c r="E19" s="1">
        <v>10063</v>
      </c>
      <c r="F19" s="1">
        <v>2009</v>
      </c>
      <c r="G19" s="4"/>
      <c r="H19" s="130"/>
      <c r="I19" s="142">
        <f>SUM(K19:TB19)</f>
        <v>2</v>
      </c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64"/>
      <c r="FH19" s="64"/>
      <c r="FI19" s="64"/>
      <c r="FJ19" s="64"/>
      <c r="FK19" s="62"/>
      <c r="FL19" s="62"/>
      <c r="FM19" s="64"/>
      <c r="FN19" s="64"/>
      <c r="FO19" s="62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2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 t="s">
        <v>307</v>
      </c>
      <c r="IY19" s="1"/>
      <c r="IZ19" s="1"/>
      <c r="JA19" s="1"/>
      <c r="JB19" s="1"/>
      <c r="JC19" s="1"/>
      <c r="JD19" s="1"/>
      <c r="JE19" s="1"/>
      <c r="JF19" s="1" t="s">
        <v>307</v>
      </c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>
        <v>2</v>
      </c>
      <c r="MN19" s="106"/>
      <c r="MO19" s="106"/>
      <c r="MP19" s="106"/>
      <c r="MQ19" s="106"/>
      <c r="MR19" s="106"/>
      <c r="MS19" s="106"/>
      <c r="MT19" s="106"/>
      <c r="MU19" s="106"/>
      <c r="MV19" s="106" t="s">
        <v>307</v>
      </c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 t="s">
        <v>307</v>
      </c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/>
      <c r="QT19" s="106"/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 t="s">
        <v>307</v>
      </c>
      <c r="RH19" s="106"/>
      <c r="RI19" s="106"/>
      <c r="RJ19" s="106"/>
      <c r="RK19" s="106"/>
      <c r="RL19" s="106"/>
      <c r="RM19" s="106"/>
      <c r="RN19" s="106"/>
      <c r="RO19" s="106" t="s">
        <v>307</v>
      </c>
      <c r="RP19" s="106"/>
      <c r="RQ19" s="106"/>
      <c r="RR19" s="106"/>
      <c r="RS19" s="106"/>
      <c r="RT19" s="106"/>
      <c r="RU19" s="106"/>
      <c r="RV19" s="106"/>
      <c r="RW19" s="106"/>
      <c r="RX19" s="106"/>
      <c r="RY19" s="106"/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"/>
    </row>
    <row r="20" spans="1:522" s="10" customFormat="1" ht="18" customHeight="1" x14ac:dyDescent="0.25">
      <c r="A20" s="12">
        <v>6</v>
      </c>
      <c r="B20" s="11" t="s">
        <v>62</v>
      </c>
      <c r="C20" s="1">
        <v>5486</v>
      </c>
      <c r="D20" t="s">
        <v>63</v>
      </c>
      <c r="E20" s="1">
        <v>10324</v>
      </c>
      <c r="F20" s="1">
        <v>2014</v>
      </c>
      <c r="G20" s="4" t="s">
        <v>46</v>
      </c>
      <c r="H20"/>
      <c r="I20" s="142">
        <f t="shared" si="1"/>
        <v>21</v>
      </c>
      <c r="J20" s="12">
        <f>Tabuľka119[[#This Row],[Stĺpec8]]</f>
        <v>21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>
        <v>9</v>
      </c>
      <c r="W20" s="1"/>
      <c r="X20" s="1"/>
      <c r="Y20" s="1"/>
      <c r="Z20" s="1"/>
      <c r="AA20" s="1"/>
      <c r="AB20" s="1"/>
      <c r="AC20" s="1"/>
      <c r="AD20" s="1"/>
      <c r="AE20" s="1"/>
      <c r="AF20" s="1">
        <v>12</v>
      </c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62"/>
      <c r="FH20" s="64"/>
      <c r="FI20" s="62"/>
      <c r="FJ20" s="64"/>
      <c r="FK20" s="64"/>
      <c r="FL20" s="62"/>
      <c r="FM20" s="64"/>
      <c r="FN20" s="64"/>
      <c r="FO20" s="62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2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64"/>
      <c r="KC20" s="64"/>
      <c r="KD20" s="64"/>
      <c r="KE20" s="64"/>
      <c r="KF20" s="64"/>
      <c r="KG20" s="64"/>
      <c r="KH20" s="64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s="10" customFormat="1" ht="18" customHeight="1" x14ac:dyDescent="0.25">
      <c r="A21" s="12">
        <v>7</v>
      </c>
      <c r="B21" s="26" t="s">
        <v>247</v>
      </c>
      <c r="C21" s="1">
        <v>8540</v>
      </c>
      <c r="D21" s="4" t="s">
        <v>470</v>
      </c>
      <c r="E21" s="1">
        <v>12846</v>
      </c>
      <c r="F21" s="1">
        <v>2020</v>
      </c>
      <c r="G21" s="4" t="s">
        <v>59</v>
      </c>
      <c r="H21" s="130"/>
      <c r="I21" s="142">
        <f>SUM(K21:TB21)</f>
        <v>17</v>
      </c>
      <c r="J21" s="12">
        <f>Tabuľka119[[#This Row],[Stĺpec8]]</f>
        <v>17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64"/>
      <c r="FH21" s="64"/>
      <c r="FI21" s="64"/>
      <c r="FJ21" s="64"/>
      <c r="FK21" s="62"/>
      <c r="FL21" s="62"/>
      <c r="FM21" s="64"/>
      <c r="FN21" s="64"/>
      <c r="FO21" s="62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2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1"/>
      <c r="HM21" s="1"/>
      <c r="HN21" s="1"/>
      <c r="HO21" s="1"/>
      <c r="HP21" s="1"/>
      <c r="HQ21" s="1"/>
      <c r="HR21" s="1"/>
      <c r="HS21" s="1"/>
      <c r="HT21" s="1"/>
      <c r="HU21" s="1">
        <f>1+3</f>
        <v>4</v>
      </c>
      <c r="HV21" s="1" t="s">
        <v>307</v>
      </c>
      <c r="HW21" s="1"/>
      <c r="HX21" s="1"/>
      <c r="HY21" s="1">
        <v>1</v>
      </c>
      <c r="HZ21" s="1" t="s">
        <v>307</v>
      </c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 t="s">
        <v>307</v>
      </c>
      <c r="LA21" s="1"/>
      <c r="LB21" s="1"/>
      <c r="LC21" s="1"/>
      <c r="LD21" s="1"/>
      <c r="LE21" s="1">
        <v>3</v>
      </c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06"/>
      <c r="LW21" s="106"/>
      <c r="LX21" s="106"/>
      <c r="LY21" s="106"/>
      <c r="LZ21" s="106" t="s">
        <v>307</v>
      </c>
      <c r="MA21" s="106">
        <v>2</v>
      </c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11" t="s">
        <v>307</v>
      </c>
      <c r="MY21" s="106"/>
      <c r="MZ21" s="106"/>
      <c r="NA21" s="106"/>
      <c r="NB21" s="111" t="s">
        <v>307</v>
      </c>
      <c r="NC21" s="106"/>
      <c r="ND21" s="106"/>
      <c r="NE21" s="106"/>
      <c r="NF21" s="111" t="s">
        <v>307</v>
      </c>
      <c r="NG21" s="106"/>
      <c r="NH21" s="106"/>
      <c r="NI21" s="106"/>
      <c r="NJ21" s="111" t="s">
        <v>307</v>
      </c>
      <c r="NK21" s="106"/>
      <c r="NL21" s="106"/>
      <c r="NM21" s="106"/>
      <c r="NN21" s="106"/>
      <c r="NO21" s="106"/>
      <c r="NP21" s="106"/>
      <c r="NQ21" s="106">
        <v>4</v>
      </c>
      <c r="NR21" s="106" t="s">
        <v>307</v>
      </c>
      <c r="NS21" s="106"/>
      <c r="NT21" s="106"/>
      <c r="NU21" s="106"/>
      <c r="NV21" s="106">
        <v>1</v>
      </c>
      <c r="NW21" s="106"/>
      <c r="NX21" s="111" t="s">
        <v>307</v>
      </c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>
        <f>1</f>
        <v>1</v>
      </c>
      <c r="PK21" s="106"/>
      <c r="PL21" s="106">
        <v>1</v>
      </c>
      <c r="PM21" s="106"/>
      <c r="PN21" s="106"/>
      <c r="PO21" s="106"/>
      <c r="PP21" s="106"/>
      <c r="PQ21" s="106"/>
      <c r="PR21" s="106"/>
      <c r="PS21" s="106"/>
      <c r="PT21" s="106"/>
      <c r="PU21" s="111" t="s">
        <v>307</v>
      </c>
      <c r="PV21" s="111" t="s">
        <v>307</v>
      </c>
      <c r="PW21" s="106"/>
      <c r="PX21" s="106"/>
      <c r="PY21" s="106"/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 t="s">
        <v>307</v>
      </c>
      <c r="RH21" s="106"/>
      <c r="RI21" s="106" t="s">
        <v>307</v>
      </c>
      <c r="RJ21" s="106"/>
      <c r="RK21" s="106"/>
      <c r="RL21" s="106"/>
      <c r="RM21" s="106" t="s">
        <v>307</v>
      </c>
      <c r="RN21" s="106"/>
      <c r="RO21" s="106" t="s">
        <v>307</v>
      </c>
      <c r="RP21" s="106"/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"/>
    </row>
    <row r="22" spans="1:522" s="10" customFormat="1" ht="18" customHeight="1" x14ac:dyDescent="0.25">
      <c r="A22" s="12">
        <v>8</v>
      </c>
      <c r="B22" s="11" t="s">
        <v>196</v>
      </c>
      <c r="C22" s="1">
        <v>8750</v>
      </c>
      <c r="D22" s="134" t="s">
        <v>172</v>
      </c>
      <c r="E22" s="1">
        <v>8029</v>
      </c>
      <c r="F22" s="1">
        <v>2004</v>
      </c>
      <c r="G22" s="134" t="s">
        <v>197</v>
      </c>
      <c r="H22" s="4"/>
      <c r="I22" s="142">
        <f>SUM(K22:TB22)</f>
        <v>7</v>
      </c>
      <c r="J22" s="143">
        <f>Tabuľka119[[#This Row],[Stĺpec8]]+I23+I24</f>
        <v>10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1</v>
      </c>
      <c r="AB22" s="1"/>
      <c r="AC22" s="1">
        <v>3</v>
      </c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64"/>
      <c r="FH22" s="64"/>
      <c r="FI22" s="64"/>
      <c r="FJ22" s="64"/>
      <c r="FK22" s="62"/>
      <c r="FL22" s="62"/>
      <c r="FM22" s="64"/>
      <c r="FN22" s="64"/>
      <c r="FO22" s="62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2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06"/>
      <c r="MS22" s="106"/>
      <c r="MT22" s="106"/>
      <c r="MU22" s="106"/>
      <c r="MV22" s="106"/>
      <c r="MW22" s="106"/>
      <c r="MX22" s="106"/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06"/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/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 t="s">
        <v>307</v>
      </c>
      <c r="RK22" s="106" t="s">
        <v>307</v>
      </c>
      <c r="RL22" s="106"/>
      <c r="RM22" s="106"/>
      <c r="RN22" s="106"/>
      <c r="RO22" s="106"/>
      <c r="RP22" s="106"/>
      <c r="RQ22" s="106"/>
      <c r="RR22" s="106"/>
      <c r="RS22" s="106">
        <v>3</v>
      </c>
      <c r="RT22" s="106"/>
      <c r="RU22" s="106"/>
      <c r="RV22" s="106"/>
      <c r="RW22" s="106"/>
      <c r="RX22" s="106"/>
      <c r="RY22" s="106"/>
      <c r="RZ22" s="106"/>
      <c r="SA22" s="106"/>
      <c r="SB22" s="106"/>
      <c r="SC22" s="106"/>
      <c r="SD22" s="106"/>
      <c r="SE22" s="106"/>
      <c r="SF22" s="106"/>
      <c r="SG22" s="106"/>
      <c r="SH22" s="106"/>
      <c r="SI22" s="106"/>
      <c r="SJ22" s="106"/>
      <c r="SK22" s="106"/>
      <c r="SL22" s="106"/>
      <c r="SM22" s="106"/>
      <c r="SN22" s="106"/>
      <c r="SO22" s="106"/>
      <c r="SP22" s="106"/>
      <c r="SQ22" s="106"/>
      <c r="SR22" s="106"/>
      <c r="SS22" s="106"/>
      <c r="ST22" s="106"/>
      <c r="SU22" s="106"/>
      <c r="SV22" s="106"/>
      <c r="SW22" s="106"/>
      <c r="SX22" s="106"/>
      <c r="SY22" s="106"/>
      <c r="SZ22" s="106"/>
      <c r="TA22" s="106"/>
      <c r="TB22" s="1"/>
    </row>
    <row r="23" spans="1:522" s="10" customFormat="1" ht="18" customHeight="1" x14ac:dyDescent="0.25">
      <c r="A23" s="33"/>
      <c r="B23" s="35"/>
      <c r="C23" s="1"/>
      <c r="D23" s="134" t="s">
        <v>199</v>
      </c>
      <c r="E23" s="1">
        <v>8340</v>
      </c>
      <c r="F23" s="1"/>
      <c r="G23" s="134"/>
      <c r="H23" s="130"/>
      <c r="I23" s="142">
        <f>SUM(K23:TB23)</f>
        <v>0</v>
      </c>
      <c r="J23" s="1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 t="s">
        <v>307</v>
      </c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64"/>
      <c r="FH23" s="64"/>
      <c r="FI23" s="64"/>
      <c r="FJ23" s="64"/>
      <c r="FK23" s="62"/>
      <c r="FL23" s="62"/>
      <c r="FM23" s="64"/>
      <c r="FN23" s="64"/>
      <c r="FO23" s="62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2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06"/>
      <c r="LW23" s="106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/>
      <c r="MH23" s="106"/>
      <c r="MI23" s="106" t="s">
        <v>307</v>
      </c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06"/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06"/>
      <c r="NV23" s="106"/>
      <c r="NW23" s="106"/>
      <c r="NX23" s="106"/>
      <c r="NY23" s="106"/>
      <c r="NZ23" s="106"/>
      <c r="OA23" s="106"/>
      <c r="OB23" s="106"/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06"/>
      <c r="PS23" s="106"/>
      <c r="PT23" s="106"/>
      <c r="PU23" s="106"/>
      <c r="PV23" s="106"/>
      <c r="PW23" s="106"/>
      <c r="PX23" s="106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/>
      <c r="RF23" s="106"/>
      <c r="RG23" s="106"/>
      <c r="RH23" s="106"/>
      <c r="RI23" s="106"/>
      <c r="RJ23" s="106"/>
      <c r="RK23" s="106"/>
      <c r="RL23" s="106"/>
      <c r="RM23" s="106"/>
      <c r="RN23" s="106"/>
      <c r="RO23" s="106"/>
      <c r="RP23" s="106"/>
      <c r="RQ23" s="106"/>
      <c r="RR23" s="106"/>
      <c r="RS23" s="106"/>
      <c r="RT23" s="106"/>
      <c r="RU23" s="106"/>
      <c r="RV23" s="106"/>
      <c r="RW23" s="106"/>
      <c r="RX23" s="106"/>
      <c r="RY23" s="106"/>
      <c r="RZ23" s="106"/>
      <c r="SA23" s="106"/>
      <c r="SB23" s="106"/>
      <c r="SC23" s="106"/>
      <c r="SD23" s="106"/>
      <c r="SE23" s="106"/>
      <c r="SF23" s="106"/>
      <c r="SG23" s="106"/>
      <c r="SH23" s="106"/>
      <c r="SI23" s="106"/>
      <c r="SJ23" s="106"/>
      <c r="SK23" s="106"/>
      <c r="SL23" s="106"/>
      <c r="SM23" s="106"/>
      <c r="SN23" s="106"/>
      <c r="SO23" s="106"/>
      <c r="SP23" s="106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"/>
    </row>
    <row r="24" spans="1:522" s="10" customFormat="1" ht="18" customHeight="1" x14ac:dyDescent="0.25">
      <c r="A24" s="33"/>
      <c r="B24" s="35"/>
      <c r="C24" s="1"/>
      <c r="D24" s="133" t="s">
        <v>404</v>
      </c>
      <c r="E24" s="1">
        <v>12921</v>
      </c>
      <c r="F24" s="1"/>
      <c r="G24" s="134"/>
      <c r="H24" s="4"/>
      <c r="I24" s="142">
        <f>SUM(K24:TB24)</f>
        <v>3</v>
      </c>
      <c r="J24" s="1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64"/>
      <c r="FH24" s="64"/>
      <c r="FI24" s="64"/>
      <c r="FJ24" s="64"/>
      <c r="FK24" s="62"/>
      <c r="FL24" s="62"/>
      <c r="FM24" s="64"/>
      <c r="FN24" s="64"/>
      <c r="FO24" s="62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2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06"/>
      <c r="MS24" s="106"/>
      <c r="MT24" s="106"/>
      <c r="MU24" s="106"/>
      <c r="MV24" s="106"/>
      <c r="MW24" s="106"/>
      <c r="MX24" s="106"/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06"/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06"/>
      <c r="PS24" s="106"/>
      <c r="PT24" s="106"/>
      <c r="PU24" s="106"/>
      <c r="PV24" s="106"/>
      <c r="PW24" s="106"/>
      <c r="PX24" s="106"/>
      <c r="PY24" s="106"/>
      <c r="PZ24" s="106"/>
      <c r="QA24" s="106"/>
      <c r="QB24" s="106">
        <v>3</v>
      </c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/>
      <c r="RH24" s="106"/>
      <c r="RI24" s="106"/>
      <c r="RJ24" s="106"/>
      <c r="RK24" s="106"/>
      <c r="RL24" s="106"/>
      <c r="RM24" s="106"/>
      <c r="RN24" s="106"/>
      <c r="RO24" s="106"/>
      <c r="RP24" s="106"/>
      <c r="RQ24" s="106"/>
      <c r="RR24" s="106"/>
      <c r="RS24" s="106"/>
      <c r="RT24" s="106"/>
      <c r="RU24" s="106"/>
      <c r="RV24" s="106"/>
      <c r="RW24" s="106"/>
      <c r="RX24" s="106"/>
      <c r="RY24" s="106"/>
      <c r="RZ24" s="106"/>
      <c r="SA24" s="106"/>
      <c r="SB24" s="106"/>
      <c r="SC24" s="106"/>
      <c r="SD24" s="106"/>
      <c r="SE24" s="106"/>
      <c r="SF24" s="106"/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"/>
    </row>
    <row r="25" spans="1:522" ht="18" customHeight="1" x14ac:dyDescent="0.25">
      <c r="A25" s="12">
        <v>9</v>
      </c>
      <c r="B25" s="26" t="s">
        <v>74</v>
      </c>
      <c r="C25" s="1">
        <v>8182</v>
      </c>
      <c r="D25" s="4" t="s">
        <v>75</v>
      </c>
      <c r="E25" s="1">
        <v>9149</v>
      </c>
      <c r="G25" s="4" t="s">
        <v>76</v>
      </c>
      <c r="H25" s="4"/>
      <c r="I25" s="142">
        <f t="shared" si="1"/>
        <v>5</v>
      </c>
      <c r="J25" s="12">
        <f>Tabuľka119[[#This Row],[Stĺpec8]]</f>
        <v>5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>
        <v>1</v>
      </c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64"/>
      <c r="FH25" s="62"/>
      <c r="FI25" s="62"/>
      <c r="FJ25" s="64"/>
      <c r="FK25" s="64"/>
      <c r="FL25" s="62"/>
      <c r="FM25" s="64"/>
      <c r="FN25" s="64"/>
      <c r="FO25" s="62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>
        <f>3+1</f>
        <v>4</v>
      </c>
      <c r="GC25" s="64"/>
      <c r="GD25" s="62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 t="s">
        <v>307</v>
      </c>
      <c r="LB25" s="1"/>
      <c r="LC25" s="1"/>
      <c r="LD25" s="1"/>
      <c r="LE25" s="1"/>
      <c r="LF25" s="1"/>
      <c r="LG25" s="1"/>
      <c r="LH25" s="1"/>
      <c r="LI25" s="1"/>
      <c r="LJ25" s="1"/>
      <c r="LK25" s="9" t="s">
        <v>307</v>
      </c>
      <c r="LL25" s="1"/>
      <c r="LM25" s="1"/>
      <c r="LN25" s="1"/>
      <c r="LO25" s="1"/>
      <c r="LP25" s="1"/>
      <c r="LQ25" s="1"/>
      <c r="LR25" s="1"/>
      <c r="LS25" s="1" t="s">
        <v>307</v>
      </c>
      <c r="LT25" s="1"/>
      <c r="LU25" s="1"/>
      <c r="LV25" s="106"/>
      <c r="LW25" s="106"/>
      <c r="LX25" s="106"/>
      <c r="LY25" s="106"/>
      <c r="LZ25" s="106"/>
      <c r="MA25" s="106"/>
      <c r="MB25" s="106"/>
      <c r="MC25" s="106"/>
      <c r="MD25" s="106"/>
      <c r="ME25" s="106"/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06"/>
      <c r="MS25" s="106"/>
      <c r="MT25" s="106"/>
      <c r="MU25" s="106"/>
      <c r="MV25" s="106"/>
      <c r="MW25" s="106"/>
      <c r="MX25" s="106"/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06"/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06"/>
      <c r="NV25" s="106"/>
      <c r="NW25" s="106"/>
      <c r="NX25" s="106"/>
      <c r="NY25" s="106"/>
      <c r="NZ25" s="106"/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/>
      <c r="OS25" s="106"/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06"/>
      <c r="PS25" s="106"/>
      <c r="PT25" s="106"/>
      <c r="PU25" s="106"/>
      <c r="PV25" s="106"/>
      <c r="PW25" s="106"/>
      <c r="PX25" s="106"/>
      <c r="PY25" s="106"/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/>
      <c r="RH25" s="106"/>
      <c r="RI25" s="106"/>
      <c r="RJ25" s="106"/>
      <c r="RK25" s="106"/>
      <c r="RL25" s="106"/>
      <c r="RM25" s="106"/>
      <c r="RN25" s="106"/>
      <c r="RO25" s="106"/>
      <c r="RP25" s="106"/>
      <c r="RQ25" s="106"/>
      <c r="RR25" s="106"/>
      <c r="RS25" s="106"/>
      <c r="RT25" s="106"/>
      <c r="RU25" s="106"/>
      <c r="RV25" s="106"/>
      <c r="RW25" s="106"/>
      <c r="RX25" s="106"/>
      <c r="RY25" s="106"/>
      <c r="RZ25" s="106"/>
      <c r="SA25" s="106"/>
      <c r="SB25" s="106"/>
      <c r="SC25" s="106"/>
      <c r="SD25" s="106"/>
      <c r="SE25" s="106"/>
      <c r="SF25" s="106"/>
      <c r="SG25" s="106"/>
      <c r="SH25" s="106"/>
      <c r="SI25" s="106"/>
      <c r="SJ25" s="106"/>
      <c r="SK25" s="106"/>
      <c r="SL25" s="106"/>
      <c r="SM25" s="106"/>
      <c r="SN25" s="106"/>
      <c r="SO25" s="106"/>
      <c r="SP25" s="106"/>
      <c r="SQ25" s="106"/>
      <c r="SR25" s="106"/>
      <c r="SS25" s="106"/>
      <c r="ST25" s="106"/>
      <c r="SU25" s="106"/>
      <c r="SV25" s="106"/>
      <c r="SW25" s="106"/>
      <c r="SX25" s="106"/>
      <c r="SY25" s="106"/>
      <c r="SZ25" s="106"/>
      <c r="TA25" s="106"/>
      <c r="TB25" s="1"/>
    </row>
    <row r="26" spans="1:522" ht="18" customHeight="1" x14ac:dyDescent="0.25">
      <c r="A26" s="12">
        <v>10</v>
      </c>
      <c r="B26" s="26" t="s">
        <v>230</v>
      </c>
      <c r="C26" s="1">
        <v>7553</v>
      </c>
      <c r="D26" s="4" t="s">
        <v>231</v>
      </c>
      <c r="E26" s="1">
        <v>9288</v>
      </c>
      <c r="G26" s="4" t="s">
        <v>151</v>
      </c>
      <c r="H26" s="4"/>
      <c r="I26" s="142">
        <f t="shared" si="1"/>
        <v>0</v>
      </c>
      <c r="J26" s="143">
        <f>Tabuľka119[[#This Row],[Stĺpec8]]+I27</f>
        <v>1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64"/>
      <c r="FH26" s="62"/>
      <c r="FI26" s="62"/>
      <c r="FJ26" s="64"/>
      <c r="FK26" s="64"/>
      <c r="FL26" s="62"/>
      <c r="FM26" s="64"/>
      <c r="FN26" s="64"/>
      <c r="FO26" s="62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 t="s">
        <v>307</v>
      </c>
      <c r="GC26" s="64"/>
      <c r="GD26" s="62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9"/>
      <c r="HM26" s="9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"/>
    </row>
    <row r="27" spans="1:522" ht="18" customHeight="1" x14ac:dyDescent="0.25">
      <c r="B27" s="35"/>
      <c r="D27" s="4" t="s">
        <v>232</v>
      </c>
      <c r="E27" s="1">
        <v>8371</v>
      </c>
      <c r="G27" s="4"/>
      <c r="H27" s="4"/>
      <c r="I27" s="142">
        <f t="shared" si="1"/>
        <v>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64"/>
      <c r="FH27" s="62"/>
      <c r="FI27" s="62"/>
      <c r="FJ27" s="64"/>
      <c r="FK27" s="64"/>
      <c r="FL27" s="62"/>
      <c r="FM27" s="64"/>
      <c r="FN27" s="64"/>
      <c r="FO27" s="62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 t="s">
        <v>307</v>
      </c>
      <c r="GC27" s="64"/>
      <c r="GD27" s="62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9"/>
      <c r="HM27" s="9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 t="s">
        <v>307</v>
      </c>
      <c r="LS27" s="1">
        <v>1</v>
      </c>
      <c r="LT27" s="1"/>
      <c r="LU27" s="1"/>
      <c r="LV27" s="106"/>
      <c r="LW27" s="106"/>
      <c r="LX27" s="106"/>
      <c r="LY27" s="106"/>
      <c r="LZ27" s="106"/>
      <c r="MA27" s="106"/>
      <c r="MB27" s="106"/>
      <c r="MC27" s="106"/>
      <c r="MD27" s="106"/>
      <c r="ME27" s="106"/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06"/>
      <c r="MS27" s="106"/>
      <c r="MT27" s="106"/>
      <c r="MU27" s="106"/>
      <c r="MV27" s="106"/>
      <c r="MW27" s="106"/>
      <c r="MX27" s="106"/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06"/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06"/>
      <c r="NV27" s="106"/>
      <c r="NW27" s="106"/>
      <c r="NX27" s="106"/>
      <c r="NY27" s="106"/>
      <c r="NZ27" s="106"/>
      <c r="OA27" s="106"/>
      <c r="OB27" s="106"/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06"/>
      <c r="OP27" s="106"/>
      <c r="OQ27" s="106"/>
      <c r="OR27" s="106"/>
      <c r="OS27" s="106"/>
      <c r="OT27" s="106"/>
      <c r="OU27" s="106"/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06"/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06"/>
      <c r="PS27" s="106"/>
      <c r="PT27" s="106"/>
      <c r="PU27" s="106"/>
      <c r="PV27" s="106"/>
      <c r="PW27" s="106"/>
      <c r="PX27" s="106"/>
      <c r="PY27" s="106"/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06"/>
      <c r="QM27" s="106"/>
      <c r="QN27" s="106"/>
      <c r="QO27" s="106"/>
      <c r="QP27" s="106"/>
      <c r="QQ27" s="106"/>
      <c r="QR27" s="106"/>
      <c r="QS27" s="106"/>
      <c r="QT27" s="106"/>
      <c r="QU27" s="106"/>
      <c r="QV27" s="106"/>
      <c r="QW27" s="106"/>
      <c r="QX27" s="106"/>
      <c r="QY27" s="106"/>
      <c r="QZ27" s="106"/>
      <c r="RA27" s="106"/>
      <c r="RB27" s="106"/>
      <c r="RC27" s="106"/>
      <c r="RD27" s="106"/>
      <c r="RE27" s="106"/>
      <c r="RF27" s="106"/>
      <c r="RG27" s="106"/>
      <c r="RH27" s="106"/>
      <c r="RI27" s="106"/>
      <c r="RJ27" s="106"/>
      <c r="RK27" s="106"/>
      <c r="RL27" s="106"/>
      <c r="RM27" s="106"/>
      <c r="RN27" s="106"/>
      <c r="RO27" s="106"/>
      <c r="RP27" s="106"/>
      <c r="RQ27" s="106"/>
      <c r="RR27" s="106"/>
      <c r="RS27" s="106"/>
      <c r="RT27" s="106"/>
      <c r="RU27" s="106"/>
      <c r="RV27" s="106"/>
      <c r="RW27" s="106"/>
      <c r="RX27" s="106"/>
      <c r="RY27" s="106"/>
      <c r="RZ27" s="106"/>
      <c r="SA27" s="106"/>
      <c r="SB27" s="106"/>
      <c r="SC27" s="106"/>
      <c r="SD27" s="106"/>
      <c r="SE27" s="106"/>
      <c r="SF27" s="106"/>
      <c r="SG27" s="106"/>
      <c r="SH27" s="106"/>
      <c r="SI27" s="106"/>
      <c r="SJ27" s="106"/>
      <c r="SK27" s="106"/>
      <c r="SL27" s="106"/>
      <c r="SM27" s="106"/>
      <c r="SN27" s="106"/>
      <c r="SO27" s="106"/>
      <c r="SP27" s="106"/>
      <c r="SQ27" s="106"/>
      <c r="SR27" s="106"/>
      <c r="SS27" s="106"/>
      <c r="ST27" s="106"/>
      <c r="SU27" s="106"/>
      <c r="SV27" s="106"/>
      <c r="SW27" s="106"/>
      <c r="SX27" s="106"/>
      <c r="SY27" s="106"/>
      <c r="SZ27" s="106"/>
      <c r="TA27" s="106"/>
      <c r="TB27" s="1"/>
    </row>
    <row r="28" spans="1:522" ht="18" customHeight="1" x14ac:dyDescent="0.3">
      <c r="A28" s="12">
        <v>11</v>
      </c>
      <c r="B28" s="26" t="s">
        <v>589</v>
      </c>
      <c r="C28" s="1">
        <v>6225</v>
      </c>
      <c r="D28" s="4" t="s">
        <v>590</v>
      </c>
      <c r="E28" s="1">
        <v>11653</v>
      </c>
      <c r="F28" s="1">
        <v>2016</v>
      </c>
      <c r="G28" s="4" t="s">
        <v>591</v>
      </c>
      <c r="H28" s="130"/>
      <c r="I28" s="142">
        <f t="shared" si="1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64"/>
      <c r="FH28" s="62"/>
      <c r="FI28" s="62"/>
      <c r="FJ28" s="64"/>
      <c r="FK28" s="64"/>
      <c r="FL28" s="62"/>
      <c r="FM28" s="64"/>
      <c r="FN28" s="64"/>
      <c r="FO28" s="62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2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9"/>
      <c r="HM28" s="9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06"/>
      <c r="LW28" s="106"/>
      <c r="LX28" s="106"/>
      <c r="LY28" s="106"/>
      <c r="LZ28" s="106"/>
      <c r="MA28" s="106"/>
      <c r="MB28" s="106"/>
      <c r="MC28" s="106"/>
      <c r="MD28" s="106"/>
      <c r="ME28" s="106"/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06"/>
      <c r="MS28" s="106"/>
      <c r="MT28" s="106"/>
      <c r="MU28" s="106"/>
      <c r="MV28" s="106"/>
      <c r="MW28" s="106"/>
      <c r="MX28" s="106"/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06"/>
      <c r="NJ28" s="106"/>
      <c r="NK28" s="106"/>
      <c r="NL28" s="106"/>
      <c r="NM28" s="106"/>
      <c r="NN28" s="106"/>
      <c r="NO28" s="106"/>
      <c r="NP28" s="106"/>
      <c r="NQ28" s="106"/>
      <c r="NR28" s="111" t="s">
        <v>307</v>
      </c>
      <c r="NS28" s="106"/>
      <c r="NT28" s="106"/>
      <c r="NU28" s="106"/>
      <c r="NV28" s="106"/>
      <c r="NW28" s="106"/>
      <c r="NX28" s="106"/>
      <c r="NY28" s="106"/>
      <c r="NZ28" s="106"/>
      <c r="OA28" s="106"/>
      <c r="OB28" s="106"/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06"/>
      <c r="OP28" s="106"/>
      <c r="OQ28" s="106"/>
      <c r="OR28" s="106"/>
      <c r="OS28" s="106"/>
      <c r="OT28" s="106"/>
      <c r="OU28" s="106"/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06"/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06"/>
      <c r="PS28" s="106"/>
      <c r="PT28" s="106"/>
      <c r="PU28" s="106"/>
      <c r="PV28" s="106"/>
      <c r="PW28" s="106"/>
      <c r="PX28" s="106"/>
      <c r="PY28" s="106"/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06"/>
      <c r="QM28" s="106"/>
      <c r="QN28" s="106"/>
      <c r="QO28" s="106"/>
      <c r="QP28" s="106"/>
      <c r="QQ28" s="106"/>
      <c r="QR28" s="106"/>
      <c r="QS28" s="106"/>
      <c r="QT28" s="106"/>
      <c r="QU28" s="106"/>
      <c r="QV28" s="106"/>
      <c r="QW28" s="106"/>
      <c r="QX28" s="106"/>
      <c r="QY28" s="106"/>
      <c r="QZ28" s="106"/>
      <c r="RA28" s="106"/>
      <c r="RB28" s="106"/>
      <c r="RC28" s="106"/>
      <c r="RD28" s="106"/>
      <c r="RE28" s="106"/>
      <c r="RF28" s="106"/>
      <c r="RG28" s="106"/>
      <c r="RH28" s="106"/>
      <c r="RI28" s="106"/>
      <c r="RJ28" s="106"/>
      <c r="RK28" s="106"/>
      <c r="RL28" s="106"/>
      <c r="RM28" s="106"/>
      <c r="RN28" s="106"/>
      <c r="RO28" s="106"/>
      <c r="RP28" s="106"/>
      <c r="RQ28" s="106"/>
      <c r="RR28" s="106"/>
      <c r="RS28" s="106"/>
      <c r="RT28" s="106"/>
      <c r="RU28" s="106"/>
      <c r="RV28" s="106"/>
      <c r="RW28" s="106"/>
      <c r="RX28" s="106"/>
      <c r="RY28" s="106"/>
      <c r="RZ28" s="106"/>
      <c r="SA28" s="106"/>
      <c r="SB28" s="106"/>
      <c r="SC28" s="106"/>
      <c r="SD28" s="106"/>
      <c r="SE28" s="106"/>
      <c r="SF28" s="106"/>
      <c r="SG28" s="106"/>
      <c r="SH28" s="106"/>
      <c r="SI28" s="106"/>
      <c r="SJ28" s="106"/>
      <c r="SK28" s="106"/>
      <c r="SL28" s="106"/>
      <c r="SM28" s="106"/>
      <c r="SN28" s="106"/>
      <c r="SO28" s="106"/>
      <c r="SP28" s="106"/>
      <c r="SQ28" s="106"/>
      <c r="SR28" s="106"/>
      <c r="SS28" s="106"/>
      <c r="ST28" s="106"/>
      <c r="SU28" s="106"/>
      <c r="SV28" s="106"/>
      <c r="SW28" s="106"/>
      <c r="SX28" s="106"/>
      <c r="SY28" s="106"/>
      <c r="SZ28" s="106"/>
      <c r="TA28" s="106"/>
      <c r="TB28" s="1"/>
    </row>
    <row r="29" spans="1:522" s="10" customFormat="1" ht="18" customHeight="1" x14ac:dyDescent="0.25">
      <c r="A29" s="12"/>
      <c r="B29" s="26" t="s">
        <v>386</v>
      </c>
      <c r="C29" s="1"/>
      <c r="D29" s="4" t="s">
        <v>387</v>
      </c>
      <c r="E29" s="1"/>
      <c r="F29" s="1"/>
      <c r="G29" s="4"/>
      <c r="H29" s="130"/>
      <c r="I29" s="142">
        <f t="shared" si="1"/>
        <v>0</v>
      </c>
      <c r="J29" s="12">
        <f>Tabuľka119[[#This Row],[Stĺpec8]]</f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 t="s">
        <v>307</v>
      </c>
      <c r="DU29" s="1" t="s">
        <v>307</v>
      </c>
      <c r="DV29" s="1"/>
      <c r="DW29" s="1"/>
      <c r="DX29" s="1" t="s">
        <v>307</v>
      </c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64"/>
      <c r="FH29" s="64"/>
      <c r="FI29" s="64"/>
      <c r="FJ29" s="64"/>
      <c r="FK29" s="62"/>
      <c r="FL29" s="62"/>
      <c r="FM29" s="64"/>
      <c r="FN29" s="64"/>
      <c r="FO29" s="62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2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06"/>
      <c r="LW29" s="106"/>
      <c r="LX29" s="106"/>
      <c r="LY29" s="106"/>
      <c r="LZ29" s="106"/>
      <c r="MA29" s="106"/>
      <c r="MB29" s="106"/>
      <c r="MC29" s="106"/>
      <c r="MD29" s="106"/>
      <c r="ME29" s="106"/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06"/>
      <c r="MS29" s="106"/>
      <c r="MT29" s="106"/>
      <c r="MU29" s="106"/>
      <c r="MV29" s="106"/>
      <c r="MW29" s="106"/>
      <c r="MX29" s="106"/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06"/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06"/>
      <c r="NV29" s="106"/>
      <c r="NW29" s="106"/>
      <c r="NX29" s="106"/>
      <c r="NY29" s="106"/>
      <c r="NZ29" s="106"/>
      <c r="OA29" s="106"/>
      <c r="OB29" s="106"/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06"/>
      <c r="OP29" s="106"/>
      <c r="OQ29" s="106"/>
      <c r="OR29" s="106"/>
      <c r="OS29" s="106"/>
      <c r="OT29" s="106"/>
      <c r="OU29" s="106"/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06"/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06"/>
      <c r="PS29" s="106"/>
      <c r="PT29" s="106"/>
      <c r="PU29" s="106"/>
      <c r="PV29" s="106"/>
      <c r="PW29" s="106"/>
      <c r="PX29" s="106"/>
      <c r="PY29" s="106"/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06"/>
      <c r="QM29" s="106"/>
      <c r="QN29" s="106"/>
      <c r="QO29" s="106"/>
      <c r="QP29" s="106"/>
      <c r="QQ29" s="106"/>
      <c r="QR29" s="106"/>
      <c r="QS29" s="106"/>
      <c r="QT29" s="106"/>
      <c r="QU29" s="106"/>
      <c r="QV29" s="106"/>
      <c r="QW29" s="106"/>
      <c r="QX29" s="106"/>
      <c r="QY29" s="106"/>
      <c r="QZ29" s="106"/>
      <c r="RA29" s="106"/>
      <c r="RB29" s="106"/>
      <c r="RC29" s="106"/>
      <c r="RD29" s="106"/>
      <c r="RE29" s="106"/>
      <c r="RF29" s="106"/>
      <c r="RG29" s="106"/>
      <c r="RH29" s="106"/>
      <c r="RI29" s="106"/>
      <c r="RJ29" s="106"/>
      <c r="RK29" s="106"/>
      <c r="RL29" s="106"/>
      <c r="RM29" s="106"/>
      <c r="RN29" s="106"/>
      <c r="RO29" s="106"/>
      <c r="RP29" s="106"/>
      <c r="RQ29" s="106"/>
      <c r="RR29" s="106"/>
      <c r="RS29" s="106"/>
      <c r="RT29" s="106"/>
      <c r="RU29" s="106"/>
      <c r="RV29" s="106"/>
      <c r="RW29" s="106"/>
      <c r="RX29" s="106"/>
      <c r="RY29" s="106"/>
      <c r="RZ29" s="106"/>
      <c r="SA29" s="106"/>
      <c r="SB29" s="106"/>
      <c r="SC29" s="106"/>
      <c r="SD29" s="106"/>
      <c r="SE29" s="106"/>
      <c r="SF29" s="106"/>
      <c r="SG29" s="106"/>
      <c r="SH29" s="106"/>
      <c r="SI29" s="106"/>
      <c r="SJ29" s="106"/>
      <c r="SK29" s="106"/>
      <c r="SL29" s="106"/>
      <c r="SM29" s="106"/>
      <c r="SN29" s="106"/>
      <c r="SO29" s="106"/>
      <c r="SP29" s="106"/>
      <c r="SQ29" s="106"/>
      <c r="SR29" s="106"/>
      <c r="SS29" s="106"/>
      <c r="ST29" s="106"/>
      <c r="SU29" s="106"/>
      <c r="SV29" s="106"/>
      <c r="SW29" s="106"/>
      <c r="SX29" s="106"/>
      <c r="SY29" s="106"/>
      <c r="SZ29" s="106"/>
      <c r="TA29" s="106"/>
      <c r="TB29" s="1"/>
    </row>
    <row r="30" spans="1:522" s="10" customFormat="1" ht="18" customHeight="1" x14ac:dyDescent="0.25">
      <c r="A30" s="33"/>
      <c r="B30" s="26" t="s">
        <v>236</v>
      </c>
      <c r="C30" s="1">
        <v>8786</v>
      </c>
      <c r="D30" s="4" t="s">
        <v>237</v>
      </c>
      <c r="E30" s="1">
        <v>8874</v>
      </c>
      <c r="F30" s="1"/>
      <c r="G30" s="4" t="s">
        <v>52</v>
      </c>
      <c r="H30" s="130"/>
      <c r="I30" s="142">
        <f t="shared" si="1"/>
        <v>0</v>
      </c>
      <c r="J30" s="12">
        <f>Tabuľka119[[#This Row],[Stĺpec8]]</f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64"/>
      <c r="FH30" s="64"/>
      <c r="FI30" s="64"/>
      <c r="FJ30" s="64"/>
      <c r="FK30" s="62"/>
      <c r="FL30" s="62"/>
      <c r="FM30" s="64"/>
      <c r="FN30" s="64"/>
      <c r="FO30" s="62"/>
      <c r="FP30" s="64"/>
      <c r="FQ30" s="64"/>
      <c r="FR30" s="64"/>
      <c r="FS30" s="64"/>
      <c r="FT30" s="64"/>
      <c r="FU30" s="64"/>
      <c r="FV30" s="64"/>
      <c r="FW30" s="64"/>
      <c r="FX30" s="64"/>
      <c r="FY30" s="64" t="s">
        <v>307</v>
      </c>
      <c r="FZ30" s="64"/>
      <c r="GA30" s="64"/>
      <c r="GB30" s="64"/>
      <c r="GC30" s="64"/>
      <c r="GD30" s="62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 t="s">
        <v>307</v>
      </c>
      <c r="LQ30" s="1"/>
      <c r="LR30" s="1" t="s">
        <v>307</v>
      </c>
      <c r="LS30" s="1"/>
      <c r="LT30" s="1"/>
      <c r="LU30" s="1"/>
      <c r="LV30" s="106"/>
      <c r="LW30" s="106"/>
      <c r="LX30" s="106"/>
      <c r="LY30" s="106"/>
      <c r="LZ30" s="106"/>
      <c r="MA30" s="106"/>
      <c r="MB30" s="106"/>
      <c r="MC30" s="106"/>
      <c r="MD30" s="106"/>
      <c r="ME30" s="106"/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06"/>
      <c r="MS30" s="106"/>
      <c r="MT30" s="106"/>
      <c r="MU30" s="106"/>
      <c r="MV30" s="106"/>
      <c r="MW30" s="106"/>
      <c r="MX30" s="106"/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06"/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06"/>
      <c r="NV30" s="106"/>
      <c r="NW30" s="106"/>
      <c r="NX30" s="106"/>
      <c r="NY30" s="106"/>
      <c r="NZ30" s="106"/>
      <c r="OA30" s="106"/>
      <c r="OB30" s="106"/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06"/>
      <c r="OP30" s="106"/>
      <c r="OQ30" s="106"/>
      <c r="OR30" s="106"/>
      <c r="OS30" s="106"/>
      <c r="OT30" s="106"/>
      <c r="OU30" s="106"/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06"/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06"/>
      <c r="PS30" s="106"/>
      <c r="PT30" s="106"/>
      <c r="PU30" s="106"/>
      <c r="PV30" s="106"/>
      <c r="PW30" s="106"/>
      <c r="PX30" s="106"/>
      <c r="PY30" s="106"/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06"/>
      <c r="QM30" s="106"/>
      <c r="QN30" s="106"/>
      <c r="QO30" s="106"/>
      <c r="QP30" s="106"/>
      <c r="QQ30" s="106"/>
      <c r="QR30" s="106"/>
      <c r="QS30" s="106"/>
      <c r="QT30" s="106"/>
      <c r="QU30" s="106"/>
      <c r="QV30" s="106"/>
      <c r="QW30" s="106"/>
      <c r="QX30" s="106"/>
      <c r="QY30" s="106"/>
      <c r="QZ30" s="106"/>
      <c r="RA30" s="106"/>
      <c r="RB30" s="106"/>
      <c r="RC30" s="106"/>
      <c r="RD30" s="106"/>
      <c r="RE30" s="106"/>
      <c r="RF30" s="106"/>
      <c r="RG30" s="106"/>
      <c r="RH30" s="106"/>
      <c r="RI30" s="106"/>
      <c r="RJ30" s="106"/>
      <c r="RK30" s="106"/>
      <c r="RL30" s="106"/>
      <c r="RM30" s="106"/>
      <c r="RN30" s="106"/>
      <c r="RO30" s="106"/>
      <c r="RP30" s="106"/>
      <c r="RQ30" s="106"/>
      <c r="RR30" s="106"/>
      <c r="RS30" s="106"/>
      <c r="RT30" s="106"/>
      <c r="RU30" s="106"/>
      <c r="RV30" s="106"/>
      <c r="RW30" s="106"/>
      <c r="RX30" s="106"/>
      <c r="RY30" s="106"/>
      <c r="RZ30" s="106"/>
      <c r="SA30" s="106"/>
      <c r="SB30" s="106"/>
      <c r="SC30" s="106"/>
      <c r="SD30" s="106"/>
      <c r="SE30" s="106"/>
      <c r="SF30" s="106"/>
      <c r="SG30" s="106"/>
      <c r="SH30" s="106"/>
      <c r="SI30" s="106"/>
      <c r="SJ30" s="106"/>
      <c r="SK30" s="106"/>
      <c r="SL30" s="106"/>
      <c r="SM30" s="106"/>
      <c r="SN30" s="106"/>
      <c r="SO30" s="106"/>
      <c r="SP30" s="106"/>
      <c r="SQ30" s="106"/>
      <c r="SR30" s="106"/>
      <c r="SS30" s="106"/>
      <c r="ST30" s="106"/>
      <c r="SU30" s="106"/>
      <c r="SV30" s="106"/>
      <c r="SW30" s="106"/>
      <c r="SX30" s="106"/>
      <c r="SY30" s="106"/>
      <c r="SZ30" s="106"/>
      <c r="TA30" s="106"/>
      <c r="TB30" s="1"/>
    </row>
    <row r="31" spans="1:522" s="10" customFormat="1" ht="18" customHeight="1" x14ac:dyDescent="0.25">
      <c r="A31" s="33"/>
      <c r="B31" s="26" t="s">
        <v>489</v>
      </c>
      <c r="C31" s="1">
        <v>9514</v>
      </c>
      <c r="D31" s="4" t="s">
        <v>490</v>
      </c>
      <c r="E31" s="1">
        <v>12843</v>
      </c>
      <c r="F31" s="1">
        <v>2016</v>
      </c>
      <c r="G31" s="4" t="s">
        <v>59</v>
      </c>
      <c r="H31" s="130"/>
      <c r="I31" s="142">
        <f t="shared" si="1"/>
        <v>0</v>
      </c>
      <c r="J31" s="1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64"/>
      <c r="FH31" s="64"/>
      <c r="FI31" s="64"/>
      <c r="FJ31" s="64"/>
      <c r="FK31" s="62"/>
      <c r="FL31" s="62"/>
      <c r="FM31" s="64"/>
      <c r="FN31" s="64"/>
      <c r="FO31" s="62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2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 t="s">
        <v>307</v>
      </c>
      <c r="IX31" s="1"/>
      <c r="IY31" s="1"/>
      <c r="IZ31" s="1"/>
      <c r="JA31" s="1"/>
      <c r="JB31" s="1"/>
      <c r="JC31" s="1"/>
      <c r="JD31" s="1"/>
      <c r="JE31" s="1"/>
      <c r="JF31" s="1" t="s">
        <v>307</v>
      </c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 t="s">
        <v>307</v>
      </c>
      <c r="LA31" s="1" t="s">
        <v>307</v>
      </c>
      <c r="LB31" s="1"/>
      <c r="LC31" s="1"/>
      <c r="LD31" s="1"/>
      <c r="LE31" s="1"/>
      <c r="LF31" s="1"/>
      <c r="LG31" s="1"/>
      <c r="LH31" s="1"/>
      <c r="LI31" s="1"/>
      <c r="LJ31" s="9" t="s">
        <v>307</v>
      </c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06"/>
      <c r="LW31" s="106"/>
      <c r="LX31" s="106"/>
      <c r="LY31" s="106"/>
      <c r="LZ31" s="106"/>
      <c r="MA31" s="106"/>
      <c r="MB31" s="106"/>
      <c r="MC31" s="106"/>
      <c r="MD31" s="106"/>
      <c r="ME31" s="106"/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06"/>
      <c r="MS31" s="106"/>
      <c r="MT31" s="106"/>
      <c r="MU31" s="106"/>
      <c r="MV31" s="106"/>
      <c r="MW31" s="106"/>
      <c r="MX31" s="106"/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06"/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06"/>
      <c r="NV31" s="106"/>
      <c r="NW31" s="106"/>
      <c r="NX31" s="106"/>
      <c r="NY31" s="106"/>
      <c r="NZ31" s="106"/>
      <c r="OA31" s="106"/>
      <c r="OB31" s="106"/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06"/>
      <c r="OP31" s="106"/>
      <c r="OQ31" s="106"/>
      <c r="OR31" s="106"/>
      <c r="OS31" s="106"/>
      <c r="OT31" s="106"/>
      <c r="OU31" s="106"/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06"/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06"/>
      <c r="PS31" s="106"/>
      <c r="PT31" s="106"/>
      <c r="PU31" s="106"/>
      <c r="PV31" s="106"/>
      <c r="PW31" s="106"/>
      <c r="PX31" s="106"/>
      <c r="PY31" s="106"/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06"/>
      <c r="QM31" s="106"/>
      <c r="QN31" s="106"/>
      <c r="QO31" s="106"/>
      <c r="QP31" s="106"/>
      <c r="QQ31" s="106"/>
      <c r="QR31" s="106"/>
      <c r="QS31" s="106"/>
      <c r="QT31" s="106"/>
      <c r="QU31" s="106"/>
      <c r="QV31" s="106"/>
      <c r="QW31" s="106"/>
      <c r="QX31" s="106"/>
      <c r="QY31" s="106"/>
      <c r="QZ31" s="106"/>
      <c r="RA31" s="106"/>
      <c r="RB31" s="106"/>
      <c r="RC31" s="106"/>
      <c r="RD31" s="106"/>
      <c r="RE31" s="106"/>
      <c r="RF31" s="106"/>
      <c r="RG31" s="106"/>
      <c r="RH31" s="106"/>
      <c r="RI31" s="106"/>
      <c r="RJ31" s="106"/>
      <c r="RK31" s="106"/>
      <c r="RL31" s="106"/>
      <c r="RM31" s="106"/>
      <c r="RN31" s="106"/>
      <c r="RO31" s="106"/>
      <c r="RP31" s="106"/>
      <c r="RQ31" s="106"/>
      <c r="RR31" s="106"/>
      <c r="RS31" s="106"/>
      <c r="RT31" s="106"/>
      <c r="RU31" s="106"/>
      <c r="RV31" s="106"/>
      <c r="RW31" s="106"/>
      <c r="RX31" s="106"/>
      <c r="RY31" s="106"/>
      <c r="RZ31" s="106"/>
      <c r="SA31" s="106"/>
      <c r="SB31" s="106"/>
      <c r="SC31" s="106"/>
      <c r="SD31" s="106"/>
      <c r="SE31" s="106"/>
      <c r="SF31" s="106"/>
      <c r="SG31" s="106"/>
      <c r="SH31" s="106"/>
      <c r="SI31" s="106"/>
      <c r="SJ31" s="106"/>
      <c r="SK31" s="106"/>
      <c r="SL31" s="106"/>
      <c r="SM31" s="106"/>
      <c r="SN31" s="106"/>
      <c r="SO31" s="106"/>
      <c r="SP31" s="106"/>
      <c r="SQ31" s="106"/>
      <c r="SR31" s="106"/>
      <c r="SS31" s="106"/>
      <c r="ST31" s="106"/>
      <c r="SU31" s="106"/>
      <c r="SV31" s="106"/>
      <c r="SW31" s="106"/>
      <c r="SX31" s="106"/>
      <c r="SY31" s="106"/>
      <c r="SZ31" s="106"/>
      <c r="TA31" s="106"/>
      <c r="TB31" s="1"/>
    </row>
    <row r="32" spans="1:522" ht="18" customHeight="1" x14ac:dyDescent="0.25">
      <c r="A32" s="33"/>
      <c r="B32" s="26" t="s">
        <v>566</v>
      </c>
      <c r="C32" s="1">
        <v>10274</v>
      </c>
      <c r="D32" s="4" t="s">
        <v>567</v>
      </c>
      <c r="E32" s="1">
        <v>8783</v>
      </c>
      <c r="G32" s="4" t="s">
        <v>59</v>
      </c>
      <c r="H32" s="130"/>
      <c r="I32" s="142">
        <f t="shared" si="1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64"/>
      <c r="FH32" s="62"/>
      <c r="FI32" s="62"/>
      <c r="FJ32" s="64"/>
      <c r="FK32" s="64"/>
      <c r="FL32" s="62"/>
      <c r="FM32" s="64"/>
      <c r="FN32" s="64"/>
      <c r="FO32" s="62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2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9"/>
      <c r="HM32" s="9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06"/>
      <c r="LW32" s="106"/>
      <c r="LX32" s="106"/>
      <c r="LY32" s="106"/>
      <c r="LZ32" s="106"/>
      <c r="MA32" s="106"/>
      <c r="MB32" s="106"/>
      <c r="MC32" s="106"/>
      <c r="MD32" s="106"/>
      <c r="ME32" s="106" t="s">
        <v>307</v>
      </c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06"/>
      <c r="MS32" s="106"/>
      <c r="MT32" s="106"/>
      <c r="MU32" s="106"/>
      <c r="MV32" s="106"/>
      <c r="MW32" s="106"/>
      <c r="MX32" s="106"/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06"/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06"/>
      <c r="NV32" s="106"/>
      <c r="NW32" s="106"/>
      <c r="NX32" s="106"/>
      <c r="NY32" s="106"/>
      <c r="NZ32" s="106"/>
      <c r="OA32" s="106"/>
      <c r="OB32" s="106"/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06"/>
      <c r="OP32" s="106"/>
      <c r="OQ32" s="106"/>
      <c r="OR32" s="106"/>
      <c r="OS32" s="106"/>
      <c r="OT32" s="106"/>
      <c r="OU32" s="106"/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06" t="s">
        <v>307</v>
      </c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06"/>
      <c r="PS32" s="106"/>
      <c r="PT32" s="106"/>
      <c r="PU32" s="106"/>
      <c r="PV32" s="106"/>
      <c r="PW32" s="106"/>
      <c r="PX32" s="106"/>
      <c r="PY32" s="106"/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06"/>
      <c r="QM32" s="106"/>
      <c r="QN32" s="106"/>
      <c r="QO32" s="106"/>
      <c r="QP32" s="106"/>
      <c r="QQ32" s="106"/>
      <c r="QR32" s="106"/>
      <c r="QS32" s="106"/>
      <c r="QT32" s="106"/>
      <c r="QU32" s="106"/>
      <c r="QV32" s="106"/>
      <c r="QW32" s="106"/>
      <c r="QX32" s="106"/>
      <c r="QY32" s="106"/>
      <c r="QZ32" s="106"/>
      <c r="RA32" s="106"/>
      <c r="RB32" s="106"/>
      <c r="RC32" s="106"/>
      <c r="RD32" s="106"/>
      <c r="RE32" s="106"/>
      <c r="RF32" s="106"/>
      <c r="RG32" s="106"/>
      <c r="RH32" s="106"/>
      <c r="RI32" s="106"/>
      <c r="RJ32" s="106"/>
      <c r="RK32" s="106"/>
      <c r="RL32" s="106"/>
      <c r="RM32" s="106"/>
      <c r="RN32" s="106"/>
      <c r="RO32" s="106"/>
      <c r="RP32" s="106"/>
      <c r="RQ32" s="106"/>
      <c r="RR32" s="106"/>
      <c r="RS32" s="106"/>
      <c r="RT32" s="106"/>
      <c r="RU32" s="106"/>
      <c r="RV32" s="106"/>
      <c r="RW32" s="106"/>
      <c r="RX32" s="106"/>
      <c r="RY32" s="106"/>
      <c r="RZ32" s="106"/>
      <c r="SA32" s="106"/>
      <c r="SB32" s="106"/>
      <c r="SC32" s="106"/>
      <c r="SD32" s="106"/>
      <c r="SE32" s="106"/>
      <c r="SF32" s="106"/>
      <c r="SG32" s="106"/>
      <c r="SH32" s="106"/>
      <c r="SI32" s="106"/>
      <c r="SJ32" s="106"/>
      <c r="SK32" s="106"/>
      <c r="SL32" s="106"/>
      <c r="SM32" s="106"/>
      <c r="SN32" s="106"/>
      <c r="SO32" s="106"/>
      <c r="SP32" s="106"/>
      <c r="SQ32" s="106"/>
      <c r="SR32" s="106"/>
      <c r="SS32" s="106"/>
      <c r="ST32" s="106"/>
      <c r="SU32" s="106"/>
      <c r="SV32" s="106"/>
      <c r="SW32" s="106"/>
      <c r="SX32" s="106"/>
      <c r="SY32" s="106"/>
      <c r="SZ32" s="106"/>
      <c r="TA32" s="106"/>
      <c r="TB32" s="1"/>
    </row>
    <row r="33" spans="1:522" ht="18" customHeight="1" x14ac:dyDescent="0.25">
      <c r="A33" s="125"/>
      <c r="B33" s="162" t="s">
        <v>119</v>
      </c>
      <c r="C33" s="68">
        <v>9237</v>
      </c>
      <c r="D33" s="126" t="s">
        <v>120</v>
      </c>
      <c r="E33" s="68">
        <v>11810</v>
      </c>
      <c r="F33" s="68">
        <v>2016</v>
      </c>
      <c r="G33" s="126" t="s">
        <v>76</v>
      </c>
      <c r="H33" s="168"/>
      <c r="I33" s="142">
        <f t="shared" ref="I33" si="2">SUM(K33:TB33)</f>
        <v>0</v>
      </c>
      <c r="J33" s="125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169"/>
      <c r="FH33" s="170"/>
      <c r="FI33" s="170"/>
      <c r="FJ33" s="169"/>
      <c r="FK33" s="169"/>
      <c r="FL33" s="170"/>
      <c r="FM33" s="169"/>
      <c r="FN33" s="169"/>
      <c r="FO33" s="170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70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  <c r="IW33" s="68"/>
      <c r="IX33" s="68"/>
      <c r="IY33" s="68"/>
      <c r="IZ33" s="68"/>
      <c r="JA33" s="68"/>
      <c r="JB33" s="68"/>
      <c r="JC33" s="68"/>
      <c r="JD33" s="68"/>
      <c r="JE33" s="68"/>
      <c r="JF33" s="68"/>
      <c r="JG33" s="68"/>
      <c r="JH33" s="68"/>
      <c r="JI33" s="68"/>
      <c r="JJ33" s="68"/>
      <c r="JK33" s="68"/>
      <c r="JL33" s="68"/>
      <c r="JM33" s="68"/>
      <c r="JN33" s="68"/>
      <c r="JO33" s="68"/>
      <c r="JP33" s="68"/>
      <c r="JQ33" s="68"/>
      <c r="JR33" s="68"/>
      <c r="JS33" s="68"/>
      <c r="JT33" s="68"/>
      <c r="JU33" s="68"/>
      <c r="JV33" s="68"/>
      <c r="JW33" s="68"/>
      <c r="JX33" s="68"/>
      <c r="JY33" s="68"/>
      <c r="JZ33" s="68"/>
      <c r="KA33" s="68"/>
      <c r="KB33" s="68"/>
      <c r="KC33" s="68"/>
      <c r="KD33" s="68"/>
      <c r="KE33" s="68"/>
      <c r="KF33" s="68"/>
      <c r="KG33" s="68"/>
      <c r="KH33" s="68"/>
      <c r="KI33" s="68"/>
      <c r="KJ33" s="68"/>
      <c r="KK33" s="68"/>
      <c r="KL33" s="68"/>
      <c r="KM33" s="68"/>
      <c r="KN33" s="68"/>
      <c r="KO33" s="68"/>
      <c r="KP33" s="68"/>
      <c r="KQ33" s="68"/>
      <c r="KR33" s="68"/>
      <c r="KS33" s="128"/>
      <c r="KT33" s="68"/>
      <c r="KU33" s="68"/>
      <c r="KV33" s="68"/>
      <c r="KW33" s="68"/>
      <c r="KX33" s="68"/>
      <c r="KY33" s="68"/>
      <c r="KZ33" s="68"/>
      <c r="LA33" s="68"/>
      <c r="LB33" s="68"/>
      <c r="LC33" s="68"/>
      <c r="LD33" s="68"/>
      <c r="LE33" s="68"/>
      <c r="LF33" s="68"/>
      <c r="LG33" s="68"/>
      <c r="LH33" s="68"/>
      <c r="LI33" s="68"/>
      <c r="LJ33" s="68"/>
      <c r="LK33" s="68"/>
      <c r="LL33" s="68"/>
      <c r="LM33" s="68"/>
      <c r="LN33" s="68"/>
      <c r="LO33" s="68"/>
      <c r="LP33" s="68"/>
      <c r="LQ33" s="68"/>
      <c r="LR33" s="68"/>
      <c r="LS33" s="68"/>
      <c r="LT33" s="68"/>
      <c r="LU33" s="68"/>
      <c r="LV33" s="106"/>
      <c r="LW33" s="106"/>
      <c r="LX33" s="106"/>
      <c r="LY33" s="106"/>
      <c r="LZ33" s="106"/>
      <c r="MA33" s="106"/>
      <c r="MB33" s="106"/>
      <c r="MC33" s="106"/>
      <c r="MD33" s="106"/>
      <c r="ME33" s="106"/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06"/>
      <c r="MS33" s="106"/>
      <c r="MT33" s="106"/>
      <c r="MU33" s="106"/>
      <c r="MV33" s="106"/>
      <c r="MW33" s="106"/>
      <c r="MX33" s="106"/>
      <c r="MY33" s="106"/>
      <c r="MZ33" s="106"/>
      <c r="NA33" s="106"/>
      <c r="NB33" s="106"/>
      <c r="NC33" s="106"/>
      <c r="ND33" s="106"/>
      <c r="NE33" s="68"/>
      <c r="NF33" s="68"/>
      <c r="NG33" s="68"/>
      <c r="NH33" s="68"/>
      <c r="NI33" s="68"/>
      <c r="NJ33" s="68"/>
      <c r="NK33" s="68"/>
      <c r="NL33" s="68"/>
      <c r="NM33" s="68"/>
      <c r="NN33" s="68"/>
      <c r="NO33" s="68"/>
      <c r="NP33" s="68" t="s">
        <v>307</v>
      </c>
      <c r="NQ33" s="68"/>
      <c r="NR33" s="68"/>
      <c r="NS33" s="68"/>
      <c r="NT33" s="68"/>
      <c r="NU33" s="68"/>
      <c r="NV33" s="68"/>
      <c r="NW33" s="68"/>
      <c r="NX33" s="68"/>
      <c r="NY33" s="68"/>
      <c r="NZ33" s="68"/>
      <c r="OA33" s="68"/>
      <c r="OB33" s="68"/>
      <c r="OC33" s="68"/>
      <c r="OD33" s="68"/>
      <c r="OE33" s="68"/>
      <c r="OF33" s="68"/>
      <c r="OG33" s="68"/>
      <c r="OH33" s="68"/>
      <c r="OI33" s="68"/>
      <c r="OJ33" s="68"/>
      <c r="OK33" s="68"/>
      <c r="OL33" s="68"/>
      <c r="OM33" s="68"/>
      <c r="ON33" s="68"/>
      <c r="OO33" s="68"/>
      <c r="OP33" s="68"/>
      <c r="OQ33" s="68"/>
      <c r="OR33" s="68"/>
      <c r="OS33" s="68"/>
      <c r="OT33" s="68"/>
      <c r="OU33" s="68"/>
      <c r="OV33" s="68"/>
      <c r="OW33" s="68"/>
      <c r="OX33" s="68"/>
      <c r="OY33" s="68"/>
      <c r="OZ33" s="68"/>
      <c r="PA33" s="68"/>
      <c r="PB33" s="68"/>
      <c r="PC33" s="68"/>
      <c r="PD33" s="68"/>
      <c r="PE33" s="68"/>
      <c r="PF33" s="68"/>
      <c r="PG33" s="68"/>
      <c r="PH33" s="68"/>
      <c r="PI33" s="68"/>
      <c r="PJ33" s="68"/>
      <c r="PK33" s="68"/>
      <c r="PL33" s="68"/>
      <c r="PM33" s="68"/>
      <c r="PN33" s="68"/>
      <c r="PO33" s="68"/>
      <c r="PP33" s="68"/>
      <c r="PQ33" s="68"/>
      <c r="PR33" s="68"/>
      <c r="PS33" s="68"/>
      <c r="PT33" s="68"/>
      <c r="PU33" s="68"/>
      <c r="PV33" s="68"/>
      <c r="PW33" s="68"/>
      <c r="PX33" s="68"/>
      <c r="PY33" s="68"/>
      <c r="PZ33" s="68"/>
      <c r="QA33" s="68"/>
      <c r="QB33" s="68"/>
      <c r="QC33" s="68"/>
      <c r="QD33" s="68"/>
      <c r="QE33" s="68"/>
      <c r="QF33" s="68"/>
      <c r="QG33" s="68"/>
      <c r="QH33" s="68"/>
      <c r="QI33" s="68"/>
      <c r="QJ33" s="68"/>
      <c r="QK33" s="68"/>
      <c r="QL33" s="68"/>
      <c r="QM33" s="68"/>
      <c r="QN33" s="68"/>
      <c r="QO33" s="68"/>
      <c r="QP33" s="68"/>
      <c r="QQ33" s="68"/>
      <c r="QR33" s="68"/>
      <c r="QS33" s="68"/>
      <c r="QT33" s="68"/>
      <c r="QU33" s="68"/>
      <c r="QV33" s="68"/>
      <c r="QW33" s="68"/>
      <c r="QX33" s="68"/>
      <c r="QY33" s="68"/>
      <c r="QZ33" s="68"/>
      <c r="RA33" s="68"/>
      <c r="RB33" s="68"/>
      <c r="RC33" s="68"/>
      <c r="RD33" s="68"/>
      <c r="RE33" s="68"/>
      <c r="RF33" s="68"/>
      <c r="RG33" s="68"/>
      <c r="RH33" s="68"/>
      <c r="RI33" s="68"/>
      <c r="RJ33" s="68"/>
      <c r="RK33" s="68"/>
      <c r="RL33" s="68"/>
      <c r="RM33" s="68"/>
      <c r="RN33" s="68"/>
      <c r="RO33" s="68"/>
      <c r="RP33" s="68"/>
      <c r="RQ33" s="68"/>
      <c r="RR33" s="68"/>
      <c r="RS33" s="68"/>
      <c r="RT33" s="68"/>
      <c r="RU33" s="68"/>
      <c r="RV33" s="68"/>
      <c r="RW33" s="68"/>
      <c r="RX33" s="68"/>
      <c r="RY33" s="68"/>
      <c r="RZ33" s="68"/>
      <c r="SA33" s="68"/>
      <c r="SB33" s="68"/>
      <c r="SC33" s="68"/>
      <c r="SD33" s="68"/>
      <c r="SE33" s="68"/>
      <c r="SF33" s="68"/>
      <c r="SG33" s="68"/>
      <c r="SH33" s="68"/>
      <c r="SI33" s="68"/>
      <c r="SJ33" s="68"/>
      <c r="SK33" s="68"/>
      <c r="SL33" s="68"/>
      <c r="SM33" s="68"/>
      <c r="SN33" s="68"/>
      <c r="SO33" s="68"/>
      <c r="SP33" s="68"/>
      <c r="SQ33" s="68"/>
      <c r="SR33" s="68"/>
      <c r="SS33" s="68"/>
      <c r="ST33" s="68"/>
      <c r="SU33" s="68"/>
      <c r="SV33" s="68"/>
      <c r="SW33" s="68"/>
      <c r="SX33" s="68"/>
      <c r="SY33" s="68"/>
      <c r="SZ33" s="68"/>
      <c r="TA33" s="68"/>
      <c r="TB33" s="68"/>
    </row>
    <row r="34" spans="1:522" s="10" customFormat="1" ht="18" customHeight="1" x14ac:dyDescent="0.25">
      <c r="A34" s="12">
        <v>16</v>
      </c>
      <c r="B34" s="26" t="s">
        <v>55</v>
      </c>
      <c r="C34" s="1"/>
      <c r="D34" s="4"/>
      <c r="E34" s="1"/>
      <c r="F34" s="1"/>
      <c r="G34" s="4"/>
      <c r="H34" s="130"/>
      <c r="I34" s="142">
        <f t="shared" ref="I34:I37" si="3">SUM(K34:TB34)</f>
        <v>0</v>
      </c>
      <c r="J34" s="1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64"/>
      <c r="FH34" s="64"/>
      <c r="FI34" s="64"/>
      <c r="FJ34" s="64"/>
      <c r="FK34" s="62"/>
      <c r="FL34" s="62"/>
      <c r="FM34" s="64"/>
      <c r="FN34" s="64"/>
      <c r="FO34" s="62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2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  <c r="GU34" s="64"/>
      <c r="GV34" s="64"/>
      <c r="GW34" s="64"/>
      <c r="GX34" s="64"/>
      <c r="GY34" s="64"/>
      <c r="GZ34" s="64"/>
      <c r="HA34" s="64"/>
      <c r="HB34" s="64"/>
      <c r="HC34" s="64"/>
      <c r="HD34" s="64"/>
      <c r="HE34" s="64"/>
      <c r="HF34" s="64"/>
      <c r="HG34" s="64"/>
      <c r="HH34" s="64"/>
      <c r="HI34" s="64"/>
      <c r="HJ34" s="64"/>
      <c r="HK34" s="64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06"/>
      <c r="LW34" s="106"/>
      <c r="LX34" s="106"/>
      <c r="LY34" s="106"/>
      <c r="LZ34" s="106"/>
      <c r="MA34" s="106"/>
      <c r="MB34" s="106"/>
      <c r="MC34" s="106"/>
      <c r="MD34" s="106"/>
      <c r="ME34" s="106"/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06"/>
      <c r="MS34" s="106"/>
      <c r="MT34" s="106"/>
      <c r="MU34" s="106"/>
      <c r="MV34" s="106"/>
      <c r="MW34" s="106"/>
      <c r="MX34" s="106"/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06"/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06"/>
      <c r="NV34" s="106"/>
      <c r="NW34" s="106"/>
      <c r="NX34" s="106"/>
      <c r="NY34" s="106"/>
      <c r="NZ34" s="106"/>
      <c r="OA34" s="106"/>
      <c r="OB34" s="106"/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06"/>
      <c r="OP34" s="106"/>
      <c r="OQ34" s="106"/>
      <c r="OR34" s="106"/>
      <c r="OS34" s="106"/>
      <c r="OT34" s="106"/>
      <c r="OU34" s="106"/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06"/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06"/>
      <c r="PS34" s="106"/>
      <c r="PT34" s="106"/>
      <c r="PU34" s="106"/>
      <c r="PV34" s="106"/>
      <c r="PW34" s="106"/>
      <c r="PX34" s="106"/>
      <c r="PY34" s="106"/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06"/>
      <c r="QM34" s="106"/>
      <c r="QN34" s="106"/>
      <c r="QO34" s="106"/>
      <c r="QP34" s="106"/>
      <c r="QQ34" s="106"/>
      <c r="QR34" s="106"/>
      <c r="QS34" s="106"/>
      <c r="QT34" s="106"/>
      <c r="QU34" s="106"/>
      <c r="QV34" s="106"/>
      <c r="QW34" s="106"/>
      <c r="QX34" s="106"/>
      <c r="QY34" s="106"/>
      <c r="QZ34" s="106"/>
      <c r="RA34" s="106"/>
      <c r="RB34" s="106"/>
      <c r="RC34" s="106"/>
      <c r="RD34" s="106"/>
      <c r="RE34" s="106"/>
      <c r="RF34" s="106"/>
      <c r="RG34" s="106"/>
      <c r="RH34" s="106"/>
      <c r="RI34" s="106"/>
      <c r="RJ34" s="106"/>
      <c r="RK34" s="106"/>
      <c r="RL34" s="106"/>
      <c r="RM34" s="106"/>
      <c r="RN34" s="106"/>
      <c r="RO34" s="106"/>
      <c r="RP34" s="106"/>
      <c r="RQ34" s="106"/>
      <c r="RR34" s="106"/>
      <c r="RS34" s="106"/>
      <c r="RT34" s="106"/>
      <c r="RU34" s="106"/>
      <c r="RV34" s="106"/>
      <c r="RW34" s="106"/>
      <c r="RX34" s="106"/>
      <c r="RY34" s="106"/>
      <c r="RZ34" s="106"/>
      <c r="SA34" s="106"/>
      <c r="SB34" s="106"/>
      <c r="SC34" s="106"/>
      <c r="SD34" s="106"/>
      <c r="SE34" s="106"/>
      <c r="SF34" s="106"/>
      <c r="SG34" s="106"/>
      <c r="SH34" s="106"/>
      <c r="SI34" s="106"/>
      <c r="SJ34" s="106"/>
      <c r="SK34" s="106"/>
      <c r="SL34" s="106"/>
      <c r="SM34" s="106"/>
      <c r="SN34" s="106"/>
      <c r="SO34" s="106"/>
      <c r="SP34" s="106"/>
      <c r="SQ34" s="106"/>
      <c r="SR34" s="106"/>
      <c r="SS34" s="106"/>
      <c r="ST34" s="106"/>
      <c r="SU34" s="106"/>
      <c r="SV34" s="106"/>
      <c r="SW34" s="106"/>
      <c r="SX34" s="106"/>
      <c r="SY34" s="106"/>
      <c r="SZ34" s="106"/>
      <c r="TA34" s="106"/>
      <c r="TB34" s="1"/>
    </row>
    <row r="35" spans="1:522" s="10" customFormat="1" ht="18" customHeight="1" x14ac:dyDescent="0.25">
      <c r="A35" s="33"/>
      <c r="B35" s="35"/>
      <c r="C35" s="1"/>
      <c r="D35" s="4"/>
      <c r="E35" s="1"/>
      <c r="F35" s="1"/>
      <c r="G35" s="4"/>
      <c r="H35" s="130"/>
      <c r="I35" s="142">
        <f t="shared" si="3"/>
        <v>0</v>
      </c>
      <c r="J35" s="1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64"/>
      <c r="FH35" s="64"/>
      <c r="FI35" s="64"/>
      <c r="FJ35" s="64"/>
      <c r="FK35" s="62"/>
      <c r="FL35" s="62"/>
      <c r="FM35" s="64"/>
      <c r="FN35" s="64"/>
      <c r="FO35" s="62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2"/>
      <c r="GE35" s="64"/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/>
      <c r="GR35" s="64"/>
      <c r="GS35" s="64"/>
      <c r="GT35" s="64"/>
      <c r="GU35" s="64"/>
      <c r="GV35" s="64"/>
      <c r="GW35" s="64"/>
      <c r="GX35" s="64"/>
      <c r="GY35" s="64"/>
      <c r="GZ35" s="64"/>
      <c r="HA35" s="64"/>
      <c r="HB35" s="64"/>
      <c r="HC35" s="64"/>
      <c r="HD35" s="64"/>
      <c r="HE35" s="64"/>
      <c r="HF35" s="64"/>
      <c r="HG35" s="64"/>
      <c r="HH35" s="64"/>
      <c r="HI35" s="64"/>
      <c r="HJ35" s="64"/>
      <c r="HK35" s="64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06"/>
      <c r="LW35" s="106"/>
      <c r="LX35" s="106"/>
      <c r="LY35" s="106"/>
      <c r="LZ35" s="106"/>
      <c r="MA35" s="106"/>
      <c r="MB35" s="106"/>
      <c r="MC35" s="106"/>
      <c r="MD35" s="106"/>
      <c r="ME35" s="106"/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06"/>
      <c r="MS35" s="106"/>
      <c r="MT35" s="106"/>
      <c r="MU35" s="106"/>
      <c r="MV35" s="106"/>
      <c r="MW35" s="106"/>
      <c r="MX35" s="106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06"/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06"/>
      <c r="NV35" s="106"/>
      <c r="NW35" s="106"/>
      <c r="NX35" s="106"/>
      <c r="NY35" s="106"/>
      <c r="NZ35" s="106"/>
      <c r="OA35" s="106"/>
      <c r="OB35" s="106"/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06"/>
      <c r="OP35" s="106"/>
      <c r="OQ35" s="106"/>
      <c r="OR35" s="106"/>
      <c r="OS35" s="106"/>
      <c r="OT35" s="106"/>
      <c r="OU35" s="106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06"/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06"/>
      <c r="PS35" s="106"/>
      <c r="PT35" s="106"/>
      <c r="PU35" s="106"/>
      <c r="PV35" s="106"/>
      <c r="PW35" s="106"/>
      <c r="PX35" s="106"/>
      <c r="PY35" s="106"/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06"/>
      <c r="QM35" s="106"/>
      <c r="QN35" s="106"/>
      <c r="QO35" s="106"/>
      <c r="QP35" s="106"/>
      <c r="QQ35" s="106"/>
      <c r="QR35" s="106"/>
      <c r="QS35" s="106"/>
      <c r="QT35" s="106"/>
      <c r="QU35" s="106"/>
      <c r="QV35" s="106"/>
      <c r="QW35" s="106"/>
      <c r="QX35" s="106"/>
      <c r="QY35" s="106"/>
      <c r="QZ35" s="106"/>
      <c r="RA35" s="106"/>
      <c r="RB35" s="106"/>
      <c r="RC35" s="106"/>
      <c r="RD35" s="106"/>
      <c r="RE35" s="106"/>
      <c r="RF35" s="106"/>
      <c r="RG35" s="106"/>
      <c r="RH35" s="106"/>
      <c r="RI35" s="106"/>
      <c r="RJ35" s="106"/>
      <c r="RK35" s="106"/>
      <c r="RL35" s="106"/>
      <c r="RM35" s="106"/>
      <c r="RN35" s="106"/>
      <c r="RO35" s="106"/>
      <c r="RP35" s="106"/>
      <c r="RQ35" s="106"/>
      <c r="RR35" s="106"/>
      <c r="RS35" s="106"/>
      <c r="RT35" s="106"/>
      <c r="RU35" s="106"/>
      <c r="RV35" s="106"/>
      <c r="RW35" s="106"/>
      <c r="RX35" s="106"/>
      <c r="RY35" s="106"/>
      <c r="RZ35" s="106"/>
      <c r="SA35" s="106"/>
      <c r="SB35" s="106"/>
      <c r="SC35" s="106"/>
      <c r="SD35" s="106"/>
      <c r="SE35" s="106"/>
      <c r="SF35" s="106"/>
      <c r="SG35" s="106"/>
      <c r="SH35" s="106"/>
      <c r="SI35" s="106"/>
      <c r="SJ35" s="106"/>
      <c r="SK35" s="106"/>
      <c r="SL35" s="106"/>
      <c r="SM35" s="106"/>
      <c r="SN35" s="106"/>
      <c r="SO35" s="106"/>
      <c r="SP35" s="106"/>
      <c r="SQ35" s="106"/>
      <c r="SR35" s="106"/>
      <c r="SS35" s="106"/>
      <c r="ST35" s="106"/>
      <c r="SU35" s="106"/>
      <c r="SV35" s="106"/>
      <c r="SW35" s="106"/>
      <c r="SX35" s="106"/>
      <c r="SY35" s="106"/>
      <c r="SZ35" s="106"/>
      <c r="TA35" s="106"/>
      <c r="TB35" s="1"/>
    </row>
    <row r="36" spans="1:522" s="10" customFormat="1" ht="18" customHeight="1" x14ac:dyDescent="0.25">
      <c r="A36" s="33"/>
      <c r="B36" s="35"/>
      <c r="C36" s="1"/>
      <c r="D36" s="4"/>
      <c r="E36" s="1"/>
      <c r="F36" s="1"/>
      <c r="G36" s="4"/>
      <c r="H36" s="130"/>
      <c r="I36" s="142">
        <f t="shared" si="3"/>
        <v>0</v>
      </c>
      <c r="J36" s="1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64"/>
      <c r="FH36" s="64"/>
      <c r="FI36" s="64"/>
      <c r="FJ36" s="64"/>
      <c r="FK36" s="62"/>
      <c r="FL36" s="62"/>
      <c r="FM36" s="64"/>
      <c r="FN36" s="64"/>
      <c r="FO36" s="62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2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06"/>
      <c r="LW36" s="106"/>
      <c r="LX36" s="106"/>
      <c r="LY36" s="106"/>
      <c r="LZ36" s="106"/>
      <c r="MA36" s="106"/>
      <c r="MB36" s="106"/>
      <c r="MC36" s="106"/>
      <c r="MD36" s="106"/>
      <c r="ME36" s="106"/>
      <c r="MF36" s="106"/>
      <c r="MG36" s="106"/>
      <c r="MH36" s="106"/>
      <c r="MI36" s="106"/>
      <c r="MJ36" s="106"/>
      <c r="MK36" s="106"/>
      <c r="ML36" s="106"/>
      <c r="MM36" s="106"/>
      <c r="MN36" s="106"/>
      <c r="MO36" s="106"/>
      <c r="MP36" s="106"/>
      <c r="MQ36" s="106"/>
      <c r="MR36" s="106"/>
      <c r="MS36" s="106"/>
      <c r="MT36" s="106"/>
      <c r="MU36" s="106"/>
      <c r="MV36" s="106"/>
      <c r="MW36" s="106"/>
      <c r="MX36" s="106"/>
      <c r="MY36" s="106"/>
      <c r="MZ36" s="106"/>
      <c r="NA36" s="106"/>
      <c r="NB36" s="106"/>
      <c r="NC36" s="106"/>
      <c r="ND36" s="106"/>
      <c r="NE36" s="106"/>
      <c r="NF36" s="106"/>
      <c r="NG36" s="106"/>
      <c r="NH36" s="106"/>
      <c r="NI36" s="106"/>
      <c r="NJ36" s="106"/>
      <c r="NK36" s="106"/>
      <c r="NL36" s="106"/>
      <c r="NM36" s="106"/>
      <c r="NN36" s="106"/>
      <c r="NO36" s="106"/>
      <c r="NP36" s="106"/>
      <c r="NQ36" s="106"/>
      <c r="NR36" s="106"/>
      <c r="NS36" s="106"/>
      <c r="NT36" s="106"/>
      <c r="NU36" s="106"/>
      <c r="NV36" s="106"/>
      <c r="NW36" s="106"/>
      <c r="NX36" s="106"/>
      <c r="NY36" s="106"/>
      <c r="NZ36" s="106"/>
      <c r="OA36" s="106"/>
      <c r="OB36" s="106"/>
      <c r="OC36" s="106"/>
      <c r="OD36" s="106"/>
      <c r="OE36" s="106"/>
      <c r="OF36" s="106"/>
      <c r="OG36" s="106"/>
      <c r="OH36" s="106"/>
      <c r="OI36" s="106"/>
      <c r="OJ36" s="106"/>
      <c r="OK36" s="106"/>
      <c r="OL36" s="106"/>
      <c r="OM36" s="106"/>
      <c r="ON36" s="106"/>
      <c r="OO36" s="106"/>
      <c r="OP36" s="106"/>
      <c r="OQ36" s="106"/>
      <c r="OR36" s="106"/>
      <c r="OS36" s="106"/>
      <c r="OT36" s="106"/>
      <c r="OU36" s="106"/>
      <c r="OV36" s="106"/>
      <c r="OW36" s="106"/>
      <c r="OX36" s="106"/>
      <c r="OY36" s="106"/>
      <c r="OZ36" s="106"/>
      <c r="PA36" s="106"/>
      <c r="PB36" s="106"/>
      <c r="PC36" s="106"/>
      <c r="PD36" s="106"/>
      <c r="PE36" s="106"/>
      <c r="PF36" s="106"/>
      <c r="PG36" s="106"/>
      <c r="PH36" s="106"/>
      <c r="PI36" s="106"/>
      <c r="PJ36" s="106"/>
      <c r="PK36" s="106"/>
      <c r="PL36" s="106"/>
      <c r="PM36" s="106"/>
      <c r="PN36" s="106"/>
      <c r="PO36" s="106"/>
      <c r="PP36" s="106"/>
      <c r="PQ36" s="106"/>
      <c r="PR36" s="106"/>
      <c r="PS36" s="106"/>
      <c r="PT36" s="106"/>
      <c r="PU36" s="106"/>
      <c r="PV36" s="106"/>
      <c r="PW36" s="106"/>
      <c r="PX36" s="106"/>
      <c r="PY36" s="106"/>
      <c r="PZ36" s="106"/>
      <c r="QA36" s="106"/>
      <c r="QB36" s="106"/>
      <c r="QC36" s="106"/>
      <c r="QD36" s="106"/>
      <c r="QE36" s="106"/>
      <c r="QF36" s="106"/>
      <c r="QG36" s="106"/>
      <c r="QH36" s="106"/>
      <c r="QI36" s="106"/>
      <c r="QJ36" s="106"/>
      <c r="QK36" s="106"/>
      <c r="QL36" s="106"/>
      <c r="QM36" s="106"/>
      <c r="QN36" s="106"/>
      <c r="QO36" s="106"/>
      <c r="QP36" s="106"/>
      <c r="QQ36" s="106"/>
      <c r="QR36" s="106"/>
      <c r="QS36" s="106"/>
      <c r="QT36" s="106"/>
      <c r="QU36" s="106"/>
      <c r="QV36" s="106"/>
      <c r="QW36" s="106"/>
      <c r="QX36" s="106"/>
      <c r="QY36" s="106"/>
      <c r="QZ36" s="106"/>
      <c r="RA36" s="106"/>
      <c r="RB36" s="106"/>
      <c r="RC36" s="106"/>
      <c r="RD36" s="106"/>
      <c r="RE36" s="106"/>
      <c r="RF36" s="106"/>
      <c r="RG36" s="106"/>
      <c r="RH36" s="106"/>
      <c r="RI36" s="106"/>
      <c r="RJ36" s="106"/>
      <c r="RK36" s="106"/>
      <c r="RL36" s="106"/>
      <c r="RM36" s="106"/>
      <c r="RN36" s="106"/>
      <c r="RO36" s="106"/>
      <c r="RP36" s="106"/>
      <c r="RQ36" s="106"/>
      <c r="RR36" s="106"/>
      <c r="RS36" s="106"/>
      <c r="RT36" s="106"/>
      <c r="RU36" s="106"/>
      <c r="RV36" s="106"/>
      <c r="RW36" s="106"/>
      <c r="RX36" s="106"/>
      <c r="RY36" s="106"/>
      <c r="RZ36" s="106"/>
      <c r="SA36" s="106"/>
      <c r="SB36" s="106"/>
      <c r="SC36" s="106"/>
      <c r="SD36" s="106"/>
      <c r="SE36" s="106"/>
      <c r="SF36" s="106"/>
      <c r="SG36" s="106"/>
      <c r="SH36" s="106"/>
      <c r="SI36" s="106"/>
      <c r="SJ36" s="106"/>
      <c r="SK36" s="106"/>
      <c r="SL36" s="106"/>
      <c r="SM36" s="106"/>
      <c r="SN36" s="106"/>
      <c r="SO36" s="106"/>
      <c r="SP36" s="106"/>
      <c r="SQ36" s="106"/>
      <c r="SR36" s="106"/>
      <c r="SS36" s="106"/>
      <c r="ST36" s="106"/>
      <c r="SU36" s="106"/>
      <c r="SV36" s="106"/>
      <c r="SW36" s="106"/>
      <c r="SX36" s="106"/>
      <c r="SY36" s="106"/>
      <c r="SZ36" s="106"/>
      <c r="TA36" s="106"/>
      <c r="TB36" s="1"/>
    </row>
    <row r="37" spans="1:522" s="10" customFormat="1" ht="18" customHeight="1" x14ac:dyDescent="0.25">
      <c r="A37" s="33"/>
      <c r="B37" s="35"/>
      <c r="C37" s="1"/>
      <c r="D37" s="4"/>
      <c r="E37" s="1"/>
      <c r="F37" s="1"/>
      <c r="G37" s="4"/>
      <c r="H37" s="130"/>
      <c r="I37" s="142">
        <f t="shared" si="3"/>
        <v>0</v>
      </c>
      <c r="J37" s="1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64"/>
      <c r="FH37" s="64"/>
      <c r="FI37" s="64"/>
      <c r="FJ37" s="64"/>
      <c r="FK37" s="62"/>
      <c r="FL37" s="62"/>
      <c r="FM37" s="64"/>
      <c r="FN37" s="64"/>
      <c r="FO37" s="62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2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  <c r="GU37" s="64"/>
      <c r="GV37" s="64"/>
      <c r="GW37" s="64"/>
      <c r="GX37" s="64"/>
      <c r="GY37" s="64"/>
      <c r="GZ37" s="64"/>
      <c r="HA37" s="64"/>
      <c r="HB37" s="64"/>
      <c r="HC37" s="64"/>
      <c r="HD37" s="64"/>
      <c r="HE37" s="64"/>
      <c r="HF37" s="64"/>
      <c r="HG37" s="64"/>
      <c r="HH37" s="64"/>
      <c r="HI37" s="64"/>
      <c r="HJ37" s="64"/>
      <c r="HK37" s="64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06"/>
      <c r="LW37" s="106"/>
      <c r="LX37" s="106"/>
      <c r="LY37" s="106"/>
      <c r="LZ37" s="106"/>
      <c r="MA37" s="106"/>
      <c r="MB37" s="106"/>
      <c r="MC37" s="106"/>
      <c r="MD37" s="106"/>
      <c r="ME37" s="106"/>
      <c r="MF37" s="106"/>
      <c r="MG37" s="106"/>
      <c r="MH37" s="106"/>
      <c r="MI37" s="106"/>
      <c r="MJ37" s="106"/>
      <c r="MK37" s="106"/>
      <c r="ML37" s="106"/>
      <c r="MM37" s="106"/>
      <c r="MN37" s="106"/>
      <c r="MO37" s="106"/>
      <c r="MP37" s="106"/>
      <c r="MQ37" s="106"/>
      <c r="MR37" s="106"/>
      <c r="MS37" s="106"/>
      <c r="MT37" s="106"/>
      <c r="MU37" s="106"/>
      <c r="MV37" s="106"/>
      <c r="MW37" s="106"/>
      <c r="MX37" s="106"/>
      <c r="MY37" s="106"/>
      <c r="MZ37" s="106"/>
      <c r="NA37" s="106"/>
      <c r="NB37" s="106"/>
      <c r="NC37" s="106"/>
      <c r="ND37" s="106"/>
      <c r="NE37" s="106"/>
      <c r="NF37" s="106"/>
      <c r="NG37" s="106"/>
      <c r="NH37" s="106"/>
      <c r="NI37" s="106"/>
      <c r="NJ37" s="106"/>
      <c r="NK37" s="106"/>
      <c r="NL37" s="106"/>
      <c r="NM37" s="106"/>
      <c r="NN37" s="106"/>
      <c r="NO37" s="106"/>
      <c r="NP37" s="106"/>
      <c r="NQ37" s="106"/>
      <c r="NR37" s="106"/>
      <c r="NS37" s="106"/>
      <c r="NT37" s="106"/>
      <c r="NU37" s="106"/>
      <c r="NV37" s="106"/>
      <c r="NW37" s="106"/>
      <c r="NX37" s="106"/>
      <c r="NY37" s="106"/>
      <c r="NZ37" s="106"/>
      <c r="OA37" s="106"/>
      <c r="OB37" s="106"/>
      <c r="OC37" s="106"/>
      <c r="OD37" s="106"/>
      <c r="OE37" s="106"/>
      <c r="OF37" s="106"/>
      <c r="OG37" s="106"/>
      <c r="OH37" s="106"/>
      <c r="OI37" s="106"/>
      <c r="OJ37" s="106"/>
      <c r="OK37" s="106"/>
      <c r="OL37" s="106"/>
      <c r="OM37" s="106"/>
      <c r="ON37" s="106"/>
      <c r="OO37" s="106"/>
      <c r="OP37" s="106"/>
      <c r="OQ37" s="106"/>
      <c r="OR37" s="106"/>
      <c r="OS37" s="106"/>
      <c r="OT37" s="106"/>
      <c r="OU37" s="106"/>
      <c r="OV37" s="106"/>
      <c r="OW37" s="106"/>
      <c r="OX37" s="106"/>
      <c r="OY37" s="106"/>
      <c r="OZ37" s="106"/>
      <c r="PA37" s="106"/>
      <c r="PB37" s="106"/>
      <c r="PC37" s="106"/>
      <c r="PD37" s="106"/>
      <c r="PE37" s="106"/>
      <c r="PF37" s="106"/>
      <c r="PG37" s="106"/>
      <c r="PH37" s="106"/>
      <c r="PI37" s="106"/>
      <c r="PJ37" s="106"/>
      <c r="PK37" s="106"/>
      <c r="PL37" s="106"/>
      <c r="PM37" s="106"/>
      <c r="PN37" s="106"/>
      <c r="PO37" s="106"/>
      <c r="PP37" s="106"/>
      <c r="PQ37" s="106"/>
      <c r="PR37" s="106"/>
      <c r="PS37" s="106"/>
      <c r="PT37" s="106"/>
      <c r="PU37" s="106"/>
      <c r="PV37" s="106"/>
      <c r="PW37" s="106"/>
      <c r="PX37" s="106"/>
      <c r="PY37" s="106"/>
      <c r="PZ37" s="106"/>
      <c r="QA37" s="106"/>
      <c r="QB37" s="106"/>
      <c r="QC37" s="106"/>
      <c r="QD37" s="106"/>
      <c r="QE37" s="106"/>
      <c r="QF37" s="106"/>
      <c r="QG37" s="106"/>
      <c r="QH37" s="106"/>
      <c r="QI37" s="106"/>
      <c r="QJ37" s="106"/>
      <c r="QK37" s="106"/>
      <c r="QL37" s="106"/>
      <c r="QM37" s="106"/>
      <c r="QN37" s="106"/>
      <c r="QO37" s="106"/>
      <c r="QP37" s="106"/>
      <c r="QQ37" s="106"/>
      <c r="QR37" s="106"/>
      <c r="QS37" s="106"/>
      <c r="QT37" s="106"/>
      <c r="QU37" s="106"/>
      <c r="QV37" s="106"/>
      <c r="QW37" s="106"/>
      <c r="QX37" s="106"/>
      <c r="QY37" s="106"/>
      <c r="QZ37" s="106"/>
      <c r="RA37" s="106"/>
      <c r="RB37" s="106"/>
      <c r="RC37" s="106"/>
      <c r="RD37" s="106"/>
      <c r="RE37" s="106"/>
      <c r="RF37" s="106"/>
      <c r="RG37" s="106"/>
      <c r="RH37" s="106"/>
      <c r="RI37" s="106"/>
      <c r="RJ37" s="106"/>
      <c r="RK37" s="106"/>
      <c r="RL37" s="106"/>
      <c r="RM37" s="106"/>
      <c r="RN37" s="106"/>
      <c r="RO37" s="106"/>
      <c r="RP37" s="106"/>
      <c r="RQ37" s="106"/>
      <c r="RR37" s="106"/>
      <c r="RS37" s="106"/>
      <c r="RT37" s="106"/>
      <c r="RU37" s="106"/>
      <c r="RV37" s="106"/>
      <c r="RW37" s="106"/>
      <c r="RX37" s="106"/>
      <c r="RY37" s="106"/>
      <c r="RZ37" s="106"/>
      <c r="SA37" s="106"/>
      <c r="SB37" s="106"/>
      <c r="SC37" s="106"/>
      <c r="SD37" s="106"/>
      <c r="SE37" s="106"/>
      <c r="SF37" s="106"/>
      <c r="SG37" s="106"/>
      <c r="SH37" s="106"/>
      <c r="SI37" s="106"/>
      <c r="SJ37" s="106"/>
      <c r="SK37" s="106"/>
      <c r="SL37" s="106"/>
      <c r="SM37" s="106"/>
      <c r="SN37" s="106"/>
      <c r="SO37" s="106"/>
      <c r="SP37" s="106"/>
      <c r="SQ37" s="106"/>
      <c r="SR37" s="106"/>
      <c r="SS37" s="106"/>
      <c r="ST37" s="106"/>
      <c r="SU37" s="106"/>
      <c r="SV37" s="106"/>
      <c r="SW37" s="106"/>
      <c r="SX37" s="106"/>
      <c r="SY37" s="106"/>
      <c r="SZ37" s="106"/>
      <c r="TA37" s="106"/>
      <c r="TB37" s="1"/>
    </row>
    <row r="38" spans="1:522" ht="15.9" customHeight="1" x14ac:dyDescent="0.25"/>
    <row r="39" spans="1:522" ht="15.9" customHeight="1" x14ac:dyDescent="0.25"/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20:TB20">
    <cfRule type="top10" dxfId="4152" priority="735" rank="15"/>
  </conditionalFormatting>
  <conditionalFormatting sqref="K12:TB13 K11:IY11 JA11:TB11">
    <cfRule type="top10" dxfId="4151" priority="1" rank="15"/>
  </conditionalFormatting>
  <conditionalFormatting sqref="K9:OM9 RL9:TB9 K29:TB31 K21:TB24 K34:TB37 K10:TB10 K14:TB19 OO9:RJ9">
    <cfRule type="top10" dxfId="4150" priority="909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TB65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3.2" x14ac:dyDescent="0.25"/>
  <cols>
    <col min="1" max="1" width="9.88671875" style="12" customWidth="1"/>
    <col min="2" max="2" width="26.6640625" style="11" customWidth="1"/>
    <col min="3" max="3" width="10.33203125" style="1" customWidth="1"/>
    <col min="4" max="4" width="24.5546875" customWidth="1"/>
    <col min="5" max="5" width="11.5546875" style="1" customWidth="1"/>
    <col min="6" max="6" width="9.88671875" style="1" customWidth="1"/>
    <col min="7" max="7" width="24.6640625" customWidth="1"/>
    <col min="8" max="8" width="0.33203125" customWidth="1"/>
    <col min="9" max="9" width="9.88671875" style="1" customWidth="1"/>
    <col min="10" max="10" width="9.88671875" style="12" customWidth="1"/>
    <col min="11" max="522" width="4.6640625" customWidth="1"/>
  </cols>
  <sheetData>
    <row r="1" spans="1:522" ht="30" customHeight="1" x14ac:dyDescent="0.4">
      <c r="A1" s="220" t="s">
        <v>166</v>
      </c>
      <c r="B1" s="221"/>
      <c r="C1" s="221"/>
      <c r="D1" s="221"/>
      <c r="E1" s="221"/>
      <c r="F1" s="221"/>
      <c r="G1" s="221"/>
    </row>
    <row r="2" spans="1:522" ht="24.9" customHeight="1" x14ac:dyDescent="0.4">
      <c r="A2" s="220" t="s">
        <v>287</v>
      </c>
      <c r="B2" s="221"/>
      <c r="C2" s="221"/>
      <c r="D2" s="221"/>
      <c r="E2" s="221"/>
      <c r="F2" s="221"/>
      <c r="G2" s="221"/>
      <c r="H2" s="84"/>
      <c r="K2" s="2"/>
      <c r="L2" s="2"/>
      <c r="M2" s="2"/>
      <c r="N2" s="2"/>
      <c r="O2" s="2" t="s">
        <v>0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 t="s">
        <v>0</v>
      </c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69"/>
      <c r="KG2" s="69"/>
      <c r="KH2" s="69"/>
      <c r="KI2" s="69"/>
      <c r="KJ2" s="69"/>
      <c r="KK2" s="69"/>
      <c r="KL2" s="69"/>
      <c r="KM2" s="69"/>
      <c r="KN2" s="69"/>
      <c r="KO2" s="69"/>
      <c r="KP2" s="69"/>
      <c r="KQ2" s="69"/>
      <c r="KR2" s="69"/>
      <c r="KS2" s="69"/>
      <c r="KT2" s="69"/>
      <c r="KU2" s="69"/>
      <c r="KV2" s="69"/>
      <c r="KW2" s="69"/>
      <c r="KX2" s="69"/>
      <c r="KY2" s="69"/>
      <c r="KZ2" s="69"/>
      <c r="LA2" s="69"/>
      <c r="LB2" s="69"/>
      <c r="LC2" s="69"/>
      <c r="LD2" s="69"/>
      <c r="LE2" s="69"/>
      <c r="LF2" s="69"/>
      <c r="LG2" s="135"/>
      <c r="LH2" s="135"/>
      <c r="LI2" s="135"/>
      <c r="LJ2" s="135"/>
      <c r="LK2" s="135"/>
      <c r="LL2" s="138"/>
      <c r="LM2" s="138"/>
      <c r="LN2" s="138"/>
      <c r="LO2" s="138"/>
      <c r="LP2" s="138"/>
      <c r="LQ2" s="138"/>
      <c r="LR2" s="138"/>
      <c r="LS2" s="138"/>
      <c r="LT2" s="138"/>
      <c r="LU2" s="138"/>
      <c r="LV2" s="140"/>
      <c r="LW2" s="140"/>
      <c r="LX2" s="140"/>
      <c r="LY2" s="140"/>
      <c r="LZ2" s="140"/>
      <c r="MA2" s="140"/>
      <c r="MB2" s="140"/>
      <c r="MC2" s="140"/>
      <c r="MD2" s="140"/>
      <c r="ME2" s="146"/>
      <c r="MF2" s="146"/>
      <c r="MG2" s="146"/>
      <c r="MH2" s="146"/>
      <c r="MI2" s="146"/>
      <c r="MJ2" s="146"/>
      <c r="MK2" s="146"/>
      <c r="ML2" s="146"/>
      <c r="MM2" s="146"/>
      <c r="MN2" s="146"/>
      <c r="MO2" s="146"/>
      <c r="MP2" s="146"/>
      <c r="MQ2" s="146"/>
      <c r="MR2" s="146"/>
      <c r="MS2" s="146"/>
      <c r="MT2" s="146"/>
      <c r="MU2" s="146"/>
      <c r="MV2" s="146"/>
      <c r="MW2" s="146"/>
      <c r="MX2" s="146"/>
      <c r="MY2" s="146"/>
      <c r="MZ2" s="146"/>
      <c r="NA2" s="146"/>
      <c r="NB2" s="146"/>
      <c r="NC2" s="146"/>
      <c r="ND2" s="146"/>
      <c r="NE2" s="146"/>
      <c r="NF2" s="146"/>
      <c r="NG2" s="146"/>
      <c r="NH2" s="146"/>
      <c r="NI2" s="146"/>
      <c r="NJ2" s="146"/>
      <c r="NK2" s="146"/>
      <c r="NL2" s="146"/>
      <c r="NM2" s="146"/>
      <c r="NN2" s="146"/>
      <c r="NO2" s="146"/>
      <c r="NP2" s="146"/>
      <c r="NQ2" s="146"/>
      <c r="NR2" s="146"/>
      <c r="NS2" s="146"/>
      <c r="NT2" s="146"/>
      <c r="NU2" s="146"/>
      <c r="NV2" s="146"/>
      <c r="NW2" s="146"/>
      <c r="NX2" s="146"/>
      <c r="NY2" s="146"/>
      <c r="NZ2" s="152"/>
      <c r="OA2" s="152"/>
      <c r="OB2" s="152"/>
      <c r="OC2" s="152"/>
      <c r="OD2" s="152"/>
      <c r="OE2" s="152"/>
      <c r="OF2" s="152"/>
      <c r="OG2" s="152"/>
      <c r="OH2" s="152"/>
      <c r="OI2" s="152"/>
      <c r="OJ2" s="154"/>
      <c r="OK2" s="154"/>
      <c r="OL2" s="154"/>
      <c r="OM2" s="154"/>
      <c r="ON2" s="154"/>
      <c r="OO2" s="154"/>
      <c r="OP2" s="154"/>
      <c r="OQ2" s="154"/>
      <c r="OR2" s="154"/>
      <c r="OS2" s="154"/>
      <c r="OT2" s="154"/>
      <c r="OU2" s="154"/>
      <c r="OV2" s="154"/>
      <c r="OW2" s="154"/>
      <c r="OX2" s="154"/>
      <c r="OY2" s="154"/>
      <c r="OZ2" s="154"/>
      <c r="PA2" s="154"/>
      <c r="PB2" s="154"/>
      <c r="PC2" s="154"/>
      <c r="PD2" s="154"/>
      <c r="PE2" s="154"/>
      <c r="PF2" s="154"/>
      <c r="PG2" s="154"/>
      <c r="PH2" s="154"/>
      <c r="PI2" s="154"/>
      <c r="PJ2" s="154"/>
      <c r="PK2" s="154"/>
      <c r="PL2" s="154"/>
      <c r="PM2" s="154"/>
      <c r="PN2" s="154"/>
      <c r="PO2" s="154"/>
      <c r="PP2" s="154"/>
      <c r="PQ2" s="154"/>
      <c r="PR2" s="154"/>
      <c r="PS2" s="154"/>
      <c r="PT2" s="154"/>
      <c r="PU2" s="154"/>
      <c r="PV2" s="154"/>
      <c r="PW2" s="154"/>
      <c r="PX2" s="154"/>
      <c r="PY2" s="154"/>
      <c r="PZ2" s="154"/>
      <c r="QA2" s="154"/>
      <c r="QB2" s="154"/>
      <c r="QC2" s="154"/>
      <c r="QD2" s="154"/>
      <c r="QE2" s="154"/>
      <c r="QF2" s="154"/>
      <c r="QG2" s="154"/>
      <c r="QH2" s="154"/>
      <c r="QI2" s="154"/>
      <c r="QJ2" s="154"/>
      <c r="QK2" s="154"/>
      <c r="QL2" s="154"/>
      <c r="QM2" s="154"/>
      <c r="QN2" s="154"/>
      <c r="QO2" s="154"/>
      <c r="QP2" s="154"/>
      <c r="QQ2" s="154"/>
      <c r="QR2" s="154"/>
      <c r="QS2" s="154"/>
      <c r="QT2" s="154"/>
      <c r="QU2" s="154"/>
      <c r="QV2" s="154"/>
      <c r="QW2" s="154"/>
      <c r="QX2" s="154"/>
      <c r="QY2" s="154"/>
      <c r="QZ2" s="163"/>
      <c r="RA2" s="163"/>
      <c r="RB2" s="163"/>
      <c r="RC2" s="163"/>
      <c r="RD2" s="163"/>
      <c r="RE2" s="163"/>
      <c r="RF2" s="163"/>
      <c r="RG2" s="163"/>
      <c r="RH2" s="163"/>
      <c r="RI2" s="163"/>
      <c r="RJ2" s="163"/>
      <c r="RK2" s="166"/>
      <c r="RL2" s="166"/>
      <c r="RM2" s="166"/>
      <c r="RN2" s="166"/>
      <c r="RO2" s="166"/>
      <c r="RP2" s="166"/>
      <c r="RQ2" s="166"/>
      <c r="RR2" s="166"/>
      <c r="RS2" s="166"/>
      <c r="RT2" s="166"/>
      <c r="RU2" s="166"/>
      <c r="RV2" s="166"/>
      <c r="RW2" s="166"/>
      <c r="RX2" s="166"/>
      <c r="RY2" s="166"/>
      <c r="RZ2" s="166"/>
      <c r="SA2" s="166"/>
      <c r="SB2" s="166"/>
      <c r="SC2" s="166"/>
      <c r="SD2" s="166"/>
      <c r="SE2" s="166"/>
      <c r="SF2" s="166"/>
      <c r="SG2" s="166"/>
      <c r="SH2" s="166"/>
      <c r="SI2" s="166"/>
      <c r="SJ2" s="166"/>
      <c r="SK2" s="166"/>
      <c r="SL2" s="166"/>
      <c r="SM2" s="166"/>
      <c r="SN2" s="166"/>
      <c r="SO2" s="166"/>
      <c r="SP2" s="166"/>
      <c r="SQ2" s="166"/>
      <c r="SR2" s="166"/>
      <c r="SS2" s="166"/>
      <c r="ST2" s="166"/>
      <c r="SU2" s="166"/>
      <c r="SV2" s="166"/>
      <c r="SW2" s="166"/>
      <c r="SX2" s="166"/>
      <c r="SY2" s="166"/>
      <c r="SZ2" s="166"/>
      <c r="TA2" s="166"/>
      <c r="TB2" s="69"/>
    </row>
    <row r="3" spans="1:522" ht="15" customHeight="1" x14ac:dyDescent="0.4">
      <c r="A3" s="14"/>
      <c r="B3" s="12"/>
      <c r="D3" s="1"/>
      <c r="G3" s="1"/>
      <c r="H3" s="1"/>
      <c r="I3" s="1" t="s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9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" customHeight="1" x14ac:dyDescent="0.4">
      <c r="A4" s="228" t="s">
        <v>60</v>
      </c>
      <c r="B4" s="228"/>
      <c r="C4" s="228"/>
      <c r="D4" s="228"/>
      <c r="E4" s="228"/>
      <c r="F4" s="228"/>
      <c r="G4" s="228"/>
      <c r="H4" s="85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70"/>
      <c r="KG4" s="70"/>
      <c r="KH4" s="70"/>
      <c r="KI4" s="70"/>
      <c r="KJ4" s="70"/>
      <c r="KK4" s="70"/>
      <c r="KL4" s="70"/>
      <c r="KM4" s="70"/>
      <c r="KN4" s="70"/>
      <c r="KO4" s="70"/>
      <c r="KP4" s="70"/>
      <c r="KQ4" s="70"/>
      <c r="KR4" s="70"/>
      <c r="KS4" s="70"/>
      <c r="KT4" s="70"/>
      <c r="KU4" s="70"/>
      <c r="KV4" s="70"/>
      <c r="KW4" s="70"/>
      <c r="KX4" s="70"/>
      <c r="KY4" s="70"/>
      <c r="KZ4" s="70"/>
      <c r="LA4" s="70"/>
      <c r="LB4" s="70"/>
      <c r="LC4" s="70"/>
      <c r="LD4" s="70"/>
      <c r="LE4" s="70"/>
      <c r="LF4" s="70"/>
      <c r="LG4" s="136"/>
      <c r="LH4" s="136"/>
      <c r="LI4" s="136"/>
      <c r="LJ4" s="136"/>
      <c r="LK4" s="136"/>
      <c r="LL4" s="139"/>
      <c r="LM4" s="139"/>
      <c r="LN4" s="139"/>
      <c r="LO4" s="139"/>
      <c r="LP4" s="139"/>
      <c r="LQ4" s="139"/>
      <c r="LR4" s="139"/>
      <c r="LS4" s="139"/>
      <c r="LT4" s="139"/>
      <c r="LU4" s="139"/>
      <c r="LV4" s="141"/>
      <c r="LW4" s="141"/>
      <c r="LX4" s="141"/>
      <c r="LY4" s="141"/>
      <c r="LZ4" s="141"/>
      <c r="MA4" s="141"/>
      <c r="MB4" s="141"/>
      <c r="MC4" s="141"/>
      <c r="MD4" s="141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53"/>
      <c r="OA4" s="153"/>
      <c r="OB4" s="153"/>
      <c r="OC4" s="153"/>
      <c r="OD4" s="153"/>
      <c r="OE4" s="153"/>
      <c r="OF4" s="153"/>
      <c r="OG4" s="153"/>
      <c r="OH4" s="153"/>
      <c r="OI4" s="153"/>
      <c r="OJ4" s="155"/>
      <c r="OK4" s="155"/>
      <c r="OL4" s="155"/>
      <c r="OM4" s="155"/>
      <c r="ON4" s="155"/>
      <c r="OO4" s="155"/>
      <c r="OP4" s="155"/>
      <c r="OQ4" s="155"/>
      <c r="OR4" s="155"/>
      <c r="OS4" s="155"/>
      <c r="OT4" s="155"/>
      <c r="OU4" s="155"/>
      <c r="OV4" s="155"/>
      <c r="OW4" s="155"/>
      <c r="OX4" s="155"/>
      <c r="OY4" s="155"/>
      <c r="OZ4" s="155"/>
      <c r="PA4" s="155"/>
      <c r="PB4" s="155"/>
      <c r="PC4" s="155"/>
      <c r="PD4" s="155"/>
      <c r="PE4" s="155"/>
      <c r="PF4" s="155"/>
      <c r="PG4" s="155"/>
      <c r="PH4" s="155"/>
      <c r="PI4" s="155"/>
      <c r="PJ4" s="155"/>
      <c r="PK4" s="155"/>
      <c r="PL4" s="155"/>
      <c r="PM4" s="155"/>
      <c r="PN4" s="155"/>
      <c r="PO4" s="155"/>
      <c r="PP4" s="155"/>
      <c r="PQ4" s="155"/>
      <c r="PR4" s="155"/>
      <c r="PS4" s="155"/>
      <c r="PT4" s="155"/>
      <c r="PU4" s="155"/>
      <c r="PV4" s="155"/>
      <c r="PW4" s="155"/>
      <c r="PX4" s="155"/>
      <c r="PY4" s="155"/>
      <c r="PZ4" s="155"/>
      <c r="QA4" s="155"/>
      <c r="QB4" s="155"/>
      <c r="QC4" s="155"/>
      <c r="QD4" s="155"/>
      <c r="QE4" s="155"/>
      <c r="QF4" s="155"/>
      <c r="QG4" s="155"/>
      <c r="QH4" s="155"/>
      <c r="QI4" s="155"/>
      <c r="QJ4" s="155"/>
      <c r="QK4" s="155"/>
      <c r="QL4" s="155"/>
      <c r="QM4" s="155"/>
      <c r="QN4" s="155"/>
      <c r="QO4" s="155"/>
      <c r="QP4" s="155"/>
      <c r="QQ4" s="155"/>
      <c r="QR4" s="155"/>
      <c r="QS4" s="155"/>
      <c r="QT4" s="155"/>
      <c r="QU4" s="155"/>
      <c r="QV4" s="155"/>
      <c r="QW4" s="155"/>
      <c r="QX4" s="155"/>
      <c r="QY4" s="155"/>
      <c r="QZ4" s="164"/>
      <c r="RA4" s="164"/>
      <c r="RB4" s="164"/>
      <c r="RC4" s="164"/>
      <c r="RD4" s="164"/>
      <c r="RE4" s="164"/>
      <c r="RF4" s="164"/>
      <c r="RG4" s="164"/>
      <c r="RH4" s="164"/>
      <c r="RI4" s="164"/>
      <c r="RJ4" s="164"/>
      <c r="RK4" s="167"/>
      <c r="RL4" s="167"/>
      <c r="RM4" s="167"/>
      <c r="RN4" s="167"/>
      <c r="RO4" s="167"/>
      <c r="RP4" s="167"/>
      <c r="RQ4" s="167"/>
      <c r="RR4" s="167"/>
      <c r="RS4" s="167"/>
      <c r="RT4" s="167"/>
      <c r="RU4" s="167"/>
      <c r="RV4" s="167"/>
      <c r="RW4" s="167"/>
      <c r="RX4" s="167"/>
      <c r="RY4" s="167"/>
      <c r="RZ4" s="167"/>
      <c r="SA4" s="167"/>
      <c r="SB4" s="167"/>
      <c r="SC4" s="167"/>
      <c r="SD4" s="167"/>
      <c r="SE4" s="167"/>
      <c r="SF4" s="167"/>
      <c r="SG4" s="167"/>
      <c r="SH4" s="167"/>
      <c r="SI4" s="167"/>
      <c r="SJ4" s="167"/>
      <c r="SK4" s="167"/>
      <c r="SL4" s="167"/>
      <c r="SM4" s="167"/>
      <c r="SN4" s="167"/>
      <c r="SO4" s="167"/>
      <c r="SP4" s="167"/>
      <c r="SQ4" s="167"/>
      <c r="SR4" s="167"/>
      <c r="SS4" s="167"/>
      <c r="ST4" s="167"/>
      <c r="SU4" s="167"/>
      <c r="SV4" s="167"/>
      <c r="SW4" s="167"/>
      <c r="SX4" s="167"/>
      <c r="SY4" s="167"/>
      <c r="SZ4" s="167"/>
      <c r="TA4" s="167"/>
      <c r="TB4" s="70"/>
    </row>
    <row r="5" spans="1:522" ht="15" customHeight="1" x14ac:dyDescent="0.25"/>
    <row r="6" spans="1:522" ht="14.4" x14ac:dyDescent="0.3">
      <c r="A6" s="229" t="s">
        <v>1</v>
      </c>
      <c r="B6" s="222" t="s">
        <v>2</v>
      </c>
      <c r="C6" s="222" t="s">
        <v>3</v>
      </c>
      <c r="D6" s="222" t="s">
        <v>4</v>
      </c>
      <c r="E6" s="222" t="s">
        <v>3</v>
      </c>
      <c r="F6" s="222" t="s">
        <v>5</v>
      </c>
      <c r="G6" s="222" t="s">
        <v>6</v>
      </c>
      <c r="H6" s="81"/>
      <c r="I6" s="225" t="s">
        <v>7</v>
      </c>
      <c r="J6" s="225" t="s">
        <v>61</v>
      </c>
      <c r="K6" s="174" t="str">
        <f>Seniori!K6</f>
        <v>24.-25.02.</v>
      </c>
      <c r="L6" s="174"/>
      <c r="M6" s="174" t="str">
        <f>Seniori!M6</f>
        <v>01.-03.03.</v>
      </c>
      <c r="N6" s="174"/>
      <c r="O6" s="174">
        <f>Seniori!O6</f>
        <v>0</v>
      </c>
      <c r="P6" s="174">
        <f>Seniori!P6</f>
        <v>0</v>
      </c>
      <c r="Q6" s="174">
        <f>Seniori!Q6</f>
        <v>0</v>
      </c>
      <c r="R6" s="174">
        <f>Seniori!R6</f>
        <v>0</v>
      </c>
      <c r="S6" s="174">
        <f>Seniori!S6</f>
        <v>0</v>
      </c>
      <c r="T6" s="174">
        <f>Seniori!T6</f>
        <v>0</v>
      </c>
      <c r="U6" s="174">
        <f>Seniori!U6</f>
        <v>0</v>
      </c>
      <c r="V6" s="174">
        <f>Seniori!V6</f>
        <v>0</v>
      </c>
      <c r="W6" s="174">
        <f>Seniori!W6</f>
        <v>0</v>
      </c>
      <c r="X6" s="174">
        <f>Seniori!X6</f>
        <v>0</v>
      </c>
      <c r="Y6" s="174">
        <f>Seniori!Y6</f>
        <v>0</v>
      </c>
      <c r="Z6" s="174">
        <f>Seniori!Z6</f>
        <v>0</v>
      </c>
      <c r="AA6" s="174">
        <f>Seniori!AA6</f>
        <v>0</v>
      </c>
      <c r="AB6" s="174">
        <f>Seniori!AB6</f>
        <v>0</v>
      </c>
      <c r="AC6" s="174">
        <f>Seniori!AC6</f>
        <v>0</v>
      </c>
      <c r="AD6" s="174">
        <f>Seniori!AD6</f>
        <v>0</v>
      </c>
      <c r="AE6" s="174">
        <f>Seniori!AE6</f>
        <v>0</v>
      </c>
      <c r="AF6" s="174">
        <f>Seniori!AF6</f>
        <v>0</v>
      </c>
      <c r="AG6" s="174" t="str">
        <f>Seniori!AG6</f>
        <v>07.-10.03.</v>
      </c>
      <c r="AH6" s="174"/>
      <c r="AI6" s="174">
        <f>Seniori!AI6</f>
        <v>0</v>
      </c>
      <c r="AJ6" s="174">
        <f>Seniori!AJ6</f>
        <v>0</v>
      </c>
      <c r="AK6" s="174">
        <f>Seniori!AK6</f>
        <v>0</v>
      </c>
      <c r="AL6" s="174">
        <f>Seniori!AL6</f>
        <v>0</v>
      </c>
      <c r="AM6" s="174">
        <f>Seniori!AM6</f>
        <v>0</v>
      </c>
      <c r="AN6" s="174">
        <f>Seniori!AN6</f>
        <v>0</v>
      </c>
      <c r="AO6" s="174">
        <f>Seniori!AO6</f>
        <v>0</v>
      </c>
      <c r="AP6" s="174" t="str">
        <f>Seniori!AP6</f>
        <v>07.-10.03.</v>
      </c>
      <c r="AQ6" s="174"/>
      <c r="AR6" s="174">
        <f>Seniori!AR6</f>
        <v>0</v>
      </c>
      <c r="AS6" s="174">
        <f>Seniori!AS6</f>
        <v>0</v>
      </c>
      <c r="AT6" s="174" t="str">
        <f>Seniori!AT6</f>
        <v>16.-17.03.</v>
      </c>
      <c r="AU6" s="174"/>
      <c r="AV6" s="174" t="str">
        <f>Seniori!AV6</f>
        <v>28.-30.03.</v>
      </c>
      <c r="AW6" s="174"/>
      <c r="AX6" s="174">
        <f>Seniori!AX6</f>
        <v>0</v>
      </c>
      <c r="AY6" s="174">
        <f>Seniori!AY6</f>
        <v>0</v>
      </c>
      <c r="AZ6" s="174">
        <f>Seniori!AZ6</f>
        <v>0</v>
      </c>
      <c r="BA6" s="174">
        <f>Seniori!BA6</f>
        <v>0</v>
      </c>
      <c r="BB6" s="174">
        <f>Seniori!BB6</f>
        <v>0</v>
      </c>
      <c r="BC6" s="174">
        <f>Seniori!BC6</f>
        <v>0</v>
      </c>
      <c r="BD6" s="174">
        <f>Seniori!BD6</f>
        <v>0</v>
      </c>
      <c r="BE6" s="174">
        <f>Seniori!BE6</f>
        <v>0</v>
      </c>
      <c r="BF6" s="174">
        <f>Seniori!BF6</f>
        <v>0</v>
      </c>
      <c r="BG6" s="174">
        <f>Seniori!BG6</f>
        <v>0</v>
      </c>
      <c r="BH6" s="174">
        <f>Seniori!BH6</f>
        <v>0</v>
      </c>
      <c r="BI6" s="174">
        <f>Seniori!BI6</f>
        <v>0</v>
      </c>
      <c r="BJ6" s="174">
        <f>Seniori!BJ6</f>
        <v>0</v>
      </c>
      <c r="BK6" s="174" t="str">
        <f>Seniori!BK6</f>
        <v>29.-30.03.</v>
      </c>
      <c r="BL6" s="174"/>
      <c r="BM6" s="174"/>
      <c r="BN6" s="174">
        <f>Seniori!BN6</f>
        <v>0</v>
      </c>
      <c r="BO6" s="174">
        <f>Seniori!BO6</f>
        <v>0</v>
      </c>
      <c r="BP6" s="174">
        <f>Seniori!BP6</f>
        <v>0</v>
      </c>
      <c r="BQ6" s="174">
        <f>Seniori!BQ6</f>
        <v>0</v>
      </c>
      <c r="BR6" s="174">
        <f>Seniori!BR6</f>
        <v>0</v>
      </c>
      <c r="BS6" s="174">
        <f>Seniori!BS6</f>
        <v>0</v>
      </c>
      <c r="BT6" s="174">
        <f>Seniori!BT6</f>
        <v>0</v>
      </c>
      <c r="BU6" s="174">
        <f>Seniori!BU6</f>
        <v>0</v>
      </c>
      <c r="BV6" s="174" t="str">
        <f>Seniori!BV6</f>
        <v>06.04.</v>
      </c>
      <c r="BW6" s="174" t="str">
        <f>Seniori!BW6</f>
        <v>06.04.</v>
      </c>
      <c r="BX6" s="174" t="str">
        <f>Seniori!BX6</f>
        <v>12.-14.04.</v>
      </c>
      <c r="BY6" s="174"/>
      <c r="BZ6" s="174">
        <f>Seniori!BZ6</f>
        <v>0</v>
      </c>
      <c r="CA6" s="174">
        <f>Seniori!CA6</f>
        <v>0</v>
      </c>
      <c r="CB6" s="174">
        <f>Seniori!CB6</f>
        <v>0</v>
      </c>
      <c r="CC6" s="174">
        <f>Seniori!CC6</f>
        <v>0</v>
      </c>
      <c r="CD6" s="174">
        <f>Seniori!CD6</f>
        <v>0</v>
      </c>
      <c r="CE6" s="174">
        <f>Seniori!CE6</f>
        <v>0</v>
      </c>
      <c r="CF6" s="174">
        <f>Seniori!CF6</f>
        <v>0</v>
      </c>
      <c r="CG6" s="174">
        <f>Seniori!CG6</f>
        <v>0</v>
      </c>
      <c r="CH6" s="174">
        <f>Seniori!CH6</f>
        <v>0</v>
      </c>
      <c r="CI6" s="174" t="str">
        <f>Seniori!CI6</f>
        <v>13.-14.04.</v>
      </c>
      <c r="CJ6" s="174"/>
      <c r="CK6" s="174">
        <f>Seniori!CK6</f>
        <v>0</v>
      </c>
      <c r="CL6" s="174">
        <f>Seniori!CL6</f>
        <v>0</v>
      </c>
      <c r="CM6" s="174">
        <f>Seniori!CM6</f>
        <v>0</v>
      </c>
      <c r="CN6" s="174">
        <f>Seniori!CN6</f>
        <v>0</v>
      </c>
      <c r="CO6" s="174">
        <f>Seniori!CO6</f>
        <v>0</v>
      </c>
      <c r="CP6" s="174">
        <f>Seniori!CP6</f>
        <v>0</v>
      </c>
      <c r="CQ6" s="174">
        <f>Seniori!CQ6</f>
        <v>0</v>
      </c>
      <c r="CR6" s="174">
        <f>Seniori!CR6</f>
        <v>0</v>
      </c>
      <c r="CS6" s="174">
        <f>Seniori!CS6</f>
        <v>0</v>
      </c>
      <c r="CT6" s="174">
        <f>Seniori!CT6</f>
        <v>0</v>
      </c>
      <c r="CU6" s="174">
        <f>Seniori!CU6</f>
        <v>0</v>
      </c>
      <c r="CV6" s="174">
        <f>Seniori!CV6</f>
        <v>0</v>
      </c>
      <c r="CW6" s="174">
        <f>Seniori!CW6</f>
        <v>0</v>
      </c>
      <c r="CX6" s="174">
        <f>Seniori!CX6</f>
        <v>0</v>
      </c>
      <c r="CY6" s="174">
        <f>Seniori!CY6</f>
        <v>0</v>
      </c>
      <c r="CZ6" s="174" t="str">
        <f>Seniori!CZ6</f>
        <v>27.04.</v>
      </c>
      <c r="DA6" s="174"/>
      <c r="DB6" s="174"/>
      <c r="DC6" s="174" t="str">
        <f>Seniori!DC6</f>
        <v>27.-28.04.</v>
      </c>
      <c r="DD6" s="174"/>
      <c r="DE6" s="174"/>
      <c r="DF6" s="174">
        <f>Seniori!DF6</f>
        <v>0</v>
      </c>
      <c r="DG6" s="174">
        <f>Seniori!DG6</f>
        <v>0</v>
      </c>
      <c r="DH6" s="174">
        <f>Seniori!DH6</f>
        <v>0</v>
      </c>
      <c r="DI6" s="174">
        <f>Seniori!DI6</f>
        <v>0</v>
      </c>
      <c r="DJ6" s="174">
        <f>Seniori!DJ6</f>
        <v>0</v>
      </c>
      <c r="DK6" s="174">
        <f>Seniori!DK6</f>
        <v>0</v>
      </c>
      <c r="DL6" s="174">
        <f>Seniori!DL6</f>
        <v>0</v>
      </c>
      <c r="DM6" s="174">
        <f>Seniori!DM6</f>
        <v>0</v>
      </c>
      <c r="DN6" s="174">
        <f>Seniori!DN6</f>
        <v>0</v>
      </c>
      <c r="DO6" s="174">
        <f>Seniori!DO6</f>
        <v>0</v>
      </c>
      <c r="DP6" s="174">
        <f>Seniori!DP6</f>
        <v>0</v>
      </c>
      <c r="DQ6" s="174">
        <f>Seniori!DQ6</f>
        <v>0</v>
      </c>
      <c r="DR6" s="174" t="str">
        <f>Seniori!DR6</f>
        <v>27.-28.04.</v>
      </c>
      <c r="DS6" s="174"/>
      <c r="DT6" s="174"/>
      <c r="DU6" s="174">
        <f>Seniori!DU6</f>
        <v>0</v>
      </c>
      <c r="DV6" s="174">
        <f>Seniori!DV6</f>
        <v>0</v>
      </c>
      <c r="DW6" s="174">
        <f>Seniori!DW6</f>
        <v>0</v>
      </c>
      <c r="DX6" s="174">
        <f>Seniori!DX6</f>
        <v>0</v>
      </c>
      <c r="DY6" s="174">
        <f>Seniori!DY6</f>
        <v>0</v>
      </c>
      <c r="DZ6" s="174">
        <f>Seniori!DZ6</f>
        <v>0</v>
      </c>
      <c r="EA6" s="174">
        <f>Seniori!EA6</f>
        <v>0</v>
      </c>
      <c r="EB6" s="174" t="str">
        <f>Seniori!EB6</f>
        <v>04.-05.05.</v>
      </c>
      <c r="EC6" s="174"/>
      <c r="ED6" s="174" t="str">
        <f>Seniori!ED6</f>
        <v>09.-12.05.</v>
      </c>
      <c r="EE6" s="174"/>
      <c r="EF6" s="174" t="str">
        <f>Seniori!EF6</f>
        <v>10.05.</v>
      </c>
      <c r="EG6" s="174" t="str">
        <f>Seniori!EG6</f>
        <v>10.-12.05.</v>
      </c>
      <c r="EH6" s="174"/>
      <c r="EI6" s="174">
        <f>Seniori!EI6</f>
        <v>0</v>
      </c>
      <c r="EJ6" s="174">
        <f>Seniori!EJ6</f>
        <v>0</v>
      </c>
      <c r="EK6" s="174">
        <f>Seniori!EK6</f>
        <v>0</v>
      </c>
      <c r="EL6" s="174">
        <f>Seniori!EL6</f>
        <v>0</v>
      </c>
      <c r="EM6" s="174">
        <f>Seniori!EM6</f>
        <v>0</v>
      </c>
      <c r="EN6" s="174">
        <f>Seniori!EN6</f>
        <v>0</v>
      </c>
      <c r="EO6" s="174">
        <f>Seniori!EO6</f>
        <v>0</v>
      </c>
      <c r="EP6" s="174">
        <f>Seniori!EP6</f>
        <v>0</v>
      </c>
      <c r="EQ6" s="174">
        <f>Seniori!EQ6</f>
        <v>0</v>
      </c>
      <c r="ER6" s="174">
        <f>Seniori!ER6</f>
        <v>0</v>
      </c>
      <c r="ES6" s="174">
        <f>Seniori!ES6</f>
        <v>0</v>
      </c>
      <c r="ET6" s="174">
        <f>Seniori!ET6</f>
        <v>0</v>
      </c>
      <c r="EU6" s="174">
        <f>Seniori!EU6</f>
        <v>0</v>
      </c>
      <c r="EV6" s="174">
        <f>Seniori!EV6</f>
        <v>0</v>
      </c>
      <c r="EW6" s="174">
        <f>Seniori!EW6</f>
        <v>0</v>
      </c>
      <c r="EX6" s="174">
        <f>Seniori!EX6</f>
        <v>0</v>
      </c>
      <c r="EY6" s="174">
        <f>Seniori!EY6</f>
        <v>0</v>
      </c>
      <c r="EZ6" s="174">
        <f>Seniori!EZ6</f>
        <v>0</v>
      </c>
      <c r="FA6" s="174">
        <f>Seniori!FA6</f>
        <v>0</v>
      </c>
      <c r="FB6" s="174" t="str">
        <f>Seniori!FB6</f>
        <v>11.-12.05.</v>
      </c>
      <c r="FC6" s="174"/>
      <c r="FD6" s="174" t="str">
        <f>Seniori!FD6</f>
        <v>19.05.</v>
      </c>
      <c r="FE6" s="174"/>
      <c r="FF6" s="174">
        <f>Seniori!FF6</f>
        <v>0</v>
      </c>
      <c r="FG6" s="174">
        <f>Seniori!FG6</f>
        <v>0</v>
      </c>
      <c r="FH6" s="174" t="str">
        <f>Seniori!FH6</f>
        <v>25.-26.05.</v>
      </c>
      <c r="FI6" s="174"/>
      <c r="FJ6" s="174">
        <f>Seniori!FJ6</f>
        <v>0</v>
      </c>
      <c r="FK6" s="174">
        <f>Seniori!FK6</f>
        <v>0</v>
      </c>
      <c r="FL6" s="174">
        <f>Seniori!FL6</f>
        <v>0</v>
      </c>
      <c r="FM6" s="174">
        <f>Seniori!FM6</f>
        <v>0</v>
      </c>
      <c r="FN6" s="174" t="str">
        <f>Seniori!FN6</f>
        <v>01.-02.06.</v>
      </c>
      <c r="FO6" s="174"/>
      <c r="FP6" s="174">
        <f>Seniori!FP6</f>
        <v>0</v>
      </c>
      <c r="FQ6" s="174">
        <f>Seniori!FQ6</f>
        <v>0</v>
      </c>
      <c r="FR6" s="174">
        <f>Seniori!FR6</f>
        <v>0</v>
      </c>
      <c r="FS6" s="174">
        <f>Seniori!FS6</f>
        <v>0</v>
      </c>
      <c r="FT6" s="174">
        <f>Seniori!FT6</f>
        <v>0</v>
      </c>
      <c r="FU6" s="174">
        <f>Seniori!FU6</f>
        <v>0</v>
      </c>
      <c r="FV6" s="174">
        <f>Seniori!FV6</f>
        <v>0</v>
      </c>
      <c r="FW6" s="174">
        <f>Seniori!FW6</f>
        <v>0</v>
      </c>
      <c r="FX6" s="174">
        <f>Seniori!FX6</f>
        <v>0</v>
      </c>
      <c r="FY6" s="174" t="str">
        <f>Seniori!FY6</f>
        <v>07.06.</v>
      </c>
      <c r="FZ6" s="174"/>
      <c r="GA6" s="174">
        <f>Seniori!GA6</f>
        <v>0</v>
      </c>
      <c r="GB6" s="174">
        <f>Seniori!GB6</f>
        <v>0</v>
      </c>
      <c r="GC6" s="174" t="str">
        <f>Seniori!GC6</f>
        <v>08.-09.06.</v>
      </c>
      <c r="GD6" s="174"/>
      <c r="GE6" s="174">
        <f>Seniori!GE6</f>
        <v>0</v>
      </c>
      <c r="GF6" s="174">
        <f>Seniori!GF6</f>
        <v>0</v>
      </c>
      <c r="GG6" s="174">
        <f>Seniori!GG6</f>
        <v>0</v>
      </c>
      <c r="GH6" s="174">
        <f>Seniori!GH6</f>
        <v>0</v>
      </c>
      <c r="GI6" s="174">
        <f>Seniori!GI6</f>
        <v>0</v>
      </c>
      <c r="GJ6" s="174">
        <f>Seniori!GJ6</f>
        <v>0</v>
      </c>
      <c r="GK6" s="174">
        <f>Seniori!GK6</f>
        <v>0</v>
      </c>
      <c r="GL6" s="174">
        <f>Seniori!GL6</f>
        <v>0</v>
      </c>
      <c r="GM6" s="174">
        <f>Seniori!GM6</f>
        <v>0</v>
      </c>
      <c r="GN6" s="174">
        <f>Seniori!GN6</f>
        <v>0</v>
      </c>
      <c r="GO6" s="174">
        <f>Seniori!GO6</f>
        <v>0</v>
      </c>
      <c r="GP6" s="174" t="str">
        <f>Seniori!GP6</f>
        <v>08.-09.06.</v>
      </c>
      <c r="GQ6" s="174"/>
      <c r="GR6" s="174">
        <f>Seniori!GR6</f>
        <v>0</v>
      </c>
      <c r="GS6" s="174">
        <f>Seniori!GS6</f>
        <v>0</v>
      </c>
      <c r="GT6" s="174">
        <f>Seniori!GT6</f>
        <v>0</v>
      </c>
      <c r="GU6" s="174">
        <f>Seniori!GU6</f>
        <v>0</v>
      </c>
      <c r="GV6" s="174">
        <f>Seniori!GV6</f>
        <v>0</v>
      </c>
      <c r="GW6" s="174">
        <f>Seniori!GW6</f>
        <v>0</v>
      </c>
      <c r="GX6" s="174">
        <f>Seniori!GX6</f>
        <v>0</v>
      </c>
      <c r="GY6" s="174">
        <f>Seniori!GY6</f>
        <v>0</v>
      </c>
      <c r="GZ6" s="174" t="str">
        <f>Seniori!GZ6</f>
        <v>14.-16.06.</v>
      </c>
      <c r="HA6" s="174"/>
      <c r="HB6" s="174">
        <f>Seniori!HB6</f>
        <v>0</v>
      </c>
      <c r="HC6" s="174">
        <f>Seniori!HC6</f>
        <v>0</v>
      </c>
      <c r="HD6" s="174">
        <f>Seniori!HD6</f>
        <v>0</v>
      </c>
      <c r="HE6" s="174">
        <f>Seniori!HE6</f>
        <v>0</v>
      </c>
      <c r="HF6" s="174">
        <f>Seniori!HF6</f>
        <v>0</v>
      </c>
      <c r="HG6" s="174">
        <f>Seniori!HG6</f>
        <v>0</v>
      </c>
      <c r="HH6" s="174">
        <f>Seniori!HH6</f>
        <v>0</v>
      </c>
      <c r="HI6" s="174">
        <f>Seniori!HI6</f>
        <v>0</v>
      </c>
      <c r="HJ6" s="174">
        <f>Seniori!HJ6</f>
        <v>0</v>
      </c>
      <c r="HK6" s="174">
        <f>Seniori!HK6</f>
        <v>0</v>
      </c>
      <c r="HL6" s="174">
        <f>Seniori!HL6</f>
        <v>0</v>
      </c>
      <c r="HM6" s="174">
        <f>Seniori!HM6</f>
        <v>0</v>
      </c>
      <c r="HN6" s="174">
        <f>Seniori!HN6</f>
        <v>0</v>
      </c>
      <c r="HO6" s="174">
        <f>Seniori!HO6</f>
        <v>0</v>
      </c>
      <c r="HP6" s="174">
        <f>Seniori!HP6</f>
        <v>0</v>
      </c>
      <c r="HQ6" s="174">
        <f>Seniori!HQ6</f>
        <v>0</v>
      </c>
      <c r="HR6" s="174">
        <f>Seniori!HR6</f>
        <v>0</v>
      </c>
      <c r="HS6" s="174">
        <f>Seniori!HS6</f>
        <v>0</v>
      </c>
      <c r="HT6" s="174">
        <f>Seniori!HT6</f>
        <v>0</v>
      </c>
      <c r="HU6" s="174" t="str">
        <f>Seniori!HU6</f>
        <v>22.-23.06.</v>
      </c>
      <c r="HV6" s="174"/>
      <c r="HW6" s="174">
        <f>Seniori!HW6</f>
        <v>0</v>
      </c>
      <c r="HX6" s="174">
        <f>Seniori!HX6</f>
        <v>0</v>
      </c>
      <c r="HY6" s="174">
        <f>Seniori!HY6</f>
        <v>0</v>
      </c>
      <c r="HZ6" s="174">
        <f>Seniori!HZ6</f>
        <v>0</v>
      </c>
      <c r="IA6" s="174">
        <f>Seniori!IA6</f>
        <v>0</v>
      </c>
      <c r="IB6" s="174">
        <f>Seniori!IB6</f>
        <v>0</v>
      </c>
      <c r="IC6" s="174">
        <f>Seniori!IC6</f>
        <v>0</v>
      </c>
      <c r="ID6" s="174" t="str">
        <f>Seniori!ID6</f>
        <v>27.-29.06.</v>
      </c>
      <c r="IE6" s="174"/>
      <c r="IF6" s="174">
        <f>Seniori!IF6</f>
        <v>0</v>
      </c>
      <c r="IG6" s="174">
        <f>Seniori!IG6</f>
        <v>0</v>
      </c>
      <c r="IH6" s="174">
        <f>Seniori!IH6</f>
        <v>0</v>
      </c>
      <c r="II6" s="174">
        <f>Seniori!II6</f>
        <v>0</v>
      </c>
      <c r="IJ6" s="174">
        <f>Seniori!IJ6</f>
        <v>0</v>
      </c>
      <c r="IK6" s="174">
        <f>Seniori!IK6</f>
        <v>0</v>
      </c>
      <c r="IL6" s="174">
        <f>Seniori!IL6</f>
        <v>0</v>
      </c>
      <c r="IM6" s="174">
        <f>Seniori!IM6</f>
        <v>0</v>
      </c>
      <c r="IN6" s="174">
        <f>Seniori!IN6</f>
        <v>0</v>
      </c>
      <c r="IO6" s="174">
        <f>Seniori!IO6</f>
        <v>0</v>
      </c>
      <c r="IP6" s="174">
        <f>Seniori!IP6</f>
        <v>0</v>
      </c>
      <c r="IQ6" s="174">
        <f>Seniori!IQ6</f>
        <v>0</v>
      </c>
      <c r="IR6" s="174" t="str">
        <f>Seniori!IR6</f>
        <v>06.-07.07.</v>
      </c>
      <c r="IS6" s="174"/>
      <c r="IT6" s="174">
        <f>Seniori!IT6</f>
        <v>0</v>
      </c>
      <c r="IU6" s="174">
        <f>Seniori!IU6</f>
        <v>0</v>
      </c>
      <c r="IV6" s="174">
        <f>Seniori!IV6</f>
        <v>0</v>
      </c>
      <c r="IW6" s="174">
        <f>Seniori!IW6</f>
        <v>0</v>
      </c>
      <c r="IX6" s="174">
        <f>Seniori!IX6</f>
        <v>0</v>
      </c>
      <c r="IY6" s="174">
        <f>Seniori!IY6</f>
        <v>0</v>
      </c>
      <c r="IZ6" s="174">
        <f>Seniori!IZ6</f>
        <v>0</v>
      </c>
      <c r="JA6" s="174">
        <f>Seniori!JA6</f>
        <v>0</v>
      </c>
      <c r="JB6" s="174">
        <f>Seniori!JB6</f>
        <v>0</v>
      </c>
      <c r="JC6" s="174">
        <f>Seniori!JC6</f>
        <v>0</v>
      </c>
      <c r="JD6" s="174">
        <f>Seniori!JD6</f>
        <v>0</v>
      </c>
      <c r="JE6" s="174">
        <f>Seniori!JE6</f>
        <v>0</v>
      </c>
      <c r="JF6" s="174">
        <f>Seniori!JF6</f>
        <v>0</v>
      </c>
      <c r="JG6" s="174">
        <f>Seniori!JG6</f>
        <v>0</v>
      </c>
      <c r="JH6" s="174">
        <f>Seniori!JH6</f>
        <v>0</v>
      </c>
      <c r="JI6" s="174">
        <f>Seniori!JI6</f>
        <v>0</v>
      </c>
      <c r="JJ6" s="174">
        <f>Seniori!JJ6</f>
        <v>0</v>
      </c>
      <c r="JK6" s="174" t="str">
        <f>Seniori!JK6</f>
        <v>23.-26.05.</v>
      </c>
      <c r="JL6" s="174"/>
      <c r="JM6" s="174" t="str">
        <f>Seniori!JM6</f>
        <v>12.-14.07.</v>
      </c>
      <c r="JN6" s="174" t="str">
        <f>Seniori!JN6</f>
        <v>13.-14.07.</v>
      </c>
      <c r="JO6" s="174"/>
      <c r="JP6" s="174">
        <f>Seniori!JP6</f>
        <v>0</v>
      </c>
      <c r="JQ6" s="174">
        <f>Seniori!JQ6</f>
        <v>0</v>
      </c>
      <c r="JR6" s="174">
        <f>Seniori!JR6</f>
        <v>0</v>
      </c>
      <c r="JS6" s="174">
        <f>Seniori!JS6</f>
        <v>0</v>
      </c>
      <c r="JT6" s="174">
        <f>Seniori!JT6</f>
        <v>0</v>
      </c>
      <c r="JU6" s="174">
        <f>Seniori!JU6</f>
        <v>0</v>
      </c>
      <c r="JV6" s="174">
        <f>Seniori!JV6</f>
        <v>0</v>
      </c>
      <c r="JW6" s="174">
        <f>Seniori!JW6</f>
        <v>0</v>
      </c>
      <c r="JX6" s="174">
        <f>Seniori!JX6</f>
        <v>0</v>
      </c>
      <c r="JY6" s="174">
        <f>Seniori!JY6</f>
        <v>0</v>
      </c>
      <c r="JZ6" s="174">
        <f>Seniori!JZ6</f>
        <v>0</v>
      </c>
      <c r="KA6" s="174" t="str">
        <f>Seniori!KA6</f>
        <v>16.-21.07.</v>
      </c>
      <c r="KB6" s="174" t="str">
        <f>Seniori!KB6</f>
        <v>21.07.</v>
      </c>
      <c r="KC6" s="174"/>
      <c r="KD6" s="174" t="str">
        <f>Seniori!KD6</f>
        <v>25.-28.07.</v>
      </c>
      <c r="KE6" s="174"/>
      <c r="KF6" s="174" t="str">
        <f>Seniori!KF6</f>
        <v>27.-28.07.</v>
      </c>
      <c r="KG6" s="174"/>
      <c r="KH6" s="174">
        <f>Seniori!KH6</f>
        <v>0</v>
      </c>
      <c r="KI6" s="174">
        <f>Seniori!KI6</f>
        <v>0</v>
      </c>
      <c r="KJ6" s="174">
        <f>Seniori!KJ6</f>
        <v>0</v>
      </c>
      <c r="KK6" s="174">
        <f>Seniori!KK6</f>
        <v>0</v>
      </c>
      <c r="KL6" s="174">
        <f>Seniori!KL6</f>
        <v>0</v>
      </c>
      <c r="KM6" s="174">
        <f>Seniori!KM6</f>
        <v>0</v>
      </c>
      <c r="KN6" s="174">
        <f>Seniori!KN6</f>
        <v>0</v>
      </c>
      <c r="KO6" s="174">
        <f>Seniori!KO6</f>
        <v>0</v>
      </c>
      <c r="KP6" s="174">
        <f>Seniori!KP6</f>
        <v>0</v>
      </c>
      <c r="KQ6" s="174">
        <f>Seniori!KQ6</f>
        <v>0</v>
      </c>
      <c r="KR6" s="174">
        <f>Seniori!KR6</f>
        <v>0</v>
      </c>
      <c r="KS6" s="174">
        <f>Seniori!KS6</f>
        <v>0</v>
      </c>
      <c r="KT6" s="174">
        <f>Seniori!KT6</f>
        <v>0</v>
      </c>
      <c r="KU6" s="174" t="str">
        <f>Seniori!KU6</f>
        <v>10.-11.08.</v>
      </c>
      <c r="KV6" s="174"/>
      <c r="KW6" s="174">
        <f>Seniori!KW6</f>
        <v>0</v>
      </c>
      <c r="KX6" s="174">
        <f>Seniori!KX6</f>
        <v>0</v>
      </c>
      <c r="KY6" s="174">
        <f>Seniori!KY6</f>
        <v>0</v>
      </c>
      <c r="KZ6" s="174">
        <f>Seniori!KZ6</f>
        <v>0</v>
      </c>
      <c r="LA6" s="174">
        <f>Seniori!LA6</f>
        <v>0</v>
      </c>
      <c r="LB6" s="174">
        <f>Seniori!LB6</f>
        <v>0</v>
      </c>
      <c r="LC6" s="174">
        <f>Seniori!LC6</f>
        <v>0</v>
      </c>
      <c r="LD6" s="174">
        <f>Seniori!LD6</f>
        <v>0</v>
      </c>
      <c r="LE6" s="174">
        <f>Seniori!LE6</f>
        <v>0</v>
      </c>
      <c r="LF6" s="174">
        <f>Seniori!LF6</f>
        <v>0</v>
      </c>
      <c r="LG6" s="174">
        <f>Seniori!LG6</f>
        <v>0</v>
      </c>
      <c r="LH6" s="174">
        <f>Seniori!LH6</f>
        <v>0</v>
      </c>
      <c r="LI6" s="174">
        <f>Seniori!LI6</f>
        <v>0</v>
      </c>
      <c r="LJ6" s="174">
        <f>Seniori!LJ6</f>
        <v>0</v>
      </c>
      <c r="LK6" s="174">
        <f>Seniori!LK6</f>
        <v>0</v>
      </c>
      <c r="LL6" s="174">
        <f>Seniori!LL6</f>
        <v>0</v>
      </c>
      <c r="LM6" s="174">
        <f>Seniori!LM6</f>
        <v>0</v>
      </c>
      <c r="LN6" s="174">
        <f>Seniori!LN6</f>
        <v>0</v>
      </c>
      <c r="LO6" s="174" t="str">
        <f>Seniori!LO6</f>
        <v>16.08.</v>
      </c>
      <c r="LP6" s="174"/>
      <c r="LQ6" s="174">
        <f>Seniori!LQ6</f>
        <v>0</v>
      </c>
      <c r="LR6" s="174">
        <f>Seniori!LR6</f>
        <v>0</v>
      </c>
      <c r="LS6" s="174">
        <f>Seniori!LS6</f>
        <v>0</v>
      </c>
      <c r="LT6" s="174" t="str">
        <f>Seniori!LT6</f>
        <v>23.08.</v>
      </c>
      <c r="LU6" s="174"/>
      <c r="LV6" s="174">
        <f>Seniori!LV6</f>
        <v>0</v>
      </c>
      <c r="LW6" s="174">
        <f>Seniori!LW6</f>
        <v>0</v>
      </c>
      <c r="LX6" s="174">
        <f>Seniori!LX6</f>
        <v>0</v>
      </c>
      <c r="LY6" s="174" t="str">
        <f>Seniori!LY6</f>
        <v>24.08.</v>
      </c>
      <c r="LZ6" s="174"/>
      <c r="MA6" s="174">
        <f>Seniori!MA6</f>
        <v>0</v>
      </c>
      <c r="MB6" s="174">
        <f>Seniori!MB6</f>
        <v>0</v>
      </c>
      <c r="MC6" s="174">
        <f>Seniori!MC6</f>
        <v>0</v>
      </c>
      <c r="MD6" s="174">
        <f>Seniori!MD6</f>
        <v>0</v>
      </c>
      <c r="ME6" s="174" t="str">
        <f>Seniori!ME6</f>
        <v>30.-31.08.</v>
      </c>
      <c r="MF6" s="174"/>
      <c r="MG6" s="174">
        <f>Seniori!MG6</f>
        <v>0</v>
      </c>
      <c r="MH6" s="174">
        <f>Seniori!MH6</f>
        <v>0</v>
      </c>
      <c r="MI6" s="174">
        <f>Seniori!MI6</f>
        <v>0</v>
      </c>
      <c r="MJ6" s="174">
        <f>Seniori!MJ6</f>
        <v>0</v>
      </c>
      <c r="MK6" s="174">
        <f>Seniori!MK6</f>
        <v>0</v>
      </c>
      <c r="ML6" s="174">
        <f>Seniori!ML6</f>
        <v>0</v>
      </c>
      <c r="MM6" s="174">
        <f>Seniori!MM6</f>
        <v>0</v>
      </c>
      <c r="MN6" s="174">
        <f>Seniori!MN6</f>
        <v>0</v>
      </c>
      <c r="MO6" s="174">
        <f>Seniori!MO6</f>
        <v>0</v>
      </c>
      <c r="MP6" s="174">
        <f>Seniori!MP6</f>
        <v>0</v>
      </c>
      <c r="MQ6" s="174">
        <f>Seniori!MQ6</f>
        <v>0</v>
      </c>
      <c r="MR6" s="174">
        <f>Seniori!MR6</f>
        <v>0</v>
      </c>
      <c r="MS6" s="174">
        <f>Seniori!MS6</f>
        <v>0</v>
      </c>
      <c r="MT6" s="174">
        <f>Seniori!MT6</f>
        <v>0</v>
      </c>
      <c r="MU6" s="174">
        <f>Seniori!MU6</f>
        <v>0</v>
      </c>
      <c r="MV6" s="174">
        <f>Seniori!MV6</f>
        <v>0</v>
      </c>
      <c r="MW6" s="174">
        <f>Seniori!MW6</f>
        <v>0</v>
      </c>
      <c r="MX6" s="174" t="str">
        <f>Seniori!MX6</f>
        <v>07.-08.09.</v>
      </c>
      <c r="MY6" s="174"/>
      <c r="MZ6" s="174">
        <f>Seniori!MZ6</f>
        <v>0</v>
      </c>
      <c r="NA6" s="174">
        <f>Seniori!NA6</f>
        <v>0</v>
      </c>
      <c r="NB6" s="174">
        <f>Seniori!NB6</f>
        <v>0</v>
      </c>
      <c r="NC6" s="174">
        <f>Seniori!NC6</f>
        <v>0</v>
      </c>
      <c r="ND6" s="174">
        <f>Seniori!ND6</f>
        <v>0</v>
      </c>
      <c r="NE6" s="174">
        <f>Seniori!NE6</f>
        <v>0</v>
      </c>
      <c r="NF6" s="174">
        <f>Seniori!NF6</f>
        <v>0</v>
      </c>
      <c r="NG6" s="174">
        <f>Seniori!NG6</f>
        <v>0</v>
      </c>
      <c r="NH6" s="174">
        <f>Seniori!NH6</f>
        <v>0</v>
      </c>
      <c r="NI6" s="174">
        <f>Seniori!NI6</f>
        <v>0</v>
      </c>
      <c r="NJ6" s="174">
        <f>Seniori!NJ6</f>
        <v>0</v>
      </c>
      <c r="NK6" s="174">
        <f>Seniori!NK6</f>
        <v>0</v>
      </c>
      <c r="NL6" s="174">
        <f>Seniori!NL6</f>
        <v>0</v>
      </c>
      <c r="NM6" s="174">
        <f>Seniori!NM6</f>
        <v>0</v>
      </c>
      <c r="NN6" s="174">
        <f>Seniori!NN6</f>
        <v>0</v>
      </c>
      <c r="NO6" s="174" t="str">
        <f>Seniori!NO6</f>
        <v>21.-22.09.</v>
      </c>
      <c r="NP6" s="174"/>
      <c r="NQ6" s="174">
        <f>Seniori!NQ6</f>
        <v>0</v>
      </c>
      <c r="NR6" s="174">
        <f>Seniori!NR6</f>
        <v>0</v>
      </c>
      <c r="NS6" s="174">
        <f>Seniori!NS6</f>
        <v>0</v>
      </c>
      <c r="NT6" s="174">
        <f>Seniori!NT6</f>
        <v>0</v>
      </c>
      <c r="NU6" s="174">
        <f>Seniori!NU6</f>
        <v>0</v>
      </c>
      <c r="NV6" s="174">
        <f>Seniori!NV6</f>
        <v>0</v>
      </c>
      <c r="NW6" s="174">
        <f>Seniori!NW6</f>
        <v>0</v>
      </c>
      <c r="NX6" s="174">
        <f>Seniori!NX6</f>
        <v>0</v>
      </c>
      <c r="NY6" s="174">
        <f>Seniori!NY6</f>
        <v>0</v>
      </c>
      <c r="NZ6" s="174">
        <f>Seniori!NZ6</f>
        <v>0</v>
      </c>
      <c r="OA6" s="174" t="str">
        <f>Seniori!OA6</f>
        <v>27.-29.09.</v>
      </c>
      <c r="OB6" s="174"/>
      <c r="OC6" s="174">
        <f>Seniori!OC6</f>
        <v>0</v>
      </c>
      <c r="OD6" s="174">
        <f>Seniori!OD6</f>
        <v>0</v>
      </c>
      <c r="OE6" s="174">
        <f>Seniori!OE6</f>
        <v>0</v>
      </c>
      <c r="OF6" s="174">
        <f>Seniori!OF6</f>
        <v>0</v>
      </c>
      <c r="OG6" s="174">
        <f>Seniori!OG6</f>
        <v>0</v>
      </c>
      <c r="OH6" s="174">
        <f>Seniori!OH6</f>
        <v>0</v>
      </c>
      <c r="OI6" s="174">
        <f>Seniori!OI6</f>
        <v>0</v>
      </c>
      <c r="OJ6" s="174">
        <f>Seniori!OJ6</f>
        <v>0</v>
      </c>
      <c r="OK6" s="174">
        <f>Seniori!OK6</f>
        <v>0</v>
      </c>
      <c r="OL6" s="174" t="str">
        <f>Seniori!OL6</f>
        <v>23.-24.05.</v>
      </c>
      <c r="OM6" s="174"/>
      <c r="ON6" s="174" t="str">
        <f>Seniori!ON6</f>
        <v>21.-23.06.</v>
      </c>
      <c r="OO6" s="174"/>
      <c r="OP6" s="174" t="str">
        <f>Seniori!OP6</f>
        <v>15.-16.08.</v>
      </c>
      <c r="OQ6" s="174"/>
      <c r="OR6" s="174" t="str">
        <f>Seniori!OR6</f>
        <v>05.10.</v>
      </c>
      <c r="OS6" s="174"/>
      <c r="OT6" s="174">
        <f>Seniori!OT6</f>
        <v>0</v>
      </c>
      <c r="OU6" s="174">
        <f>Seniori!OU6</f>
        <v>0</v>
      </c>
      <c r="OV6" s="174">
        <f>Seniori!OV6</f>
        <v>0</v>
      </c>
      <c r="OW6" s="174" t="str">
        <f>Seniori!OW6</f>
        <v>05.-06.10.</v>
      </c>
      <c r="OX6" s="174"/>
      <c r="OY6" s="174">
        <f>Seniori!OY6</f>
        <v>0</v>
      </c>
      <c r="OZ6" s="174">
        <f>Seniori!OZ6</f>
        <v>0</v>
      </c>
      <c r="PA6" s="174">
        <f>Seniori!PA6</f>
        <v>0</v>
      </c>
      <c r="PB6" s="174">
        <f>Seniori!PB6</f>
        <v>0</v>
      </c>
      <c r="PC6" s="174">
        <f>Seniori!PC6</f>
        <v>0</v>
      </c>
      <c r="PD6" s="174">
        <f>Seniori!PD6</f>
        <v>0</v>
      </c>
      <c r="PE6" s="174">
        <f>Seniori!PE6</f>
        <v>0</v>
      </c>
      <c r="PF6" s="174" t="str">
        <f>Seniori!PF6</f>
        <v>26.-27.10.</v>
      </c>
      <c r="PG6" s="174"/>
      <c r="PH6" s="174">
        <f>Seniori!PH6</f>
        <v>0</v>
      </c>
      <c r="PI6" s="174">
        <f>Seniori!PI6</f>
        <v>0</v>
      </c>
      <c r="PJ6" s="174">
        <f>Seniori!PJ6</f>
        <v>0</v>
      </c>
      <c r="PK6" s="174">
        <f>Seniori!PK6</f>
        <v>0</v>
      </c>
      <c r="PL6" s="174">
        <f>Seniori!PL6</f>
        <v>0</v>
      </c>
      <c r="PM6" s="174">
        <f>Seniori!PM6</f>
        <v>0</v>
      </c>
      <c r="PN6" s="174">
        <f>Seniori!PN6</f>
        <v>0</v>
      </c>
      <c r="PO6" s="174">
        <f>Seniori!PO6</f>
        <v>0</v>
      </c>
      <c r="PP6" s="174">
        <f>Seniori!PP6</f>
        <v>0</v>
      </c>
      <c r="PQ6" s="174">
        <f>Seniori!PQ6</f>
        <v>0</v>
      </c>
      <c r="PR6" s="174">
        <f>Seniori!PR6</f>
        <v>0</v>
      </c>
      <c r="PS6" s="174">
        <f>Seniori!PS6</f>
        <v>0</v>
      </c>
      <c r="PT6" s="174">
        <f>Seniori!PT6</f>
        <v>0</v>
      </c>
      <c r="PU6" s="174">
        <f>Seniori!PU6</f>
        <v>0</v>
      </c>
      <c r="PV6" s="174">
        <f>Seniori!PV6</f>
        <v>0</v>
      </c>
      <c r="PW6" s="174">
        <f>Seniori!PW6</f>
        <v>0</v>
      </c>
      <c r="PX6" s="174">
        <f>Seniori!PX6</f>
        <v>0</v>
      </c>
      <c r="PY6" s="174">
        <f>Seniori!PY6</f>
        <v>0</v>
      </c>
      <c r="PZ6" s="174">
        <f>Seniori!PZ6</f>
        <v>0</v>
      </c>
      <c r="QA6" s="174">
        <f>Seniori!QA6</f>
        <v>0</v>
      </c>
      <c r="QB6" s="174">
        <f>Seniori!QB6</f>
        <v>0</v>
      </c>
      <c r="QC6" s="174">
        <f>Seniori!QC6</f>
        <v>0</v>
      </c>
      <c r="QD6" s="174" t="str">
        <f>Seniori!QD6</f>
        <v>01.-03.11.</v>
      </c>
      <c r="QE6" s="174"/>
      <c r="QF6" s="174">
        <f>Seniori!QF6</f>
        <v>0</v>
      </c>
      <c r="QG6" s="174">
        <f>Seniori!QG6</f>
        <v>0</v>
      </c>
      <c r="QH6" s="174">
        <f>Seniori!QH6</f>
        <v>0</v>
      </c>
      <c r="QI6" s="174">
        <f>Seniori!QI6</f>
        <v>0</v>
      </c>
      <c r="QJ6" s="174">
        <f>Seniori!QJ6</f>
        <v>0</v>
      </c>
      <c r="QK6" s="174">
        <f>Seniori!QK6</f>
        <v>0</v>
      </c>
      <c r="QL6" s="174">
        <f>Seniori!QL6</f>
        <v>0</v>
      </c>
      <c r="QM6" s="174">
        <f>Seniori!QM6</f>
        <v>0</v>
      </c>
      <c r="QN6" s="174">
        <f>Seniori!QN6</f>
        <v>0</v>
      </c>
      <c r="QO6" s="174">
        <f>Seniori!QO6</f>
        <v>0</v>
      </c>
      <c r="QP6" s="174">
        <f>Seniori!QP6</f>
        <v>0</v>
      </c>
      <c r="QQ6" s="174">
        <f>Seniori!QQ6</f>
        <v>0</v>
      </c>
      <c r="QR6" s="174">
        <f>Seniori!QR6</f>
        <v>0</v>
      </c>
      <c r="QS6" s="174" t="str">
        <f>Seniori!QS6</f>
        <v>01.-03.11.</v>
      </c>
      <c r="QT6" s="174"/>
      <c r="QU6" s="174">
        <f>Seniori!QU6</f>
        <v>0</v>
      </c>
      <c r="QV6" s="174">
        <f>Seniori!QV6</f>
        <v>0</v>
      </c>
      <c r="QW6" s="174">
        <f>Seniori!QW6</f>
        <v>0</v>
      </c>
      <c r="QX6" s="174">
        <f>Seniori!QX6</f>
        <v>0</v>
      </c>
      <c r="QY6" s="174">
        <f>Seniori!QY6</f>
        <v>0</v>
      </c>
      <c r="QZ6" s="174">
        <f>Seniori!QZ6</f>
        <v>0</v>
      </c>
      <c r="RA6" s="174">
        <f>Seniori!RA6</f>
        <v>0</v>
      </c>
      <c r="RB6" s="174">
        <f>Seniori!RB6</f>
        <v>0</v>
      </c>
      <c r="RC6" s="174">
        <f>Seniori!RC6</f>
        <v>0</v>
      </c>
      <c r="RD6" s="174">
        <f>Seniori!RD6</f>
        <v>0</v>
      </c>
      <c r="RE6" s="174" t="str">
        <f>Seniori!RE6</f>
        <v>09.-10.11.</v>
      </c>
      <c r="RF6" s="174"/>
      <c r="RG6" s="174">
        <f>Seniori!RG6</f>
        <v>0</v>
      </c>
      <c r="RH6" s="174">
        <f>Seniori!RH6</f>
        <v>0</v>
      </c>
      <c r="RI6" s="174">
        <f>Seniori!RI6</f>
        <v>0</v>
      </c>
      <c r="RJ6" s="174">
        <f>Seniori!RJ6</f>
        <v>0</v>
      </c>
      <c r="RK6" s="174">
        <f>Seniori!RK6</f>
        <v>0</v>
      </c>
      <c r="RL6" s="174">
        <f>Seniori!RL6</f>
        <v>0</v>
      </c>
      <c r="RM6" s="174">
        <f>Seniori!RM6</f>
        <v>0</v>
      </c>
      <c r="RN6" s="174">
        <f>Seniori!RN6</f>
        <v>0</v>
      </c>
      <c r="RO6" s="174">
        <f>Seniori!RO6</f>
        <v>0</v>
      </c>
      <c r="RP6" s="174">
        <f>Seniori!RP6</f>
        <v>0</v>
      </c>
      <c r="RQ6" s="174">
        <f>Seniori!RQ6</f>
        <v>0</v>
      </c>
      <c r="RR6" s="174">
        <f>Seniori!RR6</f>
        <v>0</v>
      </c>
      <c r="RS6" s="174">
        <f>Seniori!RS6</f>
        <v>0</v>
      </c>
      <c r="RT6" s="174">
        <f>Seniori!RT6</f>
        <v>0</v>
      </c>
      <c r="RU6" s="174" t="str">
        <f>Seniori!RU6</f>
        <v>09.11.</v>
      </c>
      <c r="RV6" s="174"/>
      <c r="RW6" s="174">
        <f>Seniori!RW6</f>
        <v>0</v>
      </c>
      <c r="RX6" s="174">
        <f>Seniori!RX6</f>
        <v>0</v>
      </c>
      <c r="RY6" s="174">
        <f>Seniori!RY6</f>
        <v>0</v>
      </c>
      <c r="RZ6" s="174" t="str">
        <f>Seniori!RZ6</f>
        <v>14.-15.12.</v>
      </c>
      <c r="SA6" s="174"/>
      <c r="SB6" s="174">
        <f>Seniori!SB6</f>
        <v>0</v>
      </c>
      <c r="SC6" s="174">
        <f>Seniori!SC6</f>
        <v>0</v>
      </c>
      <c r="SD6" s="174">
        <f>Seniori!SD6</f>
        <v>0</v>
      </c>
      <c r="SE6" s="174">
        <f>Seniori!SE6</f>
        <v>0</v>
      </c>
      <c r="SF6" s="174">
        <f>Seniori!SF6</f>
        <v>0</v>
      </c>
      <c r="SG6" s="174">
        <f>Seniori!SG6</f>
        <v>0</v>
      </c>
      <c r="SH6" s="174">
        <f>Seniori!SH6</f>
        <v>0</v>
      </c>
      <c r="SI6" s="174">
        <f>Seniori!SI6</f>
        <v>0</v>
      </c>
      <c r="SJ6" s="174">
        <f>Seniori!SJ6</f>
        <v>0</v>
      </c>
      <c r="SK6" s="174">
        <f>Seniori!SK6</f>
        <v>0</v>
      </c>
      <c r="SL6" s="174">
        <f>Seniori!SL6</f>
        <v>0</v>
      </c>
      <c r="SM6" s="174">
        <f>Seniori!SM6</f>
        <v>0</v>
      </c>
      <c r="SN6" s="174">
        <f>Seniori!SN6</f>
        <v>0</v>
      </c>
      <c r="SO6" s="174">
        <f>Seniori!SO6</f>
        <v>0</v>
      </c>
      <c r="SP6" s="174">
        <f>Seniori!SP6</f>
        <v>0</v>
      </c>
      <c r="SQ6" s="174">
        <f>Seniori!SQ6</f>
        <v>0</v>
      </c>
      <c r="SR6" s="174">
        <f>Seniori!SR6</f>
        <v>0</v>
      </c>
      <c r="SS6" s="174">
        <f>Seniori!SS6</f>
        <v>0</v>
      </c>
      <c r="ST6" s="174">
        <f>Seniori!ST6</f>
        <v>0</v>
      </c>
      <c r="SU6" s="174">
        <f>Seniori!SU6</f>
        <v>0</v>
      </c>
      <c r="SV6" s="174">
        <f>Seniori!SV6</f>
        <v>0</v>
      </c>
      <c r="SW6" s="174">
        <f>Seniori!SW6</f>
        <v>0</v>
      </c>
      <c r="SX6" s="174">
        <f>Seniori!SX6</f>
        <v>0</v>
      </c>
      <c r="SY6" s="174">
        <f>Seniori!SY6</f>
        <v>0</v>
      </c>
      <c r="SZ6" s="174">
        <f>Seniori!SZ6</f>
        <v>0</v>
      </c>
      <c r="TA6" s="174">
        <f>Seniori!TA6</f>
        <v>0</v>
      </c>
      <c r="TB6" s="174">
        <f>Seniori!TB6</f>
        <v>0</v>
      </c>
    </row>
    <row r="7" spans="1:522" ht="17.25" customHeight="1" x14ac:dyDescent="0.3">
      <c r="A7" s="230"/>
      <c r="B7" s="223"/>
      <c r="C7" s="223"/>
      <c r="D7" s="223"/>
      <c r="E7" s="223"/>
      <c r="F7" s="223"/>
      <c r="G7" s="223"/>
      <c r="H7" s="82"/>
      <c r="I7" s="226"/>
      <c r="J7" s="226"/>
      <c r="K7" s="175" t="str">
        <f>Seniori!K7</f>
        <v>Weikersdorf AUT</v>
      </c>
      <c r="L7" s="175"/>
      <c r="M7" s="175" t="str">
        <f>Seniori!M7</f>
        <v>Motešice</v>
      </c>
      <c r="N7" s="175"/>
      <c r="O7" s="175">
        <f>Seniori!O7</f>
        <v>0</v>
      </c>
      <c r="P7" s="175">
        <f>Seniori!P7</f>
        <v>0</v>
      </c>
      <c r="Q7" s="175">
        <f>Seniori!Q7</f>
        <v>0</v>
      </c>
      <c r="R7" s="175">
        <f>Seniori!R7</f>
        <v>0</v>
      </c>
      <c r="S7" s="175">
        <f>Seniori!S7</f>
        <v>0</v>
      </c>
      <c r="T7" s="175">
        <f>Seniori!T7</f>
        <v>0</v>
      </c>
      <c r="U7" s="175">
        <f>Seniori!U7</f>
        <v>0</v>
      </c>
      <c r="V7" s="175">
        <f>Seniori!V7</f>
        <v>0</v>
      </c>
      <c r="W7" s="175">
        <f>Seniori!W7</f>
        <v>0</v>
      </c>
      <c r="X7" s="175">
        <f>Seniori!X7</f>
        <v>0</v>
      </c>
      <c r="Y7" s="175">
        <f>Seniori!Y7</f>
        <v>0</v>
      </c>
      <c r="Z7" s="175">
        <f>Seniori!Z7</f>
        <v>0</v>
      </c>
      <c r="AA7" s="175">
        <f>Seniori!AA7</f>
        <v>0</v>
      </c>
      <c r="AB7" s="175">
        <f>Seniori!AB7</f>
        <v>0</v>
      </c>
      <c r="AC7" s="175">
        <f>Seniori!AC7</f>
        <v>0</v>
      </c>
      <c r="AD7" s="175">
        <f>Seniori!AD7</f>
        <v>0</v>
      </c>
      <c r="AE7" s="175">
        <f>Seniori!AE7</f>
        <v>0</v>
      </c>
      <c r="AF7" s="175">
        <f>Seniori!AF7</f>
        <v>0</v>
      </c>
      <c r="AG7" s="175" t="str">
        <f>Seniori!AG7</f>
        <v>Motešice CDI</v>
      </c>
      <c r="AH7" s="175"/>
      <c r="AI7" s="175"/>
      <c r="AJ7" s="175">
        <f>Seniori!AJ7</f>
        <v>0</v>
      </c>
      <c r="AK7" s="175">
        <f>Seniori!AK7</f>
        <v>0</v>
      </c>
      <c r="AL7" s="175">
        <f>Seniori!AL7</f>
        <v>0</v>
      </c>
      <c r="AM7" s="175">
        <f>Seniori!AM7</f>
        <v>0</v>
      </c>
      <c r="AN7" s="175">
        <f>Seniori!AN7</f>
        <v>0</v>
      </c>
      <c r="AO7" s="175">
        <f>Seniori!AO7</f>
        <v>0</v>
      </c>
      <c r="AP7" s="175" t="str">
        <f>Seniori!AP7</f>
        <v>Motešice</v>
      </c>
      <c r="AQ7" s="175"/>
      <c r="AR7" s="175">
        <f>Seniori!AR7</f>
        <v>0</v>
      </c>
      <c r="AS7" s="175">
        <f>Seniori!AS7</f>
        <v>0</v>
      </c>
      <c r="AT7" s="175" t="str">
        <f>Seniori!AT7</f>
        <v>Madrid ESP</v>
      </c>
      <c r="AU7" s="175"/>
      <c r="AV7" s="175" t="str">
        <f>Seniori!AV7</f>
        <v>Motešice</v>
      </c>
      <c r="AW7" s="175"/>
      <c r="AX7" s="175">
        <f>Seniori!AX7</f>
        <v>0</v>
      </c>
      <c r="AY7" s="175">
        <f>Seniori!AY7</f>
        <v>0</v>
      </c>
      <c r="AZ7" s="175">
        <f>Seniori!AZ7</f>
        <v>0</v>
      </c>
      <c r="BA7" s="175">
        <f>Seniori!BA7</f>
        <v>0</v>
      </c>
      <c r="BB7" s="175">
        <f>Seniori!BB7</f>
        <v>0</v>
      </c>
      <c r="BC7" s="175">
        <f>Seniori!BC7</f>
        <v>0</v>
      </c>
      <c r="BD7" s="175">
        <f>Seniori!BD7</f>
        <v>0</v>
      </c>
      <c r="BE7" s="175">
        <f>Seniori!BE7</f>
        <v>0</v>
      </c>
      <c r="BF7" s="175">
        <f>Seniori!BF7</f>
        <v>0</v>
      </c>
      <c r="BG7" s="175">
        <f>Seniori!BG7</f>
        <v>0</v>
      </c>
      <c r="BH7" s="175">
        <f>Seniori!BH7</f>
        <v>0</v>
      </c>
      <c r="BI7" s="175">
        <f>Seniori!BI7</f>
        <v>0</v>
      </c>
      <c r="BJ7" s="175">
        <f>Seniori!BJ7</f>
        <v>0</v>
      </c>
      <c r="BK7" s="175" t="str">
        <f>Seniori!BK7</f>
        <v>Budapešť HUN</v>
      </c>
      <c r="BL7" s="175"/>
      <c r="BM7" s="175"/>
      <c r="BN7" s="175">
        <f>Seniori!BN7</f>
        <v>0</v>
      </c>
      <c r="BO7" s="175">
        <f>Seniori!BO7</f>
        <v>0</v>
      </c>
      <c r="BP7" s="175">
        <f>Seniori!BP7</f>
        <v>0</v>
      </c>
      <c r="BQ7" s="175">
        <f>Seniori!BQ7</f>
        <v>0</v>
      </c>
      <c r="BR7" s="175">
        <f>Seniori!BR7</f>
        <v>0</v>
      </c>
      <c r="BS7" s="175">
        <f>Seniori!BS7</f>
        <v>0</v>
      </c>
      <c r="BT7" s="175">
        <f>Seniori!BT7</f>
        <v>0</v>
      </c>
      <c r="BU7" s="175">
        <f>Seniori!BU7</f>
        <v>0</v>
      </c>
      <c r="BV7" s="175" t="str">
        <f>Seniori!BV7</f>
        <v>Las Cadenas ESP</v>
      </c>
      <c r="BW7" s="175" t="str">
        <f>Seniori!BW7</f>
        <v>Panská Lícha CZE</v>
      </c>
      <c r="BX7" s="175" t="str">
        <f>Seniori!BX7</f>
        <v>Šamorín CDI</v>
      </c>
      <c r="BY7" s="175"/>
      <c r="BZ7" s="175"/>
      <c r="CA7" s="175">
        <f>Seniori!CA7</f>
        <v>0</v>
      </c>
      <c r="CB7" s="175">
        <f>Seniori!CB7</f>
        <v>0</v>
      </c>
      <c r="CC7" s="175">
        <f>Seniori!CC7</f>
        <v>0</v>
      </c>
      <c r="CD7" s="175">
        <f>Seniori!CD7</f>
        <v>0</v>
      </c>
      <c r="CE7" s="175">
        <f>Seniori!CE7</f>
        <v>0</v>
      </c>
      <c r="CF7" s="175">
        <f>Seniori!CF7</f>
        <v>0</v>
      </c>
      <c r="CG7" s="175">
        <f>Seniori!CG7</f>
        <v>0</v>
      </c>
      <c r="CH7" s="175">
        <f>Seniori!CH7</f>
        <v>0</v>
      </c>
      <c r="CI7" s="175" t="str">
        <f>Seniori!CI7</f>
        <v>Šamorín</v>
      </c>
      <c r="CJ7" s="175"/>
      <c r="CK7" s="175">
        <f>Seniori!CK7</f>
        <v>0</v>
      </c>
      <c r="CL7" s="175">
        <f>Seniori!CL7</f>
        <v>0</v>
      </c>
      <c r="CM7" s="175">
        <f>Seniori!CM7</f>
        <v>0</v>
      </c>
      <c r="CN7" s="175">
        <f>Seniori!CN7</f>
        <v>0</v>
      </c>
      <c r="CO7" s="175">
        <f>Seniori!CO7</f>
        <v>0</v>
      </c>
      <c r="CP7" s="175">
        <f>Seniori!CP7</f>
        <v>0</v>
      </c>
      <c r="CQ7" s="175">
        <f>Seniori!CQ7</f>
        <v>0</v>
      </c>
      <c r="CR7" s="175">
        <f>Seniori!CR7</f>
        <v>0</v>
      </c>
      <c r="CS7" s="175">
        <f>Seniori!CS7</f>
        <v>0</v>
      </c>
      <c r="CT7" s="175">
        <f>Seniori!CT7</f>
        <v>0</v>
      </c>
      <c r="CU7" s="175">
        <f>Seniori!CU7</f>
        <v>0</v>
      </c>
      <c r="CV7" s="175">
        <f>Seniori!CV7</f>
        <v>0</v>
      </c>
      <c r="CW7" s="175">
        <f>Seniori!CW7</f>
        <v>0</v>
      </c>
      <c r="CX7" s="175">
        <f>Seniori!CX7</f>
        <v>0</v>
      </c>
      <c r="CY7" s="175">
        <f>Seniori!CY7</f>
        <v>0</v>
      </c>
      <c r="CZ7" s="175" t="str">
        <f>Seniori!CZ7</f>
        <v>Kisbábolna HUN</v>
      </c>
      <c r="DA7" s="175"/>
      <c r="DB7" s="175"/>
      <c r="DC7" s="175" t="str">
        <f>Seniori!DC7</f>
        <v>Dunajský Klátov</v>
      </c>
      <c r="DD7" s="175"/>
      <c r="DE7" s="175"/>
      <c r="DF7" s="175">
        <f>Seniori!DF7</f>
        <v>0</v>
      </c>
      <c r="DG7" s="175">
        <f>Seniori!DG7</f>
        <v>0</v>
      </c>
      <c r="DH7" s="175">
        <f>Seniori!DH7</f>
        <v>0</v>
      </c>
      <c r="DI7" s="175">
        <f>Seniori!DI7</f>
        <v>0</v>
      </c>
      <c r="DJ7" s="175">
        <f>Seniori!DJ7</f>
        <v>0</v>
      </c>
      <c r="DK7" s="175">
        <f>Seniori!DK7</f>
        <v>0</v>
      </c>
      <c r="DL7" s="175">
        <f>Seniori!DL7</f>
        <v>0</v>
      </c>
      <c r="DM7" s="175">
        <f>Seniori!DM7</f>
        <v>0</v>
      </c>
      <c r="DN7" s="175">
        <f>Seniori!DN7</f>
        <v>0</v>
      </c>
      <c r="DO7" s="175">
        <f>Seniori!DO7</f>
        <v>0</v>
      </c>
      <c r="DP7" s="175">
        <f>Seniori!DP7</f>
        <v>0</v>
      </c>
      <c r="DQ7" s="175">
        <f>Seniori!DQ7</f>
        <v>0</v>
      </c>
      <c r="DR7" s="175" t="str">
        <f>Seniori!DR7</f>
        <v>Těšánky CZE</v>
      </c>
      <c r="DS7" s="175"/>
      <c r="DT7" s="175"/>
      <c r="DU7" s="175">
        <f>Seniori!DU7</f>
        <v>0</v>
      </c>
      <c r="DV7" s="175">
        <f>Seniori!DV7</f>
        <v>0</v>
      </c>
      <c r="DW7" s="175">
        <f>Seniori!DW7</f>
        <v>0</v>
      </c>
      <c r="DX7" s="175">
        <f>Seniori!DX7</f>
        <v>0</v>
      </c>
      <c r="DY7" s="175">
        <f>Seniori!DY7</f>
        <v>0</v>
      </c>
      <c r="DZ7" s="175">
        <f>Seniori!DZ7</f>
        <v>0</v>
      </c>
      <c r="EA7" s="175">
        <f>Seniori!EA7</f>
        <v>0</v>
      </c>
      <c r="EB7" s="175" t="str">
        <f>Seniori!EB7</f>
        <v>Pilisjászfalu HUN</v>
      </c>
      <c r="EC7" s="175"/>
      <c r="ED7" s="175" t="str">
        <f>Seniori!ED7</f>
        <v>Pilisjászfalu HUN CDI</v>
      </c>
      <c r="EE7" s="175"/>
      <c r="EF7" s="175" t="str">
        <f>Seniori!EF7</f>
        <v>Las Cadenas ESP</v>
      </c>
      <c r="EG7" s="175" t="str">
        <f>Seniori!EG7</f>
        <v>Motešice</v>
      </c>
      <c r="EH7" s="175"/>
      <c r="EI7" s="175">
        <f>Seniori!EI7</f>
        <v>0</v>
      </c>
      <c r="EJ7" s="175">
        <f>Seniori!EJ7</f>
        <v>0</v>
      </c>
      <c r="EK7" s="175">
        <f>Seniori!EK7</f>
        <v>0</v>
      </c>
      <c r="EL7" s="175">
        <f>Seniori!EL7</f>
        <v>0</v>
      </c>
      <c r="EM7" s="175">
        <f>Seniori!EM7</f>
        <v>0</v>
      </c>
      <c r="EN7" s="175">
        <f>Seniori!EN7</f>
        <v>0</v>
      </c>
      <c r="EO7" s="175">
        <f>Seniori!EO7</f>
        <v>0</v>
      </c>
      <c r="EP7" s="175">
        <f>Seniori!EP7</f>
        <v>0</v>
      </c>
      <c r="EQ7" s="175">
        <f>Seniori!EQ7</f>
        <v>0</v>
      </c>
      <c r="ER7" s="175">
        <f>Seniori!ER7</f>
        <v>0</v>
      </c>
      <c r="ES7" s="175">
        <f>Seniori!ES7</f>
        <v>0</v>
      </c>
      <c r="ET7" s="175">
        <f>Seniori!ET7</f>
        <v>0</v>
      </c>
      <c r="EU7" s="175">
        <f>Seniori!EU7</f>
        <v>0</v>
      </c>
      <c r="EV7" s="175">
        <f>Seniori!EV7</f>
        <v>0</v>
      </c>
      <c r="EW7" s="175">
        <f>Seniori!EW7</f>
        <v>0</v>
      </c>
      <c r="EX7" s="175">
        <f>Seniori!EX7</f>
        <v>0</v>
      </c>
      <c r="EY7" s="175">
        <f>Seniori!EY7</f>
        <v>0</v>
      </c>
      <c r="EZ7" s="175">
        <f>Seniori!EZ7</f>
        <v>0</v>
      </c>
      <c r="FA7" s="175">
        <f>Seniori!FA7</f>
        <v>0</v>
      </c>
      <c r="FB7" s="175" t="str">
        <f>Seniori!FB7</f>
        <v>Olomouc CZE</v>
      </c>
      <c r="FC7" s="175"/>
      <c r="FD7" s="175" t="str">
        <f>Seniori!FD7</f>
        <v>Panská Lícha CZE</v>
      </c>
      <c r="FE7" s="175"/>
      <c r="FF7" s="175"/>
      <c r="FG7" s="175"/>
      <c r="FH7" s="175" t="str">
        <f>Seniori!FH7</f>
        <v>Cinkota HUN</v>
      </c>
      <c r="FI7" s="175"/>
      <c r="FJ7" s="175"/>
      <c r="FK7" s="175">
        <f>Seniori!FK7</f>
        <v>0</v>
      </c>
      <c r="FL7" s="175">
        <f>Seniori!FL7</f>
        <v>0</v>
      </c>
      <c r="FM7" s="175">
        <f>Seniori!FM7</f>
        <v>0</v>
      </c>
      <c r="FN7" s="175" t="str">
        <f>Seniori!FN7</f>
        <v>Panská Lícha CZE</v>
      </c>
      <c r="FO7" s="175"/>
      <c r="FP7" s="175"/>
      <c r="FQ7" s="175"/>
      <c r="FR7" s="175">
        <f>Seniori!FR7</f>
        <v>0</v>
      </c>
      <c r="FS7" s="175">
        <f>Seniori!FS7</f>
        <v>0</v>
      </c>
      <c r="FT7" s="175">
        <f>Seniori!FT7</f>
        <v>0</v>
      </c>
      <c r="FU7" s="175">
        <f>Seniori!FU7</f>
        <v>0</v>
      </c>
      <c r="FV7" s="175">
        <f>Seniori!FV7</f>
        <v>0</v>
      </c>
      <c r="FW7" s="175">
        <f>Seniori!FW7</f>
        <v>0</v>
      </c>
      <c r="FX7" s="175">
        <f>Seniori!FX7</f>
        <v>0</v>
      </c>
      <c r="FY7" s="175" t="str">
        <f>Seniori!FY7</f>
        <v>RS Team Bratislava</v>
      </c>
      <c r="FZ7" s="175"/>
      <c r="GA7" s="175"/>
      <c r="GB7" s="175"/>
      <c r="GC7" s="175" t="str">
        <f>Seniori!GC7</f>
        <v>Szilvásvárad HUN</v>
      </c>
      <c r="GD7" s="175"/>
      <c r="GE7" s="175"/>
      <c r="GF7" s="175"/>
      <c r="GG7" s="175">
        <f>Seniori!GG7</f>
        <v>0</v>
      </c>
      <c r="GH7" s="175">
        <f>Seniori!GH7</f>
        <v>0</v>
      </c>
      <c r="GI7" s="175">
        <f>Seniori!GI7</f>
        <v>0</v>
      </c>
      <c r="GJ7" s="175">
        <f>Seniori!GJ7</f>
        <v>0</v>
      </c>
      <c r="GK7" s="175">
        <f>Seniori!GK7</f>
        <v>0</v>
      </c>
      <c r="GL7" s="175">
        <f>Seniori!GL7</f>
        <v>0</v>
      </c>
      <c r="GM7" s="175">
        <f>Seniori!GM7</f>
        <v>0</v>
      </c>
      <c r="GN7" s="175">
        <f>Seniori!GN7</f>
        <v>0</v>
      </c>
      <c r="GO7" s="175">
        <f>Seniori!GO7</f>
        <v>0</v>
      </c>
      <c r="GP7" s="175" t="str">
        <f>Seniori!GP7</f>
        <v>Výškov CZE</v>
      </c>
      <c r="GQ7" s="175"/>
      <c r="GR7" s="175"/>
      <c r="GS7" s="175">
        <f>Seniori!GS7</f>
        <v>0</v>
      </c>
      <c r="GT7" s="175">
        <f>Seniori!GT7</f>
        <v>0</v>
      </c>
      <c r="GU7" s="175">
        <f>Seniori!GU7</f>
        <v>0</v>
      </c>
      <c r="GV7" s="175">
        <f>Seniori!GV7</f>
        <v>0</v>
      </c>
      <c r="GW7" s="175">
        <f>Seniori!GW7</f>
        <v>0</v>
      </c>
      <c r="GX7" s="175">
        <f>Seniori!GX7</f>
        <v>0</v>
      </c>
      <c r="GY7" s="175">
        <f>Seniori!GY7</f>
        <v>0</v>
      </c>
      <c r="GZ7" s="175" t="str">
        <f>Seniori!GZ7</f>
        <v>Motešice</v>
      </c>
      <c r="HA7" s="175"/>
      <c r="HB7" s="175">
        <f>Seniori!HB7</f>
        <v>0</v>
      </c>
      <c r="HC7" s="175">
        <f>Seniori!HC7</f>
        <v>0</v>
      </c>
      <c r="HD7" s="175">
        <f>Seniori!HD7</f>
        <v>0</v>
      </c>
      <c r="HE7" s="175">
        <f>Seniori!HE7</f>
        <v>0</v>
      </c>
      <c r="HF7" s="175">
        <f>Seniori!HF7</f>
        <v>0</v>
      </c>
      <c r="HG7" s="175">
        <f>Seniori!HG7</f>
        <v>0</v>
      </c>
      <c r="HH7" s="175">
        <f>Seniori!HH7</f>
        <v>0</v>
      </c>
      <c r="HI7" s="175">
        <f>Seniori!HI7</f>
        <v>0</v>
      </c>
      <c r="HJ7" s="175">
        <f>Seniori!HJ7</f>
        <v>0</v>
      </c>
      <c r="HK7" s="175">
        <f>Seniori!HK7</f>
        <v>0</v>
      </c>
      <c r="HL7" s="175">
        <f>Seniori!HL7</f>
        <v>0</v>
      </c>
      <c r="HM7" s="175">
        <f>Seniori!HM7</f>
        <v>0</v>
      </c>
      <c r="HN7" s="175">
        <f>Seniori!HN7</f>
        <v>0</v>
      </c>
      <c r="HO7" s="175">
        <f>Seniori!HO7</f>
        <v>0</v>
      </c>
      <c r="HP7" s="175">
        <f>Seniori!HP7</f>
        <v>0</v>
      </c>
      <c r="HQ7" s="175">
        <f>Seniori!HQ7</f>
        <v>0</v>
      </c>
      <c r="HR7" s="175">
        <f>Seniori!HR7</f>
        <v>0</v>
      </c>
      <c r="HS7" s="175">
        <f>Seniori!HS7</f>
        <v>0</v>
      </c>
      <c r="HT7" s="175">
        <f>Seniori!HT7</f>
        <v>0</v>
      </c>
      <c r="HU7" s="175" t="str">
        <f>Seniori!HU7</f>
        <v>Těšánky CZE</v>
      </c>
      <c r="HV7" s="175"/>
      <c r="HW7" s="175"/>
      <c r="HX7" s="175">
        <f>Seniori!HX7</f>
        <v>0</v>
      </c>
      <c r="HY7" s="175">
        <f>Seniori!HY7</f>
        <v>0</v>
      </c>
      <c r="HZ7" s="175">
        <f>Seniori!HZ7</f>
        <v>0</v>
      </c>
      <c r="IA7" s="175">
        <f>Seniori!IA7</f>
        <v>0</v>
      </c>
      <c r="IB7" s="175">
        <f>Seniori!IB7</f>
        <v>0</v>
      </c>
      <c r="IC7" s="175">
        <f>Seniori!IC7</f>
        <v>0</v>
      </c>
      <c r="ID7" s="175" t="str">
        <f>Seniori!ID7</f>
        <v>Motešice</v>
      </c>
      <c r="IE7" s="175"/>
      <c r="IF7" s="175">
        <f>Seniori!IF7</f>
        <v>0</v>
      </c>
      <c r="IG7" s="175">
        <f>Seniori!IG7</f>
        <v>0</v>
      </c>
      <c r="IH7" s="175">
        <f>Seniori!IH7</f>
        <v>0</v>
      </c>
      <c r="II7" s="175">
        <f>Seniori!II7</f>
        <v>0</v>
      </c>
      <c r="IJ7" s="175">
        <f>Seniori!IJ7</f>
        <v>0</v>
      </c>
      <c r="IK7" s="175">
        <f>Seniori!IK7</f>
        <v>0</v>
      </c>
      <c r="IL7" s="175">
        <f>Seniori!IL7</f>
        <v>0</v>
      </c>
      <c r="IM7" s="175">
        <f>Seniori!IM7</f>
        <v>0</v>
      </c>
      <c r="IN7" s="175">
        <f>Seniori!IN7</f>
        <v>0</v>
      </c>
      <c r="IO7" s="175">
        <f>Seniori!IO7</f>
        <v>0</v>
      </c>
      <c r="IP7" s="175">
        <f>Seniori!IP7</f>
        <v>0</v>
      </c>
      <c r="IQ7" s="175">
        <f>Seniori!IQ7</f>
        <v>0</v>
      </c>
      <c r="IR7" s="175" t="str">
        <f>Seniori!IR7</f>
        <v>Topoľčianky</v>
      </c>
      <c r="IS7" s="175"/>
      <c r="IT7" s="175"/>
      <c r="IU7" s="175">
        <f>Seniori!IU7</f>
        <v>0</v>
      </c>
      <c r="IV7" s="175">
        <f>Seniori!IV7</f>
        <v>0</v>
      </c>
      <c r="IW7" s="175">
        <f>Seniori!IW7</f>
        <v>0</v>
      </c>
      <c r="IX7" s="175">
        <f>Seniori!IX7</f>
        <v>0</v>
      </c>
      <c r="IY7" s="175">
        <f>Seniori!IY7</f>
        <v>0</v>
      </c>
      <c r="IZ7" s="175">
        <f>Seniori!IZ7</f>
        <v>0</v>
      </c>
      <c r="JA7" s="175">
        <f>Seniori!JA7</f>
        <v>0</v>
      </c>
      <c r="JB7" s="175">
        <f>Seniori!JB7</f>
        <v>0</v>
      </c>
      <c r="JC7" s="175">
        <f>Seniori!JC7</f>
        <v>0</v>
      </c>
      <c r="JD7" s="175">
        <f>Seniori!JD7</f>
        <v>0</v>
      </c>
      <c r="JE7" s="175">
        <f>Seniori!JE7</f>
        <v>0</v>
      </c>
      <c r="JF7" s="175">
        <f>Seniori!JF7</f>
        <v>0</v>
      </c>
      <c r="JG7" s="175">
        <f>Seniori!JG7</f>
        <v>0</v>
      </c>
      <c r="JH7" s="175">
        <f>Seniori!JH7</f>
        <v>0</v>
      </c>
      <c r="JI7" s="175">
        <f>Seniori!JI7</f>
        <v>0</v>
      </c>
      <c r="JJ7" s="175">
        <f>Seniori!JJ7</f>
        <v>0</v>
      </c>
      <c r="JK7" s="175" t="str">
        <f>Seniori!JK7</f>
        <v>Olomouc CZE</v>
      </c>
      <c r="JL7" s="175"/>
      <c r="JM7" s="175" t="str">
        <f>Seniori!JM7</f>
        <v>Šamorín CDI</v>
      </c>
      <c r="JN7" s="175" t="str">
        <f>Seniori!JN7</f>
        <v>Šamorín</v>
      </c>
      <c r="JO7" s="175"/>
      <c r="JP7" s="175">
        <f>Seniori!JP7</f>
        <v>0</v>
      </c>
      <c r="JQ7" s="175">
        <f>Seniori!JQ7</f>
        <v>0</v>
      </c>
      <c r="JR7" s="175">
        <f>Seniori!JR7</f>
        <v>0</v>
      </c>
      <c r="JS7" s="175">
        <f>Seniori!JS7</f>
        <v>0</v>
      </c>
      <c r="JT7" s="175">
        <f>Seniori!JT7</f>
        <v>0</v>
      </c>
      <c r="JU7" s="175">
        <f>Seniori!JU7</f>
        <v>0</v>
      </c>
      <c r="JV7" s="175">
        <f>Seniori!JV7</f>
        <v>0</v>
      </c>
      <c r="JW7" s="175">
        <f>Seniori!JW7</f>
        <v>0</v>
      </c>
      <c r="JX7" s="175">
        <f>Seniori!JX7</f>
        <v>0</v>
      </c>
      <c r="JY7" s="175">
        <f>Seniori!JY7</f>
        <v>0</v>
      </c>
      <c r="JZ7" s="175">
        <f>Seniori!JZ7</f>
        <v>0</v>
      </c>
      <c r="KA7" s="175" t="str">
        <f>Seniori!KA7</f>
        <v>St. Margarethen AUT ME</v>
      </c>
      <c r="KB7" s="175" t="str">
        <f>Seniori!KB7</f>
        <v>Panská Lícha CZE</v>
      </c>
      <c r="KC7" s="175"/>
      <c r="KD7" s="175" t="str">
        <f>Seniori!KD7</f>
        <v>Opglabbeek BEL ME</v>
      </c>
      <c r="KE7" s="175"/>
      <c r="KF7" s="175" t="str">
        <f>Seniori!KF7</f>
        <v>Szilvásvárad HUN</v>
      </c>
      <c r="KG7" s="175"/>
      <c r="KH7" s="175"/>
      <c r="KI7" s="175"/>
      <c r="KJ7" s="175">
        <f>Seniori!KJ7</f>
        <v>0</v>
      </c>
      <c r="KK7" s="175">
        <f>Seniori!KK7</f>
        <v>0</v>
      </c>
      <c r="KL7" s="175">
        <f>Seniori!KL7</f>
        <v>0</v>
      </c>
      <c r="KM7" s="175">
        <f>Seniori!KM7</f>
        <v>0</v>
      </c>
      <c r="KN7" s="175">
        <f>Seniori!KN7</f>
        <v>0</v>
      </c>
      <c r="KO7" s="175">
        <f>Seniori!KO7</f>
        <v>0</v>
      </c>
      <c r="KP7" s="175">
        <f>Seniori!KP7</f>
        <v>0</v>
      </c>
      <c r="KQ7" s="175">
        <f>Seniori!KQ7</f>
        <v>0</v>
      </c>
      <c r="KR7" s="175">
        <f>Seniori!KR7</f>
        <v>0</v>
      </c>
      <c r="KS7" s="175">
        <f>Seniori!KS7</f>
        <v>0</v>
      </c>
      <c r="KT7" s="175">
        <f>Seniori!KT7</f>
        <v>0</v>
      </c>
      <c r="KU7" s="175" t="str">
        <f>Seniori!KU7</f>
        <v>Topoľčianky MSR</v>
      </c>
      <c r="KV7" s="175"/>
      <c r="KW7" s="175"/>
      <c r="KX7" s="175"/>
      <c r="KY7" s="175">
        <f>Seniori!KY7</f>
        <v>0</v>
      </c>
      <c r="KZ7" s="175">
        <f>Seniori!KZ7</f>
        <v>0</v>
      </c>
      <c r="LA7" s="175">
        <f>Seniori!LA7</f>
        <v>0</v>
      </c>
      <c r="LB7" s="175">
        <f>Seniori!LB7</f>
        <v>0</v>
      </c>
      <c r="LC7" s="175">
        <f>Seniori!LC7</f>
        <v>0</v>
      </c>
      <c r="LD7" s="175">
        <f>Seniori!LD7</f>
        <v>0</v>
      </c>
      <c r="LE7" s="175">
        <f>Seniori!LE7</f>
        <v>0</v>
      </c>
      <c r="LF7" s="175">
        <f>Seniori!LF7</f>
        <v>0</v>
      </c>
      <c r="LG7" s="175">
        <f>Seniori!LG7</f>
        <v>0</v>
      </c>
      <c r="LH7" s="175">
        <f>Seniori!LH7</f>
        <v>0</v>
      </c>
      <c r="LI7" s="175">
        <f>Seniori!LI7</f>
        <v>0</v>
      </c>
      <c r="LJ7" s="175">
        <f>Seniori!LJ7</f>
        <v>0</v>
      </c>
      <c r="LK7" s="175">
        <f>Seniori!LK7</f>
        <v>0</v>
      </c>
      <c r="LL7" s="175">
        <f>Seniori!LL7</f>
        <v>0</v>
      </c>
      <c r="LM7" s="175">
        <f>Seniori!LM7</f>
        <v>0</v>
      </c>
      <c r="LN7" s="175">
        <f>Seniori!LN7</f>
        <v>0</v>
      </c>
      <c r="LO7" s="175" t="str">
        <f>Seniori!LO7</f>
        <v>RS Team Bratislava</v>
      </c>
      <c r="LP7" s="175"/>
      <c r="LQ7" s="175"/>
      <c r="LR7" s="175"/>
      <c r="LS7" s="175">
        <f>Seniori!LS7</f>
        <v>0</v>
      </c>
      <c r="LT7" s="175" t="str">
        <f>Seniori!LT7</f>
        <v>Vysoká pri Morave</v>
      </c>
      <c r="LU7" s="175"/>
      <c r="LV7" s="175"/>
      <c r="LW7" s="175"/>
      <c r="LX7" s="175">
        <f>Seniori!LX7</f>
        <v>0</v>
      </c>
      <c r="LY7" s="175" t="str">
        <f>Seniori!LY7</f>
        <v>Jasová</v>
      </c>
      <c r="LZ7" s="175"/>
      <c r="MA7" s="175">
        <f>Seniori!MA7</f>
        <v>0</v>
      </c>
      <c r="MB7" s="175">
        <f>Seniori!MB7</f>
        <v>0</v>
      </c>
      <c r="MC7" s="175">
        <f>Seniori!MC7</f>
        <v>0</v>
      </c>
      <c r="MD7" s="175">
        <f>Seniori!MD7</f>
        <v>0</v>
      </c>
      <c r="ME7" s="175" t="str">
        <f>Seniori!ME7</f>
        <v>Motešice</v>
      </c>
      <c r="MF7" s="175"/>
      <c r="MG7" s="175">
        <f>Seniori!MG7</f>
        <v>0</v>
      </c>
      <c r="MH7" s="175">
        <f>Seniori!MH7</f>
        <v>0</v>
      </c>
      <c r="MI7" s="175">
        <f>Seniori!MI7</f>
        <v>0</v>
      </c>
      <c r="MJ7" s="175">
        <f>Seniori!MJ7</f>
        <v>0</v>
      </c>
      <c r="MK7" s="175">
        <f>Seniori!MK7</f>
        <v>0</v>
      </c>
      <c r="ML7" s="175">
        <f>Seniori!ML7</f>
        <v>0</v>
      </c>
      <c r="MM7" s="175">
        <f>Seniori!MM7</f>
        <v>0</v>
      </c>
      <c r="MN7" s="175">
        <f>Seniori!MN7</f>
        <v>0</v>
      </c>
      <c r="MO7" s="175">
        <f>Seniori!MO7</f>
        <v>0</v>
      </c>
      <c r="MP7" s="175">
        <f>Seniori!MP7</f>
        <v>0</v>
      </c>
      <c r="MQ7" s="175">
        <f>Seniori!MQ7</f>
        <v>0</v>
      </c>
      <c r="MR7" s="175">
        <f>Seniori!MR7</f>
        <v>0</v>
      </c>
      <c r="MS7" s="175">
        <f>Seniori!MS7</f>
        <v>0</v>
      </c>
      <c r="MT7" s="175">
        <f>Seniori!MT7</f>
        <v>0</v>
      </c>
      <c r="MU7" s="175">
        <f>Seniori!MU7</f>
        <v>0</v>
      </c>
      <c r="MV7" s="175">
        <f>Seniori!MV7</f>
        <v>0</v>
      </c>
      <c r="MW7" s="175">
        <f>Seniori!MW7</f>
        <v>0</v>
      </c>
      <c r="MX7" s="175" t="str">
        <f>Seniori!MX7</f>
        <v>Topoľčianky MSR</v>
      </c>
      <c r="MY7" s="175"/>
      <c r="MZ7" s="175"/>
      <c r="NA7" s="175"/>
      <c r="NB7" s="175">
        <f>Seniori!NB7</f>
        <v>0</v>
      </c>
      <c r="NC7" s="175">
        <f>Seniori!NC7</f>
        <v>0</v>
      </c>
      <c r="ND7" s="175">
        <f>Seniori!ND7</f>
        <v>0</v>
      </c>
      <c r="NE7" s="175">
        <f>Seniori!NE7</f>
        <v>0</v>
      </c>
      <c r="NF7" s="175">
        <f>Seniori!NF7</f>
        <v>0</v>
      </c>
      <c r="NG7" s="175">
        <f>Seniori!NG7</f>
        <v>0</v>
      </c>
      <c r="NH7" s="175">
        <f>Seniori!NH7</f>
        <v>0</v>
      </c>
      <c r="NI7" s="175">
        <f>Seniori!NI7</f>
        <v>0</v>
      </c>
      <c r="NJ7" s="175">
        <f>Seniori!NJ7</f>
        <v>0</v>
      </c>
      <c r="NK7" s="175">
        <f>Seniori!NK7</f>
        <v>0</v>
      </c>
      <c r="NL7" s="175">
        <f>Seniori!NL7</f>
        <v>0</v>
      </c>
      <c r="NM7" s="175">
        <f>Seniori!NM7</f>
        <v>0</v>
      </c>
      <c r="NN7" s="175">
        <f>Seniori!NN7</f>
        <v>0</v>
      </c>
      <c r="NO7" s="175" t="str">
        <f>Seniori!NO7</f>
        <v>Dunajský Klátov</v>
      </c>
      <c r="NP7" s="175"/>
      <c r="NQ7" s="175"/>
      <c r="NR7" s="175">
        <f>Seniori!NR7</f>
        <v>0</v>
      </c>
      <c r="NS7" s="175">
        <f>Seniori!NS7</f>
        <v>0</v>
      </c>
      <c r="NT7" s="175">
        <f>Seniori!NT7</f>
        <v>0</v>
      </c>
      <c r="NU7" s="175">
        <f>Seniori!NU7</f>
        <v>0</v>
      </c>
      <c r="NV7" s="175">
        <f>Seniori!NV7</f>
        <v>0</v>
      </c>
      <c r="NW7" s="175">
        <f>Seniori!NW7</f>
        <v>0</v>
      </c>
      <c r="NX7" s="175">
        <f>Seniori!NX7</f>
        <v>0</v>
      </c>
      <c r="NY7" s="175">
        <f>Seniori!NY7</f>
        <v>0</v>
      </c>
      <c r="NZ7" s="175">
        <f>Seniori!NZ7</f>
        <v>0</v>
      </c>
      <c r="OA7" s="175" t="str">
        <f>Seniori!OA7</f>
        <v>Olomouc CZE</v>
      </c>
      <c r="OB7" s="175"/>
      <c r="OC7" s="175"/>
      <c r="OD7" s="175">
        <f>Seniori!OD7</f>
        <v>0</v>
      </c>
      <c r="OE7" s="175">
        <f>Seniori!OE7</f>
        <v>0</v>
      </c>
      <c r="OF7" s="175">
        <f>Seniori!OF7</f>
        <v>0</v>
      </c>
      <c r="OG7" s="175">
        <f>Seniori!OG7</f>
        <v>0</v>
      </c>
      <c r="OH7" s="175">
        <f>Seniori!OH7</f>
        <v>0</v>
      </c>
      <c r="OI7" s="175">
        <f>Seniori!OI7</f>
        <v>0</v>
      </c>
      <c r="OJ7" s="175">
        <f>Seniori!OJ7</f>
        <v>0</v>
      </c>
      <c r="OK7" s="175">
        <f>Seniori!OK7</f>
        <v>0</v>
      </c>
      <c r="OL7" s="175" t="str">
        <f>Seniori!OL7</f>
        <v>Olomouc CZE CDI</v>
      </c>
      <c r="OM7" s="175"/>
      <c r="ON7" s="175" t="str">
        <f>Seniori!ON7</f>
        <v>Brno CZE CDI</v>
      </c>
      <c r="OO7" s="175"/>
      <c r="OP7" s="175" t="str">
        <f>Seniori!OP7</f>
        <v>Máriakálnok HUN CDI</v>
      </c>
      <c r="OQ7" s="175"/>
      <c r="OR7" s="175" t="str">
        <f>Seniori!OR7</f>
        <v>Vysoká pri Morave</v>
      </c>
      <c r="OS7" s="175"/>
      <c r="OT7" s="175"/>
      <c r="OU7" s="175"/>
      <c r="OV7" s="175">
        <f>Seniori!OV7</f>
        <v>0</v>
      </c>
      <c r="OW7" s="175" t="str">
        <f>Seniori!OW7</f>
        <v>Panská Lícha CZE</v>
      </c>
      <c r="OX7" s="175"/>
      <c r="OY7" s="175"/>
      <c r="OZ7" s="175"/>
      <c r="PA7" s="175">
        <f>Seniori!PA7</f>
        <v>0</v>
      </c>
      <c r="PB7" s="175">
        <f>Seniori!PB7</f>
        <v>0</v>
      </c>
      <c r="PC7" s="175">
        <f>Seniori!PC7</f>
        <v>0</v>
      </c>
      <c r="PD7" s="175">
        <f>Seniori!PD7</f>
        <v>0</v>
      </c>
      <c r="PE7" s="175">
        <f>Seniori!PE7</f>
        <v>0</v>
      </c>
      <c r="PF7" s="175" t="str">
        <f>Seniori!PF7</f>
        <v>Motešice</v>
      </c>
      <c r="PG7" s="175"/>
      <c r="PH7" s="175">
        <f>Seniori!PH7</f>
        <v>0</v>
      </c>
      <c r="PI7" s="175">
        <f>Seniori!PI7</f>
        <v>0</v>
      </c>
      <c r="PJ7" s="175">
        <f>Seniori!PJ7</f>
        <v>0</v>
      </c>
      <c r="PK7" s="175">
        <f>Seniori!PK7</f>
        <v>0</v>
      </c>
      <c r="PL7" s="175">
        <f>Seniori!PL7</f>
        <v>0</v>
      </c>
      <c r="PM7" s="175">
        <f>Seniori!PM7</f>
        <v>0</v>
      </c>
      <c r="PN7" s="175">
        <f>Seniori!PN7</f>
        <v>0</v>
      </c>
      <c r="PO7" s="175">
        <f>Seniori!PO7</f>
        <v>0</v>
      </c>
      <c r="PP7" s="175">
        <f>Seniori!PP7</f>
        <v>0</v>
      </c>
      <c r="PQ7" s="175">
        <f>Seniori!PQ7</f>
        <v>0</v>
      </c>
      <c r="PR7" s="175">
        <f>Seniori!PR7</f>
        <v>0</v>
      </c>
      <c r="PS7" s="175">
        <f>Seniori!PS7</f>
        <v>0</v>
      </c>
      <c r="PT7" s="175">
        <f>Seniori!PT7</f>
        <v>0</v>
      </c>
      <c r="PU7" s="175">
        <f>Seniori!PU7</f>
        <v>0</v>
      </c>
      <c r="PV7" s="175">
        <f>Seniori!PV7</f>
        <v>0</v>
      </c>
      <c r="PW7" s="175">
        <f>Seniori!PW7</f>
        <v>0</v>
      </c>
      <c r="PX7" s="175">
        <f>Seniori!PX7</f>
        <v>0</v>
      </c>
      <c r="PY7" s="175">
        <f>Seniori!PY7</f>
        <v>0</v>
      </c>
      <c r="PZ7" s="175">
        <f>Seniori!PZ7</f>
        <v>0</v>
      </c>
      <c r="QA7" s="175">
        <f>Seniori!QA7</f>
        <v>0</v>
      </c>
      <c r="QB7" s="175">
        <f>Seniori!QB7</f>
        <v>0</v>
      </c>
      <c r="QC7" s="175">
        <f>Seniori!QC7</f>
        <v>0</v>
      </c>
      <c r="QD7" s="175" t="str">
        <f>Seniori!QD7</f>
        <v>Motešice CDI</v>
      </c>
      <c r="QE7" s="175"/>
      <c r="QF7" s="175"/>
      <c r="QG7" s="175">
        <f>Seniori!QG7</f>
        <v>0</v>
      </c>
      <c r="QH7" s="175">
        <f>Seniori!QH7</f>
        <v>0</v>
      </c>
      <c r="QI7" s="175">
        <f>Seniori!QI7</f>
        <v>0</v>
      </c>
      <c r="QJ7" s="175">
        <f>Seniori!QJ7</f>
        <v>0</v>
      </c>
      <c r="QK7" s="175">
        <f>Seniori!QK7</f>
        <v>0</v>
      </c>
      <c r="QL7" s="175">
        <f>Seniori!QL7</f>
        <v>0</v>
      </c>
      <c r="QM7" s="175">
        <f>Seniori!QM7</f>
        <v>0</v>
      </c>
      <c r="QN7" s="175">
        <f>Seniori!QN7</f>
        <v>0</v>
      </c>
      <c r="QO7" s="175">
        <f>Seniori!QO7</f>
        <v>0</v>
      </c>
      <c r="QP7" s="175">
        <f>Seniori!QP7</f>
        <v>0</v>
      </c>
      <c r="QQ7" s="175">
        <f>Seniori!QQ7</f>
        <v>0</v>
      </c>
      <c r="QR7" s="175">
        <f>Seniori!QR7</f>
        <v>0</v>
      </c>
      <c r="QS7" s="175" t="str">
        <f>Seniori!QS7</f>
        <v>Motešice</v>
      </c>
      <c r="QT7" s="175"/>
      <c r="QU7" s="175">
        <f>Seniori!QU7</f>
        <v>0</v>
      </c>
      <c r="QV7" s="175">
        <f>Seniori!QV7</f>
        <v>0</v>
      </c>
      <c r="QW7" s="175">
        <f>Seniori!QW7</f>
        <v>0</v>
      </c>
      <c r="QX7" s="175">
        <f>Seniori!QX7</f>
        <v>0</v>
      </c>
      <c r="QY7" s="175">
        <f>Seniori!QY7</f>
        <v>0</v>
      </c>
      <c r="QZ7" s="175">
        <f>Seniori!QZ7</f>
        <v>0</v>
      </c>
      <c r="RA7" s="175">
        <f>Seniori!RA7</f>
        <v>0</v>
      </c>
      <c r="RB7" s="175">
        <f>Seniori!RB7</f>
        <v>0</v>
      </c>
      <c r="RC7" s="175">
        <f>Seniori!RC7</f>
        <v>0</v>
      </c>
      <c r="RD7" s="175">
        <f>Seniori!RD7</f>
        <v>0</v>
      </c>
      <c r="RE7" s="175" t="str">
        <f>Seniori!RE7</f>
        <v>Vígľaš</v>
      </c>
      <c r="RF7" s="175"/>
      <c r="RG7" s="175">
        <f>Seniori!RG7</f>
        <v>0</v>
      </c>
      <c r="RH7" s="175">
        <f>Seniori!RH7</f>
        <v>0</v>
      </c>
      <c r="RI7" s="175">
        <f>Seniori!RI7</f>
        <v>0</v>
      </c>
      <c r="RJ7" s="175">
        <f>Seniori!RJ7</f>
        <v>0</v>
      </c>
      <c r="RK7" s="175">
        <f>Seniori!RK7</f>
        <v>0</v>
      </c>
      <c r="RL7" s="175">
        <f>Seniori!RL7</f>
        <v>0</v>
      </c>
      <c r="RM7" s="175">
        <f>Seniori!RM7</f>
        <v>0</v>
      </c>
      <c r="RN7" s="175">
        <f>Seniori!RN7</f>
        <v>0</v>
      </c>
      <c r="RO7" s="175">
        <f>Seniori!RO7</f>
        <v>0</v>
      </c>
      <c r="RP7" s="175">
        <f>Seniori!RP7</f>
        <v>0</v>
      </c>
      <c r="RQ7" s="175">
        <f>Seniori!RQ7</f>
        <v>0</v>
      </c>
      <c r="RR7" s="175">
        <f>Seniori!RR7</f>
        <v>0</v>
      </c>
      <c r="RS7" s="175">
        <f>Seniori!RS7</f>
        <v>0</v>
      </c>
      <c r="RT7" s="175">
        <f>Seniori!RT7</f>
        <v>0</v>
      </c>
      <c r="RU7" s="175" t="str">
        <f>Seniori!RU7</f>
        <v>Vysoká pri Moreve</v>
      </c>
      <c r="RV7" s="175"/>
      <c r="RW7" s="175"/>
      <c r="RX7" s="175"/>
      <c r="RY7" s="175">
        <f>Seniori!RY7</f>
        <v>0</v>
      </c>
      <c r="RZ7" s="175" t="str">
        <f>Seniori!RZ7</f>
        <v>Motešice</v>
      </c>
      <c r="SA7" s="175"/>
      <c r="SB7" s="175">
        <f>Seniori!SB7</f>
        <v>0</v>
      </c>
      <c r="SC7" s="175">
        <f>Seniori!SC7</f>
        <v>0</v>
      </c>
      <c r="SD7" s="175">
        <f>Seniori!SD7</f>
        <v>0</v>
      </c>
      <c r="SE7" s="175">
        <f>Seniori!SE7</f>
        <v>0</v>
      </c>
      <c r="SF7" s="175">
        <f>Seniori!SF7</f>
        <v>0</v>
      </c>
      <c r="SG7" s="175">
        <f>Seniori!SG7</f>
        <v>0</v>
      </c>
      <c r="SH7" s="175">
        <f>Seniori!SH7</f>
        <v>0</v>
      </c>
      <c r="SI7" s="175">
        <f>Seniori!SI7</f>
        <v>0</v>
      </c>
      <c r="SJ7" s="175">
        <f>Seniori!SJ7</f>
        <v>0</v>
      </c>
      <c r="SK7" s="175">
        <f>Seniori!SK7</f>
        <v>0</v>
      </c>
      <c r="SL7" s="175">
        <f>Seniori!SL7</f>
        <v>0</v>
      </c>
      <c r="SM7" s="175">
        <f>Seniori!SM7</f>
        <v>0</v>
      </c>
      <c r="SN7" s="175">
        <f>Seniori!SN7</f>
        <v>0</v>
      </c>
      <c r="SO7" s="175">
        <f>Seniori!SO7</f>
        <v>0</v>
      </c>
      <c r="SP7" s="175">
        <f>Seniori!SP7</f>
        <v>0</v>
      </c>
      <c r="SQ7" s="175">
        <f>Seniori!SQ7</f>
        <v>0</v>
      </c>
      <c r="SR7" s="175">
        <f>Seniori!SR7</f>
        <v>0</v>
      </c>
      <c r="SS7" s="175">
        <f>Seniori!SS7</f>
        <v>0</v>
      </c>
      <c r="ST7" s="175">
        <f>Seniori!ST7</f>
        <v>0</v>
      </c>
      <c r="SU7" s="175">
        <f>Seniori!SU7</f>
        <v>0</v>
      </c>
      <c r="SV7" s="175">
        <f>Seniori!SV7</f>
        <v>0</v>
      </c>
      <c r="SW7" s="175">
        <f>Seniori!SW7</f>
        <v>0</v>
      </c>
      <c r="SX7" s="175">
        <f>Seniori!SX7</f>
        <v>0</v>
      </c>
      <c r="SY7" s="175">
        <f>Seniori!SY7</f>
        <v>0</v>
      </c>
      <c r="SZ7" s="175">
        <f>Seniori!SZ7</f>
        <v>0</v>
      </c>
      <c r="TA7" s="175">
        <f>Seniori!TA7</f>
        <v>0</v>
      </c>
      <c r="TB7" s="175">
        <f>Seniori!TB7</f>
        <v>0</v>
      </c>
    </row>
    <row r="8" spans="1:522" s="1" customFormat="1" ht="18" customHeight="1" x14ac:dyDescent="0.3">
      <c r="A8" s="231"/>
      <c r="B8" s="224"/>
      <c r="C8" s="224"/>
      <c r="D8" s="224"/>
      <c r="E8" s="224"/>
      <c r="F8" s="224"/>
      <c r="G8" s="224"/>
      <c r="H8" s="83"/>
      <c r="I8" s="227"/>
      <c r="J8" s="227"/>
      <c r="K8" s="176" t="str">
        <f>Seniori!K8</f>
        <v>JD</v>
      </c>
      <c r="L8" s="176" t="str">
        <f>Seniori!L8</f>
        <v>JJ</v>
      </c>
      <c r="M8" s="176" t="str">
        <f>Seniori!M8</f>
        <v>4r</v>
      </c>
      <c r="N8" s="176" t="str">
        <f>Seniori!N8</f>
        <v>5rU</v>
      </c>
      <c r="O8" s="176" t="str">
        <f>Seniori!O8</f>
        <v>6rU</v>
      </c>
      <c r="P8" s="176" t="str">
        <f>Seniori!P8</f>
        <v>7rU</v>
      </c>
      <c r="Q8" s="176" t="str">
        <f>Seniori!Q8</f>
        <v>DUA</v>
      </c>
      <c r="R8" s="176" t="str">
        <f>Seniori!R8</f>
        <v>DD</v>
      </c>
      <c r="S8" s="176" t="str">
        <f>Seniori!S8</f>
        <v>JU</v>
      </c>
      <c r="T8" s="176" t="str">
        <f>Seniori!T8</f>
        <v>JD</v>
      </c>
      <c r="U8" s="176" t="str">
        <f>Seniori!U8</f>
        <v>JJ</v>
      </c>
      <c r="V8" s="176" t="str">
        <f>Seniori!V8</f>
        <v>IMI</v>
      </c>
      <c r="W8" s="176" t="str">
        <f>Seniori!W8</f>
        <v>DD</v>
      </c>
      <c r="X8" s="176" t="str">
        <f>Seniori!X8</f>
        <v>DJ</v>
      </c>
      <c r="Y8" s="176" t="str">
        <f>Seniori!Y8</f>
        <v>JJ</v>
      </c>
      <c r="Z8" s="176" t="str">
        <f>Seniori!Z8</f>
        <v>JD</v>
      </c>
      <c r="AA8" s="176" t="str">
        <f>Seniori!AA8</f>
        <v>DUA</v>
      </c>
      <c r="AB8" s="176" t="str">
        <f>Seniori!AB8</f>
        <v>P3</v>
      </c>
      <c r="AC8" s="176" t="str">
        <f>Seniori!AC8</f>
        <v>Z2</v>
      </c>
      <c r="AD8" s="176" t="str">
        <f>Seniori!AD8</f>
        <v>4r</v>
      </c>
      <c r="AE8" s="176" t="str">
        <f>Seniori!AE8</f>
        <v>5r</v>
      </c>
      <c r="AF8" s="176" t="str">
        <f>Seniori!AF8</f>
        <v>SG</v>
      </c>
      <c r="AG8" s="176" t="str">
        <f>Seniori!AG8</f>
        <v>DUB</v>
      </c>
      <c r="AH8" s="176" t="str">
        <f>Seniori!AH8</f>
        <v>JD</v>
      </c>
      <c r="AI8" s="176" t="str">
        <f>Seniori!AI8</f>
        <v>YD</v>
      </c>
      <c r="AJ8" s="176" t="str">
        <f>Seniori!AJ8</f>
        <v>JJ</v>
      </c>
      <c r="AK8" s="176" t="str">
        <f>Seniori!AK8</f>
        <v>YJ</v>
      </c>
      <c r="AL8" s="176" t="str">
        <f>Seniori!AL8</f>
        <v>DD</v>
      </c>
      <c r="AM8" s="176" t="str">
        <f>Seniori!AM8</f>
        <v>Jv</v>
      </c>
      <c r="AN8" s="176" t="str">
        <f>Seniori!AN8</f>
        <v>Yv</v>
      </c>
      <c r="AO8" s="176" t="str">
        <f>Seniori!AO8</f>
        <v>DJ</v>
      </c>
      <c r="AP8" s="176" t="str">
        <f>Seniori!AP8</f>
        <v>7rU</v>
      </c>
      <c r="AQ8" s="176" t="str">
        <f>Seniori!AQ8</f>
        <v>4r</v>
      </c>
      <c r="AR8" s="176" t="str">
        <f>Seniori!AR8</f>
        <v>4r</v>
      </c>
      <c r="AS8" s="176" t="str">
        <f>Seniori!AS8</f>
        <v>7rF</v>
      </c>
      <c r="AT8" s="176" t="str">
        <f>Seniori!AT8</f>
        <v>GPS</v>
      </c>
      <c r="AU8" s="176" t="str">
        <f>Seniori!AU8</f>
        <v>GP</v>
      </c>
      <c r="AV8" s="176" t="str">
        <f>Seniori!AV8</f>
        <v>Z3</v>
      </c>
      <c r="AW8" s="176" t="str">
        <f>Seniori!AW8</f>
        <v>P1</v>
      </c>
      <c r="AX8" s="176" t="str">
        <f>Seniori!AX8</f>
        <v>P3</v>
      </c>
      <c r="AY8" s="176" t="str">
        <f>Seniori!AY8</f>
        <v>4r</v>
      </c>
      <c r="AZ8" s="176" t="str">
        <f>Seniori!AZ8</f>
        <v>5rU</v>
      </c>
      <c r="BA8" s="176" t="str">
        <f>Seniori!BA8</f>
        <v>DUA</v>
      </c>
      <c r="BB8" s="176" t="str">
        <f>Seniori!BB8</f>
        <v>DD</v>
      </c>
      <c r="BC8" s="176" t="str">
        <f>Seniori!BC8</f>
        <v>JU</v>
      </c>
      <c r="BD8" s="176" t="str">
        <f>Seniori!BD8</f>
        <v>JD</v>
      </c>
      <c r="BE8" s="176" t="str">
        <f>Seniori!BE8</f>
        <v>IMI</v>
      </c>
      <c r="BF8" s="176" t="str">
        <f>Seniori!BF8</f>
        <v>4r</v>
      </c>
      <c r="BG8" s="176" t="str">
        <f>Seniori!BG8</f>
        <v>5rF</v>
      </c>
      <c r="BH8" s="176" t="str">
        <f>Seniori!BH8</f>
        <v>DJ</v>
      </c>
      <c r="BI8" s="176" t="str">
        <f>Seniori!BI8</f>
        <v>JJ</v>
      </c>
      <c r="BJ8" s="176" t="str">
        <f>Seniori!BJ8</f>
        <v>SG</v>
      </c>
      <c r="BK8" s="176" t="str">
        <f>Seniori!BK8</f>
        <v>L2</v>
      </c>
      <c r="BL8" s="176" t="str">
        <f>Seniori!BL8</f>
        <v>LS1</v>
      </c>
      <c r="BM8" s="176" t="str">
        <f>Seniori!BM8</f>
        <v>JD</v>
      </c>
      <c r="BN8" s="176" t="str">
        <f>Seniori!BN8</f>
        <v>SG</v>
      </c>
      <c r="BO8" s="176" t="str">
        <f>Seniori!BO8</f>
        <v>4r</v>
      </c>
      <c r="BP8" s="176" t="str">
        <f>Seniori!BP8</f>
        <v>L3</v>
      </c>
      <c r="BQ8" s="176" t="str">
        <f>Seniori!BQ8</f>
        <v>LS2</v>
      </c>
      <c r="BR8" s="176" t="str">
        <f>Seniori!BR8</f>
        <v>JJ</v>
      </c>
      <c r="BS8" s="176" t="str">
        <f>Seniori!BS8</f>
        <v>YJ</v>
      </c>
      <c r="BT8" s="176" t="str">
        <f>Seniori!BT8</f>
        <v>IMI</v>
      </c>
      <c r="BU8" s="176" t="str">
        <f>Seniori!BU8</f>
        <v>4r</v>
      </c>
      <c r="BV8" s="176" t="str">
        <f>Seniori!BV8</f>
        <v>GP</v>
      </c>
      <c r="BW8" s="176" t="str">
        <f>Seniori!BW8</f>
        <v>JD</v>
      </c>
      <c r="BX8" s="176" t="str">
        <f>Seniori!BX8</f>
        <v>5rU</v>
      </c>
      <c r="BY8" s="176" t="str">
        <f>Seniori!BY8</f>
        <v>YD</v>
      </c>
      <c r="BZ8" s="176" t="str">
        <f>Seniori!BZ8</f>
        <v>JD</v>
      </c>
      <c r="CA8" s="176" t="str">
        <f>Seniori!CA8</f>
        <v>DUB</v>
      </c>
      <c r="CB8" s="176" t="str">
        <f>Seniori!CB8</f>
        <v>5rF</v>
      </c>
      <c r="CC8" s="176" t="str">
        <f>Seniori!CC8</f>
        <v>YJ</v>
      </c>
      <c r="CD8" s="176" t="str">
        <f>Seniori!CD8</f>
        <v>JJ</v>
      </c>
      <c r="CE8" s="176" t="str">
        <f>Seniori!CE8</f>
        <v>DD</v>
      </c>
      <c r="CF8" s="176" t="str">
        <f>Seniori!CF8</f>
        <v>Jv</v>
      </c>
      <c r="CG8" s="176" t="str">
        <f>Seniori!CG8</f>
        <v>Yv</v>
      </c>
      <c r="CH8" s="176" t="str">
        <f>Seniori!CH8</f>
        <v>DJ</v>
      </c>
      <c r="CI8" s="176" t="str">
        <f>Seniori!CI8</f>
        <v>4r</v>
      </c>
      <c r="CJ8" s="176" t="str">
        <f>Seniori!CJ8</f>
        <v>5rU</v>
      </c>
      <c r="CK8" s="176" t="str">
        <f>Seniori!CK8</f>
        <v>DUA</v>
      </c>
      <c r="CL8" s="176" t="str">
        <f>Seniori!CL8</f>
        <v>6rU</v>
      </c>
      <c r="CM8" s="176" t="str">
        <f>Seniori!CM8</f>
        <v>DD</v>
      </c>
      <c r="CN8" s="176" t="str">
        <f>Seniori!CN8</f>
        <v>JU</v>
      </c>
      <c r="CO8" s="176" t="str">
        <f>Seniori!CO8</f>
        <v>YU</v>
      </c>
      <c r="CP8" s="176" t="str">
        <f>Seniori!CP8</f>
        <v>SG</v>
      </c>
      <c r="CQ8" s="176" t="str">
        <f>Seniori!CQ8</f>
        <v>IMI</v>
      </c>
      <c r="CR8" s="176" t="str">
        <f>Seniori!CR8</f>
        <v>4r</v>
      </c>
      <c r="CS8" s="176" t="str">
        <f>Seniori!CS8</f>
        <v>5rF</v>
      </c>
      <c r="CT8" s="176" t="str">
        <f>Seniori!CT8</f>
        <v>DUA</v>
      </c>
      <c r="CU8" s="176" t="str">
        <f>Seniori!CU8</f>
        <v>6rF</v>
      </c>
      <c r="CV8" s="176" t="str">
        <f>Seniori!CV8</f>
        <v>DJ</v>
      </c>
      <c r="CW8" s="176" t="str">
        <f>Seniori!CW8</f>
        <v>JD</v>
      </c>
      <c r="CX8" s="176" t="str">
        <f>Seniori!CX8</f>
        <v>YD</v>
      </c>
      <c r="CY8" s="176" t="str">
        <f>Seniori!CY8</f>
        <v>IMI</v>
      </c>
      <c r="CZ8" s="176" t="str">
        <f>Seniori!CZ8</f>
        <v>DJ</v>
      </c>
      <c r="DA8" s="176" t="str">
        <f>Seniori!DA8</f>
        <v>DD</v>
      </c>
      <c r="DB8" s="176" t="str">
        <f>Seniori!DB8</f>
        <v>4r</v>
      </c>
      <c r="DC8" s="176" t="str">
        <f>Seniori!DC8</f>
        <v>4r</v>
      </c>
      <c r="DD8" s="176" t="str">
        <f>Seniori!DD8</f>
        <v>5rU</v>
      </c>
      <c r="DE8" s="176" t="str">
        <f>Seniori!DE8</f>
        <v>P1</v>
      </c>
      <c r="DF8" s="176" t="str">
        <f>Seniori!DF8</f>
        <v>DUA</v>
      </c>
      <c r="DG8" s="176" t="str">
        <f>Seniori!DG8</f>
        <v>DD</v>
      </c>
      <c r="DH8" s="176" t="str">
        <f>Seniori!DH8</f>
        <v>LS5</v>
      </c>
      <c r="DI8" s="176" t="str">
        <f>Seniori!DI8</f>
        <v>JD</v>
      </c>
      <c r="DJ8" s="176" t="str">
        <f>Seniori!DJ8</f>
        <v>4r</v>
      </c>
      <c r="DK8" s="176" t="str">
        <f>Seniori!DK8</f>
        <v>5rF</v>
      </c>
      <c r="DL8" s="176" t="str">
        <f>Seniori!DL8</f>
        <v>6rF</v>
      </c>
      <c r="DM8" s="176" t="str">
        <f>Seniori!DM8</f>
        <v>P1</v>
      </c>
      <c r="DN8" s="176" t="str">
        <f>Seniori!DN8</f>
        <v>DUA</v>
      </c>
      <c r="DO8" s="176" t="str">
        <f>Seniori!DO8</f>
        <v>DJ</v>
      </c>
      <c r="DP8" s="176" t="str">
        <f>Seniori!DP8</f>
        <v>LS6</v>
      </c>
      <c r="DQ8" s="176" t="str">
        <f>Seniori!DQ8</f>
        <v>JJ</v>
      </c>
      <c r="DR8" s="176" t="str">
        <f>Seniori!DR8</f>
        <v>YU</v>
      </c>
      <c r="DS8" s="176" t="str">
        <f>Seniori!DS8</f>
        <v>SG</v>
      </c>
      <c r="DT8" s="176" t="str">
        <f>Seniori!DT8</f>
        <v>DUA</v>
      </c>
      <c r="DU8" s="176" t="str">
        <f>Seniori!DU8</f>
        <v>Z4</v>
      </c>
      <c r="DV8" s="176" t="str">
        <f>Seniori!DV8</f>
        <v>L0</v>
      </c>
      <c r="DW8" s="176" t="str">
        <f>Seniori!DW8</f>
        <v>DD</v>
      </c>
      <c r="DX8" s="176" t="str">
        <f>Seniori!DX8</f>
        <v>Z4</v>
      </c>
      <c r="DY8" s="176" t="str">
        <f>Seniori!DY8</f>
        <v>Z5</v>
      </c>
      <c r="DZ8" s="176" t="str">
        <f>Seniori!DZ8</f>
        <v>DD</v>
      </c>
      <c r="EA8" s="176" t="str">
        <f>Seniori!EA8</f>
        <v>DJ</v>
      </c>
      <c r="EB8" s="176" t="str">
        <f>Seniori!EB8</f>
        <v>7rU</v>
      </c>
      <c r="EC8" s="176" t="str">
        <f>Seniori!EC8</f>
        <v>7rF</v>
      </c>
      <c r="ED8" s="176" t="str">
        <f>Seniori!ED8</f>
        <v>7rU</v>
      </c>
      <c r="EE8" s="176" t="str">
        <f>Seniori!EE8</f>
        <v>7rF</v>
      </c>
      <c r="EF8" s="176" t="str">
        <f>Seniori!EF8</f>
        <v>GP</v>
      </c>
      <c r="EG8" s="176" t="str">
        <f>Seniori!EG8</f>
        <v>Z3</v>
      </c>
      <c r="EH8" s="176" t="str">
        <f>Seniori!EH8</f>
        <v>P1</v>
      </c>
      <c r="EI8" s="176" t="str">
        <f>Seniori!EI8</f>
        <v>P3</v>
      </c>
      <c r="EJ8" s="176" t="str">
        <f>Seniori!EJ8</f>
        <v>4r</v>
      </c>
      <c r="EK8" s="176" t="str">
        <f>Seniori!EK8</f>
        <v>5rU</v>
      </c>
      <c r="EL8" s="176" t="str">
        <f>Seniori!EL8</f>
        <v>7rU</v>
      </c>
      <c r="EM8" s="176" t="str">
        <f>Seniori!EM8</f>
        <v>DUA</v>
      </c>
      <c r="EN8" s="176" t="str">
        <f>Seniori!EN8</f>
        <v>DUB</v>
      </c>
      <c r="EO8" s="176" t="str">
        <f>Seniori!EO8</f>
        <v>DD</v>
      </c>
      <c r="EP8" s="176" t="str">
        <f>Seniori!EP8</f>
        <v>DJ</v>
      </c>
      <c r="EQ8" s="176" t="str">
        <f>Seniori!EQ8</f>
        <v>YU</v>
      </c>
      <c r="ER8" s="176" t="str">
        <f>Seniori!ER8</f>
        <v>Z3</v>
      </c>
      <c r="ES8" s="176" t="str">
        <f>Seniori!ES8</f>
        <v>P1</v>
      </c>
      <c r="ET8" s="176" t="str">
        <f>Seniori!ET8</f>
        <v>P3</v>
      </c>
      <c r="EU8" s="176" t="str">
        <f>Seniori!EU8</f>
        <v>4r</v>
      </c>
      <c r="EV8" s="176" t="str">
        <f>Seniori!EV8</f>
        <v>5rF</v>
      </c>
      <c r="EW8" s="176" t="str">
        <f>Seniori!EW8</f>
        <v>DUA</v>
      </c>
      <c r="EX8" s="176" t="str">
        <f>Seniori!EX8</f>
        <v>DD</v>
      </c>
      <c r="EY8" s="176" t="str">
        <f>Seniori!EY8</f>
        <v>DJ</v>
      </c>
      <c r="EZ8" s="176" t="str">
        <f>Seniori!EZ8</f>
        <v>IMI</v>
      </c>
      <c r="FA8" s="176" t="str">
        <f>Seniori!FA8</f>
        <v>SG</v>
      </c>
      <c r="FB8" s="176" t="str">
        <f>Seniori!FB8</f>
        <v>YU</v>
      </c>
      <c r="FC8" s="176" t="str">
        <f>Seniori!FC8</f>
        <v>SG</v>
      </c>
      <c r="FD8" s="176" t="str">
        <f>Seniori!FD8</f>
        <v>JU</v>
      </c>
      <c r="FE8" s="176" t="str">
        <f>Seniori!FE8</f>
        <v>DD</v>
      </c>
      <c r="FF8" s="176" t="str">
        <f>Seniori!FF8</f>
        <v>JD</v>
      </c>
      <c r="FG8" s="176" t="str">
        <f>Seniori!FG8</f>
        <v>DJ</v>
      </c>
      <c r="FH8" s="176" t="str">
        <f>Seniori!FH8</f>
        <v>Z4</v>
      </c>
      <c r="FI8" s="176" t="str">
        <f>Seniori!FI8</f>
        <v>DUA</v>
      </c>
      <c r="FJ8" s="176" t="str">
        <f>Seniori!FJ8</f>
        <v>DD</v>
      </c>
      <c r="FK8" s="176" t="str">
        <f>Seniori!FK8</f>
        <v>Z5</v>
      </c>
      <c r="FL8" s="176" t="str">
        <f>Seniori!FL8</f>
        <v>DUA</v>
      </c>
      <c r="FM8" s="176" t="str">
        <f>Seniori!FM8</f>
        <v>DJ</v>
      </c>
      <c r="FN8" s="176" t="str">
        <f>Seniori!FN8</f>
        <v>L0</v>
      </c>
      <c r="FO8" s="176" t="str">
        <f>Seniori!FO8</f>
        <v>DD</v>
      </c>
      <c r="FP8" s="176" t="str">
        <f>Seniori!FP8</f>
        <v>JU</v>
      </c>
      <c r="FQ8" s="176" t="str">
        <f>Seniori!FQ8</f>
        <v>JD</v>
      </c>
      <c r="FR8" s="176" t="str">
        <f>Seniori!FR8</f>
        <v>SG</v>
      </c>
      <c r="FS8" s="176" t="str">
        <f>Seniori!FS8</f>
        <v>DD</v>
      </c>
      <c r="FT8" s="176" t="str">
        <f>Seniori!FT8</f>
        <v>DJ</v>
      </c>
      <c r="FU8" s="176" t="str">
        <f>Seniori!FU8</f>
        <v>JU</v>
      </c>
      <c r="FV8" s="176" t="str">
        <f>Seniori!FV8</f>
        <v>JD</v>
      </c>
      <c r="FW8" s="176" t="str">
        <f>Seniori!FW8</f>
        <v>SG</v>
      </c>
      <c r="FX8" s="176" t="str">
        <f>Seniori!FX8</f>
        <v>IMI</v>
      </c>
      <c r="FY8" s="176" t="str">
        <f>Seniori!FY8</f>
        <v>Z1</v>
      </c>
      <c r="FZ8" s="176" t="str">
        <f>Seniori!FZ8</f>
        <v>P1</v>
      </c>
      <c r="GA8" s="176" t="str">
        <f>Seniori!GA8</f>
        <v>DUA</v>
      </c>
      <c r="GB8" s="176" t="str">
        <f>Seniori!GB8</f>
        <v>DD</v>
      </c>
      <c r="GC8" s="176" t="str">
        <f>Seniori!GC8</f>
        <v>DUA</v>
      </c>
      <c r="GD8" s="176" t="str">
        <f>Seniori!GD8</f>
        <v>DD</v>
      </c>
      <c r="GE8" s="176" t="str">
        <f>Seniori!GE8</f>
        <v>JD</v>
      </c>
      <c r="GF8" s="176" t="str">
        <f>Seniori!GF8</f>
        <v>YD</v>
      </c>
      <c r="GG8" s="176" t="str">
        <f>Seniori!GG8</f>
        <v>IMI</v>
      </c>
      <c r="GH8" s="176" t="str">
        <f>Seniori!GH8</f>
        <v>4r</v>
      </c>
      <c r="GI8" s="176" t="str">
        <f>Seniori!GI8</f>
        <v>5rU</v>
      </c>
      <c r="GJ8" s="176" t="str">
        <f>Seniori!GJ8</f>
        <v>DJ</v>
      </c>
      <c r="GK8" s="176" t="str">
        <f>Seniori!GK8</f>
        <v>JU</v>
      </c>
      <c r="GL8" s="176" t="str">
        <f>Seniori!GL8</f>
        <v>YJ</v>
      </c>
      <c r="GM8" s="176" t="str">
        <f>Seniori!GM8</f>
        <v>IMI</v>
      </c>
      <c r="GN8" s="176" t="str">
        <f>Seniori!GN8</f>
        <v>4r</v>
      </c>
      <c r="GO8" s="176" t="str">
        <f>Seniori!GO8</f>
        <v>5rF</v>
      </c>
      <c r="GP8" s="176" t="str">
        <f>Seniori!GP8</f>
        <v>DUA</v>
      </c>
      <c r="GQ8" s="176" t="str">
        <f>Seniori!GQ8</f>
        <v>DUA</v>
      </c>
      <c r="GR8" s="176" t="str">
        <f>Seniori!GR8</f>
        <v>L0</v>
      </c>
      <c r="GS8" s="176" t="str">
        <f>Seniori!GS8</f>
        <v>DD</v>
      </c>
      <c r="GT8" s="176" t="str">
        <f>Seniori!GT8</f>
        <v>JD</v>
      </c>
      <c r="GU8" s="176" t="str">
        <f>Seniori!GU8</f>
        <v>JJ</v>
      </c>
      <c r="GV8" s="176" t="str">
        <f>Seniori!GV8</f>
        <v>DUA</v>
      </c>
      <c r="GW8" s="176" t="str">
        <f>Seniori!GW8</f>
        <v>Z5</v>
      </c>
      <c r="GX8" s="176" t="str">
        <f>Seniori!GX8</f>
        <v>DD</v>
      </c>
      <c r="GY8" s="176" t="str">
        <f>Seniori!GY8</f>
        <v>JU</v>
      </c>
      <c r="GZ8" s="176" t="str">
        <f>Seniori!GZ8</f>
        <v>Z3</v>
      </c>
      <c r="HA8" s="176" t="str">
        <f>Seniori!HA8</f>
        <v>P1</v>
      </c>
      <c r="HB8" s="176" t="str">
        <f>Seniori!HB8</f>
        <v>P3</v>
      </c>
      <c r="HC8" s="176" t="str">
        <f>Seniori!HC8</f>
        <v>4r</v>
      </c>
      <c r="HD8" s="176" t="str">
        <f>Seniori!HD8</f>
        <v>5rU</v>
      </c>
      <c r="HE8" s="176" t="str">
        <f>Seniori!HE8</f>
        <v>7rU</v>
      </c>
      <c r="HF8" s="176" t="str">
        <f>Seniori!HF8</f>
        <v>DUA</v>
      </c>
      <c r="HG8" s="176" t="str">
        <f>Seniori!HG8</f>
        <v>DUB</v>
      </c>
      <c r="HH8" s="176" t="str">
        <f>Seniori!HH8</f>
        <v>DD</v>
      </c>
      <c r="HI8" s="176" t="str">
        <f>Seniori!HI8</f>
        <v>DJ</v>
      </c>
      <c r="HJ8" s="176" t="str">
        <f>Seniori!HJ8</f>
        <v>JU</v>
      </c>
      <c r="HK8" s="176" t="str">
        <f>Seniori!HK8</f>
        <v>YU</v>
      </c>
      <c r="HL8" s="176" t="str">
        <f>Seniori!HL8</f>
        <v>Z3</v>
      </c>
      <c r="HM8" s="176" t="str">
        <f>Seniori!HM8</f>
        <v>P3</v>
      </c>
      <c r="HN8" s="176" t="str">
        <f>Seniori!HN8</f>
        <v>4r</v>
      </c>
      <c r="HO8" s="176" t="str">
        <f>Seniori!HO8</f>
        <v>5rF</v>
      </c>
      <c r="HP8" s="176" t="str">
        <f>Seniori!HP8</f>
        <v>DUA</v>
      </c>
      <c r="HQ8" s="176" t="str">
        <f>Seniori!HQ8</f>
        <v>DD</v>
      </c>
      <c r="HR8" s="176" t="str">
        <f>Seniori!HR8</f>
        <v>DJ</v>
      </c>
      <c r="HS8" s="176" t="str">
        <f>Seniori!HS8</f>
        <v>JJ</v>
      </c>
      <c r="HT8" s="176" t="str">
        <f>Seniori!HT8</f>
        <v>SG</v>
      </c>
      <c r="HU8" s="176" t="str">
        <f>Seniori!HU8</f>
        <v>Z0</v>
      </c>
      <c r="HV8" s="176" t="str">
        <f>Seniori!HV8</f>
        <v>DUA</v>
      </c>
      <c r="HW8" s="176" t="str">
        <f>Seniori!HW8</f>
        <v>DD</v>
      </c>
      <c r="HX8" s="176" t="str">
        <f>Seniori!HX8</f>
        <v>DJ</v>
      </c>
      <c r="HY8" s="176" t="str">
        <f>Seniori!HY8</f>
        <v>Z1</v>
      </c>
      <c r="HZ8" s="176" t="str">
        <f>Seniori!HZ8</f>
        <v>DUA</v>
      </c>
      <c r="IA8" s="176" t="str">
        <f>Seniori!IA8</f>
        <v>Z4</v>
      </c>
      <c r="IB8" s="176" t="str">
        <f>Seniori!IB8</f>
        <v>L0</v>
      </c>
      <c r="IC8" s="176" t="str">
        <f>Seniori!IC8</f>
        <v>DD</v>
      </c>
      <c r="ID8" s="176" t="str">
        <f>Seniori!ID8</f>
        <v>4r</v>
      </c>
      <c r="IE8" s="176" t="str">
        <f>Seniori!IE8</f>
        <v>5rU</v>
      </c>
      <c r="IF8" s="176" t="str">
        <f>Seniori!IF8</f>
        <v>6rU</v>
      </c>
      <c r="IG8" s="176" t="str">
        <f>Seniori!IG8</f>
        <v>7rU</v>
      </c>
      <c r="IH8" s="176" t="str">
        <f>Seniori!IH8</f>
        <v>DD</v>
      </c>
      <c r="II8" s="176" t="str">
        <f>Seniori!II8</f>
        <v>JU</v>
      </c>
      <c r="IJ8" s="176" t="str">
        <f>Seniori!IJ8</f>
        <v>DUA</v>
      </c>
      <c r="IK8" s="176" t="str">
        <f>Seniori!IK8</f>
        <v>DUB</v>
      </c>
      <c r="IL8" s="176" t="str">
        <f>Seniori!IL8</f>
        <v>4r</v>
      </c>
      <c r="IM8" s="176" t="str">
        <f>Seniori!IM8</f>
        <v>5rF</v>
      </c>
      <c r="IN8" s="176" t="str">
        <f>Seniori!IN8</f>
        <v>6rU</v>
      </c>
      <c r="IO8" s="176" t="str">
        <f>Seniori!IO8</f>
        <v>DJ</v>
      </c>
      <c r="IP8" s="176" t="str">
        <f>Seniori!IP8</f>
        <v>P1</v>
      </c>
      <c r="IQ8" s="176" t="str">
        <f>Seniori!IQ8</f>
        <v>P3</v>
      </c>
      <c r="IR8" s="176" t="str">
        <f>Seniori!IR8</f>
        <v>4r</v>
      </c>
      <c r="IS8" s="176" t="str">
        <f>Seniori!IS8</f>
        <v>5rU</v>
      </c>
      <c r="IT8" s="176" t="str">
        <f>Seniori!IT8</f>
        <v>6rU</v>
      </c>
      <c r="IU8" s="176" t="str">
        <f>Seniori!IU8</f>
        <v>7rU</v>
      </c>
      <c r="IV8" s="176" t="str">
        <f>Seniori!IV8</f>
        <v>P3</v>
      </c>
      <c r="IW8" s="176" t="str">
        <f>Seniori!IW8</f>
        <v>DUA</v>
      </c>
      <c r="IX8" s="176" t="str">
        <f>Seniori!IX8</f>
        <v>DD</v>
      </c>
      <c r="IY8" s="176" t="str">
        <f>Seniori!IY8</f>
        <v>JU</v>
      </c>
      <c r="IZ8" s="176" t="str">
        <f>Seniori!IZ8</f>
        <v>YD</v>
      </c>
      <c r="JA8" s="176" t="str">
        <f>Seniori!JA8</f>
        <v>IMI</v>
      </c>
      <c r="JB8" s="176" t="str">
        <f>Seniori!JB8</f>
        <v>4r</v>
      </c>
      <c r="JC8" s="176" t="str">
        <f>Seniori!JC8</f>
        <v>5rU</v>
      </c>
      <c r="JD8" s="176" t="str">
        <f>Seniori!JD8</f>
        <v>6rU</v>
      </c>
      <c r="JE8" s="176" t="str">
        <f>Seniori!JE8</f>
        <v>P4</v>
      </c>
      <c r="JF8" s="176" t="str">
        <f>Seniori!JF8</f>
        <v>DUA</v>
      </c>
      <c r="JG8" s="176" t="str">
        <f>Seniori!JG8</f>
        <v>DJ</v>
      </c>
      <c r="JH8" s="176" t="str">
        <f>Seniori!JH8</f>
        <v>JD</v>
      </c>
      <c r="JI8" s="176" t="str">
        <f>Seniori!JI8</f>
        <v>SG</v>
      </c>
      <c r="JJ8" s="176" t="str">
        <f>Seniori!JJ8</f>
        <v>IMI</v>
      </c>
      <c r="JK8" s="176" t="str">
        <f>Seniori!JK8</f>
        <v>DJ</v>
      </c>
      <c r="JL8" s="176" t="str">
        <f>Seniori!JL8</f>
        <v>DD</v>
      </c>
      <c r="JM8" s="176" t="str">
        <f>Seniori!JM8</f>
        <v>6rU</v>
      </c>
      <c r="JN8" s="176" t="str">
        <f>Seniori!JN8</f>
        <v>4r</v>
      </c>
      <c r="JO8" s="176" t="str">
        <f>Seniori!JO8</f>
        <v>7rU</v>
      </c>
      <c r="JP8" s="176" t="str">
        <f>Seniori!JP8</f>
        <v>DUA</v>
      </c>
      <c r="JQ8" s="176" t="str">
        <f>Seniori!JQ8</f>
        <v>DD</v>
      </c>
      <c r="JR8" s="176" t="str">
        <f>Seniori!JR8</f>
        <v>JU</v>
      </c>
      <c r="JS8" s="176" t="str">
        <f>Seniori!JS8</f>
        <v>SG</v>
      </c>
      <c r="JT8" s="176" t="str">
        <f>Seniori!JT8</f>
        <v>IMI</v>
      </c>
      <c r="JU8" s="176" t="str">
        <f>Seniori!JU8</f>
        <v>4r</v>
      </c>
      <c r="JV8" s="176" t="str">
        <f>Seniori!JV8</f>
        <v>7rU</v>
      </c>
      <c r="JW8" s="176" t="str">
        <f>Seniori!JW8</f>
        <v>DUA</v>
      </c>
      <c r="JX8" s="176" t="str">
        <f>Seniori!JX8</f>
        <v>DJ</v>
      </c>
      <c r="JY8" s="176" t="str">
        <f>Seniori!JY8</f>
        <v>JD</v>
      </c>
      <c r="JZ8" s="176" t="str">
        <f>Seniori!JZ8</f>
        <v>IMI</v>
      </c>
      <c r="KA8" s="176" t="str">
        <f>Seniori!KA8</f>
        <v>YD</v>
      </c>
      <c r="KB8" s="176" t="str">
        <f>Seniori!KB8</f>
        <v>SG</v>
      </c>
      <c r="KC8" s="176" t="str">
        <f>Seniori!KC8</f>
        <v>DUA</v>
      </c>
      <c r="KD8" s="176" t="str">
        <f>Seniori!KD8</f>
        <v>JD</v>
      </c>
      <c r="KE8" s="176" t="str">
        <f>Seniori!KE8</f>
        <v>JJ</v>
      </c>
      <c r="KF8" s="176" t="str">
        <f>Seniori!KF8</f>
        <v>DD</v>
      </c>
      <c r="KG8" s="176" t="str">
        <f>Seniori!KG8</f>
        <v>LS6</v>
      </c>
      <c r="KH8" s="176" t="str">
        <f>Seniori!KH8</f>
        <v>JD</v>
      </c>
      <c r="KI8" s="176" t="str">
        <f>Seniori!KI8</f>
        <v>YD</v>
      </c>
      <c r="KJ8" s="176" t="str">
        <f>Seniori!KJ8</f>
        <v>IMI</v>
      </c>
      <c r="KK8" s="176" t="str">
        <f>Seniori!KK8</f>
        <v>4r</v>
      </c>
      <c r="KL8" s="176" t="str">
        <f>Seniori!KL8</f>
        <v>5rU</v>
      </c>
      <c r="KM8" s="176" t="str">
        <f>Seniori!KM8</f>
        <v>7rU</v>
      </c>
      <c r="KN8" s="176" t="str">
        <f>Seniori!KN8</f>
        <v>DJ</v>
      </c>
      <c r="KO8" s="176" t="str">
        <f>Seniori!KO8</f>
        <v>LS7</v>
      </c>
      <c r="KP8" s="176" t="str">
        <f>Seniori!KP8</f>
        <v>JJ</v>
      </c>
      <c r="KQ8" s="176" t="str">
        <f>Seniori!KQ8</f>
        <v>YJ</v>
      </c>
      <c r="KR8" s="176" t="str">
        <f>Seniori!KR8</f>
        <v>IMI</v>
      </c>
      <c r="KS8" s="176" t="str">
        <f>Seniori!KS8</f>
        <v>4r</v>
      </c>
      <c r="KT8" s="176" t="str">
        <f>Seniori!KT8</f>
        <v>5rF</v>
      </c>
      <c r="KU8" s="176" t="str">
        <f>Seniori!KU8</f>
        <v>4r</v>
      </c>
      <c r="KV8" s="176" t="str">
        <f>Seniori!KV8</f>
        <v>5rU</v>
      </c>
      <c r="KW8" s="176" t="str">
        <f>Seniori!KW8</f>
        <v>6rU</v>
      </c>
      <c r="KX8" s="176" t="str">
        <f>Seniori!KX8</f>
        <v>7rU</v>
      </c>
      <c r="KY8" s="176" t="str">
        <f>Seniori!KY8</f>
        <v>P3</v>
      </c>
      <c r="KZ8" s="176" t="str">
        <f>Seniori!KZ8</f>
        <v>DUA</v>
      </c>
      <c r="LA8" s="176" t="str">
        <f>Seniori!LA8</f>
        <v>DD</v>
      </c>
      <c r="LB8" s="176" t="str">
        <f>Seniori!LB8</f>
        <v>JU</v>
      </c>
      <c r="LC8" s="176" t="str">
        <f>Seniori!LC8</f>
        <v>YU</v>
      </c>
      <c r="LD8" s="176" t="str">
        <f>Seniori!LD8</f>
        <v>IMI</v>
      </c>
      <c r="LE8" s="176" t="str">
        <f>Seniori!LE8</f>
        <v>4r</v>
      </c>
      <c r="LF8" s="176" t="str">
        <f>Seniori!LF8</f>
        <v>5rF</v>
      </c>
      <c r="LG8" s="176" t="str">
        <f>Seniori!LG8</f>
        <v>6rF</v>
      </c>
      <c r="LH8" s="176" t="str">
        <f>Seniori!LH8</f>
        <v>7rF</v>
      </c>
      <c r="LI8" s="176" t="str">
        <f>Seniori!LI8</f>
        <v>P4</v>
      </c>
      <c r="LJ8" s="176" t="str">
        <f>Seniori!LJ8</f>
        <v>DUB</v>
      </c>
      <c r="LK8" s="176" t="str">
        <f>Seniori!LK8</f>
        <v>DJ</v>
      </c>
      <c r="LL8" s="176" t="str">
        <f>Seniori!LL8</f>
        <v>JD</v>
      </c>
      <c r="LM8" s="176" t="str">
        <f>Seniori!LM8</f>
        <v>SG</v>
      </c>
      <c r="LN8" s="176" t="str">
        <f>Seniori!LN8</f>
        <v>IMI</v>
      </c>
      <c r="LO8" s="176" t="str">
        <f>Seniori!LO8</f>
        <v>P3</v>
      </c>
      <c r="LP8" s="176" t="str">
        <f>Seniori!LP8</f>
        <v>Z3</v>
      </c>
      <c r="LQ8" s="176" t="str">
        <f>Seniori!LQ8</f>
        <v>DUA</v>
      </c>
      <c r="LR8" s="176" t="str">
        <f>Seniori!LR8</f>
        <v>DD</v>
      </c>
      <c r="LS8" s="176" t="str">
        <f>Seniori!LS8</f>
        <v>LS5</v>
      </c>
      <c r="LT8" s="176" t="str">
        <f>Seniori!LT8</f>
        <v>P1</v>
      </c>
      <c r="LU8" s="176" t="str">
        <f>Seniori!LU8</f>
        <v>Z1</v>
      </c>
      <c r="LV8" s="176" t="str">
        <f>Seniori!LV8</f>
        <v>Z2</v>
      </c>
      <c r="LW8" s="176" t="str">
        <f>Seniori!LW8</f>
        <v>Z3</v>
      </c>
      <c r="LX8" s="176" t="str">
        <f>Seniori!LX8</f>
        <v>Z5</v>
      </c>
      <c r="LY8" s="176" t="str">
        <f>Seniori!LY8</f>
        <v>P2</v>
      </c>
      <c r="LZ8" s="176" t="str">
        <f>Seniori!LZ8</f>
        <v>MKZ2</v>
      </c>
      <c r="MA8" s="176" t="str">
        <f>Seniori!MA8</f>
        <v>Z4</v>
      </c>
      <c r="MB8" s="176" t="str">
        <f>Seniori!MB8</f>
        <v>L2</v>
      </c>
      <c r="MC8" s="176" t="str">
        <f>Seniori!MC8</f>
        <v>LS2</v>
      </c>
      <c r="MD8" s="176" t="str">
        <f>Seniori!MD8</f>
        <v>S3</v>
      </c>
      <c r="ME8" s="176" t="str">
        <f>Seniori!ME8</f>
        <v>Z2</v>
      </c>
      <c r="MF8" s="176" t="str">
        <f>Seniori!MF8</f>
        <v>Z3</v>
      </c>
      <c r="MG8" s="176" t="str">
        <f>Seniori!MG8</f>
        <v>P1</v>
      </c>
      <c r="MH8" s="176" t="str">
        <f>Seniori!MH8</f>
        <v>P3</v>
      </c>
      <c r="MI8" s="176" t="str">
        <f>Seniori!MI8</f>
        <v>DUA</v>
      </c>
      <c r="MJ8" s="176" t="str">
        <f>Seniori!MJ8</f>
        <v>4r</v>
      </c>
      <c r="MK8" s="176" t="str">
        <f>Seniori!MK8</f>
        <v>5rU</v>
      </c>
      <c r="ML8" s="176" t="str">
        <f>Seniori!ML8</f>
        <v>7rU</v>
      </c>
      <c r="MM8" s="176" t="str">
        <f>Seniori!MM8</f>
        <v>DD</v>
      </c>
      <c r="MN8" s="176" t="str">
        <f>Seniori!MN8</f>
        <v>DJ</v>
      </c>
      <c r="MO8" s="176" t="str">
        <f>Seniori!MO8</f>
        <v>JD</v>
      </c>
      <c r="MP8" s="176" t="str">
        <f>Seniori!MP8</f>
        <v>Z2</v>
      </c>
      <c r="MQ8" s="176" t="str">
        <f>Seniori!MQ8</f>
        <v>Z3</v>
      </c>
      <c r="MR8" s="176" t="str">
        <f>Seniori!MR8</f>
        <v>P3</v>
      </c>
      <c r="MS8" s="176" t="str">
        <f>Seniori!MS8</f>
        <v>DUA</v>
      </c>
      <c r="MT8" s="176" t="str">
        <f>Seniori!MT8</f>
        <v>4r</v>
      </c>
      <c r="MU8" s="176" t="str">
        <f>Seniori!MU8</f>
        <v>5rF</v>
      </c>
      <c r="MV8" s="176" t="str">
        <f>Seniori!MV8</f>
        <v>DD</v>
      </c>
      <c r="MW8" s="176" t="str">
        <f>Seniori!MW8</f>
        <v>JJ</v>
      </c>
      <c r="MX8" s="176" t="str">
        <f>Seniori!MX8</f>
        <v>4r</v>
      </c>
      <c r="MY8" s="176" t="str">
        <f>Seniori!MY8</f>
        <v>5rU</v>
      </c>
      <c r="MZ8" s="176" t="str">
        <f>Seniori!MZ8</f>
        <v>6rU</v>
      </c>
      <c r="NA8" s="176" t="str">
        <f>Seniori!NA8</f>
        <v>P3</v>
      </c>
      <c r="NB8" s="176" t="str">
        <f>Seniori!NB8</f>
        <v>DUA</v>
      </c>
      <c r="NC8" s="176" t="str">
        <f>Seniori!NC8</f>
        <v>DD</v>
      </c>
      <c r="ND8" s="176" t="str">
        <f>Seniori!ND8</f>
        <v>JD</v>
      </c>
      <c r="NE8" s="176" t="str">
        <f>Seniori!NE8</f>
        <v>SG</v>
      </c>
      <c r="NF8" s="176" t="str">
        <f>Seniori!NF8</f>
        <v>4r</v>
      </c>
      <c r="NG8" s="176" t="str">
        <f>Seniori!NG8</f>
        <v>5rF</v>
      </c>
      <c r="NH8" s="176" t="str">
        <f>Seniori!NH8</f>
        <v>6rF</v>
      </c>
      <c r="NI8" s="176" t="str">
        <f>Seniori!NI8</f>
        <v>P4</v>
      </c>
      <c r="NJ8" s="176" t="str">
        <f>Seniori!NJ8</f>
        <v>DUA</v>
      </c>
      <c r="NK8" s="176" t="str">
        <f>Seniori!NK8</f>
        <v>DJ</v>
      </c>
      <c r="NL8" s="176" t="str">
        <f>Seniori!NL8</f>
        <v>JJ</v>
      </c>
      <c r="NM8" s="176" t="str">
        <f>Seniori!NM8</f>
        <v>SG</v>
      </c>
      <c r="NN8" s="176" t="str">
        <f>Seniori!NN8</f>
        <v>IMIv</v>
      </c>
      <c r="NO8" s="176" t="str">
        <f>Seniori!NO8</f>
        <v>P1</v>
      </c>
      <c r="NP8" s="176" t="str">
        <f>Seniori!NP8</f>
        <v>DD</v>
      </c>
      <c r="NQ8" s="176" t="str">
        <f>Seniori!NQ8</f>
        <v>4r</v>
      </c>
      <c r="NR8" s="176" t="str">
        <f>Seniori!NR8</f>
        <v>DUA</v>
      </c>
      <c r="NS8" s="176" t="str">
        <f>Seniori!NS8</f>
        <v>LS5</v>
      </c>
      <c r="NT8" s="176" t="str">
        <f>Seniori!NT8</f>
        <v>JD</v>
      </c>
      <c r="NU8" s="176" t="str">
        <f>Seniori!NU8</f>
        <v>P1</v>
      </c>
      <c r="NV8" s="176" t="str">
        <f>Seniori!NV8</f>
        <v>4r</v>
      </c>
      <c r="NW8" s="176" t="str">
        <f>Seniori!NW8</f>
        <v>LS6</v>
      </c>
      <c r="NX8" s="176" t="str">
        <f>Seniori!NX8</f>
        <v>DUA</v>
      </c>
      <c r="NY8" s="176" t="str">
        <f>Seniori!NY8</f>
        <v>JJ</v>
      </c>
      <c r="NZ8" s="176" t="str">
        <f>Seniori!NZ8</f>
        <v>DJ</v>
      </c>
      <c r="OA8" s="176" t="str">
        <f>Seniori!OA8</f>
        <v>DUA</v>
      </c>
      <c r="OB8" s="176" t="str">
        <f>Seniori!OB8</f>
        <v>DD</v>
      </c>
      <c r="OC8" s="176" t="str">
        <f>Seniori!OC8</f>
        <v>JU</v>
      </c>
      <c r="OD8" s="176" t="str">
        <f>Seniori!OD8</f>
        <v>SG</v>
      </c>
      <c r="OE8" s="176" t="str">
        <f>Seniori!OE8</f>
        <v>DUA</v>
      </c>
      <c r="OF8" s="176" t="str">
        <f>Seniori!OF8</f>
        <v>DD</v>
      </c>
      <c r="OG8" s="176" t="str">
        <f>Seniori!OG8</f>
        <v>JU</v>
      </c>
      <c r="OH8" s="176" t="str">
        <f>Seniori!OH8</f>
        <v>JD</v>
      </c>
      <c r="OI8" s="176" t="str">
        <f>Seniori!OI8</f>
        <v>IMI</v>
      </c>
      <c r="OJ8" s="176" t="str">
        <f>Seniori!OJ8</f>
        <v>DUA</v>
      </c>
      <c r="OK8" s="176" t="str">
        <f>Seniori!OK8</f>
        <v>DD</v>
      </c>
      <c r="OL8" s="176" t="str">
        <f>Seniori!OL8</f>
        <v>YD</v>
      </c>
      <c r="OM8" s="176" t="str">
        <f>Seniori!OM8</f>
        <v>YJ</v>
      </c>
      <c r="ON8" s="176" t="str">
        <f>Seniori!ON8</f>
        <v>YD</v>
      </c>
      <c r="OO8" s="176" t="str">
        <f>Seniori!OO8</f>
        <v>YJ</v>
      </c>
      <c r="OP8" s="176" t="str">
        <f>Seniori!OP8</f>
        <v>SG</v>
      </c>
      <c r="OQ8" s="176" t="str">
        <f>Seniori!OQ8</f>
        <v>IMI</v>
      </c>
      <c r="OR8" s="176" t="str">
        <f>Seniori!OR8</f>
        <v>P1</v>
      </c>
      <c r="OS8" s="176" t="str">
        <f>Seniori!OS8</f>
        <v>Z2</v>
      </c>
      <c r="OT8" s="176" t="str">
        <f>Seniori!OT8</f>
        <v>Z3</v>
      </c>
      <c r="OU8" s="176" t="str">
        <f>Seniori!OU8</f>
        <v>Z4</v>
      </c>
      <c r="OV8" s="176" t="str">
        <f>Seniori!OV8</f>
        <v>Z6</v>
      </c>
      <c r="OW8" s="176" t="str">
        <f>Seniori!OW8</f>
        <v>L0</v>
      </c>
      <c r="OX8" s="176" t="str">
        <f>Seniori!OX8</f>
        <v>DJ</v>
      </c>
      <c r="OY8" s="176" t="str">
        <f>Seniori!OY8</f>
        <v>JD</v>
      </c>
      <c r="OZ8" s="176" t="str">
        <f>Seniori!OZ8</f>
        <v>JJ</v>
      </c>
      <c r="PA8" s="176" t="str">
        <f>Seniori!PA8</f>
        <v>L0</v>
      </c>
      <c r="PB8" s="176" t="str">
        <f>Seniori!PB8</f>
        <v>DD</v>
      </c>
      <c r="PC8" s="176" t="str">
        <f>Seniori!PC8</f>
        <v>JD</v>
      </c>
      <c r="PD8" s="176" t="str">
        <f>Seniori!PD8</f>
        <v>JU</v>
      </c>
      <c r="PE8" s="176" t="str">
        <f>Seniori!PE8</f>
        <v>JU</v>
      </c>
      <c r="PF8" s="176" t="str">
        <f>Seniori!PF8</f>
        <v>Z2</v>
      </c>
      <c r="PG8" s="176" t="str">
        <f>Seniori!PG8</f>
        <v>P1</v>
      </c>
      <c r="PH8" s="176" t="str">
        <f>Seniori!PH8</f>
        <v>P3</v>
      </c>
      <c r="PI8" s="176" t="str">
        <f>Seniori!PI8</f>
        <v>Z4</v>
      </c>
      <c r="PJ8" s="176" t="str">
        <f>Seniori!PJ8</f>
        <v>DUA</v>
      </c>
      <c r="PK8" s="176" t="str">
        <f>Seniori!PK8</f>
        <v>DD</v>
      </c>
      <c r="PL8" s="176" t="str">
        <f>Seniori!PL8</f>
        <v>4r</v>
      </c>
      <c r="PM8" s="176" t="str">
        <f>Seniori!PM8</f>
        <v>5rU</v>
      </c>
      <c r="PN8" s="176" t="str">
        <f>Seniori!PN8</f>
        <v>6rU</v>
      </c>
      <c r="PO8" s="176" t="str">
        <f>Seniori!PO8</f>
        <v>JU</v>
      </c>
      <c r="PP8" s="176" t="str">
        <f>Seniori!PP8</f>
        <v>JD</v>
      </c>
      <c r="PQ8" s="176" t="str">
        <f>Seniori!PQ8</f>
        <v>Z2</v>
      </c>
      <c r="PR8" s="176" t="str">
        <f>Seniori!PR8</f>
        <v>Z3</v>
      </c>
      <c r="PS8" s="176" t="str">
        <f>Seniori!PS8</f>
        <v>P1</v>
      </c>
      <c r="PT8" s="176" t="str">
        <f>Seniori!PT8</f>
        <v>P3</v>
      </c>
      <c r="PU8" s="176" t="str">
        <f>Seniori!PU8</f>
        <v>Z4</v>
      </c>
      <c r="PV8" s="176" t="str">
        <f>Seniori!PV8</f>
        <v>DUA</v>
      </c>
      <c r="PW8" s="176" t="str">
        <f>Seniori!PW8</f>
        <v>DUB</v>
      </c>
      <c r="PX8" s="176" t="str">
        <f>Seniori!PX8</f>
        <v>4r</v>
      </c>
      <c r="PY8" s="176" t="str">
        <f>Seniori!PY8</f>
        <v>5rU</v>
      </c>
      <c r="PZ8" s="176" t="str">
        <f>Seniori!PZ8</f>
        <v>6rF</v>
      </c>
      <c r="QA8" s="176" t="str">
        <f>Seniori!QA8</f>
        <v>DJ</v>
      </c>
      <c r="QB8" s="176" t="str">
        <f>Seniori!QB8</f>
        <v>JD</v>
      </c>
      <c r="QC8" s="176" t="str">
        <f>Seniori!QC8</f>
        <v>JJ</v>
      </c>
      <c r="QD8" s="176" t="str">
        <f>Seniori!QD8</f>
        <v>7rU</v>
      </c>
      <c r="QE8" s="176" t="str">
        <f>Seniori!QE8</f>
        <v>5rU</v>
      </c>
      <c r="QF8" s="176" t="str">
        <f>Seniori!QF8</f>
        <v>DUB</v>
      </c>
      <c r="QG8" s="176" t="str">
        <f>Seniori!QG8</f>
        <v>SG</v>
      </c>
      <c r="QH8" s="176" t="str">
        <f>Seniori!QH8</f>
        <v>YD</v>
      </c>
      <c r="QI8" s="176" t="str">
        <f>Seniori!QI8</f>
        <v>JD</v>
      </c>
      <c r="QJ8" s="176" t="str">
        <f>Seniori!QJ8</f>
        <v>7rF</v>
      </c>
      <c r="QK8" s="176" t="str">
        <f>Seniori!QK8</f>
        <v>DD</v>
      </c>
      <c r="QL8" s="176" t="str">
        <f>Seniori!QL8</f>
        <v>IMI</v>
      </c>
      <c r="QM8" s="176" t="str">
        <f>Seniori!QM8</f>
        <v>YJ</v>
      </c>
      <c r="QN8" s="176" t="str">
        <f>Seniori!QN8</f>
        <v>JJ</v>
      </c>
      <c r="QO8" s="176" t="str">
        <f>Seniori!QO8</f>
        <v>Yv</v>
      </c>
      <c r="QP8" s="176" t="str">
        <f>Seniori!QP8</f>
        <v>IMIv</v>
      </c>
      <c r="QQ8" s="176" t="str">
        <f>Seniori!QQ8</f>
        <v>Jv</v>
      </c>
      <c r="QR8" s="176" t="str">
        <f>Seniori!QR8</f>
        <v>DJ</v>
      </c>
      <c r="QS8" s="176" t="str">
        <f>Seniori!QS8</f>
        <v>DUA</v>
      </c>
      <c r="QT8" s="176" t="str">
        <f>Seniori!QT8</f>
        <v>DD</v>
      </c>
      <c r="QU8" s="176" t="str">
        <f>Seniori!QU8</f>
        <v>DJ</v>
      </c>
      <c r="QV8" s="176" t="str">
        <f>Seniori!QV8</f>
        <v>YU</v>
      </c>
      <c r="QW8" s="176" t="str">
        <f>Seniori!QW8</f>
        <v>IMI</v>
      </c>
      <c r="QX8" s="176" t="str">
        <f>Seniori!QX8</f>
        <v>4r</v>
      </c>
      <c r="QY8" s="176" t="str">
        <f>Seniori!QY8</f>
        <v>YD</v>
      </c>
      <c r="QZ8" s="176" t="str">
        <f>Seniori!QZ8</f>
        <v>DD</v>
      </c>
      <c r="RA8" s="176" t="str">
        <f>Seniori!RA8</f>
        <v>DUB</v>
      </c>
      <c r="RB8" s="176" t="str">
        <f>Seniori!RB8</f>
        <v>5rU</v>
      </c>
      <c r="RC8" s="176" t="str">
        <f>Seniori!RC8</f>
        <v>YJ</v>
      </c>
      <c r="RD8" s="176" t="str">
        <f>Seniori!RD8</f>
        <v>5rF</v>
      </c>
      <c r="RE8" s="176" t="str">
        <f>Seniori!RE8</f>
        <v>Z2</v>
      </c>
      <c r="RF8" s="176" t="str">
        <f>Seniori!RF8</f>
        <v>P2</v>
      </c>
      <c r="RG8" s="176" t="str">
        <f>Seniori!RG8</f>
        <v>DUA</v>
      </c>
      <c r="RH8" s="176" t="str">
        <f>Seniori!RH8</f>
        <v>4r</v>
      </c>
      <c r="RI8" s="176" t="str">
        <f>Seniori!RI8</f>
        <v>5rU</v>
      </c>
      <c r="RJ8" s="176" t="str">
        <f>Seniori!RJ8</f>
        <v>DD</v>
      </c>
      <c r="RK8" s="176" t="str">
        <f>Seniori!RK8</f>
        <v>JU</v>
      </c>
      <c r="RL8" s="176" t="str">
        <f>Seniori!RL8</f>
        <v>YU</v>
      </c>
      <c r="RM8" s="176" t="str">
        <f>Seniori!RM8</f>
        <v>Z3</v>
      </c>
      <c r="RN8" s="176" t="str">
        <f>Seniori!RN8</f>
        <v>P4</v>
      </c>
      <c r="RO8" s="176" t="str">
        <f>Seniori!RO8</f>
        <v>Z4</v>
      </c>
      <c r="RP8" s="176" t="str">
        <f>Seniori!RP8</f>
        <v>4r</v>
      </c>
      <c r="RQ8" s="176" t="str">
        <f>Seniori!RQ8</f>
        <v>5rU</v>
      </c>
      <c r="RR8" s="176" t="str">
        <f>Seniori!RR8</f>
        <v>L11</v>
      </c>
      <c r="RS8" s="176" t="str">
        <f>Seniori!RS8</f>
        <v>JJ</v>
      </c>
      <c r="RT8" s="176" t="str">
        <f>Seniori!RT8</f>
        <v>SG</v>
      </c>
      <c r="RU8" s="176" t="str">
        <f>Seniori!RU8</f>
        <v>P2</v>
      </c>
      <c r="RV8" s="176" t="str">
        <f>Seniori!RV8</f>
        <v>Z2</v>
      </c>
      <c r="RW8" s="176" t="str">
        <f>Seniori!RW8</f>
        <v>Z3</v>
      </c>
      <c r="RX8" s="176" t="str">
        <f>Seniori!RX8</f>
        <v>Z6</v>
      </c>
      <c r="RY8" s="176" t="str">
        <f>Seniori!RY8</f>
        <v>Z7</v>
      </c>
      <c r="RZ8" s="176" t="str">
        <f>Seniori!RZ8</f>
        <v>4r</v>
      </c>
      <c r="SA8" s="176" t="str">
        <f>Seniori!SA8</f>
        <v>DUA</v>
      </c>
      <c r="SB8" s="176" t="str">
        <f>Seniori!SB8</f>
        <v>DD</v>
      </c>
      <c r="SC8" s="176" t="str">
        <f>Seniori!SC8</f>
        <v>P1</v>
      </c>
      <c r="SD8" s="176" t="str">
        <f>Seniori!SD8</f>
        <v>P3</v>
      </c>
      <c r="SE8" s="176" t="str">
        <f>Seniori!SE8</f>
        <v>4r</v>
      </c>
      <c r="SF8" s="176" t="str">
        <f>Seniori!SF8</f>
        <v>DUA</v>
      </c>
      <c r="SG8" s="176">
        <f>Seniori!SG8</f>
        <v>0</v>
      </c>
      <c r="SH8" s="176">
        <f>Seniori!SH8</f>
        <v>0</v>
      </c>
      <c r="SI8" s="176">
        <f>Seniori!SI8</f>
        <v>0</v>
      </c>
      <c r="SJ8" s="176">
        <f>Seniori!SJ8</f>
        <v>0</v>
      </c>
      <c r="SK8" s="176">
        <f>Seniori!SK8</f>
        <v>0</v>
      </c>
      <c r="SL8" s="176">
        <f>Seniori!SL8</f>
        <v>0</v>
      </c>
      <c r="SM8" s="176">
        <f>Seniori!SM8</f>
        <v>0</v>
      </c>
      <c r="SN8" s="176">
        <f>Seniori!SN8</f>
        <v>0</v>
      </c>
      <c r="SO8" s="176">
        <f>Seniori!SO8</f>
        <v>0</v>
      </c>
      <c r="SP8" s="176">
        <f>Seniori!SP8</f>
        <v>0</v>
      </c>
      <c r="SQ8" s="176">
        <f>Seniori!SQ8</f>
        <v>0</v>
      </c>
      <c r="SR8" s="176">
        <f>Seniori!SR8</f>
        <v>0</v>
      </c>
      <c r="SS8" s="176">
        <f>Seniori!SS8</f>
        <v>0</v>
      </c>
      <c r="ST8" s="176">
        <f>Seniori!ST8</f>
        <v>0</v>
      </c>
      <c r="SU8" s="176">
        <f>Seniori!SU8</f>
        <v>0</v>
      </c>
      <c r="SV8" s="176">
        <f>Seniori!SV8</f>
        <v>0</v>
      </c>
      <c r="SW8" s="176">
        <f>Seniori!SW8</f>
        <v>0</v>
      </c>
      <c r="SX8" s="176">
        <f>Seniori!SX8</f>
        <v>0</v>
      </c>
      <c r="SY8" s="176">
        <f>Seniori!SY8</f>
        <v>0</v>
      </c>
      <c r="SZ8" s="176">
        <f>Seniori!SZ8</f>
        <v>0</v>
      </c>
      <c r="TA8" s="176">
        <f>Seniori!TA8</f>
        <v>0</v>
      </c>
      <c r="TB8" s="176">
        <f>Seniori!TB8</f>
        <v>0</v>
      </c>
    </row>
    <row r="9" spans="1:522" ht="18" customHeight="1" x14ac:dyDescent="0.25">
      <c r="A9" s="12">
        <v>1</v>
      </c>
      <c r="B9" s="11" t="s">
        <v>68</v>
      </c>
      <c r="C9" s="1">
        <v>6761</v>
      </c>
      <c r="D9" t="s">
        <v>41</v>
      </c>
      <c r="E9" s="1">
        <v>9679</v>
      </c>
      <c r="F9" s="1">
        <v>2003</v>
      </c>
      <c r="G9" t="s">
        <v>19</v>
      </c>
      <c r="I9" s="1">
        <f t="shared" ref="I9:I13" si="0">SUM(K9:TB9)</f>
        <v>92</v>
      </c>
      <c r="J9" s="12">
        <f>T9+T13+U13+Z13+AJ13+BD9+HS9+LB9+LB13+LL9+LL13+MO13+QI13+QN13+QQ13</f>
        <v>247.5</v>
      </c>
      <c r="K9" s="1"/>
      <c r="L9" s="9"/>
      <c r="M9" s="9"/>
      <c r="N9" s="9"/>
      <c r="O9" s="9"/>
      <c r="P9" s="9"/>
      <c r="Q9" s="9"/>
      <c r="R9" s="9"/>
      <c r="S9" s="9"/>
      <c r="T9" s="9">
        <f>5+8</f>
        <v>13</v>
      </c>
      <c r="U9" s="9"/>
      <c r="V9" s="9"/>
      <c r="W9" s="1"/>
      <c r="X9" s="1"/>
      <c r="Y9" s="1"/>
      <c r="Z9" s="1"/>
      <c r="AA9" s="1"/>
      <c r="AB9" s="1"/>
      <c r="AC9" s="1"/>
      <c r="AD9" s="1"/>
      <c r="AE9" s="9"/>
      <c r="AF9" s="1"/>
      <c r="AG9" s="1"/>
      <c r="AH9" s="1">
        <f>(3+2)*1.5</f>
        <v>7.5</v>
      </c>
      <c r="AI9" s="1"/>
      <c r="AJ9" s="1">
        <f>(4+2)*1.5</f>
        <v>9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>
        <f>6+8</f>
        <v>14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9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42"/>
      <c r="FV9" s="1"/>
      <c r="FW9" s="145"/>
      <c r="FX9" s="1"/>
      <c r="FY9" s="145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>
        <f>6+8</f>
        <v>14</v>
      </c>
      <c r="HT9" s="1"/>
      <c r="HU9" s="1"/>
      <c r="HV9" s="1"/>
      <c r="HW9" s="1"/>
      <c r="HX9" s="1"/>
      <c r="HY9" s="1"/>
      <c r="HZ9" s="1"/>
      <c r="IA9" s="1"/>
      <c r="IB9" s="106"/>
      <c r="IC9" s="106"/>
      <c r="ID9" s="106"/>
      <c r="IE9" s="106"/>
      <c r="IF9" s="106"/>
      <c r="IG9" s="106"/>
      <c r="IH9" s="106"/>
      <c r="II9" s="106"/>
      <c r="IJ9" s="106"/>
      <c r="IK9" s="97"/>
      <c r="IL9" s="97"/>
      <c r="IM9" s="97"/>
      <c r="IN9" s="97"/>
      <c r="IO9" s="97"/>
      <c r="IP9" s="97"/>
      <c r="IQ9" s="97"/>
      <c r="IR9" s="106"/>
      <c r="IS9" s="106"/>
      <c r="IT9" s="106"/>
      <c r="IU9" s="106"/>
      <c r="IV9" s="106"/>
      <c r="IW9" s="106"/>
      <c r="IX9" s="106"/>
      <c r="IY9" s="106"/>
      <c r="IZ9" s="106"/>
      <c r="JA9" s="106"/>
      <c r="JB9" s="106"/>
      <c r="JC9" s="106"/>
      <c r="JD9" s="106"/>
      <c r="JE9" s="106"/>
      <c r="JF9" s="106"/>
      <c r="JG9" s="106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106"/>
      <c r="JS9" s="106"/>
      <c r="JT9" s="106"/>
      <c r="JU9" s="106"/>
      <c r="JV9" s="106"/>
      <c r="JW9" s="106"/>
      <c r="JX9" s="106"/>
      <c r="JY9" s="106"/>
      <c r="JZ9" s="106"/>
      <c r="KA9" s="106"/>
      <c r="KB9" s="106"/>
      <c r="KC9" s="106"/>
      <c r="KD9" s="106"/>
      <c r="KE9" s="106"/>
      <c r="KF9" s="106"/>
      <c r="KG9" s="106"/>
      <c r="KH9" s="106"/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06"/>
      <c r="KV9" s="106"/>
      <c r="KW9" s="106"/>
      <c r="KX9" s="106"/>
      <c r="KY9" s="106"/>
      <c r="KZ9" s="106"/>
      <c r="LA9" s="106"/>
      <c r="LB9" s="106">
        <f>(5+6)*1.5</f>
        <v>16.5</v>
      </c>
      <c r="LC9" s="106"/>
      <c r="LD9" s="106"/>
      <c r="LE9" s="106"/>
      <c r="LF9" s="106"/>
      <c r="LG9" s="106"/>
      <c r="LH9" s="106"/>
      <c r="LI9" s="106"/>
      <c r="LJ9" s="106"/>
      <c r="LK9" s="106"/>
      <c r="LL9" s="106">
        <f>(5+7)*1.5</f>
        <v>18</v>
      </c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06"/>
      <c r="LY9" s="106"/>
      <c r="LZ9" s="106"/>
      <c r="MA9" s="106"/>
      <c r="MB9" s="106"/>
      <c r="MC9" s="106"/>
      <c r="MD9" s="106"/>
      <c r="ME9" s="106"/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06"/>
      <c r="MS9" s="106"/>
      <c r="MT9" s="106"/>
      <c r="MU9" s="106"/>
      <c r="MV9" s="106"/>
      <c r="MW9" s="106"/>
      <c r="MX9" s="106"/>
      <c r="MY9" s="106"/>
      <c r="MZ9" s="106"/>
      <c r="NA9" s="106"/>
      <c r="NB9" s="106"/>
      <c r="NC9" s="106"/>
      <c r="ND9" s="106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</row>
    <row r="10" spans="1:522" ht="18" customHeight="1" x14ac:dyDescent="0.25">
      <c r="D10" s="51" t="s">
        <v>167</v>
      </c>
      <c r="E10" s="1">
        <v>12143</v>
      </c>
      <c r="F10" s="1">
        <v>2019</v>
      </c>
      <c r="I10" s="1">
        <f t="shared" si="0"/>
        <v>42</v>
      </c>
      <c r="K10" s="1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1"/>
      <c r="X10" s="1"/>
      <c r="Y10" s="1"/>
      <c r="Z10" s="1"/>
      <c r="AA10" s="1"/>
      <c r="AB10" s="9"/>
      <c r="AC10" s="1"/>
      <c r="AD10" s="1"/>
      <c r="AE10" s="1"/>
      <c r="AF10" s="9"/>
      <c r="AG10" s="1"/>
      <c r="AH10" s="1"/>
      <c r="AI10" s="9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9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>
        <f>3+5</f>
        <v>8</v>
      </c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>
        <v>5</v>
      </c>
      <c r="HP10" s="1">
        <f>3+2</f>
        <v>5</v>
      </c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106"/>
      <c r="KW10" s="106"/>
      <c r="KX10" s="106"/>
      <c r="KY10" s="106"/>
      <c r="KZ10" s="106"/>
      <c r="LA10" s="106"/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06"/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06"/>
      <c r="LY10" s="106"/>
      <c r="LZ10" s="106"/>
      <c r="MA10" s="106"/>
      <c r="MB10" s="106"/>
      <c r="MC10" s="106"/>
      <c r="MD10" s="106"/>
      <c r="ME10" s="106"/>
      <c r="MF10" s="106"/>
      <c r="MG10" s="106"/>
      <c r="MH10" s="106"/>
      <c r="MI10" s="106"/>
      <c r="MJ10" s="106">
        <f>2+6</f>
        <v>8</v>
      </c>
      <c r="MK10" s="106"/>
      <c r="ML10" s="106"/>
      <c r="MM10" s="106"/>
      <c r="MN10" s="106"/>
      <c r="MO10" s="106"/>
      <c r="MP10" s="106"/>
      <c r="MQ10" s="106"/>
      <c r="MR10" s="106"/>
      <c r="MS10" s="106"/>
      <c r="MT10" s="106">
        <f>1+3</f>
        <v>4</v>
      </c>
      <c r="MU10" s="106"/>
      <c r="MV10" s="106"/>
      <c r="MW10" s="106"/>
      <c r="MX10" s="106"/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06"/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06"/>
      <c r="OP10" s="106"/>
      <c r="OQ10" s="106"/>
      <c r="OR10" s="106"/>
      <c r="OS10" s="106"/>
      <c r="OT10" s="111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>
        <f>(0+4)*1.5</f>
        <v>6</v>
      </c>
      <c r="QF10" s="106"/>
      <c r="QG10" s="106"/>
      <c r="QH10" s="106"/>
      <c r="QI10" s="106"/>
      <c r="QJ10" s="106"/>
      <c r="QK10" s="106"/>
      <c r="QL10" s="106"/>
      <c r="QM10" s="106"/>
      <c r="QN10" s="106"/>
      <c r="QO10" s="106"/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>
        <f>1+5</f>
        <v>6</v>
      </c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"/>
    </row>
    <row r="11" spans="1:522" ht="18" customHeight="1" x14ac:dyDescent="0.25">
      <c r="D11" s="51" t="s">
        <v>195</v>
      </c>
      <c r="E11" s="1">
        <v>10989</v>
      </c>
      <c r="I11" s="1">
        <f t="shared" si="0"/>
        <v>19</v>
      </c>
      <c r="K11" s="1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1"/>
      <c r="X11" s="1"/>
      <c r="Y11" s="1"/>
      <c r="Z11" s="1"/>
      <c r="AA11" s="1">
        <f>2+4</f>
        <v>6</v>
      </c>
      <c r="AB11" s="9"/>
      <c r="AC11" s="1"/>
      <c r="AD11" s="1"/>
      <c r="AE11" s="1"/>
      <c r="AF11" s="9"/>
      <c r="AG11" s="1"/>
      <c r="AH11" s="1"/>
      <c r="AI11" s="9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 t="s">
        <v>307</v>
      </c>
      <c r="BB11" s="1">
        <v>2</v>
      </c>
      <c r="BC11" s="1"/>
      <c r="BD11" s="1"/>
      <c r="BE11" s="1"/>
      <c r="BF11" s="1"/>
      <c r="BG11" s="1"/>
      <c r="BH11" s="1"/>
      <c r="BI11" s="9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>
        <f>3+3</f>
        <v>6</v>
      </c>
      <c r="EN11" s="1"/>
      <c r="EO11" s="1"/>
      <c r="EP11" s="1"/>
      <c r="EQ11" s="1"/>
      <c r="ER11" s="1"/>
      <c r="ES11" s="1"/>
      <c r="ET11" s="1"/>
      <c r="EU11" s="1"/>
      <c r="EV11" s="1"/>
      <c r="EW11" s="1">
        <f>2+3</f>
        <v>5</v>
      </c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06"/>
      <c r="IY11" s="106"/>
      <c r="IZ11" s="106"/>
      <c r="JA11" s="106"/>
      <c r="JB11" s="106"/>
      <c r="JC11" s="106"/>
      <c r="JD11" s="106"/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06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06"/>
      <c r="KV11" s="106"/>
      <c r="KW11" s="106"/>
      <c r="KX11" s="106"/>
      <c r="KY11" s="106"/>
      <c r="KZ11" s="106"/>
      <c r="LA11" s="106"/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/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"/>
    </row>
    <row r="12" spans="1:522" ht="18" customHeight="1" x14ac:dyDescent="0.25">
      <c r="D12" s="51" t="s">
        <v>305</v>
      </c>
      <c r="E12" s="1">
        <v>12751</v>
      </c>
      <c r="F12" s="1">
        <v>2020</v>
      </c>
      <c r="I12" s="1">
        <f t="shared" si="0"/>
        <v>28</v>
      </c>
      <c r="J12" s="33"/>
      <c r="K12" s="1"/>
      <c r="L12" s="9"/>
      <c r="M12" s="9">
        <f>3+4</f>
        <v>7</v>
      </c>
      <c r="N12" s="9"/>
      <c r="O12" s="9"/>
      <c r="P12" s="9"/>
      <c r="Q12" s="9"/>
      <c r="R12" s="9"/>
      <c r="S12" s="9"/>
      <c r="T12" s="9"/>
      <c r="U12" s="9"/>
      <c r="V12" s="9"/>
      <c r="W12" s="1"/>
      <c r="X12" s="1"/>
      <c r="Y12" s="1"/>
      <c r="Z12" s="1"/>
      <c r="AA12" s="1"/>
      <c r="AB12" s="9"/>
      <c r="AC12" s="1"/>
      <c r="AD12" s="1">
        <f>3+4</f>
        <v>7</v>
      </c>
      <c r="AE12" s="1"/>
      <c r="AF12" s="9"/>
      <c r="AG12" s="1"/>
      <c r="AH12" s="1"/>
      <c r="AI12" s="9"/>
      <c r="AJ12" s="1"/>
      <c r="AK12" s="1"/>
      <c r="AL12" s="1"/>
      <c r="AM12" s="1"/>
      <c r="AN12" s="1"/>
      <c r="AO12" s="1"/>
      <c r="AP12" s="1"/>
      <c r="AQ12" s="1">
        <v>2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9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>
        <f>3+3</f>
        <v>6</v>
      </c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06"/>
      <c r="IY12" s="106"/>
      <c r="IZ12" s="106"/>
      <c r="JA12" s="106"/>
      <c r="JB12" s="106"/>
      <c r="JC12" s="106"/>
      <c r="JD12" s="106"/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06"/>
      <c r="KB12" s="106"/>
      <c r="KC12" s="106"/>
      <c r="KD12" s="106"/>
      <c r="KE12" s="106"/>
      <c r="KF12" s="106"/>
      <c r="KG12" s="106"/>
      <c r="KH12" s="106"/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06"/>
      <c r="KV12" s="106"/>
      <c r="KW12" s="106"/>
      <c r="KX12" s="106"/>
      <c r="KY12" s="106"/>
      <c r="KZ12" s="106"/>
      <c r="LA12" s="106"/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06"/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06"/>
      <c r="LY12" s="106"/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06"/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/>
      <c r="QW12" s="106"/>
      <c r="QX12" s="106">
        <f>1+5</f>
        <v>6</v>
      </c>
      <c r="QY12" s="106"/>
      <c r="QZ12" s="106"/>
      <c r="RA12" s="106"/>
      <c r="RB12" s="106"/>
      <c r="RC12" s="106"/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"/>
    </row>
    <row r="13" spans="1:522" ht="18" customHeight="1" x14ac:dyDescent="0.25">
      <c r="D13" s="51" t="s">
        <v>317</v>
      </c>
      <c r="E13" s="1">
        <v>11998</v>
      </c>
      <c r="I13" s="1">
        <f t="shared" si="0"/>
        <v>217.5</v>
      </c>
      <c r="J13" s="33"/>
      <c r="K13" s="1"/>
      <c r="L13" s="9"/>
      <c r="M13" s="9"/>
      <c r="N13" s="9"/>
      <c r="O13" s="9"/>
      <c r="P13" s="9"/>
      <c r="Q13" s="9"/>
      <c r="R13" s="9"/>
      <c r="S13" s="9"/>
      <c r="T13" s="9">
        <f>6+8</f>
        <v>14</v>
      </c>
      <c r="U13" s="9">
        <f>6+8</f>
        <v>14</v>
      </c>
      <c r="V13" s="9"/>
      <c r="W13" s="1"/>
      <c r="X13" s="1"/>
      <c r="Y13" s="1">
        <v>9</v>
      </c>
      <c r="Z13" s="1">
        <f>6+9</f>
        <v>15</v>
      </c>
      <c r="AA13" s="1"/>
      <c r="AB13" s="9"/>
      <c r="AC13" s="1"/>
      <c r="AD13" s="1"/>
      <c r="AE13" s="1"/>
      <c r="AF13" s="9"/>
      <c r="AG13" s="1"/>
      <c r="AH13" s="1">
        <f>(5+3)*1.5</f>
        <v>12</v>
      </c>
      <c r="AI13" s="9"/>
      <c r="AJ13" s="1">
        <f>(6+6)*1.5</f>
        <v>18</v>
      </c>
      <c r="AK13" s="1"/>
      <c r="AL13" s="1"/>
      <c r="AM13" s="1">
        <f>(0+7)*1.5</f>
        <v>10.5</v>
      </c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9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06"/>
      <c r="KB13" s="106"/>
      <c r="KC13" s="106"/>
      <c r="KD13" s="106">
        <f>(0+5)*2</f>
        <v>10</v>
      </c>
      <c r="KE13" s="106">
        <f>(0+2)*2</f>
        <v>4</v>
      </c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>
        <f>(6+9)*1.5</f>
        <v>22.5</v>
      </c>
      <c r="LC13" s="106"/>
      <c r="LD13" s="106"/>
      <c r="LE13" s="106"/>
      <c r="LF13" s="106"/>
      <c r="LG13" s="106"/>
      <c r="LH13" s="106"/>
      <c r="LI13" s="106"/>
      <c r="LJ13" s="106"/>
      <c r="LK13" s="106"/>
      <c r="LL13" s="106">
        <f>(6+9)*1.5</f>
        <v>22.5</v>
      </c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>
        <f>6+9</f>
        <v>15</v>
      </c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>
        <f>(6+7)*1.5</f>
        <v>19.5</v>
      </c>
      <c r="QJ13" s="106"/>
      <c r="QK13" s="106"/>
      <c r="QL13" s="106"/>
      <c r="QM13" s="106"/>
      <c r="QN13" s="106">
        <f>(4+4)*1.5</f>
        <v>12</v>
      </c>
      <c r="QO13" s="106"/>
      <c r="QP13" s="106"/>
      <c r="QQ13" s="106">
        <f>(5+8)*1.5</f>
        <v>19.5</v>
      </c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/>
      <c r="RL13" s="106"/>
      <c r="RM13" s="106"/>
      <c r="RN13" s="106"/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"/>
    </row>
    <row r="14" spans="1:522" ht="18" customHeight="1" x14ac:dyDescent="0.25">
      <c r="A14" s="12">
        <v>2</v>
      </c>
      <c r="B14" s="11" t="s">
        <v>79</v>
      </c>
      <c r="C14" s="1">
        <v>7853</v>
      </c>
      <c r="D14" s="4" t="s">
        <v>143</v>
      </c>
      <c r="E14" s="1">
        <v>11990</v>
      </c>
      <c r="F14" s="1">
        <v>2016</v>
      </c>
      <c r="G14" t="s">
        <v>21</v>
      </c>
      <c r="H14" s="4"/>
      <c r="I14" s="1">
        <f t="shared" ref="I14:I19" si="1">SUM(K14:TB14)</f>
        <v>159.5</v>
      </c>
      <c r="J14" s="12">
        <f>Tabuľka2[[#This Row],[Stĺpec222]]+Tabuľka2[[#This Row],[Stĺpec201]]+Tabuľka2[[#This Row],[Stĺpec164]]+JB16+Tabuľka2[[#This Row],[Stĺpec305]]+Tabuľka2[[#This Row],[Stĺpec125]]+Tabuľka2[[#This Row],[Stĺpec328]]+Tabuľka2[[#This Row],[Stĺpec327]]+Tabuľka2[[#This Row],[Stĺpec336]]+MY16+Tabuľka2[[#This Row],[Stĺpec379]]+NQ16+Tabuľka2[[#This Row],[Stĺpec426]]+Tabuľka2[[#This Row],[Stĺpec469]]+Tabuľka2[[#This Row],[Stĺpec494]]</f>
        <v>121.5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9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9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9"/>
      <c r="DE14" s="9"/>
      <c r="DF14" s="1"/>
      <c r="DG14" s="1">
        <f>4+5</f>
        <v>9</v>
      </c>
      <c r="DH14" s="1">
        <f>1+1</f>
        <v>2</v>
      </c>
      <c r="DI14" s="1"/>
      <c r="DJ14" s="1"/>
      <c r="DK14" s="9"/>
      <c r="DL14" s="9"/>
      <c r="DM14" s="1"/>
      <c r="DN14" s="1"/>
      <c r="DO14" s="1">
        <f>1+2</f>
        <v>3</v>
      </c>
      <c r="DP14" s="1">
        <f>3+3</f>
        <v>6</v>
      </c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9"/>
      <c r="FA14" s="9"/>
      <c r="FB14" s="1"/>
      <c r="FC14" s="1"/>
      <c r="FD14" s="1"/>
      <c r="FE14" s="1" t="s">
        <v>307</v>
      </c>
      <c r="FF14" s="1"/>
      <c r="FG14" s="1">
        <v>2</v>
      </c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>
        <v>1</v>
      </c>
      <c r="GS14" s="1">
        <f>2+2</f>
        <v>4</v>
      </c>
      <c r="GT14" s="1"/>
      <c r="GU14" s="1"/>
      <c r="GV14" s="1"/>
      <c r="GW14" s="1">
        <f>3+3</f>
        <v>6</v>
      </c>
      <c r="GX14" s="1">
        <f>4+5</f>
        <v>9</v>
      </c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>
        <f>4+5</f>
        <v>9</v>
      </c>
      <c r="IY14" s="1">
        <f>1+3</f>
        <v>4</v>
      </c>
      <c r="IZ14" s="1"/>
      <c r="JA14" s="1"/>
      <c r="JB14" s="1"/>
      <c r="JC14" s="1"/>
      <c r="JD14" s="1"/>
      <c r="JE14" s="1"/>
      <c r="JF14" s="1"/>
      <c r="JG14" s="1" t="s">
        <v>307</v>
      </c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9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>
        <f>(3+2)*1.5</f>
        <v>7.5</v>
      </c>
      <c r="LB14" s="1">
        <v>2</v>
      </c>
      <c r="LC14" s="1"/>
      <c r="LD14" s="1"/>
      <c r="LE14" s="1"/>
      <c r="LF14" s="1"/>
      <c r="LG14" s="1"/>
      <c r="LH14" s="1"/>
      <c r="LI14" s="1"/>
      <c r="LJ14" s="1"/>
      <c r="LK14" s="1">
        <f>(4+2)*1.5</f>
        <v>9</v>
      </c>
      <c r="LL14" s="1"/>
      <c r="LM14" s="1"/>
      <c r="LN14" s="1"/>
      <c r="LO14" s="1"/>
      <c r="LP14" s="106"/>
      <c r="LQ14" s="106"/>
      <c r="LR14" s="106">
        <f>4+6</f>
        <v>10</v>
      </c>
      <c r="LS14" s="106">
        <f>5+4</f>
        <v>9</v>
      </c>
      <c r="LT14" s="106"/>
      <c r="LU14" s="106"/>
      <c r="LV14" s="106"/>
      <c r="LW14" s="106"/>
      <c r="LX14" s="106"/>
      <c r="LY14" s="106"/>
      <c r="LZ14" s="106"/>
      <c r="MA14" s="106"/>
      <c r="MB14" s="106"/>
      <c r="MC14" s="106">
        <f>5+4</f>
        <v>9</v>
      </c>
      <c r="MD14" s="106">
        <v>4</v>
      </c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>
        <f>4+3</f>
        <v>7</v>
      </c>
      <c r="NQ14" s="106"/>
      <c r="NR14" s="106"/>
      <c r="NS14" s="106">
        <f>2+2</f>
        <v>4</v>
      </c>
      <c r="NT14" s="106"/>
      <c r="NU14" s="106"/>
      <c r="NV14" s="106"/>
      <c r="NW14" s="106">
        <f>4+1</f>
        <v>5</v>
      </c>
      <c r="NX14" s="106"/>
      <c r="NY14" s="106"/>
      <c r="NZ14" s="106">
        <v>3</v>
      </c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>
        <f>4+3</f>
        <v>7</v>
      </c>
      <c r="OX14" s="106">
        <v>2</v>
      </c>
      <c r="OY14" s="106"/>
      <c r="OZ14" s="106"/>
      <c r="PA14" s="106">
        <f>3+2</f>
        <v>5</v>
      </c>
      <c r="PB14" s="106">
        <f>2+2</f>
        <v>4</v>
      </c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>
        <f>4+3</f>
        <v>7</v>
      </c>
      <c r="RK14" s="106">
        <f>5+5</f>
        <v>10</v>
      </c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"/>
    </row>
    <row r="15" spans="1:522" ht="18" customHeight="1" x14ac:dyDescent="0.25">
      <c r="D15" s="4" t="s">
        <v>269</v>
      </c>
      <c r="E15" s="1">
        <v>12573</v>
      </c>
      <c r="F15" s="1">
        <v>2019</v>
      </c>
      <c r="H15" s="4"/>
      <c r="I15" s="1">
        <f t="shared" si="1"/>
        <v>23</v>
      </c>
      <c r="J15" s="3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9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9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9"/>
      <c r="DE15" s="9">
        <v>2</v>
      </c>
      <c r="DF15" s="1"/>
      <c r="DG15" s="1"/>
      <c r="DH15" s="1"/>
      <c r="DI15" s="1"/>
      <c r="DJ15" s="1"/>
      <c r="DK15" s="9"/>
      <c r="DL15" s="9"/>
      <c r="DM15" s="1">
        <v>1</v>
      </c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9"/>
      <c r="FA15" s="9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>
        <v>3</v>
      </c>
      <c r="GQ15" s="1"/>
      <c r="GR15" s="1"/>
      <c r="GS15" s="1"/>
      <c r="GT15" s="1"/>
      <c r="GU15" s="1"/>
      <c r="GV15" s="1"/>
      <c r="GW15" s="1">
        <f>1+0</f>
        <v>1</v>
      </c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>
        <f>3+1</f>
        <v>4</v>
      </c>
      <c r="IW15" s="1"/>
      <c r="IX15" s="1"/>
      <c r="IY15" s="1"/>
      <c r="IZ15" s="1"/>
      <c r="JA15" s="1"/>
      <c r="JB15" s="1"/>
      <c r="JC15" s="1"/>
      <c r="JD15" s="1"/>
      <c r="JE15" s="1">
        <f>3+1</f>
        <v>4</v>
      </c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9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>
        <f>3+2</f>
        <v>5</v>
      </c>
      <c r="LJ15" s="1"/>
      <c r="LK15" s="1"/>
      <c r="LL15" s="1"/>
      <c r="LM15" s="1"/>
      <c r="LN15" s="1"/>
      <c r="LO15" s="1">
        <v>1</v>
      </c>
      <c r="LP15" s="106"/>
      <c r="LQ15" s="106"/>
      <c r="LR15" s="106"/>
      <c r="LS15" s="106"/>
      <c r="LT15" s="106"/>
      <c r="LU15" s="106"/>
      <c r="LV15" s="106"/>
      <c r="LW15" s="106"/>
      <c r="LX15" s="106"/>
      <c r="LY15" s="106">
        <v>2</v>
      </c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11" t="s">
        <v>307</v>
      </c>
      <c r="NB15" s="106"/>
      <c r="NC15" s="106"/>
      <c r="ND15" s="106"/>
      <c r="NE15" s="106"/>
      <c r="NF15" s="106"/>
      <c r="NG15" s="106"/>
      <c r="NH15" s="106"/>
      <c r="NI15" s="111" t="s">
        <v>307</v>
      </c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"/>
    </row>
    <row r="16" spans="1:522" ht="18" customHeight="1" x14ac:dyDescent="0.25">
      <c r="D16" s="4" t="s">
        <v>372</v>
      </c>
      <c r="E16" s="1">
        <v>12870</v>
      </c>
      <c r="F16" s="1">
        <v>2019</v>
      </c>
      <c r="H16" s="4"/>
      <c r="I16" s="1">
        <f t="shared" si="1"/>
        <v>46.5</v>
      </c>
      <c r="J16" s="3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9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9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>
        <f>1+4</f>
        <v>5</v>
      </c>
      <c r="DD16" s="9"/>
      <c r="DE16" s="9"/>
      <c r="DF16" s="1"/>
      <c r="DG16" s="1"/>
      <c r="DH16" s="1"/>
      <c r="DI16" s="1"/>
      <c r="DJ16" s="1">
        <f>2+4</f>
        <v>6</v>
      </c>
      <c r="DK16" s="9"/>
      <c r="DL16" s="9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9"/>
      <c r="FA16" s="9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>
        <v>3</v>
      </c>
      <c r="IT16" s="1"/>
      <c r="IU16" s="1"/>
      <c r="IV16" s="1"/>
      <c r="IW16" s="1"/>
      <c r="IX16" s="1"/>
      <c r="IY16" s="1"/>
      <c r="IZ16" s="1"/>
      <c r="JA16" s="1"/>
      <c r="JB16" s="1">
        <v>7</v>
      </c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9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>
        <f>4*1.5</f>
        <v>6</v>
      </c>
      <c r="MZ16" s="106"/>
      <c r="NA16" s="106"/>
      <c r="NB16" s="106">
        <f>2+1</f>
        <v>3</v>
      </c>
      <c r="NC16" s="106"/>
      <c r="ND16" s="106"/>
      <c r="NE16" s="106"/>
      <c r="NF16" s="106"/>
      <c r="NG16" s="106">
        <f>3*1.5</f>
        <v>4.5</v>
      </c>
      <c r="NH16" s="106"/>
      <c r="NI16" s="106"/>
      <c r="NJ16" s="106">
        <v>2</v>
      </c>
      <c r="NK16" s="106"/>
      <c r="NL16" s="106"/>
      <c r="NM16" s="106"/>
      <c r="NN16" s="106"/>
      <c r="NO16" s="106"/>
      <c r="NP16" s="106"/>
      <c r="NQ16" s="106">
        <f>1+5</f>
        <v>6</v>
      </c>
      <c r="NR16" s="106"/>
      <c r="NS16" s="106"/>
      <c r="NT16" s="106"/>
      <c r="NU16" s="106"/>
      <c r="NV16" s="106">
        <v>4</v>
      </c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/>
      <c r="RM16" s="106"/>
      <c r="RN16" s="106"/>
      <c r="RO16" s="106"/>
      <c r="RP16" s="106"/>
      <c r="RQ16" s="106"/>
      <c r="RR16" s="106"/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"/>
    </row>
    <row r="17" spans="1:522" ht="18" customHeight="1" x14ac:dyDescent="0.25">
      <c r="D17" s="4" t="s">
        <v>554</v>
      </c>
      <c r="E17" s="1">
        <v>13045</v>
      </c>
      <c r="H17" s="4"/>
      <c r="I17" s="1">
        <f t="shared" si="1"/>
        <v>0</v>
      </c>
      <c r="J17" s="3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9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9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9"/>
      <c r="DE17" s="9"/>
      <c r="DF17" s="1"/>
      <c r="DG17" s="1"/>
      <c r="DH17" s="1"/>
      <c r="DI17" s="1"/>
      <c r="DJ17" s="1"/>
      <c r="DK17" s="9"/>
      <c r="DL17" s="9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9"/>
      <c r="FA17" s="9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9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 t="s">
        <v>307</v>
      </c>
      <c r="LZ17" s="106" t="s">
        <v>307</v>
      </c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"/>
    </row>
    <row r="18" spans="1:522" s="10" customFormat="1" ht="18" customHeight="1" x14ac:dyDescent="0.25">
      <c r="A18" s="12">
        <v>3</v>
      </c>
      <c r="B18" s="11" t="s">
        <v>80</v>
      </c>
      <c r="C18" s="1">
        <v>7987</v>
      </c>
      <c r="D18" s="4" t="s">
        <v>110</v>
      </c>
      <c r="E18" s="1">
        <v>8021</v>
      </c>
      <c r="F18" s="1"/>
      <c r="G18" s="4" t="s">
        <v>29</v>
      </c>
      <c r="H18"/>
      <c r="I18" s="1">
        <f>SUM(K18:TB18)</f>
        <v>100.5</v>
      </c>
      <c r="J18" s="12">
        <f>Tabuľka2[[#This Row],[Stĺpec8]]</f>
        <v>100.5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9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 t="s">
        <v>307</v>
      </c>
      <c r="CA18" s="1"/>
      <c r="CB18" s="1"/>
      <c r="CC18" s="1"/>
      <c r="CD18" s="1" t="s">
        <v>307</v>
      </c>
      <c r="CE18" s="1"/>
      <c r="CF18" s="1"/>
      <c r="CG18" s="1">
        <f>(0+6)*1.5</f>
        <v>9</v>
      </c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06"/>
      <c r="IY18" s="106">
        <f>6+5</f>
        <v>11</v>
      </c>
      <c r="IZ18" s="106">
        <f>9+7</f>
        <v>16</v>
      </c>
      <c r="JA18" s="106"/>
      <c r="JB18" s="106"/>
      <c r="JC18" s="106"/>
      <c r="JD18" s="106"/>
      <c r="JE18" s="106"/>
      <c r="JF18" s="106"/>
      <c r="JG18" s="106"/>
      <c r="JH18" s="106">
        <f>5+4</f>
        <v>9</v>
      </c>
      <c r="JI18" s="106"/>
      <c r="JJ18" s="106"/>
      <c r="JK18" s="106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97"/>
      <c r="KD18" s="97"/>
      <c r="KE18" s="97"/>
      <c r="KF18" s="97"/>
      <c r="KG18" s="97"/>
      <c r="KH18" s="97"/>
      <c r="KI18" s="97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06"/>
      <c r="KV18" s="106"/>
      <c r="KW18" s="106"/>
      <c r="KX18" s="106"/>
      <c r="KY18" s="106"/>
      <c r="KZ18" s="106"/>
      <c r="LA18" s="106"/>
      <c r="LB18" s="106">
        <f>(4+5)*1.5</f>
        <v>13.5</v>
      </c>
      <c r="LC18" s="106"/>
      <c r="LD18" s="106"/>
      <c r="LE18" s="106"/>
      <c r="LF18" s="106"/>
      <c r="LG18" s="106"/>
      <c r="LH18" s="106"/>
      <c r="LI18" s="106"/>
      <c r="LJ18" s="106"/>
      <c r="LK18" s="106"/>
      <c r="LL18" s="106">
        <f>(4+6)*1.5</f>
        <v>15</v>
      </c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>
        <f>6+6</f>
        <v>12</v>
      </c>
      <c r="RL18" s="1">
        <f>8+7</f>
        <v>15</v>
      </c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</row>
    <row r="19" spans="1:522" s="10" customFormat="1" ht="18" customHeight="1" x14ac:dyDescent="0.25">
      <c r="A19" s="12">
        <v>4</v>
      </c>
      <c r="B19" s="11" t="s">
        <v>81</v>
      </c>
      <c r="C19" s="1">
        <v>10993</v>
      </c>
      <c r="D19" t="s">
        <v>82</v>
      </c>
      <c r="E19" s="1">
        <v>10993</v>
      </c>
      <c r="F19" s="1">
        <v>2016</v>
      </c>
      <c r="G19" t="s">
        <v>210</v>
      </c>
      <c r="H19"/>
      <c r="I19" s="1">
        <f t="shared" si="1"/>
        <v>80</v>
      </c>
      <c r="J19" s="12">
        <f>Tabuľka2[[#This Row],[Stĺpec8]]</f>
        <v>80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9"/>
      <c r="AJ19" s="9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9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>
        <f>3+2</f>
        <v>5</v>
      </c>
      <c r="CL19" s="1"/>
      <c r="CM19" s="1">
        <f>3+4</f>
        <v>7</v>
      </c>
      <c r="CN19" s="1"/>
      <c r="CO19" s="1"/>
      <c r="CP19" s="1"/>
      <c r="CQ19" s="1"/>
      <c r="CR19" s="1"/>
      <c r="CS19" s="1"/>
      <c r="CT19" s="1">
        <f>3+4</f>
        <v>7</v>
      </c>
      <c r="CU19" s="1"/>
      <c r="CV19" s="1">
        <f>4+6</f>
        <v>10</v>
      </c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>
        <f>3+4</f>
        <v>7</v>
      </c>
      <c r="DH19" s="1">
        <f>4+4</f>
        <v>8</v>
      </c>
      <c r="DI19" s="9"/>
      <c r="DJ19" s="1"/>
      <c r="DK19" s="1"/>
      <c r="DL19" s="1"/>
      <c r="DM19" s="1"/>
      <c r="DN19" s="1"/>
      <c r="DO19" s="1">
        <f>2+2</f>
        <v>4</v>
      </c>
      <c r="DP19" s="1">
        <f>4+4</f>
        <v>8</v>
      </c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9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9"/>
      <c r="HM19" s="1"/>
      <c r="HN19" s="1"/>
      <c r="HO19" s="1"/>
      <c r="HP19" s="1"/>
      <c r="HQ19" s="1"/>
      <c r="HR19" s="1"/>
      <c r="HS19" s="1"/>
      <c r="HT19" s="1"/>
      <c r="HU19" s="1"/>
      <c r="HV19" s="9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>
        <f>1+2</f>
        <v>3</v>
      </c>
      <c r="IY19" s="1">
        <v>1</v>
      </c>
      <c r="IZ19" s="1"/>
      <c r="JA19" s="1"/>
      <c r="JB19" s="1"/>
      <c r="JC19" s="1"/>
      <c r="JD19" s="1"/>
      <c r="JE19" s="1"/>
      <c r="JF19" s="1"/>
      <c r="JG19" s="1">
        <f>4+2</f>
        <v>6</v>
      </c>
      <c r="JH19" s="1"/>
      <c r="JI19" s="1"/>
      <c r="JJ19" s="1"/>
      <c r="JK19" s="1"/>
      <c r="JL19" s="1"/>
      <c r="JM19" s="1"/>
      <c r="JN19" s="1"/>
      <c r="JO19" s="1"/>
      <c r="JP19" s="1"/>
      <c r="JQ19" s="1" t="s">
        <v>307</v>
      </c>
      <c r="JR19" s="1" t="s">
        <v>307</v>
      </c>
      <c r="JS19" s="1"/>
      <c r="JT19" s="1"/>
      <c r="JU19" s="1"/>
      <c r="JV19" s="1"/>
      <c r="JW19" s="1"/>
      <c r="JX19" s="1">
        <v>3</v>
      </c>
      <c r="JY19" s="1"/>
      <c r="JZ19" s="1"/>
      <c r="KA19" s="1"/>
      <c r="KB19" s="1"/>
      <c r="KC19" s="64"/>
      <c r="KD19" s="64"/>
      <c r="KE19" s="64"/>
      <c r="KF19" s="64"/>
      <c r="KG19" s="64"/>
      <c r="KH19" s="64"/>
      <c r="KI19" s="64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 t="s">
        <v>307</v>
      </c>
      <c r="LB19" s="1"/>
      <c r="LC19" s="1"/>
      <c r="LD19" s="1"/>
      <c r="LE19" s="1"/>
      <c r="LF19" s="1"/>
      <c r="LG19" s="1"/>
      <c r="LH19" s="1"/>
      <c r="LI19" s="1"/>
      <c r="LJ19" s="1"/>
      <c r="LK19" s="1">
        <f>2*1.5</f>
        <v>3</v>
      </c>
      <c r="LL19" s="1"/>
      <c r="LM19" s="1"/>
      <c r="LN19" s="1"/>
      <c r="LO19" s="1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>
        <f>1+1</f>
        <v>2</v>
      </c>
      <c r="ND19" s="106"/>
      <c r="NE19" s="106"/>
      <c r="NF19" s="106"/>
      <c r="NG19" s="1"/>
      <c r="NH19" s="1"/>
      <c r="NI19" s="1"/>
      <c r="NJ19" s="1"/>
      <c r="NK19" s="1">
        <f>3+3</f>
        <v>6</v>
      </c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</row>
    <row r="20" spans="1:522" s="10" customFormat="1" ht="18" customHeight="1" x14ac:dyDescent="0.25">
      <c r="A20" s="12">
        <v>5</v>
      </c>
      <c r="B20" s="11" t="s">
        <v>116</v>
      </c>
      <c r="C20" s="1">
        <v>8293</v>
      </c>
      <c r="D20" s="52" t="s">
        <v>118</v>
      </c>
      <c r="E20" s="1">
        <v>11082</v>
      </c>
      <c r="F20" s="1">
        <v>2016</v>
      </c>
      <c r="G20" s="4" t="s">
        <v>52</v>
      </c>
      <c r="H20"/>
      <c r="I20" s="1">
        <f t="shared" ref="I20" si="2">SUM(K20:TB20)</f>
        <v>47</v>
      </c>
      <c r="J20" s="12">
        <v>52</v>
      </c>
      <c r="K20" s="1"/>
      <c r="L20" s="1"/>
      <c r="M20" s="1"/>
      <c r="N20" s="1"/>
      <c r="O20" s="1"/>
      <c r="P20" s="1"/>
      <c r="Q20" s="1">
        <v>2</v>
      </c>
      <c r="R20" s="1">
        <v>2</v>
      </c>
      <c r="S20" s="1"/>
      <c r="T20" s="1"/>
      <c r="U20" s="1"/>
      <c r="V20" s="1"/>
      <c r="W20" s="1">
        <v>1</v>
      </c>
      <c r="X20" s="1"/>
      <c r="Y20" s="1"/>
      <c r="Z20" s="1"/>
      <c r="AA20" s="1">
        <f>1+2</f>
        <v>3</v>
      </c>
      <c r="AB20" s="1"/>
      <c r="AC20" s="1"/>
      <c r="AD20" s="1"/>
      <c r="AE20" s="1"/>
      <c r="AF20" s="1"/>
      <c r="AG20" s="1"/>
      <c r="AH20" s="1"/>
      <c r="AI20" s="9"/>
      <c r="AJ20" s="9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9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9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9"/>
      <c r="EN20" s="1"/>
      <c r="EO20" s="1">
        <f>1+2</f>
        <v>3</v>
      </c>
      <c r="EP20" s="1">
        <f>3+3</f>
        <v>6</v>
      </c>
      <c r="EQ20" s="1"/>
      <c r="ER20" s="1"/>
      <c r="ES20" s="1"/>
      <c r="ET20" s="1"/>
      <c r="EU20" s="1"/>
      <c r="EV20" s="1"/>
      <c r="EW20" s="1"/>
      <c r="EX20" s="1">
        <f>3+3</f>
        <v>6</v>
      </c>
      <c r="EY20" s="1" t="s">
        <v>307</v>
      </c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>
        <v>1</v>
      </c>
      <c r="HJ20" s="1">
        <f>5+2</f>
        <v>7</v>
      </c>
      <c r="HK20" s="1"/>
      <c r="HL20" s="9"/>
      <c r="HM20" s="1"/>
      <c r="HN20" s="1"/>
      <c r="HO20" s="1"/>
      <c r="HP20" s="1"/>
      <c r="HQ20" s="1"/>
      <c r="HR20" s="1">
        <f>2+1</f>
        <v>3</v>
      </c>
      <c r="HS20" s="1">
        <f>3+2</f>
        <v>5</v>
      </c>
      <c r="HT20" s="1"/>
      <c r="HU20" s="1"/>
      <c r="HV20" s="9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>
        <f>3+3</f>
        <v>6</v>
      </c>
      <c r="IY20" s="1" t="s">
        <v>307</v>
      </c>
      <c r="IZ20" s="1"/>
      <c r="JA20" s="1"/>
      <c r="JB20" s="1"/>
      <c r="JC20" s="1"/>
      <c r="JD20" s="1"/>
      <c r="JE20" s="1"/>
      <c r="JF20" s="1"/>
      <c r="JG20" s="1" t="s">
        <v>307</v>
      </c>
      <c r="JH20" s="1" t="s">
        <v>307</v>
      </c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64"/>
      <c r="KD20" s="64"/>
      <c r="KE20" s="64"/>
      <c r="KF20" s="64"/>
      <c r="KG20" s="64"/>
      <c r="KH20" s="64"/>
      <c r="KI20" s="64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 t="s">
        <v>307</v>
      </c>
      <c r="LB20" s="1">
        <v>1</v>
      </c>
      <c r="LC20" s="1"/>
      <c r="LD20" s="1"/>
      <c r="LE20" s="1"/>
      <c r="LF20" s="1"/>
      <c r="LG20" s="1"/>
      <c r="LH20" s="1"/>
      <c r="LI20" s="1"/>
      <c r="LJ20" s="1"/>
      <c r="LK20" s="1"/>
      <c r="LL20" s="1">
        <v>1</v>
      </c>
      <c r="LM20" s="1"/>
      <c r="LN20" s="1"/>
      <c r="LO20" s="1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06"/>
      <c r="NF20" s="106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s="10" customFormat="1" ht="18" customHeight="1" x14ac:dyDescent="0.25">
      <c r="A21" s="12"/>
      <c r="B21" s="11"/>
      <c r="C21" s="1"/>
      <c r="D21" s="4" t="s">
        <v>517</v>
      </c>
      <c r="E21" s="1">
        <v>13032</v>
      </c>
      <c r="F21" s="1">
        <v>2020</v>
      </c>
      <c r="G21" s="4"/>
      <c r="H21"/>
      <c r="I21" s="1">
        <f t="shared" ref="I21:I29" si="3">SUM(K21:TB21)</f>
        <v>7</v>
      </c>
      <c r="J21" s="3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9"/>
      <c r="AJ21" s="9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9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9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9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9"/>
      <c r="HM21" s="1"/>
      <c r="HN21" s="1"/>
      <c r="HO21" s="1"/>
      <c r="HP21" s="1"/>
      <c r="HQ21" s="1"/>
      <c r="HR21" s="1"/>
      <c r="HS21" s="1"/>
      <c r="HT21" s="1"/>
      <c r="HU21" s="1"/>
      <c r="HV21" s="9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64"/>
      <c r="KD21" s="64"/>
      <c r="KE21" s="64"/>
      <c r="KF21" s="64"/>
      <c r="KG21" s="64"/>
      <c r="KH21" s="64"/>
      <c r="KI21" s="64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>
        <v>3</v>
      </c>
      <c r="KV21" s="1"/>
      <c r="KW21" s="1"/>
      <c r="KX21" s="1"/>
      <c r="KY21" s="1"/>
      <c r="KZ21" s="1"/>
      <c r="LA21" s="1"/>
      <c r="LB21" s="1"/>
      <c r="LC21" s="1"/>
      <c r="LD21" s="1"/>
      <c r="LE21" s="1">
        <v>4</v>
      </c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06"/>
      <c r="LQ21" s="106"/>
      <c r="LR21" s="106"/>
      <c r="LS21" s="106"/>
      <c r="LT21" s="106"/>
      <c r="LU21" s="106"/>
      <c r="LV21" s="106"/>
      <c r="LW21" s="106"/>
      <c r="LX21" s="106"/>
      <c r="LY21" s="106"/>
      <c r="LZ21" s="106"/>
      <c r="MA21" s="106"/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11" t="s">
        <v>307</v>
      </c>
      <c r="MY21" s="106"/>
      <c r="MZ21" s="106"/>
      <c r="NA21" s="106"/>
      <c r="NB21" s="106"/>
      <c r="NC21" s="106"/>
      <c r="ND21" s="106"/>
      <c r="NE21" s="106"/>
      <c r="NF21" s="106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s="10" customFormat="1" ht="18" customHeight="1" x14ac:dyDescent="0.25">
      <c r="A22" s="12">
        <v>6</v>
      </c>
      <c r="B22" s="11" t="s">
        <v>308</v>
      </c>
      <c r="C22" s="1">
        <v>9317</v>
      </c>
      <c r="D22" s="133" t="s">
        <v>113</v>
      </c>
      <c r="E22" s="1">
        <v>11682</v>
      </c>
      <c r="F22" s="1"/>
      <c r="G22" s="133" t="s">
        <v>19</v>
      </c>
      <c r="H22"/>
      <c r="I22" s="1">
        <f>SUM(K22:TB22)</f>
        <v>51</v>
      </c>
      <c r="J22" s="12">
        <f>Tabuľka2[[#This Row],[Stĺpec8]]</f>
        <v>51</v>
      </c>
      <c r="K22" s="1"/>
      <c r="L22" s="1"/>
      <c r="M22" s="1"/>
      <c r="N22" s="1"/>
      <c r="O22" s="1"/>
      <c r="P22" s="1"/>
      <c r="Q22" s="9" t="s">
        <v>307</v>
      </c>
      <c r="R22" s="1"/>
      <c r="S22" s="1"/>
      <c r="T22" s="1"/>
      <c r="U22" s="1"/>
      <c r="V22" s="1"/>
      <c r="W22" s="1"/>
      <c r="X22" s="1"/>
      <c r="Y22" s="1"/>
      <c r="Z22" s="1"/>
      <c r="AA22" s="1">
        <v>2</v>
      </c>
      <c r="AB22" s="1"/>
      <c r="AC22" s="1"/>
      <c r="AD22" s="1"/>
      <c r="AE22" s="1"/>
      <c r="AF22" s="1"/>
      <c r="AG22" s="1"/>
      <c r="AH22" s="1"/>
      <c r="AI22" s="1"/>
      <c r="AJ22" s="1"/>
      <c r="AK22" s="9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>
        <v>2</v>
      </c>
      <c r="AZ22" s="1"/>
      <c r="BA22" s="1"/>
      <c r="BB22" s="1"/>
      <c r="BC22" s="1"/>
      <c r="BD22" s="1"/>
      <c r="BE22" s="1"/>
      <c r="BF22" s="1">
        <v>4</v>
      </c>
      <c r="BG22" s="1"/>
      <c r="BH22" s="1"/>
      <c r="BI22" s="1"/>
      <c r="BJ22" s="1"/>
      <c r="BK22" s="9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9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>
        <f>1+2</f>
        <v>3</v>
      </c>
      <c r="EK22" s="1"/>
      <c r="EL22" s="1"/>
      <c r="EM22" s="1">
        <f>1</f>
        <v>1</v>
      </c>
      <c r="EN22" s="1"/>
      <c r="EO22" s="1"/>
      <c r="EP22" s="1"/>
      <c r="EQ22" s="1"/>
      <c r="ER22" s="9"/>
      <c r="ES22" s="1"/>
      <c r="ET22" s="1"/>
      <c r="EU22" s="1">
        <f>1+2</f>
        <v>3</v>
      </c>
      <c r="EV22" s="1"/>
      <c r="EW22" s="1" t="s">
        <v>307</v>
      </c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64"/>
      <c r="FI22" s="64"/>
      <c r="FJ22" s="62"/>
      <c r="FK22" s="62"/>
      <c r="FL22" s="64"/>
      <c r="FM22" s="62"/>
      <c r="FN22" s="64"/>
      <c r="FO22" s="64"/>
      <c r="FP22" s="62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2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>
        <f>3+1</f>
        <v>4</v>
      </c>
      <c r="HD22" s="64">
        <v>3</v>
      </c>
      <c r="HE22" s="64"/>
      <c r="HF22" s="64"/>
      <c r="HG22" s="64"/>
      <c r="HH22" s="64"/>
      <c r="HI22" s="64"/>
      <c r="HJ22" s="64"/>
      <c r="HK22" s="64"/>
      <c r="HL22" s="64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>
        <f>2+7</f>
        <v>9</v>
      </c>
      <c r="IM22" s="1"/>
      <c r="IN22" s="1"/>
      <c r="IO22" s="1"/>
      <c r="IP22" s="1"/>
      <c r="IQ22" s="1"/>
      <c r="IR22" s="1">
        <f>1+2</f>
        <v>3</v>
      </c>
      <c r="IS22" s="1"/>
      <c r="IT22" s="1"/>
      <c r="IU22" s="1"/>
      <c r="IV22" s="1"/>
      <c r="IW22" s="1" t="s">
        <v>307</v>
      </c>
      <c r="IX22" s="1"/>
      <c r="IY22" s="1"/>
      <c r="IZ22" s="64"/>
      <c r="JA22" s="64"/>
      <c r="JB22" s="1">
        <v>5</v>
      </c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64"/>
      <c r="KD22" s="64"/>
      <c r="KE22" s="64"/>
      <c r="KF22" s="64"/>
      <c r="KG22" s="64"/>
      <c r="KH22" s="64"/>
      <c r="KI22" s="64"/>
      <c r="KJ22" s="1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06"/>
      <c r="KV22" s="106"/>
      <c r="KW22" s="111"/>
      <c r="KX22" s="106"/>
      <c r="KY22" s="106"/>
      <c r="KZ22" s="106"/>
      <c r="LA22" s="106"/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06"/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 t="s">
        <v>307</v>
      </c>
      <c r="MK22" s="106">
        <v>1</v>
      </c>
      <c r="ML22" s="106"/>
      <c r="MM22" s="106"/>
      <c r="MN22" s="106"/>
      <c r="MO22" s="106"/>
      <c r="MP22" s="106"/>
      <c r="MQ22" s="106"/>
      <c r="MR22" s="106"/>
      <c r="MS22" s="106">
        <f>1+2</f>
        <v>3</v>
      </c>
      <c r="MT22" s="106">
        <f>2+3</f>
        <v>5</v>
      </c>
      <c r="MU22" s="106"/>
      <c r="MV22" s="106"/>
      <c r="MW22" s="106"/>
      <c r="MX22" s="106"/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06"/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/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/>
      <c r="RK22" s="106"/>
      <c r="RL22" s="106"/>
      <c r="RM22" s="106"/>
      <c r="RN22" s="106"/>
      <c r="RO22" s="106"/>
      <c r="RP22" s="106"/>
      <c r="RQ22" s="106"/>
      <c r="RR22" s="106"/>
      <c r="RS22" s="106"/>
      <c r="RT22" s="106"/>
      <c r="RU22" s="106"/>
      <c r="RV22" s="106"/>
      <c r="RW22" s="106"/>
      <c r="RX22" s="106"/>
      <c r="RY22" s="106"/>
      <c r="RZ22" s="106">
        <v>3</v>
      </c>
      <c r="SA22" s="106" t="s">
        <v>641</v>
      </c>
      <c r="SB22" s="106"/>
      <c r="SC22" s="106"/>
      <c r="SD22" s="106"/>
      <c r="SE22" s="106"/>
      <c r="SF22" s="106"/>
      <c r="SG22" s="106"/>
      <c r="SH22" s="106"/>
      <c r="SI22" s="106"/>
      <c r="SJ22" s="106"/>
      <c r="SK22" s="106"/>
      <c r="SL22" s="106"/>
      <c r="SM22" s="106"/>
      <c r="SN22" s="106"/>
      <c r="SO22" s="106"/>
      <c r="SP22" s="106"/>
      <c r="SQ22" s="106"/>
      <c r="SR22" s="106"/>
      <c r="SS22" s="106"/>
      <c r="ST22" s="106"/>
      <c r="SU22" s="106"/>
      <c r="SV22" s="106"/>
      <c r="SW22" s="106"/>
      <c r="SX22" s="106"/>
      <c r="SY22" s="106"/>
      <c r="SZ22" s="106"/>
      <c r="TA22" s="106"/>
      <c r="TB22" s="1"/>
    </row>
    <row r="23" spans="1:522" s="10" customFormat="1" ht="18" customHeight="1" x14ac:dyDescent="0.25">
      <c r="A23" s="12"/>
      <c r="B23" s="11" t="s">
        <v>158</v>
      </c>
      <c r="C23" s="1"/>
      <c r="D23" t="s">
        <v>388</v>
      </c>
      <c r="E23" s="1"/>
      <c r="F23" s="1"/>
      <c r="G23"/>
      <c r="H23"/>
      <c r="I23" s="1">
        <f>SUM(K23:TB23)</f>
        <v>9</v>
      </c>
      <c r="J23" s="12">
        <f>FL24+IC24+JE24+MB24+MC24+NP24+NS24+Tabuľka2[[#This Row],[Stĺpec413]]+PK24+PM24+PW24+QA24+RF24+RN24+RR24</f>
        <v>51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9"/>
      <c r="AH23" s="1"/>
      <c r="AI23" s="9"/>
      <c r="AJ23" s="9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9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9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 t="s">
        <v>307</v>
      </c>
      <c r="DU23" s="1" t="s">
        <v>307</v>
      </c>
      <c r="DV23" s="1"/>
      <c r="DW23" s="1"/>
      <c r="DX23" s="1" t="s">
        <v>307</v>
      </c>
      <c r="DY23" s="1" t="s">
        <v>307</v>
      </c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9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>
        <v>2</v>
      </c>
      <c r="FJ23" s="1" t="s">
        <v>307</v>
      </c>
      <c r="FK23" s="1" t="s">
        <v>307</v>
      </c>
      <c r="FL23" s="1" t="s">
        <v>307</v>
      </c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9" t="s">
        <v>307</v>
      </c>
      <c r="HW23" s="1" t="s">
        <v>307</v>
      </c>
      <c r="HX23" s="1"/>
      <c r="HY23" s="1"/>
      <c r="HZ23" s="1" t="s">
        <v>307</v>
      </c>
      <c r="IA23" s="1" t="s">
        <v>307</v>
      </c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 t="s">
        <v>307</v>
      </c>
      <c r="IX23" s="1" t="s">
        <v>307</v>
      </c>
      <c r="IY23" s="1"/>
      <c r="IZ23" s="1"/>
      <c r="JA23" s="1"/>
      <c r="JB23" s="1"/>
      <c r="JC23" s="1"/>
      <c r="JD23" s="1"/>
      <c r="JE23" s="1"/>
      <c r="JF23" s="1" t="s">
        <v>307</v>
      </c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64"/>
      <c r="KD23" s="64"/>
      <c r="KE23" s="64"/>
      <c r="KF23" s="64"/>
      <c r="KG23" s="64"/>
      <c r="KH23" s="64"/>
      <c r="KI23" s="64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06"/>
      <c r="LV23" s="106"/>
      <c r="LW23" s="106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06"/>
      <c r="NB23" s="111" t="s">
        <v>307</v>
      </c>
      <c r="NC23" s="111" t="s">
        <v>307</v>
      </c>
      <c r="ND23" s="106"/>
      <c r="NE23" s="106"/>
      <c r="NF23" s="106"/>
      <c r="NG23" s="106"/>
      <c r="NH23" s="106"/>
      <c r="NI23" s="106"/>
      <c r="NJ23" s="111" t="s">
        <v>307</v>
      </c>
      <c r="NK23" s="106"/>
      <c r="NL23" s="106"/>
      <c r="NM23" s="106"/>
      <c r="NN23" s="106"/>
      <c r="NO23" s="106"/>
      <c r="NP23" s="106">
        <v>1</v>
      </c>
      <c r="NQ23" s="106"/>
      <c r="NR23" s="106">
        <v>1</v>
      </c>
      <c r="NS23" s="106"/>
      <c r="NT23" s="106"/>
      <c r="NU23" s="106"/>
      <c r="NV23" s="106"/>
      <c r="NW23" s="106"/>
      <c r="NX23" s="106"/>
      <c r="NY23" s="106"/>
      <c r="NZ23" s="106"/>
      <c r="OA23" s="106"/>
      <c r="OB23" s="106"/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/>
      <c r="PH23" s="106"/>
      <c r="PI23" s="106"/>
      <c r="PJ23" s="106">
        <f>2+3</f>
        <v>5</v>
      </c>
      <c r="PK23" s="106"/>
      <c r="PL23" s="106"/>
      <c r="PM23" s="106"/>
      <c r="PN23" s="106"/>
      <c r="PO23" s="106"/>
      <c r="PP23" s="106"/>
      <c r="PQ23" s="106"/>
      <c r="PR23" s="106"/>
      <c r="PS23" s="106"/>
      <c r="PT23" s="106"/>
      <c r="PU23" s="106"/>
      <c r="PV23" s="106"/>
      <c r="PW23" s="106"/>
      <c r="PX23" s="106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/>
      <c r="RF23" s="106"/>
      <c r="RG23" s="106"/>
      <c r="RH23" s="106"/>
      <c r="RI23" s="106"/>
      <c r="RJ23" s="106"/>
      <c r="RK23" s="106"/>
      <c r="RL23" s="106"/>
      <c r="RM23" s="106"/>
      <c r="RN23" s="106"/>
      <c r="RO23" s="106"/>
      <c r="RP23" s="106"/>
      <c r="RQ23" s="106"/>
      <c r="RR23" s="106"/>
      <c r="RS23" s="106"/>
      <c r="RT23" s="106"/>
      <c r="RU23" s="106"/>
      <c r="RV23" s="106"/>
      <c r="RW23" s="106"/>
      <c r="RX23" s="106"/>
      <c r="RY23" s="106"/>
      <c r="RZ23" s="106"/>
      <c r="SA23" s="106"/>
      <c r="SB23" s="106"/>
      <c r="SC23" s="106"/>
      <c r="SD23" s="106"/>
      <c r="SE23" s="106"/>
      <c r="SF23" s="106"/>
      <c r="SG23" s="106"/>
      <c r="SH23" s="106"/>
      <c r="SI23" s="106"/>
      <c r="SJ23" s="106"/>
      <c r="SK23" s="106"/>
      <c r="SL23" s="106"/>
      <c r="SM23" s="106"/>
      <c r="SN23" s="106"/>
      <c r="SO23" s="106"/>
      <c r="SP23" s="106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"/>
    </row>
    <row r="24" spans="1:522" s="10" customFormat="1" ht="18" customHeight="1" x14ac:dyDescent="0.25">
      <c r="A24" s="12"/>
      <c r="B24" s="11"/>
      <c r="C24" s="1"/>
      <c r="D24" t="s">
        <v>159</v>
      </c>
      <c r="E24" s="1"/>
      <c r="F24" s="1"/>
      <c r="G24"/>
      <c r="H24"/>
      <c r="I24" s="1">
        <f>SUM(K24:TB24)</f>
        <v>52</v>
      </c>
      <c r="J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9"/>
      <c r="AH24" s="1"/>
      <c r="AI24" s="9"/>
      <c r="AJ24" s="9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9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9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9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 t="s">
        <v>307</v>
      </c>
      <c r="FJ24" s="1">
        <f>1+1</f>
        <v>2</v>
      </c>
      <c r="FK24" s="1"/>
      <c r="FL24" s="1">
        <v>3</v>
      </c>
      <c r="FM24" s="1">
        <v>2</v>
      </c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9"/>
      <c r="HW24" s="1" t="s">
        <v>307</v>
      </c>
      <c r="HX24" s="1" t="s">
        <v>307</v>
      </c>
      <c r="HY24" s="1"/>
      <c r="HZ24" s="1" t="s">
        <v>307</v>
      </c>
      <c r="IA24" s="1"/>
      <c r="IB24" s="1"/>
      <c r="IC24" s="1">
        <v>2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 t="s">
        <v>307</v>
      </c>
      <c r="IW24" s="1"/>
      <c r="IX24" s="1" t="s">
        <v>307</v>
      </c>
      <c r="IY24" s="1"/>
      <c r="IZ24" s="1"/>
      <c r="JA24" s="1"/>
      <c r="JB24" s="1"/>
      <c r="JC24" s="1"/>
      <c r="JD24" s="1"/>
      <c r="JE24" s="1">
        <v>2</v>
      </c>
      <c r="JF24" s="1"/>
      <c r="JG24" s="1" t="s">
        <v>307</v>
      </c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64"/>
      <c r="KD24" s="64"/>
      <c r="KE24" s="64"/>
      <c r="KF24" s="64"/>
      <c r="KG24" s="64"/>
      <c r="KH24" s="64"/>
      <c r="KI24" s="64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06"/>
      <c r="LV24" s="106"/>
      <c r="LW24" s="106"/>
      <c r="LX24" s="106"/>
      <c r="LY24" s="106"/>
      <c r="LZ24" s="106"/>
      <c r="MA24" s="106"/>
      <c r="MB24" s="106">
        <v>3</v>
      </c>
      <c r="MC24" s="106">
        <v>3</v>
      </c>
      <c r="MD24" s="106"/>
      <c r="ME24" s="106"/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06"/>
      <c r="MS24" s="106"/>
      <c r="MT24" s="106"/>
      <c r="MU24" s="106"/>
      <c r="MV24" s="106"/>
      <c r="MW24" s="106"/>
      <c r="MX24" s="106"/>
      <c r="MY24" s="106"/>
      <c r="MZ24" s="106"/>
      <c r="NA24" s="111" t="s">
        <v>307</v>
      </c>
      <c r="NB24" s="106"/>
      <c r="NC24" s="111" t="s">
        <v>307</v>
      </c>
      <c r="ND24" s="106"/>
      <c r="NE24" s="106"/>
      <c r="NF24" s="106"/>
      <c r="NG24" s="106"/>
      <c r="NH24" s="106"/>
      <c r="NI24" s="111" t="s">
        <v>307</v>
      </c>
      <c r="NJ24" s="106"/>
      <c r="NK24" s="111" t="s">
        <v>307</v>
      </c>
      <c r="NL24" s="106"/>
      <c r="NM24" s="106"/>
      <c r="NN24" s="106"/>
      <c r="NO24" s="106"/>
      <c r="NP24" s="106">
        <f>1+1</f>
        <v>2</v>
      </c>
      <c r="NQ24" s="106"/>
      <c r="NR24" s="106"/>
      <c r="NS24" s="106">
        <f>4+2</f>
        <v>6</v>
      </c>
      <c r="NT24" s="106"/>
      <c r="NU24" s="106"/>
      <c r="NV24" s="106"/>
      <c r="NW24" s="106"/>
      <c r="NX24" s="106">
        <v>1</v>
      </c>
      <c r="NY24" s="106"/>
      <c r="NZ24" s="106">
        <v>1</v>
      </c>
      <c r="OA24" s="106"/>
      <c r="OB24" s="106"/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/>
      <c r="PJ24" s="106"/>
      <c r="PK24" s="106">
        <f>3+2</f>
        <v>5</v>
      </c>
      <c r="PL24" s="106"/>
      <c r="PM24" s="106">
        <v>5</v>
      </c>
      <c r="PN24" s="106"/>
      <c r="PO24" s="106"/>
      <c r="PP24" s="106"/>
      <c r="PQ24" s="106"/>
      <c r="PR24" s="106"/>
      <c r="PS24" s="106"/>
      <c r="PT24" s="106"/>
      <c r="PU24" s="106"/>
      <c r="PV24" s="106"/>
      <c r="PW24" s="106">
        <f>3</f>
        <v>3</v>
      </c>
      <c r="PX24" s="106"/>
      <c r="PY24" s="106"/>
      <c r="PZ24" s="106"/>
      <c r="QA24" s="106">
        <v>2</v>
      </c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>
        <v>3</v>
      </c>
      <c r="RG24" s="106"/>
      <c r="RH24" s="106"/>
      <c r="RI24" s="106"/>
      <c r="RJ24" s="106" t="s">
        <v>307</v>
      </c>
      <c r="RK24" s="106"/>
      <c r="RL24" s="106"/>
      <c r="RM24" s="106"/>
      <c r="RN24" s="106">
        <v>3</v>
      </c>
      <c r="RO24" s="106"/>
      <c r="RP24" s="106"/>
      <c r="RQ24" s="106"/>
      <c r="RR24" s="106">
        <f>3+1</f>
        <v>4</v>
      </c>
      <c r="RS24" s="106"/>
      <c r="RT24" s="106"/>
      <c r="RU24" s="106"/>
      <c r="RV24" s="106"/>
      <c r="RW24" s="106"/>
      <c r="RX24" s="106"/>
      <c r="RY24" s="106"/>
      <c r="RZ24" s="106"/>
      <c r="SA24" s="106"/>
      <c r="SB24" s="106"/>
      <c r="SC24" s="106"/>
      <c r="SD24" s="106"/>
      <c r="SE24" s="106"/>
      <c r="SF24" s="106"/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"/>
    </row>
    <row r="25" spans="1:522" ht="18" customHeight="1" x14ac:dyDescent="0.25">
      <c r="A25" s="12">
        <v>8</v>
      </c>
      <c r="B25" s="11" t="s">
        <v>242</v>
      </c>
      <c r="C25" s="1">
        <v>9512</v>
      </c>
      <c r="D25" s="4" t="s">
        <v>243</v>
      </c>
      <c r="E25" s="1">
        <v>12213</v>
      </c>
      <c r="F25" s="1">
        <v>2012</v>
      </c>
      <c r="G25" s="4" t="s">
        <v>59</v>
      </c>
      <c r="H25" s="4"/>
      <c r="I25" s="1">
        <f>SUM(K25:TB25)</f>
        <v>26</v>
      </c>
      <c r="J25" s="12">
        <f>Tabuľka2[[#This Row],[Stĺpec110]]+Tabuľka2[[#This Row],[Stĺpec111]]+Tabuľka2[[#This Row],[Stĺpec113]]+Tabuľka2[[#This Row],[Stĺpec114]]+Tabuľka2[[#This Row],[Stĺpec263]]+KU26+LE26+Tabuľka2[[#This Row],[Stĺpec337]]+Tabuľka2[[#This Row],[Stĺpec336]]+NF26+NJ26+PL26+PV26+PX26+Tabuľka2[[#This Row],[Stĺpec371]]</f>
        <v>46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9"/>
      <c r="AJ25" s="1"/>
      <c r="AK25" s="9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9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 t="s">
        <v>307</v>
      </c>
      <c r="DW25" s="1" t="s">
        <v>307</v>
      </c>
      <c r="DX25" s="1"/>
      <c r="DY25" s="1"/>
      <c r="DZ25" s="1" t="s">
        <v>307</v>
      </c>
      <c r="EA25" s="1" t="s">
        <v>307</v>
      </c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>
        <f>1+1</f>
        <v>2</v>
      </c>
      <c r="FJ25" s="1">
        <f>2+1</f>
        <v>3</v>
      </c>
      <c r="FK25" s="1"/>
      <c r="FL25" s="1">
        <f>2+3</f>
        <v>5</v>
      </c>
      <c r="FM25" s="1">
        <f>3+2</f>
        <v>5</v>
      </c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 t="s">
        <v>307</v>
      </c>
      <c r="HX25" s="1">
        <v>2</v>
      </c>
      <c r="HY25" s="1"/>
      <c r="HZ25" s="1"/>
      <c r="IA25" s="1"/>
      <c r="IB25" s="1" t="s">
        <v>307</v>
      </c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 t="s">
        <v>307</v>
      </c>
      <c r="IX25" s="1" t="s">
        <v>307</v>
      </c>
      <c r="IY25" s="1"/>
      <c r="IZ25" s="1"/>
      <c r="JA25" s="1"/>
      <c r="JB25" s="1"/>
      <c r="JC25" s="1"/>
      <c r="JD25" s="1"/>
      <c r="JE25" s="1"/>
      <c r="JF25" s="1">
        <v>1</v>
      </c>
      <c r="JG25" s="1" t="s">
        <v>307</v>
      </c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64"/>
      <c r="JU25" s="64"/>
      <c r="JV25" s="64"/>
      <c r="JW25" s="64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9"/>
      <c r="KT25" s="1"/>
      <c r="KU25" s="1"/>
      <c r="KV25" s="1"/>
      <c r="KW25" s="9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06"/>
      <c r="LQ25" s="106"/>
      <c r="LR25" s="106"/>
      <c r="LS25" s="106"/>
      <c r="LT25" s="106"/>
      <c r="LU25" s="106"/>
      <c r="LV25" s="106"/>
      <c r="LW25" s="106"/>
      <c r="LX25" s="106"/>
      <c r="LY25" s="106"/>
      <c r="LZ25" s="106"/>
      <c r="MA25" s="106"/>
      <c r="MB25" s="106">
        <v>2</v>
      </c>
      <c r="MC25" s="106">
        <v>2</v>
      </c>
      <c r="MD25" s="106"/>
      <c r="ME25" s="106"/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06"/>
      <c r="MS25" s="106"/>
      <c r="MT25" s="106"/>
      <c r="MU25" s="106"/>
      <c r="MV25" s="106"/>
      <c r="MW25" s="106"/>
      <c r="MX25" s="106"/>
      <c r="MY25" s="106"/>
      <c r="MZ25" s="106"/>
      <c r="NA25" s="106"/>
      <c r="NB25" s="106"/>
      <c r="NC25" s="111" t="s">
        <v>307</v>
      </c>
      <c r="ND25" s="106"/>
      <c r="NE25" s="106"/>
      <c r="NF25" s="106"/>
      <c r="NG25" s="106"/>
      <c r="NH25" s="106"/>
      <c r="NI25" s="106"/>
      <c r="NJ25" s="106"/>
      <c r="NK25" s="111" t="s">
        <v>307</v>
      </c>
      <c r="NL25" s="106"/>
      <c r="NM25" s="106"/>
      <c r="NN25" s="106"/>
      <c r="NO25" s="106"/>
      <c r="NP25" s="111" t="s">
        <v>307</v>
      </c>
      <c r="NQ25" s="106"/>
      <c r="NR25" s="106"/>
      <c r="NS25" s="111" t="s">
        <v>307</v>
      </c>
      <c r="NT25" s="106"/>
      <c r="NU25" s="106"/>
      <c r="NV25" s="106"/>
      <c r="NW25" s="106"/>
      <c r="NX25" s="106">
        <f>2+1</f>
        <v>3</v>
      </c>
      <c r="NY25" s="106"/>
      <c r="NZ25" s="111" t="s">
        <v>307</v>
      </c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/>
      <c r="OS25" s="106"/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06"/>
      <c r="PS25" s="106"/>
      <c r="PT25" s="106"/>
      <c r="PU25" s="106"/>
      <c r="PV25" s="106"/>
      <c r="PW25" s="106"/>
      <c r="PX25" s="106"/>
      <c r="PY25" s="106"/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 t="s">
        <v>307</v>
      </c>
      <c r="RH25" s="106"/>
      <c r="RI25" s="106"/>
      <c r="RJ25" s="106" t="s">
        <v>307</v>
      </c>
      <c r="RK25" s="106"/>
      <c r="RL25" s="106"/>
      <c r="RM25" s="106"/>
      <c r="RN25" s="106"/>
      <c r="RO25" s="106" t="s">
        <v>307</v>
      </c>
      <c r="RP25" s="106"/>
      <c r="RQ25" s="106"/>
      <c r="RR25" s="106">
        <v>1</v>
      </c>
      <c r="RS25" s="106"/>
      <c r="RT25" s="106"/>
      <c r="RU25" s="106"/>
      <c r="RV25" s="106"/>
      <c r="RW25" s="106"/>
      <c r="RX25" s="106"/>
      <c r="RY25" s="106"/>
      <c r="RZ25" s="106"/>
      <c r="SA25" s="106"/>
      <c r="SB25" s="106"/>
      <c r="SC25" s="106"/>
      <c r="SD25" s="106"/>
      <c r="SE25" s="106"/>
      <c r="SF25" s="106"/>
      <c r="SG25" s="106"/>
      <c r="SH25" s="106"/>
      <c r="SI25" s="106"/>
      <c r="SJ25" s="106"/>
      <c r="SK25" s="106"/>
      <c r="SL25" s="106"/>
      <c r="SM25" s="106"/>
      <c r="SN25" s="106"/>
      <c r="SO25" s="106"/>
      <c r="SP25" s="106"/>
      <c r="SQ25" s="106"/>
      <c r="SR25" s="106"/>
      <c r="SS25" s="106"/>
      <c r="ST25" s="106"/>
      <c r="SU25" s="106"/>
      <c r="SV25" s="106"/>
      <c r="SW25" s="106"/>
      <c r="SX25" s="106"/>
      <c r="SY25" s="106"/>
      <c r="SZ25" s="106"/>
      <c r="TA25" s="106"/>
      <c r="TB25" s="1"/>
    </row>
    <row r="26" spans="1:522" ht="18" customHeight="1" x14ac:dyDescent="0.25">
      <c r="D26" s="4" t="s">
        <v>387</v>
      </c>
      <c r="E26" s="1">
        <v>12160</v>
      </c>
      <c r="F26" s="1">
        <v>2018</v>
      </c>
      <c r="G26" s="4"/>
      <c r="H26" s="4"/>
      <c r="I26" s="1">
        <f>SUM(K26:TB26)</f>
        <v>23</v>
      </c>
      <c r="J26" s="3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9"/>
      <c r="AJ26" s="1"/>
      <c r="AK26" s="9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9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 t="s">
        <v>307</v>
      </c>
      <c r="FI26" s="1" t="s">
        <v>307</v>
      </c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64"/>
      <c r="JU26" s="64"/>
      <c r="JV26" s="64"/>
      <c r="JW26" s="64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9"/>
      <c r="KT26" s="1"/>
      <c r="KU26" s="1">
        <v>3</v>
      </c>
      <c r="KV26" s="1"/>
      <c r="KW26" s="9"/>
      <c r="KX26" s="1"/>
      <c r="KY26" s="1"/>
      <c r="KZ26" s="1" t="s">
        <v>307</v>
      </c>
      <c r="LA26" s="1"/>
      <c r="LB26" s="1"/>
      <c r="LC26" s="1"/>
      <c r="LD26" s="1"/>
      <c r="LE26" s="1">
        <v>3</v>
      </c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11" t="s">
        <v>307</v>
      </c>
      <c r="MY26" s="106"/>
      <c r="MZ26" s="106"/>
      <c r="NA26" s="106"/>
      <c r="NB26" s="111" t="s">
        <v>307</v>
      </c>
      <c r="NC26" s="106"/>
      <c r="ND26" s="106"/>
      <c r="NE26" s="106"/>
      <c r="NF26" s="106">
        <v>2</v>
      </c>
      <c r="NG26" s="106"/>
      <c r="NH26" s="106"/>
      <c r="NI26" s="106"/>
      <c r="NJ26" s="106">
        <f>2+4</f>
        <v>6</v>
      </c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>
        <v>1</v>
      </c>
      <c r="PK26" s="106"/>
      <c r="PL26" s="106">
        <f>1+1</f>
        <v>2</v>
      </c>
      <c r="PM26" s="106"/>
      <c r="PN26" s="106"/>
      <c r="PO26" s="106"/>
      <c r="PP26" s="106"/>
      <c r="PQ26" s="106"/>
      <c r="PR26" s="106"/>
      <c r="PS26" s="106"/>
      <c r="PT26" s="106"/>
      <c r="PU26" s="106"/>
      <c r="PV26" s="106">
        <f>1+2</f>
        <v>3</v>
      </c>
      <c r="PW26" s="106"/>
      <c r="PX26" s="106">
        <f>2+1</f>
        <v>3</v>
      </c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"/>
    </row>
    <row r="27" spans="1:522" s="10" customFormat="1" ht="18" customHeight="1" x14ac:dyDescent="0.25">
      <c r="A27" s="12">
        <v>9</v>
      </c>
      <c r="B27" s="11" t="s">
        <v>499</v>
      </c>
      <c r="C27" s="1">
        <v>9241</v>
      </c>
      <c r="D27" s="134" t="s">
        <v>500</v>
      </c>
      <c r="E27" s="1">
        <v>12984</v>
      </c>
      <c r="F27" s="1">
        <v>2019</v>
      </c>
      <c r="G27" s="4" t="s">
        <v>509</v>
      </c>
      <c r="H27"/>
      <c r="I27" s="1">
        <f t="shared" si="3"/>
        <v>41</v>
      </c>
      <c r="J27" s="12">
        <f>Tabuľka2[[#This Row],[Stĺpec8]]</f>
        <v>41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9"/>
      <c r="AJ27" s="1"/>
      <c r="AK27" s="1"/>
      <c r="AL27" s="1"/>
      <c r="AM27" s="1"/>
      <c r="AN27" s="1"/>
      <c r="AO27" s="9"/>
      <c r="AP27" s="9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9"/>
      <c r="JM27" s="1"/>
      <c r="JN27" s="1"/>
      <c r="JO27" s="1"/>
      <c r="JP27" s="1">
        <f>2+1</f>
        <v>3</v>
      </c>
      <c r="JQ27" s="1"/>
      <c r="JR27" s="1"/>
      <c r="JS27" s="1"/>
      <c r="JT27" s="64"/>
      <c r="JU27" s="64"/>
      <c r="JV27" s="64"/>
      <c r="JW27" s="64">
        <f>2+1</f>
        <v>3</v>
      </c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06"/>
      <c r="KL27" s="106"/>
      <c r="KM27" s="111"/>
      <c r="KN27" s="106"/>
      <c r="KO27" s="106"/>
      <c r="KP27" s="106"/>
      <c r="KQ27" s="106"/>
      <c r="KR27" s="106"/>
      <c r="KS27" s="106"/>
      <c r="KT27" s="111"/>
      <c r="KU27" s="111">
        <f>2+6</f>
        <v>8</v>
      </c>
      <c r="KV27" s="106"/>
      <c r="KW27" s="106"/>
      <c r="KX27" s="106"/>
      <c r="KY27" s="106"/>
      <c r="KZ27" s="106" t="s">
        <v>307</v>
      </c>
      <c r="LA27" s="106"/>
      <c r="LB27" s="106"/>
      <c r="LC27" s="106"/>
      <c r="LD27" s="106"/>
      <c r="LE27" s="106">
        <f>2+7</f>
        <v>9</v>
      </c>
      <c r="LF27" s="106"/>
      <c r="LG27" s="106"/>
      <c r="LH27" s="106"/>
      <c r="LI27" s="106"/>
      <c r="LJ27" s="106"/>
      <c r="LK27" s="106"/>
      <c r="LL27" s="106"/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06"/>
      <c r="LY27" s="106"/>
      <c r="LZ27" s="106"/>
      <c r="MA27" s="106"/>
      <c r="MB27" s="106"/>
      <c r="MC27" s="106"/>
      <c r="MD27" s="106"/>
      <c r="ME27" s="106"/>
      <c r="MF27" s="106"/>
      <c r="MG27" s="106"/>
      <c r="MH27" s="106"/>
      <c r="MI27" s="106">
        <f>3+4</f>
        <v>7</v>
      </c>
      <c r="MJ27" s="106">
        <f>3+7</f>
        <v>10</v>
      </c>
      <c r="MK27" s="106"/>
      <c r="ML27" s="106"/>
      <c r="MM27" s="106"/>
      <c r="MN27" s="106"/>
      <c r="MO27" s="106"/>
      <c r="MP27" s="106"/>
      <c r="MQ27" s="106"/>
      <c r="MR27" s="106"/>
      <c r="MS27" s="106"/>
      <c r="MT27" s="106"/>
      <c r="MU27" s="106"/>
      <c r="MV27" s="106"/>
      <c r="MW27" s="106"/>
      <c r="MX27" s="106">
        <v>1</v>
      </c>
      <c r="MY27" s="106"/>
      <c r="MZ27" s="106"/>
      <c r="NA27" s="106"/>
      <c r="NB27" s="111" t="s">
        <v>307</v>
      </c>
      <c r="NC27" s="106"/>
      <c r="ND27" s="106"/>
      <c r="NE27" s="106"/>
      <c r="NF27" s="106"/>
      <c r="NG27" s="106"/>
      <c r="NH27" s="106"/>
      <c r="NI27" s="106"/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06"/>
      <c r="NV27" s="106"/>
      <c r="NW27" s="106"/>
      <c r="NX27" s="106"/>
      <c r="NY27" s="106"/>
      <c r="NZ27" s="106"/>
      <c r="OA27" s="106"/>
      <c r="OB27" s="106"/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06"/>
      <c r="OP27" s="106"/>
      <c r="OQ27" s="106"/>
      <c r="OR27" s="106"/>
      <c r="OS27" s="106"/>
      <c r="OT27" s="106"/>
      <c r="OU27" s="106"/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06"/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06"/>
      <c r="PS27" s="106"/>
      <c r="PT27" s="106"/>
      <c r="PU27" s="106"/>
      <c r="PV27" s="106"/>
      <c r="PW27" s="106"/>
      <c r="PX27" s="106"/>
      <c r="PY27" s="106"/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06"/>
      <c r="QM27" s="106"/>
      <c r="QN27" s="106"/>
      <c r="QO27" s="106"/>
      <c r="QP27" s="106"/>
      <c r="QQ27" s="106"/>
      <c r="QR27" s="106"/>
      <c r="QS27" s="106"/>
      <c r="QT27" s="106"/>
      <c r="QU27" s="106"/>
      <c r="QV27" s="106"/>
      <c r="QW27" s="106"/>
      <c r="QX27" s="106"/>
      <c r="QY27" s="106"/>
      <c r="QZ27" s="106"/>
      <c r="RA27" s="106"/>
      <c r="RB27" s="106"/>
      <c r="RC27" s="106"/>
      <c r="RD27" s="106"/>
      <c r="RE27" s="106"/>
      <c r="RF27" s="106"/>
      <c r="RG27" s="106"/>
      <c r="RH27" s="106"/>
      <c r="RI27" s="106"/>
      <c r="RJ27" s="106"/>
      <c r="RK27" s="106"/>
      <c r="RL27" s="106"/>
      <c r="RM27" s="106"/>
      <c r="RN27" s="106"/>
      <c r="RO27" s="106"/>
      <c r="RP27" s="106"/>
      <c r="RQ27" s="106"/>
      <c r="RR27" s="106"/>
      <c r="RS27" s="106"/>
      <c r="RT27" s="106"/>
      <c r="RU27" s="106"/>
      <c r="RV27" s="106"/>
      <c r="RW27" s="106"/>
      <c r="RX27" s="106"/>
      <c r="RY27" s="106"/>
      <c r="RZ27" s="106"/>
      <c r="SA27" s="106"/>
      <c r="SB27" s="106"/>
      <c r="SC27" s="106"/>
      <c r="SD27" s="106"/>
      <c r="SE27" s="106"/>
      <c r="SF27" s="106"/>
      <c r="SG27" s="106"/>
      <c r="SH27" s="106"/>
      <c r="SI27" s="106"/>
      <c r="SJ27" s="106"/>
      <c r="SK27" s="106"/>
      <c r="SL27" s="106"/>
      <c r="SM27" s="106"/>
      <c r="SN27" s="106"/>
      <c r="SO27" s="106"/>
      <c r="SP27" s="106"/>
      <c r="SQ27" s="106"/>
      <c r="SR27" s="106"/>
      <c r="SS27" s="106"/>
      <c r="ST27" s="106"/>
      <c r="SU27" s="106"/>
      <c r="SV27" s="106"/>
      <c r="SW27" s="106"/>
      <c r="SX27" s="106"/>
      <c r="SY27" s="106"/>
      <c r="SZ27" s="106"/>
      <c r="TA27" s="106"/>
      <c r="TB27" s="1"/>
    </row>
    <row r="28" spans="1:522" s="10" customFormat="1" ht="18" customHeight="1" x14ac:dyDescent="0.25">
      <c r="A28" s="12">
        <v>10</v>
      </c>
      <c r="B28" s="11" t="s">
        <v>173</v>
      </c>
      <c r="C28" s="1">
        <v>8828</v>
      </c>
      <c r="D28" s="4" t="s">
        <v>262</v>
      </c>
      <c r="E28" s="1">
        <v>10853</v>
      </c>
      <c r="F28" s="1"/>
      <c r="G28" s="4" t="s">
        <v>19</v>
      </c>
      <c r="H28"/>
      <c r="I28" s="1">
        <f t="shared" si="3"/>
        <v>4</v>
      </c>
      <c r="J28" s="12">
        <f>Tabuľka2[[#This Row],[Stĺpec8]]+I29</f>
        <v>23</v>
      </c>
      <c r="K28" s="1"/>
      <c r="L28" s="1"/>
      <c r="M28" s="1"/>
      <c r="N28" s="1">
        <v>1</v>
      </c>
      <c r="O28" s="1"/>
      <c r="P28" s="1"/>
      <c r="Q28" s="1"/>
      <c r="R28" s="1"/>
      <c r="S28" s="1"/>
      <c r="T28" s="1"/>
      <c r="U28" s="1"/>
      <c r="V28" s="1"/>
      <c r="W28" s="9" t="s">
        <v>307</v>
      </c>
      <c r="X28" s="1"/>
      <c r="Y28" s="1"/>
      <c r="Z28" s="1"/>
      <c r="AA28" s="1"/>
      <c r="AB28" s="1"/>
      <c r="AC28" s="1"/>
      <c r="AD28" s="1"/>
      <c r="AE28" s="1"/>
      <c r="AF28" s="1"/>
      <c r="AG28" s="9"/>
      <c r="AH28" s="1"/>
      <c r="AI28" s="9"/>
      <c r="AJ28" s="9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9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9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9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9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64"/>
      <c r="KD28" s="64"/>
      <c r="KE28" s="64"/>
      <c r="KF28" s="64"/>
      <c r="KG28" s="64"/>
      <c r="KH28" s="64"/>
      <c r="KI28" s="64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06"/>
      <c r="LV28" s="106"/>
      <c r="LW28" s="106"/>
      <c r="LX28" s="106"/>
      <c r="LY28" s="106"/>
      <c r="LZ28" s="106"/>
      <c r="MA28" s="106"/>
      <c r="MB28" s="106"/>
      <c r="MC28" s="106"/>
      <c r="MD28" s="106"/>
      <c r="ME28" s="106"/>
      <c r="MF28" s="106"/>
      <c r="MG28" s="106"/>
      <c r="MH28" s="106"/>
      <c r="MI28" s="106"/>
      <c r="MJ28" s="106"/>
      <c r="MK28" s="106"/>
      <c r="ML28" s="106"/>
      <c r="MM28" s="106">
        <v>3</v>
      </c>
      <c r="MN28" s="106"/>
      <c r="MO28" s="106"/>
      <c r="MP28" s="106"/>
      <c r="MQ28" s="106"/>
      <c r="MR28" s="106"/>
      <c r="MS28" s="106"/>
      <c r="MT28" s="106"/>
      <c r="MU28" s="106"/>
      <c r="MV28" s="106"/>
      <c r="MW28" s="106"/>
      <c r="MX28" s="106"/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06"/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06"/>
      <c r="NV28" s="106"/>
      <c r="NW28" s="106"/>
      <c r="NX28" s="106"/>
      <c r="NY28" s="106"/>
      <c r="NZ28" s="106"/>
      <c r="OA28" s="106"/>
      <c r="OB28" s="106"/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06"/>
      <c r="OP28" s="106"/>
      <c r="OQ28" s="106"/>
      <c r="OR28" s="106"/>
      <c r="OS28" s="106"/>
      <c r="OT28" s="106"/>
      <c r="OU28" s="106"/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06"/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06"/>
      <c r="PS28" s="106"/>
      <c r="PT28" s="106"/>
      <c r="PU28" s="106"/>
      <c r="PV28" s="106"/>
      <c r="PW28" s="106"/>
      <c r="PX28" s="106"/>
      <c r="PY28" s="106"/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06"/>
      <c r="QM28" s="106"/>
      <c r="QN28" s="106"/>
      <c r="QO28" s="106"/>
      <c r="QP28" s="106"/>
      <c r="QQ28" s="106"/>
      <c r="QR28" s="106"/>
      <c r="QS28" s="106"/>
      <c r="QT28" s="106"/>
      <c r="QU28" s="106"/>
      <c r="QV28" s="106"/>
      <c r="QW28" s="106"/>
      <c r="QX28" s="106"/>
      <c r="QY28" s="106"/>
      <c r="QZ28" s="106"/>
      <c r="RA28" s="106"/>
      <c r="RB28" s="106"/>
      <c r="RC28" s="106"/>
      <c r="RD28" s="106"/>
      <c r="RE28" s="106"/>
      <c r="RF28" s="106"/>
      <c r="RG28" s="106"/>
      <c r="RH28" s="106"/>
      <c r="RI28" s="106"/>
      <c r="RJ28" s="106"/>
      <c r="RK28" s="106"/>
      <c r="RL28" s="106"/>
      <c r="RM28" s="106"/>
      <c r="RN28" s="106"/>
      <c r="RO28" s="106"/>
      <c r="RP28" s="106"/>
      <c r="RQ28" s="106"/>
      <c r="RR28" s="106"/>
      <c r="RS28" s="106"/>
      <c r="RT28" s="106"/>
      <c r="RU28" s="106"/>
      <c r="RV28" s="106"/>
      <c r="RW28" s="106"/>
      <c r="RX28" s="106"/>
      <c r="RY28" s="106"/>
      <c r="RZ28" s="106"/>
      <c r="SA28" s="106"/>
      <c r="SB28" s="106"/>
      <c r="SC28" s="106"/>
      <c r="SD28" s="106"/>
      <c r="SE28" s="106"/>
      <c r="SF28" s="106"/>
      <c r="SG28" s="106"/>
      <c r="SH28" s="106"/>
      <c r="SI28" s="106"/>
      <c r="SJ28" s="106"/>
      <c r="SK28" s="106"/>
      <c r="SL28" s="106"/>
      <c r="SM28" s="106"/>
      <c r="SN28" s="106"/>
      <c r="SO28" s="106"/>
      <c r="SP28" s="106"/>
      <c r="SQ28" s="106"/>
      <c r="SR28" s="106"/>
      <c r="SS28" s="106"/>
      <c r="ST28" s="106"/>
      <c r="SU28" s="106"/>
      <c r="SV28" s="106"/>
      <c r="SW28" s="106"/>
      <c r="SX28" s="106"/>
      <c r="SY28" s="106"/>
      <c r="SZ28" s="106"/>
      <c r="TA28" s="106"/>
      <c r="TB28" s="1"/>
    </row>
    <row r="29" spans="1:522" s="10" customFormat="1" ht="18" customHeight="1" x14ac:dyDescent="0.25">
      <c r="A29" s="12"/>
      <c r="B29" s="11"/>
      <c r="C29" s="1"/>
      <c r="D29" s="4" t="s">
        <v>306</v>
      </c>
      <c r="E29" s="1">
        <v>12685</v>
      </c>
      <c r="F29" s="1">
        <v>2020</v>
      </c>
      <c r="G29" s="4"/>
      <c r="H29"/>
      <c r="I29" s="1">
        <f t="shared" si="3"/>
        <v>19</v>
      </c>
      <c r="J29" s="33"/>
      <c r="K29" s="1"/>
      <c r="L29" s="1"/>
      <c r="M29" s="1">
        <v>1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>
        <f>1+3</f>
        <v>4</v>
      </c>
      <c r="AE29" s="1"/>
      <c r="AF29" s="1"/>
      <c r="AG29" s="9"/>
      <c r="AH29" s="1"/>
      <c r="AI29" s="9"/>
      <c r="AJ29" s="9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9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9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>
        <v>1</v>
      </c>
      <c r="EK29" s="1"/>
      <c r="EL29" s="1"/>
      <c r="EM29" s="9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>
        <f>2+2</f>
        <v>4</v>
      </c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9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64"/>
      <c r="KD29" s="64"/>
      <c r="KE29" s="64"/>
      <c r="KF29" s="64"/>
      <c r="KG29" s="64"/>
      <c r="KH29" s="64"/>
      <c r="KI29" s="64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06"/>
      <c r="LV29" s="106"/>
      <c r="LW29" s="106"/>
      <c r="LX29" s="106"/>
      <c r="LY29" s="106"/>
      <c r="LZ29" s="106"/>
      <c r="MA29" s="106"/>
      <c r="MB29" s="106"/>
      <c r="MC29" s="106"/>
      <c r="MD29" s="106"/>
      <c r="ME29" s="106"/>
      <c r="MF29" s="106"/>
      <c r="MG29" s="106"/>
      <c r="MH29" s="106"/>
      <c r="MI29" s="106"/>
      <c r="MJ29" s="106">
        <f>3+6</f>
        <v>9</v>
      </c>
      <c r="MK29" s="106"/>
      <c r="ML29" s="106"/>
      <c r="MM29" s="106"/>
      <c r="MN29" s="106"/>
      <c r="MO29" s="106"/>
      <c r="MP29" s="106"/>
      <c r="MQ29" s="106"/>
      <c r="MR29" s="106"/>
      <c r="MS29" s="106"/>
      <c r="MT29" s="106"/>
      <c r="MU29" s="106"/>
      <c r="MV29" s="106"/>
      <c r="MW29" s="106"/>
      <c r="MX29" s="106"/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06"/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06"/>
      <c r="NV29" s="106"/>
      <c r="NW29" s="106"/>
      <c r="NX29" s="106"/>
      <c r="NY29" s="106"/>
      <c r="NZ29" s="106"/>
      <c r="OA29" s="106"/>
      <c r="OB29" s="106"/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06"/>
      <c r="OP29" s="106"/>
      <c r="OQ29" s="106"/>
      <c r="OR29" s="106"/>
      <c r="OS29" s="106"/>
      <c r="OT29" s="106"/>
      <c r="OU29" s="106"/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06"/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06"/>
      <c r="PS29" s="106"/>
      <c r="PT29" s="106"/>
      <c r="PU29" s="106"/>
      <c r="PV29" s="106"/>
      <c r="PW29" s="106"/>
      <c r="PX29" s="106"/>
      <c r="PY29" s="106"/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06"/>
      <c r="QM29" s="106"/>
      <c r="QN29" s="106"/>
      <c r="QO29" s="106"/>
      <c r="QP29" s="106"/>
      <c r="QQ29" s="106"/>
      <c r="QR29" s="106"/>
      <c r="QS29" s="106"/>
      <c r="QT29" s="106"/>
      <c r="QU29" s="106"/>
      <c r="QV29" s="106"/>
      <c r="QW29" s="106"/>
      <c r="QX29" s="106"/>
      <c r="QY29" s="106"/>
      <c r="QZ29" s="106"/>
      <c r="RA29" s="106"/>
      <c r="RB29" s="106"/>
      <c r="RC29" s="106"/>
      <c r="RD29" s="106"/>
      <c r="RE29" s="106"/>
      <c r="RF29" s="106"/>
      <c r="RG29" s="106"/>
      <c r="RH29" s="106"/>
      <c r="RI29" s="106"/>
      <c r="RJ29" s="106"/>
      <c r="RK29" s="106"/>
      <c r="RL29" s="106"/>
      <c r="RM29" s="106"/>
      <c r="RN29" s="106"/>
      <c r="RO29" s="106"/>
      <c r="RP29" s="106"/>
      <c r="RQ29" s="106"/>
      <c r="RR29" s="106"/>
      <c r="RS29" s="106"/>
      <c r="RT29" s="106"/>
      <c r="RU29" s="106"/>
      <c r="RV29" s="106"/>
      <c r="RW29" s="106"/>
      <c r="RX29" s="106"/>
      <c r="RY29" s="106"/>
      <c r="RZ29" s="106"/>
      <c r="SA29" s="106"/>
      <c r="SB29" s="106"/>
      <c r="SC29" s="106"/>
      <c r="SD29" s="106"/>
      <c r="SE29" s="106"/>
      <c r="SF29" s="106"/>
      <c r="SG29" s="106"/>
      <c r="SH29" s="106"/>
      <c r="SI29" s="106"/>
      <c r="SJ29" s="106"/>
      <c r="SK29" s="106"/>
      <c r="SL29" s="106"/>
      <c r="SM29" s="106"/>
      <c r="SN29" s="106"/>
      <c r="SO29" s="106"/>
      <c r="SP29" s="106"/>
      <c r="SQ29" s="106"/>
      <c r="SR29" s="106"/>
      <c r="SS29" s="106"/>
      <c r="ST29" s="106"/>
      <c r="SU29" s="106"/>
      <c r="SV29" s="106"/>
      <c r="SW29" s="106"/>
      <c r="SX29" s="106"/>
      <c r="SY29" s="106"/>
      <c r="SZ29" s="106"/>
      <c r="TA29" s="106"/>
      <c r="TB29" s="1"/>
    </row>
    <row r="30" spans="1:522" ht="18" customHeight="1" x14ac:dyDescent="0.25">
      <c r="A30" s="12">
        <v>11</v>
      </c>
      <c r="B30" s="11" t="s">
        <v>86</v>
      </c>
      <c r="C30" s="1">
        <v>8401</v>
      </c>
      <c r="D30" t="s">
        <v>87</v>
      </c>
      <c r="E30" s="1">
        <v>9925</v>
      </c>
      <c r="G30" t="s">
        <v>88</v>
      </c>
      <c r="H30" s="4"/>
      <c r="I30" s="1">
        <f t="shared" ref="I30:I65" si="4">SUM(K30:TB30)</f>
        <v>21</v>
      </c>
      <c r="J30" s="12">
        <f>Tabuľka2[[#This Row],[Stĺpec8]]</f>
        <v>21</v>
      </c>
      <c r="K30" s="1"/>
      <c r="L30" s="1"/>
      <c r="M30" s="1"/>
      <c r="N30" s="1"/>
      <c r="O30" s="1"/>
      <c r="P30" s="1"/>
      <c r="Q30" s="1"/>
      <c r="R30" s="1"/>
      <c r="S30" s="1">
        <f>4+2</f>
        <v>6</v>
      </c>
      <c r="T30" s="1"/>
      <c r="U30" s="1"/>
      <c r="V30" s="1"/>
      <c r="W30" s="1"/>
      <c r="X30" s="1"/>
      <c r="Y30" s="1"/>
      <c r="Z30" s="1">
        <f>3+1</f>
        <v>4</v>
      </c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9"/>
      <c r="BB30" s="1"/>
      <c r="BC30" s="1"/>
      <c r="BD30" s="1">
        <f>4+4</f>
        <v>8</v>
      </c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9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9"/>
      <c r="DE30" s="9"/>
      <c r="DF30" s="1"/>
      <c r="DG30" s="1"/>
      <c r="DH30" s="1"/>
      <c r="DI30" s="1">
        <v>2</v>
      </c>
      <c r="DJ30" s="1"/>
      <c r="DK30" s="9"/>
      <c r="DL30" s="9"/>
      <c r="DM30" s="1"/>
      <c r="DN30" s="1"/>
      <c r="DO30" s="1"/>
      <c r="DP30" s="1"/>
      <c r="DQ30" s="1">
        <v>1</v>
      </c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9"/>
      <c r="FA30" s="9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9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06"/>
      <c r="LQ30" s="106"/>
      <c r="LR30" s="106"/>
      <c r="LS30" s="106"/>
      <c r="LT30" s="106"/>
      <c r="LU30" s="106"/>
      <c r="LV30" s="106"/>
      <c r="LW30" s="106"/>
      <c r="LX30" s="106"/>
      <c r="LY30" s="106"/>
      <c r="LZ30" s="106"/>
      <c r="MA30" s="106"/>
      <c r="MB30" s="106"/>
      <c r="MC30" s="106"/>
      <c r="MD30" s="106"/>
      <c r="ME30" s="106"/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06"/>
      <c r="MS30" s="106"/>
      <c r="MT30" s="106"/>
      <c r="MU30" s="106"/>
      <c r="MV30" s="106"/>
      <c r="MW30" s="106"/>
      <c r="MX30" s="106"/>
      <c r="MY30" s="106"/>
      <c r="MZ30" s="106"/>
      <c r="NA30" s="106"/>
      <c r="NB30" s="106"/>
      <c r="NC30" s="106"/>
      <c r="ND30" s="106"/>
      <c r="NE30" s="106"/>
      <c r="NF30" s="106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s="10" customFormat="1" ht="18" customHeight="1" x14ac:dyDescent="0.25">
      <c r="A31" s="12">
        <v>12</v>
      </c>
      <c r="B31" s="11" t="s">
        <v>264</v>
      </c>
      <c r="C31" s="1">
        <v>9077</v>
      </c>
      <c r="D31" s="134" t="s">
        <v>612</v>
      </c>
      <c r="E31" s="1">
        <v>9794</v>
      </c>
      <c r="F31" s="1"/>
      <c r="G31" s="134" t="s">
        <v>19</v>
      </c>
      <c r="H31"/>
      <c r="I31" s="1">
        <f>SUM(K31:TB31)</f>
        <v>18</v>
      </c>
      <c r="J31" s="12">
        <f>Tabuľka2[[#This Row],[Stĺpec8]]</f>
        <v>18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9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9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9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9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64"/>
      <c r="FI31" s="64"/>
      <c r="FJ31" s="62"/>
      <c r="FK31" s="62"/>
      <c r="FL31" s="64"/>
      <c r="FM31" s="62"/>
      <c r="FN31" s="64"/>
      <c r="FO31" s="64"/>
      <c r="FP31" s="62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2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64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64"/>
      <c r="JA31" s="64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64"/>
      <c r="KD31" s="64"/>
      <c r="KE31" s="64"/>
      <c r="KF31" s="64"/>
      <c r="KG31" s="64"/>
      <c r="KH31" s="64"/>
      <c r="KI31" s="64"/>
      <c r="KJ31" s="1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06"/>
      <c r="KV31" s="106"/>
      <c r="KW31" s="111"/>
      <c r="KX31" s="106"/>
      <c r="KY31" s="106"/>
      <c r="KZ31" s="106"/>
      <c r="LA31" s="106"/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06"/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06"/>
      <c r="LY31" s="106"/>
      <c r="LZ31" s="106"/>
      <c r="MA31" s="106"/>
      <c r="MB31" s="106"/>
      <c r="MC31" s="106"/>
      <c r="MD31" s="106"/>
      <c r="ME31" s="106"/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06"/>
      <c r="MS31" s="106"/>
      <c r="MT31" s="106"/>
      <c r="MU31" s="106"/>
      <c r="MV31" s="106"/>
      <c r="MW31" s="106"/>
      <c r="MX31" s="106"/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06"/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06"/>
      <c r="NV31" s="106"/>
      <c r="NW31" s="106"/>
      <c r="NX31" s="106"/>
      <c r="NY31" s="106"/>
      <c r="NZ31" s="106"/>
      <c r="OA31" s="106"/>
      <c r="OB31" s="106"/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06"/>
      <c r="OP31" s="106"/>
      <c r="OQ31" s="106"/>
      <c r="OR31" s="106"/>
      <c r="OS31" s="106"/>
      <c r="OT31" s="106"/>
      <c r="OU31" s="106"/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06"/>
      <c r="PG31" s="106"/>
      <c r="PH31" s="106"/>
      <c r="PI31" s="106"/>
      <c r="PJ31" s="106">
        <f>1+2</f>
        <v>3</v>
      </c>
      <c r="PK31" s="106">
        <v>1</v>
      </c>
      <c r="PL31" s="106"/>
      <c r="PM31" s="106"/>
      <c r="PN31" s="106"/>
      <c r="PO31" s="106"/>
      <c r="PP31" s="106"/>
      <c r="PQ31" s="106"/>
      <c r="PR31" s="106"/>
      <c r="PS31" s="106"/>
      <c r="PT31" s="106"/>
      <c r="PU31" s="106"/>
      <c r="PV31" s="106"/>
      <c r="PW31" s="106">
        <v>2</v>
      </c>
      <c r="PX31" s="106"/>
      <c r="PY31" s="106"/>
      <c r="PZ31" s="106"/>
      <c r="QA31" s="106">
        <f>3+2</f>
        <v>5</v>
      </c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06"/>
      <c r="QM31" s="106"/>
      <c r="QN31" s="106"/>
      <c r="QO31" s="106"/>
      <c r="QP31" s="106"/>
      <c r="QQ31" s="106"/>
      <c r="QR31" s="106"/>
      <c r="QS31" s="106"/>
      <c r="QT31" s="106"/>
      <c r="QU31" s="106"/>
      <c r="QV31" s="106"/>
      <c r="QW31" s="106"/>
      <c r="QX31" s="106"/>
      <c r="QY31" s="106"/>
      <c r="QZ31" s="106"/>
      <c r="RA31" s="106"/>
      <c r="RB31" s="106"/>
      <c r="RC31" s="106"/>
      <c r="RD31" s="106"/>
      <c r="RE31" s="106"/>
      <c r="RF31" s="106"/>
      <c r="RG31" s="106"/>
      <c r="RH31" s="106"/>
      <c r="RI31" s="106"/>
      <c r="RJ31" s="106"/>
      <c r="RK31" s="106"/>
      <c r="RL31" s="106"/>
      <c r="RM31" s="106"/>
      <c r="RN31" s="106"/>
      <c r="RO31" s="106"/>
      <c r="RP31" s="106"/>
      <c r="RQ31" s="106"/>
      <c r="RR31" s="106"/>
      <c r="RS31" s="106"/>
      <c r="RT31" s="106"/>
      <c r="RU31" s="106"/>
      <c r="RV31" s="106"/>
      <c r="RW31" s="106"/>
      <c r="RX31" s="106"/>
      <c r="RY31" s="106"/>
      <c r="RZ31" s="106"/>
      <c r="SA31" s="106">
        <v>2</v>
      </c>
      <c r="SB31" s="106" t="s">
        <v>641</v>
      </c>
      <c r="SC31" s="106"/>
      <c r="SD31" s="106"/>
      <c r="SE31" s="106"/>
      <c r="SF31" s="106">
        <f>2+3</f>
        <v>5</v>
      </c>
      <c r="SG31" s="106"/>
      <c r="SH31" s="106"/>
      <c r="SI31" s="106"/>
      <c r="SJ31" s="106"/>
      <c r="SK31" s="106"/>
      <c r="SL31" s="106"/>
      <c r="SM31" s="106"/>
      <c r="SN31" s="106"/>
      <c r="SO31" s="106"/>
      <c r="SP31" s="106"/>
      <c r="SQ31" s="106"/>
      <c r="SR31" s="106"/>
      <c r="SS31" s="106"/>
      <c r="ST31" s="106"/>
      <c r="SU31" s="106"/>
      <c r="SV31" s="106"/>
      <c r="SW31" s="106"/>
      <c r="SX31" s="106"/>
      <c r="SY31" s="106"/>
      <c r="SZ31" s="106"/>
      <c r="TA31" s="106"/>
      <c r="TB31" s="1"/>
    </row>
    <row r="32" spans="1:522" s="10" customFormat="1" ht="18" customHeight="1" x14ac:dyDescent="0.25">
      <c r="A32" s="12">
        <v>13</v>
      </c>
      <c r="B32" s="11" t="s">
        <v>540</v>
      </c>
      <c r="C32" s="1">
        <v>9663</v>
      </c>
      <c r="D32" s="134" t="s">
        <v>541</v>
      </c>
      <c r="E32" s="1">
        <v>7410</v>
      </c>
      <c r="F32" s="1"/>
      <c r="G32" s="134" t="s">
        <v>534</v>
      </c>
      <c r="H32"/>
      <c r="I32" s="1">
        <f>SUM(K32:TB32)</f>
        <v>14</v>
      </c>
      <c r="J32" s="12">
        <f>Tabuľka2[[#This Row],[Stĺpec8]]+I33</f>
        <v>16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9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9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9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9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64"/>
      <c r="FI32" s="64"/>
      <c r="FJ32" s="62"/>
      <c r="FK32" s="62"/>
      <c r="FL32" s="64"/>
      <c r="FM32" s="62"/>
      <c r="FN32" s="64"/>
      <c r="FO32" s="64"/>
      <c r="FP32" s="62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2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64"/>
      <c r="JA32" s="64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64"/>
      <c r="KD32" s="64"/>
      <c r="KE32" s="64"/>
      <c r="KF32" s="64"/>
      <c r="KG32" s="64"/>
      <c r="KH32" s="64"/>
      <c r="KI32" s="64"/>
      <c r="KJ32" s="1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06"/>
      <c r="KV32" s="106"/>
      <c r="KW32" s="111"/>
      <c r="KX32" s="106"/>
      <c r="KY32" s="106"/>
      <c r="KZ32" s="106"/>
      <c r="LA32" s="106"/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06"/>
      <c r="LM32" s="106"/>
      <c r="LN32" s="106"/>
      <c r="LO32" s="106"/>
      <c r="LP32" s="106"/>
      <c r="LQ32" s="106"/>
      <c r="LR32" s="106"/>
      <c r="LS32" s="106"/>
      <c r="LT32" s="106"/>
      <c r="LU32" s="106"/>
      <c r="LV32" s="106">
        <v>3</v>
      </c>
      <c r="LW32" s="106">
        <v>3</v>
      </c>
      <c r="LX32" s="106"/>
      <c r="LY32" s="106"/>
      <c r="LZ32" s="106"/>
      <c r="MA32" s="106"/>
      <c r="MB32" s="106"/>
      <c r="MC32" s="106"/>
      <c r="MD32" s="106"/>
      <c r="ME32" s="106"/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06"/>
      <c r="MS32" s="106"/>
      <c r="MT32" s="106"/>
      <c r="MU32" s="106"/>
      <c r="MV32" s="106"/>
      <c r="MW32" s="106"/>
      <c r="MX32" s="106"/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06"/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06"/>
      <c r="NV32" s="106"/>
      <c r="NW32" s="106"/>
      <c r="NX32" s="106"/>
      <c r="NY32" s="106"/>
      <c r="NZ32" s="106"/>
      <c r="OA32" s="106"/>
      <c r="OB32" s="106"/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06"/>
      <c r="OP32" s="106"/>
      <c r="OQ32" s="106"/>
      <c r="OR32" s="106"/>
      <c r="OS32" s="106"/>
      <c r="OT32" s="106"/>
      <c r="OU32" s="106">
        <v>2</v>
      </c>
      <c r="OV32" s="106">
        <f>1+2</f>
        <v>3</v>
      </c>
      <c r="OW32" s="106"/>
      <c r="OX32" s="106"/>
      <c r="OY32" s="106"/>
      <c r="OZ32" s="106"/>
      <c r="PA32" s="106"/>
      <c r="PB32" s="106"/>
      <c r="PC32" s="106"/>
      <c r="PD32" s="106"/>
      <c r="PE32" s="106"/>
      <c r="PF32" s="106"/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06"/>
      <c r="PS32" s="106"/>
      <c r="PT32" s="106"/>
      <c r="PU32" s="106"/>
      <c r="PV32" s="106"/>
      <c r="PW32" s="106"/>
      <c r="PX32" s="106"/>
      <c r="PY32" s="106"/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06"/>
      <c r="QM32" s="106"/>
      <c r="QN32" s="106"/>
      <c r="QO32" s="106"/>
      <c r="QP32" s="106"/>
      <c r="QQ32" s="106"/>
      <c r="QR32" s="106"/>
      <c r="QS32" s="106"/>
      <c r="QT32" s="106"/>
      <c r="QU32" s="106"/>
      <c r="QV32" s="106"/>
      <c r="QW32" s="106"/>
      <c r="QX32" s="106"/>
      <c r="QY32" s="106"/>
      <c r="QZ32" s="106"/>
      <c r="RA32" s="106"/>
      <c r="RB32" s="106"/>
      <c r="RC32" s="106"/>
      <c r="RD32" s="106"/>
      <c r="RE32" s="106"/>
      <c r="RF32" s="106"/>
      <c r="RG32" s="106"/>
      <c r="RH32" s="106"/>
      <c r="RI32" s="106"/>
      <c r="RJ32" s="106"/>
      <c r="RK32" s="106"/>
      <c r="RL32" s="106"/>
      <c r="RM32" s="106"/>
      <c r="RN32" s="106"/>
      <c r="RO32" s="106"/>
      <c r="RP32" s="106"/>
      <c r="RQ32" s="106"/>
      <c r="RR32" s="106"/>
      <c r="RS32" s="106"/>
      <c r="RT32" s="106"/>
      <c r="RU32" s="106"/>
      <c r="RV32" s="106"/>
      <c r="RW32" s="106"/>
      <c r="RX32" s="106">
        <v>2</v>
      </c>
      <c r="RY32" s="106">
        <v>1</v>
      </c>
      <c r="RZ32" s="106"/>
      <c r="SA32" s="106"/>
      <c r="SB32" s="106"/>
      <c r="SC32" s="106"/>
      <c r="SD32" s="106"/>
      <c r="SE32" s="106"/>
      <c r="SF32" s="106"/>
      <c r="SG32" s="106"/>
      <c r="SH32" s="106"/>
      <c r="SI32" s="106"/>
      <c r="SJ32" s="106"/>
      <c r="SK32" s="106"/>
      <c r="SL32" s="106"/>
      <c r="SM32" s="106"/>
      <c r="SN32" s="106"/>
      <c r="SO32" s="106"/>
      <c r="SP32" s="106"/>
      <c r="SQ32" s="106"/>
      <c r="SR32" s="106"/>
      <c r="SS32" s="106"/>
      <c r="ST32" s="106"/>
      <c r="SU32" s="106"/>
      <c r="SV32" s="106"/>
      <c r="SW32" s="106"/>
      <c r="SX32" s="106"/>
      <c r="SY32" s="106"/>
      <c r="SZ32" s="106"/>
      <c r="TA32" s="106"/>
      <c r="TB32" s="1"/>
    </row>
    <row r="33" spans="1:522" s="10" customFormat="1" ht="18" customHeight="1" x14ac:dyDescent="0.25">
      <c r="A33" s="12"/>
      <c r="B33" s="11"/>
      <c r="C33" s="1"/>
      <c r="D33" s="134" t="s">
        <v>550</v>
      </c>
      <c r="E33" s="1">
        <v>11865</v>
      </c>
      <c r="F33" s="1"/>
      <c r="G33" s="134" t="s">
        <v>534</v>
      </c>
      <c r="H33"/>
      <c r="I33" s="1">
        <f>SUM(K33:TB33)</f>
        <v>2</v>
      </c>
      <c r="J33" s="1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9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9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9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9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64"/>
      <c r="FI33" s="64"/>
      <c r="FJ33" s="62"/>
      <c r="FK33" s="62"/>
      <c r="FL33" s="64"/>
      <c r="FM33" s="62"/>
      <c r="FN33" s="64"/>
      <c r="FO33" s="64"/>
      <c r="FP33" s="62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2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64"/>
      <c r="JA33" s="64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64"/>
      <c r="KD33" s="64"/>
      <c r="KE33" s="64"/>
      <c r="KF33" s="64"/>
      <c r="KG33" s="64"/>
      <c r="KH33" s="64"/>
      <c r="KI33" s="64"/>
      <c r="KJ33" s="1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06"/>
      <c r="KV33" s="106"/>
      <c r="KW33" s="111"/>
      <c r="KX33" s="106"/>
      <c r="KY33" s="106"/>
      <c r="KZ33" s="106"/>
      <c r="LA33" s="106"/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06"/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06">
        <v>2</v>
      </c>
      <c r="LY33" s="106"/>
      <c r="LZ33" s="106"/>
      <c r="MA33" s="106"/>
      <c r="MB33" s="106"/>
      <c r="MC33" s="106"/>
      <c r="MD33" s="106"/>
      <c r="ME33" s="106"/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06"/>
      <c r="MS33" s="106"/>
      <c r="MT33" s="106"/>
      <c r="MU33" s="106"/>
      <c r="MV33" s="106"/>
      <c r="MW33" s="106"/>
      <c r="MX33" s="106"/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06"/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06"/>
      <c r="NV33" s="106"/>
      <c r="NW33" s="106"/>
      <c r="NX33" s="106"/>
      <c r="NY33" s="106"/>
      <c r="NZ33" s="106"/>
      <c r="OA33" s="106"/>
      <c r="OB33" s="106"/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06"/>
      <c r="OP33" s="106"/>
      <c r="OQ33" s="106"/>
      <c r="OR33" s="106"/>
      <c r="OS33" s="106"/>
      <c r="OT33" s="106"/>
      <c r="OU33" s="106"/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06"/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06"/>
      <c r="PS33" s="106"/>
      <c r="PT33" s="106"/>
      <c r="PU33" s="106"/>
      <c r="PV33" s="106"/>
      <c r="PW33" s="106"/>
      <c r="PX33" s="106"/>
      <c r="PY33" s="106"/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06"/>
      <c r="QM33" s="106"/>
      <c r="QN33" s="106"/>
      <c r="QO33" s="106"/>
      <c r="QP33" s="106"/>
      <c r="QQ33" s="106"/>
      <c r="QR33" s="106"/>
      <c r="QS33" s="106"/>
      <c r="QT33" s="106"/>
      <c r="QU33" s="106"/>
      <c r="QV33" s="106"/>
      <c r="QW33" s="106"/>
      <c r="QX33" s="106"/>
      <c r="QY33" s="106"/>
      <c r="QZ33" s="106"/>
      <c r="RA33" s="106"/>
      <c r="RB33" s="106"/>
      <c r="RC33" s="106"/>
      <c r="RD33" s="106"/>
      <c r="RE33" s="106"/>
      <c r="RF33" s="106"/>
      <c r="RG33" s="106"/>
      <c r="RH33" s="106"/>
      <c r="RI33" s="106"/>
      <c r="RJ33" s="106"/>
      <c r="RK33" s="106"/>
      <c r="RL33" s="106"/>
      <c r="RM33" s="106"/>
      <c r="RN33" s="106"/>
      <c r="RO33" s="106"/>
      <c r="RP33" s="106"/>
      <c r="RQ33" s="106"/>
      <c r="RR33" s="106"/>
      <c r="RS33" s="106"/>
      <c r="RT33" s="106"/>
      <c r="RU33" s="106"/>
      <c r="RV33" s="106"/>
      <c r="RW33" s="106"/>
      <c r="RX33" s="106"/>
      <c r="RY33" s="106"/>
      <c r="RZ33" s="106"/>
      <c r="SA33" s="106"/>
      <c r="SB33" s="106"/>
      <c r="SC33" s="106"/>
      <c r="SD33" s="106"/>
      <c r="SE33" s="106"/>
      <c r="SF33" s="106"/>
      <c r="SG33" s="106"/>
      <c r="SH33" s="106"/>
      <c r="SI33" s="106"/>
      <c r="SJ33" s="106"/>
      <c r="SK33" s="106"/>
      <c r="SL33" s="106"/>
      <c r="SM33" s="106"/>
      <c r="SN33" s="106"/>
      <c r="SO33" s="106"/>
      <c r="SP33" s="106"/>
      <c r="SQ33" s="106"/>
      <c r="SR33" s="106"/>
      <c r="SS33" s="106"/>
      <c r="ST33" s="106"/>
      <c r="SU33" s="106"/>
      <c r="SV33" s="106"/>
      <c r="SW33" s="106"/>
      <c r="SX33" s="106"/>
      <c r="SY33" s="106"/>
      <c r="SZ33" s="106"/>
      <c r="TA33" s="106"/>
      <c r="TB33" s="1"/>
    </row>
    <row r="34" spans="1:522" s="10" customFormat="1" ht="18" customHeight="1" x14ac:dyDescent="0.25">
      <c r="A34" s="12">
        <v>14</v>
      </c>
      <c r="B34" s="11" t="s">
        <v>146</v>
      </c>
      <c r="C34" s="1">
        <v>9369</v>
      </c>
      <c r="D34" t="s">
        <v>147</v>
      </c>
      <c r="E34" s="1">
        <v>9983</v>
      </c>
      <c r="F34" s="1">
        <v>2006</v>
      </c>
      <c r="G34" t="s">
        <v>52</v>
      </c>
      <c r="H34"/>
      <c r="I34" s="1">
        <f t="shared" si="4"/>
        <v>9</v>
      </c>
      <c r="J34" s="12">
        <f>Tabuľka2[[#This Row],[Stĺpec8]]</f>
        <v>9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9"/>
      <c r="AH34" s="1"/>
      <c r="AI34" s="9"/>
      <c r="AJ34" s="9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9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>
        <v>2</v>
      </c>
      <c r="CN34" s="1"/>
      <c r="CO34" s="1"/>
      <c r="CP34" s="1"/>
      <c r="CQ34" s="1"/>
      <c r="CR34" s="1"/>
      <c r="CS34" s="1"/>
      <c r="CT34" s="1">
        <f>1+2</f>
        <v>3</v>
      </c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9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9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 t="s">
        <v>307</v>
      </c>
      <c r="HG34" s="1"/>
      <c r="HH34" s="1">
        <v>2</v>
      </c>
      <c r="HI34" s="1"/>
      <c r="HJ34" s="1"/>
      <c r="HK34" s="1"/>
      <c r="HL34" s="1"/>
      <c r="HM34" s="1"/>
      <c r="HN34" s="1"/>
      <c r="HO34" s="1"/>
      <c r="HP34" s="1"/>
      <c r="HQ34" s="1"/>
      <c r="HR34" s="1">
        <v>1</v>
      </c>
      <c r="HS34" s="1"/>
      <c r="HT34" s="1"/>
      <c r="HU34" s="1"/>
      <c r="HV34" s="9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64"/>
      <c r="KD34" s="64"/>
      <c r="KE34" s="64"/>
      <c r="KF34" s="64"/>
      <c r="KG34" s="64"/>
      <c r="KH34" s="64"/>
      <c r="KI34" s="64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 t="s">
        <v>307</v>
      </c>
      <c r="LB34" s="1"/>
      <c r="LC34" s="1"/>
      <c r="LD34" s="1"/>
      <c r="LE34" s="1"/>
      <c r="LF34" s="1"/>
      <c r="LG34" s="1"/>
      <c r="LH34" s="1"/>
      <c r="LI34" s="1"/>
      <c r="LJ34" s="1"/>
      <c r="LK34" s="9" t="s">
        <v>307</v>
      </c>
      <c r="LL34" s="1"/>
      <c r="LM34" s="1"/>
      <c r="LN34" s="1"/>
      <c r="LO34" s="1"/>
      <c r="LP34" s="1"/>
      <c r="LQ34" s="1"/>
      <c r="LR34" s="1">
        <v>1</v>
      </c>
      <c r="LS34" s="1"/>
      <c r="LT34" s="1"/>
      <c r="LU34" s="106"/>
      <c r="LV34" s="106"/>
      <c r="LW34" s="106"/>
      <c r="LX34" s="106"/>
      <c r="LY34" s="106"/>
      <c r="LZ34" s="106"/>
      <c r="MA34" s="106"/>
      <c r="MB34" s="106"/>
      <c r="MC34" s="106"/>
      <c r="MD34" s="106"/>
      <c r="ME34" s="106"/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06"/>
      <c r="MS34" s="106"/>
      <c r="MT34" s="106"/>
      <c r="MU34" s="106"/>
      <c r="MV34" s="106"/>
      <c r="MW34" s="106"/>
      <c r="MX34" s="106"/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06"/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06"/>
      <c r="NV34" s="106"/>
      <c r="NW34" s="106"/>
      <c r="NX34" s="106"/>
      <c r="NY34" s="106"/>
      <c r="NZ34" s="106"/>
      <c r="OA34" s="106"/>
      <c r="OB34" s="106"/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06"/>
      <c r="OP34" s="106"/>
      <c r="OQ34" s="106"/>
      <c r="OR34" s="106"/>
      <c r="OS34" s="106"/>
      <c r="OT34" s="106"/>
      <c r="OU34" s="106"/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06"/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06"/>
      <c r="PS34" s="106"/>
      <c r="PT34" s="106"/>
      <c r="PU34" s="106"/>
      <c r="PV34" s="106"/>
      <c r="PW34" s="106"/>
      <c r="PX34" s="106"/>
      <c r="PY34" s="106"/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06"/>
      <c r="QM34" s="106"/>
      <c r="QN34" s="106"/>
      <c r="QO34" s="106"/>
      <c r="QP34" s="106"/>
      <c r="QQ34" s="106"/>
      <c r="QR34" s="106"/>
      <c r="QS34" s="106"/>
      <c r="QT34" s="106"/>
      <c r="QU34" s="106"/>
      <c r="QV34" s="106"/>
      <c r="QW34" s="106"/>
      <c r="QX34" s="106"/>
      <c r="QY34" s="106"/>
      <c r="QZ34" s="106"/>
      <c r="RA34" s="106"/>
      <c r="RB34" s="106"/>
      <c r="RC34" s="106"/>
      <c r="RD34" s="106"/>
      <c r="RE34" s="106"/>
      <c r="RF34" s="106"/>
      <c r="RG34" s="106"/>
      <c r="RH34" s="106"/>
      <c r="RI34" s="106"/>
      <c r="RJ34" s="106"/>
      <c r="RK34" s="106"/>
      <c r="RL34" s="106"/>
      <c r="RM34" s="106"/>
      <c r="RN34" s="106"/>
      <c r="RO34" s="106"/>
      <c r="RP34" s="106"/>
      <c r="RQ34" s="106"/>
      <c r="RR34" s="106"/>
      <c r="RS34" s="106"/>
      <c r="RT34" s="106"/>
      <c r="RU34" s="106"/>
      <c r="RV34" s="106"/>
      <c r="RW34" s="106"/>
      <c r="RX34" s="106"/>
      <c r="RY34" s="106"/>
      <c r="RZ34" s="106"/>
      <c r="SA34" s="106"/>
      <c r="SB34" s="106"/>
      <c r="SC34" s="106"/>
      <c r="SD34" s="106"/>
      <c r="SE34" s="106"/>
      <c r="SF34" s="106"/>
      <c r="SG34" s="106"/>
      <c r="SH34" s="106"/>
      <c r="SI34" s="106"/>
      <c r="SJ34" s="106"/>
      <c r="SK34" s="106"/>
      <c r="SL34" s="106"/>
      <c r="SM34" s="106"/>
      <c r="SN34" s="106"/>
      <c r="SO34" s="106"/>
      <c r="SP34" s="106"/>
      <c r="SQ34" s="106"/>
      <c r="SR34" s="106"/>
      <c r="SS34" s="106"/>
      <c r="ST34" s="106"/>
      <c r="SU34" s="106"/>
      <c r="SV34" s="106"/>
      <c r="SW34" s="106"/>
      <c r="SX34" s="106"/>
      <c r="SY34" s="106"/>
      <c r="SZ34" s="106"/>
      <c r="TA34" s="106"/>
      <c r="TB34" s="1"/>
    </row>
    <row r="35" spans="1:522" s="10" customFormat="1" ht="18" customHeight="1" x14ac:dyDescent="0.25">
      <c r="A35" s="12">
        <v>15</v>
      </c>
      <c r="B35" s="11" t="s">
        <v>455</v>
      </c>
      <c r="C35" s="1">
        <v>10236</v>
      </c>
      <c r="D35" s="4" t="s">
        <v>456</v>
      </c>
      <c r="E35" s="1">
        <v>11382</v>
      </c>
      <c r="F35" s="1"/>
      <c r="G35" s="4" t="s">
        <v>457</v>
      </c>
      <c r="H35"/>
      <c r="I35" s="1">
        <f t="shared" ref="I35:I40" si="5">SUM(K35:TB35)</f>
        <v>8</v>
      </c>
      <c r="J35" s="12">
        <f>Tabuľka2[[#This Row],[Stĺpec8]]</f>
        <v>8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9"/>
      <c r="AJ35" s="1"/>
      <c r="AK35" s="1"/>
      <c r="AL35" s="1"/>
      <c r="AM35" s="1"/>
      <c r="AN35" s="1"/>
      <c r="AO35" s="9"/>
      <c r="AP35" s="9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 t="s">
        <v>307</v>
      </c>
      <c r="GB35" s="1">
        <f>4+2</f>
        <v>6</v>
      </c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9"/>
      <c r="JM35" s="1"/>
      <c r="JN35" s="1"/>
      <c r="JO35" s="1"/>
      <c r="JP35" s="1"/>
      <c r="JQ35" s="1"/>
      <c r="JR35" s="1"/>
      <c r="JS35" s="1"/>
      <c r="JT35" s="64"/>
      <c r="JU35" s="64"/>
      <c r="JV35" s="64"/>
      <c r="JW35" s="64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06"/>
      <c r="KL35" s="106"/>
      <c r="KM35" s="111"/>
      <c r="KN35" s="106"/>
      <c r="KO35" s="106"/>
      <c r="KP35" s="106"/>
      <c r="KQ35" s="106"/>
      <c r="KR35" s="106"/>
      <c r="KS35" s="106"/>
      <c r="KT35" s="111"/>
      <c r="KU35" s="111"/>
      <c r="KV35" s="106"/>
      <c r="KW35" s="106"/>
      <c r="KX35" s="106"/>
      <c r="KY35" s="106"/>
      <c r="KZ35" s="106"/>
      <c r="LA35" s="106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06"/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06"/>
      <c r="LY35" s="106"/>
      <c r="LZ35" s="106"/>
      <c r="MA35" s="106"/>
      <c r="MB35" s="106"/>
      <c r="MC35" s="106"/>
      <c r="MD35" s="106"/>
      <c r="ME35" s="106"/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06"/>
      <c r="MS35" s="106"/>
      <c r="MT35" s="106"/>
      <c r="MU35" s="106"/>
      <c r="MV35" s="106"/>
      <c r="MW35" s="106"/>
      <c r="MX35" s="106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06"/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06"/>
      <c r="NV35" s="106"/>
      <c r="NW35" s="106"/>
      <c r="NX35" s="106"/>
      <c r="NY35" s="106"/>
      <c r="NZ35" s="106"/>
      <c r="OA35" s="106"/>
      <c r="OB35" s="106"/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06"/>
      <c r="OP35" s="106"/>
      <c r="OQ35" s="106"/>
      <c r="OR35" s="106"/>
      <c r="OS35" s="106"/>
      <c r="OT35" s="106"/>
      <c r="OU35" s="106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06"/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06"/>
      <c r="PS35" s="106"/>
      <c r="PT35" s="106"/>
      <c r="PU35" s="106"/>
      <c r="PV35" s="106"/>
      <c r="PW35" s="106"/>
      <c r="PX35" s="106"/>
      <c r="PY35" s="106"/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06"/>
      <c r="QM35" s="106"/>
      <c r="QN35" s="106"/>
      <c r="QO35" s="106"/>
      <c r="QP35" s="106"/>
      <c r="QQ35" s="106"/>
      <c r="QR35" s="106"/>
      <c r="QS35" s="106"/>
      <c r="QT35" s="106"/>
      <c r="QU35" s="106"/>
      <c r="QV35" s="106"/>
      <c r="QW35" s="106"/>
      <c r="QX35" s="106"/>
      <c r="QY35" s="106"/>
      <c r="QZ35" s="106"/>
      <c r="RA35" s="106"/>
      <c r="RB35" s="106"/>
      <c r="RC35" s="106"/>
      <c r="RD35" s="106"/>
      <c r="RE35" s="106"/>
      <c r="RF35" s="106"/>
      <c r="RG35" s="106"/>
      <c r="RH35" s="106"/>
      <c r="RI35" s="106"/>
      <c r="RJ35" s="106"/>
      <c r="RK35" s="106"/>
      <c r="RL35" s="106"/>
      <c r="RM35" s="106"/>
      <c r="RN35" s="106"/>
      <c r="RO35" s="106"/>
      <c r="RP35" s="106"/>
      <c r="RQ35" s="106"/>
      <c r="RR35" s="106"/>
      <c r="RS35" s="106"/>
      <c r="RT35" s="106"/>
      <c r="RU35" s="106"/>
      <c r="RV35" s="106"/>
      <c r="RW35" s="106" t="s">
        <v>307</v>
      </c>
      <c r="RX35" s="106">
        <v>2</v>
      </c>
      <c r="RY35" s="106"/>
      <c r="RZ35" s="106"/>
      <c r="SA35" s="106"/>
      <c r="SB35" s="106"/>
      <c r="SC35" s="106"/>
      <c r="SD35" s="106"/>
      <c r="SE35" s="106"/>
      <c r="SF35" s="106"/>
      <c r="SG35" s="106"/>
      <c r="SH35" s="106"/>
      <c r="SI35" s="106"/>
      <c r="SJ35" s="106"/>
      <c r="SK35" s="106"/>
      <c r="SL35" s="106"/>
      <c r="SM35" s="106"/>
      <c r="SN35" s="106"/>
      <c r="SO35" s="106"/>
      <c r="SP35" s="106"/>
      <c r="SQ35" s="106"/>
      <c r="SR35" s="106"/>
      <c r="SS35" s="106"/>
      <c r="ST35" s="106"/>
      <c r="SU35" s="106"/>
      <c r="SV35" s="106"/>
      <c r="SW35" s="106"/>
      <c r="SX35" s="106"/>
      <c r="SY35" s="106"/>
      <c r="SZ35" s="106"/>
      <c r="TA35" s="106"/>
      <c r="TB35" s="1"/>
    </row>
    <row r="36" spans="1:522" s="10" customFormat="1" ht="18" customHeight="1" x14ac:dyDescent="0.25">
      <c r="A36" s="12">
        <v>16</v>
      </c>
      <c r="B36" s="11" t="s">
        <v>542</v>
      </c>
      <c r="C36" s="1">
        <v>8898</v>
      </c>
      <c r="D36" s="134" t="s">
        <v>543</v>
      </c>
      <c r="E36" s="1">
        <v>12939</v>
      </c>
      <c r="F36" s="1"/>
      <c r="G36" s="134" t="s">
        <v>534</v>
      </c>
      <c r="H36"/>
      <c r="I36" s="1">
        <f>SUM(K36:TB36)</f>
        <v>6</v>
      </c>
      <c r="J36" s="12">
        <f>Tabuľka2[[#This Row],[Stĺpec8]]</f>
        <v>6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9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9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9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9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64"/>
      <c r="FI36" s="64"/>
      <c r="FJ36" s="62"/>
      <c r="FK36" s="62"/>
      <c r="FL36" s="64"/>
      <c r="FM36" s="62"/>
      <c r="FN36" s="64"/>
      <c r="FO36" s="64"/>
      <c r="FP36" s="62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2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64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64"/>
      <c r="JA36" s="64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64"/>
      <c r="KD36" s="64"/>
      <c r="KE36" s="64"/>
      <c r="KF36" s="64"/>
      <c r="KG36" s="64"/>
      <c r="KH36" s="64"/>
      <c r="KI36" s="64"/>
      <c r="KJ36" s="1"/>
      <c r="KK36" s="106"/>
      <c r="KL36" s="106"/>
      <c r="KM36" s="106"/>
      <c r="KN36" s="106"/>
      <c r="KO36" s="106"/>
      <c r="KP36" s="106"/>
      <c r="KQ36" s="106"/>
      <c r="KR36" s="106"/>
      <c r="KS36" s="106"/>
      <c r="KT36" s="106"/>
      <c r="KU36" s="106"/>
      <c r="KV36" s="106"/>
      <c r="KW36" s="111"/>
      <c r="KX36" s="106"/>
      <c r="KY36" s="106"/>
      <c r="KZ36" s="106"/>
      <c r="LA36" s="106"/>
      <c r="LB36" s="106"/>
      <c r="LC36" s="106"/>
      <c r="LD36" s="106"/>
      <c r="LE36" s="106"/>
      <c r="LF36" s="106"/>
      <c r="LG36" s="106"/>
      <c r="LH36" s="106"/>
      <c r="LI36" s="106"/>
      <c r="LJ36" s="106"/>
      <c r="LK36" s="106"/>
      <c r="LL36" s="106"/>
      <c r="LM36" s="106"/>
      <c r="LN36" s="106"/>
      <c r="LO36" s="106"/>
      <c r="LP36" s="106"/>
      <c r="LQ36" s="106"/>
      <c r="LR36" s="106"/>
      <c r="LS36" s="106"/>
      <c r="LT36" s="106"/>
      <c r="LU36" s="106"/>
      <c r="LV36" s="106">
        <v>2</v>
      </c>
      <c r="LW36" s="106" t="s">
        <v>307</v>
      </c>
      <c r="LX36" s="106"/>
      <c r="LY36" s="106"/>
      <c r="LZ36" s="106"/>
      <c r="MA36" s="106"/>
      <c r="MB36" s="106"/>
      <c r="MC36" s="106"/>
      <c r="MD36" s="106"/>
      <c r="ME36" s="106"/>
      <c r="MF36" s="106"/>
      <c r="MG36" s="106"/>
      <c r="MH36" s="106"/>
      <c r="MI36" s="106"/>
      <c r="MJ36" s="106"/>
      <c r="MK36" s="106"/>
      <c r="ML36" s="106"/>
      <c r="MM36" s="106"/>
      <c r="MN36" s="106"/>
      <c r="MO36" s="106"/>
      <c r="MP36" s="106"/>
      <c r="MQ36" s="106"/>
      <c r="MR36" s="106"/>
      <c r="MS36" s="106"/>
      <c r="MT36" s="106"/>
      <c r="MU36" s="106"/>
      <c r="MV36" s="106"/>
      <c r="MW36" s="106"/>
      <c r="MX36" s="106"/>
      <c r="MY36" s="106"/>
      <c r="MZ36" s="106"/>
      <c r="NA36" s="106"/>
      <c r="NB36" s="106"/>
      <c r="NC36" s="106"/>
      <c r="ND36" s="106"/>
      <c r="NE36" s="106"/>
      <c r="NF36" s="106"/>
      <c r="NG36" s="106"/>
      <c r="NH36" s="106"/>
      <c r="NI36" s="106"/>
      <c r="NJ36" s="106"/>
      <c r="NK36" s="106"/>
      <c r="NL36" s="106"/>
      <c r="NM36" s="106"/>
      <c r="NN36" s="106"/>
      <c r="NO36" s="106"/>
      <c r="NP36" s="106"/>
      <c r="NQ36" s="106"/>
      <c r="NR36" s="106"/>
      <c r="NS36" s="106"/>
      <c r="NT36" s="106"/>
      <c r="NU36" s="106"/>
      <c r="NV36" s="106"/>
      <c r="NW36" s="106"/>
      <c r="NX36" s="106"/>
      <c r="NY36" s="106"/>
      <c r="NZ36" s="106"/>
      <c r="OA36" s="106"/>
      <c r="OB36" s="106"/>
      <c r="OC36" s="106"/>
      <c r="OD36" s="106"/>
      <c r="OE36" s="106"/>
      <c r="OF36" s="106"/>
      <c r="OG36" s="106"/>
      <c r="OH36" s="106"/>
      <c r="OI36" s="106"/>
      <c r="OJ36" s="106"/>
      <c r="OK36" s="106"/>
      <c r="OL36" s="106"/>
      <c r="OM36" s="106"/>
      <c r="ON36" s="106"/>
      <c r="OO36" s="106"/>
      <c r="OP36" s="106"/>
      <c r="OQ36" s="106"/>
      <c r="OR36" s="106"/>
      <c r="OS36" s="106"/>
      <c r="OT36" s="106" t="s">
        <v>307</v>
      </c>
      <c r="OU36" s="106"/>
      <c r="OV36" s="106">
        <v>1</v>
      </c>
      <c r="OW36" s="106"/>
      <c r="OX36" s="106"/>
      <c r="OY36" s="106"/>
      <c r="OZ36" s="106"/>
      <c r="PA36" s="106"/>
      <c r="PB36" s="106"/>
      <c r="PC36" s="106"/>
      <c r="PD36" s="106"/>
      <c r="PE36" s="106"/>
      <c r="PF36" s="106"/>
      <c r="PG36" s="106"/>
      <c r="PH36" s="106"/>
      <c r="PI36" s="106"/>
      <c r="PJ36" s="106"/>
      <c r="PK36" s="106"/>
      <c r="PL36" s="106"/>
      <c r="PM36" s="106"/>
      <c r="PN36" s="106"/>
      <c r="PO36" s="106"/>
      <c r="PP36" s="106"/>
      <c r="PQ36" s="106"/>
      <c r="PR36" s="106"/>
      <c r="PS36" s="106"/>
      <c r="PT36" s="106"/>
      <c r="PU36" s="106"/>
      <c r="PV36" s="106"/>
      <c r="PW36" s="106"/>
      <c r="PX36" s="106"/>
      <c r="PY36" s="106"/>
      <c r="PZ36" s="106"/>
      <c r="QA36" s="106"/>
      <c r="QB36" s="106"/>
      <c r="QC36" s="106"/>
      <c r="QD36" s="106"/>
      <c r="QE36" s="106"/>
      <c r="QF36" s="106"/>
      <c r="QG36" s="106"/>
      <c r="QH36" s="106"/>
      <c r="QI36" s="106"/>
      <c r="QJ36" s="106"/>
      <c r="QK36" s="106"/>
      <c r="QL36" s="106"/>
      <c r="QM36" s="106"/>
      <c r="QN36" s="106"/>
      <c r="QO36" s="106"/>
      <c r="QP36" s="106"/>
      <c r="QQ36" s="106"/>
      <c r="QR36" s="106"/>
      <c r="QS36" s="106"/>
      <c r="QT36" s="106"/>
      <c r="QU36" s="106"/>
      <c r="QV36" s="106"/>
      <c r="QW36" s="106"/>
      <c r="QX36" s="106"/>
      <c r="QY36" s="106"/>
      <c r="QZ36" s="106"/>
      <c r="RA36" s="106"/>
      <c r="RB36" s="106"/>
      <c r="RC36" s="106"/>
      <c r="RD36" s="106"/>
      <c r="RE36" s="106"/>
      <c r="RF36" s="106"/>
      <c r="RG36" s="106"/>
      <c r="RH36" s="106"/>
      <c r="RI36" s="106"/>
      <c r="RJ36" s="106"/>
      <c r="RK36" s="106"/>
      <c r="RL36" s="106"/>
      <c r="RM36" s="106"/>
      <c r="RN36" s="106"/>
      <c r="RO36" s="106"/>
      <c r="RP36" s="106"/>
      <c r="RQ36" s="106"/>
      <c r="RR36" s="106"/>
      <c r="RS36" s="106"/>
      <c r="RT36" s="106"/>
      <c r="RU36" s="106"/>
      <c r="RV36" s="106"/>
      <c r="RW36" s="106"/>
      <c r="RX36" s="106">
        <v>2</v>
      </c>
      <c r="RY36" s="106">
        <v>1</v>
      </c>
      <c r="RZ36" s="106"/>
      <c r="SA36" s="106"/>
      <c r="SB36" s="106"/>
      <c r="SC36" s="106"/>
      <c r="SD36" s="106"/>
      <c r="SE36" s="106"/>
      <c r="SF36" s="106"/>
      <c r="SG36" s="106"/>
      <c r="SH36" s="106"/>
      <c r="SI36" s="106"/>
      <c r="SJ36" s="106"/>
      <c r="SK36" s="106"/>
      <c r="SL36" s="106"/>
      <c r="SM36" s="106"/>
      <c r="SN36" s="106"/>
      <c r="SO36" s="106"/>
      <c r="SP36" s="106"/>
      <c r="SQ36" s="106"/>
      <c r="SR36" s="106"/>
      <c r="SS36" s="106"/>
      <c r="ST36" s="106"/>
      <c r="SU36" s="106"/>
      <c r="SV36" s="106"/>
      <c r="SW36" s="106"/>
      <c r="SX36" s="106"/>
      <c r="SY36" s="106"/>
      <c r="SZ36" s="106"/>
      <c r="TA36" s="106"/>
      <c r="TB36" s="1"/>
    </row>
    <row r="37" spans="1:522" s="10" customFormat="1" ht="18" customHeight="1" x14ac:dyDescent="0.25">
      <c r="A37" s="12">
        <v>17</v>
      </c>
      <c r="B37" s="11" t="s">
        <v>218</v>
      </c>
      <c r="C37" s="1">
        <v>9286</v>
      </c>
      <c r="D37" s="134" t="s">
        <v>219</v>
      </c>
      <c r="E37" s="1">
        <v>11613</v>
      </c>
      <c r="F37" s="1"/>
      <c r="G37" s="134" t="s">
        <v>151</v>
      </c>
      <c r="H37"/>
      <c r="I37" s="1">
        <f t="shared" si="5"/>
        <v>5</v>
      </c>
      <c r="J37" s="12">
        <f>Tabuľka2[[#This Row],[Stĺpec8]]</f>
        <v>5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9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9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9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9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64"/>
      <c r="FI37" s="64"/>
      <c r="FJ37" s="62"/>
      <c r="FK37" s="62"/>
      <c r="FL37" s="64"/>
      <c r="FM37" s="62"/>
      <c r="FN37" s="64"/>
      <c r="FO37" s="64"/>
      <c r="FP37" s="62"/>
      <c r="FQ37" s="64"/>
      <c r="FR37" s="64"/>
      <c r="FS37" s="64"/>
      <c r="FT37" s="64"/>
      <c r="FU37" s="64"/>
      <c r="FV37" s="64"/>
      <c r="FW37" s="64"/>
      <c r="FX37" s="64"/>
      <c r="FY37" s="64" t="s">
        <v>307</v>
      </c>
      <c r="FZ37" s="64"/>
      <c r="GA37" s="64">
        <f>2+1</f>
        <v>3</v>
      </c>
      <c r="GB37" s="64"/>
      <c r="GC37" s="64"/>
      <c r="GD37" s="64"/>
      <c r="GE37" s="62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  <c r="GU37" s="64"/>
      <c r="GV37" s="64"/>
      <c r="GW37" s="64"/>
      <c r="GX37" s="64"/>
      <c r="GY37" s="64"/>
      <c r="GZ37" s="64"/>
      <c r="HA37" s="64"/>
      <c r="HB37" s="64"/>
      <c r="HC37" s="64"/>
      <c r="HD37" s="64"/>
      <c r="HE37" s="64"/>
      <c r="HF37" s="64"/>
      <c r="HG37" s="64"/>
      <c r="HH37" s="64"/>
      <c r="HI37" s="64"/>
      <c r="HJ37" s="64"/>
      <c r="HK37" s="64"/>
      <c r="HL37" s="64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64"/>
      <c r="JA37" s="64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64"/>
      <c r="KD37" s="64"/>
      <c r="KE37" s="64"/>
      <c r="KF37" s="64"/>
      <c r="KG37" s="64"/>
      <c r="KH37" s="64"/>
      <c r="KI37" s="64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9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>
        <v>2</v>
      </c>
      <c r="LR37" s="1"/>
      <c r="LS37" s="1"/>
      <c r="LT37" s="1"/>
      <c r="LU37" s="106"/>
      <c r="LV37" s="106"/>
      <c r="LW37" s="106"/>
      <c r="LX37" s="106"/>
      <c r="LY37" s="106"/>
      <c r="LZ37" s="106"/>
      <c r="MA37" s="106"/>
      <c r="MB37" s="106"/>
      <c r="MC37" s="106"/>
      <c r="MD37" s="106"/>
      <c r="ME37" s="106"/>
      <c r="MF37" s="106"/>
      <c r="MG37" s="106"/>
      <c r="MH37" s="106"/>
      <c r="MI37" s="106"/>
      <c r="MJ37" s="106"/>
      <c r="MK37" s="106"/>
      <c r="ML37" s="106"/>
      <c r="MM37" s="106"/>
      <c r="MN37" s="106"/>
      <c r="MO37" s="106"/>
      <c r="MP37" s="106"/>
      <c r="MQ37" s="106"/>
      <c r="MR37" s="106"/>
      <c r="MS37" s="106"/>
      <c r="MT37" s="106"/>
      <c r="MU37" s="106"/>
      <c r="MV37" s="106"/>
      <c r="MW37" s="106"/>
      <c r="MX37" s="106"/>
      <c r="MY37" s="106"/>
      <c r="MZ37" s="106"/>
      <c r="NA37" s="106"/>
      <c r="NB37" s="106"/>
      <c r="NC37" s="106"/>
      <c r="ND37" s="106"/>
      <c r="NE37" s="106"/>
      <c r="NF37" s="106"/>
      <c r="NG37" s="106"/>
      <c r="NH37" s="106"/>
      <c r="NI37" s="106"/>
      <c r="NJ37" s="106"/>
      <c r="NK37" s="106"/>
      <c r="NL37" s="106"/>
      <c r="NM37" s="106"/>
      <c r="NN37" s="106"/>
      <c r="NO37" s="106"/>
      <c r="NP37" s="106"/>
      <c r="NQ37" s="106"/>
      <c r="NR37" s="106"/>
      <c r="NS37" s="106"/>
      <c r="NT37" s="106"/>
      <c r="NU37" s="106"/>
      <c r="NV37" s="106"/>
      <c r="NW37" s="106"/>
      <c r="NX37" s="106"/>
      <c r="NY37" s="106"/>
      <c r="NZ37" s="106"/>
      <c r="OA37" s="106"/>
      <c r="OB37" s="106"/>
      <c r="OC37" s="106"/>
      <c r="OD37" s="106"/>
      <c r="OE37" s="106"/>
      <c r="OF37" s="106"/>
      <c r="OG37" s="106"/>
      <c r="OH37" s="106"/>
      <c r="OI37" s="106"/>
      <c r="OJ37" s="106"/>
      <c r="OK37" s="106"/>
      <c r="OL37" s="106"/>
      <c r="OM37" s="106"/>
      <c r="ON37" s="106"/>
      <c r="OO37" s="106"/>
      <c r="OP37" s="106"/>
      <c r="OQ37" s="106"/>
      <c r="OR37" s="106"/>
      <c r="OS37" s="106"/>
      <c r="OT37" s="106"/>
      <c r="OU37" s="106"/>
      <c r="OV37" s="106"/>
      <c r="OW37" s="106"/>
      <c r="OX37" s="106"/>
      <c r="OY37" s="106"/>
      <c r="OZ37" s="106"/>
      <c r="PA37" s="106"/>
      <c r="PB37" s="106"/>
      <c r="PC37" s="106"/>
      <c r="PD37" s="106"/>
      <c r="PE37" s="106"/>
      <c r="PF37" s="106"/>
      <c r="PG37" s="106"/>
      <c r="PH37" s="106"/>
      <c r="PI37" s="106"/>
      <c r="PJ37" s="106"/>
      <c r="PK37" s="106"/>
      <c r="PL37" s="106"/>
      <c r="PM37" s="106"/>
      <c r="PN37" s="106"/>
      <c r="PO37" s="106"/>
      <c r="PP37" s="106"/>
      <c r="PQ37" s="106"/>
      <c r="PR37" s="106"/>
      <c r="PS37" s="106"/>
      <c r="PT37" s="106"/>
      <c r="PU37" s="106"/>
      <c r="PV37" s="106"/>
      <c r="PW37" s="106"/>
      <c r="PX37" s="106"/>
      <c r="PY37" s="106"/>
      <c r="PZ37" s="106"/>
      <c r="QA37" s="106"/>
      <c r="QB37" s="106"/>
      <c r="QC37" s="106"/>
      <c r="QD37" s="106"/>
      <c r="QE37" s="106"/>
      <c r="QF37" s="106"/>
      <c r="QG37" s="106"/>
      <c r="QH37" s="106"/>
      <c r="QI37" s="106"/>
      <c r="QJ37" s="106"/>
      <c r="QK37" s="106"/>
      <c r="QL37" s="106"/>
      <c r="QM37" s="106"/>
      <c r="QN37" s="106"/>
      <c r="QO37" s="106"/>
      <c r="QP37" s="106"/>
      <c r="QQ37" s="106"/>
      <c r="QR37" s="106"/>
      <c r="QS37" s="106"/>
      <c r="QT37" s="106"/>
      <c r="QU37" s="106"/>
      <c r="QV37" s="106"/>
      <c r="QW37" s="106"/>
      <c r="QX37" s="106"/>
      <c r="QY37" s="106"/>
      <c r="QZ37" s="106"/>
      <c r="RA37" s="106"/>
      <c r="RB37" s="106"/>
      <c r="RC37" s="106"/>
      <c r="RD37" s="106"/>
      <c r="RE37" s="106"/>
      <c r="RF37" s="106"/>
      <c r="RG37" s="106"/>
      <c r="RH37" s="106"/>
      <c r="RI37" s="106"/>
      <c r="RJ37" s="106"/>
      <c r="RK37" s="106"/>
      <c r="RL37" s="106"/>
      <c r="RM37" s="106"/>
      <c r="RN37" s="106"/>
      <c r="RO37" s="106"/>
      <c r="RP37" s="106"/>
      <c r="RQ37" s="106"/>
      <c r="RR37" s="106"/>
      <c r="RS37" s="106"/>
      <c r="RT37" s="106"/>
      <c r="RU37" s="106"/>
      <c r="RV37" s="106"/>
      <c r="RW37" s="106"/>
      <c r="RX37" s="106"/>
      <c r="RY37" s="106"/>
      <c r="RZ37" s="106"/>
      <c r="SA37" s="106"/>
      <c r="SB37" s="106"/>
      <c r="SC37" s="106"/>
      <c r="SD37" s="106"/>
      <c r="SE37" s="106"/>
      <c r="SF37" s="106"/>
      <c r="SG37" s="106"/>
      <c r="SH37" s="106"/>
      <c r="SI37" s="106"/>
      <c r="SJ37" s="106"/>
      <c r="SK37" s="106"/>
      <c r="SL37" s="106"/>
      <c r="SM37" s="106"/>
      <c r="SN37" s="106"/>
      <c r="SO37" s="106"/>
      <c r="SP37" s="106"/>
      <c r="SQ37" s="106"/>
      <c r="SR37" s="106"/>
      <c r="SS37" s="106"/>
      <c r="ST37" s="106"/>
      <c r="SU37" s="106"/>
      <c r="SV37" s="106"/>
      <c r="SW37" s="106"/>
      <c r="SX37" s="106"/>
      <c r="SY37" s="106"/>
      <c r="SZ37" s="106"/>
      <c r="TA37" s="106"/>
      <c r="TB37" s="1"/>
    </row>
    <row r="38" spans="1:522" ht="18" customHeight="1" x14ac:dyDescent="0.25">
      <c r="A38" s="12">
        <v>18</v>
      </c>
      <c r="B38" s="11" t="s">
        <v>85</v>
      </c>
      <c r="C38" s="1">
        <v>8840</v>
      </c>
      <c r="D38" t="s">
        <v>383</v>
      </c>
      <c r="E38" s="1">
        <v>9951</v>
      </c>
      <c r="F38" s="1">
        <v>2005</v>
      </c>
      <c r="G38" t="s">
        <v>73</v>
      </c>
      <c r="H38" s="4"/>
      <c r="I38" s="1">
        <f>SUM(K38:TB38)</f>
        <v>4</v>
      </c>
      <c r="J38" s="12">
        <f>Tabuľka2[[#This Row],[Stĺpec8]]</f>
        <v>4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9"/>
      <c r="AR38" s="1"/>
      <c r="AS38" s="1"/>
      <c r="AT38" s="1"/>
      <c r="AU38" s="1"/>
      <c r="AV38" s="1"/>
      <c r="AW38" s="1"/>
      <c r="AX38" s="1"/>
      <c r="AY38" s="9"/>
      <c r="AZ38" s="1"/>
      <c r="BA38" s="9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9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9"/>
      <c r="DE38" s="9"/>
      <c r="DF38" s="1"/>
      <c r="DG38" s="1"/>
      <c r="DH38" s="1"/>
      <c r="DI38" s="1" t="s">
        <v>307</v>
      </c>
      <c r="DJ38" s="1"/>
      <c r="DK38" s="9"/>
      <c r="DL38" s="9"/>
      <c r="DM38" s="1"/>
      <c r="DN38" s="1"/>
      <c r="DO38" s="1"/>
      <c r="DP38" s="1"/>
      <c r="DQ38" s="1">
        <v>1</v>
      </c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9"/>
      <c r="FA38" s="9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 t="s">
        <v>307</v>
      </c>
      <c r="LC38" s="1"/>
      <c r="LD38" s="1"/>
      <c r="LE38" s="1"/>
      <c r="LF38" s="1"/>
      <c r="LG38" s="1"/>
      <c r="LH38" s="1"/>
      <c r="LI38" s="1"/>
      <c r="LJ38" s="1"/>
      <c r="LK38" s="1"/>
      <c r="LL38" s="9" t="s">
        <v>307</v>
      </c>
      <c r="LM38" s="1"/>
      <c r="LN38" s="1"/>
      <c r="LO38" s="1"/>
      <c r="LP38" s="1"/>
      <c r="LQ38" s="106"/>
      <c r="LR38" s="106"/>
      <c r="LS38" s="106"/>
      <c r="LT38" s="106"/>
      <c r="LU38" s="106"/>
      <c r="LV38" s="106"/>
      <c r="LW38" s="106"/>
      <c r="LX38" s="106"/>
      <c r="LY38" s="106"/>
      <c r="LZ38" s="106"/>
      <c r="MA38" s="106"/>
      <c r="MB38" s="106"/>
      <c r="MC38" s="106"/>
      <c r="MD38" s="106"/>
      <c r="ME38" s="106"/>
      <c r="MF38" s="106"/>
      <c r="MG38" s="106"/>
      <c r="MH38" s="106"/>
      <c r="MI38" s="106"/>
      <c r="MJ38" s="106"/>
      <c r="MK38" s="106"/>
      <c r="ML38" s="106"/>
      <c r="MM38" s="106"/>
      <c r="MN38" s="106"/>
      <c r="MO38" s="106"/>
      <c r="MP38" s="106"/>
      <c r="MQ38" s="106"/>
      <c r="MR38" s="106"/>
      <c r="MS38" s="106"/>
      <c r="MT38" s="106"/>
      <c r="MU38" s="106"/>
      <c r="MV38" s="106"/>
      <c r="MW38" s="106"/>
      <c r="MX38" s="106"/>
      <c r="MY38" s="106"/>
      <c r="MZ38" s="106"/>
      <c r="NA38" s="106"/>
      <c r="NB38" s="106"/>
      <c r="NC38" s="106"/>
      <c r="ND38" s="106"/>
      <c r="NE38" s="106"/>
      <c r="NF38" s="106"/>
      <c r="NG38" s="106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>
        <v>1</v>
      </c>
      <c r="NU38" s="1"/>
      <c r="NV38" s="1"/>
      <c r="NW38" s="1"/>
      <c r="NX38" s="1"/>
      <c r="NY38" s="1">
        <v>2</v>
      </c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</row>
    <row r="39" spans="1:522" s="10" customFormat="1" ht="18" customHeight="1" x14ac:dyDescent="0.25">
      <c r="A39" s="12">
        <v>19</v>
      </c>
      <c r="B39" s="11" t="s">
        <v>220</v>
      </c>
      <c r="C39" s="1">
        <v>9287</v>
      </c>
      <c r="D39" s="134" t="s">
        <v>221</v>
      </c>
      <c r="E39" s="1">
        <v>9631</v>
      </c>
      <c r="F39" s="1"/>
      <c r="G39" s="134" t="s">
        <v>151</v>
      </c>
      <c r="H39"/>
      <c r="I39" s="1">
        <f>SUM(K39:TB39)</f>
        <v>0</v>
      </c>
      <c r="J39" s="12">
        <f>Tabuľka2[[#This Row],[Stĺpec8]]+I40</f>
        <v>3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9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9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9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9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64"/>
      <c r="FI39" s="64"/>
      <c r="FJ39" s="62"/>
      <c r="FK39" s="62"/>
      <c r="FL39" s="64"/>
      <c r="FM39" s="62"/>
      <c r="FN39" s="64"/>
      <c r="FO39" s="64"/>
      <c r="FP39" s="62"/>
      <c r="FQ39" s="64"/>
      <c r="FR39" s="64"/>
      <c r="FS39" s="64"/>
      <c r="FT39" s="64"/>
      <c r="FU39" s="64"/>
      <c r="FV39" s="64"/>
      <c r="FW39" s="64"/>
      <c r="FX39" s="64"/>
      <c r="FY39" s="64" t="s">
        <v>307</v>
      </c>
      <c r="FZ39" s="64"/>
      <c r="GA39" s="64" t="s">
        <v>307</v>
      </c>
      <c r="GB39" s="64"/>
      <c r="GC39" s="64"/>
      <c r="GD39" s="64"/>
      <c r="GE39" s="62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64"/>
      <c r="JA39" s="64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64"/>
      <c r="KD39" s="64"/>
      <c r="KE39" s="64"/>
      <c r="KF39" s="64"/>
      <c r="KG39" s="64"/>
      <c r="KH39" s="64"/>
      <c r="KI39" s="64"/>
      <c r="KJ39" s="1"/>
      <c r="KK39" s="106"/>
      <c r="KL39" s="106"/>
      <c r="KM39" s="106"/>
      <c r="KN39" s="106"/>
      <c r="KO39" s="106"/>
      <c r="KP39" s="106"/>
      <c r="KQ39" s="106"/>
      <c r="KR39" s="106"/>
      <c r="KS39" s="106"/>
      <c r="KT39" s="106"/>
      <c r="KU39" s="106"/>
      <c r="KV39" s="106"/>
      <c r="KW39" s="111"/>
      <c r="KX39" s="106"/>
      <c r="KY39" s="106"/>
      <c r="KZ39" s="106"/>
      <c r="LA39" s="106"/>
      <c r="LB39" s="106"/>
      <c r="LC39" s="106"/>
      <c r="LD39" s="106"/>
      <c r="LE39" s="106"/>
      <c r="LF39" s="106"/>
      <c r="LG39" s="106"/>
      <c r="LH39" s="106"/>
      <c r="LI39" s="106"/>
      <c r="LJ39" s="106"/>
      <c r="LK39" s="106"/>
      <c r="LL39" s="106"/>
      <c r="LM39" s="106"/>
      <c r="LN39" s="106"/>
      <c r="LO39" s="106"/>
      <c r="LP39" s="106"/>
      <c r="LQ39" s="106"/>
      <c r="LR39" s="106"/>
      <c r="LS39" s="106"/>
      <c r="LT39" s="106"/>
      <c r="LU39" s="106"/>
      <c r="LV39" s="106"/>
      <c r="LW39" s="106"/>
      <c r="LX39" s="106"/>
      <c r="LY39" s="106"/>
      <c r="LZ39" s="106"/>
      <c r="MA39" s="106"/>
      <c r="MB39" s="106"/>
      <c r="MC39" s="106"/>
      <c r="MD39" s="106"/>
      <c r="ME39" s="106"/>
      <c r="MF39" s="106"/>
      <c r="MG39" s="106"/>
      <c r="MH39" s="106"/>
      <c r="MI39" s="106"/>
      <c r="MJ39" s="106"/>
      <c r="MK39" s="106"/>
      <c r="ML39" s="106"/>
      <c r="MM39" s="106"/>
      <c r="MN39" s="106"/>
      <c r="MO39" s="106"/>
      <c r="MP39" s="106"/>
      <c r="MQ39" s="106"/>
      <c r="MR39" s="106"/>
      <c r="MS39" s="106"/>
      <c r="MT39" s="106"/>
      <c r="MU39" s="106"/>
      <c r="MV39" s="106"/>
      <c r="MW39" s="106"/>
      <c r="MX39" s="106"/>
      <c r="MY39" s="106"/>
      <c r="MZ39" s="106"/>
      <c r="NA39" s="106"/>
      <c r="NB39" s="106"/>
      <c r="NC39" s="106"/>
      <c r="ND39" s="106"/>
      <c r="NE39" s="106"/>
      <c r="NF39" s="106"/>
      <c r="NG39" s="106"/>
      <c r="NH39" s="106"/>
      <c r="NI39" s="106"/>
      <c r="NJ39" s="106"/>
      <c r="NK39" s="106"/>
      <c r="NL39" s="106"/>
      <c r="NM39" s="106"/>
      <c r="NN39" s="106"/>
      <c r="NO39" s="106"/>
      <c r="NP39" s="106"/>
      <c r="NQ39" s="106"/>
      <c r="NR39" s="106"/>
      <c r="NS39" s="106"/>
      <c r="NT39" s="106"/>
      <c r="NU39" s="106"/>
      <c r="NV39" s="106"/>
      <c r="NW39" s="106"/>
      <c r="NX39" s="106"/>
      <c r="NY39" s="106"/>
      <c r="NZ39" s="106"/>
      <c r="OA39" s="106"/>
      <c r="OB39" s="106"/>
      <c r="OC39" s="106"/>
      <c r="OD39" s="106"/>
      <c r="OE39" s="106"/>
      <c r="OF39" s="106"/>
      <c r="OG39" s="106"/>
      <c r="OH39" s="106"/>
      <c r="OI39" s="106"/>
      <c r="OJ39" s="106"/>
      <c r="OK39" s="106"/>
      <c r="OL39" s="106"/>
      <c r="OM39" s="106"/>
      <c r="ON39" s="106"/>
      <c r="OO39" s="106"/>
      <c r="OP39" s="106"/>
      <c r="OQ39" s="106"/>
      <c r="OR39" s="106"/>
      <c r="OS39" s="106"/>
      <c r="OT39" s="106"/>
      <c r="OU39" s="106"/>
      <c r="OV39" s="106"/>
      <c r="OW39" s="106"/>
      <c r="OX39" s="106"/>
      <c r="OY39" s="106"/>
      <c r="OZ39" s="106"/>
      <c r="PA39" s="106"/>
      <c r="PB39" s="106"/>
      <c r="PC39" s="106"/>
      <c r="PD39" s="106"/>
      <c r="PE39" s="106"/>
      <c r="PF39" s="106"/>
      <c r="PG39" s="106"/>
      <c r="PH39" s="106"/>
      <c r="PI39" s="106"/>
      <c r="PJ39" s="106"/>
      <c r="PK39" s="106"/>
      <c r="PL39" s="106"/>
      <c r="PM39" s="106"/>
      <c r="PN39" s="106"/>
      <c r="PO39" s="106"/>
      <c r="PP39" s="106"/>
      <c r="PQ39" s="106"/>
      <c r="PR39" s="106"/>
      <c r="PS39" s="106"/>
      <c r="PT39" s="106"/>
      <c r="PU39" s="106"/>
      <c r="PV39" s="106"/>
      <c r="PW39" s="106"/>
      <c r="PX39" s="106"/>
      <c r="PY39" s="106"/>
      <c r="PZ39" s="106"/>
      <c r="QA39" s="106"/>
      <c r="QB39" s="106"/>
      <c r="QC39" s="106"/>
      <c r="QD39" s="106"/>
      <c r="QE39" s="106"/>
      <c r="QF39" s="106"/>
      <c r="QG39" s="106"/>
      <c r="QH39" s="106"/>
      <c r="QI39" s="106"/>
      <c r="QJ39" s="106"/>
      <c r="QK39" s="106"/>
      <c r="QL39" s="106"/>
      <c r="QM39" s="106"/>
      <c r="QN39" s="106"/>
      <c r="QO39" s="106"/>
      <c r="QP39" s="106"/>
      <c r="QQ39" s="106"/>
      <c r="QR39" s="106"/>
      <c r="QS39" s="106"/>
      <c r="QT39" s="106"/>
      <c r="QU39" s="106"/>
      <c r="QV39" s="106"/>
      <c r="QW39" s="106"/>
      <c r="QX39" s="106"/>
      <c r="QY39" s="106"/>
      <c r="QZ39" s="106"/>
      <c r="RA39" s="106"/>
      <c r="RB39" s="106"/>
      <c r="RC39" s="106"/>
      <c r="RD39" s="106"/>
      <c r="RE39" s="106"/>
      <c r="RF39" s="106"/>
      <c r="RG39" s="106"/>
      <c r="RH39" s="106"/>
      <c r="RI39" s="106"/>
      <c r="RJ39" s="106"/>
      <c r="RK39" s="106"/>
      <c r="RL39" s="106"/>
      <c r="RM39" s="106"/>
      <c r="RN39" s="106"/>
      <c r="RO39" s="106"/>
      <c r="RP39" s="106"/>
      <c r="RQ39" s="106"/>
      <c r="RR39" s="106"/>
      <c r="RS39" s="106"/>
      <c r="RT39" s="106"/>
      <c r="RU39" s="106"/>
      <c r="RV39" s="106"/>
      <c r="RW39" s="106"/>
      <c r="RX39" s="106"/>
      <c r="RY39" s="106"/>
      <c r="RZ39" s="106"/>
      <c r="SA39" s="106"/>
      <c r="SB39" s="106"/>
      <c r="SC39" s="106"/>
      <c r="SD39" s="106"/>
      <c r="SE39" s="106"/>
      <c r="SF39" s="106"/>
      <c r="SG39" s="106"/>
      <c r="SH39" s="106"/>
      <c r="SI39" s="106"/>
      <c r="SJ39" s="106"/>
      <c r="SK39" s="106"/>
      <c r="SL39" s="106"/>
      <c r="SM39" s="106"/>
      <c r="SN39" s="106"/>
      <c r="SO39" s="106"/>
      <c r="SP39" s="106"/>
      <c r="SQ39" s="106"/>
      <c r="SR39" s="106"/>
      <c r="SS39" s="106"/>
      <c r="ST39" s="106"/>
      <c r="SU39" s="106"/>
      <c r="SV39" s="106"/>
      <c r="SW39" s="106"/>
      <c r="SX39" s="106"/>
      <c r="SY39" s="106"/>
      <c r="SZ39" s="106"/>
      <c r="TA39" s="106"/>
      <c r="TB39" s="1"/>
    </row>
    <row r="40" spans="1:522" s="10" customFormat="1" ht="18" customHeight="1" x14ac:dyDescent="0.25">
      <c r="A40" s="12"/>
      <c r="B40" s="11"/>
      <c r="C40" s="1"/>
      <c r="D40" s="134" t="s">
        <v>527</v>
      </c>
      <c r="E40" s="1"/>
      <c r="F40" s="1"/>
      <c r="G40" s="134"/>
      <c r="H40"/>
      <c r="I40" s="1">
        <f t="shared" si="5"/>
        <v>3</v>
      </c>
      <c r="J40" s="1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9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9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9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9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64"/>
      <c r="FI40" s="64"/>
      <c r="FJ40" s="62"/>
      <c r="FK40" s="62"/>
      <c r="FL40" s="64"/>
      <c r="FM40" s="62"/>
      <c r="FN40" s="64"/>
      <c r="FO40" s="64"/>
      <c r="FP40" s="62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2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64"/>
      <c r="JA40" s="64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64"/>
      <c r="KD40" s="64"/>
      <c r="KE40" s="64"/>
      <c r="KF40" s="64"/>
      <c r="KG40" s="64"/>
      <c r="KH40" s="64"/>
      <c r="KI40" s="64"/>
      <c r="KJ40" s="1"/>
      <c r="KK40" s="106"/>
      <c r="KL40" s="106"/>
      <c r="KM40" s="106"/>
      <c r="KN40" s="106"/>
      <c r="KO40" s="106"/>
      <c r="KP40" s="106"/>
      <c r="KQ40" s="106"/>
      <c r="KR40" s="106"/>
      <c r="KS40" s="106"/>
      <c r="KT40" s="106"/>
      <c r="KU40" s="106"/>
      <c r="KV40" s="106"/>
      <c r="KW40" s="111"/>
      <c r="KX40" s="106"/>
      <c r="KY40" s="106"/>
      <c r="KZ40" s="106"/>
      <c r="LA40" s="106"/>
      <c r="LB40" s="106"/>
      <c r="LC40" s="106"/>
      <c r="LD40" s="106"/>
      <c r="LE40" s="106"/>
      <c r="LF40" s="106"/>
      <c r="LG40" s="106"/>
      <c r="LH40" s="106"/>
      <c r="LI40" s="106"/>
      <c r="LJ40" s="106"/>
      <c r="LK40" s="106"/>
      <c r="LL40" s="106"/>
      <c r="LM40" s="106"/>
      <c r="LN40" s="106"/>
      <c r="LO40" s="106"/>
      <c r="LP40" s="106">
        <f>1+1</f>
        <v>2</v>
      </c>
      <c r="LQ40" s="106" t="s">
        <v>307</v>
      </c>
      <c r="LR40" s="106"/>
      <c r="LS40" s="106"/>
      <c r="LT40" s="106"/>
      <c r="LU40" s="106"/>
      <c r="LV40" s="106"/>
      <c r="LW40" s="106">
        <v>1</v>
      </c>
      <c r="LX40" s="106" t="s">
        <v>307</v>
      </c>
      <c r="LY40" s="106"/>
      <c r="LZ40" s="106"/>
      <c r="MA40" s="106"/>
      <c r="MB40" s="106"/>
      <c r="MC40" s="106"/>
      <c r="MD40" s="106"/>
      <c r="ME40" s="106"/>
      <c r="MF40" s="106"/>
      <c r="MG40" s="106"/>
      <c r="MH40" s="106"/>
      <c r="MI40" s="106"/>
      <c r="MJ40" s="106"/>
      <c r="MK40" s="106"/>
      <c r="ML40" s="106"/>
      <c r="MM40" s="106"/>
      <c r="MN40" s="106"/>
      <c r="MO40" s="106"/>
      <c r="MP40" s="106"/>
      <c r="MQ40" s="106"/>
      <c r="MR40" s="106"/>
      <c r="MS40" s="106"/>
      <c r="MT40" s="106"/>
      <c r="MU40" s="106"/>
      <c r="MV40" s="106"/>
      <c r="MW40" s="106"/>
      <c r="MX40" s="106"/>
      <c r="MY40" s="106"/>
      <c r="MZ40" s="106"/>
      <c r="NA40" s="106"/>
      <c r="NB40" s="106"/>
      <c r="NC40" s="106"/>
      <c r="ND40" s="106"/>
      <c r="NE40" s="106"/>
      <c r="NF40" s="106"/>
      <c r="NG40" s="106"/>
      <c r="NH40" s="106"/>
      <c r="NI40" s="106"/>
      <c r="NJ40" s="106"/>
      <c r="NK40" s="106"/>
      <c r="NL40" s="106"/>
      <c r="NM40" s="106"/>
      <c r="NN40" s="106"/>
      <c r="NO40" s="106"/>
      <c r="NP40" s="106"/>
      <c r="NQ40" s="106"/>
      <c r="NR40" s="106"/>
      <c r="NS40" s="106"/>
      <c r="NT40" s="106"/>
      <c r="NU40" s="106"/>
      <c r="NV40" s="106"/>
      <c r="NW40" s="106"/>
      <c r="NX40" s="106"/>
      <c r="NY40" s="106"/>
      <c r="NZ40" s="106"/>
      <c r="OA40" s="106"/>
      <c r="OB40" s="106"/>
      <c r="OC40" s="106"/>
      <c r="OD40" s="106"/>
      <c r="OE40" s="106"/>
      <c r="OF40" s="106"/>
      <c r="OG40" s="106"/>
      <c r="OH40" s="106"/>
      <c r="OI40" s="106"/>
      <c r="OJ40" s="106"/>
      <c r="OK40" s="106"/>
      <c r="OL40" s="106"/>
      <c r="OM40" s="106"/>
      <c r="ON40" s="106"/>
      <c r="OO40" s="106"/>
      <c r="OP40" s="106"/>
      <c r="OQ40" s="106"/>
      <c r="OR40" s="106"/>
      <c r="OS40" s="106"/>
      <c r="OT40" s="106"/>
      <c r="OU40" s="106"/>
      <c r="OV40" s="106"/>
      <c r="OW40" s="106"/>
      <c r="OX40" s="106"/>
      <c r="OY40" s="106"/>
      <c r="OZ40" s="106"/>
      <c r="PA40" s="106"/>
      <c r="PB40" s="106"/>
      <c r="PC40" s="106"/>
      <c r="PD40" s="106"/>
      <c r="PE40" s="106"/>
      <c r="PF40" s="106"/>
      <c r="PG40" s="106"/>
      <c r="PH40" s="106"/>
      <c r="PI40" s="106"/>
      <c r="PJ40" s="106"/>
      <c r="PK40" s="106"/>
      <c r="PL40" s="106"/>
      <c r="PM40" s="106"/>
      <c r="PN40" s="106"/>
      <c r="PO40" s="106"/>
      <c r="PP40" s="106"/>
      <c r="PQ40" s="106"/>
      <c r="PR40" s="106"/>
      <c r="PS40" s="106"/>
      <c r="PT40" s="106"/>
      <c r="PU40" s="106"/>
      <c r="PV40" s="106"/>
      <c r="PW40" s="106"/>
      <c r="PX40" s="106"/>
      <c r="PY40" s="106"/>
      <c r="PZ40" s="106"/>
      <c r="QA40" s="106"/>
      <c r="QB40" s="106"/>
      <c r="QC40" s="106"/>
      <c r="QD40" s="106"/>
      <c r="QE40" s="106"/>
      <c r="QF40" s="106"/>
      <c r="QG40" s="106"/>
      <c r="QH40" s="106"/>
      <c r="QI40" s="106"/>
      <c r="QJ40" s="106"/>
      <c r="QK40" s="106"/>
      <c r="QL40" s="106"/>
      <c r="QM40" s="106"/>
      <c r="QN40" s="106"/>
      <c r="QO40" s="106"/>
      <c r="QP40" s="106"/>
      <c r="QQ40" s="106"/>
      <c r="QR40" s="106"/>
      <c r="QS40" s="106"/>
      <c r="QT40" s="106"/>
      <c r="QU40" s="106"/>
      <c r="QV40" s="106"/>
      <c r="QW40" s="106"/>
      <c r="QX40" s="106"/>
      <c r="QY40" s="106"/>
      <c r="QZ40" s="106"/>
      <c r="RA40" s="106"/>
      <c r="RB40" s="106"/>
      <c r="RC40" s="106"/>
      <c r="RD40" s="106"/>
      <c r="RE40" s="106"/>
      <c r="RF40" s="106"/>
      <c r="RG40" s="106"/>
      <c r="RH40" s="106"/>
      <c r="RI40" s="106"/>
      <c r="RJ40" s="106"/>
      <c r="RK40" s="106"/>
      <c r="RL40" s="106"/>
      <c r="RM40" s="106"/>
      <c r="RN40" s="106"/>
      <c r="RO40" s="106"/>
      <c r="RP40" s="106"/>
      <c r="RQ40" s="106"/>
      <c r="RR40" s="106"/>
      <c r="RS40" s="106"/>
      <c r="RT40" s="106"/>
      <c r="RU40" s="106"/>
      <c r="RV40" s="106"/>
      <c r="RW40" s="106"/>
      <c r="RX40" s="106"/>
      <c r="RY40" s="106"/>
      <c r="RZ40" s="106"/>
      <c r="SA40" s="106"/>
      <c r="SB40" s="106"/>
      <c r="SC40" s="106"/>
      <c r="SD40" s="106"/>
      <c r="SE40" s="106"/>
      <c r="SF40" s="106"/>
      <c r="SG40" s="106"/>
      <c r="SH40" s="106"/>
      <c r="SI40" s="106"/>
      <c r="SJ40" s="106"/>
      <c r="SK40" s="106"/>
      <c r="SL40" s="106"/>
      <c r="SM40" s="106"/>
      <c r="SN40" s="106"/>
      <c r="SO40" s="106"/>
      <c r="SP40" s="106"/>
      <c r="SQ40" s="106"/>
      <c r="SR40" s="106"/>
      <c r="SS40" s="106"/>
      <c r="ST40" s="106"/>
      <c r="SU40" s="106"/>
      <c r="SV40" s="106"/>
      <c r="SW40" s="106"/>
      <c r="SX40" s="106"/>
      <c r="SY40" s="106"/>
      <c r="SZ40" s="106"/>
      <c r="TA40" s="106"/>
      <c r="TB40" s="1"/>
    </row>
    <row r="41" spans="1:522" s="10" customFormat="1" ht="18" customHeight="1" x14ac:dyDescent="0.25">
      <c r="A41" s="12"/>
      <c r="B41" s="11" t="s">
        <v>593</v>
      </c>
      <c r="C41" s="1">
        <v>9643</v>
      </c>
      <c r="D41" s="133" t="s">
        <v>594</v>
      </c>
      <c r="E41" s="1">
        <v>12995</v>
      </c>
      <c r="F41" s="1">
        <v>2015</v>
      </c>
      <c r="G41" s="133" t="s">
        <v>595</v>
      </c>
      <c r="H41"/>
      <c r="I41" s="1">
        <f>SUM(K41:TB41)</f>
        <v>3</v>
      </c>
      <c r="J41" s="12">
        <f>Tabuľka2[[#This Row],[Stĺpec8]]</f>
        <v>3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9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9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9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9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64"/>
      <c r="FI41" s="64"/>
      <c r="FJ41" s="62"/>
      <c r="FK41" s="62"/>
      <c r="FL41" s="64"/>
      <c r="FM41" s="62"/>
      <c r="FN41" s="64"/>
      <c r="FO41" s="64"/>
      <c r="FP41" s="62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2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64"/>
      <c r="JA41" s="64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64"/>
      <c r="KD41" s="64"/>
      <c r="KE41" s="64"/>
      <c r="KF41" s="64"/>
      <c r="KG41" s="64"/>
      <c r="KH41" s="64"/>
      <c r="KI41" s="64"/>
      <c r="KJ41" s="1"/>
      <c r="KK41" s="106"/>
      <c r="KL41" s="106"/>
      <c r="KM41" s="106"/>
      <c r="KN41" s="106"/>
      <c r="KO41" s="106"/>
      <c r="KP41" s="106"/>
      <c r="KQ41" s="106"/>
      <c r="KR41" s="106"/>
      <c r="KS41" s="106"/>
      <c r="KT41" s="106"/>
      <c r="KU41" s="106"/>
      <c r="KV41" s="106"/>
      <c r="KW41" s="111"/>
      <c r="KX41" s="106"/>
      <c r="KY41" s="106"/>
      <c r="KZ41" s="106"/>
      <c r="LA41" s="106"/>
      <c r="LB41" s="106"/>
      <c r="LC41" s="106"/>
      <c r="LD41" s="106"/>
      <c r="LE41" s="106"/>
      <c r="LF41" s="106"/>
      <c r="LG41" s="106"/>
      <c r="LH41" s="106"/>
      <c r="LI41" s="106"/>
      <c r="LJ41" s="106"/>
      <c r="LK41" s="106"/>
      <c r="LL41" s="106"/>
      <c r="LM41" s="106"/>
      <c r="LN41" s="106"/>
      <c r="LO41" s="106"/>
      <c r="LP41" s="106"/>
      <c r="LQ41" s="106"/>
      <c r="LR41" s="106"/>
      <c r="LS41" s="106"/>
      <c r="LT41" s="106"/>
      <c r="LU41" s="106"/>
      <c r="LV41" s="106"/>
      <c r="LW41" s="106"/>
      <c r="LX41" s="106"/>
      <c r="LY41" s="106"/>
      <c r="LZ41" s="106"/>
      <c r="MA41" s="106"/>
      <c r="MB41" s="106"/>
      <c r="MC41" s="106"/>
      <c r="MD41" s="106"/>
      <c r="ME41" s="106"/>
      <c r="MF41" s="106"/>
      <c r="MG41" s="106"/>
      <c r="MH41" s="106"/>
      <c r="MI41" s="106"/>
      <c r="MJ41" s="106"/>
      <c r="MK41" s="106"/>
      <c r="ML41" s="106"/>
      <c r="MM41" s="106"/>
      <c r="MN41" s="106"/>
      <c r="MO41" s="106"/>
      <c r="MP41" s="106"/>
      <c r="MQ41" s="106"/>
      <c r="MR41" s="106"/>
      <c r="MS41" s="106"/>
      <c r="MT41" s="106"/>
      <c r="MU41" s="106"/>
      <c r="MV41" s="106"/>
      <c r="MW41" s="106"/>
      <c r="MX41" s="106"/>
      <c r="MY41" s="106"/>
      <c r="MZ41" s="106"/>
      <c r="NA41" s="106"/>
      <c r="NB41" s="106"/>
      <c r="NC41" s="106"/>
      <c r="ND41" s="106"/>
      <c r="NE41" s="106"/>
      <c r="NF41" s="106"/>
      <c r="NG41" s="106"/>
      <c r="NH41" s="106"/>
      <c r="NI41" s="106"/>
      <c r="NJ41" s="106"/>
      <c r="NK41" s="106"/>
      <c r="NL41" s="106"/>
      <c r="NM41" s="106"/>
      <c r="NN41" s="106"/>
      <c r="NO41" s="106"/>
      <c r="NP41" s="106"/>
      <c r="NQ41" s="106"/>
      <c r="NR41" s="106"/>
      <c r="NS41" s="106"/>
      <c r="NT41" s="106">
        <f>2+1</f>
        <v>3</v>
      </c>
      <c r="NU41" s="106"/>
      <c r="NV41" s="106"/>
      <c r="NW41" s="106"/>
      <c r="NX41" s="106"/>
      <c r="NY41" s="106"/>
      <c r="NZ41" s="106"/>
      <c r="OA41" s="106"/>
      <c r="OB41" s="106"/>
      <c r="OC41" s="106"/>
      <c r="OD41" s="106"/>
      <c r="OE41" s="106"/>
      <c r="OF41" s="106"/>
      <c r="OG41" s="106"/>
      <c r="OH41" s="106"/>
      <c r="OI41" s="106"/>
      <c r="OJ41" s="106"/>
      <c r="OK41" s="106"/>
      <c r="OL41" s="106"/>
      <c r="OM41" s="106"/>
      <c r="ON41" s="106"/>
      <c r="OO41" s="106"/>
      <c r="OP41" s="106"/>
      <c r="OQ41" s="106"/>
      <c r="OR41" s="106"/>
      <c r="OS41" s="106"/>
      <c r="OT41" s="106"/>
      <c r="OU41" s="106"/>
      <c r="OV41" s="106"/>
      <c r="OW41" s="106"/>
      <c r="OX41" s="106"/>
      <c r="OY41" s="106"/>
      <c r="OZ41" s="106"/>
      <c r="PA41" s="106"/>
      <c r="PB41" s="106"/>
      <c r="PC41" s="106"/>
      <c r="PD41" s="106"/>
      <c r="PE41" s="106"/>
      <c r="PF41" s="106"/>
      <c r="PG41" s="106"/>
      <c r="PH41" s="106"/>
      <c r="PI41" s="106"/>
      <c r="PJ41" s="106"/>
      <c r="PK41" s="106"/>
      <c r="PL41" s="106"/>
      <c r="PM41" s="106"/>
      <c r="PN41" s="106"/>
      <c r="PO41" s="106"/>
      <c r="PP41" s="106"/>
      <c r="PQ41" s="106"/>
      <c r="PR41" s="106"/>
      <c r="PS41" s="106"/>
      <c r="PT41" s="106"/>
      <c r="PU41" s="106"/>
      <c r="PV41" s="106"/>
      <c r="PW41" s="106"/>
      <c r="PX41" s="106"/>
      <c r="PY41" s="106"/>
      <c r="PZ41" s="106"/>
      <c r="QA41" s="106"/>
      <c r="QB41" s="106"/>
      <c r="QC41" s="106"/>
      <c r="QD41" s="106"/>
      <c r="QE41" s="106"/>
      <c r="QF41" s="106"/>
      <c r="QG41" s="106"/>
      <c r="QH41" s="106"/>
      <c r="QI41" s="106"/>
      <c r="QJ41" s="106"/>
      <c r="QK41" s="106"/>
      <c r="QL41" s="106"/>
      <c r="QM41" s="106"/>
      <c r="QN41" s="106"/>
      <c r="QO41" s="106"/>
      <c r="QP41" s="106"/>
      <c r="QQ41" s="106"/>
      <c r="QR41" s="106"/>
      <c r="QS41" s="106"/>
      <c r="QT41" s="106"/>
      <c r="QU41" s="106"/>
      <c r="QV41" s="106"/>
      <c r="QW41" s="106"/>
      <c r="QX41" s="106"/>
      <c r="QY41" s="106"/>
      <c r="QZ41" s="106"/>
      <c r="RA41" s="106"/>
      <c r="RB41" s="106"/>
      <c r="RC41" s="106"/>
      <c r="RD41" s="106"/>
      <c r="RE41" s="106"/>
      <c r="RF41" s="106"/>
      <c r="RG41" s="106"/>
      <c r="RH41" s="106"/>
      <c r="RI41" s="106"/>
      <c r="RJ41" s="106"/>
      <c r="RK41" s="106"/>
      <c r="RL41" s="106"/>
      <c r="RM41" s="106"/>
      <c r="RN41" s="106"/>
      <c r="RO41" s="106"/>
      <c r="RP41" s="106"/>
      <c r="RQ41" s="106"/>
      <c r="RR41" s="106"/>
      <c r="RS41" s="106"/>
      <c r="RT41" s="106"/>
      <c r="RU41" s="106"/>
      <c r="RV41" s="106"/>
      <c r="RW41" s="106"/>
      <c r="RX41" s="106"/>
      <c r="RY41" s="106"/>
      <c r="RZ41" s="106"/>
      <c r="SA41" s="106"/>
      <c r="SB41" s="106"/>
      <c r="SC41" s="106"/>
      <c r="SD41" s="106"/>
      <c r="SE41" s="106"/>
      <c r="SF41" s="106"/>
      <c r="SG41" s="106"/>
      <c r="SH41" s="106"/>
      <c r="SI41" s="106"/>
      <c r="SJ41" s="106"/>
      <c r="SK41" s="106"/>
      <c r="SL41" s="106"/>
      <c r="SM41" s="106"/>
      <c r="SN41" s="106"/>
      <c r="SO41" s="106"/>
      <c r="SP41" s="106"/>
      <c r="SQ41" s="106"/>
      <c r="SR41" s="106"/>
      <c r="SS41" s="106"/>
      <c r="ST41" s="106"/>
      <c r="SU41" s="106"/>
      <c r="SV41" s="106"/>
      <c r="SW41" s="106"/>
      <c r="SX41" s="106"/>
      <c r="SY41" s="106"/>
      <c r="SZ41" s="106"/>
      <c r="TA41" s="106"/>
      <c r="TB41" s="1"/>
    </row>
    <row r="42" spans="1:522" s="10" customFormat="1" ht="18" customHeight="1" x14ac:dyDescent="0.25">
      <c r="A42" s="12"/>
      <c r="B42" s="11" t="s">
        <v>227</v>
      </c>
      <c r="C42" s="1">
        <v>9485</v>
      </c>
      <c r="D42" s="133" t="s">
        <v>636</v>
      </c>
      <c r="E42" s="1">
        <v>9217</v>
      </c>
      <c r="F42" s="1"/>
      <c r="G42" s="133" t="s">
        <v>49</v>
      </c>
      <c r="H42"/>
      <c r="I42" s="1">
        <f>SUM(K42:TB42)</f>
        <v>3</v>
      </c>
      <c r="J42" s="12">
        <f>Tabuľka2[[#This Row],[Stĺpec8]]</f>
        <v>3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9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9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9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9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64"/>
      <c r="FI42" s="64"/>
      <c r="FJ42" s="62"/>
      <c r="FK42" s="62"/>
      <c r="FL42" s="64"/>
      <c r="FM42" s="62"/>
      <c r="FN42" s="64"/>
      <c r="FO42" s="64"/>
      <c r="FP42" s="62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2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64"/>
      <c r="JA42" s="64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64"/>
      <c r="KD42" s="64"/>
      <c r="KE42" s="64"/>
      <c r="KF42" s="64"/>
      <c r="KG42" s="64"/>
      <c r="KH42" s="64"/>
      <c r="KI42" s="64"/>
      <c r="KJ42" s="1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11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  <c r="PJ42" s="106"/>
      <c r="PK42" s="106"/>
      <c r="PL42" s="106"/>
      <c r="PM42" s="106"/>
      <c r="PN42" s="106"/>
      <c r="PO42" s="106"/>
      <c r="PP42" s="106"/>
      <c r="PQ42" s="106"/>
      <c r="PR42" s="106"/>
      <c r="PS42" s="106"/>
      <c r="PT42" s="106"/>
      <c r="PU42" s="106"/>
      <c r="PV42" s="106"/>
      <c r="PW42" s="106"/>
      <c r="PX42" s="106"/>
      <c r="PY42" s="106"/>
      <c r="PZ42" s="106"/>
      <c r="QA42" s="106"/>
      <c r="QB42" s="106"/>
      <c r="QC42" s="106"/>
      <c r="QD42" s="106"/>
      <c r="QE42" s="106"/>
      <c r="QF42" s="106"/>
      <c r="QG42" s="106"/>
      <c r="QH42" s="106"/>
      <c r="QI42" s="106"/>
      <c r="QJ42" s="106"/>
      <c r="QK42" s="106"/>
      <c r="QL42" s="106"/>
      <c r="QM42" s="106"/>
      <c r="QN42" s="106"/>
      <c r="QO42" s="106"/>
      <c r="QP42" s="106"/>
      <c r="QQ42" s="106"/>
      <c r="QR42" s="106"/>
      <c r="QS42" s="106"/>
      <c r="QT42" s="106"/>
      <c r="QU42" s="106"/>
      <c r="QV42" s="106"/>
      <c r="QW42" s="106"/>
      <c r="QX42" s="106"/>
      <c r="QY42" s="106"/>
      <c r="QZ42" s="106"/>
      <c r="RA42" s="106"/>
      <c r="RB42" s="106"/>
      <c r="RC42" s="106"/>
      <c r="RD42" s="106"/>
      <c r="RE42" s="106"/>
      <c r="RF42" s="106"/>
      <c r="RG42" s="106"/>
      <c r="RH42" s="106"/>
      <c r="RI42" s="106"/>
      <c r="RJ42" s="106"/>
      <c r="RK42" s="106"/>
      <c r="RL42" s="106"/>
      <c r="RM42" s="106"/>
      <c r="RN42" s="106"/>
      <c r="RO42" s="106"/>
      <c r="RP42" s="106"/>
      <c r="RQ42" s="106"/>
      <c r="RR42" s="106"/>
      <c r="RS42" s="106"/>
      <c r="RT42" s="106"/>
      <c r="RU42" s="106"/>
      <c r="RV42" s="106">
        <f>1+2</f>
        <v>3</v>
      </c>
      <c r="RW42" s="106" t="s">
        <v>307</v>
      </c>
      <c r="RX42" s="106"/>
      <c r="RY42" s="106"/>
      <c r="RZ42" s="106"/>
      <c r="SA42" s="106"/>
      <c r="SB42" s="106"/>
      <c r="SC42" s="106"/>
      <c r="SD42" s="106"/>
      <c r="SE42" s="106"/>
      <c r="SF42" s="106"/>
      <c r="SG42" s="106"/>
      <c r="SH42" s="106"/>
      <c r="SI42" s="106"/>
      <c r="SJ42" s="106"/>
      <c r="SK42" s="106"/>
      <c r="SL42" s="106"/>
      <c r="SM42" s="106"/>
      <c r="SN42" s="106"/>
      <c r="SO42" s="106"/>
      <c r="SP42" s="106"/>
      <c r="SQ42" s="106"/>
      <c r="SR42" s="106"/>
      <c r="SS42" s="106"/>
      <c r="ST42" s="106"/>
      <c r="SU42" s="106"/>
      <c r="SV42" s="106"/>
      <c r="SW42" s="106"/>
      <c r="SX42" s="106"/>
      <c r="SY42" s="106"/>
      <c r="SZ42" s="106"/>
      <c r="TA42" s="106"/>
      <c r="TB42" s="1"/>
    </row>
    <row r="43" spans="1:522" s="10" customFormat="1" ht="18" customHeight="1" x14ac:dyDescent="0.25">
      <c r="A43" s="12">
        <v>22</v>
      </c>
      <c r="B43" s="11" t="s">
        <v>224</v>
      </c>
      <c r="C43" s="1">
        <v>9255</v>
      </c>
      <c r="D43" t="s">
        <v>374</v>
      </c>
      <c r="E43" s="1">
        <v>12871</v>
      </c>
      <c r="F43" s="1">
        <v>2020</v>
      </c>
      <c r="G43" t="s">
        <v>225</v>
      </c>
      <c r="H43"/>
      <c r="I43" s="1">
        <f t="shared" si="4"/>
        <v>2</v>
      </c>
      <c r="J43" s="12">
        <f>Tabuľka2[[#This Row],[Stĺpec8]]</f>
        <v>2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9"/>
      <c r="AH43" s="1"/>
      <c r="AI43" s="9"/>
      <c r="AJ43" s="9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9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>
        <v>2</v>
      </c>
      <c r="DD43" s="1"/>
      <c r="DE43" s="1"/>
      <c r="DF43" s="1"/>
      <c r="DG43" s="1"/>
      <c r="DH43" s="1"/>
      <c r="DI43" s="9"/>
      <c r="DJ43" s="1"/>
      <c r="DK43" s="1"/>
      <c r="DL43" s="1"/>
      <c r="DM43" s="1"/>
      <c r="DN43" s="1" t="s">
        <v>307</v>
      </c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9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9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64"/>
      <c r="KD43" s="64"/>
      <c r="KE43" s="64"/>
      <c r="KF43" s="64"/>
      <c r="KG43" s="64"/>
      <c r="KH43" s="64"/>
      <c r="KI43" s="64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  <c r="PJ43" s="106"/>
      <c r="PK43" s="106"/>
      <c r="PL43" s="106"/>
      <c r="PM43" s="106"/>
      <c r="PN43" s="106"/>
      <c r="PO43" s="106"/>
      <c r="PP43" s="106"/>
      <c r="PQ43" s="106"/>
      <c r="PR43" s="106"/>
      <c r="PS43" s="106"/>
      <c r="PT43" s="106"/>
      <c r="PU43" s="106"/>
      <c r="PV43" s="106"/>
      <c r="PW43" s="106"/>
      <c r="PX43" s="106"/>
      <c r="PY43" s="106"/>
      <c r="PZ43" s="106"/>
      <c r="QA43" s="106"/>
      <c r="QB43" s="106"/>
      <c r="QC43" s="106"/>
      <c r="QD43" s="106"/>
      <c r="QE43" s="106"/>
      <c r="QF43" s="106"/>
      <c r="QG43" s="106"/>
      <c r="QH43" s="106"/>
      <c r="QI43" s="106"/>
      <c r="QJ43" s="106"/>
      <c r="QK43" s="106"/>
      <c r="QL43" s="106"/>
      <c r="QM43" s="106"/>
      <c r="QN43" s="106"/>
      <c r="QO43" s="106"/>
      <c r="QP43" s="106"/>
      <c r="QQ43" s="106"/>
      <c r="QR43" s="106"/>
      <c r="QS43" s="106"/>
      <c r="QT43" s="106"/>
      <c r="QU43" s="106"/>
      <c r="QV43" s="106"/>
      <c r="QW43" s="106"/>
      <c r="QX43" s="106"/>
      <c r="QY43" s="106"/>
      <c r="QZ43" s="106"/>
      <c r="RA43" s="106"/>
      <c r="RB43" s="106"/>
      <c r="RC43" s="106"/>
      <c r="RD43" s="106"/>
      <c r="RE43" s="106"/>
      <c r="RF43" s="106"/>
      <c r="RG43" s="106"/>
      <c r="RH43" s="106"/>
      <c r="RI43" s="106"/>
      <c r="RJ43" s="106"/>
      <c r="RK43" s="106"/>
      <c r="RL43" s="106"/>
      <c r="RM43" s="106"/>
      <c r="RN43" s="106"/>
      <c r="RO43" s="106"/>
      <c r="RP43" s="106"/>
      <c r="RQ43" s="106"/>
      <c r="RR43" s="106"/>
      <c r="RS43" s="106"/>
      <c r="RT43" s="106"/>
      <c r="RU43" s="106"/>
      <c r="RV43" s="106"/>
      <c r="RW43" s="106"/>
      <c r="RX43" s="106"/>
      <c r="RY43" s="106"/>
      <c r="RZ43" s="106"/>
      <c r="SA43" s="106"/>
      <c r="SB43" s="106"/>
      <c r="SC43" s="106"/>
      <c r="SD43" s="106"/>
      <c r="SE43" s="106"/>
      <c r="SF43" s="106"/>
      <c r="SG43" s="106"/>
      <c r="SH43" s="106"/>
      <c r="SI43" s="106"/>
      <c r="SJ43" s="106"/>
      <c r="SK43" s="106"/>
      <c r="SL43" s="106"/>
      <c r="SM43" s="106"/>
      <c r="SN43" s="106"/>
      <c r="SO43" s="106"/>
      <c r="SP43" s="106"/>
      <c r="SQ43" s="106"/>
      <c r="SR43" s="106"/>
      <c r="SS43" s="106"/>
      <c r="ST43" s="106"/>
      <c r="SU43" s="106"/>
      <c r="SV43" s="106"/>
      <c r="SW43" s="106"/>
      <c r="SX43" s="106"/>
      <c r="SY43" s="106"/>
      <c r="SZ43" s="106"/>
      <c r="TA43" s="106"/>
      <c r="TB43" s="1"/>
    </row>
    <row r="44" spans="1:522" s="10" customFormat="1" ht="18" customHeight="1" x14ac:dyDescent="0.25">
      <c r="A44" s="12"/>
      <c r="B44" s="11" t="s">
        <v>112</v>
      </c>
      <c r="C44" s="1">
        <v>9133</v>
      </c>
      <c r="D44" s="134" t="s">
        <v>111</v>
      </c>
      <c r="E44" s="1">
        <v>10992</v>
      </c>
      <c r="F44" s="1"/>
      <c r="G44" s="134" t="s">
        <v>19</v>
      </c>
      <c r="H44"/>
      <c r="I44" s="1">
        <f>SUM(K44:TB44)</f>
        <v>2</v>
      </c>
      <c r="J44" s="12">
        <f>Tabuľka2[[#This Row],[Stĺpec8]]</f>
        <v>2</v>
      </c>
      <c r="K44" s="1"/>
      <c r="L44" s="1"/>
      <c r="M44" s="1"/>
      <c r="N44" s="1"/>
      <c r="O44" s="1"/>
      <c r="P44" s="1"/>
      <c r="Q44" s="9" t="s">
        <v>307</v>
      </c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9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9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9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9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64"/>
      <c r="FI44" s="64"/>
      <c r="FJ44" s="62"/>
      <c r="FK44" s="62"/>
      <c r="FL44" s="64"/>
      <c r="FM44" s="62"/>
      <c r="FN44" s="64"/>
      <c r="FO44" s="64"/>
      <c r="FP44" s="62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2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64"/>
      <c r="JA44" s="64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64"/>
      <c r="KD44" s="64"/>
      <c r="KE44" s="64"/>
      <c r="KF44" s="64"/>
      <c r="KG44" s="64"/>
      <c r="KH44" s="64"/>
      <c r="KI44" s="64"/>
      <c r="KJ44" s="1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11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  <c r="PJ44" s="106"/>
      <c r="PK44" s="106"/>
      <c r="PL44" s="106"/>
      <c r="PM44" s="106"/>
      <c r="PN44" s="106"/>
      <c r="PO44" s="106"/>
      <c r="PP44" s="106"/>
      <c r="PQ44" s="106"/>
      <c r="PR44" s="106"/>
      <c r="PS44" s="106"/>
      <c r="PT44" s="106"/>
      <c r="PU44" s="106"/>
      <c r="PV44" s="106"/>
      <c r="PW44" s="106"/>
      <c r="PX44" s="106"/>
      <c r="PY44" s="106"/>
      <c r="PZ44" s="106"/>
      <c r="QA44" s="106"/>
      <c r="QB44" s="106"/>
      <c r="QC44" s="106"/>
      <c r="QD44" s="106"/>
      <c r="QE44" s="106"/>
      <c r="QF44" s="106"/>
      <c r="QG44" s="106"/>
      <c r="QH44" s="106"/>
      <c r="QI44" s="106"/>
      <c r="QJ44" s="106"/>
      <c r="QK44" s="106"/>
      <c r="QL44" s="106"/>
      <c r="QM44" s="106"/>
      <c r="QN44" s="106"/>
      <c r="QO44" s="106"/>
      <c r="QP44" s="106"/>
      <c r="QQ44" s="106"/>
      <c r="QR44" s="106"/>
      <c r="QS44" s="106"/>
      <c r="QT44" s="106"/>
      <c r="QU44" s="106"/>
      <c r="QV44" s="106"/>
      <c r="QW44" s="106"/>
      <c r="QX44" s="106"/>
      <c r="QY44" s="106"/>
      <c r="QZ44" s="106"/>
      <c r="RA44" s="106"/>
      <c r="RB44" s="106"/>
      <c r="RC44" s="106"/>
      <c r="RD44" s="106"/>
      <c r="RE44" s="106"/>
      <c r="RF44" s="106"/>
      <c r="RG44" s="106"/>
      <c r="RH44" s="106"/>
      <c r="RI44" s="106"/>
      <c r="RJ44" s="106"/>
      <c r="RK44" s="106"/>
      <c r="RL44" s="106"/>
      <c r="RM44" s="106"/>
      <c r="RN44" s="106"/>
      <c r="RO44" s="106"/>
      <c r="RP44" s="106"/>
      <c r="RQ44" s="106"/>
      <c r="RR44" s="106"/>
      <c r="RS44" s="106"/>
      <c r="RT44" s="106"/>
      <c r="RU44" s="106"/>
      <c r="RV44" s="106"/>
      <c r="RW44" s="106"/>
      <c r="RX44" s="106"/>
      <c r="RY44" s="106"/>
      <c r="RZ44" s="106"/>
      <c r="SA44" s="106" t="s">
        <v>641</v>
      </c>
      <c r="SB44" s="106">
        <v>2</v>
      </c>
      <c r="SC44" s="106"/>
      <c r="SD44" s="106"/>
      <c r="SE44" s="106"/>
      <c r="SF44" s="106"/>
      <c r="SG44" s="106"/>
      <c r="SH44" s="106"/>
      <c r="SI44" s="106"/>
      <c r="SJ44" s="106"/>
      <c r="SK44" s="106"/>
      <c r="SL44" s="106"/>
      <c r="SM44" s="106"/>
      <c r="SN44" s="106"/>
      <c r="SO44" s="106"/>
      <c r="SP44" s="106"/>
      <c r="SQ44" s="106"/>
      <c r="SR44" s="106"/>
      <c r="SS44" s="106"/>
      <c r="ST44" s="106"/>
      <c r="SU44" s="106"/>
      <c r="SV44" s="106"/>
      <c r="SW44" s="106"/>
      <c r="SX44" s="106"/>
      <c r="SY44" s="106"/>
      <c r="SZ44" s="106"/>
      <c r="TA44" s="106"/>
      <c r="TB44" s="1"/>
    </row>
    <row r="45" spans="1:522" s="10" customFormat="1" ht="18" customHeight="1" x14ac:dyDescent="0.25">
      <c r="A45" s="12"/>
      <c r="B45" s="11" t="s">
        <v>375</v>
      </c>
      <c r="C45" s="1">
        <v>9297</v>
      </c>
      <c r="D45" s="134" t="s">
        <v>376</v>
      </c>
      <c r="E45" s="1">
        <v>12608</v>
      </c>
      <c r="F45" s="1">
        <v>2009</v>
      </c>
      <c r="G45" s="134" t="s">
        <v>377</v>
      </c>
      <c r="H45"/>
      <c r="I45" s="1">
        <f t="shared" si="4"/>
        <v>2</v>
      </c>
      <c r="J45" s="12">
        <f>Tabuľka2[[#This Row],[Stĺpec8]]</f>
        <v>2</v>
      </c>
      <c r="K45" s="1"/>
      <c r="L45" s="1"/>
      <c r="M45" s="1"/>
      <c r="N45" s="1"/>
      <c r="O45" s="1"/>
      <c r="P45" s="1"/>
      <c r="Q45" s="9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9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9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9"/>
      <c r="DF45" s="1" t="s">
        <v>307</v>
      </c>
      <c r="DG45" s="1">
        <v>2</v>
      </c>
      <c r="DH45" s="1"/>
      <c r="DI45" s="1"/>
      <c r="DJ45" s="1"/>
      <c r="DK45" s="1"/>
      <c r="DL45" s="1"/>
      <c r="DM45" s="1"/>
      <c r="DN45" s="1" t="s">
        <v>307</v>
      </c>
      <c r="DO45" s="1" t="s">
        <v>307</v>
      </c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9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 t="s">
        <v>307</v>
      </c>
      <c r="FF45" s="1"/>
      <c r="FG45" s="1"/>
      <c r="FH45" s="64"/>
      <c r="FI45" s="64"/>
      <c r="FJ45" s="62"/>
      <c r="FK45" s="62"/>
      <c r="FL45" s="64"/>
      <c r="FM45" s="62"/>
      <c r="FN45" s="64"/>
      <c r="FO45" s="64"/>
      <c r="FP45" s="62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2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64"/>
      <c r="HF45" s="64"/>
      <c r="HG45" s="64"/>
      <c r="HH45" s="64"/>
      <c r="HI45" s="64"/>
      <c r="HJ45" s="64"/>
      <c r="HK45" s="64"/>
      <c r="HL45" s="64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 t="s">
        <v>307</v>
      </c>
      <c r="IX45" s="1" t="s">
        <v>307</v>
      </c>
      <c r="IY45" s="1"/>
      <c r="IZ45" s="64"/>
      <c r="JA45" s="64"/>
      <c r="JB45" s="1"/>
      <c r="JC45" s="1"/>
      <c r="JD45" s="1"/>
      <c r="JE45" s="1"/>
      <c r="JF45" s="1" t="s">
        <v>307</v>
      </c>
      <c r="JG45" s="1" t="s">
        <v>307</v>
      </c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64"/>
      <c r="KD45" s="64"/>
      <c r="KE45" s="64"/>
      <c r="KF45" s="64"/>
      <c r="KG45" s="64"/>
      <c r="KH45" s="64"/>
      <c r="KI45" s="64"/>
      <c r="KJ45" s="1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11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  <c r="PJ45" s="106"/>
      <c r="PK45" s="106"/>
      <c r="PL45" s="106"/>
      <c r="PM45" s="106"/>
      <c r="PN45" s="106"/>
      <c r="PO45" s="106"/>
      <c r="PP45" s="106"/>
      <c r="PQ45" s="106"/>
      <c r="PR45" s="106"/>
      <c r="PS45" s="106"/>
      <c r="PT45" s="106"/>
      <c r="PU45" s="106"/>
      <c r="PV45" s="106"/>
      <c r="PW45" s="106"/>
      <c r="PX45" s="106"/>
      <c r="PY45" s="106"/>
      <c r="PZ45" s="106"/>
      <c r="QA45" s="106"/>
      <c r="QB45" s="106"/>
      <c r="QC45" s="106"/>
      <c r="QD45" s="106"/>
      <c r="QE45" s="106"/>
      <c r="QF45" s="106"/>
      <c r="QG45" s="106"/>
      <c r="QH45" s="106"/>
      <c r="QI45" s="106"/>
      <c r="QJ45" s="106"/>
      <c r="QK45" s="106"/>
      <c r="QL45" s="106"/>
      <c r="QM45" s="106"/>
      <c r="QN45" s="106"/>
      <c r="QO45" s="106"/>
      <c r="QP45" s="106"/>
      <c r="QQ45" s="106"/>
      <c r="QR45" s="106"/>
      <c r="QS45" s="106"/>
      <c r="QT45" s="106"/>
      <c r="QU45" s="106"/>
      <c r="QV45" s="106"/>
      <c r="QW45" s="106"/>
      <c r="QX45" s="106"/>
      <c r="QY45" s="106"/>
      <c r="QZ45" s="106"/>
      <c r="RA45" s="106"/>
      <c r="RB45" s="106"/>
      <c r="RC45" s="106"/>
      <c r="RD45" s="106"/>
      <c r="RE45" s="106"/>
      <c r="RF45" s="106"/>
      <c r="RG45" s="106"/>
      <c r="RH45" s="106"/>
      <c r="RI45" s="106"/>
      <c r="RJ45" s="106"/>
      <c r="RK45" s="106"/>
      <c r="RL45" s="106"/>
      <c r="RM45" s="106"/>
      <c r="RN45" s="106"/>
      <c r="RO45" s="106"/>
      <c r="RP45" s="106"/>
      <c r="RQ45" s="106"/>
      <c r="RR45" s="106"/>
      <c r="RS45" s="106"/>
      <c r="RT45" s="106"/>
      <c r="RU45" s="106"/>
      <c r="RV45" s="106"/>
      <c r="RW45" s="106"/>
      <c r="RX45" s="106"/>
      <c r="RY45" s="106"/>
      <c r="RZ45" s="106"/>
      <c r="SA45" s="106"/>
      <c r="SB45" s="106"/>
      <c r="SC45" s="106"/>
      <c r="SD45" s="106"/>
      <c r="SE45" s="106"/>
      <c r="SF45" s="106"/>
      <c r="SG45" s="106"/>
      <c r="SH45" s="106"/>
      <c r="SI45" s="106"/>
      <c r="SJ45" s="106"/>
      <c r="SK45" s="106"/>
      <c r="SL45" s="106"/>
      <c r="SM45" s="106"/>
      <c r="SN45" s="106"/>
      <c r="SO45" s="106"/>
      <c r="SP45" s="106"/>
      <c r="SQ45" s="106"/>
      <c r="SR45" s="106"/>
      <c r="SS45" s="106"/>
      <c r="ST45" s="106"/>
      <c r="SU45" s="106"/>
      <c r="SV45" s="106"/>
      <c r="SW45" s="106"/>
      <c r="SX45" s="106"/>
      <c r="SY45" s="106"/>
      <c r="SZ45" s="106"/>
      <c r="TA45" s="106"/>
      <c r="TB45" s="1"/>
    </row>
    <row r="46" spans="1:522" s="10" customFormat="1" ht="18" customHeight="1" x14ac:dyDescent="0.25">
      <c r="A46" s="12"/>
      <c r="B46" s="11" t="s">
        <v>106</v>
      </c>
      <c r="C46" s="1">
        <v>9127</v>
      </c>
      <c r="D46" s="4" t="s">
        <v>409</v>
      </c>
      <c r="E46" s="1">
        <v>12604</v>
      </c>
      <c r="F46" s="1"/>
      <c r="G46" s="4" t="s">
        <v>29</v>
      </c>
      <c r="H46"/>
      <c r="I46" s="1">
        <f>SUM(K46:TB46)</f>
        <v>2</v>
      </c>
      <c r="J46" s="12">
        <f>Tabuľka2[[#This Row],[Stĺpec8]]</f>
        <v>2</v>
      </c>
      <c r="K46" s="1"/>
      <c r="L46" s="1"/>
      <c r="M46" s="1"/>
      <c r="N46" s="1"/>
      <c r="O46" s="9"/>
      <c r="P46" s="1"/>
      <c r="Q46" s="1"/>
      <c r="R46" s="1"/>
      <c r="S46" s="9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9"/>
      <c r="AJ46" s="1"/>
      <c r="AK46" s="1"/>
      <c r="AL46" s="1"/>
      <c r="AM46" s="1"/>
      <c r="AN46" s="1"/>
      <c r="AO46" s="1"/>
      <c r="AP46" s="1"/>
      <c r="AQ46" s="1"/>
      <c r="AR46" s="9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9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9"/>
      <c r="DE46" s="9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9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>
        <v>2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97"/>
      <c r="KD46" s="97"/>
      <c r="KE46" s="97"/>
      <c r="KF46" s="97"/>
      <c r="KG46" s="97"/>
      <c r="KH46" s="97"/>
      <c r="KI46" s="97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11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</row>
    <row r="47" spans="1:522" s="10" customFormat="1" ht="18" customHeight="1" x14ac:dyDescent="0.25">
      <c r="A47" s="12">
        <v>26</v>
      </c>
      <c r="B47" s="11" t="s">
        <v>378</v>
      </c>
      <c r="C47" s="1">
        <v>8956</v>
      </c>
      <c r="D47" s="134" t="s">
        <v>379</v>
      </c>
      <c r="E47" s="1">
        <v>7559</v>
      </c>
      <c r="F47" s="1">
        <v>2006</v>
      </c>
      <c r="G47" s="134" t="s">
        <v>73</v>
      </c>
      <c r="H47"/>
      <c r="I47" s="1">
        <f t="shared" si="4"/>
        <v>1</v>
      </c>
      <c r="J47" s="12">
        <f>Tabuľka2[[#This Row],[Stĺpec8]]</f>
        <v>1</v>
      </c>
      <c r="K47" s="1"/>
      <c r="L47" s="1"/>
      <c r="M47" s="1"/>
      <c r="N47" s="1"/>
      <c r="O47" s="1"/>
      <c r="P47" s="1"/>
      <c r="Q47" s="9" t="s">
        <v>307</v>
      </c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9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9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9"/>
      <c r="DF47" s="1"/>
      <c r="DG47" s="1"/>
      <c r="DH47" s="1"/>
      <c r="DI47" s="1"/>
      <c r="DJ47" s="1"/>
      <c r="DK47" s="1"/>
      <c r="DL47" s="1"/>
      <c r="DM47" s="1"/>
      <c r="DN47" s="1">
        <v>1</v>
      </c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9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64"/>
      <c r="FI47" s="64"/>
      <c r="FJ47" s="62"/>
      <c r="FK47" s="62"/>
      <c r="FL47" s="64"/>
      <c r="FM47" s="62"/>
      <c r="FN47" s="64"/>
      <c r="FO47" s="64"/>
      <c r="FP47" s="62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2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64"/>
      <c r="JA47" s="64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64"/>
      <c r="KD47" s="64"/>
      <c r="KE47" s="64"/>
      <c r="KF47" s="64"/>
      <c r="KG47" s="64"/>
      <c r="KH47" s="64"/>
      <c r="KI47" s="64"/>
      <c r="KJ47" s="1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11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  <c r="PJ47" s="106"/>
      <c r="PK47" s="106"/>
      <c r="PL47" s="106"/>
      <c r="PM47" s="106"/>
      <c r="PN47" s="106"/>
      <c r="PO47" s="106"/>
      <c r="PP47" s="106"/>
      <c r="PQ47" s="106"/>
      <c r="PR47" s="106"/>
      <c r="PS47" s="106"/>
      <c r="PT47" s="106"/>
      <c r="PU47" s="106"/>
      <c r="PV47" s="106"/>
      <c r="PW47" s="106"/>
      <c r="PX47" s="106"/>
      <c r="PY47" s="106"/>
      <c r="PZ47" s="106"/>
      <c r="QA47" s="106"/>
      <c r="QB47" s="106"/>
      <c r="QC47" s="106"/>
      <c r="QD47" s="106"/>
      <c r="QE47" s="106"/>
      <c r="QF47" s="106"/>
      <c r="QG47" s="106"/>
      <c r="QH47" s="106"/>
      <c r="QI47" s="106"/>
      <c r="QJ47" s="106"/>
      <c r="QK47" s="106"/>
      <c r="QL47" s="106"/>
      <c r="QM47" s="106"/>
      <c r="QN47" s="106"/>
      <c r="QO47" s="106"/>
      <c r="QP47" s="106"/>
      <c r="QQ47" s="106"/>
      <c r="QR47" s="106"/>
      <c r="QS47" s="106"/>
      <c r="QT47" s="106"/>
      <c r="QU47" s="106"/>
      <c r="QV47" s="106"/>
      <c r="QW47" s="106"/>
      <c r="QX47" s="106"/>
      <c r="QY47" s="106"/>
      <c r="QZ47" s="106"/>
      <c r="RA47" s="106"/>
      <c r="RB47" s="106"/>
      <c r="RC47" s="106"/>
      <c r="RD47" s="106"/>
      <c r="RE47" s="106"/>
      <c r="RF47" s="106"/>
      <c r="RG47" s="106"/>
      <c r="RH47" s="106"/>
      <c r="RI47" s="106"/>
      <c r="RJ47" s="106"/>
      <c r="RK47" s="106"/>
      <c r="RL47" s="106"/>
      <c r="RM47" s="106"/>
      <c r="RN47" s="106"/>
      <c r="RO47" s="106"/>
      <c r="RP47" s="106"/>
      <c r="RQ47" s="106"/>
      <c r="RR47" s="106"/>
      <c r="RS47" s="106"/>
      <c r="RT47" s="106"/>
      <c r="RU47" s="106"/>
      <c r="RV47" s="106"/>
      <c r="RW47" s="106"/>
      <c r="RX47" s="106"/>
      <c r="RY47" s="106"/>
      <c r="RZ47" s="106"/>
      <c r="SA47" s="106"/>
      <c r="SB47" s="106"/>
      <c r="SC47" s="106"/>
      <c r="SD47" s="106"/>
      <c r="SE47" s="106"/>
      <c r="SF47" s="106"/>
      <c r="SG47" s="106"/>
      <c r="SH47" s="106"/>
      <c r="SI47" s="106"/>
      <c r="SJ47" s="106"/>
      <c r="SK47" s="106"/>
      <c r="SL47" s="106"/>
      <c r="SM47" s="106"/>
      <c r="SN47" s="106"/>
      <c r="SO47" s="106"/>
      <c r="SP47" s="106"/>
      <c r="SQ47" s="106"/>
      <c r="SR47" s="106"/>
      <c r="SS47" s="106"/>
      <c r="ST47" s="106"/>
      <c r="SU47" s="106"/>
      <c r="SV47" s="106"/>
      <c r="SW47" s="106"/>
      <c r="SX47" s="106"/>
      <c r="SY47" s="106"/>
      <c r="SZ47" s="106"/>
      <c r="TA47" s="106"/>
      <c r="TB47" s="1"/>
    </row>
    <row r="48" spans="1:522" s="10" customFormat="1" ht="18" customHeight="1" x14ac:dyDescent="0.25">
      <c r="A48" s="12"/>
      <c r="B48" s="11" t="s">
        <v>605</v>
      </c>
      <c r="C48" s="1">
        <v>10172</v>
      </c>
      <c r="D48" s="134" t="s">
        <v>606</v>
      </c>
      <c r="E48" s="1">
        <v>13072</v>
      </c>
      <c r="F48" s="1"/>
      <c r="G48" s="134" t="s">
        <v>523</v>
      </c>
      <c r="H48"/>
      <c r="I48" s="1">
        <f>SUM(K48:TB48)</f>
        <v>1</v>
      </c>
      <c r="J48" s="12">
        <f>Tabuľka2[[#This Row],[Stĺpec8]]</f>
        <v>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9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9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9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9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64"/>
      <c r="FI48" s="64"/>
      <c r="FJ48" s="62"/>
      <c r="FK48" s="62"/>
      <c r="FL48" s="64"/>
      <c r="FM48" s="62"/>
      <c r="FN48" s="64"/>
      <c r="FO48" s="64"/>
      <c r="FP48" s="62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2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  <c r="GU48" s="64"/>
      <c r="GV48" s="64"/>
      <c r="GW48" s="64"/>
      <c r="GX48" s="64"/>
      <c r="GY48" s="64"/>
      <c r="GZ48" s="64"/>
      <c r="HA48" s="64"/>
      <c r="HB48" s="64"/>
      <c r="HC48" s="64"/>
      <c r="HD48" s="64"/>
      <c r="HE48" s="64"/>
      <c r="HF48" s="64"/>
      <c r="HG48" s="64"/>
      <c r="HH48" s="64"/>
      <c r="HI48" s="64"/>
      <c r="HJ48" s="64"/>
      <c r="HK48" s="64"/>
      <c r="HL48" s="64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64"/>
      <c r="JA48" s="64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64"/>
      <c r="KD48" s="64"/>
      <c r="KE48" s="64"/>
      <c r="KF48" s="64"/>
      <c r="KG48" s="64"/>
      <c r="KH48" s="64"/>
      <c r="KI48" s="64"/>
      <c r="KJ48" s="1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11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 t="s">
        <v>307</v>
      </c>
      <c r="OS48" s="106">
        <v>1</v>
      </c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  <c r="PJ48" s="106"/>
      <c r="PK48" s="106"/>
      <c r="PL48" s="106"/>
      <c r="PM48" s="106"/>
      <c r="PN48" s="106"/>
      <c r="PO48" s="106"/>
      <c r="PP48" s="106"/>
      <c r="PQ48" s="106"/>
      <c r="PR48" s="106"/>
      <c r="PS48" s="106"/>
      <c r="PT48" s="106"/>
      <c r="PU48" s="106"/>
      <c r="PV48" s="106"/>
      <c r="PW48" s="106"/>
      <c r="PX48" s="106"/>
      <c r="PY48" s="106"/>
      <c r="PZ48" s="106"/>
      <c r="QA48" s="106"/>
      <c r="QB48" s="106"/>
      <c r="QC48" s="106"/>
      <c r="QD48" s="106"/>
      <c r="QE48" s="106"/>
      <c r="QF48" s="106"/>
      <c r="QG48" s="106"/>
      <c r="QH48" s="106"/>
      <c r="QI48" s="106"/>
      <c r="QJ48" s="106"/>
      <c r="QK48" s="106"/>
      <c r="QL48" s="106"/>
      <c r="QM48" s="106"/>
      <c r="QN48" s="106"/>
      <c r="QO48" s="106"/>
      <c r="QP48" s="106"/>
      <c r="QQ48" s="106"/>
      <c r="QR48" s="106"/>
      <c r="QS48" s="106"/>
      <c r="QT48" s="106"/>
      <c r="QU48" s="106"/>
      <c r="QV48" s="106"/>
      <c r="QW48" s="106"/>
      <c r="QX48" s="106"/>
      <c r="QY48" s="106"/>
      <c r="QZ48" s="106"/>
      <c r="RA48" s="106"/>
      <c r="RB48" s="106"/>
      <c r="RC48" s="106"/>
      <c r="RD48" s="106"/>
      <c r="RE48" s="106"/>
      <c r="RF48" s="106"/>
      <c r="RG48" s="106"/>
      <c r="RH48" s="106"/>
      <c r="RI48" s="106"/>
      <c r="RJ48" s="106"/>
      <c r="RK48" s="106"/>
      <c r="RL48" s="106"/>
      <c r="RM48" s="106"/>
      <c r="RN48" s="106"/>
      <c r="RO48" s="106"/>
      <c r="RP48" s="106"/>
      <c r="RQ48" s="106"/>
      <c r="RR48" s="106"/>
      <c r="RS48" s="106"/>
      <c r="RT48" s="106"/>
      <c r="RU48" s="106"/>
      <c r="RV48" s="106"/>
      <c r="RW48" s="106"/>
      <c r="RX48" s="106"/>
      <c r="RY48" s="106"/>
      <c r="RZ48" s="106"/>
      <c r="SA48" s="106"/>
      <c r="SB48" s="106"/>
      <c r="SC48" s="106"/>
      <c r="SD48" s="106"/>
      <c r="SE48" s="106"/>
      <c r="SF48" s="106"/>
      <c r="SG48" s="106"/>
      <c r="SH48" s="106"/>
      <c r="SI48" s="106"/>
      <c r="SJ48" s="106"/>
      <c r="SK48" s="106"/>
      <c r="SL48" s="106"/>
      <c r="SM48" s="106"/>
      <c r="SN48" s="106"/>
      <c r="SO48" s="106"/>
      <c r="SP48" s="106"/>
      <c r="SQ48" s="106"/>
      <c r="SR48" s="106"/>
      <c r="SS48" s="106"/>
      <c r="ST48" s="106"/>
      <c r="SU48" s="106"/>
      <c r="SV48" s="106"/>
      <c r="SW48" s="106"/>
      <c r="SX48" s="106"/>
      <c r="SY48" s="106"/>
      <c r="SZ48" s="106"/>
      <c r="TA48" s="106"/>
      <c r="TB48" s="1"/>
    </row>
    <row r="49" spans="1:522" ht="18" customHeight="1" x14ac:dyDescent="0.25">
      <c r="B49" s="11" t="s">
        <v>425</v>
      </c>
      <c r="C49" s="1">
        <v>9629</v>
      </c>
      <c r="D49" t="s">
        <v>426</v>
      </c>
      <c r="E49" s="1">
        <v>10631</v>
      </c>
      <c r="G49" t="s">
        <v>44</v>
      </c>
      <c r="H49" s="4"/>
      <c r="I49" s="1">
        <f t="shared" si="4"/>
        <v>1</v>
      </c>
      <c r="J49" s="12">
        <f>Tabuľka2[[#This Row],[Stĺpec8]]</f>
        <v>1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9"/>
      <c r="AR49" s="1"/>
      <c r="AS49" s="1"/>
      <c r="AT49" s="1"/>
      <c r="AU49" s="1"/>
      <c r="AV49" s="1"/>
      <c r="AW49" s="1"/>
      <c r="AX49" s="1"/>
      <c r="AY49" s="9"/>
      <c r="AZ49" s="1"/>
      <c r="BA49" s="9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9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9"/>
      <c r="DE49" s="9"/>
      <c r="DF49" s="1"/>
      <c r="DG49" s="1"/>
      <c r="DH49" s="1"/>
      <c r="DI49" s="1"/>
      <c r="DJ49" s="1"/>
      <c r="DK49" s="9"/>
      <c r="DL49" s="9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9"/>
      <c r="FA49" s="9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>
        <v>1</v>
      </c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</row>
    <row r="50" spans="1:522" s="10" customFormat="1" ht="18" customHeight="1" x14ac:dyDescent="0.25">
      <c r="A50" s="12">
        <v>29</v>
      </c>
      <c r="B50" s="11" t="s">
        <v>266</v>
      </c>
      <c r="C50" s="1">
        <v>8360</v>
      </c>
      <c r="D50" s="134" t="s">
        <v>615</v>
      </c>
      <c r="E50" s="1">
        <v>12759</v>
      </c>
      <c r="F50" s="1"/>
      <c r="G50" s="134" t="s">
        <v>267</v>
      </c>
      <c r="H50"/>
      <c r="I50" s="1">
        <f t="shared" si="4"/>
        <v>0</v>
      </c>
      <c r="J50" s="3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9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9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9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9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64"/>
      <c r="FI50" s="64"/>
      <c r="FJ50" s="62"/>
      <c r="FK50" s="62"/>
      <c r="FL50" s="64"/>
      <c r="FM50" s="62"/>
      <c r="FN50" s="64"/>
      <c r="FO50" s="64"/>
      <c r="FP50" s="62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2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P50" s="64"/>
      <c r="GQ50" s="64"/>
      <c r="GR50" s="64"/>
      <c r="GS50" s="64"/>
      <c r="GT50" s="64"/>
      <c r="GU50" s="64"/>
      <c r="GV50" s="64"/>
      <c r="GW50" s="64"/>
      <c r="GX50" s="64"/>
      <c r="GY50" s="64"/>
      <c r="GZ50" s="64"/>
      <c r="HA50" s="64"/>
      <c r="HB50" s="64"/>
      <c r="HC50" s="64"/>
      <c r="HD50" s="64"/>
      <c r="HE50" s="64"/>
      <c r="HF50" s="64"/>
      <c r="HG50" s="64"/>
      <c r="HH50" s="64"/>
      <c r="HI50" s="64"/>
      <c r="HJ50" s="64"/>
      <c r="HK50" s="64"/>
      <c r="HL50" s="64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64"/>
      <c r="JA50" s="64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64"/>
      <c r="KD50" s="64"/>
      <c r="KE50" s="64"/>
      <c r="KF50" s="64"/>
      <c r="KG50" s="64"/>
      <c r="KH50" s="64"/>
      <c r="KI50" s="64"/>
      <c r="KJ50" s="1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11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  <c r="PJ50" s="106"/>
      <c r="PK50" s="106"/>
      <c r="PL50" s="106" t="s">
        <v>307</v>
      </c>
      <c r="PM50" s="106"/>
      <c r="PN50" s="106"/>
      <c r="PO50" s="106"/>
      <c r="PP50" s="106"/>
      <c r="PQ50" s="106"/>
      <c r="PR50" s="106"/>
      <c r="PS50" s="106"/>
      <c r="PT50" s="106"/>
      <c r="PU50" s="106"/>
      <c r="PV50" s="106"/>
      <c r="PW50" s="106"/>
      <c r="PX50" s="111" t="s">
        <v>307</v>
      </c>
      <c r="PY50" s="106"/>
      <c r="PZ50" s="106"/>
      <c r="QA50" s="106"/>
      <c r="QB50" s="106"/>
      <c r="QC50" s="106"/>
      <c r="QD50" s="106"/>
      <c r="QE50" s="106"/>
      <c r="QF50" s="106"/>
      <c r="QG50" s="106"/>
      <c r="QH50" s="106"/>
      <c r="QI50" s="106"/>
      <c r="QJ50" s="106"/>
      <c r="QK50" s="106"/>
      <c r="QL50" s="106"/>
      <c r="QM50" s="106"/>
      <c r="QN50" s="106"/>
      <c r="QO50" s="106"/>
      <c r="QP50" s="106"/>
      <c r="QQ50" s="106"/>
      <c r="QR50" s="106"/>
      <c r="QS50" s="106"/>
      <c r="QT50" s="106"/>
      <c r="QU50" s="106"/>
      <c r="QV50" s="106"/>
      <c r="QW50" s="106"/>
      <c r="QX50" s="106"/>
      <c r="QY50" s="106"/>
      <c r="QZ50" s="106"/>
      <c r="RA50" s="106"/>
      <c r="RB50" s="106"/>
      <c r="RC50" s="106"/>
      <c r="RD50" s="106"/>
      <c r="RE50" s="106"/>
      <c r="RF50" s="106"/>
      <c r="RG50" s="106"/>
      <c r="RH50" s="106"/>
      <c r="RI50" s="106"/>
      <c r="RJ50" s="106"/>
      <c r="RK50" s="106"/>
      <c r="RL50" s="106"/>
      <c r="RM50" s="106"/>
      <c r="RN50" s="106"/>
      <c r="RO50" s="106"/>
      <c r="RP50" s="106"/>
      <c r="RQ50" s="106"/>
      <c r="RR50" s="106"/>
      <c r="RS50" s="106"/>
      <c r="RT50" s="106"/>
      <c r="RU50" s="106"/>
      <c r="RV50" s="106"/>
      <c r="RW50" s="106"/>
      <c r="RX50" s="106"/>
      <c r="RY50" s="106"/>
      <c r="RZ50" s="106"/>
      <c r="SA50" s="106"/>
      <c r="SB50" s="106"/>
      <c r="SC50" s="106"/>
      <c r="SD50" s="106"/>
      <c r="SE50" s="106"/>
      <c r="SF50" s="106"/>
      <c r="SG50" s="106"/>
      <c r="SH50" s="106"/>
      <c r="SI50" s="106"/>
      <c r="SJ50" s="106"/>
      <c r="SK50" s="106"/>
      <c r="SL50" s="106"/>
      <c r="SM50" s="106"/>
      <c r="SN50" s="106"/>
      <c r="SO50" s="106"/>
      <c r="SP50" s="106"/>
      <c r="SQ50" s="106"/>
      <c r="SR50" s="106"/>
      <c r="SS50" s="106"/>
      <c r="ST50" s="106"/>
      <c r="SU50" s="106"/>
      <c r="SV50" s="106"/>
      <c r="SW50" s="106"/>
      <c r="SX50" s="106"/>
      <c r="SY50" s="106"/>
      <c r="SZ50" s="106"/>
      <c r="TA50" s="106"/>
      <c r="TB50" s="1"/>
    </row>
    <row r="51" spans="1:522" ht="18" customHeight="1" x14ac:dyDescent="0.25">
      <c r="B51" s="11" t="s">
        <v>341</v>
      </c>
      <c r="C51" s="1">
        <v>9838</v>
      </c>
      <c r="D51" s="4" t="s">
        <v>199</v>
      </c>
      <c r="E51" s="1">
        <v>8340</v>
      </c>
      <c r="G51" t="s">
        <v>197</v>
      </c>
      <c r="H51" s="4"/>
      <c r="I51" s="1">
        <f t="shared" si="4"/>
        <v>0</v>
      </c>
      <c r="J51" s="33"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 t="s">
        <v>307</v>
      </c>
      <c r="AW51" s="1"/>
      <c r="AX51" s="1"/>
      <c r="AY51" s="1"/>
      <c r="AZ51" s="1"/>
      <c r="BA51" s="9" t="s">
        <v>307</v>
      </c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9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9"/>
      <c r="DE51" s="9"/>
      <c r="DF51" s="1"/>
      <c r="DG51" s="1"/>
      <c r="DH51" s="1"/>
      <c r="DI51" s="1"/>
      <c r="DJ51" s="1"/>
      <c r="DK51" s="9"/>
      <c r="DL51" s="9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9"/>
      <c r="FA51" s="9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9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  <c r="PJ51" s="106"/>
      <c r="PK51" s="106"/>
      <c r="PL51" s="106"/>
      <c r="PM51" s="106"/>
      <c r="PN51" s="106"/>
      <c r="PO51" s="106"/>
      <c r="PP51" s="106"/>
      <c r="PQ51" s="106"/>
      <c r="PR51" s="106"/>
      <c r="PS51" s="106"/>
      <c r="PT51" s="106"/>
      <c r="PU51" s="106"/>
      <c r="PV51" s="106"/>
      <c r="PW51" s="106"/>
      <c r="PX51" s="106"/>
      <c r="PY51" s="106"/>
      <c r="PZ51" s="106"/>
      <c r="QA51" s="106"/>
      <c r="QB51" s="106"/>
      <c r="QC51" s="106"/>
      <c r="QD51" s="106"/>
      <c r="QE51" s="106"/>
      <c r="QF51" s="106"/>
      <c r="QG51" s="106"/>
      <c r="QH51" s="106"/>
      <c r="QI51" s="106"/>
      <c r="QJ51" s="106"/>
      <c r="QK51" s="106"/>
      <c r="QL51" s="106"/>
      <c r="QM51" s="106"/>
      <c r="QN51" s="106"/>
      <c r="QO51" s="106"/>
      <c r="QP51" s="106"/>
      <c r="QQ51" s="106"/>
      <c r="QR51" s="106"/>
      <c r="QS51" s="106"/>
      <c r="QT51" s="106"/>
      <c r="QU51" s="106"/>
      <c r="QV51" s="106"/>
      <c r="QW51" s="106"/>
      <c r="QX51" s="106"/>
      <c r="QY51" s="106"/>
      <c r="QZ51" s="106"/>
      <c r="RA51" s="106"/>
      <c r="RB51" s="106"/>
      <c r="RC51" s="106"/>
      <c r="RD51" s="106"/>
      <c r="RE51" s="106"/>
      <c r="RF51" s="106"/>
      <c r="RG51" s="106"/>
      <c r="RH51" s="106"/>
      <c r="RI51" s="106"/>
      <c r="RJ51" s="106"/>
      <c r="RK51" s="106"/>
      <c r="RL51" s="106"/>
      <c r="RM51" s="106"/>
      <c r="RN51" s="106"/>
      <c r="RO51" s="106"/>
      <c r="RP51" s="106"/>
      <c r="RQ51" s="106"/>
      <c r="RR51" s="106"/>
      <c r="RS51" s="106"/>
      <c r="RT51" s="106"/>
      <c r="RU51" s="106"/>
      <c r="RV51" s="106"/>
      <c r="RW51" s="106"/>
      <c r="RX51" s="106"/>
      <c r="RY51" s="106"/>
      <c r="RZ51" s="106"/>
      <c r="SA51" s="106"/>
      <c r="SB51" s="106"/>
      <c r="SC51" s="106"/>
      <c r="SD51" s="106"/>
      <c r="SE51" s="106"/>
      <c r="SF51" s="106"/>
      <c r="SG51" s="106"/>
      <c r="SH51" s="106"/>
      <c r="SI51" s="106"/>
      <c r="SJ51" s="106"/>
      <c r="SK51" s="106"/>
      <c r="SL51" s="106"/>
      <c r="SM51" s="106"/>
      <c r="SN51" s="106"/>
      <c r="SO51" s="106"/>
      <c r="SP51" s="106"/>
      <c r="SQ51" s="106"/>
      <c r="SR51" s="106"/>
      <c r="SS51" s="106"/>
      <c r="ST51" s="106"/>
      <c r="SU51" s="106"/>
      <c r="SV51" s="106"/>
      <c r="SW51" s="106"/>
      <c r="SX51" s="106"/>
      <c r="SY51" s="106"/>
      <c r="SZ51" s="106"/>
      <c r="TA51" s="106"/>
      <c r="TB51" s="1"/>
    </row>
    <row r="52" spans="1:522" s="10" customFormat="1" ht="18" customHeight="1" x14ac:dyDescent="0.25">
      <c r="A52" s="12"/>
      <c r="B52" s="11" t="s">
        <v>528</v>
      </c>
      <c r="C52" s="1"/>
      <c r="D52" s="134" t="s">
        <v>529</v>
      </c>
      <c r="E52" s="1"/>
      <c r="F52" s="1"/>
      <c r="G52" s="134" t="s">
        <v>523</v>
      </c>
      <c r="H52"/>
      <c r="I52" s="1">
        <f t="shared" si="4"/>
        <v>0</v>
      </c>
      <c r="J52" s="12">
        <f>Tabuľka2[[#This Row],[Stĺpec8]]</f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9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9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9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9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64"/>
      <c r="FI52" s="64"/>
      <c r="FJ52" s="62"/>
      <c r="FK52" s="62"/>
      <c r="FL52" s="64"/>
      <c r="FM52" s="62"/>
      <c r="FN52" s="64"/>
      <c r="FO52" s="64"/>
      <c r="FP52" s="62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2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64"/>
      <c r="JA52" s="64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64"/>
      <c r="KD52" s="64"/>
      <c r="KE52" s="64"/>
      <c r="KF52" s="64"/>
      <c r="KG52" s="64"/>
      <c r="KH52" s="64"/>
      <c r="KI52" s="64"/>
      <c r="KJ52" s="1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11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 t="s">
        <v>307</v>
      </c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  <c r="PJ52" s="106"/>
      <c r="PK52" s="106"/>
      <c r="PL52" s="106"/>
      <c r="PM52" s="106"/>
      <c r="PN52" s="106"/>
      <c r="PO52" s="106"/>
      <c r="PP52" s="106"/>
      <c r="PQ52" s="106"/>
      <c r="PR52" s="106"/>
      <c r="PS52" s="106"/>
      <c r="PT52" s="106"/>
      <c r="PU52" s="106"/>
      <c r="PV52" s="106"/>
      <c r="PW52" s="106"/>
      <c r="PX52" s="106"/>
      <c r="PY52" s="106"/>
      <c r="PZ52" s="106"/>
      <c r="QA52" s="106"/>
      <c r="QB52" s="106"/>
      <c r="QC52" s="106"/>
      <c r="QD52" s="106"/>
      <c r="QE52" s="106"/>
      <c r="QF52" s="106"/>
      <c r="QG52" s="106"/>
      <c r="QH52" s="106"/>
      <c r="QI52" s="106"/>
      <c r="QJ52" s="106"/>
      <c r="QK52" s="106"/>
      <c r="QL52" s="106"/>
      <c r="QM52" s="106"/>
      <c r="QN52" s="106"/>
      <c r="QO52" s="106"/>
      <c r="QP52" s="106"/>
      <c r="QQ52" s="106"/>
      <c r="QR52" s="106"/>
      <c r="QS52" s="106"/>
      <c r="QT52" s="106"/>
      <c r="QU52" s="106"/>
      <c r="QV52" s="106"/>
      <c r="QW52" s="106"/>
      <c r="QX52" s="106"/>
      <c r="QY52" s="106"/>
      <c r="QZ52" s="106"/>
      <c r="RA52" s="106"/>
      <c r="RB52" s="106"/>
      <c r="RC52" s="106"/>
      <c r="RD52" s="106"/>
      <c r="RE52" s="106"/>
      <c r="RF52" s="106"/>
      <c r="RG52" s="106"/>
      <c r="RH52" s="106"/>
      <c r="RI52" s="106"/>
      <c r="RJ52" s="106"/>
      <c r="RK52" s="106"/>
      <c r="RL52" s="106"/>
      <c r="RM52" s="106"/>
      <c r="RN52" s="106"/>
      <c r="RO52" s="106"/>
      <c r="RP52" s="106"/>
      <c r="RQ52" s="106"/>
      <c r="RR52" s="106"/>
      <c r="RS52" s="106"/>
      <c r="RT52" s="106"/>
      <c r="RU52" s="106"/>
      <c r="RV52" s="106"/>
      <c r="RW52" s="106"/>
      <c r="RX52" s="106"/>
      <c r="RY52" s="106"/>
      <c r="RZ52" s="106"/>
      <c r="SA52" s="106"/>
      <c r="SB52" s="106"/>
      <c r="SC52" s="106"/>
      <c r="SD52" s="106"/>
      <c r="SE52" s="106"/>
      <c r="SF52" s="106"/>
      <c r="SG52" s="106"/>
      <c r="SH52" s="106"/>
      <c r="SI52" s="106"/>
      <c r="SJ52" s="106"/>
      <c r="SK52" s="106"/>
      <c r="SL52" s="106"/>
      <c r="SM52" s="106"/>
      <c r="SN52" s="106"/>
      <c r="SO52" s="106"/>
      <c r="SP52" s="106"/>
      <c r="SQ52" s="106"/>
      <c r="SR52" s="106"/>
      <c r="SS52" s="106"/>
      <c r="ST52" s="106"/>
      <c r="SU52" s="106"/>
      <c r="SV52" s="106"/>
      <c r="SW52" s="106"/>
      <c r="SX52" s="106"/>
      <c r="SY52" s="106"/>
      <c r="SZ52" s="106"/>
      <c r="TA52" s="106"/>
      <c r="TB52" s="1"/>
    </row>
    <row r="53" spans="1:522" s="10" customFormat="1" ht="18" customHeight="1" x14ac:dyDescent="0.25">
      <c r="A53" s="12"/>
      <c r="B53" s="11" t="s">
        <v>239</v>
      </c>
      <c r="C53" s="1">
        <v>9253</v>
      </c>
      <c r="D53" s="4" t="s">
        <v>458</v>
      </c>
      <c r="E53" s="1">
        <v>10689</v>
      </c>
      <c r="F53" s="1"/>
      <c r="G53" s="4" t="s">
        <v>49</v>
      </c>
      <c r="H53"/>
      <c r="I53" s="1">
        <f t="shared" si="4"/>
        <v>0</v>
      </c>
      <c r="J53" s="12">
        <f>Tabuľka2[[#This Row],[Stĺpec8]]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9"/>
      <c r="AJ53" s="1"/>
      <c r="AK53" s="1"/>
      <c r="AL53" s="1"/>
      <c r="AM53" s="1"/>
      <c r="AN53" s="1"/>
      <c r="AO53" s="9"/>
      <c r="AP53" s="9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 t="s">
        <v>307</v>
      </c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9"/>
      <c r="JM53" s="1"/>
      <c r="JN53" s="1"/>
      <c r="JO53" s="1"/>
      <c r="JP53" s="1"/>
      <c r="JQ53" s="1"/>
      <c r="JR53" s="1"/>
      <c r="JS53" s="1"/>
      <c r="JT53" s="64"/>
      <c r="JU53" s="64"/>
      <c r="JV53" s="64"/>
      <c r="JW53" s="64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06"/>
      <c r="KL53" s="106"/>
      <c r="KM53" s="111"/>
      <c r="KN53" s="106"/>
      <c r="KO53" s="106"/>
      <c r="KP53" s="106"/>
      <c r="KQ53" s="106"/>
      <c r="KR53" s="106"/>
      <c r="KS53" s="106"/>
      <c r="KT53" s="111"/>
      <c r="KU53" s="111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  <c r="PJ53" s="106"/>
      <c r="PK53" s="106"/>
      <c r="PL53" s="106"/>
      <c r="PM53" s="106"/>
      <c r="PN53" s="106"/>
      <c r="PO53" s="106"/>
      <c r="PP53" s="106"/>
      <c r="PQ53" s="106"/>
      <c r="PR53" s="106"/>
      <c r="PS53" s="106"/>
      <c r="PT53" s="106"/>
      <c r="PU53" s="106"/>
      <c r="PV53" s="106"/>
      <c r="PW53" s="106"/>
      <c r="PX53" s="106"/>
      <c r="PY53" s="106"/>
      <c r="PZ53" s="106"/>
      <c r="QA53" s="106"/>
      <c r="QB53" s="106"/>
      <c r="QC53" s="106"/>
      <c r="QD53" s="106"/>
      <c r="QE53" s="106"/>
      <c r="QF53" s="106"/>
      <c r="QG53" s="106"/>
      <c r="QH53" s="106"/>
      <c r="QI53" s="106"/>
      <c r="QJ53" s="106"/>
      <c r="QK53" s="106"/>
      <c r="QL53" s="106"/>
      <c r="QM53" s="106"/>
      <c r="QN53" s="106"/>
      <c r="QO53" s="106"/>
      <c r="QP53" s="106"/>
      <c r="QQ53" s="106"/>
      <c r="QR53" s="106"/>
      <c r="QS53" s="106"/>
      <c r="QT53" s="106"/>
      <c r="QU53" s="106"/>
      <c r="QV53" s="106"/>
      <c r="QW53" s="106"/>
      <c r="QX53" s="106"/>
      <c r="QY53" s="106"/>
      <c r="QZ53" s="106"/>
      <c r="RA53" s="106"/>
      <c r="RB53" s="106"/>
      <c r="RC53" s="106"/>
      <c r="RD53" s="106"/>
      <c r="RE53" s="106"/>
      <c r="RF53" s="106"/>
      <c r="RG53" s="106"/>
      <c r="RH53" s="106"/>
      <c r="RI53" s="106"/>
      <c r="RJ53" s="106"/>
      <c r="RK53" s="106"/>
      <c r="RL53" s="106"/>
      <c r="RM53" s="106"/>
      <c r="RN53" s="106"/>
      <c r="RO53" s="106"/>
      <c r="RP53" s="106"/>
      <c r="RQ53" s="106"/>
      <c r="RR53" s="106"/>
      <c r="RS53" s="106"/>
      <c r="RT53" s="106"/>
      <c r="RU53" s="106"/>
      <c r="RV53" s="106"/>
      <c r="RW53" s="106"/>
      <c r="RX53" s="106"/>
      <c r="RY53" s="106"/>
      <c r="RZ53" s="106"/>
      <c r="SA53" s="106"/>
      <c r="SB53" s="106"/>
      <c r="SC53" s="106"/>
      <c r="SD53" s="106"/>
      <c r="SE53" s="106"/>
      <c r="SF53" s="106"/>
      <c r="SG53" s="106"/>
      <c r="SH53" s="106"/>
      <c r="SI53" s="106"/>
      <c r="SJ53" s="106"/>
      <c r="SK53" s="106"/>
      <c r="SL53" s="106"/>
      <c r="SM53" s="106"/>
      <c r="SN53" s="106"/>
      <c r="SO53" s="106"/>
      <c r="SP53" s="106"/>
      <c r="SQ53" s="106"/>
      <c r="SR53" s="106"/>
      <c r="SS53" s="106"/>
      <c r="ST53" s="106"/>
      <c r="SU53" s="106"/>
      <c r="SV53" s="106"/>
      <c r="SW53" s="106"/>
      <c r="SX53" s="106"/>
      <c r="SY53" s="106"/>
      <c r="SZ53" s="106"/>
      <c r="TA53" s="106"/>
      <c r="TB53" s="1"/>
    </row>
    <row r="54" spans="1:522" s="10" customFormat="1" ht="18" customHeight="1" x14ac:dyDescent="0.25">
      <c r="A54" s="12"/>
      <c r="B54" s="11"/>
      <c r="C54" s="1"/>
      <c r="D54" s="134" t="s">
        <v>431</v>
      </c>
      <c r="E54" s="1">
        <v>11808</v>
      </c>
      <c r="F54" s="1"/>
      <c r="G54" s="4"/>
      <c r="H54"/>
      <c r="I54" s="1">
        <f t="shared" si="4"/>
        <v>0</v>
      </c>
      <c r="J54" s="12">
        <f>Tabuľka2[[#This Row],[Stĺpec8]]</f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9"/>
      <c r="AJ54" s="1"/>
      <c r="AK54" s="1"/>
      <c r="AL54" s="1"/>
      <c r="AM54" s="1"/>
      <c r="AN54" s="1"/>
      <c r="AO54" s="9"/>
      <c r="AP54" s="9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 t="s">
        <v>307</v>
      </c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9"/>
      <c r="JM54" s="1"/>
      <c r="JN54" s="1"/>
      <c r="JO54" s="1"/>
      <c r="JP54" s="1"/>
      <c r="JQ54" s="1"/>
      <c r="JR54" s="1"/>
      <c r="JS54" s="1"/>
      <c r="JT54" s="64"/>
      <c r="JU54" s="64"/>
      <c r="JV54" s="64"/>
      <c r="JW54" s="64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06"/>
      <c r="KL54" s="106"/>
      <c r="KM54" s="111"/>
      <c r="KN54" s="106"/>
      <c r="KO54" s="106"/>
      <c r="KP54" s="106"/>
      <c r="KQ54" s="106"/>
      <c r="KR54" s="106"/>
      <c r="KS54" s="106"/>
      <c r="KT54" s="111"/>
      <c r="KU54" s="111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  <c r="PJ54" s="106"/>
      <c r="PK54" s="106"/>
      <c r="PL54" s="106"/>
      <c r="PM54" s="106"/>
      <c r="PN54" s="106"/>
      <c r="PO54" s="106"/>
      <c r="PP54" s="106"/>
      <c r="PQ54" s="106"/>
      <c r="PR54" s="106"/>
      <c r="PS54" s="106"/>
      <c r="PT54" s="106"/>
      <c r="PU54" s="106"/>
      <c r="PV54" s="106"/>
      <c r="PW54" s="106"/>
      <c r="PX54" s="106"/>
      <c r="PY54" s="106"/>
      <c r="PZ54" s="106"/>
      <c r="QA54" s="106"/>
      <c r="QB54" s="106"/>
      <c r="QC54" s="106"/>
      <c r="QD54" s="106"/>
      <c r="QE54" s="106"/>
      <c r="QF54" s="106"/>
      <c r="QG54" s="106"/>
      <c r="QH54" s="106"/>
      <c r="QI54" s="106"/>
      <c r="QJ54" s="106"/>
      <c r="QK54" s="106"/>
      <c r="QL54" s="106"/>
      <c r="QM54" s="106"/>
      <c r="QN54" s="106"/>
      <c r="QO54" s="106"/>
      <c r="QP54" s="106"/>
      <c r="QQ54" s="106"/>
      <c r="QR54" s="106"/>
      <c r="QS54" s="106"/>
      <c r="QT54" s="106"/>
      <c r="QU54" s="106"/>
      <c r="QV54" s="106"/>
      <c r="QW54" s="106"/>
      <c r="QX54" s="106"/>
      <c r="QY54" s="106"/>
      <c r="QZ54" s="106"/>
      <c r="RA54" s="106"/>
      <c r="RB54" s="106"/>
      <c r="RC54" s="106"/>
      <c r="RD54" s="106"/>
      <c r="RE54" s="106"/>
      <c r="RF54" s="106"/>
      <c r="RG54" s="106"/>
      <c r="RH54" s="106"/>
      <c r="RI54" s="106"/>
      <c r="RJ54" s="106"/>
      <c r="RK54" s="106"/>
      <c r="RL54" s="106"/>
      <c r="RM54" s="106"/>
      <c r="RN54" s="106"/>
      <c r="RO54" s="106"/>
      <c r="RP54" s="106"/>
      <c r="RQ54" s="106"/>
      <c r="RR54" s="106"/>
      <c r="RS54" s="106"/>
      <c r="RT54" s="106"/>
      <c r="RU54" s="106"/>
      <c r="RV54" s="106"/>
      <c r="RW54" s="106"/>
      <c r="RX54" s="106"/>
      <c r="RY54" s="106"/>
      <c r="RZ54" s="106"/>
      <c r="SA54" s="106"/>
      <c r="SB54" s="106"/>
      <c r="SC54" s="106"/>
      <c r="SD54" s="106"/>
      <c r="SE54" s="106"/>
      <c r="SF54" s="106"/>
      <c r="SG54" s="106"/>
      <c r="SH54" s="106"/>
      <c r="SI54" s="106"/>
      <c r="SJ54" s="106"/>
      <c r="SK54" s="106"/>
      <c r="SL54" s="106"/>
      <c r="SM54" s="106"/>
      <c r="SN54" s="106"/>
      <c r="SO54" s="106"/>
      <c r="SP54" s="106"/>
      <c r="SQ54" s="106"/>
      <c r="SR54" s="106"/>
      <c r="SS54" s="106"/>
      <c r="ST54" s="106"/>
      <c r="SU54" s="106"/>
      <c r="SV54" s="106"/>
      <c r="SW54" s="106"/>
      <c r="SX54" s="106"/>
      <c r="SY54" s="106"/>
      <c r="SZ54" s="106"/>
      <c r="TA54" s="106"/>
      <c r="TB54" s="1"/>
    </row>
    <row r="55" spans="1:522" s="10" customFormat="1" ht="18" customHeight="1" x14ac:dyDescent="0.25">
      <c r="A55" s="12"/>
      <c r="B55" s="11" t="s">
        <v>491</v>
      </c>
      <c r="C55" s="1">
        <v>9946</v>
      </c>
      <c r="D55" s="134" t="s">
        <v>229</v>
      </c>
      <c r="E55" s="1">
        <v>10339</v>
      </c>
      <c r="F55" s="1">
        <v>2011</v>
      </c>
      <c r="G55" s="4" t="s">
        <v>52</v>
      </c>
      <c r="H55"/>
      <c r="I55" s="1">
        <f t="shared" si="4"/>
        <v>0</v>
      </c>
      <c r="J55" s="12">
        <f>Tabuľka2[[#This Row],[Stĺpec8]]</f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9"/>
      <c r="AJ55" s="1"/>
      <c r="AK55" s="1"/>
      <c r="AL55" s="1"/>
      <c r="AM55" s="1"/>
      <c r="AN55" s="1"/>
      <c r="AO55" s="9"/>
      <c r="AP55" s="9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 t="s">
        <v>307</v>
      </c>
      <c r="IX55" s="1"/>
      <c r="IY55" s="1"/>
      <c r="IZ55" s="1"/>
      <c r="JA55" s="1"/>
      <c r="JB55" s="1"/>
      <c r="JC55" s="1"/>
      <c r="JD55" s="1"/>
      <c r="JE55" s="1"/>
      <c r="JF55" s="1" t="s">
        <v>307</v>
      </c>
      <c r="JG55" s="1"/>
      <c r="JH55" s="1"/>
      <c r="JI55" s="1"/>
      <c r="JJ55" s="1"/>
      <c r="JK55" s="1"/>
      <c r="JL55" s="9"/>
      <c r="JM55" s="1"/>
      <c r="JN55" s="1"/>
      <c r="JO55" s="1"/>
      <c r="JP55" s="1"/>
      <c r="JQ55" s="1"/>
      <c r="JR55" s="1"/>
      <c r="JS55" s="1"/>
      <c r="JT55" s="64"/>
      <c r="JU55" s="64"/>
      <c r="JV55" s="64"/>
      <c r="JW55" s="64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06"/>
      <c r="KL55" s="106"/>
      <c r="KM55" s="111"/>
      <c r="KN55" s="106"/>
      <c r="KO55" s="106"/>
      <c r="KP55" s="106"/>
      <c r="KQ55" s="106"/>
      <c r="KR55" s="106"/>
      <c r="KS55" s="106"/>
      <c r="KT55" s="111"/>
      <c r="KU55" s="111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  <c r="PJ55" s="106"/>
      <c r="PK55" s="106"/>
      <c r="PL55" s="106"/>
      <c r="PM55" s="106"/>
      <c r="PN55" s="106"/>
      <c r="PO55" s="106"/>
      <c r="PP55" s="106"/>
      <c r="PQ55" s="106"/>
      <c r="PR55" s="106"/>
      <c r="PS55" s="106"/>
      <c r="PT55" s="106"/>
      <c r="PU55" s="106"/>
      <c r="PV55" s="106"/>
      <c r="PW55" s="106"/>
      <c r="PX55" s="106"/>
      <c r="PY55" s="106"/>
      <c r="PZ55" s="106"/>
      <c r="QA55" s="106"/>
      <c r="QB55" s="106"/>
      <c r="QC55" s="106"/>
      <c r="QD55" s="106"/>
      <c r="QE55" s="106"/>
      <c r="QF55" s="106"/>
      <c r="QG55" s="106"/>
      <c r="QH55" s="106"/>
      <c r="QI55" s="106"/>
      <c r="QJ55" s="106"/>
      <c r="QK55" s="106"/>
      <c r="QL55" s="106"/>
      <c r="QM55" s="106"/>
      <c r="QN55" s="106"/>
      <c r="QO55" s="106"/>
      <c r="QP55" s="106"/>
      <c r="QQ55" s="106"/>
      <c r="QR55" s="106"/>
      <c r="QS55" s="106"/>
      <c r="QT55" s="106"/>
      <c r="QU55" s="106"/>
      <c r="QV55" s="106"/>
      <c r="QW55" s="106"/>
      <c r="QX55" s="106"/>
      <c r="QY55" s="106"/>
      <c r="QZ55" s="106"/>
      <c r="RA55" s="106"/>
      <c r="RB55" s="106"/>
      <c r="RC55" s="106"/>
      <c r="RD55" s="106"/>
      <c r="RE55" s="106"/>
      <c r="RF55" s="106"/>
      <c r="RG55" s="106"/>
      <c r="RH55" s="106"/>
      <c r="RI55" s="106"/>
      <c r="RJ55" s="106"/>
      <c r="RK55" s="106"/>
      <c r="RL55" s="106"/>
      <c r="RM55" s="106"/>
      <c r="RN55" s="106"/>
      <c r="RO55" s="106"/>
      <c r="RP55" s="106"/>
      <c r="RQ55" s="106"/>
      <c r="RR55" s="106"/>
      <c r="RS55" s="106"/>
      <c r="RT55" s="106"/>
      <c r="RU55" s="106"/>
      <c r="RV55" s="106"/>
      <c r="RW55" s="106"/>
      <c r="RX55" s="106"/>
      <c r="RY55" s="106"/>
      <c r="RZ55" s="106"/>
      <c r="SA55" s="106"/>
      <c r="SB55" s="106"/>
      <c r="SC55" s="106"/>
      <c r="SD55" s="106"/>
      <c r="SE55" s="106"/>
      <c r="SF55" s="106"/>
      <c r="SG55" s="106"/>
      <c r="SH55" s="106"/>
      <c r="SI55" s="106"/>
      <c r="SJ55" s="106"/>
      <c r="SK55" s="106"/>
      <c r="SL55" s="106"/>
      <c r="SM55" s="106"/>
      <c r="SN55" s="106"/>
      <c r="SO55" s="106"/>
      <c r="SP55" s="106"/>
      <c r="SQ55" s="106"/>
      <c r="SR55" s="106"/>
      <c r="SS55" s="106"/>
      <c r="ST55" s="106"/>
      <c r="SU55" s="106"/>
      <c r="SV55" s="106"/>
      <c r="SW55" s="106"/>
      <c r="SX55" s="106"/>
      <c r="SY55" s="106"/>
      <c r="SZ55" s="106"/>
      <c r="TA55" s="106"/>
      <c r="TB55" s="1"/>
    </row>
    <row r="56" spans="1:522" s="10" customFormat="1" ht="18" customHeight="1" x14ac:dyDescent="0.25">
      <c r="A56" s="12"/>
      <c r="B56" s="11" t="s">
        <v>570</v>
      </c>
      <c r="C56" s="1">
        <v>8567</v>
      </c>
      <c r="D56" s="134" t="s">
        <v>569</v>
      </c>
      <c r="E56" s="1">
        <v>12598</v>
      </c>
      <c r="F56" s="1"/>
      <c r="G56" s="134" t="s">
        <v>316</v>
      </c>
      <c r="H56"/>
      <c r="I56" s="1">
        <f t="shared" si="4"/>
        <v>0</v>
      </c>
      <c r="J56" s="12">
        <f>Tabuľka2[[#This Row],[Stĺpec8]]</f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9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9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9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9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64"/>
      <c r="FI56" s="64"/>
      <c r="FJ56" s="62"/>
      <c r="FK56" s="62"/>
      <c r="FL56" s="64"/>
      <c r="FM56" s="62"/>
      <c r="FN56" s="64"/>
      <c r="FO56" s="64"/>
      <c r="FP56" s="62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2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  <c r="GU56" s="64"/>
      <c r="GV56" s="64"/>
      <c r="GW56" s="64"/>
      <c r="GX56" s="64"/>
      <c r="GY56" s="64"/>
      <c r="GZ56" s="64"/>
      <c r="HA56" s="64"/>
      <c r="HB56" s="64"/>
      <c r="HC56" s="64"/>
      <c r="HD56" s="64"/>
      <c r="HE56" s="64"/>
      <c r="HF56" s="64"/>
      <c r="HG56" s="64"/>
      <c r="HH56" s="64"/>
      <c r="HI56" s="64"/>
      <c r="HJ56" s="64"/>
      <c r="HK56" s="64"/>
      <c r="HL56" s="64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64"/>
      <c r="JA56" s="64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64"/>
      <c r="KD56" s="64"/>
      <c r="KE56" s="64"/>
      <c r="KF56" s="64"/>
      <c r="KG56" s="64"/>
      <c r="KH56" s="64"/>
      <c r="KI56" s="64"/>
      <c r="KJ56" s="1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11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 t="s">
        <v>307</v>
      </c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  <c r="PJ56" s="106"/>
      <c r="PK56" s="106"/>
      <c r="PL56" s="106"/>
      <c r="PM56" s="106"/>
      <c r="PN56" s="106"/>
      <c r="PO56" s="106"/>
      <c r="PP56" s="106"/>
      <c r="PQ56" s="106"/>
      <c r="PR56" s="106"/>
      <c r="PS56" s="106"/>
      <c r="PT56" s="106"/>
      <c r="PU56" s="106"/>
      <c r="PV56" s="106"/>
      <c r="PW56" s="106"/>
      <c r="PX56" s="106"/>
      <c r="PY56" s="106"/>
      <c r="PZ56" s="106"/>
      <c r="QA56" s="106"/>
      <c r="QB56" s="106"/>
      <c r="QC56" s="106"/>
      <c r="QD56" s="106"/>
      <c r="QE56" s="106"/>
      <c r="QF56" s="106"/>
      <c r="QG56" s="106"/>
      <c r="QH56" s="106"/>
      <c r="QI56" s="106"/>
      <c r="QJ56" s="106"/>
      <c r="QK56" s="106"/>
      <c r="QL56" s="106"/>
      <c r="QM56" s="106"/>
      <c r="QN56" s="106"/>
      <c r="QO56" s="106"/>
      <c r="QP56" s="106"/>
      <c r="QQ56" s="106"/>
      <c r="QR56" s="106"/>
      <c r="QS56" s="106"/>
      <c r="QT56" s="106"/>
      <c r="QU56" s="106"/>
      <c r="QV56" s="106"/>
      <c r="QW56" s="106"/>
      <c r="QX56" s="106"/>
      <c r="QY56" s="106"/>
      <c r="QZ56" s="106"/>
      <c r="RA56" s="106"/>
      <c r="RB56" s="106"/>
      <c r="RC56" s="106"/>
      <c r="RD56" s="106"/>
      <c r="RE56" s="106"/>
      <c r="RF56" s="106"/>
      <c r="RG56" s="106"/>
      <c r="RH56" s="106"/>
      <c r="RI56" s="106"/>
      <c r="RJ56" s="106"/>
      <c r="RK56" s="106"/>
      <c r="RL56" s="106"/>
      <c r="RM56" s="106"/>
      <c r="RN56" s="106"/>
      <c r="RO56" s="106"/>
      <c r="RP56" s="106"/>
      <c r="RQ56" s="106"/>
      <c r="RR56" s="106"/>
      <c r="RS56" s="106"/>
      <c r="RT56" s="106"/>
      <c r="RU56" s="106"/>
      <c r="RV56" s="106"/>
      <c r="RW56" s="106"/>
      <c r="RX56" s="106"/>
      <c r="RY56" s="106"/>
      <c r="RZ56" s="106"/>
      <c r="SA56" s="106"/>
      <c r="SB56" s="106"/>
      <c r="SC56" s="106"/>
      <c r="SD56" s="106"/>
      <c r="SE56" s="106"/>
      <c r="SF56" s="106"/>
      <c r="SG56" s="106"/>
      <c r="SH56" s="106"/>
      <c r="SI56" s="106"/>
      <c r="SJ56" s="106"/>
      <c r="SK56" s="106"/>
      <c r="SL56" s="106"/>
      <c r="SM56" s="106"/>
      <c r="SN56" s="106"/>
      <c r="SO56" s="106"/>
      <c r="SP56" s="106"/>
      <c r="SQ56" s="106"/>
      <c r="SR56" s="106"/>
      <c r="SS56" s="106"/>
      <c r="ST56" s="106"/>
      <c r="SU56" s="106"/>
      <c r="SV56" s="106"/>
      <c r="SW56" s="106"/>
      <c r="SX56" s="106"/>
      <c r="SY56" s="106"/>
      <c r="SZ56" s="106"/>
      <c r="TA56" s="106"/>
      <c r="TB56" s="1"/>
    </row>
    <row r="57" spans="1:522" s="10" customFormat="1" ht="18" customHeight="1" x14ac:dyDescent="0.25">
      <c r="A57" s="12"/>
      <c r="B57" s="11" t="s">
        <v>430</v>
      </c>
      <c r="C57" s="1">
        <v>9933</v>
      </c>
      <c r="D57" s="134" t="s">
        <v>431</v>
      </c>
      <c r="E57" s="1">
        <v>11808</v>
      </c>
      <c r="F57" s="1"/>
      <c r="G57" s="134" t="s">
        <v>49</v>
      </c>
      <c r="H57"/>
      <c r="I57" s="1">
        <f t="shared" si="4"/>
        <v>0</v>
      </c>
      <c r="J57" s="12">
        <f>Tabuľka2[[#This Row],[Stĺpec8]]</f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9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9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9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9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64"/>
      <c r="FI57" s="64"/>
      <c r="FJ57" s="62"/>
      <c r="FK57" s="62"/>
      <c r="FL57" s="64"/>
      <c r="FM57" s="62"/>
      <c r="FN57" s="64"/>
      <c r="FO57" s="64"/>
      <c r="FP57" s="62"/>
      <c r="FQ57" s="64"/>
      <c r="FR57" s="64"/>
      <c r="FS57" s="64"/>
      <c r="FT57" s="64"/>
      <c r="FU57" s="64"/>
      <c r="FV57" s="64"/>
      <c r="FW57" s="64"/>
      <c r="FX57" s="64"/>
      <c r="FY57" s="64" t="s">
        <v>307</v>
      </c>
      <c r="FZ57" s="64"/>
      <c r="GA57" s="64"/>
      <c r="GB57" s="64"/>
      <c r="GC57" s="64"/>
      <c r="GD57" s="64"/>
      <c r="GE57" s="62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  <c r="GU57" s="64"/>
      <c r="GV57" s="64"/>
      <c r="GW57" s="64"/>
      <c r="GX57" s="64"/>
      <c r="GY57" s="64"/>
      <c r="GZ57" s="64"/>
      <c r="HA57" s="64"/>
      <c r="HB57" s="64"/>
      <c r="HC57" s="64"/>
      <c r="HD57" s="64"/>
      <c r="HE57" s="64"/>
      <c r="HF57" s="64"/>
      <c r="HG57" s="64"/>
      <c r="HH57" s="64"/>
      <c r="HI57" s="64"/>
      <c r="HJ57" s="64"/>
      <c r="HK57" s="64"/>
      <c r="HL57" s="64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64"/>
      <c r="JA57" s="64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64"/>
      <c r="KD57" s="64"/>
      <c r="KE57" s="64"/>
      <c r="KF57" s="64"/>
      <c r="KG57" s="64"/>
      <c r="KH57" s="64"/>
      <c r="KI57" s="64"/>
      <c r="KJ57" s="1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11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  <c r="PJ57" s="106"/>
      <c r="PK57" s="106"/>
      <c r="PL57" s="106"/>
      <c r="PM57" s="106"/>
      <c r="PN57" s="106"/>
      <c r="PO57" s="106"/>
      <c r="PP57" s="106"/>
      <c r="PQ57" s="106"/>
      <c r="PR57" s="106"/>
      <c r="PS57" s="106"/>
      <c r="PT57" s="106"/>
      <c r="PU57" s="106"/>
      <c r="PV57" s="106"/>
      <c r="PW57" s="106"/>
      <c r="PX57" s="106"/>
      <c r="PY57" s="106"/>
      <c r="PZ57" s="106"/>
      <c r="QA57" s="106"/>
      <c r="QB57" s="106"/>
      <c r="QC57" s="106"/>
      <c r="QD57" s="106"/>
      <c r="QE57" s="106"/>
      <c r="QF57" s="106"/>
      <c r="QG57" s="106"/>
      <c r="QH57" s="106"/>
      <c r="QI57" s="106"/>
      <c r="QJ57" s="106"/>
      <c r="QK57" s="106"/>
      <c r="QL57" s="106"/>
      <c r="QM57" s="106"/>
      <c r="QN57" s="106"/>
      <c r="QO57" s="106"/>
      <c r="QP57" s="106"/>
      <c r="QQ57" s="106"/>
      <c r="QR57" s="106"/>
      <c r="QS57" s="106"/>
      <c r="QT57" s="106"/>
      <c r="QU57" s="106"/>
      <c r="QV57" s="106"/>
      <c r="QW57" s="106"/>
      <c r="QX57" s="106"/>
      <c r="QY57" s="106"/>
      <c r="QZ57" s="106"/>
      <c r="RA57" s="106"/>
      <c r="RB57" s="106"/>
      <c r="RC57" s="106"/>
      <c r="RD57" s="106"/>
      <c r="RE57" s="106"/>
      <c r="RF57" s="106"/>
      <c r="RG57" s="106"/>
      <c r="RH57" s="106"/>
      <c r="RI57" s="106"/>
      <c r="RJ57" s="106"/>
      <c r="RK57" s="106"/>
      <c r="RL57" s="106"/>
      <c r="RM57" s="106"/>
      <c r="RN57" s="106"/>
      <c r="RO57" s="106"/>
      <c r="RP57" s="106"/>
      <c r="RQ57" s="106"/>
      <c r="RR57" s="106"/>
      <c r="RS57" s="106"/>
      <c r="RT57" s="106"/>
      <c r="RU57" s="106"/>
      <c r="RV57" s="106"/>
      <c r="RW57" s="106"/>
      <c r="RX57" s="106"/>
      <c r="RY57" s="106"/>
      <c r="RZ57" s="106"/>
      <c r="SA57" s="106"/>
      <c r="SB57" s="106"/>
      <c r="SC57" s="106"/>
      <c r="SD57" s="106"/>
      <c r="SE57" s="106"/>
      <c r="SF57" s="106"/>
      <c r="SG57" s="106"/>
      <c r="SH57" s="106"/>
      <c r="SI57" s="106"/>
      <c r="SJ57" s="106"/>
      <c r="SK57" s="106"/>
      <c r="SL57" s="106"/>
      <c r="SM57" s="106"/>
      <c r="SN57" s="106"/>
      <c r="SO57" s="106"/>
      <c r="SP57" s="106"/>
      <c r="SQ57" s="106"/>
      <c r="SR57" s="106"/>
      <c r="SS57" s="106"/>
      <c r="ST57" s="106"/>
      <c r="SU57" s="106"/>
      <c r="SV57" s="106"/>
      <c r="SW57" s="106"/>
      <c r="SX57" s="106"/>
      <c r="SY57" s="106"/>
      <c r="SZ57" s="106"/>
      <c r="TA57" s="106"/>
      <c r="TB57" s="1"/>
    </row>
    <row r="58" spans="1:522" s="10" customFormat="1" ht="18" customHeight="1" x14ac:dyDescent="0.25">
      <c r="A58" s="12"/>
      <c r="B58" s="11" t="s">
        <v>411</v>
      </c>
      <c r="C58" s="1">
        <v>9561</v>
      </c>
      <c r="D58" s="134" t="s">
        <v>412</v>
      </c>
      <c r="E58" s="1">
        <v>11871</v>
      </c>
      <c r="F58" s="1"/>
      <c r="G58" s="134" t="s">
        <v>413</v>
      </c>
      <c r="H58"/>
      <c r="I58" s="1">
        <f t="shared" si="4"/>
        <v>0</v>
      </c>
      <c r="J58" s="12">
        <f>Tabuľka2[[#This Row],[Stĺpec8]]</f>
        <v>0</v>
      </c>
      <c r="K58" s="1"/>
      <c r="L58" s="1"/>
      <c r="M58" s="1"/>
      <c r="N58" s="1"/>
      <c r="O58" s="1"/>
      <c r="P58" s="1"/>
      <c r="Q58" s="9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9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9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9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9"/>
      <c r="ES58" s="1" t="s">
        <v>307</v>
      </c>
      <c r="ET58" s="1" t="s">
        <v>307</v>
      </c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64"/>
      <c r="FI58" s="64"/>
      <c r="FJ58" s="62"/>
      <c r="FK58" s="62"/>
      <c r="FL58" s="64"/>
      <c r="FM58" s="62"/>
      <c r="FN58" s="64"/>
      <c r="FO58" s="64"/>
      <c r="FP58" s="62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2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  <c r="GU58" s="64"/>
      <c r="GV58" s="64"/>
      <c r="GW58" s="64"/>
      <c r="GX58" s="64"/>
      <c r="GY58" s="64"/>
      <c r="GZ58" s="64"/>
      <c r="HA58" s="64"/>
      <c r="HB58" s="64"/>
      <c r="HC58" s="64"/>
      <c r="HD58" s="64"/>
      <c r="HE58" s="64"/>
      <c r="HF58" s="64"/>
      <c r="HG58" s="64"/>
      <c r="HH58" s="64"/>
      <c r="HI58" s="64"/>
      <c r="HJ58" s="64"/>
      <c r="HK58" s="64"/>
      <c r="HL58" s="64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64"/>
      <c r="JA58" s="64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64"/>
      <c r="KD58" s="64"/>
      <c r="KE58" s="64"/>
      <c r="KF58" s="64"/>
      <c r="KG58" s="64"/>
      <c r="KH58" s="64"/>
      <c r="KI58" s="64"/>
      <c r="KJ58" s="1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11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  <c r="PJ58" s="106"/>
      <c r="PK58" s="106"/>
      <c r="PL58" s="106"/>
      <c r="PM58" s="106"/>
      <c r="PN58" s="106"/>
      <c r="PO58" s="106"/>
      <c r="PP58" s="106"/>
      <c r="PQ58" s="106"/>
      <c r="PR58" s="106"/>
      <c r="PS58" s="106"/>
      <c r="PT58" s="106"/>
      <c r="PU58" s="106"/>
      <c r="PV58" s="106"/>
      <c r="PW58" s="106"/>
      <c r="PX58" s="106"/>
      <c r="PY58" s="106"/>
      <c r="PZ58" s="106"/>
      <c r="QA58" s="106"/>
      <c r="QB58" s="106"/>
      <c r="QC58" s="106"/>
      <c r="QD58" s="106"/>
      <c r="QE58" s="106"/>
      <c r="QF58" s="106"/>
      <c r="QG58" s="106"/>
      <c r="QH58" s="106"/>
      <c r="QI58" s="106"/>
      <c r="QJ58" s="106"/>
      <c r="QK58" s="106"/>
      <c r="QL58" s="106"/>
      <c r="QM58" s="106"/>
      <c r="QN58" s="106"/>
      <c r="QO58" s="106"/>
      <c r="QP58" s="106"/>
      <c r="QQ58" s="106"/>
      <c r="QR58" s="106"/>
      <c r="QS58" s="106"/>
      <c r="QT58" s="106"/>
      <c r="QU58" s="106"/>
      <c r="QV58" s="106"/>
      <c r="QW58" s="106"/>
      <c r="QX58" s="106"/>
      <c r="QY58" s="106"/>
      <c r="QZ58" s="106"/>
      <c r="RA58" s="106"/>
      <c r="RB58" s="106"/>
      <c r="RC58" s="106"/>
      <c r="RD58" s="106"/>
      <c r="RE58" s="106"/>
      <c r="RF58" s="106"/>
      <c r="RG58" s="106"/>
      <c r="RH58" s="106"/>
      <c r="RI58" s="106"/>
      <c r="RJ58" s="106"/>
      <c r="RK58" s="106"/>
      <c r="RL58" s="106"/>
      <c r="RM58" s="106"/>
      <c r="RN58" s="106"/>
      <c r="RO58" s="106"/>
      <c r="RP58" s="106"/>
      <c r="RQ58" s="106"/>
      <c r="RR58" s="106"/>
      <c r="RS58" s="106"/>
      <c r="RT58" s="106"/>
      <c r="RU58" s="106"/>
      <c r="RV58" s="106"/>
      <c r="RW58" s="106"/>
      <c r="RX58" s="106"/>
      <c r="RY58" s="106"/>
      <c r="RZ58" s="106"/>
      <c r="SA58" s="106"/>
      <c r="SB58" s="106"/>
      <c r="SC58" s="106"/>
      <c r="SD58" s="106"/>
      <c r="SE58" s="106"/>
      <c r="SF58" s="106"/>
      <c r="SG58" s="106"/>
      <c r="SH58" s="106"/>
      <c r="SI58" s="106"/>
      <c r="SJ58" s="106"/>
      <c r="SK58" s="106"/>
      <c r="SL58" s="106"/>
      <c r="SM58" s="106"/>
      <c r="SN58" s="106"/>
      <c r="SO58" s="106"/>
      <c r="SP58" s="106"/>
      <c r="SQ58" s="106"/>
      <c r="SR58" s="106"/>
      <c r="SS58" s="106"/>
      <c r="ST58" s="106"/>
      <c r="SU58" s="106"/>
      <c r="SV58" s="106"/>
      <c r="SW58" s="106"/>
      <c r="SX58" s="106"/>
      <c r="SY58" s="106"/>
      <c r="SZ58" s="106"/>
      <c r="TA58" s="106"/>
      <c r="TB58" s="1"/>
    </row>
    <row r="59" spans="1:522" s="10" customFormat="1" ht="18" customHeight="1" x14ac:dyDescent="0.25">
      <c r="A59" s="12"/>
      <c r="B59" s="11" t="s">
        <v>428</v>
      </c>
      <c r="C59" s="1">
        <v>9450</v>
      </c>
      <c r="D59" s="134" t="s">
        <v>429</v>
      </c>
      <c r="E59" s="1">
        <v>12153</v>
      </c>
      <c r="F59" s="1"/>
      <c r="G59" s="134" t="s">
        <v>223</v>
      </c>
      <c r="H59"/>
      <c r="I59" s="1">
        <f t="shared" si="4"/>
        <v>0</v>
      </c>
      <c r="J59" s="12">
        <f>Tabuľka2[[#This Row],[Stĺpec8]]</f>
        <v>0</v>
      </c>
      <c r="K59" s="1"/>
      <c r="L59" s="1"/>
      <c r="M59" s="1"/>
      <c r="N59" s="1"/>
      <c r="O59" s="1"/>
      <c r="P59" s="1"/>
      <c r="Q59" s="9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9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9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9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9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64"/>
      <c r="FI59" s="64"/>
      <c r="FJ59" s="62"/>
      <c r="FK59" s="62"/>
      <c r="FL59" s="64"/>
      <c r="FM59" s="62"/>
      <c r="FN59" s="64"/>
      <c r="FO59" s="64"/>
      <c r="FP59" s="62"/>
      <c r="FQ59" s="64"/>
      <c r="FR59" s="64"/>
      <c r="FS59" s="64"/>
      <c r="FT59" s="64"/>
      <c r="FU59" s="64"/>
      <c r="FV59" s="64"/>
      <c r="FW59" s="64"/>
      <c r="FX59" s="64"/>
      <c r="FY59" s="64" t="s">
        <v>307</v>
      </c>
      <c r="FZ59" s="64"/>
      <c r="GA59" s="64"/>
      <c r="GB59" s="64"/>
      <c r="GC59" s="64"/>
      <c r="GD59" s="64"/>
      <c r="GE59" s="62"/>
      <c r="GF59" s="64"/>
      <c r="GG59" s="64"/>
      <c r="GH59" s="64"/>
      <c r="GI59" s="64"/>
      <c r="GJ59" s="64"/>
      <c r="GK59" s="64"/>
      <c r="GL59" s="64"/>
      <c r="GM59" s="64"/>
      <c r="GN59" s="64"/>
      <c r="GO59" s="64"/>
      <c r="GP59" s="64"/>
      <c r="GQ59" s="64"/>
      <c r="GR59" s="64"/>
      <c r="GS59" s="64"/>
      <c r="GT59" s="64"/>
      <c r="GU59" s="64"/>
      <c r="GV59" s="64"/>
      <c r="GW59" s="64"/>
      <c r="GX59" s="64"/>
      <c r="GY59" s="64"/>
      <c r="GZ59" s="64"/>
      <c r="HA59" s="64"/>
      <c r="HB59" s="64"/>
      <c r="HC59" s="64"/>
      <c r="HD59" s="64"/>
      <c r="HE59" s="64"/>
      <c r="HF59" s="64"/>
      <c r="HG59" s="64"/>
      <c r="HH59" s="64"/>
      <c r="HI59" s="64"/>
      <c r="HJ59" s="64"/>
      <c r="HK59" s="64"/>
      <c r="HL59" s="64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64"/>
      <c r="JA59" s="64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64"/>
      <c r="KD59" s="64"/>
      <c r="KE59" s="64"/>
      <c r="KF59" s="64"/>
      <c r="KG59" s="64"/>
      <c r="KH59" s="64"/>
      <c r="KI59" s="64"/>
      <c r="KJ59" s="1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11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  <c r="PJ59" s="106"/>
      <c r="PK59" s="106"/>
      <c r="PL59" s="106"/>
      <c r="PM59" s="106"/>
      <c r="PN59" s="106"/>
      <c r="PO59" s="106"/>
      <c r="PP59" s="106"/>
      <c r="PQ59" s="106"/>
      <c r="PR59" s="106"/>
      <c r="PS59" s="106"/>
      <c r="PT59" s="106"/>
      <c r="PU59" s="106"/>
      <c r="PV59" s="106"/>
      <c r="PW59" s="106"/>
      <c r="PX59" s="106"/>
      <c r="PY59" s="106"/>
      <c r="PZ59" s="106"/>
      <c r="QA59" s="106"/>
      <c r="QB59" s="106"/>
      <c r="QC59" s="106"/>
      <c r="QD59" s="106"/>
      <c r="QE59" s="106"/>
      <c r="QF59" s="106"/>
      <c r="QG59" s="106"/>
      <c r="QH59" s="106"/>
      <c r="QI59" s="106"/>
      <c r="QJ59" s="106"/>
      <c r="QK59" s="106"/>
      <c r="QL59" s="106"/>
      <c r="QM59" s="106"/>
      <c r="QN59" s="106"/>
      <c r="QO59" s="106"/>
      <c r="QP59" s="106"/>
      <c r="QQ59" s="106"/>
      <c r="QR59" s="106"/>
      <c r="QS59" s="106"/>
      <c r="QT59" s="106"/>
      <c r="QU59" s="106"/>
      <c r="QV59" s="106"/>
      <c r="QW59" s="106"/>
      <c r="QX59" s="106"/>
      <c r="QY59" s="106"/>
      <c r="QZ59" s="106"/>
      <c r="RA59" s="106"/>
      <c r="RB59" s="106"/>
      <c r="RC59" s="106"/>
      <c r="RD59" s="106"/>
      <c r="RE59" s="106"/>
      <c r="RF59" s="106"/>
      <c r="RG59" s="106"/>
      <c r="RH59" s="106"/>
      <c r="RI59" s="106"/>
      <c r="RJ59" s="106"/>
      <c r="RK59" s="106"/>
      <c r="RL59" s="106"/>
      <c r="RM59" s="106"/>
      <c r="RN59" s="106"/>
      <c r="RO59" s="106"/>
      <c r="RP59" s="106"/>
      <c r="RQ59" s="106"/>
      <c r="RR59" s="106"/>
      <c r="RS59" s="106"/>
      <c r="RT59" s="106"/>
      <c r="RU59" s="106"/>
      <c r="RV59" s="106"/>
      <c r="RW59" s="106"/>
      <c r="RX59" s="106"/>
      <c r="RY59" s="106"/>
      <c r="RZ59" s="106"/>
      <c r="SA59" s="106"/>
      <c r="SB59" s="106"/>
      <c r="SC59" s="106"/>
      <c r="SD59" s="106"/>
      <c r="SE59" s="106"/>
      <c r="SF59" s="106"/>
      <c r="SG59" s="106"/>
      <c r="SH59" s="106"/>
      <c r="SI59" s="106"/>
      <c r="SJ59" s="106"/>
      <c r="SK59" s="106"/>
      <c r="SL59" s="106"/>
      <c r="SM59" s="106"/>
      <c r="SN59" s="106"/>
      <c r="SO59" s="106"/>
      <c r="SP59" s="106"/>
      <c r="SQ59" s="106"/>
      <c r="SR59" s="106"/>
      <c r="SS59" s="106"/>
      <c r="ST59" s="106"/>
      <c r="SU59" s="106"/>
      <c r="SV59" s="106"/>
      <c r="SW59" s="106"/>
      <c r="SX59" s="106"/>
      <c r="SY59" s="106"/>
      <c r="SZ59" s="106"/>
      <c r="TA59" s="106"/>
      <c r="TB59" s="1"/>
    </row>
    <row r="60" spans="1:522" s="10" customFormat="1" ht="18" customHeight="1" x14ac:dyDescent="0.25">
      <c r="A60" s="12"/>
      <c r="B60" s="11" t="s">
        <v>206</v>
      </c>
      <c r="C60" s="1">
        <v>9506</v>
      </c>
      <c r="D60" s="134" t="s">
        <v>205</v>
      </c>
      <c r="E60" s="1"/>
      <c r="F60" s="1"/>
      <c r="G60" s="134" t="s">
        <v>52</v>
      </c>
      <c r="H60"/>
      <c r="I60" s="1">
        <f t="shared" si="4"/>
        <v>0</v>
      </c>
      <c r="J60" s="12">
        <f>Tabuľka2[[#This Row],[Stĺpec8]]</f>
        <v>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9"/>
      <c r="AJ60" s="1"/>
      <c r="AK60" s="1"/>
      <c r="AL60" s="1"/>
      <c r="AM60" s="1"/>
      <c r="AN60" s="1"/>
      <c r="AO60" s="9"/>
      <c r="AP60" s="9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9"/>
      <c r="JM60" s="1"/>
      <c r="JN60" s="1"/>
      <c r="JO60" s="1"/>
      <c r="JP60" s="1"/>
      <c r="JQ60" s="1"/>
      <c r="JR60" s="1"/>
      <c r="JS60" s="1"/>
      <c r="JT60" s="64"/>
      <c r="JU60" s="64"/>
      <c r="JV60" s="64"/>
      <c r="JW60" s="64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06"/>
      <c r="KL60" s="106"/>
      <c r="KM60" s="111"/>
      <c r="KN60" s="106"/>
      <c r="KO60" s="106"/>
      <c r="KP60" s="106"/>
      <c r="KQ60" s="106"/>
      <c r="KR60" s="106"/>
      <c r="KS60" s="106"/>
      <c r="KT60" s="111"/>
      <c r="KU60" s="111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 t="s">
        <v>307</v>
      </c>
      <c r="LP60" s="106" t="s">
        <v>307</v>
      </c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  <c r="PJ60" s="106"/>
      <c r="PK60" s="106"/>
      <c r="PL60" s="106"/>
      <c r="PM60" s="106"/>
      <c r="PN60" s="106"/>
      <c r="PO60" s="106"/>
      <c r="PP60" s="106"/>
      <c r="PQ60" s="106"/>
      <c r="PR60" s="106"/>
      <c r="PS60" s="106"/>
      <c r="PT60" s="106"/>
      <c r="PU60" s="106"/>
      <c r="PV60" s="106"/>
      <c r="PW60" s="106"/>
      <c r="PX60" s="106"/>
      <c r="PY60" s="106"/>
      <c r="PZ60" s="106"/>
      <c r="QA60" s="106"/>
      <c r="QB60" s="106"/>
      <c r="QC60" s="106"/>
      <c r="QD60" s="106"/>
      <c r="QE60" s="106"/>
      <c r="QF60" s="106"/>
      <c r="QG60" s="106"/>
      <c r="QH60" s="106"/>
      <c r="QI60" s="106"/>
      <c r="QJ60" s="106"/>
      <c r="QK60" s="106"/>
      <c r="QL60" s="106"/>
      <c r="QM60" s="106"/>
      <c r="QN60" s="106"/>
      <c r="QO60" s="106"/>
      <c r="QP60" s="106"/>
      <c r="QQ60" s="106"/>
      <c r="QR60" s="106"/>
      <c r="QS60" s="106"/>
      <c r="QT60" s="106"/>
      <c r="QU60" s="106"/>
      <c r="QV60" s="106"/>
      <c r="QW60" s="106"/>
      <c r="QX60" s="106"/>
      <c r="QY60" s="106"/>
      <c r="QZ60" s="106"/>
      <c r="RA60" s="106"/>
      <c r="RB60" s="106"/>
      <c r="RC60" s="106"/>
      <c r="RD60" s="106"/>
      <c r="RE60" s="106"/>
      <c r="RF60" s="106"/>
      <c r="RG60" s="106"/>
      <c r="RH60" s="106"/>
      <c r="RI60" s="106"/>
      <c r="RJ60" s="106"/>
      <c r="RK60" s="106"/>
      <c r="RL60" s="106"/>
      <c r="RM60" s="106"/>
      <c r="RN60" s="106"/>
      <c r="RO60" s="106"/>
      <c r="RP60" s="106"/>
      <c r="RQ60" s="106"/>
      <c r="RR60" s="106"/>
      <c r="RS60" s="106"/>
      <c r="RT60" s="106"/>
      <c r="RU60" s="106"/>
      <c r="RV60" s="106"/>
      <c r="RW60" s="106"/>
      <c r="RX60" s="106"/>
      <c r="RY60" s="106"/>
      <c r="RZ60" s="106"/>
      <c r="SA60" s="106"/>
      <c r="SB60" s="106"/>
      <c r="SC60" s="106"/>
      <c r="SD60" s="106"/>
      <c r="SE60" s="106"/>
      <c r="SF60" s="106"/>
      <c r="SG60" s="106"/>
      <c r="SH60" s="106"/>
      <c r="SI60" s="106"/>
      <c r="SJ60" s="106"/>
      <c r="SK60" s="106"/>
      <c r="SL60" s="106"/>
      <c r="SM60" s="106"/>
      <c r="SN60" s="106"/>
      <c r="SO60" s="106"/>
      <c r="SP60" s="106"/>
      <c r="SQ60" s="106"/>
      <c r="SR60" s="106"/>
      <c r="SS60" s="106"/>
      <c r="ST60" s="106"/>
      <c r="SU60" s="106"/>
      <c r="SV60" s="106"/>
      <c r="SW60" s="106"/>
      <c r="SX60" s="106"/>
      <c r="SY60" s="106"/>
      <c r="SZ60" s="106"/>
      <c r="TA60" s="106"/>
      <c r="TB60" s="1"/>
    </row>
    <row r="61" spans="1:522" s="10" customFormat="1" ht="18" customHeight="1" x14ac:dyDescent="0.25">
      <c r="A61" s="12"/>
      <c r="B61" s="11" t="s">
        <v>129</v>
      </c>
      <c r="C61" s="1">
        <v>9000</v>
      </c>
      <c r="D61" s="4" t="s">
        <v>427</v>
      </c>
      <c r="E61" s="1">
        <v>12540</v>
      </c>
      <c r="F61" s="1"/>
      <c r="G61" s="4" t="s">
        <v>49</v>
      </c>
      <c r="H61"/>
      <c r="I61" s="1">
        <f t="shared" si="4"/>
        <v>0</v>
      </c>
      <c r="J61" s="12">
        <f>Tabuľka2[[#This Row],[Stĺpec8]]</f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9"/>
      <c r="AJ61" s="1"/>
      <c r="AK61" s="1"/>
      <c r="AL61" s="1"/>
      <c r="AM61" s="1"/>
      <c r="AN61" s="1"/>
      <c r="AO61" s="9"/>
      <c r="AP61" s="9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 t="s">
        <v>307</v>
      </c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9"/>
      <c r="JM61" s="1"/>
      <c r="JN61" s="1"/>
      <c r="JO61" s="1"/>
      <c r="JP61" s="1"/>
      <c r="JQ61" s="1"/>
      <c r="JR61" s="1"/>
      <c r="JS61" s="1"/>
      <c r="JT61" s="64"/>
      <c r="JU61" s="64"/>
      <c r="JV61" s="64"/>
      <c r="JW61" s="64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06"/>
      <c r="KL61" s="106"/>
      <c r="KM61" s="111"/>
      <c r="KN61" s="106"/>
      <c r="KO61" s="106"/>
      <c r="KP61" s="106"/>
      <c r="KQ61" s="106"/>
      <c r="KR61" s="106"/>
      <c r="KS61" s="106"/>
      <c r="KT61" s="111"/>
      <c r="KU61" s="111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  <c r="PJ61" s="106"/>
      <c r="PK61" s="106"/>
      <c r="PL61" s="106"/>
      <c r="PM61" s="106"/>
      <c r="PN61" s="106"/>
      <c r="PO61" s="106"/>
      <c r="PP61" s="106"/>
      <c r="PQ61" s="106"/>
      <c r="PR61" s="106"/>
      <c r="PS61" s="106"/>
      <c r="PT61" s="106"/>
      <c r="PU61" s="106"/>
      <c r="PV61" s="106"/>
      <c r="PW61" s="106"/>
      <c r="PX61" s="106"/>
      <c r="PY61" s="106"/>
      <c r="PZ61" s="106"/>
      <c r="QA61" s="106"/>
      <c r="QB61" s="106"/>
      <c r="QC61" s="106"/>
      <c r="QD61" s="106"/>
      <c r="QE61" s="106"/>
      <c r="QF61" s="106"/>
      <c r="QG61" s="106"/>
      <c r="QH61" s="106"/>
      <c r="QI61" s="106"/>
      <c r="QJ61" s="106"/>
      <c r="QK61" s="106"/>
      <c r="QL61" s="106"/>
      <c r="QM61" s="106"/>
      <c r="QN61" s="106"/>
      <c r="QO61" s="106"/>
      <c r="QP61" s="106"/>
      <c r="QQ61" s="106"/>
      <c r="QR61" s="106"/>
      <c r="QS61" s="106"/>
      <c r="QT61" s="106"/>
      <c r="QU61" s="106"/>
      <c r="QV61" s="106"/>
      <c r="QW61" s="106"/>
      <c r="QX61" s="106"/>
      <c r="QY61" s="106"/>
      <c r="QZ61" s="106"/>
      <c r="RA61" s="106"/>
      <c r="RB61" s="106"/>
      <c r="RC61" s="106"/>
      <c r="RD61" s="106"/>
      <c r="RE61" s="106"/>
      <c r="RF61" s="106"/>
      <c r="RG61" s="106"/>
      <c r="RH61" s="106"/>
      <c r="RI61" s="106"/>
      <c r="RJ61" s="106"/>
      <c r="RK61" s="106"/>
      <c r="RL61" s="106"/>
      <c r="RM61" s="106"/>
      <c r="RN61" s="106"/>
      <c r="RO61" s="106"/>
      <c r="RP61" s="106"/>
      <c r="RQ61" s="106"/>
      <c r="RR61" s="106"/>
      <c r="RS61" s="106"/>
      <c r="RT61" s="106"/>
      <c r="RU61" s="106"/>
      <c r="RV61" s="106"/>
      <c r="RW61" s="106"/>
      <c r="RX61" s="106"/>
      <c r="RY61" s="106"/>
      <c r="RZ61" s="106"/>
      <c r="SA61" s="106"/>
      <c r="SB61" s="106"/>
      <c r="SC61" s="106"/>
      <c r="SD61" s="106"/>
      <c r="SE61" s="106"/>
      <c r="SF61" s="106"/>
      <c r="SG61" s="106"/>
      <c r="SH61" s="106"/>
      <c r="SI61" s="106"/>
      <c r="SJ61" s="106"/>
      <c r="SK61" s="106"/>
      <c r="SL61" s="106"/>
      <c r="SM61" s="106"/>
      <c r="SN61" s="106"/>
      <c r="SO61" s="106"/>
      <c r="SP61" s="106"/>
      <c r="SQ61" s="106"/>
      <c r="SR61" s="106"/>
      <c r="SS61" s="106"/>
      <c r="ST61" s="106"/>
      <c r="SU61" s="106"/>
      <c r="SV61" s="106"/>
      <c r="SW61" s="106"/>
      <c r="SX61" s="106"/>
      <c r="SY61" s="106"/>
      <c r="SZ61" s="106"/>
      <c r="TA61" s="106"/>
      <c r="TB61" s="1"/>
    </row>
    <row r="62" spans="1:522" s="10" customFormat="1" ht="17.25" customHeight="1" x14ac:dyDescent="0.25">
      <c r="A62" s="186">
        <v>39</v>
      </c>
      <c r="B62" s="187" t="s">
        <v>55</v>
      </c>
      <c r="C62" s="58"/>
      <c r="D62" s="188"/>
      <c r="E62" s="58"/>
      <c r="F62" s="58"/>
      <c r="G62" s="188"/>
      <c r="H62" s="189"/>
      <c r="I62" s="58">
        <f t="shared" si="4"/>
        <v>0</v>
      </c>
      <c r="J62" s="190"/>
      <c r="K62" s="1"/>
      <c r="L62" s="1"/>
      <c r="M62" s="1"/>
      <c r="N62" s="1"/>
      <c r="O62" s="1"/>
      <c r="P62" s="1"/>
      <c r="Q62" s="9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9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9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9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9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64"/>
      <c r="FI62" s="64"/>
      <c r="FJ62" s="62"/>
      <c r="FK62" s="62"/>
      <c r="FL62" s="64"/>
      <c r="FM62" s="62"/>
      <c r="FN62" s="64"/>
      <c r="FO62" s="64"/>
      <c r="FP62" s="62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2"/>
      <c r="GF62" s="64"/>
      <c r="GG62" s="64"/>
      <c r="GH62" s="64"/>
      <c r="GI62" s="64"/>
      <c r="GJ62" s="64"/>
      <c r="GK62" s="64"/>
      <c r="GL62" s="64"/>
      <c r="GM62" s="64"/>
      <c r="GN62" s="64"/>
      <c r="GO62" s="64"/>
      <c r="GP62" s="64"/>
      <c r="GQ62" s="64"/>
      <c r="GR62" s="64"/>
      <c r="GS62" s="64"/>
      <c r="GT62" s="64"/>
      <c r="GU62" s="64"/>
      <c r="GV62" s="64"/>
      <c r="GW62" s="64"/>
      <c r="GX62" s="64"/>
      <c r="GY62" s="64"/>
      <c r="GZ62" s="64"/>
      <c r="HA62" s="64"/>
      <c r="HB62" s="64"/>
      <c r="HC62" s="64"/>
      <c r="HD62" s="64"/>
      <c r="HE62" s="64"/>
      <c r="HF62" s="64"/>
      <c r="HG62" s="64"/>
      <c r="HH62" s="64"/>
      <c r="HI62" s="64"/>
      <c r="HJ62" s="64"/>
      <c r="HK62" s="64"/>
      <c r="HL62" s="64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64"/>
      <c r="JA62" s="64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64"/>
      <c r="KD62" s="64"/>
      <c r="KE62" s="64"/>
      <c r="KF62" s="64"/>
      <c r="KG62" s="64"/>
      <c r="KH62" s="64"/>
      <c r="KI62" s="64"/>
      <c r="KJ62" s="1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11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  <c r="PJ62" s="106"/>
      <c r="PK62" s="106"/>
      <c r="PL62" s="106"/>
      <c r="PM62" s="106"/>
      <c r="PN62" s="106"/>
      <c r="PO62" s="106"/>
      <c r="PP62" s="106"/>
      <c r="PQ62" s="106"/>
      <c r="PR62" s="106"/>
      <c r="PS62" s="106"/>
      <c r="PT62" s="106"/>
      <c r="PU62" s="106"/>
      <c r="PV62" s="106"/>
      <c r="PW62" s="106"/>
      <c r="PX62" s="106"/>
      <c r="PY62" s="106"/>
      <c r="PZ62" s="106"/>
      <c r="QA62" s="106"/>
      <c r="QB62" s="106"/>
      <c r="QC62" s="106"/>
      <c r="QD62" s="106"/>
      <c r="QE62" s="106"/>
      <c r="QF62" s="106"/>
      <c r="QG62" s="106"/>
      <c r="QH62" s="106"/>
      <c r="QI62" s="106"/>
      <c r="QJ62" s="106"/>
      <c r="QK62" s="106"/>
      <c r="QL62" s="106"/>
      <c r="QM62" s="106"/>
      <c r="QN62" s="106"/>
      <c r="QO62" s="106"/>
      <c r="QP62" s="106"/>
      <c r="QQ62" s="106"/>
      <c r="QR62" s="106"/>
      <c r="QS62" s="106"/>
      <c r="QT62" s="106"/>
      <c r="QU62" s="106"/>
      <c r="QV62" s="106"/>
      <c r="QW62" s="106"/>
      <c r="QX62" s="106"/>
      <c r="QY62" s="106"/>
      <c r="QZ62" s="106"/>
      <c r="RA62" s="106"/>
      <c r="RB62" s="106"/>
      <c r="RC62" s="106"/>
      <c r="RD62" s="106"/>
      <c r="RE62" s="106"/>
      <c r="RF62" s="106"/>
      <c r="RG62" s="106"/>
      <c r="RH62" s="106"/>
      <c r="RI62" s="106"/>
      <c r="RJ62" s="106"/>
      <c r="RK62" s="106"/>
      <c r="RL62" s="106"/>
      <c r="RM62" s="106"/>
      <c r="RN62" s="106"/>
      <c r="RO62" s="106"/>
      <c r="RP62" s="106"/>
      <c r="RQ62" s="106"/>
      <c r="RR62" s="106"/>
      <c r="RS62" s="106"/>
      <c r="RT62" s="106"/>
      <c r="RU62" s="106"/>
      <c r="RV62" s="106"/>
      <c r="RW62" s="106"/>
      <c r="RX62" s="106"/>
      <c r="RY62" s="106"/>
      <c r="RZ62" s="106"/>
      <c r="SA62" s="106"/>
      <c r="SB62" s="106"/>
      <c r="SC62" s="106"/>
      <c r="SD62" s="106"/>
      <c r="SE62" s="106"/>
      <c r="SF62" s="106"/>
      <c r="SG62" s="106"/>
      <c r="SH62" s="106"/>
      <c r="SI62" s="106"/>
      <c r="SJ62" s="106"/>
      <c r="SK62" s="106"/>
      <c r="SL62" s="106"/>
      <c r="SM62" s="106"/>
      <c r="SN62" s="106"/>
      <c r="SO62" s="106"/>
      <c r="SP62" s="106"/>
      <c r="SQ62" s="106"/>
      <c r="SR62" s="106"/>
      <c r="SS62" s="106"/>
      <c r="ST62" s="106"/>
      <c r="SU62" s="106"/>
      <c r="SV62" s="106"/>
      <c r="SW62" s="106"/>
      <c r="SX62" s="106"/>
      <c r="SY62" s="106"/>
      <c r="SZ62" s="106"/>
      <c r="TA62" s="106"/>
      <c r="TB62" s="1"/>
    </row>
    <row r="63" spans="1:522" s="10" customFormat="1" ht="18" customHeight="1" x14ac:dyDescent="0.25">
      <c r="A63" s="12"/>
      <c r="B63" s="11"/>
      <c r="C63" s="1"/>
      <c r="D63" s="134"/>
      <c r="E63" s="1"/>
      <c r="F63" s="1"/>
      <c r="G63" s="134"/>
      <c r="H63"/>
      <c r="I63" s="1">
        <f t="shared" si="4"/>
        <v>0</v>
      </c>
      <c r="J63" s="33"/>
      <c r="K63" s="1"/>
      <c r="L63" s="1"/>
      <c r="M63" s="1"/>
      <c r="N63" s="1"/>
      <c r="O63" s="1"/>
      <c r="P63" s="1"/>
      <c r="Q63" s="9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9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9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9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9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64"/>
      <c r="FI63" s="64"/>
      <c r="FJ63" s="62"/>
      <c r="FK63" s="62"/>
      <c r="FL63" s="64"/>
      <c r="FM63" s="62"/>
      <c r="FN63" s="64"/>
      <c r="FO63" s="64"/>
      <c r="FP63" s="62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2"/>
      <c r="GF63" s="64"/>
      <c r="GG63" s="64"/>
      <c r="GH63" s="64"/>
      <c r="GI63" s="64"/>
      <c r="GJ63" s="64"/>
      <c r="GK63" s="64"/>
      <c r="GL63" s="64"/>
      <c r="GM63" s="64"/>
      <c r="GN63" s="64"/>
      <c r="GO63" s="64"/>
      <c r="GP63" s="64"/>
      <c r="GQ63" s="64"/>
      <c r="GR63" s="64"/>
      <c r="GS63" s="64"/>
      <c r="GT63" s="64"/>
      <c r="GU63" s="64"/>
      <c r="GV63" s="64"/>
      <c r="GW63" s="64"/>
      <c r="GX63" s="64"/>
      <c r="GY63" s="64"/>
      <c r="GZ63" s="64"/>
      <c r="HA63" s="64"/>
      <c r="HB63" s="64"/>
      <c r="HC63" s="64"/>
      <c r="HD63" s="64"/>
      <c r="HE63" s="64"/>
      <c r="HF63" s="64"/>
      <c r="HG63" s="64"/>
      <c r="HH63" s="64"/>
      <c r="HI63" s="64"/>
      <c r="HJ63" s="64"/>
      <c r="HK63" s="64"/>
      <c r="HL63" s="64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64"/>
      <c r="JA63" s="64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64"/>
      <c r="KD63" s="64"/>
      <c r="KE63" s="64"/>
      <c r="KF63" s="64"/>
      <c r="KG63" s="64"/>
      <c r="KH63" s="64"/>
      <c r="KI63" s="64"/>
      <c r="KJ63" s="1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11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  <c r="PJ63" s="106"/>
      <c r="PK63" s="106"/>
      <c r="PL63" s="106"/>
      <c r="PM63" s="106"/>
      <c r="PN63" s="106"/>
      <c r="PO63" s="106"/>
      <c r="PP63" s="106"/>
      <c r="PQ63" s="106"/>
      <c r="PR63" s="106"/>
      <c r="PS63" s="106"/>
      <c r="PT63" s="106"/>
      <c r="PU63" s="106"/>
      <c r="PV63" s="106"/>
      <c r="PW63" s="106"/>
      <c r="PX63" s="106"/>
      <c r="PY63" s="106"/>
      <c r="PZ63" s="106"/>
      <c r="QA63" s="106"/>
      <c r="QB63" s="106"/>
      <c r="QC63" s="106"/>
      <c r="QD63" s="106"/>
      <c r="QE63" s="106"/>
      <c r="QF63" s="106"/>
      <c r="QG63" s="106"/>
      <c r="QH63" s="106"/>
      <c r="QI63" s="106"/>
      <c r="QJ63" s="106"/>
      <c r="QK63" s="106"/>
      <c r="QL63" s="106"/>
      <c r="QM63" s="106"/>
      <c r="QN63" s="106"/>
      <c r="QO63" s="106"/>
      <c r="QP63" s="106"/>
      <c r="QQ63" s="106"/>
      <c r="QR63" s="106"/>
      <c r="QS63" s="106"/>
      <c r="QT63" s="106"/>
      <c r="QU63" s="106"/>
      <c r="QV63" s="106"/>
      <c r="QW63" s="106"/>
      <c r="QX63" s="106"/>
      <c r="QY63" s="106"/>
      <c r="QZ63" s="106"/>
      <c r="RA63" s="106"/>
      <c r="RB63" s="106"/>
      <c r="RC63" s="106"/>
      <c r="RD63" s="106"/>
      <c r="RE63" s="106"/>
      <c r="RF63" s="106"/>
      <c r="RG63" s="106"/>
      <c r="RH63" s="106"/>
      <c r="RI63" s="106"/>
      <c r="RJ63" s="106"/>
      <c r="RK63" s="106"/>
      <c r="RL63" s="106"/>
      <c r="RM63" s="106"/>
      <c r="RN63" s="106"/>
      <c r="RO63" s="106"/>
      <c r="RP63" s="106"/>
      <c r="RQ63" s="106"/>
      <c r="RR63" s="106"/>
      <c r="RS63" s="106"/>
      <c r="RT63" s="106"/>
      <c r="RU63" s="106"/>
      <c r="RV63" s="106"/>
      <c r="RW63" s="106"/>
      <c r="RX63" s="106"/>
      <c r="RY63" s="106"/>
      <c r="RZ63" s="106"/>
      <c r="SA63" s="106"/>
      <c r="SB63" s="106"/>
      <c r="SC63" s="106"/>
      <c r="SD63" s="106"/>
      <c r="SE63" s="106"/>
      <c r="SF63" s="106"/>
      <c r="SG63" s="106"/>
      <c r="SH63" s="106"/>
      <c r="SI63" s="106"/>
      <c r="SJ63" s="106"/>
      <c r="SK63" s="106"/>
      <c r="SL63" s="106"/>
      <c r="SM63" s="106"/>
      <c r="SN63" s="106"/>
      <c r="SO63" s="106"/>
      <c r="SP63" s="106"/>
      <c r="SQ63" s="106"/>
      <c r="SR63" s="106"/>
      <c r="SS63" s="106"/>
      <c r="ST63" s="106"/>
      <c r="SU63" s="106"/>
      <c r="SV63" s="106"/>
      <c r="SW63" s="106"/>
      <c r="SX63" s="106"/>
      <c r="SY63" s="106"/>
      <c r="SZ63" s="106"/>
      <c r="TA63" s="106"/>
      <c r="TB63" s="1"/>
    </row>
    <row r="64" spans="1:522" s="10" customFormat="1" ht="18" customHeight="1" x14ac:dyDescent="0.25">
      <c r="A64" s="12"/>
      <c r="B64" s="11"/>
      <c r="C64" s="1"/>
      <c r="D64" s="134"/>
      <c r="E64" s="1"/>
      <c r="F64" s="1"/>
      <c r="G64" s="134"/>
      <c r="H64"/>
      <c r="I64" s="1">
        <f t="shared" si="4"/>
        <v>0</v>
      </c>
      <c r="J64" s="33"/>
      <c r="K64" s="1"/>
      <c r="L64" s="1"/>
      <c r="M64" s="1"/>
      <c r="N64" s="1"/>
      <c r="O64" s="1"/>
      <c r="P64" s="1"/>
      <c r="Q64" s="9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9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9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9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9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64"/>
      <c r="FI64" s="64"/>
      <c r="FJ64" s="62"/>
      <c r="FK64" s="62"/>
      <c r="FL64" s="64"/>
      <c r="FM64" s="62"/>
      <c r="FN64" s="64"/>
      <c r="FO64" s="64"/>
      <c r="FP64" s="62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2"/>
      <c r="GF64" s="64"/>
      <c r="GG64" s="64"/>
      <c r="GH64" s="64"/>
      <c r="GI64" s="64"/>
      <c r="GJ64" s="64"/>
      <c r="GK64" s="64"/>
      <c r="GL64" s="64"/>
      <c r="GM64" s="64"/>
      <c r="GN64" s="64"/>
      <c r="GO64" s="64"/>
      <c r="GP64" s="64"/>
      <c r="GQ64" s="64"/>
      <c r="GR64" s="64"/>
      <c r="GS64" s="64"/>
      <c r="GT64" s="64"/>
      <c r="GU64" s="64"/>
      <c r="GV64" s="64"/>
      <c r="GW64" s="64"/>
      <c r="GX64" s="64"/>
      <c r="GY64" s="64"/>
      <c r="GZ64" s="64"/>
      <c r="HA64" s="64"/>
      <c r="HB64" s="64"/>
      <c r="HC64" s="64"/>
      <c r="HD64" s="64"/>
      <c r="HE64" s="64"/>
      <c r="HF64" s="64"/>
      <c r="HG64" s="64"/>
      <c r="HH64" s="64"/>
      <c r="HI64" s="64"/>
      <c r="HJ64" s="64"/>
      <c r="HK64" s="64"/>
      <c r="HL64" s="64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64"/>
      <c r="JA64" s="64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64"/>
      <c r="KD64" s="64"/>
      <c r="KE64" s="64"/>
      <c r="KF64" s="64"/>
      <c r="KG64" s="64"/>
      <c r="KH64" s="64"/>
      <c r="KI64" s="64"/>
      <c r="KJ64" s="1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11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  <c r="PJ64" s="106"/>
      <c r="PK64" s="106"/>
      <c r="PL64" s="106"/>
      <c r="PM64" s="106"/>
      <c r="PN64" s="106"/>
      <c r="PO64" s="106"/>
      <c r="PP64" s="106"/>
      <c r="PQ64" s="106"/>
      <c r="PR64" s="106"/>
      <c r="PS64" s="106"/>
      <c r="PT64" s="106"/>
      <c r="PU64" s="106"/>
      <c r="PV64" s="106"/>
      <c r="PW64" s="106"/>
      <c r="PX64" s="106"/>
      <c r="PY64" s="106"/>
      <c r="PZ64" s="106"/>
      <c r="QA64" s="106"/>
      <c r="QB64" s="106"/>
      <c r="QC64" s="106"/>
      <c r="QD64" s="106"/>
      <c r="QE64" s="106"/>
      <c r="QF64" s="106"/>
      <c r="QG64" s="106"/>
      <c r="QH64" s="106"/>
      <c r="QI64" s="106"/>
      <c r="QJ64" s="106"/>
      <c r="QK64" s="106"/>
      <c r="QL64" s="106"/>
      <c r="QM64" s="106"/>
      <c r="QN64" s="106"/>
      <c r="QO64" s="106"/>
      <c r="QP64" s="106"/>
      <c r="QQ64" s="106"/>
      <c r="QR64" s="106"/>
      <c r="QS64" s="106"/>
      <c r="QT64" s="106"/>
      <c r="QU64" s="106"/>
      <c r="QV64" s="106"/>
      <c r="QW64" s="106"/>
      <c r="QX64" s="106"/>
      <c r="QY64" s="106"/>
      <c r="QZ64" s="106"/>
      <c r="RA64" s="106"/>
      <c r="RB64" s="106"/>
      <c r="RC64" s="106"/>
      <c r="RD64" s="106"/>
      <c r="RE64" s="106"/>
      <c r="RF64" s="106"/>
      <c r="RG64" s="106"/>
      <c r="RH64" s="106"/>
      <c r="RI64" s="106"/>
      <c r="RJ64" s="106"/>
      <c r="RK64" s="106"/>
      <c r="RL64" s="106"/>
      <c r="RM64" s="106"/>
      <c r="RN64" s="106"/>
      <c r="RO64" s="106"/>
      <c r="RP64" s="106"/>
      <c r="RQ64" s="106"/>
      <c r="RR64" s="106"/>
      <c r="RS64" s="106"/>
      <c r="RT64" s="106"/>
      <c r="RU64" s="106"/>
      <c r="RV64" s="106"/>
      <c r="RW64" s="106"/>
      <c r="RX64" s="106"/>
      <c r="RY64" s="106"/>
      <c r="RZ64" s="106"/>
      <c r="SA64" s="106"/>
      <c r="SB64" s="106"/>
      <c r="SC64" s="106"/>
      <c r="SD64" s="106"/>
      <c r="SE64" s="106"/>
      <c r="SF64" s="106"/>
      <c r="SG64" s="106"/>
      <c r="SH64" s="106"/>
      <c r="SI64" s="106"/>
      <c r="SJ64" s="106"/>
      <c r="SK64" s="106"/>
      <c r="SL64" s="106"/>
      <c r="SM64" s="106"/>
      <c r="SN64" s="106"/>
      <c r="SO64" s="106"/>
      <c r="SP64" s="106"/>
      <c r="SQ64" s="106"/>
      <c r="SR64" s="106"/>
      <c r="SS64" s="106"/>
      <c r="ST64" s="106"/>
      <c r="SU64" s="106"/>
      <c r="SV64" s="106"/>
      <c r="SW64" s="106"/>
      <c r="SX64" s="106"/>
      <c r="SY64" s="106"/>
      <c r="SZ64" s="106"/>
      <c r="TA64" s="106"/>
      <c r="TB64" s="1"/>
    </row>
    <row r="65" spans="1:522" s="10" customFormat="1" ht="18" customHeight="1" x14ac:dyDescent="0.25">
      <c r="A65" s="12"/>
      <c r="B65" s="11"/>
      <c r="C65" s="1"/>
      <c r="D65" s="134"/>
      <c r="E65" s="1"/>
      <c r="F65" s="1"/>
      <c r="G65" s="134"/>
      <c r="H65"/>
      <c r="I65" s="1">
        <f t="shared" si="4"/>
        <v>0</v>
      </c>
      <c r="J65" s="33"/>
      <c r="K65" s="1"/>
      <c r="L65" s="1"/>
      <c r="M65" s="1"/>
      <c r="N65" s="1"/>
      <c r="O65" s="1"/>
      <c r="P65" s="1"/>
      <c r="Q65" s="9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9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9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9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9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64"/>
      <c r="FI65" s="64"/>
      <c r="FJ65" s="62"/>
      <c r="FK65" s="62"/>
      <c r="FL65" s="64"/>
      <c r="FM65" s="62"/>
      <c r="FN65" s="64"/>
      <c r="FO65" s="64"/>
      <c r="FP65" s="62"/>
      <c r="FQ65" s="64"/>
      <c r="FR65" s="64"/>
      <c r="FS65" s="64"/>
      <c r="FT65" s="64"/>
      <c r="FU65" s="64"/>
      <c r="FV65" s="64"/>
      <c r="FW65" s="64"/>
      <c r="FX65" s="64"/>
      <c r="FY65" s="64"/>
      <c r="FZ65" s="64"/>
      <c r="GA65" s="64"/>
      <c r="GB65" s="64"/>
      <c r="GC65" s="64"/>
      <c r="GD65" s="64"/>
      <c r="GE65" s="62"/>
      <c r="GF65" s="64"/>
      <c r="GG65" s="64"/>
      <c r="GH65" s="64"/>
      <c r="GI65" s="64"/>
      <c r="GJ65" s="64"/>
      <c r="GK65" s="64"/>
      <c r="GL65" s="64"/>
      <c r="GM65" s="64"/>
      <c r="GN65" s="64"/>
      <c r="GO65" s="64"/>
      <c r="GP65" s="64"/>
      <c r="GQ65" s="64"/>
      <c r="GR65" s="64"/>
      <c r="GS65" s="64"/>
      <c r="GT65" s="64"/>
      <c r="GU65" s="64"/>
      <c r="GV65" s="64"/>
      <c r="GW65" s="64"/>
      <c r="GX65" s="64"/>
      <c r="GY65" s="64"/>
      <c r="GZ65" s="64"/>
      <c r="HA65" s="64"/>
      <c r="HB65" s="64"/>
      <c r="HC65" s="64"/>
      <c r="HD65" s="64"/>
      <c r="HE65" s="64"/>
      <c r="HF65" s="64"/>
      <c r="HG65" s="64"/>
      <c r="HH65" s="64"/>
      <c r="HI65" s="64"/>
      <c r="HJ65" s="64"/>
      <c r="HK65" s="64"/>
      <c r="HL65" s="64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64"/>
      <c r="JA65" s="64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64"/>
      <c r="KD65" s="64"/>
      <c r="KE65" s="64"/>
      <c r="KF65" s="64"/>
      <c r="KG65" s="64"/>
      <c r="KH65" s="64"/>
      <c r="KI65" s="64"/>
      <c r="KJ65" s="1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11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  <c r="PJ65" s="106"/>
      <c r="PK65" s="106"/>
      <c r="PL65" s="106"/>
      <c r="PM65" s="106"/>
      <c r="PN65" s="106"/>
      <c r="PO65" s="106"/>
      <c r="PP65" s="106"/>
      <c r="PQ65" s="106"/>
      <c r="PR65" s="106"/>
      <c r="PS65" s="106"/>
      <c r="PT65" s="106"/>
      <c r="PU65" s="106"/>
      <c r="PV65" s="106"/>
      <c r="PW65" s="106"/>
      <c r="PX65" s="106"/>
      <c r="PY65" s="106"/>
      <c r="PZ65" s="106"/>
      <c r="QA65" s="106"/>
      <c r="QB65" s="106"/>
      <c r="QC65" s="106"/>
      <c r="QD65" s="106"/>
      <c r="QE65" s="106"/>
      <c r="QF65" s="106"/>
      <c r="QG65" s="106"/>
      <c r="QH65" s="106"/>
      <c r="QI65" s="106"/>
      <c r="QJ65" s="106"/>
      <c r="QK65" s="106"/>
      <c r="QL65" s="106"/>
      <c r="QM65" s="106"/>
      <c r="QN65" s="106"/>
      <c r="QO65" s="106"/>
      <c r="QP65" s="106"/>
      <c r="QQ65" s="106"/>
      <c r="QR65" s="106"/>
      <c r="QS65" s="106"/>
      <c r="QT65" s="106"/>
      <c r="QU65" s="106"/>
      <c r="QV65" s="106"/>
      <c r="QW65" s="106"/>
      <c r="QX65" s="106"/>
      <c r="QY65" s="106"/>
      <c r="QZ65" s="106"/>
      <c r="RA65" s="106"/>
      <c r="RB65" s="106"/>
      <c r="RC65" s="106"/>
      <c r="RD65" s="106"/>
      <c r="RE65" s="106"/>
      <c r="RF65" s="106"/>
      <c r="RG65" s="106"/>
      <c r="RH65" s="106"/>
      <c r="RI65" s="106"/>
      <c r="RJ65" s="106"/>
      <c r="RK65" s="106"/>
      <c r="RL65" s="106"/>
      <c r="RM65" s="106"/>
      <c r="RN65" s="106"/>
      <c r="RO65" s="106"/>
      <c r="RP65" s="106"/>
      <c r="RQ65" s="106"/>
      <c r="RR65" s="106"/>
      <c r="RS65" s="106"/>
      <c r="RT65" s="106"/>
      <c r="RU65" s="106"/>
      <c r="RV65" s="106"/>
      <c r="RW65" s="106"/>
      <c r="RX65" s="106"/>
      <c r="RY65" s="106"/>
      <c r="RZ65" s="106"/>
      <c r="SA65" s="106"/>
      <c r="SB65" s="106"/>
      <c r="SC65" s="106"/>
      <c r="SD65" s="106"/>
      <c r="SE65" s="106"/>
      <c r="SF65" s="106"/>
      <c r="SG65" s="106"/>
      <c r="SH65" s="106"/>
      <c r="SI65" s="106"/>
      <c r="SJ65" s="106"/>
      <c r="SK65" s="106"/>
      <c r="SL65" s="106"/>
      <c r="SM65" s="106"/>
      <c r="SN65" s="106"/>
      <c r="SO65" s="106"/>
      <c r="SP65" s="106"/>
      <c r="SQ65" s="106"/>
      <c r="SR65" s="106"/>
      <c r="SS65" s="106"/>
      <c r="ST65" s="106"/>
      <c r="SU65" s="106"/>
      <c r="SV65" s="106"/>
      <c r="SW65" s="106"/>
      <c r="SX65" s="106"/>
      <c r="SY65" s="106"/>
      <c r="SZ65" s="106"/>
      <c r="TA65" s="106"/>
      <c r="TB65" s="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18:V18 AM18:CD18 CF18:CN18 X18:AK18 CP18:PP18 PS18:TB18">
    <cfRule type="top10" dxfId="3629" priority="746" rank="15"/>
  </conditionalFormatting>
  <conditionalFormatting sqref="K46:KT46 KV46:TB46">
    <cfRule type="top10" dxfId="3628" priority="5" rank="15"/>
  </conditionalFormatting>
  <conditionalFormatting sqref="K17:TB17 K14:DO14 GT14:GV14 K15:IU15 IW15:JD15 IZ14:TB14 JF15:TB15 DQ14:GR14 K16:DI16 DK16:TB16 GX14:IX14">
    <cfRule type="top10" dxfId="3627" priority="831" rank="15"/>
  </conditionalFormatting>
  <conditionalFormatting sqref="K9:KP9 K11:EL11 K10:EM10 EO10:NI10 KR9:NI9 ON9:TB9 NO9:OK10 ON10:OS10 QY10:TB10 OU10:QW10 K13:AG13 K12:L12 EV12:TB12 EN11:TB11 N12:ET12 AI13:TB13">
    <cfRule type="top10" dxfId="3626" priority="839" rank="15"/>
  </conditionalFormatting>
  <conditionalFormatting sqref="K23:FH24 FK23:TB23 FK24:FL24 FN24:TB24">
    <cfRule type="top10" dxfId="3625" priority="2" rank="15"/>
  </conditionalFormatting>
  <conditionalFormatting sqref="K25:TB26">
    <cfRule type="top10" dxfId="3624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TB112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3.2" x14ac:dyDescent="0.25"/>
  <cols>
    <col min="1" max="1" width="9.88671875" style="16" customWidth="1"/>
    <col min="2" max="2" width="23.109375" style="13" customWidth="1"/>
    <col min="3" max="3" width="11.6640625" style="6" customWidth="1"/>
    <col min="4" max="4" width="22.88671875" style="7" customWidth="1"/>
    <col min="5" max="5" width="12" style="6" customWidth="1"/>
    <col min="6" max="6" width="9.5546875" style="6" customWidth="1"/>
    <col min="7" max="7" width="25" style="7" customWidth="1"/>
    <col min="8" max="8" width="0.33203125" style="7" customWidth="1"/>
    <col min="9" max="9" width="9.5546875" style="1" customWidth="1"/>
    <col min="10" max="10" width="9.88671875" style="12" customWidth="1"/>
    <col min="11" max="74" width="4.6640625" style="105" customWidth="1"/>
    <col min="75" max="75" width="5.6640625" style="105" customWidth="1"/>
    <col min="76" max="76" width="4.5546875" style="105" customWidth="1"/>
    <col min="77" max="79" width="4.6640625" style="105" customWidth="1"/>
    <col min="80" max="81" width="5.5546875" style="105" customWidth="1"/>
    <col min="82" max="82" width="5" style="105" customWidth="1"/>
    <col min="83" max="259" width="4.6640625" style="105" customWidth="1"/>
    <col min="260" max="260" width="5.6640625" style="105" customWidth="1"/>
    <col min="261" max="261" width="6" style="105" customWidth="1"/>
    <col min="262" max="264" width="4.6640625" style="105" customWidth="1"/>
    <col min="265" max="265" width="6.109375" style="105" customWidth="1"/>
    <col min="266" max="266" width="6" style="105" customWidth="1"/>
    <col min="267" max="267" width="5.44140625" style="105" customWidth="1"/>
    <col min="268" max="522" width="4.6640625" style="105" customWidth="1"/>
  </cols>
  <sheetData>
    <row r="1" spans="1:522" ht="28.5" customHeight="1" x14ac:dyDescent="0.4">
      <c r="A1" s="232" t="s">
        <v>166</v>
      </c>
      <c r="B1" s="233"/>
      <c r="C1" s="233"/>
      <c r="D1" s="233"/>
      <c r="E1" s="233"/>
      <c r="F1" s="233"/>
      <c r="G1" s="233"/>
    </row>
    <row r="2" spans="1:522" ht="24.9" customHeight="1" x14ac:dyDescent="0.4">
      <c r="A2" s="232" t="s">
        <v>287</v>
      </c>
      <c r="B2" s="233"/>
      <c r="C2" s="233"/>
      <c r="D2" s="233"/>
      <c r="E2" s="233"/>
      <c r="F2" s="233"/>
      <c r="G2" s="233"/>
      <c r="H2" s="89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 t="s">
        <v>0</v>
      </c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  <c r="IT2" s="101"/>
      <c r="IU2" s="101"/>
      <c r="IV2" s="101"/>
      <c r="IW2" s="101"/>
      <c r="IX2" s="101"/>
      <c r="IY2" s="101"/>
      <c r="IZ2" s="101"/>
      <c r="JA2" s="101"/>
      <c r="JB2" s="101"/>
      <c r="JC2" s="101"/>
      <c r="JD2" s="101"/>
      <c r="JE2" s="101"/>
      <c r="JF2" s="101"/>
      <c r="JG2" s="101"/>
      <c r="JH2" s="101"/>
      <c r="JI2" s="101"/>
      <c r="JJ2" s="101"/>
      <c r="JK2" s="101"/>
      <c r="JL2" s="101"/>
      <c r="JM2" s="101"/>
      <c r="JN2" s="101"/>
      <c r="JO2" s="101"/>
      <c r="JP2" s="101"/>
      <c r="JQ2" s="101"/>
      <c r="JR2" s="101"/>
      <c r="JS2" s="101"/>
      <c r="JT2" s="101"/>
      <c r="JU2" s="101"/>
      <c r="JV2" s="101"/>
      <c r="JW2" s="101"/>
      <c r="JX2" s="101"/>
      <c r="JY2" s="101"/>
      <c r="JZ2" s="101"/>
      <c r="KA2" s="101"/>
      <c r="KB2" s="101"/>
      <c r="KC2" s="101"/>
      <c r="KD2" s="101"/>
      <c r="KE2" s="101"/>
      <c r="KF2" s="101"/>
      <c r="KG2" s="101"/>
      <c r="KH2" s="101"/>
      <c r="KI2" s="101"/>
      <c r="KJ2" s="101"/>
      <c r="KK2" s="101"/>
      <c r="KL2" s="101"/>
      <c r="KM2" s="101"/>
      <c r="KN2" s="101"/>
      <c r="KO2" s="101"/>
      <c r="KP2" s="101"/>
      <c r="KQ2" s="101"/>
      <c r="KR2" s="101"/>
      <c r="KS2" s="101"/>
      <c r="KT2" s="101"/>
      <c r="KU2" s="101"/>
      <c r="KV2" s="101"/>
      <c r="KW2" s="101"/>
      <c r="KX2" s="101"/>
      <c r="KY2" s="101"/>
      <c r="KZ2" s="101"/>
      <c r="LA2" s="101"/>
      <c r="LB2" s="101"/>
      <c r="LC2" s="101"/>
      <c r="LD2" s="101"/>
      <c r="LE2" s="101"/>
      <c r="LF2" s="101"/>
      <c r="LG2" s="101"/>
      <c r="LH2" s="101"/>
      <c r="LI2" s="101"/>
      <c r="LJ2" s="101"/>
      <c r="LK2" s="101"/>
      <c r="LL2" s="101"/>
      <c r="LM2" s="101"/>
      <c r="LN2" s="101"/>
      <c r="LO2" s="101"/>
      <c r="LP2" s="101"/>
      <c r="LQ2" s="101"/>
      <c r="LR2" s="101"/>
      <c r="LS2" s="101"/>
      <c r="LT2" s="101"/>
      <c r="LU2" s="101"/>
      <c r="LV2" s="101"/>
      <c r="LW2" s="101"/>
      <c r="LX2" s="101"/>
      <c r="LY2" s="101"/>
      <c r="LZ2" s="101"/>
      <c r="MA2" s="101"/>
      <c r="MB2" s="101"/>
      <c r="MC2" s="101"/>
      <c r="MD2" s="101"/>
      <c r="ME2" s="101"/>
      <c r="MF2" s="101"/>
      <c r="MG2" s="101"/>
      <c r="MH2" s="101"/>
      <c r="MI2" s="101"/>
      <c r="MJ2" s="101"/>
      <c r="MK2" s="101"/>
      <c r="ML2" s="101"/>
      <c r="MM2" s="101"/>
      <c r="MN2" s="101"/>
      <c r="MO2" s="101"/>
      <c r="MP2" s="101"/>
      <c r="MQ2" s="101"/>
      <c r="MR2" s="101"/>
      <c r="MS2" s="101"/>
      <c r="MT2" s="101"/>
      <c r="MU2" s="101"/>
      <c r="MV2" s="101"/>
      <c r="MW2" s="101"/>
      <c r="MX2" s="101"/>
      <c r="MY2" s="101"/>
      <c r="MZ2" s="101"/>
      <c r="NA2" s="101"/>
      <c r="NB2" s="101"/>
      <c r="NC2" s="101"/>
      <c r="ND2" s="101"/>
      <c r="NE2" s="101"/>
      <c r="NF2" s="101"/>
      <c r="NG2" s="101"/>
      <c r="NH2" s="101"/>
      <c r="NI2" s="101"/>
      <c r="NJ2" s="101"/>
      <c r="NK2" s="101"/>
      <c r="NL2" s="101"/>
      <c r="NM2" s="101"/>
      <c r="NN2" s="101"/>
      <c r="NO2" s="101"/>
      <c r="NP2" s="101"/>
      <c r="NQ2" s="101"/>
      <c r="NR2" s="101"/>
      <c r="NS2" s="101"/>
      <c r="NT2" s="101"/>
      <c r="NU2" s="101"/>
      <c r="NV2" s="101"/>
      <c r="NW2" s="101"/>
      <c r="NX2" s="101"/>
      <c r="NY2" s="101"/>
      <c r="NZ2" s="101"/>
      <c r="OA2" s="101"/>
      <c r="OB2" s="101"/>
      <c r="OC2" s="101"/>
      <c r="OD2" s="101"/>
      <c r="OE2" s="101"/>
      <c r="OF2" s="101"/>
      <c r="OG2" s="101"/>
      <c r="OH2" s="101"/>
      <c r="OI2" s="101"/>
      <c r="OJ2" s="101"/>
      <c r="OK2" s="101"/>
      <c r="OL2" s="101"/>
      <c r="OM2" s="101"/>
      <c r="ON2" s="101"/>
      <c r="OO2" s="101"/>
      <c r="OP2" s="101"/>
      <c r="OQ2" s="101"/>
      <c r="OR2" s="101"/>
      <c r="OS2" s="101"/>
      <c r="OT2" s="101"/>
      <c r="OU2" s="101"/>
      <c r="OV2" s="101"/>
      <c r="OW2" s="101"/>
      <c r="OX2" s="101"/>
      <c r="OY2" s="101"/>
      <c r="OZ2" s="101"/>
      <c r="PA2" s="101"/>
      <c r="PB2" s="101"/>
      <c r="PC2" s="101"/>
      <c r="PD2" s="101"/>
      <c r="PE2" s="101"/>
      <c r="PF2" s="101"/>
      <c r="PG2" s="101"/>
      <c r="PH2" s="101"/>
      <c r="PI2" s="101"/>
      <c r="PJ2" s="101"/>
      <c r="PK2" s="101"/>
      <c r="PL2" s="101"/>
      <c r="PM2" s="101"/>
      <c r="PN2" s="101"/>
      <c r="PO2" s="101"/>
      <c r="PP2" s="101"/>
      <c r="PQ2" s="101"/>
      <c r="PR2" s="101"/>
      <c r="PS2" s="101"/>
      <c r="PT2" s="101"/>
      <c r="PU2" s="101"/>
      <c r="PV2" s="101"/>
      <c r="PW2" s="101"/>
      <c r="PX2" s="101"/>
      <c r="PY2" s="101"/>
      <c r="PZ2" s="101"/>
      <c r="QA2" s="101"/>
      <c r="QB2" s="101"/>
      <c r="QC2" s="101"/>
      <c r="QD2" s="101"/>
      <c r="QE2" s="101"/>
      <c r="QF2" s="101"/>
      <c r="QG2" s="101"/>
      <c r="QH2" s="101"/>
      <c r="QI2" s="101"/>
      <c r="QJ2" s="101"/>
      <c r="QK2" s="101"/>
      <c r="QL2" s="101"/>
      <c r="QM2" s="101"/>
      <c r="QN2" s="101"/>
      <c r="QO2" s="101"/>
      <c r="QP2" s="101"/>
      <c r="QQ2" s="101"/>
      <c r="QR2" s="101"/>
      <c r="QS2" s="101"/>
      <c r="QT2" s="101"/>
      <c r="QU2" s="101"/>
      <c r="QV2" s="101"/>
      <c r="QW2" s="101"/>
      <c r="QX2" s="101"/>
      <c r="QY2" s="101"/>
      <c r="QZ2" s="101"/>
      <c r="RA2" s="101"/>
      <c r="RB2" s="101"/>
      <c r="RC2" s="101"/>
      <c r="RD2" s="101"/>
      <c r="RE2" s="101"/>
      <c r="RF2" s="101"/>
      <c r="RG2" s="101"/>
      <c r="RH2" s="101"/>
      <c r="RI2" s="101"/>
      <c r="RJ2" s="101"/>
      <c r="RK2" s="101"/>
      <c r="RL2" s="101"/>
      <c r="RM2" s="101"/>
      <c r="RN2" s="101"/>
      <c r="RO2" s="101"/>
      <c r="RP2" s="101"/>
      <c r="RQ2" s="101"/>
      <c r="RR2" s="101"/>
      <c r="RS2" s="101"/>
      <c r="RT2" s="101"/>
      <c r="RU2" s="101"/>
      <c r="RV2" s="101"/>
      <c r="RW2" s="101"/>
      <c r="RX2" s="101"/>
      <c r="RY2" s="101"/>
      <c r="RZ2" s="101"/>
      <c r="SA2" s="101"/>
      <c r="SB2" s="101"/>
      <c r="SC2" s="101"/>
      <c r="SD2" s="101"/>
      <c r="SE2" s="101"/>
      <c r="SF2" s="101"/>
      <c r="SG2" s="101"/>
      <c r="SH2" s="101"/>
      <c r="SI2" s="101"/>
      <c r="SJ2" s="101"/>
      <c r="SK2" s="101"/>
      <c r="SL2" s="101"/>
      <c r="SM2" s="101"/>
      <c r="SN2" s="101"/>
      <c r="SO2" s="101"/>
      <c r="SP2" s="101"/>
      <c r="SQ2" s="101"/>
      <c r="SR2" s="101"/>
      <c r="SS2" s="101"/>
      <c r="ST2" s="101"/>
      <c r="SU2" s="101"/>
      <c r="SV2" s="101"/>
      <c r="SW2" s="101"/>
      <c r="SX2" s="101"/>
      <c r="SY2" s="101"/>
      <c r="SZ2" s="101"/>
      <c r="TA2" s="101"/>
      <c r="TB2" s="101"/>
    </row>
    <row r="3" spans="1:522" ht="15" customHeight="1" x14ac:dyDescent="0.4">
      <c r="A3" s="5"/>
      <c r="B3" s="16"/>
      <c r="D3" s="6"/>
      <c r="G3" s="6"/>
      <c r="H3" s="6"/>
      <c r="I3" s="1" t="s">
        <v>0</v>
      </c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3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2"/>
      <c r="EO3" s="102"/>
      <c r="EP3" s="102"/>
      <c r="EQ3" s="102"/>
      <c r="ER3" s="102"/>
      <c r="ES3" s="102"/>
      <c r="ET3" s="102"/>
      <c r="EU3" s="102"/>
      <c r="EV3" s="102"/>
      <c r="EW3" s="102"/>
      <c r="EX3" s="102"/>
      <c r="EY3" s="102"/>
      <c r="EZ3" s="102"/>
      <c r="FA3" s="102"/>
      <c r="FB3" s="102"/>
      <c r="FC3" s="102"/>
      <c r="FD3" s="102"/>
      <c r="FE3" s="102"/>
      <c r="FF3" s="102"/>
      <c r="FG3" s="102"/>
      <c r="FH3" s="102"/>
      <c r="FI3" s="102"/>
      <c r="FJ3" s="102"/>
      <c r="FK3" s="102"/>
      <c r="FL3" s="102"/>
      <c r="FM3" s="102"/>
      <c r="FN3" s="102"/>
      <c r="FO3" s="102"/>
      <c r="FP3" s="102"/>
      <c r="FQ3" s="102"/>
      <c r="FR3" s="102"/>
      <c r="FS3" s="102"/>
      <c r="FT3" s="102"/>
      <c r="FU3" s="102"/>
      <c r="FV3" s="102"/>
      <c r="FW3" s="102"/>
      <c r="FX3" s="102"/>
      <c r="FY3" s="102"/>
      <c r="FZ3" s="102"/>
      <c r="GA3" s="102"/>
      <c r="GB3" s="102"/>
      <c r="GC3" s="102"/>
      <c r="GD3" s="102"/>
      <c r="GE3" s="102"/>
      <c r="GF3" s="102"/>
      <c r="GG3" s="102"/>
      <c r="GH3" s="102"/>
      <c r="GI3" s="102"/>
      <c r="GJ3" s="102"/>
      <c r="GK3" s="102"/>
      <c r="GL3" s="102"/>
      <c r="GM3" s="102"/>
      <c r="GN3" s="102"/>
      <c r="GO3" s="102"/>
      <c r="GP3" s="102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  <c r="HI3" s="102"/>
      <c r="HJ3" s="102"/>
      <c r="HK3" s="102"/>
      <c r="HL3" s="102"/>
      <c r="HM3" s="102"/>
      <c r="HN3" s="102"/>
      <c r="HO3" s="102"/>
      <c r="HP3" s="102"/>
      <c r="HQ3" s="102"/>
      <c r="HR3" s="102"/>
      <c r="HS3" s="102"/>
      <c r="HT3" s="102"/>
      <c r="HU3" s="102"/>
      <c r="HV3" s="102"/>
      <c r="HW3" s="102"/>
      <c r="HX3" s="102"/>
      <c r="HY3" s="102"/>
      <c r="HZ3" s="102"/>
      <c r="IA3" s="102"/>
      <c r="IB3" s="102"/>
      <c r="IC3" s="102"/>
      <c r="ID3" s="102"/>
      <c r="IE3" s="102"/>
      <c r="IF3" s="102"/>
      <c r="IG3" s="102"/>
      <c r="IH3" s="102"/>
      <c r="II3" s="102"/>
      <c r="IJ3" s="102"/>
      <c r="IK3" s="102"/>
      <c r="IL3" s="102"/>
      <c r="IM3" s="102"/>
      <c r="IN3" s="102"/>
      <c r="IO3" s="102"/>
      <c r="IP3" s="102"/>
      <c r="IQ3" s="102"/>
      <c r="IR3" s="102"/>
      <c r="IS3" s="102"/>
      <c r="IT3" s="102"/>
      <c r="IU3" s="102"/>
      <c r="IV3" s="102"/>
      <c r="IW3" s="102"/>
      <c r="IX3" s="102"/>
      <c r="IY3" s="102"/>
      <c r="IZ3" s="102"/>
      <c r="JA3" s="102"/>
      <c r="JB3" s="102"/>
      <c r="JC3" s="102"/>
      <c r="JD3" s="102"/>
      <c r="JE3" s="102"/>
      <c r="JF3" s="102"/>
      <c r="JG3" s="102"/>
      <c r="JH3" s="102"/>
      <c r="JI3" s="102"/>
      <c r="JJ3" s="102"/>
      <c r="JK3" s="102"/>
      <c r="JL3" s="102"/>
      <c r="JM3" s="102"/>
      <c r="JN3" s="102"/>
      <c r="JO3" s="102"/>
      <c r="JP3" s="102"/>
      <c r="JQ3" s="102"/>
      <c r="JR3" s="102"/>
      <c r="JS3" s="102"/>
      <c r="JT3" s="102"/>
      <c r="JU3" s="102"/>
      <c r="JV3" s="102"/>
      <c r="JW3" s="102"/>
      <c r="JX3" s="102"/>
      <c r="JY3" s="102"/>
      <c r="JZ3" s="102"/>
      <c r="KA3" s="102"/>
      <c r="KB3" s="102"/>
      <c r="KC3" s="102"/>
      <c r="KD3" s="102"/>
      <c r="KE3" s="102"/>
      <c r="KF3" s="102"/>
      <c r="KG3" s="102"/>
      <c r="KH3" s="102"/>
      <c r="KI3" s="102"/>
      <c r="KJ3" s="102"/>
      <c r="KK3" s="102"/>
      <c r="KL3" s="102"/>
      <c r="KM3" s="102"/>
      <c r="KN3" s="102"/>
      <c r="KO3" s="102"/>
      <c r="KP3" s="102"/>
      <c r="KQ3" s="102"/>
      <c r="KR3" s="102"/>
      <c r="KS3" s="102"/>
      <c r="KT3" s="102"/>
      <c r="KU3" s="102"/>
      <c r="KV3" s="102"/>
      <c r="KW3" s="102"/>
      <c r="KX3" s="102"/>
      <c r="KY3" s="102"/>
      <c r="KZ3" s="102"/>
      <c r="LA3" s="102"/>
      <c r="LB3" s="102"/>
      <c r="LC3" s="102"/>
      <c r="LD3" s="102"/>
      <c r="LE3" s="102"/>
      <c r="LF3" s="102"/>
      <c r="LG3" s="102"/>
      <c r="LH3" s="102"/>
      <c r="LI3" s="102"/>
      <c r="LJ3" s="102"/>
      <c r="LK3" s="102"/>
      <c r="LL3" s="102"/>
      <c r="LM3" s="102"/>
      <c r="LN3" s="102"/>
      <c r="LO3" s="102"/>
      <c r="LP3" s="102"/>
      <c r="LQ3" s="102"/>
      <c r="LR3" s="102"/>
      <c r="LS3" s="102"/>
      <c r="LT3" s="102"/>
      <c r="LU3" s="102"/>
      <c r="LV3" s="102"/>
      <c r="LW3" s="102"/>
      <c r="LX3" s="102"/>
      <c r="LY3" s="102"/>
      <c r="LZ3" s="102"/>
      <c r="MA3" s="102"/>
      <c r="MB3" s="102"/>
      <c r="MC3" s="102"/>
      <c r="MD3" s="102"/>
      <c r="ME3" s="102"/>
      <c r="MF3" s="102"/>
      <c r="MG3" s="102"/>
      <c r="MH3" s="102"/>
      <c r="MI3" s="102"/>
      <c r="MJ3" s="102"/>
      <c r="MK3" s="102"/>
      <c r="ML3" s="102"/>
      <c r="MM3" s="102"/>
      <c r="MN3" s="102"/>
      <c r="MO3" s="102"/>
      <c r="MP3" s="102"/>
      <c r="MQ3" s="102"/>
      <c r="MR3" s="102"/>
      <c r="MS3" s="102"/>
      <c r="MT3" s="102"/>
      <c r="MU3" s="102"/>
      <c r="MV3" s="102"/>
      <c r="MW3" s="102"/>
      <c r="MX3" s="102"/>
      <c r="MY3" s="102"/>
      <c r="MZ3" s="102"/>
      <c r="NA3" s="102"/>
      <c r="NB3" s="102"/>
      <c r="NC3" s="102"/>
      <c r="ND3" s="102"/>
      <c r="NE3" s="102"/>
      <c r="NF3" s="102"/>
      <c r="NG3" s="102"/>
      <c r="NH3" s="102"/>
      <c r="NI3" s="102"/>
      <c r="NJ3" s="102"/>
      <c r="NK3" s="102"/>
      <c r="NL3" s="102"/>
      <c r="NM3" s="102"/>
      <c r="NN3" s="102"/>
      <c r="NO3" s="102"/>
      <c r="NP3" s="102"/>
      <c r="NQ3" s="102"/>
      <c r="NR3" s="102"/>
      <c r="NS3" s="102"/>
      <c r="NT3" s="102"/>
      <c r="NU3" s="102"/>
      <c r="NV3" s="102"/>
      <c r="NW3" s="102"/>
      <c r="NX3" s="102"/>
      <c r="NY3" s="102"/>
      <c r="NZ3" s="102"/>
      <c r="OA3" s="102"/>
      <c r="OB3" s="102"/>
      <c r="OC3" s="102"/>
      <c r="OD3" s="102"/>
      <c r="OE3" s="102"/>
      <c r="OF3" s="102"/>
      <c r="OG3" s="102"/>
      <c r="OH3" s="102"/>
      <c r="OI3" s="102"/>
      <c r="OJ3" s="102"/>
      <c r="OK3" s="102"/>
      <c r="OL3" s="102"/>
      <c r="OM3" s="102"/>
      <c r="ON3" s="102"/>
      <c r="OO3" s="102"/>
      <c r="OP3" s="102"/>
      <c r="OQ3" s="102"/>
      <c r="OR3" s="102"/>
      <c r="OS3" s="102"/>
      <c r="OT3" s="102"/>
      <c r="OU3" s="102"/>
      <c r="OV3" s="102"/>
      <c r="OW3" s="102"/>
      <c r="OX3" s="102"/>
      <c r="OY3" s="102"/>
      <c r="OZ3" s="102"/>
      <c r="PA3" s="102"/>
      <c r="PB3" s="102"/>
      <c r="PC3" s="102"/>
      <c r="PD3" s="102"/>
      <c r="PE3" s="102"/>
      <c r="PF3" s="102"/>
      <c r="PG3" s="102"/>
      <c r="PH3" s="102"/>
      <c r="PI3" s="102"/>
      <c r="PJ3" s="102"/>
      <c r="PK3" s="102"/>
      <c r="PL3" s="102"/>
      <c r="PM3" s="102"/>
      <c r="PN3" s="102"/>
      <c r="PO3" s="102"/>
      <c r="PP3" s="102"/>
      <c r="PQ3" s="102"/>
      <c r="PR3" s="102"/>
      <c r="PS3" s="102"/>
      <c r="PT3" s="102"/>
      <c r="PU3" s="102"/>
      <c r="PV3" s="102"/>
      <c r="PW3" s="102"/>
      <c r="PX3" s="102"/>
      <c r="PY3" s="102"/>
      <c r="PZ3" s="102"/>
      <c r="QA3" s="102"/>
      <c r="QB3" s="102"/>
      <c r="QC3" s="102"/>
      <c r="QD3" s="102"/>
      <c r="QE3" s="102"/>
      <c r="QF3" s="102"/>
      <c r="QG3" s="102"/>
      <c r="QH3" s="102"/>
      <c r="QI3" s="102"/>
      <c r="QJ3" s="102"/>
      <c r="QK3" s="102"/>
      <c r="QL3" s="102"/>
      <c r="QM3" s="102"/>
      <c r="QN3" s="102"/>
      <c r="QO3" s="102"/>
      <c r="QP3" s="102"/>
      <c r="QQ3" s="102"/>
      <c r="QR3" s="102"/>
      <c r="QS3" s="102"/>
      <c r="QT3" s="102"/>
      <c r="QU3" s="102"/>
      <c r="QV3" s="102"/>
      <c r="QW3" s="102"/>
      <c r="QX3" s="102"/>
      <c r="QY3" s="102"/>
      <c r="QZ3" s="102"/>
      <c r="RA3" s="102"/>
      <c r="RB3" s="102"/>
      <c r="RC3" s="102"/>
      <c r="RD3" s="102"/>
      <c r="RE3" s="102"/>
      <c r="RF3" s="102"/>
      <c r="RG3" s="102"/>
      <c r="RH3" s="102"/>
      <c r="RI3" s="102"/>
      <c r="RJ3" s="102"/>
      <c r="RK3" s="102"/>
      <c r="RL3" s="102"/>
      <c r="RM3" s="102"/>
      <c r="RN3" s="102"/>
      <c r="RO3" s="102"/>
      <c r="RP3" s="102"/>
      <c r="RQ3" s="102"/>
      <c r="RR3" s="102"/>
      <c r="RS3" s="102"/>
      <c r="RT3" s="102"/>
      <c r="RU3" s="102"/>
      <c r="RV3" s="102"/>
      <c r="RW3" s="102"/>
      <c r="RX3" s="102"/>
      <c r="RY3" s="102"/>
      <c r="RZ3" s="102"/>
      <c r="SA3" s="102"/>
      <c r="SB3" s="102"/>
      <c r="SC3" s="102"/>
      <c r="SD3" s="102"/>
      <c r="SE3" s="102"/>
      <c r="SF3" s="102"/>
      <c r="SG3" s="102"/>
      <c r="SH3" s="102"/>
      <c r="SI3" s="102"/>
      <c r="SJ3" s="102"/>
      <c r="SK3" s="102"/>
      <c r="SL3" s="102"/>
      <c r="SM3" s="102"/>
      <c r="SN3" s="102"/>
      <c r="SO3" s="102"/>
      <c r="SP3" s="102"/>
      <c r="SQ3" s="102"/>
      <c r="SR3" s="102"/>
      <c r="SS3" s="102"/>
      <c r="ST3" s="102"/>
      <c r="SU3" s="102"/>
      <c r="SV3" s="102"/>
      <c r="SW3" s="102"/>
      <c r="SX3" s="102"/>
      <c r="SY3" s="102"/>
      <c r="SZ3" s="102"/>
      <c r="TA3" s="102"/>
      <c r="TB3" s="102"/>
    </row>
    <row r="4" spans="1:522" ht="24.9" customHeight="1" x14ac:dyDescent="0.4">
      <c r="A4" s="240" t="s">
        <v>137</v>
      </c>
      <c r="B4" s="240"/>
      <c r="C4" s="240"/>
      <c r="D4" s="240"/>
      <c r="E4" s="240"/>
      <c r="F4" s="240"/>
      <c r="G4" s="240"/>
      <c r="H4" s="90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5"/>
    <row r="6" spans="1:522" ht="14.4" x14ac:dyDescent="0.3">
      <c r="A6" s="241" t="s">
        <v>1</v>
      </c>
      <c r="B6" s="234" t="s">
        <v>2</v>
      </c>
      <c r="C6" s="234" t="s">
        <v>3</v>
      </c>
      <c r="D6" s="234" t="s">
        <v>4</v>
      </c>
      <c r="E6" s="234" t="s">
        <v>3</v>
      </c>
      <c r="F6" s="234" t="s">
        <v>5</v>
      </c>
      <c r="G6" s="234" t="s">
        <v>6</v>
      </c>
      <c r="H6" s="86"/>
      <c r="I6" s="237" t="s">
        <v>7</v>
      </c>
      <c r="J6" s="237" t="s">
        <v>78</v>
      </c>
      <c r="K6" s="177" t="str">
        <f>Seniori!K6</f>
        <v>24.-25.02.</v>
      </c>
      <c r="L6" s="177"/>
      <c r="M6" s="177" t="str">
        <f>Seniori!M6</f>
        <v>01.-03.03.</v>
      </c>
      <c r="N6" s="177"/>
      <c r="O6" s="177">
        <f>Seniori!O6</f>
        <v>0</v>
      </c>
      <c r="P6" s="177">
        <f>Seniori!P6</f>
        <v>0</v>
      </c>
      <c r="Q6" s="177">
        <f>Seniori!Q6</f>
        <v>0</v>
      </c>
      <c r="R6" s="177">
        <f>Seniori!R6</f>
        <v>0</v>
      </c>
      <c r="S6" s="177">
        <f>Seniori!S6</f>
        <v>0</v>
      </c>
      <c r="T6" s="177">
        <f>Seniori!T6</f>
        <v>0</v>
      </c>
      <c r="U6" s="177">
        <f>Seniori!U6</f>
        <v>0</v>
      </c>
      <c r="V6" s="177">
        <f>Seniori!V6</f>
        <v>0</v>
      </c>
      <c r="W6" s="177">
        <f>Seniori!W6</f>
        <v>0</v>
      </c>
      <c r="X6" s="177">
        <f>Seniori!X6</f>
        <v>0</v>
      </c>
      <c r="Y6" s="177">
        <f>Seniori!Y6</f>
        <v>0</v>
      </c>
      <c r="Z6" s="177">
        <f>Seniori!Z6</f>
        <v>0</v>
      </c>
      <c r="AA6" s="177">
        <f>Seniori!AA6</f>
        <v>0</v>
      </c>
      <c r="AB6" s="177">
        <f>Seniori!AB6</f>
        <v>0</v>
      </c>
      <c r="AC6" s="177">
        <f>Seniori!AC6</f>
        <v>0</v>
      </c>
      <c r="AD6" s="177">
        <f>Seniori!AD6</f>
        <v>0</v>
      </c>
      <c r="AE6" s="177">
        <f>Seniori!AE6</f>
        <v>0</v>
      </c>
      <c r="AF6" s="177">
        <f>Seniori!AF6</f>
        <v>0</v>
      </c>
      <c r="AG6" s="177" t="str">
        <f>Seniori!AG6</f>
        <v>07.-10.03.</v>
      </c>
      <c r="AH6" s="177"/>
      <c r="AI6" s="177">
        <f>Seniori!AI6</f>
        <v>0</v>
      </c>
      <c r="AJ6" s="177">
        <f>Seniori!AJ6</f>
        <v>0</v>
      </c>
      <c r="AK6" s="177">
        <f>Seniori!AK6</f>
        <v>0</v>
      </c>
      <c r="AL6" s="177">
        <f>Seniori!AL6</f>
        <v>0</v>
      </c>
      <c r="AM6" s="177">
        <f>Seniori!AM6</f>
        <v>0</v>
      </c>
      <c r="AN6" s="177">
        <f>Seniori!AN6</f>
        <v>0</v>
      </c>
      <c r="AO6" s="177">
        <f>Seniori!AO6</f>
        <v>0</v>
      </c>
      <c r="AP6" s="177" t="str">
        <f>Seniori!AP6</f>
        <v>07.-10.03.</v>
      </c>
      <c r="AQ6" s="177"/>
      <c r="AR6" s="177">
        <f>Seniori!AR6</f>
        <v>0</v>
      </c>
      <c r="AS6" s="177">
        <f>Seniori!AS6</f>
        <v>0</v>
      </c>
      <c r="AT6" s="177" t="str">
        <f>Seniori!AT6</f>
        <v>16.-17.03.</v>
      </c>
      <c r="AU6" s="177"/>
      <c r="AV6" s="177" t="str">
        <f>Seniori!AV6</f>
        <v>28.-30.03.</v>
      </c>
      <c r="AW6" s="177"/>
      <c r="AX6" s="177">
        <f>Seniori!AX6</f>
        <v>0</v>
      </c>
      <c r="AY6" s="177">
        <f>Seniori!AY6</f>
        <v>0</v>
      </c>
      <c r="AZ6" s="177">
        <f>Seniori!AZ6</f>
        <v>0</v>
      </c>
      <c r="BA6" s="177">
        <f>Seniori!BA6</f>
        <v>0</v>
      </c>
      <c r="BB6" s="177">
        <f>Seniori!BB6</f>
        <v>0</v>
      </c>
      <c r="BC6" s="177">
        <f>Seniori!BC6</f>
        <v>0</v>
      </c>
      <c r="BD6" s="177">
        <f>Seniori!BD6</f>
        <v>0</v>
      </c>
      <c r="BE6" s="177">
        <f>Seniori!BE6</f>
        <v>0</v>
      </c>
      <c r="BF6" s="177">
        <f>Seniori!BF6</f>
        <v>0</v>
      </c>
      <c r="BG6" s="177">
        <f>Seniori!BG6</f>
        <v>0</v>
      </c>
      <c r="BH6" s="177">
        <f>Seniori!BH6</f>
        <v>0</v>
      </c>
      <c r="BI6" s="177">
        <f>Seniori!BI6</f>
        <v>0</v>
      </c>
      <c r="BJ6" s="177">
        <f>Seniori!BJ6</f>
        <v>0</v>
      </c>
      <c r="BK6" s="177" t="str">
        <f>Seniori!BK6</f>
        <v>29.-30.03.</v>
      </c>
      <c r="BL6" s="177"/>
      <c r="BM6" s="177"/>
      <c r="BN6" s="177">
        <f>Seniori!BN6</f>
        <v>0</v>
      </c>
      <c r="BO6" s="177">
        <f>Seniori!BO6</f>
        <v>0</v>
      </c>
      <c r="BP6" s="177">
        <f>Seniori!BP6</f>
        <v>0</v>
      </c>
      <c r="BQ6" s="177">
        <f>Seniori!BQ6</f>
        <v>0</v>
      </c>
      <c r="BR6" s="177">
        <f>Seniori!BR6</f>
        <v>0</v>
      </c>
      <c r="BS6" s="177">
        <f>Seniori!BS6</f>
        <v>0</v>
      </c>
      <c r="BT6" s="177">
        <f>Seniori!BT6</f>
        <v>0</v>
      </c>
      <c r="BU6" s="177">
        <f>Seniori!BU6</f>
        <v>0</v>
      </c>
      <c r="BV6" s="177" t="str">
        <f>Seniori!BV6</f>
        <v>06.04.</v>
      </c>
      <c r="BW6" s="177" t="str">
        <f>Seniori!BW6</f>
        <v>06.04.</v>
      </c>
      <c r="BX6" s="177" t="str">
        <f>Seniori!BX6</f>
        <v>12.-14.04.</v>
      </c>
      <c r="BY6" s="177"/>
      <c r="BZ6" s="177"/>
      <c r="CA6" s="177">
        <f>Seniori!CA6</f>
        <v>0</v>
      </c>
      <c r="CB6" s="177">
        <f>Seniori!CB6</f>
        <v>0</v>
      </c>
      <c r="CC6" s="177">
        <f>Seniori!CC6</f>
        <v>0</v>
      </c>
      <c r="CD6" s="177">
        <f>Seniori!CD6</f>
        <v>0</v>
      </c>
      <c r="CE6" s="177">
        <f>Seniori!CE6</f>
        <v>0</v>
      </c>
      <c r="CF6" s="177">
        <f>Seniori!CF6</f>
        <v>0</v>
      </c>
      <c r="CG6" s="177">
        <f>Seniori!CG6</f>
        <v>0</v>
      </c>
      <c r="CH6" s="177">
        <f>Seniori!CH6</f>
        <v>0</v>
      </c>
      <c r="CI6" s="177" t="str">
        <f>Seniori!CI6</f>
        <v>13.-14.04.</v>
      </c>
      <c r="CJ6" s="177"/>
      <c r="CK6" s="177">
        <f>Seniori!CK6</f>
        <v>0</v>
      </c>
      <c r="CL6" s="177">
        <f>Seniori!CL6</f>
        <v>0</v>
      </c>
      <c r="CM6" s="177">
        <f>Seniori!CM6</f>
        <v>0</v>
      </c>
      <c r="CN6" s="177">
        <f>Seniori!CN6</f>
        <v>0</v>
      </c>
      <c r="CO6" s="177">
        <f>Seniori!CO6</f>
        <v>0</v>
      </c>
      <c r="CP6" s="177">
        <f>Seniori!CP6</f>
        <v>0</v>
      </c>
      <c r="CQ6" s="177">
        <f>Seniori!CQ6</f>
        <v>0</v>
      </c>
      <c r="CR6" s="177">
        <f>Seniori!CR6</f>
        <v>0</v>
      </c>
      <c r="CS6" s="177">
        <f>Seniori!CS6</f>
        <v>0</v>
      </c>
      <c r="CT6" s="177">
        <f>Seniori!CT6</f>
        <v>0</v>
      </c>
      <c r="CU6" s="177">
        <f>Seniori!CU6</f>
        <v>0</v>
      </c>
      <c r="CV6" s="177">
        <f>Seniori!CV6</f>
        <v>0</v>
      </c>
      <c r="CW6" s="177">
        <f>Seniori!CW6</f>
        <v>0</v>
      </c>
      <c r="CX6" s="177">
        <f>Seniori!CX6</f>
        <v>0</v>
      </c>
      <c r="CY6" s="177">
        <f>Seniori!CY6</f>
        <v>0</v>
      </c>
      <c r="CZ6" s="177" t="str">
        <f>Seniori!CZ6</f>
        <v>27.04.</v>
      </c>
      <c r="DA6" s="177"/>
      <c r="DB6" s="177"/>
      <c r="DC6" s="177" t="str">
        <f>Seniori!DC6</f>
        <v>27.-28.04.</v>
      </c>
      <c r="DD6" s="177"/>
      <c r="DE6" s="177"/>
      <c r="DF6" s="177">
        <f>Seniori!DF6</f>
        <v>0</v>
      </c>
      <c r="DG6" s="177">
        <f>Seniori!DG6</f>
        <v>0</v>
      </c>
      <c r="DH6" s="177">
        <f>Seniori!DH6</f>
        <v>0</v>
      </c>
      <c r="DI6" s="177">
        <f>Seniori!DI6</f>
        <v>0</v>
      </c>
      <c r="DJ6" s="177">
        <f>Seniori!DJ6</f>
        <v>0</v>
      </c>
      <c r="DK6" s="177">
        <f>Seniori!DK6</f>
        <v>0</v>
      </c>
      <c r="DL6" s="177">
        <f>Seniori!DL6</f>
        <v>0</v>
      </c>
      <c r="DM6" s="177">
        <f>Seniori!DM6</f>
        <v>0</v>
      </c>
      <c r="DN6" s="177">
        <f>Seniori!DN6</f>
        <v>0</v>
      </c>
      <c r="DO6" s="177">
        <f>Seniori!DO6</f>
        <v>0</v>
      </c>
      <c r="DP6" s="177">
        <f>Seniori!DP6</f>
        <v>0</v>
      </c>
      <c r="DQ6" s="177">
        <f>Seniori!DQ6</f>
        <v>0</v>
      </c>
      <c r="DR6" s="177" t="str">
        <f>Seniori!DR6</f>
        <v>27.-28.04.</v>
      </c>
      <c r="DS6" s="177"/>
      <c r="DT6" s="177"/>
      <c r="DU6" s="177">
        <f>Seniori!DU6</f>
        <v>0</v>
      </c>
      <c r="DV6" s="177">
        <f>Seniori!DV6</f>
        <v>0</v>
      </c>
      <c r="DW6" s="177">
        <f>Seniori!DW6</f>
        <v>0</v>
      </c>
      <c r="DX6" s="177">
        <f>Seniori!DX6</f>
        <v>0</v>
      </c>
      <c r="DY6" s="177">
        <f>Seniori!DY6</f>
        <v>0</v>
      </c>
      <c r="DZ6" s="177">
        <f>Seniori!DZ6</f>
        <v>0</v>
      </c>
      <c r="EA6" s="177">
        <f>Seniori!EA6</f>
        <v>0</v>
      </c>
      <c r="EB6" s="177" t="str">
        <f>Seniori!EB6</f>
        <v>04.-05.05.</v>
      </c>
      <c r="EC6" s="177"/>
      <c r="ED6" s="177" t="str">
        <f>Seniori!ED6</f>
        <v>09.-12.05.</v>
      </c>
      <c r="EE6" s="177"/>
      <c r="EF6" s="177" t="str">
        <f>Seniori!EF6</f>
        <v>10.05.</v>
      </c>
      <c r="EG6" s="177" t="str">
        <f>Seniori!EG6</f>
        <v>10.-12.05.</v>
      </c>
      <c r="EH6" s="177"/>
      <c r="EI6" s="177">
        <f>Seniori!EI6</f>
        <v>0</v>
      </c>
      <c r="EJ6" s="177">
        <f>Seniori!EJ6</f>
        <v>0</v>
      </c>
      <c r="EK6" s="177">
        <f>Seniori!EK6</f>
        <v>0</v>
      </c>
      <c r="EL6" s="177">
        <f>Seniori!EL6</f>
        <v>0</v>
      </c>
      <c r="EM6" s="177">
        <f>Seniori!EM6</f>
        <v>0</v>
      </c>
      <c r="EN6" s="177">
        <f>Seniori!EN6</f>
        <v>0</v>
      </c>
      <c r="EO6" s="177">
        <f>Seniori!EO6</f>
        <v>0</v>
      </c>
      <c r="EP6" s="177">
        <f>Seniori!EP6</f>
        <v>0</v>
      </c>
      <c r="EQ6" s="177">
        <f>Seniori!EQ6</f>
        <v>0</v>
      </c>
      <c r="ER6" s="177">
        <f>Seniori!ER6</f>
        <v>0</v>
      </c>
      <c r="ES6" s="177">
        <f>Seniori!ES6</f>
        <v>0</v>
      </c>
      <c r="ET6" s="177">
        <f>Seniori!ET6</f>
        <v>0</v>
      </c>
      <c r="EU6" s="177">
        <f>Seniori!EU6</f>
        <v>0</v>
      </c>
      <c r="EV6" s="177">
        <f>Seniori!EV6</f>
        <v>0</v>
      </c>
      <c r="EW6" s="177">
        <f>Seniori!EW6</f>
        <v>0</v>
      </c>
      <c r="EX6" s="177">
        <f>Seniori!EX6</f>
        <v>0</v>
      </c>
      <c r="EY6" s="177">
        <f>Seniori!EY6</f>
        <v>0</v>
      </c>
      <c r="EZ6" s="177">
        <f>Seniori!EZ6</f>
        <v>0</v>
      </c>
      <c r="FA6" s="177">
        <f>Seniori!FA6</f>
        <v>0</v>
      </c>
      <c r="FB6" s="177" t="str">
        <f>Seniori!FB6</f>
        <v>11.-12.05.</v>
      </c>
      <c r="FC6" s="177"/>
      <c r="FD6" s="177" t="str">
        <f>Seniori!FD6</f>
        <v>19.05.</v>
      </c>
      <c r="FE6" s="177"/>
      <c r="FF6" s="177">
        <f>Seniori!FF6</f>
        <v>0</v>
      </c>
      <c r="FG6" s="177">
        <f>Seniori!FG6</f>
        <v>0</v>
      </c>
      <c r="FH6" s="177" t="str">
        <f>Seniori!FH6</f>
        <v>25.-26.05.</v>
      </c>
      <c r="FI6" s="177"/>
      <c r="FJ6" s="177">
        <f>Seniori!FJ6</f>
        <v>0</v>
      </c>
      <c r="FK6" s="177">
        <f>Seniori!FK6</f>
        <v>0</v>
      </c>
      <c r="FL6" s="177">
        <f>Seniori!FL6</f>
        <v>0</v>
      </c>
      <c r="FM6" s="177">
        <f>Seniori!FM6</f>
        <v>0</v>
      </c>
      <c r="FN6" s="177" t="str">
        <f>Seniori!FN6</f>
        <v>01.-02.06.</v>
      </c>
      <c r="FO6" s="177"/>
      <c r="FP6" s="177">
        <f>Seniori!FP6</f>
        <v>0</v>
      </c>
      <c r="FQ6" s="177">
        <f>Seniori!FQ6</f>
        <v>0</v>
      </c>
      <c r="FR6" s="177">
        <f>Seniori!FR6</f>
        <v>0</v>
      </c>
      <c r="FS6" s="177">
        <f>Seniori!FS6</f>
        <v>0</v>
      </c>
      <c r="FT6" s="177">
        <f>Seniori!FT6</f>
        <v>0</v>
      </c>
      <c r="FU6" s="177">
        <f>Seniori!FU6</f>
        <v>0</v>
      </c>
      <c r="FV6" s="177">
        <f>Seniori!FV6</f>
        <v>0</v>
      </c>
      <c r="FW6" s="177">
        <f>Seniori!FW6</f>
        <v>0</v>
      </c>
      <c r="FX6" s="177">
        <f>Seniori!FX6</f>
        <v>0</v>
      </c>
      <c r="FY6" s="177" t="str">
        <f>Seniori!FY6</f>
        <v>07.06.</v>
      </c>
      <c r="FZ6" s="177"/>
      <c r="GA6" s="177">
        <f>Seniori!GA6</f>
        <v>0</v>
      </c>
      <c r="GB6" s="177">
        <f>Seniori!GB6</f>
        <v>0</v>
      </c>
      <c r="GC6" s="177" t="str">
        <f>Seniori!GC6</f>
        <v>08.-09.06.</v>
      </c>
      <c r="GD6" s="177"/>
      <c r="GE6" s="177">
        <f>Seniori!GE6</f>
        <v>0</v>
      </c>
      <c r="GF6" s="177">
        <f>Seniori!GF6</f>
        <v>0</v>
      </c>
      <c r="GG6" s="177">
        <f>Seniori!GG6</f>
        <v>0</v>
      </c>
      <c r="GH6" s="177">
        <f>Seniori!GH6</f>
        <v>0</v>
      </c>
      <c r="GI6" s="177">
        <f>Seniori!GI6</f>
        <v>0</v>
      </c>
      <c r="GJ6" s="177">
        <f>Seniori!GJ6</f>
        <v>0</v>
      </c>
      <c r="GK6" s="177">
        <f>Seniori!GK6</f>
        <v>0</v>
      </c>
      <c r="GL6" s="177">
        <f>Seniori!GL6</f>
        <v>0</v>
      </c>
      <c r="GM6" s="177">
        <f>Seniori!GM6</f>
        <v>0</v>
      </c>
      <c r="GN6" s="177">
        <f>Seniori!GN6</f>
        <v>0</v>
      </c>
      <c r="GO6" s="177">
        <f>Seniori!GO6</f>
        <v>0</v>
      </c>
      <c r="GP6" s="177" t="str">
        <f>Seniori!GP6</f>
        <v>08.-09.06.</v>
      </c>
      <c r="GQ6" s="177"/>
      <c r="GR6" s="177">
        <f>Seniori!GR6</f>
        <v>0</v>
      </c>
      <c r="GS6" s="177">
        <f>Seniori!GS6</f>
        <v>0</v>
      </c>
      <c r="GT6" s="177">
        <f>Seniori!GT6</f>
        <v>0</v>
      </c>
      <c r="GU6" s="177">
        <f>Seniori!GU6</f>
        <v>0</v>
      </c>
      <c r="GV6" s="177">
        <f>Seniori!GV6</f>
        <v>0</v>
      </c>
      <c r="GW6" s="177">
        <f>Seniori!GW6</f>
        <v>0</v>
      </c>
      <c r="GX6" s="177">
        <f>Seniori!GX6</f>
        <v>0</v>
      </c>
      <c r="GY6" s="177">
        <f>Seniori!GY6</f>
        <v>0</v>
      </c>
      <c r="GZ6" s="177" t="str">
        <f>Seniori!GZ6</f>
        <v>14.-16.06.</v>
      </c>
      <c r="HA6" s="177"/>
      <c r="HB6" s="177">
        <f>Seniori!HB6</f>
        <v>0</v>
      </c>
      <c r="HC6" s="177">
        <f>Seniori!HC6</f>
        <v>0</v>
      </c>
      <c r="HD6" s="177">
        <f>Seniori!HD6</f>
        <v>0</v>
      </c>
      <c r="HE6" s="177">
        <f>Seniori!HE6</f>
        <v>0</v>
      </c>
      <c r="HF6" s="177">
        <f>Seniori!HF6</f>
        <v>0</v>
      </c>
      <c r="HG6" s="177">
        <f>Seniori!HG6</f>
        <v>0</v>
      </c>
      <c r="HH6" s="177">
        <f>Seniori!HH6</f>
        <v>0</v>
      </c>
      <c r="HI6" s="177">
        <f>Seniori!HI6</f>
        <v>0</v>
      </c>
      <c r="HJ6" s="177">
        <f>Seniori!HJ6</f>
        <v>0</v>
      </c>
      <c r="HK6" s="177">
        <f>Seniori!HK6</f>
        <v>0</v>
      </c>
      <c r="HL6" s="177">
        <f>Seniori!HL6</f>
        <v>0</v>
      </c>
      <c r="HM6" s="177">
        <f>Seniori!HM6</f>
        <v>0</v>
      </c>
      <c r="HN6" s="177">
        <f>Seniori!HN6</f>
        <v>0</v>
      </c>
      <c r="HO6" s="177">
        <f>Seniori!HO6</f>
        <v>0</v>
      </c>
      <c r="HP6" s="177">
        <f>Seniori!HP6</f>
        <v>0</v>
      </c>
      <c r="HQ6" s="177">
        <f>Seniori!HQ6</f>
        <v>0</v>
      </c>
      <c r="HR6" s="177">
        <f>Seniori!HR6</f>
        <v>0</v>
      </c>
      <c r="HS6" s="177">
        <f>Seniori!HS6</f>
        <v>0</v>
      </c>
      <c r="HT6" s="177">
        <f>Seniori!HT6</f>
        <v>0</v>
      </c>
      <c r="HU6" s="177" t="str">
        <f>Seniori!HU6</f>
        <v>22.-23.06.</v>
      </c>
      <c r="HV6" s="177"/>
      <c r="HW6" s="177">
        <f>Seniori!HW6</f>
        <v>0</v>
      </c>
      <c r="HX6" s="177">
        <f>Seniori!HX6</f>
        <v>0</v>
      </c>
      <c r="HY6" s="177">
        <f>Seniori!HY6</f>
        <v>0</v>
      </c>
      <c r="HZ6" s="177">
        <f>Seniori!HZ6</f>
        <v>0</v>
      </c>
      <c r="IA6" s="177">
        <f>Seniori!IA6</f>
        <v>0</v>
      </c>
      <c r="IB6" s="177">
        <f>Seniori!IB6</f>
        <v>0</v>
      </c>
      <c r="IC6" s="177">
        <f>Seniori!IC6</f>
        <v>0</v>
      </c>
      <c r="ID6" s="177" t="str">
        <f>Seniori!ID6</f>
        <v>27.-29.06.</v>
      </c>
      <c r="IE6" s="177"/>
      <c r="IF6" s="177">
        <f>Seniori!IF6</f>
        <v>0</v>
      </c>
      <c r="IG6" s="177">
        <f>Seniori!IG6</f>
        <v>0</v>
      </c>
      <c r="IH6" s="177">
        <f>Seniori!IH6</f>
        <v>0</v>
      </c>
      <c r="II6" s="177">
        <f>Seniori!II6</f>
        <v>0</v>
      </c>
      <c r="IJ6" s="177">
        <f>Seniori!IJ6</f>
        <v>0</v>
      </c>
      <c r="IK6" s="177">
        <f>Seniori!IK6</f>
        <v>0</v>
      </c>
      <c r="IL6" s="177">
        <f>Seniori!IL6</f>
        <v>0</v>
      </c>
      <c r="IM6" s="177">
        <f>Seniori!IM6</f>
        <v>0</v>
      </c>
      <c r="IN6" s="177">
        <f>Seniori!IN6</f>
        <v>0</v>
      </c>
      <c r="IO6" s="177">
        <f>Seniori!IO6</f>
        <v>0</v>
      </c>
      <c r="IP6" s="177">
        <f>Seniori!IP6</f>
        <v>0</v>
      </c>
      <c r="IQ6" s="177">
        <f>Seniori!IQ6</f>
        <v>0</v>
      </c>
      <c r="IR6" s="177" t="str">
        <f>Seniori!IR6</f>
        <v>06.-07.07.</v>
      </c>
      <c r="IS6" s="177"/>
      <c r="IT6" s="177">
        <f>Seniori!IT6</f>
        <v>0</v>
      </c>
      <c r="IU6" s="177">
        <f>Seniori!IU6</f>
        <v>0</v>
      </c>
      <c r="IV6" s="177">
        <f>Seniori!IV6</f>
        <v>0</v>
      </c>
      <c r="IW6" s="177">
        <f>Seniori!IW6</f>
        <v>0</v>
      </c>
      <c r="IX6" s="177">
        <f>Seniori!IX6</f>
        <v>0</v>
      </c>
      <c r="IY6" s="177">
        <f>Seniori!IY6</f>
        <v>0</v>
      </c>
      <c r="IZ6" s="177">
        <f>Seniori!IZ6</f>
        <v>0</v>
      </c>
      <c r="JA6" s="177">
        <f>Seniori!JA6</f>
        <v>0</v>
      </c>
      <c r="JB6" s="177">
        <f>Seniori!JB6</f>
        <v>0</v>
      </c>
      <c r="JC6" s="177">
        <f>Seniori!JC6</f>
        <v>0</v>
      </c>
      <c r="JD6" s="177">
        <f>Seniori!JD6</f>
        <v>0</v>
      </c>
      <c r="JE6" s="177">
        <f>Seniori!JE6</f>
        <v>0</v>
      </c>
      <c r="JF6" s="177">
        <f>Seniori!JF6</f>
        <v>0</v>
      </c>
      <c r="JG6" s="177">
        <f>Seniori!JG6</f>
        <v>0</v>
      </c>
      <c r="JH6" s="177">
        <f>Seniori!JH6</f>
        <v>0</v>
      </c>
      <c r="JI6" s="177">
        <f>Seniori!JI6</f>
        <v>0</v>
      </c>
      <c r="JJ6" s="177">
        <f>Seniori!JJ6</f>
        <v>0</v>
      </c>
      <c r="JK6" s="177" t="str">
        <f>Seniori!JK6</f>
        <v>23.-26.05.</v>
      </c>
      <c r="JL6" s="177"/>
      <c r="JM6" s="177" t="str">
        <f>Seniori!JM6</f>
        <v>12.-14.07.</v>
      </c>
      <c r="JN6" s="177" t="str">
        <f>Seniori!JN6</f>
        <v>13.-14.07.</v>
      </c>
      <c r="JO6" s="177"/>
      <c r="JP6" s="177">
        <f>Seniori!JP6</f>
        <v>0</v>
      </c>
      <c r="JQ6" s="177">
        <f>Seniori!JQ6</f>
        <v>0</v>
      </c>
      <c r="JR6" s="177">
        <f>Seniori!JR6</f>
        <v>0</v>
      </c>
      <c r="JS6" s="177">
        <f>Seniori!JS6</f>
        <v>0</v>
      </c>
      <c r="JT6" s="177">
        <f>Seniori!JT6</f>
        <v>0</v>
      </c>
      <c r="JU6" s="177">
        <f>Seniori!JU6</f>
        <v>0</v>
      </c>
      <c r="JV6" s="177">
        <f>Seniori!JV6</f>
        <v>0</v>
      </c>
      <c r="JW6" s="177">
        <f>Seniori!JW6</f>
        <v>0</v>
      </c>
      <c r="JX6" s="177">
        <f>Seniori!JX6</f>
        <v>0</v>
      </c>
      <c r="JY6" s="177">
        <f>Seniori!JY6</f>
        <v>0</v>
      </c>
      <c r="JZ6" s="177">
        <f>Seniori!JZ6</f>
        <v>0</v>
      </c>
      <c r="KA6" s="177" t="str">
        <f>Seniori!KA6</f>
        <v>16.-21.07.</v>
      </c>
      <c r="KB6" s="177" t="str">
        <f>Seniori!KB6</f>
        <v>21.07.</v>
      </c>
      <c r="KC6" s="177"/>
      <c r="KD6" s="177" t="str">
        <f>Seniori!KD6</f>
        <v>25.-28.07.</v>
      </c>
      <c r="KE6" s="177"/>
      <c r="KF6" s="177" t="str">
        <f>Seniori!KF6</f>
        <v>27.-28.07.</v>
      </c>
      <c r="KG6" s="177"/>
      <c r="KH6" s="177">
        <f>Seniori!KH6</f>
        <v>0</v>
      </c>
      <c r="KI6" s="177">
        <f>Seniori!KI6</f>
        <v>0</v>
      </c>
      <c r="KJ6" s="177">
        <f>Seniori!KJ6</f>
        <v>0</v>
      </c>
      <c r="KK6" s="177">
        <f>Seniori!KK6</f>
        <v>0</v>
      </c>
      <c r="KL6" s="177">
        <f>Seniori!KL6</f>
        <v>0</v>
      </c>
      <c r="KM6" s="177">
        <f>Seniori!KM6</f>
        <v>0</v>
      </c>
      <c r="KN6" s="177">
        <f>Seniori!KN6</f>
        <v>0</v>
      </c>
      <c r="KO6" s="177">
        <f>Seniori!KO6</f>
        <v>0</v>
      </c>
      <c r="KP6" s="177">
        <f>Seniori!KP6</f>
        <v>0</v>
      </c>
      <c r="KQ6" s="177">
        <f>Seniori!KQ6</f>
        <v>0</v>
      </c>
      <c r="KR6" s="177">
        <f>Seniori!KR6</f>
        <v>0</v>
      </c>
      <c r="KS6" s="177">
        <f>Seniori!KS6</f>
        <v>0</v>
      </c>
      <c r="KT6" s="177">
        <f>Seniori!KT6</f>
        <v>0</v>
      </c>
      <c r="KU6" s="177" t="str">
        <f>Seniori!KU6</f>
        <v>10.-11.08.</v>
      </c>
      <c r="KV6" s="177"/>
      <c r="KW6" s="177">
        <f>Seniori!KW6</f>
        <v>0</v>
      </c>
      <c r="KX6" s="177">
        <f>Seniori!KX6</f>
        <v>0</v>
      </c>
      <c r="KY6" s="177">
        <f>Seniori!KY6</f>
        <v>0</v>
      </c>
      <c r="KZ6" s="177">
        <f>Seniori!KZ6</f>
        <v>0</v>
      </c>
      <c r="LA6" s="177">
        <f>Seniori!LA6</f>
        <v>0</v>
      </c>
      <c r="LB6" s="177">
        <f>Seniori!LB6</f>
        <v>0</v>
      </c>
      <c r="LC6" s="177">
        <f>Seniori!LC6</f>
        <v>0</v>
      </c>
      <c r="LD6" s="177">
        <f>Seniori!LD6</f>
        <v>0</v>
      </c>
      <c r="LE6" s="177">
        <f>Seniori!LE6</f>
        <v>0</v>
      </c>
      <c r="LF6" s="177">
        <f>Seniori!LF6</f>
        <v>0</v>
      </c>
      <c r="LG6" s="177">
        <f>Seniori!LG6</f>
        <v>0</v>
      </c>
      <c r="LH6" s="177">
        <f>Seniori!LH6</f>
        <v>0</v>
      </c>
      <c r="LI6" s="177">
        <f>Seniori!LI6</f>
        <v>0</v>
      </c>
      <c r="LJ6" s="177">
        <f>Seniori!LJ6</f>
        <v>0</v>
      </c>
      <c r="LK6" s="177">
        <f>Seniori!LK6</f>
        <v>0</v>
      </c>
      <c r="LL6" s="177">
        <f>Seniori!LL6</f>
        <v>0</v>
      </c>
      <c r="LM6" s="177">
        <f>Seniori!LM6</f>
        <v>0</v>
      </c>
      <c r="LN6" s="177">
        <f>Seniori!LN6</f>
        <v>0</v>
      </c>
      <c r="LO6" s="177" t="str">
        <f>Seniori!LO6</f>
        <v>16.08.</v>
      </c>
      <c r="LP6" s="177"/>
      <c r="LQ6" s="177">
        <f>Seniori!LQ6</f>
        <v>0</v>
      </c>
      <c r="LR6" s="177">
        <f>Seniori!LR6</f>
        <v>0</v>
      </c>
      <c r="LS6" s="177">
        <f>Seniori!LS6</f>
        <v>0</v>
      </c>
      <c r="LT6" s="177" t="str">
        <f>Seniori!LT6</f>
        <v>23.08.</v>
      </c>
      <c r="LU6" s="177"/>
      <c r="LV6" s="177">
        <f>Seniori!LV6</f>
        <v>0</v>
      </c>
      <c r="LW6" s="177">
        <f>Seniori!LW6</f>
        <v>0</v>
      </c>
      <c r="LX6" s="177">
        <f>Seniori!LX6</f>
        <v>0</v>
      </c>
      <c r="LY6" s="177" t="str">
        <f>Seniori!LY6</f>
        <v>24.08.</v>
      </c>
      <c r="LZ6" s="177"/>
      <c r="MA6" s="177">
        <f>Seniori!MA6</f>
        <v>0</v>
      </c>
      <c r="MB6" s="177">
        <f>Seniori!MB6</f>
        <v>0</v>
      </c>
      <c r="MC6" s="177">
        <f>Seniori!MC6</f>
        <v>0</v>
      </c>
      <c r="MD6" s="177">
        <f>Seniori!MD6</f>
        <v>0</v>
      </c>
      <c r="ME6" s="177" t="str">
        <f>Seniori!ME6</f>
        <v>30.-31.08.</v>
      </c>
      <c r="MF6" s="177"/>
      <c r="MG6" s="177">
        <f>Seniori!MG6</f>
        <v>0</v>
      </c>
      <c r="MH6" s="177">
        <f>Seniori!MH6</f>
        <v>0</v>
      </c>
      <c r="MI6" s="177">
        <f>Seniori!MI6</f>
        <v>0</v>
      </c>
      <c r="MJ6" s="177">
        <f>Seniori!MJ6</f>
        <v>0</v>
      </c>
      <c r="MK6" s="177">
        <f>Seniori!MK6</f>
        <v>0</v>
      </c>
      <c r="ML6" s="177">
        <f>Seniori!ML6</f>
        <v>0</v>
      </c>
      <c r="MM6" s="177">
        <f>Seniori!MM6</f>
        <v>0</v>
      </c>
      <c r="MN6" s="177">
        <f>Seniori!MN6</f>
        <v>0</v>
      </c>
      <c r="MO6" s="177">
        <f>Seniori!MO6</f>
        <v>0</v>
      </c>
      <c r="MP6" s="177">
        <f>Seniori!MP6</f>
        <v>0</v>
      </c>
      <c r="MQ6" s="177">
        <f>Seniori!MQ6</f>
        <v>0</v>
      </c>
      <c r="MR6" s="177">
        <f>Seniori!MR6</f>
        <v>0</v>
      </c>
      <c r="MS6" s="177">
        <f>Seniori!MS6</f>
        <v>0</v>
      </c>
      <c r="MT6" s="177">
        <f>Seniori!MT6</f>
        <v>0</v>
      </c>
      <c r="MU6" s="177">
        <f>Seniori!MU6</f>
        <v>0</v>
      </c>
      <c r="MV6" s="177">
        <f>Seniori!MV6</f>
        <v>0</v>
      </c>
      <c r="MW6" s="177">
        <f>Seniori!MW6</f>
        <v>0</v>
      </c>
      <c r="MX6" s="177" t="str">
        <f>Seniori!MX6</f>
        <v>07.-08.09.</v>
      </c>
      <c r="MY6" s="177"/>
      <c r="MZ6" s="177">
        <f>Seniori!MZ6</f>
        <v>0</v>
      </c>
      <c r="NA6" s="177">
        <f>Seniori!NA6</f>
        <v>0</v>
      </c>
      <c r="NB6" s="177">
        <f>Seniori!NB6</f>
        <v>0</v>
      </c>
      <c r="NC6" s="177">
        <f>Seniori!NC6</f>
        <v>0</v>
      </c>
      <c r="ND6" s="177">
        <f>Seniori!ND6</f>
        <v>0</v>
      </c>
      <c r="NE6" s="177">
        <f>Seniori!NE6</f>
        <v>0</v>
      </c>
      <c r="NF6" s="177">
        <f>Seniori!NF6</f>
        <v>0</v>
      </c>
      <c r="NG6" s="177">
        <f>Seniori!NG6</f>
        <v>0</v>
      </c>
      <c r="NH6" s="177">
        <f>Seniori!NH6</f>
        <v>0</v>
      </c>
      <c r="NI6" s="177">
        <f>Seniori!NI6</f>
        <v>0</v>
      </c>
      <c r="NJ6" s="177">
        <f>Seniori!NJ6</f>
        <v>0</v>
      </c>
      <c r="NK6" s="177">
        <f>Seniori!NK6</f>
        <v>0</v>
      </c>
      <c r="NL6" s="177">
        <f>Seniori!NL6</f>
        <v>0</v>
      </c>
      <c r="NM6" s="177">
        <f>Seniori!NM6</f>
        <v>0</v>
      </c>
      <c r="NN6" s="177">
        <f>Seniori!NN6</f>
        <v>0</v>
      </c>
      <c r="NO6" s="177" t="str">
        <f>Seniori!NO6</f>
        <v>21.-22.09.</v>
      </c>
      <c r="NP6" s="177"/>
      <c r="NQ6" s="177">
        <f>Seniori!NQ6</f>
        <v>0</v>
      </c>
      <c r="NR6" s="177">
        <f>Seniori!NR6</f>
        <v>0</v>
      </c>
      <c r="NS6" s="177">
        <f>Seniori!NS6</f>
        <v>0</v>
      </c>
      <c r="NT6" s="177">
        <f>Seniori!NT6</f>
        <v>0</v>
      </c>
      <c r="NU6" s="177">
        <f>Seniori!NU6</f>
        <v>0</v>
      </c>
      <c r="NV6" s="177">
        <f>Seniori!NV6</f>
        <v>0</v>
      </c>
      <c r="NW6" s="177">
        <f>Seniori!NW6</f>
        <v>0</v>
      </c>
      <c r="NX6" s="177">
        <f>Seniori!NX6</f>
        <v>0</v>
      </c>
      <c r="NY6" s="177">
        <f>Seniori!NY6</f>
        <v>0</v>
      </c>
      <c r="NZ6" s="177">
        <f>Seniori!NZ6</f>
        <v>0</v>
      </c>
      <c r="OA6" s="177" t="str">
        <f>Seniori!OA6</f>
        <v>27.-29.09.</v>
      </c>
      <c r="OB6" s="177"/>
      <c r="OC6" s="177">
        <f>Seniori!OC6</f>
        <v>0</v>
      </c>
      <c r="OD6" s="177">
        <f>Seniori!OD6</f>
        <v>0</v>
      </c>
      <c r="OE6" s="177">
        <f>Seniori!OE6</f>
        <v>0</v>
      </c>
      <c r="OF6" s="177">
        <f>Seniori!OF6</f>
        <v>0</v>
      </c>
      <c r="OG6" s="177">
        <f>Seniori!OG6</f>
        <v>0</v>
      </c>
      <c r="OH6" s="177">
        <f>Seniori!OH6</f>
        <v>0</v>
      </c>
      <c r="OI6" s="177">
        <f>Seniori!OI6</f>
        <v>0</v>
      </c>
      <c r="OJ6" s="177">
        <f>Seniori!OJ6</f>
        <v>0</v>
      </c>
      <c r="OK6" s="177">
        <f>Seniori!OK6</f>
        <v>0</v>
      </c>
      <c r="OL6" s="177" t="str">
        <f>Seniori!OL6</f>
        <v>23.-24.05.</v>
      </c>
      <c r="OM6" s="177"/>
      <c r="ON6" s="177" t="str">
        <f>Seniori!ON6</f>
        <v>21.-23.06.</v>
      </c>
      <c r="OO6" s="177"/>
      <c r="OP6" s="177" t="str">
        <f>Seniori!OP6</f>
        <v>15.-16.08.</v>
      </c>
      <c r="OQ6" s="177"/>
      <c r="OR6" s="177" t="str">
        <f>Seniori!OR6</f>
        <v>05.10.</v>
      </c>
      <c r="OS6" s="177"/>
      <c r="OT6" s="177">
        <f>Seniori!OT6</f>
        <v>0</v>
      </c>
      <c r="OU6" s="177">
        <f>Seniori!OU6</f>
        <v>0</v>
      </c>
      <c r="OV6" s="177">
        <f>Seniori!OV6</f>
        <v>0</v>
      </c>
      <c r="OW6" s="177" t="str">
        <f>Seniori!OW6</f>
        <v>05.-06.10.</v>
      </c>
      <c r="OX6" s="177"/>
      <c r="OY6" s="177">
        <f>Seniori!OY6</f>
        <v>0</v>
      </c>
      <c r="OZ6" s="177">
        <f>Seniori!OZ6</f>
        <v>0</v>
      </c>
      <c r="PA6" s="177">
        <f>Seniori!PA6</f>
        <v>0</v>
      </c>
      <c r="PB6" s="177">
        <f>Seniori!PB6</f>
        <v>0</v>
      </c>
      <c r="PC6" s="177">
        <f>Seniori!PC6</f>
        <v>0</v>
      </c>
      <c r="PD6" s="177">
        <f>Seniori!PD6</f>
        <v>0</v>
      </c>
      <c r="PE6" s="177">
        <f>Seniori!PE6</f>
        <v>0</v>
      </c>
      <c r="PF6" s="177" t="str">
        <f>Seniori!PF6</f>
        <v>26.-27.10.</v>
      </c>
      <c r="PG6" s="177"/>
      <c r="PH6" s="177">
        <f>Seniori!PH6</f>
        <v>0</v>
      </c>
      <c r="PI6" s="177">
        <f>Seniori!PI6</f>
        <v>0</v>
      </c>
      <c r="PJ6" s="177">
        <f>Seniori!PJ6</f>
        <v>0</v>
      </c>
      <c r="PK6" s="177">
        <f>Seniori!PK6</f>
        <v>0</v>
      </c>
      <c r="PL6" s="177">
        <f>Seniori!PL6</f>
        <v>0</v>
      </c>
      <c r="PM6" s="177">
        <f>Seniori!PM6</f>
        <v>0</v>
      </c>
      <c r="PN6" s="177">
        <f>Seniori!PN6</f>
        <v>0</v>
      </c>
      <c r="PO6" s="177">
        <f>Seniori!PO6</f>
        <v>0</v>
      </c>
      <c r="PP6" s="177">
        <f>Seniori!PP6</f>
        <v>0</v>
      </c>
      <c r="PQ6" s="177">
        <f>Seniori!PQ6</f>
        <v>0</v>
      </c>
      <c r="PR6" s="177">
        <f>Seniori!PR6</f>
        <v>0</v>
      </c>
      <c r="PS6" s="177">
        <f>Seniori!PS6</f>
        <v>0</v>
      </c>
      <c r="PT6" s="177">
        <f>Seniori!PT6</f>
        <v>0</v>
      </c>
      <c r="PU6" s="177">
        <f>Seniori!PU6</f>
        <v>0</v>
      </c>
      <c r="PV6" s="177">
        <f>Seniori!PV6</f>
        <v>0</v>
      </c>
      <c r="PW6" s="177">
        <f>Seniori!PW6</f>
        <v>0</v>
      </c>
      <c r="PX6" s="177">
        <f>Seniori!PX6</f>
        <v>0</v>
      </c>
      <c r="PY6" s="177">
        <f>Seniori!PY6</f>
        <v>0</v>
      </c>
      <c r="PZ6" s="177">
        <f>Seniori!PZ6</f>
        <v>0</v>
      </c>
      <c r="QA6" s="177">
        <f>Seniori!QA6</f>
        <v>0</v>
      </c>
      <c r="QB6" s="177">
        <f>Seniori!QB6</f>
        <v>0</v>
      </c>
      <c r="QC6" s="177">
        <f>Seniori!QC6</f>
        <v>0</v>
      </c>
      <c r="QD6" s="177" t="str">
        <f>Seniori!QD6</f>
        <v>01.-03.11.</v>
      </c>
      <c r="QE6" s="177"/>
      <c r="QF6" s="177">
        <f>Seniori!QF6</f>
        <v>0</v>
      </c>
      <c r="QG6" s="177">
        <f>Seniori!QG6</f>
        <v>0</v>
      </c>
      <c r="QH6" s="177">
        <f>Seniori!QH6</f>
        <v>0</v>
      </c>
      <c r="QI6" s="177">
        <f>Seniori!QI6</f>
        <v>0</v>
      </c>
      <c r="QJ6" s="177">
        <f>Seniori!QJ6</f>
        <v>0</v>
      </c>
      <c r="QK6" s="177">
        <f>Seniori!QK6</f>
        <v>0</v>
      </c>
      <c r="QL6" s="177">
        <f>Seniori!QL6</f>
        <v>0</v>
      </c>
      <c r="QM6" s="177">
        <f>Seniori!QM6</f>
        <v>0</v>
      </c>
      <c r="QN6" s="177">
        <f>Seniori!QN6</f>
        <v>0</v>
      </c>
      <c r="QO6" s="177">
        <f>Seniori!QO6</f>
        <v>0</v>
      </c>
      <c r="QP6" s="177">
        <f>Seniori!QP6</f>
        <v>0</v>
      </c>
      <c r="QQ6" s="177">
        <f>Seniori!QQ6</f>
        <v>0</v>
      </c>
      <c r="QR6" s="177">
        <f>Seniori!QR6</f>
        <v>0</v>
      </c>
      <c r="QS6" s="177" t="str">
        <f>Seniori!QS6</f>
        <v>01.-03.11.</v>
      </c>
      <c r="QT6" s="177"/>
      <c r="QU6" s="177">
        <f>Seniori!QU6</f>
        <v>0</v>
      </c>
      <c r="QV6" s="177">
        <f>Seniori!QV6</f>
        <v>0</v>
      </c>
      <c r="QW6" s="177">
        <f>Seniori!QW6</f>
        <v>0</v>
      </c>
      <c r="QX6" s="177">
        <f>Seniori!QX6</f>
        <v>0</v>
      </c>
      <c r="QY6" s="177">
        <f>Seniori!QY6</f>
        <v>0</v>
      </c>
      <c r="QZ6" s="177">
        <f>Seniori!QZ6</f>
        <v>0</v>
      </c>
      <c r="RA6" s="177">
        <f>Seniori!RA6</f>
        <v>0</v>
      </c>
      <c r="RB6" s="177">
        <f>Seniori!RB6</f>
        <v>0</v>
      </c>
      <c r="RC6" s="177">
        <f>Seniori!RC6</f>
        <v>0</v>
      </c>
      <c r="RD6" s="177">
        <f>Seniori!RD6</f>
        <v>0</v>
      </c>
      <c r="RE6" s="177" t="str">
        <f>Seniori!RE6</f>
        <v>09.-10.11.</v>
      </c>
      <c r="RF6" s="177"/>
      <c r="RG6" s="177">
        <f>Seniori!RG6</f>
        <v>0</v>
      </c>
      <c r="RH6" s="177">
        <f>Seniori!RH6</f>
        <v>0</v>
      </c>
      <c r="RI6" s="177">
        <f>Seniori!RI6</f>
        <v>0</v>
      </c>
      <c r="RJ6" s="177">
        <f>Seniori!RJ6</f>
        <v>0</v>
      </c>
      <c r="RK6" s="177">
        <f>Seniori!RK6</f>
        <v>0</v>
      </c>
      <c r="RL6" s="177">
        <f>Seniori!RL6</f>
        <v>0</v>
      </c>
      <c r="RM6" s="177">
        <f>Seniori!RM6</f>
        <v>0</v>
      </c>
      <c r="RN6" s="177">
        <f>Seniori!RN6</f>
        <v>0</v>
      </c>
      <c r="RO6" s="177">
        <f>Seniori!RO6</f>
        <v>0</v>
      </c>
      <c r="RP6" s="177">
        <f>Seniori!RP6</f>
        <v>0</v>
      </c>
      <c r="RQ6" s="177">
        <f>Seniori!RQ6</f>
        <v>0</v>
      </c>
      <c r="RR6" s="177">
        <f>Seniori!RR6</f>
        <v>0</v>
      </c>
      <c r="RS6" s="177">
        <f>Seniori!RS6</f>
        <v>0</v>
      </c>
      <c r="RT6" s="177">
        <f>Seniori!RT6</f>
        <v>0</v>
      </c>
      <c r="RU6" s="177" t="str">
        <f>Seniori!RU6</f>
        <v>09.11.</v>
      </c>
      <c r="RV6" s="177"/>
      <c r="RW6" s="177">
        <f>Seniori!RW6</f>
        <v>0</v>
      </c>
      <c r="RX6" s="177">
        <f>Seniori!RX6</f>
        <v>0</v>
      </c>
      <c r="RY6" s="177">
        <f>Seniori!RY6</f>
        <v>0</v>
      </c>
      <c r="RZ6" s="177" t="str">
        <f>Seniori!RZ6</f>
        <v>14.-15.12.</v>
      </c>
      <c r="SA6" s="177"/>
      <c r="SB6" s="177">
        <f>Seniori!SB6</f>
        <v>0</v>
      </c>
      <c r="SC6" s="177">
        <f>Seniori!SC6</f>
        <v>0</v>
      </c>
      <c r="SD6" s="177">
        <f>Seniori!SD6</f>
        <v>0</v>
      </c>
      <c r="SE6" s="177">
        <f>Seniori!SE6</f>
        <v>0</v>
      </c>
      <c r="SF6" s="177">
        <f>Seniori!SF6</f>
        <v>0</v>
      </c>
      <c r="SG6" s="177">
        <f>Seniori!SG6</f>
        <v>0</v>
      </c>
      <c r="SH6" s="177">
        <f>Seniori!SH6</f>
        <v>0</v>
      </c>
      <c r="SI6" s="177">
        <f>Seniori!SI6</f>
        <v>0</v>
      </c>
      <c r="SJ6" s="177">
        <f>Seniori!SJ6</f>
        <v>0</v>
      </c>
      <c r="SK6" s="177">
        <f>Seniori!SK6</f>
        <v>0</v>
      </c>
      <c r="SL6" s="177">
        <f>Seniori!SL6</f>
        <v>0</v>
      </c>
      <c r="SM6" s="177">
        <f>Seniori!SM6</f>
        <v>0</v>
      </c>
      <c r="SN6" s="177">
        <f>Seniori!SN6</f>
        <v>0</v>
      </c>
      <c r="SO6" s="177">
        <f>Seniori!SO6</f>
        <v>0</v>
      </c>
      <c r="SP6" s="177">
        <f>Seniori!SP6</f>
        <v>0</v>
      </c>
      <c r="SQ6" s="177">
        <f>Seniori!SQ6</f>
        <v>0</v>
      </c>
      <c r="SR6" s="177">
        <f>Seniori!SR6</f>
        <v>0</v>
      </c>
      <c r="SS6" s="177">
        <f>Seniori!SS6</f>
        <v>0</v>
      </c>
      <c r="ST6" s="177">
        <f>Seniori!ST6</f>
        <v>0</v>
      </c>
      <c r="SU6" s="177">
        <f>Seniori!SU6</f>
        <v>0</v>
      </c>
      <c r="SV6" s="177">
        <f>Seniori!SV6</f>
        <v>0</v>
      </c>
      <c r="SW6" s="177">
        <f>Seniori!SW6</f>
        <v>0</v>
      </c>
      <c r="SX6" s="177">
        <f>Seniori!SX6</f>
        <v>0</v>
      </c>
      <c r="SY6" s="177">
        <f>Seniori!SY6</f>
        <v>0</v>
      </c>
      <c r="SZ6" s="177">
        <f>Seniori!SZ6</f>
        <v>0</v>
      </c>
      <c r="TA6" s="177">
        <f>Seniori!TA6</f>
        <v>0</v>
      </c>
      <c r="TB6" s="177">
        <f>Seniori!TB6</f>
        <v>0</v>
      </c>
    </row>
    <row r="7" spans="1:522" ht="18" customHeight="1" x14ac:dyDescent="0.3">
      <c r="A7" s="242"/>
      <c r="B7" s="235"/>
      <c r="C7" s="235"/>
      <c r="D7" s="235"/>
      <c r="E7" s="235"/>
      <c r="F7" s="235"/>
      <c r="G7" s="235"/>
      <c r="H7" s="87"/>
      <c r="I7" s="238"/>
      <c r="J7" s="238"/>
      <c r="K7" s="178" t="str">
        <f>Seniori!K7</f>
        <v>Weikersdorf AUT</v>
      </c>
      <c r="L7" s="178"/>
      <c r="M7" s="178" t="str">
        <f>Seniori!M7</f>
        <v>Motešice</v>
      </c>
      <c r="N7" s="178"/>
      <c r="O7" s="178">
        <f>Seniori!O7</f>
        <v>0</v>
      </c>
      <c r="P7" s="178">
        <f>Seniori!P7</f>
        <v>0</v>
      </c>
      <c r="Q7" s="178">
        <f>Seniori!Q7</f>
        <v>0</v>
      </c>
      <c r="R7" s="178">
        <f>Seniori!R7</f>
        <v>0</v>
      </c>
      <c r="S7" s="178">
        <f>Seniori!S7</f>
        <v>0</v>
      </c>
      <c r="T7" s="178">
        <f>Seniori!T7</f>
        <v>0</v>
      </c>
      <c r="U7" s="178">
        <f>Seniori!U7</f>
        <v>0</v>
      </c>
      <c r="V7" s="178">
        <f>Seniori!V7</f>
        <v>0</v>
      </c>
      <c r="W7" s="178">
        <f>Seniori!W7</f>
        <v>0</v>
      </c>
      <c r="X7" s="178">
        <f>Seniori!X7</f>
        <v>0</v>
      </c>
      <c r="Y7" s="178">
        <f>Seniori!Y7</f>
        <v>0</v>
      </c>
      <c r="Z7" s="178">
        <f>Seniori!Z7</f>
        <v>0</v>
      </c>
      <c r="AA7" s="178">
        <f>Seniori!AA7</f>
        <v>0</v>
      </c>
      <c r="AB7" s="178">
        <f>Seniori!AB7</f>
        <v>0</v>
      </c>
      <c r="AC7" s="178">
        <f>Seniori!AC7</f>
        <v>0</v>
      </c>
      <c r="AD7" s="178">
        <f>Seniori!AD7</f>
        <v>0</v>
      </c>
      <c r="AE7" s="178">
        <f>Seniori!AE7</f>
        <v>0</v>
      </c>
      <c r="AF7" s="178">
        <f>Seniori!AF7</f>
        <v>0</v>
      </c>
      <c r="AG7" s="178" t="str">
        <f>Seniori!AG7</f>
        <v>Motešice CDI</v>
      </c>
      <c r="AH7" s="178"/>
      <c r="AI7" s="178"/>
      <c r="AJ7" s="178">
        <f>Seniori!AJ7</f>
        <v>0</v>
      </c>
      <c r="AK7" s="178">
        <f>Seniori!AK7</f>
        <v>0</v>
      </c>
      <c r="AL7" s="178">
        <f>Seniori!AL7</f>
        <v>0</v>
      </c>
      <c r="AM7" s="178">
        <f>Seniori!AM7</f>
        <v>0</v>
      </c>
      <c r="AN7" s="178">
        <f>Seniori!AN7</f>
        <v>0</v>
      </c>
      <c r="AO7" s="178">
        <f>Seniori!AO7</f>
        <v>0</v>
      </c>
      <c r="AP7" s="178" t="str">
        <f>Seniori!AP7</f>
        <v>Motešice</v>
      </c>
      <c r="AQ7" s="178"/>
      <c r="AR7" s="178">
        <f>Seniori!AR7</f>
        <v>0</v>
      </c>
      <c r="AS7" s="178">
        <f>Seniori!AS7</f>
        <v>0</v>
      </c>
      <c r="AT7" s="178" t="str">
        <f>Seniori!AT7</f>
        <v>Madrid ESP</v>
      </c>
      <c r="AU7" s="178"/>
      <c r="AV7" s="178" t="str">
        <f>Seniori!AV7</f>
        <v>Motešice</v>
      </c>
      <c r="AW7" s="178"/>
      <c r="AX7" s="178">
        <f>Seniori!AX7</f>
        <v>0</v>
      </c>
      <c r="AY7" s="178">
        <f>Seniori!AY7</f>
        <v>0</v>
      </c>
      <c r="AZ7" s="178">
        <f>Seniori!AZ7</f>
        <v>0</v>
      </c>
      <c r="BA7" s="178">
        <f>Seniori!BA7</f>
        <v>0</v>
      </c>
      <c r="BB7" s="178">
        <f>Seniori!BB7</f>
        <v>0</v>
      </c>
      <c r="BC7" s="178">
        <f>Seniori!BC7</f>
        <v>0</v>
      </c>
      <c r="BD7" s="178">
        <f>Seniori!BD7</f>
        <v>0</v>
      </c>
      <c r="BE7" s="178">
        <f>Seniori!BE7</f>
        <v>0</v>
      </c>
      <c r="BF7" s="178">
        <f>Seniori!BF7</f>
        <v>0</v>
      </c>
      <c r="BG7" s="178">
        <f>Seniori!BG7</f>
        <v>0</v>
      </c>
      <c r="BH7" s="178">
        <f>Seniori!BH7</f>
        <v>0</v>
      </c>
      <c r="BI7" s="178">
        <f>Seniori!BI7</f>
        <v>0</v>
      </c>
      <c r="BJ7" s="178">
        <f>Seniori!BJ7</f>
        <v>0</v>
      </c>
      <c r="BK7" s="178" t="str">
        <f>Seniori!BK7</f>
        <v>Budapešť HUN</v>
      </c>
      <c r="BL7" s="178"/>
      <c r="BM7" s="178"/>
      <c r="BN7" s="178">
        <f>Seniori!BN7</f>
        <v>0</v>
      </c>
      <c r="BO7" s="178">
        <f>Seniori!BO7</f>
        <v>0</v>
      </c>
      <c r="BP7" s="178">
        <f>Seniori!BP7</f>
        <v>0</v>
      </c>
      <c r="BQ7" s="178">
        <f>Seniori!BQ7</f>
        <v>0</v>
      </c>
      <c r="BR7" s="178">
        <f>Seniori!BR7</f>
        <v>0</v>
      </c>
      <c r="BS7" s="178">
        <f>Seniori!BS7</f>
        <v>0</v>
      </c>
      <c r="BT7" s="178">
        <f>Seniori!BT7</f>
        <v>0</v>
      </c>
      <c r="BU7" s="178">
        <f>Seniori!BU7</f>
        <v>0</v>
      </c>
      <c r="BV7" s="178" t="str">
        <f>Seniori!BV7</f>
        <v>Las Cadenas ESP</v>
      </c>
      <c r="BW7" s="178" t="str">
        <f>Seniori!BW7</f>
        <v>Panská Lícha CZE</v>
      </c>
      <c r="BX7" s="178" t="str">
        <f>Seniori!BX7</f>
        <v>Šamorín CDI</v>
      </c>
      <c r="BY7" s="178"/>
      <c r="BZ7" s="178"/>
      <c r="CA7" s="178">
        <f>Seniori!CA7</f>
        <v>0</v>
      </c>
      <c r="CB7" s="178">
        <f>Seniori!CB7</f>
        <v>0</v>
      </c>
      <c r="CC7" s="178">
        <f>Seniori!CC7</f>
        <v>0</v>
      </c>
      <c r="CD7" s="178">
        <f>Seniori!CD7</f>
        <v>0</v>
      </c>
      <c r="CE7" s="178">
        <f>Seniori!CE7</f>
        <v>0</v>
      </c>
      <c r="CF7" s="178">
        <f>Seniori!CF7</f>
        <v>0</v>
      </c>
      <c r="CG7" s="178">
        <f>Seniori!CG7</f>
        <v>0</v>
      </c>
      <c r="CH7" s="178">
        <f>Seniori!CH7</f>
        <v>0</v>
      </c>
      <c r="CI7" s="178" t="str">
        <f>Seniori!CI7</f>
        <v>Šamorín</v>
      </c>
      <c r="CJ7" s="178"/>
      <c r="CK7" s="178">
        <f>Seniori!CK7</f>
        <v>0</v>
      </c>
      <c r="CL7" s="178">
        <f>Seniori!CL7</f>
        <v>0</v>
      </c>
      <c r="CM7" s="178">
        <f>Seniori!CM7</f>
        <v>0</v>
      </c>
      <c r="CN7" s="178">
        <f>Seniori!CN7</f>
        <v>0</v>
      </c>
      <c r="CO7" s="178">
        <f>Seniori!CO7</f>
        <v>0</v>
      </c>
      <c r="CP7" s="178">
        <f>Seniori!CP7</f>
        <v>0</v>
      </c>
      <c r="CQ7" s="178">
        <f>Seniori!CQ7</f>
        <v>0</v>
      </c>
      <c r="CR7" s="178">
        <f>Seniori!CR7</f>
        <v>0</v>
      </c>
      <c r="CS7" s="178">
        <f>Seniori!CS7</f>
        <v>0</v>
      </c>
      <c r="CT7" s="178">
        <f>Seniori!CT7</f>
        <v>0</v>
      </c>
      <c r="CU7" s="178">
        <f>Seniori!CU7</f>
        <v>0</v>
      </c>
      <c r="CV7" s="178">
        <f>Seniori!CV7</f>
        <v>0</v>
      </c>
      <c r="CW7" s="178">
        <f>Seniori!CW7</f>
        <v>0</v>
      </c>
      <c r="CX7" s="178">
        <f>Seniori!CX7</f>
        <v>0</v>
      </c>
      <c r="CY7" s="178">
        <f>Seniori!CY7</f>
        <v>0</v>
      </c>
      <c r="CZ7" s="178" t="str">
        <f>Seniori!CZ7</f>
        <v>Kisbábolna HUN</v>
      </c>
      <c r="DA7" s="178"/>
      <c r="DB7" s="178"/>
      <c r="DC7" s="178" t="str">
        <f>Seniori!DC7</f>
        <v>Dunajský Klátov</v>
      </c>
      <c r="DD7" s="178"/>
      <c r="DE7" s="178"/>
      <c r="DF7" s="178">
        <f>Seniori!DF7</f>
        <v>0</v>
      </c>
      <c r="DG7" s="178">
        <f>Seniori!DG7</f>
        <v>0</v>
      </c>
      <c r="DH7" s="178">
        <f>Seniori!DH7</f>
        <v>0</v>
      </c>
      <c r="DI7" s="178">
        <f>Seniori!DI7</f>
        <v>0</v>
      </c>
      <c r="DJ7" s="178">
        <f>Seniori!DJ7</f>
        <v>0</v>
      </c>
      <c r="DK7" s="178">
        <f>Seniori!DK7</f>
        <v>0</v>
      </c>
      <c r="DL7" s="178">
        <f>Seniori!DL7</f>
        <v>0</v>
      </c>
      <c r="DM7" s="178">
        <f>Seniori!DM7</f>
        <v>0</v>
      </c>
      <c r="DN7" s="178">
        <f>Seniori!DN7</f>
        <v>0</v>
      </c>
      <c r="DO7" s="178">
        <f>Seniori!DO7</f>
        <v>0</v>
      </c>
      <c r="DP7" s="178">
        <f>Seniori!DP7</f>
        <v>0</v>
      </c>
      <c r="DQ7" s="178">
        <f>Seniori!DQ7</f>
        <v>0</v>
      </c>
      <c r="DR7" s="178" t="str">
        <f>Seniori!DR7</f>
        <v>Těšánky CZE</v>
      </c>
      <c r="DS7" s="178"/>
      <c r="DT7" s="178"/>
      <c r="DU7" s="178">
        <f>Seniori!DU7</f>
        <v>0</v>
      </c>
      <c r="DV7" s="178">
        <f>Seniori!DV7</f>
        <v>0</v>
      </c>
      <c r="DW7" s="178">
        <f>Seniori!DW7</f>
        <v>0</v>
      </c>
      <c r="DX7" s="178">
        <f>Seniori!DX7</f>
        <v>0</v>
      </c>
      <c r="DY7" s="178">
        <f>Seniori!DY7</f>
        <v>0</v>
      </c>
      <c r="DZ7" s="178">
        <f>Seniori!DZ7</f>
        <v>0</v>
      </c>
      <c r="EA7" s="178">
        <f>Seniori!EA7</f>
        <v>0</v>
      </c>
      <c r="EB7" s="178" t="str">
        <f>Seniori!EB7</f>
        <v>Pilisjászfalu HUN</v>
      </c>
      <c r="EC7" s="178"/>
      <c r="ED7" s="178" t="str">
        <f>Seniori!ED7</f>
        <v>Pilisjászfalu HUN CDI</v>
      </c>
      <c r="EE7" s="178"/>
      <c r="EF7" s="178" t="str">
        <f>Seniori!EF7</f>
        <v>Las Cadenas ESP</v>
      </c>
      <c r="EG7" s="178" t="str">
        <f>Seniori!EG7</f>
        <v>Motešice</v>
      </c>
      <c r="EH7" s="178"/>
      <c r="EI7" s="178">
        <f>Seniori!EI7</f>
        <v>0</v>
      </c>
      <c r="EJ7" s="178">
        <f>Seniori!EJ7</f>
        <v>0</v>
      </c>
      <c r="EK7" s="178">
        <f>Seniori!EK7</f>
        <v>0</v>
      </c>
      <c r="EL7" s="178">
        <f>Seniori!EL7</f>
        <v>0</v>
      </c>
      <c r="EM7" s="178">
        <f>Seniori!EM7</f>
        <v>0</v>
      </c>
      <c r="EN7" s="178">
        <f>Seniori!EN7</f>
        <v>0</v>
      </c>
      <c r="EO7" s="178">
        <f>Seniori!EO7</f>
        <v>0</v>
      </c>
      <c r="EP7" s="178">
        <f>Seniori!EP7</f>
        <v>0</v>
      </c>
      <c r="EQ7" s="178">
        <f>Seniori!EQ7</f>
        <v>0</v>
      </c>
      <c r="ER7" s="178">
        <f>Seniori!ER7</f>
        <v>0</v>
      </c>
      <c r="ES7" s="178">
        <f>Seniori!ES7</f>
        <v>0</v>
      </c>
      <c r="ET7" s="178">
        <f>Seniori!ET7</f>
        <v>0</v>
      </c>
      <c r="EU7" s="178">
        <f>Seniori!EU7</f>
        <v>0</v>
      </c>
      <c r="EV7" s="178">
        <f>Seniori!EV7</f>
        <v>0</v>
      </c>
      <c r="EW7" s="178">
        <f>Seniori!EW7</f>
        <v>0</v>
      </c>
      <c r="EX7" s="178">
        <f>Seniori!EX7</f>
        <v>0</v>
      </c>
      <c r="EY7" s="178">
        <f>Seniori!EY7</f>
        <v>0</v>
      </c>
      <c r="EZ7" s="178">
        <f>Seniori!EZ7</f>
        <v>0</v>
      </c>
      <c r="FA7" s="178">
        <f>Seniori!FA7</f>
        <v>0</v>
      </c>
      <c r="FB7" s="178" t="str">
        <f>Seniori!FB7</f>
        <v>Olomouc CZE</v>
      </c>
      <c r="FC7" s="178"/>
      <c r="FD7" s="178" t="str">
        <f>Seniori!FD7</f>
        <v>Panská Lícha CZE</v>
      </c>
      <c r="FE7" s="178"/>
      <c r="FF7" s="178"/>
      <c r="FG7" s="178"/>
      <c r="FH7" s="178" t="str">
        <f>Seniori!FH7</f>
        <v>Cinkota HUN</v>
      </c>
      <c r="FI7" s="178"/>
      <c r="FJ7" s="178"/>
      <c r="FK7" s="178">
        <f>Seniori!FK7</f>
        <v>0</v>
      </c>
      <c r="FL7" s="178">
        <f>Seniori!FL7</f>
        <v>0</v>
      </c>
      <c r="FM7" s="178">
        <f>Seniori!FM7</f>
        <v>0</v>
      </c>
      <c r="FN7" s="178" t="str">
        <f>Seniori!FN7</f>
        <v>Panská Lícha CZE</v>
      </c>
      <c r="FO7" s="178"/>
      <c r="FP7" s="178"/>
      <c r="FQ7" s="178"/>
      <c r="FR7" s="178">
        <f>Seniori!FR7</f>
        <v>0</v>
      </c>
      <c r="FS7" s="178">
        <f>Seniori!FS7</f>
        <v>0</v>
      </c>
      <c r="FT7" s="178">
        <f>Seniori!FT7</f>
        <v>0</v>
      </c>
      <c r="FU7" s="178">
        <f>Seniori!FU7</f>
        <v>0</v>
      </c>
      <c r="FV7" s="178">
        <f>Seniori!FV7</f>
        <v>0</v>
      </c>
      <c r="FW7" s="178">
        <f>Seniori!FW7</f>
        <v>0</v>
      </c>
      <c r="FX7" s="178">
        <f>Seniori!FX7</f>
        <v>0</v>
      </c>
      <c r="FY7" s="178" t="str">
        <f>Seniori!FY7</f>
        <v>RS Team Bratislava</v>
      </c>
      <c r="FZ7" s="178"/>
      <c r="GA7" s="178"/>
      <c r="GB7" s="178"/>
      <c r="GC7" s="178" t="str">
        <f>Seniori!GC7</f>
        <v>Szilvásvárad HUN</v>
      </c>
      <c r="GD7" s="178"/>
      <c r="GE7" s="178"/>
      <c r="GF7" s="178"/>
      <c r="GG7" s="178">
        <f>Seniori!GG7</f>
        <v>0</v>
      </c>
      <c r="GH7" s="178">
        <f>Seniori!GH7</f>
        <v>0</v>
      </c>
      <c r="GI7" s="178">
        <f>Seniori!GI7</f>
        <v>0</v>
      </c>
      <c r="GJ7" s="178">
        <f>Seniori!GJ7</f>
        <v>0</v>
      </c>
      <c r="GK7" s="178">
        <f>Seniori!GK7</f>
        <v>0</v>
      </c>
      <c r="GL7" s="178">
        <f>Seniori!GL7</f>
        <v>0</v>
      </c>
      <c r="GM7" s="178">
        <f>Seniori!GM7</f>
        <v>0</v>
      </c>
      <c r="GN7" s="178">
        <f>Seniori!GN7</f>
        <v>0</v>
      </c>
      <c r="GO7" s="178">
        <f>Seniori!GO7</f>
        <v>0</v>
      </c>
      <c r="GP7" s="178" t="str">
        <f>Seniori!GP7</f>
        <v>Výškov CZE</v>
      </c>
      <c r="GQ7" s="178"/>
      <c r="GR7" s="178"/>
      <c r="GS7" s="178">
        <f>Seniori!GS7</f>
        <v>0</v>
      </c>
      <c r="GT7" s="178">
        <f>Seniori!GT7</f>
        <v>0</v>
      </c>
      <c r="GU7" s="178">
        <f>Seniori!GU7</f>
        <v>0</v>
      </c>
      <c r="GV7" s="178">
        <f>Seniori!GV7</f>
        <v>0</v>
      </c>
      <c r="GW7" s="178">
        <f>Seniori!GW7</f>
        <v>0</v>
      </c>
      <c r="GX7" s="178">
        <f>Seniori!GX7</f>
        <v>0</v>
      </c>
      <c r="GY7" s="178">
        <f>Seniori!GY7</f>
        <v>0</v>
      </c>
      <c r="GZ7" s="178" t="str">
        <f>Seniori!GZ7</f>
        <v>Motešice</v>
      </c>
      <c r="HA7" s="178"/>
      <c r="HB7" s="178">
        <f>Seniori!HB7</f>
        <v>0</v>
      </c>
      <c r="HC7" s="178">
        <f>Seniori!HC7</f>
        <v>0</v>
      </c>
      <c r="HD7" s="178">
        <f>Seniori!HD7</f>
        <v>0</v>
      </c>
      <c r="HE7" s="178">
        <f>Seniori!HE7</f>
        <v>0</v>
      </c>
      <c r="HF7" s="178">
        <f>Seniori!HF7</f>
        <v>0</v>
      </c>
      <c r="HG7" s="178">
        <f>Seniori!HG7</f>
        <v>0</v>
      </c>
      <c r="HH7" s="178">
        <f>Seniori!HH7</f>
        <v>0</v>
      </c>
      <c r="HI7" s="178">
        <f>Seniori!HI7</f>
        <v>0</v>
      </c>
      <c r="HJ7" s="178">
        <f>Seniori!HJ7</f>
        <v>0</v>
      </c>
      <c r="HK7" s="178">
        <f>Seniori!HK7</f>
        <v>0</v>
      </c>
      <c r="HL7" s="178">
        <f>Seniori!HL7</f>
        <v>0</v>
      </c>
      <c r="HM7" s="178">
        <f>Seniori!HM7</f>
        <v>0</v>
      </c>
      <c r="HN7" s="178">
        <f>Seniori!HN7</f>
        <v>0</v>
      </c>
      <c r="HO7" s="178">
        <f>Seniori!HO7</f>
        <v>0</v>
      </c>
      <c r="HP7" s="178">
        <f>Seniori!HP7</f>
        <v>0</v>
      </c>
      <c r="HQ7" s="178">
        <f>Seniori!HQ7</f>
        <v>0</v>
      </c>
      <c r="HR7" s="178">
        <f>Seniori!HR7</f>
        <v>0</v>
      </c>
      <c r="HS7" s="178">
        <f>Seniori!HS7</f>
        <v>0</v>
      </c>
      <c r="HT7" s="178">
        <f>Seniori!HT7</f>
        <v>0</v>
      </c>
      <c r="HU7" s="178" t="str">
        <f>Seniori!HU7</f>
        <v>Těšánky CZE</v>
      </c>
      <c r="HV7" s="178"/>
      <c r="HW7" s="178"/>
      <c r="HX7" s="178">
        <f>Seniori!HX7</f>
        <v>0</v>
      </c>
      <c r="HY7" s="178">
        <f>Seniori!HY7</f>
        <v>0</v>
      </c>
      <c r="HZ7" s="178">
        <f>Seniori!HZ7</f>
        <v>0</v>
      </c>
      <c r="IA7" s="178">
        <f>Seniori!IA7</f>
        <v>0</v>
      </c>
      <c r="IB7" s="178">
        <f>Seniori!IB7</f>
        <v>0</v>
      </c>
      <c r="IC7" s="178">
        <f>Seniori!IC7</f>
        <v>0</v>
      </c>
      <c r="ID7" s="178" t="str">
        <f>Seniori!ID7</f>
        <v>Motešice</v>
      </c>
      <c r="IE7" s="178"/>
      <c r="IF7" s="178">
        <f>Seniori!IF7</f>
        <v>0</v>
      </c>
      <c r="IG7" s="178">
        <f>Seniori!IG7</f>
        <v>0</v>
      </c>
      <c r="IH7" s="178">
        <f>Seniori!IH7</f>
        <v>0</v>
      </c>
      <c r="II7" s="178">
        <f>Seniori!II7</f>
        <v>0</v>
      </c>
      <c r="IJ7" s="178">
        <f>Seniori!IJ7</f>
        <v>0</v>
      </c>
      <c r="IK7" s="178">
        <f>Seniori!IK7</f>
        <v>0</v>
      </c>
      <c r="IL7" s="178">
        <f>Seniori!IL7</f>
        <v>0</v>
      </c>
      <c r="IM7" s="178">
        <f>Seniori!IM7</f>
        <v>0</v>
      </c>
      <c r="IN7" s="178">
        <f>Seniori!IN7</f>
        <v>0</v>
      </c>
      <c r="IO7" s="178">
        <f>Seniori!IO7</f>
        <v>0</v>
      </c>
      <c r="IP7" s="178">
        <f>Seniori!IP7</f>
        <v>0</v>
      </c>
      <c r="IQ7" s="178">
        <f>Seniori!IQ7</f>
        <v>0</v>
      </c>
      <c r="IR7" s="178" t="str">
        <f>Seniori!IR7</f>
        <v>Topoľčianky</v>
      </c>
      <c r="IS7" s="178"/>
      <c r="IT7" s="178"/>
      <c r="IU7" s="178">
        <f>Seniori!IU7</f>
        <v>0</v>
      </c>
      <c r="IV7" s="178">
        <f>Seniori!IV7</f>
        <v>0</v>
      </c>
      <c r="IW7" s="178">
        <f>Seniori!IW7</f>
        <v>0</v>
      </c>
      <c r="IX7" s="178">
        <f>Seniori!IX7</f>
        <v>0</v>
      </c>
      <c r="IY7" s="178">
        <f>Seniori!IY7</f>
        <v>0</v>
      </c>
      <c r="IZ7" s="178">
        <f>Seniori!IZ7</f>
        <v>0</v>
      </c>
      <c r="JA7" s="178">
        <f>Seniori!JA7</f>
        <v>0</v>
      </c>
      <c r="JB7" s="178">
        <f>Seniori!JB7</f>
        <v>0</v>
      </c>
      <c r="JC7" s="178">
        <f>Seniori!JC7</f>
        <v>0</v>
      </c>
      <c r="JD7" s="178">
        <f>Seniori!JD7</f>
        <v>0</v>
      </c>
      <c r="JE7" s="178">
        <f>Seniori!JE7</f>
        <v>0</v>
      </c>
      <c r="JF7" s="178">
        <f>Seniori!JF7</f>
        <v>0</v>
      </c>
      <c r="JG7" s="178">
        <f>Seniori!JG7</f>
        <v>0</v>
      </c>
      <c r="JH7" s="178">
        <f>Seniori!JH7</f>
        <v>0</v>
      </c>
      <c r="JI7" s="178">
        <f>Seniori!JI7</f>
        <v>0</v>
      </c>
      <c r="JJ7" s="178">
        <f>Seniori!JJ7</f>
        <v>0</v>
      </c>
      <c r="JK7" s="178" t="str">
        <f>Seniori!JK7</f>
        <v>Olomouc CZE</v>
      </c>
      <c r="JL7" s="178"/>
      <c r="JM7" s="178" t="str">
        <f>Seniori!JM7</f>
        <v>Šamorín CDI</v>
      </c>
      <c r="JN7" s="178" t="str">
        <f>Seniori!JN7</f>
        <v>Šamorín</v>
      </c>
      <c r="JO7" s="178"/>
      <c r="JP7" s="178">
        <f>Seniori!JP7</f>
        <v>0</v>
      </c>
      <c r="JQ7" s="178">
        <f>Seniori!JQ7</f>
        <v>0</v>
      </c>
      <c r="JR7" s="178">
        <f>Seniori!JR7</f>
        <v>0</v>
      </c>
      <c r="JS7" s="178">
        <f>Seniori!JS7</f>
        <v>0</v>
      </c>
      <c r="JT7" s="178">
        <f>Seniori!JT7</f>
        <v>0</v>
      </c>
      <c r="JU7" s="178">
        <f>Seniori!JU7</f>
        <v>0</v>
      </c>
      <c r="JV7" s="178">
        <f>Seniori!JV7</f>
        <v>0</v>
      </c>
      <c r="JW7" s="178">
        <f>Seniori!JW7</f>
        <v>0</v>
      </c>
      <c r="JX7" s="178">
        <f>Seniori!JX7</f>
        <v>0</v>
      </c>
      <c r="JY7" s="178">
        <f>Seniori!JY7</f>
        <v>0</v>
      </c>
      <c r="JZ7" s="178">
        <f>Seniori!JZ7</f>
        <v>0</v>
      </c>
      <c r="KA7" s="178" t="str">
        <f>Seniori!KA7</f>
        <v>St. Margarethen AUT ME</v>
      </c>
      <c r="KB7" s="178" t="str">
        <f>Seniori!KB7</f>
        <v>Panská Lícha CZE</v>
      </c>
      <c r="KC7" s="178"/>
      <c r="KD7" s="178" t="str">
        <f>Seniori!KD7</f>
        <v>Opglabbeek BEL ME</v>
      </c>
      <c r="KE7" s="178"/>
      <c r="KF7" s="178" t="str">
        <f>Seniori!KF7</f>
        <v>Szilvásvárad HUN</v>
      </c>
      <c r="KG7" s="178"/>
      <c r="KH7" s="178"/>
      <c r="KI7" s="178"/>
      <c r="KJ7" s="178">
        <f>Seniori!KJ7</f>
        <v>0</v>
      </c>
      <c r="KK7" s="178">
        <f>Seniori!KK7</f>
        <v>0</v>
      </c>
      <c r="KL7" s="178">
        <f>Seniori!KL7</f>
        <v>0</v>
      </c>
      <c r="KM7" s="178">
        <f>Seniori!KM7</f>
        <v>0</v>
      </c>
      <c r="KN7" s="178">
        <f>Seniori!KN7</f>
        <v>0</v>
      </c>
      <c r="KO7" s="178">
        <f>Seniori!KO7</f>
        <v>0</v>
      </c>
      <c r="KP7" s="178">
        <f>Seniori!KP7</f>
        <v>0</v>
      </c>
      <c r="KQ7" s="178">
        <f>Seniori!KQ7</f>
        <v>0</v>
      </c>
      <c r="KR7" s="178">
        <f>Seniori!KR7</f>
        <v>0</v>
      </c>
      <c r="KS7" s="178">
        <f>Seniori!KS7</f>
        <v>0</v>
      </c>
      <c r="KT7" s="178">
        <f>Seniori!KT7</f>
        <v>0</v>
      </c>
      <c r="KU7" s="178" t="str">
        <f>Seniori!KU7</f>
        <v>Topoľčianky MSR</v>
      </c>
      <c r="KV7" s="178"/>
      <c r="KW7" s="178"/>
      <c r="KX7" s="178">
        <f>Seniori!KX7</f>
        <v>0</v>
      </c>
      <c r="KY7" s="178">
        <f>Seniori!KY7</f>
        <v>0</v>
      </c>
      <c r="KZ7" s="178">
        <f>Seniori!KZ7</f>
        <v>0</v>
      </c>
      <c r="LA7" s="178">
        <f>Seniori!LA7</f>
        <v>0</v>
      </c>
      <c r="LB7" s="178">
        <f>Seniori!LB7</f>
        <v>0</v>
      </c>
      <c r="LC7" s="178">
        <f>Seniori!LC7</f>
        <v>0</v>
      </c>
      <c r="LD7" s="178">
        <f>Seniori!LD7</f>
        <v>0</v>
      </c>
      <c r="LE7" s="178">
        <f>Seniori!LE7</f>
        <v>0</v>
      </c>
      <c r="LF7" s="178">
        <f>Seniori!LF7</f>
        <v>0</v>
      </c>
      <c r="LG7" s="178">
        <f>Seniori!LG7</f>
        <v>0</v>
      </c>
      <c r="LH7" s="178">
        <f>Seniori!LH7</f>
        <v>0</v>
      </c>
      <c r="LI7" s="178">
        <f>Seniori!LI7</f>
        <v>0</v>
      </c>
      <c r="LJ7" s="178">
        <f>Seniori!LJ7</f>
        <v>0</v>
      </c>
      <c r="LK7" s="178">
        <f>Seniori!LK7</f>
        <v>0</v>
      </c>
      <c r="LL7" s="178">
        <f>Seniori!LL7</f>
        <v>0</v>
      </c>
      <c r="LM7" s="178">
        <f>Seniori!LM7</f>
        <v>0</v>
      </c>
      <c r="LN7" s="178">
        <f>Seniori!LN7</f>
        <v>0</v>
      </c>
      <c r="LO7" s="178" t="str">
        <f>Seniori!LO7</f>
        <v>RS Team Bratislava</v>
      </c>
      <c r="LP7" s="178"/>
      <c r="LQ7" s="178"/>
      <c r="LR7" s="178"/>
      <c r="LS7" s="178">
        <f>Seniori!LS7</f>
        <v>0</v>
      </c>
      <c r="LT7" s="178" t="str">
        <f>Seniori!LT7</f>
        <v>Vysoká pri Morave</v>
      </c>
      <c r="LU7" s="178"/>
      <c r="LV7" s="178"/>
      <c r="LW7" s="178"/>
      <c r="LX7" s="178">
        <f>Seniori!LX7</f>
        <v>0</v>
      </c>
      <c r="LY7" s="178" t="str">
        <f>Seniori!LY7</f>
        <v>Jasová</v>
      </c>
      <c r="LZ7" s="178"/>
      <c r="MA7" s="178">
        <f>Seniori!MA7</f>
        <v>0</v>
      </c>
      <c r="MB7" s="178">
        <f>Seniori!MB7</f>
        <v>0</v>
      </c>
      <c r="MC7" s="178">
        <f>Seniori!MC7</f>
        <v>0</v>
      </c>
      <c r="MD7" s="178">
        <f>Seniori!MD7</f>
        <v>0</v>
      </c>
      <c r="ME7" s="178" t="str">
        <f>Seniori!ME7</f>
        <v>Motešice</v>
      </c>
      <c r="MF7" s="178"/>
      <c r="MG7" s="178">
        <f>Seniori!MG7</f>
        <v>0</v>
      </c>
      <c r="MH7" s="178">
        <f>Seniori!MH7</f>
        <v>0</v>
      </c>
      <c r="MI7" s="178">
        <f>Seniori!MI7</f>
        <v>0</v>
      </c>
      <c r="MJ7" s="178">
        <f>Seniori!MJ7</f>
        <v>0</v>
      </c>
      <c r="MK7" s="178">
        <f>Seniori!MK7</f>
        <v>0</v>
      </c>
      <c r="ML7" s="178">
        <f>Seniori!ML7</f>
        <v>0</v>
      </c>
      <c r="MM7" s="178">
        <f>Seniori!MM7</f>
        <v>0</v>
      </c>
      <c r="MN7" s="178">
        <f>Seniori!MN7</f>
        <v>0</v>
      </c>
      <c r="MO7" s="178">
        <f>Seniori!MO7</f>
        <v>0</v>
      </c>
      <c r="MP7" s="178">
        <f>Seniori!MP7</f>
        <v>0</v>
      </c>
      <c r="MQ7" s="178">
        <f>Seniori!MQ7</f>
        <v>0</v>
      </c>
      <c r="MR7" s="178">
        <f>Seniori!MR7</f>
        <v>0</v>
      </c>
      <c r="MS7" s="178">
        <f>Seniori!MS7</f>
        <v>0</v>
      </c>
      <c r="MT7" s="178">
        <f>Seniori!MT7</f>
        <v>0</v>
      </c>
      <c r="MU7" s="178">
        <f>Seniori!MU7</f>
        <v>0</v>
      </c>
      <c r="MV7" s="178">
        <f>Seniori!MV7</f>
        <v>0</v>
      </c>
      <c r="MW7" s="178">
        <f>Seniori!MW7</f>
        <v>0</v>
      </c>
      <c r="MX7" s="178" t="str">
        <f>Seniori!MX7</f>
        <v>Topoľčianky MSR</v>
      </c>
      <c r="MY7" s="178"/>
      <c r="MZ7" s="178"/>
      <c r="NA7" s="178"/>
      <c r="NB7" s="178">
        <f>Seniori!NB7</f>
        <v>0</v>
      </c>
      <c r="NC7" s="178">
        <f>Seniori!NC7</f>
        <v>0</v>
      </c>
      <c r="ND7" s="178">
        <f>Seniori!ND7</f>
        <v>0</v>
      </c>
      <c r="NE7" s="178">
        <f>Seniori!NE7</f>
        <v>0</v>
      </c>
      <c r="NF7" s="178">
        <f>Seniori!NF7</f>
        <v>0</v>
      </c>
      <c r="NG7" s="178">
        <f>Seniori!NG7</f>
        <v>0</v>
      </c>
      <c r="NH7" s="178">
        <f>Seniori!NH7</f>
        <v>0</v>
      </c>
      <c r="NI7" s="178">
        <f>Seniori!NI7</f>
        <v>0</v>
      </c>
      <c r="NJ7" s="178">
        <f>Seniori!NJ7</f>
        <v>0</v>
      </c>
      <c r="NK7" s="178">
        <f>Seniori!NK7</f>
        <v>0</v>
      </c>
      <c r="NL7" s="178">
        <f>Seniori!NL7</f>
        <v>0</v>
      </c>
      <c r="NM7" s="178">
        <f>Seniori!NM7</f>
        <v>0</v>
      </c>
      <c r="NN7" s="178">
        <f>Seniori!NN7</f>
        <v>0</v>
      </c>
      <c r="NO7" s="178" t="str">
        <f>Seniori!NO7</f>
        <v>Dunajský Klátov</v>
      </c>
      <c r="NP7" s="178"/>
      <c r="NQ7" s="178"/>
      <c r="NR7" s="178">
        <f>Seniori!NR7</f>
        <v>0</v>
      </c>
      <c r="NS7" s="178">
        <f>Seniori!NS7</f>
        <v>0</v>
      </c>
      <c r="NT7" s="178">
        <f>Seniori!NT7</f>
        <v>0</v>
      </c>
      <c r="NU7" s="178">
        <f>Seniori!NU7</f>
        <v>0</v>
      </c>
      <c r="NV7" s="178">
        <f>Seniori!NV7</f>
        <v>0</v>
      </c>
      <c r="NW7" s="178">
        <f>Seniori!NW7</f>
        <v>0</v>
      </c>
      <c r="NX7" s="178">
        <f>Seniori!NX7</f>
        <v>0</v>
      </c>
      <c r="NY7" s="178">
        <f>Seniori!NY7</f>
        <v>0</v>
      </c>
      <c r="NZ7" s="178">
        <f>Seniori!NZ7</f>
        <v>0</v>
      </c>
      <c r="OA7" s="178" t="str">
        <f>Seniori!OA7</f>
        <v>Olomouc CZE</v>
      </c>
      <c r="OB7" s="178"/>
      <c r="OC7" s="178"/>
      <c r="OD7" s="178">
        <f>Seniori!OD7</f>
        <v>0</v>
      </c>
      <c r="OE7" s="178">
        <f>Seniori!OE7</f>
        <v>0</v>
      </c>
      <c r="OF7" s="178">
        <f>Seniori!OF7</f>
        <v>0</v>
      </c>
      <c r="OG7" s="178">
        <f>Seniori!OG7</f>
        <v>0</v>
      </c>
      <c r="OH7" s="178">
        <f>Seniori!OH7</f>
        <v>0</v>
      </c>
      <c r="OI7" s="178">
        <f>Seniori!OI7</f>
        <v>0</v>
      </c>
      <c r="OJ7" s="178">
        <f>Seniori!OJ7</f>
        <v>0</v>
      </c>
      <c r="OK7" s="178">
        <f>Seniori!OK7</f>
        <v>0</v>
      </c>
      <c r="OL7" s="178" t="str">
        <f>Seniori!OL7</f>
        <v>Olomouc CZE CDI</v>
      </c>
      <c r="OM7" s="178"/>
      <c r="ON7" s="178" t="str">
        <f>Seniori!ON7</f>
        <v>Brno CZE CDI</v>
      </c>
      <c r="OO7" s="178"/>
      <c r="OP7" s="178" t="str">
        <f>Seniori!OP7</f>
        <v>Máriakálnok HUN CDI</v>
      </c>
      <c r="OQ7" s="178"/>
      <c r="OR7" s="178" t="str">
        <f>Seniori!OR7</f>
        <v>Vysoká pri Morave</v>
      </c>
      <c r="OS7" s="178"/>
      <c r="OT7" s="178"/>
      <c r="OU7" s="178"/>
      <c r="OV7" s="178">
        <f>Seniori!OV7</f>
        <v>0</v>
      </c>
      <c r="OW7" s="178" t="str">
        <f>Seniori!OW7</f>
        <v>Panská Lícha CZE</v>
      </c>
      <c r="OX7" s="178"/>
      <c r="OY7" s="178"/>
      <c r="OZ7" s="178"/>
      <c r="PA7" s="178">
        <f>Seniori!PA7</f>
        <v>0</v>
      </c>
      <c r="PB7" s="178">
        <f>Seniori!PB7</f>
        <v>0</v>
      </c>
      <c r="PC7" s="178">
        <f>Seniori!PC7</f>
        <v>0</v>
      </c>
      <c r="PD7" s="178">
        <f>Seniori!PD7</f>
        <v>0</v>
      </c>
      <c r="PE7" s="178">
        <f>Seniori!PE7</f>
        <v>0</v>
      </c>
      <c r="PF7" s="178" t="str">
        <f>Seniori!PF7</f>
        <v>Motešice</v>
      </c>
      <c r="PG7" s="178"/>
      <c r="PH7" s="178">
        <f>Seniori!PH7</f>
        <v>0</v>
      </c>
      <c r="PI7" s="178">
        <f>Seniori!PI7</f>
        <v>0</v>
      </c>
      <c r="PJ7" s="178">
        <f>Seniori!PJ7</f>
        <v>0</v>
      </c>
      <c r="PK7" s="178">
        <f>Seniori!PK7</f>
        <v>0</v>
      </c>
      <c r="PL7" s="178">
        <f>Seniori!PL7</f>
        <v>0</v>
      </c>
      <c r="PM7" s="178">
        <f>Seniori!PM7</f>
        <v>0</v>
      </c>
      <c r="PN7" s="178">
        <f>Seniori!PN7</f>
        <v>0</v>
      </c>
      <c r="PO7" s="178">
        <f>Seniori!PO7</f>
        <v>0</v>
      </c>
      <c r="PP7" s="178">
        <f>Seniori!PP7</f>
        <v>0</v>
      </c>
      <c r="PQ7" s="178">
        <f>Seniori!PQ7</f>
        <v>0</v>
      </c>
      <c r="PR7" s="178">
        <f>Seniori!PR7</f>
        <v>0</v>
      </c>
      <c r="PS7" s="178">
        <f>Seniori!PS7</f>
        <v>0</v>
      </c>
      <c r="PT7" s="178">
        <f>Seniori!PT7</f>
        <v>0</v>
      </c>
      <c r="PU7" s="178">
        <f>Seniori!PU7</f>
        <v>0</v>
      </c>
      <c r="PV7" s="178">
        <f>Seniori!PV7</f>
        <v>0</v>
      </c>
      <c r="PW7" s="178">
        <f>Seniori!PW7</f>
        <v>0</v>
      </c>
      <c r="PX7" s="178">
        <f>Seniori!PX7</f>
        <v>0</v>
      </c>
      <c r="PY7" s="178">
        <f>Seniori!PY7</f>
        <v>0</v>
      </c>
      <c r="PZ7" s="178">
        <f>Seniori!PZ7</f>
        <v>0</v>
      </c>
      <c r="QA7" s="178">
        <f>Seniori!QA7</f>
        <v>0</v>
      </c>
      <c r="QB7" s="178">
        <f>Seniori!QB7</f>
        <v>0</v>
      </c>
      <c r="QC7" s="178">
        <f>Seniori!QC7</f>
        <v>0</v>
      </c>
      <c r="QD7" s="178" t="str">
        <f>Seniori!QD7</f>
        <v>Motešice CDI</v>
      </c>
      <c r="QE7" s="178"/>
      <c r="QF7" s="178"/>
      <c r="QG7" s="178">
        <f>Seniori!QG7</f>
        <v>0</v>
      </c>
      <c r="QH7" s="178">
        <f>Seniori!QH7</f>
        <v>0</v>
      </c>
      <c r="QI7" s="178">
        <f>Seniori!QI7</f>
        <v>0</v>
      </c>
      <c r="QJ7" s="178">
        <f>Seniori!QJ7</f>
        <v>0</v>
      </c>
      <c r="QK7" s="178">
        <f>Seniori!QK7</f>
        <v>0</v>
      </c>
      <c r="QL7" s="178">
        <f>Seniori!QL7</f>
        <v>0</v>
      </c>
      <c r="QM7" s="178">
        <f>Seniori!QM7</f>
        <v>0</v>
      </c>
      <c r="QN7" s="178">
        <f>Seniori!QN7</f>
        <v>0</v>
      </c>
      <c r="QO7" s="178">
        <f>Seniori!QO7</f>
        <v>0</v>
      </c>
      <c r="QP7" s="178">
        <f>Seniori!QP7</f>
        <v>0</v>
      </c>
      <c r="QQ7" s="178">
        <f>Seniori!QQ7</f>
        <v>0</v>
      </c>
      <c r="QR7" s="178">
        <f>Seniori!QR7</f>
        <v>0</v>
      </c>
      <c r="QS7" s="178" t="str">
        <f>Seniori!QS7</f>
        <v>Motešice</v>
      </c>
      <c r="QT7" s="178"/>
      <c r="QU7" s="178">
        <f>Seniori!QU7</f>
        <v>0</v>
      </c>
      <c r="QV7" s="178">
        <f>Seniori!QV7</f>
        <v>0</v>
      </c>
      <c r="QW7" s="178">
        <f>Seniori!QW7</f>
        <v>0</v>
      </c>
      <c r="QX7" s="178">
        <f>Seniori!QX7</f>
        <v>0</v>
      </c>
      <c r="QY7" s="178">
        <f>Seniori!QY7</f>
        <v>0</v>
      </c>
      <c r="QZ7" s="178">
        <f>Seniori!QZ7</f>
        <v>0</v>
      </c>
      <c r="RA7" s="178">
        <f>Seniori!RA7</f>
        <v>0</v>
      </c>
      <c r="RB7" s="178">
        <f>Seniori!RB7</f>
        <v>0</v>
      </c>
      <c r="RC7" s="178">
        <f>Seniori!RC7</f>
        <v>0</v>
      </c>
      <c r="RD7" s="178">
        <f>Seniori!RD7</f>
        <v>0</v>
      </c>
      <c r="RE7" s="178" t="str">
        <f>Seniori!RE7</f>
        <v>Vígľaš</v>
      </c>
      <c r="RF7" s="178"/>
      <c r="RG7" s="178">
        <f>Seniori!RG7</f>
        <v>0</v>
      </c>
      <c r="RH7" s="178">
        <f>Seniori!RH7</f>
        <v>0</v>
      </c>
      <c r="RI7" s="178">
        <f>Seniori!RI7</f>
        <v>0</v>
      </c>
      <c r="RJ7" s="178">
        <f>Seniori!RJ7</f>
        <v>0</v>
      </c>
      <c r="RK7" s="178">
        <f>Seniori!RK7</f>
        <v>0</v>
      </c>
      <c r="RL7" s="178">
        <f>Seniori!RL7</f>
        <v>0</v>
      </c>
      <c r="RM7" s="178">
        <f>Seniori!RM7</f>
        <v>0</v>
      </c>
      <c r="RN7" s="178">
        <f>Seniori!RN7</f>
        <v>0</v>
      </c>
      <c r="RO7" s="178">
        <f>Seniori!RO7</f>
        <v>0</v>
      </c>
      <c r="RP7" s="178">
        <f>Seniori!RP7</f>
        <v>0</v>
      </c>
      <c r="RQ7" s="178">
        <f>Seniori!RQ7</f>
        <v>0</v>
      </c>
      <c r="RR7" s="178">
        <f>Seniori!RR7</f>
        <v>0</v>
      </c>
      <c r="RS7" s="178">
        <f>Seniori!RS7</f>
        <v>0</v>
      </c>
      <c r="RT7" s="178">
        <f>Seniori!RT7</f>
        <v>0</v>
      </c>
      <c r="RU7" s="178" t="str">
        <f>Seniori!RU7</f>
        <v>Vysoká pri Moreve</v>
      </c>
      <c r="RV7" s="178"/>
      <c r="RW7" s="178"/>
      <c r="RX7" s="178"/>
      <c r="RY7" s="178">
        <f>Seniori!RY7</f>
        <v>0</v>
      </c>
      <c r="RZ7" s="178" t="str">
        <f>Seniori!RZ7</f>
        <v>Motešice</v>
      </c>
      <c r="SA7" s="178"/>
      <c r="SB7" s="178">
        <f>Seniori!SB7</f>
        <v>0</v>
      </c>
      <c r="SC7" s="178">
        <f>Seniori!SC7</f>
        <v>0</v>
      </c>
      <c r="SD7" s="178">
        <f>Seniori!SD7</f>
        <v>0</v>
      </c>
      <c r="SE7" s="178">
        <f>Seniori!SE7</f>
        <v>0</v>
      </c>
      <c r="SF7" s="178">
        <f>Seniori!SF7</f>
        <v>0</v>
      </c>
      <c r="SG7" s="178">
        <f>Seniori!SG7</f>
        <v>0</v>
      </c>
      <c r="SH7" s="178">
        <f>Seniori!SH7</f>
        <v>0</v>
      </c>
      <c r="SI7" s="178">
        <f>Seniori!SI7</f>
        <v>0</v>
      </c>
      <c r="SJ7" s="178">
        <f>Seniori!SJ7</f>
        <v>0</v>
      </c>
      <c r="SK7" s="178">
        <f>Seniori!SK7</f>
        <v>0</v>
      </c>
      <c r="SL7" s="178">
        <f>Seniori!SL7</f>
        <v>0</v>
      </c>
      <c r="SM7" s="178">
        <f>Seniori!SM7</f>
        <v>0</v>
      </c>
      <c r="SN7" s="178">
        <f>Seniori!SN7</f>
        <v>0</v>
      </c>
      <c r="SO7" s="178">
        <f>Seniori!SO7</f>
        <v>0</v>
      </c>
      <c r="SP7" s="178">
        <f>Seniori!SP7</f>
        <v>0</v>
      </c>
      <c r="SQ7" s="178">
        <f>Seniori!SQ7</f>
        <v>0</v>
      </c>
      <c r="SR7" s="178">
        <f>Seniori!SR7</f>
        <v>0</v>
      </c>
      <c r="SS7" s="178">
        <f>Seniori!SS7</f>
        <v>0</v>
      </c>
      <c r="ST7" s="178">
        <f>Seniori!ST7</f>
        <v>0</v>
      </c>
      <c r="SU7" s="178">
        <f>Seniori!SU7</f>
        <v>0</v>
      </c>
      <c r="SV7" s="178">
        <f>Seniori!SV7</f>
        <v>0</v>
      </c>
      <c r="SW7" s="178">
        <f>Seniori!SW7</f>
        <v>0</v>
      </c>
      <c r="SX7" s="178">
        <f>Seniori!SX7</f>
        <v>0</v>
      </c>
      <c r="SY7" s="178">
        <f>Seniori!SY7</f>
        <v>0</v>
      </c>
      <c r="SZ7" s="178">
        <f>Seniori!SZ7</f>
        <v>0</v>
      </c>
      <c r="TA7" s="178">
        <f>Seniori!TA7</f>
        <v>0</v>
      </c>
      <c r="TB7" s="178">
        <f>Seniori!TB7</f>
        <v>0</v>
      </c>
    </row>
    <row r="8" spans="1:522" s="1" customFormat="1" ht="18" customHeight="1" x14ac:dyDescent="0.3">
      <c r="A8" s="243"/>
      <c r="B8" s="236"/>
      <c r="C8" s="236"/>
      <c r="D8" s="236"/>
      <c r="E8" s="236"/>
      <c r="F8" s="236"/>
      <c r="G8" s="236"/>
      <c r="H8" s="88"/>
      <c r="I8" s="239"/>
      <c r="J8" s="239"/>
      <c r="K8" s="179" t="str">
        <f>Seniori!K8</f>
        <v>JD</v>
      </c>
      <c r="L8" s="179" t="str">
        <f>Seniori!L8</f>
        <v>JJ</v>
      </c>
      <c r="M8" s="179" t="str">
        <f>Seniori!M8</f>
        <v>4r</v>
      </c>
      <c r="N8" s="179" t="str">
        <f>Seniori!N8</f>
        <v>5rU</v>
      </c>
      <c r="O8" s="179" t="str">
        <f>Seniori!O8</f>
        <v>6rU</v>
      </c>
      <c r="P8" s="179" t="str">
        <f>Seniori!P8</f>
        <v>7rU</v>
      </c>
      <c r="Q8" s="179" t="str">
        <f>Seniori!Q8</f>
        <v>DUA</v>
      </c>
      <c r="R8" s="179" t="str">
        <f>Seniori!R8</f>
        <v>DD</v>
      </c>
      <c r="S8" s="179" t="str">
        <f>Seniori!S8</f>
        <v>JU</v>
      </c>
      <c r="T8" s="179" t="str">
        <f>Seniori!T8</f>
        <v>JD</v>
      </c>
      <c r="U8" s="179" t="str">
        <f>Seniori!U8</f>
        <v>JJ</v>
      </c>
      <c r="V8" s="179" t="str">
        <f>Seniori!V8</f>
        <v>IMI</v>
      </c>
      <c r="W8" s="179" t="str">
        <f>Seniori!W8</f>
        <v>DD</v>
      </c>
      <c r="X8" s="179" t="str">
        <f>Seniori!X8</f>
        <v>DJ</v>
      </c>
      <c r="Y8" s="179" t="str">
        <f>Seniori!Y8</f>
        <v>JJ</v>
      </c>
      <c r="Z8" s="179" t="str">
        <f>Seniori!Z8</f>
        <v>JD</v>
      </c>
      <c r="AA8" s="179" t="str">
        <f>Seniori!AA8</f>
        <v>DUA</v>
      </c>
      <c r="AB8" s="179" t="str">
        <f>Seniori!AB8</f>
        <v>P3</v>
      </c>
      <c r="AC8" s="179" t="str">
        <f>Seniori!AC8</f>
        <v>Z2</v>
      </c>
      <c r="AD8" s="179" t="str">
        <f>Seniori!AD8</f>
        <v>4r</v>
      </c>
      <c r="AE8" s="179" t="str">
        <f>Seniori!AE8</f>
        <v>5r</v>
      </c>
      <c r="AF8" s="179" t="str">
        <f>Seniori!AF8</f>
        <v>SG</v>
      </c>
      <c r="AG8" s="179" t="str">
        <f>Seniori!AG8</f>
        <v>DUB</v>
      </c>
      <c r="AH8" s="179" t="str">
        <f>Seniori!AH8</f>
        <v>JD</v>
      </c>
      <c r="AI8" s="179" t="str">
        <f>Seniori!AI8</f>
        <v>YD</v>
      </c>
      <c r="AJ8" s="179" t="str">
        <f>Seniori!AJ8</f>
        <v>JJ</v>
      </c>
      <c r="AK8" s="179" t="str">
        <f>Seniori!AK8</f>
        <v>YJ</v>
      </c>
      <c r="AL8" s="179" t="str">
        <f>Seniori!AL8</f>
        <v>DD</v>
      </c>
      <c r="AM8" s="179" t="str">
        <f>Seniori!AM8</f>
        <v>Jv</v>
      </c>
      <c r="AN8" s="179" t="str">
        <f>Seniori!AN8</f>
        <v>Yv</v>
      </c>
      <c r="AO8" s="179" t="str">
        <f>Seniori!AO8</f>
        <v>DJ</v>
      </c>
      <c r="AP8" s="179" t="str">
        <f>Seniori!AP8</f>
        <v>7rU</v>
      </c>
      <c r="AQ8" s="179" t="str">
        <f>Seniori!AQ8</f>
        <v>4r</v>
      </c>
      <c r="AR8" s="179" t="str">
        <f>Seniori!AR8</f>
        <v>4r</v>
      </c>
      <c r="AS8" s="179" t="str">
        <f>Seniori!AS8</f>
        <v>7rF</v>
      </c>
      <c r="AT8" s="179" t="str">
        <f>Seniori!AT8</f>
        <v>GPS</v>
      </c>
      <c r="AU8" s="179" t="str">
        <f>Seniori!AU8</f>
        <v>GP</v>
      </c>
      <c r="AV8" s="179" t="str">
        <f>Seniori!AV8</f>
        <v>Z3</v>
      </c>
      <c r="AW8" s="179" t="str">
        <f>Seniori!AW8</f>
        <v>P1</v>
      </c>
      <c r="AX8" s="179" t="str">
        <f>Seniori!AX8</f>
        <v>P3</v>
      </c>
      <c r="AY8" s="179" t="str">
        <f>Seniori!AY8</f>
        <v>4r</v>
      </c>
      <c r="AZ8" s="179" t="str">
        <f>Seniori!AZ8</f>
        <v>5rU</v>
      </c>
      <c r="BA8" s="179" t="str">
        <f>Seniori!BA8</f>
        <v>DUA</v>
      </c>
      <c r="BB8" s="179" t="str">
        <f>Seniori!BB8</f>
        <v>DD</v>
      </c>
      <c r="BC8" s="179" t="str">
        <f>Seniori!BC8</f>
        <v>JU</v>
      </c>
      <c r="BD8" s="179" t="str">
        <f>Seniori!BD8</f>
        <v>JD</v>
      </c>
      <c r="BE8" s="179" t="str">
        <f>Seniori!BE8</f>
        <v>IMI</v>
      </c>
      <c r="BF8" s="179" t="str">
        <f>Seniori!BF8</f>
        <v>4r</v>
      </c>
      <c r="BG8" s="179" t="str">
        <f>Seniori!BG8</f>
        <v>5rF</v>
      </c>
      <c r="BH8" s="179" t="str">
        <f>Seniori!BH8</f>
        <v>DJ</v>
      </c>
      <c r="BI8" s="179" t="str">
        <f>Seniori!BI8</f>
        <v>JJ</v>
      </c>
      <c r="BJ8" s="179" t="str">
        <f>Seniori!BJ8</f>
        <v>SG</v>
      </c>
      <c r="BK8" s="179" t="str">
        <f>Seniori!BK8</f>
        <v>L2</v>
      </c>
      <c r="BL8" s="179" t="str">
        <f>Seniori!BL8</f>
        <v>LS1</v>
      </c>
      <c r="BM8" s="179" t="str">
        <f>Seniori!BM8</f>
        <v>JD</v>
      </c>
      <c r="BN8" s="179" t="str">
        <f>Seniori!BN8</f>
        <v>SG</v>
      </c>
      <c r="BO8" s="179" t="str">
        <f>Seniori!BO8</f>
        <v>4r</v>
      </c>
      <c r="BP8" s="179" t="str">
        <f>Seniori!BP8</f>
        <v>L3</v>
      </c>
      <c r="BQ8" s="179" t="str">
        <f>Seniori!BQ8</f>
        <v>LS2</v>
      </c>
      <c r="BR8" s="179" t="str">
        <f>Seniori!BR8</f>
        <v>JJ</v>
      </c>
      <c r="BS8" s="179" t="str">
        <f>Seniori!BS8</f>
        <v>YJ</v>
      </c>
      <c r="BT8" s="179" t="str">
        <f>Seniori!BT8</f>
        <v>IMI</v>
      </c>
      <c r="BU8" s="179" t="str">
        <f>Seniori!BU8</f>
        <v>4r</v>
      </c>
      <c r="BV8" s="179" t="str">
        <f>Seniori!BV8</f>
        <v>GP</v>
      </c>
      <c r="BW8" s="179" t="str">
        <f>Seniori!BW8</f>
        <v>JD</v>
      </c>
      <c r="BX8" s="179" t="str">
        <f>Seniori!BX8</f>
        <v>5rU</v>
      </c>
      <c r="BY8" s="179" t="str">
        <f>Seniori!BY8</f>
        <v>YD</v>
      </c>
      <c r="BZ8" s="179" t="str">
        <f>Seniori!BZ8</f>
        <v>JD</v>
      </c>
      <c r="CA8" s="179" t="str">
        <f>Seniori!CA8</f>
        <v>DUB</v>
      </c>
      <c r="CB8" s="179" t="str">
        <f>Seniori!CB8</f>
        <v>5rF</v>
      </c>
      <c r="CC8" s="179" t="str">
        <f>Seniori!CC8</f>
        <v>YJ</v>
      </c>
      <c r="CD8" s="179" t="str">
        <f>Seniori!CD8</f>
        <v>JJ</v>
      </c>
      <c r="CE8" s="179" t="str">
        <f>Seniori!CE8</f>
        <v>DD</v>
      </c>
      <c r="CF8" s="179" t="str">
        <f>Seniori!CF8</f>
        <v>Jv</v>
      </c>
      <c r="CG8" s="179" t="str">
        <f>Seniori!CG8</f>
        <v>Yv</v>
      </c>
      <c r="CH8" s="179" t="str">
        <f>Seniori!CH8</f>
        <v>DJ</v>
      </c>
      <c r="CI8" s="179" t="str">
        <f>Seniori!CI8</f>
        <v>4r</v>
      </c>
      <c r="CJ8" s="179" t="str">
        <f>Seniori!CJ8</f>
        <v>5rU</v>
      </c>
      <c r="CK8" s="179" t="str">
        <f>Seniori!CK8</f>
        <v>DUA</v>
      </c>
      <c r="CL8" s="179" t="str">
        <f>Seniori!CL8</f>
        <v>6rU</v>
      </c>
      <c r="CM8" s="179" t="str">
        <f>Seniori!CM8</f>
        <v>DD</v>
      </c>
      <c r="CN8" s="179" t="str">
        <f>Seniori!CN8</f>
        <v>JU</v>
      </c>
      <c r="CO8" s="179" t="str">
        <f>Seniori!CO8</f>
        <v>YU</v>
      </c>
      <c r="CP8" s="179" t="str">
        <f>Seniori!CP8</f>
        <v>SG</v>
      </c>
      <c r="CQ8" s="179" t="str">
        <f>Seniori!CQ8</f>
        <v>IMI</v>
      </c>
      <c r="CR8" s="179" t="str">
        <f>Seniori!CR8</f>
        <v>4r</v>
      </c>
      <c r="CS8" s="179" t="str">
        <f>Seniori!CS8</f>
        <v>5rF</v>
      </c>
      <c r="CT8" s="179" t="str">
        <f>Seniori!CT8</f>
        <v>DUA</v>
      </c>
      <c r="CU8" s="179" t="str">
        <f>Seniori!CU8</f>
        <v>6rF</v>
      </c>
      <c r="CV8" s="179" t="str">
        <f>Seniori!CV8</f>
        <v>DJ</v>
      </c>
      <c r="CW8" s="179" t="str">
        <f>Seniori!CW8</f>
        <v>JD</v>
      </c>
      <c r="CX8" s="179" t="str">
        <f>Seniori!CX8</f>
        <v>YD</v>
      </c>
      <c r="CY8" s="179" t="str">
        <f>Seniori!CY8</f>
        <v>IMI</v>
      </c>
      <c r="CZ8" s="179" t="str">
        <f>Seniori!CZ8</f>
        <v>DJ</v>
      </c>
      <c r="DA8" s="179" t="str">
        <f>Seniori!DA8</f>
        <v>DD</v>
      </c>
      <c r="DB8" s="179" t="str">
        <f>Seniori!DB8</f>
        <v>4r</v>
      </c>
      <c r="DC8" s="179" t="str">
        <f>Seniori!DC8</f>
        <v>4r</v>
      </c>
      <c r="DD8" s="179" t="str">
        <f>Seniori!DD8</f>
        <v>5rU</v>
      </c>
      <c r="DE8" s="179" t="str">
        <f>Seniori!DE8</f>
        <v>P1</v>
      </c>
      <c r="DF8" s="179" t="str">
        <f>Seniori!DF8</f>
        <v>DUA</v>
      </c>
      <c r="DG8" s="179" t="str">
        <f>Seniori!DG8</f>
        <v>DD</v>
      </c>
      <c r="DH8" s="179" t="str">
        <f>Seniori!DH8</f>
        <v>LS5</v>
      </c>
      <c r="DI8" s="179" t="str">
        <f>Seniori!DI8</f>
        <v>JD</v>
      </c>
      <c r="DJ8" s="179" t="str">
        <f>Seniori!DJ8</f>
        <v>4r</v>
      </c>
      <c r="DK8" s="179" t="str">
        <f>Seniori!DK8</f>
        <v>5rF</v>
      </c>
      <c r="DL8" s="179" t="str">
        <f>Seniori!DL8</f>
        <v>6rF</v>
      </c>
      <c r="DM8" s="179" t="str">
        <f>Seniori!DM8</f>
        <v>P1</v>
      </c>
      <c r="DN8" s="179" t="str">
        <f>Seniori!DN8</f>
        <v>DUA</v>
      </c>
      <c r="DO8" s="179" t="str">
        <f>Seniori!DO8</f>
        <v>DJ</v>
      </c>
      <c r="DP8" s="179" t="str">
        <f>Seniori!DP8</f>
        <v>LS6</v>
      </c>
      <c r="DQ8" s="179" t="str">
        <f>Seniori!DQ8</f>
        <v>JJ</v>
      </c>
      <c r="DR8" s="179" t="str">
        <f>Seniori!DR8</f>
        <v>YU</v>
      </c>
      <c r="DS8" s="179" t="str">
        <f>Seniori!DS8</f>
        <v>SG</v>
      </c>
      <c r="DT8" s="179" t="str">
        <f>Seniori!DT8</f>
        <v>DUA</v>
      </c>
      <c r="DU8" s="179" t="str">
        <f>Seniori!DU8</f>
        <v>Z4</v>
      </c>
      <c r="DV8" s="179" t="str">
        <f>Seniori!DV8</f>
        <v>L0</v>
      </c>
      <c r="DW8" s="179" t="str">
        <f>Seniori!DW8</f>
        <v>DD</v>
      </c>
      <c r="DX8" s="179" t="str">
        <f>Seniori!DX8</f>
        <v>Z4</v>
      </c>
      <c r="DY8" s="179" t="str">
        <f>Seniori!DY8</f>
        <v>Z5</v>
      </c>
      <c r="DZ8" s="179" t="str">
        <f>Seniori!DZ8</f>
        <v>DD</v>
      </c>
      <c r="EA8" s="179" t="str">
        <f>Seniori!EA8</f>
        <v>DJ</v>
      </c>
      <c r="EB8" s="179" t="str">
        <f>Seniori!EB8</f>
        <v>7rU</v>
      </c>
      <c r="EC8" s="179" t="str">
        <f>Seniori!EC8</f>
        <v>7rF</v>
      </c>
      <c r="ED8" s="179" t="str">
        <f>Seniori!ED8</f>
        <v>7rU</v>
      </c>
      <c r="EE8" s="179" t="str">
        <f>Seniori!EE8</f>
        <v>7rF</v>
      </c>
      <c r="EF8" s="179" t="str">
        <f>Seniori!EF8</f>
        <v>GP</v>
      </c>
      <c r="EG8" s="179" t="str">
        <f>Seniori!EG8</f>
        <v>Z3</v>
      </c>
      <c r="EH8" s="179" t="str">
        <f>Seniori!EH8</f>
        <v>P1</v>
      </c>
      <c r="EI8" s="179" t="str">
        <f>Seniori!EI8</f>
        <v>P3</v>
      </c>
      <c r="EJ8" s="179" t="str">
        <f>Seniori!EJ8</f>
        <v>4r</v>
      </c>
      <c r="EK8" s="179" t="str">
        <f>Seniori!EK8</f>
        <v>5rU</v>
      </c>
      <c r="EL8" s="179" t="str">
        <f>Seniori!EL8</f>
        <v>7rU</v>
      </c>
      <c r="EM8" s="179" t="str">
        <f>Seniori!EM8</f>
        <v>DUA</v>
      </c>
      <c r="EN8" s="179" t="str">
        <f>Seniori!EN8</f>
        <v>DUB</v>
      </c>
      <c r="EO8" s="179" t="str">
        <f>Seniori!EO8</f>
        <v>DD</v>
      </c>
      <c r="EP8" s="179" t="str">
        <f>Seniori!EP8</f>
        <v>DJ</v>
      </c>
      <c r="EQ8" s="179" t="str">
        <f>Seniori!EQ8</f>
        <v>YU</v>
      </c>
      <c r="ER8" s="179" t="str">
        <f>Seniori!ER8</f>
        <v>Z3</v>
      </c>
      <c r="ES8" s="179" t="str">
        <f>Seniori!ES8</f>
        <v>P1</v>
      </c>
      <c r="ET8" s="179" t="str">
        <f>Seniori!ET8</f>
        <v>P3</v>
      </c>
      <c r="EU8" s="179" t="str">
        <f>Seniori!EU8</f>
        <v>4r</v>
      </c>
      <c r="EV8" s="179" t="str">
        <f>Seniori!EV8</f>
        <v>5rF</v>
      </c>
      <c r="EW8" s="179" t="str">
        <f>Seniori!EW8</f>
        <v>DUA</v>
      </c>
      <c r="EX8" s="179" t="str">
        <f>Seniori!EX8</f>
        <v>DD</v>
      </c>
      <c r="EY8" s="179" t="str">
        <f>Seniori!EY8</f>
        <v>DJ</v>
      </c>
      <c r="EZ8" s="179" t="str">
        <f>Seniori!EZ8</f>
        <v>IMI</v>
      </c>
      <c r="FA8" s="179" t="str">
        <f>Seniori!FA8</f>
        <v>SG</v>
      </c>
      <c r="FB8" s="179" t="str">
        <f>Seniori!FB8</f>
        <v>YU</v>
      </c>
      <c r="FC8" s="179" t="str">
        <f>Seniori!FC8</f>
        <v>SG</v>
      </c>
      <c r="FD8" s="179" t="str">
        <f>Seniori!FD8</f>
        <v>JU</v>
      </c>
      <c r="FE8" s="179" t="str">
        <f>Seniori!FE8</f>
        <v>DD</v>
      </c>
      <c r="FF8" s="179" t="str">
        <f>Seniori!FF8</f>
        <v>JD</v>
      </c>
      <c r="FG8" s="179" t="str">
        <f>Seniori!FG8</f>
        <v>DJ</v>
      </c>
      <c r="FH8" s="179" t="str">
        <f>Seniori!FH8</f>
        <v>Z4</v>
      </c>
      <c r="FI8" s="179" t="str">
        <f>Seniori!FI8</f>
        <v>DUA</v>
      </c>
      <c r="FJ8" s="179" t="str">
        <f>Seniori!FJ8</f>
        <v>DD</v>
      </c>
      <c r="FK8" s="179" t="str">
        <f>Seniori!FK8</f>
        <v>Z5</v>
      </c>
      <c r="FL8" s="179" t="str">
        <f>Seniori!FL8</f>
        <v>DUA</v>
      </c>
      <c r="FM8" s="179" t="str">
        <f>Seniori!FM8</f>
        <v>DJ</v>
      </c>
      <c r="FN8" s="179" t="str">
        <f>Seniori!FN8</f>
        <v>L0</v>
      </c>
      <c r="FO8" s="179" t="str">
        <f>Seniori!FO8</f>
        <v>DD</v>
      </c>
      <c r="FP8" s="179" t="str">
        <f>Seniori!FP8</f>
        <v>JU</v>
      </c>
      <c r="FQ8" s="179" t="str">
        <f>Seniori!FQ8</f>
        <v>JD</v>
      </c>
      <c r="FR8" s="179" t="str">
        <f>Seniori!FR8</f>
        <v>SG</v>
      </c>
      <c r="FS8" s="179" t="str">
        <f>Seniori!FS8</f>
        <v>DD</v>
      </c>
      <c r="FT8" s="179" t="str">
        <f>Seniori!FT8</f>
        <v>DJ</v>
      </c>
      <c r="FU8" s="179" t="str">
        <f>Seniori!FU8</f>
        <v>JU</v>
      </c>
      <c r="FV8" s="179" t="str">
        <f>Seniori!FV8</f>
        <v>JD</v>
      </c>
      <c r="FW8" s="179" t="str">
        <f>Seniori!FW8</f>
        <v>SG</v>
      </c>
      <c r="FX8" s="179" t="str">
        <f>Seniori!FX8</f>
        <v>IMI</v>
      </c>
      <c r="FY8" s="179" t="str">
        <f>Seniori!FY8</f>
        <v>Z1</v>
      </c>
      <c r="FZ8" s="179" t="str">
        <f>Seniori!FZ8</f>
        <v>P1</v>
      </c>
      <c r="GA8" s="179" t="str">
        <f>Seniori!GA8</f>
        <v>DUA</v>
      </c>
      <c r="GB8" s="179" t="str">
        <f>Seniori!GB8</f>
        <v>DD</v>
      </c>
      <c r="GC8" s="179" t="str">
        <f>Seniori!GC8</f>
        <v>DUA</v>
      </c>
      <c r="GD8" s="179" t="str">
        <f>Seniori!GD8</f>
        <v>DD</v>
      </c>
      <c r="GE8" s="179" t="str">
        <f>Seniori!GE8</f>
        <v>JD</v>
      </c>
      <c r="GF8" s="179" t="str">
        <f>Seniori!GF8</f>
        <v>YD</v>
      </c>
      <c r="GG8" s="179" t="str">
        <f>Seniori!GG8</f>
        <v>IMI</v>
      </c>
      <c r="GH8" s="179" t="str">
        <f>Seniori!GH8</f>
        <v>4r</v>
      </c>
      <c r="GI8" s="179" t="str">
        <f>Seniori!GI8</f>
        <v>5rU</v>
      </c>
      <c r="GJ8" s="179" t="str">
        <f>Seniori!GJ8</f>
        <v>DJ</v>
      </c>
      <c r="GK8" s="179" t="str">
        <f>Seniori!GK8</f>
        <v>JU</v>
      </c>
      <c r="GL8" s="179" t="str">
        <f>Seniori!GL8</f>
        <v>YJ</v>
      </c>
      <c r="GM8" s="179" t="str">
        <f>Seniori!GM8</f>
        <v>IMI</v>
      </c>
      <c r="GN8" s="179" t="str">
        <f>Seniori!GN8</f>
        <v>4r</v>
      </c>
      <c r="GO8" s="179" t="str">
        <f>Seniori!GO8</f>
        <v>5rF</v>
      </c>
      <c r="GP8" s="179" t="str">
        <f>Seniori!GP8</f>
        <v>DUA</v>
      </c>
      <c r="GQ8" s="179" t="str">
        <f>Seniori!GQ8</f>
        <v>DUA</v>
      </c>
      <c r="GR8" s="179" t="str">
        <f>Seniori!GR8</f>
        <v>L0</v>
      </c>
      <c r="GS8" s="179" t="str">
        <f>Seniori!GS8</f>
        <v>DD</v>
      </c>
      <c r="GT8" s="179" t="str">
        <f>Seniori!GT8</f>
        <v>JD</v>
      </c>
      <c r="GU8" s="179" t="str">
        <f>Seniori!GU8</f>
        <v>JJ</v>
      </c>
      <c r="GV8" s="179" t="str">
        <f>Seniori!GV8</f>
        <v>DUA</v>
      </c>
      <c r="GW8" s="179" t="str">
        <f>Seniori!GW8</f>
        <v>Z5</v>
      </c>
      <c r="GX8" s="179" t="str">
        <f>Seniori!GX8</f>
        <v>DD</v>
      </c>
      <c r="GY8" s="179" t="str">
        <f>Seniori!GY8</f>
        <v>JU</v>
      </c>
      <c r="GZ8" s="179" t="str">
        <f>Seniori!GZ8</f>
        <v>Z3</v>
      </c>
      <c r="HA8" s="179" t="str">
        <f>Seniori!HA8</f>
        <v>P1</v>
      </c>
      <c r="HB8" s="179" t="str">
        <f>Seniori!HB8</f>
        <v>P3</v>
      </c>
      <c r="HC8" s="179" t="str">
        <f>Seniori!HC8</f>
        <v>4r</v>
      </c>
      <c r="HD8" s="179" t="str">
        <f>Seniori!HD8</f>
        <v>5rU</v>
      </c>
      <c r="HE8" s="179" t="str">
        <f>Seniori!HE8</f>
        <v>7rU</v>
      </c>
      <c r="HF8" s="179" t="str">
        <f>Seniori!HF8</f>
        <v>DUA</v>
      </c>
      <c r="HG8" s="179" t="str">
        <f>Seniori!HG8</f>
        <v>DUB</v>
      </c>
      <c r="HH8" s="179" t="str">
        <f>Seniori!HH8</f>
        <v>DD</v>
      </c>
      <c r="HI8" s="179" t="str">
        <f>Seniori!HI8</f>
        <v>DJ</v>
      </c>
      <c r="HJ8" s="179" t="str">
        <f>Seniori!HJ8</f>
        <v>JU</v>
      </c>
      <c r="HK8" s="179" t="str">
        <f>Seniori!HK8</f>
        <v>YU</v>
      </c>
      <c r="HL8" s="179" t="str">
        <f>Seniori!HL8</f>
        <v>Z3</v>
      </c>
      <c r="HM8" s="179" t="str">
        <f>Seniori!HM8</f>
        <v>P3</v>
      </c>
      <c r="HN8" s="179" t="str">
        <f>Seniori!HN8</f>
        <v>4r</v>
      </c>
      <c r="HO8" s="179" t="str">
        <f>Seniori!HO8</f>
        <v>5rF</v>
      </c>
      <c r="HP8" s="179" t="str">
        <f>Seniori!HP8</f>
        <v>DUA</v>
      </c>
      <c r="HQ8" s="179" t="str">
        <f>Seniori!HQ8</f>
        <v>DD</v>
      </c>
      <c r="HR8" s="179" t="str">
        <f>Seniori!HR8</f>
        <v>DJ</v>
      </c>
      <c r="HS8" s="179" t="str">
        <f>Seniori!HS8</f>
        <v>JJ</v>
      </c>
      <c r="HT8" s="179" t="str">
        <f>Seniori!HT8</f>
        <v>SG</v>
      </c>
      <c r="HU8" s="179" t="str">
        <f>Seniori!HU8</f>
        <v>Z0</v>
      </c>
      <c r="HV8" s="179" t="str">
        <f>Seniori!HV8</f>
        <v>DUA</v>
      </c>
      <c r="HW8" s="179" t="str">
        <f>Seniori!HW8</f>
        <v>DD</v>
      </c>
      <c r="HX8" s="179" t="str">
        <f>Seniori!HX8</f>
        <v>DJ</v>
      </c>
      <c r="HY8" s="179" t="str">
        <f>Seniori!HY8</f>
        <v>Z1</v>
      </c>
      <c r="HZ8" s="179" t="str">
        <f>Seniori!HZ8</f>
        <v>DUA</v>
      </c>
      <c r="IA8" s="179" t="str">
        <f>Seniori!IA8</f>
        <v>Z4</v>
      </c>
      <c r="IB8" s="179" t="str">
        <f>Seniori!IB8</f>
        <v>L0</v>
      </c>
      <c r="IC8" s="179" t="str">
        <f>Seniori!IC8</f>
        <v>DD</v>
      </c>
      <c r="ID8" s="179" t="str">
        <f>Seniori!ID8</f>
        <v>4r</v>
      </c>
      <c r="IE8" s="179" t="str">
        <f>Seniori!IE8</f>
        <v>5rU</v>
      </c>
      <c r="IF8" s="179" t="str">
        <f>Seniori!IF8</f>
        <v>6rU</v>
      </c>
      <c r="IG8" s="179" t="str">
        <f>Seniori!IG8</f>
        <v>7rU</v>
      </c>
      <c r="IH8" s="179" t="str">
        <f>Seniori!IH8</f>
        <v>DD</v>
      </c>
      <c r="II8" s="179" t="str">
        <f>Seniori!II8</f>
        <v>JU</v>
      </c>
      <c r="IJ8" s="179" t="str">
        <f>Seniori!IJ8</f>
        <v>DUA</v>
      </c>
      <c r="IK8" s="179" t="str">
        <f>Seniori!IK8</f>
        <v>DUB</v>
      </c>
      <c r="IL8" s="179" t="str">
        <f>Seniori!IL8</f>
        <v>4r</v>
      </c>
      <c r="IM8" s="179" t="str">
        <f>Seniori!IM8</f>
        <v>5rF</v>
      </c>
      <c r="IN8" s="179" t="str">
        <f>Seniori!IN8</f>
        <v>6rU</v>
      </c>
      <c r="IO8" s="179" t="str">
        <f>Seniori!IO8</f>
        <v>DJ</v>
      </c>
      <c r="IP8" s="179" t="str">
        <f>Seniori!IP8</f>
        <v>P1</v>
      </c>
      <c r="IQ8" s="179" t="str">
        <f>Seniori!IQ8</f>
        <v>P3</v>
      </c>
      <c r="IR8" s="179" t="str">
        <f>Seniori!IR8</f>
        <v>4r</v>
      </c>
      <c r="IS8" s="179" t="str">
        <f>Seniori!IS8</f>
        <v>5rU</v>
      </c>
      <c r="IT8" s="179" t="str">
        <f>Seniori!IT8</f>
        <v>6rU</v>
      </c>
      <c r="IU8" s="179" t="str">
        <f>Seniori!IU8</f>
        <v>7rU</v>
      </c>
      <c r="IV8" s="179" t="str">
        <f>Seniori!IV8</f>
        <v>P3</v>
      </c>
      <c r="IW8" s="179" t="str">
        <f>Seniori!IW8</f>
        <v>DUA</v>
      </c>
      <c r="IX8" s="179" t="str">
        <f>Seniori!IX8</f>
        <v>DD</v>
      </c>
      <c r="IY8" s="179" t="str">
        <f>Seniori!IY8</f>
        <v>JU</v>
      </c>
      <c r="IZ8" s="179" t="str">
        <f>Seniori!IZ8</f>
        <v>YD</v>
      </c>
      <c r="JA8" s="179" t="str">
        <f>Seniori!JA8</f>
        <v>IMI</v>
      </c>
      <c r="JB8" s="179" t="str">
        <f>Seniori!JB8</f>
        <v>4r</v>
      </c>
      <c r="JC8" s="179" t="str">
        <f>Seniori!JC8</f>
        <v>5rU</v>
      </c>
      <c r="JD8" s="179" t="str">
        <f>Seniori!JD8</f>
        <v>6rU</v>
      </c>
      <c r="JE8" s="179" t="str">
        <f>Seniori!JE8</f>
        <v>P4</v>
      </c>
      <c r="JF8" s="179" t="str">
        <f>Seniori!JF8</f>
        <v>DUA</v>
      </c>
      <c r="JG8" s="179" t="str">
        <f>Seniori!JG8</f>
        <v>DJ</v>
      </c>
      <c r="JH8" s="179" t="str">
        <f>Seniori!JH8</f>
        <v>JD</v>
      </c>
      <c r="JI8" s="179" t="str">
        <f>Seniori!JI8</f>
        <v>SG</v>
      </c>
      <c r="JJ8" s="179" t="str">
        <f>Seniori!JJ8</f>
        <v>IMI</v>
      </c>
      <c r="JK8" s="179" t="str">
        <f>Seniori!JK8</f>
        <v>DJ</v>
      </c>
      <c r="JL8" s="179" t="str">
        <f>Seniori!JL8</f>
        <v>DD</v>
      </c>
      <c r="JM8" s="179" t="str">
        <f>Seniori!JM8</f>
        <v>6rU</v>
      </c>
      <c r="JN8" s="179" t="str">
        <f>Seniori!JN8</f>
        <v>4r</v>
      </c>
      <c r="JO8" s="179" t="str">
        <f>Seniori!JO8</f>
        <v>7rU</v>
      </c>
      <c r="JP8" s="179" t="str">
        <f>Seniori!JP8</f>
        <v>DUA</v>
      </c>
      <c r="JQ8" s="179" t="str">
        <f>Seniori!JQ8</f>
        <v>DD</v>
      </c>
      <c r="JR8" s="179" t="str">
        <f>Seniori!JR8</f>
        <v>JU</v>
      </c>
      <c r="JS8" s="179" t="str">
        <f>Seniori!JS8</f>
        <v>SG</v>
      </c>
      <c r="JT8" s="179" t="str">
        <f>Seniori!JT8</f>
        <v>IMI</v>
      </c>
      <c r="JU8" s="179" t="str">
        <f>Seniori!JU8</f>
        <v>4r</v>
      </c>
      <c r="JV8" s="179" t="str">
        <f>Seniori!JV8</f>
        <v>7rU</v>
      </c>
      <c r="JW8" s="179" t="str">
        <f>Seniori!JW8</f>
        <v>DUA</v>
      </c>
      <c r="JX8" s="179" t="str">
        <f>Seniori!JX8</f>
        <v>DJ</v>
      </c>
      <c r="JY8" s="179" t="str">
        <f>Seniori!JY8</f>
        <v>JD</v>
      </c>
      <c r="JZ8" s="179" t="str">
        <f>Seniori!JZ8</f>
        <v>IMI</v>
      </c>
      <c r="KA8" s="179" t="str">
        <f>Seniori!KA8</f>
        <v>YD</v>
      </c>
      <c r="KB8" s="179" t="str">
        <f>Seniori!KB8</f>
        <v>SG</v>
      </c>
      <c r="KC8" s="179" t="str">
        <f>Seniori!KC8</f>
        <v>DUA</v>
      </c>
      <c r="KD8" s="179" t="str">
        <f>Seniori!KD8</f>
        <v>JD</v>
      </c>
      <c r="KE8" s="179" t="str">
        <f>Seniori!KE8</f>
        <v>JJ</v>
      </c>
      <c r="KF8" s="179" t="str">
        <f>Seniori!KF8</f>
        <v>DD</v>
      </c>
      <c r="KG8" s="179" t="str">
        <f>Seniori!KG8</f>
        <v>LS6</v>
      </c>
      <c r="KH8" s="179" t="str">
        <f>Seniori!KH8</f>
        <v>JD</v>
      </c>
      <c r="KI8" s="179" t="str">
        <f>Seniori!KI8</f>
        <v>YD</v>
      </c>
      <c r="KJ8" s="179" t="str">
        <f>Seniori!KJ8</f>
        <v>IMI</v>
      </c>
      <c r="KK8" s="179" t="str">
        <f>Seniori!KK8</f>
        <v>4r</v>
      </c>
      <c r="KL8" s="179" t="str">
        <f>Seniori!KL8</f>
        <v>5rU</v>
      </c>
      <c r="KM8" s="179" t="str">
        <f>Seniori!KM8</f>
        <v>7rU</v>
      </c>
      <c r="KN8" s="179" t="str">
        <f>Seniori!KN8</f>
        <v>DJ</v>
      </c>
      <c r="KO8" s="179" t="str">
        <f>Seniori!KO8</f>
        <v>LS7</v>
      </c>
      <c r="KP8" s="179" t="str">
        <f>Seniori!KP8</f>
        <v>JJ</v>
      </c>
      <c r="KQ8" s="179" t="str">
        <f>Seniori!KQ8</f>
        <v>YJ</v>
      </c>
      <c r="KR8" s="179" t="str">
        <f>Seniori!KR8</f>
        <v>IMI</v>
      </c>
      <c r="KS8" s="179" t="str">
        <f>Seniori!KS8</f>
        <v>4r</v>
      </c>
      <c r="KT8" s="179" t="str">
        <f>Seniori!KT8</f>
        <v>5rF</v>
      </c>
      <c r="KU8" s="179" t="str">
        <f>Seniori!KU8</f>
        <v>4r</v>
      </c>
      <c r="KV8" s="179" t="str">
        <f>Seniori!KV8</f>
        <v>5rU</v>
      </c>
      <c r="KW8" s="179" t="str">
        <f>Seniori!KW8</f>
        <v>6rU</v>
      </c>
      <c r="KX8" s="179" t="str">
        <f>Seniori!KX8</f>
        <v>7rU</v>
      </c>
      <c r="KY8" s="179" t="str">
        <f>Seniori!KY8</f>
        <v>P3</v>
      </c>
      <c r="KZ8" s="179" t="str">
        <f>Seniori!KZ8</f>
        <v>DUA</v>
      </c>
      <c r="LA8" s="179" t="str">
        <f>Seniori!LA8</f>
        <v>DD</v>
      </c>
      <c r="LB8" s="179" t="str">
        <f>Seniori!LB8</f>
        <v>JU</v>
      </c>
      <c r="LC8" s="179" t="str">
        <f>Seniori!LC8</f>
        <v>YU</v>
      </c>
      <c r="LD8" s="179" t="str">
        <f>Seniori!LD8</f>
        <v>IMI</v>
      </c>
      <c r="LE8" s="179" t="str">
        <f>Seniori!LE8</f>
        <v>4r</v>
      </c>
      <c r="LF8" s="179" t="str">
        <f>Seniori!LF8</f>
        <v>5rF</v>
      </c>
      <c r="LG8" s="179" t="str">
        <f>Seniori!LG8</f>
        <v>6rF</v>
      </c>
      <c r="LH8" s="179" t="str">
        <f>Seniori!LH8</f>
        <v>7rF</v>
      </c>
      <c r="LI8" s="179" t="str">
        <f>Seniori!LI8</f>
        <v>P4</v>
      </c>
      <c r="LJ8" s="179" t="str">
        <f>Seniori!LJ8</f>
        <v>DUB</v>
      </c>
      <c r="LK8" s="179" t="str">
        <f>Seniori!LK8</f>
        <v>DJ</v>
      </c>
      <c r="LL8" s="179" t="str">
        <f>Seniori!LL8</f>
        <v>JD</v>
      </c>
      <c r="LM8" s="179" t="str">
        <f>Seniori!LM8</f>
        <v>SG</v>
      </c>
      <c r="LN8" s="179" t="str">
        <f>Seniori!LN8</f>
        <v>IMI</v>
      </c>
      <c r="LO8" s="179" t="str">
        <f>Seniori!LO8</f>
        <v>P3</v>
      </c>
      <c r="LP8" s="179" t="str">
        <f>Seniori!LP8</f>
        <v>Z3</v>
      </c>
      <c r="LQ8" s="179" t="str">
        <f>Seniori!LQ8</f>
        <v>DUA</v>
      </c>
      <c r="LR8" s="179" t="str">
        <f>Seniori!LR8</f>
        <v>DD</v>
      </c>
      <c r="LS8" s="179" t="str">
        <f>Seniori!LS8</f>
        <v>LS5</v>
      </c>
      <c r="LT8" s="179" t="str">
        <f>Seniori!LT8</f>
        <v>P1</v>
      </c>
      <c r="LU8" s="179" t="str">
        <f>Seniori!LU8</f>
        <v>Z1</v>
      </c>
      <c r="LV8" s="179" t="str">
        <f>Seniori!LV8</f>
        <v>Z2</v>
      </c>
      <c r="LW8" s="179" t="str">
        <f>Seniori!LW8</f>
        <v>Z3</v>
      </c>
      <c r="LX8" s="179" t="str">
        <f>Seniori!LX8</f>
        <v>Z5</v>
      </c>
      <c r="LY8" s="179" t="str">
        <f>Seniori!LY8</f>
        <v>P2</v>
      </c>
      <c r="LZ8" s="179" t="str">
        <f>Seniori!LZ8</f>
        <v>MKZ2</v>
      </c>
      <c r="MA8" s="179" t="str">
        <f>Seniori!MA8</f>
        <v>Z4</v>
      </c>
      <c r="MB8" s="179" t="str">
        <f>Seniori!MB8</f>
        <v>L2</v>
      </c>
      <c r="MC8" s="179" t="str">
        <f>Seniori!MC8</f>
        <v>LS2</v>
      </c>
      <c r="MD8" s="179" t="str">
        <f>Seniori!MD8</f>
        <v>S3</v>
      </c>
      <c r="ME8" s="179" t="str">
        <f>Seniori!ME8</f>
        <v>Z2</v>
      </c>
      <c r="MF8" s="179" t="str">
        <f>Seniori!MF8</f>
        <v>Z3</v>
      </c>
      <c r="MG8" s="179" t="str">
        <f>Seniori!MG8</f>
        <v>P1</v>
      </c>
      <c r="MH8" s="179" t="str">
        <f>Seniori!MH8</f>
        <v>P3</v>
      </c>
      <c r="MI8" s="179" t="str">
        <f>Seniori!MI8</f>
        <v>DUA</v>
      </c>
      <c r="MJ8" s="179" t="str">
        <f>Seniori!MJ8</f>
        <v>4r</v>
      </c>
      <c r="MK8" s="179" t="str">
        <f>Seniori!MK8</f>
        <v>5rU</v>
      </c>
      <c r="ML8" s="179" t="str">
        <f>Seniori!ML8</f>
        <v>7rU</v>
      </c>
      <c r="MM8" s="179" t="str">
        <f>Seniori!MM8</f>
        <v>DD</v>
      </c>
      <c r="MN8" s="179" t="str">
        <f>Seniori!MN8</f>
        <v>DJ</v>
      </c>
      <c r="MO8" s="179" t="str">
        <f>Seniori!MO8</f>
        <v>JD</v>
      </c>
      <c r="MP8" s="179" t="str">
        <f>Seniori!MP8</f>
        <v>Z2</v>
      </c>
      <c r="MQ8" s="179" t="str">
        <f>Seniori!MQ8</f>
        <v>Z3</v>
      </c>
      <c r="MR8" s="179" t="str">
        <f>Seniori!MR8</f>
        <v>P3</v>
      </c>
      <c r="MS8" s="179" t="str">
        <f>Seniori!MS8</f>
        <v>DUA</v>
      </c>
      <c r="MT8" s="179" t="str">
        <f>Seniori!MT8</f>
        <v>4r</v>
      </c>
      <c r="MU8" s="179" t="str">
        <f>Seniori!MU8</f>
        <v>5rF</v>
      </c>
      <c r="MV8" s="179" t="str">
        <f>Seniori!MV8</f>
        <v>DD</v>
      </c>
      <c r="MW8" s="179" t="str">
        <f>Seniori!MW8</f>
        <v>JJ</v>
      </c>
      <c r="MX8" s="179" t="str">
        <f>Seniori!MX8</f>
        <v>4r</v>
      </c>
      <c r="MY8" s="179" t="str">
        <f>Seniori!MY8</f>
        <v>5rU</v>
      </c>
      <c r="MZ8" s="179" t="str">
        <f>Seniori!MZ8</f>
        <v>6rU</v>
      </c>
      <c r="NA8" s="179" t="str">
        <f>Seniori!NA8</f>
        <v>P3</v>
      </c>
      <c r="NB8" s="179" t="str">
        <f>Seniori!NB8</f>
        <v>DUA</v>
      </c>
      <c r="NC8" s="179" t="str">
        <f>Seniori!NC8</f>
        <v>DD</v>
      </c>
      <c r="ND8" s="179" t="str">
        <f>Seniori!ND8</f>
        <v>JD</v>
      </c>
      <c r="NE8" s="179" t="str">
        <f>Seniori!NE8</f>
        <v>SG</v>
      </c>
      <c r="NF8" s="179" t="str">
        <f>Seniori!NF8</f>
        <v>4r</v>
      </c>
      <c r="NG8" s="179" t="str">
        <f>Seniori!NG8</f>
        <v>5rF</v>
      </c>
      <c r="NH8" s="179" t="str">
        <f>Seniori!NH8</f>
        <v>6rF</v>
      </c>
      <c r="NI8" s="179" t="str">
        <f>Seniori!NI8</f>
        <v>P4</v>
      </c>
      <c r="NJ8" s="179" t="str">
        <f>Seniori!NJ8</f>
        <v>DUA</v>
      </c>
      <c r="NK8" s="179" t="str">
        <f>Seniori!NK8</f>
        <v>DJ</v>
      </c>
      <c r="NL8" s="179" t="str">
        <f>Seniori!NL8</f>
        <v>JJ</v>
      </c>
      <c r="NM8" s="179" t="str">
        <f>Seniori!NM8</f>
        <v>SG</v>
      </c>
      <c r="NN8" s="179" t="str">
        <f>Seniori!NN8</f>
        <v>IMIv</v>
      </c>
      <c r="NO8" s="179" t="str">
        <f>Seniori!NO8</f>
        <v>P1</v>
      </c>
      <c r="NP8" s="179" t="str">
        <f>Seniori!NP8</f>
        <v>DD</v>
      </c>
      <c r="NQ8" s="179" t="str">
        <f>Seniori!NQ8</f>
        <v>4r</v>
      </c>
      <c r="NR8" s="179" t="str">
        <f>Seniori!NR8</f>
        <v>DUA</v>
      </c>
      <c r="NS8" s="179" t="str">
        <f>Seniori!NS8</f>
        <v>LS5</v>
      </c>
      <c r="NT8" s="179" t="str">
        <f>Seniori!NT8</f>
        <v>JD</v>
      </c>
      <c r="NU8" s="179" t="str">
        <f>Seniori!NU8</f>
        <v>P1</v>
      </c>
      <c r="NV8" s="179" t="str">
        <f>Seniori!NV8</f>
        <v>4r</v>
      </c>
      <c r="NW8" s="179" t="str">
        <f>Seniori!NW8</f>
        <v>LS6</v>
      </c>
      <c r="NX8" s="179" t="str">
        <f>Seniori!NX8</f>
        <v>DUA</v>
      </c>
      <c r="NY8" s="179" t="str">
        <f>Seniori!NY8</f>
        <v>JJ</v>
      </c>
      <c r="NZ8" s="179" t="str">
        <f>Seniori!NZ8</f>
        <v>DJ</v>
      </c>
      <c r="OA8" s="179" t="str">
        <f>Seniori!OA8</f>
        <v>DUA</v>
      </c>
      <c r="OB8" s="179" t="str">
        <f>Seniori!OB8</f>
        <v>DD</v>
      </c>
      <c r="OC8" s="179" t="str">
        <f>Seniori!OC8</f>
        <v>JU</v>
      </c>
      <c r="OD8" s="179" t="str">
        <f>Seniori!OD8</f>
        <v>SG</v>
      </c>
      <c r="OE8" s="179" t="str">
        <f>Seniori!OE8</f>
        <v>DUA</v>
      </c>
      <c r="OF8" s="179" t="str">
        <f>Seniori!OF8</f>
        <v>DD</v>
      </c>
      <c r="OG8" s="179" t="str">
        <f>Seniori!OG8</f>
        <v>JU</v>
      </c>
      <c r="OH8" s="179" t="str">
        <f>Seniori!OH8</f>
        <v>JD</v>
      </c>
      <c r="OI8" s="179" t="str">
        <f>Seniori!OI8</f>
        <v>IMI</v>
      </c>
      <c r="OJ8" s="179" t="str">
        <f>Seniori!OJ8</f>
        <v>DUA</v>
      </c>
      <c r="OK8" s="179" t="str">
        <f>Seniori!OK8</f>
        <v>DD</v>
      </c>
      <c r="OL8" s="179" t="str">
        <f>Seniori!OL8</f>
        <v>YD</v>
      </c>
      <c r="OM8" s="179" t="str">
        <f>Seniori!OM8</f>
        <v>YJ</v>
      </c>
      <c r="ON8" s="179" t="str">
        <f>Seniori!ON8</f>
        <v>YD</v>
      </c>
      <c r="OO8" s="179" t="str">
        <f>Seniori!OO8</f>
        <v>YJ</v>
      </c>
      <c r="OP8" s="179" t="str">
        <f>Seniori!OP8</f>
        <v>SG</v>
      </c>
      <c r="OQ8" s="179" t="str">
        <f>Seniori!OQ8</f>
        <v>IMI</v>
      </c>
      <c r="OR8" s="179" t="str">
        <f>Seniori!OR8</f>
        <v>P1</v>
      </c>
      <c r="OS8" s="179" t="str">
        <f>Seniori!OS8</f>
        <v>Z2</v>
      </c>
      <c r="OT8" s="179" t="str">
        <f>Seniori!OT8</f>
        <v>Z3</v>
      </c>
      <c r="OU8" s="179" t="str">
        <f>Seniori!OU8</f>
        <v>Z4</v>
      </c>
      <c r="OV8" s="179" t="str">
        <f>Seniori!OV8</f>
        <v>Z6</v>
      </c>
      <c r="OW8" s="179" t="str">
        <f>Seniori!OW8</f>
        <v>L0</v>
      </c>
      <c r="OX8" s="179" t="str">
        <f>Seniori!OX8</f>
        <v>DJ</v>
      </c>
      <c r="OY8" s="179" t="str">
        <f>Seniori!OY8</f>
        <v>JD</v>
      </c>
      <c r="OZ8" s="179" t="str">
        <f>Seniori!OZ8</f>
        <v>JJ</v>
      </c>
      <c r="PA8" s="179" t="str">
        <f>Seniori!PA8</f>
        <v>L0</v>
      </c>
      <c r="PB8" s="179" t="str">
        <f>Seniori!PB8</f>
        <v>DD</v>
      </c>
      <c r="PC8" s="179" t="str">
        <f>Seniori!PC8</f>
        <v>JD</v>
      </c>
      <c r="PD8" s="179" t="str">
        <f>Seniori!PD8</f>
        <v>JU</v>
      </c>
      <c r="PE8" s="179" t="str">
        <f>Seniori!PE8</f>
        <v>JU</v>
      </c>
      <c r="PF8" s="179" t="str">
        <f>Seniori!PF8</f>
        <v>Z2</v>
      </c>
      <c r="PG8" s="179" t="str">
        <f>Seniori!PG8</f>
        <v>P1</v>
      </c>
      <c r="PH8" s="179" t="str">
        <f>Seniori!PH8</f>
        <v>P3</v>
      </c>
      <c r="PI8" s="179" t="str">
        <f>Seniori!PI8</f>
        <v>Z4</v>
      </c>
      <c r="PJ8" s="179" t="str">
        <f>Seniori!PJ8</f>
        <v>DUA</v>
      </c>
      <c r="PK8" s="179" t="str">
        <f>Seniori!PK8</f>
        <v>DD</v>
      </c>
      <c r="PL8" s="179" t="str">
        <f>Seniori!PL8</f>
        <v>4r</v>
      </c>
      <c r="PM8" s="179" t="str">
        <f>Seniori!PM8</f>
        <v>5rU</v>
      </c>
      <c r="PN8" s="179" t="str">
        <f>Seniori!PN8</f>
        <v>6rU</v>
      </c>
      <c r="PO8" s="179" t="str">
        <f>Seniori!PO8</f>
        <v>JU</v>
      </c>
      <c r="PP8" s="179" t="str">
        <f>Seniori!PP8</f>
        <v>JD</v>
      </c>
      <c r="PQ8" s="179" t="str">
        <f>Seniori!PQ8</f>
        <v>Z2</v>
      </c>
      <c r="PR8" s="179" t="str">
        <f>Seniori!PR8</f>
        <v>Z3</v>
      </c>
      <c r="PS8" s="179" t="str">
        <f>Seniori!PS8</f>
        <v>P1</v>
      </c>
      <c r="PT8" s="179" t="str">
        <f>Seniori!PT8</f>
        <v>P3</v>
      </c>
      <c r="PU8" s="179" t="str">
        <f>Seniori!PU8</f>
        <v>Z4</v>
      </c>
      <c r="PV8" s="179" t="str">
        <f>Seniori!PV8</f>
        <v>DUA</v>
      </c>
      <c r="PW8" s="179" t="str">
        <f>Seniori!PW8</f>
        <v>DUB</v>
      </c>
      <c r="PX8" s="179" t="str">
        <f>Seniori!PX8</f>
        <v>4r</v>
      </c>
      <c r="PY8" s="179" t="str">
        <f>Seniori!PY8</f>
        <v>5rU</v>
      </c>
      <c r="PZ8" s="179" t="str">
        <f>Seniori!PZ8</f>
        <v>6rF</v>
      </c>
      <c r="QA8" s="179" t="str">
        <f>Seniori!QA8</f>
        <v>DJ</v>
      </c>
      <c r="QB8" s="179" t="str">
        <f>Seniori!QB8</f>
        <v>JD</v>
      </c>
      <c r="QC8" s="179" t="str">
        <f>Seniori!QC8</f>
        <v>JJ</v>
      </c>
      <c r="QD8" s="179" t="str">
        <f>Seniori!QD8</f>
        <v>7rU</v>
      </c>
      <c r="QE8" s="179" t="str">
        <f>Seniori!QE8</f>
        <v>5rU</v>
      </c>
      <c r="QF8" s="179" t="str">
        <f>Seniori!QF8</f>
        <v>DUB</v>
      </c>
      <c r="QG8" s="179" t="str">
        <f>Seniori!QG8</f>
        <v>SG</v>
      </c>
      <c r="QH8" s="179" t="str">
        <f>Seniori!QH8</f>
        <v>YD</v>
      </c>
      <c r="QI8" s="179" t="str">
        <f>Seniori!QI8</f>
        <v>JD</v>
      </c>
      <c r="QJ8" s="179" t="str">
        <f>Seniori!QJ8</f>
        <v>7rF</v>
      </c>
      <c r="QK8" s="179" t="str">
        <f>Seniori!QK8</f>
        <v>DD</v>
      </c>
      <c r="QL8" s="179" t="str">
        <f>Seniori!QL8</f>
        <v>IMI</v>
      </c>
      <c r="QM8" s="179" t="str">
        <f>Seniori!QM8</f>
        <v>YJ</v>
      </c>
      <c r="QN8" s="179" t="str">
        <f>Seniori!QN8</f>
        <v>JJ</v>
      </c>
      <c r="QO8" s="179" t="str">
        <f>Seniori!QO8</f>
        <v>Yv</v>
      </c>
      <c r="QP8" s="179" t="str">
        <f>Seniori!QP8</f>
        <v>IMIv</v>
      </c>
      <c r="QQ8" s="179" t="str">
        <f>Seniori!QQ8</f>
        <v>Jv</v>
      </c>
      <c r="QR8" s="179" t="str">
        <f>Seniori!QR8</f>
        <v>DJ</v>
      </c>
      <c r="QS8" s="179" t="str">
        <f>Seniori!QS8</f>
        <v>DUA</v>
      </c>
      <c r="QT8" s="179" t="str">
        <f>Seniori!QT8</f>
        <v>DD</v>
      </c>
      <c r="QU8" s="179" t="str">
        <f>Seniori!QU8</f>
        <v>DJ</v>
      </c>
      <c r="QV8" s="179" t="str">
        <f>Seniori!QV8</f>
        <v>YU</v>
      </c>
      <c r="QW8" s="179" t="str">
        <f>Seniori!QW8</f>
        <v>IMI</v>
      </c>
      <c r="QX8" s="179" t="str">
        <f>Seniori!QX8</f>
        <v>4r</v>
      </c>
      <c r="QY8" s="179" t="str">
        <f>Seniori!QY8</f>
        <v>YD</v>
      </c>
      <c r="QZ8" s="179" t="str">
        <f>Seniori!QZ8</f>
        <v>DD</v>
      </c>
      <c r="RA8" s="179" t="str">
        <f>Seniori!RA8</f>
        <v>DUB</v>
      </c>
      <c r="RB8" s="179" t="str">
        <f>Seniori!RB8</f>
        <v>5rU</v>
      </c>
      <c r="RC8" s="179" t="str">
        <f>Seniori!RC8</f>
        <v>YJ</v>
      </c>
      <c r="RD8" s="179" t="str">
        <f>Seniori!RD8</f>
        <v>5rF</v>
      </c>
      <c r="RE8" s="179" t="str">
        <f>Seniori!RE8</f>
        <v>Z2</v>
      </c>
      <c r="RF8" s="179" t="str">
        <f>Seniori!RF8</f>
        <v>P2</v>
      </c>
      <c r="RG8" s="179" t="str">
        <f>Seniori!RG8</f>
        <v>DUA</v>
      </c>
      <c r="RH8" s="179" t="str">
        <f>Seniori!RH8</f>
        <v>4r</v>
      </c>
      <c r="RI8" s="179" t="str">
        <f>Seniori!RI8</f>
        <v>5rU</v>
      </c>
      <c r="RJ8" s="179" t="str">
        <f>Seniori!RJ8</f>
        <v>DD</v>
      </c>
      <c r="RK8" s="179" t="str">
        <f>Seniori!RK8</f>
        <v>JU</v>
      </c>
      <c r="RL8" s="179" t="str">
        <f>Seniori!RL8</f>
        <v>YU</v>
      </c>
      <c r="RM8" s="179" t="str">
        <f>Seniori!RM8</f>
        <v>Z3</v>
      </c>
      <c r="RN8" s="179" t="str">
        <f>Seniori!RN8</f>
        <v>P4</v>
      </c>
      <c r="RO8" s="179" t="str">
        <f>Seniori!RO8</f>
        <v>Z4</v>
      </c>
      <c r="RP8" s="179" t="str">
        <f>Seniori!RP8</f>
        <v>4r</v>
      </c>
      <c r="RQ8" s="179" t="str">
        <f>Seniori!RQ8</f>
        <v>5rU</v>
      </c>
      <c r="RR8" s="179" t="str">
        <f>Seniori!RR8</f>
        <v>L11</v>
      </c>
      <c r="RS8" s="179" t="str">
        <f>Seniori!RS8</f>
        <v>JJ</v>
      </c>
      <c r="RT8" s="179" t="str">
        <f>Seniori!RT8</f>
        <v>SG</v>
      </c>
      <c r="RU8" s="179" t="str">
        <f>Seniori!RU8</f>
        <v>P2</v>
      </c>
      <c r="RV8" s="179" t="str">
        <f>Seniori!RV8</f>
        <v>Z2</v>
      </c>
      <c r="RW8" s="179" t="str">
        <f>Seniori!RW8</f>
        <v>Z3</v>
      </c>
      <c r="RX8" s="179" t="str">
        <f>Seniori!RX8</f>
        <v>Z6</v>
      </c>
      <c r="RY8" s="179" t="str">
        <f>Seniori!RY8</f>
        <v>Z7</v>
      </c>
      <c r="RZ8" s="179" t="str">
        <f>Seniori!RZ8</f>
        <v>4r</v>
      </c>
      <c r="SA8" s="179" t="str">
        <f>Seniori!SA8</f>
        <v>DUA</v>
      </c>
      <c r="SB8" s="179" t="str">
        <f>Seniori!SB8</f>
        <v>DD</v>
      </c>
      <c r="SC8" s="179" t="str">
        <f>Seniori!SC8</f>
        <v>P1</v>
      </c>
      <c r="SD8" s="179" t="str">
        <f>Seniori!SD8</f>
        <v>P3</v>
      </c>
      <c r="SE8" s="179" t="str">
        <f>Seniori!SE8</f>
        <v>4r</v>
      </c>
      <c r="SF8" s="179" t="str">
        <f>Seniori!SF8</f>
        <v>DUA</v>
      </c>
      <c r="SG8" s="179">
        <f>Seniori!SG8</f>
        <v>0</v>
      </c>
      <c r="SH8" s="179">
        <f>Seniori!SH8</f>
        <v>0</v>
      </c>
      <c r="SI8" s="179">
        <f>Seniori!SI8</f>
        <v>0</v>
      </c>
      <c r="SJ8" s="179">
        <f>Seniori!SJ8</f>
        <v>0</v>
      </c>
      <c r="SK8" s="179">
        <f>Seniori!SK8</f>
        <v>0</v>
      </c>
      <c r="SL8" s="179">
        <f>Seniori!SL8</f>
        <v>0</v>
      </c>
      <c r="SM8" s="179">
        <f>Seniori!SM8</f>
        <v>0</v>
      </c>
      <c r="SN8" s="179">
        <f>Seniori!SN8</f>
        <v>0</v>
      </c>
      <c r="SO8" s="179">
        <f>Seniori!SO8</f>
        <v>0</v>
      </c>
      <c r="SP8" s="179">
        <f>Seniori!SP8</f>
        <v>0</v>
      </c>
      <c r="SQ8" s="179">
        <f>Seniori!SQ8</f>
        <v>0</v>
      </c>
      <c r="SR8" s="179">
        <f>Seniori!SR8</f>
        <v>0</v>
      </c>
      <c r="SS8" s="179">
        <f>Seniori!SS8</f>
        <v>0</v>
      </c>
      <c r="ST8" s="179">
        <f>Seniori!ST8</f>
        <v>0</v>
      </c>
      <c r="SU8" s="179">
        <f>Seniori!SU8</f>
        <v>0</v>
      </c>
      <c r="SV8" s="179">
        <f>Seniori!SV8</f>
        <v>0</v>
      </c>
      <c r="SW8" s="179">
        <f>Seniori!SW8</f>
        <v>0</v>
      </c>
      <c r="SX8" s="179">
        <f>Seniori!SX8</f>
        <v>0</v>
      </c>
      <c r="SY8" s="179">
        <f>Seniori!SY8</f>
        <v>0</v>
      </c>
      <c r="SZ8" s="179">
        <f>Seniori!SZ8</f>
        <v>0</v>
      </c>
      <c r="TA8" s="179">
        <f>Seniori!TA8</f>
        <v>0</v>
      </c>
      <c r="TB8" s="179">
        <f>Seniori!TB8</f>
        <v>0</v>
      </c>
    </row>
    <row r="9" spans="1:522" s="27" customFormat="1" ht="18" customHeight="1" x14ac:dyDescent="0.25">
      <c r="A9" s="12">
        <v>1</v>
      </c>
      <c r="B9" s="11" t="s">
        <v>83</v>
      </c>
      <c r="C9" s="1">
        <v>8604</v>
      </c>
      <c r="D9" s="4" t="s">
        <v>69</v>
      </c>
      <c r="E9" s="1">
        <v>9560</v>
      </c>
      <c r="F9" s="1">
        <v>2010</v>
      </c>
      <c r="G9" t="s">
        <v>19</v>
      </c>
      <c r="H9"/>
      <c r="I9" s="1">
        <f t="shared" ref="I9:I11" si="0">SUM(K9:TB9)</f>
        <v>197</v>
      </c>
      <c r="J9" s="12">
        <f>R9+EO9+EP9+EX9+HH9+HQ9+HR9+IO9+Tabuľka1[[#This Row],[Stĺpec356]]+Tabuľka1[[#This Row],[Stĺpec414]]+Tabuľka1[[#This Row],[Stĺpec466]]+Tabuľka1[[#This Row],[Stĺpec461]]+Tabuľka1[[#This Row],[Stĺpec456]]+Tabuľka1[[#This Row],[Stĺpec449]]+Tabuľka1[[#This Row],[Stĺpec502]]</f>
        <v>128.5</v>
      </c>
      <c r="K9" s="106"/>
      <c r="L9" s="106"/>
      <c r="M9" s="106"/>
      <c r="N9" s="106"/>
      <c r="O9" s="106"/>
      <c r="P9" s="106"/>
      <c r="Q9" s="106">
        <f>2+3</f>
        <v>5</v>
      </c>
      <c r="R9" s="106">
        <f>4+3</f>
        <v>7</v>
      </c>
      <c r="S9" s="106"/>
      <c r="T9" s="106"/>
      <c r="U9" s="106"/>
      <c r="V9" s="106"/>
      <c r="W9" s="106">
        <f>3+2</f>
        <v>5</v>
      </c>
      <c r="X9" s="106">
        <v>2</v>
      </c>
      <c r="Y9" s="106"/>
      <c r="Z9" s="106"/>
      <c r="AA9" s="106"/>
      <c r="AB9" s="106"/>
      <c r="AC9" s="106"/>
      <c r="AD9" s="106"/>
      <c r="AE9" s="106"/>
      <c r="AF9" s="106"/>
      <c r="AG9" s="111" t="s">
        <v>307</v>
      </c>
      <c r="AH9" s="106"/>
      <c r="AI9" s="106"/>
      <c r="AJ9" s="106"/>
      <c r="AK9" s="106"/>
      <c r="AL9" s="111" t="s">
        <v>307</v>
      </c>
      <c r="AM9" s="106"/>
      <c r="AN9" s="106"/>
      <c r="AO9" s="111" t="s">
        <v>307</v>
      </c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>
        <f>2+1</f>
        <v>3</v>
      </c>
      <c r="BB9" s="106">
        <v>2</v>
      </c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 t="s">
        <v>307</v>
      </c>
      <c r="CB9" s="106"/>
      <c r="CC9" s="106"/>
      <c r="CD9" s="106"/>
      <c r="CE9" s="106" t="s">
        <v>307</v>
      </c>
      <c r="CF9" s="106"/>
      <c r="CG9" s="106"/>
      <c r="CH9" s="106" t="s">
        <v>307</v>
      </c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>
        <f>4+5</f>
        <v>9</v>
      </c>
      <c r="EP9" s="106">
        <f>4+5</f>
        <v>9</v>
      </c>
      <c r="EQ9" s="106"/>
      <c r="ER9" s="106"/>
      <c r="ES9" s="106"/>
      <c r="ET9" s="106"/>
      <c r="EU9" s="106"/>
      <c r="EV9" s="106"/>
      <c r="EW9" s="106"/>
      <c r="EX9" s="106">
        <f>4+4</f>
        <v>8</v>
      </c>
      <c r="EY9" s="106">
        <v>5</v>
      </c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>
        <f>4+4</f>
        <v>8</v>
      </c>
      <c r="HI9" s="106">
        <v>5</v>
      </c>
      <c r="HJ9" s="106"/>
      <c r="HK9" s="106"/>
      <c r="HL9" s="106"/>
      <c r="HM9" s="106"/>
      <c r="HN9" s="106"/>
      <c r="HO9" s="106"/>
      <c r="HP9" s="106"/>
      <c r="HQ9" s="106">
        <f>4+5</f>
        <v>9</v>
      </c>
      <c r="HR9" s="106">
        <f>3+4</f>
        <v>7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>
        <v>3</v>
      </c>
      <c r="II9" s="106"/>
      <c r="IJ9" s="106"/>
      <c r="IK9" s="106">
        <v>1</v>
      </c>
      <c r="IL9" s="106"/>
      <c r="IM9" s="106"/>
      <c r="IN9" s="106"/>
      <c r="IO9" s="106">
        <f>4+4</f>
        <v>8</v>
      </c>
      <c r="IP9" s="106"/>
      <c r="IQ9" s="106"/>
      <c r="IR9" s="106"/>
      <c r="IS9" s="106"/>
      <c r="IT9" s="106"/>
      <c r="IU9" s="106"/>
      <c r="IV9" s="106"/>
      <c r="IW9" s="106"/>
      <c r="IX9" s="106"/>
      <c r="IY9" s="106"/>
      <c r="IZ9" s="106"/>
      <c r="JA9" s="106"/>
      <c r="JB9" s="106"/>
      <c r="JC9" s="106"/>
      <c r="JD9" s="106"/>
      <c r="JE9" s="106"/>
      <c r="JF9" s="106"/>
      <c r="JG9" s="106"/>
      <c r="JH9" s="97"/>
      <c r="JI9" s="97"/>
      <c r="JJ9" s="97"/>
      <c r="JK9" s="97"/>
      <c r="JL9" s="97"/>
      <c r="JM9" s="97"/>
      <c r="JN9" s="97"/>
      <c r="JO9" s="97"/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06"/>
      <c r="KB9" s="106"/>
      <c r="KC9" s="106"/>
      <c r="KD9" s="106"/>
      <c r="KE9" s="106"/>
      <c r="KF9" s="106"/>
      <c r="KG9" s="106"/>
      <c r="KH9" s="106"/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11"/>
      <c r="KT9" s="106"/>
      <c r="KU9" s="106"/>
      <c r="KV9" s="97"/>
      <c r="KW9" s="97"/>
      <c r="KX9" s="97"/>
      <c r="KY9" s="97"/>
      <c r="KZ9" s="97">
        <f>(2+2)*1.5</f>
        <v>6</v>
      </c>
      <c r="LA9" s="97"/>
      <c r="LB9" s="97"/>
      <c r="LC9" s="97"/>
      <c r="LD9" s="97"/>
      <c r="LE9" s="97"/>
      <c r="LF9" s="106"/>
      <c r="LG9" s="106"/>
      <c r="LH9" s="106"/>
      <c r="LI9" s="106"/>
      <c r="LJ9" s="106">
        <f>(2+1)*1.5</f>
        <v>4.5</v>
      </c>
      <c r="LK9" s="106"/>
      <c r="LL9" s="106"/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06"/>
      <c r="LY9" s="106"/>
      <c r="LZ9" s="106"/>
      <c r="MA9" s="106"/>
      <c r="MB9" s="106"/>
      <c r="MC9" s="106"/>
      <c r="MD9" s="106"/>
      <c r="ME9" s="106"/>
      <c r="MF9" s="106"/>
      <c r="MG9" s="106"/>
      <c r="MH9" s="106"/>
      <c r="MI9" s="106"/>
      <c r="MJ9" s="106"/>
      <c r="MK9" s="106"/>
      <c r="ML9" s="106"/>
      <c r="MM9" s="106">
        <f>4+5</f>
        <v>9</v>
      </c>
      <c r="MN9" s="106">
        <v>2</v>
      </c>
      <c r="MO9" s="106"/>
      <c r="MP9" s="106"/>
      <c r="MQ9" s="106"/>
      <c r="MR9" s="106"/>
      <c r="MS9" s="106"/>
      <c r="MT9" s="106"/>
      <c r="MU9" s="106"/>
      <c r="MV9" s="106">
        <v>4</v>
      </c>
      <c r="MW9" s="106"/>
      <c r="MX9" s="106"/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06"/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06"/>
      <c r="NV9" s="106"/>
      <c r="NW9" s="106"/>
      <c r="NX9" s="106"/>
      <c r="NY9" s="106"/>
      <c r="NZ9" s="106"/>
      <c r="OA9" s="106"/>
      <c r="OB9" s="106"/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06"/>
      <c r="OP9" s="106"/>
      <c r="OQ9" s="106"/>
      <c r="OR9" s="106"/>
      <c r="OS9" s="106"/>
      <c r="OT9" s="106"/>
      <c r="OU9" s="106"/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06"/>
      <c r="PG9" s="106"/>
      <c r="PH9" s="106"/>
      <c r="PI9" s="106"/>
      <c r="PJ9" s="106">
        <v>3</v>
      </c>
      <c r="PK9" s="106">
        <f>4+5</f>
        <v>9</v>
      </c>
      <c r="PL9" s="106"/>
      <c r="PM9" s="106"/>
      <c r="PN9" s="106"/>
      <c r="PO9" s="106"/>
      <c r="PP9" s="106"/>
      <c r="PQ9" s="106"/>
      <c r="PR9" s="106"/>
      <c r="PS9" s="106"/>
      <c r="PT9" s="106"/>
      <c r="PU9" s="106"/>
      <c r="PV9" s="106">
        <f>3+3</f>
        <v>6</v>
      </c>
      <c r="PW9" s="106"/>
      <c r="PX9" s="106"/>
      <c r="PY9" s="106"/>
      <c r="PZ9" s="106"/>
      <c r="QA9" s="106">
        <f>4+5</f>
        <v>9</v>
      </c>
      <c r="QB9" s="106"/>
      <c r="QC9" s="106"/>
      <c r="QD9" s="106"/>
      <c r="QE9" s="106"/>
      <c r="QF9" s="106">
        <f>(2+4)*1.5</f>
        <v>9</v>
      </c>
      <c r="QG9" s="106"/>
      <c r="QH9" s="106"/>
      <c r="QI9" s="106"/>
      <c r="QJ9" s="106"/>
      <c r="QK9" s="106">
        <f>(3+4)*1.5</f>
        <v>10.5</v>
      </c>
      <c r="QL9" s="106"/>
      <c r="QM9" s="106"/>
      <c r="QN9" s="106"/>
      <c r="QO9" s="106"/>
      <c r="QP9" s="106"/>
      <c r="QQ9" s="106"/>
      <c r="QR9" s="106">
        <f>(2+4)*1.5</f>
        <v>9</v>
      </c>
      <c r="QS9" s="106"/>
      <c r="QT9" s="106"/>
      <c r="QU9" s="106"/>
      <c r="QV9" s="106"/>
      <c r="QW9" s="106"/>
      <c r="QX9" s="106"/>
      <c r="QY9" s="106"/>
      <c r="QZ9" s="106"/>
      <c r="RA9" s="106"/>
      <c r="RB9" s="106"/>
      <c r="RC9" s="106"/>
      <c r="RD9" s="106"/>
      <c r="RE9" s="106"/>
      <c r="RF9" s="106"/>
      <c r="RG9" s="106"/>
      <c r="RH9" s="106"/>
      <c r="RI9" s="106"/>
      <c r="RJ9" s="106"/>
      <c r="RK9" s="106"/>
      <c r="RL9" s="106"/>
      <c r="RM9" s="106"/>
      <c r="RN9" s="106"/>
      <c r="RO9" s="106"/>
      <c r="RP9" s="106"/>
      <c r="RQ9" s="106"/>
      <c r="RR9" s="106"/>
      <c r="RS9" s="106"/>
      <c r="RT9" s="106"/>
      <c r="RU9" s="106"/>
      <c r="RV9" s="106"/>
      <c r="RW9" s="106"/>
      <c r="RX9" s="106"/>
      <c r="RY9" s="106"/>
      <c r="RZ9" s="106"/>
      <c r="SA9" s="106">
        <f>3+2</f>
        <v>5</v>
      </c>
      <c r="SB9" s="106">
        <f>4+4</f>
        <v>8</v>
      </c>
      <c r="SC9" s="106"/>
      <c r="SD9" s="106"/>
      <c r="SE9" s="106"/>
      <c r="SF9" s="106">
        <f>3+4</f>
        <v>7</v>
      </c>
      <c r="SG9" s="106"/>
      <c r="SH9" s="106"/>
      <c r="SI9" s="106"/>
      <c r="SJ9" s="106"/>
      <c r="SK9" s="106"/>
      <c r="SL9" s="106"/>
      <c r="SM9" s="106"/>
      <c r="SN9" s="106"/>
      <c r="SO9" s="106"/>
      <c r="SP9" s="106"/>
      <c r="SQ9" s="106"/>
      <c r="SR9" s="106"/>
      <c r="SS9" s="106"/>
      <c r="ST9" s="106"/>
      <c r="SU9" s="106"/>
      <c r="SV9" s="106"/>
      <c r="SW9" s="106"/>
      <c r="SX9" s="106"/>
      <c r="SY9" s="106"/>
      <c r="SZ9" s="106"/>
      <c r="TA9" s="106"/>
      <c r="TB9" s="106"/>
    </row>
    <row r="10" spans="1:522" s="27" customFormat="1" ht="18" customHeight="1" x14ac:dyDescent="0.25">
      <c r="A10" s="12"/>
      <c r="B10" s="11"/>
      <c r="C10" s="1"/>
      <c r="D10" s="4" t="s">
        <v>41</v>
      </c>
      <c r="E10" s="1">
        <v>9679</v>
      </c>
      <c r="F10" s="1"/>
      <c r="G10"/>
      <c r="H10"/>
      <c r="I10" s="1">
        <f t="shared" si="0"/>
        <v>13</v>
      </c>
      <c r="J10" s="12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11"/>
      <c r="HV10" s="106"/>
      <c r="HW10" s="106"/>
      <c r="HX10" s="106"/>
      <c r="HY10" s="106"/>
      <c r="HZ10" s="111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97"/>
      <c r="JI10" s="97"/>
      <c r="JJ10" s="97"/>
      <c r="JK10" s="97"/>
      <c r="JL10" s="97"/>
      <c r="JM10" s="97"/>
      <c r="JN10" s="97"/>
      <c r="JO10" s="97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106"/>
      <c r="LG10" s="106"/>
      <c r="LH10" s="106"/>
      <c r="LI10" s="106"/>
      <c r="LJ10" s="106"/>
      <c r="LK10" s="106"/>
      <c r="LL10" s="106"/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06"/>
      <c r="LY10" s="106"/>
      <c r="LZ10" s="106"/>
      <c r="MA10" s="106"/>
      <c r="MB10" s="106"/>
      <c r="MC10" s="106"/>
      <c r="MD10" s="106"/>
      <c r="ME10" s="106"/>
      <c r="MF10" s="106"/>
      <c r="MG10" s="106"/>
      <c r="MH10" s="106"/>
      <c r="MI10" s="106">
        <f>2+2</f>
        <v>4</v>
      </c>
      <c r="MJ10" s="106"/>
      <c r="MK10" s="106"/>
      <c r="ML10" s="106"/>
      <c r="MM10" s="106"/>
      <c r="MN10" s="106"/>
      <c r="MO10" s="106"/>
      <c r="MP10" s="106"/>
      <c r="MQ10" s="106"/>
      <c r="MR10" s="106"/>
      <c r="MS10" s="106">
        <f>3+3</f>
        <v>6</v>
      </c>
      <c r="MT10" s="106"/>
      <c r="MU10" s="106"/>
      <c r="MV10" s="106"/>
      <c r="MW10" s="106"/>
      <c r="MX10" s="106"/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06"/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06"/>
      <c r="OP10" s="106"/>
      <c r="OQ10" s="106"/>
      <c r="OR10" s="106"/>
      <c r="OS10" s="106"/>
      <c r="OT10" s="106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>
        <f>2+1</f>
        <v>3</v>
      </c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06"/>
      <c r="QM10" s="106"/>
      <c r="QN10" s="106"/>
      <c r="QO10" s="106"/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/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06"/>
    </row>
    <row r="11" spans="1:522" s="27" customFormat="1" ht="18" customHeight="1" x14ac:dyDescent="0.25">
      <c r="A11" s="12"/>
      <c r="B11" s="11"/>
      <c r="C11" s="1"/>
      <c r="D11" s="4" t="s">
        <v>174</v>
      </c>
      <c r="E11" s="1">
        <v>12310</v>
      </c>
      <c r="F11" s="1"/>
      <c r="G11"/>
      <c r="H11"/>
      <c r="I11" s="1">
        <f t="shared" si="0"/>
        <v>6</v>
      </c>
      <c r="J11" s="12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11"/>
      <c r="HV11" s="106"/>
      <c r="HW11" s="106"/>
      <c r="HX11" s="106"/>
      <c r="HY11" s="106"/>
      <c r="HZ11" s="111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06"/>
      <c r="IY11" s="106"/>
      <c r="IZ11" s="106"/>
      <c r="JA11" s="106"/>
      <c r="JB11" s="106"/>
      <c r="JC11" s="106"/>
      <c r="JD11" s="106"/>
      <c r="JE11" s="106"/>
      <c r="JF11" s="106"/>
      <c r="JG11" s="106"/>
      <c r="JH11" s="97"/>
      <c r="JI11" s="97"/>
      <c r="JJ11" s="97"/>
      <c r="JK11" s="97"/>
      <c r="JL11" s="97"/>
      <c r="JM11" s="97"/>
      <c r="JN11" s="97"/>
      <c r="JO11" s="97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06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>
        <f>3</f>
        <v>3</v>
      </c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>
        <v>3</v>
      </c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06"/>
    </row>
    <row r="12" spans="1:522" s="27" customFormat="1" ht="18" customHeight="1" x14ac:dyDescent="0.25">
      <c r="A12" s="12">
        <v>2</v>
      </c>
      <c r="B12" s="11" t="s">
        <v>90</v>
      </c>
      <c r="C12" s="1">
        <v>8872</v>
      </c>
      <c r="D12" s="4" t="s">
        <v>142</v>
      </c>
      <c r="E12" s="1">
        <v>12022</v>
      </c>
      <c r="F12" s="1">
        <v>2016</v>
      </c>
      <c r="G12" t="s">
        <v>19</v>
      </c>
      <c r="H12"/>
      <c r="I12" s="1">
        <f>SUM(K12:TB12)</f>
        <v>141</v>
      </c>
      <c r="J12" s="12">
        <f>Tabuľka1[[#This Row],[Stĺpec47]]+Tabuľka1[[#This Row],[Stĺpec105]]+Tabuľka1[[#This Row],[Stĺpec210]]+Tabuľka1[[#This Row],[Stĺpec204]]+Tabuľka1[[#This Row],[Stĺpec223]]+HQ13+Tabuľka1[[#This Row],[Stĺpec288]]+Tabuľka1[[#This Row],[Stĺpec239]]+Tabuľka1[[#This Row],[Stĺpec315]]+Tabuľka1[[#This Row],[Stĺpec70]]+Tabuľka1[[#This Row],[Stĺpec368]]+Tabuľka1[[#This Row],[Stĺpec386]]+NA14+PO13+RK13</f>
        <v>123.5</v>
      </c>
      <c r="K12" s="106"/>
      <c r="L12" s="106"/>
      <c r="M12" s="106"/>
      <c r="N12" s="106"/>
      <c r="O12" s="106"/>
      <c r="P12" s="106"/>
      <c r="Q12" s="106">
        <f>1+2</f>
        <v>3</v>
      </c>
      <c r="R12" s="106">
        <f>1+2</f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11"/>
      <c r="AV12" s="106"/>
      <c r="AW12" s="106"/>
      <c r="AX12" s="106">
        <f>3+4</f>
        <v>7</v>
      </c>
      <c r="AY12" s="106"/>
      <c r="AZ12" s="106"/>
      <c r="BA12" s="106"/>
      <c r="BB12" s="106">
        <f>4+2</f>
        <v>6</v>
      </c>
      <c r="BC12" s="111"/>
      <c r="BD12" s="106"/>
      <c r="BE12" s="106"/>
      <c r="BF12" s="106"/>
      <c r="BG12" s="106"/>
      <c r="BH12" s="111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>
        <f>4+3</f>
        <v>7</v>
      </c>
      <c r="DB12" s="106"/>
      <c r="DC12" s="111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>
        <f>3+3</f>
        <v>6</v>
      </c>
      <c r="EJ12" s="106"/>
      <c r="EK12" s="106"/>
      <c r="EL12" s="106"/>
      <c r="EM12" s="106"/>
      <c r="EN12" s="106"/>
      <c r="EO12" s="106">
        <f>2+3</f>
        <v>5</v>
      </c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>
        <f>3+3</f>
        <v>6</v>
      </c>
      <c r="GD12" s="115">
        <f>4+3</f>
        <v>7</v>
      </c>
      <c r="GE12" s="106"/>
      <c r="GF12" s="106"/>
      <c r="GG12" s="106"/>
      <c r="GH12" s="106"/>
      <c r="GI12" s="106"/>
      <c r="GJ12" s="106">
        <f>4+2</f>
        <v>6</v>
      </c>
      <c r="GK12" s="106"/>
      <c r="GL12" s="106"/>
      <c r="GM12" s="111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>
        <v>3</v>
      </c>
      <c r="HC12" s="106"/>
      <c r="HD12" s="106"/>
      <c r="HE12" s="106"/>
      <c r="HF12" s="106"/>
      <c r="HG12" s="106"/>
      <c r="HH12" s="106">
        <f>3+3</f>
        <v>6</v>
      </c>
      <c r="HI12" s="106"/>
      <c r="HJ12" s="106"/>
      <c r="HK12" s="106"/>
      <c r="HL12" s="106"/>
      <c r="HM12" s="106"/>
      <c r="HN12" s="106"/>
      <c r="HO12" s="106"/>
      <c r="HP12" s="106"/>
      <c r="HQ12" s="106"/>
      <c r="HR12" s="106">
        <f>4+5</f>
        <v>9</v>
      </c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>
        <f>4</f>
        <v>4</v>
      </c>
      <c r="II12" s="106"/>
      <c r="IJ12" s="106">
        <f>3+2</f>
        <v>5</v>
      </c>
      <c r="IK12" s="106"/>
      <c r="IL12" s="106"/>
      <c r="IM12" s="106"/>
      <c r="IN12" s="106"/>
      <c r="IO12" s="106">
        <f>3+3</f>
        <v>6</v>
      </c>
      <c r="IP12" s="106"/>
      <c r="IQ12" s="106"/>
      <c r="IR12" s="106"/>
      <c r="IS12" s="106"/>
      <c r="IT12" s="106"/>
      <c r="IU12" s="106"/>
      <c r="IV12" s="106"/>
      <c r="IW12" s="106"/>
      <c r="IX12" s="106"/>
      <c r="IY12" s="106"/>
      <c r="IZ12" s="106"/>
      <c r="JA12" s="106"/>
      <c r="JB12" s="106"/>
      <c r="JC12" s="106"/>
      <c r="JD12" s="106"/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06"/>
      <c r="KB12" s="106"/>
      <c r="KC12" s="106"/>
      <c r="KD12" s="106"/>
      <c r="KE12" s="106"/>
      <c r="KF12" s="106">
        <f>4+5</f>
        <v>9</v>
      </c>
      <c r="KG12" s="106"/>
      <c r="KH12" s="106"/>
      <c r="KI12" s="106"/>
      <c r="KJ12" s="106"/>
      <c r="KK12" s="106"/>
      <c r="KL12" s="106"/>
      <c r="KM12" s="111"/>
      <c r="KN12" s="106"/>
      <c r="KO12" s="106"/>
      <c r="KP12" s="106"/>
      <c r="KQ12" s="106"/>
      <c r="KR12" s="106"/>
      <c r="KS12" s="106"/>
      <c r="KT12" s="106"/>
      <c r="KU12" s="106"/>
      <c r="KV12" s="106"/>
      <c r="KW12" s="106"/>
      <c r="KX12" s="106"/>
      <c r="KY12" s="106"/>
      <c r="KZ12" s="106">
        <f>(3+2)*1.5</f>
        <v>7.5</v>
      </c>
      <c r="LA12" s="106"/>
      <c r="LB12" s="106"/>
      <c r="LC12" s="106"/>
      <c r="LD12" s="106"/>
      <c r="LE12" s="106"/>
      <c r="LF12" s="106"/>
      <c r="LG12" s="106"/>
      <c r="LH12" s="106"/>
      <c r="LI12" s="106"/>
      <c r="LJ12" s="106">
        <f>(3+3)*1.5</f>
        <v>9</v>
      </c>
      <c r="LK12" s="106"/>
      <c r="LL12" s="106"/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06"/>
      <c r="LY12" s="106">
        <f>3+1</f>
        <v>4</v>
      </c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>
        <f>(3+4)*1.5</f>
        <v>10.5</v>
      </c>
      <c r="NB12" s="106"/>
      <c r="NC12" s="106"/>
      <c r="ND12" s="106"/>
      <c r="NE12" s="106"/>
      <c r="NF12" s="106"/>
      <c r="NG12" s="106"/>
      <c r="NH12" s="106"/>
      <c r="NI12" s="106">
        <f>(3+5)*1.5</f>
        <v>12</v>
      </c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/>
      <c r="QW12" s="106"/>
      <c r="QX12" s="106"/>
      <c r="QY12" s="106"/>
      <c r="QZ12" s="106"/>
      <c r="RA12" s="106"/>
      <c r="RB12" s="106"/>
      <c r="RC12" s="106"/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06"/>
    </row>
    <row r="13" spans="1:522" s="27" customFormat="1" ht="18" customHeight="1" x14ac:dyDescent="0.25">
      <c r="A13" s="12"/>
      <c r="B13" s="11"/>
      <c r="C13" s="1"/>
      <c r="D13" s="4" t="s">
        <v>175</v>
      </c>
      <c r="E13" s="1">
        <v>11480</v>
      </c>
      <c r="F13" s="1"/>
      <c r="G13"/>
      <c r="H13"/>
      <c r="I13" s="1">
        <f>SUM(K13:TB13)</f>
        <v>49</v>
      </c>
      <c r="J13" s="12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11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11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>
        <f>3+2</f>
        <v>5</v>
      </c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>
        <f>3+4</f>
        <v>7</v>
      </c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>
        <f>2+1</f>
        <v>3</v>
      </c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06"/>
      <c r="KB13" s="106"/>
      <c r="KC13" s="106"/>
      <c r="KD13" s="106"/>
      <c r="KE13" s="106"/>
      <c r="KF13" s="106">
        <f>3+3</f>
        <v>6</v>
      </c>
      <c r="KG13" s="106"/>
      <c r="KH13" s="106"/>
      <c r="KI13" s="106"/>
      <c r="KJ13" s="106"/>
      <c r="KK13" s="106"/>
      <c r="KL13" s="106"/>
      <c r="KM13" s="106"/>
      <c r="KN13" s="106">
        <f>4+1</f>
        <v>5</v>
      </c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 t="s">
        <v>307</v>
      </c>
      <c r="LA13" s="106"/>
      <c r="LB13" s="106"/>
      <c r="LC13" s="106"/>
      <c r="LD13" s="106"/>
      <c r="LE13" s="106"/>
      <c r="LF13" s="106"/>
      <c r="LG13" s="106"/>
      <c r="LH13" s="106"/>
      <c r="LI13" s="106"/>
      <c r="LJ13" s="111" t="s">
        <v>307</v>
      </c>
      <c r="LK13" s="106"/>
      <c r="LL13" s="106"/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>
        <f>6+5</f>
        <v>11</v>
      </c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>
        <f>6+2</f>
        <v>8</v>
      </c>
      <c r="RL13" s="106"/>
      <c r="RM13" s="106"/>
      <c r="RN13" s="106"/>
      <c r="RO13" s="106"/>
      <c r="RP13" s="106"/>
      <c r="RQ13" s="106"/>
      <c r="RR13" s="106">
        <f>3+1</f>
        <v>4</v>
      </c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06"/>
    </row>
    <row r="14" spans="1:522" s="27" customFormat="1" ht="18" customHeight="1" x14ac:dyDescent="0.25">
      <c r="A14" s="12"/>
      <c r="B14" s="11"/>
      <c r="C14" s="1"/>
      <c r="D14" s="4" t="s">
        <v>408</v>
      </c>
      <c r="E14" s="1">
        <v>12826</v>
      </c>
      <c r="F14" s="1"/>
      <c r="G14"/>
      <c r="H14"/>
      <c r="I14" s="1">
        <f>SUM(K14:TB14)</f>
        <v>30</v>
      </c>
      <c r="J14" s="12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11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11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11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11"/>
      <c r="KN14" s="106"/>
      <c r="KO14" s="106"/>
      <c r="KP14" s="106"/>
      <c r="KQ14" s="106"/>
      <c r="KR14" s="106"/>
      <c r="KS14" s="111"/>
      <c r="KT14" s="106"/>
      <c r="KU14" s="106"/>
      <c r="KV14" s="106"/>
      <c r="KW14" s="106"/>
      <c r="KX14" s="106"/>
      <c r="KY14" s="106"/>
      <c r="KZ14" s="106"/>
      <c r="LA14" s="111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>
        <v>2</v>
      </c>
      <c r="LZ14" s="106">
        <f>3+2</f>
        <v>5</v>
      </c>
      <c r="MA14" s="106"/>
      <c r="MB14" s="106"/>
      <c r="MC14" s="106"/>
      <c r="MD14" s="106"/>
      <c r="ME14" s="106"/>
      <c r="MF14" s="106"/>
      <c r="MG14" s="106"/>
      <c r="MH14" s="106">
        <f>3+3</f>
        <v>6</v>
      </c>
      <c r="MI14" s="106"/>
      <c r="MJ14" s="106"/>
      <c r="MK14" s="106"/>
      <c r="ML14" s="106"/>
      <c r="MM14" s="106"/>
      <c r="MN14" s="106"/>
      <c r="MO14" s="106"/>
      <c r="MP14" s="106"/>
      <c r="MQ14" s="106"/>
      <c r="MR14" s="106">
        <f>3+2</f>
        <v>5</v>
      </c>
      <c r="MS14" s="106"/>
      <c r="MT14" s="106"/>
      <c r="MU14" s="106"/>
      <c r="MV14" s="106"/>
      <c r="MW14" s="106"/>
      <c r="MX14" s="106"/>
      <c r="MY14" s="106"/>
      <c r="MZ14" s="106"/>
      <c r="NA14" s="106">
        <f>(2+3)*1.5</f>
        <v>7.5</v>
      </c>
      <c r="NB14" s="106"/>
      <c r="NC14" s="106"/>
      <c r="ND14" s="106"/>
      <c r="NE14" s="106"/>
      <c r="NF14" s="106"/>
      <c r="NG14" s="106"/>
      <c r="NH14" s="106"/>
      <c r="NI14" s="106">
        <f>(2+1)*1.5</f>
        <v>4.5</v>
      </c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</row>
    <row r="15" spans="1:522" s="27" customFormat="1" ht="18" customHeight="1" x14ac:dyDescent="0.25">
      <c r="A15" s="12"/>
      <c r="B15" s="11"/>
      <c r="C15" s="1"/>
      <c r="D15" s="4" t="s">
        <v>627</v>
      </c>
      <c r="E15" s="1">
        <v>13083</v>
      </c>
      <c r="F15" s="1">
        <v>2019</v>
      </c>
      <c r="G15"/>
      <c r="H15"/>
      <c r="I15" s="1">
        <f>SUM(K15:TB15)</f>
        <v>7</v>
      </c>
      <c r="J15" s="12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11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11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11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06"/>
      <c r="IY15" s="106"/>
      <c r="IZ15" s="106"/>
      <c r="JA15" s="106"/>
      <c r="JB15" s="106"/>
      <c r="JC15" s="106"/>
      <c r="JD15" s="106"/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11"/>
      <c r="KN15" s="106"/>
      <c r="KO15" s="106"/>
      <c r="KP15" s="106"/>
      <c r="KQ15" s="106"/>
      <c r="KR15" s="106"/>
      <c r="KS15" s="111"/>
      <c r="KT15" s="106"/>
      <c r="KU15" s="106"/>
      <c r="KV15" s="106"/>
      <c r="KW15" s="106"/>
      <c r="KX15" s="106"/>
      <c r="KY15" s="106"/>
      <c r="KZ15" s="106"/>
      <c r="LA15" s="111"/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>
        <f>2+2</f>
        <v>4</v>
      </c>
      <c r="RH15" s="106"/>
      <c r="RI15" s="106"/>
      <c r="RJ15" s="106"/>
      <c r="RK15" s="106"/>
      <c r="RL15" s="106"/>
      <c r="RM15" s="106">
        <f>2+1</f>
        <v>3</v>
      </c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</row>
    <row r="16" spans="1:522" s="27" customFormat="1" ht="18" customHeight="1" x14ac:dyDescent="0.25">
      <c r="A16" s="12">
        <v>3</v>
      </c>
      <c r="B16" s="11" t="s">
        <v>258</v>
      </c>
      <c r="C16" s="1">
        <v>8575</v>
      </c>
      <c r="D16" t="s">
        <v>89</v>
      </c>
      <c r="E16" s="1">
        <v>11628</v>
      </c>
      <c r="F16" s="1">
        <v>2010</v>
      </c>
      <c r="G16" t="s">
        <v>29</v>
      </c>
      <c r="H16"/>
      <c r="I16" s="1">
        <f t="shared" ref="I16:I17" si="1">SUM(K16:TB16)</f>
        <v>81</v>
      </c>
      <c r="J16" s="12">
        <f>CM17+CT17+Tabuľka1[[#This Row],[Stĺpec110]]+DG17+DO17+IX17+JG17+JK17+JL17+Tabuľka1[[#This Row],[Stĺpec302]]+KC17+Tabuľka1[[#This Row],[Stĺpec395]]+Tabuľka1[[#This Row],[Stĺpec441]]+Tabuľka1[[#This Row],[Stĺpec440]]+Tabuľka1[[#This Row],[Stĺpec486]]</f>
        <v>84</v>
      </c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>
        <v>3</v>
      </c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>
        <f>4+3</f>
        <v>7</v>
      </c>
      <c r="CW16" s="106"/>
      <c r="CX16" s="106"/>
      <c r="CY16" s="106"/>
      <c r="CZ16" s="106"/>
      <c r="DA16" s="106"/>
      <c r="DB16" s="106"/>
      <c r="DC16" s="106"/>
      <c r="DD16" s="111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11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>
        <v>3</v>
      </c>
      <c r="IX16" s="106">
        <v>3</v>
      </c>
      <c r="IY16" s="106"/>
      <c r="IZ16" s="106"/>
      <c r="JA16" s="106"/>
      <c r="JB16" s="106"/>
      <c r="JC16" s="106"/>
      <c r="JD16" s="106"/>
      <c r="JE16" s="106"/>
      <c r="JF16" s="106"/>
      <c r="JG16" s="106">
        <v>3</v>
      </c>
      <c r="JH16" s="97"/>
      <c r="JI16" s="97"/>
      <c r="JJ16" s="97"/>
      <c r="JK16" s="97">
        <v>3</v>
      </c>
      <c r="JL16" s="97">
        <v>3</v>
      </c>
      <c r="JM16" s="97"/>
      <c r="JN16" s="97"/>
      <c r="JO16" s="97"/>
      <c r="JP16" s="106">
        <v>3</v>
      </c>
      <c r="JQ16" s="106">
        <v>4</v>
      </c>
      <c r="JR16" s="106"/>
      <c r="JS16" s="106"/>
      <c r="JT16" s="106"/>
      <c r="JU16" s="106"/>
      <c r="JV16" s="106"/>
      <c r="JW16" s="106">
        <f>3+1</f>
        <v>4</v>
      </c>
      <c r="JX16" s="106">
        <v>4</v>
      </c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>
        <f>(1+1)*1.5</f>
        <v>3</v>
      </c>
      <c r="LA16" s="106"/>
      <c r="LB16" s="106"/>
      <c r="LC16" s="106"/>
      <c r="LD16" s="106"/>
      <c r="LE16" s="106"/>
      <c r="LF16" s="106"/>
      <c r="LG16" s="106"/>
      <c r="LH16" s="106"/>
      <c r="LI16" s="106"/>
      <c r="LJ16" s="111" t="s">
        <v>307</v>
      </c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>
        <f>3+3</f>
        <v>6</v>
      </c>
      <c r="OF16" s="106">
        <v>3</v>
      </c>
      <c r="OG16" s="106"/>
      <c r="OH16" s="106"/>
      <c r="OI16" s="106"/>
      <c r="OJ16" s="106">
        <f>3+3</f>
        <v>6</v>
      </c>
      <c r="OK16" s="106">
        <f>4+3</f>
        <v>7</v>
      </c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>
        <f>1+1</f>
        <v>2</v>
      </c>
      <c r="RH16" s="106"/>
      <c r="RI16" s="106"/>
      <c r="RJ16" s="106">
        <v>4</v>
      </c>
      <c r="RK16" s="106"/>
      <c r="RL16" s="106"/>
      <c r="RM16" s="106"/>
      <c r="RN16" s="106"/>
      <c r="RO16" s="106">
        <f>3+1</f>
        <v>4</v>
      </c>
      <c r="RP16" s="106"/>
      <c r="RQ16" s="106"/>
      <c r="RR16" s="106">
        <f>4+2</f>
        <v>6</v>
      </c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06"/>
    </row>
    <row r="17" spans="1:522" s="27" customFormat="1" ht="18" customHeight="1" x14ac:dyDescent="0.25">
      <c r="A17" s="12"/>
      <c r="B17" s="11"/>
      <c r="C17" s="1"/>
      <c r="D17" t="s">
        <v>198</v>
      </c>
      <c r="E17" s="1">
        <v>12362</v>
      </c>
      <c r="F17" s="1">
        <v>2017</v>
      </c>
      <c r="G17"/>
      <c r="H17"/>
      <c r="I17" s="1">
        <f t="shared" si="1"/>
        <v>68.5</v>
      </c>
      <c r="J17" s="12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>
        <f>4+3</f>
        <v>7</v>
      </c>
      <c r="CN17" s="106"/>
      <c r="CO17" s="106"/>
      <c r="CP17" s="106"/>
      <c r="CQ17" s="106"/>
      <c r="CR17" s="106"/>
      <c r="CS17" s="106"/>
      <c r="CT17" s="106">
        <f>3+3</f>
        <v>6</v>
      </c>
      <c r="CU17" s="106"/>
      <c r="CV17" s="106"/>
      <c r="CW17" s="106"/>
      <c r="CX17" s="106"/>
      <c r="CY17" s="106"/>
      <c r="CZ17" s="106"/>
      <c r="DA17" s="106"/>
      <c r="DB17" s="106"/>
      <c r="DC17" s="106"/>
      <c r="DD17" s="111"/>
      <c r="DE17" s="106"/>
      <c r="DF17" s="106"/>
      <c r="DG17" s="106">
        <f>4+4</f>
        <v>8</v>
      </c>
      <c r="DH17" s="106"/>
      <c r="DI17" s="106"/>
      <c r="DJ17" s="106"/>
      <c r="DK17" s="106"/>
      <c r="DL17" s="106"/>
      <c r="DM17" s="106"/>
      <c r="DN17" s="106"/>
      <c r="DO17" s="106">
        <v>4</v>
      </c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 t="s">
        <v>307</v>
      </c>
      <c r="EO17" s="106"/>
      <c r="EP17" s="106">
        <v>3</v>
      </c>
      <c r="EQ17" s="111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>
        <v>4</v>
      </c>
      <c r="IY17" s="106"/>
      <c r="IZ17" s="106"/>
      <c r="JA17" s="106"/>
      <c r="JB17" s="106"/>
      <c r="JC17" s="106"/>
      <c r="JD17" s="106"/>
      <c r="JE17" s="106"/>
      <c r="JF17" s="106"/>
      <c r="JG17" s="106">
        <f>4+1</f>
        <v>5</v>
      </c>
      <c r="JH17" s="97"/>
      <c r="JI17" s="97"/>
      <c r="JJ17" s="97"/>
      <c r="JK17" s="97">
        <f>4+1</f>
        <v>5</v>
      </c>
      <c r="JL17" s="97">
        <v>4</v>
      </c>
      <c r="JM17" s="97"/>
      <c r="JN17" s="97"/>
      <c r="JO17" s="97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>
        <f>3+2</f>
        <v>5</v>
      </c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>
        <f>1*1.5</f>
        <v>1.5</v>
      </c>
      <c r="LA17" s="106"/>
      <c r="LB17" s="106"/>
      <c r="LC17" s="106"/>
      <c r="LD17" s="106"/>
      <c r="LE17" s="106"/>
      <c r="LF17" s="106"/>
      <c r="LG17" s="106"/>
      <c r="LH17" s="106"/>
      <c r="LI17" s="106"/>
      <c r="LJ17" s="106">
        <v>1.5</v>
      </c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>
        <v>4</v>
      </c>
      <c r="OG17" s="106"/>
      <c r="OH17" s="106"/>
      <c r="OI17" s="106"/>
      <c r="OJ17" s="106"/>
      <c r="OK17" s="106">
        <v>3</v>
      </c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>
        <f>(0+2)*1.5</f>
        <v>3</v>
      </c>
      <c r="QG17" s="106"/>
      <c r="QH17" s="106"/>
      <c r="QI17" s="106"/>
      <c r="QJ17" s="106"/>
      <c r="QK17" s="106">
        <f>(0+1)*1.5</f>
        <v>1.5</v>
      </c>
      <c r="QL17" s="106"/>
      <c r="QM17" s="106"/>
      <c r="QN17" s="106"/>
      <c r="QO17" s="106"/>
      <c r="QP17" s="106"/>
      <c r="QQ17" s="106"/>
      <c r="QR17" s="106">
        <f>(0+2)*1.5</f>
        <v>3</v>
      </c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</row>
    <row r="18" spans="1:522" s="27" customFormat="1" ht="18" customHeight="1" x14ac:dyDescent="0.25">
      <c r="A18" s="12">
        <v>4</v>
      </c>
      <c r="B18" s="11" t="s">
        <v>163</v>
      </c>
      <c r="C18" s="1">
        <v>9424</v>
      </c>
      <c r="D18" s="4" t="s">
        <v>164</v>
      </c>
      <c r="E18" s="1">
        <v>10208</v>
      </c>
      <c r="F18" s="1">
        <v>2007</v>
      </c>
      <c r="G18" s="4" t="s">
        <v>165</v>
      </c>
      <c r="H18"/>
      <c r="I18" s="1">
        <f>SUM(K18:TB18)</f>
        <v>81.5</v>
      </c>
      <c r="J18" s="12">
        <f>Tabuľka1[[#This Row],[Stĺpec166]]+Tabuľka1[[#This Row],[Stĺpec164]]+Tabuľka1[[#This Row],[Stĺpec156]]+Tabuľka1[[#This Row],[Stĺpec213]]+Tabuľka1[[#This Row],[Stĺpec212]]+Tabuľka1[[#This Row],[Stĺpec314]]+Tabuľka1[[#This Row],[Stĺpec329]]+Tabuľka1[[#This Row],[Stĺpec431]]+Tabuľka1[[#This Row],[Stĺpec430]]+Tabuľka1[[#This Row],[Stĺpec415]]+Tabuľka1[[#This Row],[Stĺpec414]]+Tabuľka1[[#This Row],[Stĺpec480]]+RX19+Tabuľka1[[#This Row],[Stĺpec479]]+RY19</f>
        <v>83</v>
      </c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>
        <f>1+1</f>
        <v>2</v>
      </c>
      <c r="BB18" s="106">
        <f>3+1</f>
        <v>4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11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>
        <f>3+1</f>
        <v>4</v>
      </c>
      <c r="EN18" s="106"/>
      <c r="EO18" s="106">
        <f>3+4</f>
        <v>7</v>
      </c>
      <c r="EP18" s="106"/>
      <c r="EQ18" s="106"/>
      <c r="ER18" s="106"/>
      <c r="ES18" s="106"/>
      <c r="ET18" s="106"/>
      <c r="EU18" s="106"/>
      <c r="EV18" s="106"/>
      <c r="EW18" s="106">
        <f>3+2</f>
        <v>5</v>
      </c>
      <c r="EX18" s="106">
        <v>2</v>
      </c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>
        <f>3+2</f>
        <v>5</v>
      </c>
      <c r="GB18" s="106">
        <f>4+2</f>
        <v>6</v>
      </c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06"/>
      <c r="IY18" s="106"/>
      <c r="IZ18" s="106"/>
      <c r="JA18" s="106"/>
      <c r="JB18" s="106"/>
      <c r="JC18" s="106"/>
      <c r="JD18" s="106"/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97"/>
      <c r="KD18" s="97"/>
      <c r="KE18" s="97"/>
      <c r="KF18" s="97"/>
      <c r="KG18" s="97"/>
      <c r="KH18" s="97"/>
      <c r="KI18" s="106"/>
      <c r="KJ18" s="106"/>
      <c r="KK18" s="106"/>
      <c r="KL18" s="106"/>
      <c r="KM18" s="111"/>
      <c r="KN18" s="111"/>
      <c r="KO18" s="106"/>
      <c r="KP18" s="106"/>
      <c r="KQ18" s="106"/>
      <c r="KR18" s="106"/>
      <c r="KS18" s="106"/>
      <c r="KT18" s="111"/>
      <c r="KU18" s="106"/>
      <c r="KV18" s="106"/>
      <c r="KW18" s="106"/>
      <c r="KX18" s="106"/>
      <c r="KY18" s="106"/>
      <c r="KZ18" s="106">
        <f>1*1.5</f>
        <v>1.5</v>
      </c>
      <c r="LA18" s="106">
        <v>4</v>
      </c>
      <c r="LB18" s="106"/>
      <c r="LC18" s="106"/>
      <c r="LD18" s="106"/>
      <c r="LE18" s="106"/>
      <c r="LF18" s="106"/>
      <c r="LG18" s="106"/>
      <c r="LH18" s="106"/>
      <c r="LI18" s="106"/>
      <c r="LJ18" s="111" t="s">
        <v>307</v>
      </c>
      <c r="LK18" s="106"/>
      <c r="LL18" s="106"/>
      <c r="LM18" s="106"/>
      <c r="LN18" s="106"/>
      <c r="LO18" s="106"/>
      <c r="LP18" s="106"/>
      <c r="LQ18" s="106">
        <f>2+4</f>
        <v>6</v>
      </c>
      <c r="LR18" s="106"/>
      <c r="LS18" s="106"/>
      <c r="LT18" s="106"/>
      <c r="LU18" s="106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>
        <f>3+4</f>
        <v>7</v>
      </c>
      <c r="OU18" s="106">
        <f>3+4</f>
        <v>7</v>
      </c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>
        <f>3+2</f>
        <v>5</v>
      </c>
      <c r="PK18" s="106">
        <f>3+2</f>
        <v>5</v>
      </c>
      <c r="PL18" s="106"/>
      <c r="PM18" s="106"/>
      <c r="PN18" s="106"/>
      <c r="PO18" s="106"/>
      <c r="PP18" s="106"/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/>
      <c r="RL18" s="106"/>
      <c r="RM18" s="106"/>
      <c r="RN18" s="106"/>
      <c r="RO18" s="106"/>
      <c r="RP18" s="106"/>
      <c r="RQ18" s="106"/>
      <c r="RR18" s="106"/>
      <c r="RS18" s="106"/>
      <c r="RT18" s="106"/>
      <c r="RU18" s="106"/>
      <c r="RV18" s="106"/>
      <c r="RW18" s="106"/>
      <c r="RX18" s="106">
        <f>3+4</f>
        <v>7</v>
      </c>
      <c r="RY18" s="106">
        <f>2+2</f>
        <v>4</v>
      </c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06"/>
    </row>
    <row r="19" spans="1:522" s="27" customFormat="1" ht="18" customHeight="1" x14ac:dyDescent="0.25">
      <c r="A19" s="12"/>
      <c r="B19" s="11"/>
      <c r="C19" s="1"/>
      <c r="D19" s="4" t="s">
        <v>41</v>
      </c>
      <c r="E19" s="1">
        <v>9679</v>
      </c>
      <c r="F19" s="1"/>
      <c r="G19" s="4"/>
      <c r="H19"/>
      <c r="I19" s="1">
        <f>SUM(K19:TB19)</f>
        <v>11</v>
      </c>
      <c r="J19" s="12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11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06"/>
      <c r="IY19" s="106"/>
      <c r="IZ19" s="106"/>
      <c r="JA19" s="106"/>
      <c r="JB19" s="106"/>
      <c r="JC19" s="106"/>
      <c r="JD19" s="106"/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06"/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06"/>
      <c r="KB19" s="106"/>
      <c r="KC19" s="97"/>
      <c r="KD19" s="97"/>
      <c r="KE19" s="97"/>
      <c r="KF19" s="97"/>
      <c r="KG19" s="97"/>
      <c r="KH19" s="97"/>
      <c r="KI19" s="106"/>
      <c r="KJ19" s="106"/>
      <c r="KK19" s="106"/>
      <c r="KL19" s="106"/>
      <c r="KM19" s="111"/>
      <c r="KN19" s="111"/>
      <c r="KO19" s="106"/>
      <c r="KP19" s="106"/>
      <c r="KQ19" s="106"/>
      <c r="KR19" s="106"/>
      <c r="KS19" s="106"/>
      <c r="KT19" s="111"/>
      <c r="KU19" s="106"/>
      <c r="KV19" s="106"/>
      <c r="KW19" s="106"/>
      <c r="KX19" s="106"/>
      <c r="KY19" s="106"/>
      <c r="KZ19" s="106"/>
      <c r="LA19" s="106"/>
      <c r="LB19" s="106"/>
      <c r="LC19" s="106"/>
      <c r="LD19" s="106"/>
      <c r="LE19" s="106"/>
      <c r="LF19" s="106"/>
      <c r="LG19" s="106"/>
      <c r="LH19" s="106"/>
      <c r="LI19" s="106"/>
      <c r="LJ19" s="111"/>
      <c r="LK19" s="106"/>
      <c r="LL19" s="106"/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/>
      <c r="QT19" s="106"/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/>
      <c r="RH19" s="106"/>
      <c r="RI19" s="106"/>
      <c r="RJ19" s="106"/>
      <c r="RK19" s="106"/>
      <c r="RL19" s="106"/>
      <c r="RM19" s="106"/>
      <c r="RN19" s="106"/>
      <c r="RO19" s="106"/>
      <c r="RP19" s="106"/>
      <c r="RQ19" s="106"/>
      <c r="RR19" s="106"/>
      <c r="RS19" s="106"/>
      <c r="RT19" s="106"/>
      <c r="RU19" s="106"/>
      <c r="RV19" s="106"/>
      <c r="RW19" s="106"/>
      <c r="RX19" s="106">
        <f>2+3</f>
        <v>5</v>
      </c>
      <c r="RY19" s="106">
        <f>3+3</f>
        <v>6</v>
      </c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06"/>
    </row>
    <row r="20" spans="1:522" s="27" customFormat="1" ht="18" customHeight="1" x14ac:dyDescent="0.25">
      <c r="A20" s="12">
        <v>5</v>
      </c>
      <c r="B20" s="11" t="s">
        <v>255</v>
      </c>
      <c r="C20" s="1">
        <v>9513</v>
      </c>
      <c r="D20" s="4" t="s">
        <v>256</v>
      </c>
      <c r="E20" s="1">
        <v>12488</v>
      </c>
      <c r="F20" s="1">
        <v>2017</v>
      </c>
      <c r="G20" s="4" t="s">
        <v>59</v>
      </c>
      <c r="H20"/>
      <c r="I20" s="1">
        <f>SUM(K20:TB20)</f>
        <v>24</v>
      </c>
      <c r="J20" s="12">
        <f>Tabuľka1[[#This Row],[Stĺpec285]]+Tabuľka1[[#This Row],[Stĺpec284]]+Tabuľka1[[#This Row],[Stĺpec281]]+Tabuľka1[[#This Row],[Stĺpec280]]+JB21+KU21+LE21+LZ21+MX21+NF21+NQ21+NR21+NV21+RH21+RP21</f>
        <v>81</v>
      </c>
      <c r="K20" s="111"/>
      <c r="L20" s="111"/>
      <c r="M20" s="106"/>
      <c r="N20" s="106"/>
      <c r="O20" s="106"/>
      <c r="P20" s="106"/>
      <c r="Q20" s="106"/>
      <c r="R20" s="106"/>
      <c r="S20" s="111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11"/>
      <c r="CU20" s="106"/>
      <c r="CV20" s="111"/>
      <c r="CW20" s="106"/>
      <c r="CX20" s="106"/>
      <c r="CY20" s="106"/>
      <c r="CZ20" s="106"/>
      <c r="DA20" s="106"/>
      <c r="DB20" s="106"/>
      <c r="DC20" s="106"/>
      <c r="DD20" s="111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11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>
        <v>3</v>
      </c>
      <c r="FI20" s="106">
        <v>3</v>
      </c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>
        <f>3+1</f>
        <v>4</v>
      </c>
      <c r="HV20" s="106">
        <v>3</v>
      </c>
      <c r="HW20" s="106"/>
      <c r="HX20" s="106"/>
      <c r="HY20" s="106">
        <v>3</v>
      </c>
      <c r="HZ20" s="106">
        <v>3</v>
      </c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>
        <v>1</v>
      </c>
      <c r="IX20" s="106"/>
      <c r="IY20" s="106"/>
      <c r="IZ20" s="106"/>
      <c r="JA20" s="106"/>
      <c r="JB20" s="106"/>
      <c r="JC20" s="106"/>
      <c r="JD20" s="106"/>
      <c r="JE20" s="106"/>
      <c r="JF20" s="106">
        <v>1</v>
      </c>
      <c r="JG20" s="106"/>
      <c r="JH20" s="97"/>
      <c r="JI20" s="97"/>
      <c r="JJ20" s="97"/>
      <c r="JK20" s="97"/>
      <c r="JL20" s="97"/>
      <c r="JM20" s="97"/>
      <c r="JN20" s="97"/>
      <c r="JO20" s="97"/>
      <c r="JP20" s="106"/>
      <c r="JQ20" s="106"/>
      <c r="JR20" s="106"/>
      <c r="JS20" s="106"/>
      <c r="JT20" s="106"/>
      <c r="JU20" s="106"/>
      <c r="JV20" s="106"/>
      <c r="JW20" s="106"/>
      <c r="JX20" s="111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06"/>
      <c r="KN20" s="106"/>
      <c r="KO20" s="106"/>
      <c r="KP20" s="106"/>
      <c r="KQ20" s="106"/>
      <c r="KR20" s="111"/>
      <c r="KS20" s="111"/>
      <c r="KT20" s="106"/>
      <c r="KU20" s="106"/>
      <c r="KV20" s="106"/>
      <c r="KW20" s="106"/>
      <c r="KX20" s="106"/>
      <c r="KY20" s="106"/>
      <c r="KZ20" s="106" t="s">
        <v>307</v>
      </c>
      <c r="LA20" s="111"/>
      <c r="LB20" s="106"/>
      <c r="LC20" s="106"/>
      <c r="LD20" s="106"/>
      <c r="LE20" s="106"/>
      <c r="LF20" s="106"/>
      <c r="LG20" s="106"/>
      <c r="LH20" s="106"/>
      <c r="LI20" s="106"/>
      <c r="LJ20" s="111" t="s">
        <v>307</v>
      </c>
      <c r="LK20" s="106"/>
      <c r="LL20" s="106"/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 t="s">
        <v>307</v>
      </c>
      <c r="NC20" s="106"/>
      <c r="ND20" s="106"/>
      <c r="NE20" s="106"/>
      <c r="NF20" s="106"/>
      <c r="NG20" s="106"/>
      <c r="NH20" s="106"/>
      <c r="NI20" s="106"/>
      <c r="NJ20" s="106" t="s">
        <v>307</v>
      </c>
      <c r="NK20" s="106"/>
      <c r="NL20" s="106"/>
      <c r="NM20" s="106"/>
      <c r="NN20" s="106"/>
      <c r="NO20" s="106"/>
      <c r="NP20" s="106"/>
      <c r="NQ20" s="106"/>
      <c r="NR20" s="111" t="s">
        <v>307</v>
      </c>
      <c r="NS20" s="106"/>
      <c r="NT20" s="106"/>
      <c r="NU20" s="106"/>
      <c r="NV20" s="106"/>
      <c r="NW20" s="106"/>
      <c r="NX20" s="106"/>
      <c r="NY20" s="106"/>
      <c r="NZ20" s="106"/>
      <c r="OA20" s="106"/>
      <c r="OB20" s="106"/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06"/>
      <c r="OP20" s="106"/>
      <c r="OQ20" s="106"/>
      <c r="OR20" s="106"/>
      <c r="OS20" s="106"/>
      <c r="OT20" s="106"/>
      <c r="OU20" s="106"/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06" t="s">
        <v>307</v>
      </c>
      <c r="PG20" s="106"/>
      <c r="PH20" s="106"/>
      <c r="PI20" s="106"/>
      <c r="PJ20" s="106" t="s">
        <v>307</v>
      </c>
      <c r="PK20" s="106"/>
      <c r="PL20" s="106"/>
      <c r="PM20" s="106"/>
      <c r="PN20" s="106"/>
      <c r="PO20" s="106"/>
      <c r="PP20" s="106"/>
      <c r="PQ20" s="106">
        <v>3</v>
      </c>
      <c r="PR20" s="106"/>
      <c r="PS20" s="106"/>
      <c r="PT20" s="106"/>
      <c r="PU20" s="106"/>
      <c r="PV20" s="111" t="s">
        <v>307</v>
      </c>
      <c r="PW20" s="106"/>
      <c r="PX20" s="106"/>
      <c r="PY20" s="106"/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06"/>
      <c r="QM20" s="106"/>
      <c r="QN20" s="106"/>
      <c r="QO20" s="106"/>
      <c r="QP20" s="106"/>
      <c r="QQ20" s="106"/>
      <c r="QR20" s="106"/>
      <c r="QS20" s="106"/>
      <c r="QT20" s="106"/>
      <c r="QU20" s="106"/>
      <c r="QV20" s="106"/>
      <c r="QW20" s="106"/>
      <c r="QX20" s="106"/>
      <c r="QY20" s="106"/>
      <c r="QZ20" s="106"/>
      <c r="RA20" s="106"/>
      <c r="RB20" s="106"/>
      <c r="RC20" s="106"/>
      <c r="RD20" s="106"/>
      <c r="RE20" s="106"/>
      <c r="RF20" s="106"/>
      <c r="RG20" s="106" t="s">
        <v>307</v>
      </c>
      <c r="RH20" s="106"/>
      <c r="RI20" s="106"/>
      <c r="RJ20" s="106"/>
      <c r="RK20" s="106"/>
      <c r="RL20" s="106"/>
      <c r="RM20" s="106" t="s">
        <v>307</v>
      </c>
      <c r="RN20" s="106"/>
      <c r="RO20" s="106" t="s">
        <v>307</v>
      </c>
      <c r="RP20" s="106"/>
      <c r="RQ20" s="106"/>
      <c r="RR20" s="106"/>
      <c r="RS20" s="106"/>
      <c r="RT20" s="106"/>
      <c r="RU20" s="106"/>
      <c r="RV20" s="106"/>
      <c r="RW20" s="106"/>
      <c r="RX20" s="106"/>
      <c r="RY20" s="106"/>
      <c r="RZ20" s="106"/>
      <c r="SA20" s="106"/>
      <c r="SB20" s="106"/>
      <c r="SC20" s="106"/>
      <c r="SD20" s="106"/>
      <c r="SE20" s="106"/>
      <c r="SF20" s="106"/>
      <c r="SG20" s="106"/>
      <c r="SH20" s="106"/>
      <c r="SI20" s="106"/>
      <c r="SJ20" s="106"/>
      <c r="SK20" s="106"/>
      <c r="SL20" s="106"/>
      <c r="SM20" s="106"/>
      <c r="SN20" s="106"/>
      <c r="SO20" s="106"/>
      <c r="SP20" s="106"/>
      <c r="SQ20" s="106"/>
      <c r="SR20" s="106"/>
      <c r="SS20" s="106"/>
      <c r="ST20" s="106"/>
      <c r="SU20" s="106"/>
      <c r="SV20" s="106"/>
      <c r="SW20" s="106"/>
      <c r="SX20" s="106"/>
      <c r="SY20" s="106"/>
      <c r="SZ20" s="106"/>
      <c r="TA20" s="106"/>
      <c r="TB20" s="106"/>
    </row>
    <row r="21" spans="1:522" s="27" customFormat="1" ht="18" customHeight="1" x14ac:dyDescent="0.25">
      <c r="A21" s="12"/>
      <c r="B21" s="11"/>
      <c r="C21" s="1"/>
      <c r="D21" s="4" t="s">
        <v>484</v>
      </c>
      <c r="E21" s="1">
        <v>12902</v>
      </c>
      <c r="F21" s="1">
        <v>2019</v>
      </c>
      <c r="G21" s="4"/>
      <c r="H21"/>
      <c r="I21" s="1">
        <f>SUM(K21:TB21)</f>
        <v>82</v>
      </c>
      <c r="J21" s="12"/>
      <c r="K21" s="111"/>
      <c r="L21" s="111"/>
      <c r="M21" s="106"/>
      <c r="N21" s="106"/>
      <c r="O21" s="106"/>
      <c r="P21" s="106"/>
      <c r="Q21" s="106"/>
      <c r="R21" s="106"/>
      <c r="S21" s="111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11"/>
      <c r="CU21" s="106"/>
      <c r="CV21" s="111"/>
      <c r="CW21" s="106"/>
      <c r="CX21" s="106"/>
      <c r="CY21" s="106"/>
      <c r="CZ21" s="106"/>
      <c r="DA21" s="106"/>
      <c r="DB21" s="106"/>
      <c r="DC21" s="106"/>
      <c r="DD21" s="111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11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 t="s">
        <v>307</v>
      </c>
      <c r="IS21" s="106"/>
      <c r="IT21" s="106"/>
      <c r="IU21" s="106"/>
      <c r="IV21" s="106"/>
      <c r="IW21" s="106"/>
      <c r="IX21" s="106"/>
      <c r="IY21" s="106"/>
      <c r="IZ21" s="106"/>
      <c r="JA21" s="106"/>
      <c r="JB21" s="106">
        <f>3+5</f>
        <v>8</v>
      </c>
      <c r="JC21" s="106"/>
      <c r="JD21" s="106"/>
      <c r="JE21" s="106"/>
      <c r="JF21" s="106">
        <v>2</v>
      </c>
      <c r="JG21" s="106"/>
      <c r="JH21" s="97"/>
      <c r="JI21" s="97"/>
      <c r="JJ21" s="97"/>
      <c r="JK21" s="97"/>
      <c r="JL21" s="97"/>
      <c r="JM21" s="97"/>
      <c r="JN21" s="97"/>
      <c r="JO21" s="97"/>
      <c r="JP21" s="106"/>
      <c r="JQ21" s="106"/>
      <c r="JR21" s="106"/>
      <c r="JS21" s="106"/>
      <c r="JT21" s="106"/>
      <c r="JU21" s="106"/>
      <c r="JV21" s="106"/>
      <c r="JW21" s="106"/>
      <c r="JX21" s="111"/>
      <c r="JY21" s="106"/>
      <c r="JZ21" s="106"/>
      <c r="KA21" s="106"/>
      <c r="KB21" s="106"/>
      <c r="KC21" s="106"/>
      <c r="KD21" s="106"/>
      <c r="KE21" s="106"/>
      <c r="KF21" s="106"/>
      <c r="KG21" s="106"/>
      <c r="KH21" s="106"/>
      <c r="KI21" s="106"/>
      <c r="KJ21" s="106"/>
      <c r="KK21" s="106"/>
      <c r="KL21" s="106"/>
      <c r="KM21" s="106"/>
      <c r="KN21" s="106"/>
      <c r="KO21" s="106"/>
      <c r="KP21" s="106"/>
      <c r="KQ21" s="106"/>
      <c r="KR21" s="111"/>
      <c r="KS21" s="111"/>
      <c r="KT21" s="106"/>
      <c r="KU21" s="106">
        <f>3+4</f>
        <v>7</v>
      </c>
      <c r="KV21" s="106"/>
      <c r="KW21" s="106"/>
      <c r="KX21" s="106"/>
      <c r="KY21" s="106"/>
      <c r="KZ21" s="106" t="s">
        <v>307</v>
      </c>
      <c r="LA21" s="111"/>
      <c r="LB21" s="106"/>
      <c r="LC21" s="106"/>
      <c r="LD21" s="106"/>
      <c r="LE21" s="106">
        <f>3+4</f>
        <v>7</v>
      </c>
      <c r="LF21" s="106"/>
      <c r="LG21" s="106"/>
      <c r="LH21" s="106"/>
      <c r="LI21" s="106"/>
      <c r="LJ21" s="106"/>
      <c r="LK21" s="106"/>
      <c r="LL21" s="106"/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06"/>
      <c r="LY21" s="106"/>
      <c r="LZ21" s="106">
        <f>2+1</f>
        <v>3</v>
      </c>
      <c r="MA21" s="106">
        <v>2</v>
      </c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06">
        <v>3</v>
      </c>
      <c r="MY21" s="106"/>
      <c r="MZ21" s="106"/>
      <c r="NA21" s="106"/>
      <c r="NB21" s="106">
        <v>1</v>
      </c>
      <c r="NC21" s="106"/>
      <c r="ND21" s="106"/>
      <c r="NE21" s="106"/>
      <c r="NF21" s="106">
        <f>3+3</f>
        <v>6</v>
      </c>
      <c r="NG21" s="106"/>
      <c r="NH21" s="106"/>
      <c r="NI21" s="106"/>
      <c r="NJ21" s="106" t="s">
        <v>307</v>
      </c>
      <c r="NK21" s="106"/>
      <c r="NL21" s="106"/>
      <c r="NM21" s="106"/>
      <c r="NN21" s="106"/>
      <c r="NO21" s="106"/>
      <c r="NP21" s="106"/>
      <c r="NQ21" s="106">
        <f>3+4</f>
        <v>7</v>
      </c>
      <c r="NR21" s="106">
        <f>3+1</f>
        <v>4</v>
      </c>
      <c r="NS21" s="106"/>
      <c r="NT21" s="106"/>
      <c r="NU21" s="106"/>
      <c r="NV21" s="106">
        <f>3+3</f>
        <v>6</v>
      </c>
      <c r="NW21" s="106"/>
      <c r="NX21" s="106">
        <v>1</v>
      </c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/>
      <c r="PK21" s="106"/>
      <c r="PL21" s="106">
        <v>3</v>
      </c>
      <c r="PM21" s="106"/>
      <c r="PN21" s="106"/>
      <c r="PO21" s="106"/>
      <c r="PP21" s="106"/>
      <c r="PQ21" s="106"/>
      <c r="PR21" s="106"/>
      <c r="PS21" s="106"/>
      <c r="PT21" s="106"/>
      <c r="PU21" s="106"/>
      <c r="PV21" s="106">
        <v>2</v>
      </c>
      <c r="PW21" s="106"/>
      <c r="PX21" s="106">
        <v>3</v>
      </c>
      <c r="PY21" s="106"/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 t="s">
        <v>307</v>
      </c>
      <c r="RH21" s="106">
        <f>3+5</f>
        <v>8</v>
      </c>
      <c r="RI21" s="106"/>
      <c r="RJ21" s="106"/>
      <c r="RK21" s="106"/>
      <c r="RL21" s="106"/>
      <c r="RM21" s="106"/>
      <c r="RN21" s="106"/>
      <c r="RO21" s="106" t="s">
        <v>307</v>
      </c>
      <c r="RP21" s="106">
        <f>3+6</f>
        <v>9</v>
      </c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06"/>
    </row>
    <row r="22" spans="1:522" s="27" customFormat="1" ht="18" customHeight="1" x14ac:dyDescent="0.25">
      <c r="A22" s="12">
        <v>6</v>
      </c>
      <c r="B22" s="11" t="s">
        <v>168</v>
      </c>
      <c r="C22" s="1">
        <v>8995</v>
      </c>
      <c r="D22" s="4" t="s">
        <v>169</v>
      </c>
      <c r="E22" s="1">
        <v>12299</v>
      </c>
      <c r="F22" s="1">
        <v>2008</v>
      </c>
      <c r="G22" s="4" t="s">
        <v>170</v>
      </c>
      <c r="H22"/>
      <c r="I22" s="1">
        <f t="shared" ref="I22:I24" si="2">SUM(K22:TB22)</f>
        <v>4</v>
      </c>
      <c r="J22" s="12">
        <f>Tabuľka1[[#This Row],[Stĺpec46]]+EH24+HL23+HL24+IV24+NC24+NJ24+NP24+PR23+PW24+RF23+RJ24+RN23+RO24+RR24</f>
        <v>41</v>
      </c>
      <c r="K22" s="111"/>
      <c r="L22" s="111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>
        <v>1</v>
      </c>
      <c r="AB22" s="106">
        <v>1</v>
      </c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>
        <v>2</v>
      </c>
      <c r="AX22" s="106" t="s">
        <v>307</v>
      </c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11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11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  <c r="II22" s="106"/>
      <c r="IJ22" s="106"/>
      <c r="IK22" s="106"/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06"/>
      <c r="IY22" s="106"/>
      <c r="IZ22" s="106"/>
      <c r="JA22" s="106"/>
      <c r="JB22" s="106"/>
      <c r="JC22" s="106"/>
      <c r="JD22" s="106"/>
      <c r="JE22" s="106"/>
      <c r="JF22" s="106"/>
      <c r="JG22" s="106"/>
      <c r="JH22" s="97"/>
      <c r="JI22" s="97"/>
      <c r="JJ22" s="97"/>
      <c r="JK22" s="97"/>
      <c r="JL22" s="97"/>
      <c r="JM22" s="97"/>
      <c r="JN22" s="97"/>
      <c r="JO22" s="97"/>
      <c r="JP22" s="106"/>
      <c r="JQ22" s="106"/>
      <c r="JR22" s="106"/>
      <c r="JS22" s="106"/>
      <c r="JT22" s="106"/>
      <c r="JU22" s="106"/>
      <c r="JV22" s="106"/>
      <c r="JW22" s="106"/>
      <c r="JX22" s="111"/>
      <c r="JY22" s="106"/>
      <c r="JZ22" s="106"/>
      <c r="KA22" s="106"/>
      <c r="KB22" s="106"/>
      <c r="KC22" s="106"/>
      <c r="KD22" s="106"/>
      <c r="KE22" s="106"/>
      <c r="KF22" s="106"/>
      <c r="KG22" s="106"/>
      <c r="KH22" s="106"/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11"/>
      <c r="KT22" s="106"/>
      <c r="KU22" s="106"/>
      <c r="KV22" s="106"/>
      <c r="KW22" s="106"/>
      <c r="KX22" s="106"/>
      <c r="KY22" s="106"/>
      <c r="KZ22" s="106"/>
      <c r="LA22" s="106"/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06"/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06"/>
      <c r="MS22" s="106"/>
      <c r="MT22" s="106"/>
      <c r="MU22" s="106"/>
      <c r="MV22" s="106"/>
      <c r="MW22" s="106"/>
      <c r="MX22" s="106"/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06"/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/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/>
      <c r="RK22" s="106"/>
      <c r="RL22" s="106"/>
      <c r="RM22" s="106"/>
      <c r="RN22" s="106"/>
      <c r="RO22" s="106"/>
      <c r="RP22" s="106"/>
      <c r="RQ22" s="106"/>
      <c r="RR22" s="106"/>
      <c r="RS22" s="106"/>
      <c r="RT22" s="106"/>
      <c r="RU22" s="106"/>
      <c r="RV22" s="106"/>
      <c r="RW22" s="106"/>
      <c r="RX22" s="106"/>
      <c r="RY22" s="106"/>
      <c r="RZ22" s="106"/>
      <c r="SA22" s="106"/>
      <c r="SB22" s="106"/>
      <c r="SC22" s="106"/>
      <c r="SD22" s="106"/>
      <c r="SE22" s="106"/>
      <c r="SF22" s="106"/>
      <c r="SG22" s="106"/>
      <c r="SH22" s="106"/>
      <c r="SI22" s="106"/>
      <c r="SJ22" s="106"/>
      <c r="SK22" s="106"/>
      <c r="SL22" s="106"/>
      <c r="SM22" s="106"/>
      <c r="SN22" s="106"/>
      <c r="SO22" s="106"/>
      <c r="SP22" s="106"/>
      <c r="SQ22" s="106"/>
      <c r="SR22" s="106"/>
      <c r="SS22" s="106"/>
      <c r="ST22" s="106"/>
      <c r="SU22" s="106"/>
      <c r="SV22" s="106"/>
      <c r="SW22" s="106"/>
      <c r="SX22" s="106"/>
      <c r="SY22" s="106"/>
      <c r="SZ22" s="106"/>
      <c r="TA22" s="106"/>
      <c r="TB22" s="106"/>
    </row>
    <row r="23" spans="1:522" s="27" customFormat="1" ht="18" customHeight="1" x14ac:dyDescent="0.25">
      <c r="A23" s="12"/>
      <c r="B23" s="11"/>
      <c r="C23" s="1"/>
      <c r="D23" s="4" t="s">
        <v>322</v>
      </c>
      <c r="E23" s="1">
        <v>12642</v>
      </c>
      <c r="F23" s="1"/>
      <c r="G23" s="4"/>
      <c r="H23"/>
      <c r="I23" s="1">
        <f t="shared" si="2"/>
        <v>20</v>
      </c>
      <c r="J23" s="12"/>
      <c r="K23" s="111"/>
      <c r="L23" s="111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>
        <v>2</v>
      </c>
      <c r="AC23" s="106">
        <v>2</v>
      </c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>
        <v>1</v>
      </c>
      <c r="AX23" s="106" t="s">
        <v>307</v>
      </c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11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11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>
        <f>3</f>
        <v>3</v>
      </c>
      <c r="HM23" s="106" t="s">
        <v>307</v>
      </c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06"/>
      <c r="IY23" s="106"/>
      <c r="IZ23" s="106"/>
      <c r="JA23" s="106"/>
      <c r="JB23" s="106"/>
      <c r="JC23" s="106"/>
      <c r="JD23" s="106"/>
      <c r="JE23" s="106"/>
      <c r="JF23" s="106"/>
      <c r="JG23" s="106"/>
      <c r="JH23" s="97"/>
      <c r="JI23" s="97"/>
      <c r="JJ23" s="97"/>
      <c r="JK23" s="97"/>
      <c r="JL23" s="97"/>
      <c r="JM23" s="97"/>
      <c r="JN23" s="97"/>
      <c r="JO23" s="97"/>
      <c r="JP23" s="106"/>
      <c r="JQ23" s="106"/>
      <c r="JR23" s="106"/>
      <c r="JS23" s="106"/>
      <c r="JT23" s="106"/>
      <c r="JU23" s="106"/>
      <c r="JV23" s="106"/>
      <c r="JW23" s="106"/>
      <c r="JX23" s="111"/>
      <c r="JY23" s="106"/>
      <c r="JZ23" s="106"/>
      <c r="KA23" s="106"/>
      <c r="KB23" s="106"/>
      <c r="KC23" s="106"/>
      <c r="KD23" s="106"/>
      <c r="KE23" s="106"/>
      <c r="KF23" s="106"/>
      <c r="KG23" s="106"/>
      <c r="KH23" s="106"/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06"/>
      <c r="KV23" s="106"/>
      <c r="KW23" s="106"/>
      <c r="KX23" s="106"/>
      <c r="KY23" s="106"/>
      <c r="KZ23" s="106"/>
      <c r="LA23" s="106"/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06"/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>
        <v>1</v>
      </c>
      <c r="MH23" s="106">
        <v>1</v>
      </c>
      <c r="MI23" s="106"/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06"/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06"/>
      <c r="NV23" s="106"/>
      <c r="NW23" s="106"/>
      <c r="NX23" s="106"/>
      <c r="NY23" s="106"/>
      <c r="NZ23" s="106"/>
      <c r="OA23" s="106"/>
      <c r="OB23" s="106"/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>
        <v>1</v>
      </c>
      <c r="PR23" s="106">
        <v>3</v>
      </c>
      <c r="PS23" s="106"/>
      <c r="PT23" s="106"/>
      <c r="PU23" s="106"/>
      <c r="PV23" s="106"/>
      <c r="PW23" s="106"/>
      <c r="PX23" s="106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 t="s">
        <v>307</v>
      </c>
      <c r="RF23" s="106">
        <v>2</v>
      </c>
      <c r="RG23" s="106"/>
      <c r="RH23" s="106"/>
      <c r="RI23" s="106"/>
      <c r="RJ23" s="106"/>
      <c r="RK23" s="106"/>
      <c r="RL23" s="106"/>
      <c r="RM23" s="106">
        <f>1</f>
        <v>1</v>
      </c>
      <c r="RN23" s="106">
        <v>3</v>
      </c>
      <c r="RO23" s="106"/>
      <c r="RP23" s="106"/>
      <c r="RQ23" s="106"/>
      <c r="RR23" s="106"/>
      <c r="RS23" s="106"/>
      <c r="RT23" s="106"/>
      <c r="RU23" s="106"/>
      <c r="RV23" s="106"/>
      <c r="RW23" s="106"/>
      <c r="RX23" s="106"/>
      <c r="RY23" s="106"/>
      <c r="RZ23" s="106"/>
      <c r="SA23" s="106"/>
      <c r="SB23" s="106"/>
      <c r="SC23" s="106"/>
      <c r="SD23" s="106"/>
      <c r="SE23" s="106"/>
      <c r="SF23" s="106"/>
      <c r="SG23" s="106"/>
      <c r="SH23" s="106"/>
      <c r="SI23" s="106"/>
      <c r="SJ23" s="106"/>
      <c r="SK23" s="106"/>
      <c r="SL23" s="106"/>
      <c r="SM23" s="106"/>
      <c r="SN23" s="106"/>
      <c r="SO23" s="106"/>
      <c r="SP23" s="106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06"/>
    </row>
    <row r="24" spans="1:522" s="27" customFormat="1" ht="18" customHeight="1" x14ac:dyDescent="0.25">
      <c r="A24" s="12"/>
      <c r="B24" s="11"/>
      <c r="C24" s="1"/>
      <c r="D24" s="4" t="s">
        <v>404</v>
      </c>
      <c r="E24" s="1">
        <v>12921</v>
      </c>
      <c r="F24" s="1">
        <v>2008</v>
      </c>
      <c r="G24" s="4"/>
      <c r="H24"/>
      <c r="I24" s="1">
        <f t="shared" si="2"/>
        <v>31.5</v>
      </c>
      <c r="J24" s="12"/>
      <c r="K24" s="111"/>
      <c r="L24" s="111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11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>
        <v>3</v>
      </c>
      <c r="EI24" s="106">
        <v>1</v>
      </c>
      <c r="EJ24" s="106"/>
      <c r="EK24" s="106"/>
      <c r="EL24" s="106"/>
      <c r="EM24" s="106"/>
      <c r="EN24" s="106"/>
      <c r="EO24" s="106"/>
      <c r="EP24" s="106"/>
      <c r="EQ24" s="111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>
        <v>2</v>
      </c>
      <c r="HM24" s="106" t="s">
        <v>307</v>
      </c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>
        <v>3</v>
      </c>
      <c r="IW24" s="106" t="s">
        <v>307</v>
      </c>
      <c r="IX24" s="106"/>
      <c r="IY24" s="106"/>
      <c r="IZ24" s="106"/>
      <c r="JA24" s="106"/>
      <c r="JB24" s="106"/>
      <c r="JC24" s="106"/>
      <c r="JD24" s="106"/>
      <c r="JE24" s="106"/>
      <c r="JF24" s="106"/>
      <c r="JG24" s="106"/>
      <c r="JH24" s="97"/>
      <c r="JI24" s="97"/>
      <c r="JJ24" s="97"/>
      <c r="JK24" s="97"/>
      <c r="JL24" s="97"/>
      <c r="JM24" s="97"/>
      <c r="JN24" s="97"/>
      <c r="JO24" s="97"/>
      <c r="JP24" s="106"/>
      <c r="JQ24" s="106"/>
      <c r="JR24" s="106"/>
      <c r="JS24" s="106"/>
      <c r="JT24" s="106"/>
      <c r="JU24" s="106"/>
      <c r="JV24" s="106"/>
      <c r="JW24" s="106"/>
      <c r="JX24" s="111"/>
      <c r="JY24" s="106"/>
      <c r="JZ24" s="106"/>
      <c r="KA24" s="106"/>
      <c r="KB24" s="106"/>
      <c r="KC24" s="106"/>
      <c r="KD24" s="106"/>
      <c r="KE24" s="106"/>
      <c r="KF24" s="106"/>
      <c r="KG24" s="106"/>
      <c r="KH24" s="106"/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06"/>
      <c r="KV24" s="106"/>
      <c r="KW24" s="106"/>
      <c r="KX24" s="106"/>
      <c r="KY24" s="106"/>
      <c r="KZ24" s="106"/>
      <c r="LA24" s="106"/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06"/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 t="s">
        <v>307</v>
      </c>
      <c r="MH24" s="106" t="s">
        <v>307</v>
      </c>
      <c r="MI24" s="106"/>
      <c r="MJ24" s="106"/>
      <c r="MK24" s="106"/>
      <c r="ML24" s="106"/>
      <c r="MM24" s="106"/>
      <c r="MN24" s="106"/>
      <c r="MO24" s="106"/>
      <c r="MP24" s="106"/>
      <c r="MQ24" s="106"/>
      <c r="MR24" s="106"/>
      <c r="MS24" s="106"/>
      <c r="MT24" s="106"/>
      <c r="MU24" s="106"/>
      <c r="MV24" s="106"/>
      <c r="MW24" s="106"/>
      <c r="MX24" s="106"/>
      <c r="MY24" s="106"/>
      <c r="MZ24" s="106"/>
      <c r="NA24" s="111" t="s">
        <v>307</v>
      </c>
      <c r="NB24" s="106"/>
      <c r="NC24" s="106">
        <v>4</v>
      </c>
      <c r="ND24" s="106"/>
      <c r="NE24" s="106"/>
      <c r="NF24" s="106"/>
      <c r="NG24" s="106"/>
      <c r="NH24" s="106"/>
      <c r="NI24" s="106">
        <f>1*1.5</f>
        <v>1.5</v>
      </c>
      <c r="NJ24" s="106">
        <f>1+1</f>
        <v>2</v>
      </c>
      <c r="NK24" s="106"/>
      <c r="NL24" s="106"/>
      <c r="NM24" s="106"/>
      <c r="NN24" s="106"/>
      <c r="NO24" s="106"/>
      <c r="NP24" s="106">
        <v>4</v>
      </c>
      <c r="NQ24" s="106"/>
      <c r="NR24" s="111" t="s">
        <v>307</v>
      </c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06"/>
      <c r="PS24" s="106"/>
      <c r="PT24" s="106"/>
      <c r="PU24" s="106"/>
      <c r="PV24" s="106">
        <v>1</v>
      </c>
      <c r="PW24" s="106">
        <v>3</v>
      </c>
      <c r="PX24" s="106"/>
      <c r="PY24" s="106"/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 t="s">
        <v>307</v>
      </c>
      <c r="RH24" s="106"/>
      <c r="RI24" s="106"/>
      <c r="RJ24" s="106">
        <v>3</v>
      </c>
      <c r="RK24" s="106"/>
      <c r="RL24" s="106"/>
      <c r="RM24" s="106"/>
      <c r="RN24" s="106"/>
      <c r="RO24" s="106">
        <f>2</f>
        <v>2</v>
      </c>
      <c r="RP24" s="106"/>
      <c r="RQ24" s="106"/>
      <c r="RR24" s="106">
        <v>2</v>
      </c>
      <c r="RS24" s="106"/>
      <c r="RT24" s="106"/>
      <c r="RU24" s="106"/>
      <c r="RV24" s="106"/>
      <c r="RW24" s="106"/>
      <c r="RX24" s="106"/>
      <c r="RY24" s="106"/>
      <c r="RZ24" s="106"/>
      <c r="SA24" s="106"/>
      <c r="SB24" s="106"/>
      <c r="SC24" s="106"/>
      <c r="SD24" s="106"/>
      <c r="SE24" s="106"/>
      <c r="SF24" s="106"/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06"/>
    </row>
    <row r="25" spans="1:522" s="27" customFormat="1" ht="18" customHeight="1" x14ac:dyDescent="0.25">
      <c r="A25" s="12">
        <v>7</v>
      </c>
      <c r="B25" s="11" t="s">
        <v>145</v>
      </c>
      <c r="C25" s="1">
        <v>9377</v>
      </c>
      <c r="D25" t="s">
        <v>84</v>
      </c>
      <c r="E25" s="1">
        <v>9547</v>
      </c>
      <c r="F25" s="1">
        <v>2010</v>
      </c>
      <c r="G25" t="s">
        <v>19</v>
      </c>
      <c r="H25"/>
      <c r="I25" s="1">
        <f>SUM(K25:TB25)</f>
        <v>31</v>
      </c>
      <c r="J25" s="12">
        <f>Tabuľka1[[#This Row],[Stĺpec8]]+I26</f>
        <v>36</v>
      </c>
      <c r="K25" s="111"/>
      <c r="L25" s="111"/>
      <c r="M25" s="106"/>
      <c r="N25" s="106"/>
      <c r="O25" s="106"/>
      <c r="P25" s="106"/>
      <c r="Q25" s="111" t="s">
        <v>307</v>
      </c>
      <c r="R25" s="111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>
        <v>1</v>
      </c>
      <c r="AY25" s="106"/>
      <c r="AZ25" s="106"/>
      <c r="BA25" s="106" t="s">
        <v>307</v>
      </c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11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11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11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11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/>
      <c r="II25" s="106"/>
      <c r="IJ25" s="106"/>
      <c r="IK25" s="106"/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06"/>
      <c r="IY25" s="106"/>
      <c r="IZ25" s="106"/>
      <c r="JA25" s="106"/>
      <c r="JB25" s="106"/>
      <c r="JC25" s="106"/>
      <c r="JD25" s="106"/>
      <c r="JE25" s="106"/>
      <c r="JF25" s="106"/>
      <c r="JG25" s="106"/>
      <c r="JH25" s="97"/>
      <c r="JI25" s="97"/>
      <c r="JJ25" s="97"/>
      <c r="JK25" s="97"/>
      <c r="JL25" s="97"/>
      <c r="JM25" s="97"/>
      <c r="JN25" s="97"/>
      <c r="JO25" s="97"/>
      <c r="JP25" s="106"/>
      <c r="JQ25" s="106"/>
      <c r="JR25" s="106"/>
      <c r="JS25" s="106"/>
      <c r="JT25" s="106"/>
      <c r="JU25" s="106"/>
      <c r="JV25" s="106"/>
      <c r="JW25" s="106"/>
      <c r="JX25" s="111"/>
      <c r="JY25" s="106"/>
      <c r="JZ25" s="106"/>
      <c r="KA25" s="106"/>
      <c r="KB25" s="106"/>
      <c r="KC25" s="106"/>
      <c r="KD25" s="106"/>
      <c r="KE25" s="106"/>
      <c r="KF25" s="106"/>
      <c r="KG25" s="106"/>
      <c r="KH25" s="106"/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11"/>
      <c r="KT25" s="106"/>
      <c r="KU25" s="106"/>
      <c r="KV25" s="106"/>
      <c r="KW25" s="106"/>
      <c r="KX25" s="106"/>
      <c r="KY25" s="106"/>
      <c r="KZ25" s="106" t="s">
        <v>307</v>
      </c>
      <c r="LA25" s="106"/>
      <c r="LB25" s="106"/>
      <c r="LC25" s="106"/>
      <c r="LD25" s="106"/>
      <c r="LE25" s="106"/>
      <c r="LF25" s="106"/>
      <c r="LG25" s="106"/>
      <c r="LH25" s="106"/>
      <c r="LI25" s="106">
        <v>3</v>
      </c>
      <c r="LJ25" s="111" t="s">
        <v>307</v>
      </c>
      <c r="LK25" s="106"/>
      <c r="LL25" s="106"/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06"/>
      <c r="LY25" s="106"/>
      <c r="LZ25" s="106"/>
      <c r="MA25" s="106"/>
      <c r="MB25" s="106"/>
      <c r="MC25" s="106"/>
      <c r="MD25" s="106"/>
      <c r="ME25" s="106"/>
      <c r="MF25" s="106"/>
      <c r="MG25" s="106">
        <f>3+2</f>
        <v>5</v>
      </c>
      <c r="MH25" s="106">
        <f>2+3</f>
        <v>5</v>
      </c>
      <c r="MI25" s="106"/>
      <c r="MJ25" s="106"/>
      <c r="MK25" s="106"/>
      <c r="ML25" s="106"/>
      <c r="MM25" s="106"/>
      <c r="MN25" s="106"/>
      <c r="MO25" s="106"/>
      <c r="MP25" s="106"/>
      <c r="MQ25" s="106"/>
      <c r="MR25" s="106">
        <f>2+1</f>
        <v>3</v>
      </c>
      <c r="MS25" s="106">
        <f>2+2</f>
        <v>4</v>
      </c>
      <c r="MT25" s="106"/>
      <c r="MU25" s="106"/>
      <c r="MV25" s="106"/>
      <c r="MW25" s="106"/>
      <c r="MX25" s="106"/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06"/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06"/>
      <c r="NV25" s="106"/>
      <c r="NW25" s="106"/>
      <c r="NX25" s="106"/>
      <c r="NY25" s="106"/>
      <c r="NZ25" s="106"/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/>
      <c r="OS25" s="106"/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>
        <v>2</v>
      </c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06"/>
      <c r="PS25" s="106"/>
      <c r="PT25" s="106">
        <v>2</v>
      </c>
      <c r="PU25" s="106"/>
      <c r="PV25" s="106"/>
      <c r="PW25" s="106"/>
      <c r="PX25" s="106"/>
      <c r="PY25" s="106"/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/>
      <c r="RH25" s="106"/>
      <c r="RI25" s="106"/>
      <c r="RJ25" s="106"/>
      <c r="RK25" s="106"/>
      <c r="RL25" s="106"/>
      <c r="RM25" s="106"/>
      <c r="RN25" s="106"/>
      <c r="RO25" s="106"/>
      <c r="RP25" s="106"/>
      <c r="RQ25" s="106"/>
      <c r="RR25" s="106"/>
      <c r="RS25" s="106"/>
      <c r="RT25" s="106"/>
      <c r="RU25" s="106"/>
      <c r="RV25" s="106"/>
      <c r="RW25" s="106"/>
      <c r="RX25" s="106"/>
      <c r="RY25" s="106"/>
      <c r="RZ25" s="106"/>
      <c r="SA25" s="106">
        <v>2</v>
      </c>
      <c r="SB25" s="106"/>
      <c r="SC25" s="111"/>
      <c r="SD25" s="106" t="s">
        <v>641</v>
      </c>
      <c r="SE25" s="106"/>
      <c r="SF25" s="106">
        <f>2+2</f>
        <v>4</v>
      </c>
      <c r="SG25" s="106"/>
      <c r="SH25" s="106"/>
      <c r="SI25" s="106"/>
      <c r="SJ25" s="106"/>
      <c r="SK25" s="106"/>
      <c r="SL25" s="106"/>
      <c r="SM25" s="106"/>
      <c r="SN25" s="106"/>
      <c r="SO25" s="106"/>
      <c r="SP25" s="106"/>
      <c r="SQ25" s="106"/>
      <c r="SR25" s="106"/>
      <c r="SS25" s="106"/>
      <c r="ST25" s="106"/>
      <c r="SU25" s="106"/>
      <c r="SV25" s="106"/>
      <c r="SW25" s="106"/>
      <c r="SX25" s="106"/>
      <c r="SY25" s="106"/>
      <c r="SZ25" s="106"/>
      <c r="TA25" s="106"/>
      <c r="TB25" s="106"/>
    </row>
    <row r="26" spans="1:522" s="27" customFormat="1" ht="18" customHeight="1" x14ac:dyDescent="0.25">
      <c r="A26" s="12"/>
      <c r="B26" s="11"/>
      <c r="C26" s="1"/>
      <c r="D26" s="4" t="s">
        <v>174</v>
      </c>
      <c r="E26" s="1">
        <v>12310</v>
      </c>
      <c r="F26" s="1"/>
      <c r="G26"/>
      <c r="H26"/>
      <c r="I26" s="1">
        <f>SUM(K26:TB26)</f>
        <v>5</v>
      </c>
      <c r="J26" s="12"/>
      <c r="K26" s="111"/>
      <c r="L26" s="111"/>
      <c r="M26" s="106"/>
      <c r="N26" s="106"/>
      <c r="O26" s="106"/>
      <c r="P26" s="106"/>
      <c r="Q26" s="111"/>
      <c r="R26" s="111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11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11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11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11"/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06"/>
      <c r="FE26" s="106"/>
      <c r="FF26" s="106"/>
      <c r="FG26" s="106"/>
      <c r="FH26" s="106"/>
      <c r="FI26" s="106"/>
      <c r="FJ26" s="106"/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97"/>
      <c r="JI26" s="97"/>
      <c r="JJ26" s="97"/>
      <c r="JK26" s="97"/>
      <c r="JL26" s="97"/>
      <c r="JM26" s="97"/>
      <c r="JN26" s="97"/>
      <c r="JO26" s="97"/>
      <c r="JP26" s="106"/>
      <c r="JQ26" s="106"/>
      <c r="JR26" s="106"/>
      <c r="JS26" s="106"/>
      <c r="JT26" s="106"/>
      <c r="JU26" s="106"/>
      <c r="JV26" s="106"/>
      <c r="JW26" s="106"/>
      <c r="JX26" s="111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11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11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68"/>
      <c r="LW26" s="68"/>
      <c r="LX26" s="68"/>
      <c r="LY26" s="68"/>
      <c r="LZ26" s="68"/>
      <c r="MA26" s="68"/>
      <c r="MB26" s="68"/>
      <c r="MC26" s="68"/>
      <c r="MD26" s="68"/>
      <c r="ME26" s="68"/>
      <c r="MF26" s="68"/>
      <c r="MG26" s="68"/>
      <c r="MH26" s="68"/>
      <c r="MI26" s="68"/>
      <c r="MJ26" s="68"/>
      <c r="MK26" s="68"/>
      <c r="ML26" s="68"/>
      <c r="MM26" s="68"/>
      <c r="MN26" s="68"/>
      <c r="MO26" s="68"/>
      <c r="MP26" s="68"/>
      <c r="MQ26" s="68"/>
      <c r="MR26" s="68"/>
      <c r="MS26" s="68"/>
      <c r="MT26" s="68"/>
      <c r="MU26" s="68"/>
      <c r="MV26" s="68"/>
      <c r="MW26" s="68"/>
      <c r="MX26" s="68"/>
      <c r="MY26" s="68"/>
      <c r="MZ26" s="68"/>
      <c r="NA26" s="68"/>
      <c r="NB26" s="68"/>
      <c r="NC26" s="68"/>
      <c r="ND26" s="68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11">
        <v>3</v>
      </c>
      <c r="SD26" s="106">
        <v>2</v>
      </c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</row>
    <row r="27" spans="1:522" s="27" customFormat="1" ht="18" customHeight="1" x14ac:dyDescent="0.25">
      <c r="A27" s="12">
        <v>8</v>
      </c>
      <c r="B27" s="11" t="s">
        <v>171</v>
      </c>
      <c r="C27" s="1">
        <v>9571</v>
      </c>
      <c r="D27" s="4" t="s">
        <v>172</v>
      </c>
      <c r="E27" s="1">
        <v>8029</v>
      </c>
      <c r="F27" s="1">
        <v>2004</v>
      </c>
      <c r="G27" s="4"/>
      <c r="H27"/>
      <c r="I27" s="1">
        <f t="shared" ref="I27:I31" si="3">SUM(K27:TB27)</f>
        <v>3</v>
      </c>
      <c r="J27" s="12">
        <v>31</v>
      </c>
      <c r="K27" s="111"/>
      <c r="L27" s="111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11"/>
      <c r="AD27" s="111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11"/>
      <c r="BT27" s="106"/>
      <c r="BU27" s="106"/>
      <c r="BV27" s="106"/>
      <c r="BW27" s="106"/>
      <c r="BX27" s="106"/>
      <c r="BY27" s="106"/>
      <c r="BZ27" s="106"/>
      <c r="CA27" s="111"/>
      <c r="CB27" s="111"/>
      <c r="CC27" s="111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11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11"/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06"/>
      <c r="FE27" s="106"/>
      <c r="FF27" s="106"/>
      <c r="FG27" s="106"/>
      <c r="FH27" s="106"/>
      <c r="FI27" s="106"/>
      <c r="FJ27" s="106"/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06"/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06"/>
      <c r="GH27" s="106"/>
      <c r="GI27" s="106"/>
      <c r="GJ27" s="106"/>
      <c r="GK27" s="106"/>
      <c r="GL27" s="106"/>
      <c r="GM27" s="106"/>
      <c r="GN27" s="106"/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06"/>
      <c r="HB27" s="106"/>
      <c r="HC27" s="106"/>
      <c r="HD27" s="106"/>
      <c r="HE27" s="106"/>
      <c r="HF27" s="106"/>
      <c r="HG27" s="106"/>
      <c r="HH27" s="106"/>
      <c r="HI27" s="106"/>
      <c r="HJ27" s="106"/>
      <c r="HK27" s="106"/>
      <c r="HL27" s="106"/>
      <c r="HM27" s="106"/>
      <c r="HN27" s="106"/>
      <c r="HO27" s="106"/>
      <c r="HP27" s="106">
        <v>3</v>
      </c>
      <c r="HQ27" s="106"/>
      <c r="HR27" s="106"/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06"/>
      <c r="IE27" s="106"/>
      <c r="IF27" s="106"/>
      <c r="IG27" s="106"/>
      <c r="IH27" s="106"/>
      <c r="II27" s="106"/>
      <c r="IJ27" s="106"/>
      <c r="IK27" s="106"/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06"/>
      <c r="IY27" s="106"/>
      <c r="IZ27" s="106"/>
      <c r="JA27" s="106"/>
      <c r="JB27" s="106"/>
      <c r="JC27" s="106"/>
      <c r="JD27" s="106"/>
      <c r="JE27" s="106"/>
      <c r="JF27" s="106"/>
      <c r="JG27" s="106"/>
      <c r="JH27" s="97"/>
      <c r="JI27" s="97"/>
      <c r="JJ27" s="97"/>
      <c r="JK27" s="97"/>
      <c r="JL27" s="97"/>
      <c r="JM27" s="97"/>
      <c r="JN27" s="97"/>
      <c r="JO27" s="97"/>
      <c r="JP27" s="106"/>
      <c r="JQ27" s="106"/>
      <c r="JR27" s="106"/>
      <c r="JS27" s="106"/>
      <c r="JT27" s="106"/>
      <c r="JU27" s="106"/>
      <c r="JV27" s="106"/>
      <c r="JW27" s="106"/>
      <c r="JX27" s="111"/>
      <c r="JY27" s="106"/>
      <c r="JZ27" s="106"/>
      <c r="KA27" s="106"/>
      <c r="KB27" s="106"/>
      <c r="KC27" s="106"/>
      <c r="KD27" s="106"/>
      <c r="KE27" s="106"/>
      <c r="KF27" s="106"/>
      <c r="KG27" s="106"/>
      <c r="KH27" s="106"/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06"/>
      <c r="KV27" s="106"/>
      <c r="KW27" s="106"/>
      <c r="KX27" s="106"/>
      <c r="KY27" s="106"/>
      <c r="KZ27" s="106"/>
      <c r="LA27" s="106"/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06"/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06"/>
      <c r="LY27" s="106"/>
      <c r="LZ27" s="106"/>
      <c r="MA27" s="106"/>
      <c r="MB27" s="106"/>
      <c r="MC27" s="106"/>
      <c r="MD27" s="106"/>
      <c r="ME27" s="106"/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06"/>
      <c r="MS27" s="106"/>
      <c r="MT27" s="106"/>
      <c r="MU27" s="106"/>
      <c r="MV27" s="106"/>
      <c r="MW27" s="106"/>
      <c r="MX27" s="106"/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06"/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06"/>
      <c r="NV27" s="106"/>
      <c r="NW27" s="106"/>
      <c r="NX27" s="106"/>
      <c r="NY27" s="106"/>
      <c r="NZ27" s="106"/>
      <c r="OA27" s="106"/>
      <c r="OB27" s="106"/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06"/>
      <c r="OP27" s="106"/>
      <c r="OQ27" s="106"/>
      <c r="OR27" s="106"/>
      <c r="OS27" s="106"/>
      <c r="OT27" s="106"/>
      <c r="OU27" s="106"/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06"/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06"/>
      <c r="PS27" s="106"/>
      <c r="PT27" s="106"/>
      <c r="PU27" s="106"/>
      <c r="PV27" s="106"/>
      <c r="PW27" s="106"/>
      <c r="PX27" s="106"/>
      <c r="PY27" s="106"/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06"/>
      <c r="QM27" s="106"/>
      <c r="QN27" s="106"/>
      <c r="QO27" s="106"/>
      <c r="QP27" s="106"/>
      <c r="QQ27" s="106"/>
      <c r="QR27" s="106"/>
      <c r="QS27" s="106"/>
      <c r="QT27" s="106"/>
      <c r="QU27" s="106"/>
      <c r="QV27" s="106"/>
      <c r="QW27" s="106"/>
      <c r="QX27" s="106"/>
      <c r="QY27" s="106"/>
      <c r="QZ27" s="106"/>
      <c r="RA27" s="106"/>
      <c r="RB27" s="106"/>
      <c r="RC27" s="106"/>
      <c r="RD27" s="106"/>
      <c r="RE27" s="106"/>
      <c r="RF27" s="106"/>
      <c r="RG27" s="106"/>
      <c r="RH27" s="106"/>
      <c r="RI27" s="106"/>
      <c r="RJ27" s="106"/>
      <c r="RK27" s="106"/>
      <c r="RL27" s="106"/>
      <c r="RM27" s="106"/>
      <c r="RN27" s="106"/>
      <c r="RO27" s="106"/>
      <c r="RP27" s="106"/>
      <c r="RQ27" s="106"/>
      <c r="RR27" s="106"/>
      <c r="RS27" s="106"/>
      <c r="RT27" s="106"/>
      <c r="RU27" s="106"/>
      <c r="RV27" s="106"/>
      <c r="RW27" s="106"/>
      <c r="RX27" s="106"/>
      <c r="RY27" s="106"/>
      <c r="RZ27" s="106"/>
      <c r="SA27" s="106"/>
      <c r="SB27" s="106"/>
      <c r="SC27" s="106"/>
      <c r="SD27" s="106"/>
      <c r="SE27" s="106"/>
      <c r="SF27" s="106"/>
      <c r="SG27" s="106"/>
      <c r="SH27" s="106"/>
      <c r="SI27" s="106"/>
      <c r="SJ27" s="106"/>
      <c r="SK27" s="106"/>
      <c r="SL27" s="106"/>
      <c r="SM27" s="106"/>
      <c r="SN27" s="106"/>
      <c r="SO27" s="106"/>
      <c r="SP27" s="106"/>
      <c r="SQ27" s="106"/>
      <c r="SR27" s="106"/>
      <c r="SS27" s="106"/>
      <c r="ST27" s="106"/>
      <c r="SU27" s="106"/>
      <c r="SV27" s="106"/>
      <c r="SW27" s="106"/>
      <c r="SX27" s="106"/>
      <c r="SY27" s="106"/>
      <c r="SZ27" s="106"/>
      <c r="TA27" s="106"/>
      <c r="TB27" s="106"/>
    </row>
    <row r="28" spans="1:522" s="27" customFormat="1" ht="18" customHeight="1" x14ac:dyDescent="0.25">
      <c r="A28" s="12"/>
      <c r="B28" s="11"/>
      <c r="C28" s="1"/>
      <c r="D28" s="4" t="s">
        <v>271</v>
      </c>
      <c r="E28" s="1">
        <v>10670</v>
      </c>
      <c r="F28" s="1"/>
      <c r="G28" s="4"/>
      <c r="H28"/>
      <c r="I28" s="1">
        <f t="shared" si="3"/>
        <v>18</v>
      </c>
      <c r="J28" s="12"/>
      <c r="K28" s="111"/>
      <c r="L28" s="111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>
        <v>2</v>
      </c>
      <c r="AB28" s="106"/>
      <c r="AC28" s="111">
        <v>3</v>
      </c>
      <c r="AD28" s="111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>
        <v>1</v>
      </c>
      <c r="AW28" s="106"/>
      <c r="AX28" s="106"/>
      <c r="AY28" s="106"/>
      <c r="AZ28" s="106"/>
      <c r="BA28" s="106" t="s">
        <v>307</v>
      </c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11"/>
      <c r="BT28" s="106"/>
      <c r="BU28" s="106"/>
      <c r="BV28" s="106"/>
      <c r="BW28" s="106"/>
      <c r="BX28" s="106"/>
      <c r="BY28" s="106"/>
      <c r="BZ28" s="106"/>
      <c r="CA28" s="111"/>
      <c r="CB28" s="111"/>
      <c r="CC28" s="111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11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11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>
        <v>1</v>
      </c>
      <c r="HM28" s="106"/>
      <c r="HN28" s="106"/>
      <c r="HO28" s="106"/>
      <c r="HP28" s="106">
        <v>2</v>
      </c>
      <c r="HQ28" s="106"/>
      <c r="HR28" s="106"/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06"/>
      <c r="IE28" s="106"/>
      <c r="IF28" s="106"/>
      <c r="IG28" s="106"/>
      <c r="IH28" s="106"/>
      <c r="II28" s="106"/>
      <c r="IJ28" s="106"/>
      <c r="IK28" s="106"/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06"/>
      <c r="IY28" s="106"/>
      <c r="IZ28" s="106"/>
      <c r="JA28" s="106"/>
      <c r="JB28" s="106"/>
      <c r="JC28" s="106"/>
      <c r="JD28" s="106"/>
      <c r="JE28" s="106"/>
      <c r="JF28" s="106"/>
      <c r="JG28" s="106"/>
      <c r="JH28" s="97"/>
      <c r="JI28" s="97"/>
      <c r="JJ28" s="97"/>
      <c r="JK28" s="97"/>
      <c r="JL28" s="97"/>
      <c r="JM28" s="97"/>
      <c r="JN28" s="97"/>
      <c r="JO28" s="97"/>
      <c r="JP28" s="106"/>
      <c r="JQ28" s="106"/>
      <c r="JR28" s="106"/>
      <c r="JS28" s="106"/>
      <c r="JT28" s="106"/>
      <c r="JU28" s="106"/>
      <c r="JV28" s="106"/>
      <c r="JW28" s="106"/>
      <c r="JX28" s="111"/>
      <c r="JY28" s="106"/>
      <c r="JZ28" s="106"/>
      <c r="KA28" s="106"/>
      <c r="KB28" s="106"/>
      <c r="KC28" s="106"/>
      <c r="KD28" s="106"/>
      <c r="KE28" s="106"/>
      <c r="KF28" s="106"/>
      <c r="KG28" s="106"/>
      <c r="KH28" s="106"/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06"/>
      <c r="KV28" s="106"/>
      <c r="KW28" s="106"/>
      <c r="KX28" s="106"/>
      <c r="KY28" s="106"/>
      <c r="KZ28" s="106"/>
      <c r="LA28" s="106"/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06"/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06"/>
      <c r="LY28" s="106"/>
      <c r="LZ28" s="106"/>
      <c r="MA28" s="106"/>
      <c r="MB28" s="106"/>
      <c r="MC28" s="106"/>
      <c r="MD28" s="106"/>
      <c r="ME28" s="106">
        <v>3</v>
      </c>
      <c r="MF28" s="106">
        <v>1</v>
      </c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06"/>
      <c r="MS28" s="106"/>
      <c r="MT28" s="106"/>
      <c r="MU28" s="106"/>
      <c r="MV28" s="106"/>
      <c r="MW28" s="106"/>
      <c r="MX28" s="106"/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06"/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06"/>
      <c r="NV28" s="106"/>
      <c r="NW28" s="106"/>
      <c r="NX28" s="106"/>
      <c r="NY28" s="106"/>
      <c r="NZ28" s="106"/>
      <c r="OA28" s="106"/>
      <c r="OB28" s="106"/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06"/>
      <c r="OP28" s="106"/>
      <c r="OQ28" s="106"/>
      <c r="OR28" s="106"/>
      <c r="OS28" s="106"/>
      <c r="OT28" s="106"/>
      <c r="OU28" s="106"/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06"/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>
        <v>2</v>
      </c>
      <c r="PR28" s="106">
        <v>1</v>
      </c>
      <c r="PS28" s="106"/>
      <c r="PT28" s="106"/>
      <c r="PU28" s="106"/>
      <c r="PV28" s="106"/>
      <c r="PW28" s="106"/>
      <c r="PX28" s="106"/>
      <c r="PY28" s="106"/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06"/>
      <c r="QM28" s="106"/>
      <c r="QN28" s="106"/>
      <c r="QO28" s="106"/>
      <c r="QP28" s="106"/>
      <c r="QQ28" s="106"/>
      <c r="QR28" s="106"/>
      <c r="QS28" s="106"/>
      <c r="QT28" s="106"/>
      <c r="QU28" s="106"/>
      <c r="QV28" s="106"/>
      <c r="QW28" s="106"/>
      <c r="QX28" s="106"/>
      <c r="QY28" s="106"/>
      <c r="QZ28" s="106"/>
      <c r="RA28" s="106"/>
      <c r="RB28" s="106"/>
      <c r="RC28" s="106"/>
      <c r="RD28" s="106"/>
      <c r="RE28" s="106">
        <v>2</v>
      </c>
      <c r="RF28" s="106"/>
      <c r="RG28" s="106" t="s">
        <v>307</v>
      </c>
      <c r="RH28" s="106"/>
      <c r="RI28" s="106"/>
      <c r="RJ28" s="106"/>
      <c r="RK28" s="106"/>
      <c r="RL28" s="106"/>
      <c r="RM28" s="106" t="s">
        <v>307</v>
      </c>
      <c r="RN28" s="106"/>
      <c r="RO28" s="106" t="s">
        <v>307</v>
      </c>
      <c r="RP28" s="106"/>
      <c r="RQ28" s="106"/>
      <c r="RR28" s="106"/>
      <c r="RS28" s="106"/>
      <c r="RT28" s="106"/>
      <c r="RU28" s="106"/>
      <c r="RV28" s="106"/>
      <c r="RW28" s="106"/>
      <c r="RX28" s="106"/>
      <c r="RY28" s="106"/>
      <c r="RZ28" s="106"/>
      <c r="SA28" s="106"/>
      <c r="SB28" s="106"/>
      <c r="SC28" s="106"/>
      <c r="SD28" s="106"/>
      <c r="SE28" s="106"/>
      <c r="SF28" s="106"/>
      <c r="SG28" s="106"/>
      <c r="SH28" s="106"/>
      <c r="SI28" s="106"/>
      <c r="SJ28" s="106"/>
      <c r="SK28" s="106"/>
      <c r="SL28" s="106"/>
      <c r="SM28" s="106"/>
      <c r="SN28" s="106"/>
      <c r="SO28" s="106"/>
      <c r="SP28" s="106"/>
      <c r="SQ28" s="106"/>
      <c r="SR28" s="106"/>
      <c r="SS28" s="106"/>
      <c r="ST28" s="106"/>
      <c r="SU28" s="106"/>
      <c r="SV28" s="106"/>
      <c r="SW28" s="106"/>
      <c r="SX28" s="106"/>
      <c r="SY28" s="106"/>
      <c r="SZ28" s="106"/>
      <c r="TA28" s="106"/>
      <c r="TB28" s="106"/>
    </row>
    <row r="29" spans="1:522" s="27" customFormat="1" ht="18" customHeight="1" x14ac:dyDescent="0.25">
      <c r="A29" s="12"/>
      <c r="B29" s="11"/>
      <c r="C29" s="1"/>
      <c r="D29" s="4" t="s">
        <v>199</v>
      </c>
      <c r="E29" s="1">
        <v>8340</v>
      </c>
      <c r="F29" s="1"/>
      <c r="G29" s="4"/>
      <c r="H29"/>
      <c r="I29" s="1">
        <f t="shared" si="3"/>
        <v>6</v>
      </c>
      <c r="J29" s="12"/>
      <c r="K29" s="111"/>
      <c r="L29" s="111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11"/>
      <c r="AD29" s="111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11"/>
      <c r="CC29" s="106"/>
      <c r="CD29" s="106"/>
      <c r="CE29" s="106"/>
      <c r="CF29" s="106"/>
      <c r="CG29" s="106"/>
      <c r="CH29" s="106"/>
      <c r="CI29" s="106"/>
      <c r="CJ29" s="111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11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>
        <v>2</v>
      </c>
      <c r="EH29" s="106"/>
      <c r="EI29" s="106"/>
      <c r="EJ29" s="106"/>
      <c r="EK29" s="106"/>
      <c r="EL29" s="106"/>
      <c r="EM29" s="106" t="s">
        <v>307</v>
      </c>
      <c r="EN29" s="106"/>
      <c r="EO29" s="106"/>
      <c r="EP29" s="106"/>
      <c r="EQ29" s="111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06"/>
      <c r="IY29" s="106"/>
      <c r="IZ29" s="106"/>
      <c r="JA29" s="106"/>
      <c r="JB29" s="106"/>
      <c r="JC29" s="106"/>
      <c r="JD29" s="106"/>
      <c r="JE29" s="106"/>
      <c r="JF29" s="106"/>
      <c r="JG29" s="106"/>
      <c r="JH29" s="97"/>
      <c r="JI29" s="97"/>
      <c r="JJ29" s="97"/>
      <c r="JK29" s="97"/>
      <c r="JL29" s="97"/>
      <c r="JM29" s="97"/>
      <c r="JN29" s="97"/>
      <c r="JO29" s="97"/>
      <c r="JP29" s="106"/>
      <c r="JQ29" s="106"/>
      <c r="JR29" s="106"/>
      <c r="JS29" s="106"/>
      <c r="JT29" s="106"/>
      <c r="JU29" s="106"/>
      <c r="JV29" s="106"/>
      <c r="JW29" s="106"/>
      <c r="JX29" s="111"/>
      <c r="JY29" s="106"/>
      <c r="JZ29" s="106"/>
      <c r="KA29" s="106"/>
      <c r="KB29" s="106"/>
      <c r="KC29" s="106"/>
      <c r="KD29" s="106"/>
      <c r="KE29" s="106"/>
      <c r="KF29" s="106"/>
      <c r="KG29" s="106"/>
      <c r="KH29" s="106"/>
      <c r="KI29" s="106"/>
      <c r="KJ29" s="106"/>
      <c r="KK29" s="106"/>
      <c r="KL29" s="106"/>
      <c r="KM29" s="106"/>
      <c r="KN29" s="106"/>
      <c r="KO29" s="106"/>
      <c r="KP29" s="106"/>
      <c r="KQ29" s="106"/>
      <c r="KR29" s="111"/>
      <c r="KS29" s="111"/>
      <c r="KT29" s="106"/>
      <c r="KU29" s="106"/>
      <c r="KV29" s="106"/>
      <c r="KW29" s="106"/>
      <c r="KX29" s="106"/>
      <c r="KY29" s="106"/>
      <c r="KZ29" s="106"/>
      <c r="LA29" s="106"/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06"/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06"/>
      <c r="LY29" s="106"/>
      <c r="LZ29" s="106"/>
      <c r="MA29" s="106"/>
      <c r="MB29" s="106"/>
      <c r="MC29" s="106"/>
      <c r="MD29" s="106"/>
      <c r="ME29" s="106">
        <v>2</v>
      </c>
      <c r="MF29" s="106">
        <v>2</v>
      </c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06"/>
      <c r="MS29" s="106"/>
      <c r="MT29" s="106"/>
      <c r="MU29" s="106"/>
      <c r="MV29" s="106"/>
      <c r="MW29" s="106"/>
      <c r="MX29" s="106"/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06"/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06"/>
      <c r="NV29" s="106"/>
      <c r="NW29" s="106"/>
      <c r="NX29" s="106"/>
      <c r="NY29" s="106"/>
      <c r="NZ29" s="106"/>
      <c r="OA29" s="106"/>
      <c r="OB29" s="106"/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06"/>
      <c r="OP29" s="106"/>
      <c r="OQ29" s="106"/>
      <c r="OR29" s="106"/>
      <c r="OS29" s="106"/>
      <c r="OT29" s="106"/>
      <c r="OU29" s="106"/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06"/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06"/>
      <c r="PS29" s="106"/>
      <c r="PT29" s="106"/>
      <c r="PU29" s="106"/>
      <c r="PV29" s="106"/>
      <c r="PW29" s="106"/>
      <c r="PX29" s="106"/>
      <c r="PY29" s="106"/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06"/>
      <c r="QM29" s="106"/>
      <c r="QN29" s="106"/>
      <c r="QO29" s="106"/>
      <c r="QP29" s="106"/>
      <c r="QQ29" s="106"/>
      <c r="QR29" s="106"/>
      <c r="QS29" s="106"/>
      <c r="QT29" s="106"/>
      <c r="QU29" s="106"/>
      <c r="QV29" s="106"/>
      <c r="QW29" s="106"/>
      <c r="QX29" s="106"/>
      <c r="QY29" s="106"/>
      <c r="QZ29" s="106"/>
      <c r="RA29" s="106"/>
      <c r="RB29" s="106"/>
      <c r="RC29" s="106"/>
      <c r="RD29" s="106"/>
      <c r="RE29" s="106"/>
      <c r="RF29" s="106"/>
      <c r="RG29" s="106"/>
      <c r="RH29" s="106"/>
      <c r="RI29" s="106"/>
      <c r="RJ29" s="106"/>
      <c r="RK29" s="106"/>
      <c r="RL29" s="106"/>
      <c r="RM29" s="106"/>
      <c r="RN29" s="106"/>
      <c r="RO29" s="106"/>
      <c r="RP29" s="106"/>
      <c r="RQ29" s="106"/>
      <c r="RR29" s="106"/>
      <c r="RS29" s="106"/>
      <c r="RT29" s="106"/>
      <c r="RU29" s="106"/>
      <c r="RV29" s="106"/>
      <c r="RW29" s="106"/>
      <c r="RX29" s="106"/>
      <c r="RY29" s="106"/>
      <c r="RZ29" s="106"/>
      <c r="SA29" s="106"/>
      <c r="SB29" s="106"/>
      <c r="SC29" s="106"/>
      <c r="SD29" s="106"/>
      <c r="SE29" s="106"/>
      <c r="SF29" s="106"/>
      <c r="SG29" s="106"/>
      <c r="SH29" s="106"/>
      <c r="SI29" s="106"/>
      <c r="SJ29" s="106"/>
      <c r="SK29" s="106"/>
      <c r="SL29" s="106"/>
      <c r="SM29" s="106"/>
      <c r="SN29" s="106"/>
      <c r="SO29" s="106"/>
      <c r="SP29" s="106"/>
      <c r="SQ29" s="106"/>
      <c r="SR29" s="106"/>
      <c r="SS29" s="106"/>
      <c r="ST29" s="106"/>
      <c r="SU29" s="106"/>
      <c r="SV29" s="106"/>
      <c r="SW29" s="106"/>
      <c r="SX29" s="106"/>
      <c r="SY29" s="106"/>
      <c r="SZ29" s="106"/>
      <c r="TA29" s="106"/>
      <c r="TB29" s="106"/>
    </row>
    <row r="30" spans="1:522" s="27" customFormat="1" ht="18" customHeight="1" x14ac:dyDescent="0.25">
      <c r="A30" s="12"/>
      <c r="B30" s="11"/>
      <c r="C30" s="1"/>
      <c r="D30" s="4" t="s">
        <v>169</v>
      </c>
      <c r="E30" s="1">
        <v>12299</v>
      </c>
      <c r="F30" s="1">
        <v>2008</v>
      </c>
      <c r="G30" s="4"/>
      <c r="H30"/>
      <c r="I30" s="1">
        <f t="shared" si="3"/>
        <v>3</v>
      </c>
      <c r="J30" s="12"/>
      <c r="K30" s="111"/>
      <c r="L30" s="111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>
        <v>3</v>
      </c>
      <c r="AC30" s="111"/>
      <c r="AD30" s="111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11"/>
      <c r="CC30" s="106"/>
      <c r="CD30" s="106"/>
      <c r="CE30" s="106"/>
      <c r="CF30" s="106"/>
      <c r="CG30" s="106"/>
      <c r="CH30" s="106"/>
      <c r="CI30" s="106"/>
      <c r="CJ30" s="111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11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11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/>
      <c r="II30" s="106"/>
      <c r="IJ30" s="106"/>
      <c r="IK30" s="106"/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06"/>
      <c r="IY30" s="106"/>
      <c r="IZ30" s="106"/>
      <c r="JA30" s="106"/>
      <c r="JB30" s="106"/>
      <c r="JC30" s="106"/>
      <c r="JD30" s="106"/>
      <c r="JE30" s="106"/>
      <c r="JF30" s="106"/>
      <c r="JG30" s="106"/>
      <c r="JH30" s="97"/>
      <c r="JI30" s="97"/>
      <c r="JJ30" s="97"/>
      <c r="JK30" s="97"/>
      <c r="JL30" s="97"/>
      <c r="JM30" s="97"/>
      <c r="JN30" s="97"/>
      <c r="JO30" s="97"/>
      <c r="JP30" s="106"/>
      <c r="JQ30" s="106"/>
      <c r="JR30" s="106"/>
      <c r="JS30" s="106"/>
      <c r="JT30" s="106"/>
      <c r="JU30" s="106"/>
      <c r="JV30" s="106"/>
      <c r="JW30" s="106"/>
      <c r="JX30" s="111"/>
      <c r="JY30" s="106"/>
      <c r="JZ30" s="106"/>
      <c r="KA30" s="106"/>
      <c r="KB30" s="106"/>
      <c r="KC30" s="106"/>
      <c r="KD30" s="106"/>
      <c r="KE30" s="106"/>
      <c r="KF30" s="106"/>
      <c r="KG30" s="106"/>
      <c r="KH30" s="106"/>
      <c r="KI30" s="106"/>
      <c r="KJ30" s="106"/>
      <c r="KK30" s="106"/>
      <c r="KL30" s="106"/>
      <c r="KM30" s="106"/>
      <c r="KN30" s="106"/>
      <c r="KO30" s="106"/>
      <c r="KP30" s="106"/>
      <c r="KQ30" s="106"/>
      <c r="KR30" s="111"/>
      <c r="KS30" s="111"/>
      <c r="KT30" s="106"/>
      <c r="KU30" s="106"/>
      <c r="KV30" s="106"/>
      <c r="KW30" s="106"/>
      <c r="KX30" s="106"/>
      <c r="KY30" s="106"/>
      <c r="KZ30" s="106"/>
      <c r="LA30" s="106"/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06"/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06"/>
      <c r="LY30" s="106"/>
      <c r="LZ30" s="106"/>
      <c r="MA30" s="106"/>
      <c r="MB30" s="106"/>
      <c r="MC30" s="106"/>
      <c r="MD30" s="106"/>
      <c r="ME30" s="106"/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06"/>
      <c r="MS30" s="106"/>
      <c r="MT30" s="106"/>
      <c r="MU30" s="106"/>
      <c r="MV30" s="106"/>
      <c r="MW30" s="106"/>
      <c r="MX30" s="106"/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06"/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06"/>
      <c r="NV30" s="106"/>
      <c r="NW30" s="106"/>
      <c r="NX30" s="106"/>
      <c r="NY30" s="106"/>
      <c r="NZ30" s="106"/>
      <c r="OA30" s="106"/>
      <c r="OB30" s="106"/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06"/>
      <c r="OP30" s="106"/>
      <c r="OQ30" s="106"/>
      <c r="OR30" s="106"/>
      <c r="OS30" s="106"/>
      <c r="OT30" s="106"/>
      <c r="OU30" s="106"/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06"/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06"/>
      <c r="PS30" s="106"/>
      <c r="PT30" s="106"/>
      <c r="PU30" s="106"/>
      <c r="PV30" s="106"/>
      <c r="PW30" s="106"/>
      <c r="PX30" s="106"/>
      <c r="PY30" s="106"/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06"/>
      <c r="QM30" s="106"/>
      <c r="QN30" s="106"/>
      <c r="QO30" s="106"/>
      <c r="QP30" s="106"/>
      <c r="QQ30" s="106"/>
      <c r="QR30" s="106"/>
      <c r="QS30" s="106"/>
      <c r="QT30" s="106"/>
      <c r="QU30" s="106"/>
      <c r="QV30" s="106"/>
      <c r="QW30" s="106"/>
      <c r="QX30" s="106"/>
      <c r="QY30" s="106"/>
      <c r="QZ30" s="106"/>
      <c r="RA30" s="106"/>
      <c r="RB30" s="106"/>
      <c r="RC30" s="106"/>
      <c r="RD30" s="106"/>
      <c r="RE30" s="106"/>
      <c r="RF30" s="106"/>
      <c r="RG30" s="106"/>
      <c r="RH30" s="106"/>
      <c r="RI30" s="106"/>
      <c r="RJ30" s="106"/>
      <c r="RK30" s="106"/>
      <c r="RL30" s="106"/>
      <c r="RM30" s="106"/>
      <c r="RN30" s="106"/>
      <c r="RO30" s="106"/>
      <c r="RP30" s="106"/>
      <c r="RQ30" s="106"/>
      <c r="RR30" s="106"/>
      <c r="RS30" s="106"/>
      <c r="RT30" s="106"/>
      <c r="RU30" s="106"/>
      <c r="RV30" s="106"/>
      <c r="RW30" s="106"/>
      <c r="RX30" s="106"/>
      <c r="RY30" s="106"/>
      <c r="RZ30" s="106"/>
      <c r="SA30" s="106"/>
      <c r="SB30" s="106"/>
      <c r="SC30" s="106"/>
      <c r="SD30" s="106"/>
      <c r="SE30" s="106"/>
      <c r="SF30" s="106"/>
      <c r="SG30" s="106"/>
      <c r="SH30" s="106"/>
      <c r="SI30" s="106"/>
      <c r="SJ30" s="106"/>
      <c r="SK30" s="106"/>
      <c r="SL30" s="106"/>
      <c r="SM30" s="106"/>
      <c r="SN30" s="106"/>
      <c r="SO30" s="106"/>
      <c r="SP30" s="106"/>
      <c r="SQ30" s="106"/>
      <c r="SR30" s="106"/>
      <c r="SS30" s="106"/>
      <c r="ST30" s="106"/>
      <c r="SU30" s="106"/>
      <c r="SV30" s="106"/>
      <c r="SW30" s="106"/>
      <c r="SX30" s="106"/>
      <c r="SY30" s="106"/>
      <c r="SZ30" s="106"/>
      <c r="TA30" s="106"/>
      <c r="TB30" s="106"/>
    </row>
    <row r="31" spans="1:522" s="27" customFormat="1" ht="18" customHeight="1" x14ac:dyDescent="0.25">
      <c r="A31" s="12"/>
      <c r="B31" s="11"/>
      <c r="C31" s="1"/>
      <c r="D31" s="4" t="s">
        <v>617</v>
      </c>
      <c r="E31" s="1">
        <v>13076</v>
      </c>
      <c r="F31" s="1"/>
      <c r="G31" s="4"/>
      <c r="H31"/>
      <c r="I31" s="1">
        <f t="shared" si="3"/>
        <v>2</v>
      </c>
      <c r="J31" s="12"/>
      <c r="K31" s="111"/>
      <c r="L31" s="111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11"/>
      <c r="AD31" s="111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11"/>
      <c r="CC31" s="106"/>
      <c r="CD31" s="106"/>
      <c r="CE31" s="106"/>
      <c r="CF31" s="106"/>
      <c r="CG31" s="106"/>
      <c r="CH31" s="106"/>
      <c r="CI31" s="106"/>
      <c r="CJ31" s="111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11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11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06"/>
      <c r="IE31" s="106"/>
      <c r="IF31" s="106"/>
      <c r="IG31" s="106"/>
      <c r="IH31" s="106"/>
      <c r="II31" s="106"/>
      <c r="IJ31" s="106"/>
      <c r="IK31" s="106"/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06"/>
      <c r="IY31" s="106"/>
      <c r="IZ31" s="106"/>
      <c r="JA31" s="106"/>
      <c r="JB31" s="106"/>
      <c r="JC31" s="106"/>
      <c r="JD31" s="106"/>
      <c r="JE31" s="106"/>
      <c r="JF31" s="106"/>
      <c r="JG31" s="106"/>
      <c r="JH31" s="97"/>
      <c r="JI31" s="97"/>
      <c r="JJ31" s="97"/>
      <c r="JK31" s="97"/>
      <c r="JL31" s="97"/>
      <c r="JM31" s="97"/>
      <c r="JN31" s="97"/>
      <c r="JO31" s="97"/>
      <c r="JP31" s="106"/>
      <c r="JQ31" s="106"/>
      <c r="JR31" s="106"/>
      <c r="JS31" s="106"/>
      <c r="JT31" s="106"/>
      <c r="JU31" s="106"/>
      <c r="JV31" s="106"/>
      <c r="JW31" s="106"/>
      <c r="JX31" s="111"/>
      <c r="JY31" s="106"/>
      <c r="JZ31" s="106"/>
      <c r="KA31" s="106"/>
      <c r="KB31" s="106"/>
      <c r="KC31" s="106"/>
      <c r="KD31" s="106"/>
      <c r="KE31" s="106"/>
      <c r="KF31" s="106"/>
      <c r="KG31" s="106"/>
      <c r="KH31" s="106"/>
      <c r="KI31" s="106"/>
      <c r="KJ31" s="106"/>
      <c r="KK31" s="106"/>
      <c r="KL31" s="106"/>
      <c r="KM31" s="106"/>
      <c r="KN31" s="106"/>
      <c r="KO31" s="106"/>
      <c r="KP31" s="106"/>
      <c r="KQ31" s="106"/>
      <c r="KR31" s="111"/>
      <c r="KS31" s="111"/>
      <c r="KT31" s="106"/>
      <c r="KU31" s="106"/>
      <c r="KV31" s="106"/>
      <c r="KW31" s="106"/>
      <c r="KX31" s="106"/>
      <c r="KY31" s="106"/>
      <c r="KZ31" s="106"/>
      <c r="LA31" s="106"/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06"/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06"/>
      <c r="LY31" s="106"/>
      <c r="LZ31" s="106"/>
      <c r="MA31" s="106"/>
      <c r="MB31" s="106"/>
      <c r="MC31" s="106"/>
      <c r="MD31" s="106"/>
      <c r="ME31" s="106"/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06"/>
      <c r="MS31" s="106"/>
      <c r="MT31" s="106"/>
      <c r="MU31" s="106"/>
      <c r="MV31" s="106"/>
      <c r="MW31" s="106"/>
      <c r="MX31" s="106"/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06"/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06"/>
      <c r="NV31" s="106"/>
      <c r="NW31" s="106"/>
      <c r="NX31" s="106"/>
      <c r="NY31" s="106"/>
      <c r="NZ31" s="106"/>
      <c r="OA31" s="106"/>
      <c r="OB31" s="106"/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06"/>
      <c r="OP31" s="106"/>
      <c r="OQ31" s="106"/>
      <c r="OR31" s="106"/>
      <c r="OS31" s="106"/>
      <c r="OT31" s="106"/>
      <c r="OU31" s="106"/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06"/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 t="s">
        <v>307</v>
      </c>
      <c r="PR31" s="106">
        <v>2</v>
      </c>
      <c r="PS31" s="106"/>
      <c r="PT31" s="106"/>
      <c r="PU31" s="106"/>
      <c r="PV31" s="106"/>
      <c r="PW31" s="106"/>
      <c r="PX31" s="106"/>
      <c r="PY31" s="106"/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06"/>
      <c r="QM31" s="106"/>
      <c r="QN31" s="106"/>
      <c r="QO31" s="106"/>
      <c r="QP31" s="106"/>
      <c r="QQ31" s="106"/>
      <c r="QR31" s="106"/>
      <c r="QS31" s="106"/>
      <c r="QT31" s="106"/>
      <c r="QU31" s="106"/>
      <c r="QV31" s="106"/>
      <c r="QW31" s="106"/>
      <c r="QX31" s="106"/>
      <c r="QY31" s="106"/>
      <c r="QZ31" s="106"/>
      <c r="RA31" s="106"/>
      <c r="RB31" s="106"/>
      <c r="RC31" s="106"/>
      <c r="RD31" s="106"/>
      <c r="RE31" s="106"/>
      <c r="RF31" s="106" t="s">
        <v>307</v>
      </c>
      <c r="RG31" s="106"/>
      <c r="RH31" s="106"/>
      <c r="RI31" s="106"/>
      <c r="RJ31" s="106"/>
      <c r="RK31" s="106"/>
      <c r="RL31" s="106"/>
      <c r="RM31" s="106"/>
      <c r="RN31" s="106" t="s">
        <v>307</v>
      </c>
      <c r="RO31" s="106"/>
      <c r="RP31" s="106"/>
      <c r="RQ31" s="106"/>
      <c r="RR31" s="106"/>
      <c r="RS31" s="106"/>
      <c r="RT31" s="106"/>
      <c r="RU31" s="106"/>
      <c r="RV31" s="106"/>
      <c r="RW31" s="106"/>
      <c r="RX31" s="106"/>
      <c r="RY31" s="106"/>
      <c r="RZ31" s="106"/>
      <c r="SA31" s="106"/>
      <c r="SB31" s="106"/>
      <c r="SC31" s="106"/>
      <c r="SD31" s="106"/>
      <c r="SE31" s="106"/>
      <c r="SF31" s="106"/>
      <c r="SG31" s="106"/>
      <c r="SH31" s="106"/>
      <c r="SI31" s="106"/>
      <c r="SJ31" s="106"/>
      <c r="SK31" s="106"/>
      <c r="SL31" s="106"/>
      <c r="SM31" s="106"/>
      <c r="SN31" s="106"/>
      <c r="SO31" s="106"/>
      <c r="SP31" s="106"/>
      <c r="SQ31" s="106"/>
      <c r="SR31" s="106"/>
      <c r="SS31" s="106"/>
      <c r="ST31" s="106"/>
      <c r="SU31" s="106"/>
      <c r="SV31" s="106"/>
      <c r="SW31" s="106"/>
      <c r="SX31" s="106"/>
      <c r="SY31" s="106"/>
      <c r="SZ31" s="106"/>
      <c r="TA31" s="106"/>
      <c r="TB31" s="106"/>
    </row>
    <row r="32" spans="1:522" s="27" customFormat="1" ht="18" customHeight="1" x14ac:dyDescent="0.25">
      <c r="A32" s="12">
        <v>9</v>
      </c>
      <c r="B32" s="11" t="s">
        <v>187</v>
      </c>
      <c r="C32" s="1">
        <v>9527</v>
      </c>
      <c r="D32" s="4" t="s">
        <v>512</v>
      </c>
      <c r="E32" s="1">
        <v>12161</v>
      </c>
      <c r="F32" s="1">
        <v>2019</v>
      </c>
      <c r="G32" s="4" t="s">
        <v>186</v>
      </c>
      <c r="H32"/>
      <c r="I32" s="1">
        <f>SUM(K32:TB32)</f>
        <v>29</v>
      </c>
      <c r="J32" s="12">
        <f>Tabuľka1[[#This Row],[Stĺpec8]]</f>
        <v>29</v>
      </c>
      <c r="K32" s="111"/>
      <c r="L32" s="111"/>
      <c r="M32" s="106"/>
      <c r="N32" s="106"/>
      <c r="O32" s="106"/>
      <c r="P32" s="106"/>
      <c r="Q32" s="106"/>
      <c r="R32" s="106"/>
      <c r="S32" s="111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11"/>
      <c r="CU32" s="106"/>
      <c r="CV32" s="106"/>
      <c r="CW32" s="106"/>
      <c r="CX32" s="106"/>
      <c r="CY32" s="106"/>
      <c r="CZ32" s="106"/>
      <c r="DA32" s="106"/>
      <c r="DB32" s="106"/>
      <c r="DC32" s="106"/>
      <c r="DD32" s="111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11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06"/>
      <c r="IY32" s="106"/>
      <c r="IZ32" s="106"/>
      <c r="JA32" s="106"/>
      <c r="JB32" s="106"/>
      <c r="JC32" s="106"/>
      <c r="JD32" s="106"/>
      <c r="JE32" s="106"/>
      <c r="JF32" s="106"/>
      <c r="JG32" s="106"/>
      <c r="JH32" s="97"/>
      <c r="JI32" s="97"/>
      <c r="JJ32" s="97"/>
      <c r="JK32" s="97"/>
      <c r="JL32" s="97"/>
      <c r="JM32" s="97"/>
      <c r="JN32" s="97"/>
      <c r="JO32" s="97"/>
      <c r="JP32" s="106"/>
      <c r="JQ32" s="106"/>
      <c r="JR32" s="106"/>
      <c r="JS32" s="106"/>
      <c r="JT32" s="106"/>
      <c r="JU32" s="106"/>
      <c r="JV32" s="106"/>
      <c r="JW32" s="106"/>
      <c r="JX32" s="111"/>
      <c r="JY32" s="106"/>
      <c r="JZ32" s="106"/>
      <c r="KA32" s="106"/>
      <c r="KB32" s="106"/>
      <c r="KC32" s="106"/>
      <c r="KD32" s="106"/>
      <c r="KE32" s="106"/>
      <c r="KF32" s="106"/>
      <c r="KG32" s="106"/>
      <c r="KH32" s="106"/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06"/>
      <c r="KV32" s="106"/>
      <c r="KW32" s="106"/>
      <c r="KX32" s="106"/>
      <c r="KY32" s="106"/>
      <c r="KZ32" s="106" t="s">
        <v>307</v>
      </c>
      <c r="LA32" s="106"/>
      <c r="LB32" s="106"/>
      <c r="LC32" s="106"/>
      <c r="LD32" s="106"/>
      <c r="LE32" s="106"/>
      <c r="LF32" s="106"/>
      <c r="LG32" s="106"/>
      <c r="LH32" s="106"/>
      <c r="LI32" s="106"/>
      <c r="LJ32" s="111" t="s">
        <v>307</v>
      </c>
      <c r="LK32" s="106"/>
      <c r="LL32" s="106"/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06"/>
      <c r="LY32" s="106"/>
      <c r="LZ32" s="106"/>
      <c r="MA32" s="106"/>
      <c r="MB32" s="106"/>
      <c r="MC32" s="106"/>
      <c r="MD32" s="106"/>
      <c r="ME32" s="106"/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06"/>
      <c r="MS32" s="106"/>
      <c r="MT32" s="106"/>
      <c r="MU32" s="106"/>
      <c r="MV32" s="106"/>
      <c r="MW32" s="106"/>
      <c r="MX32" s="106"/>
      <c r="MY32" s="106"/>
      <c r="MZ32" s="106"/>
      <c r="NA32" s="106"/>
      <c r="NB32" s="106">
        <f>3+2</f>
        <v>5</v>
      </c>
      <c r="NC32" s="106"/>
      <c r="ND32" s="106"/>
      <c r="NE32" s="106"/>
      <c r="NF32" s="106"/>
      <c r="NG32" s="106"/>
      <c r="NH32" s="106"/>
      <c r="NI32" s="106"/>
      <c r="NJ32" s="106">
        <f>3+5</f>
        <v>8</v>
      </c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06"/>
      <c r="NV32" s="106"/>
      <c r="NW32" s="106"/>
      <c r="NX32" s="106"/>
      <c r="NY32" s="106"/>
      <c r="NZ32" s="106"/>
      <c r="OA32" s="106"/>
      <c r="OB32" s="106"/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06"/>
      <c r="OP32" s="106"/>
      <c r="OQ32" s="106"/>
      <c r="OR32" s="106"/>
      <c r="OS32" s="106"/>
      <c r="OT32" s="106"/>
      <c r="OU32" s="106"/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06"/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06"/>
      <c r="PS32" s="106"/>
      <c r="PT32" s="106"/>
      <c r="PU32" s="106"/>
      <c r="PV32" s="106"/>
      <c r="PW32" s="106"/>
      <c r="PX32" s="106"/>
      <c r="PY32" s="106"/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06"/>
      <c r="QM32" s="106"/>
      <c r="QN32" s="106"/>
      <c r="QO32" s="106"/>
      <c r="QP32" s="106"/>
      <c r="QQ32" s="106"/>
      <c r="QR32" s="106"/>
      <c r="QS32" s="106"/>
      <c r="QT32" s="106"/>
      <c r="QU32" s="106"/>
      <c r="QV32" s="106"/>
      <c r="QW32" s="106"/>
      <c r="QX32" s="106"/>
      <c r="QY32" s="106"/>
      <c r="QZ32" s="106"/>
      <c r="RA32" s="106"/>
      <c r="RB32" s="106"/>
      <c r="RC32" s="106"/>
      <c r="RD32" s="106"/>
      <c r="RE32" s="106">
        <f>3+2</f>
        <v>5</v>
      </c>
      <c r="RF32" s="106"/>
      <c r="RG32" s="106">
        <f>3+2</f>
        <v>5</v>
      </c>
      <c r="RH32" s="106"/>
      <c r="RI32" s="106"/>
      <c r="RJ32" s="106"/>
      <c r="RK32" s="106"/>
      <c r="RL32" s="106"/>
      <c r="RM32" s="106">
        <f>3+2</f>
        <v>5</v>
      </c>
      <c r="RN32" s="106"/>
      <c r="RO32" s="106">
        <v>1</v>
      </c>
      <c r="RP32" s="106"/>
      <c r="RQ32" s="106"/>
      <c r="RR32" s="106"/>
      <c r="RS32" s="106"/>
      <c r="RT32" s="106"/>
      <c r="RU32" s="106"/>
      <c r="RV32" s="106"/>
      <c r="RW32" s="106"/>
      <c r="RX32" s="106"/>
      <c r="RY32" s="106"/>
      <c r="RZ32" s="106"/>
      <c r="SA32" s="106"/>
      <c r="SB32" s="106"/>
      <c r="SC32" s="106"/>
      <c r="SD32" s="106"/>
      <c r="SE32" s="106"/>
      <c r="SF32" s="106"/>
      <c r="SG32" s="106"/>
      <c r="SH32" s="106"/>
      <c r="SI32" s="106"/>
      <c r="SJ32" s="106"/>
      <c r="SK32" s="106"/>
      <c r="SL32" s="106"/>
      <c r="SM32" s="106"/>
      <c r="SN32" s="106"/>
      <c r="SO32" s="106"/>
      <c r="SP32" s="106"/>
      <c r="SQ32" s="106"/>
      <c r="SR32" s="106"/>
      <c r="SS32" s="106"/>
      <c r="ST32" s="106"/>
      <c r="SU32" s="106"/>
      <c r="SV32" s="106"/>
      <c r="SW32" s="106"/>
      <c r="SX32" s="106"/>
      <c r="SY32" s="106"/>
      <c r="SZ32" s="106"/>
      <c r="TA32" s="106"/>
      <c r="TB32" s="106"/>
    </row>
    <row r="33" spans="1:522" s="27" customFormat="1" ht="18.75" customHeight="1" x14ac:dyDescent="0.25">
      <c r="A33" s="12">
        <v>10</v>
      </c>
      <c r="B33" s="11" t="s">
        <v>284</v>
      </c>
      <c r="C33" s="1">
        <v>9800</v>
      </c>
      <c r="D33" s="4" t="s">
        <v>174</v>
      </c>
      <c r="E33" s="1">
        <v>12310</v>
      </c>
      <c r="F33" s="1"/>
      <c r="G33" s="4" t="s">
        <v>19</v>
      </c>
      <c r="H33"/>
      <c r="I33" s="1">
        <f>SUM(K33:TB33)</f>
        <v>4</v>
      </c>
      <c r="J33" s="12">
        <f>Tabuľka1[[#This Row],[Stĺpec8]]+I34+I35+I36</f>
        <v>26</v>
      </c>
      <c r="K33" s="111"/>
      <c r="L33" s="111"/>
      <c r="M33" s="106"/>
      <c r="N33" s="106"/>
      <c r="O33" s="106"/>
      <c r="P33" s="106"/>
      <c r="Q33" s="106"/>
      <c r="R33" s="106"/>
      <c r="S33" s="111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11"/>
      <c r="CU33" s="106"/>
      <c r="CV33" s="111"/>
      <c r="CW33" s="106"/>
      <c r="CX33" s="106"/>
      <c r="CY33" s="106"/>
      <c r="CZ33" s="106"/>
      <c r="DA33" s="106"/>
      <c r="DB33" s="106"/>
      <c r="DC33" s="106"/>
      <c r="DD33" s="111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11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06"/>
      <c r="IE33" s="106"/>
      <c r="IF33" s="106"/>
      <c r="IG33" s="106"/>
      <c r="IH33" s="106"/>
      <c r="II33" s="106"/>
      <c r="IJ33" s="106"/>
      <c r="IK33" s="106"/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06"/>
      <c r="IY33" s="106"/>
      <c r="IZ33" s="106"/>
      <c r="JA33" s="106"/>
      <c r="JB33" s="106"/>
      <c r="JC33" s="106"/>
      <c r="JD33" s="106"/>
      <c r="JE33" s="106"/>
      <c r="JF33" s="106"/>
      <c r="JG33" s="106"/>
      <c r="JH33" s="97"/>
      <c r="JI33" s="97"/>
      <c r="JJ33" s="97"/>
      <c r="JK33" s="97"/>
      <c r="JL33" s="97"/>
      <c r="JM33" s="97"/>
      <c r="JN33" s="97"/>
      <c r="JO33" s="97"/>
      <c r="JP33" s="106"/>
      <c r="JQ33" s="106"/>
      <c r="JR33" s="106"/>
      <c r="JS33" s="106"/>
      <c r="JT33" s="106"/>
      <c r="JU33" s="106"/>
      <c r="JV33" s="106"/>
      <c r="JW33" s="106"/>
      <c r="JX33" s="111"/>
      <c r="JY33" s="106"/>
      <c r="JZ33" s="106"/>
      <c r="KA33" s="106"/>
      <c r="KB33" s="106"/>
      <c r="KC33" s="106"/>
      <c r="KD33" s="106"/>
      <c r="KE33" s="106"/>
      <c r="KF33" s="106"/>
      <c r="KG33" s="106"/>
      <c r="KH33" s="106"/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06"/>
      <c r="KV33" s="106"/>
      <c r="KW33" s="106"/>
      <c r="KX33" s="106"/>
      <c r="KY33" s="106"/>
      <c r="KZ33" s="106"/>
      <c r="LA33" s="106"/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06"/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06"/>
      <c r="LY33" s="106"/>
      <c r="LZ33" s="106"/>
      <c r="MA33" s="106"/>
      <c r="MB33" s="106"/>
      <c r="MC33" s="106"/>
      <c r="MD33" s="106"/>
      <c r="ME33" s="106"/>
      <c r="MF33" s="106"/>
      <c r="MG33" s="106">
        <v>2</v>
      </c>
      <c r="MH33" s="106" t="s">
        <v>307</v>
      </c>
      <c r="MI33" s="106"/>
      <c r="MJ33" s="106"/>
      <c r="MK33" s="106"/>
      <c r="ML33" s="106"/>
      <c r="MM33" s="106"/>
      <c r="MN33" s="106"/>
      <c r="MO33" s="106"/>
      <c r="MP33" s="106"/>
      <c r="MQ33" s="106"/>
      <c r="MR33" s="106">
        <v>1</v>
      </c>
      <c r="MS33" s="106">
        <v>1</v>
      </c>
      <c r="MT33" s="106"/>
      <c r="MU33" s="106"/>
      <c r="MV33" s="106"/>
      <c r="MW33" s="106"/>
      <c r="MX33" s="106"/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06"/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06"/>
      <c r="NV33" s="106"/>
      <c r="NW33" s="106"/>
      <c r="NX33" s="106"/>
      <c r="NY33" s="106"/>
      <c r="NZ33" s="106"/>
      <c r="OA33" s="106"/>
      <c r="OB33" s="106"/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06"/>
      <c r="OP33" s="106"/>
      <c r="OQ33" s="106"/>
      <c r="OR33" s="106"/>
      <c r="OS33" s="106"/>
      <c r="OT33" s="106"/>
      <c r="OU33" s="106"/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06"/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06"/>
      <c r="PS33" s="106"/>
      <c r="PT33" s="106"/>
      <c r="PU33" s="106"/>
      <c r="PV33" s="106"/>
      <c r="PW33" s="106"/>
      <c r="PX33" s="106"/>
      <c r="PY33" s="106"/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06"/>
      <c r="QM33" s="106"/>
      <c r="QN33" s="106"/>
      <c r="QO33" s="106"/>
      <c r="QP33" s="106"/>
      <c r="QQ33" s="106"/>
      <c r="QR33" s="106"/>
      <c r="QS33" s="106"/>
      <c r="QT33" s="106"/>
      <c r="QU33" s="106"/>
      <c r="QV33" s="106"/>
      <c r="QW33" s="106"/>
      <c r="QX33" s="106"/>
      <c r="QY33" s="106"/>
      <c r="QZ33" s="106"/>
      <c r="RA33" s="106"/>
      <c r="RB33" s="106"/>
      <c r="RC33" s="106"/>
      <c r="RD33" s="106"/>
      <c r="RE33" s="106"/>
      <c r="RF33" s="106"/>
      <c r="RG33" s="106"/>
      <c r="RH33" s="106"/>
      <c r="RI33" s="106"/>
      <c r="RJ33" s="106"/>
      <c r="RK33" s="106"/>
      <c r="RL33" s="106"/>
      <c r="RM33" s="106"/>
      <c r="RN33" s="106"/>
      <c r="RO33" s="106"/>
      <c r="RP33" s="106"/>
      <c r="RQ33" s="106"/>
      <c r="RR33" s="106"/>
      <c r="RS33" s="106"/>
      <c r="RT33" s="106"/>
      <c r="RU33" s="106"/>
      <c r="RV33" s="106"/>
      <c r="RW33" s="106"/>
      <c r="RX33" s="106"/>
      <c r="RY33" s="106"/>
      <c r="RZ33" s="106"/>
      <c r="SA33" s="106"/>
      <c r="SB33" s="106"/>
      <c r="SC33" s="106"/>
      <c r="SD33" s="106"/>
      <c r="SE33" s="106"/>
      <c r="SF33" s="106"/>
      <c r="SG33" s="106"/>
      <c r="SH33" s="106"/>
      <c r="SI33" s="106"/>
      <c r="SJ33" s="106"/>
      <c r="SK33" s="106"/>
      <c r="SL33" s="106"/>
      <c r="SM33" s="106"/>
      <c r="SN33" s="106"/>
      <c r="SO33" s="106"/>
      <c r="SP33" s="106"/>
      <c r="SQ33" s="106"/>
      <c r="SR33" s="106"/>
      <c r="SS33" s="106"/>
      <c r="ST33" s="106"/>
      <c r="SU33" s="106"/>
      <c r="SV33" s="106"/>
      <c r="SW33" s="106"/>
      <c r="SX33" s="106"/>
      <c r="SY33" s="106"/>
      <c r="SZ33" s="106"/>
      <c r="TA33" s="106"/>
      <c r="TB33" s="106"/>
    </row>
    <row r="34" spans="1:522" s="27" customFormat="1" ht="18.75" customHeight="1" x14ac:dyDescent="0.25">
      <c r="A34" s="12"/>
      <c r="B34" s="11"/>
      <c r="C34" s="1"/>
      <c r="D34" s="4" t="s">
        <v>575</v>
      </c>
      <c r="E34" s="1">
        <v>10989</v>
      </c>
      <c r="F34" s="1"/>
      <c r="G34" s="4"/>
      <c r="H34"/>
      <c r="I34" s="1">
        <f>SUM(K34:TB34)</f>
        <v>0</v>
      </c>
      <c r="J34" s="12">
        <f>Tabuľka1[[#This Row],[Stĺpec8]]</f>
        <v>0</v>
      </c>
      <c r="K34" s="111"/>
      <c r="L34" s="111"/>
      <c r="M34" s="106"/>
      <c r="N34" s="106"/>
      <c r="O34" s="106"/>
      <c r="P34" s="106"/>
      <c r="Q34" s="106"/>
      <c r="R34" s="106"/>
      <c r="S34" s="111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11"/>
      <c r="CU34" s="106"/>
      <c r="CV34" s="111"/>
      <c r="CW34" s="106"/>
      <c r="CX34" s="106"/>
      <c r="CY34" s="106"/>
      <c r="CZ34" s="106"/>
      <c r="DA34" s="106"/>
      <c r="DB34" s="106"/>
      <c r="DC34" s="106"/>
      <c r="DD34" s="111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11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06"/>
      <c r="IE34" s="106"/>
      <c r="IF34" s="106"/>
      <c r="IG34" s="106"/>
      <c r="IH34" s="106"/>
      <c r="II34" s="106"/>
      <c r="IJ34" s="106"/>
      <c r="IK34" s="106"/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06"/>
      <c r="IY34" s="106"/>
      <c r="IZ34" s="106"/>
      <c r="JA34" s="106"/>
      <c r="JB34" s="106"/>
      <c r="JC34" s="106"/>
      <c r="JD34" s="106"/>
      <c r="JE34" s="106"/>
      <c r="JF34" s="106"/>
      <c r="JG34" s="106"/>
      <c r="JH34" s="97"/>
      <c r="JI34" s="97"/>
      <c r="JJ34" s="97"/>
      <c r="JK34" s="97"/>
      <c r="JL34" s="97"/>
      <c r="JM34" s="97"/>
      <c r="JN34" s="97"/>
      <c r="JO34" s="97"/>
      <c r="JP34" s="106"/>
      <c r="JQ34" s="106"/>
      <c r="JR34" s="106"/>
      <c r="JS34" s="106"/>
      <c r="JT34" s="106"/>
      <c r="JU34" s="106"/>
      <c r="JV34" s="106"/>
      <c r="JW34" s="106"/>
      <c r="JX34" s="111"/>
      <c r="JY34" s="106"/>
      <c r="JZ34" s="106"/>
      <c r="KA34" s="106"/>
      <c r="KB34" s="106"/>
      <c r="KC34" s="106"/>
      <c r="KD34" s="106"/>
      <c r="KE34" s="106"/>
      <c r="KF34" s="106"/>
      <c r="KG34" s="106"/>
      <c r="KH34" s="106"/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06"/>
      <c r="KV34" s="106"/>
      <c r="KW34" s="106"/>
      <c r="KX34" s="106"/>
      <c r="KY34" s="106"/>
      <c r="KZ34" s="106"/>
      <c r="LA34" s="106"/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06"/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06"/>
      <c r="LY34" s="106"/>
      <c r="LZ34" s="106"/>
      <c r="MA34" s="106"/>
      <c r="MB34" s="106"/>
      <c r="MC34" s="106"/>
      <c r="MD34" s="106"/>
      <c r="ME34" s="106"/>
      <c r="MF34" s="106"/>
      <c r="MG34" s="106"/>
      <c r="MH34" s="106"/>
      <c r="MI34" s="106" t="s">
        <v>307</v>
      </c>
      <c r="MJ34" s="106"/>
      <c r="MK34" s="106"/>
      <c r="ML34" s="106"/>
      <c r="MM34" s="106"/>
      <c r="MN34" s="106"/>
      <c r="MO34" s="106"/>
      <c r="MP34" s="106"/>
      <c r="MQ34" s="106"/>
      <c r="MR34" s="106"/>
      <c r="MS34" s="106"/>
      <c r="MT34" s="106"/>
      <c r="MU34" s="106"/>
      <c r="MV34" s="106"/>
      <c r="MW34" s="106"/>
      <c r="MX34" s="106"/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06"/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06"/>
      <c r="NV34" s="106"/>
      <c r="NW34" s="106"/>
      <c r="NX34" s="106"/>
      <c r="NY34" s="106"/>
      <c r="NZ34" s="106"/>
      <c r="OA34" s="106"/>
      <c r="OB34" s="106"/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06"/>
      <c r="OP34" s="106"/>
      <c r="OQ34" s="106"/>
      <c r="OR34" s="106"/>
      <c r="OS34" s="106"/>
      <c r="OT34" s="106"/>
      <c r="OU34" s="106"/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06"/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06"/>
      <c r="PS34" s="106"/>
      <c r="PT34" s="106"/>
      <c r="PU34" s="106"/>
      <c r="PV34" s="106"/>
      <c r="PW34" s="106"/>
      <c r="PX34" s="106"/>
      <c r="PY34" s="106"/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06"/>
      <c r="QM34" s="106"/>
      <c r="QN34" s="106"/>
      <c r="QO34" s="106"/>
      <c r="QP34" s="106"/>
      <c r="QQ34" s="106"/>
      <c r="QR34" s="106"/>
      <c r="QS34" s="106"/>
      <c r="QT34" s="106"/>
      <c r="QU34" s="106"/>
      <c r="QV34" s="106"/>
      <c r="QW34" s="106"/>
      <c r="QX34" s="106"/>
      <c r="QY34" s="106"/>
      <c r="QZ34" s="106"/>
      <c r="RA34" s="106"/>
      <c r="RB34" s="106"/>
      <c r="RC34" s="106"/>
      <c r="RD34" s="106"/>
      <c r="RE34" s="106"/>
      <c r="RF34" s="106"/>
      <c r="RG34" s="106"/>
      <c r="RH34" s="106"/>
      <c r="RI34" s="106"/>
      <c r="RJ34" s="106"/>
      <c r="RK34" s="106"/>
      <c r="RL34" s="106"/>
      <c r="RM34" s="106"/>
      <c r="RN34" s="106"/>
      <c r="RO34" s="106"/>
      <c r="RP34" s="106"/>
      <c r="RQ34" s="106"/>
      <c r="RR34" s="106"/>
      <c r="RS34" s="106"/>
      <c r="RT34" s="106"/>
      <c r="RU34" s="106"/>
      <c r="RV34" s="106"/>
      <c r="RW34" s="106"/>
      <c r="RX34" s="106"/>
      <c r="RY34" s="106"/>
      <c r="RZ34" s="106"/>
      <c r="SA34" s="106" t="s">
        <v>641</v>
      </c>
      <c r="SB34" s="106"/>
      <c r="SC34" s="106"/>
      <c r="SD34" s="106"/>
      <c r="SE34" s="106"/>
      <c r="SF34" s="106"/>
      <c r="SG34" s="106"/>
      <c r="SH34" s="106"/>
      <c r="SI34" s="106"/>
      <c r="SJ34" s="106"/>
      <c r="SK34" s="106"/>
      <c r="SL34" s="106"/>
      <c r="SM34" s="106"/>
      <c r="SN34" s="106"/>
      <c r="SO34" s="106"/>
      <c r="SP34" s="106"/>
      <c r="SQ34" s="106"/>
      <c r="SR34" s="106"/>
      <c r="SS34" s="106"/>
      <c r="ST34" s="106"/>
      <c r="SU34" s="106"/>
      <c r="SV34" s="106"/>
      <c r="SW34" s="106"/>
      <c r="SX34" s="106"/>
      <c r="SY34" s="106"/>
      <c r="SZ34" s="106"/>
      <c r="TA34" s="106"/>
      <c r="TB34" s="106"/>
    </row>
    <row r="35" spans="1:522" s="27" customFormat="1" ht="18.75" customHeight="1" x14ac:dyDescent="0.25">
      <c r="A35" s="12"/>
      <c r="B35" s="11"/>
      <c r="C35" s="1"/>
      <c r="D35" s="4" t="s">
        <v>616</v>
      </c>
      <c r="E35" s="1">
        <v>12751</v>
      </c>
      <c r="F35" s="1">
        <v>2020</v>
      </c>
      <c r="G35" s="4"/>
      <c r="H35"/>
      <c r="I35" s="1">
        <f>SUM(K35:TB35)</f>
        <v>5</v>
      </c>
      <c r="J35" s="12"/>
      <c r="K35" s="111"/>
      <c r="L35" s="111"/>
      <c r="M35" s="106"/>
      <c r="N35" s="106"/>
      <c r="O35" s="106"/>
      <c r="P35" s="106"/>
      <c r="Q35" s="106"/>
      <c r="R35" s="106"/>
      <c r="S35" s="111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11"/>
      <c r="CU35" s="106"/>
      <c r="CV35" s="111"/>
      <c r="CW35" s="106"/>
      <c r="CX35" s="106"/>
      <c r="CY35" s="106"/>
      <c r="CZ35" s="106"/>
      <c r="DA35" s="106"/>
      <c r="DB35" s="106"/>
      <c r="DC35" s="106"/>
      <c r="DD35" s="111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11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06"/>
      <c r="IE35" s="106"/>
      <c r="IF35" s="106"/>
      <c r="IG35" s="106"/>
      <c r="IH35" s="106"/>
      <c r="II35" s="106"/>
      <c r="IJ35" s="106"/>
      <c r="IK35" s="106"/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06"/>
      <c r="IY35" s="106"/>
      <c r="IZ35" s="106"/>
      <c r="JA35" s="106"/>
      <c r="JB35" s="106"/>
      <c r="JC35" s="106"/>
      <c r="JD35" s="106"/>
      <c r="JE35" s="106"/>
      <c r="JF35" s="106"/>
      <c r="JG35" s="106"/>
      <c r="JH35" s="97"/>
      <c r="JI35" s="97"/>
      <c r="JJ35" s="97"/>
      <c r="JK35" s="97"/>
      <c r="JL35" s="97"/>
      <c r="JM35" s="97"/>
      <c r="JN35" s="97"/>
      <c r="JO35" s="97"/>
      <c r="JP35" s="106"/>
      <c r="JQ35" s="106"/>
      <c r="JR35" s="106"/>
      <c r="JS35" s="106"/>
      <c r="JT35" s="106"/>
      <c r="JU35" s="106"/>
      <c r="JV35" s="106"/>
      <c r="JW35" s="106"/>
      <c r="JX35" s="111"/>
      <c r="JY35" s="106"/>
      <c r="JZ35" s="106"/>
      <c r="KA35" s="106"/>
      <c r="KB35" s="106"/>
      <c r="KC35" s="106"/>
      <c r="KD35" s="106"/>
      <c r="KE35" s="106"/>
      <c r="KF35" s="106"/>
      <c r="KG35" s="106"/>
      <c r="KH35" s="106"/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06"/>
      <c r="KV35" s="106"/>
      <c r="KW35" s="106"/>
      <c r="KX35" s="106"/>
      <c r="KY35" s="106"/>
      <c r="KZ35" s="106"/>
      <c r="LA35" s="106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06"/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06"/>
      <c r="LY35" s="106"/>
      <c r="LZ35" s="106"/>
      <c r="MA35" s="106"/>
      <c r="MB35" s="106"/>
      <c r="MC35" s="106"/>
      <c r="MD35" s="106"/>
      <c r="ME35" s="106"/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06"/>
      <c r="MS35" s="106"/>
      <c r="MT35" s="106"/>
      <c r="MU35" s="106"/>
      <c r="MV35" s="106"/>
      <c r="MW35" s="106"/>
      <c r="MX35" s="106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06"/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06"/>
      <c r="NV35" s="106"/>
      <c r="NW35" s="106"/>
      <c r="NX35" s="106"/>
      <c r="NY35" s="106"/>
      <c r="NZ35" s="106"/>
      <c r="OA35" s="106"/>
      <c r="OB35" s="106"/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06"/>
      <c r="OP35" s="106"/>
      <c r="OQ35" s="106"/>
      <c r="OR35" s="106"/>
      <c r="OS35" s="106"/>
      <c r="OT35" s="106"/>
      <c r="OU35" s="106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06"/>
      <c r="PG35" s="106"/>
      <c r="PH35" s="106"/>
      <c r="PI35" s="106"/>
      <c r="PJ35" s="106"/>
      <c r="PK35" s="106"/>
      <c r="PL35" s="106">
        <v>3</v>
      </c>
      <c r="PM35" s="106"/>
      <c r="PN35" s="106"/>
      <c r="PO35" s="106"/>
      <c r="PP35" s="106"/>
      <c r="PQ35" s="106"/>
      <c r="PR35" s="106"/>
      <c r="PS35" s="106"/>
      <c r="PT35" s="106"/>
      <c r="PU35" s="106"/>
      <c r="PV35" s="106"/>
      <c r="PW35" s="106"/>
      <c r="PX35" s="106">
        <v>1</v>
      </c>
      <c r="PY35" s="106"/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06"/>
      <c r="QM35" s="106"/>
      <c r="QN35" s="106"/>
      <c r="QO35" s="106"/>
      <c r="QP35" s="106"/>
      <c r="QQ35" s="106"/>
      <c r="QR35" s="106"/>
      <c r="QS35" s="106"/>
      <c r="QT35" s="106"/>
      <c r="QU35" s="106"/>
      <c r="QV35" s="106"/>
      <c r="QW35" s="106"/>
      <c r="QX35" s="106"/>
      <c r="QY35" s="106"/>
      <c r="QZ35" s="106"/>
      <c r="RA35" s="106"/>
      <c r="RB35" s="106"/>
      <c r="RC35" s="106"/>
      <c r="RD35" s="106"/>
      <c r="RE35" s="106"/>
      <c r="RF35" s="106"/>
      <c r="RG35" s="106"/>
      <c r="RH35" s="106"/>
      <c r="RI35" s="106"/>
      <c r="RJ35" s="106"/>
      <c r="RK35" s="106"/>
      <c r="RL35" s="106"/>
      <c r="RM35" s="106"/>
      <c r="RN35" s="106"/>
      <c r="RO35" s="106"/>
      <c r="RP35" s="106"/>
      <c r="RQ35" s="106"/>
      <c r="RR35" s="106"/>
      <c r="RS35" s="106"/>
      <c r="RT35" s="106"/>
      <c r="RU35" s="106"/>
      <c r="RV35" s="106"/>
      <c r="RW35" s="106"/>
      <c r="RX35" s="106"/>
      <c r="RY35" s="106"/>
      <c r="RZ35" s="106"/>
      <c r="SA35" s="106"/>
      <c r="SB35" s="106"/>
      <c r="SC35" s="106"/>
      <c r="SD35" s="106"/>
      <c r="SE35" s="106">
        <v>1</v>
      </c>
      <c r="SF35" s="106" t="s">
        <v>641</v>
      </c>
      <c r="SG35" s="106"/>
      <c r="SH35" s="106"/>
      <c r="SI35" s="106"/>
      <c r="SJ35" s="106"/>
      <c r="SK35" s="106"/>
      <c r="SL35" s="106"/>
      <c r="SM35" s="106"/>
      <c r="SN35" s="106"/>
      <c r="SO35" s="106"/>
      <c r="SP35" s="106"/>
      <c r="SQ35" s="106"/>
      <c r="SR35" s="106"/>
      <c r="SS35" s="106"/>
      <c r="ST35" s="106"/>
      <c r="SU35" s="106"/>
      <c r="SV35" s="106"/>
      <c r="SW35" s="106"/>
      <c r="SX35" s="106"/>
      <c r="SY35" s="106"/>
      <c r="SZ35" s="106"/>
      <c r="TA35" s="106"/>
      <c r="TB35" s="106"/>
    </row>
    <row r="36" spans="1:522" s="27" customFormat="1" ht="18.75" customHeight="1" x14ac:dyDescent="0.25">
      <c r="A36" s="12"/>
      <c r="B36" s="11"/>
      <c r="C36" s="1"/>
      <c r="D36" s="4" t="s">
        <v>167</v>
      </c>
      <c r="E36" s="1">
        <v>12143</v>
      </c>
      <c r="F36" s="1"/>
      <c r="G36" s="4"/>
      <c r="H36"/>
      <c r="I36" s="1">
        <f>SUM(K36:TB36)</f>
        <v>17</v>
      </c>
      <c r="J36" s="12"/>
      <c r="K36" s="111"/>
      <c r="L36" s="111"/>
      <c r="M36" s="106"/>
      <c r="N36" s="106"/>
      <c r="O36" s="106"/>
      <c r="P36" s="106"/>
      <c r="Q36" s="106"/>
      <c r="R36" s="106"/>
      <c r="S36" s="111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11"/>
      <c r="CU36" s="106"/>
      <c r="CV36" s="111"/>
      <c r="CW36" s="106"/>
      <c r="CX36" s="106"/>
      <c r="CY36" s="106"/>
      <c r="CZ36" s="106"/>
      <c r="DA36" s="106"/>
      <c r="DB36" s="106"/>
      <c r="DC36" s="106"/>
      <c r="DD36" s="111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11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  <c r="IN36" s="106"/>
      <c r="IO36" s="106"/>
      <c r="IP36" s="106"/>
      <c r="IQ36" s="106"/>
      <c r="IR36" s="106"/>
      <c r="IS36" s="106"/>
      <c r="IT36" s="106"/>
      <c r="IU36" s="106"/>
      <c r="IV36" s="106"/>
      <c r="IW36" s="106"/>
      <c r="IX36" s="106"/>
      <c r="IY36" s="106"/>
      <c r="IZ36" s="106"/>
      <c r="JA36" s="106"/>
      <c r="JB36" s="106"/>
      <c r="JC36" s="106"/>
      <c r="JD36" s="106"/>
      <c r="JE36" s="106"/>
      <c r="JF36" s="106"/>
      <c r="JG36" s="106"/>
      <c r="JH36" s="97"/>
      <c r="JI36" s="97"/>
      <c r="JJ36" s="97"/>
      <c r="JK36" s="97"/>
      <c r="JL36" s="97"/>
      <c r="JM36" s="97"/>
      <c r="JN36" s="97"/>
      <c r="JO36" s="97"/>
      <c r="JP36" s="106"/>
      <c r="JQ36" s="106"/>
      <c r="JR36" s="106"/>
      <c r="JS36" s="106"/>
      <c r="JT36" s="106"/>
      <c r="JU36" s="106"/>
      <c r="JV36" s="106"/>
      <c r="JW36" s="106"/>
      <c r="JX36" s="111"/>
      <c r="JY36" s="106"/>
      <c r="JZ36" s="106"/>
      <c r="KA36" s="106"/>
      <c r="KB36" s="106"/>
      <c r="KC36" s="106"/>
      <c r="KD36" s="106"/>
      <c r="KE36" s="106"/>
      <c r="KF36" s="106"/>
      <c r="KG36" s="106"/>
      <c r="KH36" s="106"/>
      <c r="KI36" s="106"/>
      <c r="KJ36" s="106"/>
      <c r="KK36" s="106"/>
      <c r="KL36" s="106"/>
      <c r="KM36" s="106"/>
      <c r="KN36" s="106"/>
      <c r="KO36" s="106"/>
      <c r="KP36" s="106"/>
      <c r="KQ36" s="106"/>
      <c r="KR36" s="106"/>
      <c r="KS36" s="106"/>
      <c r="KT36" s="106"/>
      <c r="KU36" s="106"/>
      <c r="KV36" s="106"/>
      <c r="KW36" s="106"/>
      <c r="KX36" s="106"/>
      <c r="KY36" s="106"/>
      <c r="KZ36" s="106"/>
      <c r="LA36" s="106"/>
      <c r="LB36" s="106"/>
      <c r="LC36" s="106"/>
      <c r="LD36" s="106"/>
      <c r="LE36" s="106"/>
      <c r="LF36" s="106"/>
      <c r="LG36" s="106"/>
      <c r="LH36" s="106"/>
      <c r="LI36" s="106"/>
      <c r="LJ36" s="106"/>
      <c r="LK36" s="106"/>
      <c r="LL36" s="106"/>
      <c r="LM36" s="106"/>
      <c r="LN36" s="106"/>
      <c r="LO36" s="106"/>
      <c r="LP36" s="106"/>
      <c r="LQ36" s="106"/>
      <c r="LR36" s="106"/>
      <c r="LS36" s="106"/>
      <c r="LT36" s="106"/>
      <c r="LU36" s="106"/>
      <c r="LV36" s="106"/>
      <c r="LW36" s="106"/>
      <c r="LX36" s="106"/>
      <c r="LY36" s="106"/>
      <c r="LZ36" s="106"/>
      <c r="MA36" s="106"/>
      <c r="MB36" s="106"/>
      <c r="MC36" s="106"/>
      <c r="MD36" s="106"/>
      <c r="ME36" s="106"/>
      <c r="MF36" s="106"/>
      <c r="MG36" s="106"/>
      <c r="MH36" s="106"/>
      <c r="MI36" s="106"/>
      <c r="MJ36" s="106"/>
      <c r="MK36" s="106"/>
      <c r="ML36" s="106"/>
      <c r="MM36" s="106"/>
      <c r="MN36" s="106"/>
      <c r="MO36" s="106"/>
      <c r="MP36" s="106"/>
      <c r="MQ36" s="106"/>
      <c r="MR36" s="106"/>
      <c r="MS36" s="106"/>
      <c r="MT36" s="106"/>
      <c r="MU36" s="106"/>
      <c r="MV36" s="106"/>
      <c r="MW36" s="106"/>
      <c r="MX36" s="106"/>
      <c r="MY36" s="106"/>
      <c r="MZ36" s="106"/>
      <c r="NA36" s="106"/>
      <c r="NB36" s="106"/>
      <c r="NC36" s="106"/>
      <c r="ND36" s="106"/>
      <c r="NE36" s="106"/>
      <c r="NF36" s="106"/>
      <c r="NG36" s="106"/>
      <c r="NH36" s="106"/>
      <c r="NI36" s="106"/>
      <c r="NJ36" s="106"/>
      <c r="NK36" s="106"/>
      <c r="NL36" s="106"/>
      <c r="NM36" s="106"/>
      <c r="NN36" s="106"/>
      <c r="NO36" s="106"/>
      <c r="NP36" s="106"/>
      <c r="NQ36" s="106"/>
      <c r="NR36" s="106"/>
      <c r="NS36" s="106"/>
      <c r="NT36" s="106"/>
      <c r="NU36" s="106"/>
      <c r="NV36" s="106"/>
      <c r="NW36" s="106"/>
      <c r="NX36" s="106"/>
      <c r="NY36" s="106"/>
      <c r="NZ36" s="106"/>
      <c r="OA36" s="106"/>
      <c r="OB36" s="106"/>
      <c r="OC36" s="106"/>
      <c r="OD36" s="106"/>
      <c r="OE36" s="106"/>
      <c r="OF36" s="106"/>
      <c r="OG36" s="106"/>
      <c r="OH36" s="106"/>
      <c r="OI36" s="106"/>
      <c r="OJ36" s="106"/>
      <c r="OK36" s="106"/>
      <c r="OL36" s="106"/>
      <c r="OM36" s="106"/>
      <c r="ON36" s="106"/>
      <c r="OO36" s="106"/>
      <c r="OP36" s="106"/>
      <c r="OQ36" s="106"/>
      <c r="OR36" s="106"/>
      <c r="OS36" s="106"/>
      <c r="OT36" s="106"/>
      <c r="OU36" s="106"/>
      <c r="OV36" s="106"/>
      <c r="OW36" s="106"/>
      <c r="OX36" s="106"/>
      <c r="OY36" s="106"/>
      <c r="OZ36" s="106"/>
      <c r="PA36" s="106"/>
      <c r="PB36" s="106"/>
      <c r="PC36" s="106"/>
      <c r="PD36" s="106"/>
      <c r="PE36" s="106"/>
      <c r="PF36" s="106"/>
      <c r="PG36" s="106"/>
      <c r="PH36" s="106"/>
      <c r="PI36" s="106"/>
      <c r="PJ36" s="106"/>
      <c r="PK36" s="106"/>
      <c r="PL36" s="106"/>
      <c r="PM36" s="106">
        <f>4+5</f>
        <v>9</v>
      </c>
      <c r="PN36" s="106"/>
      <c r="PO36" s="106"/>
      <c r="PP36" s="106"/>
      <c r="PQ36" s="106"/>
      <c r="PR36" s="106"/>
      <c r="PS36" s="106"/>
      <c r="PT36" s="106"/>
      <c r="PU36" s="106"/>
      <c r="PV36" s="106"/>
      <c r="PW36" s="106"/>
      <c r="PX36" s="106"/>
      <c r="PY36" s="106">
        <f>4+4</f>
        <v>8</v>
      </c>
      <c r="PZ36" s="106"/>
      <c r="QA36" s="106"/>
      <c r="QB36" s="106"/>
      <c r="QC36" s="106"/>
      <c r="QD36" s="106"/>
      <c r="QE36" s="106"/>
      <c r="QF36" s="106"/>
      <c r="QG36" s="106"/>
      <c r="QH36" s="106"/>
      <c r="QI36" s="106"/>
      <c r="QJ36" s="106"/>
      <c r="QK36" s="106"/>
      <c r="QL36" s="106"/>
      <c r="QM36" s="106"/>
      <c r="QN36" s="106"/>
      <c r="QO36" s="106"/>
      <c r="QP36" s="106"/>
      <c r="QQ36" s="106"/>
      <c r="QR36" s="106"/>
      <c r="QS36" s="106"/>
      <c r="QT36" s="106"/>
      <c r="QU36" s="106"/>
      <c r="QV36" s="106"/>
      <c r="QW36" s="106"/>
      <c r="QX36" s="106"/>
      <c r="QY36" s="106"/>
      <c r="QZ36" s="106"/>
      <c r="RA36" s="106"/>
      <c r="RB36" s="106"/>
      <c r="RC36" s="106"/>
      <c r="RD36" s="106"/>
      <c r="RE36" s="106"/>
      <c r="RF36" s="106"/>
      <c r="RG36" s="106"/>
      <c r="RH36" s="106"/>
      <c r="RI36" s="106"/>
      <c r="RJ36" s="106"/>
      <c r="RK36" s="106"/>
      <c r="RL36" s="106"/>
      <c r="RM36" s="106"/>
      <c r="RN36" s="106"/>
      <c r="RO36" s="106"/>
      <c r="RP36" s="106"/>
      <c r="RQ36" s="106"/>
      <c r="RR36" s="106"/>
      <c r="RS36" s="106"/>
      <c r="RT36" s="106"/>
      <c r="RU36" s="106"/>
      <c r="RV36" s="106"/>
      <c r="RW36" s="106"/>
      <c r="RX36" s="106"/>
      <c r="RY36" s="106"/>
      <c r="RZ36" s="106"/>
      <c r="SA36" s="106"/>
      <c r="SB36" s="106"/>
      <c r="SC36" s="106"/>
      <c r="SD36" s="106"/>
      <c r="SE36" s="106"/>
      <c r="SF36" s="106"/>
      <c r="SG36" s="106"/>
      <c r="SH36" s="106"/>
      <c r="SI36" s="106"/>
      <c r="SJ36" s="106"/>
      <c r="SK36" s="106"/>
      <c r="SL36" s="106"/>
      <c r="SM36" s="106"/>
      <c r="SN36" s="106"/>
      <c r="SO36" s="106"/>
      <c r="SP36" s="106"/>
      <c r="SQ36" s="106"/>
      <c r="SR36" s="106"/>
      <c r="SS36" s="106"/>
      <c r="ST36" s="106"/>
      <c r="SU36" s="106"/>
      <c r="SV36" s="106"/>
      <c r="SW36" s="106"/>
      <c r="SX36" s="106"/>
      <c r="SY36" s="106"/>
      <c r="SZ36" s="106"/>
      <c r="TA36" s="106"/>
      <c r="TB36" s="106"/>
    </row>
    <row r="37" spans="1:522" s="27" customFormat="1" ht="18" customHeight="1" x14ac:dyDescent="0.25">
      <c r="A37" s="12">
        <v>11</v>
      </c>
      <c r="B37" s="11" t="s">
        <v>152</v>
      </c>
      <c r="C37" s="1">
        <v>9004</v>
      </c>
      <c r="D37" s="4" t="s">
        <v>222</v>
      </c>
      <c r="E37" s="1">
        <v>12415</v>
      </c>
      <c r="F37" s="1">
        <v>2010</v>
      </c>
      <c r="G37" t="s">
        <v>223</v>
      </c>
      <c r="H37"/>
      <c r="I37" s="1">
        <f t="shared" ref="I37:I39" si="4">SUM(K37:TB37)</f>
        <v>11.5</v>
      </c>
      <c r="J37" s="12">
        <f>SUM(I37:I39)</f>
        <v>25.5</v>
      </c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11"/>
      <c r="DE37" s="106">
        <v>3</v>
      </c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  <c r="IN37" s="106"/>
      <c r="IO37" s="106"/>
      <c r="IP37" s="106"/>
      <c r="IQ37" s="106"/>
      <c r="IR37" s="106"/>
      <c r="IS37" s="106"/>
      <c r="IT37" s="106"/>
      <c r="IU37" s="106"/>
      <c r="IV37" s="106"/>
      <c r="IW37" s="106"/>
      <c r="IX37" s="106"/>
      <c r="IY37" s="106"/>
      <c r="IZ37" s="106"/>
      <c r="JA37" s="106"/>
      <c r="JB37" s="106"/>
      <c r="JC37" s="106"/>
      <c r="JD37" s="106"/>
      <c r="JE37" s="106"/>
      <c r="JF37" s="106"/>
      <c r="JG37" s="106"/>
      <c r="JH37" s="97"/>
      <c r="JI37" s="97"/>
      <c r="JJ37" s="97"/>
      <c r="JK37" s="97"/>
      <c r="JL37" s="97"/>
      <c r="JM37" s="97"/>
      <c r="JN37" s="97"/>
      <c r="JO37" s="97"/>
      <c r="JP37" s="106"/>
      <c r="JQ37" s="106"/>
      <c r="JR37" s="106"/>
      <c r="JS37" s="106"/>
      <c r="JT37" s="106"/>
      <c r="JU37" s="106"/>
      <c r="JV37" s="106"/>
      <c r="JW37" s="106"/>
      <c r="JX37" s="106"/>
      <c r="JY37" s="106"/>
      <c r="JZ37" s="106"/>
      <c r="KA37" s="106"/>
      <c r="KB37" s="106"/>
      <c r="KC37" s="106"/>
      <c r="KD37" s="106"/>
      <c r="KE37" s="106"/>
      <c r="KF37" s="106"/>
      <c r="KG37" s="106"/>
      <c r="KH37" s="106"/>
      <c r="KI37" s="106"/>
      <c r="KJ37" s="106"/>
      <c r="KK37" s="106"/>
      <c r="KL37" s="106"/>
      <c r="KM37" s="111"/>
      <c r="KN37" s="106"/>
      <c r="KO37" s="106"/>
      <c r="KP37" s="106"/>
      <c r="KQ37" s="106"/>
      <c r="KR37" s="106"/>
      <c r="KS37" s="106"/>
      <c r="KT37" s="106"/>
      <c r="KU37" s="106"/>
      <c r="KV37" s="106"/>
      <c r="KW37" s="106"/>
      <c r="KX37" s="106"/>
      <c r="KY37" s="106"/>
      <c r="KZ37" s="106"/>
      <c r="LA37" s="106"/>
      <c r="LB37" s="106"/>
      <c r="LC37" s="106"/>
      <c r="LD37" s="106"/>
      <c r="LE37" s="106"/>
      <c r="LF37" s="106"/>
      <c r="LG37" s="106"/>
      <c r="LH37" s="106"/>
      <c r="LI37" s="106"/>
      <c r="LJ37" s="106"/>
      <c r="LK37" s="106"/>
      <c r="LL37" s="106"/>
      <c r="LM37" s="106"/>
      <c r="LN37" s="106"/>
      <c r="LO37" s="106">
        <f>3+1</f>
        <v>4</v>
      </c>
      <c r="LP37" s="106">
        <f>2+1</f>
        <v>3</v>
      </c>
      <c r="LQ37" s="106"/>
      <c r="LR37" s="106"/>
      <c r="LS37" s="106"/>
      <c r="LT37" s="106"/>
      <c r="LU37" s="106"/>
      <c r="LV37" s="106"/>
      <c r="LW37" s="106"/>
      <c r="LX37" s="106"/>
      <c r="LY37" s="106"/>
      <c r="LZ37" s="106"/>
      <c r="MA37" s="106"/>
      <c r="MB37" s="106"/>
      <c r="MC37" s="106"/>
      <c r="MD37" s="106"/>
      <c r="ME37" s="106"/>
      <c r="MF37" s="106"/>
      <c r="MG37" s="106"/>
      <c r="MH37" s="106"/>
      <c r="MI37" s="106"/>
      <c r="MJ37" s="106"/>
      <c r="MK37" s="106"/>
      <c r="ML37" s="106"/>
      <c r="MM37" s="106"/>
      <c r="MN37" s="106"/>
      <c r="MO37" s="106"/>
      <c r="MP37" s="106"/>
      <c r="MQ37" s="106"/>
      <c r="MR37" s="106"/>
      <c r="MS37" s="106"/>
      <c r="MT37" s="106"/>
      <c r="MU37" s="106"/>
      <c r="MV37" s="106"/>
      <c r="MW37" s="106"/>
      <c r="MX37" s="106"/>
      <c r="MY37" s="106"/>
      <c r="MZ37" s="106"/>
      <c r="NA37" s="106">
        <f>(1*1.5)</f>
        <v>1.5</v>
      </c>
      <c r="NB37" s="106"/>
      <c r="NC37" s="106"/>
      <c r="ND37" s="106"/>
      <c r="NE37" s="106"/>
      <c r="NF37" s="106"/>
      <c r="NG37" s="106"/>
      <c r="NH37" s="106"/>
      <c r="NI37" s="106" t="s">
        <v>307</v>
      </c>
      <c r="NJ37" s="106"/>
      <c r="NK37" s="106"/>
      <c r="NL37" s="106"/>
      <c r="NM37" s="106"/>
      <c r="NN37" s="106"/>
      <c r="NO37" s="106"/>
      <c r="NP37" s="106"/>
      <c r="NQ37" s="106"/>
      <c r="NR37" s="106"/>
      <c r="NS37" s="106"/>
      <c r="NT37" s="106"/>
      <c r="NU37" s="106"/>
      <c r="NV37" s="106"/>
      <c r="NW37" s="106"/>
      <c r="NX37" s="106"/>
      <c r="NY37" s="106"/>
      <c r="NZ37" s="106"/>
      <c r="OA37" s="106"/>
      <c r="OB37" s="106"/>
      <c r="OC37" s="106"/>
      <c r="OD37" s="106"/>
      <c r="OE37" s="106"/>
      <c r="OF37" s="106"/>
      <c r="OG37" s="106"/>
      <c r="OH37" s="106"/>
      <c r="OI37" s="106"/>
      <c r="OJ37" s="106"/>
      <c r="OK37" s="106"/>
      <c r="OL37" s="106"/>
      <c r="OM37" s="106"/>
      <c r="ON37" s="106"/>
      <c r="OO37" s="106"/>
      <c r="OP37" s="106"/>
      <c r="OQ37" s="106"/>
      <c r="OR37" s="106"/>
      <c r="OS37" s="106"/>
      <c r="OT37" s="106"/>
      <c r="OU37" s="106"/>
      <c r="OV37" s="106"/>
      <c r="OW37" s="106"/>
      <c r="OX37" s="106"/>
      <c r="OY37" s="106"/>
      <c r="OZ37" s="106"/>
      <c r="PA37" s="106"/>
      <c r="PB37" s="106"/>
      <c r="PC37" s="106"/>
      <c r="PD37" s="106"/>
      <c r="PE37" s="106"/>
      <c r="PF37" s="106"/>
      <c r="PG37" s="106"/>
      <c r="PH37" s="106"/>
      <c r="PI37" s="106"/>
      <c r="PJ37" s="106"/>
      <c r="PK37" s="106"/>
      <c r="PL37" s="106"/>
      <c r="PM37" s="106"/>
      <c r="PN37" s="106"/>
      <c r="PO37" s="106"/>
      <c r="PP37" s="106"/>
      <c r="PQ37" s="106"/>
      <c r="PR37" s="106"/>
      <c r="PS37" s="106"/>
      <c r="PT37" s="106"/>
      <c r="PU37" s="106"/>
      <c r="PV37" s="106"/>
      <c r="PW37" s="106"/>
      <c r="PX37" s="106"/>
      <c r="PY37" s="106"/>
      <c r="PZ37" s="106"/>
      <c r="QA37" s="106"/>
      <c r="QB37" s="106"/>
      <c r="QC37" s="106"/>
      <c r="QD37" s="106"/>
      <c r="QE37" s="106"/>
      <c r="QF37" s="106"/>
      <c r="QG37" s="106"/>
      <c r="QH37" s="106"/>
      <c r="QI37" s="106"/>
      <c r="QJ37" s="106"/>
      <c r="QK37" s="106"/>
      <c r="QL37" s="106"/>
      <c r="QM37" s="106"/>
      <c r="QN37" s="106"/>
      <c r="QO37" s="106"/>
      <c r="QP37" s="106"/>
      <c r="QQ37" s="106"/>
      <c r="QR37" s="106"/>
      <c r="QS37" s="106"/>
      <c r="QT37" s="106"/>
      <c r="QU37" s="106"/>
      <c r="QV37" s="106"/>
      <c r="QW37" s="106"/>
      <c r="QX37" s="106"/>
      <c r="QY37" s="106"/>
      <c r="QZ37" s="106"/>
      <c r="RA37" s="106"/>
      <c r="RB37" s="106"/>
      <c r="RC37" s="106"/>
      <c r="RD37" s="106"/>
      <c r="RE37" s="106"/>
      <c r="RF37" s="106"/>
      <c r="RG37" s="106"/>
      <c r="RH37" s="106"/>
      <c r="RI37" s="106"/>
      <c r="RJ37" s="106"/>
      <c r="RK37" s="106"/>
      <c r="RL37" s="106"/>
      <c r="RM37" s="106"/>
      <c r="RN37" s="106"/>
      <c r="RO37" s="106"/>
      <c r="RP37" s="106"/>
      <c r="RQ37" s="106"/>
      <c r="RR37" s="106"/>
      <c r="RS37" s="106"/>
      <c r="RT37" s="106"/>
      <c r="RU37" s="106"/>
      <c r="RV37" s="106"/>
      <c r="RW37" s="106"/>
      <c r="RX37" s="106"/>
      <c r="RY37" s="106"/>
      <c r="RZ37" s="106"/>
      <c r="SA37" s="106"/>
      <c r="SB37" s="106"/>
      <c r="SC37" s="106"/>
      <c r="SD37" s="106"/>
      <c r="SE37" s="106"/>
      <c r="SF37" s="106"/>
      <c r="SG37" s="106"/>
      <c r="SH37" s="106"/>
      <c r="SI37" s="106"/>
      <c r="SJ37" s="106"/>
      <c r="SK37" s="106"/>
      <c r="SL37" s="106"/>
      <c r="SM37" s="106"/>
      <c r="SN37" s="106"/>
      <c r="SO37" s="106"/>
      <c r="SP37" s="106"/>
      <c r="SQ37" s="106"/>
      <c r="SR37" s="106"/>
      <c r="SS37" s="106"/>
      <c r="ST37" s="106"/>
      <c r="SU37" s="106"/>
      <c r="SV37" s="106"/>
      <c r="SW37" s="106"/>
      <c r="SX37" s="106"/>
      <c r="SY37" s="106"/>
      <c r="SZ37" s="106"/>
      <c r="TA37" s="106"/>
      <c r="TB37" s="106"/>
    </row>
    <row r="38" spans="1:522" s="27" customFormat="1" ht="18" customHeight="1" x14ac:dyDescent="0.25">
      <c r="A38" s="12"/>
      <c r="B38" s="11"/>
      <c r="C38" s="1"/>
      <c r="D38" s="4" t="s">
        <v>153</v>
      </c>
      <c r="E38" s="1">
        <v>11608</v>
      </c>
      <c r="F38" s="1">
        <v>2012</v>
      </c>
      <c r="G38"/>
      <c r="H38"/>
      <c r="I38" s="1">
        <f t="shared" si="4"/>
        <v>6</v>
      </c>
      <c r="J38" s="12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11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 t="s">
        <v>307</v>
      </c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  <c r="IN38" s="106"/>
      <c r="IO38" s="106"/>
      <c r="IP38" s="106"/>
      <c r="IQ38" s="106"/>
      <c r="IR38" s="106"/>
      <c r="IS38" s="106"/>
      <c r="IT38" s="106"/>
      <c r="IU38" s="106"/>
      <c r="IV38" s="106"/>
      <c r="IW38" s="106"/>
      <c r="IX38" s="106"/>
      <c r="IY38" s="106"/>
      <c r="IZ38" s="106"/>
      <c r="JA38" s="106"/>
      <c r="JB38" s="106"/>
      <c r="JC38" s="106"/>
      <c r="JD38" s="106"/>
      <c r="JE38" s="106"/>
      <c r="JF38" s="106"/>
      <c r="JG38" s="106"/>
      <c r="JH38" s="97"/>
      <c r="JI38" s="97"/>
      <c r="JJ38" s="97"/>
      <c r="JK38" s="97"/>
      <c r="JL38" s="97"/>
      <c r="JM38" s="97"/>
      <c r="JN38" s="97"/>
      <c r="JO38" s="97"/>
      <c r="JP38" s="106"/>
      <c r="JQ38" s="106"/>
      <c r="JR38" s="106"/>
      <c r="JS38" s="106"/>
      <c r="JT38" s="106"/>
      <c r="JU38" s="106"/>
      <c r="JV38" s="106"/>
      <c r="JW38" s="106"/>
      <c r="JX38" s="106"/>
      <c r="JY38" s="106"/>
      <c r="JZ38" s="106"/>
      <c r="KA38" s="106"/>
      <c r="KB38" s="106"/>
      <c r="KC38" s="106"/>
      <c r="KD38" s="106"/>
      <c r="KE38" s="106"/>
      <c r="KF38" s="106"/>
      <c r="KG38" s="106"/>
      <c r="KH38" s="106"/>
      <c r="KI38" s="106"/>
      <c r="KJ38" s="106"/>
      <c r="KK38" s="106"/>
      <c r="KL38" s="106"/>
      <c r="KM38" s="106"/>
      <c r="KN38" s="106"/>
      <c r="KO38" s="106"/>
      <c r="KP38" s="106"/>
      <c r="KQ38" s="106"/>
      <c r="KR38" s="106"/>
      <c r="KS38" s="106"/>
      <c r="KT38" s="111"/>
      <c r="KU38" s="106"/>
      <c r="KV38" s="106"/>
      <c r="KW38" s="106"/>
      <c r="KX38" s="106"/>
      <c r="KY38" s="106"/>
      <c r="KZ38" s="106"/>
      <c r="LA38" s="106"/>
      <c r="LB38" s="106"/>
      <c r="LC38" s="106"/>
      <c r="LD38" s="106"/>
      <c r="LE38" s="106"/>
      <c r="LF38" s="106"/>
      <c r="LG38" s="106"/>
      <c r="LH38" s="106"/>
      <c r="LI38" s="106"/>
      <c r="LJ38" s="106"/>
      <c r="LK38" s="106"/>
      <c r="LL38" s="106"/>
      <c r="LM38" s="106"/>
      <c r="LN38" s="106"/>
      <c r="LO38" s="106" t="s">
        <v>307</v>
      </c>
      <c r="LP38" s="106">
        <f>3+3</f>
        <v>6</v>
      </c>
      <c r="LQ38" s="106"/>
      <c r="LR38" s="106"/>
      <c r="LS38" s="106"/>
      <c r="LT38" s="106"/>
      <c r="LU38" s="106"/>
      <c r="LV38" s="106"/>
      <c r="LW38" s="106"/>
      <c r="LX38" s="106"/>
      <c r="LY38" s="106"/>
      <c r="LZ38" s="106"/>
      <c r="MA38" s="106"/>
      <c r="MB38" s="106"/>
      <c r="MC38" s="106"/>
      <c r="MD38" s="106"/>
      <c r="ME38" s="106"/>
      <c r="MF38" s="106"/>
      <c r="MG38" s="106"/>
      <c r="MH38" s="106"/>
      <c r="MI38" s="106"/>
      <c r="MJ38" s="106"/>
      <c r="MK38" s="106"/>
      <c r="ML38" s="106"/>
      <c r="MM38" s="106"/>
      <c r="MN38" s="106"/>
      <c r="MO38" s="106"/>
      <c r="MP38" s="106"/>
      <c r="MQ38" s="106"/>
      <c r="MR38" s="106"/>
      <c r="MS38" s="106"/>
      <c r="MT38" s="106"/>
      <c r="MU38" s="106"/>
      <c r="MV38" s="106"/>
      <c r="MW38" s="106"/>
      <c r="MX38" s="106"/>
      <c r="MY38" s="106"/>
      <c r="MZ38" s="106"/>
      <c r="NA38" s="111" t="s">
        <v>307</v>
      </c>
      <c r="NB38" s="106"/>
      <c r="NC38" s="106"/>
      <c r="ND38" s="106"/>
      <c r="NE38" s="106"/>
      <c r="NF38" s="106"/>
      <c r="NG38" s="106"/>
      <c r="NH38" s="106"/>
      <c r="NI38" s="106" t="s">
        <v>307</v>
      </c>
      <c r="NJ38" s="106"/>
      <c r="NK38" s="106"/>
      <c r="NL38" s="106"/>
      <c r="NM38" s="106"/>
      <c r="NN38" s="106"/>
      <c r="NO38" s="106"/>
      <c r="NP38" s="106"/>
      <c r="NQ38" s="106"/>
      <c r="NR38" s="106"/>
      <c r="NS38" s="106"/>
      <c r="NT38" s="106"/>
      <c r="NU38" s="106"/>
      <c r="NV38" s="106"/>
      <c r="NW38" s="106"/>
      <c r="NX38" s="106"/>
      <c r="NY38" s="106"/>
      <c r="NZ38" s="106"/>
      <c r="OA38" s="106"/>
      <c r="OB38" s="106"/>
      <c r="OC38" s="106"/>
      <c r="OD38" s="106"/>
      <c r="OE38" s="106"/>
      <c r="OF38" s="106"/>
      <c r="OG38" s="106"/>
      <c r="OH38" s="106"/>
      <c r="OI38" s="106"/>
      <c r="OJ38" s="106"/>
      <c r="OK38" s="106"/>
      <c r="OL38" s="106"/>
      <c r="OM38" s="106"/>
      <c r="ON38" s="106"/>
      <c r="OO38" s="106"/>
      <c r="OP38" s="106"/>
      <c r="OQ38" s="106"/>
      <c r="OR38" s="106"/>
      <c r="OS38" s="106"/>
      <c r="OT38" s="106"/>
      <c r="OU38" s="106"/>
      <c r="OV38" s="106"/>
      <c r="OW38" s="106"/>
      <c r="OX38" s="106"/>
      <c r="OY38" s="106"/>
      <c r="OZ38" s="106"/>
      <c r="PA38" s="106"/>
      <c r="PB38" s="106"/>
      <c r="PC38" s="106"/>
      <c r="PD38" s="106"/>
      <c r="PE38" s="106"/>
      <c r="PF38" s="106"/>
      <c r="PG38" s="106"/>
      <c r="PH38" s="106"/>
      <c r="PI38" s="106"/>
      <c r="PJ38" s="106"/>
      <c r="PK38" s="106"/>
      <c r="PL38" s="106"/>
      <c r="PM38" s="106"/>
      <c r="PN38" s="106"/>
      <c r="PO38" s="106"/>
      <c r="PP38" s="106"/>
      <c r="PQ38" s="106"/>
      <c r="PR38" s="106"/>
      <c r="PS38" s="106"/>
      <c r="PT38" s="106"/>
      <c r="PU38" s="106"/>
      <c r="PV38" s="106"/>
      <c r="PW38" s="106"/>
      <c r="PX38" s="106"/>
      <c r="PY38" s="106"/>
      <c r="PZ38" s="106"/>
      <c r="QA38" s="106"/>
      <c r="QB38" s="106"/>
      <c r="QC38" s="106"/>
      <c r="QD38" s="106"/>
      <c r="QE38" s="106"/>
      <c r="QF38" s="106"/>
      <c r="QG38" s="106"/>
      <c r="QH38" s="106"/>
      <c r="QI38" s="106"/>
      <c r="QJ38" s="106"/>
      <c r="QK38" s="106"/>
      <c r="QL38" s="106"/>
      <c r="QM38" s="106"/>
      <c r="QN38" s="106"/>
      <c r="QO38" s="106"/>
      <c r="QP38" s="106"/>
      <c r="QQ38" s="106"/>
      <c r="QR38" s="106"/>
      <c r="QS38" s="106"/>
      <c r="QT38" s="106"/>
      <c r="QU38" s="106"/>
      <c r="QV38" s="106"/>
      <c r="QW38" s="106"/>
      <c r="QX38" s="106"/>
      <c r="QY38" s="106"/>
      <c r="QZ38" s="106"/>
      <c r="RA38" s="106"/>
      <c r="RB38" s="106"/>
      <c r="RC38" s="106"/>
      <c r="RD38" s="106"/>
      <c r="RE38" s="106"/>
      <c r="RF38" s="106"/>
      <c r="RG38" s="106"/>
      <c r="RH38" s="106"/>
      <c r="RI38" s="106"/>
      <c r="RJ38" s="106"/>
      <c r="RK38" s="106"/>
      <c r="RL38" s="106"/>
      <c r="RM38" s="106"/>
      <c r="RN38" s="106"/>
      <c r="RO38" s="106"/>
      <c r="RP38" s="106"/>
      <c r="RQ38" s="106"/>
      <c r="RR38" s="106"/>
      <c r="RS38" s="106"/>
      <c r="RT38" s="106"/>
      <c r="RU38" s="106"/>
      <c r="RV38" s="106"/>
      <c r="RW38" s="106"/>
      <c r="RX38" s="106"/>
      <c r="RY38" s="106"/>
      <c r="RZ38" s="106"/>
      <c r="SA38" s="106"/>
      <c r="SB38" s="106"/>
      <c r="SC38" s="106"/>
      <c r="SD38" s="106"/>
      <c r="SE38" s="106"/>
      <c r="SF38" s="106"/>
      <c r="SG38" s="106"/>
      <c r="SH38" s="106"/>
      <c r="SI38" s="106"/>
      <c r="SJ38" s="106"/>
      <c r="SK38" s="106"/>
      <c r="SL38" s="106"/>
      <c r="SM38" s="106"/>
      <c r="SN38" s="106"/>
      <c r="SO38" s="106"/>
      <c r="SP38" s="106"/>
      <c r="SQ38" s="106"/>
      <c r="SR38" s="106"/>
      <c r="SS38" s="106"/>
      <c r="ST38" s="106"/>
      <c r="SU38" s="106"/>
      <c r="SV38" s="106"/>
      <c r="SW38" s="106"/>
      <c r="SX38" s="106"/>
      <c r="SY38" s="106"/>
      <c r="SZ38" s="106"/>
      <c r="TA38" s="106"/>
      <c r="TB38" s="106"/>
    </row>
    <row r="39" spans="1:522" s="27" customFormat="1" ht="18" customHeight="1" x14ac:dyDescent="0.25">
      <c r="A39" s="12"/>
      <c r="B39" s="11"/>
      <c r="C39" s="1"/>
      <c r="D39" s="4" t="s">
        <v>373</v>
      </c>
      <c r="E39" s="1">
        <v>12628</v>
      </c>
      <c r="F39" s="1">
        <v>2020</v>
      </c>
      <c r="G39"/>
      <c r="H39"/>
      <c r="I39" s="1">
        <f t="shared" si="4"/>
        <v>8</v>
      </c>
      <c r="J39" s="12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>
        <f>3+3</f>
        <v>6</v>
      </c>
      <c r="DD39" s="111"/>
      <c r="DE39" s="106">
        <v>2</v>
      </c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  <c r="IX39" s="106"/>
      <c r="IY39" s="106"/>
      <c r="IZ39" s="106"/>
      <c r="JA39" s="106"/>
      <c r="JB39" s="106"/>
      <c r="JC39" s="106"/>
      <c r="JD39" s="106"/>
      <c r="JE39" s="106"/>
      <c r="JF39" s="106"/>
      <c r="JG39" s="106"/>
      <c r="JH39" s="97"/>
      <c r="JI39" s="97"/>
      <c r="JJ39" s="97"/>
      <c r="JK39" s="97"/>
      <c r="JL39" s="97"/>
      <c r="JM39" s="97"/>
      <c r="JN39" s="97"/>
      <c r="JO39" s="97"/>
      <c r="JP39" s="106"/>
      <c r="JQ39" s="106"/>
      <c r="JR39" s="106"/>
      <c r="JS39" s="106"/>
      <c r="JT39" s="106"/>
      <c r="JU39" s="106"/>
      <c r="JV39" s="106"/>
      <c r="JW39" s="106"/>
      <c r="JX39" s="106"/>
      <c r="JY39" s="106"/>
      <c r="JZ39" s="106"/>
      <c r="KA39" s="106"/>
      <c r="KB39" s="106"/>
      <c r="KC39" s="106"/>
      <c r="KD39" s="106"/>
      <c r="KE39" s="106"/>
      <c r="KF39" s="106"/>
      <c r="KG39" s="106"/>
      <c r="KH39" s="106"/>
      <c r="KI39" s="106"/>
      <c r="KJ39" s="106"/>
      <c r="KK39" s="106"/>
      <c r="KL39" s="106"/>
      <c r="KM39" s="106"/>
      <c r="KN39" s="106"/>
      <c r="KO39" s="106"/>
      <c r="KP39" s="106"/>
      <c r="KQ39" s="106"/>
      <c r="KR39" s="106"/>
      <c r="KS39" s="106"/>
      <c r="KT39" s="111"/>
      <c r="KU39" s="106"/>
      <c r="KV39" s="106"/>
      <c r="KW39" s="106"/>
      <c r="KX39" s="106"/>
      <c r="KY39" s="106"/>
      <c r="KZ39" s="106"/>
      <c r="LA39" s="106"/>
      <c r="LB39" s="106"/>
      <c r="LC39" s="106"/>
      <c r="LD39" s="106"/>
      <c r="LE39" s="106"/>
      <c r="LF39" s="106"/>
      <c r="LG39" s="106"/>
      <c r="LH39" s="106"/>
      <c r="LI39" s="106"/>
      <c r="LJ39" s="106"/>
      <c r="LK39" s="106"/>
      <c r="LL39" s="106"/>
      <c r="LM39" s="106"/>
      <c r="LN39" s="106"/>
      <c r="LO39" s="106"/>
      <c r="LP39" s="106"/>
      <c r="LQ39" s="106"/>
      <c r="LR39" s="106"/>
      <c r="LS39" s="106"/>
      <c r="LT39" s="106"/>
      <c r="LU39" s="106"/>
      <c r="LV39" s="106"/>
      <c r="LW39" s="106"/>
      <c r="LX39" s="106"/>
      <c r="LY39" s="106"/>
      <c r="LZ39" s="106"/>
      <c r="MA39" s="106"/>
      <c r="MB39" s="106"/>
      <c r="MC39" s="106"/>
      <c r="MD39" s="106"/>
      <c r="ME39" s="106"/>
      <c r="MF39" s="106"/>
      <c r="MG39" s="106"/>
      <c r="MH39" s="106"/>
      <c r="MI39" s="106"/>
      <c r="MJ39" s="106"/>
      <c r="MK39" s="106"/>
      <c r="ML39" s="106"/>
      <c r="MM39" s="106"/>
      <c r="MN39" s="106"/>
      <c r="MO39" s="106"/>
      <c r="MP39" s="106"/>
      <c r="MQ39" s="106"/>
      <c r="MR39" s="106"/>
      <c r="MS39" s="106"/>
      <c r="MT39" s="106"/>
      <c r="MU39" s="106"/>
      <c r="MV39" s="106"/>
      <c r="MW39" s="106"/>
      <c r="MX39" s="106"/>
      <c r="MY39" s="106"/>
      <c r="MZ39" s="106"/>
      <c r="NA39" s="106"/>
      <c r="NB39" s="106"/>
      <c r="NC39" s="106"/>
      <c r="ND39" s="106"/>
      <c r="NE39" s="106"/>
      <c r="NF39" s="106"/>
      <c r="NG39" s="106"/>
      <c r="NH39" s="106"/>
      <c r="NI39" s="106"/>
      <c r="NJ39" s="106"/>
      <c r="NK39" s="106"/>
      <c r="NL39" s="106"/>
      <c r="NM39" s="106"/>
      <c r="NN39" s="106"/>
      <c r="NO39" s="106"/>
      <c r="NP39" s="106"/>
      <c r="NQ39" s="106"/>
      <c r="NR39" s="106"/>
      <c r="NS39" s="106"/>
      <c r="NT39" s="106"/>
      <c r="NU39" s="106"/>
      <c r="NV39" s="106"/>
      <c r="NW39" s="106"/>
      <c r="NX39" s="106"/>
      <c r="NY39" s="106"/>
      <c r="NZ39" s="106"/>
      <c r="OA39" s="106"/>
      <c r="OB39" s="106"/>
      <c r="OC39" s="106"/>
      <c r="OD39" s="106"/>
      <c r="OE39" s="106"/>
      <c r="OF39" s="106"/>
      <c r="OG39" s="106"/>
      <c r="OH39" s="106"/>
      <c r="OI39" s="106"/>
      <c r="OJ39" s="106"/>
      <c r="OK39" s="106"/>
      <c r="OL39" s="106"/>
      <c r="OM39" s="106"/>
      <c r="ON39" s="106"/>
      <c r="OO39" s="106"/>
      <c r="OP39" s="106"/>
      <c r="OQ39" s="106"/>
      <c r="OR39" s="106"/>
      <c r="OS39" s="106"/>
      <c r="OT39" s="106"/>
      <c r="OU39" s="106"/>
      <c r="OV39" s="106"/>
      <c r="OW39" s="106"/>
      <c r="OX39" s="106"/>
      <c r="OY39" s="106"/>
      <c r="OZ39" s="106"/>
      <c r="PA39" s="106"/>
      <c r="PB39" s="106"/>
      <c r="PC39" s="106"/>
      <c r="PD39" s="106"/>
      <c r="PE39" s="106"/>
      <c r="PF39" s="106"/>
      <c r="PG39" s="106"/>
      <c r="PH39" s="106"/>
      <c r="PI39" s="106"/>
      <c r="PJ39" s="106"/>
      <c r="PK39" s="106"/>
      <c r="PL39" s="106"/>
      <c r="PM39" s="106"/>
      <c r="PN39" s="106"/>
      <c r="PO39" s="106"/>
      <c r="PP39" s="106"/>
      <c r="PQ39" s="106"/>
      <c r="PR39" s="106"/>
      <c r="PS39" s="106"/>
      <c r="PT39" s="106"/>
      <c r="PU39" s="106"/>
      <c r="PV39" s="106"/>
      <c r="PW39" s="106"/>
      <c r="PX39" s="106"/>
      <c r="PY39" s="106"/>
      <c r="PZ39" s="106"/>
      <c r="QA39" s="106"/>
      <c r="QB39" s="106"/>
      <c r="QC39" s="106"/>
      <c r="QD39" s="106"/>
      <c r="QE39" s="106"/>
      <c r="QF39" s="106"/>
      <c r="QG39" s="106"/>
      <c r="QH39" s="106"/>
      <c r="QI39" s="106"/>
      <c r="QJ39" s="106"/>
      <c r="QK39" s="106"/>
      <c r="QL39" s="106"/>
      <c r="QM39" s="106"/>
      <c r="QN39" s="106"/>
      <c r="QO39" s="106"/>
      <c r="QP39" s="106"/>
      <c r="QQ39" s="106"/>
      <c r="QR39" s="106"/>
      <c r="QS39" s="106"/>
      <c r="QT39" s="106"/>
      <c r="QU39" s="106"/>
      <c r="QV39" s="106"/>
      <c r="QW39" s="106"/>
      <c r="QX39" s="106"/>
      <c r="QY39" s="106"/>
      <c r="QZ39" s="106"/>
      <c r="RA39" s="106"/>
      <c r="RB39" s="106"/>
      <c r="RC39" s="106"/>
      <c r="RD39" s="106"/>
      <c r="RE39" s="106"/>
      <c r="RF39" s="106"/>
      <c r="RG39" s="106"/>
      <c r="RH39" s="106"/>
      <c r="RI39" s="106"/>
      <c r="RJ39" s="106"/>
      <c r="RK39" s="106"/>
      <c r="RL39" s="106"/>
      <c r="RM39" s="106"/>
      <c r="RN39" s="106"/>
      <c r="RO39" s="106"/>
      <c r="RP39" s="106"/>
      <c r="RQ39" s="106"/>
      <c r="RR39" s="106"/>
      <c r="RS39" s="106"/>
      <c r="RT39" s="106"/>
      <c r="RU39" s="106"/>
      <c r="RV39" s="106"/>
      <c r="RW39" s="106"/>
      <c r="RX39" s="106"/>
      <c r="RY39" s="106"/>
      <c r="RZ39" s="106"/>
      <c r="SA39" s="106"/>
      <c r="SB39" s="106"/>
      <c r="SC39" s="106"/>
      <c r="SD39" s="106"/>
      <c r="SE39" s="106"/>
      <c r="SF39" s="106"/>
      <c r="SG39" s="106"/>
      <c r="SH39" s="106"/>
      <c r="SI39" s="106"/>
      <c r="SJ39" s="106"/>
      <c r="SK39" s="106"/>
      <c r="SL39" s="106"/>
      <c r="SM39" s="106"/>
      <c r="SN39" s="106"/>
      <c r="SO39" s="106"/>
      <c r="SP39" s="106"/>
      <c r="SQ39" s="106"/>
      <c r="SR39" s="106"/>
      <c r="SS39" s="106"/>
      <c r="ST39" s="106"/>
      <c r="SU39" s="106"/>
      <c r="SV39" s="106"/>
      <c r="SW39" s="106"/>
      <c r="SX39" s="106"/>
      <c r="SY39" s="106"/>
      <c r="SZ39" s="106"/>
      <c r="TA39" s="106"/>
      <c r="TB39" s="106"/>
    </row>
    <row r="40" spans="1:522" s="27" customFormat="1" ht="18" customHeight="1" x14ac:dyDescent="0.25">
      <c r="A40" s="12">
        <v>12</v>
      </c>
      <c r="B40" s="11" t="s">
        <v>405</v>
      </c>
      <c r="C40" s="1">
        <v>9793</v>
      </c>
      <c r="D40" s="4" t="s">
        <v>406</v>
      </c>
      <c r="E40" s="1">
        <v>11854</v>
      </c>
      <c r="F40" s="1"/>
      <c r="G40" s="4" t="s">
        <v>267</v>
      </c>
      <c r="H40"/>
      <c r="I40" s="1">
        <f>SUM(K40:TB40)</f>
        <v>13</v>
      </c>
      <c r="J40" s="12">
        <f>Tabuľka1[[#This Row],[Stĺpec8]]+I41</f>
        <v>22</v>
      </c>
      <c r="K40" s="111"/>
      <c r="L40" s="111"/>
      <c r="M40" s="106"/>
      <c r="N40" s="106"/>
      <c r="O40" s="106"/>
      <c r="P40" s="106"/>
      <c r="Q40" s="106"/>
      <c r="R40" s="106"/>
      <c r="S40" s="111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11"/>
      <c r="CU40" s="106"/>
      <c r="CV40" s="111"/>
      <c r="CW40" s="106"/>
      <c r="CX40" s="106"/>
      <c r="CY40" s="106"/>
      <c r="CZ40" s="106"/>
      <c r="DA40" s="106"/>
      <c r="DB40" s="106"/>
      <c r="DC40" s="106"/>
      <c r="DD40" s="111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>
        <v>2</v>
      </c>
      <c r="EI40" s="106" t="s">
        <v>307</v>
      </c>
      <c r="EJ40" s="106"/>
      <c r="EK40" s="106"/>
      <c r="EL40" s="106"/>
      <c r="EM40" s="106"/>
      <c r="EN40" s="106"/>
      <c r="EO40" s="106"/>
      <c r="EP40" s="106"/>
      <c r="EQ40" s="111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 t="s">
        <v>307</v>
      </c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  <c r="IX40" s="106"/>
      <c r="IY40" s="106"/>
      <c r="IZ40" s="106"/>
      <c r="JA40" s="106"/>
      <c r="JB40" s="106"/>
      <c r="JC40" s="106"/>
      <c r="JD40" s="106"/>
      <c r="JE40" s="106"/>
      <c r="JF40" s="106"/>
      <c r="JG40" s="106"/>
      <c r="JH40" s="97"/>
      <c r="JI40" s="97"/>
      <c r="JJ40" s="97"/>
      <c r="JK40" s="97"/>
      <c r="JL40" s="97"/>
      <c r="JM40" s="97"/>
      <c r="JN40" s="97"/>
      <c r="JO40" s="97"/>
      <c r="JP40" s="106"/>
      <c r="JQ40" s="106"/>
      <c r="JR40" s="106"/>
      <c r="JS40" s="106"/>
      <c r="JT40" s="106"/>
      <c r="JU40" s="106"/>
      <c r="JV40" s="106"/>
      <c r="JW40" s="106"/>
      <c r="JX40" s="111"/>
      <c r="JY40" s="106"/>
      <c r="JZ40" s="106"/>
      <c r="KA40" s="106"/>
      <c r="KB40" s="106"/>
      <c r="KC40" s="106"/>
      <c r="KD40" s="106"/>
      <c r="KE40" s="106"/>
      <c r="KF40" s="106"/>
      <c r="KG40" s="106"/>
      <c r="KH40" s="106"/>
      <c r="KI40" s="106"/>
      <c r="KJ40" s="106"/>
      <c r="KK40" s="106"/>
      <c r="KL40" s="106"/>
      <c r="KM40" s="106"/>
      <c r="KN40" s="106"/>
      <c r="KO40" s="106"/>
      <c r="KP40" s="106"/>
      <c r="KQ40" s="106"/>
      <c r="KR40" s="111"/>
      <c r="KS40" s="111"/>
      <c r="KT40" s="106"/>
      <c r="KU40" s="106"/>
      <c r="KV40" s="106"/>
      <c r="KW40" s="106"/>
      <c r="KX40" s="106"/>
      <c r="KY40" s="106" t="s">
        <v>307</v>
      </c>
      <c r="KZ40" s="106"/>
      <c r="LA40" s="111"/>
      <c r="LB40" s="106"/>
      <c r="LC40" s="106"/>
      <c r="LD40" s="106"/>
      <c r="LE40" s="106"/>
      <c r="LF40" s="106"/>
      <c r="LG40" s="106"/>
      <c r="LH40" s="106"/>
      <c r="LI40" s="111" t="s">
        <v>307</v>
      </c>
      <c r="LJ40" s="106"/>
      <c r="LK40" s="106"/>
      <c r="LL40" s="106"/>
      <c r="LM40" s="106"/>
      <c r="LN40" s="106"/>
      <c r="LO40" s="106" t="s">
        <v>307</v>
      </c>
      <c r="LP40" s="106"/>
      <c r="LQ40" s="106"/>
      <c r="LR40" s="106"/>
      <c r="LS40" s="106"/>
      <c r="LT40" s="106"/>
      <c r="LU40" s="106"/>
      <c r="LV40" s="106"/>
      <c r="LW40" s="106"/>
      <c r="LX40" s="106"/>
      <c r="LY40" s="106"/>
      <c r="LZ40" s="106"/>
      <c r="MA40" s="106"/>
      <c r="MB40" s="106"/>
      <c r="MC40" s="106"/>
      <c r="MD40" s="106"/>
      <c r="ME40" s="106"/>
      <c r="MF40" s="106"/>
      <c r="MG40" s="106"/>
      <c r="MH40" s="106"/>
      <c r="MI40" s="106"/>
      <c r="MJ40" s="106"/>
      <c r="MK40" s="106"/>
      <c r="ML40" s="106"/>
      <c r="MM40" s="106"/>
      <c r="MN40" s="106"/>
      <c r="MO40" s="106"/>
      <c r="MP40" s="106"/>
      <c r="MQ40" s="106"/>
      <c r="MR40" s="106"/>
      <c r="MS40" s="106"/>
      <c r="MT40" s="106"/>
      <c r="MU40" s="106"/>
      <c r="MV40" s="106"/>
      <c r="MW40" s="106"/>
      <c r="MX40" s="106"/>
      <c r="MY40" s="106"/>
      <c r="MZ40" s="106"/>
      <c r="NA40" s="106" t="s">
        <v>307</v>
      </c>
      <c r="NB40" s="106"/>
      <c r="NC40" s="106"/>
      <c r="ND40" s="106"/>
      <c r="NE40" s="106"/>
      <c r="NF40" s="106"/>
      <c r="NG40" s="106"/>
      <c r="NH40" s="106"/>
      <c r="NI40" s="106" t="s">
        <v>307</v>
      </c>
      <c r="NJ40" s="106"/>
      <c r="NK40" s="106"/>
      <c r="NL40" s="106"/>
      <c r="NM40" s="106"/>
      <c r="NN40" s="106"/>
      <c r="NO40" s="106"/>
      <c r="NP40" s="106"/>
      <c r="NQ40" s="106"/>
      <c r="NR40" s="106"/>
      <c r="NS40" s="106"/>
      <c r="NT40" s="106"/>
      <c r="NU40" s="106"/>
      <c r="NV40" s="106"/>
      <c r="NW40" s="106"/>
      <c r="NX40" s="106"/>
      <c r="NY40" s="106"/>
      <c r="NZ40" s="106"/>
      <c r="OA40" s="106"/>
      <c r="OB40" s="106"/>
      <c r="OC40" s="106"/>
      <c r="OD40" s="106"/>
      <c r="OE40" s="106"/>
      <c r="OF40" s="106"/>
      <c r="OG40" s="106"/>
      <c r="OH40" s="106"/>
      <c r="OI40" s="106"/>
      <c r="OJ40" s="106"/>
      <c r="OK40" s="106"/>
      <c r="OL40" s="106"/>
      <c r="OM40" s="106"/>
      <c r="ON40" s="106"/>
      <c r="OO40" s="106"/>
      <c r="OP40" s="106"/>
      <c r="OQ40" s="106"/>
      <c r="OR40" s="106"/>
      <c r="OS40" s="106"/>
      <c r="OT40" s="106"/>
      <c r="OU40" s="106"/>
      <c r="OV40" s="106"/>
      <c r="OW40" s="106"/>
      <c r="OX40" s="106"/>
      <c r="OY40" s="106"/>
      <c r="OZ40" s="106"/>
      <c r="PA40" s="106"/>
      <c r="PB40" s="106"/>
      <c r="PC40" s="106"/>
      <c r="PD40" s="106"/>
      <c r="PE40" s="106"/>
      <c r="PF40" s="106"/>
      <c r="PG40" s="106">
        <v>1</v>
      </c>
      <c r="PH40" s="106">
        <v>3</v>
      </c>
      <c r="PI40" s="106"/>
      <c r="PJ40" s="106"/>
      <c r="PK40" s="106"/>
      <c r="PL40" s="106"/>
      <c r="PM40" s="106"/>
      <c r="PN40" s="106"/>
      <c r="PO40" s="106"/>
      <c r="PP40" s="106"/>
      <c r="PQ40" s="106"/>
      <c r="PR40" s="106"/>
      <c r="PS40" s="106">
        <v>3</v>
      </c>
      <c r="PT40" s="111" t="s">
        <v>307</v>
      </c>
      <c r="PU40" s="106"/>
      <c r="PV40" s="106"/>
      <c r="PW40" s="106"/>
      <c r="PX40" s="106"/>
      <c r="PY40" s="106"/>
      <c r="PZ40" s="106"/>
      <c r="QA40" s="106"/>
      <c r="QB40" s="106"/>
      <c r="QC40" s="106"/>
      <c r="QD40" s="106"/>
      <c r="QE40" s="106"/>
      <c r="QF40" s="106"/>
      <c r="QG40" s="106"/>
      <c r="QH40" s="106"/>
      <c r="QI40" s="106"/>
      <c r="QJ40" s="106"/>
      <c r="QK40" s="106"/>
      <c r="QL40" s="106"/>
      <c r="QM40" s="106"/>
      <c r="QN40" s="106"/>
      <c r="QO40" s="106"/>
      <c r="QP40" s="106"/>
      <c r="QQ40" s="106"/>
      <c r="QR40" s="106"/>
      <c r="QS40" s="106"/>
      <c r="QT40" s="106"/>
      <c r="QU40" s="106"/>
      <c r="QV40" s="106"/>
      <c r="QW40" s="106"/>
      <c r="QX40" s="106"/>
      <c r="QY40" s="106"/>
      <c r="QZ40" s="106"/>
      <c r="RA40" s="106"/>
      <c r="RB40" s="106"/>
      <c r="RC40" s="106"/>
      <c r="RD40" s="106"/>
      <c r="RE40" s="106"/>
      <c r="RF40" s="106"/>
      <c r="RG40" s="106"/>
      <c r="RH40" s="106"/>
      <c r="RI40" s="106"/>
      <c r="RJ40" s="106"/>
      <c r="RK40" s="106"/>
      <c r="RL40" s="106"/>
      <c r="RM40" s="106"/>
      <c r="RN40" s="106"/>
      <c r="RO40" s="106"/>
      <c r="RP40" s="106"/>
      <c r="RQ40" s="106"/>
      <c r="RR40" s="106"/>
      <c r="RS40" s="106"/>
      <c r="RT40" s="106"/>
      <c r="RU40" s="106"/>
      <c r="RV40" s="106"/>
      <c r="RW40" s="106"/>
      <c r="RX40" s="106"/>
      <c r="RY40" s="106"/>
      <c r="RZ40" s="106"/>
      <c r="SA40" s="106"/>
      <c r="SB40" s="106"/>
      <c r="SC40" s="106">
        <v>3</v>
      </c>
      <c r="SD40" s="106">
        <v>1</v>
      </c>
      <c r="SE40" s="106"/>
      <c r="SF40" s="106"/>
      <c r="SG40" s="106"/>
      <c r="SH40" s="106"/>
      <c r="SI40" s="106"/>
      <c r="SJ40" s="106"/>
      <c r="SK40" s="106"/>
      <c r="SL40" s="106"/>
      <c r="SM40" s="106"/>
      <c r="SN40" s="106"/>
      <c r="SO40" s="106"/>
      <c r="SP40" s="106"/>
      <c r="SQ40" s="106"/>
      <c r="SR40" s="106"/>
      <c r="SS40" s="106"/>
      <c r="ST40" s="106"/>
      <c r="SU40" s="106"/>
      <c r="SV40" s="106"/>
      <c r="SW40" s="106"/>
      <c r="SX40" s="106"/>
      <c r="SY40" s="106"/>
      <c r="SZ40" s="106"/>
      <c r="TA40" s="106"/>
      <c r="TB40" s="106"/>
    </row>
    <row r="41" spans="1:522" s="27" customFormat="1" ht="18" customHeight="1" x14ac:dyDescent="0.25">
      <c r="A41" s="12"/>
      <c r="B41" s="11"/>
      <c r="C41" s="1"/>
      <c r="D41" s="4" t="s">
        <v>449</v>
      </c>
      <c r="E41" s="1">
        <v>12749</v>
      </c>
      <c r="F41" s="1"/>
      <c r="G41" s="4"/>
      <c r="H41"/>
      <c r="I41" s="1">
        <f>SUM(K41:TB41)</f>
        <v>9</v>
      </c>
      <c r="J41" s="12"/>
      <c r="K41" s="111"/>
      <c r="L41" s="111"/>
      <c r="M41" s="106"/>
      <c r="N41" s="106"/>
      <c r="O41" s="106"/>
      <c r="P41" s="106"/>
      <c r="Q41" s="106"/>
      <c r="R41" s="106"/>
      <c r="S41" s="111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11"/>
      <c r="CU41" s="106"/>
      <c r="CV41" s="111"/>
      <c r="CW41" s="106"/>
      <c r="CX41" s="106"/>
      <c r="CY41" s="106"/>
      <c r="CZ41" s="106"/>
      <c r="DA41" s="106"/>
      <c r="DB41" s="106"/>
      <c r="DC41" s="106"/>
      <c r="DD41" s="111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11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 t="s">
        <v>307</v>
      </c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  <c r="IV41" s="106"/>
      <c r="IW41" s="106"/>
      <c r="IX41" s="106"/>
      <c r="IY41" s="106"/>
      <c r="IZ41" s="106"/>
      <c r="JA41" s="106"/>
      <c r="JB41" s="106"/>
      <c r="JC41" s="106"/>
      <c r="JD41" s="106"/>
      <c r="JE41" s="106"/>
      <c r="JF41" s="106"/>
      <c r="JG41" s="106"/>
      <c r="JH41" s="97"/>
      <c r="JI41" s="97"/>
      <c r="JJ41" s="97"/>
      <c r="JK41" s="97"/>
      <c r="JL41" s="97"/>
      <c r="JM41" s="97"/>
      <c r="JN41" s="97"/>
      <c r="JO41" s="97"/>
      <c r="JP41" s="106"/>
      <c r="JQ41" s="106"/>
      <c r="JR41" s="106"/>
      <c r="JS41" s="106"/>
      <c r="JT41" s="106"/>
      <c r="JU41" s="106"/>
      <c r="JV41" s="106"/>
      <c r="JW41" s="106"/>
      <c r="JX41" s="111"/>
      <c r="JY41" s="106"/>
      <c r="JZ41" s="106"/>
      <c r="KA41" s="106"/>
      <c r="KB41" s="106"/>
      <c r="KC41" s="106"/>
      <c r="KD41" s="106"/>
      <c r="KE41" s="106"/>
      <c r="KF41" s="106"/>
      <c r="KG41" s="106"/>
      <c r="KH41" s="106"/>
      <c r="KI41" s="106"/>
      <c r="KJ41" s="106"/>
      <c r="KK41" s="106"/>
      <c r="KL41" s="106"/>
      <c r="KM41" s="106"/>
      <c r="KN41" s="106"/>
      <c r="KO41" s="106"/>
      <c r="KP41" s="106"/>
      <c r="KQ41" s="106"/>
      <c r="KR41" s="111"/>
      <c r="KS41" s="111"/>
      <c r="KT41" s="106"/>
      <c r="KU41" s="106"/>
      <c r="KV41" s="106"/>
      <c r="KW41" s="106"/>
      <c r="KX41" s="106"/>
      <c r="KY41" s="106"/>
      <c r="KZ41" s="106"/>
      <c r="LA41" s="111"/>
      <c r="LB41" s="106"/>
      <c r="LC41" s="106"/>
      <c r="LD41" s="106"/>
      <c r="LE41" s="106"/>
      <c r="LF41" s="106"/>
      <c r="LG41" s="106"/>
      <c r="LH41" s="106"/>
      <c r="LI41" s="106"/>
      <c r="LJ41" s="106"/>
      <c r="LK41" s="106"/>
      <c r="LL41" s="106"/>
      <c r="LM41" s="106"/>
      <c r="LN41" s="106"/>
      <c r="LO41" s="106"/>
      <c r="LP41" s="106"/>
      <c r="LQ41" s="106"/>
      <c r="LR41" s="106"/>
      <c r="LS41" s="106"/>
      <c r="LT41" s="106"/>
      <c r="LU41" s="106"/>
      <c r="LV41" s="106"/>
      <c r="LW41" s="106"/>
      <c r="LX41" s="106"/>
      <c r="LY41" s="106"/>
      <c r="LZ41" s="106"/>
      <c r="MA41" s="106"/>
      <c r="MB41" s="106"/>
      <c r="MC41" s="106"/>
      <c r="MD41" s="106"/>
      <c r="ME41" s="106"/>
      <c r="MF41" s="106"/>
      <c r="MG41" s="106"/>
      <c r="MH41" s="106"/>
      <c r="MI41" s="106"/>
      <c r="MJ41" s="106"/>
      <c r="MK41" s="106"/>
      <c r="ML41" s="106"/>
      <c r="MM41" s="106"/>
      <c r="MN41" s="106"/>
      <c r="MO41" s="106"/>
      <c r="MP41" s="106"/>
      <c r="MQ41" s="106"/>
      <c r="MR41" s="106"/>
      <c r="MS41" s="106"/>
      <c r="MT41" s="106"/>
      <c r="MU41" s="106"/>
      <c r="MV41" s="106"/>
      <c r="MW41" s="106"/>
      <c r="MX41" s="106"/>
      <c r="MY41" s="106"/>
      <c r="MZ41" s="106"/>
      <c r="NA41" s="106"/>
      <c r="NB41" s="106"/>
      <c r="NC41" s="106"/>
      <c r="ND41" s="106"/>
      <c r="NE41" s="106"/>
      <c r="NF41" s="106"/>
      <c r="NG41" s="106"/>
      <c r="NH41" s="106"/>
      <c r="NI41" s="106"/>
      <c r="NJ41" s="106"/>
      <c r="NK41" s="106"/>
      <c r="NL41" s="106"/>
      <c r="NM41" s="106"/>
      <c r="NN41" s="106"/>
      <c r="NO41" s="106"/>
      <c r="NP41" s="106"/>
      <c r="NQ41" s="106"/>
      <c r="NR41" s="106"/>
      <c r="NS41" s="106"/>
      <c r="NT41" s="106"/>
      <c r="NU41" s="106"/>
      <c r="NV41" s="106"/>
      <c r="NW41" s="106"/>
      <c r="NX41" s="106"/>
      <c r="NY41" s="106"/>
      <c r="NZ41" s="106"/>
      <c r="OA41" s="106"/>
      <c r="OB41" s="106"/>
      <c r="OC41" s="106"/>
      <c r="OD41" s="106"/>
      <c r="OE41" s="106"/>
      <c r="OF41" s="106"/>
      <c r="OG41" s="106"/>
      <c r="OH41" s="106"/>
      <c r="OI41" s="106"/>
      <c r="OJ41" s="106"/>
      <c r="OK41" s="106"/>
      <c r="OL41" s="106"/>
      <c r="OM41" s="106"/>
      <c r="ON41" s="106"/>
      <c r="OO41" s="106"/>
      <c r="OP41" s="106"/>
      <c r="OQ41" s="106"/>
      <c r="OR41" s="106"/>
      <c r="OS41" s="106"/>
      <c r="OT41" s="106"/>
      <c r="OU41" s="106"/>
      <c r="OV41" s="106"/>
      <c r="OW41" s="106"/>
      <c r="OX41" s="106"/>
      <c r="OY41" s="106"/>
      <c r="OZ41" s="106"/>
      <c r="PA41" s="106"/>
      <c r="PB41" s="106"/>
      <c r="PC41" s="106"/>
      <c r="PD41" s="106"/>
      <c r="PE41" s="106"/>
      <c r="PF41" s="106"/>
      <c r="PG41" s="106">
        <v>0</v>
      </c>
      <c r="PH41" s="106">
        <v>1</v>
      </c>
      <c r="PI41" s="106"/>
      <c r="PJ41" s="106"/>
      <c r="PK41" s="106"/>
      <c r="PL41" s="106"/>
      <c r="PM41" s="106"/>
      <c r="PN41" s="106"/>
      <c r="PO41" s="106"/>
      <c r="PP41" s="106"/>
      <c r="PQ41" s="106"/>
      <c r="PR41" s="106"/>
      <c r="PS41" s="106">
        <v>1</v>
      </c>
      <c r="PT41" s="106">
        <v>1</v>
      </c>
      <c r="PU41" s="106"/>
      <c r="PV41" s="106"/>
      <c r="PW41" s="106"/>
      <c r="PX41" s="106"/>
      <c r="PY41" s="106"/>
      <c r="PZ41" s="106"/>
      <c r="QA41" s="106"/>
      <c r="QB41" s="106"/>
      <c r="QC41" s="106"/>
      <c r="QD41" s="106"/>
      <c r="QE41" s="106"/>
      <c r="QF41" s="106"/>
      <c r="QG41" s="106"/>
      <c r="QH41" s="106"/>
      <c r="QI41" s="106"/>
      <c r="QJ41" s="106"/>
      <c r="QK41" s="106"/>
      <c r="QL41" s="106"/>
      <c r="QM41" s="106"/>
      <c r="QN41" s="106"/>
      <c r="QO41" s="106"/>
      <c r="QP41" s="106"/>
      <c r="QQ41" s="106"/>
      <c r="QR41" s="106"/>
      <c r="QS41" s="106"/>
      <c r="QT41" s="106"/>
      <c r="QU41" s="106"/>
      <c r="QV41" s="106"/>
      <c r="QW41" s="106"/>
      <c r="QX41" s="106"/>
      <c r="QY41" s="106"/>
      <c r="QZ41" s="106"/>
      <c r="RA41" s="106"/>
      <c r="RB41" s="106"/>
      <c r="RC41" s="106"/>
      <c r="RD41" s="106"/>
      <c r="RE41" s="106"/>
      <c r="RF41" s="106"/>
      <c r="RG41" s="106"/>
      <c r="RH41" s="106"/>
      <c r="RI41" s="106"/>
      <c r="RJ41" s="106"/>
      <c r="RK41" s="106"/>
      <c r="RL41" s="106"/>
      <c r="RM41" s="106"/>
      <c r="RN41" s="106"/>
      <c r="RO41" s="106"/>
      <c r="RP41" s="106"/>
      <c r="RQ41" s="106"/>
      <c r="RR41" s="106"/>
      <c r="RS41" s="106"/>
      <c r="RT41" s="106"/>
      <c r="RU41" s="106"/>
      <c r="RV41" s="106"/>
      <c r="RW41" s="106"/>
      <c r="RX41" s="106"/>
      <c r="RY41" s="106"/>
      <c r="RZ41" s="106"/>
      <c r="SA41" s="106"/>
      <c r="SB41" s="106"/>
      <c r="SC41" s="106">
        <v>3</v>
      </c>
      <c r="SD41" s="106">
        <v>3</v>
      </c>
      <c r="SE41" s="106"/>
      <c r="SF41" s="106"/>
      <c r="SG41" s="106"/>
      <c r="SH41" s="106"/>
      <c r="SI41" s="106"/>
      <c r="SJ41" s="106"/>
      <c r="SK41" s="106"/>
      <c r="SL41" s="106"/>
      <c r="SM41" s="106"/>
      <c r="SN41" s="106"/>
      <c r="SO41" s="106"/>
      <c r="SP41" s="106"/>
      <c r="SQ41" s="106"/>
      <c r="SR41" s="106"/>
      <c r="SS41" s="106"/>
      <c r="ST41" s="106"/>
      <c r="SU41" s="106"/>
      <c r="SV41" s="106"/>
      <c r="SW41" s="106"/>
      <c r="SX41" s="106"/>
      <c r="SY41" s="106"/>
      <c r="SZ41" s="106"/>
      <c r="TA41" s="106"/>
      <c r="TB41" s="106"/>
    </row>
    <row r="42" spans="1:522" s="27" customFormat="1" ht="18" customHeight="1" x14ac:dyDescent="0.25">
      <c r="A42" s="12">
        <v>13</v>
      </c>
      <c r="B42" s="11" t="s">
        <v>245</v>
      </c>
      <c r="C42" s="1">
        <v>9607</v>
      </c>
      <c r="D42" s="4" t="s">
        <v>246</v>
      </c>
      <c r="E42" s="1">
        <v>10406</v>
      </c>
      <c r="F42" s="1">
        <v>2007</v>
      </c>
      <c r="G42" s="4" t="s">
        <v>210</v>
      </c>
      <c r="H42"/>
      <c r="I42" s="1">
        <f>SUM(K42:TB42)</f>
        <v>20</v>
      </c>
      <c r="J42" s="12">
        <f>Tabuľka1[[#This Row],[Stĺpec8]]</f>
        <v>20</v>
      </c>
      <c r="K42" s="111"/>
      <c r="L42" s="111"/>
      <c r="M42" s="106"/>
      <c r="N42" s="106"/>
      <c r="O42" s="106"/>
      <c r="P42" s="106"/>
      <c r="Q42" s="106"/>
      <c r="R42" s="106"/>
      <c r="S42" s="111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11"/>
      <c r="CU42" s="106"/>
      <c r="CV42" s="111"/>
      <c r="CW42" s="106"/>
      <c r="CX42" s="106"/>
      <c r="CY42" s="106"/>
      <c r="CZ42" s="106"/>
      <c r="DA42" s="106"/>
      <c r="DB42" s="106"/>
      <c r="DC42" s="106"/>
      <c r="DD42" s="111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11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>
        <v>1</v>
      </c>
      <c r="IW42" s="106"/>
      <c r="IX42" s="106"/>
      <c r="IY42" s="106"/>
      <c r="IZ42" s="106"/>
      <c r="JA42" s="106"/>
      <c r="JB42" s="106"/>
      <c r="JC42" s="106"/>
      <c r="JD42" s="106"/>
      <c r="JE42" s="106">
        <v>2</v>
      </c>
      <c r="JF42" s="106"/>
      <c r="JG42" s="106"/>
      <c r="JH42" s="97"/>
      <c r="JI42" s="97"/>
      <c r="JJ42" s="97"/>
      <c r="JK42" s="97"/>
      <c r="JL42" s="97"/>
      <c r="JM42" s="97"/>
      <c r="JN42" s="97"/>
      <c r="JO42" s="97"/>
      <c r="JP42" s="106"/>
      <c r="JQ42" s="106"/>
      <c r="JR42" s="106"/>
      <c r="JS42" s="106"/>
      <c r="JT42" s="106"/>
      <c r="JU42" s="106"/>
      <c r="JV42" s="106"/>
      <c r="JW42" s="106"/>
      <c r="JX42" s="111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11"/>
      <c r="KS42" s="106"/>
      <c r="KT42" s="106"/>
      <c r="KU42" s="106"/>
      <c r="KV42" s="106"/>
      <c r="KW42" s="106"/>
      <c r="KX42" s="106"/>
      <c r="KY42" s="106">
        <v>3</v>
      </c>
      <c r="KZ42" s="111"/>
      <c r="LA42" s="106"/>
      <c r="LB42" s="106"/>
      <c r="LC42" s="106"/>
      <c r="LD42" s="106"/>
      <c r="LE42" s="106"/>
      <c r="LF42" s="106"/>
      <c r="LG42" s="106"/>
      <c r="LH42" s="106"/>
      <c r="LI42" s="106">
        <v>1</v>
      </c>
      <c r="LJ42" s="106"/>
      <c r="LK42" s="106"/>
      <c r="LL42" s="106"/>
      <c r="LM42" s="106"/>
      <c r="LN42" s="106"/>
      <c r="LO42" s="106">
        <v>2</v>
      </c>
      <c r="LP42" s="106">
        <v>1</v>
      </c>
      <c r="LQ42" s="106"/>
      <c r="LR42" s="106"/>
      <c r="LS42" s="106"/>
      <c r="LT42" s="106"/>
      <c r="LU42" s="106"/>
      <c r="LV42" s="106"/>
      <c r="LW42" s="106"/>
      <c r="LX42" s="106"/>
      <c r="LY42" s="106">
        <v>1</v>
      </c>
      <c r="LZ42" s="106"/>
      <c r="MA42" s="106">
        <v>3</v>
      </c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 t="s">
        <v>307</v>
      </c>
      <c r="NB42" s="106" t="s">
        <v>307</v>
      </c>
      <c r="NC42" s="106"/>
      <c r="ND42" s="106"/>
      <c r="NE42" s="106"/>
      <c r="NF42" s="106"/>
      <c r="NG42" s="106"/>
      <c r="NH42" s="106"/>
      <c r="NI42" s="106" t="s">
        <v>307</v>
      </c>
      <c r="NJ42" s="106" t="s">
        <v>307</v>
      </c>
      <c r="NK42" s="106"/>
      <c r="NL42" s="106"/>
      <c r="NM42" s="106"/>
      <c r="NN42" s="106"/>
      <c r="NO42" s="106">
        <v>3</v>
      </c>
      <c r="NP42" s="106"/>
      <c r="NQ42" s="106"/>
      <c r="NR42" s="106">
        <v>1</v>
      </c>
      <c r="NS42" s="106"/>
      <c r="NT42" s="106"/>
      <c r="NU42" s="111" t="s">
        <v>307</v>
      </c>
      <c r="NV42" s="106"/>
      <c r="NW42" s="106"/>
      <c r="NX42" s="106">
        <v>2</v>
      </c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  <c r="PJ42" s="106"/>
      <c r="PK42" s="106"/>
      <c r="PL42" s="106"/>
      <c r="PM42" s="106"/>
      <c r="PN42" s="106"/>
      <c r="PO42" s="106"/>
      <c r="PP42" s="106"/>
      <c r="PQ42" s="106"/>
      <c r="PR42" s="106"/>
      <c r="PS42" s="106"/>
      <c r="PT42" s="106"/>
      <c r="PU42" s="106"/>
      <c r="PV42" s="106"/>
      <c r="PW42" s="106"/>
      <c r="PX42" s="106"/>
      <c r="PY42" s="106"/>
      <c r="PZ42" s="106"/>
      <c r="QA42" s="106"/>
      <c r="QB42" s="106"/>
      <c r="QC42" s="106"/>
      <c r="QD42" s="106"/>
      <c r="QE42" s="106"/>
      <c r="QF42" s="106"/>
      <c r="QG42" s="106"/>
      <c r="QH42" s="106"/>
      <c r="QI42" s="106"/>
      <c r="QJ42" s="106"/>
      <c r="QK42" s="106"/>
      <c r="QL42" s="106"/>
      <c r="QM42" s="106"/>
      <c r="QN42" s="106"/>
      <c r="QO42" s="106"/>
      <c r="QP42" s="106"/>
      <c r="QQ42" s="106"/>
      <c r="QR42" s="106"/>
      <c r="QS42" s="106"/>
      <c r="QT42" s="106"/>
      <c r="QU42" s="106"/>
      <c r="QV42" s="106"/>
      <c r="QW42" s="106"/>
      <c r="QX42" s="106"/>
      <c r="QY42" s="106"/>
      <c r="QZ42" s="106"/>
      <c r="RA42" s="106"/>
      <c r="RB42" s="106"/>
      <c r="RC42" s="106"/>
      <c r="RD42" s="106"/>
      <c r="RE42" s="106"/>
      <c r="RF42" s="106"/>
      <c r="RG42" s="106"/>
      <c r="RH42" s="106"/>
      <c r="RI42" s="106"/>
      <c r="RJ42" s="106"/>
      <c r="RK42" s="106"/>
      <c r="RL42" s="106"/>
      <c r="RM42" s="106"/>
      <c r="RN42" s="106"/>
      <c r="RO42" s="106"/>
      <c r="RP42" s="106"/>
      <c r="RQ42" s="106"/>
      <c r="RR42" s="106"/>
      <c r="RS42" s="106"/>
      <c r="RT42" s="106"/>
      <c r="RU42" s="106"/>
      <c r="RV42" s="106"/>
      <c r="RW42" s="106"/>
      <c r="RX42" s="106"/>
      <c r="RY42" s="106"/>
      <c r="RZ42" s="106"/>
      <c r="SA42" s="106"/>
      <c r="SB42" s="106"/>
      <c r="SC42" s="106"/>
      <c r="SD42" s="106"/>
      <c r="SE42" s="106"/>
      <c r="SF42" s="106"/>
      <c r="SG42" s="106"/>
      <c r="SH42" s="106"/>
      <c r="SI42" s="106"/>
      <c r="SJ42" s="106"/>
      <c r="SK42" s="106"/>
      <c r="SL42" s="106"/>
      <c r="SM42" s="106"/>
      <c r="SN42" s="106"/>
      <c r="SO42" s="106"/>
      <c r="SP42" s="106"/>
      <c r="SQ42" s="106"/>
      <c r="SR42" s="106"/>
      <c r="SS42" s="106"/>
      <c r="ST42" s="106"/>
      <c r="SU42" s="106"/>
      <c r="SV42" s="106"/>
      <c r="SW42" s="106"/>
      <c r="SX42" s="106"/>
      <c r="SY42" s="106"/>
      <c r="SZ42" s="106"/>
      <c r="TA42" s="106"/>
      <c r="TB42" s="106"/>
    </row>
    <row r="43" spans="1:522" s="27" customFormat="1" ht="18" customHeight="1" x14ac:dyDescent="0.25">
      <c r="A43" s="12"/>
      <c r="B43" s="11" t="s">
        <v>532</v>
      </c>
      <c r="C43" s="1">
        <v>10169</v>
      </c>
      <c r="D43" s="4" t="s">
        <v>533</v>
      </c>
      <c r="E43" s="1">
        <v>7409</v>
      </c>
      <c r="F43" s="1"/>
      <c r="G43" s="4" t="s">
        <v>534</v>
      </c>
      <c r="H43"/>
      <c r="I43" s="1">
        <f>SUM(K43:TB43)</f>
        <v>20</v>
      </c>
      <c r="J43" s="12">
        <f>Tabuľka1[[#This Row],[Stĺpec8]]</f>
        <v>20</v>
      </c>
      <c r="K43" s="111"/>
      <c r="L43" s="111"/>
      <c r="M43" s="106"/>
      <c r="N43" s="106"/>
      <c r="O43" s="106"/>
      <c r="P43" s="106"/>
      <c r="Q43" s="106"/>
      <c r="R43" s="106"/>
      <c r="S43" s="111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11"/>
      <c r="CU43" s="106"/>
      <c r="CV43" s="106"/>
      <c r="CW43" s="106"/>
      <c r="CX43" s="106"/>
      <c r="CY43" s="106"/>
      <c r="CZ43" s="106"/>
      <c r="DA43" s="106"/>
      <c r="DB43" s="106"/>
      <c r="DC43" s="106"/>
      <c r="DD43" s="111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11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97"/>
      <c r="JI43" s="97"/>
      <c r="JJ43" s="97"/>
      <c r="JK43" s="97"/>
      <c r="JL43" s="97"/>
      <c r="JM43" s="97"/>
      <c r="JN43" s="97"/>
      <c r="JO43" s="97"/>
      <c r="JP43" s="106"/>
      <c r="JQ43" s="106"/>
      <c r="JR43" s="106"/>
      <c r="JS43" s="106"/>
      <c r="JT43" s="106"/>
      <c r="JU43" s="106"/>
      <c r="JV43" s="106"/>
      <c r="JW43" s="106"/>
      <c r="JX43" s="111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 t="s">
        <v>307</v>
      </c>
      <c r="LU43" s="106">
        <v>2</v>
      </c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>
        <v>2</v>
      </c>
      <c r="OS43" s="106">
        <f>3+2</f>
        <v>5</v>
      </c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  <c r="PJ43" s="106"/>
      <c r="PK43" s="106"/>
      <c r="PL43" s="106"/>
      <c r="PM43" s="106"/>
      <c r="PN43" s="106"/>
      <c r="PO43" s="106"/>
      <c r="PP43" s="106"/>
      <c r="PQ43" s="106"/>
      <c r="PR43" s="106"/>
      <c r="PS43" s="106"/>
      <c r="PT43" s="106"/>
      <c r="PU43" s="106"/>
      <c r="PV43" s="106"/>
      <c r="PW43" s="106"/>
      <c r="PX43" s="106"/>
      <c r="PY43" s="106"/>
      <c r="PZ43" s="106"/>
      <c r="QA43" s="106"/>
      <c r="QB43" s="106"/>
      <c r="QC43" s="106"/>
      <c r="QD43" s="106"/>
      <c r="QE43" s="106"/>
      <c r="QF43" s="106"/>
      <c r="QG43" s="106"/>
      <c r="QH43" s="106"/>
      <c r="QI43" s="106"/>
      <c r="QJ43" s="106"/>
      <c r="QK43" s="106"/>
      <c r="QL43" s="106"/>
      <c r="QM43" s="106"/>
      <c r="QN43" s="106"/>
      <c r="QO43" s="106"/>
      <c r="QP43" s="106"/>
      <c r="QQ43" s="106"/>
      <c r="QR43" s="106"/>
      <c r="QS43" s="106"/>
      <c r="QT43" s="106"/>
      <c r="QU43" s="106"/>
      <c r="QV43" s="106"/>
      <c r="QW43" s="106"/>
      <c r="QX43" s="106"/>
      <c r="QY43" s="106"/>
      <c r="QZ43" s="106"/>
      <c r="RA43" s="106"/>
      <c r="RB43" s="106"/>
      <c r="RC43" s="106"/>
      <c r="RD43" s="106"/>
      <c r="RE43" s="106"/>
      <c r="RF43" s="106"/>
      <c r="RG43" s="106"/>
      <c r="RH43" s="106"/>
      <c r="RI43" s="106"/>
      <c r="RJ43" s="106"/>
      <c r="RK43" s="106"/>
      <c r="RL43" s="106"/>
      <c r="RM43" s="106"/>
      <c r="RN43" s="106"/>
      <c r="RO43" s="106"/>
      <c r="RP43" s="106"/>
      <c r="RQ43" s="106"/>
      <c r="RR43" s="106"/>
      <c r="RS43" s="106"/>
      <c r="RT43" s="106"/>
      <c r="RU43" s="106">
        <f>3+2</f>
        <v>5</v>
      </c>
      <c r="RV43" s="106">
        <f>3+3</f>
        <v>6</v>
      </c>
      <c r="RW43" s="106"/>
      <c r="RX43" s="106"/>
      <c r="RY43" s="106"/>
      <c r="RZ43" s="106"/>
      <c r="SA43" s="106"/>
      <c r="SB43" s="106"/>
      <c r="SC43" s="106"/>
      <c r="SD43" s="106"/>
      <c r="SE43" s="106"/>
      <c r="SF43" s="106"/>
      <c r="SG43" s="106"/>
      <c r="SH43" s="106"/>
      <c r="SI43" s="106"/>
      <c r="SJ43" s="106"/>
      <c r="SK43" s="106"/>
      <c r="SL43" s="106"/>
      <c r="SM43" s="106"/>
      <c r="SN43" s="106"/>
      <c r="SO43" s="106"/>
      <c r="SP43" s="106"/>
      <c r="SQ43" s="106"/>
      <c r="SR43" s="106"/>
      <c r="SS43" s="106"/>
      <c r="ST43" s="106"/>
      <c r="SU43" s="106"/>
      <c r="SV43" s="106"/>
      <c r="SW43" s="106"/>
      <c r="SX43" s="106"/>
      <c r="SY43" s="106"/>
      <c r="SZ43" s="106"/>
      <c r="TA43" s="106"/>
      <c r="TB43" s="106"/>
    </row>
    <row r="44" spans="1:522" s="27" customFormat="1" ht="18" customHeight="1" x14ac:dyDescent="0.25">
      <c r="A44" s="12">
        <v>15</v>
      </c>
      <c r="B44" s="11" t="s">
        <v>380</v>
      </c>
      <c r="C44" s="1">
        <v>9910</v>
      </c>
      <c r="D44" s="4" t="s">
        <v>372</v>
      </c>
      <c r="E44" s="1">
        <v>12870</v>
      </c>
      <c r="F44" s="1">
        <v>2019</v>
      </c>
      <c r="G44" s="4" t="s">
        <v>377</v>
      </c>
      <c r="H44"/>
      <c r="I44" s="1">
        <f>SUM(K44:TB44)</f>
        <v>19</v>
      </c>
      <c r="J44" s="12">
        <f>I44</f>
        <v>19</v>
      </c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11"/>
      <c r="CZ44" s="106"/>
      <c r="DA44" s="106"/>
      <c r="DB44" s="106"/>
      <c r="DC44" s="106"/>
      <c r="DD44" s="106"/>
      <c r="DE44" s="106"/>
      <c r="DF44" s="106">
        <v>3</v>
      </c>
      <c r="DG44" s="106"/>
      <c r="DH44" s="106"/>
      <c r="DI44" s="106"/>
      <c r="DJ44" s="106"/>
      <c r="DK44" s="106"/>
      <c r="DL44" s="106"/>
      <c r="DM44" s="106"/>
      <c r="DN44" s="106">
        <f>2+1</f>
        <v>3</v>
      </c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>
        <v>2</v>
      </c>
      <c r="IX44" s="106"/>
      <c r="IY44" s="106"/>
      <c r="IZ44" s="106"/>
      <c r="JA44" s="106"/>
      <c r="JB44" s="106"/>
      <c r="JC44" s="106"/>
      <c r="JD44" s="106"/>
      <c r="JE44" s="106"/>
      <c r="JF44" s="106">
        <v>3</v>
      </c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97"/>
      <c r="KD44" s="97"/>
      <c r="KE44" s="97"/>
      <c r="KF44" s="97"/>
      <c r="KG44" s="97"/>
      <c r="KH44" s="97"/>
      <c r="KI44" s="106"/>
      <c r="KJ44" s="106"/>
      <c r="KK44" s="106"/>
      <c r="KL44" s="106"/>
      <c r="KM44" s="111"/>
      <c r="KN44" s="111"/>
      <c r="KO44" s="106"/>
      <c r="KP44" s="106"/>
      <c r="KQ44" s="106"/>
      <c r="KR44" s="106"/>
      <c r="KS44" s="106"/>
      <c r="KT44" s="111"/>
      <c r="KU44" s="106"/>
      <c r="KV44" s="106"/>
      <c r="KW44" s="106"/>
      <c r="KX44" s="106"/>
      <c r="KY44" s="106"/>
      <c r="KZ44" s="106" t="s">
        <v>307</v>
      </c>
      <c r="LA44" s="106"/>
      <c r="LB44" s="106"/>
      <c r="LC44" s="106"/>
      <c r="LD44" s="106"/>
      <c r="LE44" s="106"/>
      <c r="LF44" s="106"/>
      <c r="LG44" s="106"/>
      <c r="LH44" s="106"/>
      <c r="LI44" s="106"/>
      <c r="LJ44" s="111" t="s">
        <v>307</v>
      </c>
      <c r="LK44" s="106"/>
      <c r="LL44" s="106"/>
      <c r="LM44" s="106"/>
      <c r="LN44" s="106"/>
      <c r="LO44" s="106"/>
      <c r="LP44" s="106"/>
      <c r="LQ44" s="106">
        <v>2</v>
      </c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>
        <f>2+1</f>
        <v>3</v>
      </c>
      <c r="NS44" s="106"/>
      <c r="NT44" s="106"/>
      <c r="NU44" s="106"/>
      <c r="NV44" s="106"/>
      <c r="NW44" s="106"/>
      <c r="NX44" s="106">
        <v>3</v>
      </c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  <c r="PJ44" s="106"/>
      <c r="PK44" s="106"/>
      <c r="PL44" s="106"/>
      <c r="PM44" s="106"/>
      <c r="PN44" s="106"/>
      <c r="PO44" s="106"/>
      <c r="PP44" s="106"/>
      <c r="PQ44" s="106"/>
      <c r="PR44" s="106"/>
      <c r="PS44" s="106"/>
      <c r="PT44" s="106"/>
      <c r="PU44" s="106"/>
      <c r="PV44" s="106"/>
      <c r="PW44" s="106"/>
      <c r="PX44" s="106"/>
      <c r="PY44" s="106"/>
      <c r="PZ44" s="106"/>
      <c r="QA44" s="106"/>
      <c r="QB44" s="106"/>
      <c r="QC44" s="106"/>
      <c r="QD44" s="106"/>
      <c r="QE44" s="106"/>
      <c r="QF44" s="106"/>
      <c r="QG44" s="106"/>
      <c r="QH44" s="106"/>
      <c r="QI44" s="106"/>
      <c r="QJ44" s="106"/>
      <c r="QK44" s="106"/>
      <c r="QL44" s="106"/>
      <c r="QM44" s="106"/>
      <c r="QN44" s="106"/>
      <c r="QO44" s="106"/>
      <c r="QP44" s="106"/>
      <c r="QQ44" s="106"/>
      <c r="QR44" s="106"/>
      <c r="QS44" s="106"/>
      <c r="QT44" s="106"/>
      <c r="QU44" s="106"/>
      <c r="QV44" s="106"/>
      <c r="QW44" s="106"/>
      <c r="QX44" s="106"/>
      <c r="QY44" s="106"/>
      <c r="QZ44" s="106"/>
      <c r="RA44" s="106"/>
      <c r="RB44" s="106"/>
      <c r="RC44" s="106"/>
      <c r="RD44" s="106"/>
      <c r="RE44" s="106"/>
      <c r="RF44" s="106"/>
      <c r="RG44" s="106"/>
      <c r="RH44" s="106"/>
      <c r="RI44" s="106"/>
      <c r="RJ44" s="106"/>
      <c r="RK44" s="106"/>
      <c r="RL44" s="106"/>
      <c r="RM44" s="106"/>
      <c r="RN44" s="106"/>
      <c r="RO44" s="106"/>
      <c r="RP44" s="106"/>
      <c r="RQ44" s="106"/>
      <c r="RR44" s="106"/>
      <c r="RS44" s="106"/>
      <c r="RT44" s="106"/>
      <c r="RU44" s="106"/>
      <c r="RV44" s="106"/>
      <c r="RW44" s="106"/>
      <c r="RX44" s="106"/>
      <c r="RY44" s="106"/>
      <c r="RZ44" s="106"/>
      <c r="SA44" s="106"/>
      <c r="SB44" s="106"/>
      <c r="SC44" s="106"/>
      <c r="SD44" s="106"/>
      <c r="SE44" s="106"/>
      <c r="SF44" s="106"/>
      <c r="SG44" s="106"/>
      <c r="SH44" s="106"/>
      <c r="SI44" s="106"/>
      <c r="SJ44" s="106"/>
      <c r="SK44" s="106"/>
      <c r="SL44" s="106"/>
      <c r="SM44" s="106"/>
      <c r="SN44" s="106"/>
      <c r="SO44" s="106"/>
      <c r="SP44" s="106"/>
      <c r="SQ44" s="106"/>
      <c r="SR44" s="106"/>
      <c r="SS44" s="106"/>
      <c r="ST44" s="106"/>
      <c r="SU44" s="106"/>
      <c r="SV44" s="106"/>
      <c r="SW44" s="106"/>
      <c r="SX44" s="106"/>
      <c r="SY44" s="106"/>
      <c r="SZ44" s="106"/>
      <c r="TA44" s="106"/>
      <c r="TB44" s="106"/>
    </row>
    <row r="45" spans="1:522" s="27" customFormat="1" ht="18" customHeight="1" x14ac:dyDescent="0.25">
      <c r="A45" s="12">
        <v>16</v>
      </c>
      <c r="B45" s="11" t="s">
        <v>309</v>
      </c>
      <c r="C45" s="1">
        <v>9880</v>
      </c>
      <c r="D45" s="4" t="s">
        <v>310</v>
      </c>
      <c r="E45" s="1">
        <v>12772</v>
      </c>
      <c r="F45" s="1"/>
      <c r="G45" s="4" t="s">
        <v>280</v>
      </c>
      <c r="H45"/>
      <c r="I45" s="1">
        <f t="shared" ref="I45:I97" si="5">SUM(K45:TB45)</f>
        <v>18</v>
      </c>
      <c r="J45" s="12">
        <f>Tabuľka1[[#This Row],[Stĺpec8]]</f>
        <v>18</v>
      </c>
      <c r="K45" s="106"/>
      <c r="L45" s="106"/>
      <c r="M45" s="106"/>
      <c r="N45" s="106"/>
      <c r="O45" s="106"/>
      <c r="P45" s="106"/>
      <c r="Q45" s="106">
        <v>1</v>
      </c>
      <c r="R45" s="106"/>
      <c r="S45" s="106"/>
      <c r="T45" s="106"/>
      <c r="U45" s="106"/>
      <c r="V45" s="106"/>
      <c r="W45" s="106"/>
      <c r="X45" s="106"/>
      <c r="Y45" s="106"/>
      <c r="Z45" s="106"/>
      <c r="AA45" s="106">
        <f>3+2</f>
        <v>5</v>
      </c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>
        <v>3</v>
      </c>
      <c r="AW45" s="106"/>
      <c r="AX45" s="106"/>
      <c r="AY45" s="106"/>
      <c r="AZ45" s="106"/>
      <c r="BA45" s="106" t="s">
        <v>307</v>
      </c>
      <c r="BB45" s="106"/>
      <c r="BC45" s="106"/>
      <c r="BD45" s="106"/>
      <c r="BE45" s="106"/>
      <c r="BF45" s="106"/>
      <c r="BG45" s="106"/>
      <c r="BH45" s="111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11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>
        <f>3+1</f>
        <v>4</v>
      </c>
      <c r="EH45" s="106"/>
      <c r="EI45" s="106"/>
      <c r="EJ45" s="106"/>
      <c r="EK45" s="106"/>
      <c r="EL45" s="106"/>
      <c r="EM45" s="106">
        <v>1</v>
      </c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11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>
        <v>3</v>
      </c>
      <c r="HG45" s="106">
        <v>1</v>
      </c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11"/>
      <c r="KN45" s="106"/>
      <c r="KO45" s="106"/>
      <c r="KP45" s="106"/>
      <c r="KQ45" s="106"/>
      <c r="KR45" s="106"/>
      <c r="KS45" s="111"/>
      <c r="KT45" s="106"/>
      <c r="KU45" s="106"/>
      <c r="KV45" s="106"/>
      <c r="KW45" s="106"/>
      <c r="KX45" s="106"/>
      <c r="KY45" s="106"/>
      <c r="KZ45" s="106" t="s">
        <v>307</v>
      </c>
      <c r="LA45" s="111"/>
      <c r="LB45" s="106"/>
      <c r="LC45" s="106"/>
      <c r="LD45" s="106"/>
      <c r="LE45" s="106"/>
      <c r="LF45" s="106"/>
      <c r="LG45" s="106"/>
      <c r="LH45" s="106"/>
      <c r="LI45" s="106"/>
      <c r="LJ45" s="111" t="s">
        <v>307</v>
      </c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  <c r="PJ45" s="106"/>
      <c r="PK45" s="106"/>
      <c r="PL45" s="106"/>
      <c r="PM45" s="106"/>
      <c r="PN45" s="106"/>
      <c r="PO45" s="106"/>
      <c r="PP45" s="106"/>
      <c r="PQ45" s="106"/>
      <c r="PR45" s="106"/>
      <c r="PS45" s="106"/>
      <c r="PT45" s="106"/>
      <c r="PU45" s="106"/>
      <c r="PV45" s="106"/>
      <c r="PW45" s="106"/>
      <c r="PX45" s="106"/>
      <c r="PY45" s="106"/>
      <c r="PZ45" s="106"/>
      <c r="QA45" s="106"/>
      <c r="QB45" s="106"/>
      <c r="QC45" s="106"/>
      <c r="QD45" s="106"/>
      <c r="QE45" s="106"/>
      <c r="QF45" s="106"/>
      <c r="QG45" s="106"/>
      <c r="QH45" s="106"/>
      <c r="QI45" s="106"/>
      <c r="QJ45" s="106"/>
      <c r="QK45" s="106"/>
      <c r="QL45" s="106"/>
      <c r="QM45" s="106"/>
      <c r="QN45" s="106"/>
      <c r="QO45" s="106"/>
      <c r="QP45" s="106"/>
      <c r="QQ45" s="106"/>
      <c r="QR45" s="106"/>
      <c r="QS45" s="106"/>
      <c r="QT45" s="106"/>
      <c r="QU45" s="106"/>
      <c r="QV45" s="106"/>
      <c r="QW45" s="106"/>
      <c r="QX45" s="106"/>
      <c r="QY45" s="106"/>
      <c r="QZ45" s="106"/>
      <c r="RA45" s="106"/>
      <c r="RB45" s="106"/>
      <c r="RC45" s="106"/>
      <c r="RD45" s="106"/>
      <c r="RE45" s="106"/>
      <c r="RF45" s="106"/>
      <c r="RG45" s="106"/>
      <c r="RH45" s="106"/>
      <c r="RI45" s="106"/>
      <c r="RJ45" s="106"/>
      <c r="RK45" s="106"/>
      <c r="RL45" s="106"/>
      <c r="RM45" s="106"/>
      <c r="RN45" s="106"/>
      <c r="RO45" s="106"/>
      <c r="RP45" s="106"/>
      <c r="RQ45" s="106"/>
      <c r="RR45" s="106"/>
      <c r="RS45" s="106"/>
      <c r="RT45" s="106"/>
      <c r="RU45" s="106"/>
      <c r="RV45" s="106"/>
      <c r="RW45" s="106"/>
      <c r="RX45" s="106"/>
      <c r="RY45" s="106"/>
      <c r="RZ45" s="106"/>
      <c r="SA45" s="106"/>
      <c r="SB45" s="106"/>
      <c r="SC45" s="106"/>
      <c r="SD45" s="106"/>
      <c r="SE45" s="106"/>
      <c r="SF45" s="106"/>
      <c r="SG45" s="106"/>
      <c r="SH45" s="106"/>
      <c r="SI45" s="106"/>
      <c r="SJ45" s="106"/>
      <c r="SK45" s="106"/>
      <c r="SL45" s="106"/>
      <c r="SM45" s="106"/>
      <c r="SN45" s="106"/>
      <c r="SO45" s="106"/>
      <c r="SP45" s="106"/>
      <c r="SQ45" s="106"/>
      <c r="SR45" s="106"/>
      <c r="SS45" s="106"/>
      <c r="ST45" s="106"/>
      <c r="SU45" s="106"/>
      <c r="SV45" s="106"/>
      <c r="SW45" s="106"/>
      <c r="SX45" s="106"/>
      <c r="SY45" s="106"/>
      <c r="SZ45" s="106"/>
      <c r="TA45" s="106"/>
      <c r="TB45" s="106"/>
    </row>
    <row r="46" spans="1:522" s="27" customFormat="1" ht="18" customHeight="1" x14ac:dyDescent="0.25">
      <c r="A46" s="12">
        <v>17</v>
      </c>
      <c r="B46" s="11" t="s">
        <v>538</v>
      </c>
      <c r="C46" s="1">
        <v>10164</v>
      </c>
      <c r="D46" s="4" t="s">
        <v>539</v>
      </c>
      <c r="E46" s="1">
        <v>12916</v>
      </c>
      <c r="F46" s="1"/>
      <c r="G46" s="4" t="s">
        <v>534</v>
      </c>
      <c r="H46"/>
      <c r="I46" s="1">
        <f>SUM(K46:TB46)</f>
        <v>15</v>
      </c>
      <c r="J46" s="12">
        <f>Tabuľka1[[#This Row],[Stĺpec8]]</f>
        <v>15</v>
      </c>
      <c r="K46" s="111"/>
      <c r="L46" s="111"/>
      <c r="M46" s="106"/>
      <c r="N46" s="106"/>
      <c r="O46" s="106"/>
      <c r="P46" s="106"/>
      <c r="Q46" s="106"/>
      <c r="R46" s="106"/>
      <c r="S46" s="111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11"/>
      <c r="CU46" s="106"/>
      <c r="CV46" s="106"/>
      <c r="CW46" s="106"/>
      <c r="CX46" s="106"/>
      <c r="CY46" s="106"/>
      <c r="CZ46" s="106"/>
      <c r="DA46" s="106"/>
      <c r="DB46" s="106"/>
      <c r="DC46" s="106"/>
      <c r="DD46" s="111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11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97"/>
      <c r="JI46" s="97"/>
      <c r="JJ46" s="97"/>
      <c r="JK46" s="97"/>
      <c r="JL46" s="97"/>
      <c r="JM46" s="97"/>
      <c r="JN46" s="97"/>
      <c r="JO46" s="97"/>
      <c r="JP46" s="106"/>
      <c r="JQ46" s="106"/>
      <c r="JR46" s="106"/>
      <c r="JS46" s="106"/>
      <c r="JT46" s="106"/>
      <c r="JU46" s="106"/>
      <c r="JV46" s="106"/>
      <c r="JW46" s="106"/>
      <c r="JX46" s="111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>
        <v>3</v>
      </c>
      <c r="LV46" s="106"/>
      <c r="LW46" s="106">
        <v>3</v>
      </c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  <c r="PJ46" s="106"/>
      <c r="PK46" s="106"/>
      <c r="PL46" s="106"/>
      <c r="PM46" s="106"/>
      <c r="PN46" s="106"/>
      <c r="PO46" s="106"/>
      <c r="PP46" s="106"/>
      <c r="PQ46" s="106"/>
      <c r="PR46" s="106"/>
      <c r="PS46" s="106"/>
      <c r="PT46" s="106"/>
      <c r="PU46" s="106"/>
      <c r="PV46" s="106"/>
      <c r="PW46" s="106"/>
      <c r="PX46" s="106"/>
      <c r="PY46" s="106"/>
      <c r="PZ46" s="106"/>
      <c r="QA46" s="106"/>
      <c r="QB46" s="106"/>
      <c r="QC46" s="106"/>
      <c r="QD46" s="106"/>
      <c r="QE46" s="106"/>
      <c r="QF46" s="106"/>
      <c r="QG46" s="106"/>
      <c r="QH46" s="106"/>
      <c r="QI46" s="106"/>
      <c r="QJ46" s="106"/>
      <c r="QK46" s="106"/>
      <c r="QL46" s="106"/>
      <c r="QM46" s="106"/>
      <c r="QN46" s="106"/>
      <c r="QO46" s="106"/>
      <c r="QP46" s="106"/>
      <c r="QQ46" s="106"/>
      <c r="QR46" s="106"/>
      <c r="QS46" s="106"/>
      <c r="QT46" s="106"/>
      <c r="QU46" s="106"/>
      <c r="QV46" s="106"/>
      <c r="QW46" s="106"/>
      <c r="QX46" s="106"/>
      <c r="QY46" s="106"/>
      <c r="QZ46" s="106"/>
      <c r="RA46" s="106"/>
      <c r="RB46" s="106"/>
      <c r="RC46" s="106"/>
      <c r="RD46" s="106"/>
      <c r="RE46" s="106"/>
      <c r="RF46" s="106"/>
      <c r="RG46" s="106"/>
      <c r="RH46" s="106"/>
      <c r="RI46" s="106"/>
      <c r="RJ46" s="106"/>
      <c r="RK46" s="106"/>
      <c r="RL46" s="106"/>
      <c r="RM46" s="106"/>
      <c r="RN46" s="106"/>
      <c r="RO46" s="106"/>
      <c r="RP46" s="106"/>
      <c r="RQ46" s="106"/>
      <c r="RR46" s="106"/>
      <c r="RS46" s="106"/>
      <c r="RT46" s="106"/>
      <c r="RU46" s="106"/>
      <c r="RV46" s="106"/>
      <c r="RW46" s="106">
        <f>3+2</f>
        <v>5</v>
      </c>
      <c r="RX46" s="106">
        <f>1+3</f>
        <v>4</v>
      </c>
      <c r="RY46" s="106"/>
      <c r="RZ46" s="106"/>
      <c r="SA46" s="106"/>
      <c r="SB46" s="106"/>
      <c r="SC46" s="106"/>
      <c r="SD46" s="106"/>
      <c r="SE46" s="106"/>
      <c r="SF46" s="106"/>
      <c r="SG46" s="106"/>
      <c r="SH46" s="106"/>
      <c r="SI46" s="106"/>
      <c r="SJ46" s="106"/>
      <c r="SK46" s="106"/>
      <c r="SL46" s="106"/>
      <c r="SM46" s="106"/>
      <c r="SN46" s="106"/>
      <c r="SO46" s="106"/>
      <c r="SP46" s="106"/>
      <c r="SQ46" s="106"/>
      <c r="SR46" s="106"/>
      <c r="SS46" s="106"/>
      <c r="ST46" s="106"/>
      <c r="SU46" s="106"/>
      <c r="SV46" s="106"/>
      <c r="SW46" s="106"/>
      <c r="SX46" s="106"/>
      <c r="SY46" s="106"/>
      <c r="SZ46" s="106"/>
      <c r="TA46" s="106"/>
      <c r="TB46" s="106"/>
    </row>
    <row r="47" spans="1:522" s="27" customFormat="1" ht="18" customHeight="1" x14ac:dyDescent="0.25">
      <c r="A47" s="12">
        <v>18</v>
      </c>
      <c r="B47" s="11" t="s">
        <v>275</v>
      </c>
      <c r="C47" s="9">
        <v>9414</v>
      </c>
      <c r="D47" s="4" t="s">
        <v>176</v>
      </c>
      <c r="E47" s="1">
        <v>12188</v>
      </c>
      <c r="F47" s="1">
        <v>2010</v>
      </c>
      <c r="G47" s="4" t="s">
        <v>276</v>
      </c>
      <c r="H47"/>
      <c r="I47" s="1">
        <f t="shared" ref="I47:I54" si="6">SUM(K47:TB47)</f>
        <v>14</v>
      </c>
      <c r="J47" s="12">
        <f>Tabuľka1[[#This Row],[Stĺpec8]]</f>
        <v>14</v>
      </c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97"/>
      <c r="JI47" s="97"/>
      <c r="JJ47" s="97"/>
      <c r="JK47" s="97"/>
      <c r="JL47" s="97"/>
      <c r="JM47" s="97"/>
      <c r="JN47" s="97"/>
      <c r="JO47" s="97"/>
      <c r="JP47" s="106">
        <v>2</v>
      </c>
      <c r="JQ47" s="106">
        <v>3</v>
      </c>
      <c r="JR47" s="106"/>
      <c r="JS47" s="106"/>
      <c r="JT47" s="106"/>
      <c r="JU47" s="106"/>
      <c r="JV47" s="106"/>
      <c r="JW47" s="106">
        <v>2</v>
      </c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11"/>
      <c r="KN47" s="111"/>
      <c r="KO47" s="106"/>
      <c r="KP47" s="106"/>
      <c r="KQ47" s="106"/>
      <c r="KR47" s="106"/>
      <c r="KS47" s="106"/>
      <c r="KT47" s="111"/>
      <c r="KU47" s="111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>
        <f>3+4</f>
        <v>7</v>
      </c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  <c r="PJ47" s="106"/>
      <c r="PK47" s="106"/>
      <c r="PL47" s="106"/>
      <c r="PM47" s="106"/>
      <c r="PN47" s="106"/>
      <c r="PO47" s="106"/>
      <c r="PP47" s="106"/>
      <c r="PQ47" s="106"/>
      <c r="PR47" s="106"/>
      <c r="PS47" s="106"/>
      <c r="PT47" s="106"/>
      <c r="PU47" s="106"/>
      <c r="PV47" s="106"/>
      <c r="PW47" s="106"/>
      <c r="PX47" s="106"/>
      <c r="PY47" s="106"/>
      <c r="PZ47" s="106"/>
      <c r="QA47" s="106"/>
      <c r="QB47" s="106"/>
      <c r="QC47" s="106"/>
      <c r="QD47" s="106"/>
      <c r="QE47" s="106"/>
      <c r="QF47" s="106"/>
      <c r="QG47" s="106"/>
      <c r="QH47" s="106"/>
      <c r="QI47" s="106"/>
      <c r="QJ47" s="106"/>
      <c r="QK47" s="106"/>
      <c r="QL47" s="106"/>
      <c r="QM47" s="106"/>
      <c r="QN47" s="106"/>
      <c r="QO47" s="106"/>
      <c r="QP47" s="106"/>
      <c r="QQ47" s="106"/>
      <c r="QR47" s="106"/>
      <c r="QS47" s="106"/>
      <c r="QT47" s="106"/>
      <c r="QU47" s="106"/>
      <c r="QV47" s="106"/>
      <c r="QW47" s="106"/>
      <c r="QX47" s="106"/>
      <c r="QY47" s="106"/>
      <c r="QZ47" s="106"/>
      <c r="RA47" s="106"/>
      <c r="RB47" s="106"/>
      <c r="RC47" s="106"/>
      <c r="RD47" s="106"/>
      <c r="RE47" s="106"/>
      <c r="RF47" s="106"/>
      <c r="RG47" s="106"/>
      <c r="RH47" s="106"/>
      <c r="RI47" s="106"/>
      <c r="RJ47" s="106"/>
      <c r="RK47" s="106"/>
      <c r="RL47" s="106"/>
      <c r="RM47" s="106"/>
      <c r="RN47" s="106"/>
      <c r="RO47" s="106"/>
      <c r="RP47" s="106"/>
      <c r="RQ47" s="106"/>
      <c r="RR47" s="106"/>
      <c r="RS47" s="106"/>
      <c r="RT47" s="106"/>
      <c r="RU47" s="106"/>
      <c r="RV47" s="106"/>
      <c r="RW47" s="106"/>
      <c r="RX47" s="106"/>
      <c r="RY47" s="106"/>
      <c r="RZ47" s="106"/>
      <c r="SA47" s="106"/>
      <c r="SB47" s="106"/>
      <c r="SC47" s="106"/>
      <c r="SD47" s="106"/>
      <c r="SE47" s="106"/>
      <c r="SF47" s="106"/>
      <c r="SG47" s="106"/>
      <c r="SH47" s="106"/>
      <c r="SI47" s="106"/>
      <c r="SJ47" s="106"/>
      <c r="SK47" s="106"/>
      <c r="SL47" s="106"/>
      <c r="SM47" s="106"/>
      <c r="SN47" s="106"/>
      <c r="SO47" s="106"/>
      <c r="SP47" s="106"/>
      <c r="SQ47" s="106"/>
      <c r="SR47" s="106"/>
      <c r="SS47" s="106"/>
      <c r="ST47" s="106"/>
      <c r="SU47" s="106"/>
      <c r="SV47" s="106"/>
      <c r="SW47" s="106"/>
      <c r="SX47" s="106"/>
      <c r="SY47" s="106"/>
      <c r="SZ47" s="106"/>
      <c r="TA47" s="106"/>
      <c r="TB47" s="106"/>
    </row>
    <row r="48" spans="1:522" s="27" customFormat="1" ht="18" customHeight="1" x14ac:dyDescent="0.25">
      <c r="A48" s="12"/>
      <c r="B48" s="11" t="s">
        <v>208</v>
      </c>
      <c r="C48" s="1">
        <v>9398</v>
      </c>
      <c r="D48" s="4" t="s">
        <v>213</v>
      </c>
      <c r="E48" s="1">
        <v>8754</v>
      </c>
      <c r="F48" s="1">
        <v>2007</v>
      </c>
      <c r="G48" s="4" t="s">
        <v>52</v>
      </c>
      <c r="H48"/>
      <c r="I48" s="1">
        <f t="shared" si="6"/>
        <v>12</v>
      </c>
      <c r="J48" s="12">
        <f>Tabuľka1[[#This Row],[Stĺpec8]]+I49</f>
        <v>14</v>
      </c>
      <c r="K48" s="111"/>
      <c r="L48" s="111"/>
      <c r="M48" s="106"/>
      <c r="N48" s="106"/>
      <c r="O48" s="106"/>
      <c r="P48" s="106"/>
      <c r="Q48" s="106"/>
      <c r="R48" s="106"/>
      <c r="S48" s="111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11"/>
      <c r="CU48" s="106"/>
      <c r="CV48" s="111"/>
      <c r="CW48" s="106"/>
      <c r="CX48" s="106"/>
      <c r="CY48" s="106"/>
      <c r="CZ48" s="106"/>
      <c r="DA48" s="106"/>
      <c r="DB48" s="106"/>
      <c r="DC48" s="106"/>
      <c r="DD48" s="111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11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>
        <v>3</v>
      </c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97"/>
      <c r="JI48" s="97"/>
      <c r="JJ48" s="97"/>
      <c r="JK48" s="97"/>
      <c r="JL48" s="97"/>
      <c r="JM48" s="97"/>
      <c r="JN48" s="97"/>
      <c r="JO48" s="97"/>
      <c r="JP48" s="106"/>
      <c r="JQ48" s="106"/>
      <c r="JR48" s="106"/>
      <c r="JS48" s="106"/>
      <c r="JT48" s="106"/>
      <c r="JU48" s="106"/>
      <c r="JV48" s="106"/>
      <c r="JW48" s="106"/>
      <c r="JX48" s="111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>
        <v>2</v>
      </c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 t="s">
        <v>307</v>
      </c>
      <c r="NB48" s="106">
        <f>2+1</f>
        <v>3</v>
      </c>
      <c r="NC48" s="106"/>
      <c r="ND48" s="106"/>
      <c r="NE48" s="106"/>
      <c r="NF48" s="106"/>
      <c r="NG48" s="106"/>
      <c r="NH48" s="106"/>
      <c r="NI48" s="106" t="s">
        <v>307</v>
      </c>
      <c r="NJ48" s="106">
        <f>2+2</f>
        <v>4</v>
      </c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  <c r="PJ48" s="106"/>
      <c r="PK48" s="106"/>
      <c r="PL48" s="106"/>
      <c r="PM48" s="106"/>
      <c r="PN48" s="106"/>
      <c r="PO48" s="106"/>
      <c r="PP48" s="106"/>
      <c r="PQ48" s="106"/>
      <c r="PR48" s="106"/>
      <c r="PS48" s="106"/>
      <c r="PT48" s="106"/>
      <c r="PU48" s="106"/>
      <c r="PV48" s="106"/>
      <c r="PW48" s="106"/>
      <c r="PX48" s="106"/>
      <c r="PY48" s="106"/>
      <c r="PZ48" s="106"/>
      <c r="QA48" s="106"/>
      <c r="QB48" s="106"/>
      <c r="QC48" s="106"/>
      <c r="QD48" s="106"/>
      <c r="QE48" s="106"/>
      <c r="QF48" s="106"/>
      <c r="QG48" s="106"/>
      <c r="QH48" s="106"/>
      <c r="QI48" s="106"/>
      <c r="QJ48" s="106"/>
      <c r="QK48" s="106"/>
      <c r="QL48" s="106"/>
      <c r="QM48" s="106"/>
      <c r="QN48" s="106"/>
      <c r="QO48" s="106"/>
      <c r="QP48" s="106"/>
      <c r="QQ48" s="106"/>
      <c r="QR48" s="106"/>
      <c r="QS48" s="106"/>
      <c r="QT48" s="106"/>
      <c r="QU48" s="106"/>
      <c r="QV48" s="106"/>
      <c r="QW48" s="106"/>
      <c r="QX48" s="106"/>
      <c r="QY48" s="106"/>
      <c r="QZ48" s="106"/>
      <c r="RA48" s="106"/>
      <c r="RB48" s="106"/>
      <c r="RC48" s="106"/>
      <c r="RD48" s="106"/>
      <c r="RE48" s="106"/>
      <c r="RF48" s="106"/>
      <c r="RG48" s="106"/>
      <c r="RH48" s="106"/>
      <c r="RI48" s="106"/>
      <c r="RJ48" s="106"/>
      <c r="RK48" s="106"/>
      <c r="RL48" s="106"/>
      <c r="RM48" s="106"/>
      <c r="RN48" s="106"/>
      <c r="RO48" s="106"/>
      <c r="RP48" s="106"/>
      <c r="RQ48" s="106"/>
      <c r="RR48" s="106"/>
      <c r="RS48" s="106"/>
      <c r="RT48" s="106"/>
      <c r="RU48" s="106"/>
      <c r="RV48" s="106"/>
      <c r="RW48" s="106"/>
      <c r="RX48" s="106"/>
      <c r="RY48" s="106"/>
      <c r="RZ48" s="106"/>
      <c r="SA48" s="106"/>
      <c r="SB48" s="106"/>
      <c r="SC48" s="106"/>
      <c r="SD48" s="106"/>
      <c r="SE48" s="106"/>
      <c r="SF48" s="106"/>
      <c r="SG48" s="106"/>
      <c r="SH48" s="106"/>
      <c r="SI48" s="106"/>
      <c r="SJ48" s="106"/>
      <c r="SK48" s="106"/>
      <c r="SL48" s="106"/>
      <c r="SM48" s="106"/>
      <c r="SN48" s="106"/>
      <c r="SO48" s="106"/>
      <c r="SP48" s="106"/>
      <c r="SQ48" s="106"/>
      <c r="SR48" s="106"/>
      <c r="SS48" s="106"/>
      <c r="ST48" s="106"/>
      <c r="SU48" s="106"/>
      <c r="SV48" s="106"/>
      <c r="SW48" s="106"/>
      <c r="SX48" s="106"/>
      <c r="SY48" s="106"/>
      <c r="SZ48" s="106"/>
      <c r="TA48" s="106"/>
      <c r="TB48" s="106"/>
    </row>
    <row r="49" spans="1:522" s="27" customFormat="1" ht="18" customHeight="1" x14ac:dyDescent="0.25">
      <c r="A49" s="12"/>
      <c r="B49" s="11"/>
      <c r="C49" s="1"/>
      <c r="D49" s="4" t="s">
        <v>436</v>
      </c>
      <c r="E49" s="1">
        <v>12629</v>
      </c>
      <c r="F49" s="1"/>
      <c r="G49" s="4"/>
      <c r="H49"/>
      <c r="I49" s="1">
        <f t="shared" si="6"/>
        <v>2</v>
      </c>
      <c r="J49" s="12"/>
      <c r="K49" s="111"/>
      <c r="L49" s="111"/>
      <c r="M49" s="106"/>
      <c r="N49" s="106"/>
      <c r="O49" s="106"/>
      <c r="P49" s="106"/>
      <c r="Q49" s="106"/>
      <c r="R49" s="106"/>
      <c r="S49" s="111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11"/>
      <c r="CU49" s="106"/>
      <c r="CV49" s="111"/>
      <c r="CW49" s="106"/>
      <c r="CX49" s="106"/>
      <c r="CY49" s="106"/>
      <c r="CZ49" s="106"/>
      <c r="DA49" s="106"/>
      <c r="DB49" s="106"/>
      <c r="DC49" s="106"/>
      <c r="DD49" s="111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11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 t="s">
        <v>307</v>
      </c>
      <c r="FZ49" s="106">
        <v>2</v>
      </c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97"/>
      <c r="JI49" s="97"/>
      <c r="JJ49" s="97"/>
      <c r="JK49" s="97"/>
      <c r="JL49" s="97"/>
      <c r="JM49" s="97"/>
      <c r="JN49" s="97"/>
      <c r="JO49" s="97"/>
      <c r="JP49" s="106"/>
      <c r="JQ49" s="106"/>
      <c r="JR49" s="106"/>
      <c r="JS49" s="106"/>
      <c r="JT49" s="106"/>
      <c r="JU49" s="106"/>
      <c r="JV49" s="106"/>
      <c r="JW49" s="106"/>
      <c r="JX49" s="111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  <c r="PJ49" s="106"/>
      <c r="PK49" s="106"/>
      <c r="PL49" s="106"/>
      <c r="PM49" s="106"/>
      <c r="PN49" s="106"/>
      <c r="PO49" s="106"/>
      <c r="PP49" s="106"/>
      <c r="PQ49" s="106"/>
      <c r="PR49" s="106"/>
      <c r="PS49" s="106"/>
      <c r="PT49" s="106"/>
      <c r="PU49" s="106"/>
      <c r="PV49" s="106"/>
      <c r="PW49" s="106"/>
      <c r="PX49" s="106"/>
      <c r="PY49" s="106"/>
      <c r="PZ49" s="106"/>
      <c r="QA49" s="106"/>
      <c r="QB49" s="106"/>
      <c r="QC49" s="106"/>
      <c r="QD49" s="106"/>
      <c r="QE49" s="106"/>
      <c r="QF49" s="106"/>
      <c r="QG49" s="106"/>
      <c r="QH49" s="106"/>
      <c r="QI49" s="106"/>
      <c r="QJ49" s="106"/>
      <c r="QK49" s="106"/>
      <c r="QL49" s="106"/>
      <c r="QM49" s="106"/>
      <c r="QN49" s="106"/>
      <c r="QO49" s="106"/>
      <c r="QP49" s="106"/>
      <c r="QQ49" s="106"/>
      <c r="QR49" s="106"/>
      <c r="QS49" s="106"/>
      <c r="QT49" s="106"/>
      <c r="QU49" s="106"/>
      <c r="QV49" s="106"/>
      <c r="QW49" s="106"/>
      <c r="QX49" s="106"/>
      <c r="QY49" s="106"/>
      <c r="QZ49" s="106"/>
      <c r="RA49" s="106"/>
      <c r="RB49" s="106"/>
      <c r="RC49" s="106"/>
      <c r="RD49" s="106"/>
      <c r="RE49" s="106"/>
      <c r="RF49" s="106"/>
      <c r="RG49" s="106"/>
      <c r="RH49" s="106"/>
      <c r="RI49" s="106"/>
      <c r="RJ49" s="106"/>
      <c r="RK49" s="106"/>
      <c r="RL49" s="106"/>
      <c r="RM49" s="106"/>
      <c r="RN49" s="106"/>
      <c r="RO49" s="106"/>
      <c r="RP49" s="106"/>
      <c r="RQ49" s="106"/>
      <c r="RR49" s="106"/>
      <c r="RS49" s="106"/>
      <c r="RT49" s="106"/>
      <c r="RU49" s="106"/>
      <c r="RV49" s="106"/>
      <c r="RW49" s="106"/>
      <c r="RX49" s="106"/>
      <c r="RY49" s="106"/>
      <c r="RZ49" s="106"/>
      <c r="SA49" s="106"/>
      <c r="SB49" s="106"/>
      <c r="SC49" s="106"/>
      <c r="SD49" s="106"/>
      <c r="SE49" s="106"/>
      <c r="SF49" s="106"/>
      <c r="SG49" s="106"/>
      <c r="SH49" s="106"/>
      <c r="SI49" s="106"/>
      <c r="SJ49" s="106"/>
      <c r="SK49" s="106"/>
      <c r="SL49" s="106"/>
      <c r="SM49" s="106"/>
      <c r="SN49" s="106"/>
      <c r="SO49" s="106"/>
      <c r="SP49" s="106"/>
      <c r="SQ49" s="106"/>
      <c r="SR49" s="106"/>
      <c r="SS49" s="106"/>
      <c r="ST49" s="106"/>
      <c r="SU49" s="106"/>
      <c r="SV49" s="106"/>
      <c r="SW49" s="106"/>
      <c r="SX49" s="106"/>
      <c r="SY49" s="106"/>
      <c r="SZ49" s="106"/>
      <c r="TA49" s="106"/>
      <c r="TB49" s="106"/>
    </row>
    <row r="50" spans="1:522" s="27" customFormat="1" ht="18" customHeight="1" x14ac:dyDescent="0.25">
      <c r="A50" s="12">
        <v>20</v>
      </c>
      <c r="B50" s="11" t="s">
        <v>184</v>
      </c>
      <c r="C50" s="1">
        <v>9601</v>
      </c>
      <c r="D50" s="4" t="s">
        <v>344</v>
      </c>
      <c r="E50" s="1">
        <v>11717</v>
      </c>
      <c r="F50" s="1">
        <v>2011</v>
      </c>
      <c r="G50" s="4" t="s">
        <v>186</v>
      </c>
      <c r="H50"/>
      <c r="I50" s="1">
        <f>SUM(K50:TB50)</f>
        <v>13</v>
      </c>
      <c r="J50" s="12">
        <f>Tabuľka1[[#This Row],[Stĺpec8]]</f>
        <v>13</v>
      </c>
      <c r="K50" s="111"/>
      <c r="L50" s="111"/>
      <c r="M50" s="106"/>
      <c r="N50" s="106"/>
      <c r="O50" s="106"/>
      <c r="P50" s="106"/>
      <c r="Q50" s="106"/>
      <c r="R50" s="106"/>
      <c r="S50" s="111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11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>
        <v>1</v>
      </c>
      <c r="EI50" s="106" t="s">
        <v>307</v>
      </c>
      <c r="EJ50" s="106"/>
      <c r="EK50" s="106"/>
      <c r="EL50" s="106"/>
      <c r="EM50" s="106"/>
      <c r="EN50" s="106"/>
      <c r="EO50" s="106"/>
      <c r="EP50" s="106"/>
      <c r="EQ50" s="111"/>
      <c r="ER50" s="106"/>
      <c r="ES50" s="106" t="s">
        <v>307</v>
      </c>
      <c r="ET50" s="106" t="s">
        <v>307</v>
      </c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>
        <v>2</v>
      </c>
      <c r="IW50" s="106" t="s">
        <v>307</v>
      </c>
      <c r="IX50" s="106"/>
      <c r="IY50" s="106"/>
      <c r="IZ50" s="106"/>
      <c r="JA50" s="106"/>
      <c r="JB50" s="106"/>
      <c r="JC50" s="106"/>
      <c r="JD50" s="106"/>
      <c r="JE50" s="106">
        <v>3</v>
      </c>
      <c r="JF50" s="106" t="s">
        <v>307</v>
      </c>
      <c r="JG50" s="106"/>
      <c r="JH50" s="97"/>
      <c r="JI50" s="97"/>
      <c r="JJ50" s="97"/>
      <c r="JK50" s="97"/>
      <c r="JL50" s="97"/>
      <c r="JM50" s="97"/>
      <c r="JN50" s="97"/>
      <c r="JO50" s="97"/>
      <c r="JP50" s="106"/>
      <c r="JQ50" s="106"/>
      <c r="JR50" s="106"/>
      <c r="JS50" s="106"/>
      <c r="JT50" s="106"/>
      <c r="JU50" s="106"/>
      <c r="JV50" s="106"/>
      <c r="JW50" s="106"/>
      <c r="JX50" s="111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11"/>
      <c r="KS50" s="111"/>
      <c r="KT50" s="106"/>
      <c r="KU50" s="106"/>
      <c r="KV50" s="106"/>
      <c r="KW50" s="106"/>
      <c r="KX50" s="106"/>
      <c r="KY50" s="106">
        <v>1</v>
      </c>
      <c r="KZ50" s="106" t="s">
        <v>307</v>
      </c>
      <c r="LA50" s="111"/>
      <c r="LB50" s="106"/>
      <c r="LC50" s="106"/>
      <c r="LD50" s="106"/>
      <c r="LE50" s="106"/>
      <c r="LF50" s="106"/>
      <c r="LG50" s="106"/>
      <c r="LH50" s="106"/>
      <c r="LI50" s="111" t="s">
        <v>307</v>
      </c>
      <c r="LJ50" s="111" t="s">
        <v>307</v>
      </c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 t="s">
        <v>307</v>
      </c>
      <c r="NB50" s="106" t="s">
        <v>307</v>
      </c>
      <c r="NC50" s="106"/>
      <c r="ND50" s="106"/>
      <c r="NE50" s="106"/>
      <c r="NF50" s="106"/>
      <c r="NG50" s="106"/>
      <c r="NH50" s="106"/>
      <c r="NI50" s="106" t="s">
        <v>307</v>
      </c>
      <c r="NJ50" s="106" t="s">
        <v>307</v>
      </c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  <c r="PJ50" s="106"/>
      <c r="PK50" s="106"/>
      <c r="PL50" s="106"/>
      <c r="PM50" s="106"/>
      <c r="PN50" s="106"/>
      <c r="PO50" s="106"/>
      <c r="PP50" s="106"/>
      <c r="PQ50" s="106"/>
      <c r="PR50" s="106"/>
      <c r="PS50" s="106"/>
      <c r="PT50" s="106"/>
      <c r="PU50" s="106"/>
      <c r="PV50" s="106"/>
      <c r="PW50" s="106"/>
      <c r="PX50" s="106"/>
      <c r="PY50" s="106"/>
      <c r="PZ50" s="106"/>
      <c r="QA50" s="106"/>
      <c r="QB50" s="106"/>
      <c r="QC50" s="106"/>
      <c r="QD50" s="106"/>
      <c r="QE50" s="106"/>
      <c r="QF50" s="106"/>
      <c r="QG50" s="106"/>
      <c r="QH50" s="106"/>
      <c r="QI50" s="106"/>
      <c r="QJ50" s="106"/>
      <c r="QK50" s="106"/>
      <c r="QL50" s="106"/>
      <c r="QM50" s="106"/>
      <c r="QN50" s="106"/>
      <c r="QO50" s="106"/>
      <c r="QP50" s="106"/>
      <c r="QQ50" s="106"/>
      <c r="QR50" s="106"/>
      <c r="QS50" s="106">
        <v>3</v>
      </c>
      <c r="QT50" s="106"/>
      <c r="QU50" s="106"/>
      <c r="QV50" s="106"/>
      <c r="QW50" s="106"/>
      <c r="QX50" s="106"/>
      <c r="QY50" s="106"/>
      <c r="QZ50" s="106"/>
      <c r="RA50" s="106"/>
      <c r="RB50" s="106"/>
      <c r="RC50" s="106"/>
      <c r="RD50" s="106"/>
      <c r="RE50" s="106"/>
      <c r="RF50" s="106">
        <v>1</v>
      </c>
      <c r="RG50" s="106" t="s">
        <v>307</v>
      </c>
      <c r="RH50" s="106"/>
      <c r="RI50" s="106"/>
      <c r="RJ50" s="106"/>
      <c r="RK50" s="106"/>
      <c r="RL50" s="106"/>
      <c r="RM50" s="106" t="s">
        <v>307</v>
      </c>
      <c r="RN50" s="106">
        <v>2</v>
      </c>
      <c r="RO50" s="106"/>
      <c r="RP50" s="106"/>
      <c r="RQ50" s="106"/>
      <c r="RR50" s="106"/>
      <c r="RS50" s="106"/>
      <c r="RT50" s="106"/>
      <c r="RU50" s="106"/>
      <c r="RV50" s="106"/>
      <c r="RW50" s="106"/>
      <c r="RX50" s="106"/>
      <c r="RY50" s="106"/>
      <c r="RZ50" s="106"/>
      <c r="SA50" s="106"/>
      <c r="SB50" s="106"/>
      <c r="SC50" s="106"/>
      <c r="SD50" s="106"/>
      <c r="SE50" s="106"/>
      <c r="SF50" s="106"/>
      <c r="SG50" s="106"/>
      <c r="SH50" s="106"/>
      <c r="SI50" s="106"/>
      <c r="SJ50" s="106"/>
      <c r="SK50" s="106"/>
      <c r="SL50" s="106"/>
      <c r="SM50" s="106"/>
      <c r="SN50" s="106"/>
      <c r="SO50" s="106"/>
      <c r="SP50" s="106"/>
      <c r="SQ50" s="106"/>
      <c r="SR50" s="106"/>
      <c r="SS50" s="106"/>
      <c r="ST50" s="106"/>
      <c r="SU50" s="106"/>
      <c r="SV50" s="106"/>
      <c r="SW50" s="106"/>
      <c r="SX50" s="106"/>
      <c r="SY50" s="106"/>
      <c r="SZ50" s="106"/>
      <c r="TA50" s="106"/>
      <c r="TB50" s="106"/>
    </row>
    <row r="51" spans="1:522" s="27" customFormat="1" ht="18" customHeight="1" x14ac:dyDescent="0.25">
      <c r="A51" s="12"/>
      <c r="B51" s="11" t="s">
        <v>402</v>
      </c>
      <c r="C51" s="1">
        <v>9965</v>
      </c>
      <c r="D51" s="4" t="s">
        <v>403</v>
      </c>
      <c r="E51" s="1">
        <v>9130</v>
      </c>
      <c r="F51" s="1"/>
      <c r="G51" s="4" t="s">
        <v>19</v>
      </c>
      <c r="H51"/>
      <c r="I51" s="1">
        <f>SUM(K51:TB51)</f>
        <v>1</v>
      </c>
      <c r="J51" s="12">
        <f>Tabuľka1[[#This Row],[Stĺpec8]]+I52+I53</f>
        <v>13</v>
      </c>
      <c r="K51" s="111"/>
      <c r="L51" s="111"/>
      <c r="M51" s="106"/>
      <c r="N51" s="106"/>
      <c r="O51" s="106"/>
      <c r="P51" s="106"/>
      <c r="Q51" s="106"/>
      <c r="R51" s="106"/>
      <c r="S51" s="111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11"/>
      <c r="CU51" s="106"/>
      <c r="CV51" s="111"/>
      <c r="CW51" s="106"/>
      <c r="CX51" s="106"/>
      <c r="CY51" s="106"/>
      <c r="CZ51" s="106"/>
      <c r="DA51" s="106"/>
      <c r="DB51" s="106"/>
      <c r="DC51" s="106"/>
      <c r="DD51" s="111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>
        <v>1</v>
      </c>
      <c r="EH51" s="106"/>
      <c r="EI51" s="106"/>
      <c r="EJ51" s="106"/>
      <c r="EK51" s="106"/>
      <c r="EL51" s="106"/>
      <c r="EM51" s="106" t="s">
        <v>307</v>
      </c>
      <c r="EN51" s="106"/>
      <c r="EO51" s="106"/>
      <c r="EP51" s="106"/>
      <c r="EQ51" s="111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97"/>
      <c r="JI51" s="97"/>
      <c r="JJ51" s="97"/>
      <c r="JK51" s="97"/>
      <c r="JL51" s="97"/>
      <c r="JM51" s="97"/>
      <c r="JN51" s="97"/>
      <c r="JO51" s="97"/>
      <c r="JP51" s="106"/>
      <c r="JQ51" s="106"/>
      <c r="JR51" s="106"/>
      <c r="JS51" s="106"/>
      <c r="JT51" s="106"/>
      <c r="JU51" s="106"/>
      <c r="JV51" s="106"/>
      <c r="JW51" s="106"/>
      <c r="JX51" s="111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11"/>
      <c r="KS51" s="111"/>
      <c r="KT51" s="106"/>
      <c r="KU51" s="106"/>
      <c r="KV51" s="106"/>
      <c r="KW51" s="106"/>
      <c r="KX51" s="106"/>
      <c r="KY51" s="106"/>
      <c r="KZ51" s="106"/>
      <c r="LA51" s="111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  <c r="PJ51" s="106"/>
      <c r="PK51" s="106"/>
      <c r="PL51" s="106"/>
      <c r="PM51" s="106"/>
      <c r="PN51" s="106"/>
      <c r="PO51" s="106"/>
      <c r="PP51" s="106"/>
      <c r="PQ51" s="106"/>
      <c r="PR51" s="106"/>
      <c r="PS51" s="106"/>
      <c r="PT51" s="106"/>
      <c r="PU51" s="106"/>
      <c r="PV51" s="106"/>
      <c r="PW51" s="106"/>
      <c r="PX51" s="106"/>
      <c r="PY51" s="106"/>
      <c r="PZ51" s="106"/>
      <c r="QA51" s="106"/>
      <c r="QB51" s="106"/>
      <c r="QC51" s="106"/>
      <c r="QD51" s="106"/>
      <c r="QE51" s="106"/>
      <c r="QF51" s="106"/>
      <c r="QG51" s="106"/>
      <c r="QH51" s="106"/>
      <c r="QI51" s="106"/>
      <c r="QJ51" s="106"/>
      <c r="QK51" s="106"/>
      <c r="QL51" s="106"/>
      <c r="QM51" s="106"/>
      <c r="QN51" s="106"/>
      <c r="QO51" s="106"/>
      <c r="QP51" s="106"/>
      <c r="QQ51" s="106"/>
      <c r="QR51" s="106"/>
      <c r="QS51" s="106"/>
      <c r="QT51" s="106"/>
      <c r="QU51" s="106"/>
      <c r="QV51" s="106"/>
      <c r="QW51" s="106"/>
      <c r="QX51" s="106"/>
      <c r="QY51" s="106"/>
      <c r="QZ51" s="106"/>
      <c r="RA51" s="106"/>
      <c r="RB51" s="106"/>
      <c r="RC51" s="106"/>
      <c r="RD51" s="106"/>
      <c r="RE51" s="106"/>
      <c r="RF51" s="106"/>
      <c r="RG51" s="106"/>
      <c r="RH51" s="106"/>
      <c r="RI51" s="106"/>
      <c r="RJ51" s="106"/>
      <c r="RK51" s="106"/>
      <c r="RL51" s="106"/>
      <c r="RM51" s="106"/>
      <c r="RN51" s="106"/>
      <c r="RO51" s="106"/>
      <c r="RP51" s="106"/>
      <c r="RQ51" s="106"/>
      <c r="RR51" s="106"/>
      <c r="RS51" s="106"/>
      <c r="RT51" s="106"/>
      <c r="RU51" s="106"/>
      <c r="RV51" s="106"/>
      <c r="RW51" s="106"/>
      <c r="RX51" s="106"/>
      <c r="RY51" s="106"/>
      <c r="RZ51" s="106"/>
      <c r="SA51" s="106"/>
      <c r="SB51" s="106"/>
      <c r="SC51" s="106"/>
      <c r="SD51" s="106"/>
      <c r="SE51" s="106"/>
      <c r="SF51" s="106"/>
      <c r="SG51" s="106"/>
      <c r="SH51" s="106"/>
      <c r="SI51" s="106"/>
      <c r="SJ51" s="106"/>
      <c r="SK51" s="106"/>
      <c r="SL51" s="106"/>
      <c r="SM51" s="106"/>
      <c r="SN51" s="106"/>
      <c r="SO51" s="106"/>
      <c r="SP51" s="106"/>
      <c r="SQ51" s="106"/>
      <c r="SR51" s="106"/>
      <c r="SS51" s="106"/>
      <c r="ST51" s="106"/>
      <c r="SU51" s="106"/>
      <c r="SV51" s="106"/>
      <c r="SW51" s="106"/>
      <c r="SX51" s="106"/>
      <c r="SY51" s="106"/>
      <c r="SZ51" s="106"/>
      <c r="TA51" s="106"/>
      <c r="TB51" s="106"/>
    </row>
    <row r="52" spans="1:522" s="27" customFormat="1" ht="18" customHeight="1" x14ac:dyDescent="0.25">
      <c r="A52" s="12"/>
      <c r="B52" s="11"/>
      <c r="C52" s="1"/>
      <c r="D52" s="4" t="s">
        <v>467</v>
      </c>
      <c r="E52" s="1">
        <v>11681</v>
      </c>
      <c r="F52" s="1"/>
      <c r="G52" s="4"/>
      <c r="H52"/>
      <c r="I52" s="1">
        <f>SUM(K52:TB52)</f>
        <v>11</v>
      </c>
      <c r="J52" s="12"/>
      <c r="K52" s="111"/>
      <c r="L52" s="111"/>
      <c r="M52" s="106"/>
      <c r="N52" s="106"/>
      <c r="O52" s="106"/>
      <c r="P52" s="106"/>
      <c r="Q52" s="106"/>
      <c r="R52" s="106"/>
      <c r="S52" s="111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11"/>
      <c r="CU52" s="106"/>
      <c r="CV52" s="111"/>
      <c r="CW52" s="106"/>
      <c r="CX52" s="106"/>
      <c r="CY52" s="106"/>
      <c r="CZ52" s="106"/>
      <c r="DA52" s="106"/>
      <c r="DB52" s="106"/>
      <c r="DC52" s="106"/>
      <c r="DD52" s="111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11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>
        <v>2</v>
      </c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97"/>
      <c r="JI52" s="97"/>
      <c r="JJ52" s="97"/>
      <c r="JK52" s="97"/>
      <c r="JL52" s="97"/>
      <c r="JM52" s="97"/>
      <c r="JN52" s="97"/>
      <c r="JO52" s="97"/>
      <c r="JP52" s="106"/>
      <c r="JQ52" s="106"/>
      <c r="JR52" s="106"/>
      <c r="JS52" s="106"/>
      <c r="JT52" s="106"/>
      <c r="JU52" s="106"/>
      <c r="JV52" s="106"/>
      <c r="JW52" s="106"/>
      <c r="JX52" s="111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11"/>
      <c r="KS52" s="111"/>
      <c r="KT52" s="106"/>
      <c r="KU52" s="106"/>
      <c r="KV52" s="106"/>
      <c r="KW52" s="106"/>
      <c r="KX52" s="106"/>
      <c r="KY52" s="106"/>
      <c r="KZ52" s="106"/>
      <c r="LA52" s="111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>
        <f>3+3</f>
        <v>6</v>
      </c>
      <c r="MG52" s="106"/>
      <c r="MH52" s="106"/>
      <c r="MI52" s="106">
        <f>1</f>
        <v>1</v>
      </c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  <c r="PJ52" s="106">
        <v>2</v>
      </c>
      <c r="PK52" s="106"/>
      <c r="PL52" s="106"/>
      <c r="PM52" s="106"/>
      <c r="PN52" s="106"/>
      <c r="PO52" s="106"/>
      <c r="PP52" s="106"/>
      <c r="PQ52" s="106"/>
      <c r="PR52" s="106"/>
      <c r="PS52" s="106"/>
      <c r="PT52" s="106"/>
      <c r="PU52" s="106"/>
      <c r="PV52" s="111" t="s">
        <v>307</v>
      </c>
      <c r="PW52" s="106"/>
      <c r="PX52" s="106"/>
      <c r="PY52" s="106"/>
      <c r="PZ52" s="106"/>
      <c r="QA52" s="106"/>
      <c r="QB52" s="106"/>
      <c r="QC52" s="106"/>
      <c r="QD52" s="106"/>
      <c r="QE52" s="106"/>
      <c r="QF52" s="106"/>
      <c r="QG52" s="106"/>
      <c r="QH52" s="106"/>
      <c r="QI52" s="106"/>
      <c r="QJ52" s="106"/>
      <c r="QK52" s="106"/>
      <c r="QL52" s="106"/>
      <c r="QM52" s="106"/>
      <c r="QN52" s="106"/>
      <c r="QO52" s="106"/>
      <c r="QP52" s="106"/>
      <c r="QQ52" s="106"/>
      <c r="QR52" s="106"/>
      <c r="QS52" s="106"/>
      <c r="QT52" s="106"/>
      <c r="QU52" s="106"/>
      <c r="QV52" s="106"/>
      <c r="QW52" s="106"/>
      <c r="QX52" s="106"/>
      <c r="QY52" s="106"/>
      <c r="QZ52" s="106"/>
      <c r="RA52" s="106"/>
      <c r="RB52" s="106"/>
      <c r="RC52" s="106"/>
      <c r="RD52" s="106"/>
      <c r="RE52" s="106"/>
      <c r="RF52" s="106"/>
      <c r="RG52" s="106"/>
      <c r="RH52" s="106"/>
      <c r="RI52" s="106"/>
      <c r="RJ52" s="106"/>
      <c r="RK52" s="106"/>
      <c r="RL52" s="106"/>
      <c r="RM52" s="106"/>
      <c r="RN52" s="106"/>
      <c r="RO52" s="106"/>
      <c r="RP52" s="106"/>
      <c r="RQ52" s="106"/>
      <c r="RR52" s="106"/>
      <c r="RS52" s="106"/>
      <c r="RT52" s="106"/>
      <c r="RU52" s="106"/>
      <c r="RV52" s="106"/>
      <c r="RW52" s="106"/>
      <c r="RX52" s="106"/>
      <c r="RY52" s="106"/>
      <c r="RZ52" s="106"/>
      <c r="SA52" s="106"/>
      <c r="SB52" s="106"/>
      <c r="SC52" s="106"/>
      <c r="SD52" s="106"/>
      <c r="SE52" s="106"/>
      <c r="SF52" s="106"/>
      <c r="SG52" s="106"/>
      <c r="SH52" s="106"/>
      <c r="SI52" s="106"/>
      <c r="SJ52" s="106"/>
      <c r="SK52" s="106"/>
      <c r="SL52" s="106"/>
      <c r="SM52" s="106"/>
      <c r="SN52" s="106"/>
      <c r="SO52" s="106"/>
      <c r="SP52" s="106"/>
      <c r="SQ52" s="106"/>
      <c r="SR52" s="106"/>
      <c r="SS52" s="106"/>
      <c r="ST52" s="106"/>
      <c r="SU52" s="106"/>
      <c r="SV52" s="106"/>
      <c r="SW52" s="106"/>
      <c r="SX52" s="106"/>
      <c r="SY52" s="106"/>
      <c r="SZ52" s="106"/>
      <c r="TA52" s="106"/>
      <c r="TB52" s="106"/>
    </row>
    <row r="53" spans="1:522" s="27" customFormat="1" ht="18" customHeight="1" x14ac:dyDescent="0.25">
      <c r="A53" s="12"/>
      <c r="B53" s="11"/>
      <c r="C53" s="1"/>
      <c r="D53" s="4" t="s">
        <v>649</v>
      </c>
      <c r="E53" s="1">
        <v>8780</v>
      </c>
      <c r="F53" s="1"/>
      <c r="G53" s="4"/>
      <c r="H53"/>
      <c r="I53" s="1">
        <f>SUM(K53:TB53)</f>
        <v>1</v>
      </c>
      <c r="J53" s="12"/>
      <c r="K53" s="111"/>
      <c r="L53" s="111"/>
      <c r="M53" s="106"/>
      <c r="N53" s="106"/>
      <c r="O53" s="106"/>
      <c r="P53" s="106"/>
      <c r="Q53" s="106"/>
      <c r="R53" s="106"/>
      <c r="S53" s="111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11"/>
      <c r="CU53" s="106"/>
      <c r="CV53" s="111"/>
      <c r="CW53" s="106"/>
      <c r="CX53" s="106"/>
      <c r="CY53" s="106"/>
      <c r="CZ53" s="106"/>
      <c r="DA53" s="106"/>
      <c r="DB53" s="106"/>
      <c r="DC53" s="106"/>
      <c r="DD53" s="111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11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97"/>
      <c r="JI53" s="97"/>
      <c r="JJ53" s="97"/>
      <c r="JK53" s="97"/>
      <c r="JL53" s="97"/>
      <c r="JM53" s="97"/>
      <c r="JN53" s="97"/>
      <c r="JO53" s="97"/>
      <c r="JP53" s="106"/>
      <c r="JQ53" s="106"/>
      <c r="JR53" s="106"/>
      <c r="JS53" s="106"/>
      <c r="JT53" s="106"/>
      <c r="JU53" s="106"/>
      <c r="JV53" s="106"/>
      <c r="JW53" s="106"/>
      <c r="JX53" s="111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11"/>
      <c r="KS53" s="111"/>
      <c r="KT53" s="106"/>
      <c r="KU53" s="106"/>
      <c r="KV53" s="106"/>
      <c r="KW53" s="106"/>
      <c r="KX53" s="106"/>
      <c r="KY53" s="106"/>
      <c r="KZ53" s="106"/>
      <c r="LA53" s="111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68"/>
      <c r="LW53" s="68"/>
      <c r="LX53" s="68"/>
      <c r="LY53" s="68"/>
      <c r="LZ53" s="68"/>
      <c r="MA53" s="68"/>
      <c r="MB53" s="68"/>
      <c r="MC53" s="68"/>
      <c r="MD53" s="68"/>
      <c r="ME53" s="68"/>
      <c r="MF53" s="68"/>
      <c r="MG53" s="68"/>
      <c r="MH53" s="68"/>
      <c r="MI53" s="68"/>
      <c r="MJ53" s="68"/>
      <c r="MK53" s="68"/>
      <c r="ML53" s="68"/>
      <c r="MM53" s="68"/>
      <c r="MN53" s="68"/>
      <c r="MO53" s="68"/>
      <c r="MP53" s="68"/>
      <c r="MQ53" s="68"/>
      <c r="MR53" s="68"/>
      <c r="MS53" s="68"/>
      <c r="MT53" s="68"/>
      <c r="MU53" s="68"/>
      <c r="MV53" s="68"/>
      <c r="MW53" s="68"/>
      <c r="MX53" s="68"/>
      <c r="MY53" s="68"/>
      <c r="MZ53" s="68"/>
      <c r="NA53" s="68"/>
      <c r="NB53" s="68"/>
      <c r="NC53" s="68"/>
      <c r="ND53" s="68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  <c r="PJ53" s="106"/>
      <c r="PK53" s="106"/>
      <c r="PL53" s="106"/>
      <c r="PM53" s="106"/>
      <c r="PN53" s="106"/>
      <c r="PO53" s="106"/>
      <c r="PP53" s="106"/>
      <c r="PQ53" s="106"/>
      <c r="PR53" s="106"/>
      <c r="PS53" s="106"/>
      <c r="PT53" s="106"/>
      <c r="PU53" s="106"/>
      <c r="PV53" s="111"/>
      <c r="PW53" s="106"/>
      <c r="PX53" s="106"/>
      <c r="PY53" s="106"/>
      <c r="PZ53" s="106"/>
      <c r="QA53" s="106"/>
      <c r="QB53" s="106"/>
      <c r="QC53" s="106"/>
      <c r="QD53" s="106"/>
      <c r="QE53" s="106"/>
      <c r="QF53" s="106"/>
      <c r="QG53" s="106"/>
      <c r="QH53" s="106"/>
      <c r="QI53" s="106"/>
      <c r="QJ53" s="106"/>
      <c r="QK53" s="106"/>
      <c r="QL53" s="106"/>
      <c r="QM53" s="106"/>
      <c r="QN53" s="106"/>
      <c r="QO53" s="106"/>
      <c r="QP53" s="106"/>
      <c r="QQ53" s="106"/>
      <c r="QR53" s="106"/>
      <c r="QS53" s="106"/>
      <c r="QT53" s="106"/>
      <c r="QU53" s="106"/>
      <c r="QV53" s="106"/>
      <c r="QW53" s="106"/>
      <c r="QX53" s="106"/>
      <c r="QY53" s="106"/>
      <c r="QZ53" s="106"/>
      <c r="RA53" s="106"/>
      <c r="RB53" s="106"/>
      <c r="RC53" s="106"/>
      <c r="RD53" s="106"/>
      <c r="RE53" s="106"/>
      <c r="RF53" s="106"/>
      <c r="RG53" s="106"/>
      <c r="RH53" s="106"/>
      <c r="RI53" s="106"/>
      <c r="RJ53" s="106"/>
      <c r="RK53" s="106"/>
      <c r="RL53" s="106"/>
      <c r="RM53" s="106"/>
      <c r="RN53" s="106"/>
      <c r="RO53" s="106"/>
      <c r="RP53" s="106"/>
      <c r="RQ53" s="106"/>
      <c r="RR53" s="106"/>
      <c r="RS53" s="106"/>
      <c r="RT53" s="106"/>
      <c r="RU53" s="106"/>
      <c r="RV53" s="106"/>
      <c r="RW53" s="106"/>
      <c r="RX53" s="106"/>
      <c r="RY53" s="106"/>
      <c r="RZ53" s="106"/>
      <c r="SA53" s="106" t="s">
        <v>641</v>
      </c>
      <c r="SB53" s="106"/>
      <c r="SC53" s="106"/>
      <c r="SD53" s="106"/>
      <c r="SE53" s="106"/>
      <c r="SF53" s="106">
        <v>1</v>
      </c>
      <c r="SG53" s="106"/>
      <c r="SH53" s="106"/>
      <c r="SI53" s="106"/>
      <c r="SJ53" s="106"/>
      <c r="SK53" s="106"/>
      <c r="SL53" s="106"/>
      <c r="SM53" s="106"/>
      <c r="SN53" s="106"/>
      <c r="SO53" s="106"/>
      <c r="SP53" s="106"/>
      <c r="SQ53" s="106"/>
      <c r="SR53" s="106"/>
      <c r="SS53" s="106"/>
      <c r="ST53" s="106"/>
      <c r="SU53" s="106"/>
      <c r="SV53" s="106"/>
      <c r="SW53" s="106"/>
      <c r="SX53" s="106"/>
      <c r="SY53" s="106"/>
      <c r="SZ53" s="106"/>
      <c r="TA53" s="106"/>
      <c r="TB53" s="106"/>
    </row>
    <row r="54" spans="1:522" s="27" customFormat="1" ht="18" customHeight="1" x14ac:dyDescent="0.25">
      <c r="A54" s="12"/>
      <c r="B54" s="11" t="s">
        <v>257</v>
      </c>
      <c r="C54" s="1">
        <v>9753</v>
      </c>
      <c r="D54" s="4" t="s">
        <v>164</v>
      </c>
      <c r="E54" s="1">
        <v>10208</v>
      </c>
      <c r="F54" s="1">
        <v>2007</v>
      </c>
      <c r="G54" s="4" t="s">
        <v>165</v>
      </c>
      <c r="H54"/>
      <c r="I54" s="1">
        <f t="shared" si="6"/>
        <v>13</v>
      </c>
      <c r="J54" s="12">
        <f>Tabuľka1[[#This Row],[Stĺpec8]]</f>
        <v>13</v>
      </c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 t="s">
        <v>307</v>
      </c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11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>
        <v>2</v>
      </c>
      <c r="EN54" s="106"/>
      <c r="EO54" s="106"/>
      <c r="EP54" s="106"/>
      <c r="EQ54" s="106"/>
      <c r="ER54" s="106"/>
      <c r="ES54" s="106"/>
      <c r="ET54" s="106"/>
      <c r="EU54" s="106"/>
      <c r="EV54" s="106"/>
      <c r="EW54" s="106">
        <v>2</v>
      </c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 t="s">
        <v>307</v>
      </c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97"/>
      <c r="KD54" s="97"/>
      <c r="KE54" s="97"/>
      <c r="KF54" s="97"/>
      <c r="KG54" s="97"/>
      <c r="KH54" s="97"/>
      <c r="KI54" s="106"/>
      <c r="KJ54" s="106"/>
      <c r="KK54" s="106"/>
      <c r="KL54" s="106"/>
      <c r="KM54" s="111"/>
      <c r="KN54" s="111"/>
      <c r="KO54" s="106"/>
      <c r="KP54" s="106"/>
      <c r="KQ54" s="106"/>
      <c r="KR54" s="106"/>
      <c r="KS54" s="106"/>
      <c r="KT54" s="111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>
        <f>1+3</f>
        <v>4</v>
      </c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>
        <f>2+2</f>
        <v>4</v>
      </c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  <c r="PJ54" s="106">
        <v>1</v>
      </c>
      <c r="PK54" s="106"/>
      <c r="PL54" s="106"/>
      <c r="PM54" s="106"/>
      <c r="PN54" s="106"/>
      <c r="PO54" s="106"/>
      <c r="PP54" s="106"/>
      <c r="PQ54" s="106"/>
      <c r="PR54" s="106"/>
      <c r="PS54" s="106"/>
      <c r="PT54" s="106"/>
      <c r="PU54" s="106"/>
      <c r="PV54" s="106"/>
      <c r="PW54" s="106"/>
      <c r="PX54" s="106"/>
      <c r="PY54" s="106"/>
      <c r="PZ54" s="106"/>
      <c r="QA54" s="106"/>
      <c r="QB54" s="106"/>
      <c r="QC54" s="106"/>
      <c r="QD54" s="106"/>
      <c r="QE54" s="106"/>
      <c r="QF54" s="106"/>
      <c r="QG54" s="106"/>
      <c r="QH54" s="106"/>
      <c r="QI54" s="106"/>
      <c r="QJ54" s="106"/>
      <c r="QK54" s="106"/>
      <c r="QL54" s="106"/>
      <c r="QM54" s="106"/>
      <c r="QN54" s="106"/>
      <c r="QO54" s="106"/>
      <c r="QP54" s="106"/>
      <c r="QQ54" s="106"/>
      <c r="QR54" s="106"/>
      <c r="QS54" s="106"/>
      <c r="QT54" s="106"/>
      <c r="QU54" s="106"/>
      <c r="QV54" s="106"/>
      <c r="QW54" s="106"/>
      <c r="QX54" s="106"/>
      <c r="QY54" s="106"/>
      <c r="QZ54" s="106"/>
      <c r="RA54" s="106"/>
      <c r="RB54" s="106"/>
      <c r="RC54" s="106"/>
      <c r="RD54" s="106"/>
      <c r="RE54" s="106"/>
      <c r="RF54" s="106"/>
      <c r="RG54" s="106"/>
      <c r="RH54" s="106"/>
      <c r="RI54" s="106"/>
      <c r="RJ54" s="106"/>
      <c r="RK54" s="106"/>
      <c r="RL54" s="106"/>
      <c r="RM54" s="106"/>
      <c r="RN54" s="106"/>
      <c r="RO54" s="106"/>
      <c r="RP54" s="106"/>
      <c r="RQ54" s="106"/>
      <c r="RR54" s="106"/>
      <c r="RS54" s="106"/>
      <c r="RT54" s="106"/>
      <c r="RU54" s="106"/>
      <c r="RV54" s="106"/>
      <c r="RW54" s="106"/>
      <c r="RX54" s="106"/>
      <c r="RY54" s="106"/>
      <c r="RZ54" s="106"/>
      <c r="SA54" s="106"/>
      <c r="SB54" s="106"/>
      <c r="SC54" s="106"/>
      <c r="SD54" s="106"/>
      <c r="SE54" s="106"/>
      <c r="SF54" s="106"/>
      <c r="SG54" s="106"/>
      <c r="SH54" s="106"/>
      <c r="SI54" s="106"/>
      <c r="SJ54" s="106"/>
      <c r="SK54" s="106"/>
      <c r="SL54" s="106"/>
      <c r="SM54" s="106"/>
      <c r="SN54" s="106"/>
      <c r="SO54" s="106"/>
      <c r="SP54" s="106"/>
      <c r="SQ54" s="106"/>
      <c r="SR54" s="106"/>
      <c r="SS54" s="106"/>
      <c r="ST54" s="106"/>
      <c r="SU54" s="106"/>
      <c r="SV54" s="106"/>
      <c r="SW54" s="106"/>
      <c r="SX54" s="106"/>
      <c r="SY54" s="106"/>
      <c r="SZ54" s="106"/>
      <c r="TA54" s="106"/>
      <c r="TB54" s="106"/>
    </row>
    <row r="55" spans="1:522" s="27" customFormat="1" ht="18" customHeight="1" x14ac:dyDescent="0.25">
      <c r="A55" s="12"/>
      <c r="B55" s="11" t="s">
        <v>272</v>
      </c>
      <c r="C55" s="1">
        <v>9415</v>
      </c>
      <c r="D55" s="4" t="s">
        <v>269</v>
      </c>
      <c r="E55" s="1">
        <v>12573</v>
      </c>
      <c r="F55" s="1">
        <v>2019</v>
      </c>
      <c r="G55" s="4" t="s">
        <v>21</v>
      </c>
      <c r="H55"/>
      <c r="I55" s="1">
        <f t="shared" si="5"/>
        <v>13</v>
      </c>
      <c r="J55" s="12">
        <f>Tabuľka1[[#This Row],[Stĺpec8]]</f>
        <v>13</v>
      </c>
      <c r="K55" s="111"/>
      <c r="L55" s="111"/>
      <c r="M55" s="106"/>
      <c r="N55" s="106"/>
      <c r="O55" s="106"/>
      <c r="P55" s="106"/>
      <c r="Q55" s="106"/>
      <c r="R55" s="106"/>
      <c r="S55" s="111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11"/>
      <c r="CU55" s="106"/>
      <c r="CV55" s="111"/>
      <c r="CW55" s="106"/>
      <c r="CX55" s="106"/>
      <c r="CY55" s="106"/>
      <c r="CZ55" s="106"/>
      <c r="DA55" s="106"/>
      <c r="DB55" s="106"/>
      <c r="DC55" s="106"/>
      <c r="DD55" s="111"/>
      <c r="DE55" s="106"/>
      <c r="DF55" s="106">
        <v>2</v>
      </c>
      <c r="DG55" s="106"/>
      <c r="DH55" s="106"/>
      <c r="DI55" s="106"/>
      <c r="DJ55" s="106"/>
      <c r="DK55" s="106"/>
      <c r="DL55" s="106"/>
      <c r="DM55" s="106"/>
      <c r="DN55" s="106">
        <f>3+2</f>
        <v>5</v>
      </c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11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>
        <v>3</v>
      </c>
      <c r="GR55" s="106"/>
      <c r="GS55" s="106"/>
      <c r="GT55" s="106"/>
      <c r="GU55" s="106"/>
      <c r="GV55" s="106">
        <v>3</v>
      </c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97"/>
      <c r="JI55" s="97"/>
      <c r="JJ55" s="97"/>
      <c r="JK55" s="97"/>
      <c r="JL55" s="97"/>
      <c r="JM55" s="97"/>
      <c r="JN55" s="97"/>
      <c r="JO55" s="97"/>
      <c r="JP55" s="106"/>
      <c r="JQ55" s="106"/>
      <c r="JR55" s="106"/>
      <c r="JS55" s="106"/>
      <c r="JT55" s="106"/>
      <c r="JU55" s="106"/>
      <c r="JV55" s="106"/>
      <c r="JW55" s="106"/>
      <c r="JX55" s="111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  <c r="PJ55" s="106"/>
      <c r="PK55" s="106"/>
      <c r="PL55" s="106"/>
      <c r="PM55" s="106"/>
      <c r="PN55" s="106"/>
      <c r="PO55" s="106"/>
      <c r="PP55" s="106"/>
      <c r="PQ55" s="106"/>
      <c r="PR55" s="106"/>
      <c r="PS55" s="106"/>
      <c r="PT55" s="106"/>
      <c r="PU55" s="106"/>
      <c r="PV55" s="106"/>
      <c r="PW55" s="106"/>
      <c r="PX55" s="106"/>
      <c r="PY55" s="106"/>
      <c r="PZ55" s="106"/>
      <c r="QA55" s="106"/>
      <c r="QB55" s="106"/>
      <c r="QC55" s="106"/>
      <c r="QD55" s="106"/>
      <c r="QE55" s="106"/>
      <c r="QF55" s="106"/>
      <c r="QG55" s="106"/>
      <c r="QH55" s="106"/>
      <c r="QI55" s="106"/>
      <c r="QJ55" s="106"/>
      <c r="QK55" s="106"/>
      <c r="QL55" s="106"/>
      <c r="QM55" s="106"/>
      <c r="QN55" s="106"/>
      <c r="QO55" s="106"/>
      <c r="QP55" s="106"/>
      <c r="QQ55" s="106"/>
      <c r="QR55" s="106"/>
      <c r="QS55" s="106"/>
      <c r="QT55" s="106"/>
      <c r="QU55" s="106"/>
      <c r="QV55" s="106"/>
      <c r="QW55" s="106"/>
      <c r="QX55" s="106"/>
      <c r="QY55" s="106"/>
      <c r="QZ55" s="106"/>
      <c r="RA55" s="106"/>
      <c r="RB55" s="106"/>
      <c r="RC55" s="106"/>
      <c r="RD55" s="106"/>
      <c r="RE55" s="106"/>
      <c r="RF55" s="106"/>
      <c r="RG55" s="106"/>
      <c r="RH55" s="106"/>
      <c r="RI55" s="106"/>
      <c r="RJ55" s="106"/>
      <c r="RK55" s="106"/>
      <c r="RL55" s="106"/>
      <c r="RM55" s="106"/>
      <c r="RN55" s="106"/>
      <c r="RO55" s="106"/>
      <c r="RP55" s="106"/>
      <c r="RQ55" s="106"/>
      <c r="RR55" s="106"/>
      <c r="RS55" s="106"/>
      <c r="RT55" s="106"/>
      <c r="RU55" s="106"/>
      <c r="RV55" s="106"/>
      <c r="RW55" s="106"/>
      <c r="RX55" s="106"/>
      <c r="RY55" s="106"/>
      <c r="RZ55" s="106"/>
      <c r="SA55" s="106"/>
      <c r="SB55" s="106"/>
      <c r="SC55" s="106"/>
      <c r="SD55" s="106"/>
      <c r="SE55" s="106"/>
      <c r="SF55" s="106"/>
      <c r="SG55" s="106"/>
      <c r="SH55" s="106"/>
      <c r="SI55" s="106"/>
      <c r="SJ55" s="106"/>
      <c r="SK55" s="106"/>
      <c r="SL55" s="106"/>
      <c r="SM55" s="106"/>
      <c r="SN55" s="106"/>
      <c r="SO55" s="106"/>
      <c r="SP55" s="106"/>
      <c r="SQ55" s="106"/>
      <c r="SR55" s="106"/>
      <c r="SS55" s="106"/>
      <c r="ST55" s="106"/>
      <c r="SU55" s="106"/>
      <c r="SV55" s="106"/>
      <c r="SW55" s="106"/>
      <c r="SX55" s="106"/>
      <c r="SY55" s="106"/>
      <c r="SZ55" s="106"/>
      <c r="TA55" s="106"/>
      <c r="TB55" s="106"/>
    </row>
    <row r="56" spans="1:522" s="27" customFormat="1" ht="18" customHeight="1" x14ac:dyDescent="0.25">
      <c r="A56" s="12">
        <v>24</v>
      </c>
      <c r="B56" s="11" t="s">
        <v>268</v>
      </c>
      <c r="C56" s="1">
        <v>9452</v>
      </c>
      <c r="D56" s="4" t="s">
        <v>474</v>
      </c>
      <c r="E56" s="1">
        <v>12277</v>
      </c>
      <c r="F56" s="1"/>
      <c r="G56" s="4" t="s">
        <v>19</v>
      </c>
      <c r="H56"/>
      <c r="I56" s="1">
        <f t="shared" ref="I56:I59" si="7">SUM(K56:TB56)</f>
        <v>2</v>
      </c>
      <c r="J56" s="12">
        <f>Tabuľka1[[#This Row],[Stĺpec8]]+I57</f>
        <v>12</v>
      </c>
      <c r="K56" s="111"/>
      <c r="L56" s="111"/>
      <c r="M56" s="106"/>
      <c r="N56" s="106"/>
      <c r="O56" s="106"/>
      <c r="P56" s="106"/>
      <c r="Q56" s="106"/>
      <c r="R56" s="106"/>
      <c r="S56" s="111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11"/>
      <c r="CU56" s="106"/>
      <c r="CV56" s="111"/>
      <c r="CW56" s="106"/>
      <c r="CX56" s="106"/>
      <c r="CY56" s="106"/>
      <c r="CZ56" s="106"/>
      <c r="DA56" s="106"/>
      <c r="DB56" s="106"/>
      <c r="DC56" s="106"/>
      <c r="DD56" s="111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11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>
        <v>2</v>
      </c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97"/>
      <c r="JI56" s="97"/>
      <c r="JJ56" s="97"/>
      <c r="JK56" s="97"/>
      <c r="JL56" s="97"/>
      <c r="JM56" s="97"/>
      <c r="JN56" s="97"/>
      <c r="JO56" s="97"/>
      <c r="JP56" s="106"/>
      <c r="JQ56" s="106"/>
      <c r="JR56" s="106"/>
      <c r="JS56" s="106"/>
      <c r="JT56" s="106"/>
      <c r="JU56" s="106"/>
      <c r="JV56" s="106"/>
      <c r="JW56" s="106"/>
      <c r="JX56" s="111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11"/>
      <c r="KS56" s="111"/>
      <c r="KT56" s="106"/>
      <c r="KU56" s="106"/>
      <c r="KV56" s="106"/>
      <c r="KW56" s="106"/>
      <c r="KX56" s="106"/>
      <c r="KY56" s="106"/>
      <c r="KZ56" s="106"/>
      <c r="LA56" s="111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  <c r="PJ56" s="106"/>
      <c r="PK56" s="106"/>
      <c r="PL56" s="106"/>
      <c r="PM56" s="106"/>
      <c r="PN56" s="106"/>
      <c r="PO56" s="106"/>
      <c r="PP56" s="106"/>
      <c r="PQ56" s="106"/>
      <c r="PR56" s="106"/>
      <c r="PS56" s="106"/>
      <c r="PT56" s="106"/>
      <c r="PU56" s="106"/>
      <c r="PV56" s="106"/>
      <c r="PW56" s="106"/>
      <c r="PX56" s="106"/>
      <c r="PY56" s="106"/>
      <c r="PZ56" s="106"/>
      <c r="QA56" s="106"/>
      <c r="QB56" s="106"/>
      <c r="QC56" s="106"/>
      <c r="QD56" s="106"/>
      <c r="QE56" s="106"/>
      <c r="QF56" s="106"/>
      <c r="QG56" s="106"/>
      <c r="QH56" s="106"/>
      <c r="QI56" s="106"/>
      <c r="QJ56" s="106"/>
      <c r="QK56" s="106"/>
      <c r="QL56" s="106"/>
      <c r="QM56" s="106"/>
      <c r="QN56" s="106"/>
      <c r="QO56" s="106"/>
      <c r="QP56" s="106"/>
      <c r="QQ56" s="106"/>
      <c r="QR56" s="106"/>
      <c r="QS56" s="106"/>
      <c r="QT56" s="106"/>
      <c r="QU56" s="106"/>
      <c r="QV56" s="106"/>
      <c r="QW56" s="106"/>
      <c r="QX56" s="106"/>
      <c r="QY56" s="106"/>
      <c r="QZ56" s="106"/>
      <c r="RA56" s="106"/>
      <c r="RB56" s="106"/>
      <c r="RC56" s="106"/>
      <c r="RD56" s="106"/>
      <c r="RE56" s="106"/>
      <c r="RF56" s="106"/>
      <c r="RG56" s="106"/>
      <c r="RH56" s="106"/>
      <c r="RI56" s="106"/>
      <c r="RJ56" s="106"/>
      <c r="RK56" s="106"/>
      <c r="RL56" s="106"/>
      <c r="RM56" s="106"/>
      <c r="RN56" s="106"/>
      <c r="RO56" s="106"/>
      <c r="RP56" s="106"/>
      <c r="RQ56" s="106"/>
      <c r="RR56" s="106"/>
      <c r="RS56" s="106"/>
      <c r="RT56" s="106"/>
      <c r="RU56" s="106"/>
      <c r="RV56" s="106"/>
      <c r="RW56" s="106"/>
      <c r="RX56" s="106"/>
      <c r="RY56" s="106"/>
      <c r="RZ56" s="106"/>
      <c r="SA56" s="106"/>
      <c r="SB56" s="106"/>
      <c r="SC56" s="106"/>
      <c r="SD56" s="106"/>
      <c r="SE56" s="106"/>
      <c r="SF56" s="106"/>
      <c r="SG56" s="106"/>
      <c r="SH56" s="106"/>
      <c r="SI56" s="106"/>
      <c r="SJ56" s="106"/>
      <c r="SK56" s="106"/>
      <c r="SL56" s="106"/>
      <c r="SM56" s="106"/>
      <c r="SN56" s="106"/>
      <c r="SO56" s="106"/>
      <c r="SP56" s="106"/>
      <c r="SQ56" s="106"/>
      <c r="SR56" s="106"/>
      <c r="SS56" s="106"/>
      <c r="ST56" s="106"/>
      <c r="SU56" s="106"/>
      <c r="SV56" s="106"/>
      <c r="SW56" s="106"/>
      <c r="SX56" s="106"/>
      <c r="SY56" s="106"/>
      <c r="SZ56" s="106"/>
      <c r="TA56" s="106"/>
      <c r="TB56" s="106"/>
    </row>
    <row r="57" spans="1:522" s="27" customFormat="1" ht="18" customHeight="1" x14ac:dyDescent="0.25">
      <c r="A57" s="12"/>
      <c r="B57" s="11"/>
      <c r="C57" s="1"/>
      <c r="D57" s="4" t="s">
        <v>577</v>
      </c>
      <c r="E57" s="1">
        <v>12960</v>
      </c>
      <c r="F57" s="1">
        <v>2020</v>
      </c>
      <c r="G57" s="4"/>
      <c r="H57"/>
      <c r="I57" s="1">
        <f t="shared" si="7"/>
        <v>10</v>
      </c>
      <c r="J57" s="12"/>
      <c r="K57" s="111"/>
      <c r="L57" s="111"/>
      <c r="M57" s="106"/>
      <c r="N57" s="106"/>
      <c r="O57" s="106"/>
      <c r="P57" s="106"/>
      <c r="Q57" s="106"/>
      <c r="R57" s="106"/>
      <c r="S57" s="111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11"/>
      <c r="CU57" s="106"/>
      <c r="CV57" s="111"/>
      <c r="CW57" s="106"/>
      <c r="CX57" s="106"/>
      <c r="CY57" s="106"/>
      <c r="CZ57" s="106"/>
      <c r="DA57" s="106"/>
      <c r="DB57" s="106"/>
      <c r="DC57" s="106"/>
      <c r="DD57" s="111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11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97"/>
      <c r="JI57" s="97"/>
      <c r="JJ57" s="97"/>
      <c r="JK57" s="97"/>
      <c r="JL57" s="97"/>
      <c r="JM57" s="97"/>
      <c r="JN57" s="97"/>
      <c r="JO57" s="97"/>
      <c r="JP57" s="106"/>
      <c r="JQ57" s="106"/>
      <c r="JR57" s="106"/>
      <c r="JS57" s="106"/>
      <c r="JT57" s="106"/>
      <c r="JU57" s="106"/>
      <c r="JV57" s="106"/>
      <c r="JW57" s="106"/>
      <c r="JX57" s="111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11"/>
      <c r="KS57" s="111"/>
      <c r="KT57" s="106"/>
      <c r="KU57" s="106"/>
      <c r="KV57" s="106"/>
      <c r="KW57" s="106"/>
      <c r="KX57" s="106"/>
      <c r="KY57" s="106"/>
      <c r="KZ57" s="106"/>
      <c r="LA57" s="111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>
        <v>3</v>
      </c>
      <c r="MK57" s="106"/>
      <c r="ML57" s="106"/>
      <c r="MM57" s="106"/>
      <c r="MN57" s="106"/>
      <c r="MO57" s="106"/>
      <c r="MP57" s="106"/>
      <c r="MQ57" s="106"/>
      <c r="MR57" s="106"/>
      <c r="MS57" s="106"/>
      <c r="MT57" s="106">
        <f>3</f>
        <v>3</v>
      </c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  <c r="PJ57" s="106"/>
      <c r="PK57" s="106"/>
      <c r="PL57" s="106">
        <v>2</v>
      </c>
      <c r="PM57" s="106"/>
      <c r="PN57" s="106"/>
      <c r="PO57" s="106"/>
      <c r="PP57" s="106"/>
      <c r="PQ57" s="106"/>
      <c r="PR57" s="106"/>
      <c r="PS57" s="106"/>
      <c r="PT57" s="106"/>
      <c r="PU57" s="106"/>
      <c r="PV57" s="106"/>
      <c r="PW57" s="106"/>
      <c r="PX57" s="106">
        <v>2</v>
      </c>
      <c r="PY57" s="106"/>
      <c r="PZ57" s="106"/>
      <c r="QA57" s="106"/>
      <c r="QB57" s="106"/>
      <c r="QC57" s="106"/>
      <c r="QD57" s="106"/>
      <c r="QE57" s="106"/>
      <c r="QF57" s="106"/>
      <c r="QG57" s="106"/>
      <c r="QH57" s="106"/>
      <c r="QI57" s="106"/>
      <c r="QJ57" s="106"/>
      <c r="QK57" s="106"/>
      <c r="QL57" s="106"/>
      <c r="QM57" s="106"/>
      <c r="QN57" s="106"/>
      <c r="QO57" s="106"/>
      <c r="QP57" s="106"/>
      <c r="QQ57" s="106"/>
      <c r="QR57" s="106"/>
      <c r="QS57" s="106"/>
      <c r="QT57" s="106"/>
      <c r="QU57" s="106"/>
      <c r="QV57" s="106"/>
      <c r="QW57" s="106"/>
      <c r="QX57" s="106"/>
      <c r="QY57" s="106"/>
      <c r="QZ57" s="106"/>
      <c r="RA57" s="106"/>
      <c r="RB57" s="106"/>
      <c r="RC57" s="106"/>
      <c r="RD57" s="106"/>
      <c r="RE57" s="106"/>
      <c r="RF57" s="106"/>
      <c r="RG57" s="106"/>
      <c r="RH57" s="106"/>
      <c r="RI57" s="106"/>
      <c r="RJ57" s="106"/>
      <c r="RK57" s="106"/>
      <c r="RL57" s="106"/>
      <c r="RM57" s="106"/>
      <c r="RN57" s="106"/>
      <c r="RO57" s="106"/>
      <c r="RP57" s="106"/>
      <c r="RQ57" s="106"/>
      <c r="RR57" s="106"/>
      <c r="RS57" s="106"/>
      <c r="RT57" s="106"/>
      <c r="RU57" s="106"/>
      <c r="RV57" s="106"/>
      <c r="RW57" s="106"/>
      <c r="RX57" s="106"/>
      <c r="RY57" s="106"/>
      <c r="RZ57" s="106"/>
      <c r="SA57" s="106"/>
      <c r="SB57" s="106"/>
      <c r="SC57" s="106"/>
      <c r="SD57" s="106"/>
      <c r="SE57" s="106"/>
      <c r="SF57" s="106"/>
      <c r="SG57" s="106"/>
      <c r="SH57" s="106"/>
      <c r="SI57" s="106"/>
      <c r="SJ57" s="106"/>
      <c r="SK57" s="106"/>
      <c r="SL57" s="106"/>
      <c r="SM57" s="106"/>
      <c r="SN57" s="106"/>
      <c r="SO57" s="106"/>
      <c r="SP57" s="106"/>
      <c r="SQ57" s="106"/>
      <c r="SR57" s="106"/>
      <c r="SS57" s="106"/>
      <c r="ST57" s="106"/>
      <c r="SU57" s="106"/>
      <c r="SV57" s="106"/>
      <c r="SW57" s="106"/>
      <c r="SX57" s="106"/>
      <c r="SY57" s="106"/>
      <c r="SZ57" s="106"/>
      <c r="TA57" s="106"/>
      <c r="TB57" s="106"/>
    </row>
    <row r="58" spans="1:522" s="27" customFormat="1" ht="18" customHeight="1" x14ac:dyDescent="0.25">
      <c r="A58" s="12"/>
      <c r="B58" s="11"/>
      <c r="C58" s="1"/>
      <c r="D58" s="4" t="s">
        <v>303</v>
      </c>
      <c r="E58" s="1">
        <v>12770</v>
      </c>
      <c r="F58" s="1">
        <v>2020</v>
      </c>
      <c r="G58" s="4"/>
      <c r="H58"/>
      <c r="I58" s="1">
        <f t="shared" si="7"/>
        <v>2</v>
      </c>
      <c r="J58" s="12"/>
      <c r="K58" s="111"/>
      <c r="L58" s="111"/>
      <c r="M58" s="106"/>
      <c r="N58" s="106"/>
      <c r="O58" s="106"/>
      <c r="P58" s="106"/>
      <c r="Q58" s="106"/>
      <c r="R58" s="106"/>
      <c r="S58" s="111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11"/>
      <c r="CU58" s="106"/>
      <c r="CV58" s="111"/>
      <c r="CW58" s="106"/>
      <c r="CX58" s="106"/>
      <c r="CY58" s="106"/>
      <c r="CZ58" s="106"/>
      <c r="DA58" s="106"/>
      <c r="DB58" s="106"/>
      <c r="DC58" s="106"/>
      <c r="DD58" s="111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11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97"/>
      <c r="JI58" s="97"/>
      <c r="JJ58" s="97"/>
      <c r="JK58" s="97"/>
      <c r="JL58" s="97"/>
      <c r="JM58" s="97"/>
      <c r="JN58" s="97"/>
      <c r="JO58" s="97"/>
      <c r="JP58" s="106"/>
      <c r="JQ58" s="106"/>
      <c r="JR58" s="106"/>
      <c r="JS58" s="106"/>
      <c r="JT58" s="106"/>
      <c r="JU58" s="106"/>
      <c r="JV58" s="106"/>
      <c r="JW58" s="106"/>
      <c r="JX58" s="111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11"/>
      <c r="KS58" s="111"/>
      <c r="KT58" s="106"/>
      <c r="KU58" s="106"/>
      <c r="KV58" s="106"/>
      <c r="KW58" s="106"/>
      <c r="KX58" s="106"/>
      <c r="KY58" s="106"/>
      <c r="KZ58" s="106"/>
      <c r="LA58" s="111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68"/>
      <c r="LW58" s="68"/>
      <c r="LX58" s="68"/>
      <c r="LY58" s="68"/>
      <c r="LZ58" s="68"/>
      <c r="MA58" s="68"/>
      <c r="MB58" s="68"/>
      <c r="MC58" s="68"/>
      <c r="MD58" s="68"/>
      <c r="ME58" s="68"/>
      <c r="MF58" s="68"/>
      <c r="MG58" s="68"/>
      <c r="MH58" s="68"/>
      <c r="MI58" s="68"/>
      <c r="MJ58" s="68"/>
      <c r="MK58" s="68"/>
      <c r="ML58" s="68"/>
      <c r="MM58" s="68"/>
      <c r="MN58" s="68"/>
      <c r="MO58" s="68"/>
      <c r="MP58" s="68"/>
      <c r="MQ58" s="68"/>
      <c r="MR58" s="68"/>
      <c r="MS58" s="68"/>
      <c r="MT58" s="68"/>
      <c r="MU58" s="68"/>
      <c r="MV58" s="68"/>
      <c r="MW58" s="68"/>
      <c r="MX58" s="68"/>
      <c r="MY58" s="68"/>
      <c r="MZ58" s="68"/>
      <c r="NA58" s="68"/>
      <c r="NB58" s="68"/>
      <c r="NC58" s="68"/>
      <c r="ND58" s="68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  <c r="PJ58" s="106"/>
      <c r="PK58" s="106"/>
      <c r="PL58" s="106"/>
      <c r="PM58" s="106"/>
      <c r="PN58" s="106"/>
      <c r="PO58" s="106"/>
      <c r="PP58" s="106"/>
      <c r="PQ58" s="106"/>
      <c r="PR58" s="106"/>
      <c r="PS58" s="106"/>
      <c r="PT58" s="106"/>
      <c r="PU58" s="106"/>
      <c r="PV58" s="106"/>
      <c r="PW58" s="106"/>
      <c r="PX58" s="106"/>
      <c r="PY58" s="106"/>
      <c r="PZ58" s="106"/>
      <c r="QA58" s="106"/>
      <c r="QB58" s="106"/>
      <c r="QC58" s="106"/>
      <c r="QD58" s="106"/>
      <c r="QE58" s="106"/>
      <c r="QF58" s="106"/>
      <c r="QG58" s="106"/>
      <c r="QH58" s="106"/>
      <c r="QI58" s="106"/>
      <c r="QJ58" s="106"/>
      <c r="QK58" s="106"/>
      <c r="QL58" s="106"/>
      <c r="QM58" s="106"/>
      <c r="QN58" s="106"/>
      <c r="QO58" s="106"/>
      <c r="QP58" s="106"/>
      <c r="QQ58" s="106"/>
      <c r="QR58" s="106"/>
      <c r="QS58" s="106"/>
      <c r="QT58" s="106"/>
      <c r="QU58" s="106"/>
      <c r="QV58" s="106"/>
      <c r="QW58" s="106"/>
      <c r="QX58" s="106"/>
      <c r="QY58" s="106"/>
      <c r="QZ58" s="106"/>
      <c r="RA58" s="106"/>
      <c r="RB58" s="106"/>
      <c r="RC58" s="106"/>
      <c r="RD58" s="106"/>
      <c r="RE58" s="106"/>
      <c r="RF58" s="106"/>
      <c r="RG58" s="106"/>
      <c r="RH58" s="106"/>
      <c r="RI58" s="106"/>
      <c r="RJ58" s="106"/>
      <c r="RK58" s="106"/>
      <c r="RL58" s="106"/>
      <c r="RM58" s="106"/>
      <c r="RN58" s="106"/>
      <c r="RO58" s="106"/>
      <c r="RP58" s="106"/>
      <c r="RQ58" s="106"/>
      <c r="RR58" s="106"/>
      <c r="RS58" s="106"/>
      <c r="RT58" s="106"/>
      <c r="RU58" s="106"/>
      <c r="RV58" s="106"/>
      <c r="RW58" s="106"/>
      <c r="RX58" s="106"/>
      <c r="RY58" s="106"/>
      <c r="RZ58" s="106">
        <v>2</v>
      </c>
      <c r="SA58" s="106" t="s">
        <v>641</v>
      </c>
      <c r="SB58" s="106"/>
      <c r="SC58" s="106"/>
      <c r="SD58" s="106"/>
      <c r="SE58" s="106"/>
      <c r="SF58" s="106"/>
      <c r="SG58" s="106"/>
      <c r="SH58" s="106"/>
      <c r="SI58" s="106"/>
      <c r="SJ58" s="106"/>
      <c r="SK58" s="106"/>
      <c r="SL58" s="106"/>
      <c r="SM58" s="106"/>
      <c r="SN58" s="106"/>
      <c r="SO58" s="106"/>
      <c r="SP58" s="106"/>
      <c r="SQ58" s="106"/>
      <c r="SR58" s="106"/>
      <c r="SS58" s="106"/>
      <c r="ST58" s="106"/>
      <c r="SU58" s="106"/>
      <c r="SV58" s="106"/>
      <c r="SW58" s="106"/>
      <c r="SX58" s="106"/>
      <c r="SY58" s="106"/>
      <c r="SZ58" s="106"/>
      <c r="TA58" s="106"/>
      <c r="TB58" s="106"/>
    </row>
    <row r="59" spans="1:522" s="27" customFormat="1" ht="18" customHeight="1" x14ac:dyDescent="0.25">
      <c r="A59" s="12"/>
      <c r="B59" s="11" t="s">
        <v>546</v>
      </c>
      <c r="C59" s="1">
        <v>10166</v>
      </c>
      <c r="D59" s="4" t="s">
        <v>547</v>
      </c>
      <c r="E59" s="1">
        <v>7179</v>
      </c>
      <c r="F59" s="1"/>
      <c r="G59" s="4" t="s">
        <v>534</v>
      </c>
      <c r="H59"/>
      <c r="I59" s="1">
        <f t="shared" si="7"/>
        <v>12</v>
      </c>
      <c r="J59" s="12">
        <f>Tabuľka1[[#This Row],[Stĺpec8]]</f>
        <v>12</v>
      </c>
      <c r="K59" s="111"/>
      <c r="L59" s="111"/>
      <c r="M59" s="106"/>
      <c r="N59" s="106"/>
      <c r="O59" s="106"/>
      <c r="P59" s="106"/>
      <c r="Q59" s="106"/>
      <c r="R59" s="106"/>
      <c r="S59" s="111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11"/>
      <c r="CU59" s="106"/>
      <c r="CV59" s="106"/>
      <c r="CW59" s="106"/>
      <c r="CX59" s="106"/>
      <c r="CY59" s="106"/>
      <c r="CZ59" s="106"/>
      <c r="DA59" s="106"/>
      <c r="DB59" s="106"/>
      <c r="DC59" s="106"/>
      <c r="DD59" s="111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11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97"/>
      <c r="JI59" s="97"/>
      <c r="JJ59" s="97"/>
      <c r="JK59" s="97"/>
      <c r="JL59" s="97"/>
      <c r="JM59" s="97"/>
      <c r="JN59" s="97"/>
      <c r="JO59" s="97"/>
      <c r="JP59" s="106"/>
      <c r="JQ59" s="106"/>
      <c r="JR59" s="106"/>
      <c r="JS59" s="106"/>
      <c r="JT59" s="106"/>
      <c r="JU59" s="106"/>
      <c r="JV59" s="106"/>
      <c r="JW59" s="106"/>
      <c r="JX59" s="111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>
        <v>2</v>
      </c>
      <c r="LX59" s="106">
        <v>3</v>
      </c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>
        <f>1+1</f>
        <v>2</v>
      </c>
      <c r="OU59" s="106">
        <f>2+1</f>
        <v>3</v>
      </c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  <c r="PJ59" s="106"/>
      <c r="PK59" s="106"/>
      <c r="PL59" s="106"/>
      <c r="PM59" s="106"/>
      <c r="PN59" s="106"/>
      <c r="PO59" s="106"/>
      <c r="PP59" s="106"/>
      <c r="PQ59" s="106"/>
      <c r="PR59" s="106"/>
      <c r="PS59" s="106"/>
      <c r="PT59" s="106"/>
      <c r="PU59" s="106"/>
      <c r="PV59" s="106"/>
      <c r="PW59" s="106"/>
      <c r="PX59" s="106"/>
      <c r="PY59" s="106"/>
      <c r="PZ59" s="106"/>
      <c r="QA59" s="106"/>
      <c r="QB59" s="106"/>
      <c r="QC59" s="106"/>
      <c r="QD59" s="106"/>
      <c r="QE59" s="106"/>
      <c r="QF59" s="106"/>
      <c r="QG59" s="106"/>
      <c r="QH59" s="106"/>
      <c r="QI59" s="106"/>
      <c r="QJ59" s="106"/>
      <c r="QK59" s="106"/>
      <c r="QL59" s="106"/>
      <c r="QM59" s="106"/>
      <c r="QN59" s="106"/>
      <c r="QO59" s="106"/>
      <c r="QP59" s="106"/>
      <c r="QQ59" s="106"/>
      <c r="QR59" s="106"/>
      <c r="QS59" s="106"/>
      <c r="QT59" s="106"/>
      <c r="QU59" s="106"/>
      <c r="QV59" s="106"/>
      <c r="QW59" s="106"/>
      <c r="QX59" s="106"/>
      <c r="QY59" s="106"/>
      <c r="QZ59" s="106"/>
      <c r="RA59" s="106"/>
      <c r="RB59" s="106"/>
      <c r="RC59" s="106"/>
      <c r="RD59" s="106"/>
      <c r="RE59" s="106"/>
      <c r="RF59" s="106"/>
      <c r="RG59" s="106"/>
      <c r="RH59" s="106"/>
      <c r="RI59" s="106"/>
      <c r="RJ59" s="106"/>
      <c r="RK59" s="106"/>
      <c r="RL59" s="106"/>
      <c r="RM59" s="106"/>
      <c r="RN59" s="106"/>
      <c r="RO59" s="106"/>
      <c r="RP59" s="106"/>
      <c r="RQ59" s="106"/>
      <c r="RR59" s="106"/>
      <c r="RS59" s="106"/>
      <c r="RT59" s="106"/>
      <c r="RU59" s="106"/>
      <c r="RV59" s="106"/>
      <c r="RW59" s="106"/>
      <c r="RX59" s="106">
        <v>1</v>
      </c>
      <c r="RY59" s="106">
        <v>1</v>
      </c>
      <c r="RZ59" s="106"/>
      <c r="SA59" s="106"/>
      <c r="SB59" s="106"/>
      <c r="SC59" s="106"/>
      <c r="SD59" s="106"/>
      <c r="SE59" s="106"/>
      <c r="SF59" s="106"/>
      <c r="SG59" s="106"/>
      <c r="SH59" s="106"/>
      <c r="SI59" s="106"/>
      <c r="SJ59" s="106"/>
      <c r="SK59" s="106"/>
      <c r="SL59" s="106"/>
      <c r="SM59" s="106"/>
      <c r="SN59" s="106"/>
      <c r="SO59" s="106"/>
      <c r="SP59" s="106"/>
      <c r="SQ59" s="106"/>
      <c r="SR59" s="106"/>
      <c r="SS59" s="106"/>
      <c r="ST59" s="106"/>
      <c r="SU59" s="106"/>
      <c r="SV59" s="106"/>
      <c r="SW59" s="106"/>
      <c r="SX59" s="106"/>
      <c r="SY59" s="106"/>
      <c r="SZ59" s="106"/>
      <c r="TA59" s="106"/>
      <c r="TB59" s="106"/>
    </row>
    <row r="60" spans="1:522" s="27" customFormat="1" ht="18" customHeight="1" x14ac:dyDescent="0.25">
      <c r="A60" s="12">
        <v>26</v>
      </c>
      <c r="B60" s="11" t="s">
        <v>233</v>
      </c>
      <c r="C60" s="9">
        <v>5943</v>
      </c>
      <c r="D60" s="4" t="s">
        <v>63</v>
      </c>
      <c r="E60" s="1">
        <v>10324</v>
      </c>
      <c r="F60" s="1"/>
      <c r="G60" s="4" t="s">
        <v>46</v>
      </c>
      <c r="H60"/>
      <c r="I60" s="1">
        <f t="shared" si="5"/>
        <v>9</v>
      </c>
      <c r="J60" s="12">
        <f>Tabuľka1[[#This Row],[Stĺpec8]]</f>
        <v>9</v>
      </c>
      <c r="K60" s="106"/>
      <c r="L60" s="106"/>
      <c r="M60" s="106"/>
      <c r="N60" s="106"/>
      <c r="O60" s="106"/>
      <c r="P60" s="106"/>
      <c r="Q60" s="106"/>
      <c r="R60" s="106">
        <f>3+3</f>
        <v>6</v>
      </c>
      <c r="S60" s="106"/>
      <c r="T60" s="106"/>
      <c r="U60" s="106"/>
      <c r="V60" s="106"/>
      <c r="W60" s="106">
        <f>2+1</f>
        <v>3</v>
      </c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97"/>
      <c r="JI60" s="97"/>
      <c r="JJ60" s="97"/>
      <c r="JK60" s="97"/>
      <c r="JL60" s="97"/>
      <c r="JM60" s="97"/>
      <c r="JN60" s="97"/>
      <c r="JO60" s="97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11"/>
      <c r="KN60" s="111"/>
      <c r="KO60" s="106"/>
      <c r="KP60" s="106"/>
      <c r="KQ60" s="106"/>
      <c r="KR60" s="106"/>
      <c r="KS60" s="106"/>
      <c r="KT60" s="111"/>
      <c r="KU60" s="111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  <c r="PJ60" s="106"/>
      <c r="PK60" s="106"/>
      <c r="PL60" s="106"/>
      <c r="PM60" s="106"/>
      <c r="PN60" s="106"/>
      <c r="PO60" s="106"/>
      <c r="PP60" s="106"/>
      <c r="PQ60" s="106"/>
      <c r="PR60" s="106"/>
      <c r="PS60" s="106"/>
      <c r="PT60" s="106"/>
      <c r="PU60" s="106"/>
      <c r="PV60" s="106"/>
      <c r="PW60" s="106"/>
      <c r="PX60" s="106"/>
      <c r="PY60" s="106"/>
      <c r="PZ60" s="106"/>
      <c r="QA60" s="106"/>
      <c r="QB60" s="106"/>
      <c r="QC60" s="106"/>
      <c r="QD60" s="106"/>
      <c r="QE60" s="106"/>
      <c r="QF60" s="106"/>
      <c r="QG60" s="106"/>
      <c r="QH60" s="106"/>
      <c r="QI60" s="106"/>
      <c r="QJ60" s="106"/>
      <c r="QK60" s="106"/>
      <c r="QL60" s="106"/>
      <c r="QM60" s="106"/>
      <c r="QN60" s="106"/>
      <c r="QO60" s="106"/>
      <c r="QP60" s="106"/>
      <c r="QQ60" s="106"/>
      <c r="QR60" s="106"/>
      <c r="QS60" s="106"/>
      <c r="QT60" s="106"/>
      <c r="QU60" s="106"/>
      <c r="QV60" s="106"/>
      <c r="QW60" s="106"/>
      <c r="QX60" s="106"/>
      <c r="QY60" s="106"/>
      <c r="QZ60" s="106"/>
      <c r="RA60" s="106"/>
      <c r="RB60" s="106"/>
      <c r="RC60" s="106"/>
      <c r="RD60" s="106"/>
      <c r="RE60" s="106"/>
      <c r="RF60" s="106"/>
      <c r="RG60" s="106"/>
      <c r="RH60" s="106"/>
      <c r="RI60" s="106"/>
      <c r="RJ60" s="106"/>
      <c r="RK60" s="106"/>
      <c r="RL60" s="106"/>
      <c r="RM60" s="106"/>
      <c r="RN60" s="106"/>
      <c r="RO60" s="106"/>
      <c r="RP60" s="106"/>
      <c r="RQ60" s="106"/>
      <c r="RR60" s="106"/>
      <c r="RS60" s="106"/>
      <c r="RT60" s="106"/>
      <c r="RU60" s="106"/>
      <c r="RV60" s="106"/>
      <c r="RW60" s="106"/>
      <c r="RX60" s="106"/>
      <c r="RY60" s="106"/>
      <c r="RZ60" s="106"/>
      <c r="SA60" s="106"/>
      <c r="SB60" s="106"/>
      <c r="SC60" s="106"/>
      <c r="SD60" s="106"/>
      <c r="SE60" s="106"/>
      <c r="SF60" s="106"/>
      <c r="SG60" s="106"/>
      <c r="SH60" s="106"/>
      <c r="SI60" s="106"/>
      <c r="SJ60" s="106"/>
      <c r="SK60" s="106"/>
      <c r="SL60" s="106"/>
      <c r="SM60" s="106"/>
      <c r="SN60" s="106"/>
      <c r="SO60" s="106"/>
      <c r="SP60" s="106"/>
      <c r="SQ60" s="106"/>
      <c r="SR60" s="106"/>
      <c r="SS60" s="106"/>
      <c r="ST60" s="106"/>
      <c r="SU60" s="106"/>
      <c r="SV60" s="106"/>
      <c r="SW60" s="106"/>
      <c r="SX60" s="106"/>
      <c r="SY60" s="106"/>
      <c r="SZ60" s="106"/>
      <c r="TA60" s="106"/>
      <c r="TB60" s="106"/>
    </row>
    <row r="61" spans="1:522" s="27" customFormat="1" ht="18" customHeight="1" x14ac:dyDescent="0.25">
      <c r="A61" s="12"/>
      <c r="B61" s="11" t="s">
        <v>485</v>
      </c>
      <c r="C61" s="1">
        <v>10270</v>
      </c>
      <c r="D61" s="4" t="s">
        <v>486</v>
      </c>
      <c r="E61" s="1">
        <v>12844</v>
      </c>
      <c r="F61" s="1">
        <v>2009</v>
      </c>
      <c r="G61" s="4" t="s">
        <v>59</v>
      </c>
      <c r="H61"/>
      <c r="I61" s="1">
        <f t="shared" ref="I61:I67" si="8">SUM(K61:TB61)</f>
        <v>9</v>
      </c>
      <c r="J61" s="12">
        <f>Tabuľka1[[#This Row],[Stĺpec8]]</f>
        <v>9</v>
      </c>
      <c r="K61" s="111"/>
      <c r="L61" s="111"/>
      <c r="M61" s="106"/>
      <c r="N61" s="106"/>
      <c r="O61" s="106"/>
      <c r="P61" s="106"/>
      <c r="Q61" s="106"/>
      <c r="R61" s="106"/>
      <c r="S61" s="111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11"/>
      <c r="CU61" s="106"/>
      <c r="CV61" s="111"/>
      <c r="CW61" s="106"/>
      <c r="CX61" s="106"/>
      <c r="CY61" s="106"/>
      <c r="CZ61" s="106"/>
      <c r="DA61" s="106"/>
      <c r="DB61" s="106"/>
      <c r="DC61" s="106"/>
      <c r="DD61" s="111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11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 t="s">
        <v>307</v>
      </c>
      <c r="IW61" s="106" t="s">
        <v>307</v>
      </c>
      <c r="IX61" s="106"/>
      <c r="IY61" s="106"/>
      <c r="IZ61" s="106"/>
      <c r="JA61" s="106"/>
      <c r="JB61" s="106"/>
      <c r="JC61" s="106"/>
      <c r="JD61" s="106"/>
      <c r="JE61" s="106">
        <v>1</v>
      </c>
      <c r="JF61" s="106" t="s">
        <v>307</v>
      </c>
      <c r="JG61" s="106"/>
      <c r="JH61" s="97"/>
      <c r="JI61" s="97"/>
      <c r="JJ61" s="97"/>
      <c r="JK61" s="97"/>
      <c r="JL61" s="97"/>
      <c r="JM61" s="97"/>
      <c r="JN61" s="97"/>
      <c r="JO61" s="97"/>
      <c r="JP61" s="106"/>
      <c r="JQ61" s="106"/>
      <c r="JR61" s="106"/>
      <c r="JS61" s="106"/>
      <c r="JT61" s="106"/>
      <c r="JU61" s="106"/>
      <c r="JV61" s="106"/>
      <c r="JW61" s="106"/>
      <c r="JX61" s="111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>
        <v>3</v>
      </c>
      <c r="KZ61" s="106" t="s">
        <v>307</v>
      </c>
      <c r="LA61" s="106"/>
      <c r="LB61" s="106"/>
      <c r="LC61" s="106"/>
      <c r="LD61" s="106"/>
      <c r="LE61" s="106"/>
      <c r="LF61" s="106"/>
      <c r="LG61" s="106"/>
      <c r="LH61" s="106"/>
      <c r="LI61" s="111" t="s">
        <v>307</v>
      </c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 t="s">
        <v>307</v>
      </c>
      <c r="NB61" s="106" t="s">
        <v>307</v>
      </c>
      <c r="NC61" s="106"/>
      <c r="ND61" s="106"/>
      <c r="NE61" s="106"/>
      <c r="NF61" s="106"/>
      <c r="NG61" s="106"/>
      <c r="NH61" s="106"/>
      <c r="NI61" s="106" t="s">
        <v>307</v>
      </c>
      <c r="NJ61" s="106" t="s">
        <v>307</v>
      </c>
      <c r="NK61" s="106"/>
      <c r="NL61" s="106"/>
      <c r="NM61" s="106"/>
      <c r="NN61" s="106"/>
      <c r="NO61" s="106">
        <v>1</v>
      </c>
      <c r="NP61" s="106"/>
      <c r="NQ61" s="106"/>
      <c r="NR61" s="111" t="s">
        <v>307</v>
      </c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>
        <v>2</v>
      </c>
      <c r="PI61" s="106"/>
      <c r="PJ61" s="106" t="s">
        <v>307</v>
      </c>
      <c r="PK61" s="106"/>
      <c r="PL61" s="106"/>
      <c r="PM61" s="106"/>
      <c r="PN61" s="106"/>
      <c r="PO61" s="106"/>
      <c r="PP61" s="106"/>
      <c r="PQ61" s="106"/>
      <c r="PR61" s="106"/>
      <c r="PS61" s="106">
        <v>2</v>
      </c>
      <c r="PT61" s="106"/>
      <c r="PU61" s="106"/>
      <c r="PV61" s="111" t="s">
        <v>307</v>
      </c>
      <c r="PW61" s="106"/>
      <c r="PX61" s="106"/>
      <c r="PY61" s="106"/>
      <c r="PZ61" s="106"/>
      <c r="QA61" s="106"/>
      <c r="QB61" s="106"/>
      <c r="QC61" s="106"/>
      <c r="QD61" s="106"/>
      <c r="QE61" s="106"/>
      <c r="QF61" s="106"/>
      <c r="QG61" s="106"/>
      <c r="QH61" s="106"/>
      <c r="QI61" s="106"/>
      <c r="QJ61" s="106"/>
      <c r="QK61" s="106"/>
      <c r="QL61" s="106"/>
      <c r="QM61" s="106"/>
      <c r="QN61" s="106"/>
      <c r="QO61" s="106"/>
      <c r="QP61" s="106"/>
      <c r="QQ61" s="106"/>
      <c r="QR61" s="106"/>
      <c r="QS61" s="106"/>
      <c r="QT61" s="106"/>
      <c r="QU61" s="106"/>
      <c r="QV61" s="106"/>
      <c r="QW61" s="106"/>
      <c r="QX61" s="106"/>
      <c r="QY61" s="106"/>
      <c r="QZ61" s="106"/>
      <c r="RA61" s="106"/>
      <c r="RB61" s="106"/>
      <c r="RC61" s="106"/>
      <c r="RD61" s="106"/>
      <c r="RE61" s="106"/>
      <c r="RF61" s="106" t="s">
        <v>307</v>
      </c>
      <c r="RG61" s="106" t="s">
        <v>307</v>
      </c>
      <c r="RH61" s="106"/>
      <c r="RI61" s="106"/>
      <c r="RJ61" s="106"/>
      <c r="RK61" s="106"/>
      <c r="RL61" s="106"/>
      <c r="RM61" s="106"/>
      <c r="RN61" s="106" t="s">
        <v>307</v>
      </c>
      <c r="RO61" s="106" t="s">
        <v>307</v>
      </c>
      <c r="RP61" s="106"/>
      <c r="RQ61" s="106"/>
      <c r="RR61" s="106"/>
      <c r="RS61" s="106"/>
      <c r="RT61" s="106"/>
      <c r="RU61" s="106"/>
      <c r="RV61" s="106"/>
      <c r="RW61" s="106"/>
      <c r="RX61" s="106"/>
      <c r="RY61" s="106"/>
      <c r="RZ61" s="106"/>
      <c r="SA61" s="106"/>
      <c r="SB61" s="106"/>
      <c r="SC61" s="106"/>
      <c r="SD61" s="106"/>
      <c r="SE61" s="106"/>
      <c r="SF61" s="106"/>
      <c r="SG61" s="106"/>
      <c r="SH61" s="106"/>
      <c r="SI61" s="106"/>
      <c r="SJ61" s="106"/>
      <c r="SK61" s="106"/>
      <c r="SL61" s="106"/>
      <c r="SM61" s="106"/>
      <c r="SN61" s="106"/>
      <c r="SO61" s="106"/>
      <c r="SP61" s="106"/>
      <c r="SQ61" s="106"/>
      <c r="SR61" s="106"/>
      <c r="SS61" s="106"/>
      <c r="ST61" s="106"/>
      <c r="SU61" s="106"/>
      <c r="SV61" s="106"/>
      <c r="SW61" s="106"/>
      <c r="SX61" s="106"/>
      <c r="SY61" s="106"/>
      <c r="SZ61" s="106"/>
      <c r="TA61" s="106"/>
      <c r="TB61" s="106"/>
    </row>
    <row r="62" spans="1:522" s="27" customFormat="1" ht="18" customHeight="1" x14ac:dyDescent="0.25">
      <c r="A62" s="12"/>
      <c r="B62" s="11" t="s">
        <v>432</v>
      </c>
      <c r="C62" s="1">
        <v>10171</v>
      </c>
      <c r="D62" s="4" t="s">
        <v>433</v>
      </c>
      <c r="E62" s="1">
        <v>9086</v>
      </c>
      <c r="F62" s="1"/>
      <c r="G62" s="4" t="s">
        <v>151</v>
      </c>
      <c r="H62"/>
      <c r="I62" s="1">
        <f t="shared" si="8"/>
        <v>9</v>
      </c>
      <c r="J62" s="12">
        <f>Tabuľka1[[#This Row],[Stĺpec8]]</f>
        <v>9</v>
      </c>
      <c r="K62" s="111"/>
      <c r="L62" s="111"/>
      <c r="M62" s="106"/>
      <c r="N62" s="106"/>
      <c r="O62" s="106"/>
      <c r="P62" s="106"/>
      <c r="Q62" s="106"/>
      <c r="R62" s="106"/>
      <c r="S62" s="111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11"/>
      <c r="CU62" s="106"/>
      <c r="CV62" s="111"/>
      <c r="CW62" s="106"/>
      <c r="CX62" s="106"/>
      <c r="CY62" s="106"/>
      <c r="CZ62" s="106"/>
      <c r="DA62" s="106"/>
      <c r="DB62" s="106"/>
      <c r="DC62" s="106"/>
      <c r="DD62" s="111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11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>
        <v>2</v>
      </c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97"/>
      <c r="JI62" s="97"/>
      <c r="JJ62" s="97"/>
      <c r="JK62" s="97"/>
      <c r="JL62" s="97"/>
      <c r="JM62" s="97"/>
      <c r="JN62" s="97"/>
      <c r="JO62" s="97"/>
      <c r="JP62" s="106"/>
      <c r="JQ62" s="106"/>
      <c r="JR62" s="106"/>
      <c r="JS62" s="106"/>
      <c r="JT62" s="106"/>
      <c r="JU62" s="106"/>
      <c r="JV62" s="106"/>
      <c r="JW62" s="106"/>
      <c r="JX62" s="111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11"/>
      <c r="KS62" s="111"/>
      <c r="KT62" s="106"/>
      <c r="KU62" s="106"/>
      <c r="KV62" s="106"/>
      <c r="KW62" s="106"/>
      <c r="KX62" s="106"/>
      <c r="KY62" s="106"/>
      <c r="KZ62" s="106"/>
      <c r="LA62" s="111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 t="s">
        <v>307</v>
      </c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>
        <f>2+2</f>
        <v>4</v>
      </c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  <c r="PJ62" s="106"/>
      <c r="PK62" s="106"/>
      <c r="PL62" s="106"/>
      <c r="PM62" s="106"/>
      <c r="PN62" s="106"/>
      <c r="PO62" s="106"/>
      <c r="PP62" s="106"/>
      <c r="PQ62" s="106"/>
      <c r="PR62" s="106"/>
      <c r="PS62" s="106"/>
      <c r="PT62" s="106"/>
      <c r="PU62" s="106"/>
      <c r="PV62" s="106"/>
      <c r="PW62" s="106"/>
      <c r="PX62" s="106"/>
      <c r="PY62" s="106"/>
      <c r="PZ62" s="106"/>
      <c r="QA62" s="106"/>
      <c r="QB62" s="106"/>
      <c r="QC62" s="106"/>
      <c r="QD62" s="106"/>
      <c r="QE62" s="106"/>
      <c r="QF62" s="106"/>
      <c r="QG62" s="106"/>
      <c r="QH62" s="106"/>
      <c r="QI62" s="106"/>
      <c r="QJ62" s="106"/>
      <c r="QK62" s="106"/>
      <c r="QL62" s="106"/>
      <c r="QM62" s="106"/>
      <c r="QN62" s="106"/>
      <c r="QO62" s="106"/>
      <c r="QP62" s="106"/>
      <c r="QQ62" s="106"/>
      <c r="QR62" s="106"/>
      <c r="QS62" s="106"/>
      <c r="QT62" s="106"/>
      <c r="QU62" s="106"/>
      <c r="QV62" s="106"/>
      <c r="QW62" s="106"/>
      <c r="QX62" s="106"/>
      <c r="QY62" s="106"/>
      <c r="QZ62" s="106"/>
      <c r="RA62" s="106"/>
      <c r="RB62" s="106"/>
      <c r="RC62" s="106"/>
      <c r="RD62" s="106"/>
      <c r="RE62" s="106"/>
      <c r="RF62" s="106"/>
      <c r="RG62" s="106"/>
      <c r="RH62" s="106"/>
      <c r="RI62" s="106"/>
      <c r="RJ62" s="106"/>
      <c r="RK62" s="106"/>
      <c r="RL62" s="106"/>
      <c r="RM62" s="106"/>
      <c r="RN62" s="106"/>
      <c r="RO62" s="106"/>
      <c r="RP62" s="106"/>
      <c r="RQ62" s="106"/>
      <c r="RR62" s="106"/>
      <c r="RS62" s="106"/>
      <c r="RT62" s="106"/>
      <c r="RU62" s="106"/>
      <c r="RV62" s="106"/>
      <c r="RW62" s="106">
        <f>2+1</f>
        <v>3</v>
      </c>
      <c r="RX62" s="106"/>
      <c r="RY62" s="106"/>
      <c r="RZ62" s="106"/>
      <c r="SA62" s="106"/>
      <c r="SB62" s="106"/>
      <c r="SC62" s="106"/>
      <c r="SD62" s="106"/>
      <c r="SE62" s="106"/>
      <c r="SF62" s="106"/>
      <c r="SG62" s="106"/>
      <c r="SH62" s="106"/>
      <c r="SI62" s="106"/>
      <c r="SJ62" s="106"/>
      <c r="SK62" s="106"/>
      <c r="SL62" s="106"/>
      <c r="SM62" s="106"/>
      <c r="SN62" s="106"/>
      <c r="SO62" s="106"/>
      <c r="SP62" s="106"/>
      <c r="SQ62" s="106"/>
      <c r="SR62" s="106"/>
      <c r="SS62" s="106"/>
      <c r="ST62" s="106"/>
      <c r="SU62" s="106"/>
      <c r="SV62" s="106"/>
      <c r="SW62" s="106"/>
      <c r="SX62" s="106"/>
      <c r="SY62" s="106"/>
      <c r="SZ62" s="106"/>
      <c r="TA62" s="106"/>
      <c r="TB62" s="106"/>
    </row>
    <row r="63" spans="1:522" s="27" customFormat="1" ht="18" customHeight="1" x14ac:dyDescent="0.25">
      <c r="A63" s="12">
        <v>29</v>
      </c>
      <c r="B63" s="11" t="s">
        <v>647</v>
      </c>
      <c r="C63" s="1">
        <v>10258</v>
      </c>
      <c r="D63" s="4" t="s">
        <v>648</v>
      </c>
      <c r="E63" s="1">
        <v>12750</v>
      </c>
      <c r="F63" s="1">
        <v>2020</v>
      </c>
      <c r="G63" s="4" t="s">
        <v>19</v>
      </c>
      <c r="H63"/>
      <c r="I63" s="1">
        <f t="shared" si="8"/>
        <v>7</v>
      </c>
      <c r="J63" s="12">
        <f>Tabuľka1[[#This Row],[Stĺpec8]]</f>
        <v>7</v>
      </c>
      <c r="K63" s="111"/>
      <c r="L63" s="111"/>
      <c r="M63" s="106"/>
      <c r="N63" s="106"/>
      <c r="O63" s="106"/>
      <c r="P63" s="106"/>
      <c r="Q63" s="106"/>
      <c r="R63" s="106"/>
      <c r="S63" s="111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11"/>
      <c r="CU63" s="106"/>
      <c r="CV63" s="111"/>
      <c r="CW63" s="106"/>
      <c r="CX63" s="106"/>
      <c r="CY63" s="106"/>
      <c r="CZ63" s="106"/>
      <c r="DA63" s="106"/>
      <c r="DB63" s="106"/>
      <c r="DC63" s="106"/>
      <c r="DD63" s="111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11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97"/>
      <c r="JI63" s="97"/>
      <c r="JJ63" s="97"/>
      <c r="JK63" s="97"/>
      <c r="JL63" s="97"/>
      <c r="JM63" s="97"/>
      <c r="JN63" s="97"/>
      <c r="JO63" s="97"/>
      <c r="JP63" s="106"/>
      <c r="JQ63" s="106"/>
      <c r="JR63" s="106"/>
      <c r="JS63" s="106"/>
      <c r="JT63" s="106"/>
      <c r="JU63" s="106"/>
      <c r="JV63" s="106"/>
      <c r="JW63" s="106"/>
      <c r="JX63" s="111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11"/>
      <c r="KS63" s="111"/>
      <c r="KT63" s="106"/>
      <c r="KU63" s="106"/>
      <c r="KV63" s="106"/>
      <c r="KW63" s="106"/>
      <c r="KX63" s="106"/>
      <c r="KY63" s="106"/>
      <c r="KZ63" s="106"/>
      <c r="LA63" s="111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68"/>
      <c r="LW63" s="68"/>
      <c r="LX63" s="68"/>
      <c r="LY63" s="68"/>
      <c r="LZ63" s="68"/>
      <c r="MA63" s="68"/>
      <c r="MB63" s="68"/>
      <c r="MC63" s="68"/>
      <c r="MD63" s="68"/>
      <c r="ME63" s="68"/>
      <c r="MF63" s="68"/>
      <c r="MG63" s="68"/>
      <c r="MH63" s="68"/>
      <c r="MI63" s="68"/>
      <c r="MJ63" s="68"/>
      <c r="MK63" s="68"/>
      <c r="ML63" s="68"/>
      <c r="MM63" s="68"/>
      <c r="MN63" s="68"/>
      <c r="MO63" s="68"/>
      <c r="MP63" s="68"/>
      <c r="MQ63" s="68"/>
      <c r="MR63" s="68"/>
      <c r="MS63" s="68"/>
      <c r="MT63" s="68"/>
      <c r="MU63" s="68"/>
      <c r="MV63" s="68"/>
      <c r="MW63" s="68"/>
      <c r="MX63" s="68"/>
      <c r="MY63" s="68"/>
      <c r="MZ63" s="68"/>
      <c r="NA63" s="68"/>
      <c r="NB63" s="68"/>
      <c r="NC63" s="68"/>
      <c r="ND63" s="68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  <c r="PJ63" s="106"/>
      <c r="PK63" s="106"/>
      <c r="PL63" s="106"/>
      <c r="PM63" s="106"/>
      <c r="PN63" s="106"/>
      <c r="PO63" s="106"/>
      <c r="PP63" s="106"/>
      <c r="PQ63" s="106"/>
      <c r="PR63" s="106"/>
      <c r="PS63" s="106"/>
      <c r="PT63" s="106"/>
      <c r="PU63" s="106"/>
      <c r="PV63" s="106"/>
      <c r="PW63" s="106"/>
      <c r="PX63" s="106"/>
      <c r="PY63" s="106"/>
      <c r="PZ63" s="106"/>
      <c r="QA63" s="106"/>
      <c r="QB63" s="106"/>
      <c r="QC63" s="106"/>
      <c r="QD63" s="106"/>
      <c r="QE63" s="106"/>
      <c r="QF63" s="106"/>
      <c r="QG63" s="106"/>
      <c r="QH63" s="106"/>
      <c r="QI63" s="106"/>
      <c r="QJ63" s="106"/>
      <c r="QK63" s="106"/>
      <c r="QL63" s="106"/>
      <c r="QM63" s="106"/>
      <c r="QN63" s="106"/>
      <c r="QO63" s="106"/>
      <c r="QP63" s="106"/>
      <c r="QQ63" s="106"/>
      <c r="QR63" s="106"/>
      <c r="QS63" s="106"/>
      <c r="QT63" s="106"/>
      <c r="QU63" s="106"/>
      <c r="QV63" s="106"/>
      <c r="QW63" s="106"/>
      <c r="QX63" s="106"/>
      <c r="QY63" s="106"/>
      <c r="QZ63" s="106"/>
      <c r="RA63" s="106"/>
      <c r="RB63" s="106"/>
      <c r="RC63" s="106"/>
      <c r="RD63" s="106"/>
      <c r="RE63" s="106"/>
      <c r="RF63" s="106"/>
      <c r="RG63" s="106"/>
      <c r="RH63" s="106"/>
      <c r="RI63" s="106"/>
      <c r="RJ63" s="106"/>
      <c r="RK63" s="106"/>
      <c r="RL63" s="106"/>
      <c r="RM63" s="106"/>
      <c r="RN63" s="106"/>
      <c r="RO63" s="106"/>
      <c r="RP63" s="106"/>
      <c r="RQ63" s="106"/>
      <c r="RR63" s="106"/>
      <c r="RS63" s="106"/>
      <c r="RT63" s="106"/>
      <c r="RU63" s="106"/>
      <c r="RV63" s="106"/>
      <c r="RW63" s="106"/>
      <c r="RX63" s="106"/>
      <c r="RY63" s="106"/>
      <c r="RZ63" s="106">
        <v>3</v>
      </c>
      <c r="SA63" s="106">
        <v>1</v>
      </c>
      <c r="SB63" s="106"/>
      <c r="SC63" s="106"/>
      <c r="SD63" s="106"/>
      <c r="SE63" s="106">
        <v>3</v>
      </c>
      <c r="SF63" s="106" t="s">
        <v>641</v>
      </c>
      <c r="SG63" s="106"/>
      <c r="SH63" s="106"/>
      <c r="SI63" s="106"/>
      <c r="SJ63" s="106"/>
      <c r="SK63" s="106"/>
      <c r="SL63" s="106"/>
      <c r="SM63" s="106"/>
      <c r="SN63" s="106"/>
      <c r="SO63" s="106"/>
      <c r="SP63" s="106"/>
      <c r="SQ63" s="106"/>
      <c r="SR63" s="106"/>
      <c r="SS63" s="106"/>
      <c r="ST63" s="106"/>
      <c r="SU63" s="106"/>
      <c r="SV63" s="106"/>
      <c r="SW63" s="106"/>
      <c r="SX63" s="106"/>
      <c r="SY63" s="106"/>
      <c r="SZ63" s="106"/>
      <c r="TA63" s="106"/>
      <c r="TB63" s="106"/>
    </row>
    <row r="64" spans="1:522" s="27" customFormat="1" ht="18" customHeight="1" x14ac:dyDescent="0.25">
      <c r="A64" s="12"/>
      <c r="B64" s="11" t="s">
        <v>510</v>
      </c>
      <c r="C64" s="1">
        <v>10275</v>
      </c>
      <c r="D64" s="4" t="s">
        <v>511</v>
      </c>
      <c r="E64" s="1">
        <v>12845</v>
      </c>
      <c r="F64" s="1">
        <v>2018</v>
      </c>
      <c r="G64" s="4" t="s">
        <v>59</v>
      </c>
      <c r="H64"/>
      <c r="I64" s="1">
        <f t="shared" si="8"/>
        <v>7</v>
      </c>
      <c r="J64" s="12">
        <f>Tabuľka1[[#This Row],[Stĺpec8]]</f>
        <v>7</v>
      </c>
      <c r="K64" s="111"/>
      <c r="L64" s="111"/>
      <c r="M64" s="106"/>
      <c r="N64" s="106"/>
      <c r="O64" s="106"/>
      <c r="P64" s="106"/>
      <c r="Q64" s="106"/>
      <c r="R64" s="106"/>
      <c r="S64" s="111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11"/>
      <c r="CU64" s="106"/>
      <c r="CV64" s="111"/>
      <c r="CW64" s="106"/>
      <c r="CX64" s="106"/>
      <c r="CY64" s="106"/>
      <c r="CZ64" s="106"/>
      <c r="DA64" s="106"/>
      <c r="DB64" s="106"/>
      <c r="DC64" s="106"/>
      <c r="DD64" s="111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11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97"/>
      <c r="JI64" s="97"/>
      <c r="JJ64" s="97"/>
      <c r="JK64" s="97"/>
      <c r="JL64" s="97"/>
      <c r="JM64" s="97"/>
      <c r="JN64" s="97"/>
      <c r="JO64" s="97"/>
      <c r="JP64" s="106"/>
      <c r="JQ64" s="106"/>
      <c r="JR64" s="106"/>
      <c r="JS64" s="106"/>
      <c r="JT64" s="106"/>
      <c r="JU64" s="106"/>
      <c r="JV64" s="106"/>
      <c r="JW64" s="106"/>
      <c r="JX64" s="111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 t="s">
        <v>307</v>
      </c>
      <c r="KZ64" s="106" t="s">
        <v>307</v>
      </c>
      <c r="LA64" s="106"/>
      <c r="LB64" s="106"/>
      <c r="LC64" s="106"/>
      <c r="LD64" s="106"/>
      <c r="LE64" s="106"/>
      <c r="LF64" s="106"/>
      <c r="LG64" s="106"/>
      <c r="LH64" s="106"/>
      <c r="LI64" s="106">
        <v>2</v>
      </c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 t="s">
        <v>307</v>
      </c>
      <c r="NB64" s="106" t="s">
        <v>307</v>
      </c>
      <c r="NC64" s="106"/>
      <c r="ND64" s="106"/>
      <c r="NE64" s="106"/>
      <c r="NF64" s="106"/>
      <c r="NG64" s="106"/>
      <c r="NH64" s="106"/>
      <c r="NI64" s="106" t="s">
        <v>307</v>
      </c>
      <c r="NJ64" s="106" t="s">
        <v>307</v>
      </c>
      <c r="NK64" s="106"/>
      <c r="NL64" s="106"/>
      <c r="NM64" s="106"/>
      <c r="NN64" s="106"/>
      <c r="NO64" s="106">
        <v>2</v>
      </c>
      <c r="NP64" s="106"/>
      <c r="NQ64" s="106"/>
      <c r="NR64" s="111" t="s">
        <v>307</v>
      </c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  <c r="PJ64" s="106"/>
      <c r="PK64" s="106"/>
      <c r="PL64" s="106"/>
      <c r="PM64" s="106"/>
      <c r="PN64" s="106"/>
      <c r="PO64" s="106"/>
      <c r="PP64" s="106"/>
      <c r="PQ64" s="106"/>
      <c r="PR64" s="106"/>
      <c r="PS64" s="106"/>
      <c r="PT64" s="106"/>
      <c r="PU64" s="106"/>
      <c r="PV64" s="106"/>
      <c r="PW64" s="106"/>
      <c r="PX64" s="106"/>
      <c r="PY64" s="106"/>
      <c r="PZ64" s="106"/>
      <c r="QA64" s="106"/>
      <c r="QB64" s="106"/>
      <c r="QC64" s="106"/>
      <c r="QD64" s="106"/>
      <c r="QE64" s="106"/>
      <c r="QF64" s="106"/>
      <c r="QG64" s="106"/>
      <c r="QH64" s="106"/>
      <c r="QI64" s="106"/>
      <c r="QJ64" s="106"/>
      <c r="QK64" s="106"/>
      <c r="QL64" s="106"/>
      <c r="QM64" s="106"/>
      <c r="QN64" s="106"/>
      <c r="QO64" s="106"/>
      <c r="QP64" s="106"/>
      <c r="QQ64" s="106"/>
      <c r="QR64" s="106"/>
      <c r="QS64" s="106"/>
      <c r="QT64" s="106"/>
      <c r="QU64" s="106"/>
      <c r="QV64" s="106"/>
      <c r="QW64" s="106"/>
      <c r="QX64" s="106"/>
      <c r="QY64" s="106"/>
      <c r="QZ64" s="106"/>
      <c r="RA64" s="106"/>
      <c r="RB64" s="106"/>
      <c r="RC64" s="106"/>
      <c r="RD64" s="106"/>
      <c r="RE64" s="106"/>
      <c r="RF64" s="106">
        <v>3</v>
      </c>
      <c r="RG64" s="106" t="s">
        <v>307</v>
      </c>
      <c r="RH64" s="106"/>
      <c r="RI64" s="106"/>
      <c r="RJ64" s="106"/>
      <c r="RK64" s="106"/>
      <c r="RL64" s="106"/>
      <c r="RM64" s="106"/>
      <c r="RN64" s="106" t="s">
        <v>307</v>
      </c>
      <c r="RO64" s="106" t="s">
        <v>307</v>
      </c>
      <c r="RP64" s="106"/>
      <c r="RQ64" s="106"/>
      <c r="RR64" s="106"/>
      <c r="RS64" s="106"/>
      <c r="RT64" s="106"/>
      <c r="RU64" s="106"/>
      <c r="RV64" s="106"/>
      <c r="RW64" s="106"/>
      <c r="RX64" s="106"/>
      <c r="RY64" s="106"/>
      <c r="RZ64" s="106"/>
      <c r="SA64" s="106"/>
      <c r="SB64" s="106"/>
      <c r="SC64" s="106"/>
      <c r="SD64" s="106"/>
      <c r="SE64" s="106"/>
      <c r="SF64" s="106"/>
      <c r="SG64" s="106"/>
      <c r="SH64" s="106"/>
      <c r="SI64" s="106"/>
      <c r="SJ64" s="106"/>
      <c r="SK64" s="106"/>
      <c r="SL64" s="106"/>
      <c r="SM64" s="106"/>
      <c r="SN64" s="106"/>
      <c r="SO64" s="106"/>
      <c r="SP64" s="106"/>
      <c r="SQ64" s="106"/>
      <c r="SR64" s="106"/>
      <c r="SS64" s="106"/>
      <c r="ST64" s="106"/>
      <c r="SU64" s="106"/>
      <c r="SV64" s="106"/>
      <c r="SW64" s="106"/>
      <c r="SX64" s="106"/>
      <c r="SY64" s="106"/>
      <c r="SZ64" s="106"/>
      <c r="TA64" s="106"/>
      <c r="TB64" s="106"/>
    </row>
    <row r="65" spans="1:522" s="27" customFormat="1" ht="18" customHeight="1" x14ac:dyDescent="0.25">
      <c r="A65" s="12"/>
      <c r="B65" s="11"/>
      <c r="C65" s="1"/>
      <c r="D65" s="4" t="s">
        <v>243</v>
      </c>
      <c r="E65" s="1">
        <v>12213</v>
      </c>
      <c r="F65" s="1">
        <v>2012</v>
      </c>
      <c r="G65" s="4"/>
      <c r="H65"/>
      <c r="I65" s="1">
        <f t="shared" si="8"/>
        <v>0</v>
      </c>
      <c r="J65" s="12"/>
      <c r="K65" s="111"/>
      <c r="L65" s="111"/>
      <c r="M65" s="106"/>
      <c r="N65" s="106"/>
      <c r="O65" s="106"/>
      <c r="P65" s="106"/>
      <c r="Q65" s="106"/>
      <c r="R65" s="106"/>
      <c r="S65" s="111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11"/>
      <c r="CU65" s="106"/>
      <c r="CV65" s="111"/>
      <c r="CW65" s="106"/>
      <c r="CX65" s="106"/>
      <c r="CY65" s="106"/>
      <c r="CZ65" s="106"/>
      <c r="DA65" s="106"/>
      <c r="DB65" s="106"/>
      <c r="DC65" s="106"/>
      <c r="DD65" s="111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11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97"/>
      <c r="JI65" s="97"/>
      <c r="JJ65" s="97"/>
      <c r="JK65" s="97"/>
      <c r="JL65" s="97"/>
      <c r="JM65" s="97"/>
      <c r="JN65" s="97"/>
      <c r="JO65" s="97"/>
      <c r="JP65" s="106"/>
      <c r="JQ65" s="106"/>
      <c r="JR65" s="106"/>
      <c r="JS65" s="106"/>
      <c r="JT65" s="106"/>
      <c r="JU65" s="106"/>
      <c r="JV65" s="106"/>
      <c r="JW65" s="106"/>
      <c r="JX65" s="111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 t="s">
        <v>307</v>
      </c>
      <c r="NB65" s="106"/>
      <c r="NC65" s="106"/>
      <c r="ND65" s="106"/>
      <c r="NE65" s="106"/>
      <c r="NF65" s="106"/>
      <c r="NG65" s="106"/>
      <c r="NH65" s="106"/>
      <c r="NI65" s="106"/>
      <c r="NJ65" s="106" t="s">
        <v>307</v>
      </c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  <c r="PJ65" s="106"/>
      <c r="PK65" s="106"/>
      <c r="PL65" s="106"/>
      <c r="PM65" s="106"/>
      <c r="PN65" s="106"/>
      <c r="PO65" s="106"/>
      <c r="PP65" s="106"/>
      <c r="PQ65" s="106"/>
      <c r="PR65" s="106"/>
      <c r="PS65" s="106"/>
      <c r="PT65" s="106"/>
      <c r="PU65" s="106"/>
      <c r="PV65" s="106"/>
      <c r="PW65" s="106"/>
      <c r="PX65" s="106"/>
      <c r="PY65" s="106"/>
      <c r="PZ65" s="106"/>
      <c r="QA65" s="106"/>
      <c r="QB65" s="106"/>
      <c r="QC65" s="106"/>
      <c r="QD65" s="106"/>
      <c r="QE65" s="106"/>
      <c r="QF65" s="106"/>
      <c r="QG65" s="106"/>
      <c r="QH65" s="106"/>
      <c r="QI65" s="106"/>
      <c r="QJ65" s="106"/>
      <c r="QK65" s="106"/>
      <c r="QL65" s="106"/>
      <c r="QM65" s="106"/>
      <c r="QN65" s="106"/>
      <c r="QO65" s="106"/>
      <c r="QP65" s="106"/>
      <c r="QQ65" s="106"/>
      <c r="QR65" s="106"/>
      <c r="QS65" s="106"/>
      <c r="QT65" s="106"/>
      <c r="QU65" s="106"/>
      <c r="QV65" s="106"/>
      <c r="QW65" s="106"/>
      <c r="QX65" s="106"/>
      <c r="QY65" s="106"/>
      <c r="QZ65" s="106"/>
      <c r="RA65" s="106"/>
      <c r="RB65" s="106"/>
      <c r="RC65" s="106"/>
      <c r="RD65" s="106"/>
      <c r="RE65" s="106"/>
      <c r="RF65" s="106"/>
      <c r="RG65" s="106"/>
      <c r="RH65" s="106"/>
      <c r="RI65" s="106"/>
      <c r="RJ65" s="106"/>
      <c r="RK65" s="106"/>
      <c r="RL65" s="106"/>
      <c r="RM65" s="106"/>
      <c r="RN65" s="106"/>
      <c r="RO65" s="106"/>
      <c r="RP65" s="106"/>
      <c r="RQ65" s="106"/>
      <c r="RR65" s="106"/>
      <c r="RS65" s="106"/>
      <c r="RT65" s="106"/>
      <c r="RU65" s="106"/>
      <c r="RV65" s="106"/>
      <c r="RW65" s="106"/>
      <c r="RX65" s="106"/>
      <c r="RY65" s="106"/>
      <c r="RZ65" s="106"/>
      <c r="SA65" s="106"/>
      <c r="SB65" s="106"/>
      <c r="SC65" s="106"/>
      <c r="SD65" s="106"/>
      <c r="SE65" s="106"/>
      <c r="SF65" s="106"/>
      <c r="SG65" s="106"/>
      <c r="SH65" s="106"/>
      <c r="SI65" s="106"/>
      <c r="SJ65" s="106"/>
      <c r="SK65" s="106"/>
      <c r="SL65" s="106"/>
      <c r="SM65" s="106"/>
      <c r="SN65" s="106"/>
      <c r="SO65" s="106"/>
      <c r="SP65" s="106"/>
      <c r="SQ65" s="106"/>
      <c r="SR65" s="106"/>
      <c r="SS65" s="106"/>
      <c r="ST65" s="106"/>
      <c r="SU65" s="106"/>
      <c r="SV65" s="106"/>
      <c r="SW65" s="106"/>
      <c r="SX65" s="106"/>
      <c r="SY65" s="106"/>
      <c r="SZ65" s="106"/>
      <c r="TA65" s="106"/>
      <c r="TB65" s="106"/>
    </row>
    <row r="66" spans="1:522" s="27" customFormat="1" ht="18" customHeight="1" x14ac:dyDescent="0.25">
      <c r="A66" s="12">
        <v>31</v>
      </c>
      <c r="B66" s="11" t="s">
        <v>265</v>
      </c>
      <c r="C66" s="1">
        <v>9421</v>
      </c>
      <c r="D66" s="4" t="s">
        <v>285</v>
      </c>
      <c r="E66" s="1">
        <v>12309</v>
      </c>
      <c r="F66" s="1"/>
      <c r="G66" s="4" t="s">
        <v>19</v>
      </c>
      <c r="H66"/>
      <c r="I66" s="1">
        <f t="shared" si="8"/>
        <v>0</v>
      </c>
      <c r="J66" s="12">
        <f>Tabuľka1[[#This Row],[Stĺpec8]]+I67</f>
        <v>6</v>
      </c>
      <c r="K66" s="111"/>
      <c r="L66" s="111"/>
      <c r="M66" s="106"/>
      <c r="N66" s="106"/>
      <c r="O66" s="106"/>
      <c r="P66" s="106"/>
      <c r="Q66" s="106"/>
      <c r="R66" s="106"/>
      <c r="S66" s="111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11"/>
      <c r="CU66" s="106"/>
      <c r="CV66" s="111"/>
      <c r="CW66" s="106"/>
      <c r="CX66" s="106"/>
      <c r="CY66" s="106"/>
      <c r="CZ66" s="106"/>
      <c r="DA66" s="106"/>
      <c r="DB66" s="106"/>
      <c r="DC66" s="106"/>
      <c r="DD66" s="111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 t="s">
        <v>307</v>
      </c>
      <c r="EN66" s="106"/>
      <c r="EO66" s="106"/>
      <c r="EP66" s="106"/>
      <c r="EQ66" s="111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97"/>
      <c r="JI66" s="97"/>
      <c r="JJ66" s="97"/>
      <c r="JK66" s="97"/>
      <c r="JL66" s="97"/>
      <c r="JM66" s="97"/>
      <c r="JN66" s="97"/>
      <c r="JO66" s="97"/>
      <c r="JP66" s="106"/>
      <c r="JQ66" s="106"/>
      <c r="JR66" s="106"/>
      <c r="JS66" s="106"/>
      <c r="JT66" s="106"/>
      <c r="JU66" s="106"/>
      <c r="JV66" s="106"/>
      <c r="JW66" s="106"/>
      <c r="JX66" s="111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  <c r="PJ66" s="106"/>
      <c r="PK66" s="106"/>
      <c r="PL66" s="106"/>
      <c r="PM66" s="106"/>
      <c r="PN66" s="106"/>
      <c r="PO66" s="106"/>
      <c r="PP66" s="106"/>
      <c r="PQ66" s="106"/>
      <c r="PR66" s="106"/>
      <c r="PS66" s="106"/>
      <c r="PT66" s="106"/>
      <c r="PU66" s="106"/>
      <c r="PV66" s="106"/>
      <c r="PW66" s="106"/>
      <c r="PX66" s="106"/>
      <c r="PY66" s="106"/>
      <c r="PZ66" s="106"/>
      <c r="QA66" s="106"/>
      <c r="QB66" s="106"/>
      <c r="QC66" s="106"/>
      <c r="QD66" s="106"/>
      <c r="QE66" s="106"/>
      <c r="QF66" s="106"/>
      <c r="QG66" s="106"/>
      <c r="QH66" s="106"/>
      <c r="QI66" s="106"/>
      <c r="QJ66" s="106"/>
      <c r="QK66" s="106"/>
      <c r="QL66" s="106"/>
      <c r="QM66" s="106"/>
      <c r="QN66" s="106"/>
      <c r="QO66" s="106"/>
      <c r="QP66" s="106"/>
      <c r="QQ66" s="106"/>
      <c r="QR66" s="106"/>
      <c r="QS66" s="106"/>
      <c r="QT66" s="106"/>
      <c r="QU66" s="106"/>
      <c r="QV66" s="106"/>
      <c r="QW66" s="106"/>
      <c r="QX66" s="106"/>
      <c r="QY66" s="106"/>
      <c r="QZ66" s="106"/>
      <c r="RA66" s="106"/>
      <c r="RB66" s="106"/>
      <c r="RC66" s="106"/>
      <c r="RD66" s="106"/>
      <c r="RE66" s="106"/>
      <c r="RF66" s="106"/>
      <c r="RG66" s="106"/>
      <c r="RH66" s="106"/>
      <c r="RI66" s="106"/>
      <c r="RJ66" s="106"/>
      <c r="RK66" s="106"/>
      <c r="RL66" s="106"/>
      <c r="RM66" s="106"/>
      <c r="RN66" s="106"/>
      <c r="RO66" s="106"/>
      <c r="RP66" s="106"/>
      <c r="RQ66" s="106"/>
      <c r="RR66" s="106"/>
      <c r="RS66" s="106"/>
      <c r="RT66" s="106"/>
      <c r="RU66" s="106"/>
      <c r="RV66" s="106"/>
      <c r="RW66" s="106"/>
      <c r="RX66" s="106"/>
      <c r="RY66" s="106"/>
      <c r="RZ66" s="106"/>
      <c r="SA66" s="106"/>
      <c r="SB66" s="106"/>
      <c r="SC66" s="106"/>
      <c r="SD66" s="106"/>
      <c r="SE66" s="106"/>
      <c r="SF66" s="106"/>
      <c r="SG66" s="106"/>
      <c r="SH66" s="106"/>
      <c r="SI66" s="106"/>
      <c r="SJ66" s="106"/>
      <c r="SK66" s="106"/>
      <c r="SL66" s="106"/>
      <c r="SM66" s="106"/>
      <c r="SN66" s="106"/>
      <c r="SO66" s="106"/>
      <c r="SP66" s="106"/>
      <c r="SQ66" s="106"/>
      <c r="SR66" s="106"/>
      <c r="SS66" s="106"/>
      <c r="ST66" s="106"/>
      <c r="SU66" s="106"/>
      <c r="SV66" s="106"/>
      <c r="SW66" s="106"/>
      <c r="SX66" s="106"/>
      <c r="SY66" s="106"/>
      <c r="SZ66" s="106"/>
      <c r="TA66" s="106"/>
      <c r="TB66" s="106"/>
    </row>
    <row r="67" spans="1:522" s="27" customFormat="1" ht="18" customHeight="1" x14ac:dyDescent="0.25">
      <c r="A67" s="12"/>
      <c r="B67" s="11"/>
      <c r="C67" s="1"/>
      <c r="D67" s="4" t="s">
        <v>610</v>
      </c>
      <c r="E67" s="1">
        <v>12950</v>
      </c>
      <c r="F67" s="1"/>
      <c r="G67" s="4"/>
      <c r="H67"/>
      <c r="I67" s="1">
        <f t="shared" si="8"/>
        <v>6</v>
      </c>
      <c r="J67" s="12"/>
      <c r="K67" s="111"/>
      <c r="L67" s="111"/>
      <c r="M67" s="106"/>
      <c r="N67" s="106"/>
      <c r="O67" s="106"/>
      <c r="P67" s="106"/>
      <c r="Q67" s="106"/>
      <c r="R67" s="106"/>
      <c r="S67" s="111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11"/>
      <c r="CU67" s="106"/>
      <c r="CV67" s="111"/>
      <c r="CW67" s="106"/>
      <c r="CX67" s="106"/>
      <c r="CY67" s="106"/>
      <c r="CZ67" s="106"/>
      <c r="DA67" s="106"/>
      <c r="DB67" s="106"/>
      <c r="DC67" s="106"/>
      <c r="DD67" s="111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11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97"/>
      <c r="JI67" s="97"/>
      <c r="JJ67" s="97"/>
      <c r="JK67" s="97"/>
      <c r="JL67" s="97"/>
      <c r="JM67" s="97"/>
      <c r="JN67" s="97"/>
      <c r="JO67" s="97"/>
      <c r="JP67" s="106"/>
      <c r="JQ67" s="106"/>
      <c r="JR67" s="106"/>
      <c r="JS67" s="106"/>
      <c r="JT67" s="106"/>
      <c r="JU67" s="106"/>
      <c r="JV67" s="106"/>
      <c r="JW67" s="106"/>
      <c r="JX67" s="111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 t="s">
        <v>307</v>
      </c>
      <c r="PJ67" s="106"/>
      <c r="PK67" s="106"/>
      <c r="PL67" s="106">
        <v>1</v>
      </c>
      <c r="PM67" s="106"/>
      <c r="PN67" s="106"/>
      <c r="PO67" s="106"/>
      <c r="PP67" s="106"/>
      <c r="PQ67" s="106"/>
      <c r="PR67" s="106"/>
      <c r="PS67" s="106"/>
      <c r="PT67" s="106"/>
      <c r="PU67" s="106"/>
      <c r="PV67" s="111" t="s">
        <v>307</v>
      </c>
      <c r="PW67" s="106"/>
      <c r="PX67" s="106">
        <v>3</v>
      </c>
      <c r="PY67" s="106"/>
      <c r="PZ67" s="106"/>
      <c r="QA67" s="106"/>
      <c r="QB67" s="106"/>
      <c r="QC67" s="106"/>
      <c r="QD67" s="106"/>
      <c r="QE67" s="106"/>
      <c r="QF67" s="106"/>
      <c r="QG67" s="106"/>
      <c r="QH67" s="106"/>
      <c r="QI67" s="106"/>
      <c r="QJ67" s="106"/>
      <c r="QK67" s="106"/>
      <c r="QL67" s="106"/>
      <c r="QM67" s="106"/>
      <c r="QN67" s="106"/>
      <c r="QO67" s="106"/>
      <c r="QP67" s="106"/>
      <c r="QQ67" s="106"/>
      <c r="QR67" s="106"/>
      <c r="QS67" s="106"/>
      <c r="QT67" s="106"/>
      <c r="QU67" s="106"/>
      <c r="QV67" s="106"/>
      <c r="QW67" s="106"/>
      <c r="QX67" s="106"/>
      <c r="QY67" s="106"/>
      <c r="QZ67" s="106"/>
      <c r="RA67" s="106"/>
      <c r="RB67" s="106"/>
      <c r="RC67" s="106"/>
      <c r="RD67" s="106"/>
      <c r="RE67" s="106"/>
      <c r="RF67" s="106"/>
      <c r="RG67" s="106"/>
      <c r="RH67" s="106"/>
      <c r="RI67" s="106"/>
      <c r="RJ67" s="106"/>
      <c r="RK67" s="106"/>
      <c r="RL67" s="106"/>
      <c r="RM67" s="106"/>
      <c r="RN67" s="106"/>
      <c r="RO67" s="106"/>
      <c r="RP67" s="106"/>
      <c r="RQ67" s="106"/>
      <c r="RR67" s="106"/>
      <c r="RS67" s="106"/>
      <c r="RT67" s="106"/>
      <c r="RU67" s="106"/>
      <c r="RV67" s="106"/>
      <c r="RW67" s="106"/>
      <c r="RX67" s="106"/>
      <c r="RY67" s="106"/>
      <c r="RZ67" s="106"/>
      <c r="SA67" s="106" t="s">
        <v>641</v>
      </c>
      <c r="SB67" s="106"/>
      <c r="SC67" s="106"/>
      <c r="SD67" s="106"/>
      <c r="SE67" s="106">
        <v>2</v>
      </c>
      <c r="SF67" s="106"/>
      <c r="SG67" s="106"/>
      <c r="SH67" s="106"/>
      <c r="SI67" s="106"/>
      <c r="SJ67" s="106"/>
      <c r="SK67" s="106"/>
      <c r="SL67" s="106"/>
      <c r="SM67" s="106"/>
      <c r="SN67" s="106"/>
      <c r="SO67" s="106"/>
      <c r="SP67" s="106"/>
      <c r="SQ67" s="106"/>
      <c r="SR67" s="106"/>
      <c r="SS67" s="106"/>
      <c r="ST67" s="106"/>
      <c r="SU67" s="106"/>
      <c r="SV67" s="106"/>
      <c r="SW67" s="106"/>
      <c r="SX67" s="106"/>
      <c r="SY67" s="106"/>
      <c r="SZ67" s="106"/>
      <c r="TA67" s="106"/>
      <c r="TB67" s="106"/>
    </row>
    <row r="68" spans="1:522" s="27" customFormat="1" ht="18" customHeight="1" x14ac:dyDescent="0.25">
      <c r="A68" s="12">
        <v>32</v>
      </c>
      <c r="B68" s="11" t="s">
        <v>248</v>
      </c>
      <c r="C68" s="1">
        <v>9708</v>
      </c>
      <c r="D68" s="4" t="s">
        <v>249</v>
      </c>
      <c r="E68" s="1">
        <v>11392</v>
      </c>
      <c r="F68" s="1">
        <v>2014</v>
      </c>
      <c r="G68" s="4" t="s">
        <v>210</v>
      </c>
      <c r="H68"/>
      <c r="I68" s="1">
        <f t="shared" si="5"/>
        <v>5</v>
      </c>
      <c r="J68" s="12">
        <f>Tabuľka1[[#This Row],[Stĺpec8]]</f>
        <v>5</v>
      </c>
      <c r="K68" s="111"/>
      <c r="L68" s="111"/>
      <c r="M68" s="106"/>
      <c r="N68" s="106"/>
      <c r="O68" s="106"/>
      <c r="P68" s="106"/>
      <c r="Q68" s="106"/>
      <c r="R68" s="106"/>
      <c r="S68" s="111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11"/>
      <c r="CU68" s="106"/>
      <c r="CV68" s="111"/>
      <c r="CW68" s="106"/>
      <c r="CX68" s="106"/>
      <c r="CY68" s="106"/>
      <c r="CZ68" s="106"/>
      <c r="DA68" s="106"/>
      <c r="DB68" s="106"/>
      <c r="DC68" s="106"/>
      <c r="DD68" s="111"/>
      <c r="DE68" s="106"/>
      <c r="DF68" s="106">
        <v>1</v>
      </c>
      <c r="DG68" s="106">
        <v>3</v>
      </c>
      <c r="DH68" s="106"/>
      <c r="DI68" s="106"/>
      <c r="DJ68" s="106"/>
      <c r="DK68" s="106"/>
      <c r="DL68" s="106"/>
      <c r="DM68" s="106"/>
      <c r="DN68" s="106">
        <v>1</v>
      </c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11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97"/>
      <c r="JI68" s="97"/>
      <c r="JJ68" s="97"/>
      <c r="JK68" s="97"/>
      <c r="JL68" s="97"/>
      <c r="JM68" s="97"/>
      <c r="JN68" s="97"/>
      <c r="JO68" s="97"/>
      <c r="JP68" s="106"/>
      <c r="JQ68" s="106"/>
      <c r="JR68" s="106"/>
      <c r="JS68" s="106"/>
      <c r="JT68" s="106"/>
      <c r="JU68" s="106"/>
      <c r="JV68" s="106"/>
      <c r="JW68" s="106"/>
      <c r="JX68" s="111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11"/>
      <c r="KS68" s="106"/>
      <c r="KT68" s="111"/>
      <c r="KU68" s="106"/>
      <c r="KV68" s="106"/>
      <c r="KW68" s="106"/>
      <c r="KX68" s="106"/>
      <c r="KY68" s="106"/>
      <c r="KZ68" s="106" t="s">
        <v>307</v>
      </c>
      <c r="LA68" s="111"/>
      <c r="LB68" s="106"/>
      <c r="LC68" s="106"/>
      <c r="LD68" s="106"/>
      <c r="LE68" s="106"/>
      <c r="LF68" s="106"/>
      <c r="LG68" s="106"/>
      <c r="LH68" s="106"/>
      <c r="LI68" s="106"/>
      <c r="LJ68" s="111" t="s">
        <v>307</v>
      </c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  <c r="PJ68" s="106"/>
      <c r="PK68" s="106"/>
      <c r="PL68" s="106"/>
      <c r="PM68" s="106"/>
      <c r="PN68" s="106"/>
      <c r="PO68" s="106"/>
      <c r="PP68" s="106"/>
      <c r="PQ68" s="106"/>
      <c r="PR68" s="106"/>
      <c r="PS68" s="106"/>
      <c r="PT68" s="106"/>
      <c r="PU68" s="106"/>
      <c r="PV68" s="106"/>
      <c r="PW68" s="106"/>
      <c r="PX68" s="106"/>
      <c r="PY68" s="106"/>
      <c r="PZ68" s="106"/>
      <c r="QA68" s="106"/>
      <c r="QB68" s="106"/>
      <c r="QC68" s="106"/>
      <c r="QD68" s="106"/>
      <c r="QE68" s="106"/>
      <c r="QF68" s="106"/>
      <c r="QG68" s="106"/>
      <c r="QH68" s="106"/>
      <c r="QI68" s="106"/>
      <c r="QJ68" s="106"/>
      <c r="QK68" s="106"/>
      <c r="QL68" s="106"/>
      <c r="QM68" s="106"/>
      <c r="QN68" s="106"/>
      <c r="QO68" s="106"/>
      <c r="QP68" s="106"/>
      <c r="QQ68" s="106"/>
      <c r="QR68" s="106"/>
      <c r="QS68" s="106"/>
      <c r="QT68" s="106"/>
      <c r="QU68" s="106"/>
      <c r="QV68" s="106"/>
      <c r="QW68" s="106"/>
      <c r="QX68" s="106"/>
      <c r="QY68" s="106"/>
      <c r="QZ68" s="106"/>
      <c r="RA68" s="106"/>
      <c r="RB68" s="106"/>
      <c r="RC68" s="106"/>
      <c r="RD68" s="106"/>
      <c r="RE68" s="106"/>
      <c r="RF68" s="106"/>
      <c r="RG68" s="106"/>
      <c r="RH68" s="106"/>
      <c r="RI68" s="106"/>
      <c r="RJ68" s="106"/>
      <c r="RK68" s="106"/>
      <c r="RL68" s="106"/>
      <c r="RM68" s="106"/>
      <c r="RN68" s="106"/>
      <c r="RO68" s="106"/>
      <c r="RP68" s="106"/>
      <c r="RQ68" s="106"/>
      <c r="RR68" s="106"/>
      <c r="RS68" s="106"/>
      <c r="RT68" s="106"/>
      <c r="RU68" s="106"/>
      <c r="RV68" s="106"/>
      <c r="RW68" s="106"/>
      <c r="RX68" s="106"/>
      <c r="RY68" s="106"/>
      <c r="RZ68" s="106"/>
      <c r="SA68" s="106"/>
      <c r="SB68" s="106"/>
      <c r="SC68" s="106"/>
      <c r="SD68" s="106"/>
      <c r="SE68" s="106"/>
      <c r="SF68" s="106"/>
      <c r="SG68" s="106"/>
      <c r="SH68" s="106"/>
      <c r="SI68" s="106"/>
      <c r="SJ68" s="106"/>
      <c r="SK68" s="106"/>
      <c r="SL68" s="106"/>
      <c r="SM68" s="106"/>
      <c r="SN68" s="106"/>
      <c r="SO68" s="106"/>
      <c r="SP68" s="106"/>
      <c r="SQ68" s="106"/>
      <c r="SR68" s="106"/>
      <c r="SS68" s="106"/>
      <c r="ST68" s="106"/>
      <c r="SU68" s="106"/>
      <c r="SV68" s="106"/>
      <c r="SW68" s="106"/>
      <c r="SX68" s="106"/>
      <c r="SY68" s="106"/>
      <c r="SZ68" s="106"/>
      <c r="TA68" s="106"/>
      <c r="TB68" s="106"/>
    </row>
    <row r="69" spans="1:522" s="27" customFormat="1" ht="18" customHeight="1" x14ac:dyDescent="0.25">
      <c r="A69" s="12">
        <v>33</v>
      </c>
      <c r="B69" s="11" t="s">
        <v>443</v>
      </c>
      <c r="C69" s="1">
        <v>10257</v>
      </c>
      <c r="D69" t="s">
        <v>130</v>
      </c>
      <c r="E69" s="1">
        <v>9019</v>
      </c>
      <c r="F69" s="1"/>
      <c r="G69" t="s">
        <v>49</v>
      </c>
      <c r="H69"/>
      <c r="I69" s="1">
        <f t="shared" ref="I69:I70" si="9">SUM(K69:TB69)</f>
        <v>0</v>
      </c>
      <c r="J69" s="12">
        <f>Tabuľka1[[#This Row],[Stĺpec8]]+I70</f>
        <v>4</v>
      </c>
      <c r="K69" s="111"/>
      <c r="L69" s="111"/>
      <c r="M69" s="106"/>
      <c r="N69" s="106"/>
      <c r="O69" s="106"/>
      <c r="P69" s="106"/>
      <c r="Q69" s="106"/>
      <c r="R69" s="111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11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11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11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11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 t="s">
        <v>307</v>
      </c>
      <c r="FZ69" s="106" t="s">
        <v>307</v>
      </c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97"/>
      <c r="JI69" s="97"/>
      <c r="JJ69" s="97"/>
      <c r="JK69" s="97"/>
      <c r="JL69" s="97"/>
      <c r="JM69" s="97"/>
      <c r="JN69" s="97"/>
      <c r="JO69" s="97"/>
      <c r="JP69" s="106"/>
      <c r="JQ69" s="106"/>
      <c r="JR69" s="106"/>
      <c r="JS69" s="106"/>
      <c r="JT69" s="106"/>
      <c r="JU69" s="106"/>
      <c r="JV69" s="106"/>
      <c r="JW69" s="106"/>
      <c r="JX69" s="111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11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  <c r="PJ69" s="106"/>
      <c r="PK69" s="106"/>
      <c r="PL69" s="106"/>
      <c r="PM69" s="106"/>
      <c r="PN69" s="106"/>
      <c r="PO69" s="106"/>
      <c r="PP69" s="106"/>
      <c r="PQ69" s="106"/>
      <c r="PR69" s="106"/>
      <c r="PS69" s="106"/>
      <c r="PT69" s="106"/>
      <c r="PU69" s="106"/>
      <c r="PV69" s="106"/>
      <c r="PW69" s="106"/>
      <c r="PX69" s="106"/>
      <c r="PY69" s="106"/>
      <c r="PZ69" s="106"/>
      <c r="QA69" s="106"/>
      <c r="QB69" s="106"/>
      <c r="QC69" s="106"/>
      <c r="QD69" s="106"/>
      <c r="QE69" s="106"/>
      <c r="QF69" s="106"/>
      <c r="QG69" s="106"/>
      <c r="QH69" s="106"/>
      <c r="QI69" s="106"/>
      <c r="QJ69" s="106"/>
      <c r="QK69" s="106"/>
      <c r="QL69" s="106"/>
      <c r="QM69" s="106"/>
      <c r="QN69" s="106"/>
      <c r="QO69" s="106"/>
      <c r="QP69" s="106"/>
      <c r="QQ69" s="106"/>
      <c r="QR69" s="106"/>
      <c r="QS69" s="106"/>
      <c r="QT69" s="106"/>
      <c r="QU69" s="106"/>
      <c r="QV69" s="106"/>
      <c r="QW69" s="106"/>
      <c r="QX69" s="106"/>
      <c r="QY69" s="106"/>
      <c r="QZ69" s="106"/>
      <c r="RA69" s="106"/>
      <c r="RB69" s="106"/>
      <c r="RC69" s="106"/>
      <c r="RD69" s="106"/>
      <c r="RE69" s="106"/>
      <c r="RF69" s="106"/>
      <c r="RG69" s="106"/>
      <c r="RH69" s="106"/>
      <c r="RI69" s="106"/>
      <c r="RJ69" s="106"/>
      <c r="RK69" s="106"/>
      <c r="RL69" s="106"/>
      <c r="RM69" s="106"/>
      <c r="RN69" s="106"/>
      <c r="RO69" s="106"/>
      <c r="RP69" s="106"/>
      <c r="RQ69" s="106"/>
      <c r="RR69" s="106"/>
      <c r="RS69" s="106"/>
      <c r="RT69" s="106"/>
      <c r="RU69" s="106"/>
      <c r="RV69" s="106"/>
      <c r="RW69" s="106"/>
      <c r="RX69" s="106"/>
      <c r="RY69" s="106"/>
      <c r="RZ69" s="106"/>
      <c r="SA69" s="106"/>
      <c r="SB69" s="106"/>
      <c r="SC69" s="106"/>
      <c r="SD69" s="106"/>
      <c r="SE69" s="106"/>
      <c r="SF69" s="106"/>
      <c r="SG69" s="106"/>
      <c r="SH69" s="106"/>
      <c r="SI69" s="106"/>
      <c r="SJ69" s="106"/>
      <c r="SK69" s="106"/>
      <c r="SL69" s="106"/>
      <c r="SM69" s="106"/>
      <c r="SN69" s="106"/>
      <c r="SO69" s="106"/>
      <c r="SP69" s="106"/>
      <c r="SQ69" s="106"/>
      <c r="SR69" s="106"/>
      <c r="SS69" s="106"/>
      <c r="ST69" s="106"/>
      <c r="SU69" s="106"/>
      <c r="SV69" s="106"/>
      <c r="SW69" s="106"/>
      <c r="SX69" s="106"/>
      <c r="SY69" s="106"/>
      <c r="SZ69" s="106"/>
      <c r="TA69" s="106"/>
      <c r="TB69" s="106"/>
    </row>
    <row r="70" spans="1:522" s="27" customFormat="1" ht="18" customHeight="1" x14ac:dyDescent="0.25">
      <c r="A70" s="12"/>
      <c r="B70" s="11"/>
      <c r="C70" s="1"/>
      <c r="D70" t="s">
        <v>269</v>
      </c>
      <c r="E70" s="1">
        <v>12573</v>
      </c>
      <c r="F70" s="1"/>
      <c r="G70"/>
      <c r="H70"/>
      <c r="I70" s="1">
        <f t="shared" si="9"/>
        <v>4</v>
      </c>
      <c r="J70" s="12"/>
      <c r="K70" s="111"/>
      <c r="L70" s="111"/>
      <c r="M70" s="106"/>
      <c r="N70" s="106"/>
      <c r="O70" s="106"/>
      <c r="P70" s="106"/>
      <c r="Q70" s="106"/>
      <c r="R70" s="111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11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11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11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11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97"/>
      <c r="JI70" s="97"/>
      <c r="JJ70" s="97"/>
      <c r="JK70" s="97"/>
      <c r="JL70" s="97"/>
      <c r="JM70" s="97"/>
      <c r="JN70" s="97"/>
      <c r="JO70" s="97"/>
      <c r="JP70" s="106"/>
      <c r="JQ70" s="106"/>
      <c r="JR70" s="106"/>
      <c r="JS70" s="106"/>
      <c r="JT70" s="106"/>
      <c r="JU70" s="106"/>
      <c r="JV70" s="106"/>
      <c r="JW70" s="106"/>
      <c r="JX70" s="111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11"/>
      <c r="KT70" s="106"/>
      <c r="KU70" s="106"/>
      <c r="KV70" s="106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/>
      <c r="LP70" s="106"/>
      <c r="LQ70" s="106"/>
      <c r="LR70" s="106"/>
      <c r="LS70" s="106"/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  <c r="PJ70" s="106"/>
      <c r="PK70" s="106"/>
      <c r="PL70" s="106"/>
      <c r="PM70" s="106"/>
      <c r="PN70" s="106"/>
      <c r="PO70" s="106"/>
      <c r="PP70" s="106"/>
      <c r="PQ70" s="106"/>
      <c r="PR70" s="106"/>
      <c r="PS70" s="106"/>
      <c r="PT70" s="106"/>
      <c r="PU70" s="106"/>
      <c r="PV70" s="106"/>
      <c r="PW70" s="106"/>
      <c r="PX70" s="106"/>
      <c r="PY70" s="106"/>
      <c r="PZ70" s="106"/>
      <c r="QA70" s="106"/>
      <c r="QB70" s="106"/>
      <c r="QC70" s="106"/>
      <c r="QD70" s="106"/>
      <c r="QE70" s="106"/>
      <c r="QF70" s="106"/>
      <c r="QG70" s="106"/>
      <c r="QH70" s="106"/>
      <c r="QI70" s="106"/>
      <c r="QJ70" s="106"/>
      <c r="QK70" s="106"/>
      <c r="QL70" s="106"/>
      <c r="QM70" s="106"/>
      <c r="QN70" s="106"/>
      <c r="QO70" s="106"/>
      <c r="QP70" s="106"/>
      <c r="QQ70" s="106"/>
      <c r="QR70" s="106"/>
      <c r="QS70" s="106"/>
      <c r="QT70" s="106"/>
      <c r="QU70" s="106"/>
      <c r="QV70" s="106"/>
      <c r="QW70" s="106"/>
      <c r="QX70" s="106"/>
      <c r="QY70" s="106"/>
      <c r="QZ70" s="106"/>
      <c r="RA70" s="106"/>
      <c r="RB70" s="106"/>
      <c r="RC70" s="106"/>
      <c r="RD70" s="106"/>
      <c r="RE70" s="106"/>
      <c r="RF70" s="106"/>
      <c r="RG70" s="106"/>
      <c r="RH70" s="106"/>
      <c r="RI70" s="106"/>
      <c r="RJ70" s="106"/>
      <c r="RK70" s="106"/>
      <c r="RL70" s="106"/>
      <c r="RM70" s="106"/>
      <c r="RN70" s="106"/>
      <c r="RO70" s="106"/>
      <c r="RP70" s="106"/>
      <c r="RQ70" s="106"/>
      <c r="RR70" s="106"/>
      <c r="RS70" s="106"/>
      <c r="RT70" s="106"/>
      <c r="RU70" s="106">
        <f>2+2</f>
        <v>4</v>
      </c>
      <c r="RV70" s="106" t="s">
        <v>307</v>
      </c>
      <c r="RW70" s="106"/>
      <c r="RX70" s="106"/>
      <c r="RY70" s="106"/>
      <c r="RZ70" s="106"/>
      <c r="SA70" s="106"/>
      <c r="SB70" s="106"/>
      <c r="SC70" s="106"/>
      <c r="SD70" s="106"/>
      <c r="SE70" s="106"/>
      <c r="SF70" s="106"/>
      <c r="SG70" s="106"/>
      <c r="SH70" s="106"/>
      <c r="SI70" s="106"/>
      <c r="SJ70" s="106"/>
      <c r="SK70" s="106"/>
      <c r="SL70" s="106"/>
      <c r="SM70" s="106"/>
      <c r="SN70" s="106"/>
      <c r="SO70" s="106"/>
      <c r="SP70" s="106"/>
      <c r="SQ70" s="106"/>
      <c r="SR70" s="106"/>
      <c r="SS70" s="106"/>
      <c r="ST70" s="106"/>
      <c r="SU70" s="106"/>
      <c r="SV70" s="106"/>
      <c r="SW70" s="106"/>
      <c r="SX70" s="106"/>
      <c r="SY70" s="106"/>
      <c r="SZ70" s="106"/>
      <c r="TA70" s="106"/>
      <c r="TB70" s="106"/>
    </row>
    <row r="71" spans="1:522" s="27" customFormat="1" ht="18" customHeight="1" x14ac:dyDescent="0.25">
      <c r="A71" s="12"/>
      <c r="B71" s="11" t="s">
        <v>434</v>
      </c>
      <c r="C71" s="1">
        <v>9935</v>
      </c>
      <c r="D71" s="4" t="s">
        <v>435</v>
      </c>
      <c r="E71" s="1">
        <v>12695</v>
      </c>
      <c r="F71" s="1"/>
      <c r="G71" s="4" t="s">
        <v>49</v>
      </c>
      <c r="H71"/>
      <c r="I71" s="1">
        <f>SUM(K71:TB71)</f>
        <v>4</v>
      </c>
      <c r="J71" s="12">
        <f>Tabuľka1[[#This Row],[Stĺpec8]]</f>
        <v>4</v>
      </c>
      <c r="K71" s="111"/>
      <c r="L71" s="111"/>
      <c r="M71" s="106"/>
      <c r="N71" s="106"/>
      <c r="O71" s="106"/>
      <c r="P71" s="106"/>
      <c r="Q71" s="106"/>
      <c r="R71" s="106"/>
      <c r="S71" s="111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11"/>
      <c r="CU71" s="106"/>
      <c r="CV71" s="111"/>
      <c r="CW71" s="106"/>
      <c r="CX71" s="106"/>
      <c r="CY71" s="106"/>
      <c r="CZ71" s="106"/>
      <c r="DA71" s="106"/>
      <c r="DB71" s="106"/>
      <c r="DC71" s="106"/>
      <c r="DD71" s="111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11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>
        <v>1</v>
      </c>
      <c r="FZ71" s="106"/>
      <c r="GA71" s="106">
        <v>2</v>
      </c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  <c r="IV71" s="106"/>
      <c r="IW71" s="106"/>
      <c r="IX71" s="106"/>
      <c r="IY71" s="106"/>
      <c r="IZ71" s="106"/>
      <c r="JA71" s="106"/>
      <c r="JB71" s="106"/>
      <c r="JC71" s="106"/>
      <c r="JD71" s="106"/>
      <c r="JE71" s="106"/>
      <c r="JF71" s="106"/>
      <c r="JG71" s="106"/>
      <c r="JH71" s="97"/>
      <c r="JI71" s="97"/>
      <c r="JJ71" s="97"/>
      <c r="JK71" s="97"/>
      <c r="JL71" s="97"/>
      <c r="JM71" s="97"/>
      <c r="JN71" s="97"/>
      <c r="JO71" s="97"/>
      <c r="JP71" s="106"/>
      <c r="JQ71" s="106"/>
      <c r="JR71" s="106"/>
      <c r="JS71" s="106"/>
      <c r="JT71" s="106"/>
      <c r="JU71" s="106"/>
      <c r="JV71" s="106"/>
      <c r="JW71" s="106"/>
      <c r="JX71" s="111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06"/>
      <c r="KN71" s="106"/>
      <c r="KO71" s="106"/>
      <c r="KP71" s="106"/>
      <c r="KQ71" s="106"/>
      <c r="KR71" s="111"/>
      <c r="KS71" s="111"/>
      <c r="KT71" s="106"/>
      <c r="KU71" s="106"/>
      <c r="KV71" s="106"/>
      <c r="KW71" s="106"/>
      <c r="KX71" s="106"/>
      <c r="KY71" s="106"/>
      <c r="KZ71" s="106"/>
      <c r="LA71" s="111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06"/>
      <c r="ND71" s="106"/>
      <c r="NE71" s="106"/>
      <c r="NF71" s="106"/>
      <c r="NG71" s="106"/>
      <c r="NH71" s="106"/>
      <c r="NI71" s="106"/>
      <c r="NJ71" s="106"/>
      <c r="NK71" s="106"/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  <c r="PJ71" s="106"/>
      <c r="PK71" s="106"/>
      <c r="PL71" s="106"/>
      <c r="PM71" s="106"/>
      <c r="PN71" s="106"/>
      <c r="PO71" s="106"/>
      <c r="PP71" s="106"/>
      <c r="PQ71" s="106"/>
      <c r="PR71" s="106"/>
      <c r="PS71" s="106"/>
      <c r="PT71" s="106"/>
      <c r="PU71" s="106"/>
      <c r="PV71" s="106"/>
      <c r="PW71" s="106"/>
      <c r="PX71" s="106"/>
      <c r="PY71" s="106"/>
      <c r="PZ71" s="106"/>
      <c r="QA71" s="106"/>
      <c r="QB71" s="106"/>
      <c r="QC71" s="106"/>
      <c r="QD71" s="106"/>
      <c r="QE71" s="106"/>
      <c r="QF71" s="106"/>
      <c r="QG71" s="106"/>
      <c r="QH71" s="106"/>
      <c r="QI71" s="106"/>
      <c r="QJ71" s="106"/>
      <c r="QK71" s="106"/>
      <c r="QL71" s="106"/>
      <c r="QM71" s="106"/>
      <c r="QN71" s="106"/>
      <c r="QO71" s="106"/>
      <c r="QP71" s="106"/>
      <c r="QQ71" s="106"/>
      <c r="QR71" s="106"/>
      <c r="QS71" s="106"/>
      <c r="QT71" s="106"/>
      <c r="QU71" s="106"/>
      <c r="QV71" s="106"/>
      <c r="QW71" s="106"/>
      <c r="QX71" s="106"/>
      <c r="QY71" s="106"/>
      <c r="QZ71" s="106"/>
      <c r="RA71" s="106"/>
      <c r="RB71" s="106"/>
      <c r="RC71" s="106"/>
      <c r="RD71" s="106"/>
      <c r="RE71" s="106"/>
      <c r="RF71" s="106"/>
      <c r="RG71" s="106"/>
      <c r="RH71" s="106"/>
      <c r="RI71" s="106"/>
      <c r="RJ71" s="106"/>
      <c r="RK71" s="106"/>
      <c r="RL71" s="106"/>
      <c r="RM71" s="106"/>
      <c r="RN71" s="106"/>
      <c r="RO71" s="106"/>
      <c r="RP71" s="106"/>
      <c r="RQ71" s="106"/>
      <c r="RR71" s="106"/>
      <c r="RS71" s="106"/>
      <c r="RT71" s="106"/>
      <c r="RU71" s="106"/>
      <c r="RV71" s="106" t="s">
        <v>307</v>
      </c>
      <c r="RW71" s="106">
        <v>1</v>
      </c>
      <c r="RX71" s="106"/>
      <c r="RY71" s="106"/>
      <c r="RZ71" s="106"/>
      <c r="SA71" s="106"/>
      <c r="SB71" s="106"/>
      <c r="SC71" s="106"/>
      <c r="SD71" s="106"/>
      <c r="SE71" s="106"/>
      <c r="SF71" s="106"/>
      <c r="SG71" s="106"/>
      <c r="SH71" s="106"/>
      <c r="SI71" s="106"/>
      <c r="SJ71" s="106"/>
      <c r="SK71" s="106"/>
      <c r="SL71" s="106"/>
      <c r="SM71" s="106"/>
      <c r="SN71" s="106"/>
      <c r="SO71" s="106"/>
      <c r="SP71" s="106"/>
      <c r="SQ71" s="106"/>
      <c r="SR71" s="106"/>
      <c r="SS71" s="106"/>
      <c r="ST71" s="106"/>
      <c r="SU71" s="106"/>
      <c r="SV71" s="106"/>
      <c r="SW71" s="106"/>
      <c r="SX71" s="106"/>
      <c r="SY71" s="106"/>
      <c r="SZ71" s="106"/>
      <c r="TA71" s="106"/>
      <c r="TB71" s="106"/>
    </row>
    <row r="72" spans="1:522" s="27" customFormat="1" ht="18" customHeight="1" x14ac:dyDescent="0.3">
      <c r="A72" s="12"/>
      <c r="B72" s="11" t="s">
        <v>250</v>
      </c>
      <c r="C72" s="1">
        <v>9725</v>
      </c>
      <c r="D72" s="4" t="s">
        <v>251</v>
      </c>
      <c r="E72" s="1">
        <v>10202</v>
      </c>
      <c r="F72" s="1">
        <v>2014</v>
      </c>
      <c r="G72" s="4" t="s">
        <v>210</v>
      </c>
      <c r="H72"/>
      <c r="I72" s="1">
        <f t="shared" si="5"/>
        <v>4</v>
      </c>
      <c r="J72" s="12">
        <f>Tabuľka1[[#This Row],[Stĺpec8]]</f>
        <v>4</v>
      </c>
      <c r="K72" s="111"/>
      <c r="L72" s="111"/>
      <c r="M72" s="106"/>
      <c r="N72" s="106"/>
      <c r="O72" s="106"/>
      <c r="P72" s="106"/>
      <c r="Q72" s="106"/>
      <c r="R72" s="106"/>
      <c r="S72" s="111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>
        <v>2</v>
      </c>
      <c r="CL72" s="106"/>
      <c r="CM72" s="106"/>
      <c r="CN72" s="106"/>
      <c r="CO72" s="106"/>
      <c r="CP72" s="106"/>
      <c r="CQ72" s="106"/>
      <c r="CR72" s="106"/>
      <c r="CS72" s="106"/>
      <c r="CT72" s="111">
        <v>2</v>
      </c>
      <c r="CU72" s="106"/>
      <c r="CV72" s="111"/>
      <c r="CW72" s="106"/>
      <c r="CX72" s="106"/>
      <c r="CY72" s="106"/>
      <c r="CZ72" s="106"/>
      <c r="DA72" s="106"/>
      <c r="DB72" s="106"/>
      <c r="DC72" s="106"/>
      <c r="DD72" s="111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11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97"/>
      <c r="JI72" s="97"/>
      <c r="JJ72" s="97"/>
      <c r="JK72" s="97"/>
      <c r="JL72" s="97"/>
      <c r="JM72" s="97"/>
      <c r="JN72" s="97"/>
      <c r="JO72" s="97"/>
      <c r="JP72" s="106"/>
      <c r="JQ72" s="106"/>
      <c r="JR72" s="106"/>
      <c r="JS72" s="106"/>
      <c r="JT72" s="106"/>
      <c r="JU72" s="106"/>
      <c r="JV72" s="106"/>
      <c r="JW72" s="106"/>
      <c r="JX72" s="111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11"/>
      <c r="KS72" s="111"/>
      <c r="KT72" s="106"/>
      <c r="KU72" s="106"/>
      <c r="KV72" s="106"/>
      <c r="KW72" s="106"/>
      <c r="KX72" s="106"/>
      <c r="KY72" s="106"/>
      <c r="KZ72" s="106"/>
      <c r="LA72" s="111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  <c r="PJ72" s="106"/>
      <c r="PK72" s="106"/>
      <c r="PL72" s="106"/>
      <c r="PM72" s="106"/>
      <c r="PN72" s="106"/>
      <c r="PO72" s="106"/>
      <c r="PP72" s="106"/>
      <c r="PQ72" s="106"/>
      <c r="PR72" s="106"/>
      <c r="PS72" s="106"/>
      <c r="PT72" s="106"/>
      <c r="PU72" s="106"/>
      <c r="PV72" s="106"/>
      <c r="PW72" s="106"/>
      <c r="PX72" s="106"/>
      <c r="PY72" s="106"/>
      <c r="PZ72" s="106"/>
      <c r="QA72" s="106"/>
      <c r="QB72" s="106"/>
      <c r="QC72" s="106"/>
      <c r="QD72" s="106"/>
      <c r="QE72" s="106"/>
      <c r="QF72" s="106"/>
      <c r="QG72" s="106"/>
      <c r="QH72" s="106"/>
      <c r="QI72" s="106"/>
      <c r="QJ72" s="106"/>
      <c r="QK72" s="106"/>
      <c r="QL72" s="106"/>
      <c r="QM72" s="106"/>
      <c r="QN72" s="106"/>
      <c r="QO72" s="106"/>
      <c r="QP72" s="106"/>
      <c r="QQ72" s="106"/>
      <c r="QR72" s="106"/>
      <c r="QS72" s="106"/>
      <c r="QT72" s="106"/>
      <c r="QU72" s="106"/>
      <c r="QV72" s="106"/>
      <c r="QW72" s="106"/>
      <c r="QX72" s="106"/>
      <c r="QY72" s="106"/>
      <c r="QZ72" s="106"/>
      <c r="RA72" s="106"/>
      <c r="RB72" s="106"/>
      <c r="RC72" s="106"/>
      <c r="RD72" s="106"/>
      <c r="RE72" s="106"/>
      <c r="RF72" s="106"/>
      <c r="RG72" s="106"/>
      <c r="RH72" s="106"/>
      <c r="RI72" s="106"/>
      <c r="RJ72" s="106"/>
      <c r="RK72" s="106"/>
      <c r="RL72" s="106"/>
      <c r="RM72" s="106"/>
      <c r="RN72" s="106"/>
      <c r="RO72" s="106"/>
      <c r="RP72" s="106"/>
      <c r="RQ72" s="106"/>
      <c r="RR72" s="106"/>
      <c r="RS72" s="106"/>
      <c r="RT72" s="106"/>
      <c r="RU72" s="106"/>
      <c r="RV72" s="106"/>
      <c r="RW72" s="106"/>
      <c r="RX72" s="106"/>
      <c r="RY72" s="106"/>
      <c r="RZ72" s="106"/>
      <c r="SA72" s="106"/>
      <c r="SB72" s="106"/>
      <c r="SC72" s="106"/>
      <c r="SD72" s="106"/>
      <c r="SE72" s="106"/>
      <c r="SF72" s="106"/>
      <c r="SG72" s="106"/>
      <c r="SH72" s="106"/>
      <c r="SI72" s="106"/>
      <c r="SJ72" s="106"/>
      <c r="SK72" s="106"/>
      <c r="SL72" s="106"/>
      <c r="SM72" s="106"/>
      <c r="SN72" s="106"/>
      <c r="SO72" s="106"/>
      <c r="SP72" s="106"/>
      <c r="SQ72" s="106"/>
      <c r="SR72" s="106"/>
      <c r="SS72" s="106"/>
      <c r="ST72" s="106"/>
      <c r="SU72" s="106"/>
      <c r="SV72" s="106"/>
      <c r="SW72" s="106"/>
      <c r="SX72" s="106"/>
      <c r="SY72" s="106"/>
      <c r="SZ72" s="106"/>
      <c r="TA72" s="106"/>
      <c r="TB72" s="106"/>
    </row>
    <row r="73" spans="1:522" s="27" customFormat="1" ht="18" customHeight="1" x14ac:dyDescent="0.25">
      <c r="A73" s="12">
        <v>36</v>
      </c>
      <c r="B73" s="11" t="s">
        <v>343</v>
      </c>
      <c r="C73" s="1">
        <v>9955</v>
      </c>
      <c r="D73" s="4" t="s">
        <v>344</v>
      </c>
      <c r="E73" s="1">
        <v>11717</v>
      </c>
      <c r="F73" s="1">
        <v>2011</v>
      </c>
      <c r="G73" s="4" t="s">
        <v>186</v>
      </c>
      <c r="H73"/>
      <c r="I73" s="1">
        <f t="shared" si="5"/>
        <v>3</v>
      </c>
      <c r="J73" s="12">
        <f>Tabuľka1[[#This Row],[Stĺpec8]]</f>
        <v>3</v>
      </c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>
        <v>3</v>
      </c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11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11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11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  <c r="IX73" s="106"/>
      <c r="IY73" s="106"/>
      <c r="IZ73" s="106"/>
      <c r="JA73" s="106"/>
      <c r="JB73" s="106"/>
      <c r="JC73" s="106"/>
      <c r="JD73" s="106"/>
      <c r="JE73" s="106"/>
      <c r="JF73" s="106"/>
      <c r="JG73" s="106"/>
      <c r="JH73" s="106"/>
      <c r="JI73" s="106"/>
      <c r="JJ73" s="106"/>
      <c r="JK73" s="106"/>
      <c r="JL73" s="106"/>
      <c r="JM73" s="106"/>
      <c r="JN73" s="106"/>
      <c r="JO73" s="106"/>
      <c r="JP73" s="106"/>
      <c r="JQ73" s="106"/>
      <c r="JR73" s="106"/>
      <c r="JS73" s="106"/>
      <c r="JT73" s="106"/>
      <c r="JU73" s="106"/>
      <c r="JV73" s="106"/>
      <c r="JW73" s="106"/>
      <c r="JX73" s="106"/>
      <c r="JY73" s="106"/>
      <c r="JZ73" s="106"/>
      <c r="KA73" s="106"/>
      <c r="KB73" s="106"/>
      <c r="KC73" s="106"/>
      <c r="KD73" s="106"/>
      <c r="KE73" s="106"/>
      <c r="KF73" s="106"/>
      <c r="KG73" s="106"/>
      <c r="KH73" s="106"/>
      <c r="KI73" s="106"/>
      <c r="KJ73" s="106"/>
      <c r="KK73" s="106"/>
      <c r="KL73" s="106"/>
      <c r="KM73" s="111"/>
      <c r="KN73" s="106"/>
      <c r="KO73" s="106"/>
      <c r="KP73" s="106"/>
      <c r="KQ73" s="106"/>
      <c r="KR73" s="106"/>
      <c r="KS73" s="111"/>
      <c r="KT73" s="106"/>
      <c r="KU73" s="106"/>
      <c r="KV73" s="106"/>
      <c r="KW73" s="106"/>
      <c r="KX73" s="106"/>
      <c r="KY73" s="106"/>
      <c r="KZ73" s="106"/>
      <c r="LA73" s="111"/>
      <c r="LB73" s="106"/>
      <c r="LC73" s="106"/>
      <c r="LD73" s="106"/>
      <c r="LE73" s="106"/>
      <c r="LF73" s="106"/>
      <c r="LG73" s="106"/>
      <c r="LH73" s="106"/>
      <c r="LI73" s="106"/>
      <c r="LJ73" s="106"/>
      <c r="LK73" s="106"/>
      <c r="LL73" s="106"/>
      <c r="LM73" s="106"/>
      <c r="LN73" s="106"/>
      <c r="LO73" s="106"/>
      <c r="LP73" s="106"/>
      <c r="LQ73" s="106"/>
      <c r="LR73" s="106"/>
      <c r="LS73" s="106"/>
      <c r="LT73" s="106"/>
      <c r="LU73" s="106"/>
      <c r="LV73" s="106"/>
      <c r="LW73" s="106"/>
      <c r="LX73" s="106"/>
      <c r="LY73" s="106"/>
      <c r="LZ73" s="106"/>
      <c r="MA73" s="106"/>
      <c r="MB73" s="106"/>
      <c r="MC73" s="106"/>
      <c r="MD73" s="106"/>
      <c r="ME73" s="106"/>
      <c r="MF73" s="106"/>
      <c r="MG73" s="106"/>
      <c r="MH73" s="106"/>
      <c r="MI73" s="106"/>
      <c r="MJ73" s="106"/>
      <c r="MK73" s="106"/>
      <c r="ML73" s="106"/>
      <c r="MM73" s="106"/>
      <c r="MN73" s="106"/>
      <c r="MO73" s="106"/>
      <c r="MP73" s="106"/>
      <c r="MQ73" s="106"/>
      <c r="MR73" s="106"/>
      <c r="MS73" s="106"/>
      <c r="MT73" s="106"/>
      <c r="MU73" s="106"/>
      <c r="MV73" s="106"/>
      <c r="MW73" s="106"/>
      <c r="MX73" s="106"/>
      <c r="MY73" s="106"/>
      <c r="MZ73" s="106"/>
      <c r="NA73" s="106"/>
      <c r="NB73" s="106"/>
      <c r="NC73" s="106"/>
      <c r="ND73" s="106"/>
      <c r="NE73" s="106"/>
      <c r="NF73" s="106"/>
      <c r="NG73" s="106"/>
      <c r="NH73" s="106"/>
      <c r="NI73" s="106"/>
      <c r="NJ73" s="106"/>
      <c r="NK73" s="106"/>
      <c r="NL73" s="106"/>
      <c r="NM73" s="106"/>
      <c r="NN73" s="106"/>
      <c r="NO73" s="106"/>
      <c r="NP73" s="106"/>
      <c r="NQ73" s="106"/>
      <c r="NR73" s="106"/>
      <c r="NS73" s="106"/>
      <c r="NT73" s="106"/>
      <c r="NU73" s="106"/>
      <c r="NV73" s="106"/>
      <c r="NW73" s="106"/>
      <c r="NX73" s="106"/>
      <c r="NY73" s="106"/>
      <c r="NZ73" s="106"/>
      <c r="OA73" s="106"/>
      <c r="OB73" s="106"/>
      <c r="OC73" s="106"/>
      <c r="OD73" s="106"/>
      <c r="OE73" s="106"/>
      <c r="OF73" s="106"/>
      <c r="OG73" s="106"/>
      <c r="OH73" s="106"/>
      <c r="OI73" s="106"/>
      <c r="OJ73" s="106"/>
      <c r="OK73" s="106"/>
      <c r="OL73" s="106"/>
      <c r="OM73" s="106"/>
      <c r="ON73" s="106"/>
      <c r="OO73" s="106"/>
      <c r="OP73" s="106"/>
      <c r="OQ73" s="106"/>
      <c r="OR73" s="106"/>
      <c r="OS73" s="106"/>
      <c r="OT73" s="106"/>
      <c r="OU73" s="106"/>
      <c r="OV73" s="106"/>
      <c r="OW73" s="106"/>
      <c r="OX73" s="106"/>
      <c r="OY73" s="106"/>
      <c r="OZ73" s="106"/>
      <c r="PA73" s="106"/>
      <c r="PB73" s="106"/>
      <c r="PC73" s="106"/>
      <c r="PD73" s="106"/>
      <c r="PE73" s="106"/>
      <c r="PF73" s="106"/>
      <c r="PG73" s="106"/>
      <c r="PH73" s="106"/>
      <c r="PI73" s="106"/>
      <c r="PJ73" s="106"/>
      <c r="PK73" s="106"/>
      <c r="PL73" s="106"/>
      <c r="PM73" s="106"/>
      <c r="PN73" s="106"/>
      <c r="PO73" s="106"/>
      <c r="PP73" s="106"/>
      <c r="PQ73" s="106"/>
      <c r="PR73" s="106"/>
      <c r="PS73" s="106"/>
      <c r="PT73" s="106"/>
      <c r="PU73" s="106"/>
      <c r="PV73" s="106"/>
      <c r="PW73" s="106"/>
      <c r="PX73" s="106"/>
      <c r="PY73" s="106"/>
      <c r="PZ73" s="106"/>
      <c r="QA73" s="106"/>
      <c r="QB73" s="106"/>
      <c r="QC73" s="106"/>
      <c r="QD73" s="106"/>
      <c r="QE73" s="106"/>
      <c r="QF73" s="106"/>
      <c r="QG73" s="106"/>
      <c r="QH73" s="106"/>
      <c r="QI73" s="106"/>
      <c r="QJ73" s="106"/>
      <c r="QK73" s="106"/>
      <c r="QL73" s="106"/>
      <c r="QM73" s="106"/>
      <c r="QN73" s="106"/>
      <c r="QO73" s="106"/>
      <c r="QP73" s="106"/>
      <c r="QQ73" s="106"/>
      <c r="QR73" s="106"/>
      <c r="QS73" s="106"/>
      <c r="QT73" s="106"/>
      <c r="QU73" s="106"/>
      <c r="QV73" s="106"/>
      <c r="QW73" s="106"/>
      <c r="QX73" s="106"/>
      <c r="QY73" s="106"/>
      <c r="QZ73" s="106"/>
      <c r="RA73" s="106"/>
      <c r="RB73" s="106"/>
      <c r="RC73" s="106"/>
      <c r="RD73" s="106"/>
      <c r="RE73" s="106"/>
      <c r="RF73" s="106"/>
      <c r="RG73" s="106"/>
      <c r="RH73" s="106"/>
      <c r="RI73" s="106"/>
      <c r="RJ73" s="106"/>
      <c r="RK73" s="106"/>
      <c r="RL73" s="106"/>
      <c r="RM73" s="106"/>
      <c r="RN73" s="106"/>
      <c r="RO73" s="106"/>
      <c r="RP73" s="106"/>
      <c r="RQ73" s="106"/>
      <c r="RR73" s="106"/>
      <c r="RS73" s="106"/>
      <c r="RT73" s="106"/>
      <c r="RU73" s="106"/>
      <c r="RV73" s="106"/>
      <c r="RW73" s="106"/>
      <c r="RX73" s="106"/>
      <c r="RY73" s="106"/>
      <c r="RZ73" s="106"/>
      <c r="SA73" s="106"/>
      <c r="SB73" s="106"/>
      <c r="SC73" s="106"/>
      <c r="SD73" s="106"/>
      <c r="SE73" s="106"/>
      <c r="SF73" s="106"/>
      <c r="SG73" s="106"/>
      <c r="SH73" s="106"/>
      <c r="SI73" s="106"/>
      <c r="SJ73" s="106"/>
      <c r="SK73" s="106"/>
      <c r="SL73" s="106"/>
      <c r="SM73" s="106"/>
      <c r="SN73" s="106"/>
      <c r="SO73" s="106"/>
      <c r="SP73" s="106"/>
      <c r="SQ73" s="106"/>
      <c r="SR73" s="106"/>
      <c r="SS73" s="106"/>
      <c r="ST73" s="106"/>
      <c r="SU73" s="106"/>
      <c r="SV73" s="106"/>
      <c r="SW73" s="106"/>
      <c r="SX73" s="106"/>
      <c r="SY73" s="106"/>
      <c r="SZ73" s="106"/>
      <c r="TA73" s="106"/>
      <c r="TB73" s="106"/>
    </row>
    <row r="74" spans="1:522" s="27" customFormat="1" ht="18" customHeight="1" x14ac:dyDescent="0.25">
      <c r="A74" s="12"/>
      <c r="B74" s="11" t="s">
        <v>445</v>
      </c>
      <c r="C74" s="1">
        <v>9918</v>
      </c>
      <c r="D74" s="4" t="s">
        <v>213</v>
      </c>
      <c r="E74" s="1">
        <v>8754</v>
      </c>
      <c r="F74" s="1"/>
      <c r="G74" s="4" t="s">
        <v>52</v>
      </c>
      <c r="H74"/>
      <c r="I74" s="1">
        <f t="shared" si="5"/>
        <v>3</v>
      </c>
      <c r="J74" s="12">
        <f>Tabuľka1[[#This Row],[Stĺpec8]]</f>
        <v>3</v>
      </c>
      <c r="K74" s="111"/>
      <c r="L74" s="111"/>
      <c r="M74" s="106"/>
      <c r="N74" s="106"/>
      <c r="O74" s="106"/>
      <c r="P74" s="106"/>
      <c r="Q74" s="106"/>
      <c r="R74" s="106"/>
      <c r="S74" s="111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11"/>
      <c r="CU74" s="106"/>
      <c r="CV74" s="111"/>
      <c r="CW74" s="106"/>
      <c r="CX74" s="106"/>
      <c r="CY74" s="106"/>
      <c r="CZ74" s="106"/>
      <c r="DA74" s="106"/>
      <c r="DB74" s="106"/>
      <c r="DC74" s="106"/>
      <c r="DD74" s="111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11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>
        <v>3</v>
      </c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/>
      <c r="IS74" s="106"/>
      <c r="IT74" s="106"/>
      <c r="IU74" s="106"/>
      <c r="IV74" s="106"/>
      <c r="IW74" s="106"/>
      <c r="IX74" s="106"/>
      <c r="IY74" s="106"/>
      <c r="IZ74" s="106"/>
      <c r="JA74" s="106"/>
      <c r="JB74" s="106"/>
      <c r="JC74" s="106"/>
      <c r="JD74" s="106"/>
      <c r="JE74" s="106"/>
      <c r="JF74" s="106"/>
      <c r="JG74" s="106"/>
      <c r="JH74" s="97"/>
      <c r="JI74" s="97"/>
      <c r="JJ74" s="97"/>
      <c r="JK74" s="97"/>
      <c r="JL74" s="97"/>
      <c r="JM74" s="97"/>
      <c r="JN74" s="97"/>
      <c r="JO74" s="97"/>
      <c r="JP74" s="106"/>
      <c r="JQ74" s="106"/>
      <c r="JR74" s="106"/>
      <c r="JS74" s="106"/>
      <c r="JT74" s="106"/>
      <c r="JU74" s="106"/>
      <c r="JV74" s="106"/>
      <c r="JW74" s="106"/>
      <c r="JX74" s="111"/>
      <c r="JY74" s="106"/>
      <c r="JZ74" s="106"/>
      <c r="KA74" s="106"/>
      <c r="KB74" s="106"/>
      <c r="KC74" s="106"/>
      <c r="KD74" s="106"/>
      <c r="KE74" s="106"/>
      <c r="KF74" s="106"/>
      <c r="KG74" s="106"/>
      <c r="KH74" s="106"/>
      <c r="KI74" s="106"/>
      <c r="KJ74" s="106"/>
      <c r="KK74" s="106"/>
      <c r="KL74" s="106"/>
      <c r="KM74" s="106"/>
      <c r="KN74" s="106"/>
      <c r="KO74" s="106"/>
      <c r="KP74" s="106"/>
      <c r="KQ74" s="106"/>
      <c r="KR74" s="106"/>
      <c r="KS74" s="106"/>
      <c r="KT74" s="106"/>
      <c r="KU74" s="106"/>
      <c r="KV74" s="106"/>
      <c r="KW74" s="106"/>
      <c r="KX74" s="106"/>
      <c r="KY74" s="106"/>
      <c r="KZ74" s="106"/>
      <c r="LA74" s="106"/>
      <c r="LB74" s="106"/>
      <c r="LC74" s="106"/>
      <c r="LD74" s="106"/>
      <c r="LE74" s="106"/>
      <c r="LF74" s="106"/>
      <c r="LG74" s="106"/>
      <c r="LH74" s="106"/>
      <c r="LI74" s="106"/>
      <c r="LJ74" s="106"/>
      <c r="LK74" s="106"/>
      <c r="LL74" s="106"/>
      <c r="LM74" s="106"/>
      <c r="LN74" s="106"/>
      <c r="LO74" s="106" t="s">
        <v>307</v>
      </c>
      <c r="LP74" s="106"/>
      <c r="LQ74" s="106"/>
      <c r="LR74" s="106"/>
      <c r="LS74" s="106"/>
      <c r="LT74" s="106"/>
      <c r="LU74" s="106"/>
      <c r="LV74" s="106"/>
      <c r="LW74" s="106"/>
      <c r="LX74" s="106"/>
      <c r="LY74" s="106"/>
      <c r="LZ74" s="106"/>
      <c r="MA74" s="106"/>
      <c r="MB74" s="106"/>
      <c r="MC74" s="106"/>
      <c r="MD74" s="106"/>
      <c r="ME74" s="106"/>
      <c r="MF74" s="106"/>
      <c r="MG74" s="106"/>
      <c r="MH74" s="106"/>
      <c r="MI74" s="106"/>
      <c r="MJ74" s="106"/>
      <c r="MK74" s="106"/>
      <c r="ML74" s="106"/>
      <c r="MM74" s="106"/>
      <c r="MN74" s="106"/>
      <c r="MO74" s="106"/>
      <c r="MP74" s="106"/>
      <c r="MQ74" s="106"/>
      <c r="MR74" s="106"/>
      <c r="MS74" s="106"/>
      <c r="MT74" s="106"/>
      <c r="MU74" s="106"/>
      <c r="MV74" s="106"/>
      <c r="MW74" s="106"/>
      <c r="MX74" s="106"/>
      <c r="MY74" s="106"/>
      <c r="MZ74" s="106"/>
      <c r="NA74" s="106"/>
      <c r="NB74" s="106"/>
      <c r="NC74" s="106"/>
      <c r="ND74" s="106"/>
      <c r="NE74" s="106"/>
      <c r="NF74" s="106"/>
      <c r="NG74" s="106"/>
      <c r="NH74" s="106"/>
      <c r="NI74" s="106"/>
      <c r="NJ74" s="106"/>
      <c r="NK74" s="106"/>
      <c r="NL74" s="106"/>
      <c r="NM74" s="106"/>
      <c r="NN74" s="106"/>
      <c r="NO74" s="106"/>
      <c r="NP74" s="106"/>
      <c r="NQ74" s="106"/>
      <c r="NR74" s="106"/>
      <c r="NS74" s="106"/>
      <c r="NT74" s="106"/>
      <c r="NU74" s="106"/>
      <c r="NV74" s="106"/>
      <c r="NW74" s="106"/>
      <c r="NX74" s="106"/>
      <c r="NY74" s="106"/>
      <c r="NZ74" s="106"/>
      <c r="OA74" s="106"/>
      <c r="OB74" s="106"/>
      <c r="OC74" s="106"/>
      <c r="OD74" s="106"/>
      <c r="OE74" s="106"/>
      <c r="OF74" s="106"/>
      <c r="OG74" s="106"/>
      <c r="OH74" s="106"/>
      <c r="OI74" s="106"/>
      <c r="OJ74" s="106"/>
      <c r="OK74" s="106"/>
      <c r="OL74" s="106"/>
      <c r="OM74" s="106"/>
      <c r="ON74" s="106"/>
      <c r="OO74" s="106"/>
      <c r="OP74" s="106"/>
      <c r="OQ74" s="106"/>
      <c r="OR74" s="106"/>
      <c r="OS74" s="106"/>
      <c r="OT74" s="106"/>
      <c r="OU74" s="106"/>
      <c r="OV74" s="106"/>
      <c r="OW74" s="106"/>
      <c r="OX74" s="106"/>
      <c r="OY74" s="106"/>
      <c r="OZ74" s="106"/>
      <c r="PA74" s="106"/>
      <c r="PB74" s="106"/>
      <c r="PC74" s="106"/>
      <c r="PD74" s="106"/>
      <c r="PE74" s="106"/>
      <c r="PF74" s="106"/>
      <c r="PG74" s="106"/>
      <c r="PH74" s="106"/>
      <c r="PI74" s="106"/>
      <c r="PJ74" s="106"/>
      <c r="PK74" s="106"/>
      <c r="PL74" s="106"/>
      <c r="PM74" s="106"/>
      <c r="PN74" s="106"/>
      <c r="PO74" s="106"/>
      <c r="PP74" s="106"/>
      <c r="PQ74" s="106"/>
      <c r="PR74" s="106"/>
      <c r="PS74" s="106"/>
      <c r="PT74" s="106"/>
      <c r="PU74" s="106"/>
      <c r="PV74" s="106"/>
      <c r="PW74" s="106"/>
      <c r="PX74" s="106"/>
      <c r="PY74" s="106"/>
      <c r="PZ74" s="106"/>
      <c r="QA74" s="106"/>
      <c r="QB74" s="106"/>
      <c r="QC74" s="106"/>
      <c r="QD74" s="106"/>
      <c r="QE74" s="106"/>
      <c r="QF74" s="106"/>
      <c r="QG74" s="106"/>
      <c r="QH74" s="106"/>
      <c r="QI74" s="106"/>
      <c r="QJ74" s="106"/>
      <c r="QK74" s="106"/>
      <c r="QL74" s="106"/>
      <c r="QM74" s="106"/>
      <c r="QN74" s="106"/>
      <c r="QO74" s="106"/>
      <c r="QP74" s="106"/>
      <c r="QQ74" s="106"/>
      <c r="QR74" s="106"/>
      <c r="QS74" s="106"/>
      <c r="QT74" s="106"/>
      <c r="QU74" s="106"/>
      <c r="QV74" s="106"/>
      <c r="QW74" s="106"/>
      <c r="QX74" s="106"/>
      <c r="QY74" s="106"/>
      <c r="QZ74" s="106"/>
      <c r="RA74" s="106"/>
      <c r="RB74" s="106"/>
      <c r="RC74" s="106"/>
      <c r="RD74" s="106"/>
      <c r="RE74" s="106"/>
      <c r="RF74" s="106"/>
      <c r="RG74" s="106"/>
      <c r="RH74" s="106"/>
      <c r="RI74" s="106"/>
      <c r="RJ74" s="106"/>
      <c r="RK74" s="106"/>
      <c r="RL74" s="106"/>
      <c r="RM74" s="106"/>
      <c r="RN74" s="106"/>
      <c r="RO74" s="106"/>
      <c r="RP74" s="106"/>
      <c r="RQ74" s="106"/>
      <c r="RR74" s="106"/>
      <c r="RS74" s="106"/>
      <c r="RT74" s="106"/>
      <c r="RU74" s="106"/>
      <c r="RV74" s="106"/>
      <c r="RW74" s="106"/>
      <c r="RX74" s="106"/>
      <c r="RY74" s="106"/>
      <c r="RZ74" s="106"/>
      <c r="SA74" s="106"/>
      <c r="SB74" s="106"/>
      <c r="SC74" s="106"/>
      <c r="SD74" s="106"/>
      <c r="SE74" s="106"/>
      <c r="SF74" s="106"/>
      <c r="SG74" s="106"/>
      <c r="SH74" s="106"/>
      <c r="SI74" s="106"/>
      <c r="SJ74" s="106"/>
      <c r="SK74" s="106"/>
      <c r="SL74" s="106"/>
      <c r="SM74" s="106"/>
      <c r="SN74" s="106"/>
      <c r="SO74" s="106"/>
      <c r="SP74" s="106"/>
      <c r="SQ74" s="106"/>
      <c r="SR74" s="106"/>
      <c r="SS74" s="106"/>
      <c r="ST74" s="106"/>
      <c r="SU74" s="106"/>
      <c r="SV74" s="106"/>
      <c r="SW74" s="106"/>
      <c r="SX74" s="106"/>
      <c r="SY74" s="106"/>
      <c r="SZ74" s="106"/>
      <c r="TA74" s="106"/>
      <c r="TB74" s="106"/>
    </row>
    <row r="75" spans="1:522" s="27" customFormat="1" ht="18" customHeight="1" x14ac:dyDescent="0.25">
      <c r="A75" s="12">
        <v>38</v>
      </c>
      <c r="B75" s="11" t="s">
        <v>407</v>
      </c>
      <c r="C75" s="1">
        <v>9763</v>
      </c>
      <c r="D75" s="4" t="s">
        <v>408</v>
      </c>
      <c r="E75" s="1">
        <v>12826</v>
      </c>
      <c r="F75" s="1"/>
      <c r="G75" s="4" t="s">
        <v>19</v>
      </c>
      <c r="H75"/>
      <c r="I75" s="1">
        <f t="shared" si="5"/>
        <v>2</v>
      </c>
      <c r="J75" s="12">
        <f>Tabuľka1[[#This Row],[Stĺpec8]]</f>
        <v>2</v>
      </c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11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11"/>
      <c r="DD75" s="106"/>
      <c r="DE75" s="106"/>
      <c r="DF75" s="106"/>
      <c r="DG75" s="106"/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/>
      <c r="EH75" s="106" t="s">
        <v>307</v>
      </c>
      <c r="EI75" s="106">
        <v>2</v>
      </c>
      <c r="EJ75" s="106"/>
      <c r="EK75" s="106"/>
      <c r="EL75" s="106"/>
      <c r="EM75" s="106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106"/>
      <c r="FE75" s="106"/>
      <c r="FF75" s="106"/>
      <c r="FG75" s="10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/>
      <c r="FX75" s="106"/>
      <c r="FY75" s="106"/>
      <c r="FZ75" s="106"/>
      <c r="GA75" s="106"/>
      <c r="GB75" s="106"/>
      <c r="GC75" s="106"/>
      <c r="GD75" s="106"/>
      <c r="GE75" s="106"/>
      <c r="GF75" s="106"/>
      <c r="GG75" s="106"/>
      <c r="GH75" s="106"/>
      <c r="GI75" s="106"/>
      <c r="GJ75" s="106"/>
      <c r="GK75" s="106"/>
      <c r="GL75" s="106"/>
      <c r="GM75" s="111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 t="s">
        <v>307</v>
      </c>
      <c r="HB75" s="106" t="s">
        <v>307</v>
      </c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  <c r="HT75" s="106"/>
      <c r="HU75" s="106"/>
      <c r="HV75" s="106"/>
      <c r="HW75" s="106"/>
      <c r="HX75" s="106"/>
      <c r="HY75" s="106"/>
      <c r="HZ75" s="106"/>
      <c r="IA75" s="106"/>
      <c r="IB75" s="106"/>
      <c r="IC75" s="106"/>
      <c r="ID75" s="106"/>
      <c r="IE75" s="106"/>
      <c r="IF75" s="106"/>
      <c r="IG75" s="106"/>
      <c r="IH75" s="106"/>
      <c r="II75" s="106"/>
      <c r="IJ75" s="106"/>
      <c r="IK75" s="106"/>
      <c r="IL75" s="106"/>
      <c r="IM75" s="106"/>
      <c r="IN75" s="106"/>
      <c r="IO75" s="106"/>
      <c r="IP75" s="106" t="s">
        <v>307</v>
      </c>
      <c r="IQ75" s="106" t="s">
        <v>307</v>
      </c>
      <c r="IR75" s="106"/>
      <c r="IS75" s="106"/>
      <c r="IT75" s="106"/>
      <c r="IU75" s="106"/>
      <c r="IV75" s="106"/>
      <c r="IW75" s="106"/>
      <c r="IX75" s="106"/>
      <c r="IY75" s="106"/>
      <c r="IZ75" s="106"/>
      <c r="JA75" s="106"/>
      <c r="JB75" s="106"/>
      <c r="JC75" s="106"/>
      <c r="JD75" s="106"/>
      <c r="JE75" s="106"/>
      <c r="JF75" s="106"/>
      <c r="JG75" s="106"/>
      <c r="JH75" s="106"/>
      <c r="JI75" s="106"/>
      <c r="JJ75" s="106"/>
      <c r="JK75" s="106"/>
      <c r="JL75" s="106"/>
      <c r="JM75" s="106"/>
      <c r="JN75" s="106"/>
      <c r="JO75" s="106"/>
      <c r="JP75" s="106"/>
      <c r="JQ75" s="106"/>
      <c r="JR75" s="106"/>
      <c r="JS75" s="106"/>
      <c r="JT75" s="106"/>
      <c r="JU75" s="106"/>
      <c r="JV75" s="106"/>
      <c r="JW75" s="106"/>
      <c r="JX75" s="106"/>
      <c r="JY75" s="106"/>
      <c r="JZ75" s="106"/>
      <c r="KA75" s="106"/>
      <c r="KB75" s="106"/>
      <c r="KC75" s="106"/>
      <c r="KD75" s="106"/>
      <c r="KE75" s="106"/>
      <c r="KF75" s="106"/>
      <c r="KG75" s="106"/>
      <c r="KH75" s="106"/>
      <c r="KI75" s="106"/>
      <c r="KJ75" s="106"/>
      <c r="KK75" s="106"/>
      <c r="KL75" s="106"/>
      <c r="KM75" s="111"/>
      <c r="KN75" s="106"/>
      <c r="KO75" s="106"/>
      <c r="KP75" s="106"/>
      <c r="KQ75" s="106"/>
      <c r="KR75" s="106"/>
      <c r="KS75" s="111"/>
      <c r="KT75" s="106"/>
      <c r="KU75" s="106"/>
      <c r="KV75" s="106"/>
      <c r="KW75" s="106"/>
      <c r="KX75" s="106"/>
      <c r="KY75" s="106"/>
      <c r="KZ75" s="106"/>
      <c r="LA75" s="111"/>
      <c r="LB75" s="106"/>
      <c r="LC75" s="106"/>
      <c r="LD75" s="106"/>
      <c r="LE75" s="106"/>
      <c r="LF75" s="106"/>
      <c r="LG75" s="106"/>
      <c r="LH75" s="106"/>
      <c r="LI75" s="106"/>
      <c r="LJ75" s="106"/>
      <c r="LK75" s="106"/>
      <c r="LL75" s="106"/>
      <c r="LM75" s="106"/>
      <c r="LN75" s="106"/>
      <c r="LO75" s="106"/>
      <c r="LP75" s="106"/>
      <c r="LQ75" s="106"/>
      <c r="LR75" s="106"/>
      <c r="LS75" s="106"/>
      <c r="LT75" s="106"/>
      <c r="LU75" s="106"/>
      <c r="LV75" s="106"/>
      <c r="LW75" s="106"/>
      <c r="LX75" s="106"/>
      <c r="LY75" s="106"/>
      <c r="LZ75" s="106"/>
      <c r="MA75" s="106"/>
      <c r="MB75" s="106"/>
      <c r="MC75" s="106"/>
      <c r="MD75" s="106"/>
      <c r="ME75" s="106"/>
      <c r="MF75" s="106"/>
      <c r="MG75" s="106"/>
      <c r="MH75" s="106"/>
      <c r="MI75" s="106"/>
      <c r="MJ75" s="106"/>
      <c r="MK75" s="106"/>
      <c r="ML75" s="106"/>
      <c r="MM75" s="106"/>
      <c r="MN75" s="106"/>
      <c r="MO75" s="106"/>
      <c r="MP75" s="106"/>
      <c r="MQ75" s="106"/>
      <c r="MR75" s="106"/>
      <c r="MS75" s="106"/>
      <c r="MT75" s="106"/>
      <c r="MU75" s="106"/>
      <c r="MV75" s="106"/>
      <c r="MW75" s="106"/>
      <c r="MX75" s="106"/>
      <c r="MY75" s="106"/>
      <c r="MZ75" s="106"/>
      <c r="NA75" s="106"/>
      <c r="NB75" s="106"/>
      <c r="NC75" s="106"/>
      <c r="ND75" s="106"/>
      <c r="NE75" s="106"/>
      <c r="NF75" s="106"/>
      <c r="NG75" s="106"/>
      <c r="NH75" s="106"/>
      <c r="NI75" s="106"/>
      <c r="NJ75" s="106"/>
      <c r="NK75" s="106"/>
      <c r="NL75" s="106"/>
      <c r="NM75" s="106"/>
      <c r="NN75" s="106"/>
      <c r="NO75" s="106"/>
      <c r="NP75" s="106"/>
      <c r="NQ75" s="106"/>
      <c r="NR75" s="106"/>
      <c r="NS75" s="106"/>
      <c r="NT75" s="106"/>
      <c r="NU75" s="106"/>
      <c r="NV75" s="106"/>
      <c r="NW75" s="106"/>
      <c r="NX75" s="106"/>
      <c r="NY75" s="106"/>
      <c r="NZ75" s="106"/>
      <c r="OA75" s="106"/>
      <c r="OB75" s="106"/>
      <c r="OC75" s="106"/>
      <c r="OD75" s="106"/>
      <c r="OE75" s="106"/>
      <c r="OF75" s="106"/>
      <c r="OG75" s="106"/>
      <c r="OH75" s="106"/>
      <c r="OI75" s="106"/>
      <c r="OJ75" s="106"/>
      <c r="OK75" s="106"/>
      <c r="OL75" s="106"/>
      <c r="OM75" s="106"/>
      <c r="ON75" s="106"/>
      <c r="OO75" s="106"/>
      <c r="OP75" s="106"/>
      <c r="OQ75" s="106"/>
      <c r="OR75" s="106"/>
      <c r="OS75" s="106"/>
      <c r="OT75" s="106"/>
      <c r="OU75" s="106"/>
      <c r="OV75" s="106"/>
      <c r="OW75" s="106"/>
      <c r="OX75" s="106"/>
      <c r="OY75" s="106"/>
      <c r="OZ75" s="106"/>
      <c r="PA75" s="106"/>
      <c r="PB75" s="106"/>
      <c r="PC75" s="106"/>
      <c r="PD75" s="106"/>
      <c r="PE75" s="106"/>
      <c r="PF75" s="106"/>
      <c r="PG75" s="106"/>
      <c r="PH75" s="106"/>
      <c r="PI75" s="106"/>
      <c r="PJ75" s="106"/>
      <c r="PK75" s="106"/>
      <c r="PL75" s="106"/>
      <c r="PM75" s="106"/>
      <c r="PN75" s="106"/>
      <c r="PO75" s="106"/>
      <c r="PP75" s="106"/>
      <c r="PQ75" s="106"/>
      <c r="PR75" s="106"/>
      <c r="PS75" s="106"/>
      <c r="PT75" s="106"/>
      <c r="PU75" s="106"/>
      <c r="PV75" s="106"/>
      <c r="PW75" s="106"/>
      <c r="PX75" s="106"/>
      <c r="PY75" s="106"/>
      <c r="PZ75" s="106"/>
      <c r="QA75" s="106"/>
      <c r="QB75" s="106"/>
      <c r="QC75" s="106"/>
      <c r="QD75" s="106"/>
      <c r="QE75" s="106"/>
      <c r="QF75" s="106"/>
      <c r="QG75" s="106"/>
      <c r="QH75" s="106"/>
      <c r="QI75" s="106"/>
      <c r="QJ75" s="106"/>
      <c r="QK75" s="106"/>
      <c r="QL75" s="106"/>
      <c r="QM75" s="106"/>
      <c r="QN75" s="106"/>
      <c r="QO75" s="106"/>
      <c r="QP75" s="106"/>
      <c r="QQ75" s="106"/>
      <c r="QR75" s="106"/>
      <c r="QS75" s="106"/>
      <c r="QT75" s="106"/>
      <c r="QU75" s="106"/>
      <c r="QV75" s="106"/>
      <c r="QW75" s="106"/>
      <c r="QX75" s="106"/>
      <c r="QY75" s="106"/>
      <c r="QZ75" s="106"/>
      <c r="RA75" s="106"/>
      <c r="RB75" s="106"/>
      <c r="RC75" s="106"/>
      <c r="RD75" s="106"/>
      <c r="RE75" s="106"/>
      <c r="RF75" s="106"/>
      <c r="RG75" s="106"/>
      <c r="RH75" s="106"/>
      <c r="RI75" s="106"/>
      <c r="RJ75" s="106"/>
      <c r="RK75" s="106"/>
      <c r="RL75" s="106"/>
      <c r="RM75" s="106"/>
      <c r="RN75" s="106"/>
      <c r="RO75" s="106"/>
      <c r="RP75" s="106"/>
      <c r="RQ75" s="106"/>
      <c r="RR75" s="106"/>
      <c r="RS75" s="106"/>
      <c r="RT75" s="106"/>
      <c r="RU75" s="106"/>
      <c r="RV75" s="106"/>
      <c r="RW75" s="106"/>
      <c r="RX75" s="106"/>
      <c r="RY75" s="106"/>
      <c r="RZ75" s="106"/>
      <c r="SA75" s="106"/>
      <c r="SB75" s="106"/>
      <c r="SC75" s="106"/>
      <c r="SD75" s="106"/>
      <c r="SE75" s="106"/>
      <c r="SF75" s="106"/>
      <c r="SG75" s="106"/>
      <c r="SH75" s="106"/>
      <c r="SI75" s="106"/>
      <c r="SJ75" s="106"/>
      <c r="SK75" s="106"/>
      <c r="SL75" s="106"/>
      <c r="SM75" s="106"/>
      <c r="SN75" s="106"/>
      <c r="SO75" s="106"/>
      <c r="SP75" s="106"/>
      <c r="SQ75" s="106"/>
      <c r="SR75" s="106"/>
      <c r="SS75" s="106"/>
      <c r="ST75" s="106"/>
      <c r="SU75" s="106"/>
      <c r="SV75" s="106"/>
      <c r="SW75" s="106"/>
      <c r="SX75" s="106"/>
      <c r="SY75" s="106"/>
      <c r="SZ75" s="106"/>
      <c r="TA75" s="106"/>
      <c r="TB75" s="106"/>
    </row>
    <row r="76" spans="1:522" s="27" customFormat="1" ht="18" customHeight="1" x14ac:dyDescent="0.25">
      <c r="A76" s="12"/>
      <c r="B76" s="11" t="s">
        <v>633</v>
      </c>
      <c r="C76" s="1">
        <v>9486</v>
      </c>
      <c r="D76" s="4" t="s">
        <v>634</v>
      </c>
      <c r="E76" s="1">
        <v>12169</v>
      </c>
      <c r="F76" s="1"/>
      <c r="G76" s="4" t="s">
        <v>49</v>
      </c>
      <c r="H76"/>
      <c r="I76" s="1">
        <f t="shared" ref="I76" si="10">SUM(K76:TB76)</f>
        <v>2</v>
      </c>
      <c r="J76" s="12">
        <f>Tabuľka1[[#This Row],[Stĺpec8]]</f>
        <v>2</v>
      </c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11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11"/>
      <c r="DD76" s="106"/>
      <c r="DE76" s="106"/>
      <c r="DF76" s="106"/>
      <c r="DG76" s="106"/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106"/>
      <c r="FE76" s="106"/>
      <c r="FF76" s="106"/>
      <c r="FG76" s="106"/>
      <c r="FH76" s="106"/>
      <c r="FI76" s="106"/>
      <c r="FJ76" s="106"/>
      <c r="FK76" s="106"/>
      <c r="FL76" s="106"/>
      <c r="FM76" s="106"/>
      <c r="FN76" s="106"/>
      <c r="FO76" s="106"/>
      <c r="FP76" s="106"/>
      <c r="FQ76" s="106"/>
      <c r="FR76" s="106"/>
      <c r="FS76" s="106"/>
      <c r="FT76" s="106"/>
      <c r="FU76" s="106"/>
      <c r="FV76" s="106"/>
      <c r="FW76" s="106"/>
      <c r="FX76" s="106"/>
      <c r="FY76" s="106"/>
      <c r="FZ76" s="106"/>
      <c r="GA76" s="106"/>
      <c r="GB76" s="106"/>
      <c r="GC76" s="106"/>
      <c r="GD76" s="106"/>
      <c r="GE76" s="106"/>
      <c r="GF76" s="106"/>
      <c r="GG76" s="106"/>
      <c r="GH76" s="106"/>
      <c r="GI76" s="106"/>
      <c r="GJ76" s="106"/>
      <c r="GK76" s="106"/>
      <c r="GL76" s="106"/>
      <c r="GM76" s="111"/>
      <c r="GN76" s="106"/>
      <c r="GO76" s="106"/>
      <c r="GP76" s="106"/>
      <c r="GQ76" s="106"/>
      <c r="GR76" s="106"/>
      <c r="GS76" s="106"/>
      <c r="GT76" s="106"/>
      <c r="GU76" s="106"/>
      <c r="GV76" s="106"/>
      <c r="GW76" s="106"/>
      <c r="GX76" s="106"/>
      <c r="GY76" s="106"/>
      <c r="GZ76" s="106"/>
      <c r="HA76" s="106"/>
      <c r="HB76" s="106"/>
      <c r="HC76" s="106"/>
      <c r="HD76" s="106"/>
      <c r="HE76" s="106"/>
      <c r="HF76" s="106"/>
      <c r="HG76" s="106"/>
      <c r="HH76" s="106"/>
      <c r="HI76" s="106"/>
      <c r="HJ76" s="106"/>
      <c r="HK76" s="106"/>
      <c r="HL76" s="106"/>
      <c r="HM76" s="106"/>
      <c r="HN76" s="106"/>
      <c r="HO76" s="106"/>
      <c r="HP76" s="106"/>
      <c r="HQ76" s="106"/>
      <c r="HR76" s="106"/>
      <c r="HS76" s="106"/>
      <c r="HT76" s="106"/>
      <c r="HU76" s="106"/>
      <c r="HV76" s="106"/>
      <c r="HW76" s="106"/>
      <c r="HX76" s="106"/>
      <c r="HY76" s="106"/>
      <c r="HZ76" s="106"/>
      <c r="IA76" s="106"/>
      <c r="IB76" s="106"/>
      <c r="IC76" s="106"/>
      <c r="ID76" s="106"/>
      <c r="IE76" s="106"/>
      <c r="IF76" s="106"/>
      <c r="IG76" s="106"/>
      <c r="IH76" s="106"/>
      <c r="II76" s="106"/>
      <c r="IJ76" s="106"/>
      <c r="IK76" s="106"/>
      <c r="IL76" s="106"/>
      <c r="IM76" s="106"/>
      <c r="IN76" s="106"/>
      <c r="IO76" s="106"/>
      <c r="IP76" s="106"/>
      <c r="IQ76" s="106"/>
      <c r="IR76" s="106"/>
      <c r="IS76" s="106"/>
      <c r="IT76" s="106"/>
      <c r="IU76" s="106"/>
      <c r="IV76" s="106"/>
      <c r="IW76" s="106"/>
      <c r="IX76" s="106"/>
      <c r="IY76" s="106"/>
      <c r="IZ76" s="106"/>
      <c r="JA76" s="106"/>
      <c r="JB76" s="106"/>
      <c r="JC76" s="106"/>
      <c r="JD76" s="106"/>
      <c r="JE76" s="106"/>
      <c r="JF76" s="106"/>
      <c r="JG76" s="106"/>
      <c r="JH76" s="106"/>
      <c r="JI76" s="106"/>
      <c r="JJ76" s="106"/>
      <c r="JK76" s="106"/>
      <c r="JL76" s="106"/>
      <c r="JM76" s="106"/>
      <c r="JN76" s="106"/>
      <c r="JO76" s="106"/>
      <c r="JP76" s="106"/>
      <c r="JQ76" s="106"/>
      <c r="JR76" s="106"/>
      <c r="JS76" s="106"/>
      <c r="JT76" s="106"/>
      <c r="JU76" s="106"/>
      <c r="JV76" s="106"/>
      <c r="JW76" s="106"/>
      <c r="JX76" s="106"/>
      <c r="JY76" s="106"/>
      <c r="JZ76" s="106"/>
      <c r="KA76" s="106"/>
      <c r="KB76" s="106"/>
      <c r="KC76" s="106"/>
      <c r="KD76" s="106"/>
      <c r="KE76" s="106"/>
      <c r="KF76" s="106"/>
      <c r="KG76" s="106"/>
      <c r="KH76" s="106"/>
      <c r="KI76" s="106"/>
      <c r="KJ76" s="106"/>
      <c r="KK76" s="106"/>
      <c r="KL76" s="106"/>
      <c r="KM76" s="111"/>
      <c r="KN76" s="106"/>
      <c r="KO76" s="106"/>
      <c r="KP76" s="106"/>
      <c r="KQ76" s="106"/>
      <c r="KR76" s="106"/>
      <c r="KS76" s="111"/>
      <c r="KT76" s="106"/>
      <c r="KU76" s="106"/>
      <c r="KV76" s="106"/>
      <c r="KW76" s="106"/>
      <c r="KX76" s="106"/>
      <c r="KY76" s="106"/>
      <c r="KZ76" s="106"/>
      <c r="LA76" s="111"/>
      <c r="LB76" s="106"/>
      <c r="LC76" s="106"/>
      <c r="LD76" s="106"/>
      <c r="LE76" s="106"/>
      <c r="LF76" s="106"/>
      <c r="LG76" s="106"/>
      <c r="LH76" s="106"/>
      <c r="LI76" s="106"/>
      <c r="LJ76" s="106"/>
      <c r="LK76" s="106"/>
      <c r="LL76" s="106"/>
      <c r="LM76" s="106"/>
      <c r="LN76" s="106"/>
      <c r="LO76" s="106"/>
      <c r="LP76" s="106"/>
      <c r="LQ76" s="106"/>
      <c r="LR76" s="106"/>
      <c r="LS76" s="106"/>
      <c r="LT76" s="106"/>
      <c r="LU76" s="106"/>
      <c r="LV76" s="106"/>
      <c r="LW76" s="106"/>
      <c r="LX76" s="106"/>
      <c r="LY76" s="106"/>
      <c r="LZ76" s="106"/>
      <c r="MA76" s="106"/>
      <c r="MB76" s="106"/>
      <c r="MC76" s="106"/>
      <c r="MD76" s="106"/>
      <c r="ME76" s="106"/>
      <c r="MF76" s="106"/>
      <c r="MG76" s="106"/>
      <c r="MH76" s="106"/>
      <c r="MI76" s="106"/>
      <c r="MJ76" s="106"/>
      <c r="MK76" s="106"/>
      <c r="ML76" s="106"/>
      <c r="MM76" s="106"/>
      <c r="MN76" s="106"/>
      <c r="MO76" s="106"/>
      <c r="MP76" s="106"/>
      <c r="MQ76" s="106"/>
      <c r="MR76" s="106"/>
      <c r="MS76" s="106"/>
      <c r="MT76" s="106"/>
      <c r="MU76" s="106"/>
      <c r="MV76" s="106"/>
      <c r="MW76" s="106"/>
      <c r="MX76" s="106"/>
      <c r="MY76" s="106"/>
      <c r="MZ76" s="106"/>
      <c r="NA76" s="106"/>
      <c r="NB76" s="106"/>
      <c r="NC76" s="106"/>
      <c r="ND76" s="106"/>
      <c r="NE76" s="106"/>
      <c r="NF76" s="106"/>
      <c r="NG76" s="106"/>
      <c r="NH76" s="106"/>
      <c r="NI76" s="106"/>
      <c r="NJ76" s="106"/>
      <c r="NK76" s="106"/>
      <c r="NL76" s="106"/>
      <c r="NM76" s="106"/>
      <c r="NN76" s="106"/>
      <c r="NO76" s="106"/>
      <c r="NP76" s="106"/>
      <c r="NQ76" s="106"/>
      <c r="NR76" s="106"/>
      <c r="NS76" s="106"/>
      <c r="NT76" s="106"/>
      <c r="NU76" s="106"/>
      <c r="NV76" s="106"/>
      <c r="NW76" s="106"/>
      <c r="NX76" s="106"/>
      <c r="NY76" s="106"/>
      <c r="NZ76" s="106"/>
      <c r="OA76" s="106"/>
      <c r="OB76" s="106"/>
      <c r="OC76" s="106"/>
      <c r="OD76" s="106"/>
      <c r="OE76" s="106"/>
      <c r="OF76" s="106"/>
      <c r="OG76" s="106"/>
      <c r="OH76" s="106"/>
      <c r="OI76" s="106"/>
      <c r="OJ76" s="106"/>
      <c r="OK76" s="106"/>
      <c r="OL76" s="106"/>
      <c r="OM76" s="106"/>
      <c r="ON76" s="106"/>
      <c r="OO76" s="106"/>
      <c r="OP76" s="106"/>
      <c r="OQ76" s="106"/>
      <c r="OR76" s="106"/>
      <c r="OS76" s="106"/>
      <c r="OT76" s="106"/>
      <c r="OU76" s="106"/>
      <c r="OV76" s="106"/>
      <c r="OW76" s="106"/>
      <c r="OX76" s="106"/>
      <c r="OY76" s="106"/>
      <c r="OZ76" s="106"/>
      <c r="PA76" s="106"/>
      <c r="PB76" s="106"/>
      <c r="PC76" s="106"/>
      <c r="PD76" s="106"/>
      <c r="PE76" s="106"/>
      <c r="PF76" s="106"/>
      <c r="PG76" s="106"/>
      <c r="PH76" s="106"/>
      <c r="PI76" s="106"/>
      <c r="PJ76" s="106"/>
      <c r="PK76" s="106"/>
      <c r="PL76" s="106"/>
      <c r="PM76" s="106"/>
      <c r="PN76" s="106"/>
      <c r="PO76" s="106"/>
      <c r="PP76" s="106"/>
      <c r="PQ76" s="106"/>
      <c r="PR76" s="106"/>
      <c r="PS76" s="106"/>
      <c r="PT76" s="106"/>
      <c r="PU76" s="106"/>
      <c r="PV76" s="106"/>
      <c r="PW76" s="106"/>
      <c r="PX76" s="106"/>
      <c r="PY76" s="106"/>
      <c r="PZ76" s="106"/>
      <c r="QA76" s="106"/>
      <c r="QB76" s="106"/>
      <c r="QC76" s="106"/>
      <c r="QD76" s="106"/>
      <c r="QE76" s="106"/>
      <c r="QF76" s="106"/>
      <c r="QG76" s="106"/>
      <c r="QH76" s="106"/>
      <c r="QI76" s="106"/>
      <c r="QJ76" s="106"/>
      <c r="QK76" s="106"/>
      <c r="QL76" s="106"/>
      <c r="QM76" s="106"/>
      <c r="QN76" s="106"/>
      <c r="QO76" s="106"/>
      <c r="QP76" s="106"/>
      <c r="QQ76" s="106"/>
      <c r="QR76" s="106"/>
      <c r="QS76" s="106"/>
      <c r="QT76" s="106"/>
      <c r="QU76" s="106"/>
      <c r="QV76" s="106"/>
      <c r="QW76" s="106"/>
      <c r="QX76" s="106"/>
      <c r="QY76" s="106"/>
      <c r="QZ76" s="106"/>
      <c r="RA76" s="106"/>
      <c r="RB76" s="106"/>
      <c r="RC76" s="106"/>
      <c r="RD76" s="106"/>
      <c r="RE76" s="106"/>
      <c r="RF76" s="106"/>
      <c r="RG76" s="106"/>
      <c r="RH76" s="106"/>
      <c r="RI76" s="106"/>
      <c r="RJ76" s="106"/>
      <c r="RK76" s="106"/>
      <c r="RL76" s="106"/>
      <c r="RM76" s="106"/>
      <c r="RN76" s="106"/>
      <c r="RO76" s="106"/>
      <c r="RP76" s="106"/>
      <c r="RQ76" s="106"/>
      <c r="RR76" s="106"/>
      <c r="RS76" s="106"/>
      <c r="RT76" s="106"/>
      <c r="RU76" s="106">
        <v>1</v>
      </c>
      <c r="RV76" s="106">
        <v>1</v>
      </c>
      <c r="RW76" s="106"/>
      <c r="RX76" s="106"/>
      <c r="RY76" s="106"/>
      <c r="RZ76" s="106"/>
      <c r="SA76" s="106"/>
      <c r="SB76" s="106"/>
      <c r="SC76" s="106"/>
      <c r="SD76" s="106"/>
      <c r="SE76" s="106"/>
      <c r="SF76" s="106"/>
      <c r="SG76" s="106"/>
      <c r="SH76" s="106"/>
      <c r="SI76" s="106"/>
      <c r="SJ76" s="106"/>
      <c r="SK76" s="106"/>
      <c r="SL76" s="106"/>
      <c r="SM76" s="106"/>
      <c r="SN76" s="106"/>
      <c r="SO76" s="106"/>
      <c r="SP76" s="106"/>
      <c r="SQ76" s="106"/>
      <c r="SR76" s="106"/>
      <c r="SS76" s="106"/>
      <c r="ST76" s="106"/>
      <c r="SU76" s="106"/>
      <c r="SV76" s="106"/>
      <c r="SW76" s="106"/>
      <c r="SX76" s="106"/>
      <c r="SY76" s="106"/>
      <c r="SZ76" s="106"/>
      <c r="TA76" s="106"/>
      <c r="TB76" s="106"/>
    </row>
    <row r="77" spans="1:522" s="27" customFormat="1" ht="18" customHeight="1" x14ac:dyDescent="0.25">
      <c r="A77" s="12"/>
      <c r="B77" s="11" t="s">
        <v>279</v>
      </c>
      <c r="C77" s="1">
        <v>9750</v>
      </c>
      <c r="D77" s="4" t="s">
        <v>177</v>
      </c>
      <c r="E77" s="1">
        <v>6866</v>
      </c>
      <c r="F77" s="1"/>
      <c r="G77" s="4" t="s">
        <v>178</v>
      </c>
      <c r="H77"/>
      <c r="I77" s="1">
        <f t="shared" si="5"/>
        <v>2</v>
      </c>
      <c r="J77" s="12">
        <f>Tabuľka1[[#This Row],[Stĺpec8]]</f>
        <v>2</v>
      </c>
      <c r="K77" s="111"/>
      <c r="L77" s="111"/>
      <c r="M77" s="106"/>
      <c r="N77" s="106"/>
      <c r="O77" s="106"/>
      <c r="P77" s="106"/>
      <c r="Q77" s="106"/>
      <c r="R77" s="106"/>
      <c r="S77" s="111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>
        <v>2</v>
      </c>
      <c r="AW77" s="106"/>
      <c r="AX77" s="106"/>
      <c r="AY77" s="106"/>
      <c r="AZ77" s="106"/>
      <c r="BA77" s="106" t="s">
        <v>307</v>
      </c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11"/>
      <c r="CU77" s="106"/>
      <c r="CV77" s="111"/>
      <c r="CW77" s="106"/>
      <c r="CX77" s="106"/>
      <c r="CY77" s="106"/>
      <c r="CZ77" s="106"/>
      <c r="DA77" s="106"/>
      <c r="DB77" s="106"/>
      <c r="DC77" s="106"/>
      <c r="DD77" s="111"/>
      <c r="DE77" s="106"/>
      <c r="DF77" s="106"/>
      <c r="DG77" s="106"/>
      <c r="DH77" s="106"/>
      <c r="DI77" s="106"/>
      <c r="DJ77" s="106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6"/>
      <c r="DV77" s="106"/>
      <c r="DW77" s="106"/>
      <c r="DX77" s="106"/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  <c r="EK77" s="106"/>
      <c r="EL77" s="106"/>
      <c r="EM77" s="106"/>
      <c r="EN77" s="106"/>
      <c r="EO77" s="106"/>
      <c r="EP77" s="106"/>
      <c r="EQ77" s="111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/>
      <c r="FB77" s="106"/>
      <c r="FC77" s="106"/>
      <c r="FD77" s="106"/>
      <c r="FE77" s="106"/>
      <c r="FF77" s="106"/>
      <c r="FG77" s="106"/>
      <c r="FH77" s="106"/>
      <c r="FI77" s="106"/>
      <c r="FJ77" s="106"/>
      <c r="FK77" s="106"/>
      <c r="FL77" s="106"/>
      <c r="FM77" s="106"/>
      <c r="FN77" s="106"/>
      <c r="FO77" s="106"/>
      <c r="FP77" s="106"/>
      <c r="FQ77" s="106"/>
      <c r="FR77" s="106"/>
      <c r="FS77" s="106"/>
      <c r="FT77" s="106"/>
      <c r="FU77" s="106"/>
      <c r="FV77" s="106"/>
      <c r="FW77" s="106"/>
      <c r="FX77" s="106"/>
      <c r="FY77" s="106"/>
      <c r="FZ77" s="106"/>
      <c r="GA77" s="106"/>
      <c r="GB77" s="106"/>
      <c r="GC77" s="106"/>
      <c r="GD77" s="106"/>
      <c r="GE77" s="106"/>
      <c r="GF77" s="106"/>
      <c r="GG77" s="106"/>
      <c r="GH77" s="106"/>
      <c r="GI77" s="106"/>
      <c r="GJ77" s="106"/>
      <c r="GK77" s="106"/>
      <c r="GL77" s="106"/>
      <c r="GM77" s="106"/>
      <c r="GN77" s="106"/>
      <c r="GO77" s="106"/>
      <c r="GP77" s="106"/>
      <c r="GQ77" s="106"/>
      <c r="GR77" s="106"/>
      <c r="GS77" s="106"/>
      <c r="GT77" s="106"/>
      <c r="GU77" s="106"/>
      <c r="GV77" s="106"/>
      <c r="GW77" s="106"/>
      <c r="GX77" s="106"/>
      <c r="GY77" s="106"/>
      <c r="GZ77" s="106"/>
      <c r="HA77" s="106"/>
      <c r="HB77" s="106"/>
      <c r="HC77" s="106"/>
      <c r="HD77" s="106"/>
      <c r="HE77" s="106"/>
      <c r="HF77" s="106"/>
      <c r="HG77" s="106"/>
      <c r="HH77" s="106"/>
      <c r="HI77" s="106"/>
      <c r="HJ77" s="106"/>
      <c r="HK77" s="106"/>
      <c r="HL77" s="106"/>
      <c r="HM77" s="106"/>
      <c r="HN77" s="106"/>
      <c r="HO77" s="106"/>
      <c r="HP77" s="106"/>
      <c r="HQ77" s="106"/>
      <c r="HR77" s="106"/>
      <c r="HS77" s="106"/>
      <c r="HT77" s="106"/>
      <c r="HU77" s="106"/>
      <c r="HV77" s="106"/>
      <c r="HW77" s="106"/>
      <c r="HX77" s="106"/>
      <c r="HY77" s="106"/>
      <c r="HZ77" s="106"/>
      <c r="IA77" s="106"/>
      <c r="IB77" s="106"/>
      <c r="IC77" s="106"/>
      <c r="ID77" s="106"/>
      <c r="IE77" s="106"/>
      <c r="IF77" s="106"/>
      <c r="IG77" s="106"/>
      <c r="IH77" s="106"/>
      <c r="II77" s="106"/>
      <c r="IJ77" s="106"/>
      <c r="IK77" s="106"/>
      <c r="IL77" s="106"/>
      <c r="IM77" s="106"/>
      <c r="IN77" s="106"/>
      <c r="IO77" s="106"/>
      <c r="IP77" s="106"/>
      <c r="IQ77" s="106"/>
      <c r="IR77" s="106"/>
      <c r="IS77" s="106"/>
      <c r="IT77" s="106"/>
      <c r="IU77" s="106"/>
      <c r="IV77" s="106"/>
      <c r="IW77" s="106"/>
      <c r="IX77" s="106"/>
      <c r="IY77" s="106"/>
      <c r="IZ77" s="106"/>
      <c r="JA77" s="106"/>
      <c r="JB77" s="106"/>
      <c r="JC77" s="106"/>
      <c r="JD77" s="106"/>
      <c r="JE77" s="106"/>
      <c r="JF77" s="106"/>
      <c r="JG77" s="106"/>
      <c r="JH77" s="97"/>
      <c r="JI77" s="97"/>
      <c r="JJ77" s="97"/>
      <c r="JK77" s="97"/>
      <c r="JL77" s="97"/>
      <c r="JM77" s="97"/>
      <c r="JN77" s="97"/>
      <c r="JO77" s="97"/>
      <c r="JP77" s="106"/>
      <c r="JQ77" s="106"/>
      <c r="JR77" s="106"/>
      <c r="JS77" s="106"/>
      <c r="JT77" s="106"/>
      <c r="JU77" s="106"/>
      <c r="JV77" s="106"/>
      <c r="JW77" s="106"/>
      <c r="JX77" s="111"/>
      <c r="JY77" s="106"/>
      <c r="JZ77" s="106"/>
      <c r="KA77" s="106"/>
      <c r="KB77" s="106"/>
      <c r="KC77" s="106"/>
      <c r="KD77" s="106"/>
      <c r="KE77" s="106"/>
      <c r="KF77" s="106"/>
      <c r="KG77" s="106"/>
      <c r="KH77" s="106"/>
      <c r="KI77" s="106"/>
      <c r="KJ77" s="106"/>
      <c r="KK77" s="106"/>
      <c r="KL77" s="106"/>
      <c r="KM77" s="106"/>
      <c r="KN77" s="106"/>
      <c r="KO77" s="106"/>
      <c r="KP77" s="106"/>
      <c r="KQ77" s="106"/>
      <c r="KR77" s="111"/>
      <c r="KS77" s="111"/>
      <c r="KT77" s="106"/>
      <c r="KU77" s="106"/>
      <c r="KV77" s="106"/>
      <c r="KW77" s="106"/>
      <c r="KX77" s="106"/>
      <c r="KY77" s="106"/>
      <c r="KZ77" s="106"/>
      <c r="LA77" s="111"/>
      <c r="LB77" s="106"/>
      <c r="LC77" s="106"/>
      <c r="LD77" s="106"/>
      <c r="LE77" s="106"/>
      <c r="LF77" s="106"/>
      <c r="LG77" s="106"/>
      <c r="LH77" s="106"/>
      <c r="LI77" s="106"/>
      <c r="LJ77" s="106"/>
      <c r="LK77" s="106"/>
      <c r="LL77" s="106"/>
      <c r="LM77" s="106"/>
      <c r="LN77" s="106"/>
      <c r="LO77" s="106"/>
      <c r="LP77" s="106"/>
      <c r="LQ77" s="106"/>
      <c r="LR77" s="106"/>
      <c r="LS77" s="106"/>
      <c r="LT77" s="106"/>
      <c r="LU77" s="106"/>
      <c r="LV77" s="106"/>
      <c r="LW77" s="106"/>
      <c r="LX77" s="106"/>
      <c r="LY77" s="106"/>
      <c r="LZ77" s="106"/>
      <c r="MA77" s="106"/>
      <c r="MB77" s="106"/>
      <c r="MC77" s="106"/>
      <c r="MD77" s="106"/>
      <c r="ME77" s="106"/>
      <c r="MF77" s="106"/>
      <c r="MG77" s="106"/>
      <c r="MH77" s="106"/>
      <c r="MI77" s="106"/>
      <c r="MJ77" s="106"/>
      <c r="MK77" s="106"/>
      <c r="ML77" s="106"/>
      <c r="MM77" s="106"/>
      <c r="MN77" s="106"/>
      <c r="MO77" s="106"/>
      <c r="MP77" s="106"/>
      <c r="MQ77" s="106"/>
      <c r="MR77" s="106"/>
      <c r="MS77" s="106"/>
      <c r="MT77" s="106"/>
      <c r="MU77" s="106"/>
      <c r="MV77" s="106"/>
      <c r="MW77" s="106"/>
      <c r="MX77" s="106"/>
      <c r="MY77" s="106"/>
      <c r="MZ77" s="106"/>
      <c r="NA77" s="106"/>
      <c r="NB77" s="106"/>
      <c r="NC77" s="106"/>
      <c r="ND77" s="106"/>
      <c r="NE77" s="106"/>
      <c r="NF77" s="106"/>
      <c r="NG77" s="106"/>
      <c r="NH77" s="106"/>
      <c r="NI77" s="106"/>
      <c r="NJ77" s="106"/>
      <c r="NK77" s="106"/>
      <c r="NL77" s="106"/>
      <c r="NM77" s="106"/>
      <c r="NN77" s="106"/>
      <c r="NO77" s="106"/>
      <c r="NP77" s="106"/>
      <c r="NQ77" s="106"/>
      <c r="NR77" s="106"/>
      <c r="NS77" s="106"/>
      <c r="NT77" s="106"/>
      <c r="NU77" s="106"/>
      <c r="NV77" s="106"/>
      <c r="NW77" s="106"/>
      <c r="NX77" s="106"/>
      <c r="NY77" s="106"/>
      <c r="NZ77" s="106"/>
      <c r="OA77" s="106"/>
      <c r="OB77" s="106"/>
      <c r="OC77" s="106"/>
      <c r="OD77" s="106"/>
      <c r="OE77" s="106"/>
      <c r="OF77" s="106"/>
      <c r="OG77" s="106"/>
      <c r="OH77" s="106"/>
      <c r="OI77" s="106"/>
      <c r="OJ77" s="106"/>
      <c r="OK77" s="106"/>
      <c r="OL77" s="106"/>
      <c r="OM77" s="106"/>
      <c r="ON77" s="106"/>
      <c r="OO77" s="106"/>
      <c r="OP77" s="106"/>
      <c r="OQ77" s="106"/>
      <c r="OR77" s="106"/>
      <c r="OS77" s="106"/>
      <c r="OT77" s="106"/>
      <c r="OU77" s="106"/>
      <c r="OV77" s="106"/>
      <c r="OW77" s="106"/>
      <c r="OX77" s="106"/>
      <c r="OY77" s="106"/>
      <c r="OZ77" s="106"/>
      <c r="PA77" s="106"/>
      <c r="PB77" s="106"/>
      <c r="PC77" s="106"/>
      <c r="PD77" s="106"/>
      <c r="PE77" s="106"/>
      <c r="PF77" s="106"/>
      <c r="PG77" s="106"/>
      <c r="PH77" s="106"/>
      <c r="PI77" s="106"/>
      <c r="PJ77" s="106"/>
      <c r="PK77" s="106"/>
      <c r="PL77" s="106"/>
      <c r="PM77" s="106"/>
      <c r="PN77" s="106"/>
      <c r="PO77" s="106"/>
      <c r="PP77" s="106"/>
      <c r="PQ77" s="106"/>
      <c r="PR77" s="106"/>
      <c r="PS77" s="106"/>
      <c r="PT77" s="106"/>
      <c r="PU77" s="106"/>
      <c r="PV77" s="106"/>
      <c r="PW77" s="106"/>
      <c r="PX77" s="106"/>
      <c r="PY77" s="106"/>
      <c r="PZ77" s="106"/>
      <c r="QA77" s="106"/>
      <c r="QB77" s="106"/>
      <c r="QC77" s="106"/>
      <c r="QD77" s="106"/>
      <c r="QE77" s="106"/>
      <c r="QF77" s="106"/>
      <c r="QG77" s="106"/>
      <c r="QH77" s="106"/>
      <c r="QI77" s="106"/>
      <c r="QJ77" s="106"/>
      <c r="QK77" s="106"/>
      <c r="QL77" s="106"/>
      <c r="QM77" s="106"/>
      <c r="QN77" s="106"/>
      <c r="QO77" s="106"/>
      <c r="QP77" s="106"/>
      <c r="QQ77" s="106"/>
      <c r="QR77" s="106"/>
      <c r="QS77" s="106"/>
      <c r="QT77" s="106"/>
      <c r="QU77" s="106"/>
      <c r="QV77" s="106"/>
      <c r="QW77" s="106"/>
      <c r="QX77" s="106"/>
      <c r="QY77" s="106"/>
      <c r="QZ77" s="106"/>
      <c r="RA77" s="106"/>
      <c r="RB77" s="106"/>
      <c r="RC77" s="106"/>
      <c r="RD77" s="106"/>
      <c r="RE77" s="106"/>
      <c r="RF77" s="106"/>
      <c r="RG77" s="106" t="s">
        <v>307</v>
      </c>
      <c r="RH77" s="106"/>
      <c r="RI77" s="106"/>
      <c r="RJ77" s="106"/>
      <c r="RK77" s="106"/>
      <c r="RL77" s="106"/>
      <c r="RM77" s="106" t="s">
        <v>307</v>
      </c>
      <c r="RN77" s="106"/>
      <c r="RO77" s="106" t="s">
        <v>307</v>
      </c>
      <c r="RP77" s="106"/>
      <c r="RQ77" s="106"/>
      <c r="RR77" s="106"/>
      <c r="RS77" s="106"/>
      <c r="RT77" s="106"/>
      <c r="RU77" s="106"/>
      <c r="RV77" s="106"/>
      <c r="RW77" s="106"/>
      <c r="RX77" s="106"/>
      <c r="RY77" s="106"/>
      <c r="RZ77" s="106"/>
      <c r="SA77" s="106"/>
      <c r="SB77" s="106"/>
      <c r="SC77" s="106"/>
      <c r="SD77" s="106"/>
      <c r="SE77" s="106"/>
      <c r="SF77" s="106"/>
      <c r="SG77" s="106"/>
      <c r="SH77" s="106"/>
      <c r="SI77" s="106"/>
      <c r="SJ77" s="106"/>
      <c r="SK77" s="106"/>
      <c r="SL77" s="106"/>
      <c r="SM77" s="106"/>
      <c r="SN77" s="106"/>
      <c r="SO77" s="106"/>
      <c r="SP77" s="106"/>
      <c r="SQ77" s="106"/>
      <c r="SR77" s="106"/>
      <c r="SS77" s="106"/>
      <c r="ST77" s="106"/>
      <c r="SU77" s="106"/>
      <c r="SV77" s="106"/>
      <c r="SW77" s="106"/>
      <c r="SX77" s="106"/>
      <c r="SY77" s="106"/>
      <c r="SZ77" s="106"/>
      <c r="TA77" s="106"/>
      <c r="TB77" s="106"/>
    </row>
    <row r="78" spans="1:522" s="27" customFormat="1" ht="18" customHeight="1" x14ac:dyDescent="0.25">
      <c r="A78" s="12"/>
      <c r="B78" s="11" t="s">
        <v>544</v>
      </c>
      <c r="C78" s="1">
        <v>9666</v>
      </c>
      <c r="D78" s="4" t="s">
        <v>545</v>
      </c>
      <c r="E78" s="1">
        <v>5130</v>
      </c>
      <c r="F78" s="1"/>
      <c r="G78" s="4" t="s">
        <v>534</v>
      </c>
      <c r="H78"/>
      <c r="I78" s="1">
        <f t="shared" ref="I78:I83" si="11">SUM(K78:TB78)</f>
        <v>0</v>
      </c>
      <c r="J78" s="12">
        <v>2</v>
      </c>
      <c r="K78" s="111"/>
      <c r="L78" s="111"/>
      <c r="M78" s="106"/>
      <c r="N78" s="106"/>
      <c r="O78" s="106"/>
      <c r="P78" s="106"/>
      <c r="Q78" s="106"/>
      <c r="R78" s="106"/>
      <c r="S78" s="111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11"/>
      <c r="CU78" s="106"/>
      <c r="CV78" s="106"/>
      <c r="CW78" s="106"/>
      <c r="CX78" s="106"/>
      <c r="CY78" s="106"/>
      <c r="CZ78" s="106"/>
      <c r="DA78" s="106"/>
      <c r="DB78" s="106"/>
      <c r="DC78" s="106"/>
      <c r="DD78" s="111"/>
      <c r="DE78" s="106"/>
      <c r="DF78" s="106"/>
      <c r="DG78" s="106"/>
      <c r="DH78" s="106"/>
      <c r="DI78" s="106"/>
      <c r="DJ78" s="106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6"/>
      <c r="DV78" s="106"/>
      <c r="DW78" s="106"/>
      <c r="DX78" s="106"/>
      <c r="DY78" s="106"/>
      <c r="DZ78" s="106"/>
      <c r="EA78" s="106"/>
      <c r="EB78" s="106"/>
      <c r="EC78" s="106"/>
      <c r="ED78" s="106"/>
      <c r="EE78" s="106"/>
      <c r="EF78" s="106"/>
      <c r="EG78" s="106"/>
      <c r="EH78" s="106"/>
      <c r="EI78" s="106"/>
      <c r="EJ78" s="106"/>
      <c r="EK78" s="106"/>
      <c r="EL78" s="106"/>
      <c r="EM78" s="106"/>
      <c r="EN78" s="106"/>
      <c r="EO78" s="106"/>
      <c r="EP78" s="106"/>
      <c r="EQ78" s="111"/>
      <c r="ER78" s="106"/>
      <c r="ES78" s="106"/>
      <c r="ET78" s="106"/>
      <c r="EU78" s="106"/>
      <c r="EV78" s="106"/>
      <c r="EW78" s="106"/>
      <c r="EX78" s="106"/>
      <c r="EY78" s="106"/>
      <c r="EZ78" s="106"/>
      <c r="FA78" s="106"/>
      <c r="FB78" s="106"/>
      <c r="FC78" s="106"/>
      <c r="FD78" s="106"/>
      <c r="FE78" s="106"/>
      <c r="FF78" s="106"/>
      <c r="FG78" s="106"/>
      <c r="FH78" s="106"/>
      <c r="FI78" s="106"/>
      <c r="FJ78" s="106"/>
      <c r="FK78" s="106"/>
      <c r="FL78" s="106"/>
      <c r="FM78" s="106"/>
      <c r="FN78" s="106"/>
      <c r="FO78" s="106"/>
      <c r="FP78" s="106"/>
      <c r="FQ78" s="106"/>
      <c r="FR78" s="106"/>
      <c r="FS78" s="106"/>
      <c r="FT78" s="106"/>
      <c r="FU78" s="106"/>
      <c r="FV78" s="106"/>
      <c r="FW78" s="106"/>
      <c r="FX78" s="106"/>
      <c r="FY78" s="106"/>
      <c r="FZ78" s="106"/>
      <c r="GA78" s="106"/>
      <c r="GB78" s="106"/>
      <c r="GC78" s="106"/>
      <c r="GD78" s="106"/>
      <c r="GE78" s="106"/>
      <c r="GF78" s="106"/>
      <c r="GG78" s="106"/>
      <c r="GH78" s="106"/>
      <c r="GI78" s="106"/>
      <c r="GJ78" s="106"/>
      <c r="GK78" s="106"/>
      <c r="GL78" s="106"/>
      <c r="GM78" s="106"/>
      <c r="GN78" s="106"/>
      <c r="GO78" s="106"/>
      <c r="GP78" s="106"/>
      <c r="GQ78" s="106"/>
      <c r="GR78" s="106"/>
      <c r="GS78" s="106"/>
      <c r="GT78" s="106"/>
      <c r="GU78" s="106"/>
      <c r="GV78" s="106"/>
      <c r="GW78" s="106"/>
      <c r="GX78" s="106"/>
      <c r="GY78" s="106"/>
      <c r="GZ78" s="106"/>
      <c r="HA78" s="106"/>
      <c r="HB78" s="106"/>
      <c r="HC78" s="106"/>
      <c r="HD78" s="106"/>
      <c r="HE78" s="106"/>
      <c r="HF78" s="106"/>
      <c r="HG78" s="106"/>
      <c r="HH78" s="106"/>
      <c r="HI78" s="106"/>
      <c r="HJ78" s="106"/>
      <c r="HK78" s="106"/>
      <c r="HL78" s="106"/>
      <c r="HM78" s="106"/>
      <c r="HN78" s="106"/>
      <c r="HO78" s="106"/>
      <c r="HP78" s="106"/>
      <c r="HQ78" s="106"/>
      <c r="HR78" s="106"/>
      <c r="HS78" s="106"/>
      <c r="HT78" s="106"/>
      <c r="HU78" s="106"/>
      <c r="HV78" s="106"/>
      <c r="HW78" s="106"/>
      <c r="HX78" s="106"/>
      <c r="HY78" s="106"/>
      <c r="HZ78" s="106"/>
      <c r="IA78" s="106"/>
      <c r="IB78" s="106"/>
      <c r="IC78" s="106"/>
      <c r="ID78" s="106"/>
      <c r="IE78" s="106"/>
      <c r="IF78" s="106"/>
      <c r="IG78" s="106"/>
      <c r="IH78" s="106"/>
      <c r="II78" s="106"/>
      <c r="IJ78" s="106"/>
      <c r="IK78" s="106"/>
      <c r="IL78" s="106"/>
      <c r="IM78" s="106"/>
      <c r="IN78" s="106"/>
      <c r="IO78" s="106"/>
      <c r="IP78" s="106"/>
      <c r="IQ78" s="106"/>
      <c r="IR78" s="106"/>
      <c r="IS78" s="106"/>
      <c r="IT78" s="106"/>
      <c r="IU78" s="106"/>
      <c r="IV78" s="106"/>
      <c r="IW78" s="106"/>
      <c r="IX78" s="106"/>
      <c r="IY78" s="106"/>
      <c r="IZ78" s="106"/>
      <c r="JA78" s="106"/>
      <c r="JB78" s="106"/>
      <c r="JC78" s="106"/>
      <c r="JD78" s="106"/>
      <c r="JE78" s="106"/>
      <c r="JF78" s="106"/>
      <c r="JG78" s="106"/>
      <c r="JH78" s="97"/>
      <c r="JI78" s="97"/>
      <c r="JJ78" s="97"/>
      <c r="JK78" s="97"/>
      <c r="JL78" s="97"/>
      <c r="JM78" s="97"/>
      <c r="JN78" s="97"/>
      <c r="JO78" s="97"/>
      <c r="JP78" s="106"/>
      <c r="JQ78" s="106"/>
      <c r="JR78" s="106"/>
      <c r="JS78" s="106"/>
      <c r="JT78" s="106"/>
      <c r="JU78" s="106"/>
      <c r="JV78" s="106"/>
      <c r="JW78" s="106"/>
      <c r="JX78" s="111"/>
      <c r="JY78" s="106"/>
      <c r="JZ78" s="106"/>
      <c r="KA78" s="106"/>
      <c r="KB78" s="106"/>
      <c r="KC78" s="106"/>
      <c r="KD78" s="106"/>
      <c r="KE78" s="106"/>
      <c r="KF78" s="106"/>
      <c r="KG78" s="106"/>
      <c r="KH78" s="106"/>
      <c r="KI78" s="106"/>
      <c r="KJ78" s="106"/>
      <c r="KK78" s="106"/>
      <c r="KL78" s="106"/>
      <c r="KM78" s="106"/>
      <c r="KN78" s="106"/>
      <c r="KO78" s="106"/>
      <c r="KP78" s="106"/>
      <c r="KQ78" s="106"/>
      <c r="KR78" s="106"/>
      <c r="KS78" s="106"/>
      <c r="KT78" s="106"/>
      <c r="KU78" s="106"/>
      <c r="KV78" s="106"/>
      <c r="KW78" s="106"/>
      <c r="KX78" s="106"/>
      <c r="KY78" s="106"/>
      <c r="KZ78" s="106"/>
      <c r="LA78" s="106"/>
      <c r="LB78" s="106"/>
      <c r="LC78" s="106"/>
      <c r="LD78" s="106"/>
      <c r="LE78" s="106"/>
      <c r="LF78" s="106"/>
      <c r="LG78" s="106"/>
      <c r="LH78" s="106"/>
      <c r="LI78" s="106"/>
      <c r="LJ78" s="106"/>
      <c r="LK78" s="106"/>
      <c r="LL78" s="106"/>
      <c r="LM78" s="106"/>
      <c r="LN78" s="106"/>
      <c r="LO78" s="106"/>
      <c r="LP78" s="106"/>
      <c r="LQ78" s="106"/>
      <c r="LR78" s="106"/>
      <c r="LS78" s="106"/>
      <c r="LT78" s="106"/>
      <c r="LU78" s="106"/>
      <c r="LV78" s="106" t="s">
        <v>307</v>
      </c>
      <c r="LW78" s="106" t="s">
        <v>307</v>
      </c>
      <c r="LX78" s="106"/>
      <c r="LY78" s="106"/>
      <c r="LZ78" s="106"/>
      <c r="MA78" s="106"/>
      <c r="MB78" s="106"/>
      <c r="MC78" s="106"/>
      <c r="MD78" s="106"/>
      <c r="ME78" s="106"/>
      <c r="MF78" s="106"/>
      <c r="MG78" s="106"/>
      <c r="MH78" s="106"/>
      <c r="MI78" s="106"/>
      <c r="MJ78" s="106"/>
      <c r="MK78" s="106"/>
      <c r="ML78" s="106"/>
      <c r="MM78" s="106"/>
      <c r="MN78" s="106"/>
      <c r="MO78" s="106"/>
      <c r="MP78" s="106"/>
      <c r="MQ78" s="106"/>
      <c r="MR78" s="106"/>
      <c r="MS78" s="106"/>
      <c r="MT78" s="106"/>
      <c r="MU78" s="106"/>
      <c r="MV78" s="106"/>
      <c r="MW78" s="106"/>
      <c r="MX78" s="106"/>
      <c r="MY78" s="106"/>
      <c r="MZ78" s="106"/>
      <c r="NA78" s="106"/>
      <c r="NB78" s="106"/>
      <c r="NC78" s="106"/>
      <c r="ND78" s="106"/>
      <c r="NE78" s="106"/>
      <c r="NF78" s="106"/>
      <c r="NG78" s="106"/>
      <c r="NH78" s="106"/>
      <c r="NI78" s="106"/>
      <c r="NJ78" s="106"/>
      <c r="NK78" s="106"/>
      <c r="NL78" s="106"/>
      <c r="NM78" s="106"/>
      <c r="NN78" s="106"/>
      <c r="NO78" s="106"/>
      <c r="NP78" s="106"/>
      <c r="NQ78" s="106"/>
      <c r="NR78" s="106"/>
      <c r="NS78" s="106"/>
      <c r="NT78" s="106"/>
      <c r="NU78" s="106"/>
      <c r="NV78" s="106"/>
      <c r="NW78" s="106"/>
      <c r="NX78" s="106"/>
      <c r="NY78" s="106"/>
      <c r="NZ78" s="106"/>
      <c r="OA78" s="106"/>
      <c r="OB78" s="106"/>
      <c r="OC78" s="106"/>
      <c r="OD78" s="106"/>
      <c r="OE78" s="106"/>
      <c r="OF78" s="106"/>
      <c r="OG78" s="106"/>
      <c r="OH78" s="106"/>
      <c r="OI78" s="106"/>
      <c r="OJ78" s="106"/>
      <c r="OK78" s="106"/>
      <c r="OL78" s="106"/>
      <c r="OM78" s="106"/>
      <c r="ON78" s="106"/>
      <c r="OO78" s="106"/>
      <c r="OP78" s="106"/>
      <c r="OQ78" s="106"/>
      <c r="OR78" s="106"/>
      <c r="OS78" s="106" t="s">
        <v>307</v>
      </c>
      <c r="OT78" s="106"/>
      <c r="OU78" s="106"/>
      <c r="OV78" s="106"/>
      <c r="OW78" s="106"/>
      <c r="OX78" s="106"/>
      <c r="OY78" s="106"/>
      <c r="OZ78" s="106"/>
      <c r="PA78" s="106"/>
      <c r="PB78" s="106"/>
      <c r="PC78" s="106"/>
      <c r="PD78" s="106"/>
      <c r="PE78" s="106"/>
      <c r="PF78" s="106"/>
      <c r="PG78" s="106"/>
      <c r="PH78" s="106"/>
      <c r="PI78" s="106"/>
      <c r="PJ78" s="106"/>
      <c r="PK78" s="106"/>
      <c r="PL78" s="106"/>
      <c r="PM78" s="106"/>
      <c r="PN78" s="106"/>
      <c r="PO78" s="106"/>
      <c r="PP78" s="106"/>
      <c r="PQ78" s="106"/>
      <c r="PR78" s="106"/>
      <c r="PS78" s="106"/>
      <c r="PT78" s="106"/>
      <c r="PU78" s="106"/>
      <c r="PV78" s="106"/>
      <c r="PW78" s="106"/>
      <c r="PX78" s="106"/>
      <c r="PY78" s="106"/>
      <c r="PZ78" s="106"/>
      <c r="QA78" s="106"/>
      <c r="QB78" s="106"/>
      <c r="QC78" s="106"/>
      <c r="QD78" s="106"/>
      <c r="QE78" s="106"/>
      <c r="QF78" s="106"/>
      <c r="QG78" s="106"/>
      <c r="QH78" s="106"/>
      <c r="QI78" s="106"/>
      <c r="QJ78" s="106"/>
      <c r="QK78" s="106"/>
      <c r="QL78" s="106"/>
      <c r="QM78" s="106"/>
      <c r="QN78" s="106"/>
      <c r="QO78" s="106"/>
      <c r="QP78" s="106"/>
      <c r="QQ78" s="106"/>
      <c r="QR78" s="106"/>
      <c r="QS78" s="106"/>
      <c r="QT78" s="106"/>
      <c r="QU78" s="106"/>
      <c r="QV78" s="106"/>
      <c r="QW78" s="106"/>
      <c r="QX78" s="106"/>
      <c r="QY78" s="106"/>
      <c r="QZ78" s="106"/>
      <c r="RA78" s="106"/>
      <c r="RB78" s="106"/>
      <c r="RC78" s="106"/>
      <c r="RD78" s="106"/>
      <c r="RE78" s="106"/>
      <c r="RF78" s="106"/>
      <c r="RG78" s="106"/>
      <c r="RH78" s="106"/>
      <c r="RI78" s="106"/>
      <c r="RJ78" s="106"/>
      <c r="RK78" s="106"/>
      <c r="RL78" s="106"/>
      <c r="RM78" s="106"/>
      <c r="RN78" s="106"/>
      <c r="RO78" s="106"/>
      <c r="RP78" s="106"/>
      <c r="RQ78" s="106"/>
      <c r="RR78" s="106"/>
      <c r="RS78" s="106"/>
      <c r="RT78" s="106"/>
      <c r="RU78" s="106"/>
      <c r="RV78" s="106"/>
      <c r="RW78" s="106"/>
      <c r="RX78" s="106"/>
      <c r="RY78" s="106"/>
      <c r="RZ78" s="106"/>
      <c r="SA78" s="106"/>
      <c r="SB78" s="106"/>
      <c r="SC78" s="106"/>
      <c r="SD78" s="106"/>
      <c r="SE78" s="106"/>
      <c r="SF78" s="106"/>
      <c r="SG78" s="106"/>
      <c r="SH78" s="106"/>
      <c r="SI78" s="106"/>
      <c r="SJ78" s="106"/>
      <c r="SK78" s="106"/>
      <c r="SL78" s="106"/>
      <c r="SM78" s="106"/>
      <c r="SN78" s="106"/>
      <c r="SO78" s="106"/>
      <c r="SP78" s="106"/>
      <c r="SQ78" s="106"/>
      <c r="SR78" s="106"/>
      <c r="SS78" s="106"/>
      <c r="ST78" s="106"/>
      <c r="SU78" s="106"/>
      <c r="SV78" s="106"/>
      <c r="SW78" s="106"/>
      <c r="SX78" s="106"/>
      <c r="SY78" s="106"/>
      <c r="SZ78" s="106"/>
      <c r="TA78" s="106"/>
      <c r="TB78" s="106"/>
    </row>
    <row r="79" spans="1:522" s="27" customFormat="1" ht="18" customHeight="1" x14ac:dyDescent="0.25">
      <c r="A79" s="12"/>
      <c r="B79" s="11"/>
      <c r="C79" s="1"/>
      <c r="D79" s="4" t="s">
        <v>632</v>
      </c>
      <c r="E79" s="1">
        <v>7895</v>
      </c>
      <c r="F79" s="1"/>
      <c r="G79" s="4"/>
      <c r="H79"/>
      <c r="I79" s="1">
        <f t="shared" si="11"/>
        <v>2</v>
      </c>
      <c r="J79" s="12"/>
      <c r="K79" s="111"/>
      <c r="L79" s="111"/>
      <c r="M79" s="106"/>
      <c r="N79" s="106"/>
      <c r="O79" s="106"/>
      <c r="P79" s="106"/>
      <c r="Q79" s="106"/>
      <c r="R79" s="106"/>
      <c r="S79" s="111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6"/>
      <c r="CR79" s="106"/>
      <c r="CS79" s="106"/>
      <c r="CT79" s="111"/>
      <c r="CU79" s="106"/>
      <c r="CV79" s="106"/>
      <c r="CW79" s="106"/>
      <c r="CX79" s="106"/>
      <c r="CY79" s="106"/>
      <c r="CZ79" s="106"/>
      <c r="DA79" s="106"/>
      <c r="DB79" s="106"/>
      <c r="DC79" s="106"/>
      <c r="DD79" s="111"/>
      <c r="DE79" s="106"/>
      <c r="DF79" s="106"/>
      <c r="DG79" s="106"/>
      <c r="DH79" s="106"/>
      <c r="DI79" s="106"/>
      <c r="DJ79" s="106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6"/>
      <c r="DV79" s="106"/>
      <c r="DW79" s="106"/>
      <c r="DX79" s="106"/>
      <c r="DY79" s="106"/>
      <c r="DZ79" s="106"/>
      <c r="EA79" s="106"/>
      <c r="EB79" s="106"/>
      <c r="EC79" s="106"/>
      <c r="ED79" s="106"/>
      <c r="EE79" s="106"/>
      <c r="EF79" s="106"/>
      <c r="EG79" s="106"/>
      <c r="EH79" s="106"/>
      <c r="EI79" s="106"/>
      <c r="EJ79" s="106"/>
      <c r="EK79" s="106"/>
      <c r="EL79" s="106"/>
      <c r="EM79" s="106"/>
      <c r="EN79" s="106"/>
      <c r="EO79" s="106"/>
      <c r="EP79" s="106"/>
      <c r="EQ79" s="111"/>
      <c r="ER79" s="106"/>
      <c r="ES79" s="106"/>
      <c r="ET79" s="106"/>
      <c r="EU79" s="106"/>
      <c r="EV79" s="106"/>
      <c r="EW79" s="106"/>
      <c r="EX79" s="106"/>
      <c r="EY79" s="106"/>
      <c r="EZ79" s="106"/>
      <c r="FA79" s="106"/>
      <c r="FB79" s="106"/>
      <c r="FC79" s="106"/>
      <c r="FD79" s="106"/>
      <c r="FE79" s="106"/>
      <c r="FF79" s="106"/>
      <c r="FG79" s="106"/>
      <c r="FH79" s="106"/>
      <c r="FI79" s="106"/>
      <c r="FJ79" s="106"/>
      <c r="FK79" s="106"/>
      <c r="FL79" s="106"/>
      <c r="FM79" s="106"/>
      <c r="FN79" s="106"/>
      <c r="FO79" s="106"/>
      <c r="FP79" s="106"/>
      <c r="FQ79" s="106"/>
      <c r="FR79" s="106"/>
      <c r="FS79" s="106"/>
      <c r="FT79" s="106"/>
      <c r="FU79" s="106"/>
      <c r="FV79" s="106"/>
      <c r="FW79" s="106"/>
      <c r="FX79" s="106"/>
      <c r="FY79" s="106"/>
      <c r="FZ79" s="106"/>
      <c r="GA79" s="106"/>
      <c r="GB79" s="106"/>
      <c r="GC79" s="106"/>
      <c r="GD79" s="106"/>
      <c r="GE79" s="106"/>
      <c r="GF79" s="106"/>
      <c r="GG79" s="106"/>
      <c r="GH79" s="106"/>
      <c r="GI79" s="106"/>
      <c r="GJ79" s="106"/>
      <c r="GK79" s="106"/>
      <c r="GL79" s="106"/>
      <c r="GM79" s="106"/>
      <c r="GN79" s="106"/>
      <c r="GO79" s="106"/>
      <c r="GP79" s="106"/>
      <c r="GQ79" s="106"/>
      <c r="GR79" s="106"/>
      <c r="GS79" s="106"/>
      <c r="GT79" s="106"/>
      <c r="GU79" s="106"/>
      <c r="GV79" s="106"/>
      <c r="GW79" s="106"/>
      <c r="GX79" s="106"/>
      <c r="GY79" s="106"/>
      <c r="GZ79" s="106"/>
      <c r="HA79" s="106"/>
      <c r="HB79" s="106"/>
      <c r="HC79" s="106"/>
      <c r="HD79" s="106"/>
      <c r="HE79" s="106"/>
      <c r="HF79" s="106"/>
      <c r="HG79" s="106"/>
      <c r="HH79" s="106"/>
      <c r="HI79" s="106"/>
      <c r="HJ79" s="106"/>
      <c r="HK79" s="106"/>
      <c r="HL79" s="106"/>
      <c r="HM79" s="106"/>
      <c r="HN79" s="106"/>
      <c r="HO79" s="106"/>
      <c r="HP79" s="106"/>
      <c r="HQ79" s="106"/>
      <c r="HR79" s="106"/>
      <c r="HS79" s="106"/>
      <c r="HT79" s="106"/>
      <c r="HU79" s="106"/>
      <c r="HV79" s="106"/>
      <c r="HW79" s="106"/>
      <c r="HX79" s="106"/>
      <c r="HY79" s="106"/>
      <c r="HZ79" s="106"/>
      <c r="IA79" s="106"/>
      <c r="IB79" s="106"/>
      <c r="IC79" s="106"/>
      <c r="ID79" s="106"/>
      <c r="IE79" s="106"/>
      <c r="IF79" s="106"/>
      <c r="IG79" s="106"/>
      <c r="IH79" s="106"/>
      <c r="II79" s="106"/>
      <c r="IJ79" s="106"/>
      <c r="IK79" s="106"/>
      <c r="IL79" s="106"/>
      <c r="IM79" s="106"/>
      <c r="IN79" s="106"/>
      <c r="IO79" s="106"/>
      <c r="IP79" s="106"/>
      <c r="IQ79" s="106"/>
      <c r="IR79" s="106"/>
      <c r="IS79" s="106"/>
      <c r="IT79" s="106"/>
      <c r="IU79" s="106"/>
      <c r="IV79" s="106"/>
      <c r="IW79" s="106"/>
      <c r="IX79" s="106"/>
      <c r="IY79" s="106"/>
      <c r="IZ79" s="106"/>
      <c r="JA79" s="106"/>
      <c r="JB79" s="106"/>
      <c r="JC79" s="106"/>
      <c r="JD79" s="106"/>
      <c r="JE79" s="106"/>
      <c r="JF79" s="106"/>
      <c r="JG79" s="106"/>
      <c r="JH79" s="97"/>
      <c r="JI79" s="97"/>
      <c r="JJ79" s="97"/>
      <c r="JK79" s="97"/>
      <c r="JL79" s="97"/>
      <c r="JM79" s="97"/>
      <c r="JN79" s="97"/>
      <c r="JO79" s="97"/>
      <c r="JP79" s="106"/>
      <c r="JQ79" s="106"/>
      <c r="JR79" s="106"/>
      <c r="JS79" s="106"/>
      <c r="JT79" s="106"/>
      <c r="JU79" s="106"/>
      <c r="JV79" s="106"/>
      <c r="JW79" s="106"/>
      <c r="JX79" s="111"/>
      <c r="JY79" s="106"/>
      <c r="JZ79" s="106"/>
      <c r="KA79" s="106"/>
      <c r="KB79" s="106"/>
      <c r="KC79" s="106"/>
      <c r="KD79" s="106"/>
      <c r="KE79" s="106"/>
      <c r="KF79" s="106"/>
      <c r="KG79" s="106"/>
      <c r="KH79" s="106"/>
      <c r="KI79" s="106"/>
      <c r="KJ79" s="106"/>
      <c r="KK79" s="106"/>
      <c r="KL79" s="106"/>
      <c r="KM79" s="106"/>
      <c r="KN79" s="106"/>
      <c r="KO79" s="106"/>
      <c r="KP79" s="106"/>
      <c r="KQ79" s="106"/>
      <c r="KR79" s="106"/>
      <c r="KS79" s="106"/>
      <c r="KT79" s="106"/>
      <c r="KU79" s="106"/>
      <c r="KV79" s="106"/>
      <c r="KW79" s="106"/>
      <c r="KX79" s="106"/>
      <c r="KY79" s="106"/>
      <c r="KZ79" s="106"/>
      <c r="LA79" s="106"/>
      <c r="LB79" s="106"/>
      <c r="LC79" s="106"/>
      <c r="LD79" s="106"/>
      <c r="LE79" s="106"/>
      <c r="LF79" s="106"/>
      <c r="LG79" s="106"/>
      <c r="LH79" s="106"/>
      <c r="LI79" s="106"/>
      <c r="LJ79" s="106"/>
      <c r="LK79" s="106"/>
      <c r="LL79" s="106"/>
      <c r="LM79" s="106"/>
      <c r="LN79" s="106"/>
      <c r="LO79" s="106"/>
      <c r="LP79" s="106"/>
      <c r="LQ79" s="106"/>
      <c r="LR79" s="106"/>
      <c r="LS79" s="106"/>
      <c r="LT79" s="106"/>
      <c r="LU79" s="106"/>
      <c r="LV79" s="106"/>
      <c r="LW79" s="106"/>
      <c r="LX79" s="106"/>
      <c r="LY79" s="106"/>
      <c r="LZ79" s="106"/>
      <c r="MA79" s="106"/>
      <c r="MB79" s="106"/>
      <c r="MC79" s="106"/>
      <c r="MD79" s="106"/>
      <c r="ME79" s="106"/>
      <c r="MF79" s="106"/>
      <c r="MG79" s="106"/>
      <c r="MH79" s="106"/>
      <c r="MI79" s="106"/>
      <c r="MJ79" s="106"/>
      <c r="MK79" s="106"/>
      <c r="ML79" s="106"/>
      <c r="MM79" s="106"/>
      <c r="MN79" s="106"/>
      <c r="MO79" s="106"/>
      <c r="MP79" s="106"/>
      <c r="MQ79" s="106"/>
      <c r="MR79" s="106"/>
      <c r="MS79" s="106"/>
      <c r="MT79" s="106"/>
      <c r="MU79" s="106"/>
      <c r="MV79" s="106"/>
      <c r="MW79" s="106"/>
      <c r="MX79" s="106"/>
      <c r="MY79" s="106"/>
      <c r="MZ79" s="106"/>
      <c r="NA79" s="106"/>
      <c r="NB79" s="106"/>
      <c r="NC79" s="106"/>
      <c r="ND79" s="106"/>
      <c r="NE79" s="106"/>
      <c r="NF79" s="106"/>
      <c r="NG79" s="106"/>
      <c r="NH79" s="106"/>
      <c r="NI79" s="106"/>
      <c r="NJ79" s="106"/>
      <c r="NK79" s="106"/>
      <c r="NL79" s="106"/>
      <c r="NM79" s="106"/>
      <c r="NN79" s="106"/>
      <c r="NO79" s="106"/>
      <c r="NP79" s="106"/>
      <c r="NQ79" s="106"/>
      <c r="NR79" s="106"/>
      <c r="NS79" s="106"/>
      <c r="NT79" s="106"/>
      <c r="NU79" s="106"/>
      <c r="NV79" s="106"/>
      <c r="NW79" s="106"/>
      <c r="NX79" s="106"/>
      <c r="NY79" s="106"/>
      <c r="NZ79" s="106"/>
      <c r="OA79" s="106"/>
      <c r="OB79" s="106"/>
      <c r="OC79" s="106"/>
      <c r="OD79" s="106"/>
      <c r="OE79" s="106"/>
      <c r="OF79" s="106"/>
      <c r="OG79" s="106"/>
      <c r="OH79" s="106"/>
      <c r="OI79" s="106"/>
      <c r="OJ79" s="106"/>
      <c r="OK79" s="106"/>
      <c r="OL79" s="106"/>
      <c r="OM79" s="106"/>
      <c r="ON79" s="106"/>
      <c r="OO79" s="106"/>
      <c r="OP79" s="106"/>
      <c r="OQ79" s="106"/>
      <c r="OR79" s="106"/>
      <c r="OS79" s="106"/>
      <c r="OT79" s="106"/>
      <c r="OU79" s="106"/>
      <c r="OV79" s="106"/>
      <c r="OW79" s="106"/>
      <c r="OX79" s="106"/>
      <c r="OY79" s="106"/>
      <c r="OZ79" s="106"/>
      <c r="PA79" s="106"/>
      <c r="PB79" s="106"/>
      <c r="PC79" s="106"/>
      <c r="PD79" s="106"/>
      <c r="PE79" s="106"/>
      <c r="PF79" s="106"/>
      <c r="PG79" s="106"/>
      <c r="PH79" s="106"/>
      <c r="PI79" s="106"/>
      <c r="PJ79" s="106"/>
      <c r="PK79" s="106"/>
      <c r="PL79" s="106"/>
      <c r="PM79" s="106"/>
      <c r="PN79" s="106"/>
      <c r="PO79" s="106"/>
      <c r="PP79" s="106"/>
      <c r="PQ79" s="106"/>
      <c r="PR79" s="106"/>
      <c r="PS79" s="106"/>
      <c r="PT79" s="106"/>
      <c r="PU79" s="106"/>
      <c r="PV79" s="106"/>
      <c r="PW79" s="106"/>
      <c r="PX79" s="106"/>
      <c r="PY79" s="106"/>
      <c r="PZ79" s="106"/>
      <c r="QA79" s="106"/>
      <c r="QB79" s="106"/>
      <c r="QC79" s="106"/>
      <c r="QD79" s="106"/>
      <c r="QE79" s="106"/>
      <c r="QF79" s="106"/>
      <c r="QG79" s="106"/>
      <c r="QH79" s="106"/>
      <c r="QI79" s="106"/>
      <c r="QJ79" s="106"/>
      <c r="QK79" s="106"/>
      <c r="QL79" s="106"/>
      <c r="QM79" s="106"/>
      <c r="QN79" s="106"/>
      <c r="QO79" s="106"/>
      <c r="QP79" s="106"/>
      <c r="QQ79" s="106"/>
      <c r="QR79" s="106"/>
      <c r="QS79" s="106"/>
      <c r="QT79" s="106"/>
      <c r="QU79" s="106"/>
      <c r="QV79" s="106"/>
      <c r="QW79" s="106"/>
      <c r="QX79" s="106"/>
      <c r="QY79" s="106"/>
      <c r="QZ79" s="106"/>
      <c r="RA79" s="106"/>
      <c r="RB79" s="106"/>
      <c r="RC79" s="106"/>
      <c r="RD79" s="106"/>
      <c r="RE79" s="106"/>
      <c r="RF79" s="106"/>
      <c r="RG79" s="106"/>
      <c r="RH79" s="106"/>
      <c r="RI79" s="106"/>
      <c r="RJ79" s="106"/>
      <c r="RK79" s="106"/>
      <c r="RL79" s="106"/>
      <c r="RM79" s="106"/>
      <c r="RN79" s="106"/>
      <c r="RO79" s="106"/>
      <c r="RP79" s="106"/>
      <c r="RQ79" s="106"/>
      <c r="RR79" s="106"/>
      <c r="RS79" s="106"/>
      <c r="RT79" s="106"/>
      <c r="RU79" s="106">
        <f>1+1</f>
        <v>2</v>
      </c>
      <c r="RV79" s="106"/>
      <c r="RW79" s="106"/>
      <c r="RX79" s="106"/>
      <c r="RY79" s="106"/>
      <c r="RZ79" s="106"/>
      <c r="SA79" s="106"/>
      <c r="SB79" s="106"/>
      <c r="SC79" s="106"/>
      <c r="SD79" s="106"/>
      <c r="SE79" s="106"/>
      <c r="SF79" s="106"/>
      <c r="SG79" s="106"/>
      <c r="SH79" s="106"/>
      <c r="SI79" s="106"/>
      <c r="SJ79" s="106"/>
      <c r="SK79" s="106"/>
      <c r="SL79" s="106"/>
      <c r="SM79" s="106"/>
      <c r="SN79" s="106"/>
      <c r="SO79" s="106"/>
      <c r="SP79" s="106"/>
      <c r="SQ79" s="106"/>
      <c r="SR79" s="106"/>
      <c r="SS79" s="106"/>
      <c r="ST79" s="106"/>
      <c r="SU79" s="106"/>
      <c r="SV79" s="106"/>
      <c r="SW79" s="106"/>
      <c r="SX79" s="106"/>
      <c r="SY79" s="106"/>
      <c r="SZ79" s="106"/>
      <c r="TA79" s="106"/>
      <c r="TB79" s="106"/>
    </row>
    <row r="80" spans="1:522" s="27" customFormat="1" ht="18" customHeight="1" x14ac:dyDescent="0.25">
      <c r="A80" s="12">
        <v>42</v>
      </c>
      <c r="B80" s="11" t="s">
        <v>568</v>
      </c>
      <c r="C80" s="1">
        <v>9436</v>
      </c>
      <c r="D80" s="4" t="s">
        <v>569</v>
      </c>
      <c r="E80" s="1">
        <v>12598</v>
      </c>
      <c r="F80" s="1"/>
      <c r="G80" s="4" t="s">
        <v>316</v>
      </c>
      <c r="H80"/>
      <c r="I80" s="1">
        <f t="shared" si="11"/>
        <v>1</v>
      </c>
      <c r="J80" s="12">
        <f>Tabuľka1[[#This Row],[Stĺpec8]]</f>
        <v>1</v>
      </c>
      <c r="K80" s="111"/>
      <c r="L80" s="111"/>
      <c r="M80" s="106"/>
      <c r="N80" s="106"/>
      <c r="O80" s="106"/>
      <c r="P80" s="106"/>
      <c r="Q80" s="106"/>
      <c r="R80" s="106"/>
      <c r="S80" s="111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11"/>
      <c r="CU80" s="106"/>
      <c r="CV80" s="106"/>
      <c r="CW80" s="106"/>
      <c r="CX80" s="106"/>
      <c r="CY80" s="106"/>
      <c r="CZ80" s="106"/>
      <c r="DA80" s="106"/>
      <c r="DB80" s="106"/>
      <c r="DC80" s="106"/>
      <c r="DD80" s="111"/>
      <c r="DE80" s="106"/>
      <c r="DF80" s="106"/>
      <c r="DG80" s="106"/>
      <c r="DH80" s="106"/>
      <c r="DI80" s="106"/>
      <c r="DJ80" s="106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6"/>
      <c r="DV80" s="106"/>
      <c r="DW80" s="106"/>
      <c r="DX80" s="106"/>
      <c r="DY80" s="106"/>
      <c r="DZ80" s="106"/>
      <c r="EA80" s="106"/>
      <c r="EB80" s="106"/>
      <c r="EC80" s="106"/>
      <c r="ED80" s="106"/>
      <c r="EE80" s="106"/>
      <c r="EF80" s="106"/>
      <c r="EG80" s="106"/>
      <c r="EH80" s="106"/>
      <c r="EI80" s="106"/>
      <c r="EJ80" s="106"/>
      <c r="EK80" s="106"/>
      <c r="EL80" s="106"/>
      <c r="EM80" s="106"/>
      <c r="EN80" s="106"/>
      <c r="EO80" s="106"/>
      <c r="EP80" s="106"/>
      <c r="EQ80" s="111"/>
      <c r="ER80" s="106"/>
      <c r="ES80" s="106"/>
      <c r="ET80" s="106"/>
      <c r="EU80" s="106"/>
      <c r="EV80" s="106"/>
      <c r="EW80" s="106"/>
      <c r="EX80" s="106"/>
      <c r="EY80" s="106"/>
      <c r="EZ80" s="106"/>
      <c r="FA80" s="106"/>
      <c r="FB80" s="106"/>
      <c r="FC80" s="106"/>
      <c r="FD80" s="106"/>
      <c r="FE80" s="106"/>
      <c r="FF80" s="106"/>
      <c r="FG80" s="106"/>
      <c r="FH80" s="106"/>
      <c r="FI80" s="106"/>
      <c r="FJ80" s="106"/>
      <c r="FK80" s="106"/>
      <c r="FL80" s="106"/>
      <c r="FM80" s="106"/>
      <c r="FN80" s="106"/>
      <c r="FO80" s="106"/>
      <c r="FP80" s="106"/>
      <c r="FQ80" s="106"/>
      <c r="FR80" s="106"/>
      <c r="FS80" s="106"/>
      <c r="FT80" s="106"/>
      <c r="FU80" s="106"/>
      <c r="FV80" s="106"/>
      <c r="FW80" s="106"/>
      <c r="FX80" s="106"/>
      <c r="FY80" s="106"/>
      <c r="FZ80" s="106"/>
      <c r="GA80" s="106"/>
      <c r="GB80" s="106"/>
      <c r="GC80" s="106"/>
      <c r="GD80" s="106"/>
      <c r="GE80" s="106"/>
      <c r="GF80" s="106"/>
      <c r="GG80" s="106"/>
      <c r="GH80" s="106"/>
      <c r="GI80" s="106"/>
      <c r="GJ80" s="106"/>
      <c r="GK80" s="106"/>
      <c r="GL80" s="106"/>
      <c r="GM80" s="106"/>
      <c r="GN80" s="106"/>
      <c r="GO80" s="106"/>
      <c r="GP80" s="106"/>
      <c r="GQ80" s="106"/>
      <c r="GR80" s="106"/>
      <c r="GS80" s="106"/>
      <c r="GT80" s="106"/>
      <c r="GU80" s="106"/>
      <c r="GV80" s="106"/>
      <c r="GW80" s="106"/>
      <c r="GX80" s="106"/>
      <c r="GY80" s="106"/>
      <c r="GZ80" s="106"/>
      <c r="HA80" s="106"/>
      <c r="HB80" s="106"/>
      <c r="HC80" s="106"/>
      <c r="HD80" s="106"/>
      <c r="HE80" s="106"/>
      <c r="HF80" s="106"/>
      <c r="HG80" s="106"/>
      <c r="HH80" s="106"/>
      <c r="HI80" s="106"/>
      <c r="HJ80" s="106"/>
      <c r="HK80" s="106"/>
      <c r="HL80" s="106"/>
      <c r="HM80" s="106"/>
      <c r="HN80" s="106"/>
      <c r="HO80" s="106"/>
      <c r="HP80" s="106"/>
      <c r="HQ80" s="106"/>
      <c r="HR80" s="106"/>
      <c r="HS80" s="106"/>
      <c r="HT80" s="106"/>
      <c r="HU80" s="106"/>
      <c r="HV80" s="106"/>
      <c r="HW80" s="106"/>
      <c r="HX80" s="106"/>
      <c r="HY80" s="106"/>
      <c r="HZ80" s="106"/>
      <c r="IA80" s="106"/>
      <c r="IB80" s="106"/>
      <c r="IC80" s="106"/>
      <c r="ID80" s="106"/>
      <c r="IE80" s="106"/>
      <c r="IF80" s="106"/>
      <c r="IG80" s="106"/>
      <c r="IH80" s="106"/>
      <c r="II80" s="106"/>
      <c r="IJ80" s="106"/>
      <c r="IK80" s="106"/>
      <c r="IL80" s="106"/>
      <c r="IM80" s="106"/>
      <c r="IN80" s="106"/>
      <c r="IO80" s="106"/>
      <c r="IP80" s="106"/>
      <c r="IQ80" s="106"/>
      <c r="IR80" s="106"/>
      <c r="IS80" s="106"/>
      <c r="IT80" s="106"/>
      <c r="IU80" s="106"/>
      <c r="IV80" s="106"/>
      <c r="IW80" s="106"/>
      <c r="IX80" s="106"/>
      <c r="IY80" s="106"/>
      <c r="IZ80" s="106"/>
      <c r="JA80" s="106"/>
      <c r="JB80" s="106"/>
      <c r="JC80" s="106"/>
      <c r="JD80" s="106"/>
      <c r="JE80" s="106"/>
      <c r="JF80" s="106"/>
      <c r="JG80" s="106"/>
      <c r="JH80" s="97"/>
      <c r="JI80" s="97"/>
      <c r="JJ80" s="97"/>
      <c r="JK80" s="97"/>
      <c r="JL80" s="97"/>
      <c r="JM80" s="97"/>
      <c r="JN80" s="97"/>
      <c r="JO80" s="97"/>
      <c r="JP80" s="106"/>
      <c r="JQ80" s="106"/>
      <c r="JR80" s="106"/>
      <c r="JS80" s="106"/>
      <c r="JT80" s="106"/>
      <c r="JU80" s="106"/>
      <c r="JV80" s="106"/>
      <c r="JW80" s="106"/>
      <c r="JX80" s="111"/>
      <c r="JY80" s="106"/>
      <c r="JZ80" s="106"/>
      <c r="KA80" s="106"/>
      <c r="KB80" s="106"/>
      <c r="KC80" s="106"/>
      <c r="KD80" s="106"/>
      <c r="KE80" s="106"/>
      <c r="KF80" s="106"/>
      <c r="KG80" s="106"/>
      <c r="KH80" s="106"/>
      <c r="KI80" s="106"/>
      <c r="KJ80" s="106"/>
      <c r="KK80" s="106"/>
      <c r="KL80" s="106"/>
      <c r="KM80" s="106"/>
      <c r="KN80" s="106"/>
      <c r="KO80" s="106"/>
      <c r="KP80" s="106"/>
      <c r="KQ80" s="106"/>
      <c r="KR80" s="106"/>
      <c r="KS80" s="106"/>
      <c r="KT80" s="106"/>
      <c r="KU80" s="106"/>
      <c r="KV80" s="106"/>
      <c r="KW80" s="106"/>
      <c r="KX80" s="106"/>
      <c r="KY80" s="106"/>
      <c r="KZ80" s="106"/>
      <c r="LA80" s="106"/>
      <c r="LB80" s="106"/>
      <c r="LC80" s="106"/>
      <c r="LD80" s="106"/>
      <c r="LE80" s="106"/>
      <c r="LF80" s="106"/>
      <c r="LG80" s="106"/>
      <c r="LH80" s="106"/>
      <c r="LI80" s="106"/>
      <c r="LJ80" s="106"/>
      <c r="LK80" s="106"/>
      <c r="LL80" s="106"/>
      <c r="LM80" s="106"/>
      <c r="LN80" s="106"/>
      <c r="LO80" s="106"/>
      <c r="LP80" s="106"/>
      <c r="LQ80" s="106"/>
      <c r="LR80" s="106"/>
      <c r="LS80" s="106"/>
      <c r="LT80" s="106"/>
      <c r="LU80" s="106"/>
      <c r="LV80" s="106"/>
      <c r="LW80" s="106"/>
      <c r="LX80" s="106"/>
      <c r="LY80" s="106"/>
      <c r="LZ80" s="106"/>
      <c r="MA80" s="106"/>
      <c r="MB80" s="106"/>
      <c r="MC80" s="106"/>
      <c r="MD80" s="106"/>
      <c r="ME80" s="106">
        <v>1</v>
      </c>
      <c r="MF80" s="106"/>
      <c r="MG80" s="106"/>
      <c r="MH80" s="106"/>
      <c r="MI80" s="106"/>
      <c r="MJ80" s="106"/>
      <c r="MK80" s="106"/>
      <c r="ML80" s="106"/>
      <c r="MM80" s="106"/>
      <c r="MN80" s="106"/>
      <c r="MO80" s="106"/>
      <c r="MP80" s="106"/>
      <c r="MQ80" s="106"/>
      <c r="MR80" s="106"/>
      <c r="MS80" s="106"/>
      <c r="MT80" s="106"/>
      <c r="MU80" s="106"/>
      <c r="MV80" s="106"/>
      <c r="MW80" s="106"/>
      <c r="MX80" s="106"/>
      <c r="MY80" s="106"/>
      <c r="MZ80" s="106"/>
      <c r="NA80" s="106"/>
      <c r="NB80" s="106"/>
      <c r="NC80" s="106"/>
      <c r="ND80" s="106"/>
      <c r="NE80" s="106"/>
      <c r="NF80" s="106"/>
      <c r="NG80" s="106"/>
      <c r="NH80" s="106"/>
      <c r="NI80" s="106"/>
      <c r="NJ80" s="106"/>
      <c r="NK80" s="106"/>
      <c r="NL80" s="106"/>
      <c r="NM80" s="106"/>
      <c r="NN80" s="106"/>
      <c r="NO80" s="106"/>
      <c r="NP80" s="106"/>
      <c r="NQ80" s="106"/>
      <c r="NR80" s="106"/>
      <c r="NS80" s="106"/>
      <c r="NT80" s="106"/>
      <c r="NU80" s="106"/>
      <c r="NV80" s="106"/>
      <c r="NW80" s="106"/>
      <c r="NX80" s="106"/>
      <c r="NY80" s="106"/>
      <c r="NZ80" s="106"/>
      <c r="OA80" s="106"/>
      <c r="OB80" s="106"/>
      <c r="OC80" s="106"/>
      <c r="OD80" s="106"/>
      <c r="OE80" s="106"/>
      <c r="OF80" s="106"/>
      <c r="OG80" s="106"/>
      <c r="OH80" s="106"/>
      <c r="OI80" s="106"/>
      <c r="OJ80" s="106"/>
      <c r="OK80" s="106"/>
      <c r="OL80" s="106"/>
      <c r="OM80" s="106"/>
      <c r="ON80" s="106"/>
      <c r="OO80" s="106"/>
      <c r="OP80" s="106"/>
      <c r="OQ80" s="106"/>
      <c r="OR80" s="106"/>
      <c r="OS80" s="106"/>
      <c r="OT80" s="106"/>
      <c r="OU80" s="106"/>
      <c r="OV80" s="106"/>
      <c r="OW80" s="106"/>
      <c r="OX80" s="106"/>
      <c r="OY80" s="106"/>
      <c r="OZ80" s="106"/>
      <c r="PA80" s="106"/>
      <c r="PB80" s="106"/>
      <c r="PC80" s="106"/>
      <c r="PD80" s="106"/>
      <c r="PE80" s="106"/>
      <c r="PF80" s="106"/>
      <c r="PG80" s="106"/>
      <c r="PH80" s="106"/>
      <c r="PI80" s="106"/>
      <c r="PJ80" s="106"/>
      <c r="PK80" s="106"/>
      <c r="PL80" s="106"/>
      <c r="PM80" s="106"/>
      <c r="PN80" s="106"/>
      <c r="PO80" s="106"/>
      <c r="PP80" s="106"/>
      <c r="PQ80" s="106"/>
      <c r="PR80" s="106"/>
      <c r="PS80" s="106"/>
      <c r="PT80" s="106"/>
      <c r="PU80" s="106"/>
      <c r="PV80" s="106"/>
      <c r="PW80" s="106"/>
      <c r="PX80" s="106"/>
      <c r="PY80" s="106"/>
      <c r="PZ80" s="106"/>
      <c r="QA80" s="106"/>
      <c r="QB80" s="106"/>
      <c r="QC80" s="106"/>
      <c r="QD80" s="106"/>
      <c r="QE80" s="106"/>
      <c r="QF80" s="106"/>
      <c r="QG80" s="106"/>
      <c r="QH80" s="106"/>
      <c r="QI80" s="106"/>
      <c r="QJ80" s="106"/>
      <c r="QK80" s="106"/>
      <c r="QL80" s="106"/>
      <c r="QM80" s="106"/>
      <c r="QN80" s="106"/>
      <c r="QO80" s="106"/>
      <c r="QP80" s="106"/>
      <c r="QQ80" s="106"/>
      <c r="QR80" s="106"/>
      <c r="QS80" s="106"/>
      <c r="QT80" s="106"/>
      <c r="QU80" s="106"/>
      <c r="QV80" s="106"/>
      <c r="QW80" s="106"/>
      <c r="QX80" s="106"/>
      <c r="QY80" s="106"/>
      <c r="QZ80" s="106"/>
      <c r="RA80" s="106"/>
      <c r="RB80" s="106"/>
      <c r="RC80" s="106"/>
      <c r="RD80" s="106"/>
      <c r="RE80" s="106"/>
      <c r="RF80" s="106"/>
      <c r="RG80" s="106"/>
      <c r="RH80" s="106"/>
      <c r="RI80" s="106"/>
      <c r="RJ80" s="106"/>
      <c r="RK80" s="106"/>
      <c r="RL80" s="106"/>
      <c r="RM80" s="106"/>
      <c r="RN80" s="106"/>
      <c r="RO80" s="106"/>
      <c r="RP80" s="106"/>
      <c r="RQ80" s="106"/>
      <c r="RR80" s="106"/>
      <c r="RS80" s="106"/>
      <c r="RT80" s="106"/>
      <c r="RU80" s="106"/>
      <c r="RV80" s="106"/>
      <c r="RW80" s="106"/>
      <c r="RX80" s="106"/>
      <c r="RY80" s="106"/>
      <c r="RZ80" s="106"/>
      <c r="SA80" s="106"/>
      <c r="SB80" s="106"/>
      <c r="SC80" s="106"/>
      <c r="SD80" s="106"/>
      <c r="SE80" s="106"/>
      <c r="SF80" s="106"/>
      <c r="SG80" s="106"/>
      <c r="SH80" s="106"/>
      <c r="SI80" s="106"/>
      <c r="SJ80" s="106"/>
      <c r="SK80" s="106"/>
      <c r="SL80" s="106"/>
      <c r="SM80" s="106"/>
      <c r="SN80" s="106"/>
      <c r="SO80" s="106"/>
      <c r="SP80" s="106"/>
      <c r="SQ80" s="106"/>
      <c r="SR80" s="106"/>
      <c r="SS80" s="106"/>
      <c r="ST80" s="106"/>
      <c r="SU80" s="106"/>
      <c r="SV80" s="106"/>
      <c r="SW80" s="106"/>
      <c r="SX80" s="106"/>
      <c r="SY80" s="106"/>
      <c r="SZ80" s="106"/>
      <c r="TA80" s="106"/>
      <c r="TB80" s="106"/>
    </row>
    <row r="81" spans="1:522" s="27" customFormat="1" ht="18" customHeight="1" x14ac:dyDescent="0.25">
      <c r="A81" s="12"/>
      <c r="B81" s="11" t="s">
        <v>520</v>
      </c>
      <c r="C81" s="1"/>
      <c r="D81" s="4" t="s">
        <v>207</v>
      </c>
      <c r="E81" s="1"/>
      <c r="F81" s="1"/>
      <c r="G81" s="4" t="s">
        <v>52</v>
      </c>
      <c r="H81"/>
      <c r="I81" s="1">
        <f t="shared" si="11"/>
        <v>1</v>
      </c>
      <c r="J81" s="12">
        <f>Tabuľka1[[#This Row],[Stĺpec8]]</f>
        <v>1</v>
      </c>
      <c r="K81" s="111"/>
      <c r="L81" s="111"/>
      <c r="M81" s="106"/>
      <c r="N81" s="106"/>
      <c r="O81" s="106"/>
      <c r="P81" s="106"/>
      <c r="Q81" s="106"/>
      <c r="R81" s="106"/>
      <c r="S81" s="111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11"/>
      <c r="CU81" s="106"/>
      <c r="CV81" s="106"/>
      <c r="CW81" s="106"/>
      <c r="CX81" s="106"/>
      <c r="CY81" s="106"/>
      <c r="CZ81" s="106"/>
      <c r="DA81" s="106"/>
      <c r="DB81" s="106"/>
      <c r="DC81" s="106"/>
      <c r="DD81" s="111"/>
      <c r="DE81" s="106"/>
      <c r="DF81" s="106"/>
      <c r="DG81" s="106"/>
      <c r="DH81" s="106"/>
      <c r="DI81" s="106"/>
      <c r="DJ81" s="106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6"/>
      <c r="DV81" s="106"/>
      <c r="DW81" s="106"/>
      <c r="DX81" s="106"/>
      <c r="DY81" s="106"/>
      <c r="DZ81" s="106"/>
      <c r="EA81" s="106"/>
      <c r="EB81" s="106"/>
      <c r="EC81" s="106"/>
      <c r="ED81" s="106"/>
      <c r="EE81" s="106"/>
      <c r="EF81" s="106"/>
      <c r="EG81" s="106"/>
      <c r="EH81" s="106"/>
      <c r="EI81" s="106"/>
      <c r="EJ81" s="106"/>
      <c r="EK81" s="106"/>
      <c r="EL81" s="106"/>
      <c r="EM81" s="106"/>
      <c r="EN81" s="106"/>
      <c r="EO81" s="106"/>
      <c r="EP81" s="106"/>
      <c r="EQ81" s="111"/>
      <c r="ER81" s="106"/>
      <c r="ES81" s="106"/>
      <c r="ET81" s="106"/>
      <c r="EU81" s="106"/>
      <c r="EV81" s="106"/>
      <c r="EW81" s="106"/>
      <c r="EX81" s="106"/>
      <c r="EY81" s="106"/>
      <c r="EZ81" s="106"/>
      <c r="FA81" s="106"/>
      <c r="FB81" s="106"/>
      <c r="FC81" s="106"/>
      <c r="FD81" s="106"/>
      <c r="FE81" s="106"/>
      <c r="FF81" s="106"/>
      <c r="FG81" s="106"/>
      <c r="FH81" s="106"/>
      <c r="FI81" s="106"/>
      <c r="FJ81" s="106"/>
      <c r="FK81" s="106"/>
      <c r="FL81" s="106"/>
      <c r="FM81" s="106"/>
      <c r="FN81" s="106"/>
      <c r="FO81" s="106"/>
      <c r="FP81" s="106"/>
      <c r="FQ81" s="106"/>
      <c r="FR81" s="106"/>
      <c r="FS81" s="106"/>
      <c r="FT81" s="106"/>
      <c r="FU81" s="106"/>
      <c r="FV81" s="106"/>
      <c r="FW81" s="106"/>
      <c r="FX81" s="106"/>
      <c r="FY81" s="106"/>
      <c r="FZ81" s="106"/>
      <c r="GA81" s="106"/>
      <c r="GB81" s="106"/>
      <c r="GC81" s="106"/>
      <c r="GD81" s="106"/>
      <c r="GE81" s="106"/>
      <c r="GF81" s="106"/>
      <c r="GG81" s="106"/>
      <c r="GH81" s="106"/>
      <c r="GI81" s="106"/>
      <c r="GJ81" s="106"/>
      <c r="GK81" s="106"/>
      <c r="GL81" s="106"/>
      <c r="GM81" s="106"/>
      <c r="GN81" s="106"/>
      <c r="GO81" s="106"/>
      <c r="GP81" s="106"/>
      <c r="GQ81" s="106"/>
      <c r="GR81" s="106"/>
      <c r="GS81" s="106"/>
      <c r="GT81" s="106"/>
      <c r="GU81" s="106"/>
      <c r="GV81" s="106"/>
      <c r="GW81" s="106"/>
      <c r="GX81" s="106"/>
      <c r="GY81" s="106"/>
      <c r="GZ81" s="106"/>
      <c r="HA81" s="106"/>
      <c r="HB81" s="106"/>
      <c r="HC81" s="106"/>
      <c r="HD81" s="106"/>
      <c r="HE81" s="106"/>
      <c r="HF81" s="106"/>
      <c r="HG81" s="106"/>
      <c r="HH81" s="106"/>
      <c r="HI81" s="106"/>
      <c r="HJ81" s="106"/>
      <c r="HK81" s="106"/>
      <c r="HL81" s="106"/>
      <c r="HM81" s="106"/>
      <c r="HN81" s="106"/>
      <c r="HO81" s="106"/>
      <c r="HP81" s="106"/>
      <c r="HQ81" s="106"/>
      <c r="HR81" s="106"/>
      <c r="HS81" s="106"/>
      <c r="HT81" s="106"/>
      <c r="HU81" s="106"/>
      <c r="HV81" s="106"/>
      <c r="HW81" s="106"/>
      <c r="HX81" s="106"/>
      <c r="HY81" s="106"/>
      <c r="HZ81" s="106"/>
      <c r="IA81" s="106"/>
      <c r="IB81" s="106"/>
      <c r="IC81" s="106"/>
      <c r="ID81" s="106"/>
      <c r="IE81" s="106"/>
      <c r="IF81" s="106"/>
      <c r="IG81" s="106"/>
      <c r="IH81" s="106"/>
      <c r="II81" s="106"/>
      <c r="IJ81" s="106"/>
      <c r="IK81" s="106"/>
      <c r="IL81" s="106"/>
      <c r="IM81" s="106"/>
      <c r="IN81" s="106"/>
      <c r="IO81" s="106"/>
      <c r="IP81" s="106"/>
      <c r="IQ81" s="106"/>
      <c r="IR81" s="106"/>
      <c r="IS81" s="106"/>
      <c r="IT81" s="106"/>
      <c r="IU81" s="106"/>
      <c r="IV81" s="106"/>
      <c r="IW81" s="106"/>
      <c r="IX81" s="106"/>
      <c r="IY81" s="106"/>
      <c r="IZ81" s="106"/>
      <c r="JA81" s="106"/>
      <c r="JB81" s="106"/>
      <c r="JC81" s="106"/>
      <c r="JD81" s="106"/>
      <c r="JE81" s="106"/>
      <c r="JF81" s="106"/>
      <c r="JG81" s="106"/>
      <c r="JH81" s="97"/>
      <c r="JI81" s="97"/>
      <c r="JJ81" s="97"/>
      <c r="JK81" s="97"/>
      <c r="JL81" s="97"/>
      <c r="JM81" s="97"/>
      <c r="JN81" s="97"/>
      <c r="JO81" s="97"/>
      <c r="JP81" s="106"/>
      <c r="JQ81" s="106"/>
      <c r="JR81" s="106"/>
      <c r="JS81" s="106"/>
      <c r="JT81" s="106"/>
      <c r="JU81" s="106"/>
      <c r="JV81" s="106"/>
      <c r="JW81" s="106"/>
      <c r="JX81" s="111"/>
      <c r="JY81" s="106"/>
      <c r="JZ81" s="106"/>
      <c r="KA81" s="106"/>
      <c r="KB81" s="106"/>
      <c r="KC81" s="106"/>
      <c r="KD81" s="106"/>
      <c r="KE81" s="106"/>
      <c r="KF81" s="106"/>
      <c r="KG81" s="106"/>
      <c r="KH81" s="106"/>
      <c r="KI81" s="106"/>
      <c r="KJ81" s="106"/>
      <c r="KK81" s="106"/>
      <c r="KL81" s="106"/>
      <c r="KM81" s="106"/>
      <c r="KN81" s="106"/>
      <c r="KO81" s="106"/>
      <c r="KP81" s="106"/>
      <c r="KQ81" s="106"/>
      <c r="KR81" s="106"/>
      <c r="KS81" s="106"/>
      <c r="KT81" s="106"/>
      <c r="KU81" s="106"/>
      <c r="KV81" s="106"/>
      <c r="KW81" s="106"/>
      <c r="KX81" s="106"/>
      <c r="KY81" s="106"/>
      <c r="KZ81" s="106"/>
      <c r="LA81" s="106"/>
      <c r="LB81" s="106"/>
      <c r="LC81" s="106"/>
      <c r="LD81" s="106"/>
      <c r="LE81" s="106"/>
      <c r="LF81" s="106"/>
      <c r="LG81" s="106"/>
      <c r="LH81" s="106"/>
      <c r="LI81" s="106"/>
      <c r="LJ81" s="106"/>
      <c r="LK81" s="106"/>
      <c r="LL81" s="106"/>
      <c r="LM81" s="106"/>
      <c r="LN81" s="106"/>
      <c r="LO81" s="106">
        <v>1</v>
      </c>
      <c r="LP81" s="106"/>
      <c r="LQ81" s="106" t="s">
        <v>307</v>
      </c>
      <c r="LR81" s="106"/>
      <c r="LS81" s="106"/>
      <c r="LT81" s="106"/>
      <c r="LU81" s="106"/>
      <c r="LV81" s="106"/>
      <c r="LW81" s="106"/>
      <c r="LX81" s="106"/>
      <c r="LY81" s="106"/>
      <c r="LZ81" s="106"/>
      <c r="MA81" s="106"/>
      <c r="MB81" s="106"/>
      <c r="MC81" s="106"/>
      <c r="MD81" s="106"/>
      <c r="ME81" s="106"/>
      <c r="MF81" s="106"/>
      <c r="MG81" s="106"/>
      <c r="MH81" s="106"/>
      <c r="MI81" s="106"/>
      <c r="MJ81" s="106"/>
      <c r="MK81" s="106"/>
      <c r="ML81" s="106"/>
      <c r="MM81" s="106"/>
      <c r="MN81" s="106"/>
      <c r="MO81" s="106"/>
      <c r="MP81" s="106"/>
      <c r="MQ81" s="106"/>
      <c r="MR81" s="106"/>
      <c r="MS81" s="106"/>
      <c r="MT81" s="106"/>
      <c r="MU81" s="106"/>
      <c r="MV81" s="106"/>
      <c r="MW81" s="106"/>
      <c r="MX81" s="106"/>
      <c r="MY81" s="106"/>
      <c r="MZ81" s="106"/>
      <c r="NA81" s="106"/>
      <c r="NB81" s="106"/>
      <c r="NC81" s="106"/>
      <c r="ND81" s="106"/>
      <c r="NE81" s="106"/>
      <c r="NF81" s="106"/>
      <c r="NG81" s="106"/>
      <c r="NH81" s="106"/>
      <c r="NI81" s="106"/>
      <c r="NJ81" s="106"/>
      <c r="NK81" s="106"/>
      <c r="NL81" s="106"/>
      <c r="NM81" s="106"/>
      <c r="NN81" s="106"/>
      <c r="NO81" s="106"/>
      <c r="NP81" s="106"/>
      <c r="NQ81" s="106"/>
      <c r="NR81" s="106"/>
      <c r="NS81" s="106"/>
      <c r="NT81" s="106"/>
      <c r="NU81" s="106"/>
      <c r="NV81" s="106"/>
      <c r="NW81" s="106"/>
      <c r="NX81" s="106"/>
      <c r="NY81" s="106"/>
      <c r="NZ81" s="106"/>
      <c r="OA81" s="106"/>
      <c r="OB81" s="106"/>
      <c r="OC81" s="106"/>
      <c r="OD81" s="106"/>
      <c r="OE81" s="106"/>
      <c r="OF81" s="106"/>
      <c r="OG81" s="106"/>
      <c r="OH81" s="106"/>
      <c r="OI81" s="106"/>
      <c r="OJ81" s="106"/>
      <c r="OK81" s="106"/>
      <c r="OL81" s="106"/>
      <c r="OM81" s="106"/>
      <c r="ON81" s="106"/>
      <c r="OO81" s="106"/>
      <c r="OP81" s="106"/>
      <c r="OQ81" s="106"/>
      <c r="OR81" s="106"/>
      <c r="OS81" s="106"/>
      <c r="OT81" s="106"/>
      <c r="OU81" s="106"/>
      <c r="OV81" s="106"/>
      <c r="OW81" s="106"/>
      <c r="OX81" s="106"/>
      <c r="OY81" s="106"/>
      <c r="OZ81" s="106"/>
      <c r="PA81" s="106"/>
      <c r="PB81" s="106"/>
      <c r="PC81" s="106"/>
      <c r="PD81" s="106"/>
      <c r="PE81" s="106"/>
      <c r="PF81" s="106"/>
      <c r="PG81" s="106"/>
      <c r="PH81" s="106"/>
      <c r="PI81" s="106"/>
      <c r="PJ81" s="106"/>
      <c r="PK81" s="106"/>
      <c r="PL81" s="106"/>
      <c r="PM81" s="106"/>
      <c r="PN81" s="106"/>
      <c r="PO81" s="106"/>
      <c r="PP81" s="106"/>
      <c r="PQ81" s="106"/>
      <c r="PR81" s="106"/>
      <c r="PS81" s="106"/>
      <c r="PT81" s="106"/>
      <c r="PU81" s="106"/>
      <c r="PV81" s="106"/>
      <c r="PW81" s="106"/>
      <c r="PX81" s="106"/>
      <c r="PY81" s="106"/>
      <c r="PZ81" s="106"/>
      <c r="QA81" s="106"/>
      <c r="QB81" s="106"/>
      <c r="QC81" s="106"/>
      <c r="QD81" s="106"/>
      <c r="QE81" s="106"/>
      <c r="QF81" s="106"/>
      <c r="QG81" s="106"/>
      <c r="QH81" s="106"/>
      <c r="QI81" s="106"/>
      <c r="QJ81" s="106"/>
      <c r="QK81" s="106"/>
      <c r="QL81" s="106"/>
      <c r="QM81" s="106"/>
      <c r="QN81" s="106"/>
      <c r="QO81" s="106"/>
      <c r="QP81" s="106"/>
      <c r="QQ81" s="106"/>
      <c r="QR81" s="106"/>
      <c r="QS81" s="106"/>
      <c r="QT81" s="106"/>
      <c r="QU81" s="106"/>
      <c r="QV81" s="106"/>
      <c r="QW81" s="106"/>
      <c r="QX81" s="106"/>
      <c r="QY81" s="106"/>
      <c r="QZ81" s="106"/>
      <c r="RA81" s="106"/>
      <c r="RB81" s="106"/>
      <c r="RC81" s="106"/>
      <c r="RD81" s="106"/>
      <c r="RE81" s="106"/>
      <c r="RF81" s="106"/>
      <c r="RG81" s="106"/>
      <c r="RH81" s="106"/>
      <c r="RI81" s="106"/>
      <c r="RJ81" s="106"/>
      <c r="RK81" s="106"/>
      <c r="RL81" s="106"/>
      <c r="RM81" s="106"/>
      <c r="RN81" s="106"/>
      <c r="RO81" s="106"/>
      <c r="RP81" s="106"/>
      <c r="RQ81" s="106"/>
      <c r="RR81" s="106"/>
      <c r="RS81" s="106"/>
      <c r="RT81" s="106"/>
      <c r="RU81" s="106"/>
      <c r="RV81" s="106"/>
      <c r="RW81" s="106"/>
      <c r="RX81" s="106"/>
      <c r="RY81" s="106"/>
      <c r="RZ81" s="106"/>
      <c r="SA81" s="106"/>
      <c r="SB81" s="106"/>
      <c r="SC81" s="106"/>
      <c r="SD81" s="106"/>
      <c r="SE81" s="106"/>
      <c r="SF81" s="106"/>
      <c r="SG81" s="106"/>
      <c r="SH81" s="106"/>
      <c r="SI81" s="106"/>
      <c r="SJ81" s="106"/>
      <c r="SK81" s="106"/>
      <c r="SL81" s="106"/>
      <c r="SM81" s="106"/>
      <c r="SN81" s="106"/>
      <c r="SO81" s="106"/>
      <c r="SP81" s="106"/>
      <c r="SQ81" s="106"/>
      <c r="SR81" s="106"/>
      <c r="SS81" s="106"/>
      <c r="ST81" s="106"/>
      <c r="SU81" s="106"/>
      <c r="SV81" s="106"/>
      <c r="SW81" s="106"/>
      <c r="SX81" s="106"/>
      <c r="SY81" s="106"/>
      <c r="SZ81" s="106"/>
      <c r="TA81" s="106"/>
      <c r="TB81" s="106"/>
    </row>
    <row r="82" spans="1:522" s="27" customFormat="1" ht="18" customHeight="1" x14ac:dyDescent="0.25">
      <c r="A82" s="12"/>
      <c r="B82" s="11" t="s">
        <v>440</v>
      </c>
      <c r="C82" s="1">
        <v>10058</v>
      </c>
      <c r="D82" t="s">
        <v>441</v>
      </c>
      <c r="E82" s="1">
        <v>11020</v>
      </c>
      <c r="F82" s="1"/>
      <c r="G82" t="s">
        <v>442</v>
      </c>
      <c r="H82"/>
      <c r="I82" s="1">
        <f t="shared" si="11"/>
        <v>1</v>
      </c>
      <c r="J82" s="12">
        <f>Tabuľka1[[#This Row],[Stĺpec8]]</f>
        <v>1</v>
      </c>
      <c r="K82" s="111"/>
      <c r="L82" s="111"/>
      <c r="M82" s="106"/>
      <c r="N82" s="106"/>
      <c r="O82" s="106"/>
      <c r="P82" s="106"/>
      <c r="Q82" s="106"/>
      <c r="R82" s="111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11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11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/>
      <c r="DC82" s="106"/>
      <c r="DD82" s="111"/>
      <c r="DE82" s="106"/>
      <c r="DF82" s="106"/>
      <c r="DG82" s="106"/>
      <c r="DH82" s="106"/>
      <c r="DI82" s="106"/>
      <c r="DJ82" s="106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6"/>
      <c r="DV82" s="106"/>
      <c r="DW82" s="106"/>
      <c r="DX82" s="106"/>
      <c r="DY82" s="106"/>
      <c r="DZ82" s="106"/>
      <c r="EA82" s="106"/>
      <c r="EB82" s="106"/>
      <c r="EC82" s="106"/>
      <c r="ED82" s="106"/>
      <c r="EE82" s="106"/>
      <c r="EF82" s="106"/>
      <c r="EG82" s="106"/>
      <c r="EH82" s="106"/>
      <c r="EI82" s="106"/>
      <c r="EJ82" s="106"/>
      <c r="EK82" s="106"/>
      <c r="EL82" s="106"/>
      <c r="EM82" s="106"/>
      <c r="EN82" s="106"/>
      <c r="EO82" s="106"/>
      <c r="EP82" s="106"/>
      <c r="EQ82" s="111"/>
      <c r="ER82" s="106"/>
      <c r="ES82" s="106"/>
      <c r="ET82" s="106"/>
      <c r="EU82" s="106"/>
      <c r="EV82" s="106"/>
      <c r="EW82" s="106"/>
      <c r="EX82" s="106"/>
      <c r="EY82" s="106"/>
      <c r="EZ82" s="106"/>
      <c r="FA82" s="106"/>
      <c r="FB82" s="106"/>
      <c r="FC82" s="106"/>
      <c r="FD82" s="106"/>
      <c r="FE82" s="106"/>
      <c r="FF82" s="106"/>
      <c r="FG82" s="106"/>
      <c r="FH82" s="106"/>
      <c r="FI82" s="106"/>
      <c r="FJ82" s="106"/>
      <c r="FK82" s="106"/>
      <c r="FL82" s="106"/>
      <c r="FM82" s="106"/>
      <c r="FN82" s="106"/>
      <c r="FO82" s="106"/>
      <c r="FP82" s="106"/>
      <c r="FQ82" s="106"/>
      <c r="FR82" s="106"/>
      <c r="FS82" s="106"/>
      <c r="FT82" s="106"/>
      <c r="FU82" s="106"/>
      <c r="FV82" s="106"/>
      <c r="FW82" s="106"/>
      <c r="FX82" s="106"/>
      <c r="FY82" s="106" t="s">
        <v>307</v>
      </c>
      <c r="FZ82" s="106"/>
      <c r="GA82" s="106"/>
      <c r="GB82" s="106"/>
      <c r="GC82" s="106"/>
      <c r="GD82" s="106"/>
      <c r="GE82" s="106"/>
      <c r="GF82" s="106"/>
      <c r="GG82" s="106"/>
      <c r="GH82" s="106"/>
      <c r="GI82" s="106"/>
      <c r="GJ82" s="106"/>
      <c r="GK82" s="106"/>
      <c r="GL82" s="106"/>
      <c r="GM82" s="106"/>
      <c r="GN82" s="106"/>
      <c r="GO82" s="106"/>
      <c r="GP82" s="106"/>
      <c r="GQ82" s="106"/>
      <c r="GR82" s="106"/>
      <c r="GS82" s="106"/>
      <c r="GT82" s="106"/>
      <c r="GU82" s="106"/>
      <c r="GV82" s="106"/>
      <c r="GW82" s="106"/>
      <c r="GX82" s="106"/>
      <c r="GY82" s="106"/>
      <c r="GZ82" s="106"/>
      <c r="HA82" s="106"/>
      <c r="HB82" s="106"/>
      <c r="HC82" s="106"/>
      <c r="HD82" s="106"/>
      <c r="HE82" s="106"/>
      <c r="HF82" s="106"/>
      <c r="HG82" s="106"/>
      <c r="HH82" s="106"/>
      <c r="HI82" s="106"/>
      <c r="HJ82" s="106"/>
      <c r="HK82" s="106"/>
      <c r="HL82" s="106"/>
      <c r="HM82" s="106"/>
      <c r="HN82" s="106"/>
      <c r="HO82" s="106"/>
      <c r="HP82" s="106"/>
      <c r="HQ82" s="106"/>
      <c r="HR82" s="106"/>
      <c r="HS82" s="106"/>
      <c r="HT82" s="106"/>
      <c r="HU82" s="106"/>
      <c r="HV82" s="106"/>
      <c r="HW82" s="106"/>
      <c r="HX82" s="106"/>
      <c r="HY82" s="106"/>
      <c r="HZ82" s="106"/>
      <c r="IA82" s="106"/>
      <c r="IB82" s="106"/>
      <c r="IC82" s="106"/>
      <c r="ID82" s="106"/>
      <c r="IE82" s="106"/>
      <c r="IF82" s="106"/>
      <c r="IG82" s="106"/>
      <c r="IH82" s="106"/>
      <c r="II82" s="106"/>
      <c r="IJ82" s="106"/>
      <c r="IK82" s="106"/>
      <c r="IL82" s="106"/>
      <c r="IM82" s="106"/>
      <c r="IN82" s="106"/>
      <c r="IO82" s="106"/>
      <c r="IP82" s="106"/>
      <c r="IQ82" s="106"/>
      <c r="IR82" s="106"/>
      <c r="IS82" s="106"/>
      <c r="IT82" s="106"/>
      <c r="IU82" s="106"/>
      <c r="IV82" s="106"/>
      <c r="IW82" s="106"/>
      <c r="IX82" s="106"/>
      <c r="IY82" s="106"/>
      <c r="IZ82" s="106"/>
      <c r="JA82" s="106"/>
      <c r="JB82" s="106"/>
      <c r="JC82" s="106"/>
      <c r="JD82" s="106"/>
      <c r="JE82" s="106"/>
      <c r="JF82" s="106"/>
      <c r="JG82" s="106"/>
      <c r="JH82" s="97"/>
      <c r="JI82" s="97"/>
      <c r="JJ82" s="97"/>
      <c r="JK82" s="97"/>
      <c r="JL82" s="97"/>
      <c r="JM82" s="97"/>
      <c r="JN82" s="97"/>
      <c r="JO82" s="97"/>
      <c r="JP82" s="106" t="s">
        <v>307</v>
      </c>
      <c r="JQ82" s="106"/>
      <c r="JR82" s="106"/>
      <c r="JS82" s="106"/>
      <c r="JT82" s="106"/>
      <c r="JU82" s="106"/>
      <c r="JV82" s="106"/>
      <c r="JW82" s="106">
        <v>1</v>
      </c>
      <c r="JX82" s="111"/>
      <c r="JY82" s="106"/>
      <c r="JZ82" s="106"/>
      <c r="KA82" s="106"/>
      <c r="KB82" s="106"/>
      <c r="KC82" s="106"/>
      <c r="KD82" s="106"/>
      <c r="KE82" s="106"/>
      <c r="KF82" s="106"/>
      <c r="KG82" s="106"/>
      <c r="KH82" s="106"/>
      <c r="KI82" s="106"/>
      <c r="KJ82" s="106"/>
      <c r="KK82" s="106"/>
      <c r="KL82" s="106"/>
      <c r="KM82" s="106"/>
      <c r="KN82" s="106"/>
      <c r="KO82" s="106"/>
      <c r="KP82" s="106"/>
      <c r="KQ82" s="106"/>
      <c r="KR82" s="106"/>
      <c r="KS82" s="111"/>
      <c r="KT82" s="106"/>
      <c r="KU82" s="106"/>
      <c r="KV82" s="106"/>
      <c r="KW82" s="106"/>
      <c r="KX82" s="106"/>
      <c r="KY82" s="106"/>
      <c r="KZ82" s="106"/>
      <c r="LA82" s="106"/>
      <c r="LB82" s="106"/>
      <c r="LC82" s="106"/>
      <c r="LD82" s="106"/>
      <c r="LE82" s="106"/>
      <c r="LF82" s="106"/>
      <c r="LG82" s="106"/>
      <c r="LH82" s="106"/>
      <c r="LI82" s="106"/>
      <c r="LJ82" s="106"/>
      <c r="LK82" s="106"/>
      <c r="LL82" s="106"/>
      <c r="LM82" s="106"/>
      <c r="LN82" s="106"/>
      <c r="LO82" s="106"/>
      <c r="LP82" s="106"/>
      <c r="LQ82" s="106" t="s">
        <v>307</v>
      </c>
      <c r="LR82" s="106"/>
      <c r="LS82" s="106"/>
      <c r="LT82" s="106"/>
      <c r="LU82" s="106"/>
      <c r="LV82" s="106"/>
      <c r="LW82" s="106"/>
      <c r="LX82" s="106"/>
      <c r="LY82" s="106"/>
      <c r="LZ82" s="106"/>
      <c r="MA82" s="106"/>
      <c r="MB82" s="106"/>
      <c r="MC82" s="106"/>
      <c r="MD82" s="106"/>
      <c r="ME82" s="106"/>
      <c r="MF82" s="106"/>
      <c r="MG82" s="106"/>
      <c r="MH82" s="106"/>
      <c r="MI82" s="106"/>
      <c r="MJ82" s="106"/>
      <c r="MK82" s="106"/>
      <c r="ML82" s="106"/>
      <c r="MM82" s="106"/>
      <c r="MN82" s="106"/>
      <c r="MO82" s="106"/>
      <c r="MP82" s="106"/>
      <c r="MQ82" s="106"/>
      <c r="MR82" s="106"/>
      <c r="MS82" s="106"/>
      <c r="MT82" s="106"/>
      <c r="MU82" s="106"/>
      <c r="MV82" s="106"/>
      <c r="MW82" s="106"/>
      <c r="MX82" s="106"/>
      <c r="MY82" s="106"/>
      <c r="MZ82" s="106"/>
      <c r="NA82" s="106"/>
      <c r="NB82" s="106" t="s">
        <v>307</v>
      </c>
      <c r="NC82" s="106"/>
      <c r="ND82" s="106"/>
      <c r="NE82" s="106"/>
      <c r="NF82" s="106"/>
      <c r="NG82" s="106"/>
      <c r="NH82" s="106"/>
      <c r="NI82" s="106"/>
      <c r="NJ82" s="106" t="s">
        <v>307</v>
      </c>
      <c r="NK82" s="106"/>
      <c r="NL82" s="106"/>
      <c r="NM82" s="106"/>
      <c r="NN82" s="106"/>
      <c r="NO82" s="106"/>
      <c r="NP82" s="106"/>
      <c r="NQ82" s="106"/>
      <c r="NR82" s="106"/>
      <c r="NS82" s="106"/>
      <c r="NT82" s="106"/>
      <c r="NU82" s="106"/>
      <c r="NV82" s="106"/>
      <c r="NW82" s="106"/>
      <c r="NX82" s="106"/>
      <c r="NY82" s="106"/>
      <c r="NZ82" s="106"/>
      <c r="OA82" s="106"/>
      <c r="OB82" s="106"/>
      <c r="OC82" s="106"/>
      <c r="OD82" s="106"/>
      <c r="OE82" s="106"/>
      <c r="OF82" s="106"/>
      <c r="OG82" s="106"/>
      <c r="OH82" s="106"/>
      <c r="OI82" s="106"/>
      <c r="OJ82" s="106"/>
      <c r="OK82" s="106"/>
      <c r="OL82" s="106"/>
      <c r="OM82" s="106"/>
      <c r="ON82" s="106"/>
      <c r="OO82" s="106"/>
      <c r="OP82" s="106"/>
      <c r="OQ82" s="106"/>
      <c r="OR82" s="106"/>
      <c r="OS82" s="106"/>
      <c r="OT82" s="106"/>
      <c r="OU82" s="106"/>
      <c r="OV82" s="106"/>
      <c r="OW82" s="106"/>
      <c r="OX82" s="106"/>
      <c r="OY82" s="106"/>
      <c r="OZ82" s="106"/>
      <c r="PA82" s="106"/>
      <c r="PB82" s="106"/>
      <c r="PC82" s="106"/>
      <c r="PD82" s="106"/>
      <c r="PE82" s="106"/>
      <c r="PF82" s="106"/>
      <c r="PG82" s="106"/>
      <c r="PH82" s="106"/>
      <c r="PI82" s="106"/>
      <c r="PJ82" s="106"/>
      <c r="PK82" s="106"/>
      <c r="PL82" s="106"/>
      <c r="PM82" s="106"/>
      <c r="PN82" s="106"/>
      <c r="PO82" s="106"/>
      <c r="PP82" s="106"/>
      <c r="PQ82" s="106"/>
      <c r="PR82" s="106"/>
      <c r="PS82" s="106"/>
      <c r="PT82" s="106"/>
      <c r="PU82" s="106"/>
      <c r="PV82" s="106"/>
      <c r="PW82" s="106"/>
      <c r="PX82" s="106"/>
      <c r="PY82" s="106"/>
      <c r="PZ82" s="106"/>
      <c r="QA82" s="106"/>
      <c r="QB82" s="106"/>
      <c r="QC82" s="106"/>
      <c r="QD82" s="106"/>
      <c r="QE82" s="106"/>
      <c r="QF82" s="106"/>
      <c r="QG82" s="106"/>
      <c r="QH82" s="106"/>
      <c r="QI82" s="106"/>
      <c r="QJ82" s="106"/>
      <c r="QK82" s="106"/>
      <c r="QL82" s="106"/>
      <c r="QM82" s="106"/>
      <c r="QN82" s="106"/>
      <c r="QO82" s="106"/>
      <c r="QP82" s="106"/>
      <c r="QQ82" s="106"/>
      <c r="QR82" s="106"/>
      <c r="QS82" s="106"/>
      <c r="QT82" s="106"/>
      <c r="QU82" s="106"/>
      <c r="QV82" s="106"/>
      <c r="QW82" s="106"/>
      <c r="QX82" s="106"/>
      <c r="QY82" s="106"/>
      <c r="QZ82" s="106"/>
      <c r="RA82" s="106"/>
      <c r="RB82" s="106"/>
      <c r="RC82" s="106"/>
      <c r="RD82" s="106"/>
      <c r="RE82" s="106"/>
      <c r="RF82" s="106"/>
      <c r="RG82" s="106"/>
      <c r="RH82" s="106"/>
      <c r="RI82" s="106"/>
      <c r="RJ82" s="106"/>
      <c r="RK82" s="106"/>
      <c r="RL82" s="106"/>
      <c r="RM82" s="106"/>
      <c r="RN82" s="106"/>
      <c r="RO82" s="106"/>
      <c r="RP82" s="106"/>
      <c r="RQ82" s="106"/>
      <c r="RR82" s="106"/>
      <c r="RS82" s="106"/>
      <c r="RT82" s="106"/>
      <c r="RU82" s="106"/>
      <c r="RV82" s="106"/>
      <c r="RW82" s="106"/>
      <c r="RX82" s="106"/>
      <c r="RY82" s="106"/>
      <c r="RZ82" s="106"/>
      <c r="SA82" s="106"/>
      <c r="SB82" s="106"/>
      <c r="SC82" s="106"/>
      <c r="SD82" s="106"/>
      <c r="SE82" s="106"/>
      <c r="SF82" s="106"/>
      <c r="SG82" s="106"/>
      <c r="SH82" s="106"/>
      <c r="SI82" s="106"/>
      <c r="SJ82" s="106"/>
      <c r="SK82" s="106"/>
      <c r="SL82" s="106"/>
      <c r="SM82" s="106"/>
      <c r="SN82" s="106"/>
      <c r="SO82" s="106"/>
      <c r="SP82" s="106"/>
      <c r="SQ82" s="106"/>
      <c r="SR82" s="106"/>
      <c r="SS82" s="106"/>
      <c r="ST82" s="106"/>
      <c r="SU82" s="106"/>
      <c r="SV82" s="106"/>
      <c r="SW82" s="106"/>
      <c r="SX82" s="106"/>
      <c r="SY82" s="106"/>
      <c r="SZ82" s="106"/>
      <c r="TA82" s="106"/>
      <c r="TB82" s="106"/>
    </row>
    <row r="83" spans="1:522" s="27" customFormat="1" ht="18" customHeight="1" x14ac:dyDescent="0.25">
      <c r="A83" s="12"/>
      <c r="B83" s="11" t="s">
        <v>637</v>
      </c>
      <c r="C83" s="1">
        <v>10167</v>
      </c>
      <c r="D83" t="s">
        <v>545</v>
      </c>
      <c r="E83" s="1">
        <v>5130</v>
      </c>
      <c r="F83" s="1"/>
      <c r="G83" t="s">
        <v>534</v>
      </c>
      <c r="H83"/>
      <c r="I83" s="1">
        <f t="shared" si="11"/>
        <v>1</v>
      </c>
      <c r="J83" s="12">
        <f>Tabuľka1[[#This Row],[Stĺpec8]]</f>
        <v>1</v>
      </c>
      <c r="K83" s="111"/>
      <c r="L83" s="111"/>
      <c r="M83" s="106"/>
      <c r="N83" s="106"/>
      <c r="O83" s="106"/>
      <c r="P83" s="106"/>
      <c r="Q83" s="106"/>
      <c r="R83" s="111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11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11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06"/>
      <c r="CU83" s="106"/>
      <c r="CV83" s="106"/>
      <c r="CW83" s="106"/>
      <c r="CX83" s="106"/>
      <c r="CY83" s="106"/>
      <c r="CZ83" s="106"/>
      <c r="DA83" s="106"/>
      <c r="DB83" s="106"/>
      <c r="DC83" s="106"/>
      <c r="DD83" s="111"/>
      <c r="DE83" s="106"/>
      <c r="DF83" s="106"/>
      <c r="DG83" s="106"/>
      <c r="DH83" s="106"/>
      <c r="DI83" s="106"/>
      <c r="DJ83" s="106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6"/>
      <c r="DV83" s="106"/>
      <c r="DW83" s="106"/>
      <c r="DX83" s="106"/>
      <c r="DY83" s="106"/>
      <c r="DZ83" s="106"/>
      <c r="EA83" s="106"/>
      <c r="EB83" s="106"/>
      <c r="EC83" s="106"/>
      <c r="ED83" s="106"/>
      <c r="EE83" s="106"/>
      <c r="EF83" s="106"/>
      <c r="EG83" s="106"/>
      <c r="EH83" s="106"/>
      <c r="EI83" s="106"/>
      <c r="EJ83" s="106"/>
      <c r="EK83" s="106"/>
      <c r="EL83" s="106"/>
      <c r="EM83" s="106"/>
      <c r="EN83" s="106"/>
      <c r="EO83" s="106"/>
      <c r="EP83" s="106"/>
      <c r="EQ83" s="111"/>
      <c r="ER83" s="106"/>
      <c r="ES83" s="106"/>
      <c r="ET83" s="106"/>
      <c r="EU83" s="106"/>
      <c r="EV83" s="106"/>
      <c r="EW83" s="106"/>
      <c r="EX83" s="106"/>
      <c r="EY83" s="106"/>
      <c r="EZ83" s="106"/>
      <c r="FA83" s="106"/>
      <c r="FB83" s="106"/>
      <c r="FC83" s="106"/>
      <c r="FD83" s="106"/>
      <c r="FE83" s="106"/>
      <c r="FF83" s="106"/>
      <c r="FG83" s="106"/>
      <c r="FH83" s="106"/>
      <c r="FI83" s="106"/>
      <c r="FJ83" s="106"/>
      <c r="FK83" s="106"/>
      <c r="FL83" s="106"/>
      <c r="FM83" s="106"/>
      <c r="FN83" s="106"/>
      <c r="FO83" s="106"/>
      <c r="FP83" s="106"/>
      <c r="FQ83" s="106"/>
      <c r="FR83" s="106"/>
      <c r="FS83" s="106"/>
      <c r="FT83" s="106"/>
      <c r="FU83" s="106"/>
      <c r="FV83" s="106"/>
      <c r="FW83" s="106"/>
      <c r="FX83" s="106"/>
      <c r="FY83" s="106"/>
      <c r="FZ83" s="106"/>
      <c r="GA83" s="106"/>
      <c r="GB83" s="106"/>
      <c r="GC83" s="106"/>
      <c r="GD83" s="106"/>
      <c r="GE83" s="106"/>
      <c r="GF83" s="106"/>
      <c r="GG83" s="106"/>
      <c r="GH83" s="106"/>
      <c r="GI83" s="106"/>
      <c r="GJ83" s="106"/>
      <c r="GK83" s="106"/>
      <c r="GL83" s="106"/>
      <c r="GM83" s="106"/>
      <c r="GN83" s="106"/>
      <c r="GO83" s="106"/>
      <c r="GP83" s="106"/>
      <c r="GQ83" s="106"/>
      <c r="GR83" s="106"/>
      <c r="GS83" s="106"/>
      <c r="GT83" s="106"/>
      <c r="GU83" s="106"/>
      <c r="GV83" s="106"/>
      <c r="GW83" s="106"/>
      <c r="GX83" s="106"/>
      <c r="GY83" s="106"/>
      <c r="GZ83" s="106"/>
      <c r="HA83" s="106"/>
      <c r="HB83" s="106"/>
      <c r="HC83" s="106"/>
      <c r="HD83" s="106"/>
      <c r="HE83" s="106"/>
      <c r="HF83" s="106"/>
      <c r="HG83" s="106"/>
      <c r="HH83" s="106"/>
      <c r="HI83" s="106"/>
      <c r="HJ83" s="106"/>
      <c r="HK83" s="106"/>
      <c r="HL83" s="106"/>
      <c r="HM83" s="106"/>
      <c r="HN83" s="106"/>
      <c r="HO83" s="106"/>
      <c r="HP83" s="106"/>
      <c r="HQ83" s="106"/>
      <c r="HR83" s="106"/>
      <c r="HS83" s="106"/>
      <c r="HT83" s="106"/>
      <c r="HU83" s="106"/>
      <c r="HV83" s="106"/>
      <c r="HW83" s="106"/>
      <c r="HX83" s="106"/>
      <c r="HY83" s="106"/>
      <c r="HZ83" s="106"/>
      <c r="IA83" s="106"/>
      <c r="IB83" s="106"/>
      <c r="IC83" s="106"/>
      <c r="ID83" s="106"/>
      <c r="IE83" s="106"/>
      <c r="IF83" s="106"/>
      <c r="IG83" s="106"/>
      <c r="IH83" s="106"/>
      <c r="II83" s="106"/>
      <c r="IJ83" s="106"/>
      <c r="IK83" s="106"/>
      <c r="IL83" s="106"/>
      <c r="IM83" s="106"/>
      <c r="IN83" s="106"/>
      <c r="IO83" s="106"/>
      <c r="IP83" s="106"/>
      <c r="IQ83" s="106"/>
      <c r="IR83" s="106"/>
      <c r="IS83" s="106"/>
      <c r="IT83" s="106"/>
      <c r="IU83" s="106"/>
      <c r="IV83" s="106"/>
      <c r="IW83" s="106"/>
      <c r="IX83" s="106"/>
      <c r="IY83" s="106"/>
      <c r="IZ83" s="106"/>
      <c r="JA83" s="106"/>
      <c r="JB83" s="106"/>
      <c r="JC83" s="106"/>
      <c r="JD83" s="106"/>
      <c r="JE83" s="106"/>
      <c r="JF83" s="106"/>
      <c r="JG83" s="106"/>
      <c r="JH83" s="97"/>
      <c r="JI83" s="97"/>
      <c r="JJ83" s="97"/>
      <c r="JK83" s="97"/>
      <c r="JL83" s="97"/>
      <c r="JM83" s="97"/>
      <c r="JN83" s="97"/>
      <c r="JO83" s="97"/>
      <c r="JP83" s="106"/>
      <c r="JQ83" s="106"/>
      <c r="JR83" s="106"/>
      <c r="JS83" s="106"/>
      <c r="JT83" s="106"/>
      <c r="JU83" s="106"/>
      <c r="JV83" s="106"/>
      <c r="JW83" s="106"/>
      <c r="JX83" s="111"/>
      <c r="JY83" s="106"/>
      <c r="JZ83" s="106"/>
      <c r="KA83" s="106"/>
      <c r="KB83" s="106"/>
      <c r="KC83" s="106"/>
      <c r="KD83" s="106"/>
      <c r="KE83" s="106"/>
      <c r="KF83" s="106"/>
      <c r="KG83" s="106"/>
      <c r="KH83" s="106"/>
      <c r="KI83" s="106"/>
      <c r="KJ83" s="106"/>
      <c r="KK83" s="106"/>
      <c r="KL83" s="106"/>
      <c r="KM83" s="106"/>
      <c r="KN83" s="106"/>
      <c r="KO83" s="106"/>
      <c r="KP83" s="106"/>
      <c r="KQ83" s="106"/>
      <c r="KR83" s="106"/>
      <c r="KS83" s="111"/>
      <c r="KT83" s="106"/>
      <c r="KU83" s="106"/>
      <c r="KV83" s="106"/>
      <c r="KW83" s="106"/>
      <c r="KX83" s="106"/>
      <c r="KY83" s="106"/>
      <c r="KZ83" s="106"/>
      <c r="LA83" s="106"/>
      <c r="LB83" s="106"/>
      <c r="LC83" s="106"/>
      <c r="LD83" s="106"/>
      <c r="LE83" s="106"/>
      <c r="LF83" s="106"/>
      <c r="LG83" s="106"/>
      <c r="LH83" s="106"/>
      <c r="LI83" s="106"/>
      <c r="LJ83" s="106"/>
      <c r="LK83" s="106"/>
      <c r="LL83" s="106"/>
      <c r="LM83" s="106"/>
      <c r="LN83" s="106"/>
      <c r="LO83" s="106"/>
      <c r="LP83" s="106"/>
      <c r="LQ83" s="106"/>
      <c r="LR83" s="106"/>
      <c r="LS83" s="106"/>
      <c r="LT83" s="106"/>
      <c r="LU83" s="106"/>
      <c r="LV83" s="106"/>
      <c r="LW83" s="106"/>
      <c r="LX83" s="106"/>
      <c r="LY83" s="106"/>
      <c r="LZ83" s="106"/>
      <c r="MA83" s="106"/>
      <c r="MB83" s="106"/>
      <c r="MC83" s="106"/>
      <c r="MD83" s="106"/>
      <c r="ME83" s="106"/>
      <c r="MF83" s="106"/>
      <c r="MG83" s="106"/>
      <c r="MH83" s="106"/>
      <c r="MI83" s="106"/>
      <c r="MJ83" s="106"/>
      <c r="MK83" s="106"/>
      <c r="ML83" s="106"/>
      <c r="MM83" s="106"/>
      <c r="MN83" s="106"/>
      <c r="MO83" s="106"/>
      <c r="MP83" s="106"/>
      <c r="MQ83" s="106"/>
      <c r="MR83" s="106"/>
      <c r="MS83" s="106"/>
      <c r="MT83" s="106"/>
      <c r="MU83" s="106"/>
      <c r="MV83" s="106"/>
      <c r="MW83" s="106"/>
      <c r="MX83" s="106"/>
      <c r="MY83" s="106"/>
      <c r="MZ83" s="106"/>
      <c r="NA83" s="106"/>
      <c r="NB83" s="106"/>
      <c r="NC83" s="106"/>
      <c r="ND83" s="106"/>
      <c r="NE83" s="106"/>
      <c r="NF83" s="106"/>
      <c r="NG83" s="106"/>
      <c r="NH83" s="106"/>
      <c r="NI83" s="106"/>
      <c r="NJ83" s="106"/>
      <c r="NK83" s="106"/>
      <c r="NL83" s="106"/>
      <c r="NM83" s="106"/>
      <c r="NN83" s="106"/>
      <c r="NO83" s="106"/>
      <c r="NP83" s="106"/>
      <c r="NQ83" s="106"/>
      <c r="NR83" s="106"/>
      <c r="NS83" s="106"/>
      <c r="NT83" s="106"/>
      <c r="NU83" s="106"/>
      <c r="NV83" s="106"/>
      <c r="NW83" s="106"/>
      <c r="NX83" s="106"/>
      <c r="NY83" s="106"/>
      <c r="NZ83" s="106"/>
      <c r="OA83" s="106"/>
      <c r="OB83" s="106"/>
      <c r="OC83" s="106"/>
      <c r="OD83" s="106"/>
      <c r="OE83" s="106"/>
      <c r="OF83" s="106"/>
      <c r="OG83" s="106"/>
      <c r="OH83" s="106"/>
      <c r="OI83" s="106"/>
      <c r="OJ83" s="106"/>
      <c r="OK83" s="106"/>
      <c r="OL83" s="106"/>
      <c r="OM83" s="106"/>
      <c r="ON83" s="106"/>
      <c r="OO83" s="106"/>
      <c r="OP83" s="106"/>
      <c r="OQ83" s="106"/>
      <c r="OR83" s="106"/>
      <c r="OS83" s="106"/>
      <c r="OT83" s="106"/>
      <c r="OU83" s="106"/>
      <c r="OV83" s="106"/>
      <c r="OW83" s="106"/>
      <c r="OX83" s="106"/>
      <c r="OY83" s="106"/>
      <c r="OZ83" s="106"/>
      <c r="PA83" s="106"/>
      <c r="PB83" s="106"/>
      <c r="PC83" s="106"/>
      <c r="PD83" s="106"/>
      <c r="PE83" s="106"/>
      <c r="PF83" s="106"/>
      <c r="PG83" s="106"/>
      <c r="PH83" s="106"/>
      <c r="PI83" s="106"/>
      <c r="PJ83" s="106"/>
      <c r="PK83" s="106"/>
      <c r="PL83" s="106"/>
      <c r="PM83" s="106"/>
      <c r="PN83" s="106"/>
      <c r="PO83" s="106"/>
      <c r="PP83" s="106"/>
      <c r="PQ83" s="106"/>
      <c r="PR83" s="106"/>
      <c r="PS83" s="106"/>
      <c r="PT83" s="106"/>
      <c r="PU83" s="106"/>
      <c r="PV83" s="106"/>
      <c r="PW83" s="106"/>
      <c r="PX83" s="106"/>
      <c r="PY83" s="106"/>
      <c r="PZ83" s="106"/>
      <c r="QA83" s="106"/>
      <c r="QB83" s="106"/>
      <c r="QC83" s="106"/>
      <c r="QD83" s="106"/>
      <c r="QE83" s="106"/>
      <c r="QF83" s="106"/>
      <c r="QG83" s="106"/>
      <c r="QH83" s="106"/>
      <c r="QI83" s="106"/>
      <c r="QJ83" s="106"/>
      <c r="QK83" s="106"/>
      <c r="QL83" s="106"/>
      <c r="QM83" s="106"/>
      <c r="QN83" s="106"/>
      <c r="QO83" s="106"/>
      <c r="QP83" s="106"/>
      <c r="QQ83" s="106"/>
      <c r="QR83" s="106"/>
      <c r="QS83" s="106"/>
      <c r="QT83" s="106"/>
      <c r="QU83" s="106"/>
      <c r="QV83" s="106"/>
      <c r="QW83" s="106"/>
      <c r="QX83" s="106"/>
      <c r="QY83" s="106"/>
      <c r="QZ83" s="106"/>
      <c r="RA83" s="106"/>
      <c r="RB83" s="106"/>
      <c r="RC83" s="106"/>
      <c r="RD83" s="106"/>
      <c r="RE83" s="106"/>
      <c r="RF83" s="106"/>
      <c r="RG83" s="106"/>
      <c r="RH83" s="106"/>
      <c r="RI83" s="106"/>
      <c r="RJ83" s="106"/>
      <c r="RK83" s="106"/>
      <c r="RL83" s="106"/>
      <c r="RM83" s="106"/>
      <c r="RN83" s="106"/>
      <c r="RO83" s="106"/>
      <c r="RP83" s="106"/>
      <c r="RQ83" s="106"/>
      <c r="RR83" s="106"/>
      <c r="RS83" s="106"/>
      <c r="RT83" s="106"/>
      <c r="RU83" s="106"/>
      <c r="RV83" s="106">
        <v>1</v>
      </c>
      <c r="RW83" s="106"/>
      <c r="RX83" s="106"/>
      <c r="RY83" s="106"/>
      <c r="RZ83" s="106"/>
      <c r="SA83" s="106"/>
      <c r="SB83" s="106"/>
      <c r="SC83" s="106"/>
      <c r="SD83" s="106"/>
      <c r="SE83" s="106"/>
      <c r="SF83" s="106"/>
      <c r="SG83" s="106"/>
      <c r="SH83" s="106"/>
      <c r="SI83" s="106"/>
      <c r="SJ83" s="106"/>
      <c r="SK83" s="106"/>
      <c r="SL83" s="106"/>
      <c r="SM83" s="106"/>
      <c r="SN83" s="106"/>
      <c r="SO83" s="106"/>
      <c r="SP83" s="106"/>
      <c r="SQ83" s="106"/>
      <c r="SR83" s="106"/>
      <c r="SS83" s="106"/>
      <c r="ST83" s="106"/>
      <c r="SU83" s="106"/>
      <c r="SV83" s="106"/>
      <c r="SW83" s="106"/>
      <c r="SX83" s="106"/>
      <c r="SY83" s="106"/>
      <c r="SZ83" s="106"/>
      <c r="TA83" s="106"/>
      <c r="TB83" s="106"/>
    </row>
    <row r="84" spans="1:522" s="27" customFormat="1" ht="18" customHeight="1" x14ac:dyDescent="0.25">
      <c r="A84" s="12"/>
      <c r="B84" s="11" t="s">
        <v>211</v>
      </c>
      <c r="C84" s="1">
        <v>9505</v>
      </c>
      <c r="D84" s="4" t="s">
        <v>212</v>
      </c>
      <c r="E84" s="1">
        <v>11277</v>
      </c>
      <c r="F84" s="1">
        <v>2007</v>
      </c>
      <c r="G84" s="4" t="s">
        <v>52</v>
      </c>
      <c r="H84"/>
      <c r="I84" s="1">
        <f t="shared" si="5"/>
        <v>1</v>
      </c>
      <c r="J84" s="12">
        <f>Tabuľka1[[#This Row],[Stĺpec8]]</f>
        <v>1</v>
      </c>
      <c r="K84" s="111"/>
      <c r="L84" s="111"/>
      <c r="M84" s="106"/>
      <c r="N84" s="106"/>
      <c r="O84" s="106"/>
      <c r="P84" s="106"/>
      <c r="Q84" s="106"/>
      <c r="R84" s="106"/>
      <c r="S84" s="111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11"/>
      <c r="CU84" s="106"/>
      <c r="CV84" s="111"/>
      <c r="CW84" s="106"/>
      <c r="CX84" s="106"/>
      <c r="CY84" s="106"/>
      <c r="CZ84" s="106"/>
      <c r="DA84" s="106"/>
      <c r="DB84" s="106"/>
      <c r="DC84" s="106"/>
      <c r="DD84" s="111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  <c r="EK84" s="106"/>
      <c r="EL84" s="106"/>
      <c r="EM84" s="106"/>
      <c r="EN84" s="106"/>
      <c r="EO84" s="106"/>
      <c r="EP84" s="106"/>
      <c r="EQ84" s="111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/>
      <c r="FD84" s="106"/>
      <c r="FE84" s="106"/>
      <c r="FF84" s="106"/>
      <c r="FG84" s="10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/>
      <c r="FX84" s="106"/>
      <c r="FY84" s="106"/>
      <c r="FZ84" s="106">
        <v>1</v>
      </c>
      <c r="GA84" s="106"/>
      <c r="GB84" s="106"/>
      <c r="GC84" s="106"/>
      <c r="GD84" s="106"/>
      <c r="GE84" s="106"/>
      <c r="GF84" s="106"/>
      <c r="GG84" s="106"/>
      <c r="GH84" s="106"/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106"/>
      <c r="GY84" s="106"/>
      <c r="GZ84" s="106"/>
      <c r="HA84" s="106"/>
      <c r="HB84" s="106"/>
      <c r="HC84" s="106"/>
      <c r="HD84" s="106"/>
      <c r="HE84" s="106"/>
      <c r="HF84" s="106"/>
      <c r="HG84" s="106"/>
      <c r="HH84" s="106"/>
      <c r="HI84" s="106"/>
      <c r="HJ84" s="106"/>
      <c r="HK84" s="106"/>
      <c r="HL84" s="106"/>
      <c r="HM84" s="106"/>
      <c r="HN84" s="106"/>
      <c r="HO84" s="106"/>
      <c r="HP84" s="106"/>
      <c r="HQ84" s="106"/>
      <c r="HR84" s="106"/>
      <c r="HS84" s="106"/>
      <c r="HT84" s="106"/>
      <c r="HU84" s="106"/>
      <c r="HV84" s="106"/>
      <c r="HW84" s="106"/>
      <c r="HX84" s="106"/>
      <c r="HY84" s="106"/>
      <c r="HZ84" s="106"/>
      <c r="IA84" s="106"/>
      <c r="IB84" s="106"/>
      <c r="IC84" s="106"/>
      <c r="ID84" s="106"/>
      <c r="IE84" s="106"/>
      <c r="IF84" s="106"/>
      <c r="IG84" s="106"/>
      <c r="IH84" s="106"/>
      <c r="II84" s="106"/>
      <c r="IJ84" s="106"/>
      <c r="IK84" s="106"/>
      <c r="IL84" s="106"/>
      <c r="IM84" s="106"/>
      <c r="IN84" s="106"/>
      <c r="IO84" s="106"/>
      <c r="IP84" s="106"/>
      <c r="IQ84" s="106"/>
      <c r="IR84" s="106"/>
      <c r="IS84" s="106"/>
      <c r="IT84" s="106"/>
      <c r="IU84" s="106"/>
      <c r="IV84" s="106"/>
      <c r="IW84" s="106"/>
      <c r="IX84" s="106"/>
      <c r="IY84" s="106"/>
      <c r="IZ84" s="106"/>
      <c r="JA84" s="106"/>
      <c r="JB84" s="106"/>
      <c r="JC84" s="106"/>
      <c r="JD84" s="106"/>
      <c r="JE84" s="106"/>
      <c r="JF84" s="106"/>
      <c r="JG84" s="106"/>
      <c r="JH84" s="97"/>
      <c r="JI84" s="97"/>
      <c r="JJ84" s="97"/>
      <c r="JK84" s="97"/>
      <c r="JL84" s="97"/>
      <c r="JM84" s="97"/>
      <c r="JN84" s="97"/>
      <c r="JO84" s="97"/>
      <c r="JP84" s="106"/>
      <c r="JQ84" s="106"/>
      <c r="JR84" s="106"/>
      <c r="JS84" s="106"/>
      <c r="JT84" s="106"/>
      <c r="JU84" s="106"/>
      <c r="JV84" s="106"/>
      <c r="JW84" s="106"/>
      <c r="JX84" s="111"/>
      <c r="JY84" s="106"/>
      <c r="JZ84" s="106"/>
      <c r="KA84" s="106"/>
      <c r="KB84" s="106"/>
      <c r="KC84" s="106"/>
      <c r="KD84" s="106"/>
      <c r="KE84" s="106"/>
      <c r="KF84" s="106"/>
      <c r="KG84" s="106"/>
      <c r="KH84" s="106"/>
      <c r="KI84" s="106"/>
      <c r="KJ84" s="106"/>
      <c r="KK84" s="106"/>
      <c r="KL84" s="106"/>
      <c r="KM84" s="106"/>
      <c r="KN84" s="106"/>
      <c r="KO84" s="106"/>
      <c r="KP84" s="106"/>
      <c r="KQ84" s="106"/>
      <c r="KR84" s="106"/>
      <c r="KS84" s="106"/>
      <c r="KT84" s="106"/>
      <c r="KU84" s="106"/>
      <c r="KV84" s="106"/>
      <c r="KW84" s="106"/>
      <c r="KX84" s="106"/>
      <c r="KY84" s="106"/>
      <c r="KZ84" s="106"/>
      <c r="LA84" s="106"/>
      <c r="LB84" s="106"/>
      <c r="LC84" s="106"/>
      <c r="LD84" s="106"/>
      <c r="LE84" s="106"/>
      <c r="LF84" s="106"/>
      <c r="LG84" s="106"/>
      <c r="LH84" s="106"/>
      <c r="LI84" s="106"/>
      <c r="LJ84" s="106"/>
      <c r="LK84" s="106"/>
      <c r="LL84" s="106"/>
      <c r="LM84" s="106"/>
      <c r="LN84" s="106"/>
      <c r="LO84" s="106" t="s">
        <v>307</v>
      </c>
      <c r="LP84" s="106" t="s">
        <v>307</v>
      </c>
      <c r="LQ84" s="106"/>
      <c r="LR84" s="106"/>
      <c r="LS84" s="106"/>
      <c r="LT84" s="106"/>
      <c r="LU84" s="106"/>
      <c r="LV84" s="106"/>
      <c r="LW84" s="106"/>
      <c r="LX84" s="106"/>
      <c r="LY84" s="106"/>
      <c r="LZ84" s="106"/>
      <c r="MA84" s="106"/>
      <c r="MB84" s="106"/>
      <c r="MC84" s="106"/>
      <c r="MD84" s="106"/>
      <c r="ME84" s="106"/>
      <c r="MF84" s="106"/>
      <c r="MG84" s="106"/>
      <c r="MH84" s="106"/>
      <c r="MI84" s="106"/>
      <c r="MJ84" s="106"/>
      <c r="MK84" s="106"/>
      <c r="ML84" s="106"/>
      <c r="MM84" s="106"/>
      <c r="MN84" s="106"/>
      <c r="MO84" s="106"/>
      <c r="MP84" s="106"/>
      <c r="MQ84" s="106"/>
      <c r="MR84" s="106"/>
      <c r="MS84" s="106"/>
      <c r="MT84" s="106"/>
      <c r="MU84" s="106"/>
      <c r="MV84" s="106"/>
      <c r="MW84" s="106"/>
      <c r="MX84" s="106"/>
      <c r="MY84" s="106"/>
      <c r="MZ84" s="106"/>
      <c r="NA84" s="106"/>
      <c r="NB84" s="106"/>
      <c r="NC84" s="106"/>
      <c r="ND84" s="106"/>
      <c r="NE84" s="106"/>
      <c r="NF84" s="106"/>
      <c r="NG84" s="106"/>
      <c r="NH84" s="106"/>
      <c r="NI84" s="106"/>
      <c r="NJ84" s="106"/>
      <c r="NK84" s="106"/>
      <c r="NL84" s="106"/>
      <c r="NM84" s="106"/>
      <c r="NN84" s="106"/>
      <c r="NO84" s="106"/>
      <c r="NP84" s="106"/>
      <c r="NQ84" s="106"/>
      <c r="NR84" s="106"/>
      <c r="NS84" s="106"/>
      <c r="NT84" s="106"/>
      <c r="NU84" s="106"/>
      <c r="NV84" s="106"/>
      <c r="NW84" s="106"/>
      <c r="NX84" s="106"/>
      <c r="NY84" s="106"/>
      <c r="NZ84" s="106"/>
      <c r="OA84" s="106"/>
      <c r="OB84" s="106"/>
      <c r="OC84" s="106"/>
      <c r="OD84" s="106"/>
      <c r="OE84" s="106"/>
      <c r="OF84" s="106"/>
      <c r="OG84" s="106"/>
      <c r="OH84" s="106"/>
      <c r="OI84" s="106"/>
      <c r="OJ84" s="106"/>
      <c r="OK84" s="106"/>
      <c r="OL84" s="106"/>
      <c r="OM84" s="106"/>
      <c r="ON84" s="106"/>
      <c r="OO84" s="106"/>
      <c r="OP84" s="106"/>
      <c r="OQ84" s="106"/>
      <c r="OR84" s="106"/>
      <c r="OS84" s="106"/>
      <c r="OT84" s="106"/>
      <c r="OU84" s="106"/>
      <c r="OV84" s="106"/>
      <c r="OW84" s="106"/>
      <c r="OX84" s="106"/>
      <c r="OY84" s="106"/>
      <c r="OZ84" s="106"/>
      <c r="PA84" s="106"/>
      <c r="PB84" s="106"/>
      <c r="PC84" s="106"/>
      <c r="PD84" s="106"/>
      <c r="PE84" s="106"/>
      <c r="PF84" s="106"/>
      <c r="PG84" s="106"/>
      <c r="PH84" s="106"/>
      <c r="PI84" s="106"/>
      <c r="PJ84" s="106"/>
      <c r="PK84" s="106"/>
      <c r="PL84" s="106"/>
      <c r="PM84" s="106"/>
      <c r="PN84" s="106"/>
      <c r="PO84" s="106"/>
      <c r="PP84" s="106"/>
      <c r="PQ84" s="106"/>
      <c r="PR84" s="106"/>
      <c r="PS84" s="106"/>
      <c r="PT84" s="106"/>
      <c r="PU84" s="106"/>
      <c r="PV84" s="106"/>
      <c r="PW84" s="106"/>
      <c r="PX84" s="106"/>
      <c r="PY84" s="106"/>
      <c r="PZ84" s="106"/>
      <c r="QA84" s="106"/>
      <c r="QB84" s="106"/>
      <c r="QC84" s="106"/>
      <c r="QD84" s="106"/>
      <c r="QE84" s="106"/>
      <c r="QF84" s="106"/>
      <c r="QG84" s="106"/>
      <c r="QH84" s="106"/>
      <c r="QI84" s="106"/>
      <c r="QJ84" s="106"/>
      <c r="QK84" s="106"/>
      <c r="QL84" s="106"/>
      <c r="QM84" s="106"/>
      <c r="QN84" s="106"/>
      <c r="QO84" s="106"/>
      <c r="QP84" s="106"/>
      <c r="QQ84" s="106"/>
      <c r="QR84" s="106"/>
      <c r="QS84" s="106"/>
      <c r="QT84" s="106"/>
      <c r="QU84" s="106"/>
      <c r="QV84" s="106"/>
      <c r="QW84" s="106"/>
      <c r="QX84" s="106"/>
      <c r="QY84" s="106"/>
      <c r="QZ84" s="106"/>
      <c r="RA84" s="106"/>
      <c r="RB84" s="106"/>
      <c r="RC84" s="106"/>
      <c r="RD84" s="106"/>
      <c r="RE84" s="106"/>
      <c r="RF84" s="106"/>
      <c r="RG84" s="106"/>
      <c r="RH84" s="106"/>
      <c r="RI84" s="106"/>
      <c r="RJ84" s="106"/>
      <c r="RK84" s="106"/>
      <c r="RL84" s="106"/>
      <c r="RM84" s="106"/>
      <c r="RN84" s="106"/>
      <c r="RO84" s="106"/>
      <c r="RP84" s="106"/>
      <c r="RQ84" s="106"/>
      <c r="RR84" s="106"/>
      <c r="RS84" s="106"/>
      <c r="RT84" s="106"/>
      <c r="RU84" s="106"/>
      <c r="RV84" s="106"/>
      <c r="RW84" s="106"/>
      <c r="RX84" s="106"/>
      <c r="RY84" s="106"/>
      <c r="RZ84" s="106"/>
      <c r="SA84" s="106"/>
      <c r="SB84" s="106"/>
      <c r="SC84" s="106"/>
      <c r="SD84" s="106"/>
      <c r="SE84" s="106"/>
      <c r="SF84" s="106"/>
      <c r="SG84" s="106"/>
      <c r="SH84" s="106"/>
      <c r="SI84" s="106"/>
      <c r="SJ84" s="106"/>
      <c r="SK84" s="106"/>
      <c r="SL84" s="106"/>
      <c r="SM84" s="106"/>
      <c r="SN84" s="106"/>
      <c r="SO84" s="106"/>
      <c r="SP84" s="106"/>
      <c r="SQ84" s="106"/>
      <c r="SR84" s="106"/>
      <c r="SS84" s="106"/>
      <c r="ST84" s="106"/>
      <c r="SU84" s="106"/>
      <c r="SV84" s="106"/>
      <c r="SW84" s="106"/>
      <c r="SX84" s="106"/>
      <c r="SY84" s="106"/>
      <c r="SZ84" s="106"/>
      <c r="TA84" s="106"/>
      <c r="TB84" s="106"/>
    </row>
    <row r="85" spans="1:522" s="27" customFormat="1" ht="18" customHeight="1" x14ac:dyDescent="0.25">
      <c r="A85" s="12"/>
      <c r="B85" s="11" t="s">
        <v>626</v>
      </c>
      <c r="C85" s="1">
        <v>10301</v>
      </c>
      <c r="D85" s="4" t="s">
        <v>185</v>
      </c>
      <c r="E85" s="1">
        <v>8885</v>
      </c>
      <c r="F85" s="1"/>
      <c r="G85" s="4" t="s">
        <v>186</v>
      </c>
      <c r="H85"/>
      <c r="I85" s="1">
        <f>SUM(K85:TB85)</f>
        <v>1</v>
      </c>
      <c r="J85" s="12">
        <f>Tabuľka1[[#This Row],[Stĺpec8]]</f>
        <v>1</v>
      </c>
      <c r="K85" s="111"/>
      <c r="L85" s="111"/>
      <c r="M85" s="106"/>
      <c r="N85" s="106"/>
      <c r="O85" s="106"/>
      <c r="P85" s="106"/>
      <c r="Q85" s="106"/>
      <c r="R85" s="106"/>
      <c r="S85" s="111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11"/>
      <c r="CU85" s="106"/>
      <c r="CV85" s="111"/>
      <c r="CW85" s="106"/>
      <c r="CX85" s="106"/>
      <c r="CY85" s="106"/>
      <c r="CZ85" s="106"/>
      <c r="DA85" s="106"/>
      <c r="DB85" s="106"/>
      <c r="DC85" s="106"/>
      <c r="DD85" s="111"/>
      <c r="DE85" s="106"/>
      <c r="DF85" s="106"/>
      <c r="DG85" s="106"/>
      <c r="DH85" s="106"/>
      <c r="DI85" s="106"/>
      <c r="DJ85" s="106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6"/>
      <c r="DV85" s="106"/>
      <c r="DW85" s="106"/>
      <c r="DX85" s="106"/>
      <c r="DY85" s="106"/>
      <c r="DZ85" s="106"/>
      <c r="EA85" s="106"/>
      <c r="EB85" s="106"/>
      <c r="EC85" s="106"/>
      <c r="ED85" s="106"/>
      <c r="EE85" s="106"/>
      <c r="EF85" s="106"/>
      <c r="EG85" s="106"/>
      <c r="EH85" s="106"/>
      <c r="EI85" s="106"/>
      <c r="EJ85" s="106"/>
      <c r="EK85" s="106"/>
      <c r="EL85" s="106"/>
      <c r="EM85" s="106"/>
      <c r="EN85" s="106"/>
      <c r="EO85" s="106"/>
      <c r="EP85" s="106"/>
      <c r="EQ85" s="111"/>
      <c r="ER85" s="106"/>
      <c r="ES85" s="106"/>
      <c r="ET85" s="106"/>
      <c r="EU85" s="106"/>
      <c r="EV85" s="106"/>
      <c r="EW85" s="106"/>
      <c r="EX85" s="106"/>
      <c r="EY85" s="106"/>
      <c r="EZ85" s="106"/>
      <c r="FA85" s="106"/>
      <c r="FB85" s="106"/>
      <c r="FC85" s="106"/>
      <c r="FD85" s="106"/>
      <c r="FE85" s="106"/>
      <c r="FF85" s="106"/>
      <c r="FG85" s="106"/>
      <c r="FH85" s="106"/>
      <c r="FI85" s="106"/>
      <c r="FJ85" s="106"/>
      <c r="FK85" s="106"/>
      <c r="FL85" s="106"/>
      <c r="FM85" s="106"/>
      <c r="FN85" s="106"/>
      <c r="FO85" s="106"/>
      <c r="FP85" s="106"/>
      <c r="FQ85" s="106"/>
      <c r="FR85" s="106"/>
      <c r="FS85" s="106"/>
      <c r="FT85" s="106"/>
      <c r="FU85" s="106"/>
      <c r="FV85" s="106"/>
      <c r="FW85" s="106"/>
      <c r="FX85" s="106"/>
      <c r="FY85" s="106"/>
      <c r="FZ85" s="106"/>
      <c r="GA85" s="106"/>
      <c r="GB85" s="106"/>
      <c r="GC85" s="106"/>
      <c r="GD85" s="106"/>
      <c r="GE85" s="106"/>
      <c r="GF85" s="106"/>
      <c r="GG85" s="106"/>
      <c r="GH85" s="106"/>
      <c r="GI85" s="106"/>
      <c r="GJ85" s="106"/>
      <c r="GK85" s="106"/>
      <c r="GL85" s="106"/>
      <c r="GM85" s="106"/>
      <c r="GN85" s="106"/>
      <c r="GO85" s="106"/>
      <c r="GP85" s="106"/>
      <c r="GQ85" s="106"/>
      <c r="GR85" s="106"/>
      <c r="GS85" s="106"/>
      <c r="GT85" s="106"/>
      <c r="GU85" s="106"/>
      <c r="GV85" s="106"/>
      <c r="GW85" s="106"/>
      <c r="GX85" s="106"/>
      <c r="GY85" s="106"/>
      <c r="GZ85" s="106"/>
      <c r="HA85" s="106"/>
      <c r="HB85" s="106"/>
      <c r="HC85" s="106"/>
      <c r="HD85" s="106"/>
      <c r="HE85" s="106"/>
      <c r="HF85" s="106"/>
      <c r="HG85" s="106"/>
      <c r="HH85" s="106"/>
      <c r="HI85" s="106"/>
      <c r="HJ85" s="106"/>
      <c r="HK85" s="106"/>
      <c r="HL85" s="106"/>
      <c r="HM85" s="106"/>
      <c r="HN85" s="106"/>
      <c r="HO85" s="106"/>
      <c r="HP85" s="106"/>
      <c r="HQ85" s="106"/>
      <c r="HR85" s="106"/>
      <c r="HS85" s="106"/>
      <c r="HT85" s="106"/>
      <c r="HU85" s="106"/>
      <c r="HV85" s="106"/>
      <c r="HW85" s="106"/>
      <c r="HX85" s="106"/>
      <c r="HY85" s="106"/>
      <c r="HZ85" s="106"/>
      <c r="IA85" s="106"/>
      <c r="IB85" s="106"/>
      <c r="IC85" s="106"/>
      <c r="ID85" s="106"/>
      <c r="IE85" s="106"/>
      <c r="IF85" s="106"/>
      <c r="IG85" s="106"/>
      <c r="IH85" s="106"/>
      <c r="II85" s="106"/>
      <c r="IJ85" s="106"/>
      <c r="IK85" s="106"/>
      <c r="IL85" s="106"/>
      <c r="IM85" s="106"/>
      <c r="IN85" s="106"/>
      <c r="IO85" s="106"/>
      <c r="IP85" s="106"/>
      <c r="IQ85" s="106"/>
      <c r="IR85" s="106"/>
      <c r="IS85" s="106"/>
      <c r="IT85" s="106"/>
      <c r="IU85" s="106"/>
      <c r="IV85" s="106"/>
      <c r="IW85" s="106"/>
      <c r="IX85" s="106"/>
      <c r="IY85" s="106"/>
      <c r="IZ85" s="106"/>
      <c r="JA85" s="106"/>
      <c r="JB85" s="106"/>
      <c r="JC85" s="106"/>
      <c r="JD85" s="106"/>
      <c r="JE85" s="106"/>
      <c r="JF85" s="106"/>
      <c r="JG85" s="106"/>
      <c r="JH85" s="97"/>
      <c r="JI85" s="97"/>
      <c r="JJ85" s="97"/>
      <c r="JK85" s="97"/>
      <c r="JL85" s="97"/>
      <c r="JM85" s="97"/>
      <c r="JN85" s="97"/>
      <c r="JO85" s="97"/>
      <c r="JP85" s="106"/>
      <c r="JQ85" s="106"/>
      <c r="JR85" s="106"/>
      <c r="JS85" s="106"/>
      <c r="JT85" s="106"/>
      <c r="JU85" s="106"/>
      <c r="JV85" s="106"/>
      <c r="JW85" s="106"/>
      <c r="JX85" s="111"/>
      <c r="JY85" s="106"/>
      <c r="JZ85" s="106"/>
      <c r="KA85" s="106"/>
      <c r="KB85" s="106"/>
      <c r="KC85" s="106"/>
      <c r="KD85" s="106"/>
      <c r="KE85" s="106"/>
      <c r="KF85" s="106"/>
      <c r="KG85" s="106"/>
      <c r="KH85" s="106"/>
      <c r="KI85" s="106"/>
      <c r="KJ85" s="106"/>
      <c r="KK85" s="106"/>
      <c r="KL85" s="106"/>
      <c r="KM85" s="106"/>
      <c r="KN85" s="106"/>
      <c r="KO85" s="106"/>
      <c r="KP85" s="106"/>
      <c r="KQ85" s="106"/>
      <c r="KR85" s="106"/>
      <c r="KS85" s="106"/>
      <c r="KT85" s="106"/>
      <c r="KU85" s="106"/>
      <c r="KV85" s="106"/>
      <c r="KW85" s="106"/>
      <c r="KX85" s="106"/>
      <c r="KY85" s="106"/>
      <c r="KZ85" s="106"/>
      <c r="LA85" s="106"/>
      <c r="LB85" s="106"/>
      <c r="LC85" s="106"/>
      <c r="LD85" s="106"/>
      <c r="LE85" s="106"/>
      <c r="LF85" s="106"/>
      <c r="LG85" s="106"/>
      <c r="LH85" s="106"/>
      <c r="LI85" s="106"/>
      <c r="LJ85" s="106"/>
      <c r="LK85" s="106"/>
      <c r="LL85" s="106"/>
      <c r="LM85" s="106"/>
      <c r="LN85" s="106"/>
      <c r="LO85" s="106"/>
      <c r="LP85" s="106"/>
      <c r="LQ85" s="106"/>
      <c r="LR85" s="106"/>
      <c r="LS85" s="106"/>
      <c r="LT85" s="106"/>
      <c r="LU85" s="106"/>
      <c r="LV85" s="106"/>
      <c r="LW85" s="106"/>
      <c r="LX85" s="106"/>
      <c r="LY85" s="106"/>
      <c r="LZ85" s="106"/>
      <c r="MA85" s="106"/>
      <c r="MB85" s="106"/>
      <c r="MC85" s="106"/>
      <c r="MD85" s="106"/>
      <c r="ME85" s="106"/>
      <c r="MF85" s="106"/>
      <c r="MG85" s="106"/>
      <c r="MH85" s="106"/>
      <c r="MI85" s="106"/>
      <c r="MJ85" s="106"/>
      <c r="MK85" s="106"/>
      <c r="ML85" s="106"/>
      <c r="MM85" s="106"/>
      <c r="MN85" s="106"/>
      <c r="MO85" s="106"/>
      <c r="MP85" s="106"/>
      <c r="MQ85" s="106"/>
      <c r="MR85" s="106"/>
      <c r="MS85" s="106"/>
      <c r="MT85" s="106"/>
      <c r="MU85" s="106"/>
      <c r="MV85" s="106"/>
      <c r="MW85" s="106"/>
      <c r="MX85" s="106"/>
      <c r="MY85" s="106"/>
      <c r="MZ85" s="106"/>
      <c r="NA85" s="106"/>
      <c r="NB85" s="106"/>
      <c r="NC85" s="106"/>
      <c r="ND85" s="106"/>
      <c r="NE85" s="106"/>
      <c r="NF85" s="106"/>
      <c r="NG85" s="106"/>
      <c r="NH85" s="106"/>
      <c r="NI85" s="106"/>
      <c r="NJ85" s="106"/>
      <c r="NK85" s="106"/>
      <c r="NL85" s="106"/>
      <c r="NM85" s="106"/>
      <c r="NN85" s="106"/>
      <c r="NO85" s="106"/>
      <c r="NP85" s="106"/>
      <c r="NQ85" s="106"/>
      <c r="NR85" s="106"/>
      <c r="NS85" s="106"/>
      <c r="NT85" s="106"/>
      <c r="NU85" s="106"/>
      <c r="NV85" s="106"/>
      <c r="NW85" s="106"/>
      <c r="NX85" s="106"/>
      <c r="NY85" s="106"/>
      <c r="NZ85" s="106"/>
      <c r="OA85" s="106"/>
      <c r="OB85" s="106"/>
      <c r="OC85" s="106"/>
      <c r="OD85" s="106"/>
      <c r="OE85" s="106"/>
      <c r="OF85" s="106"/>
      <c r="OG85" s="106"/>
      <c r="OH85" s="106"/>
      <c r="OI85" s="106"/>
      <c r="OJ85" s="106"/>
      <c r="OK85" s="106"/>
      <c r="OL85" s="106"/>
      <c r="OM85" s="106"/>
      <c r="ON85" s="106"/>
      <c r="OO85" s="106"/>
      <c r="OP85" s="106"/>
      <c r="OQ85" s="106"/>
      <c r="OR85" s="106"/>
      <c r="OS85" s="106"/>
      <c r="OT85" s="106"/>
      <c r="OU85" s="106"/>
      <c r="OV85" s="106"/>
      <c r="OW85" s="106"/>
      <c r="OX85" s="106"/>
      <c r="OY85" s="106"/>
      <c r="OZ85" s="106"/>
      <c r="PA85" s="106"/>
      <c r="PB85" s="106"/>
      <c r="PC85" s="106"/>
      <c r="PD85" s="106"/>
      <c r="PE85" s="106"/>
      <c r="PF85" s="106"/>
      <c r="PG85" s="106"/>
      <c r="PH85" s="106"/>
      <c r="PI85" s="106"/>
      <c r="PJ85" s="106"/>
      <c r="PK85" s="106"/>
      <c r="PL85" s="106"/>
      <c r="PM85" s="106"/>
      <c r="PN85" s="106"/>
      <c r="PO85" s="106"/>
      <c r="PP85" s="106"/>
      <c r="PQ85" s="106"/>
      <c r="PR85" s="106"/>
      <c r="PS85" s="106"/>
      <c r="PT85" s="106"/>
      <c r="PU85" s="106"/>
      <c r="PV85" s="106"/>
      <c r="PW85" s="106"/>
      <c r="PX85" s="106"/>
      <c r="PY85" s="106"/>
      <c r="PZ85" s="106"/>
      <c r="QA85" s="106"/>
      <c r="QB85" s="106"/>
      <c r="QC85" s="106"/>
      <c r="QD85" s="106"/>
      <c r="QE85" s="106"/>
      <c r="QF85" s="106"/>
      <c r="QG85" s="106"/>
      <c r="QH85" s="106"/>
      <c r="QI85" s="106"/>
      <c r="QJ85" s="106"/>
      <c r="QK85" s="106"/>
      <c r="QL85" s="106"/>
      <c r="QM85" s="106"/>
      <c r="QN85" s="106"/>
      <c r="QO85" s="106"/>
      <c r="QP85" s="106"/>
      <c r="QQ85" s="106"/>
      <c r="QR85" s="106"/>
      <c r="QS85" s="106"/>
      <c r="QT85" s="106"/>
      <c r="QU85" s="106"/>
      <c r="QV85" s="106"/>
      <c r="QW85" s="106"/>
      <c r="QX85" s="106"/>
      <c r="QY85" s="106"/>
      <c r="QZ85" s="106"/>
      <c r="RA85" s="106"/>
      <c r="RB85" s="106"/>
      <c r="RC85" s="106"/>
      <c r="RD85" s="106"/>
      <c r="RE85" s="106"/>
      <c r="RF85" s="106" t="s">
        <v>307</v>
      </c>
      <c r="RG85" s="106" t="s">
        <v>307</v>
      </c>
      <c r="RH85" s="106"/>
      <c r="RI85" s="106"/>
      <c r="RJ85" s="106"/>
      <c r="RK85" s="106"/>
      <c r="RL85" s="106"/>
      <c r="RM85" s="106" t="s">
        <v>307</v>
      </c>
      <c r="RN85" s="106">
        <v>1</v>
      </c>
      <c r="RO85" s="106"/>
      <c r="RP85" s="106"/>
      <c r="RQ85" s="106"/>
      <c r="RR85" s="106"/>
      <c r="RS85" s="106"/>
      <c r="RT85" s="106"/>
      <c r="RU85" s="106"/>
      <c r="RV85" s="106"/>
      <c r="RW85" s="106"/>
      <c r="RX85" s="106"/>
      <c r="RY85" s="106"/>
      <c r="RZ85" s="106"/>
      <c r="SA85" s="106"/>
      <c r="SB85" s="106"/>
      <c r="SC85" s="106"/>
      <c r="SD85" s="106"/>
      <c r="SE85" s="106"/>
      <c r="SF85" s="106"/>
      <c r="SG85" s="106"/>
      <c r="SH85" s="106"/>
      <c r="SI85" s="106"/>
      <c r="SJ85" s="106"/>
      <c r="SK85" s="106"/>
      <c r="SL85" s="106"/>
      <c r="SM85" s="106"/>
      <c r="SN85" s="106"/>
      <c r="SO85" s="106"/>
      <c r="SP85" s="106"/>
      <c r="SQ85" s="106"/>
      <c r="SR85" s="106"/>
      <c r="SS85" s="106"/>
      <c r="ST85" s="106"/>
      <c r="SU85" s="106"/>
      <c r="SV85" s="106"/>
      <c r="SW85" s="106"/>
      <c r="SX85" s="106"/>
      <c r="SY85" s="106"/>
      <c r="SZ85" s="106"/>
      <c r="TA85" s="106"/>
      <c r="TB85" s="106"/>
    </row>
    <row r="86" spans="1:522" s="27" customFormat="1" ht="18.75" customHeight="1" x14ac:dyDescent="0.25">
      <c r="A86" s="12"/>
      <c r="B86" s="11" t="s">
        <v>609</v>
      </c>
      <c r="C86" s="1">
        <v>8358</v>
      </c>
      <c r="D86" s="29" t="s">
        <v>611</v>
      </c>
      <c r="E86" s="1">
        <v>10686</v>
      </c>
      <c r="F86" s="1"/>
      <c r="G86" s="4" t="s">
        <v>267</v>
      </c>
      <c r="H86"/>
      <c r="I86" s="1">
        <f>SUM(K86:TB86)</f>
        <v>1</v>
      </c>
      <c r="J86" s="12">
        <f>Tabuľka1[[#This Row],[Stĺpec8]]</f>
        <v>1</v>
      </c>
      <c r="K86" s="111"/>
      <c r="L86" s="111"/>
      <c r="M86" s="106"/>
      <c r="N86" s="106"/>
      <c r="O86" s="106"/>
      <c r="P86" s="106"/>
      <c r="Q86" s="106"/>
      <c r="R86" s="106"/>
      <c r="S86" s="111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  <c r="CL86" s="106"/>
      <c r="CM86" s="106"/>
      <c r="CN86" s="106"/>
      <c r="CO86" s="106"/>
      <c r="CP86" s="106"/>
      <c r="CQ86" s="106"/>
      <c r="CR86" s="106"/>
      <c r="CS86" s="106"/>
      <c r="CT86" s="111"/>
      <c r="CU86" s="106"/>
      <c r="CV86" s="111"/>
      <c r="CW86" s="106"/>
      <c r="CX86" s="106"/>
      <c r="CY86" s="106"/>
      <c r="CZ86" s="106"/>
      <c r="DA86" s="106"/>
      <c r="DB86" s="106"/>
      <c r="DC86" s="106"/>
      <c r="DD86" s="111"/>
      <c r="DE86" s="106"/>
      <c r="DF86" s="106"/>
      <c r="DG86" s="106"/>
      <c r="DH86" s="106"/>
      <c r="DI86" s="106"/>
      <c r="DJ86" s="106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6"/>
      <c r="DV86" s="106"/>
      <c r="DW86" s="106"/>
      <c r="DX86" s="106"/>
      <c r="DY86" s="106"/>
      <c r="DZ86" s="106"/>
      <c r="EA86" s="106"/>
      <c r="EB86" s="106"/>
      <c r="EC86" s="106"/>
      <c r="ED86" s="106"/>
      <c r="EE86" s="106"/>
      <c r="EF86" s="106"/>
      <c r="EG86" s="106"/>
      <c r="EH86" s="106"/>
      <c r="EI86" s="106"/>
      <c r="EJ86" s="106"/>
      <c r="EK86" s="106"/>
      <c r="EL86" s="106"/>
      <c r="EM86" s="106"/>
      <c r="EN86" s="106"/>
      <c r="EO86" s="106"/>
      <c r="EP86" s="106"/>
      <c r="EQ86" s="111"/>
      <c r="ER86" s="106"/>
      <c r="ES86" s="106"/>
      <c r="ET86" s="106"/>
      <c r="EU86" s="106"/>
      <c r="EV86" s="106"/>
      <c r="EW86" s="106"/>
      <c r="EX86" s="106"/>
      <c r="EY86" s="106"/>
      <c r="EZ86" s="106"/>
      <c r="FA86" s="106"/>
      <c r="FB86" s="106"/>
      <c r="FC86" s="106"/>
      <c r="FD86" s="106"/>
      <c r="FE86" s="106"/>
      <c r="FF86" s="106"/>
      <c r="FG86" s="106"/>
      <c r="FH86" s="106"/>
      <c r="FI86" s="106"/>
      <c r="FJ86" s="106"/>
      <c r="FK86" s="106"/>
      <c r="FL86" s="106"/>
      <c r="FM86" s="106"/>
      <c r="FN86" s="106"/>
      <c r="FO86" s="106"/>
      <c r="FP86" s="106"/>
      <c r="FQ86" s="106"/>
      <c r="FR86" s="106"/>
      <c r="FS86" s="106"/>
      <c r="FT86" s="106"/>
      <c r="FU86" s="106"/>
      <c r="FV86" s="106"/>
      <c r="FW86" s="106"/>
      <c r="FX86" s="106"/>
      <c r="FY86" s="106"/>
      <c r="FZ86" s="106"/>
      <c r="GA86" s="106"/>
      <c r="GB86" s="106"/>
      <c r="GC86" s="106"/>
      <c r="GD86" s="106"/>
      <c r="GE86" s="106"/>
      <c r="GF86" s="106"/>
      <c r="GG86" s="106"/>
      <c r="GH86" s="106"/>
      <c r="GI86" s="106"/>
      <c r="GJ86" s="106"/>
      <c r="GK86" s="106"/>
      <c r="GL86" s="106"/>
      <c r="GM86" s="106"/>
      <c r="GN86" s="106"/>
      <c r="GO86" s="106"/>
      <c r="GP86" s="106"/>
      <c r="GQ86" s="106"/>
      <c r="GR86" s="106"/>
      <c r="GS86" s="106"/>
      <c r="GT86" s="106"/>
      <c r="GU86" s="106"/>
      <c r="GV86" s="106"/>
      <c r="GW86" s="106"/>
      <c r="GX86" s="106"/>
      <c r="GY86" s="106"/>
      <c r="GZ86" s="106"/>
      <c r="HA86" s="106"/>
      <c r="HB86" s="106"/>
      <c r="HC86" s="106"/>
      <c r="HD86" s="106"/>
      <c r="HE86" s="106"/>
      <c r="HF86" s="106"/>
      <c r="HG86" s="106"/>
      <c r="HH86" s="106"/>
      <c r="HI86" s="106"/>
      <c r="HJ86" s="106"/>
      <c r="HK86" s="106"/>
      <c r="HL86" s="106"/>
      <c r="HM86" s="106"/>
      <c r="HN86" s="106"/>
      <c r="HO86" s="106"/>
      <c r="HP86" s="106"/>
      <c r="HQ86" s="106"/>
      <c r="HR86" s="106"/>
      <c r="HS86" s="106"/>
      <c r="HT86" s="106"/>
      <c r="HU86" s="106"/>
      <c r="HV86" s="106"/>
      <c r="HW86" s="106"/>
      <c r="HX86" s="106"/>
      <c r="HY86" s="106"/>
      <c r="HZ86" s="106"/>
      <c r="IA86" s="106"/>
      <c r="IB86" s="106"/>
      <c r="IC86" s="106"/>
      <c r="ID86" s="106"/>
      <c r="IE86" s="106"/>
      <c r="IF86" s="106"/>
      <c r="IG86" s="106"/>
      <c r="IH86" s="106"/>
      <c r="II86" s="106"/>
      <c r="IJ86" s="106"/>
      <c r="IK86" s="106"/>
      <c r="IL86" s="106"/>
      <c r="IM86" s="106"/>
      <c r="IN86" s="106"/>
      <c r="IO86" s="106"/>
      <c r="IP86" s="106"/>
      <c r="IQ86" s="106"/>
      <c r="IR86" s="106"/>
      <c r="IS86" s="106"/>
      <c r="IT86" s="106"/>
      <c r="IU86" s="106"/>
      <c r="IV86" s="106"/>
      <c r="IW86" s="106"/>
      <c r="IX86" s="106"/>
      <c r="IY86" s="106"/>
      <c r="IZ86" s="106"/>
      <c r="JA86" s="106"/>
      <c r="JB86" s="106"/>
      <c r="JC86" s="106"/>
      <c r="JD86" s="106"/>
      <c r="JE86" s="106"/>
      <c r="JF86" s="106"/>
      <c r="JG86" s="106"/>
      <c r="JH86" s="97"/>
      <c r="JI86" s="97"/>
      <c r="JJ86" s="97"/>
      <c r="JK86" s="97"/>
      <c r="JL86" s="97"/>
      <c r="JM86" s="97"/>
      <c r="JN86" s="97"/>
      <c r="JO86" s="97"/>
      <c r="JP86" s="106"/>
      <c r="JQ86" s="106"/>
      <c r="JR86" s="106"/>
      <c r="JS86" s="106"/>
      <c r="JT86" s="106"/>
      <c r="JU86" s="106"/>
      <c r="JV86" s="106"/>
      <c r="JW86" s="106"/>
      <c r="JX86" s="111"/>
      <c r="JY86" s="106"/>
      <c r="JZ86" s="106"/>
      <c r="KA86" s="106"/>
      <c r="KB86" s="106"/>
      <c r="KC86" s="106"/>
      <c r="KD86" s="106"/>
      <c r="KE86" s="106"/>
      <c r="KF86" s="106"/>
      <c r="KG86" s="106"/>
      <c r="KH86" s="106"/>
      <c r="KI86" s="106"/>
      <c r="KJ86" s="106"/>
      <c r="KK86" s="106"/>
      <c r="KL86" s="106"/>
      <c r="KM86" s="106"/>
      <c r="KN86" s="106"/>
      <c r="KO86" s="106"/>
      <c r="KP86" s="106"/>
      <c r="KQ86" s="106"/>
      <c r="KR86" s="106"/>
      <c r="KS86" s="106"/>
      <c r="KT86" s="106"/>
      <c r="KU86" s="106"/>
      <c r="KV86" s="106"/>
      <c r="KW86" s="106"/>
      <c r="KX86" s="106"/>
      <c r="KY86" s="106"/>
      <c r="KZ86" s="106"/>
      <c r="LA86" s="106"/>
      <c r="LB86" s="106"/>
      <c r="LC86" s="106"/>
      <c r="LD86" s="106"/>
      <c r="LE86" s="106"/>
      <c r="LF86" s="106"/>
      <c r="LG86" s="106"/>
      <c r="LH86" s="106"/>
      <c r="LI86" s="106"/>
      <c r="LJ86" s="106"/>
      <c r="LK86" s="106"/>
      <c r="LL86" s="106"/>
      <c r="LM86" s="106"/>
      <c r="LN86" s="106"/>
      <c r="LO86" s="106"/>
      <c r="LP86" s="106"/>
      <c r="LQ86" s="106"/>
      <c r="LR86" s="106"/>
      <c r="LS86" s="106"/>
      <c r="LT86" s="106"/>
      <c r="LU86" s="106"/>
      <c r="LV86" s="106"/>
      <c r="LW86" s="106"/>
      <c r="LX86" s="106"/>
      <c r="LY86" s="106"/>
      <c r="LZ86" s="106"/>
      <c r="MA86" s="106"/>
      <c r="MB86" s="106"/>
      <c r="MC86" s="106"/>
      <c r="MD86" s="106"/>
      <c r="ME86" s="106"/>
      <c r="MF86" s="106"/>
      <c r="MG86" s="106"/>
      <c r="MH86" s="106"/>
      <c r="MI86" s="106"/>
      <c r="MJ86" s="106"/>
      <c r="MK86" s="106"/>
      <c r="ML86" s="106"/>
      <c r="MM86" s="106"/>
      <c r="MN86" s="106"/>
      <c r="MO86" s="106"/>
      <c r="MP86" s="106"/>
      <c r="MQ86" s="106"/>
      <c r="MR86" s="106"/>
      <c r="MS86" s="106"/>
      <c r="MT86" s="106"/>
      <c r="MU86" s="106"/>
      <c r="MV86" s="106"/>
      <c r="MW86" s="106"/>
      <c r="MX86" s="106"/>
      <c r="MY86" s="106"/>
      <c r="MZ86" s="106"/>
      <c r="NA86" s="106"/>
      <c r="NB86" s="106"/>
      <c r="NC86" s="106"/>
      <c r="ND86" s="106"/>
      <c r="NE86" s="106"/>
      <c r="NF86" s="106"/>
      <c r="NG86" s="106"/>
      <c r="NH86" s="106"/>
      <c r="NI86" s="106"/>
      <c r="NJ86" s="106"/>
      <c r="NK86" s="106"/>
      <c r="NL86" s="106"/>
      <c r="NM86" s="106"/>
      <c r="NN86" s="106"/>
      <c r="NO86" s="106"/>
      <c r="NP86" s="106"/>
      <c r="NQ86" s="106"/>
      <c r="NR86" s="106"/>
      <c r="NS86" s="106"/>
      <c r="NT86" s="106"/>
      <c r="NU86" s="106"/>
      <c r="NV86" s="106"/>
      <c r="NW86" s="106"/>
      <c r="NX86" s="106"/>
      <c r="NY86" s="106"/>
      <c r="NZ86" s="106"/>
      <c r="OA86" s="106"/>
      <c r="OB86" s="106"/>
      <c r="OC86" s="106"/>
      <c r="OD86" s="106"/>
      <c r="OE86" s="106"/>
      <c r="OF86" s="106"/>
      <c r="OG86" s="106"/>
      <c r="OH86" s="106"/>
      <c r="OI86" s="106"/>
      <c r="OJ86" s="106"/>
      <c r="OK86" s="106"/>
      <c r="OL86" s="106"/>
      <c r="OM86" s="106"/>
      <c r="ON86" s="106"/>
      <c r="OO86" s="106"/>
      <c r="OP86" s="106"/>
      <c r="OQ86" s="106"/>
      <c r="OR86" s="106"/>
      <c r="OS86" s="106"/>
      <c r="OT86" s="106"/>
      <c r="OU86" s="106"/>
      <c r="OV86" s="106"/>
      <c r="OW86" s="106"/>
      <c r="OX86" s="106"/>
      <c r="OY86" s="106"/>
      <c r="OZ86" s="106"/>
      <c r="PA86" s="106"/>
      <c r="PB86" s="106"/>
      <c r="PC86" s="106"/>
      <c r="PD86" s="106"/>
      <c r="PE86" s="106"/>
      <c r="PF86" s="106"/>
      <c r="PG86" s="106"/>
      <c r="PH86" s="106"/>
      <c r="PI86" s="106">
        <v>1</v>
      </c>
      <c r="PJ86" s="106"/>
      <c r="PK86" s="106"/>
      <c r="PL86" s="106"/>
      <c r="PM86" s="106"/>
      <c r="PN86" s="106"/>
      <c r="PO86" s="106"/>
      <c r="PP86" s="106"/>
      <c r="PQ86" s="106"/>
      <c r="PR86" s="106"/>
      <c r="PS86" s="106"/>
      <c r="PT86" s="106"/>
      <c r="PU86" s="106"/>
      <c r="PV86" s="111" t="s">
        <v>307</v>
      </c>
      <c r="PW86" s="106"/>
      <c r="PX86" s="106"/>
      <c r="PY86" s="106"/>
      <c r="PZ86" s="106"/>
      <c r="QA86" s="106"/>
      <c r="QB86" s="106"/>
      <c r="QC86" s="106"/>
      <c r="QD86" s="106"/>
      <c r="QE86" s="106"/>
      <c r="QF86" s="106"/>
      <c r="QG86" s="106"/>
      <c r="QH86" s="106"/>
      <c r="QI86" s="106"/>
      <c r="QJ86" s="106"/>
      <c r="QK86" s="106"/>
      <c r="QL86" s="106"/>
      <c r="QM86" s="106"/>
      <c r="QN86" s="106"/>
      <c r="QO86" s="106"/>
      <c r="QP86" s="106"/>
      <c r="QQ86" s="106"/>
      <c r="QR86" s="106"/>
      <c r="QS86" s="106"/>
      <c r="QT86" s="106"/>
      <c r="QU86" s="106"/>
      <c r="QV86" s="106"/>
      <c r="QW86" s="106"/>
      <c r="QX86" s="106"/>
      <c r="QY86" s="106"/>
      <c r="QZ86" s="106"/>
      <c r="RA86" s="106"/>
      <c r="RB86" s="106"/>
      <c r="RC86" s="106"/>
      <c r="RD86" s="106"/>
      <c r="RE86" s="106"/>
      <c r="RF86" s="106"/>
      <c r="RG86" s="106"/>
      <c r="RH86" s="106"/>
      <c r="RI86" s="106"/>
      <c r="RJ86" s="106"/>
      <c r="RK86" s="106"/>
      <c r="RL86" s="106"/>
      <c r="RM86" s="106"/>
      <c r="RN86" s="106"/>
      <c r="RO86" s="106"/>
      <c r="RP86" s="106"/>
      <c r="RQ86" s="106"/>
      <c r="RR86" s="106"/>
      <c r="RS86" s="106"/>
      <c r="RT86" s="106"/>
      <c r="RU86" s="106"/>
      <c r="RV86" s="106"/>
      <c r="RW86" s="106"/>
      <c r="RX86" s="106"/>
      <c r="RY86" s="106"/>
      <c r="RZ86" s="106"/>
      <c r="SA86" s="106"/>
      <c r="SB86" s="106"/>
      <c r="SC86" s="106"/>
      <c r="SD86" s="106"/>
      <c r="SE86" s="106"/>
      <c r="SF86" s="106"/>
      <c r="SG86" s="106"/>
      <c r="SH86" s="106"/>
      <c r="SI86" s="106"/>
      <c r="SJ86" s="106"/>
      <c r="SK86" s="106"/>
      <c r="SL86" s="106"/>
      <c r="SM86" s="106"/>
      <c r="SN86" s="106"/>
      <c r="SO86" s="106"/>
      <c r="SP86" s="106"/>
      <c r="SQ86" s="106"/>
      <c r="SR86" s="106"/>
      <c r="SS86" s="106"/>
      <c r="ST86" s="106"/>
      <c r="SU86" s="106"/>
      <c r="SV86" s="106"/>
      <c r="SW86" s="106"/>
      <c r="SX86" s="106"/>
      <c r="SY86" s="106"/>
      <c r="SZ86" s="106"/>
      <c r="TA86" s="106"/>
      <c r="TB86" s="106"/>
    </row>
    <row r="87" spans="1:522" s="27" customFormat="1" ht="18" customHeight="1" x14ac:dyDescent="0.25">
      <c r="A87" s="12">
        <v>49</v>
      </c>
      <c r="B87" s="11" t="s">
        <v>446</v>
      </c>
      <c r="C87" s="1">
        <v>9891</v>
      </c>
      <c r="D87" s="4" t="s">
        <v>447</v>
      </c>
      <c r="E87" s="1">
        <v>12872</v>
      </c>
      <c r="F87" s="1"/>
      <c r="G87" s="4" t="s">
        <v>151</v>
      </c>
      <c r="H87"/>
      <c r="I87" s="1">
        <f t="shared" ref="I87:I95" si="12">SUM(K87:TB87)</f>
        <v>0</v>
      </c>
      <c r="J87" s="12">
        <f>Tabuľka1[[#This Row],[Stĺpec8]]</f>
        <v>0</v>
      </c>
      <c r="K87" s="111"/>
      <c r="L87" s="111"/>
      <c r="M87" s="106"/>
      <c r="N87" s="106"/>
      <c r="O87" s="106"/>
      <c r="P87" s="106"/>
      <c r="Q87" s="106"/>
      <c r="R87" s="106"/>
      <c r="S87" s="111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11"/>
      <c r="CU87" s="106"/>
      <c r="CV87" s="111"/>
      <c r="CW87" s="106"/>
      <c r="CX87" s="106"/>
      <c r="CY87" s="106"/>
      <c r="CZ87" s="106"/>
      <c r="DA87" s="106"/>
      <c r="DB87" s="106"/>
      <c r="DC87" s="106"/>
      <c r="DD87" s="111"/>
      <c r="DE87" s="106"/>
      <c r="DF87" s="106"/>
      <c r="DG87" s="106"/>
      <c r="DH87" s="106"/>
      <c r="DI87" s="106"/>
      <c r="DJ87" s="106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6"/>
      <c r="DV87" s="106"/>
      <c r="DW87" s="106"/>
      <c r="DX87" s="106"/>
      <c r="DY87" s="106"/>
      <c r="DZ87" s="106"/>
      <c r="EA87" s="106"/>
      <c r="EB87" s="106"/>
      <c r="EC87" s="106"/>
      <c r="ED87" s="106"/>
      <c r="EE87" s="106"/>
      <c r="EF87" s="106"/>
      <c r="EG87" s="106"/>
      <c r="EH87" s="106"/>
      <c r="EI87" s="106"/>
      <c r="EJ87" s="106"/>
      <c r="EK87" s="106"/>
      <c r="EL87" s="106"/>
      <c r="EM87" s="106"/>
      <c r="EN87" s="106"/>
      <c r="EO87" s="106"/>
      <c r="EP87" s="106"/>
      <c r="EQ87" s="111"/>
      <c r="ER87" s="106"/>
      <c r="ES87" s="106"/>
      <c r="ET87" s="106"/>
      <c r="EU87" s="106"/>
      <c r="EV87" s="106"/>
      <c r="EW87" s="106"/>
      <c r="EX87" s="106"/>
      <c r="EY87" s="106"/>
      <c r="EZ87" s="106"/>
      <c r="FA87" s="106"/>
      <c r="FB87" s="106"/>
      <c r="FC87" s="106"/>
      <c r="FD87" s="106"/>
      <c r="FE87" s="106"/>
      <c r="FF87" s="106"/>
      <c r="FG87" s="106"/>
      <c r="FH87" s="106"/>
      <c r="FI87" s="106"/>
      <c r="FJ87" s="106"/>
      <c r="FK87" s="106"/>
      <c r="FL87" s="106"/>
      <c r="FM87" s="106"/>
      <c r="FN87" s="106"/>
      <c r="FO87" s="106"/>
      <c r="FP87" s="106"/>
      <c r="FQ87" s="106"/>
      <c r="FR87" s="106"/>
      <c r="FS87" s="106"/>
      <c r="FT87" s="106"/>
      <c r="FU87" s="106"/>
      <c r="FV87" s="106"/>
      <c r="FW87" s="106"/>
      <c r="FX87" s="106"/>
      <c r="FY87" s="106"/>
      <c r="FZ87" s="106" t="s">
        <v>307</v>
      </c>
      <c r="GA87" s="106"/>
      <c r="GB87" s="106"/>
      <c r="GC87" s="106"/>
      <c r="GD87" s="106"/>
      <c r="GE87" s="106"/>
      <c r="GF87" s="106"/>
      <c r="GG87" s="106"/>
      <c r="GH87" s="106"/>
      <c r="GI87" s="106"/>
      <c r="GJ87" s="106"/>
      <c r="GK87" s="106"/>
      <c r="GL87" s="106"/>
      <c r="GM87" s="106"/>
      <c r="GN87" s="106"/>
      <c r="GO87" s="106"/>
      <c r="GP87" s="106"/>
      <c r="GQ87" s="106"/>
      <c r="GR87" s="106"/>
      <c r="GS87" s="106"/>
      <c r="GT87" s="106"/>
      <c r="GU87" s="106"/>
      <c r="GV87" s="106"/>
      <c r="GW87" s="106"/>
      <c r="GX87" s="106"/>
      <c r="GY87" s="106"/>
      <c r="GZ87" s="106"/>
      <c r="HA87" s="106"/>
      <c r="HB87" s="106"/>
      <c r="HC87" s="106"/>
      <c r="HD87" s="106"/>
      <c r="HE87" s="106"/>
      <c r="HF87" s="106"/>
      <c r="HG87" s="106"/>
      <c r="HH87" s="106"/>
      <c r="HI87" s="106"/>
      <c r="HJ87" s="106"/>
      <c r="HK87" s="106"/>
      <c r="HL87" s="106"/>
      <c r="HM87" s="106"/>
      <c r="HN87" s="106"/>
      <c r="HO87" s="106"/>
      <c r="HP87" s="106"/>
      <c r="HQ87" s="106"/>
      <c r="HR87" s="106"/>
      <c r="HS87" s="106"/>
      <c r="HT87" s="106"/>
      <c r="HU87" s="106"/>
      <c r="HV87" s="106"/>
      <c r="HW87" s="106"/>
      <c r="HX87" s="106"/>
      <c r="HY87" s="106"/>
      <c r="HZ87" s="106"/>
      <c r="IA87" s="106"/>
      <c r="IB87" s="106"/>
      <c r="IC87" s="106"/>
      <c r="ID87" s="106"/>
      <c r="IE87" s="106"/>
      <c r="IF87" s="106"/>
      <c r="IG87" s="106"/>
      <c r="IH87" s="106"/>
      <c r="II87" s="106"/>
      <c r="IJ87" s="106"/>
      <c r="IK87" s="106"/>
      <c r="IL87" s="106"/>
      <c r="IM87" s="106"/>
      <c r="IN87" s="106"/>
      <c r="IO87" s="106"/>
      <c r="IP87" s="106"/>
      <c r="IQ87" s="106"/>
      <c r="IR87" s="106"/>
      <c r="IS87" s="106"/>
      <c r="IT87" s="106"/>
      <c r="IU87" s="106"/>
      <c r="IV87" s="106"/>
      <c r="IW87" s="106"/>
      <c r="IX87" s="106"/>
      <c r="IY87" s="106"/>
      <c r="IZ87" s="106"/>
      <c r="JA87" s="106"/>
      <c r="JB87" s="106"/>
      <c r="JC87" s="106"/>
      <c r="JD87" s="106"/>
      <c r="JE87" s="106"/>
      <c r="JF87" s="106"/>
      <c r="JG87" s="106"/>
      <c r="JH87" s="97"/>
      <c r="JI87" s="97"/>
      <c r="JJ87" s="97"/>
      <c r="JK87" s="97"/>
      <c r="JL87" s="97"/>
      <c r="JM87" s="97"/>
      <c r="JN87" s="97"/>
      <c r="JO87" s="97"/>
      <c r="JP87" s="106"/>
      <c r="JQ87" s="106"/>
      <c r="JR87" s="106"/>
      <c r="JS87" s="106"/>
      <c r="JT87" s="106"/>
      <c r="JU87" s="106"/>
      <c r="JV87" s="106"/>
      <c r="JW87" s="106"/>
      <c r="JX87" s="111"/>
      <c r="JY87" s="106"/>
      <c r="JZ87" s="106"/>
      <c r="KA87" s="106"/>
      <c r="KB87" s="106"/>
      <c r="KC87" s="106"/>
      <c r="KD87" s="106"/>
      <c r="KE87" s="106"/>
      <c r="KF87" s="106"/>
      <c r="KG87" s="106"/>
      <c r="KH87" s="106"/>
      <c r="KI87" s="106"/>
      <c r="KJ87" s="106"/>
      <c r="KK87" s="106"/>
      <c r="KL87" s="106"/>
      <c r="KM87" s="106"/>
      <c r="KN87" s="106"/>
      <c r="KO87" s="106"/>
      <c r="KP87" s="106"/>
      <c r="KQ87" s="106"/>
      <c r="KR87" s="106"/>
      <c r="KS87" s="106"/>
      <c r="KT87" s="106"/>
      <c r="KU87" s="106"/>
      <c r="KV87" s="106"/>
      <c r="KW87" s="106"/>
      <c r="KX87" s="106"/>
      <c r="KY87" s="106"/>
      <c r="KZ87" s="106"/>
      <c r="LA87" s="106"/>
      <c r="LB87" s="106"/>
      <c r="LC87" s="106"/>
      <c r="LD87" s="106"/>
      <c r="LE87" s="106"/>
      <c r="LF87" s="106"/>
      <c r="LG87" s="106"/>
      <c r="LH87" s="106"/>
      <c r="LI87" s="106"/>
      <c r="LJ87" s="106"/>
      <c r="LK87" s="106"/>
      <c r="LL87" s="106"/>
      <c r="LM87" s="106"/>
      <c r="LN87" s="106"/>
      <c r="LO87" s="106"/>
      <c r="LP87" s="106"/>
      <c r="LQ87" s="106"/>
      <c r="LR87" s="106"/>
      <c r="LS87" s="106"/>
      <c r="LT87" s="106"/>
      <c r="LU87" s="106"/>
      <c r="LV87" s="106"/>
      <c r="LW87" s="106"/>
      <c r="LX87" s="106"/>
      <c r="LY87" s="106"/>
      <c r="LZ87" s="106"/>
      <c r="MA87" s="106"/>
      <c r="MB87" s="106"/>
      <c r="MC87" s="106"/>
      <c r="MD87" s="106"/>
      <c r="ME87" s="106"/>
      <c r="MF87" s="106"/>
      <c r="MG87" s="106"/>
      <c r="MH87" s="106"/>
      <c r="MI87" s="106"/>
      <c r="MJ87" s="106"/>
      <c r="MK87" s="106"/>
      <c r="ML87" s="106"/>
      <c r="MM87" s="106"/>
      <c r="MN87" s="106"/>
      <c r="MO87" s="106"/>
      <c r="MP87" s="106"/>
      <c r="MQ87" s="106"/>
      <c r="MR87" s="106"/>
      <c r="MS87" s="106"/>
      <c r="MT87" s="106"/>
      <c r="MU87" s="106"/>
      <c r="MV87" s="106"/>
      <c r="MW87" s="106"/>
      <c r="MX87" s="106"/>
      <c r="MY87" s="106"/>
      <c r="MZ87" s="106"/>
      <c r="NA87" s="106"/>
      <c r="NB87" s="106"/>
      <c r="NC87" s="106"/>
      <c r="ND87" s="106"/>
      <c r="NE87" s="106"/>
      <c r="NF87" s="106"/>
      <c r="NG87" s="106"/>
      <c r="NH87" s="106"/>
      <c r="NI87" s="106"/>
      <c r="NJ87" s="106"/>
      <c r="NK87" s="106"/>
      <c r="NL87" s="106"/>
      <c r="NM87" s="106"/>
      <c r="NN87" s="106"/>
      <c r="NO87" s="106"/>
      <c r="NP87" s="106"/>
      <c r="NQ87" s="106"/>
      <c r="NR87" s="106"/>
      <c r="NS87" s="106"/>
      <c r="NT87" s="106"/>
      <c r="NU87" s="106"/>
      <c r="NV87" s="106"/>
      <c r="NW87" s="106"/>
      <c r="NX87" s="106"/>
      <c r="NY87" s="106"/>
      <c r="NZ87" s="106"/>
      <c r="OA87" s="106"/>
      <c r="OB87" s="106"/>
      <c r="OC87" s="106"/>
      <c r="OD87" s="106"/>
      <c r="OE87" s="106"/>
      <c r="OF87" s="106"/>
      <c r="OG87" s="106"/>
      <c r="OH87" s="106"/>
      <c r="OI87" s="106"/>
      <c r="OJ87" s="106"/>
      <c r="OK87" s="106"/>
      <c r="OL87" s="106"/>
      <c r="OM87" s="106"/>
      <c r="ON87" s="106"/>
      <c r="OO87" s="106"/>
      <c r="OP87" s="106"/>
      <c r="OQ87" s="106"/>
      <c r="OR87" s="106"/>
      <c r="OS87" s="106"/>
      <c r="OT87" s="106"/>
      <c r="OU87" s="106"/>
      <c r="OV87" s="106"/>
      <c r="OW87" s="106"/>
      <c r="OX87" s="106"/>
      <c r="OY87" s="106"/>
      <c r="OZ87" s="106"/>
      <c r="PA87" s="106"/>
      <c r="PB87" s="106"/>
      <c r="PC87" s="106"/>
      <c r="PD87" s="106"/>
      <c r="PE87" s="106"/>
      <c r="PF87" s="106"/>
      <c r="PG87" s="106"/>
      <c r="PH87" s="106"/>
      <c r="PI87" s="106"/>
      <c r="PJ87" s="106"/>
      <c r="PK87" s="106"/>
      <c r="PL87" s="106"/>
      <c r="PM87" s="106"/>
      <c r="PN87" s="106"/>
      <c r="PO87" s="106"/>
      <c r="PP87" s="106"/>
      <c r="PQ87" s="106"/>
      <c r="PR87" s="106"/>
      <c r="PS87" s="106"/>
      <c r="PT87" s="106"/>
      <c r="PU87" s="106"/>
      <c r="PV87" s="106"/>
      <c r="PW87" s="106"/>
      <c r="PX87" s="106"/>
      <c r="PY87" s="106"/>
      <c r="PZ87" s="106"/>
      <c r="QA87" s="106"/>
      <c r="QB87" s="106"/>
      <c r="QC87" s="106"/>
      <c r="QD87" s="106"/>
      <c r="QE87" s="106"/>
      <c r="QF87" s="106"/>
      <c r="QG87" s="106"/>
      <c r="QH87" s="106"/>
      <c r="QI87" s="106"/>
      <c r="QJ87" s="106"/>
      <c r="QK87" s="106"/>
      <c r="QL87" s="106"/>
      <c r="QM87" s="106"/>
      <c r="QN87" s="106"/>
      <c r="QO87" s="106"/>
      <c r="QP87" s="106"/>
      <c r="QQ87" s="106"/>
      <c r="QR87" s="106"/>
      <c r="QS87" s="106"/>
      <c r="QT87" s="106"/>
      <c r="QU87" s="106"/>
      <c r="QV87" s="106"/>
      <c r="QW87" s="106"/>
      <c r="QX87" s="106"/>
      <c r="QY87" s="106"/>
      <c r="QZ87" s="106"/>
      <c r="RA87" s="106"/>
      <c r="RB87" s="106"/>
      <c r="RC87" s="106"/>
      <c r="RD87" s="106"/>
      <c r="RE87" s="106"/>
      <c r="RF87" s="106"/>
      <c r="RG87" s="106"/>
      <c r="RH87" s="106"/>
      <c r="RI87" s="106"/>
      <c r="RJ87" s="106"/>
      <c r="RK87" s="106"/>
      <c r="RL87" s="106"/>
      <c r="RM87" s="106"/>
      <c r="RN87" s="106"/>
      <c r="RO87" s="106"/>
      <c r="RP87" s="106"/>
      <c r="RQ87" s="106"/>
      <c r="RR87" s="106"/>
      <c r="RS87" s="106"/>
      <c r="RT87" s="106"/>
      <c r="RU87" s="106"/>
      <c r="RV87" s="106"/>
      <c r="RW87" s="106"/>
      <c r="RX87" s="106"/>
      <c r="RY87" s="106"/>
      <c r="RZ87" s="106"/>
      <c r="SA87" s="106"/>
      <c r="SB87" s="106"/>
      <c r="SC87" s="106"/>
      <c r="SD87" s="106"/>
      <c r="SE87" s="106"/>
      <c r="SF87" s="106"/>
      <c r="SG87" s="106"/>
      <c r="SH87" s="106"/>
      <c r="SI87" s="106"/>
      <c r="SJ87" s="106"/>
      <c r="SK87" s="106"/>
      <c r="SL87" s="106"/>
      <c r="SM87" s="106"/>
      <c r="SN87" s="106"/>
      <c r="SO87" s="106"/>
      <c r="SP87" s="106"/>
      <c r="SQ87" s="106"/>
      <c r="SR87" s="106"/>
      <c r="SS87" s="106"/>
      <c r="ST87" s="106"/>
      <c r="SU87" s="106"/>
      <c r="SV87" s="106"/>
      <c r="SW87" s="106"/>
      <c r="SX87" s="106"/>
      <c r="SY87" s="106"/>
      <c r="SZ87" s="106"/>
      <c r="TA87" s="106"/>
      <c r="TB87" s="106"/>
    </row>
    <row r="88" spans="1:522" s="27" customFormat="1" ht="18" customHeight="1" x14ac:dyDescent="0.25">
      <c r="A88" s="12"/>
      <c r="B88" s="11" t="s">
        <v>628</v>
      </c>
      <c r="C88" s="1">
        <v>9676</v>
      </c>
      <c r="D88" s="4" t="s">
        <v>629</v>
      </c>
      <c r="E88" s="1">
        <v>10277</v>
      </c>
      <c r="F88" s="1"/>
      <c r="G88" s="4" t="s">
        <v>46</v>
      </c>
      <c r="H88"/>
      <c r="I88" s="1">
        <f t="shared" si="12"/>
        <v>0</v>
      </c>
      <c r="J88" s="12">
        <f>Tabuľka1[[#This Row],[Stĺpec8]]</f>
        <v>0</v>
      </c>
      <c r="K88" s="111"/>
      <c r="L88" s="111"/>
      <c r="M88" s="106"/>
      <c r="N88" s="106"/>
      <c r="O88" s="106"/>
      <c r="P88" s="106"/>
      <c r="Q88" s="106"/>
      <c r="R88" s="106"/>
      <c r="S88" s="111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11"/>
      <c r="CU88" s="106"/>
      <c r="CV88" s="111"/>
      <c r="CW88" s="106"/>
      <c r="CX88" s="106"/>
      <c r="CY88" s="106"/>
      <c r="CZ88" s="106"/>
      <c r="DA88" s="106"/>
      <c r="DB88" s="106"/>
      <c r="DC88" s="106"/>
      <c r="DD88" s="111"/>
      <c r="DE88" s="106"/>
      <c r="DF88" s="106"/>
      <c r="DG88" s="106"/>
      <c r="DH88" s="106"/>
      <c r="DI88" s="106"/>
      <c r="DJ88" s="106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6"/>
      <c r="DV88" s="106"/>
      <c r="DW88" s="106"/>
      <c r="DX88" s="106"/>
      <c r="DY88" s="106"/>
      <c r="DZ88" s="106"/>
      <c r="EA88" s="106"/>
      <c r="EB88" s="106"/>
      <c r="EC88" s="106"/>
      <c r="ED88" s="106"/>
      <c r="EE88" s="106"/>
      <c r="EF88" s="106"/>
      <c r="EG88" s="106"/>
      <c r="EH88" s="106"/>
      <c r="EI88" s="106"/>
      <c r="EJ88" s="106"/>
      <c r="EK88" s="106"/>
      <c r="EL88" s="106"/>
      <c r="EM88" s="106"/>
      <c r="EN88" s="106"/>
      <c r="EO88" s="106"/>
      <c r="EP88" s="106"/>
      <c r="EQ88" s="111"/>
      <c r="ER88" s="106"/>
      <c r="ES88" s="106"/>
      <c r="ET88" s="106"/>
      <c r="EU88" s="106"/>
      <c r="EV88" s="106"/>
      <c r="EW88" s="106"/>
      <c r="EX88" s="106"/>
      <c r="EY88" s="106"/>
      <c r="EZ88" s="106"/>
      <c r="FA88" s="106"/>
      <c r="FB88" s="106"/>
      <c r="FC88" s="106"/>
      <c r="FD88" s="106"/>
      <c r="FE88" s="106"/>
      <c r="FF88" s="106"/>
      <c r="FG88" s="106"/>
      <c r="FH88" s="106"/>
      <c r="FI88" s="106"/>
      <c r="FJ88" s="106"/>
      <c r="FK88" s="106"/>
      <c r="FL88" s="106"/>
      <c r="FM88" s="106"/>
      <c r="FN88" s="106"/>
      <c r="FO88" s="106"/>
      <c r="FP88" s="106"/>
      <c r="FQ88" s="106"/>
      <c r="FR88" s="106"/>
      <c r="FS88" s="106"/>
      <c r="FT88" s="106"/>
      <c r="FU88" s="106"/>
      <c r="FV88" s="106"/>
      <c r="FW88" s="106"/>
      <c r="FX88" s="106"/>
      <c r="FY88" s="106"/>
      <c r="FZ88" s="106"/>
      <c r="GA88" s="106"/>
      <c r="GB88" s="106"/>
      <c r="GC88" s="106"/>
      <c r="GD88" s="106"/>
      <c r="GE88" s="106"/>
      <c r="GF88" s="106"/>
      <c r="GG88" s="106"/>
      <c r="GH88" s="106"/>
      <c r="GI88" s="106"/>
      <c r="GJ88" s="106"/>
      <c r="GK88" s="106"/>
      <c r="GL88" s="106"/>
      <c r="GM88" s="106"/>
      <c r="GN88" s="106"/>
      <c r="GO88" s="106"/>
      <c r="GP88" s="106"/>
      <c r="GQ88" s="106"/>
      <c r="GR88" s="106"/>
      <c r="GS88" s="106"/>
      <c r="GT88" s="106"/>
      <c r="GU88" s="106"/>
      <c r="GV88" s="106"/>
      <c r="GW88" s="106"/>
      <c r="GX88" s="106"/>
      <c r="GY88" s="106"/>
      <c r="GZ88" s="106"/>
      <c r="HA88" s="106"/>
      <c r="HB88" s="106"/>
      <c r="HC88" s="106"/>
      <c r="HD88" s="106"/>
      <c r="HE88" s="106"/>
      <c r="HF88" s="106"/>
      <c r="HG88" s="106"/>
      <c r="HH88" s="106"/>
      <c r="HI88" s="106"/>
      <c r="HJ88" s="106"/>
      <c r="HK88" s="106"/>
      <c r="HL88" s="106"/>
      <c r="HM88" s="106"/>
      <c r="HN88" s="106"/>
      <c r="HO88" s="106"/>
      <c r="HP88" s="106"/>
      <c r="HQ88" s="106"/>
      <c r="HR88" s="106"/>
      <c r="HS88" s="106"/>
      <c r="HT88" s="106"/>
      <c r="HU88" s="106"/>
      <c r="HV88" s="106"/>
      <c r="HW88" s="106"/>
      <c r="HX88" s="106"/>
      <c r="HY88" s="106"/>
      <c r="HZ88" s="106"/>
      <c r="IA88" s="106"/>
      <c r="IB88" s="106"/>
      <c r="IC88" s="106"/>
      <c r="ID88" s="106"/>
      <c r="IE88" s="106"/>
      <c r="IF88" s="106"/>
      <c r="IG88" s="106"/>
      <c r="IH88" s="106"/>
      <c r="II88" s="106"/>
      <c r="IJ88" s="106"/>
      <c r="IK88" s="106"/>
      <c r="IL88" s="106"/>
      <c r="IM88" s="106"/>
      <c r="IN88" s="106"/>
      <c r="IO88" s="106"/>
      <c r="IP88" s="106"/>
      <c r="IQ88" s="106"/>
      <c r="IR88" s="106"/>
      <c r="IS88" s="106"/>
      <c r="IT88" s="106"/>
      <c r="IU88" s="106"/>
      <c r="IV88" s="106"/>
      <c r="IW88" s="106"/>
      <c r="IX88" s="106"/>
      <c r="IY88" s="106"/>
      <c r="IZ88" s="106"/>
      <c r="JA88" s="106"/>
      <c r="JB88" s="106"/>
      <c r="JC88" s="106"/>
      <c r="JD88" s="106"/>
      <c r="JE88" s="106"/>
      <c r="JF88" s="106"/>
      <c r="JG88" s="106"/>
      <c r="JH88" s="97"/>
      <c r="JI88" s="97"/>
      <c r="JJ88" s="97"/>
      <c r="JK88" s="97"/>
      <c r="JL88" s="97"/>
      <c r="JM88" s="97"/>
      <c r="JN88" s="97"/>
      <c r="JO88" s="97"/>
      <c r="JP88" s="106"/>
      <c r="JQ88" s="106"/>
      <c r="JR88" s="106"/>
      <c r="JS88" s="106"/>
      <c r="JT88" s="106"/>
      <c r="JU88" s="106"/>
      <c r="JV88" s="106"/>
      <c r="JW88" s="106"/>
      <c r="JX88" s="111"/>
      <c r="JY88" s="106"/>
      <c r="JZ88" s="106"/>
      <c r="KA88" s="106"/>
      <c r="KB88" s="106"/>
      <c r="KC88" s="106"/>
      <c r="KD88" s="106"/>
      <c r="KE88" s="106"/>
      <c r="KF88" s="106"/>
      <c r="KG88" s="106"/>
      <c r="KH88" s="106"/>
      <c r="KI88" s="106"/>
      <c r="KJ88" s="106"/>
      <c r="KK88" s="106"/>
      <c r="KL88" s="106"/>
      <c r="KM88" s="106"/>
      <c r="KN88" s="106"/>
      <c r="KO88" s="106"/>
      <c r="KP88" s="106"/>
      <c r="KQ88" s="106"/>
      <c r="KR88" s="106"/>
      <c r="KS88" s="106"/>
      <c r="KT88" s="106"/>
      <c r="KU88" s="106"/>
      <c r="KV88" s="106"/>
      <c r="KW88" s="106"/>
      <c r="KX88" s="106"/>
      <c r="KY88" s="106"/>
      <c r="KZ88" s="106"/>
      <c r="LA88" s="106"/>
      <c r="LB88" s="106"/>
      <c r="LC88" s="106"/>
      <c r="LD88" s="106"/>
      <c r="LE88" s="106"/>
      <c r="LF88" s="106"/>
      <c r="LG88" s="106"/>
      <c r="LH88" s="106"/>
      <c r="LI88" s="106"/>
      <c r="LJ88" s="106"/>
      <c r="LK88" s="106"/>
      <c r="LL88" s="106"/>
      <c r="LM88" s="106"/>
      <c r="LN88" s="106"/>
      <c r="LO88" s="106"/>
      <c r="LP88" s="106"/>
      <c r="LQ88" s="106"/>
      <c r="LR88" s="106"/>
      <c r="LS88" s="106"/>
      <c r="LT88" s="106"/>
      <c r="LU88" s="106"/>
      <c r="LV88" s="106"/>
      <c r="LW88" s="106"/>
      <c r="LX88" s="106"/>
      <c r="LY88" s="106"/>
      <c r="LZ88" s="106"/>
      <c r="MA88" s="106"/>
      <c r="MB88" s="106"/>
      <c r="MC88" s="106"/>
      <c r="MD88" s="106"/>
      <c r="ME88" s="106"/>
      <c r="MF88" s="106"/>
      <c r="MG88" s="106"/>
      <c r="MH88" s="106"/>
      <c r="MI88" s="106"/>
      <c r="MJ88" s="106"/>
      <c r="MK88" s="106"/>
      <c r="ML88" s="106"/>
      <c r="MM88" s="106"/>
      <c r="MN88" s="106"/>
      <c r="MO88" s="106"/>
      <c r="MP88" s="106"/>
      <c r="MQ88" s="106"/>
      <c r="MR88" s="106"/>
      <c r="MS88" s="106"/>
      <c r="MT88" s="106"/>
      <c r="MU88" s="106"/>
      <c r="MV88" s="106"/>
      <c r="MW88" s="106"/>
      <c r="MX88" s="106"/>
      <c r="MY88" s="106"/>
      <c r="MZ88" s="106"/>
      <c r="NA88" s="106"/>
      <c r="NB88" s="106"/>
      <c r="NC88" s="106"/>
      <c r="ND88" s="106"/>
      <c r="NE88" s="106"/>
      <c r="NF88" s="106"/>
      <c r="NG88" s="106"/>
      <c r="NH88" s="106"/>
      <c r="NI88" s="106"/>
      <c r="NJ88" s="106"/>
      <c r="NK88" s="106"/>
      <c r="NL88" s="106"/>
      <c r="NM88" s="106"/>
      <c r="NN88" s="106"/>
      <c r="NO88" s="106"/>
      <c r="NP88" s="106"/>
      <c r="NQ88" s="106"/>
      <c r="NR88" s="106"/>
      <c r="NS88" s="106"/>
      <c r="NT88" s="106"/>
      <c r="NU88" s="106"/>
      <c r="NV88" s="106"/>
      <c r="NW88" s="106"/>
      <c r="NX88" s="106"/>
      <c r="NY88" s="106"/>
      <c r="NZ88" s="106"/>
      <c r="OA88" s="106"/>
      <c r="OB88" s="106"/>
      <c r="OC88" s="106"/>
      <c r="OD88" s="106"/>
      <c r="OE88" s="106"/>
      <c r="OF88" s="106"/>
      <c r="OG88" s="106"/>
      <c r="OH88" s="106"/>
      <c r="OI88" s="106"/>
      <c r="OJ88" s="106"/>
      <c r="OK88" s="106"/>
      <c r="OL88" s="106"/>
      <c r="OM88" s="106"/>
      <c r="ON88" s="106"/>
      <c r="OO88" s="106"/>
      <c r="OP88" s="106"/>
      <c r="OQ88" s="106"/>
      <c r="OR88" s="106"/>
      <c r="OS88" s="106"/>
      <c r="OT88" s="106"/>
      <c r="OU88" s="106"/>
      <c r="OV88" s="106"/>
      <c r="OW88" s="106"/>
      <c r="OX88" s="106"/>
      <c r="OY88" s="106"/>
      <c r="OZ88" s="106"/>
      <c r="PA88" s="106"/>
      <c r="PB88" s="106"/>
      <c r="PC88" s="106"/>
      <c r="PD88" s="106"/>
      <c r="PE88" s="106"/>
      <c r="PF88" s="106"/>
      <c r="PG88" s="106"/>
      <c r="PH88" s="106"/>
      <c r="PI88" s="106"/>
      <c r="PJ88" s="106"/>
      <c r="PK88" s="106"/>
      <c r="PL88" s="106"/>
      <c r="PM88" s="106"/>
      <c r="PN88" s="106"/>
      <c r="PO88" s="106"/>
      <c r="PP88" s="106"/>
      <c r="PQ88" s="106"/>
      <c r="PR88" s="106"/>
      <c r="PS88" s="106"/>
      <c r="PT88" s="106"/>
      <c r="PU88" s="106"/>
      <c r="PV88" s="106"/>
      <c r="PW88" s="106"/>
      <c r="PX88" s="106"/>
      <c r="PY88" s="106"/>
      <c r="PZ88" s="106"/>
      <c r="QA88" s="106"/>
      <c r="QB88" s="106"/>
      <c r="QC88" s="106"/>
      <c r="QD88" s="106"/>
      <c r="QE88" s="106"/>
      <c r="QF88" s="106"/>
      <c r="QG88" s="106"/>
      <c r="QH88" s="106"/>
      <c r="QI88" s="106"/>
      <c r="QJ88" s="106"/>
      <c r="QK88" s="106"/>
      <c r="QL88" s="106"/>
      <c r="QM88" s="106"/>
      <c r="QN88" s="106"/>
      <c r="QO88" s="106"/>
      <c r="QP88" s="106"/>
      <c r="QQ88" s="106"/>
      <c r="QR88" s="106"/>
      <c r="QS88" s="106"/>
      <c r="QT88" s="106"/>
      <c r="QU88" s="106"/>
      <c r="QV88" s="106"/>
      <c r="QW88" s="106"/>
      <c r="QX88" s="106"/>
      <c r="QY88" s="106"/>
      <c r="QZ88" s="106"/>
      <c r="RA88" s="106"/>
      <c r="RB88" s="106"/>
      <c r="RC88" s="106"/>
      <c r="RD88" s="106"/>
      <c r="RE88" s="106"/>
      <c r="RF88" s="106"/>
      <c r="RG88" s="106" t="s">
        <v>307</v>
      </c>
      <c r="RH88" s="106"/>
      <c r="RI88" s="106"/>
      <c r="RJ88" s="106"/>
      <c r="RK88" s="106"/>
      <c r="RL88" s="106"/>
      <c r="RM88" s="106"/>
      <c r="RN88" s="106"/>
      <c r="RO88" s="106" t="s">
        <v>307</v>
      </c>
      <c r="RP88" s="106"/>
      <c r="RQ88" s="106"/>
      <c r="RR88" s="106"/>
      <c r="RS88" s="106"/>
      <c r="RT88" s="106"/>
      <c r="RU88" s="106"/>
      <c r="RV88" s="106"/>
      <c r="RW88" s="106"/>
      <c r="RX88" s="106"/>
      <c r="RY88" s="106"/>
      <c r="RZ88" s="106"/>
      <c r="SA88" s="106"/>
      <c r="SB88" s="106"/>
      <c r="SC88" s="106"/>
      <c r="SD88" s="106"/>
      <c r="SE88" s="106"/>
      <c r="SF88" s="106"/>
      <c r="SG88" s="106"/>
      <c r="SH88" s="106"/>
      <c r="SI88" s="106"/>
      <c r="SJ88" s="106"/>
      <c r="SK88" s="106"/>
      <c r="SL88" s="106"/>
      <c r="SM88" s="106"/>
      <c r="SN88" s="106"/>
      <c r="SO88" s="106"/>
      <c r="SP88" s="106"/>
      <c r="SQ88" s="106"/>
      <c r="SR88" s="106"/>
      <c r="SS88" s="106"/>
      <c r="ST88" s="106"/>
      <c r="SU88" s="106"/>
      <c r="SV88" s="106"/>
      <c r="SW88" s="106"/>
      <c r="SX88" s="106"/>
      <c r="SY88" s="106"/>
      <c r="SZ88" s="106"/>
      <c r="TA88" s="106"/>
      <c r="TB88" s="106"/>
    </row>
    <row r="89" spans="1:522" s="27" customFormat="1" ht="18" customHeight="1" x14ac:dyDescent="0.25">
      <c r="A89" s="12"/>
      <c r="B89" s="11" t="s">
        <v>438</v>
      </c>
      <c r="C89" s="1">
        <v>9665</v>
      </c>
      <c r="D89" s="4" t="s">
        <v>439</v>
      </c>
      <c r="E89" s="1">
        <v>9235</v>
      </c>
      <c r="F89" s="1"/>
      <c r="G89" s="4" t="s">
        <v>52</v>
      </c>
      <c r="H89"/>
      <c r="I89" s="1">
        <f t="shared" si="12"/>
        <v>0</v>
      </c>
      <c r="J89" s="12">
        <f>Tabuľka1[[#This Row],[Stĺpec8]]</f>
        <v>0</v>
      </c>
      <c r="K89" s="111"/>
      <c r="L89" s="111"/>
      <c r="M89" s="106"/>
      <c r="N89" s="106"/>
      <c r="O89" s="106"/>
      <c r="P89" s="106"/>
      <c r="Q89" s="106"/>
      <c r="R89" s="106"/>
      <c r="S89" s="111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  <c r="CL89" s="106"/>
      <c r="CM89" s="106"/>
      <c r="CN89" s="106"/>
      <c r="CO89" s="106"/>
      <c r="CP89" s="106"/>
      <c r="CQ89" s="106"/>
      <c r="CR89" s="106"/>
      <c r="CS89" s="106"/>
      <c r="CT89" s="111"/>
      <c r="CU89" s="106"/>
      <c r="CV89" s="111"/>
      <c r="CW89" s="106"/>
      <c r="CX89" s="106"/>
      <c r="CY89" s="106"/>
      <c r="CZ89" s="106"/>
      <c r="DA89" s="106"/>
      <c r="DB89" s="106"/>
      <c r="DC89" s="106"/>
      <c r="DD89" s="111"/>
      <c r="DE89" s="106"/>
      <c r="DF89" s="106"/>
      <c r="DG89" s="106"/>
      <c r="DH89" s="106"/>
      <c r="DI89" s="106"/>
      <c r="DJ89" s="106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6"/>
      <c r="DV89" s="106"/>
      <c r="DW89" s="106"/>
      <c r="DX89" s="106"/>
      <c r="DY89" s="106"/>
      <c r="DZ89" s="106"/>
      <c r="EA89" s="106"/>
      <c r="EB89" s="106"/>
      <c r="EC89" s="106"/>
      <c r="ED89" s="106"/>
      <c r="EE89" s="106"/>
      <c r="EF89" s="106"/>
      <c r="EG89" s="106"/>
      <c r="EH89" s="106"/>
      <c r="EI89" s="106"/>
      <c r="EJ89" s="106"/>
      <c r="EK89" s="106"/>
      <c r="EL89" s="106"/>
      <c r="EM89" s="106"/>
      <c r="EN89" s="106"/>
      <c r="EO89" s="106"/>
      <c r="EP89" s="106"/>
      <c r="EQ89" s="111"/>
      <c r="ER89" s="106"/>
      <c r="ES89" s="106"/>
      <c r="ET89" s="106"/>
      <c r="EU89" s="106"/>
      <c r="EV89" s="106"/>
      <c r="EW89" s="106"/>
      <c r="EX89" s="106"/>
      <c r="EY89" s="106"/>
      <c r="EZ89" s="106"/>
      <c r="FA89" s="106"/>
      <c r="FB89" s="106"/>
      <c r="FC89" s="106"/>
      <c r="FD89" s="106"/>
      <c r="FE89" s="106"/>
      <c r="FF89" s="106"/>
      <c r="FG89" s="106"/>
      <c r="FH89" s="106"/>
      <c r="FI89" s="106"/>
      <c r="FJ89" s="106"/>
      <c r="FK89" s="106"/>
      <c r="FL89" s="106"/>
      <c r="FM89" s="106"/>
      <c r="FN89" s="106"/>
      <c r="FO89" s="106"/>
      <c r="FP89" s="106"/>
      <c r="FQ89" s="106"/>
      <c r="FR89" s="106"/>
      <c r="FS89" s="106"/>
      <c r="FT89" s="106"/>
      <c r="FU89" s="106"/>
      <c r="FV89" s="106"/>
      <c r="FW89" s="106"/>
      <c r="FX89" s="106"/>
      <c r="FY89" s="106" t="s">
        <v>307</v>
      </c>
      <c r="FZ89" s="106"/>
      <c r="GA89" s="106"/>
      <c r="GB89" s="106"/>
      <c r="GC89" s="106"/>
      <c r="GD89" s="106"/>
      <c r="GE89" s="106"/>
      <c r="GF89" s="106"/>
      <c r="GG89" s="106"/>
      <c r="GH89" s="106"/>
      <c r="GI89" s="106"/>
      <c r="GJ89" s="106"/>
      <c r="GK89" s="106"/>
      <c r="GL89" s="106"/>
      <c r="GM89" s="106"/>
      <c r="GN89" s="106"/>
      <c r="GO89" s="106"/>
      <c r="GP89" s="106"/>
      <c r="GQ89" s="106"/>
      <c r="GR89" s="106"/>
      <c r="GS89" s="106"/>
      <c r="GT89" s="106"/>
      <c r="GU89" s="106"/>
      <c r="GV89" s="106"/>
      <c r="GW89" s="106"/>
      <c r="GX89" s="106"/>
      <c r="GY89" s="106"/>
      <c r="GZ89" s="106"/>
      <c r="HA89" s="106"/>
      <c r="HB89" s="106"/>
      <c r="HC89" s="106"/>
      <c r="HD89" s="106"/>
      <c r="HE89" s="106"/>
      <c r="HF89" s="106"/>
      <c r="HG89" s="106"/>
      <c r="HH89" s="106"/>
      <c r="HI89" s="106"/>
      <c r="HJ89" s="106"/>
      <c r="HK89" s="106"/>
      <c r="HL89" s="106"/>
      <c r="HM89" s="106"/>
      <c r="HN89" s="106"/>
      <c r="HO89" s="106"/>
      <c r="HP89" s="106"/>
      <c r="HQ89" s="106"/>
      <c r="HR89" s="106"/>
      <c r="HS89" s="106"/>
      <c r="HT89" s="106"/>
      <c r="HU89" s="106"/>
      <c r="HV89" s="106"/>
      <c r="HW89" s="106"/>
      <c r="HX89" s="106"/>
      <c r="HY89" s="106"/>
      <c r="HZ89" s="106"/>
      <c r="IA89" s="106"/>
      <c r="IB89" s="106"/>
      <c r="IC89" s="106"/>
      <c r="ID89" s="106"/>
      <c r="IE89" s="106"/>
      <c r="IF89" s="106"/>
      <c r="IG89" s="106"/>
      <c r="IH89" s="106"/>
      <c r="II89" s="106"/>
      <c r="IJ89" s="106"/>
      <c r="IK89" s="106"/>
      <c r="IL89" s="106"/>
      <c r="IM89" s="106"/>
      <c r="IN89" s="106"/>
      <c r="IO89" s="106"/>
      <c r="IP89" s="106"/>
      <c r="IQ89" s="106"/>
      <c r="IR89" s="106"/>
      <c r="IS89" s="106"/>
      <c r="IT89" s="106"/>
      <c r="IU89" s="106"/>
      <c r="IV89" s="106"/>
      <c r="IW89" s="106"/>
      <c r="IX89" s="106"/>
      <c r="IY89" s="106"/>
      <c r="IZ89" s="106"/>
      <c r="JA89" s="106"/>
      <c r="JB89" s="106"/>
      <c r="JC89" s="106"/>
      <c r="JD89" s="106"/>
      <c r="JE89" s="106"/>
      <c r="JF89" s="106"/>
      <c r="JG89" s="106"/>
      <c r="JH89" s="97"/>
      <c r="JI89" s="97"/>
      <c r="JJ89" s="97"/>
      <c r="JK89" s="97"/>
      <c r="JL89" s="97"/>
      <c r="JM89" s="97"/>
      <c r="JN89" s="97"/>
      <c r="JO89" s="97"/>
      <c r="JP89" s="106"/>
      <c r="JQ89" s="106"/>
      <c r="JR89" s="106"/>
      <c r="JS89" s="106"/>
      <c r="JT89" s="106"/>
      <c r="JU89" s="106"/>
      <c r="JV89" s="106"/>
      <c r="JW89" s="106"/>
      <c r="JX89" s="111"/>
      <c r="JY89" s="106"/>
      <c r="JZ89" s="106"/>
      <c r="KA89" s="106"/>
      <c r="KB89" s="106"/>
      <c r="KC89" s="106"/>
      <c r="KD89" s="106"/>
      <c r="KE89" s="106"/>
      <c r="KF89" s="106"/>
      <c r="KG89" s="106"/>
      <c r="KH89" s="106"/>
      <c r="KI89" s="106"/>
      <c r="KJ89" s="106"/>
      <c r="KK89" s="106"/>
      <c r="KL89" s="106"/>
      <c r="KM89" s="106"/>
      <c r="KN89" s="106"/>
      <c r="KO89" s="106"/>
      <c r="KP89" s="106"/>
      <c r="KQ89" s="106"/>
      <c r="KR89" s="106"/>
      <c r="KS89" s="106"/>
      <c r="KT89" s="106"/>
      <c r="KU89" s="106"/>
      <c r="KV89" s="106"/>
      <c r="KW89" s="106"/>
      <c r="KX89" s="106"/>
      <c r="KY89" s="106"/>
      <c r="KZ89" s="106"/>
      <c r="LA89" s="106"/>
      <c r="LB89" s="106"/>
      <c r="LC89" s="106"/>
      <c r="LD89" s="106"/>
      <c r="LE89" s="106"/>
      <c r="LF89" s="106"/>
      <c r="LG89" s="106"/>
      <c r="LH89" s="106"/>
      <c r="LI89" s="106"/>
      <c r="LJ89" s="106"/>
      <c r="LK89" s="106"/>
      <c r="LL89" s="106"/>
      <c r="LM89" s="106"/>
      <c r="LN89" s="106"/>
      <c r="LO89" s="106"/>
      <c r="LP89" s="106" t="s">
        <v>307</v>
      </c>
      <c r="LQ89" s="106" t="s">
        <v>307</v>
      </c>
      <c r="LR89" s="106"/>
      <c r="LS89" s="106"/>
      <c r="LT89" s="106"/>
      <c r="LU89" s="106"/>
      <c r="LV89" s="106"/>
      <c r="LW89" s="106"/>
      <c r="LX89" s="106"/>
      <c r="LY89" s="106"/>
      <c r="LZ89" s="106"/>
      <c r="MA89" s="106"/>
      <c r="MB89" s="106"/>
      <c r="MC89" s="106"/>
      <c r="MD89" s="106"/>
      <c r="ME89" s="106"/>
      <c r="MF89" s="106"/>
      <c r="MG89" s="106"/>
      <c r="MH89" s="106"/>
      <c r="MI89" s="106"/>
      <c r="MJ89" s="106"/>
      <c r="MK89" s="106"/>
      <c r="ML89" s="106"/>
      <c r="MM89" s="106"/>
      <c r="MN89" s="106"/>
      <c r="MO89" s="106"/>
      <c r="MP89" s="106"/>
      <c r="MQ89" s="106"/>
      <c r="MR89" s="106"/>
      <c r="MS89" s="106"/>
      <c r="MT89" s="106"/>
      <c r="MU89" s="106"/>
      <c r="MV89" s="106"/>
      <c r="MW89" s="106"/>
      <c r="MX89" s="106"/>
      <c r="MY89" s="106"/>
      <c r="MZ89" s="106"/>
      <c r="NA89" s="106"/>
      <c r="NB89" s="106"/>
      <c r="NC89" s="106"/>
      <c r="ND89" s="106"/>
      <c r="NE89" s="106"/>
      <c r="NF89" s="106"/>
      <c r="NG89" s="106"/>
      <c r="NH89" s="106"/>
      <c r="NI89" s="106"/>
      <c r="NJ89" s="106"/>
      <c r="NK89" s="106"/>
      <c r="NL89" s="106"/>
      <c r="NM89" s="106"/>
      <c r="NN89" s="106"/>
      <c r="NO89" s="106"/>
      <c r="NP89" s="106"/>
      <c r="NQ89" s="106"/>
      <c r="NR89" s="106"/>
      <c r="NS89" s="106"/>
      <c r="NT89" s="106"/>
      <c r="NU89" s="106"/>
      <c r="NV89" s="106"/>
      <c r="NW89" s="106"/>
      <c r="NX89" s="106"/>
      <c r="NY89" s="106"/>
      <c r="NZ89" s="106"/>
      <c r="OA89" s="106"/>
      <c r="OB89" s="106"/>
      <c r="OC89" s="106"/>
      <c r="OD89" s="106"/>
      <c r="OE89" s="106"/>
      <c r="OF89" s="106"/>
      <c r="OG89" s="106"/>
      <c r="OH89" s="106"/>
      <c r="OI89" s="106"/>
      <c r="OJ89" s="106"/>
      <c r="OK89" s="106"/>
      <c r="OL89" s="106"/>
      <c r="OM89" s="106"/>
      <c r="ON89" s="106"/>
      <c r="OO89" s="106"/>
      <c r="OP89" s="106"/>
      <c r="OQ89" s="106"/>
      <c r="OR89" s="106"/>
      <c r="OS89" s="106"/>
      <c r="OT89" s="106"/>
      <c r="OU89" s="106"/>
      <c r="OV89" s="106"/>
      <c r="OW89" s="106"/>
      <c r="OX89" s="106"/>
      <c r="OY89" s="106"/>
      <c r="OZ89" s="106"/>
      <c r="PA89" s="106"/>
      <c r="PB89" s="106"/>
      <c r="PC89" s="106"/>
      <c r="PD89" s="106"/>
      <c r="PE89" s="106"/>
      <c r="PF89" s="106"/>
      <c r="PG89" s="106"/>
      <c r="PH89" s="106"/>
      <c r="PI89" s="106"/>
      <c r="PJ89" s="106"/>
      <c r="PK89" s="106"/>
      <c r="PL89" s="106"/>
      <c r="PM89" s="106"/>
      <c r="PN89" s="106"/>
      <c r="PO89" s="106"/>
      <c r="PP89" s="106"/>
      <c r="PQ89" s="106"/>
      <c r="PR89" s="106"/>
      <c r="PS89" s="106"/>
      <c r="PT89" s="106"/>
      <c r="PU89" s="106"/>
      <c r="PV89" s="106"/>
      <c r="PW89" s="106"/>
      <c r="PX89" s="106"/>
      <c r="PY89" s="106"/>
      <c r="PZ89" s="106"/>
      <c r="QA89" s="106"/>
      <c r="QB89" s="106"/>
      <c r="QC89" s="106"/>
      <c r="QD89" s="106"/>
      <c r="QE89" s="106"/>
      <c r="QF89" s="106"/>
      <c r="QG89" s="106"/>
      <c r="QH89" s="106"/>
      <c r="QI89" s="106"/>
      <c r="QJ89" s="106"/>
      <c r="QK89" s="106"/>
      <c r="QL89" s="106"/>
      <c r="QM89" s="106"/>
      <c r="QN89" s="106"/>
      <c r="QO89" s="106"/>
      <c r="QP89" s="106"/>
      <c r="QQ89" s="106"/>
      <c r="QR89" s="106"/>
      <c r="QS89" s="106"/>
      <c r="QT89" s="106"/>
      <c r="QU89" s="106"/>
      <c r="QV89" s="106"/>
      <c r="QW89" s="106"/>
      <c r="QX89" s="106"/>
      <c r="QY89" s="106"/>
      <c r="QZ89" s="106"/>
      <c r="RA89" s="106"/>
      <c r="RB89" s="106"/>
      <c r="RC89" s="106"/>
      <c r="RD89" s="106"/>
      <c r="RE89" s="106"/>
      <c r="RF89" s="106"/>
      <c r="RG89" s="106"/>
      <c r="RH89" s="106"/>
      <c r="RI89" s="106"/>
      <c r="RJ89" s="106"/>
      <c r="RK89" s="106"/>
      <c r="RL89" s="106"/>
      <c r="RM89" s="106"/>
      <c r="RN89" s="106"/>
      <c r="RO89" s="106"/>
      <c r="RP89" s="106"/>
      <c r="RQ89" s="106"/>
      <c r="RR89" s="106"/>
      <c r="RS89" s="106"/>
      <c r="RT89" s="106"/>
      <c r="RU89" s="106"/>
      <c r="RV89" s="106"/>
      <c r="RW89" s="106"/>
      <c r="RX89" s="106"/>
      <c r="RY89" s="106"/>
      <c r="RZ89" s="106"/>
      <c r="SA89" s="106"/>
      <c r="SB89" s="106"/>
      <c r="SC89" s="106"/>
      <c r="SD89" s="106"/>
      <c r="SE89" s="106"/>
      <c r="SF89" s="106"/>
      <c r="SG89" s="106"/>
      <c r="SH89" s="106"/>
      <c r="SI89" s="106"/>
      <c r="SJ89" s="106"/>
      <c r="SK89" s="106"/>
      <c r="SL89" s="106"/>
      <c r="SM89" s="106"/>
      <c r="SN89" s="106"/>
      <c r="SO89" s="106"/>
      <c r="SP89" s="106"/>
      <c r="SQ89" s="106"/>
      <c r="SR89" s="106"/>
      <c r="SS89" s="106"/>
      <c r="ST89" s="106"/>
      <c r="SU89" s="106"/>
      <c r="SV89" s="106"/>
      <c r="SW89" s="106"/>
      <c r="SX89" s="106"/>
      <c r="SY89" s="106"/>
      <c r="SZ89" s="106"/>
      <c r="TA89" s="106"/>
      <c r="TB89" s="106"/>
    </row>
    <row r="90" spans="1:522" s="27" customFormat="1" ht="18.75" customHeight="1" x14ac:dyDescent="0.25">
      <c r="A90" s="12"/>
      <c r="B90" s="11" t="s">
        <v>574</v>
      </c>
      <c r="C90" s="1">
        <v>8647</v>
      </c>
      <c r="D90" s="4" t="s">
        <v>474</v>
      </c>
      <c r="E90" s="1">
        <v>12277</v>
      </c>
      <c r="F90" s="1"/>
      <c r="G90" s="4" t="s">
        <v>267</v>
      </c>
      <c r="H90"/>
      <c r="I90" s="1">
        <f t="shared" si="12"/>
        <v>0</v>
      </c>
      <c r="J90" s="12">
        <f>Tabuľka1[[#This Row],[Stĺpec8]]</f>
        <v>0</v>
      </c>
      <c r="K90" s="111"/>
      <c r="L90" s="111"/>
      <c r="M90" s="106"/>
      <c r="N90" s="106"/>
      <c r="O90" s="106"/>
      <c r="P90" s="106"/>
      <c r="Q90" s="106"/>
      <c r="R90" s="106"/>
      <c r="S90" s="111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11"/>
      <c r="CU90" s="106"/>
      <c r="CV90" s="111"/>
      <c r="CW90" s="106"/>
      <c r="CX90" s="106"/>
      <c r="CY90" s="106"/>
      <c r="CZ90" s="106"/>
      <c r="DA90" s="106"/>
      <c r="DB90" s="106"/>
      <c r="DC90" s="106"/>
      <c r="DD90" s="111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  <c r="EO90" s="106"/>
      <c r="EP90" s="106"/>
      <c r="EQ90" s="111"/>
      <c r="ER90" s="106"/>
      <c r="ES90" s="106"/>
      <c r="ET90" s="106"/>
      <c r="EU90" s="106"/>
      <c r="EV90" s="106"/>
      <c r="EW90" s="106"/>
      <c r="EX90" s="106"/>
      <c r="EY90" s="106"/>
      <c r="EZ90" s="106"/>
      <c r="FA90" s="106"/>
      <c r="FB90" s="106"/>
      <c r="FC90" s="106"/>
      <c r="FD90" s="106"/>
      <c r="FE90" s="106"/>
      <c r="FF90" s="106"/>
      <c r="FG90" s="10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/>
      <c r="FX90" s="106"/>
      <c r="FY90" s="106"/>
      <c r="FZ90" s="106"/>
      <c r="GA90" s="106"/>
      <c r="GB90" s="106"/>
      <c r="GC90" s="106"/>
      <c r="GD90" s="106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06"/>
      <c r="HH90" s="106"/>
      <c r="HI90" s="106"/>
      <c r="HJ90" s="106"/>
      <c r="HK90" s="106"/>
      <c r="HL90" s="106"/>
      <c r="HM90" s="106"/>
      <c r="HN90" s="106"/>
      <c r="HO90" s="106"/>
      <c r="HP90" s="106"/>
      <c r="HQ90" s="106"/>
      <c r="HR90" s="106"/>
      <c r="HS90" s="106"/>
      <c r="HT90" s="106"/>
      <c r="HU90" s="106"/>
      <c r="HV90" s="106"/>
      <c r="HW90" s="106"/>
      <c r="HX90" s="106"/>
      <c r="HY90" s="106"/>
      <c r="HZ90" s="106"/>
      <c r="IA90" s="106"/>
      <c r="IB90" s="106"/>
      <c r="IC90" s="106"/>
      <c r="ID90" s="106"/>
      <c r="IE90" s="106"/>
      <c r="IF90" s="106"/>
      <c r="IG90" s="106"/>
      <c r="IH90" s="106"/>
      <c r="II90" s="106"/>
      <c r="IJ90" s="106"/>
      <c r="IK90" s="106"/>
      <c r="IL90" s="106"/>
      <c r="IM90" s="106"/>
      <c r="IN90" s="106"/>
      <c r="IO90" s="106"/>
      <c r="IP90" s="106"/>
      <c r="IQ90" s="106"/>
      <c r="IR90" s="106"/>
      <c r="IS90" s="106"/>
      <c r="IT90" s="106"/>
      <c r="IU90" s="106"/>
      <c r="IV90" s="106"/>
      <c r="IW90" s="106"/>
      <c r="IX90" s="106"/>
      <c r="IY90" s="106"/>
      <c r="IZ90" s="106"/>
      <c r="JA90" s="106"/>
      <c r="JB90" s="106"/>
      <c r="JC90" s="106"/>
      <c r="JD90" s="106"/>
      <c r="JE90" s="106"/>
      <c r="JF90" s="106"/>
      <c r="JG90" s="106"/>
      <c r="JH90" s="97"/>
      <c r="JI90" s="97"/>
      <c r="JJ90" s="97"/>
      <c r="JK90" s="97"/>
      <c r="JL90" s="97"/>
      <c r="JM90" s="97"/>
      <c r="JN90" s="97"/>
      <c r="JO90" s="97"/>
      <c r="JP90" s="106"/>
      <c r="JQ90" s="106"/>
      <c r="JR90" s="106"/>
      <c r="JS90" s="106"/>
      <c r="JT90" s="106"/>
      <c r="JU90" s="106"/>
      <c r="JV90" s="106"/>
      <c r="JW90" s="106"/>
      <c r="JX90" s="111"/>
      <c r="JY90" s="106"/>
      <c r="JZ90" s="106"/>
      <c r="KA90" s="106"/>
      <c r="KB90" s="106"/>
      <c r="KC90" s="106"/>
      <c r="KD90" s="106"/>
      <c r="KE90" s="106"/>
      <c r="KF90" s="106"/>
      <c r="KG90" s="106"/>
      <c r="KH90" s="106"/>
      <c r="KI90" s="106"/>
      <c r="KJ90" s="106"/>
      <c r="KK90" s="106"/>
      <c r="KL90" s="106"/>
      <c r="KM90" s="106"/>
      <c r="KN90" s="106"/>
      <c r="KO90" s="106"/>
      <c r="KP90" s="106"/>
      <c r="KQ90" s="106"/>
      <c r="KR90" s="106"/>
      <c r="KS90" s="106"/>
      <c r="KT90" s="106"/>
      <c r="KU90" s="106"/>
      <c r="KV90" s="106"/>
      <c r="KW90" s="106"/>
      <c r="KX90" s="106"/>
      <c r="KY90" s="106"/>
      <c r="KZ90" s="106"/>
      <c r="LA90" s="106"/>
      <c r="LB90" s="106"/>
      <c r="LC90" s="106"/>
      <c r="LD90" s="106"/>
      <c r="LE90" s="106"/>
      <c r="LF90" s="106"/>
      <c r="LG90" s="106"/>
      <c r="LH90" s="106"/>
      <c r="LI90" s="106"/>
      <c r="LJ90" s="106"/>
      <c r="LK90" s="106"/>
      <c r="LL90" s="106"/>
      <c r="LM90" s="106"/>
      <c r="LN90" s="106"/>
      <c r="LO90" s="106"/>
      <c r="LP90" s="106"/>
      <c r="LQ90" s="106"/>
      <c r="LR90" s="106"/>
      <c r="LS90" s="106"/>
      <c r="LT90" s="106"/>
      <c r="LU90" s="106"/>
      <c r="LV90" s="106"/>
      <c r="LW90" s="106"/>
      <c r="LX90" s="106"/>
      <c r="LY90" s="106"/>
      <c r="LZ90" s="106"/>
      <c r="MA90" s="106"/>
      <c r="MB90" s="106"/>
      <c r="MC90" s="106"/>
      <c r="MD90" s="106"/>
      <c r="ME90" s="106"/>
      <c r="MF90" s="106"/>
      <c r="MG90" s="106"/>
      <c r="MH90" s="106"/>
      <c r="MI90" s="106" t="s">
        <v>307</v>
      </c>
      <c r="MJ90" s="106"/>
      <c r="MK90" s="106"/>
      <c r="ML90" s="106"/>
      <c r="MM90" s="106"/>
      <c r="MN90" s="106"/>
      <c r="MO90" s="106"/>
      <c r="MP90" s="106"/>
      <c r="MQ90" s="106"/>
      <c r="MR90" s="106"/>
      <c r="MS90" s="106"/>
      <c r="MT90" s="106"/>
      <c r="MU90" s="106"/>
      <c r="MV90" s="106"/>
      <c r="MW90" s="106"/>
      <c r="MX90" s="106"/>
      <c r="MY90" s="106"/>
      <c r="MZ90" s="106"/>
      <c r="NA90" s="106"/>
      <c r="NB90" s="106"/>
      <c r="NC90" s="106"/>
      <c r="ND90" s="106"/>
      <c r="NE90" s="106"/>
      <c r="NF90" s="106"/>
      <c r="NG90" s="106"/>
      <c r="NH90" s="106"/>
      <c r="NI90" s="106"/>
      <c r="NJ90" s="106"/>
      <c r="NK90" s="106"/>
      <c r="NL90" s="106"/>
      <c r="NM90" s="106"/>
      <c r="NN90" s="106"/>
      <c r="NO90" s="106"/>
      <c r="NP90" s="106"/>
      <c r="NQ90" s="106"/>
      <c r="NR90" s="106"/>
      <c r="NS90" s="106"/>
      <c r="NT90" s="106"/>
      <c r="NU90" s="106"/>
      <c r="NV90" s="106"/>
      <c r="NW90" s="106"/>
      <c r="NX90" s="106"/>
      <c r="NY90" s="106"/>
      <c r="NZ90" s="106"/>
      <c r="OA90" s="106"/>
      <c r="OB90" s="106"/>
      <c r="OC90" s="106"/>
      <c r="OD90" s="106"/>
      <c r="OE90" s="106"/>
      <c r="OF90" s="106"/>
      <c r="OG90" s="106"/>
      <c r="OH90" s="106"/>
      <c r="OI90" s="106"/>
      <c r="OJ90" s="106"/>
      <c r="OK90" s="106"/>
      <c r="OL90" s="106"/>
      <c r="OM90" s="106"/>
      <c r="ON90" s="106"/>
      <c r="OO90" s="106"/>
      <c r="OP90" s="106"/>
      <c r="OQ90" s="106"/>
      <c r="OR90" s="106"/>
      <c r="OS90" s="106"/>
      <c r="OT90" s="106"/>
      <c r="OU90" s="106"/>
      <c r="OV90" s="106"/>
      <c r="OW90" s="106"/>
      <c r="OX90" s="106"/>
      <c r="OY90" s="106"/>
      <c r="OZ90" s="106"/>
      <c r="PA90" s="106"/>
      <c r="PB90" s="106"/>
      <c r="PC90" s="106"/>
      <c r="PD90" s="106"/>
      <c r="PE90" s="106"/>
      <c r="PF90" s="106"/>
      <c r="PG90" s="106"/>
      <c r="PH90" s="106"/>
      <c r="PI90" s="106"/>
      <c r="PJ90" s="106"/>
      <c r="PK90" s="106"/>
      <c r="PL90" s="106"/>
      <c r="PM90" s="106"/>
      <c r="PN90" s="106"/>
      <c r="PO90" s="106"/>
      <c r="PP90" s="106"/>
      <c r="PQ90" s="106"/>
      <c r="PR90" s="106"/>
      <c r="PS90" s="106"/>
      <c r="PT90" s="106"/>
      <c r="PU90" s="106"/>
      <c r="PV90" s="106"/>
      <c r="PW90" s="106"/>
      <c r="PX90" s="106"/>
      <c r="PY90" s="106"/>
      <c r="PZ90" s="106"/>
      <c r="QA90" s="106"/>
      <c r="QB90" s="106"/>
      <c r="QC90" s="106"/>
      <c r="QD90" s="106"/>
      <c r="QE90" s="106"/>
      <c r="QF90" s="106"/>
      <c r="QG90" s="106"/>
      <c r="QH90" s="106"/>
      <c r="QI90" s="106"/>
      <c r="QJ90" s="106"/>
      <c r="QK90" s="106"/>
      <c r="QL90" s="106"/>
      <c r="QM90" s="106"/>
      <c r="QN90" s="106"/>
      <c r="QO90" s="106"/>
      <c r="QP90" s="106"/>
      <c r="QQ90" s="106"/>
      <c r="QR90" s="106"/>
      <c r="QS90" s="106"/>
      <c r="QT90" s="106"/>
      <c r="QU90" s="106"/>
      <c r="QV90" s="106"/>
      <c r="QW90" s="106"/>
      <c r="QX90" s="106"/>
      <c r="QY90" s="106"/>
      <c r="QZ90" s="106"/>
      <c r="RA90" s="106"/>
      <c r="RB90" s="106"/>
      <c r="RC90" s="106"/>
      <c r="RD90" s="106"/>
      <c r="RE90" s="106"/>
      <c r="RF90" s="106"/>
      <c r="RG90" s="106"/>
      <c r="RH90" s="106"/>
      <c r="RI90" s="106"/>
      <c r="RJ90" s="106"/>
      <c r="RK90" s="106"/>
      <c r="RL90" s="106"/>
      <c r="RM90" s="106"/>
      <c r="RN90" s="106"/>
      <c r="RO90" s="106"/>
      <c r="RP90" s="106"/>
      <c r="RQ90" s="106"/>
      <c r="RR90" s="106"/>
      <c r="RS90" s="106"/>
      <c r="RT90" s="106"/>
      <c r="RU90" s="106"/>
      <c r="RV90" s="106"/>
      <c r="RW90" s="106"/>
      <c r="RX90" s="106"/>
      <c r="RY90" s="106"/>
      <c r="RZ90" s="106"/>
      <c r="SA90" s="106"/>
      <c r="SB90" s="106"/>
      <c r="SC90" s="106"/>
      <c r="SD90" s="106"/>
      <c r="SE90" s="106"/>
      <c r="SF90" s="106"/>
      <c r="SG90" s="106"/>
      <c r="SH90" s="106"/>
      <c r="SI90" s="106"/>
      <c r="SJ90" s="106"/>
      <c r="SK90" s="106"/>
      <c r="SL90" s="106"/>
      <c r="SM90" s="106"/>
      <c r="SN90" s="106"/>
      <c r="SO90" s="106"/>
      <c r="SP90" s="106"/>
      <c r="SQ90" s="106"/>
      <c r="SR90" s="106"/>
      <c r="SS90" s="106"/>
      <c r="ST90" s="106"/>
      <c r="SU90" s="106"/>
      <c r="SV90" s="106"/>
      <c r="SW90" s="106"/>
      <c r="SX90" s="106"/>
      <c r="SY90" s="106"/>
      <c r="SZ90" s="106"/>
      <c r="TA90" s="106"/>
      <c r="TB90" s="106"/>
    </row>
    <row r="91" spans="1:522" s="27" customFormat="1" ht="18" customHeight="1" x14ac:dyDescent="0.25">
      <c r="A91" s="12"/>
      <c r="B91" s="11" t="s">
        <v>448</v>
      </c>
      <c r="C91" s="1">
        <v>10046</v>
      </c>
      <c r="D91" s="4" t="s">
        <v>205</v>
      </c>
      <c r="E91" s="1">
        <v>12298</v>
      </c>
      <c r="F91" s="1"/>
      <c r="G91" s="4" t="s">
        <v>52</v>
      </c>
      <c r="H91"/>
      <c r="I91" s="1">
        <f t="shared" si="12"/>
        <v>0</v>
      </c>
      <c r="J91" s="12">
        <f>Tabuľka1[[#This Row],[Stĺpec8]]</f>
        <v>0</v>
      </c>
      <c r="K91" s="111"/>
      <c r="L91" s="111"/>
      <c r="M91" s="106"/>
      <c r="N91" s="106"/>
      <c r="O91" s="106"/>
      <c r="P91" s="106"/>
      <c r="Q91" s="106"/>
      <c r="R91" s="106"/>
      <c r="S91" s="111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/>
      <c r="CR91" s="106"/>
      <c r="CS91" s="106"/>
      <c r="CT91" s="111"/>
      <c r="CU91" s="106"/>
      <c r="CV91" s="111"/>
      <c r="CW91" s="106"/>
      <c r="CX91" s="106"/>
      <c r="CY91" s="106"/>
      <c r="CZ91" s="106"/>
      <c r="DA91" s="106"/>
      <c r="DB91" s="106"/>
      <c r="DC91" s="106"/>
      <c r="DD91" s="111"/>
      <c r="DE91" s="106"/>
      <c r="DF91" s="106"/>
      <c r="DG91" s="106"/>
      <c r="DH91" s="106"/>
      <c r="DI91" s="106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6"/>
      <c r="DV91" s="106"/>
      <c r="DW91" s="106"/>
      <c r="DX91" s="106"/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  <c r="EK91" s="106"/>
      <c r="EL91" s="106"/>
      <c r="EM91" s="106"/>
      <c r="EN91" s="106"/>
      <c r="EO91" s="106"/>
      <c r="EP91" s="106"/>
      <c r="EQ91" s="111"/>
      <c r="ER91" s="106"/>
      <c r="ES91" s="106"/>
      <c r="ET91" s="106"/>
      <c r="EU91" s="106"/>
      <c r="EV91" s="106"/>
      <c r="EW91" s="106"/>
      <c r="EX91" s="106"/>
      <c r="EY91" s="106"/>
      <c r="EZ91" s="106"/>
      <c r="FA91" s="106"/>
      <c r="FB91" s="106"/>
      <c r="FC91" s="106"/>
      <c r="FD91" s="106"/>
      <c r="FE91" s="106"/>
      <c r="FF91" s="106"/>
      <c r="FG91" s="106"/>
      <c r="FH91" s="106"/>
      <c r="FI91" s="106"/>
      <c r="FJ91" s="106"/>
      <c r="FK91" s="106"/>
      <c r="FL91" s="106"/>
      <c r="FM91" s="106"/>
      <c r="FN91" s="106"/>
      <c r="FO91" s="106"/>
      <c r="FP91" s="106"/>
      <c r="FQ91" s="106"/>
      <c r="FR91" s="106"/>
      <c r="FS91" s="106"/>
      <c r="FT91" s="106"/>
      <c r="FU91" s="106"/>
      <c r="FV91" s="106"/>
      <c r="FW91" s="106"/>
      <c r="FX91" s="106"/>
      <c r="FY91" s="106"/>
      <c r="FZ91" s="106">
        <v>0</v>
      </c>
      <c r="GA91" s="106"/>
      <c r="GB91" s="106"/>
      <c r="GC91" s="106"/>
      <c r="GD91" s="106"/>
      <c r="GE91" s="106"/>
      <c r="GF91" s="106"/>
      <c r="GG91" s="106"/>
      <c r="GH91" s="106"/>
      <c r="GI91" s="106"/>
      <c r="GJ91" s="106"/>
      <c r="GK91" s="106"/>
      <c r="GL91" s="106"/>
      <c r="GM91" s="106"/>
      <c r="GN91" s="106"/>
      <c r="GO91" s="106"/>
      <c r="GP91" s="106"/>
      <c r="GQ91" s="106"/>
      <c r="GR91" s="106"/>
      <c r="GS91" s="106"/>
      <c r="GT91" s="106"/>
      <c r="GU91" s="106"/>
      <c r="GV91" s="106"/>
      <c r="GW91" s="106"/>
      <c r="GX91" s="106"/>
      <c r="GY91" s="106"/>
      <c r="GZ91" s="106"/>
      <c r="HA91" s="106"/>
      <c r="HB91" s="106"/>
      <c r="HC91" s="106"/>
      <c r="HD91" s="106"/>
      <c r="HE91" s="106"/>
      <c r="HF91" s="106"/>
      <c r="HG91" s="106"/>
      <c r="HH91" s="106"/>
      <c r="HI91" s="106"/>
      <c r="HJ91" s="106"/>
      <c r="HK91" s="106"/>
      <c r="HL91" s="106"/>
      <c r="HM91" s="106"/>
      <c r="HN91" s="106"/>
      <c r="HO91" s="106"/>
      <c r="HP91" s="106"/>
      <c r="HQ91" s="106"/>
      <c r="HR91" s="106"/>
      <c r="HS91" s="106"/>
      <c r="HT91" s="106"/>
      <c r="HU91" s="106"/>
      <c r="HV91" s="106"/>
      <c r="HW91" s="106"/>
      <c r="HX91" s="106"/>
      <c r="HY91" s="106"/>
      <c r="HZ91" s="106"/>
      <c r="IA91" s="106"/>
      <c r="IB91" s="106"/>
      <c r="IC91" s="106"/>
      <c r="ID91" s="106"/>
      <c r="IE91" s="106"/>
      <c r="IF91" s="106"/>
      <c r="IG91" s="106"/>
      <c r="IH91" s="106"/>
      <c r="II91" s="106"/>
      <c r="IJ91" s="106"/>
      <c r="IK91" s="106"/>
      <c r="IL91" s="106"/>
      <c r="IM91" s="106"/>
      <c r="IN91" s="106"/>
      <c r="IO91" s="106"/>
      <c r="IP91" s="106"/>
      <c r="IQ91" s="106"/>
      <c r="IR91" s="106"/>
      <c r="IS91" s="106"/>
      <c r="IT91" s="106"/>
      <c r="IU91" s="106"/>
      <c r="IV91" s="106"/>
      <c r="IW91" s="106"/>
      <c r="IX91" s="106"/>
      <c r="IY91" s="106"/>
      <c r="IZ91" s="106"/>
      <c r="JA91" s="106"/>
      <c r="JB91" s="106"/>
      <c r="JC91" s="106"/>
      <c r="JD91" s="106"/>
      <c r="JE91" s="106"/>
      <c r="JF91" s="106"/>
      <c r="JG91" s="106"/>
      <c r="JH91" s="97"/>
      <c r="JI91" s="97"/>
      <c r="JJ91" s="97"/>
      <c r="JK91" s="97"/>
      <c r="JL91" s="97"/>
      <c r="JM91" s="97"/>
      <c r="JN91" s="97"/>
      <c r="JO91" s="97"/>
      <c r="JP91" s="106"/>
      <c r="JQ91" s="106"/>
      <c r="JR91" s="106"/>
      <c r="JS91" s="106"/>
      <c r="JT91" s="106"/>
      <c r="JU91" s="106"/>
      <c r="JV91" s="106"/>
      <c r="JW91" s="106"/>
      <c r="JX91" s="111"/>
      <c r="JY91" s="106"/>
      <c r="JZ91" s="106"/>
      <c r="KA91" s="106"/>
      <c r="KB91" s="106"/>
      <c r="KC91" s="106"/>
      <c r="KD91" s="106"/>
      <c r="KE91" s="106"/>
      <c r="KF91" s="106"/>
      <c r="KG91" s="106"/>
      <c r="KH91" s="106"/>
      <c r="KI91" s="106"/>
      <c r="KJ91" s="106"/>
      <c r="KK91" s="106"/>
      <c r="KL91" s="106"/>
      <c r="KM91" s="106"/>
      <c r="KN91" s="106"/>
      <c r="KO91" s="106"/>
      <c r="KP91" s="106"/>
      <c r="KQ91" s="106"/>
      <c r="KR91" s="106"/>
      <c r="KS91" s="106"/>
      <c r="KT91" s="106"/>
      <c r="KU91" s="106"/>
      <c r="KV91" s="106"/>
      <c r="KW91" s="106"/>
      <c r="KX91" s="106"/>
      <c r="KY91" s="106"/>
      <c r="KZ91" s="106"/>
      <c r="LA91" s="106"/>
      <c r="LB91" s="106"/>
      <c r="LC91" s="106"/>
      <c r="LD91" s="106"/>
      <c r="LE91" s="106"/>
      <c r="LF91" s="106"/>
      <c r="LG91" s="106"/>
      <c r="LH91" s="106"/>
      <c r="LI91" s="106"/>
      <c r="LJ91" s="106"/>
      <c r="LK91" s="106"/>
      <c r="LL91" s="106"/>
      <c r="LM91" s="106"/>
      <c r="LN91" s="106"/>
      <c r="LO91" s="106"/>
      <c r="LP91" s="106"/>
      <c r="LQ91" s="106"/>
      <c r="LR91" s="106"/>
      <c r="LS91" s="106"/>
      <c r="LT91" s="106"/>
      <c r="LU91" s="106"/>
      <c r="LV91" s="106"/>
      <c r="LW91" s="106"/>
      <c r="LX91" s="106"/>
      <c r="LY91" s="106"/>
      <c r="LZ91" s="106"/>
      <c r="MA91" s="106"/>
      <c r="MB91" s="106"/>
      <c r="MC91" s="106"/>
      <c r="MD91" s="106"/>
      <c r="ME91" s="106"/>
      <c r="MF91" s="106"/>
      <c r="MG91" s="106"/>
      <c r="MH91" s="106"/>
      <c r="MI91" s="106"/>
      <c r="MJ91" s="106"/>
      <c r="MK91" s="106"/>
      <c r="ML91" s="106"/>
      <c r="MM91" s="106"/>
      <c r="MN91" s="106"/>
      <c r="MO91" s="106"/>
      <c r="MP91" s="106"/>
      <c r="MQ91" s="106"/>
      <c r="MR91" s="106"/>
      <c r="MS91" s="106"/>
      <c r="MT91" s="106"/>
      <c r="MU91" s="106"/>
      <c r="MV91" s="106"/>
      <c r="MW91" s="106"/>
      <c r="MX91" s="106"/>
      <c r="MY91" s="106"/>
      <c r="MZ91" s="106"/>
      <c r="NA91" s="106"/>
      <c r="NB91" s="106"/>
      <c r="NC91" s="106"/>
      <c r="ND91" s="106"/>
      <c r="NE91" s="106"/>
      <c r="NF91" s="106"/>
      <c r="NG91" s="106"/>
      <c r="NH91" s="106"/>
      <c r="NI91" s="106"/>
      <c r="NJ91" s="106"/>
      <c r="NK91" s="106"/>
      <c r="NL91" s="106"/>
      <c r="NM91" s="106"/>
      <c r="NN91" s="106"/>
      <c r="NO91" s="106"/>
      <c r="NP91" s="106"/>
      <c r="NQ91" s="106"/>
      <c r="NR91" s="106"/>
      <c r="NS91" s="106"/>
      <c r="NT91" s="106"/>
      <c r="NU91" s="106"/>
      <c r="NV91" s="106"/>
      <c r="NW91" s="106"/>
      <c r="NX91" s="106"/>
      <c r="NY91" s="106"/>
      <c r="NZ91" s="106"/>
      <c r="OA91" s="106"/>
      <c r="OB91" s="106"/>
      <c r="OC91" s="106"/>
      <c r="OD91" s="106"/>
      <c r="OE91" s="106"/>
      <c r="OF91" s="106"/>
      <c r="OG91" s="106"/>
      <c r="OH91" s="106"/>
      <c r="OI91" s="106"/>
      <c r="OJ91" s="106"/>
      <c r="OK91" s="106"/>
      <c r="OL91" s="106"/>
      <c r="OM91" s="106"/>
      <c r="ON91" s="106"/>
      <c r="OO91" s="106"/>
      <c r="OP91" s="106"/>
      <c r="OQ91" s="106"/>
      <c r="OR91" s="106"/>
      <c r="OS91" s="106"/>
      <c r="OT91" s="106"/>
      <c r="OU91" s="106"/>
      <c r="OV91" s="106"/>
      <c r="OW91" s="106"/>
      <c r="OX91" s="106"/>
      <c r="OY91" s="106"/>
      <c r="OZ91" s="106"/>
      <c r="PA91" s="106"/>
      <c r="PB91" s="106"/>
      <c r="PC91" s="106"/>
      <c r="PD91" s="106"/>
      <c r="PE91" s="106"/>
      <c r="PF91" s="106"/>
      <c r="PG91" s="106"/>
      <c r="PH91" s="106"/>
      <c r="PI91" s="106"/>
      <c r="PJ91" s="106"/>
      <c r="PK91" s="106"/>
      <c r="PL91" s="106"/>
      <c r="PM91" s="106"/>
      <c r="PN91" s="106"/>
      <c r="PO91" s="106"/>
      <c r="PP91" s="106"/>
      <c r="PQ91" s="106"/>
      <c r="PR91" s="106"/>
      <c r="PS91" s="106"/>
      <c r="PT91" s="106"/>
      <c r="PU91" s="106"/>
      <c r="PV91" s="106"/>
      <c r="PW91" s="106"/>
      <c r="PX91" s="106"/>
      <c r="PY91" s="106"/>
      <c r="PZ91" s="106"/>
      <c r="QA91" s="106"/>
      <c r="QB91" s="106"/>
      <c r="QC91" s="106"/>
      <c r="QD91" s="106"/>
      <c r="QE91" s="106"/>
      <c r="QF91" s="106"/>
      <c r="QG91" s="106"/>
      <c r="QH91" s="106"/>
      <c r="QI91" s="106"/>
      <c r="QJ91" s="106"/>
      <c r="QK91" s="106"/>
      <c r="QL91" s="106"/>
      <c r="QM91" s="106"/>
      <c r="QN91" s="106"/>
      <c r="QO91" s="106"/>
      <c r="QP91" s="106"/>
      <c r="QQ91" s="106"/>
      <c r="QR91" s="106"/>
      <c r="QS91" s="106"/>
      <c r="QT91" s="106"/>
      <c r="QU91" s="106"/>
      <c r="QV91" s="106"/>
      <c r="QW91" s="106"/>
      <c r="QX91" s="106"/>
      <c r="QY91" s="106"/>
      <c r="QZ91" s="106"/>
      <c r="RA91" s="106"/>
      <c r="RB91" s="106"/>
      <c r="RC91" s="106"/>
      <c r="RD91" s="106"/>
      <c r="RE91" s="106"/>
      <c r="RF91" s="106"/>
      <c r="RG91" s="106"/>
      <c r="RH91" s="106"/>
      <c r="RI91" s="106"/>
      <c r="RJ91" s="106"/>
      <c r="RK91" s="106"/>
      <c r="RL91" s="106"/>
      <c r="RM91" s="106"/>
      <c r="RN91" s="106"/>
      <c r="RO91" s="106"/>
      <c r="RP91" s="106"/>
      <c r="RQ91" s="106"/>
      <c r="RR91" s="106"/>
      <c r="RS91" s="106"/>
      <c r="RT91" s="106"/>
      <c r="RU91" s="106"/>
      <c r="RV91" s="106"/>
      <c r="RW91" s="106"/>
      <c r="RX91" s="106"/>
      <c r="RY91" s="106"/>
      <c r="RZ91" s="106"/>
      <c r="SA91" s="106"/>
      <c r="SB91" s="106"/>
      <c r="SC91" s="106"/>
      <c r="SD91" s="106"/>
      <c r="SE91" s="106"/>
      <c r="SF91" s="106"/>
      <c r="SG91" s="106"/>
      <c r="SH91" s="106"/>
      <c r="SI91" s="106"/>
      <c r="SJ91" s="106"/>
      <c r="SK91" s="106"/>
      <c r="SL91" s="106"/>
      <c r="SM91" s="106"/>
      <c r="SN91" s="106"/>
      <c r="SO91" s="106"/>
      <c r="SP91" s="106"/>
      <c r="SQ91" s="106"/>
      <c r="SR91" s="106"/>
      <c r="SS91" s="106"/>
      <c r="ST91" s="106"/>
      <c r="SU91" s="106"/>
      <c r="SV91" s="106"/>
      <c r="SW91" s="106"/>
      <c r="SX91" s="106"/>
      <c r="SY91" s="106"/>
      <c r="SZ91" s="106"/>
      <c r="TA91" s="106"/>
      <c r="TB91" s="106"/>
    </row>
    <row r="92" spans="1:522" s="27" customFormat="1" ht="18.75" customHeight="1" x14ac:dyDescent="0.25">
      <c r="A92" s="12"/>
      <c r="B92" s="11" t="s">
        <v>278</v>
      </c>
      <c r="C92" s="1">
        <v>9674</v>
      </c>
      <c r="D92" s="4" t="s">
        <v>203</v>
      </c>
      <c r="E92" s="1">
        <v>11205</v>
      </c>
      <c r="F92" s="1"/>
      <c r="G92" s="4" t="s">
        <v>46</v>
      </c>
      <c r="H92"/>
      <c r="I92" s="1">
        <f t="shared" si="12"/>
        <v>0</v>
      </c>
      <c r="J92" s="12">
        <f>Tabuľka1[[#This Row],[Stĺpec8]]</f>
        <v>0</v>
      </c>
      <c r="K92" s="111"/>
      <c r="L92" s="111"/>
      <c r="M92" s="106"/>
      <c r="N92" s="106"/>
      <c r="O92" s="106"/>
      <c r="P92" s="106"/>
      <c r="Q92" s="106"/>
      <c r="R92" s="106"/>
      <c r="S92" s="111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11"/>
      <c r="CU92" s="106"/>
      <c r="CV92" s="111"/>
      <c r="CW92" s="106"/>
      <c r="CX92" s="106"/>
      <c r="CY92" s="106"/>
      <c r="CZ92" s="106"/>
      <c r="DA92" s="106"/>
      <c r="DB92" s="106"/>
      <c r="DC92" s="106"/>
      <c r="DD92" s="111"/>
      <c r="DE92" s="106"/>
      <c r="DF92" s="106"/>
      <c r="DG92" s="106"/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6"/>
      <c r="DV92" s="106"/>
      <c r="DW92" s="106"/>
      <c r="DX92" s="106"/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/>
      <c r="EJ92" s="106"/>
      <c r="EK92" s="106"/>
      <c r="EL92" s="106"/>
      <c r="EM92" s="106"/>
      <c r="EN92" s="106"/>
      <c r="EO92" s="106"/>
      <c r="EP92" s="106"/>
      <c r="EQ92" s="111"/>
      <c r="ER92" s="106"/>
      <c r="ES92" s="106"/>
      <c r="ET92" s="106"/>
      <c r="EU92" s="106"/>
      <c r="EV92" s="106"/>
      <c r="EW92" s="106"/>
      <c r="EX92" s="106"/>
      <c r="EY92" s="106"/>
      <c r="EZ92" s="106"/>
      <c r="FA92" s="106"/>
      <c r="FB92" s="106"/>
      <c r="FC92" s="106"/>
      <c r="FD92" s="106"/>
      <c r="FE92" s="106"/>
      <c r="FF92" s="106"/>
      <c r="FG92" s="106"/>
      <c r="FH92" s="106"/>
      <c r="FI92" s="106"/>
      <c r="FJ92" s="106"/>
      <c r="FK92" s="106"/>
      <c r="FL92" s="106"/>
      <c r="FM92" s="106"/>
      <c r="FN92" s="106"/>
      <c r="FO92" s="106"/>
      <c r="FP92" s="106"/>
      <c r="FQ92" s="106"/>
      <c r="FR92" s="106"/>
      <c r="FS92" s="106"/>
      <c r="FT92" s="106"/>
      <c r="FU92" s="106"/>
      <c r="FV92" s="106"/>
      <c r="FW92" s="106"/>
      <c r="FX92" s="106"/>
      <c r="FY92" s="106"/>
      <c r="FZ92" s="106"/>
      <c r="GA92" s="106"/>
      <c r="GB92" s="106"/>
      <c r="GC92" s="106"/>
      <c r="GD92" s="106"/>
      <c r="GE92" s="106"/>
      <c r="GF92" s="106"/>
      <c r="GG92" s="106"/>
      <c r="GH92" s="106"/>
      <c r="GI92" s="106"/>
      <c r="GJ92" s="106"/>
      <c r="GK92" s="106"/>
      <c r="GL92" s="106"/>
      <c r="GM92" s="106"/>
      <c r="GN92" s="106"/>
      <c r="GO92" s="106"/>
      <c r="GP92" s="106"/>
      <c r="GQ92" s="106"/>
      <c r="GR92" s="106"/>
      <c r="GS92" s="106"/>
      <c r="GT92" s="106"/>
      <c r="GU92" s="106"/>
      <c r="GV92" s="106"/>
      <c r="GW92" s="106"/>
      <c r="GX92" s="106"/>
      <c r="GY92" s="106"/>
      <c r="GZ92" s="106"/>
      <c r="HA92" s="106"/>
      <c r="HB92" s="106"/>
      <c r="HC92" s="106"/>
      <c r="HD92" s="106"/>
      <c r="HE92" s="106"/>
      <c r="HF92" s="106"/>
      <c r="HG92" s="106"/>
      <c r="HH92" s="106"/>
      <c r="HI92" s="106"/>
      <c r="HJ92" s="106"/>
      <c r="HK92" s="106"/>
      <c r="HL92" s="106"/>
      <c r="HM92" s="106"/>
      <c r="HN92" s="106"/>
      <c r="HO92" s="106"/>
      <c r="HP92" s="106"/>
      <c r="HQ92" s="106"/>
      <c r="HR92" s="106"/>
      <c r="HS92" s="106"/>
      <c r="HT92" s="106"/>
      <c r="HU92" s="106"/>
      <c r="HV92" s="106"/>
      <c r="HW92" s="106"/>
      <c r="HX92" s="106"/>
      <c r="HY92" s="106"/>
      <c r="HZ92" s="106"/>
      <c r="IA92" s="106"/>
      <c r="IB92" s="106"/>
      <c r="IC92" s="106"/>
      <c r="ID92" s="106"/>
      <c r="IE92" s="106"/>
      <c r="IF92" s="106"/>
      <c r="IG92" s="106"/>
      <c r="IH92" s="106"/>
      <c r="II92" s="106"/>
      <c r="IJ92" s="106"/>
      <c r="IK92" s="106"/>
      <c r="IL92" s="106"/>
      <c r="IM92" s="106"/>
      <c r="IN92" s="106"/>
      <c r="IO92" s="106"/>
      <c r="IP92" s="106"/>
      <c r="IQ92" s="106"/>
      <c r="IR92" s="106"/>
      <c r="IS92" s="106"/>
      <c r="IT92" s="106"/>
      <c r="IU92" s="106"/>
      <c r="IV92" s="106"/>
      <c r="IW92" s="106"/>
      <c r="IX92" s="106"/>
      <c r="IY92" s="106"/>
      <c r="IZ92" s="106"/>
      <c r="JA92" s="106"/>
      <c r="JB92" s="106"/>
      <c r="JC92" s="106"/>
      <c r="JD92" s="106"/>
      <c r="JE92" s="106"/>
      <c r="JF92" s="106"/>
      <c r="JG92" s="106"/>
      <c r="JH92" s="97"/>
      <c r="JI92" s="97"/>
      <c r="JJ92" s="97"/>
      <c r="JK92" s="97"/>
      <c r="JL92" s="97"/>
      <c r="JM92" s="97"/>
      <c r="JN92" s="97"/>
      <c r="JO92" s="97"/>
      <c r="JP92" s="106"/>
      <c r="JQ92" s="106"/>
      <c r="JR92" s="106"/>
      <c r="JS92" s="106"/>
      <c r="JT92" s="106"/>
      <c r="JU92" s="106"/>
      <c r="JV92" s="106"/>
      <c r="JW92" s="106"/>
      <c r="JX92" s="111"/>
      <c r="JY92" s="106"/>
      <c r="JZ92" s="106"/>
      <c r="KA92" s="106"/>
      <c r="KB92" s="106"/>
      <c r="KC92" s="106"/>
      <c r="KD92" s="106"/>
      <c r="KE92" s="106"/>
      <c r="KF92" s="106"/>
      <c r="KG92" s="106"/>
      <c r="KH92" s="106"/>
      <c r="KI92" s="106"/>
      <c r="KJ92" s="106"/>
      <c r="KK92" s="106"/>
      <c r="KL92" s="106"/>
      <c r="KM92" s="106"/>
      <c r="KN92" s="106"/>
      <c r="KO92" s="106"/>
      <c r="KP92" s="106"/>
      <c r="KQ92" s="106"/>
      <c r="KR92" s="106"/>
      <c r="KS92" s="106"/>
      <c r="KT92" s="106"/>
      <c r="KU92" s="106"/>
      <c r="KV92" s="106"/>
      <c r="KW92" s="106"/>
      <c r="KX92" s="106"/>
      <c r="KY92" s="106"/>
      <c r="KZ92" s="106"/>
      <c r="LA92" s="106"/>
      <c r="LB92" s="106"/>
      <c r="LC92" s="106"/>
      <c r="LD92" s="106"/>
      <c r="LE92" s="106"/>
      <c r="LF92" s="106"/>
      <c r="LG92" s="106"/>
      <c r="LH92" s="106"/>
      <c r="LI92" s="106"/>
      <c r="LJ92" s="106"/>
      <c r="LK92" s="106"/>
      <c r="LL92" s="106"/>
      <c r="LM92" s="106"/>
      <c r="LN92" s="106"/>
      <c r="LO92" s="106"/>
      <c r="LP92" s="106"/>
      <c r="LQ92" s="106"/>
      <c r="LR92" s="106"/>
      <c r="LS92" s="106"/>
      <c r="LT92" s="106"/>
      <c r="LU92" s="106"/>
      <c r="LV92" s="106"/>
      <c r="LW92" s="106"/>
      <c r="LX92" s="106"/>
      <c r="LY92" s="106"/>
      <c r="LZ92" s="106"/>
      <c r="MA92" s="106"/>
      <c r="MB92" s="106"/>
      <c r="MC92" s="106"/>
      <c r="MD92" s="106"/>
      <c r="ME92" s="106"/>
      <c r="MF92" s="106"/>
      <c r="MG92" s="106"/>
      <c r="MH92" s="106"/>
      <c r="MI92" s="106"/>
      <c r="MJ92" s="106"/>
      <c r="MK92" s="106"/>
      <c r="ML92" s="106"/>
      <c r="MM92" s="106"/>
      <c r="MN92" s="106"/>
      <c r="MO92" s="106"/>
      <c r="MP92" s="106"/>
      <c r="MQ92" s="106"/>
      <c r="MR92" s="106"/>
      <c r="MS92" s="106"/>
      <c r="MT92" s="106"/>
      <c r="MU92" s="106"/>
      <c r="MV92" s="106"/>
      <c r="MW92" s="106"/>
      <c r="MX92" s="106"/>
      <c r="MY92" s="106"/>
      <c r="MZ92" s="106"/>
      <c r="NA92" s="106"/>
      <c r="NB92" s="106"/>
      <c r="NC92" s="106"/>
      <c r="ND92" s="106"/>
      <c r="NE92" s="106"/>
      <c r="NF92" s="106"/>
      <c r="NG92" s="106"/>
      <c r="NH92" s="106"/>
      <c r="NI92" s="106"/>
      <c r="NJ92" s="106"/>
      <c r="NK92" s="106"/>
      <c r="NL92" s="106"/>
      <c r="NM92" s="106"/>
      <c r="NN92" s="106"/>
      <c r="NO92" s="106"/>
      <c r="NP92" s="106"/>
      <c r="NQ92" s="106"/>
      <c r="NR92" s="106"/>
      <c r="NS92" s="106"/>
      <c r="NT92" s="106"/>
      <c r="NU92" s="106"/>
      <c r="NV92" s="106"/>
      <c r="NW92" s="106"/>
      <c r="NX92" s="106"/>
      <c r="NY92" s="106"/>
      <c r="NZ92" s="106"/>
      <c r="OA92" s="106"/>
      <c r="OB92" s="106"/>
      <c r="OC92" s="106"/>
      <c r="OD92" s="106"/>
      <c r="OE92" s="106"/>
      <c r="OF92" s="106"/>
      <c r="OG92" s="106"/>
      <c r="OH92" s="106"/>
      <c r="OI92" s="106"/>
      <c r="OJ92" s="106"/>
      <c r="OK92" s="106"/>
      <c r="OL92" s="106"/>
      <c r="OM92" s="106"/>
      <c r="ON92" s="106"/>
      <c r="OO92" s="106"/>
      <c r="OP92" s="106"/>
      <c r="OQ92" s="106"/>
      <c r="OR92" s="106"/>
      <c r="OS92" s="106"/>
      <c r="OT92" s="106"/>
      <c r="OU92" s="106"/>
      <c r="OV92" s="106"/>
      <c r="OW92" s="106"/>
      <c r="OX92" s="106"/>
      <c r="OY92" s="106"/>
      <c r="OZ92" s="106"/>
      <c r="PA92" s="106"/>
      <c r="PB92" s="106"/>
      <c r="PC92" s="106"/>
      <c r="PD92" s="106"/>
      <c r="PE92" s="106"/>
      <c r="PF92" s="106"/>
      <c r="PG92" s="106"/>
      <c r="PH92" s="106"/>
      <c r="PI92" s="106"/>
      <c r="PJ92" s="106"/>
      <c r="PK92" s="106"/>
      <c r="PL92" s="106"/>
      <c r="PM92" s="106"/>
      <c r="PN92" s="106"/>
      <c r="PO92" s="106"/>
      <c r="PP92" s="106"/>
      <c r="PQ92" s="106"/>
      <c r="PR92" s="106"/>
      <c r="PS92" s="106"/>
      <c r="PT92" s="106"/>
      <c r="PU92" s="106"/>
      <c r="PV92" s="106"/>
      <c r="PW92" s="106"/>
      <c r="PX92" s="106"/>
      <c r="PY92" s="106"/>
      <c r="PZ92" s="106"/>
      <c r="QA92" s="106"/>
      <c r="QB92" s="106"/>
      <c r="QC92" s="106"/>
      <c r="QD92" s="106"/>
      <c r="QE92" s="106"/>
      <c r="QF92" s="106"/>
      <c r="QG92" s="106"/>
      <c r="QH92" s="106"/>
      <c r="QI92" s="106"/>
      <c r="QJ92" s="106"/>
      <c r="QK92" s="106"/>
      <c r="QL92" s="106"/>
      <c r="QM92" s="106"/>
      <c r="QN92" s="106"/>
      <c r="QO92" s="106"/>
      <c r="QP92" s="106"/>
      <c r="QQ92" s="106"/>
      <c r="QR92" s="106"/>
      <c r="QS92" s="106"/>
      <c r="QT92" s="106"/>
      <c r="QU92" s="106"/>
      <c r="QV92" s="106"/>
      <c r="QW92" s="106"/>
      <c r="QX92" s="106"/>
      <c r="QY92" s="106"/>
      <c r="QZ92" s="106"/>
      <c r="RA92" s="106"/>
      <c r="RB92" s="106"/>
      <c r="RC92" s="106"/>
      <c r="RD92" s="106"/>
      <c r="RE92" s="106"/>
      <c r="RF92" s="106"/>
      <c r="RG92" s="106" t="s">
        <v>307</v>
      </c>
      <c r="RH92" s="106"/>
      <c r="RI92" s="106"/>
      <c r="RJ92" s="106"/>
      <c r="RK92" s="106"/>
      <c r="RL92" s="106"/>
      <c r="RM92" s="106"/>
      <c r="RN92" s="106"/>
      <c r="RO92" s="106" t="s">
        <v>307</v>
      </c>
      <c r="RP92" s="106"/>
      <c r="RQ92" s="106"/>
      <c r="RR92" s="106"/>
      <c r="RS92" s="106"/>
      <c r="RT92" s="106"/>
      <c r="RU92" s="106"/>
      <c r="RV92" s="106"/>
      <c r="RW92" s="106"/>
      <c r="RX92" s="106"/>
      <c r="RY92" s="106"/>
      <c r="RZ92" s="106"/>
      <c r="SA92" s="106"/>
      <c r="SB92" s="106"/>
      <c r="SC92" s="106"/>
      <c r="SD92" s="106"/>
      <c r="SE92" s="106"/>
      <c r="SF92" s="106"/>
      <c r="SG92" s="106"/>
      <c r="SH92" s="106"/>
      <c r="SI92" s="106"/>
      <c r="SJ92" s="106"/>
      <c r="SK92" s="106"/>
      <c r="SL92" s="106"/>
      <c r="SM92" s="106"/>
      <c r="SN92" s="106"/>
      <c r="SO92" s="106"/>
      <c r="SP92" s="106"/>
      <c r="SQ92" s="106"/>
      <c r="SR92" s="106"/>
      <c r="SS92" s="106"/>
      <c r="ST92" s="106"/>
      <c r="SU92" s="106"/>
      <c r="SV92" s="106"/>
      <c r="SW92" s="106"/>
      <c r="SX92" s="106"/>
      <c r="SY92" s="106"/>
      <c r="SZ92" s="106"/>
      <c r="TA92" s="106"/>
      <c r="TB92" s="106"/>
    </row>
    <row r="93" spans="1:522" s="27" customFormat="1" ht="18" customHeight="1" x14ac:dyDescent="0.25">
      <c r="A93" s="12"/>
      <c r="B93" s="11" t="s">
        <v>513</v>
      </c>
      <c r="C93" s="1">
        <v>8827</v>
      </c>
      <c r="D93" s="4" t="s">
        <v>514</v>
      </c>
      <c r="E93" s="1">
        <v>13031</v>
      </c>
      <c r="F93" s="1">
        <v>2006</v>
      </c>
      <c r="G93" s="4" t="s">
        <v>515</v>
      </c>
      <c r="H93"/>
      <c r="I93" s="1">
        <f t="shared" si="12"/>
        <v>0</v>
      </c>
      <c r="J93" s="12">
        <f>Tabuľka1[[#This Row],[Stĺpec8]]</f>
        <v>0</v>
      </c>
      <c r="K93" s="111"/>
      <c r="L93" s="111"/>
      <c r="M93" s="106"/>
      <c r="N93" s="106"/>
      <c r="O93" s="106"/>
      <c r="P93" s="106"/>
      <c r="Q93" s="106"/>
      <c r="R93" s="106"/>
      <c r="S93" s="111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11"/>
      <c r="CU93" s="106"/>
      <c r="CV93" s="106"/>
      <c r="CW93" s="106"/>
      <c r="CX93" s="106"/>
      <c r="CY93" s="106"/>
      <c r="CZ93" s="106"/>
      <c r="DA93" s="106"/>
      <c r="DB93" s="106"/>
      <c r="DC93" s="106"/>
      <c r="DD93" s="111"/>
      <c r="DE93" s="106"/>
      <c r="DF93" s="106"/>
      <c r="DG93" s="106"/>
      <c r="DH93" s="106"/>
      <c r="DI93" s="106"/>
      <c r="DJ93" s="106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6"/>
      <c r="DV93" s="106"/>
      <c r="DW93" s="106"/>
      <c r="DX93" s="106"/>
      <c r="DY93" s="106"/>
      <c r="DZ93" s="106"/>
      <c r="EA93" s="106"/>
      <c r="EB93" s="106"/>
      <c r="EC93" s="106"/>
      <c r="ED93" s="106"/>
      <c r="EE93" s="106"/>
      <c r="EF93" s="106"/>
      <c r="EG93" s="106"/>
      <c r="EH93" s="106"/>
      <c r="EI93" s="106"/>
      <c r="EJ93" s="106"/>
      <c r="EK93" s="106"/>
      <c r="EL93" s="106"/>
      <c r="EM93" s="106"/>
      <c r="EN93" s="106"/>
      <c r="EO93" s="106"/>
      <c r="EP93" s="106"/>
      <c r="EQ93" s="111"/>
      <c r="ER93" s="106"/>
      <c r="ES93" s="106"/>
      <c r="ET93" s="106"/>
      <c r="EU93" s="106"/>
      <c r="EV93" s="106"/>
      <c r="EW93" s="106"/>
      <c r="EX93" s="106"/>
      <c r="EY93" s="106"/>
      <c r="EZ93" s="106"/>
      <c r="FA93" s="106"/>
      <c r="FB93" s="106"/>
      <c r="FC93" s="106"/>
      <c r="FD93" s="106"/>
      <c r="FE93" s="106"/>
      <c r="FF93" s="106"/>
      <c r="FG93" s="106"/>
      <c r="FH93" s="106"/>
      <c r="FI93" s="106"/>
      <c r="FJ93" s="106"/>
      <c r="FK93" s="106"/>
      <c r="FL93" s="106"/>
      <c r="FM93" s="106"/>
      <c r="FN93" s="106"/>
      <c r="FO93" s="106"/>
      <c r="FP93" s="106"/>
      <c r="FQ93" s="106"/>
      <c r="FR93" s="106"/>
      <c r="FS93" s="106"/>
      <c r="FT93" s="106"/>
      <c r="FU93" s="106"/>
      <c r="FV93" s="106"/>
      <c r="FW93" s="106"/>
      <c r="FX93" s="106"/>
      <c r="FY93" s="106"/>
      <c r="FZ93" s="106"/>
      <c r="GA93" s="106"/>
      <c r="GB93" s="106"/>
      <c r="GC93" s="106"/>
      <c r="GD93" s="106"/>
      <c r="GE93" s="106"/>
      <c r="GF93" s="106"/>
      <c r="GG93" s="106"/>
      <c r="GH93" s="106"/>
      <c r="GI93" s="106"/>
      <c r="GJ93" s="106"/>
      <c r="GK93" s="106"/>
      <c r="GL93" s="106"/>
      <c r="GM93" s="106"/>
      <c r="GN93" s="106"/>
      <c r="GO93" s="106"/>
      <c r="GP93" s="106"/>
      <c r="GQ93" s="106"/>
      <c r="GR93" s="106"/>
      <c r="GS93" s="106"/>
      <c r="GT93" s="106"/>
      <c r="GU93" s="106"/>
      <c r="GV93" s="106"/>
      <c r="GW93" s="106"/>
      <c r="GX93" s="106"/>
      <c r="GY93" s="106"/>
      <c r="GZ93" s="106"/>
      <c r="HA93" s="106"/>
      <c r="HB93" s="106"/>
      <c r="HC93" s="106"/>
      <c r="HD93" s="106"/>
      <c r="HE93" s="106"/>
      <c r="HF93" s="106"/>
      <c r="HG93" s="106"/>
      <c r="HH93" s="106"/>
      <c r="HI93" s="106"/>
      <c r="HJ93" s="106"/>
      <c r="HK93" s="106"/>
      <c r="HL93" s="106"/>
      <c r="HM93" s="106"/>
      <c r="HN93" s="106"/>
      <c r="HO93" s="106"/>
      <c r="HP93" s="106"/>
      <c r="HQ93" s="106"/>
      <c r="HR93" s="106"/>
      <c r="HS93" s="106"/>
      <c r="HT93" s="106"/>
      <c r="HU93" s="106"/>
      <c r="HV93" s="106"/>
      <c r="HW93" s="106"/>
      <c r="HX93" s="106"/>
      <c r="HY93" s="106"/>
      <c r="HZ93" s="106"/>
      <c r="IA93" s="106"/>
      <c r="IB93" s="106"/>
      <c r="IC93" s="106"/>
      <c r="ID93" s="106"/>
      <c r="IE93" s="106"/>
      <c r="IF93" s="106"/>
      <c r="IG93" s="106"/>
      <c r="IH93" s="106"/>
      <c r="II93" s="106"/>
      <c r="IJ93" s="106"/>
      <c r="IK93" s="106"/>
      <c r="IL93" s="106"/>
      <c r="IM93" s="106"/>
      <c r="IN93" s="106"/>
      <c r="IO93" s="106"/>
      <c r="IP93" s="106"/>
      <c r="IQ93" s="106"/>
      <c r="IR93" s="106"/>
      <c r="IS93" s="106"/>
      <c r="IT93" s="106"/>
      <c r="IU93" s="106"/>
      <c r="IV93" s="106"/>
      <c r="IW93" s="106"/>
      <c r="IX93" s="106"/>
      <c r="IY93" s="106"/>
      <c r="IZ93" s="106"/>
      <c r="JA93" s="106"/>
      <c r="JB93" s="106"/>
      <c r="JC93" s="106"/>
      <c r="JD93" s="106"/>
      <c r="JE93" s="106"/>
      <c r="JF93" s="106"/>
      <c r="JG93" s="106"/>
      <c r="JH93" s="97"/>
      <c r="JI93" s="97"/>
      <c r="JJ93" s="97"/>
      <c r="JK93" s="97"/>
      <c r="JL93" s="97"/>
      <c r="JM93" s="97"/>
      <c r="JN93" s="97"/>
      <c r="JO93" s="97"/>
      <c r="JP93" s="106"/>
      <c r="JQ93" s="106"/>
      <c r="JR93" s="106"/>
      <c r="JS93" s="106"/>
      <c r="JT93" s="106"/>
      <c r="JU93" s="106"/>
      <c r="JV93" s="106"/>
      <c r="JW93" s="106"/>
      <c r="JX93" s="111"/>
      <c r="JY93" s="106"/>
      <c r="JZ93" s="106"/>
      <c r="KA93" s="106"/>
      <c r="KB93" s="106"/>
      <c r="KC93" s="106"/>
      <c r="KD93" s="106"/>
      <c r="KE93" s="106"/>
      <c r="KF93" s="106"/>
      <c r="KG93" s="106"/>
      <c r="KH93" s="106"/>
      <c r="KI93" s="106"/>
      <c r="KJ93" s="106"/>
      <c r="KK93" s="106"/>
      <c r="KL93" s="106"/>
      <c r="KM93" s="106"/>
      <c r="KN93" s="106"/>
      <c r="KO93" s="106"/>
      <c r="KP93" s="106"/>
      <c r="KQ93" s="106"/>
      <c r="KR93" s="106"/>
      <c r="KS93" s="106"/>
      <c r="KT93" s="106"/>
      <c r="KU93" s="106"/>
      <c r="KV93" s="106"/>
      <c r="KW93" s="106"/>
      <c r="KX93" s="106"/>
      <c r="KY93" s="106"/>
      <c r="KZ93" s="106" t="s">
        <v>307</v>
      </c>
      <c r="LA93" s="106"/>
      <c r="LB93" s="106"/>
      <c r="LC93" s="106"/>
      <c r="LD93" s="106"/>
      <c r="LE93" s="106"/>
      <c r="LF93" s="106"/>
      <c r="LG93" s="106"/>
      <c r="LH93" s="106"/>
      <c r="LI93" s="106"/>
      <c r="LJ93" s="106"/>
      <c r="LK93" s="106"/>
      <c r="LL93" s="106"/>
      <c r="LM93" s="106"/>
      <c r="LN93" s="106"/>
      <c r="LO93" s="106"/>
      <c r="LP93" s="106"/>
      <c r="LQ93" s="106"/>
      <c r="LR93" s="106"/>
      <c r="LS93" s="106"/>
      <c r="LT93" s="106"/>
      <c r="LU93" s="106"/>
      <c r="LV93" s="106"/>
      <c r="LW93" s="106"/>
      <c r="LX93" s="106"/>
      <c r="LY93" s="106"/>
      <c r="LZ93" s="106"/>
      <c r="MA93" s="106"/>
      <c r="MB93" s="106"/>
      <c r="MC93" s="106"/>
      <c r="MD93" s="106"/>
      <c r="ME93" s="106"/>
      <c r="MF93" s="106"/>
      <c r="MG93" s="106"/>
      <c r="MH93" s="106"/>
      <c r="MI93" s="106"/>
      <c r="MJ93" s="106"/>
      <c r="MK93" s="106"/>
      <c r="ML93" s="106"/>
      <c r="MM93" s="106"/>
      <c r="MN93" s="106"/>
      <c r="MO93" s="106"/>
      <c r="MP93" s="106"/>
      <c r="MQ93" s="106"/>
      <c r="MR93" s="106"/>
      <c r="MS93" s="106"/>
      <c r="MT93" s="106"/>
      <c r="MU93" s="106"/>
      <c r="MV93" s="106"/>
      <c r="MW93" s="106"/>
      <c r="MX93" s="106"/>
      <c r="MY93" s="106"/>
      <c r="MZ93" s="106"/>
      <c r="NA93" s="106"/>
      <c r="NB93" s="106"/>
      <c r="NC93" s="106"/>
      <c r="ND93" s="106"/>
      <c r="NE93" s="106"/>
      <c r="NF93" s="106"/>
      <c r="NG93" s="106"/>
      <c r="NH93" s="106"/>
      <c r="NI93" s="106"/>
      <c r="NJ93" s="106"/>
      <c r="NK93" s="106"/>
      <c r="NL93" s="106"/>
      <c r="NM93" s="106"/>
      <c r="NN93" s="106"/>
      <c r="NO93" s="106"/>
      <c r="NP93" s="106"/>
      <c r="NQ93" s="106"/>
      <c r="NR93" s="106"/>
      <c r="NS93" s="106"/>
      <c r="NT93" s="106"/>
      <c r="NU93" s="106"/>
      <c r="NV93" s="106"/>
      <c r="NW93" s="106"/>
      <c r="NX93" s="106"/>
      <c r="NY93" s="106"/>
      <c r="NZ93" s="106"/>
      <c r="OA93" s="106"/>
      <c r="OB93" s="106"/>
      <c r="OC93" s="106"/>
      <c r="OD93" s="106"/>
      <c r="OE93" s="106"/>
      <c r="OF93" s="106"/>
      <c r="OG93" s="106"/>
      <c r="OH93" s="106"/>
      <c r="OI93" s="106"/>
      <c r="OJ93" s="106"/>
      <c r="OK93" s="106"/>
      <c r="OL93" s="106"/>
      <c r="OM93" s="106"/>
      <c r="ON93" s="106"/>
      <c r="OO93" s="106"/>
      <c r="OP93" s="106"/>
      <c r="OQ93" s="106"/>
      <c r="OR93" s="106"/>
      <c r="OS93" s="106"/>
      <c r="OT93" s="106"/>
      <c r="OU93" s="106"/>
      <c r="OV93" s="106"/>
      <c r="OW93" s="106"/>
      <c r="OX93" s="106"/>
      <c r="OY93" s="106"/>
      <c r="OZ93" s="106"/>
      <c r="PA93" s="106"/>
      <c r="PB93" s="106"/>
      <c r="PC93" s="106"/>
      <c r="PD93" s="106"/>
      <c r="PE93" s="106"/>
      <c r="PF93" s="106"/>
      <c r="PG93" s="106"/>
      <c r="PH93" s="106"/>
      <c r="PI93" s="106"/>
      <c r="PJ93" s="106"/>
      <c r="PK93" s="106"/>
      <c r="PL93" s="106"/>
      <c r="PM93" s="106"/>
      <c r="PN93" s="106"/>
      <c r="PO93" s="106"/>
      <c r="PP93" s="106"/>
      <c r="PQ93" s="106"/>
      <c r="PR93" s="106"/>
      <c r="PS93" s="106"/>
      <c r="PT93" s="106"/>
      <c r="PU93" s="106"/>
      <c r="PV93" s="106"/>
      <c r="PW93" s="106"/>
      <c r="PX93" s="106"/>
      <c r="PY93" s="106"/>
      <c r="PZ93" s="106"/>
      <c r="QA93" s="106"/>
      <c r="QB93" s="106"/>
      <c r="QC93" s="106"/>
      <c r="QD93" s="106"/>
      <c r="QE93" s="106"/>
      <c r="QF93" s="106"/>
      <c r="QG93" s="106"/>
      <c r="QH93" s="106"/>
      <c r="QI93" s="106"/>
      <c r="QJ93" s="106"/>
      <c r="QK93" s="106"/>
      <c r="QL93" s="106"/>
      <c r="QM93" s="106"/>
      <c r="QN93" s="106"/>
      <c r="QO93" s="106"/>
      <c r="QP93" s="106"/>
      <c r="QQ93" s="106"/>
      <c r="QR93" s="106"/>
      <c r="QS93" s="106"/>
      <c r="QT93" s="106"/>
      <c r="QU93" s="106"/>
      <c r="QV93" s="106"/>
      <c r="QW93" s="106"/>
      <c r="QX93" s="106"/>
      <c r="QY93" s="106"/>
      <c r="QZ93" s="106"/>
      <c r="RA93" s="106"/>
      <c r="RB93" s="106"/>
      <c r="RC93" s="106"/>
      <c r="RD93" s="106"/>
      <c r="RE93" s="106"/>
      <c r="RF93" s="106"/>
      <c r="RG93" s="106"/>
      <c r="RH93" s="106"/>
      <c r="RI93" s="106"/>
      <c r="RJ93" s="106"/>
      <c r="RK93" s="106"/>
      <c r="RL93" s="106"/>
      <c r="RM93" s="106"/>
      <c r="RN93" s="106"/>
      <c r="RO93" s="106"/>
      <c r="RP93" s="106"/>
      <c r="RQ93" s="106"/>
      <c r="RR93" s="106"/>
      <c r="RS93" s="106"/>
      <c r="RT93" s="106"/>
      <c r="RU93" s="106"/>
      <c r="RV93" s="106"/>
      <c r="RW93" s="106"/>
      <c r="RX93" s="106"/>
      <c r="RY93" s="106"/>
      <c r="RZ93" s="106"/>
      <c r="SA93" s="106"/>
      <c r="SB93" s="106"/>
      <c r="SC93" s="106"/>
      <c r="SD93" s="106"/>
      <c r="SE93" s="106"/>
      <c r="SF93" s="106"/>
      <c r="SG93" s="106"/>
      <c r="SH93" s="106"/>
      <c r="SI93" s="106"/>
      <c r="SJ93" s="106"/>
      <c r="SK93" s="106"/>
      <c r="SL93" s="106"/>
      <c r="SM93" s="106"/>
      <c r="SN93" s="106"/>
      <c r="SO93" s="106"/>
      <c r="SP93" s="106"/>
      <c r="SQ93" s="106"/>
      <c r="SR93" s="106"/>
      <c r="SS93" s="106"/>
      <c r="ST93" s="106"/>
      <c r="SU93" s="106"/>
      <c r="SV93" s="106"/>
      <c r="SW93" s="106"/>
      <c r="SX93" s="106"/>
      <c r="SY93" s="106"/>
      <c r="SZ93" s="106"/>
      <c r="TA93" s="106"/>
      <c r="TB93" s="106"/>
    </row>
    <row r="94" spans="1:522" s="27" customFormat="1" ht="18.75" customHeight="1" x14ac:dyDescent="0.25">
      <c r="A94" s="12"/>
      <c r="B94" s="11" t="s">
        <v>638</v>
      </c>
      <c r="C94" s="1">
        <v>9696</v>
      </c>
      <c r="D94" s="4" t="s">
        <v>639</v>
      </c>
      <c r="E94" s="1">
        <v>12196</v>
      </c>
      <c r="F94" s="1"/>
      <c r="G94" s="4" t="s">
        <v>534</v>
      </c>
      <c r="H94"/>
      <c r="I94" s="1">
        <f t="shared" si="12"/>
        <v>0</v>
      </c>
      <c r="J94" s="12">
        <f>Tabuľka1[[#This Row],[Stĺpec8]]</f>
        <v>0</v>
      </c>
      <c r="K94" s="111"/>
      <c r="L94" s="111"/>
      <c r="M94" s="106"/>
      <c r="N94" s="106"/>
      <c r="O94" s="106"/>
      <c r="P94" s="106"/>
      <c r="Q94" s="106"/>
      <c r="R94" s="106"/>
      <c r="S94" s="111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11"/>
      <c r="CU94" s="106"/>
      <c r="CV94" s="111"/>
      <c r="CW94" s="106"/>
      <c r="CX94" s="106"/>
      <c r="CY94" s="106"/>
      <c r="CZ94" s="106"/>
      <c r="DA94" s="106"/>
      <c r="DB94" s="106"/>
      <c r="DC94" s="106"/>
      <c r="DD94" s="111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  <c r="EK94" s="106"/>
      <c r="EL94" s="106"/>
      <c r="EM94" s="106"/>
      <c r="EN94" s="106"/>
      <c r="EO94" s="106"/>
      <c r="EP94" s="106"/>
      <c r="EQ94" s="111"/>
      <c r="ER94" s="106"/>
      <c r="ES94" s="106"/>
      <c r="ET94" s="106"/>
      <c r="EU94" s="106"/>
      <c r="EV94" s="106"/>
      <c r="EW94" s="106"/>
      <c r="EX94" s="106"/>
      <c r="EY94" s="106"/>
      <c r="EZ94" s="106"/>
      <c r="FA94" s="106"/>
      <c r="FB94" s="106"/>
      <c r="FC94" s="106"/>
      <c r="FD94" s="106"/>
      <c r="FE94" s="106"/>
      <c r="FF94" s="106"/>
      <c r="FG94" s="106"/>
      <c r="FH94" s="106"/>
      <c r="FI94" s="106"/>
      <c r="FJ94" s="106"/>
      <c r="FK94" s="106"/>
      <c r="FL94" s="106"/>
      <c r="FM94" s="106"/>
      <c r="FN94" s="106"/>
      <c r="FO94" s="106"/>
      <c r="FP94" s="106"/>
      <c r="FQ94" s="106"/>
      <c r="FR94" s="106"/>
      <c r="FS94" s="106"/>
      <c r="FT94" s="106"/>
      <c r="FU94" s="106"/>
      <c r="FV94" s="106"/>
      <c r="FW94" s="106"/>
      <c r="FX94" s="106"/>
      <c r="FY94" s="106"/>
      <c r="FZ94" s="106"/>
      <c r="GA94" s="106"/>
      <c r="GB94" s="106"/>
      <c r="GC94" s="106"/>
      <c r="GD94" s="106"/>
      <c r="GE94" s="106"/>
      <c r="GF94" s="106"/>
      <c r="GG94" s="106"/>
      <c r="GH94" s="106"/>
      <c r="GI94" s="106"/>
      <c r="GJ94" s="106"/>
      <c r="GK94" s="106"/>
      <c r="GL94" s="106"/>
      <c r="GM94" s="106"/>
      <c r="GN94" s="106"/>
      <c r="GO94" s="106"/>
      <c r="GP94" s="106"/>
      <c r="GQ94" s="106"/>
      <c r="GR94" s="106"/>
      <c r="GS94" s="106"/>
      <c r="GT94" s="106"/>
      <c r="GU94" s="106"/>
      <c r="GV94" s="106"/>
      <c r="GW94" s="106"/>
      <c r="GX94" s="106"/>
      <c r="GY94" s="106"/>
      <c r="GZ94" s="106"/>
      <c r="HA94" s="106"/>
      <c r="HB94" s="106"/>
      <c r="HC94" s="106"/>
      <c r="HD94" s="106"/>
      <c r="HE94" s="106"/>
      <c r="HF94" s="106"/>
      <c r="HG94" s="106"/>
      <c r="HH94" s="106"/>
      <c r="HI94" s="106"/>
      <c r="HJ94" s="106"/>
      <c r="HK94" s="106"/>
      <c r="HL94" s="106"/>
      <c r="HM94" s="106"/>
      <c r="HN94" s="106"/>
      <c r="HO94" s="106"/>
      <c r="HP94" s="106"/>
      <c r="HQ94" s="106"/>
      <c r="HR94" s="106"/>
      <c r="HS94" s="106"/>
      <c r="HT94" s="106"/>
      <c r="HU94" s="106"/>
      <c r="HV94" s="106"/>
      <c r="HW94" s="106"/>
      <c r="HX94" s="106"/>
      <c r="HY94" s="106"/>
      <c r="HZ94" s="106"/>
      <c r="IA94" s="106"/>
      <c r="IB94" s="106"/>
      <c r="IC94" s="106"/>
      <c r="ID94" s="106"/>
      <c r="IE94" s="106"/>
      <c r="IF94" s="106"/>
      <c r="IG94" s="106"/>
      <c r="IH94" s="106"/>
      <c r="II94" s="106"/>
      <c r="IJ94" s="106"/>
      <c r="IK94" s="106"/>
      <c r="IL94" s="106"/>
      <c r="IM94" s="106"/>
      <c r="IN94" s="106"/>
      <c r="IO94" s="106"/>
      <c r="IP94" s="106"/>
      <c r="IQ94" s="106"/>
      <c r="IR94" s="106"/>
      <c r="IS94" s="106"/>
      <c r="IT94" s="106"/>
      <c r="IU94" s="106"/>
      <c r="IV94" s="106"/>
      <c r="IW94" s="106"/>
      <c r="IX94" s="106"/>
      <c r="IY94" s="106"/>
      <c r="IZ94" s="106"/>
      <c r="JA94" s="106"/>
      <c r="JB94" s="106"/>
      <c r="JC94" s="106"/>
      <c r="JD94" s="106"/>
      <c r="JE94" s="106"/>
      <c r="JF94" s="106"/>
      <c r="JG94" s="106"/>
      <c r="JH94" s="97"/>
      <c r="JI94" s="97"/>
      <c r="JJ94" s="97"/>
      <c r="JK94" s="97"/>
      <c r="JL94" s="97"/>
      <c r="JM94" s="97"/>
      <c r="JN94" s="97"/>
      <c r="JO94" s="97"/>
      <c r="JP94" s="106"/>
      <c r="JQ94" s="106"/>
      <c r="JR94" s="106"/>
      <c r="JS94" s="106"/>
      <c r="JT94" s="106"/>
      <c r="JU94" s="106"/>
      <c r="JV94" s="106"/>
      <c r="JW94" s="106"/>
      <c r="JX94" s="111"/>
      <c r="JY94" s="106"/>
      <c r="JZ94" s="106"/>
      <c r="KA94" s="106"/>
      <c r="KB94" s="106"/>
      <c r="KC94" s="106"/>
      <c r="KD94" s="106"/>
      <c r="KE94" s="106"/>
      <c r="KF94" s="106"/>
      <c r="KG94" s="106"/>
      <c r="KH94" s="106"/>
      <c r="KI94" s="106"/>
      <c r="KJ94" s="106"/>
      <c r="KK94" s="106"/>
      <c r="KL94" s="106"/>
      <c r="KM94" s="106"/>
      <c r="KN94" s="106"/>
      <c r="KO94" s="106"/>
      <c r="KP94" s="106"/>
      <c r="KQ94" s="106"/>
      <c r="KR94" s="106"/>
      <c r="KS94" s="106"/>
      <c r="KT94" s="106"/>
      <c r="KU94" s="106"/>
      <c r="KV94" s="106"/>
      <c r="KW94" s="106"/>
      <c r="KX94" s="106"/>
      <c r="KY94" s="106"/>
      <c r="KZ94" s="106"/>
      <c r="LA94" s="106"/>
      <c r="LB94" s="106"/>
      <c r="LC94" s="106"/>
      <c r="LD94" s="106"/>
      <c r="LE94" s="106"/>
      <c r="LF94" s="106"/>
      <c r="LG94" s="106"/>
      <c r="LH94" s="106"/>
      <c r="LI94" s="106"/>
      <c r="LJ94" s="106"/>
      <c r="LK94" s="106"/>
      <c r="LL94" s="106"/>
      <c r="LM94" s="106"/>
      <c r="LN94" s="106"/>
      <c r="LO94" s="106"/>
      <c r="LP94" s="106"/>
      <c r="LQ94" s="106"/>
      <c r="LR94" s="106"/>
      <c r="LS94" s="106"/>
      <c r="LT94" s="106"/>
      <c r="LU94" s="106"/>
      <c r="LV94" s="106"/>
      <c r="LW94" s="106"/>
      <c r="LX94" s="106"/>
      <c r="LY94" s="106"/>
      <c r="LZ94" s="106"/>
      <c r="MA94" s="106"/>
      <c r="MB94" s="106"/>
      <c r="MC94" s="106"/>
      <c r="MD94" s="106"/>
      <c r="ME94" s="106"/>
      <c r="MF94" s="106"/>
      <c r="MG94" s="106"/>
      <c r="MH94" s="106"/>
      <c r="MI94" s="106"/>
      <c r="MJ94" s="106"/>
      <c r="MK94" s="106"/>
      <c r="ML94" s="106"/>
      <c r="MM94" s="106"/>
      <c r="MN94" s="106"/>
      <c r="MO94" s="106"/>
      <c r="MP94" s="106"/>
      <c r="MQ94" s="106"/>
      <c r="MR94" s="106"/>
      <c r="MS94" s="106"/>
      <c r="MT94" s="106"/>
      <c r="MU94" s="106"/>
      <c r="MV94" s="106"/>
      <c r="MW94" s="106"/>
      <c r="MX94" s="106"/>
      <c r="MY94" s="106"/>
      <c r="MZ94" s="106"/>
      <c r="NA94" s="106"/>
      <c r="NB94" s="106"/>
      <c r="NC94" s="106"/>
      <c r="ND94" s="106"/>
      <c r="NE94" s="106"/>
      <c r="NF94" s="106"/>
      <c r="NG94" s="106"/>
      <c r="NH94" s="106"/>
      <c r="NI94" s="106"/>
      <c r="NJ94" s="106"/>
      <c r="NK94" s="106"/>
      <c r="NL94" s="106"/>
      <c r="NM94" s="106"/>
      <c r="NN94" s="106"/>
      <c r="NO94" s="106"/>
      <c r="NP94" s="106"/>
      <c r="NQ94" s="106"/>
      <c r="NR94" s="106"/>
      <c r="NS94" s="106"/>
      <c r="NT94" s="106"/>
      <c r="NU94" s="106"/>
      <c r="NV94" s="106"/>
      <c r="NW94" s="106"/>
      <c r="NX94" s="106"/>
      <c r="NY94" s="106"/>
      <c r="NZ94" s="106"/>
      <c r="OA94" s="106"/>
      <c r="OB94" s="106"/>
      <c r="OC94" s="106"/>
      <c r="OD94" s="106"/>
      <c r="OE94" s="106"/>
      <c r="OF94" s="106"/>
      <c r="OG94" s="106"/>
      <c r="OH94" s="106"/>
      <c r="OI94" s="106"/>
      <c r="OJ94" s="106"/>
      <c r="OK94" s="106"/>
      <c r="OL94" s="106"/>
      <c r="OM94" s="106"/>
      <c r="ON94" s="106"/>
      <c r="OO94" s="106"/>
      <c r="OP94" s="106"/>
      <c r="OQ94" s="106"/>
      <c r="OR94" s="106"/>
      <c r="OS94" s="106"/>
      <c r="OT94" s="106"/>
      <c r="OU94" s="106"/>
      <c r="OV94" s="106"/>
      <c r="OW94" s="106"/>
      <c r="OX94" s="106"/>
      <c r="OY94" s="106"/>
      <c r="OZ94" s="106"/>
      <c r="PA94" s="106"/>
      <c r="PB94" s="106"/>
      <c r="PC94" s="106"/>
      <c r="PD94" s="106"/>
      <c r="PE94" s="106"/>
      <c r="PF94" s="106"/>
      <c r="PG94" s="106"/>
      <c r="PH94" s="106"/>
      <c r="PI94" s="106"/>
      <c r="PJ94" s="106"/>
      <c r="PK94" s="106"/>
      <c r="PL94" s="106"/>
      <c r="PM94" s="106"/>
      <c r="PN94" s="106"/>
      <c r="PO94" s="106"/>
      <c r="PP94" s="106"/>
      <c r="PQ94" s="106"/>
      <c r="PR94" s="106"/>
      <c r="PS94" s="106"/>
      <c r="PT94" s="106"/>
      <c r="PU94" s="106"/>
      <c r="PV94" s="106"/>
      <c r="PW94" s="106"/>
      <c r="PX94" s="106"/>
      <c r="PY94" s="106"/>
      <c r="PZ94" s="106"/>
      <c r="QA94" s="106"/>
      <c r="QB94" s="106"/>
      <c r="QC94" s="106"/>
      <c r="QD94" s="106"/>
      <c r="QE94" s="106"/>
      <c r="QF94" s="106"/>
      <c r="QG94" s="106"/>
      <c r="QH94" s="106"/>
      <c r="QI94" s="106"/>
      <c r="QJ94" s="106"/>
      <c r="QK94" s="106"/>
      <c r="QL94" s="106"/>
      <c r="QM94" s="106"/>
      <c r="QN94" s="106"/>
      <c r="QO94" s="106"/>
      <c r="QP94" s="106"/>
      <c r="QQ94" s="106"/>
      <c r="QR94" s="106"/>
      <c r="QS94" s="106"/>
      <c r="QT94" s="106"/>
      <c r="QU94" s="106"/>
      <c r="QV94" s="106"/>
      <c r="QW94" s="106"/>
      <c r="QX94" s="106"/>
      <c r="QY94" s="106"/>
      <c r="QZ94" s="106"/>
      <c r="RA94" s="106"/>
      <c r="RB94" s="106"/>
      <c r="RC94" s="106"/>
      <c r="RD94" s="106"/>
      <c r="RE94" s="106"/>
      <c r="RF94" s="106"/>
      <c r="RG94" s="106"/>
      <c r="RH94" s="106"/>
      <c r="RI94" s="106"/>
      <c r="RJ94" s="106"/>
      <c r="RK94" s="106"/>
      <c r="RL94" s="106"/>
      <c r="RM94" s="106"/>
      <c r="RN94" s="106"/>
      <c r="RO94" s="106"/>
      <c r="RP94" s="106"/>
      <c r="RQ94" s="106"/>
      <c r="RR94" s="106"/>
      <c r="RS94" s="106"/>
      <c r="RT94" s="106"/>
      <c r="RU94" s="106"/>
      <c r="RV94" s="106"/>
      <c r="RW94" s="106" t="s">
        <v>307</v>
      </c>
      <c r="RX94" s="106"/>
      <c r="RY94" s="106"/>
      <c r="RZ94" s="106"/>
      <c r="SA94" s="106"/>
      <c r="SB94" s="106"/>
      <c r="SC94" s="106"/>
      <c r="SD94" s="106"/>
      <c r="SE94" s="106"/>
      <c r="SF94" s="106"/>
      <c r="SG94" s="106"/>
      <c r="SH94" s="106"/>
      <c r="SI94" s="106"/>
      <c r="SJ94" s="106"/>
      <c r="SK94" s="106"/>
      <c r="SL94" s="106"/>
      <c r="SM94" s="106"/>
      <c r="SN94" s="106"/>
      <c r="SO94" s="106"/>
      <c r="SP94" s="106"/>
      <c r="SQ94" s="106"/>
      <c r="SR94" s="106"/>
      <c r="SS94" s="106"/>
      <c r="ST94" s="106"/>
      <c r="SU94" s="106"/>
      <c r="SV94" s="106"/>
      <c r="SW94" s="106"/>
      <c r="SX94" s="106"/>
      <c r="SY94" s="106"/>
      <c r="SZ94" s="106"/>
      <c r="TA94" s="106"/>
      <c r="TB94" s="106"/>
    </row>
    <row r="95" spans="1:522" s="27" customFormat="1" ht="18" customHeight="1" x14ac:dyDescent="0.25">
      <c r="A95" s="12"/>
      <c r="B95" s="11" t="s">
        <v>437</v>
      </c>
      <c r="C95" s="1">
        <v>9932</v>
      </c>
      <c r="D95" s="4" t="s">
        <v>154</v>
      </c>
      <c r="E95" s="1">
        <v>10757</v>
      </c>
      <c r="F95" s="1"/>
      <c r="G95" s="4" t="s">
        <v>49</v>
      </c>
      <c r="H95"/>
      <c r="I95" s="1">
        <f t="shared" si="12"/>
        <v>0</v>
      </c>
      <c r="J95" s="12">
        <f>Tabuľka1[[#This Row],[Stĺpec8]]</f>
        <v>0</v>
      </c>
      <c r="K95" s="111"/>
      <c r="L95" s="111"/>
      <c r="M95" s="106"/>
      <c r="N95" s="106"/>
      <c r="O95" s="106"/>
      <c r="P95" s="106"/>
      <c r="Q95" s="106"/>
      <c r="R95" s="106"/>
      <c r="S95" s="111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11"/>
      <c r="CU95" s="106"/>
      <c r="CV95" s="111"/>
      <c r="CW95" s="106"/>
      <c r="CX95" s="106"/>
      <c r="CY95" s="106"/>
      <c r="CZ95" s="106"/>
      <c r="DA95" s="106"/>
      <c r="DB95" s="106"/>
      <c r="DC95" s="106"/>
      <c r="DD95" s="111"/>
      <c r="DE95" s="106"/>
      <c r="DF95" s="106"/>
      <c r="DG95" s="106"/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6"/>
      <c r="DV95" s="106"/>
      <c r="DW95" s="106"/>
      <c r="DX95" s="106"/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  <c r="EK95" s="106"/>
      <c r="EL95" s="106"/>
      <c r="EM95" s="106"/>
      <c r="EN95" s="106"/>
      <c r="EO95" s="106"/>
      <c r="EP95" s="106"/>
      <c r="EQ95" s="111"/>
      <c r="ER95" s="106"/>
      <c r="ES95" s="106"/>
      <c r="ET95" s="106"/>
      <c r="EU95" s="106"/>
      <c r="EV95" s="106"/>
      <c r="EW95" s="106"/>
      <c r="EX95" s="106"/>
      <c r="EY95" s="106"/>
      <c r="EZ95" s="106"/>
      <c r="FA95" s="106"/>
      <c r="FB95" s="106"/>
      <c r="FC95" s="106"/>
      <c r="FD95" s="106"/>
      <c r="FE95" s="106"/>
      <c r="FF95" s="106"/>
      <c r="FG95" s="106"/>
      <c r="FH95" s="106"/>
      <c r="FI95" s="106"/>
      <c r="FJ95" s="106"/>
      <c r="FK95" s="106"/>
      <c r="FL95" s="106"/>
      <c r="FM95" s="106"/>
      <c r="FN95" s="106"/>
      <c r="FO95" s="106"/>
      <c r="FP95" s="106"/>
      <c r="FQ95" s="106"/>
      <c r="FR95" s="106"/>
      <c r="FS95" s="106"/>
      <c r="FT95" s="106"/>
      <c r="FU95" s="106"/>
      <c r="FV95" s="106"/>
      <c r="FW95" s="106"/>
      <c r="FX95" s="106"/>
      <c r="FY95" s="106" t="s">
        <v>307</v>
      </c>
      <c r="FZ95" s="106" t="s">
        <v>307</v>
      </c>
      <c r="GA95" s="106"/>
      <c r="GB95" s="106"/>
      <c r="GC95" s="106"/>
      <c r="GD95" s="106"/>
      <c r="GE95" s="106"/>
      <c r="GF95" s="106"/>
      <c r="GG95" s="106"/>
      <c r="GH95" s="106"/>
      <c r="GI95" s="106"/>
      <c r="GJ95" s="106"/>
      <c r="GK95" s="106"/>
      <c r="GL95" s="106"/>
      <c r="GM95" s="106"/>
      <c r="GN95" s="106"/>
      <c r="GO95" s="106"/>
      <c r="GP95" s="106"/>
      <c r="GQ95" s="106"/>
      <c r="GR95" s="106"/>
      <c r="GS95" s="106"/>
      <c r="GT95" s="106"/>
      <c r="GU95" s="106"/>
      <c r="GV95" s="106"/>
      <c r="GW95" s="106"/>
      <c r="GX95" s="106"/>
      <c r="GY95" s="106"/>
      <c r="GZ95" s="106"/>
      <c r="HA95" s="106"/>
      <c r="HB95" s="106"/>
      <c r="HC95" s="106"/>
      <c r="HD95" s="106"/>
      <c r="HE95" s="106"/>
      <c r="HF95" s="106"/>
      <c r="HG95" s="106"/>
      <c r="HH95" s="106"/>
      <c r="HI95" s="106"/>
      <c r="HJ95" s="106"/>
      <c r="HK95" s="106"/>
      <c r="HL95" s="106"/>
      <c r="HM95" s="106"/>
      <c r="HN95" s="106"/>
      <c r="HO95" s="106"/>
      <c r="HP95" s="106"/>
      <c r="HQ95" s="106"/>
      <c r="HR95" s="106"/>
      <c r="HS95" s="106"/>
      <c r="HT95" s="106"/>
      <c r="HU95" s="106"/>
      <c r="HV95" s="106"/>
      <c r="HW95" s="106"/>
      <c r="HX95" s="106"/>
      <c r="HY95" s="106"/>
      <c r="HZ95" s="106"/>
      <c r="IA95" s="106"/>
      <c r="IB95" s="106"/>
      <c r="IC95" s="106"/>
      <c r="ID95" s="106"/>
      <c r="IE95" s="106"/>
      <c r="IF95" s="106"/>
      <c r="IG95" s="106"/>
      <c r="IH95" s="106"/>
      <c r="II95" s="106"/>
      <c r="IJ95" s="106"/>
      <c r="IK95" s="106"/>
      <c r="IL95" s="106"/>
      <c r="IM95" s="106"/>
      <c r="IN95" s="106"/>
      <c r="IO95" s="106"/>
      <c r="IP95" s="106"/>
      <c r="IQ95" s="106"/>
      <c r="IR95" s="106"/>
      <c r="IS95" s="106"/>
      <c r="IT95" s="106"/>
      <c r="IU95" s="106"/>
      <c r="IV95" s="106"/>
      <c r="IW95" s="106"/>
      <c r="IX95" s="106"/>
      <c r="IY95" s="106"/>
      <c r="IZ95" s="106"/>
      <c r="JA95" s="106"/>
      <c r="JB95" s="106"/>
      <c r="JC95" s="106"/>
      <c r="JD95" s="106"/>
      <c r="JE95" s="106"/>
      <c r="JF95" s="106"/>
      <c r="JG95" s="106"/>
      <c r="JH95" s="97"/>
      <c r="JI95" s="97"/>
      <c r="JJ95" s="97"/>
      <c r="JK95" s="97"/>
      <c r="JL95" s="97"/>
      <c r="JM95" s="97"/>
      <c r="JN95" s="97"/>
      <c r="JO95" s="97"/>
      <c r="JP95" s="106"/>
      <c r="JQ95" s="106"/>
      <c r="JR95" s="106"/>
      <c r="JS95" s="106"/>
      <c r="JT95" s="106"/>
      <c r="JU95" s="106"/>
      <c r="JV95" s="106"/>
      <c r="JW95" s="106"/>
      <c r="JX95" s="111"/>
      <c r="JY95" s="106"/>
      <c r="JZ95" s="106"/>
      <c r="KA95" s="106"/>
      <c r="KB95" s="106"/>
      <c r="KC95" s="106"/>
      <c r="KD95" s="106"/>
      <c r="KE95" s="106"/>
      <c r="KF95" s="106"/>
      <c r="KG95" s="106"/>
      <c r="KH95" s="106"/>
      <c r="KI95" s="106"/>
      <c r="KJ95" s="106"/>
      <c r="KK95" s="106"/>
      <c r="KL95" s="106"/>
      <c r="KM95" s="106"/>
      <c r="KN95" s="106"/>
      <c r="KO95" s="106"/>
      <c r="KP95" s="106"/>
      <c r="KQ95" s="106"/>
      <c r="KR95" s="106"/>
      <c r="KS95" s="106"/>
      <c r="KT95" s="106"/>
      <c r="KU95" s="106"/>
      <c r="KV95" s="106"/>
      <c r="KW95" s="106"/>
      <c r="KX95" s="106"/>
      <c r="KY95" s="106"/>
      <c r="KZ95" s="106"/>
      <c r="LA95" s="106"/>
      <c r="LB95" s="106"/>
      <c r="LC95" s="106"/>
      <c r="LD95" s="106"/>
      <c r="LE95" s="106"/>
      <c r="LF95" s="106"/>
      <c r="LG95" s="106"/>
      <c r="LH95" s="106"/>
      <c r="LI95" s="106"/>
      <c r="LJ95" s="106"/>
      <c r="LK95" s="106"/>
      <c r="LL95" s="106"/>
      <c r="LM95" s="106"/>
      <c r="LN95" s="106"/>
      <c r="LO95" s="106"/>
      <c r="LP95" s="106"/>
      <c r="LQ95" s="106"/>
      <c r="LR95" s="106"/>
      <c r="LS95" s="106"/>
      <c r="LT95" s="106"/>
      <c r="LU95" s="106"/>
      <c r="LV95" s="106"/>
      <c r="LW95" s="106"/>
      <c r="LX95" s="106"/>
      <c r="LY95" s="106"/>
      <c r="LZ95" s="106"/>
      <c r="MA95" s="106"/>
      <c r="MB95" s="106"/>
      <c r="MC95" s="106"/>
      <c r="MD95" s="106"/>
      <c r="ME95" s="106"/>
      <c r="MF95" s="106"/>
      <c r="MG95" s="106"/>
      <c r="MH95" s="106"/>
      <c r="MI95" s="106"/>
      <c r="MJ95" s="106"/>
      <c r="MK95" s="106"/>
      <c r="ML95" s="106"/>
      <c r="MM95" s="106"/>
      <c r="MN95" s="106"/>
      <c r="MO95" s="106"/>
      <c r="MP95" s="106"/>
      <c r="MQ95" s="106"/>
      <c r="MR95" s="106"/>
      <c r="MS95" s="106"/>
      <c r="MT95" s="106"/>
      <c r="MU95" s="106"/>
      <c r="MV95" s="106"/>
      <c r="MW95" s="106"/>
      <c r="MX95" s="106"/>
      <c r="MY95" s="106"/>
      <c r="MZ95" s="106"/>
      <c r="NA95" s="106"/>
      <c r="NB95" s="106"/>
      <c r="NC95" s="106"/>
      <c r="ND95" s="106"/>
      <c r="NE95" s="106"/>
      <c r="NF95" s="106"/>
      <c r="NG95" s="106"/>
      <c r="NH95" s="106"/>
      <c r="NI95" s="106"/>
      <c r="NJ95" s="106"/>
      <c r="NK95" s="106"/>
      <c r="NL95" s="106"/>
      <c r="NM95" s="106"/>
      <c r="NN95" s="106"/>
      <c r="NO95" s="106"/>
      <c r="NP95" s="106"/>
      <c r="NQ95" s="106"/>
      <c r="NR95" s="106"/>
      <c r="NS95" s="106"/>
      <c r="NT95" s="106"/>
      <c r="NU95" s="106"/>
      <c r="NV95" s="106"/>
      <c r="NW95" s="106"/>
      <c r="NX95" s="106"/>
      <c r="NY95" s="106"/>
      <c r="NZ95" s="106"/>
      <c r="OA95" s="106"/>
      <c r="OB95" s="106"/>
      <c r="OC95" s="106"/>
      <c r="OD95" s="106"/>
      <c r="OE95" s="106"/>
      <c r="OF95" s="106"/>
      <c r="OG95" s="106"/>
      <c r="OH95" s="106"/>
      <c r="OI95" s="106"/>
      <c r="OJ95" s="106"/>
      <c r="OK95" s="106"/>
      <c r="OL95" s="106"/>
      <c r="OM95" s="106"/>
      <c r="ON95" s="106"/>
      <c r="OO95" s="106"/>
      <c r="OP95" s="106"/>
      <c r="OQ95" s="106"/>
      <c r="OR95" s="106"/>
      <c r="OS95" s="106"/>
      <c r="OT95" s="106"/>
      <c r="OU95" s="106"/>
      <c r="OV95" s="106"/>
      <c r="OW95" s="106"/>
      <c r="OX95" s="106"/>
      <c r="OY95" s="106"/>
      <c r="OZ95" s="106"/>
      <c r="PA95" s="106"/>
      <c r="PB95" s="106"/>
      <c r="PC95" s="106"/>
      <c r="PD95" s="106"/>
      <c r="PE95" s="106"/>
      <c r="PF95" s="106"/>
      <c r="PG95" s="106"/>
      <c r="PH95" s="106"/>
      <c r="PI95" s="106"/>
      <c r="PJ95" s="106"/>
      <c r="PK95" s="106"/>
      <c r="PL95" s="106"/>
      <c r="PM95" s="106"/>
      <c r="PN95" s="106"/>
      <c r="PO95" s="106"/>
      <c r="PP95" s="106"/>
      <c r="PQ95" s="106"/>
      <c r="PR95" s="106"/>
      <c r="PS95" s="106"/>
      <c r="PT95" s="106"/>
      <c r="PU95" s="106"/>
      <c r="PV95" s="106"/>
      <c r="PW95" s="106"/>
      <c r="PX95" s="106"/>
      <c r="PY95" s="106"/>
      <c r="PZ95" s="106"/>
      <c r="QA95" s="106"/>
      <c r="QB95" s="106"/>
      <c r="QC95" s="106"/>
      <c r="QD95" s="106"/>
      <c r="QE95" s="106"/>
      <c r="QF95" s="106"/>
      <c r="QG95" s="106"/>
      <c r="QH95" s="106"/>
      <c r="QI95" s="106"/>
      <c r="QJ95" s="106"/>
      <c r="QK95" s="106"/>
      <c r="QL95" s="106"/>
      <c r="QM95" s="106"/>
      <c r="QN95" s="106"/>
      <c r="QO95" s="106"/>
      <c r="QP95" s="106"/>
      <c r="QQ95" s="106"/>
      <c r="QR95" s="106"/>
      <c r="QS95" s="106"/>
      <c r="QT95" s="106"/>
      <c r="QU95" s="106"/>
      <c r="QV95" s="106"/>
      <c r="QW95" s="106"/>
      <c r="QX95" s="106"/>
      <c r="QY95" s="106"/>
      <c r="QZ95" s="106"/>
      <c r="RA95" s="106"/>
      <c r="RB95" s="106"/>
      <c r="RC95" s="106"/>
      <c r="RD95" s="106"/>
      <c r="RE95" s="106"/>
      <c r="RF95" s="106"/>
      <c r="RG95" s="106"/>
      <c r="RH95" s="106"/>
      <c r="RI95" s="106"/>
      <c r="RJ95" s="106"/>
      <c r="RK95" s="106"/>
      <c r="RL95" s="106"/>
      <c r="RM95" s="106"/>
      <c r="RN95" s="106"/>
      <c r="RO95" s="106"/>
      <c r="RP95" s="106"/>
      <c r="RQ95" s="106"/>
      <c r="RR95" s="106"/>
      <c r="RS95" s="106"/>
      <c r="RT95" s="106"/>
      <c r="RU95" s="106"/>
      <c r="RV95" s="106"/>
      <c r="RW95" s="106"/>
      <c r="RX95" s="106"/>
      <c r="RY95" s="106"/>
      <c r="RZ95" s="106"/>
      <c r="SA95" s="106"/>
      <c r="SB95" s="106"/>
      <c r="SC95" s="106"/>
      <c r="SD95" s="106"/>
      <c r="SE95" s="106"/>
      <c r="SF95" s="106"/>
      <c r="SG95" s="106"/>
      <c r="SH95" s="106"/>
      <c r="SI95" s="106"/>
      <c r="SJ95" s="106"/>
      <c r="SK95" s="106"/>
      <c r="SL95" s="106"/>
      <c r="SM95" s="106"/>
      <c r="SN95" s="106"/>
      <c r="SO95" s="106"/>
      <c r="SP95" s="106"/>
      <c r="SQ95" s="106"/>
      <c r="SR95" s="106"/>
      <c r="SS95" s="106"/>
      <c r="ST95" s="106"/>
      <c r="SU95" s="106"/>
      <c r="SV95" s="106"/>
      <c r="SW95" s="106"/>
      <c r="SX95" s="106"/>
      <c r="SY95" s="106"/>
      <c r="SZ95" s="106"/>
      <c r="TA95" s="106"/>
      <c r="TB95" s="106"/>
    </row>
    <row r="96" spans="1:522" s="27" customFormat="1" ht="18" customHeight="1" x14ac:dyDescent="0.25">
      <c r="A96" s="186">
        <v>57</v>
      </c>
      <c r="B96" s="187" t="s">
        <v>55</v>
      </c>
      <c r="C96" s="58"/>
      <c r="D96" s="189"/>
      <c r="E96" s="58"/>
      <c r="F96" s="58"/>
      <c r="G96" s="189"/>
      <c r="H96" s="189"/>
      <c r="I96" s="58">
        <f t="shared" si="5"/>
        <v>0</v>
      </c>
      <c r="J96" s="186">
        <f>Tabuľka1[[#This Row],[Stĺpec8]]</f>
        <v>0</v>
      </c>
      <c r="K96" s="111"/>
      <c r="L96" s="111"/>
      <c r="M96" s="106"/>
      <c r="N96" s="106"/>
      <c r="O96" s="106"/>
      <c r="P96" s="106"/>
      <c r="Q96" s="106"/>
      <c r="R96" s="111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11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11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/>
      <c r="DC96" s="106"/>
      <c r="DD96" s="111"/>
      <c r="DE96" s="106"/>
      <c r="DF96" s="106"/>
      <c r="DG96" s="106"/>
      <c r="DH96" s="106"/>
      <c r="DI96" s="106"/>
      <c r="DJ96" s="106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6"/>
      <c r="DV96" s="106"/>
      <c r="DW96" s="106"/>
      <c r="DX96" s="106"/>
      <c r="DY96" s="106"/>
      <c r="DZ96" s="106"/>
      <c r="EA96" s="106"/>
      <c r="EB96" s="106"/>
      <c r="EC96" s="106"/>
      <c r="ED96" s="106"/>
      <c r="EE96" s="106"/>
      <c r="EF96" s="106"/>
      <c r="EG96" s="106"/>
      <c r="EH96" s="106"/>
      <c r="EI96" s="106"/>
      <c r="EJ96" s="106"/>
      <c r="EK96" s="106"/>
      <c r="EL96" s="106"/>
      <c r="EM96" s="106"/>
      <c r="EN96" s="106"/>
      <c r="EO96" s="106"/>
      <c r="EP96" s="106"/>
      <c r="EQ96" s="111"/>
      <c r="ER96" s="106"/>
      <c r="ES96" s="106"/>
      <c r="ET96" s="106"/>
      <c r="EU96" s="106"/>
      <c r="EV96" s="106"/>
      <c r="EW96" s="106"/>
      <c r="EX96" s="106"/>
      <c r="EY96" s="106"/>
      <c r="EZ96" s="106"/>
      <c r="FA96" s="106"/>
      <c r="FB96" s="106"/>
      <c r="FC96" s="106"/>
      <c r="FD96" s="106"/>
      <c r="FE96" s="106"/>
      <c r="FF96" s="106"/>
      <c r="FG96" s="106"/>
      <c r="FH96" s="106"/>
      <c r="FI96" s="106"/>
      <c r="FJ96" s="106"/>
      <c r="FK96" s="106"/>
      <c r="FL96" s="106"/>
      <c r="FM96" s="106"/>
      <c r="FN96" s="106"/>
      <c r="FO96" s="106"/>
      <c r="FP96" s="106"/>
      <c r="FQ96" s="106"/>
      <c r="FR96" s="106"/>
      <c r="FS96" s="106"/>
      <c r="FT96" s="106"/>
      <c r="FU96" s="106"/>
      <c r="FV96" s="106"/>
      <c r="FW96" s="106"/>
      <c r="FX96" s="106"/>
      <c r="FY96" s="106"/>
      <c r="FZ96" s="106"/>
      <c r="GA96" s="106"/>
      <c r="GB96" s="106"/>
      <c r="GC96" s="106"/>
      <c r="GD96" s="106"/>
      <c r="GE96" s="106"/>
      <c r="GF96" s="106"/>
      <c r="GG96" s="106"/>
      <c r="GH96" s="106"/>
      <c r="GI96" s="106"/>
      <c r="GJ96" s="106"/>
      <c r="GK96" s="106"/>
      <c r="GL96" s="106"/>
      <c r="GM96" s="106"/>
      <c r="GN96" s="106"/>
      <c r="GO96" s="106"/>
      <c r="GP96" s="106"/>
      <c r="GQ96" s="106"/>
      <c r="GR96" s="106"/>
      <c r="GS96" s="106"/>
      <c r="GT96" s="106"/>
      <c r="GU96" s="106"/>
      <c r="GV96" s="106"/>
      <c r="GW96" s="106"/>
      <c r="GX96" s="106"/>
      <c r="GY96" s="106"/>
      <c r="GZ96" s="106"/>
      <c r="HA96" s="106"/>
      <c r="HB96" s="106"/>
      <c r="HC96" s="106"/>
      <c r="HD96" s="106"/>
      <c r="HE96" s="106"/>
      <c r="HF96" s="106"/>
      <c r="HG96" s="106"/>
      <c r="HH96" s="106"/>
      <c r="HI96" s="106"/>
      <c r="HJ96" s="106"/>
      <c r="HK96" s="106"/>
      <c r="HL96" s="106"/>
      <c r="HM96" s="106"/>
      <c r="HN96" s="106"/>
      <c r="HO96" s="106"/>
      <c r="HP96" s="106"/>
      <c r="HQ96" s="106"/>
      <c r="HR96" s="106"/>
      <c r="HS96" s="106"/>
      <c r="HT96" s="106"/>
      <c r="HU96" s="106"/>
      <c r="HV96" s="106"/>
      <c r="HW96" s="106"/>
      <c r="HX96" s="106"/>
      <c r="HY96" s="106"/>
      <c r="HZ96" s="106"/>
      <c r="IA96" s="106"/>
      <c r="IB96" s="106"/>
      <c r="IC96" s="106"/>
      <c r="ID96" s="106"/>
      <c r="IE96" s="106"/>
      <c r="IF96" s="106"/>
      <c r="IG96" s="106"/>
      <c r="IH96" s="106"/>
      <c r="II96" s="106"/>
      <c r="IJ96" s="106"/>
      <c r="IK96" s="106"/>
      <c r="IL96" s="106"/>
      <c r="IM96" s="106"/>
      <c r="IN96" s="106"/>
      <c r="IO96" s="106"/>
      <c r="IP96" s="106"/>
      <c r="IQ96" s="106"/>
      <c r="IR96" s="106"/>
      <c r="IS96" s="106"/>
      <c r="IT96" s="106"/>
      <c r="IU96" s="106"/>
      <c r="IV96" s="106"/>
      <c r="IW96" s="106"/>
      <c r="IX96" s="106"/>
      <c r="IY96" s="106"/>
      <c r="IZ96" s="106"/>
      <c r="JA96" s="106"/>
      <c r="JB96" s="106"/>
      <c r="JC96" s="106"/>
      <c r="JD96" s="106"/>
      <c r="JE96" s="106"/>
      <c r="JF96" s="106"/>
      <c r="JG96" s="106"/>
      <c r="JH96" s="97"/>
      <c r="JI96" s="97"/>
      <c r="JJ96" s="97"/>
      <c r="JK96" s="97"/>
      <c r="JL96" s="97"/>
      <c r="JM96" s="97"/>
      <c r="JN96" s="97"/>
      <c r="JO96" s="97"/>
      <c r="JP96" s="106"/>
      <c r="JQ96" s="106"/>
      <c r="JR96" s="106"/>
      <c r="JS96" s="106"/>
      <c r="JT96" s="106"/>
      <c r="JU96" s="106"/>
      <c r="JV96" s="106"/>
      <c r="JW96" s="106"/>
      <c r="JX96" s="111"/>
      <c r="JY96" s="106"/>
      <c r="JZ96" s="106"/>
      <c r="KA96" s="106"/>
      <c r="KB96" s="106"/>
      <c r="KC96" s="106"/>
      <c r="KD96" s="106"/>
      <c r="KE96" s="106"/>
      <c r="KF96" s="106"/>
      <c r="KG96" s="106"/>
      <c r="KH96" s="106"/>
      <c r="KI96" s="106"/>
      <c r="KJ96" s="106"/>
      <c r="KK96" s="106"/>
      <c r="KL96" s="106"/>
      <c r="KM96" s="106"/>
      <c r="KN96" s="106"/>
      <c r="KO96" s="106"/>
      <c r="KP96" s="106"/>
      <c r="KQ96" s="106"/>
      <c r="KR96" s="106"/>
      <c r="KS96" s="111"/>
      <c r="KT96" s="106"/>
      <c r="KU96" s="106"/>
      <c r="KV96" s="106"/>
      <c r="KW96" s="106"/>
      <c r="KX96" s="106"/>
      <c r="KY96" s="106"/>
      <c r="KZ96" s="106"/>
      <c r="LA96" s="106"/>
      <c r="LB96" s="106"/>
      <c r="LC96" s="106"/>
      <c r="LD96" s="106"/>
      <c r="LE96" s="106"/>
      <c r="LF96" s="106"/>
      <c r="LG96" s="106"/>
      <c r="LH96" s="106"/>
      <c r="LI96" s="106"/>
      <c r="LJ96" s="106"/>
      <c r="LK96" s="106"/>
      <c r="LL96" s="106"/>
      <c r="LM96" s="106"/>
      <c r="LN96" s="106"/>
      <c r="LO96" s="106"/>
      <c r="LP96" s="106"/>
      <c r="LQ96" s="106"/>
      <c r="LR96" s="106"/>
      <c r="LS96" s="106"/>
      <c r="LT96" s="106"/>
      <c r="LU96" s="106"/>
      <c r="LV96" s="106"/>
      <c r="LW96" s="106"/>
      <c r="LX96" s="106"/>
      <c r="LY96" s="106"/>
      <c r="LZ96" s="106"/>
      <c r="MA96" s="106"/>
      <c r="MB96" s="106"/>
      <c r="MC96" s="106"/>
      <c r="MD96" s="106"/>
      <c r="ME96" s="106"/>
      <c r="MF96" s="106"/>
      <c r="MG96" s="106"/>
      <c r="MH96" s="106"/>
      <c r="MI96" s="106"/>
      <c r="MJ96" s="106"/>
      <c r="MK96" s="106"/>
      <c r="ML96" s="106"/>
      <c r="MM96" s="106"/>
      <c r="MN96" s="106"/>
      <c r="MO96" s="106"/>
      <c r="MP96" s="106"/>
      <c r="MQ96" s="106"/>
      <c r="MR96" s="106"/>
      <c r="MS96" s="106"/>
      <c r="MT96" s="106"/>
      <c r="MU96" s="106"/>
      <c r="MV96" s="106"/>
      <c r="MW96" s="106"/>
      <c r="MX96" s="106"/>
      <c r="MY96" s="106"/>
      <c r="MZ96" s="106"/>
      <c r="NA96" s="106"/>
      <c r="NB96" s="106"/>
      <c r="NC96" s="106"/>
      <c r="ND96" s="106"/>
      <c r="NE96" s="106"/>
      <c r="NF96" s="106"/>
      <c r="NG96" s="106"/>
      <c r="NH96" s="106"/>
      <c r="NI96" s="106"/>
      <c r="NJ96" s="106"/>
      <c r="NK96" s="106"/>
      <c r="NL96" s="106"/>
      <c r="NM96" s="106"/>
      <c r="NN96" s="106"/>
      <c r="NO96" s="106"/>
      <c r="NP96" s="106"/>
      <c r="NQ96" s="106"/>
      <c r="NR96" s="106"/>
      <c r="NS96" s="106"/>
      <c r="NT96" s="106"/>
      <c r="NU96" s="106"/>
      <c r="NV96" s="106"/>
      <c r="NW96" s="106"/>
      <c r="NX96" s="106"/>
      <c r="NY96" s="106"/>
      <c r="NZ96" s="106"/>
      <c r="OA96" s="106"/>
      <c r="OB96" s="106"/>
      <c r="OC96" s="106"/>
      <c r="OD96" s="106"/>
      <c r="OE96" s="106"/>
      <c r="OF96" s="106"/>
      <c r="OG96" s="106"/>
      <c r="OH96" s="106"/>
      <c r="OI96" s="106"/>
      <c r="OJ96" s="106"/>
      <c r="OK96" s="106"/>
      <c r="OL96" s="106"/>
      <c r="OM96" s="106"/>
      <c r="ON96" s="106"/>
      <c r="OO96" s="106"/>
      <c r="OP96" s="106"/>
      <c r="OQ96" s="106"/>
      <c r="OR96" s="106"/>
      <c r="OS96" s="106"/>
      <c r="OT96" s="106"/>
      <c r="OU96" s="106"/>
      <c r="OV96" s="106"/>
      <c r="OW96" s="106"/>
      <c r="OX96" s="106"/>
      <c r="OY96" s="106"/>
      <c r="OZ96" s="106"/>
      <c r="PA96" s="106"/>
      <c r="PB96" s="106"/>
      <c r="PC96" s="106"/>
      <c r="PD96" s="106"/>
      <c r="PE96" s="106"/>
      <c r="PF96" s="106"/>
      <c r="PG96" s="106"/>
      <c r="PH96" s="106"/>
      <c r="PI96" s="106"/>
      <c r="PJ96" s="106"/>
      <c r="PK96" s="106"/>
      <c r="PL96" s="106"/>
      <c r="PM96" s="106"/>
      <c r="PN96" s="106"/>
      <c r="PO96" s="106"/>
      <c r="PP96" s="106"/>
      <c r="PQ96" s="106"/>
      <c r="PR96" s="106"/>
      <c r="PS96" s="106"/>
      <c r="PT96" s="106"/>
      <c r="PU96" s="106"/>
      <c r="PV96" s="106"/>
      <c r="PW96" s="106"/>
      <c r="PX96" s="106"/>
      <c r="PY96" s="106"/>
      <c r="PZ96" s="106"/>
      <c r="QA96" s="106"/>
      <c r="QB96" s="106"/>
      <c r="QC96" s="106"/>
      <c r="QD96" s="106"/>
      <c r="QE96" s="106"/>
      <c r="QF96" s="106"/>
      <c r="QG96" s="106"/>
      <c r="QH96" s="106"/>
      <c r="QI96" s="106"/>
      <c r="QJ96" s="106"/>
      <c r="QK96" s="106"/>
      <c r="QL96" s="106"/>
      <c r="QM96" s="106"/>
      <c r="QN96" s="106"/>
      <c r="QO96" s="106"/>
      <c r="QP96" s="106"/>
      <c r="QQ96" s="106"/>
      <c r="QR96" s="106"/>
      <c r="QS96" s="106"/>
      <c r="QT96" s="106"/>
      <c r="QU96" s="106"/>
      <c r="QV96" s="106"/>
      <c r="QW96" s="106"/>
      <c r="QX96" s="106"/>
      <c r="QY96" s="106"/>
      <c r="QZ96" s="106"/>
      <c r="RA96" s="106"/>
      <c r="RB96" s="106"/>
      <c r="RC96" s="106"/>
      <c r="RD96" s="106"/>
      <c r="RE96" s="106"/>
      <c r="RF96" s="106"/>
      <c r="RG96" s="106"/>
      <c r="RH96" s="106"/>
      <c r="RI96" s="106"/>
      <c r="RJ96" s="106"/>
      <c r="RK96" s="106"/>
      <c r="RL96" s="106"/>
      <c r="RM96" s="106"/>
      <c r="RN96" s="106"/>
      <c r="RO96" s="106"/>
      <c r="RP96" s="106"/>
      <c r="RQ96" s="106"/>
      <c r="RR96" s="106"/>
      <c r="RS96" s="106"/>
      <c r="RT96" s="106"/>
      <c r="RU96" s="106"/>
      <c r="RV96" s="106"/>
      <c r="RW96" s="106"/>
      <c r="RX96" s="106"/>
      <c r="RY96" s="106"/>
      <c r="RZ96" s="106"/>
      <c r="SA96" s="106"/>
      <c r="SB96" s="106"/>
      <c r="SC96" s="106"/>
      <c r="SD96" s="106"/>
      <c r="SE96" s="106"/>
      <c r="SF96" s="106"/>
      <c r="SG96" s="106"/>
      <c r="SH96" s="106"/>
      <c r="SI96" s="106"/>
      <c r="SJ96" s="106"/>
      <c r="SK96" s="106"/>
      <c r="SL96" s="106"/>
      <c r="SM96" s="106"/>
      <c r="SN96" s="106"/>
      <c r="SO96" s="106"/>
      <c r="SP96" s="106"/>
      <c r="SQ96" s="106"/>
      <c r="SR96" s="106"/>
      <c r="SS96" s="106"/>
      <c r="ST96" s="106"/>
      <c r="SU96" s="106"/>
      <c r="SV96" s="106"/>
      <c r="SW96" s="106"/>
      <c r="SX96" s="106"/>
      <c r="SY96" s="106"/>
      <c r="SZ96" s="106"/>
      <c r="TA96" s="106"/>
      <c r="TB96" s="106"/>
    </row>
    <row r="97" spans="1:522" s="27" customFormat="1" ht="18" customHeight="1" x14ac:dyDescent="0.25">
      <c r="A97" s="12"/>
      <c r="B97" s="11"/>
      <c r="C97" s="1"/>
      <c r="D97"/>
      <c r="E97" s="1"/>
      <c r="F97" s="1"/>
      <c r="G97"/>
      <c r="H97"/>
      <c r="I97" s="1">
        <f t="shared" si="5"/>
        <v>0</v>
      </c>
      <c r="J97" s="12">
        <f>Tabuľka1[[#This Row],[Stĺpec8]]</f>
        <v>0</v>
      </c>
      <c r="K97" s="111"/>
      <c r="L97" s="111"/>
      <c r="M97" s="106"/>
      <c r="N97" s="106"/>
      <c r="O97" s="106"/>
      <c r="P97" s="106"/>
      <c r="Q97" s="106"/>
      <c r="R97" s="111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11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11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6"/>
      <c r="CV97" s="106"/>
      <c r="CW97" s="106"/>
      <c r="CX97" s="106"/>
      <c r="CY97" s="106"/>
      <c r="CZ97" s="106"/>
      <c r="DA97" s="106"/>
      <c r="DB97" s="106"/>
      <c r="DC97" s="106"/>
      <c r="DD97" s="111"/>
      <c r="DE97" s="106"/>
      <c r="DF97" s="106"/>
      <c r="DG97" s="106"/>
      <c r="DH97" s="106"/>
      <c r="DI97" s="106"/>
      <c r="DJ97" s="106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6"/>
      <c r="DV97" s="106"/>
      <c r="DW97" s="106"/>
      <c r="DX97" s="106"/>
      <c r="DY97" s="106"/>
      <c r="DZ97" s="106"/>
      <c r="EA97" s="106"/>
      <c r="EB97" s="106"/>
      <c r="EC97" s="106"/>
      <c r="ED97" s="106"/>
      <c r="EE97" s="106"/>
      <c r="EF97" s="106"/>
      <c r="EG97" s="106"/>
      <c r="EH97" s="106"/>
      <c r="EI97" s="106"/>
      <c r="EJ97" s="106"/>
      <c r="EK97" s="106"/>
      <c r="EL97" s="106"/>
      <c r="EM97" s="106"/>
      <c r="EN97" s="106"/>
      <c r="EO97" s="106"/>
      <c r="EP97" s="106"/>
      <c r="EQ97" s="111"/>
      <c r="ER97" s="106"/>
      <c r="ES97" s="106"/>
      <c r="ET97" s="106"/>
      <c r="EU97" s="106"/>
      <c r="EV97" s="106"/>
      <c r="EW97" s="106"/>
      <c r="EX97" s="106"/>
      <c r="EY97" s="106"/>
      <c r="EZ97" s="106"/>
      <c r="FA97" s="106"/>
      <c r="FB97" s="106"/>
      <c r="FC97" s="106"/>
      <c r="FD97" s="106"/>
      <c r="FE97" s="106"/>
      <c r="FF97" s="106"/>
      <c r="FG97" s="106"/>
      <c r="FH97" s="106"/>
      <c r="FI97" s="106"/>
      <c r="FJ97" s="106"/>
      <c r="FK97" s="106"/>
      <c r="FL97" s="106"/>
      <c r="FM97" s="106"/>
      <c r="FN97" s="106"/>
      <c r="FO97" s="106"/>
      <c r="FP97" s="106"/>
      <c r="FQ97" s="106"/>
      <c r="FR97" s="106"/>
      <c r="FS97" s="106"/>
      <c r="FT97" s="106"/>
      <c r="FU97" s="106"/>
      <c r="FV97" s="106"/>
      <c r="FW97" s="106"/>
      <c r="FX97" s="106"/>
      <c r="FY97" s="106"/>
      <c r="FZ97" s="106"/>
      <c r="GA97" s="106"/>
      <c r="GB97" s="106"/>
      <c r="GC97" s="106"/>
      <c r="GD97" s="106"/>
      <c r="GE97" s="106"/>
      <c r="GF97" s="106"/>
      <c r="GG97" s="106"/>
      <c r="GH97" s="106"/>
      <c r="GI97" s="106"/>
      <c r="GJ97" s="106"/>
      <c r="GK97" s="106"/>
      <c r="GL97" s="106"/>
      <c r="GM97" s="106"/>
      <c r="GN97" s="106"/>
      <c r="GO97" s="106"/>
      <c r="GP97" s="106"/>
      <c r="GQ97" s="106"/>
      <c r="GR97" s="106"/>
      <c r="GS97" s="106"/>
      <c r="GT97" s="106"/>
      <c r="GU97" s="106"/>
      <c r="GV97" s="106"/>
      <c r="GW97" s="106"/>
      <c r="GX97" s="106"/>
      <c r="GY97" s="106"/>
      <c r="GZ97" s="106"/>
      <c r="HA97" s="106"/>
      <c r="HB97" s="106"/>
      <c r="HC97" s="106"/>
      <c r="HD97" s="106"/>
      <c r="HE97" s="106"/>
      <c r="HF97" s="106"/>
      <c r="HG97" s="106"/>
      <c r="HH97" s="106"/>
      <c r="HI97" s="106"/>
      <c r="HJ97" s="106"/>
      <c r="HK97" s="106"/>
      <c r="HL97" s="106"/>
      <c r="HM97" s="106"/>
      <c r="HN97" s="106"/>
      <c r="HO97" s="106"/>
      <c r="HP97" s="106"/>
      <c r="HQ97" s="106"/>
      <c r="HR97" s="106"/>
      <c r="HS97" s="106"/>
      <c r="HT97" s="106"/>
      <c r="HU97" s="106"/>
      <c r="HV97" s="106"/>
      <c r="HW97" s="106"/>
      <c r="HX97" s="106"/>
      <c r="HY97" s="106"/>
      <c r="HZ97" s="106"/>
      <c r="IA97" s="106"/>
      <c r="IB97" s="106"/>
      <c r="IC97" s="106"/>
      <c r="ID97" s="106"/>
      <c r="IE97" s="106"/>
      <c r="IF97" s="106"/>
      <c r="IG97" s="106"/>
      <c r="IH97" s="106"/>
      <c r="II97" s="106"/>
      <c r="IJ97" s="106"/>
      <c r="IK97" s="106"/>
      <c r="IL97" s="106"/>
      <c r="IM97" s="106"/>
      <c r="IN97" s="106"/>
      <c r="IO97" s="106"/>
      <c r="IP97" s="106"/>
      <c r="IQ97" s="106"/>
      <c r="IR97" s="106"/>
      <c r="IS97" s="106"/>
      <c r="IT97" s="106"/>
      <c r="IU97" s="106"/>
      <c r="IV97" s="106"/>
      <c r="IW97" s="106"/>
      <c r="IX97" s="106"/>
      <c r="IY97" s="106"/>
      <c r="IZ97" s="106"/>
      <c r="JA97" s="106"/>
      <c r="JB97" s="106"/>
      <c r="JC97" s="106"/>
      <c r="JD97" s="106"/>
      <c r="JE97" s="106"/>
      <c r="JF97" s="106"/>
      <c r="JG97" s="106"/>
      <c r="JH97" s="97"/>
      <c r="JI97" s="97"/>
      <c r="JJ97" s="97"/>
      <c r="JK97" s="97"/>
      <c r="JL97" s="97"/>
      <c r="JM97" s="97"/>
      <c r="JN97" s="97"/>
      <c r="JO97" s="97"/>
      <c r="JP97" s="106"/>
      <c r="JQ97" s="106"/>
      <c r="JR97" s="106"/>
      <c r="JS97" s="106"/>
      <c r="JT97" s="106"/>
      <c r="JU97" s="106"/>
      <c r="JV97" s="106"/>
      <c r="JW97" s="106"/>
      <c r="JX97" s="111"/>
      <c r="JY97" s="106"/>
      <c r="JZ97" s="106"/>
      <c r="KA97" s="106"/>
      <c r="KB97" s="106"/>
      <c r="KC97" s="106"/>
      <c r="KD97" s="106"/>
      <c r="KE97" s="106"/>
      <c r="KF97" s="106"/>
      <c r="KG97" s="106"/>
      <c r="KH97" s="106"/>
      <c r="KI97" s="106"/>
      <c r="KJ97" s="106"/>
      <c r="KK97" s="106"/>
      <c r="KL97" s="106"/>
      <c r="KM97" s="106"/>
      <c r="KN97" s="106"/>
      <c r="KO97" s="106"/>
      <c r="KP97" s="106"/>
      <c r="KQ97" s="106"/>
      <c r="KR97" s="106"/>
      <c r="KS97" s="111"/>
      <c r="KT97" s="106"/>
      <c r="KU97" s="106"/>
      <c r="KV97" s="106"/>
      <c r="KW97" s="106"/>
      <c r="KX97" s="106"/>
      <c r="KY97" s="106"/>
      <c r="KZ97" s="106"/>
      <c r="LA97" s="106"/>
      <c r="LB97" s="106"/>
      <c r="LC97" s="106"/>
      <c r="LD97" s="106"/>
      <c r="LE97" s="106"/>
      <c r="LF97" s="106"/>
      <c r="LG97" s="106"/>
      <c r="LH97" s="106"/>
      <c r="LI97" s="106"/>
      <c r="LJ97" s="106"/>
      <c r="LK97" s="106"/>
      <c r="LL97" s="106"/>
      <c r="LM97" s="106"/>
      <c r="LN97" s="106"/>
      <c r="LO97" s="106"/>
      <c r="LP97" s="106"/>
      <c r="LQ97" s="106"/>
      <c r="LR97" s="106"/>
      <c r="LS97" s="106"/>
      <c r="LT97" s="106"/>
      <c r="LU97" s="106"/>
      <c r="LV97" s="106"/>
      <c r="LW97" s="106"/>
      <c r="LX97" s="106"/>
      <c r="LY97" s="106"/>
      <c r="LZ97" s="106"/>
      <c r="MA97" s="106"/>
      <c r="MB97" s="106"/>
      <c r="MC97" s="106"/>
      <c r="MD97" s="106"/>
      <c r="ME97" s="106"/>
      <c r="MF97" s="106"/>
      <c r="MG97" s="106"/>
      <c r="MH97" s="106"/>
      <c r="MI97" s="106"/>
      <c r="MJ97" s="106"/>
      <c r="MK97" s="106"/>
      <c r="ML97" s="106"/>
      <c r="MM97" s="106"/>
      <c r="MN97" s="106"/>
      <c r="MO97" s="106"/>
      <c r="MP97" s="106"/>
      <c r="MQ97" s="106"/>
      <c r="MR97" s="106"/>
      <c r="MS97" s="106"/>
      <c r="MT97" s="106"/>
      <c r="MU97" s="106"/>
      <c r="MV97" s="106"/>
      <c r="MW97" s="106"/>
      <c r="MX97" s="106"/>
      <c r="MY97" s="106"/>
      <c r="MZ97" s="106"/>
      <c r="NA97" s="106"/>
      <c r="NB97" s="106"/>
      <c r="NC97" s="106"/>
      <c r="ND97" s="106"/>
      <c r="NE97" s="106"/>
      <c r="NF97" s="106"/>
      <c r="NG97" s="106"/>
      <c r="NH97" s="106"/>
      <c r="NI97" s="106"/>
      <c r="NJ97" s="106"/>
      <c r="NK97" s="106"/>
      <c r="NL97" s="106"/>
      <c r="NM97" s="106"/>
      <c r="NN97" s="106"/>
      <c r="NO97" s="106"/>
      <c r="NP97" s="106"/>
      <c r="NQ97" s="106"/>
      <c r="NR97" s="106"/>
      <c r="NS97" s="106"/>
      <c r="NT97" s="106"/>
      <c r="NU97" s="106"/>
      <c r="NV97" s="106"/>
      <c r="NW97" s="106"/>
      <c r="NX97" s="106"/>
      <c r="NY97" s="106"/>
      <c r="NZ97" s="106"/>
      <c r="OA97" s="106"/>
      <c r="OB97" s="106"/>
      <c r="OC97" s="106"/>
      <c r="OD97" s="106"/>
      <c r="OE97" s="106"/>
      <c r="OF97" s="106"/>
      <c r="OG97" s="106"/>
      <c r="OH97" s="106"/>
      <c r="OI97" s="106"/>
      <c r="OJ97" s="106"/>
      <c r="OK97" s="106"/>
      <c r="OL97" s="106"/>
      <c r="OM97" s="106"/>
      <c r="ON97" s="106"/>
      <c r="OO97" s="106"/>
      <c r="OP97" s="106"/>
      <c r="OQ97" s="106"/>
      <c r="OR97" s="106"/>
      <c r="OS97" s="106"/>
      <c r="OT97" s="106"/>
      <c r="OU97" s="106"/>
      <c r="OV97" s="106"/>
      <c r="OW97" s="106"/>
      <c r="OX97" s="106"/>
      <c r="OY97" s="106"/>
      <c r="OZ97" s="106"/>
      <c r="PA97" s="106"/>
      <c r="PB97" s="106"/>
      <c r="PC97" s="106"/>
      <c r="PD97" s="106"/>
      <c r="PE97" s="106"/>
      <c r="PF97" s="106"/>
      <c r="PG97" s="106"/>
      <c r="PH97" s="106"/>
      <c r="PI97" s="106"/>
      <c r="PJ97" s="106"/>
      <c r="PK97" s="106"/>
      <c r="PL97" s="106"/>
      <c r="PM97" s="106"/>
      <c r="PN97" s="106"/>
      <c r="PO97" s="106"/>
      <c r="PP97" s="106"/>
      <c r="PQ97" s="106"/>
      <c r="PR97" s="106"/>
      <c r="PS97" s="106"/>
      <c r="PT97" s="106"/>
      <c r="PU97" s="106"/>
      <c r="PV97" s="106"/>
      <c r="PW97" s="106"/>
      <c r="PX97" s="106"/>
      <c r="PY97" s="106"/>
      <c r="PZ97" s="106"/>
      <c r="QA97" s="106"/>
      <c r="QB97" s="106"/>
      <c r="QC97" s="106"/>
      <c r="QD97" s="106"/>
      <c r="QE97" s="106"/>
      <c r="QF97" s="106"/>
      <c r="QG97" s="106"/>
      <c r="QH97" s="106"/>
      <c r="QI97" s="106"/>
      <c r="QJ97" s="106"/>
      <c r="QK97" s="106"/>
      <c r="QL97" s="106"/>
      <c r="QM97" s="106"/>
      <c r="QN97" s="106"/>
      <c r="QO97" s="106"/>
      <c r="QP97" s="106"/>
      <c r="QQ97" s="106"/>
      <c r="QR97" s="106"/>
      <c r="QS97" s="106"/>
      <c r="QT97" s="106"/>
      <c r="QU97" s="106"/>
      <c r="QV97" s="106"/>
      <c r="QW97" s="106"/>
      <c r="QX97" s="106"/>
      <c r="QY97" s="106"/>
      <c r="QZ97" s="106"/>
      <c r="RA97" s="106"/>
      <c r="RB97" s="106"/>
      <c r="RC97" s="106"/>
      <c r="RD97" s="106"/>
      <c r="RE97" s="106"/>
      <c r="RF97" s="106"/>
      <c r="RG97" s="106"/>
      <c r="RH97" s="106"/>
      <c r="RI97" s="106"/>
      <c r="RJ97" s="106"/>
      <c r="RK97" s="106"/>
      <c r="RL97" s="106"/>
      <c r="RM97" s="106"/>
      <c r="RN97" s="106"/>
      <c r="RO97" s="106"/>
      <c r="RP97" s="106"/>
      <c r="RQ97" s="106"/>
      <c r="RR97" s="106"/>
      <c r="RS97" s="106"/>
      <c r="RT97" s="106"/>
      <c r="RU97" s="106"/>
      <c r="RV97" s="106"/>
      <c r="RW97" s="106"/>
      <c r="RX97" s="106"/>
      <c r="RY97" s="106"/>
      <c r="RZ97" s="106"/>
      <c r="SA97" s="106"/>
      <c r="SB97" s="106"/>
      <c r="SC97" s="106"/>
      <c r="SD97" s="106"/>
      <c r="SE97" s="106"/>
      <c r="SF97" s="106"/>
      <c r="SG97" s="106"/>
      <c r="SH97" s="106"/>
      <c r="SI97" s="106"/>
      <c r="SJ97" s="106"/>
      <c r="SK97" s="106"/>
      <c r="SL97" s="106"/>
      <c r="SM97" s="106"/>
      <c r="SN97" s="106"/>
      <c r="SO97" s="106"/>
      <c r="SP97" s="106"/>
      <c r="SQ97" s="106"/>
      <c r="SR97" s="106"/>
      <c r="SS97" s="106"/>
      <c r="ST97" s="106"/>
      <c r="SU97" s="106"/>
      <c r="SV97" s="106"/>
      <c r="SW97" s="106"/>
      <c r="SX97" s="106"/>
      <c r="SY97" s="106"/>
      <c r="SZ97" s="106"/>
      <c r="TA97" s="106"/>
      <c r="TB97" s="106"/>
    </row>
    <row r="98" spans="1:522" s="27" customFormat="1" ht="18" customHeight="1" x14ac:dyDescent="0.25">
      <c r="A98" s="12"/>
      <c r="B98" s="11"/>
      <c r="C98" s="1"/>
      <c r="D98"/>
      <c r="E98" s="1"/>
      <c r="F98" s="1"/>
      <c r="G98"/>
      <c r="H98"/>
      <c r="I98" s="1">
        <f t="shared" ref="I98:I99" si="13">SUM(K98:TB98)</f>
        <v>0</v>
      </c>
      <c r="J98" s="12">
        <f>Tabuľka1[[#This Row],[Stĺpec8]]</f>
        <v>0</v>
      </c>
      <c r="K98" s="111"/>
      <c r="L98" s="111"/>
      <c r="M98" s="106"/>
      <c r="N98" s="106"/>
      <c r="O98" s="106"/>
      <c r="P98" s="106"/>
      <c r="Q98" s="106"/>
      <c r="R98" s="111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11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11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6"/>
      <c r="CV98" s="106"/>
      <c r="CW98" s="106"/>
      <c r="CX98" s="106"/>
      <c r="CY98" s="106"/>
      <c r="CZ98" s="106"/>
      <c r="DA98" s="106"/>
      <c r="DB98" s="106"/>
      <c r="DC98" s="106"/>
      <c r="DD98" s="111"/>
      <c r="DE98" s="106"/>
      <c r="DF98" s="106"/>
      <c r="DG98" s="106"/>
      <c r="DH98" s="106"/>
      <c r="DI98" s="106"/>
      <c r="DJ98" s="106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6"/>
      <c r="DV98" s="106"/>
      <c r="DW98" s="106"/>
      <c r="DX98" s="106"/>
      <c r="DY98" s="106"/>
      <c r="DZ98" s="106"/>
      <c r="EA98" s="106"/>
      <c r="EB98" s="106"/>
      <c r="EC98" s="106"/>
      <c r="ED98" s="106"/>
      <c r="EE98" s="106"/>
      <c r="EF98" s="106"/>
      <c r="EG98" s="106"/>
      <c r="EH98" s="106"/>
      <c r="EI98" s="106"/>
      <c r="EJ98" s="106"/>
      <c r="EK98" s="106"/>
      <c r="EL98" s="106"/>
      <c r="EM98" s="106"/>
      <c r="EN98" s="106"/>
      <c r="EO98" s="106"/>
      <c r="EP98" s="106"/>
      <c r="EQ98" s="111"/>
      <c r="ER98" s="106"/>
      <c r="ES98" s="106"/>
      <c r="ET98" s="106"/>
      <c r="EU98" s="106"/>
      <c r="EV98" s="106"/>
      <c r="EW98" s="106"/>
      <c r="EX98" s="106"/>
      <c r="EY98" s="106"/>
      <c r="EZ98" s="106"/>
      <c r="FA98" s="106"/>
      <c r="FB98" s="106"/>
      <c r="FC98" s="106"/>
      <c r="FD98" s="106"/>
      <c r="FE98" s="106"/>
      <c r="FF98" s="106"/>
      <c r="FG98" s="106"/>
      <c r="FH98" s="106"/>
      <c r="FI98" s="106"/>
      <c r="FJ98" s="106"/>
      <c r="FK98" s="106"/>
      <c r="FL98" s="106"/>
      <c r="FM98" s="106"/>
      <c r="FN98" s="106"/>
      <c r="FO98" s="106"/>
      <c r="FP98" s="106"/>
      <c r="FQ98" s="106"/>
      <c r="FR98" s="106"/>
      <c r="FS98" s="106"/>
      <c r="FT98" s="106"/>
      <c r="FU98" s="106"/>
      <c r="FV98" s="106"/>
      <c r="FW98" s="106"/>
      <c r="FX98" s="106"/>
      <c r="FY98" s="106"/>
      <c r="FZ98" s="106"/>
      <c r="GA98" s="106"/>
      <c r="GB98" s="106"/>
      <c r="GC98" s="106"/>
      <c r="GD98" s="106"/>
      <c r="GE98" s="106"/>
      <c r="GF98" s="106"/>
      <c r="GG98" s="106"/>
      <c r="GH98" s="106"/>
      <c r="GI98" s="106"/>
      <c r="GJ98" s="106"/>
      <c r="GK98" s="106"/>
      <c r="GL98" s="106"/>
      <c r="GM98" s="106"/>
      <c r="GN98" s="106"/>
      <c r="GO98" s="106"/>
      <c r="GP98" s="106"/>
      <c r="GQ98" s="106"/>
      <c r="GR98" s="106"/>
      <c r="GS98" s="106"/>
      <c r="GT98" s="106"/>
      <c r="GU98" s="106"/>
      <c r="GV98" s="106"/>
      <c r="GW98" s="106"/>
      <c r="GX98" s="106"/>
      <c r="GY98" s="106"/>
      <c r="GZ98" s="106"/>
      <c r="HA98" s="106"/>
      <c r="HB98" s="106"/>
      <c r="HC98" s="106"/>
      <c r="HD98" s="106"/>
      <c r="HE98" s="106"/>
      <c r="HF98" s="106"/>
      <c r="HG98" s="106"/>
      <c r="HH98" s="106"/>
      <c r="HI98" s="106"/>
      <c r="HJ98" s="106"/>
      <c r="HK98" s="106"/>
      <c r="HL98" s="106"/>
      <c r="HM98" s="106"/>
      <c r="HN98" s="106"/>
      <c r="HO98" s="106"/>
      <c r="HP98" s="106"/>
      <c r="HQ98" s="106"/>
      <c r="HR98" s="106"/>
      <c r="HS98" s="106"/>
      <c r="HT98" s="106"/>
      <c r="HU98" s="106"/>
      <c r="HV98" s="106"/>
      <c r="HW98" s="106"/>
      <c r="HX98" s="106"/>
      <c r="HY98" s="106"/>
      <c r="HZ98" s="106"/>
      <c r="IA98" s="106"/>
      <c r="IB98" s="106"/>
      <c r="IC98" s="106"/>
      <c r="ID98" s="106"/>
      <c r="IE98" s="106"/>
      <c r="IF98" s="106"/>
      <c r="IG98" s="106"/>
      <c r="IH98" s="106"/>
      <c r="II98" s="106"/>
      <c r="IJ98" s="106"/>
      <c r="IK98" s="106"/>
      <c r="IL98" s="106"/>
      <c r="IM98" s="106"/>
      <c r="IN98" s="106"/>
      <c r="IO98" s="106"/>
      <c r="IP98" s="106"/>
      <c r="IQ98" s="106"/>
      <c r="IR98" s="106"/>
      <c r="IS98" s="106"/>
      <c r="IT98" s="106"/>
      <c r="IU98" s="106"/>
      <c r="IV98" s="106"/>
      <c r="IW98" s="106"/>
      <c r="IX98" s="106"/>
      <c r="IY98" s="106"/>
      <c r="IZ98" s="106"/>
      <c r="JA98" s="106"/>
      <c r="JB98" s="106"/>
      <c r="JC98" s="106"/>
      <c r="JD98" s="106"/>
      <c r="JE98" s="106"/>
      <c r="JF98" s="106"/>
      <c r="JG98" s="106"/>
      <c r="JH98" s="97"/>
      <c r="JI98" s="97"/>
      <c r="JJ98" s="97"/>
      <c r="JK98" s="97"/>
      <c r="JL98" s="97"/>
      <c r="JM98" s="97"/>
      <c r="JN98" s="97"/>
      <c r="JO98" s="97"/>
      <c r="JP98" s="106"/>
      <c r="JQ98" s="106"/>
      <c r="JR98" s="106"/>
      <c r="JS98" s="106"/>
      <c r="JT98" s="106"/>
      <c r="JU98" s="106"/>
      <c r="JV98" s="106"/>
      <c r="JW98" s="106"/>
      <c r="JX98" s="111"/>
      <c r="JY98" s="106"/>
      <c r="JZ98" s="106"/>
      <c r="KA98" s="106"/>
      <c r="KB98" s="106"/>
      <c r="KC98" s="106"/>
      <c r="KD98" s="106"/>
      <c r="KE98" s="106"/>
      <c r="KF98" s="106"/>
      <c r="KG98" s="106"/>
      <c r="KH98" s="106"/>
      <c r="KI98" s="106"/>
      <c r="KJ98" s="106"/>
      <c r="KK98" s="106"/>
      <c r="KL98" s="106"/>
      <c r="KM98" s="106"/>
      <c r="KN98" s="106"/>
      <c r="KO98" s="106"/>
      <c r="KP98" s="106"/>
      <c r="KQ98" s="106"/>
      <c r="KR98" s="106"/>
      <c r="KS98" s="111"/>
      <c r="KT98" s="106"/>
      <c r="KU98" s="106"/>
      <c r="KV98" s="106"/>
      <c r="KW98" s="106"/>
      <c r="KX98" s="106"/>
      <c r="KY98" s="106"/>
      <c r="KZ98" s="106"/>
      <c r="LA98" s="106"/>
      <c r="LB98" s="106"/>
      <c r="LC98" s="106"/>
      <c r="LD98" s="106"/>
      <c r="LE98" s="106"/>
      <c r="LF98" s="106"/>
      <c r="LG98" s="106"/>
      <c r="LH98" s="106"/>
      <c r="LI98" s="106"/>
      <c r="LJ98" s="106"/>
      <c r="LK98" s="106"/>
      <c r="LL98" s="106"/>
      <c r="LM98" s="106"/>
      <c r="LN98" s="106"/>
      <c r="LO98" s="106"/>
      <c r="LP98" s="106"/>
      <c r="LQ98" s="106"/>
      <c r="LR98" s="106"/>
      <c r="LS98" s="106"/>
      <c r="LT98" s="106"/>
      <c r="LU98" s="106"/>
      <c r="LV98" s="106"/>
      <c r="LW98" s="106"/>
      <c r="LX98" s="106"/>
      <c r="LY98" s="106"/>
      <c r="LZ98" s="106"/>
      <c r="MA98" s="106"/>
      <c r="MB98" s="106"/>
      <c r="MC98" s="106"/>
      <c r="MD98" s="106"/>
      <c r="ME98" s="106"/>
      <c r="MF98" s="106"/>
      <c r="MG98" s="106"/>
      <c r="MH98" s="106"/>
      <c r="MI98" s="106"/>
      <c r="MJ98" s="106"/>
      <c r="MK98" s="106"/>
      <c r="ML98" s="106"/>
      <c r="MM98" s="106"/>
      <c r="MN98" s="106"/>
      <c r="MO98" s="106"/>
      <c r="MP98" s="106"/>
      <c r="MQ98" s="106"/>
      <c r="MR98" s="106"/>
      <c r="MS98" s="106"/>
      <c r="MT98" s="106"/>
      <c r="MU98" s="106"/>
      <c r="MV98" s="106"/>
      <c r="MW98" s="106"/>
      <c r="MX98" s="106"/>
      <c r="MY98" s="106"/>
      <c r="MZ98" s="106"/>
      <c r="NA98" s="106"/>
      <c r="NB98" s="106"/>
      <c r="NC98" s="106"/>
      <c r="ND98" s="106"/>
      <c r="NE98" s="106"/>
      <c r="NF98" s="106"/>
      <c r="NG98" s="106"/>
      <c r="NH98" s="106"/>
      <c r="NI98" s="106"/>
      <c r="NJ98" s="106"/>
      <c r="NK98" s="106"/>
      <c r="NL98" s="106"/>
      <c r="NM98" s="106"/>
      <c r="NN98" s="106"/>
      <c r="NO98" s="106"/>
      <c r="NP98" s="106"/>
      <c r="NQ98" s="106"/>
      <c r="NR98" s="106"/>
      <c r="NS98" s="106"/>
      <c r="NT98" s="106"/>
      <c r="NU98" s="106"/>
      <c r="NV98" s="106"/>
      <c r="NW98" s="106"/>
      <c r="NX98" s="106"/>
      <c r="NY98" s="106"/>
      <c r="NZ98" s="106"/>
      <c r="OA98" s="106"/>
      <c r="OB98" s="106"/>
      <c r="OC98" s="106"/>
      <c r="OD98" s="106"/>
      <c r="OE98" s="106"/>
      <c r="OF98" s="106"/>
      <c r="OG98" s="106"/>
      <c r="OH98" s="106"/>
      <c r="OI98" s="106"/>
      <c r="OJ98" s="106"/>
      <c r="OK98" s="106"/>
      <c r="OL98" s="106"/>
      <c r="OM98" s="106"/>
      <c r="ON98" s="106"/>
      <c r="OO98" s="106"/>
      <c r="OP98" s="106"/>
      <c r="OQ98" s="106"/>
      <c r="OR98" s="106"/>
      <c r="OS98" s="106"/>
      <c r="OT98" s="106"/>
      <c r="OU98" s="106"/>
      <c r="OV98" s="106"/>
      <c r="OW98" s="106"/>
      <c r="OX98" s="106"/>
      <c r="OY98" s="106"/>
      <c r="OZ98" s="106"/>
      <c r="PA98" s="106"/>
      <c r="PB98" s="106"/>
      <c r="PC98" s="106"/>
      <c r="PD98" s="106"/>
      <c r="PE98" s="106"/>
      <c r="PF98" s="106"/>
      <c r="PG98" s="106"/>
      <c r="PH98" s="106"/>
      <c r="PI98" s="106"/>
      <c r="PJ98" s="106"/>
      <c r="PK98" s="106"/>
      <c r="PL98" s="106"/>
      <c r="PM98" s="106"/>
      <c r="PN98" s="106"/>
      <c r="PO98" s="106"/>
      <c r="PP98" s="106"/>
      <c r="PQ98" s="106"/>
      <c r="PR98" s="106"/>
      <c r="PS98" s="106"/>
      <c r="PT98" s="106"/>
      <c r="PU98" s="106"/>
      <c r="PV98" s="106"/>
      <c r="PW98" s="106"/>
      <c r="PX98" s="106"/>
      <c r="PY98" s="106"/>
      <c r="PZ98" s="106"/>
      <c r="QA98" s="106"/>
      <c r="QB98" s="106"/>
      <c r="QC98" s="106"/>
      <c r="QD98" s="106"/>
      <c r="QE98" s="106"/>
      <c r="QF98" s="106"/>
      <c r="QG98" s="106"/>
      <c r="QH98" s="106"/>
      <c r="QI98" s="106"/>
      <c r="QJ98" s="106"/>
      <c r="QK98" s="106"/>
      <c r="QL98" s="106"/>
      <c r="QM98" s="106"/>
      <c r="QN98" s="106"/>
      <c r="QO98" s="106"/>
      <c r="QP98" s="106"/>
      <c r="QQ98" s="106"/>
      <c r="QR98" s="106"/>
      <c r="QS98" s="106"/>
      <c r="QT98" s="106"/>
      <c r="QU98" s="106"/>
      <c r="QV98" s="106"/>
      <c r="QW98" s="106"/>
      <c r="QX98" s="106"/>
      <c r="QY98" s="106"/>
      <c r="QZ98" s="106"/>
      <c r="RA98" s="106"/>
      <c r="RB98" s="106"/>
      <c r="RC98" s="106"/>
      <c r="RD98" s="106"/>
      <c r="RE98" s="106"/>
      <c r="RF98" s="106"/>
      <c r="RG98" s="106"/>
      <c r="RH98" s="106"/>
      <c r="RI98" s="106"/>
      <c r="RJ98" s="106"/>
      <c r="RK98" s="106"/>
      <c r="RL98" s="106"/>
      <c r="RM98" s="106"/>
      <c r="RN98" s="106"/>
      <c r="RO98" s="106"/>
      <c r="RP98" s="106"/>
      <c r="RQ98" s="106"/>
      <c r="RR98" s="106"/>
      <c r="RS98" s="106"/>
      <c r="RT98" s="106"/>
      <c r="RU98" s="106"/>
      <c r="RV98" s="106"/>
      <c r="RW98" s="106"/>
      <c r="RX98" s="106"/>
      <c r="RY98" s="106"/>
      <c r="RZ98" s="106"/>
      <c r="SA98" s="106"/>
      <c r="SB98" s="106"/>
      <c r="SC98" s="106"/>
      <c r="SD98" s="106"/>
      <c r="SE98" s="106"/>
      <c r="SF98" s="106"/>
      <c r="SG98" s="106"/>
      <c r="SH98" s="106"/>
      <c r="SI98" s="106"/>
      <c r="SJ98" s="106"/>
      <c r="SK98" s="106"/>
      <c r="SL98" s="106"/>
      <c r="SM98" s="106"/>
      <c r="SN98" s="106"/>
      <c r="SO98" s="106"/>
      <c r="SP98" s="106"/>
      <c r="SQ98" s="106"/>
      <c r="SR98" s="106"/>
      <c r="SS98" s="106"/>
      <c r="ST98" s="106"/>
      <c r="SU98" s="106"/>
      <c r="SV98" s="106"/>
      <c r="SW98" s="106"/>
      <c r="SX98" s="106"/>
      <c r="SY98" s="106"/>
      <c r="SZ98" s="106"/>
      <c r="TA98" s="106"/>
      <c r="TB98" s="106"/>
    </row>
    <row r="99" spans="1:522" s="27" customFormat="1" ht="18" customHeight="1" x14ac:dyDescent="0.25">
      <c r="A99" s="12"/>
      <c r="B99" s="11"/>
      <c r="C99" s="1"/>
      <c r="D99"/>
      <c r="E99" s="1"/>
      <c r="F99" s="1"/>
      <c r="G99"/>
      <c r="H99"/>
      <c r="I99" s="1">
        <f t="shared" si="13"/>
        <v>0</v>
      </c>
      <c r="J99" s="12">
        <f>Tabuľka1[[#This Row],[Stĺpec8]]</f>
        <v>0</v>
      </c>
      <c r="K99" s="111"/>
      <c r="L99" s="111"/>
      <c r="M99" s="106"/>
      <c r="N99" s="106"/>
      <c r="O99" s="106"/>
      <c r="P99" s="106"/>
      <c r="Q99" s="106"/>
      <c r="R99" s="111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11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11"/>
      <c r="CJ99" s="106"/>
      <c r="CK99" s="106"/>
      <c r="CL99" s="106"/>
      <c r="CM99" s="106"/>
      <c r="CN99" s="106"/>
      <c r="CO99" s="106"/>
      <c r="CP99" s="106"/>
      <c r="CQ99" s="106"/>
      <c r="CR99" s="106"/>
      <c r="CS99" s="106"/>
      <c r="CT99" s="106"/>
      <c r="CU99" s="106"/>
      <c r="CV99" s="106"/>
      <c r="CW99" s="106"/>
      <c r="CX99" s="106"/>
      <c r="CY99" s="106"/>
      <c r="CZ99" s="106"/>
      <c r="DA99" s="106"/>
      <c r="DB99" s="106"/>
      <c r="DC99" s="106"/>
      <c r="DD99" s="111"/>
      <c r="DE99" s="106"/>
      <c r="DF99" s="106"/>
      <c r="DG99" s="106"/>
      <c r="DH99" s="106"/>
      <c r="DI99" s="106"/>
      <c r="DJ99" s="106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6"/>
      <c r="DV99" s="106"/>
      <c r="DW99" s="106"/>
      <c r="DX99" s="106"/>
      <c r="DY99" s="106"/>
      <c r="DZ99" s="106"/>
      <c r="EA99" s="106"/>
      <c r="EB99" s="106"/>
      <c r="EC99" s="106"/>
      <c r="ED99" s="106"/>
      <c r="EE99" s="106"/>
      <c r="EF99" s="106"/>
      <c r="EG99" s="106"/>
      <c r="EH99" s="106"/>
      <c r="EI99" s="106"/>
      <c r="EJ99" s="106"/>
      <c r="EK99" s="106"/>
      <c r="EL99" s="106"/>
      <c r="EM99" s="106"/>
      <c r="EN99" s="106"/>
      <c r="EO99" s="106"/>
      <c r="EP99" s="106"/>
      <c r="EQ99" s="111"/>
      <c r="ER99" s="106"/>
      <c r="ES99" s="106"/>
      <c r="ET99" s="106"/>
      <c r="EU99" s="106"/>
      <c r="EV99" s="106"/>
      <c r="EW99" s="106"/>
      <c r="EX99" s="106"/>
      <c r="EY99" s="106"/>
      <c r="EZ99" s="106"/>
      <c r="FA99" s="106"/>
      <c r="FB99" s="106"/>
      <c r="FC99" s="106"/>
      <c r="FD99" s="106"/>
      <c r="FE99" s="106"/>
      <c r="FF99" s="106"/>
      <c r="FG99" s="106"/>
      <c r="FH99" s="106"/>
      <c r="FI99" s="106"/>
      <c r="FJ99" s="106"/>
      <c r="FK99" s="106"/>
      <c r="FL99" s="106"/>
      <c r="FM99" s="106"/>
      <c r="FN99" s="106"/>
      <c r="FO99" s="106"/>
      <c r="FP99" s="106"/>
      <c r="FQ99" s="106"/>
      <c r="FR99" s="106"/>
      <c r="FS99" s="106"/>
      <c r="FT99" s="106"/>
      <c r="FU99" s="106"/>
      <c r="FV99" s="106"/>
      <c r="FW99" s="106"/>
      <c r="FX99" s="106"/>
      <c r="FY99" s="106"/>
      <c r="FZ99" s="106"/>
      <c r="GA99" s="106"/>
      <c r="GB99" s="106"/>
      <c r="GC99" s="106"/>
      <c r="GD99" s="106"/>
      <c r="GE99" s="106"/>
      <c r="GF99" s="106"/>
      <c r="GG99" s="106"/>
      <c r="GH99" s="106"/>
      <c r="GI99" s="106"/>
      <c r="GJ99" s="106"/>
      <c r="GK99" s="106"/>
      <c r="GL99" s="106"/>
      <c r="GM99" s="106"/>
      <c r="GN99" s="106"/>
      <c r="GO99" s="106"/>
      <c r="GP99" s="106"/>
      <c r="GQ99" s="106"/>
      <c r="GR99" s="106"/>
      <c r="GS99" s="106"/>
      <c r="GT99" s="106"/>
      <c r="GU99" s="106"/>
      <c r="GV99" s="106"/>
      <c r="GW99" s="106"/>
      <c r="GX99" s="106"/>
      <c r="GY99" s="106"/>
      <c r="GZ99" s="106"/>
      <c r="HA99" s="106"/>
      <c r="HB99" s="106"/>
      <c r="HC99" s="106"/>
      <c r="HD99" s="106"/>
      <c r="HE99" s="106"/>
      <c r="HF99" s="106"/>
      <c r="HG99" s="106"/>
      <c r="HH99" s="106"/>
      <c r="HI99" s="106"/>
      <c r="HJ99" s="106"/>
      <c r="HK99" s="106"/>
      <c r="HL99" s="106"/>
      <c r="HM99" s="106"/>
      <c r="HN99" s="106"/>
      <c r="HO99" s="106"/>
      <c r="HP99" s="106"/>
      <c r="HQ99" s="106"/>
      <c r="HR99" s="106"/>
      <c r="HS99" s="106"/>
      <c r="HT99" s="106"/>
      <c r="HU99" s="106"/>
      <c r="HV99" s="106"/>
      <c r="HW99" s="106"/>
      <c r="HX99" s="106"/>
      <c r="HY99" s="106"/>
      <c r="HZ99" s="106"/>
      <c r="IA99" s="106"/>
      <c r="IB99" s="106"/>
      <c r="IC99" s="106"/>
      <c r="ID99" s="106"/>
      <c r="IE99" s="106"/>
      <c r="IF99" s="106"/>
      <c r="IG99" s="106"/>
      <c r="IH99" s="106"/>
      <c r="II99" s="106"/>
      <c r="IJ99" s="106"/>
      <c r="IK99" s="106"/>
      <c r="IL99" s="106"/>
      <c r="IM99" s="106"/>
      <c r="IN99" s="106"/>
      <c r="IO99" s="106"/>
      <c r="IP99" s="106"/>
      <c r="IQ99" s="106"/>
      <c r="IR99" s="106"/>
      <c r="IS99" s="106"/>
      <c r="IT99" s="106"/>
      <c r="IU99" s="106"/>
      <c r="IV99" s="106"/>
      <c r="IW99" s="106"/>
      <c r="IX99" s="106"/>
      <c r="IY99" s="106"/>
      <c r="IZ99" s="106"/>
      <c r="JA99" s="106"/>
      <c r="JB99" s="106"/>
      <c r="JC99" s="106"/>
      <c r="JD99" s="106"/>
      <c r="JE99" s="106"/>
      <c r="JF99" s="106"/>
      <c r="JG99" s="106"/>
      <c r="JH99" s="97"/>
      <c r="JI99" s="97"/>
      <c r="JJ99" s="97"/>
      <c r="JK99" s="97"/>
      <c r="JL99" s="97"/>
      <c r="JM99" s="97"/>
      <c r="JN99" s="97"/>
      <c r="JO99" s="97"/>
      <c r="JP99" s="106"/>
      <c r="JQ99" s="106"/>
      <c r="JR99" s="106"/>
      <c r="JS99" s="106"/>
      <c r="JT99" s="106"/>
      <c r="JU99" s="106"/>
      <c r="JV99" s="106"/>
      <c r="JW99" s="106"/>
      <c r="JX99" s="111"/>
      <c r="JY99" s="106"/>
      <c r="JZ99" s="106"/>
      <c r="KA99" s="106"/>
      <c r="KB99" s="106"/>
      <c r="KC99" s="106"/>
      <c r="KD99" s="106"/>
      <c r="KE99" s="106"/>
      <c r="KF99" s="106"/>
      <c r="KG99" s="106"/>
      <c r="KH99" s="106"/>
      <c r="KI99" s="106"/>
      <c r="KJ99" s="106"/>
      <c r="KK99" s="106"/>
      <c r="KL99" s="106"/>
      <c r="KM99" s="106"/>
      <c r="KN99" s="106"/>
      <c r="KO99" s="106"/>
      <c r="KP99" s="106"/>
      <c r="KQ99" s="106"/>
      <c r="KR99" s="106"/>
      <c r="KS99" s="111"/>
      <c r="KT99" s="106"/>
      <c r="KU99" s="106"/>
      <c r="KV99" s="106"/>
      <c r="KW99" s="106"/>
      <c r="KX99" s="106"/>
      <c r="KY99" s="106"/>
      <c r="KZ99" s="106"/>
      <c r="LA99" s="106"/>
      <c r="LB99" s="106"/>
      <c r="LC99" s="106"/>
      <c r="LD99" s="106"/>
      <c r="LE99" s="106"/>
      <c r="LF99" s="106"/>
      <c r="LG99" s="106"/>
      <c r="LH99" s="106"/>
      <c r="LI99" s="106"/>
      <c r="LJ99" s="106"/>
      <c r="LK99" s="106"/>
      <c r="LL99" s="106"/>
      <c r="LM99" s="106"/>
      <c r="LN99" s="106"/>
      <c r="LO99" s="106"/>
      <c r="LP99" s="106"/>
      <c r="LQ99" s="106"/>
      <c r="LR99" s="106"/>
      <c r="LS99" s="106"/>
      <c r="LT99" s="106"/>
      <c r="LU99" s="106"/>
      <c r="LV99" s="106"/>
      <c r="LW99" s="106"/>
      <c r="LX99" s="106"/>
      <c r="LY99" s="106"/>
      <c r="LZ99" s="106"/>
      <c r="MA99" s="106"/>
      <c r="MB99" s="106"/>
      <c r="MC99" s="106"/>
      <c r="MD99" s="106"/>
      <c r="ME99" s="106"/>
      <c r="MF99" s="106"/>
      <c r="MG99" s="106"/>
      <c r="MH99" s="106"/>
      <c r="MI99" s="106"/>
      <c r="MJ99" s="106"/>
      <c r="MK99" s="106"/>
      <c r="ML99" s="106"/>
      <c r="MM99" s="106"/>
      <c r="MN99" s="106"/>
      <c r="MO99" s="106"/>
      <c r="MP99" s="106"/>
      <c r="MQ99" s="106"/>
      <c r="MR99" s="106"/>
      <c r="MS99" s="106"/>
      <c r="MT99" s="106"/>
      <c r="MU99" s="106"/>
      <c r="MV99" s="106"/>
      <c r="MW99" s="106"/>
      <c r="MX99" s="106"/>
      <c r="MY99" s="106"/>
      <c r="MZ99" s="106"/>
      <c r="NA99" s="106"/>
      <c r="NB99" s="106"/>
      <c r="NC99" s="106"/>
      <c r="ND99" s="106"/>
      <c r="NE99" s="106"/>
      <c r="NF99" s="106"/>
      <c r="NG99" s="106"/>
      <c r="NH99" s="106"/>
      <c r="NI99" s="106"/>
      <c r="NJ99" s="106"/>
      <c r="NK99" s="106"/>
      <c r="NL99" s="106"/>
      <c r="NM99" s="106"/>
      <c r="NN99" s="106"/>
      <c r="NO99" s="106"/>
      <c r="NP99" s="106"/>
      <c r="NQ99" s="106"/>
      <c r="NR99" s="106"/>
      <c r="NS99" s="106"/>
      <c r="NT99" s="106"/>
      <c r="NU99" s="106"/>
      <c r="NV99" s="106"/>
      <c r="NW99" s="106"/>
      <c r="NX99" s="106"/>
      <c r="NY99" s="106"/>
      <c r="NZ99" s="106"/>
      <c r="OA99" s="106"/>
      <c r="OB99" s="106"/>
      <c r="OC99" s="106"/>
      <c r="OD99" s="106"/>
      <c r="OE99" s="106"/>
      <c r="OF99" s="106"/>
      <c r="OG99" s="106"/>
      <c r="OH99" s="106"/>
      <c r="OI99" s="106"/>
      <c r="OJ99" s="106"/>
      <c r="OK99" s="106"/>
      <c r="OL99" s="106"/>
      <c r="OM99" s="106"/>
      <c r="ON99" s="106"/>
      <c r="OO99" s="106"/>
      <c r="OP99" s="106"/>
      <c r="OQ99" s="106"/>
      <c r="OR99" s="106"/>
      <c r="OS99" s="106"/>
      <c r="OT99" s="106"/>
      <c r="OU99" s="106"/>
      <c r="OV99" s="106"/>
      <c r="OW99" s="106"/>
      <c r="OX99" s="106"/>
      <c r="OY99" s="106"/>
      <c r="OZ99" s="106"/>
      <c r="PA99" s="106"/>
      <c r="PB99" s="106"/>
      <c r="PC99" s="106"/>
      <c r="PD99" s="106"/>
      <c r="PE99" s="106"/>
      <c r="PF99" s="106"/>
      <c r="PG99" s="106"/>
      <c r="PH99" s="106"/>
      <c r="PI99" s="106"/>
      <c r="PJ99" s="106"/>
      <c r="PK99" s="106"/>
      <c r="PL99" s="106"/>
      <c r="PM99" s="106"/>
      <c r="PN99" s="106"/>
      <c r="PO99" s="106"/>
      <c r="PP99" s="106"/>
      <c r="PQ99" s="106"/>
      <c r="PR99" s="106"/>
      <c r="PS99" s="106"/>
      <c r="PT99" s="106"/>
      <c r="PU99" s="106"/>
      <c r="PV99" s="106"/>
      <c r="PW99" s="106"/>
      <c r="PX99" s="106"/>
      <c r="PY99" s="106"/>
      <c r="PZ99" s="106"/>
      <c r="QA99" s="106"/>
      <c r="QB99" s="106"/>
      <c r="QC99" s="106"/>
      <c r="QD99" s="106"/>
      <c r="QE99" s="106"/>
      <c r="QF99" s="106"/>
      <c r="QG99" s="106"/>
      <c r="QH99" s="106"/>
      <c r="QI99" s="106"/>
      <c r="QJ99" s="106"/>
      <c r="QK99" s="106"/>
      <c r="QL99" s="106"/>
      <c r="QM99" s="106"/>
      <c r="QN99" s="106"/>
      <c r="QO99" s="106"/>
      <c r="QP99" s="106"/>
      <c r="QQ99" s="106"/>
      <c r="QR99" s="106"/>
      <c r="QS99" s="106"/>
      <c r="QT99" s="106"/>
      <c r="QU99" s="106"/>
      <c r="QV99" s="106"/>
      <c r="QW99" s="106"/>
      <c r="QX99" s="106"/>
      <c r="QY99" s="106"/>
      <c r="QZ99" s="106"/>
      <c r="RA99" s="106"/>
      <c r="RB99" s="106"/>
      <c r="RC99" s="106"/>
      <c r="RD99" s="106"/>
      <c r="RE99" s="106"/>
      <c r="RF99" s="106"/>
      <c r="RG99" s="106"/>
      <c r="RH99" s="106"/>
      <c r="RI99" s="106"/>
      <c r="RJ99" s="106"/>
      <c r="RK99" s="106"/>
      <c r="RL99" s="106"/>
      <c r="RM99" s="106"/>
      <c r="RN99" s="106"/>
      <c r="RO99" s="106"/>
      <c r="RP99" s="106"/>
      <c r="RQ99" s="106"/>
      <c r="RR99" s="106"/>
      <c r="RS99" s="106"/>
      <c r="RT99" s="106"/>
      <c r="RU99" s="106"/>
      <c r="RV99" s="106"/>
      <c r="RW99" s="106"/>
      <c r="RX99" s="106"/>
      <c r="RY99" s="106"/>
      <c r="RZ99" s="106"/>
      <c r="SA99" s="106"/>
      <c r="SB99" s="106"/>
      <c r="SC99" s="106"/>
      <c r="SD99" s="106"/>
      <c r="SE99" s="106"/>
      <c r="SF99" s="106"/>
      <c r="SG99" s="106"/>
      <c r="SH99" s="106"/>
      <c r="SI99" s="106"/>
      <c r="SJ99" s="106"/>
      <c r="SK99" s="106"/>
      <c r="SL99" s="106"/>
      <c r="SM99" s="106"/>
      <c r="SN99" s="106"/>
      <c r="SO99" s="106"/>
      <c r="SP99" s="106"/>
      <c r="SQ99" s="106"/>
      <c r="SR99" s="106"/>
      <c r="SS99" s="106"/>
      <c r="ST99" s="106"/>
      <c r="SU99" s="106"/>
      <c r="SV99" s="106"/>
      <c r="SW99" s="106"/>
      <c r="SX99" s="106"/>
      <c r="SY99" s="106"/>
      <c r="SZ99" s="106"/>
      <c r="TA99" s="106"/>
      <c r="TB99" s="106"/>
    </row>
    <row r="100" spans="1:522" s="10" customFormat="1" ht="18" customHeight="1" x14ac:dyDescent="0.25">
      <c r="A100" s="17"/>
      <c r="B100" s="15"/>
      <c r="C100" s="19"/>
      <c r="E100" s="19"/>
      <c r="F100" s="19"/>
      <c r="I100" s="19"/>
      <c r="J100" s="17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10"/>
      <c r="CN100" s="110"/>
      <c r="CO100" s="110"/>
      <c r="CP100" s="110"/>
      <c r="CQ100" s="110"/>
      <c r="CR100" s="110"/>
      <c r="CS100" s="110"/>
      <c r="CT100" s="110"/>
      <c r="CU100" s="110"/>
      <c r="CV100" s="110"/>
      <c r="CW100" s="110"/>
      <c r="CX100" s="110"/>
      <c r="CY100" s="110"/>
      <c r="CZ100" s="110"/>
      <c r="DA100" s="110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110"/>
      <c r="DN100" s="110"/>
      <c r="DO100" s="110"/>
      <c r="DP100" s="110"/>
      <c r="DQ100" s="110"/>
      <c r="DR100" s="110"/>
      <c r="DS100" s="110"/>
      <c r="DT100" s="110"/>
      <c r="DU100" s="110"/>
      <c r="DV100" s="110"/>
      <c r="DW100" s="110"/>
      <c r="DX100" s="110"/>
      <c r="DY100" s="110"/>
      <c r="DZ100" s="110"/>
      <c r="EA100" s="110"/>
      <c r="EB100" s="110"/>
      <c r="EC100" s="110"/>
      <c r="ED100" s="110"/>
      <c r="EE100" s="110"/>
      <c r="EF100" s="110"/>
      <c r="EG100" s="110"/>
      <c r="EH100" s="110"/>
      <c r="EI100" s="110"/>
      <c r="EJ100" s="110"/>
      <c r="EK100" s="110"/>
      <c r="EL100" s="110"/>
      <c r="EM100" s="110"/>
      <c r="EN100" s="110"/>
      <c r="EO100" s="110"/>
      <c r="EP100" s="110"/>
      <c r="EQ100" s="110"/>
      <c r="ER100" s="110"/>
      <c r="ES100" s="110"/>
      <c r="ET100" s="110"/>
      <c r="EU100" s="110"/>
      <c r="EV100" s="110"/>
      <c r="EW100" s="110"/>
      <c r="EX100" s="110"/>
      <c r="EY100" s="110"/>
      <c r="EZ100" s="110"/>
      <c r="FA100" s="110"/>
      <c r="FB100" s="110"/>
      <c r="FC100" s="110"/>
      <c r="FD100" s="110"/>
      <c r="FE100" s="110"/>
      <c r="FF100" s="110"/>
      <c r="FG100" s="110"/>
      <c r="FH100" s="110"/>
      <c r="FI100" s="110"/>
      <c r="FJ100" s="110"/>
      <c r="FK100" s="110"/>
      <c r="FL100" s="110"/>
      <c r="FM100" s="110"/>
      <c r="FN100" s="110"/>
      <c r="FO100" s="110"/>
      <c r="FP100" s="110"/>
      <c r="FQ100" s="110"/>
      <c r="FR100" s="110"/>
      <c r="FS100" s="110"/>
      <c r="FT100" s="110"/>
      <c r="FU100" s="110"/>
      <c r="FV100" s="110"/>
      <c r="FW100" s="110"/>
      <c r="FX100" s="110"/>
      <c r="FY100" s="110"/>
      <c r="FZ100" s="110"/>
      <c r="GA100" s="110"/>
      <c r="GB100" s="110"/>
      <c r="GC100" s="110"/>
      <c r="GD100" s="110"/>
      <c r="GE100" s="110"/>
      <c r="GF100" s="110"/>
      <c r="GG100" s="110"/>
      <c r="GH100" s="110"/>
      <c r="GI100" s="110"/>
      <c r="GJ100" s="110"/>
      <c r="GK100" s="110"/>
      <c r="GL100" s="110"/>
      <c r="GM100" s="110"/>
      <c r="GN100" s="110"/>
      <c r="GO100" s="110"/>
      <c r="GP100" s="110"/>
      <c r="GQ100" s="110"/>
      <c r="GR100" s="110"/>
      <c r="GS100" s="110"/>
      <c r="GT100" s="110"/>
      <c r="GU100" s="110"/>
      <c r="GV100" s="110"/>
      <c r="GW100" s="110"/>
      <c r="GX100" s="110"/>
      <c r="GY100" s="110"/>
      <c r="GZ100" s="110"/>
      <c r="HA100" s="110"/>
      <c r="HB100" s="110"/>
      <c r="HC100" s="110"/>
      <c r="HD100" s="110"/>
      <c r="HE100" s="110"/>
      <c r="HF100" s="110"/>
      <c r="HG100" s="110"/>
      <c r="HH100" s="110"/>
      <c r="HI100" s="110"/>
      <c r="HJ100" s="110"/>
      <c r="HK100" s="110"/>
      <c r="HL100" s="110"/>
      <c r="HM100" s="110"/>
      <c r="HN100" s="110"/>
      <c r="HO100" s="110"/>
      <c r="HP100" s="110"/>
      <c r="HQ100" s="110"/>
      <c r="HR100" s="110"/>
      <c r="HS100" s="110"/>
      <c r="HT100" s="110"/>
      <c r="HU100" s="110"/>
      <c r="HV100" s="110"/>
      <c r="HW100" s="110"/>
      <c r="HX100" s="110"/>
      <c r="HY100" s="110"/>
      <c r="HZ100" s="110"/>
      <c r="IA100" s="110"/>
      <c r="IB100" s="110"/>
      <c r="IC100" s="110"/>
      <c r="ID100" s="110"/>
      <c r="IE100" s="110"/>
      <c r="IF100" s="110"/>
      <c r="IG100" s="110"/>
      <c r="IH100" s="110"/>
      <c r="II100" s="110"/>
      <c r="IJ100" s="110"/>
      <c r="IK100" s="110"/>
      <c r="IL100" s="110"/>
      <c r="IM100" s="110"/>
      <c r="IN100" s="110"/>
      <c r="IO100" s="110"/>
      <c r="IP100" s="110"/>
      <c r="IQ100" s="110"/>
      <c r="IR100" s="110"/>
      <c r="IS100" s="110"/>
      <c r="IT100" s="110"/>
      <c r="IU100" s="110"/>
      <c r="IV100" s="110"/>
      <c r="IW100" s="110"/>
      <c r="IX100" s="110"/>
      <c r="IY100" s="110"/>
      <c r="IZ100" s="110"/>
      <c r="JA100" s="110"/>
      <c r="JB100" s="110"/>
      <c r="JC100" s="110"/>
      <c r="JD100" s="110"/>
      <c r="JE100" s="110"/>
      <c r="JF100" s="110"/>
      <c r="JG100" s="110"/>
      <c r="JH100" s="110"/>
      <c r="JI100" s="110"/>
      <c r="JJ100" s="110"/>
      <c r="JK100" s="110"/>
      <c r="JL100" s="110"/>
      <c r="JM100" s="110"/>
      <c r="JN100" s="110"/>
      <c r="JO100" s="110"/>
      <c r="JP100" s="110"/>
      <c r="JQ100" s="110"/>
      <c r="JR100" s="110"/>
      <c r="JS100" s="110"/>
      <c r="JT100" s="110"/>
      <c r="JU100" s="110"/>
      <c r="JV100" s="110"/>
      <c r="JW100" s="110"/>
      <c r="JX100" s="110"/>
      <c r="JY100" s="110"/>
      <c r="JZ100" s="110"/>
      <c r="KA100" s="110"/>
      <c r="KB100" s="110"/>
      <c r="KC100" s="110"/>
      <c r="KD100" s="110"/>
      <c r="KE100" s="110"/>
      <c r="KF100" s="110"/>
      <c r="KG100" s="110"/>
      <c r="KH100" s="110"/>
      <c r="KI100" s="110"/>
      <c r="KJ100" s="110"/>
      <c r="KK100" s="110"/>
      <c r="KL100" s="110"/>
      <c r="KM100" s="110"/>
      <c r="KN100" s="110"/>
      <c r="KO100" s="110"/>
      <c r="KP100" s="110"/>
      <c r="KQ100" s="110"/>
      <c r="KR100" s="110"/>
      <c r="KS100" s="110"/>
      <c r="KT100" s="110"/>
      <c r="KU100" s="110"/>
      <c r="KV100" s="110"/>
      <c r="KW100" s="110"/>
      <c r="KX100" s="110"/>
      <c r="KY100" s="110"/>
      <c r="KZ100" s="110"/>
      <c r="LA100" s="110"/>
      <c r="LB100" s="110"/>
      <c r="LC100" s="110"/>
      <c r="LD100" s="110"/>
      <c r="LE100" s="110"/>
      <c r="LF100" s="110"/>
      <c r="LG100" s="110"/>
      <c r="LH100" s="110"/>
      <c r="LI100" s="110"/>
      <c r="LJ100" s="110"/>
      <c r="LK100" s="110"/>
      <c r="LL100" s="110"/>
      <c r="LM100" s="110"/>
      <c r="LN100" s="110"/>
      <c r="LO100" s="110"/>
      <c r="LP100" s="110"/>
      <c r="LQ100" s="110"/>
      <c r="LR100" s="110"/>
      <c r="LS100" s="110"/>
      <c r="LT100" s="110"/>
      <c r="LU100" s="110"/>
      <c r="LV100" s="110"/>
      <c r="LW100" s="110"/>
      <c r="LX100" s="110"/>
      <c r="LY100" s="110"/>
      <c r="LZ100" s="110"/>
      <c r="MA100" s="110"/>
      <c r="MB100" s="110"/>
      <c r="MC100" s="110"/>
      <c r="MD100" s="110"/>
      <c r="ME100" s="110"/>
      <c r="MF100" s="110"/>
      <c r="MG100" s="110"/>
      <c r="MH100" s="110"/>
      <c r="MI100" s="110"/>
      <c r="MJ100" s="110"/>
      <c r="MK100" s="110"/>
      <c r="ML100" s="110"/>
      <c r="MM100" s="110"/>
      <c r="MN100" s="110"/>
      <c r="MO100" s="110"/>
      <c r="MP100" s="110"/>
      <c r="MQ100" s="110"/>
      <c r="MR100" s="110"/>
      <c r="MS100" s="110"/>
      <c r="MT100" s="110"/>
      <c r="MU100" s="110"/>
      <c r="MV100" s="110"/>
      <c r="MW100" s="110"/>
      <c r="MX100" s="110"/>
      <c r="MY100" s="110"/>
      <c r="MZ100" s="110"/>
      <c r="NA100" s="110"/>
      <c r="NB100" s="110"/>
      <c r="NC100" s="110"/>
      <c r="ND100" s="110"/>
      <c r="NE100" s="110"/>
      <c r="NF100" s="110"/>
      <c r="NG100" s="110"/>
      <c r="NH100" s="110"/>
      <c r="NI100" s="110"/>
      <c r="NJ100" s="110"/>
      <c r="NK100" s="110"/>
      <c r="NL100" s="110"/>
      <c r="NM100" s="110"/>
      <c r="NN100" s="110"/>
      <c r="NO100" s="110"/>
      <c r="NP100" s="110"/>
      <c r="NQ100" s="110"/>
      <c r="NR100" s="110"/>
      <c r="NS100" s="110"/>
      <c r="NT100" s="110"/>
      <c r="NU100" s="110"/>
      <c r="NV100" s="110"/>
      <c r="NW100" s="110"/>
      <c r="NX100" s="110"/>
      <c r="NY100" s="110"/>
      <c r="NZ100" s="110"/>
      <c r="OA100" s="110"/>
      <c r="OB100" s="110"/>
      <c r="OC100" s="110"/>
      <c r="OD100" s="110"/>
      <c r="OE100" s="110"/>
      <c r="OF100" s="110"/>
      <c r="OG100" s="110"/>
      <c r="OH100" s="110"/>
      <c r="OI100" s="110"/>
      <c r="OJ100" s="110"/>
      <c r="OK100" s="110"/>
      <c r="OL100" s="110"/>
      <c r="OM100" s="110"/>
      <c r="ON100" s="110"/>
      <c r="OO100" s="110"/>
      <c r="OP100" s="110"/>
      <c r="OQ100" s="110"/>
      <c r="OR100" s="110"/>
      <c r="OS100" s="110"/>
      <c r="OT100" s="110"/>
      <c r="OU100" s="110"/>
      <c r="OV100" s="110"/>
      <c r="OW100" s="110"/>
      <c r="OX100" s="110"/>
      <c r="OY100" s="110"/>
      <c r="OZ100" s="110"/>
      <c r="PA100" s="110"/>
      <c r="PB100" s="110"/>
      <c r="PC100" s="110"/>
      <c r="PD100" s="110"/>
      <c r="PE100" s="110"/>
      <c r="PF100" s="110"/>
      <c r="PG100" s="110"/>
      <c r="PH100" s="110"/>
      <c r="PI100" s="110"/>
      <c r="PJ100" s="110"/>
      <c r="PK100" s="110"/>
      <c r="PL100" s="110"/>
      <c r="PM100" s="110"/>
      <c r="PN100" s="110"/>
      <c r="PO100" s="110"/>
      <c r="PP100" s="110"/>
      <c r="PQ100" s="110"/>
      <c r="PR100" s="110"/>
      <c r="PS100" s="110"/>
      <c r="PT100" s="110"/>
      <c r="PU100" s="110"/>
      <c r="PV100" s="110"/>
      <c r="PW100" s="110"/>
      <c r="PX100" s="110"/>
      <c r="PY100" s="110"/>
      <c r="PZ100" s="110"/>
      <c r="QA100" s="110"/>
      <c r="QB100" s="110"/>
      <c r="QC100" s="110"/>
      <c r="QD100" s="110"/>
      <c r="QE100" s="110"/>
      <c r="QF100" s="110"/>
      <c r="QG100" s="110"/>
      <c r="QH100" s="110"/>
      <c r="QI100" s="110"/>
      <c r="QJ100" s="110"/>
      <c r="QK100" s="110"/>
      <c r="QL100" s="110"/>
      <c r="QM100" s="110"/>
      <c r="QN100" s="110"/>
      <c r="QO100" s="110"/>
      <c r="QP100" s="110"/>
      <c r="QQ100" s="110"/>
      <c r="QR100" s="110"/>
      <c r="QS100" s="110"/>
      <c r="QT100" s="110"/>
      <c r="QU100" s="110"/>
      <c r="QV100" s="110"/>
      <c r="QW100" s="110"/>
      <c r="QX100" s="110"/>
      <c r="QY100" s="110"/>
      <c r="QZ100" s="110"/>
      <c r="RA100" s="110"/>
      <c r="RB100" s="110"/>
      <c r="RC100" s="110"/>
      <c r="RD100" s="110"/>
      <c r="RE100" s="110"/>
      <c r="RF100" s="110"/>
      <c r="RG100" s="110"/>
      <c r="RH100" s="110"/>
      <c r="RI100" s="110"/>
      <c r="RJ100" s="110"/>
      <c r="RK100" s="110"/>
      <c r="RL100" s="110"/>
      <c r="RM100" s="110"/>
      <c r="RN100" s="110"/>
      <c r="RO100" s="110"/>
      <c r="RP100" s="110"/>
      <c r="RQ100" s="110"/>
      <c r="RR100" s="110"/>
      <c r="RS100" s="110"/>
      <c r="RT100" s="110"/>
      <c r="RU100" s="110"/>
      <c r="RV100" s="110"/>
      <c r="RW100" s="110"/>
      <c r="RX100" s="110"/>
      <c r="RY100" s="110"/>
      <c r="RZ100" s="110"/>
      <c r="SA100" s="110"/>
      <c r="SB100" s="110"/>
      <c r="SC100" s="110"/>
      <c r="SD100" s="110"/>
      <c r="SE100" s="110"/>
      <c r="SF100" s="110"/>
      <c r="SG100" s="110"/>
      <c r="SH100" s="110"/>
      <c r="SI100" s="110"/>
      <c r="SJ100" s="110"/>
      <c r="SK100" s="110"/>
      <c r="SL100" s="110"/>
      <c r="SM100" s="110"/>
      <c r="SN100" s="110"/>
      <c r="SO100" s="110"/>
      <c r="SP100" s="110"/>
      <c r="SQ100" s="110"/>
      <c r="SR100" s="110"/>
      <c r="SS100" s="110"/>
      <c r="ST100" s="110"/>
      <c r="SU100" s="110"/>
      <c r="SV100" s="110"/>
      <c r="SW100" s="110"/>
      <c r="SX100" s="110"/>
      <c r="SY100" s="110"/>
      <c r="SZ100" s="110"/>
      <c r="TA100" s="110"/>
      <c r="TB100" s="110"/>
    </row>
    <row r="101" spans="1:522" s="10" customFormat="1" ht="18" customHeight="1" x14ac:dyDescent="0.25">
      <c r="A101" s="17"/>
      <c r="B101" s="15"/>
      <c r="C101" s="19"/>
      <c r="E101" s="19"/>
      <c r="F101" s="19"/>
      <c r="I101" s="19"/>
      <c r="J101" s="17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/>
      <c r="BJ101" s="110"/>
      <c r="BK101" s="110"/>
      <c r="BL101" s="110"/>
      <c r="BM101" s="110"/>
      <c r="BN101" s="110"/>
      <c r="BO101" s="110"/>
      <c r="BP101" s="110"/>
      <c r="BQ101" s="110"/>
      <c r="BR101" s="110"/>
      <c r="BS101" s="110"/>
      <c r="BT101" s="110"/>
      <c r="BU101" s="110"/>
      <c r="BV101" s="110"/>
      <c r="BW101" s="110"/>
      <c r="BX101" s="110"/>
      <c r="BY101" s="110"/>
      <c r="BZ101" s="110"/>
      <c r="CA101" s="110"/>
      <c r="CB101" s="110"/>
      <c r="CC101" s="110"/>
      <c r="CD101" s="110"/>
      <c r="CE101" s="110"/>
      <c r="CF101" s="110"/>
      <c r="CG101" s="110"/>
      <c r="CH101" s="110"/>
      <c r="CI101" s="110"/>
      <c r="CJ101" s="110"/>
      <c r="CK101" s="110"/>
      <c r="CL101" s="110"/>
      <c r="CM101" s="110"/>
      <c r="CN101" s="110"/>
      <c r="CO101" s="110"/>
      <c r="CP101" s="110"/>
      <c r="CQ101" s="110"/>
      <c r="CR101" s="110"/>
      <c r="CS101" s="110"/>
      <c r="CT101" s="110"/>
      <c r="CU101" s="110"/>
      <c r="CV101" s="110"/>
      <c r="CW101" s="110"/>
      <c r="CX101" s="110"/>
      <c r="CY101" s="110"/>
      <c r="CZ101" s="110"/>
      <c r="DA101" s="110"/>
      <c r="DB101" s="110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110"/>
      <c r="DM101" s="110"/>
      <c r="DN101" s="110"/>
      <c r="DO101" s="110"/>
      <c r="DP101" s="110"/>
      <c r="DQ101" s="110"/>
      <c r="DR101" s="110"/>
      <c r="DS101" s="110"/>
      <c r="DT101" s="110"/>
      <c r="DU101" s="110"/>
      <c r="DV101" s="110"/>
      <c r="DW101" s="110"/>
      <c r="DX101" s="110"/>
      <c r="DY101" s="110"/>
      <c r="DZ101" s="110"/>
      <c r="EA101" s="110"/>
      <c r="EB101" s="110"/>
      <c r="EC101" s="110"/>
      <c r="ED101" s="110"/>
      <c r="EE101" s="110"/>
      <c r="EF101" s="110"/>
      <c r="EG101" s="110"/>
      <c r="EH101" s="110"/>
      <c r="EI101" s="110"/>
      <c r="EJ101" s="110"/>
      <c r="EK101" s="110"/>
      <c r="EL101" s="110"/>
      <c r="EM101" s="110"/>
      <c r="EN101" s="110"/>
      <c r="EO101" s="110"/>
      <c r="EP101" s="110"/>
      <c r="EQ101" s="110"/>
      <c r="ER101" s="110"/>
      <c r="ES101" s="110"/>
      <c r="ET101" s="110"/>
      <c r="EU101" s="110"/>
      <c r="EV101" s="110"/>
      <c r="EW101" s="110"/>
      <c r="EX101" s="110"/>
      <c r="EY101" s="110"/>
      <c r="EZ101" s="110"/>
      <c r="FA101" s="110"/>
      <c r="FB101" s="110"/>
      <c r="FC101" s="110"/>
      <c r="FD101" s="110"/>
      <c r="FE101" s="110"/>
      <c r="FF101" s="110"/>
      <c r="FG101" s="110"/>
      <c r="FH101" s="110"/>
      <c r="FI101" s="110"/>
      <c r="FJ101" s="110"/>
      <c r="FK101" s="110"/>
      <c r="FL101" s="110"/>
      <c r="FM101" s="110"/>
      <c r="FN101" s="110"/>
      <c r="FO101" s="110"/>
      <c r="FP101" s="110"/>
      <c r="FQ101" s="110"/>
      <c r="FR101" s="110"/>
      <c r="FS101" s="110"/>
      <c r="FT101" s="110"/>
      <c r="FU101" s="110"/>
      <c r="FV101" s="110"/>
      <c r="FW101" s="110"/>
      <c r="FX101" s="110"/>
      <c r="FY101" s="110"/>
      <c r="FZ101" s="110"/>
      <c r="GA101" s="110"/>
      <c r="GB101" s="110"/>
      <c r="GC101" s="110"/>
      <c r="GD101" s="110"/>
      <c r="GE101" s="110"/>
      <c r="GF101" s="110"/>
      <c r="GG101" s="110"/>
      <c r="GH101" s="110"/>
      <c r="GI101" s="110"/>
      <c r="GJ101" s="110"/>
      <c r="GK101" s="110"/>
      <c r="GL101" s="110"/>
      <c r="GM101" s="110"/>
      <c r="GN101" s="110"/>
      <c r="GO101" s="110"/>
      <c r="GP101" s="110"/>
      <c r="GQ101" s="110"/>
      <c r="GR101" s="110"/>
      <c r="GS101" s="110"/>
      <c r="GT101" s="110"/>
      <c r="GU101" s="110"/>
      <c r="GV101" s="110"/>
      <c r="GW101" s="110"/>
      <c r="GX101" s="110"/>
      <c r="GY101" s="110"/>
      <c r="GZ101" s="110"/>
      <c r="HA101" s="110"/>
      <c r="HB101" s="110"/>
      <c r="HC101" s="110"/>
      <c r="HD101" s="110"/>
      <c r="HE101" s="110"/>
      <c r="HF101" s="110"/>
      <c r="HG101" s="110"/>
      <c r="HH101" s="110"/>
      <c r="HI101" s="110"/>
      <c r="HJ101" s="110"/>
      <c r="HK101" s="110"/>
      <c r="HL101" s="110"/>
      <c r="HM101" s="110"/>
      <c r="HN101" s="110"/>
      <c r="HO101" s="110"/>
      <c r="HP101" s="110"/>
      <c r="HQ101" s="110"/>
      <c r="HR101" s="110"/>
      <c r="HS101" s="110"/>
      <c r="HT101" s="110"/>
      <c r="HU101" s="110"/>
      <c r="HV101" s="110"/>
      <c r="HW101" s="110"/>
      <c r="HX101" s="110"/>
      <c r="HY101" s="110"/>
      <c r="HZ101" s="110"/>
      <c r="IA101" s="110"/>
      <c r="IB101" s="110"/>
      <c r="IC101" s="110"/>
      <c r="ID101" s="110"/>
      <c r="IE101" s="110"/>
      <c r="IF101" s="110"/>
      <c r="IG101" s="110"/>
      <c r="IH101" s="110"/>
      <c r="II101" s="110"/>
      <c r="IJ101" s="110"/>
      <c r="IK101" s="110"/>
      <c r="IL101" s="110"/>
      <c r="IM101" s="110"/>
      <c r="IN101" s="110"/>
      <c r="IO101" s="110"/>
      <c r="IP101" s="110"/>
      <c r="IQ101" s="110"/>
      <c r="IR101" s="110"/>
      <c r="IS101" s="110"/>
      <c r="IT101" s="110"/>
      <c r="IU101" s="110"/>
      <c r="IV101" s="110"/>
      <c r="IW101" s="110"/>
      <c r="IX101" s="110"/>
      <c r="IY101" s="110"/>
      <c r="IZ101" s="110"/>
      <c r="JA101" s="110"/>
      <c r="JB101" s="110"/>
      <c r="JC101" s="110"/>
      <c r="JD101" s="110"/>
      <c r="JE101" s="110"/>
      <c r="JF101" s="110"/>
      <c r="JG101" s="110"/>
      <c r="JH101" s="110"/>
      <c r="JI101" s="110"/>
      <c r="JJ101" s="110"/>
      <c r="JK101" s="110"/>
      <c r="JL101" s="110"/>
      <c r="JM101" s="110"/>
      <c r="JN101" s="110"/>
      <c r="JO101" s="110"/>
      <c r="JP101" s="110"/>
      <c r="JQ101" s="110"/>
      <c r="JR101" s="110"/>
      <c r="JS101" s="110"/>
      <c r="JT101" s="110"/>
      <c r="JU101" s="110"/>
      <c r="JV101" s="110"/>
      <c r="JW101" s="110"/>
      <c r="JX101" s="110"/>
      <c r="JY101" s="110"/>
      <c r="JZ101" s="110"/>
      <c r="KA101" s="110"/>
      <c r="KB101" s="110"/>
      <c r="KC101" s="110"/>
      <c r="KD101" s="110"/>
      <c r="KE101" s="110"/>
      <c r="KF101" s="110"/>
      <c r="KG101" s="110"/>
      <c r="KH101" s="110"/>
      <c r="KI101" s="110"/>
      <c r="KJ101" s="110"/>
      <c r="KK101" s="110"/>
      <c r="KL101" s="110"/>
      <c r="KM101" s="110"/>
      <c r="KN101" s="110"/>
      <c r="KO101" s="110"/>
      <c r="KP101" s="110"/>
      <c r="KQ101" s="110"/>
      <c r="KR101" s="110"/>
      <c r="KS101" s="110"/>
      <c r="KT101" s="110"/>
      <c r="KU101" s="110"/>
      <c r="KV101" s="110"/>
      <c r="KW101" s="110"/>
      <c r="KX101" s="110"/>
      <c r="KY101" s="110"/>
      <c r="KZ101" s="110"/>
      <c r="LA101" s="110"/>
      <c r="LB101" s="110"/>
      <c r="LC101" s="110"/>
      <c r="LD101" s="110"/>
      <c r="LE101" s="110"/>
      <c r="LF101" s="110"/>
      <c r="LG101" s="110"/>
      <c r="LH101" s="110"/>
      <c r="LI101" s="110"/>
      <c r="LJ101" s="110"/>
      <c r="LK101" s="110"/>
      <c r="LL101" s="110"/>
      <c r="LM101" s="110"/>
      <c r="LN101" s="110"/>
      <c r="LO101" s="110"/>
      <c r="LP101" s="110"/>
      <c r="LQ101" s="110"/>
      <c r="LR101" s="110"/>
      <c r="LS101" s="110"/>
      <c r="LT101" s="110"/>
      <c r="LU101" s="110"/>
      <c r="LV101" s="110"/>
      <c r="LW101" s="110"/>
      <c r="LX101" s="110"/>
      <c r="LY101" s="110"/>
      <c r="LZ101" s="110"/>
      <c r="MA101" s="110"/>
      <c r="MB101" s="110"/>
      <c r="MC101" s="110"/>
      <c r="MD101" s="110"/>
      <c r="ME101" s="110"/>
      <c r="MF101" s="110"/>
      <c r="MG101" s="110"/>
      <c r="MH101" s="110"/>
      <c r="MI101" s="110"/>
      <c r="MJ101" s="110"/>
      <c r="MK101" s="110"/>
      <c r="ML101" s="110"/>
      <c r="MM101" s="110"/>
      <c r="MN101" s="110"/>
      <c r="MO101" s="110"/>
      <c r="MP101" s="110"/>
      <c r="MQ101" s="110"/>
      <c r="MR101" s="110"/>
      <c r="MS101" s="110"/>
      <c r="MT101" s="110"/>
      <c r="MU101" s="110"/>
      <c r="MV101" s="110"/>
      <c r="MW101" s="110"/>
      <c r="MX101" s="110"/>
      <c r="MY101" s="110"/>
      <c r="MZ101" s="110"/>
      <c r="NA101" s="110"/>
      <c r="NB101" s="110"/>
      <c r="NC101" s="110"/>
      <c r="ND101" s="110"/>
      <c r="NE101" s="110"/>
      <c r="NF101" s="110"/>
      <c r="NG101" s="110"/>
      <c r="NH101" s="110"/>
      <c r="NI101" s="110"/>
      <c r="NJ101" s="110"/>
      <c r="NK101" s="110"/>
      <c r="NL101" s="110"/>
      <c r="NM101" s="110"/>
      <c r="NN101" s="110"/>
      <c r="NO101" s="110"/>
      <c r="NP101" s="110"/>
      <c r="NQ101" s="110"/>
      <c r="NR101" s="110"/>
      <c r="NS101" s="110"/>
      <c r="NT101" s="110"/>
      <c r="NU101" s="110"/>
      <c r="NV101" s="110"/>
      <c r="NW101" s="110"/>
      <c r="NX101" s="110"/>
      <c r="NY101" s="110"/>
      <c r="NZ101" s="110"/>
      <c r="OA101" s="110"/>
      <c r="OB101" s="110"/>
      <c r="OC101" s="110"/>
      <c r="OD101" s="110"/>
      <c r="OE101" s="110"/>
      <c r="OF101" s="110"/>
      <c r="OG101" s="110"/>
      <c r="OH101" s="110"/>
      <c r="OI101" s="110"/>
      <c r="OJ101" s="110"/>
      <c r="OK101" s="110"/>
      <c r="OL101" s="110"/>
      <c r="OM101" s="110"/>
      <c r="ON101" s="110"/>
      <c r="OO101" s="110"/>
      <c r="OP101" s="110"/>
      <c r="OQ101" s="110"/>
      <c r="OR101" s="110"/>
      <c r="OS101" s="110"/>
      <c r="OT101" s="110"/>
      <c r="OU101" s="110"/>
      <c r="OV101" s="110"/>
      <c r="OW101" s="110"/>
      <c r="OX101" s="110"/>
      <c r="OY101" s="110"/>
      <c r="OZ101" s="110"/>
      <c r="PA101" s="110"/>
      <c r="PB101" s="110"/>
      <c r="PC101" s="110"/>
      <c r="PD101" s="110"/>
      <c r="PE101" s="110"/>
      <c r="PF101" s="110"/>
      <c r="PG101" s="110"/>
      <c r="PH101" s="110"/>
      <c r="PI101" s="110"/>
      <c r="PJ101" s="110"/>
      <c r="PK101" s="110"/>
      <c r="PL101" s="110"/>
      <c r="PM101" s="110"/>
      <c r="PN101" s="110"/>
      <c r="PO101" s="110"/>
      <c r="PP101" s="110"/>
      <c r="PQ101" s="110"/>
      <c r="PR101" s="110"/>
      <c r="PS101" s="110"/>
      <c r="PT101" s="110"/>
      <c r="PU101" s="110"/>
      <c r="PV101" s="110"/>
      <c r="PW101" s="110"/>
      <c r="PX101" s="110"/>
      <c r="PY101" s="110"/>
      <c r="PZ101" s="110"/>
      <c r="QA101" s="110"/>
      <c r="QB101" s="110"/>
      <c r="QC101" s="110"/>
      <c r="QD101" s="110"/>
      <c r="QE101" s="110"/>
      <c r="QF101" s="110"/>
      <c r="QG101" s="110"/>
      <c r="QH101" s="110"/>
      <c r="QI101" s="110"/>
      <c r="QJ101" s="110"/>
      <c r="QK101" s="110"/>
      <c r="QL101" s="110"/>
      <c r="QM101" s="110"/>
      <c r="QN101" s="110"/>
      <c r="QO101" s="110"/>
      <c r="QP101" s="110"/>
      <c r="QQ101" s="110"/>
      <c r="QR101" s="110"/>
      <c r="QS101" s="110"/>
      <c r="QT101" s="110"/>
      <c r="QU101" s="110"/>
      <c r="QV101" s="110"/>
      <c r="QW101" s="110"/>
      <c r="QX101" s="110"/>
      <c r="QY101" s="110"/>
      <c r="QZ101" s="110"/>
      <c r="RA101" s="110"/>
      <c r="RB101" s="110"/>
      <c r="RC101" s="110"/>
      <c r="RD101" s="110"/>
      <c r="RE101" s="110"/>
      <c r="RF101" s="110"/>
      <c r="RG101" s="110"/>
      <c r="RH101" s="110"/>
      <c r="RI101" s="110"/>
      <c r="RJ101" s="110"/>
      <c r="RK101" s="110"/>
      <c r="RL101" s="110"/>
      <c r="RM101" s="110"/>
      <c r="RN101" s="110"/>
      <c r="RO101" s="110"/>
      <c r="RP101" s="110"/>
      <c r="RQ101" s="110"/>
      <c r="RR101" s="110"/>
      <c r="RS101" s="110"/>
      <c r="RT101" s="110"/>
      <c r="RU101" s="110"/>
      <c r="RV101" s="110"/>
      <c r="RW101" s="110"/>
      <c r="RX101" s="110"/>
      <c r="RY101" s="110"/>
      <c r="RZ101" s="110"/>
      <c r="SA101" s="110"/>
      <c r="SB101" s="110"/>
      <c r="SC101" s="110"/>
      <c r="SD101" s="110"/>
      <c r="SE101" s="110"/>
      <c r="SF101" s="110"/>
      <c r="SG101" s="110"/>
      <c r="SH101" s="110"/>
      <c r="SI101" s="110"/>
      <c r="SJ101" s="110"/>
      <c r="SK101" s="110"/>
      <c r="SL101" s="110"/>
      <c r="SM101" s="110"/>
      <c r="SN101" s="110"/>
      <c r="SO101" s="110"/>
      <c r="SP101" s="110"/>
      <c r="SQ101" s="110"/>
      <c r="SR101" s="110"/>
      <c r="SS101" s="110"/>
      <c r="ST101" s="110"/>
      <c r="SU101" s="110"/>
      <c r="SV101" s="110"/>
      <c r="SW101" s="110"/>
      <c r="SX101" s="110"/>
      <c r="SY101" s="110"/>
      <c r="SZ101" s="110"/>
      <c r="TA101" s="110"/>
      <c r="TB101" s="110"/>
    </row>
    <row r="102" spans="1:522" s="10" customFormat="1" ht="18" customHeight="1" x14ac:dyDescent="0.25">
      <c r="A102" s="17"/>
      <c r="B102" s="15"/>
      <c r="C102" s="19"/>
      <c r="E102" s="19"/>
      <c r="F102" s="19"/>
      <c r="I102" s="19"/>
      <c r="J102" s="17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/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10"/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0"/>
      <c r="CJ102" s="110"/>
      <c r="CK102" s="110"/>
      <c r="CL102" s="110"/>
      <c r="CM102" s="110"/>
      <c r="CN102" s="110"/>
      <c r="CO102" s="110"/>
      <c r="CP102" s="110"/>
      <c r="CQ102" s="110"/>
      <c r="CR102" s="110"/>
      <c r="CS102" s="110"/>
      <c r="CT102" s="110"/>
      <c r="CU102" s="110"/>
      <c r="CV102" s="110"/>
      <c r="CW102" s="110"/>
      <c r="CX102" s="110"/>
      <c r="CY102" s="110"/>
      <c r="CZ102" s="110"/>
      <c r="DA102" s="110"/>
      <c r="DB102" s="110"/>
      <c r="DC102" s="110"/>
      <c r="DD102" s="110"/>
      <c r="DE102" s="110"/>
      <c r="DF102" s="110"/>
      <c r="DG102" s="110"/>
      <c r="DH102" s="110"/>
      <c r="DI102" s="110"/>
      <c r="DJ102" s="110"/>
      <c r="DK102" s="110"/>
      <c r="DL102" s="110"/>
      <c r="DM102" s="110"/>
      <c r="DN102" s="110"/>
      <c r="DO102" s="110"/>
      <c r="DP102" s="110"/>
      <c r="DQ102" s="110"/>
      <c r="DR102" s="110"/>
      <c r="DS102" s="110"/>
      <c r="DT102" s="110"/>
      <c r="DU102" s="110"/>
      <c r="DV102" s="110"/>
      <c r="DW102" s="110"/>
      <c r="DX102" s="110"/>
      <c r="DY102" s="110"/>
      <c r="DZ102" s="110"/>
      <c r="EA102" s="110"/>
      <c r="EB102" s="110"/>
      <c r="EC102" s="110"/>
      <c r="ED102" s="110"/>
      <c r="EE102" s="110"/>
      <c r="EF102" s="110"/>
      <c r="EG102" s="110"/>
      <c r="EH102" s="110"/>
      <c r="EI102" s="110"/>
      <c r="EJ102" s="110"/>
      <c r="EK102" s="110"/>
      <c r="EL102" s="110"/>
      <c r="EM102" s="110"/>
      <c r="EN102" s="110"/>
      <c r="EO102" s="110"/>
      <c r="EP102" s="110"/>
      <c r="EQ102" s="110"/>
      <c r="ER102" s="110"/>
      <c r="ES102" s="110"/>
      <c r="ET102" s="110"/>
      <c r="EU102" s="110"/>
      <c r="EV102" s="110"/>
      <c r="EW102" s="110"/>
      <c r="EX102" s="110"/>
      <c r="EY102" s="110"/>
      <c r="EZ102" s="110"/>
      <c r="FA102" s="110"/>
      <c r="FB102" s="110"/>
      <c r="FC102" s="110"/>
      <c r="FD102" s="110"/>
      <c r="FE102" s="110"/>
      <c r="FF102" s="110"/>
      <c r="FG102" s="110"/>
      <c r="FH102" s="110"/>
      <c r="FI102" s="110"/>
      <c r="FJ102" s="110"/>
      <c r="FK102" s="110"/>
      <c r="FL102" s="110"/>
      <c r="FM102" s="110"/>
      <c r="FN102" s="110"/>
      <c r="FO102" s="110"/>
      <c r="FP102" s="110"/>
      <c r="FQ102" s="110"/>
      <c r="FR102" s="110"/>
      <c r="FS102" s="110"/>
      <c r="FT102" s="110"/>
      <c r="FU102" s="110"/>
      <c r="FV102" s="110"/>
      <c r="FW102" s="110"/>
      <c r="FX102" s="110"/>
      <c r="FY102" s="110"/>
      <c r="FZ102" s="110"/>
      <c r="GA102" s="110"/>
      <c r="GB102" s="110"/>
      <c r="GC102" s="110"/>
      <c r="GD102" s="110"/>
      <c r="GE102" s="110"/>
      <c r="GF102" s="110"/>
      <c r="GG102" s="110"/>
      <c r="GH102" s="110"/>
      <c r="GI102" s="110"/>
      <c r="GJ102" s="110"/>
      <c r="GK102" s="110"/>
      <c r="GL102" s="110"/>
      <c r="GM102" s="110"/>
      <c r="GN102" s="110"/>
      <c r="GO102" s="110"/>
      <c r="GP102" s="110"/>
      <c r="GQ102" s="110"/>
      <c r="GR102" s="110"/>
      <c r="GS102" s="110"/>
      <c r="GT102" s="110"/>
      <c r="GU102" s="110"/>
      <c r="GV102" s="110"/>
      <c r="GW102" s="110"/>
      <c r="GX102" s="110"/>
      <c r="GY102" s="110"/>
      <c r="GZ102" s="110"/>
      <c r="HA102" s="110"/>
      <c r="HB102" s="110"/>
      <c r="HC102" s="110"/>
      <c r="HD102" s="110"/>
      <c r="HE102" s="110"/>
      <c r="HF102" s="110"/>
      <c r="HG102" s="110"/>
      <c r="HH102" s="110"/>
      <c r="HI102" s="110"/>
      <c r="HJ102" s="110"/>
      <c r="HK102" s="110"/>
      <c r="HL102" s="110"/>
      <c r="HM102" s="110"/>
      <c r="HN102" s="110"/>
      <c r="HO102" s="110"/>
      <c r="HP102" s="110"/>
      <c r="HQ102" s="110"/>
      <c r="HR102" s="110"/>
      <c r="HS102" s="110"/>
      <c r="HT102" s="110"/>
      <c r="HU102" s="110"/>
      <c r="HV102" s="110"/>
      <c r="HW102" s="110"/>
      <c r="HX102" s="110"/>
      <c r="HY102" s="110"/>
      <c r="HZ102" s="110"/>
      <c r="IA102" s="110"/>
      <c r="IB102" s="110"/>
      <c r="IC102" s="110"/>
      <c r="ID102" s="110"/>
      <c r="IE102" s="110"/>
      <c r="IF102" s="110"/>
      <c r="IG102" s="110"/>
      <c r="IH102" s="110"/>
      <c r="II102" s="110"/>
      <c r="IJ102" s="110"/>
      <c r="IK102" s="110"/>
      <c r="IL102" s="110"/>
      <c r="IM102" s="110"/>
      <c r="IN102" s="110"/>
      <c r="IO102" s="110"/>
      <c r="IP102" s="110"/>
      <c r="IQ102" s="110"/>
      <c r="IR102" s="110"/>
      <c r="IS102" s="110"/>
      <c r="IT102" s="110"/>
      <c r="IU102" s="110"/>
      <c r="IV102" s="110"/>
      <c r="IW102" s="110"/>
      <c r="IX102" s="110"/>
      <c r="IY102" s="110"/>
      <c r="IZ102" s="110"/>
      <c r="JA102" s="110"/>
      <c r="JB102" s="110"/>
      <c r="JC102" s="110"/>
      <c r="JD102" s="110"/>
      <c r="JE102" s="110"/>
      <c r="JF102" s="110"/>
      <c r="JG102" s="110"/>
      <c r="JH102" s="110"/>
      <c r="JI102" s="110"/>
      <c r="JJ102" s="110"/>
      <c r="JK102" s="110"/>
      <c r="JL102" s="110"/>
      <c r="JM102" s="110"/>
      <c r="JN102" s="110"/>
      <c r="JO102" s="110"/>
      <c r="JP102" s="110"/>
      <c r="JQ102" s="110"/>
      <c r="JR102" s="110"/>
      <c r="JS102" s="110"/>
      <c r="JT102" s="110"/>
      <c r="JU102" s="110"/>
      <c r="JV102" s="110"/>
      <c r="JW102" s="110"/>
      <c r="JX102" s="110"/>
      <c r="JY102" s="110"/>
      <c r="JZ102" s="110"/>
      <c r="KA102" s="110"/>
      <c r="KB102" s="110"/>
      <c r="KC102" s="110"/>
      <c r="KD102" s="110"/>
      <c r="KE102" s="110"/>
      <c r="KF102" s="110"/>
      <c r="KG102" s="110"/>
      <c r="KH102" s="110"/>
      <c r="KI102" s="110"/>
      <c r="KJ102" s="110"/>
      <c r="KK102" s="110"/>
      <c r="KL102" s="110"/>
      <c r="KM102" s="110"/>
      <c r="KN102" s="110"/>
      <c r="KO102" s="110"/>
      <c r="KP102" s="110"/>
      <c r="KQ102" s="110"/>
      <c r="KR102" s="110"/>
      <c r="KS102" s="110"/>
      <c r="KT102" s="110"/>
      <c r="KU102" s="110"/>
      <c r="KV102" s="110"/>
      <c r="KW102" s="110"/>
      <c r="KX102" s="110"/>
      <c r="KY102" s="110"/>
      <c r="KZ102" s="110"/>
      <c r="LA102" s="110"/>
      <c r="LB102" s="110"/>
      <c r="LC102" s="110"/>
      <c r="LD102" s="110"/>
      <c r="LE102" s="110"/>
      <c r="LF102" s="110"/>
      <c r="LG102" s="110"/>
      <c r="LH102" s="110"/>
      <c r="LI102" s="110"/>
      <c r="LJ102" s="110"/>
      <c r="LK102" s="110"/>
      <c r="LL102" s="110"/>
      <c r="LM102" s="110"/>
      <c r="LN102" s="110"/>
      <c r="LO102" s="110"/>
      <c r="LP102" s="110"/>
      <c r="LQ102" s="110"/>
      <c r="LR102" s="110"/>
      <c r="LS102" s="110"/>
      <c r="LT102" s="110"/>
      <c r="LU102" s="110"/>
      <c r="LV102" s="110"/>
      <c r="LW102" s="110"/>
      <c r="LX102" s="110"/>
      <c r="LY102" s="110"/>
      <c r="LZ102" s="110"/>
      <c r="MA102" s="110"/>
      <c r="MB102" s="110"/>
      <c r="MC102" s="110"/>
      <c r="MD102" s="110"/>
      <c r="ME102" s="110"/>
      <c r="MF102" s="110"/>
      <c r="MG102" s="110"/>
      <c r="MH102" s="110"/>
      <c r="MI102" s="110"/>
      <c r="MJ102" s="110"/>
      <c r="MK102" s="110"/>
      <c r="ML102" s="110"/>
      <c r="MM102" s="110"/>
      <c r="MN102" s="110"/>
      <c r="MO102" s="110"/>
      <c r="MP102" s="110"/>
      <c r="MQ102" s="110"/>
      <c r="MR102" s="110"/>
      <c r="MS102" s="110"/>
      <c r="MT102" s="110"/>
      <c r="MU102" s="110"/>
      <c r="MV102" s="110"/>
      <c r="MW102" s="110"/>
      <c r="MX102" s="110"/>
      <c r="MY102" s="110"/>
      <c r="MZ102" s="110"/>
      <c r="NA102" s="110"/>
      <c r="NB102" s="110"/>
      <c r="NC102" s="110"/>
      <c r="ND102" s="110"/>
      <c r="NE102" s="110"/>
      <c r="NF102" s="110"/>
      <c r="NG102" s="110"/>
      <c r="NH102" s="110"/>
      <c r="NI102" s="110"/>
      <c r="NJ102" s="110"/>
      <c r="NK102" s="110"/>
      <c r="NL102" s="110"/>
      <c r="NM102" s="110"/>
      <c r="NN102" s="110"/>
      <c r="NO102" s="110"/>
      <c r="NP102" s="110"/>
      <c r="NQ102" s="110"/>
      <c r="NR102" s="110"/>
      <c r="NS102" s="110"/>
      <c r="NT102" s="110"/>
      <c r="NU102" s="110"/>
      <c r="NV102" s="110"/>
      <c r="NW102" s="110"/>
      <c r="NX102" s="110"/>
      <c r="NY102" s="110"/>
      <c r="NZ102" s="110"/>
      <c r="OA102" s="110"/>
      <c r="OB102" s="110"/>
      <c r="OC102" s="110"/>
      <c r="OD102" s="110"/>
      <c r="OE102" s="110"/>
      <c r="OF102" s="110"/>
      <c r="OG102" s="110"/>
      <c r="OH102" s="110"/>
      <c r="OI102" s="110"/>
      <c r="OJ102" s="110"/>
      <c r="OK102" s="110"/>
      <c r="OL102" s="110"/>
      <c r="OM102" s="110"/>
      <c r="ON102" s="110"/>
      <c r="OO102" s="110"/>
      <c r="OP102" s="110"/>
      <c r="OQ102" s="110"/>
      <c r="OR102" s="110"/>
      <c r="OS102" s="110"/>
      <c r="OT102" s="110"/>
      <c r="OU102" s="110"/>
      <c r="OV102" s="110"/>
      <c r="OW102" s="110"/>
      <c r="OX102" s="110"/>
      <c r="OY102" s="110"/>
      <c r="OZ102" s="110"/>
      <c r="PA102" s="110"/>
      <c r="PB102" s="110"/>
      <c r="PC102" s="110"/>
      <c r="PD102" s="110"/>
      <c r="PE102" s="110"/>
      <c r="PF102" s="110"/>
      <c r="PG102" s="110"/>
      <c r="PH102" s="110"/>
      <c r="PI102" s="110"/>
      <c r="PJ102" s="110"/>
      <c r="PK102" s="110"/>
      <c r="PL102" s="110"/>
      <c r="PM102" s="110"/>
      <c r="PN102" s="110"/>
      <c r="PO102" s="110"/>
      <c r="PP102" s="110"/>
      <c r="PQ102" s="110"/>
      <c r="PR102" s="110"/>
      <c r="PS102" s="110"/>
      <c r="PT102" s="110"/>
      <c r="PU102" s="110"/>
      <c r="PV102" s="110"/>
      <c r="PW102" s="110"/>
      <c r="PX102" s="110"/>
      <c r="PY102" s="110"/>
      <c r="PZ102" s="110"/>
      <c r="QA102" s="110"/>
      <c r="QB102" s="110"/>
      <c r="QC102" s="110"/>
      <c r="QD102" s="110"/>
      <c r="QE102" s="110"/>
      <c r="QF102" s="110"/>
      <c r="QG102" s="110"/>
      <c r="QH102" s="110"/>
      <c r="QI102" s="110"/>
      <c r="QJ102" s="110"/>
      <c r="QK102" s="110"/>
      <c r="QL102" s="110"/>
      <c r="QM102" s="110"/>
      <c r="QN102" s="110"/>
      <c r="QO102" s="110"/>
      <c r="QP102" s="110"/>
      <c r="QQ102" s="110"/>
      <c r="QR102" s="110"/>
      <c r="QS102" s="110"/>
      <c r="QT102" s="110"/>
      <c r="QU102" s="110"/>
      <c r="QV102" s="110"/>
      <c r="QW102" s="110"/>
      <c r="QX102" s="110"/>
      <c r="QY102" s="110"/>
      <c r="QZ102" s="110"/>
      <c r="RA102" s="110"/>
      <c r="RB102" s="110"/>
      <c r="RC102" s="110"/>
      <c r="RD102" s="110"/>
      <c r="RE102" s="110"/>
      <c r="RF102" s="110"/>
      <c r="RG102" s="110"/>
      <c r="RH102" s="110"/>
      <c r="RI102" s="110"/>
      <c r="RJ102" s="110"/>
      <c r="RK102" s="110"/>
      <c r="RL102" s="110"/>
      <c r="RM102" s="110"/>
      <c r="RN102" s="110"/>
      <c r="RO102" s="110"/>
      <c r="RP102" s="110"/>
      <c r="RQ102" s="110"/>
      <c r="RR102" s="110"/>
      <c r="RS102" s="110"/>
      <c r="RT102" s="110"/>
      <c r="RU102" s="110"/>
      <c r="RV102" s="110"/>
      <c r="RW102" s="110"/>
      <c r="RX102" s="110"/>
      <c r="RY102" s="110"/>
      <c r="RZ102" s="110"/>
      <c r="SA102" s="110"/>
      <c r="SB102" s="110"/>
      <c r="SC102" s="110"/>
      <c r="SD102" s="110"/>
      <c r="SE102" s="110"/>
      <c r="SF102" s="110"/>
      <c r="SG102" s="110"/>
      <c r="SH102" s="110"/>
      <c r="SI102" s="110"/>
      <c r="SJ102" s="110"/>
      <c r="SK102" s="110"/>
      <c r="SL102" s="110"/>
      <c r="SM102" s="110"/>
      <c r="SN102" s="110"/>
      <c r="SO102" s="110"/>
      <c r="SP102" s="110"/>
      <c r="SQ102" s="110"/>
      <c r="SR102" s="110"/>
      <c r="SS102" s="110"/>
      <c r="ST102" s="110"/>
      <c r="SU102" s="110"/>
      <c r="SV102" s="110"/>
      <c r="SW102" s="110"/>
      <c r="SX102" s="110"/>
      <c r="SY102" s="110"/>
      <c r="SZ102" s="110"/>
      <c r="TA102" s="110"/>
      <c r="TB102" s="110"/>
    </row>
    <row r="103" spans="1:522" s="10" customFormat="1" ht="18" customHeight="1" x14ac:dyDescent="0.25">
      <c r="A103" s="17"/>
      <c r="B103" s="15"/>
      <c r="C103" s="19"/>
      <c r="E103" s="19"/>
      <c r="F103" s="19"/>
      <c r="I103" s="19"/>
      <c r="J103" s="17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110"/>
      <c r="BJ103" s="110"/>
      <c r="BK103" s="110"/>
      <c r="BL103" s="110"/>
      <c r="BM103" s="110"/>
      <c r="BN103" s="110"/>
      <c r="BO103" s="110"/>
      <c r="BP103" s="110"/>
      <c r="BQ103" s="110"/>
      <c r="BR103" s="110"/>
      <c r="BS103" s="110"/>
      <c r="BT103" s="110"/>
      <c r="BU103" s="110"/>
      <c r="BV103" s="110"/>
      <c r="BW103" s="110"/>
      <c r="BX103" s="110"/>
      <c r="BY103" s="110"/>
      <c r="BZ103" s="110"/>
      <c r="CA103" s="110"/>
      <c r="CB103" s="110"/>
      <c r="CC103" s="110"/>
      <c r="CD103" s="110"/>
      <c r="CE103" s="110"/>
      <c r="CF103" s="110"/>
      <c r="CG103" s="110"/>
      <c r="CH103" s="110"/>
      <c r="CI103" s="110"/>
      <c r="CJ103" s="110"/>
      <c r="CK103" s="110"/>
      <c r="CL103" s="110"/>
      <c r="CM103" s="110"/>
      <c r="CN103" s="110"/>
      <c r="CO103" s="110"/>
      <c r="CP103" s="110"/>
      <c r="CQ103" s="110"/>
      <c r="CR103" s="110"/>
      <c r="CS103" s="110"/>
      <c r="CT103" s="110"/>
      <c r="CU103" s="110"/>
      <c r="CV103" s="110"/>
      <c r="CW103" s="110"/>
      <c r="CX103" s="110"/>
      <c r="CY103" s="110"/>
      <c r="CZ103" s="110"/>
      <c r="DA103" s="110"/>
      <c r="DB103" s="110"/>
      <c r="DC103" s="110"/>
      <c r="DD103" s="110"/>
      <c r="DE103" s="110"/>
      <c r="DF103" s="110"/>
      <c r="DG103" s="110"/>
      <c r="DH103" s="110"/>
      <c r="DI103" s="110"/>
      <c r="DJ103" s="110"/>
      <c r="DK103" s="110"/>
      <c r="DL103" s="110"/>
      <c r="DM103" s="110"/>
      <c r="DN103" s="110"/>
      <c r="DO103" s="110"/>
      <c r="DP103" s="110"/>
      <c r="DQ103" s="110"/>
      <c r="DR103" s="110"/>
      <c r="DS103" s="110"/>
      <c r="DT103" s="110"/>
      <c r="DU103" s="110"/>
      <c r="DV103" s="110"/>
      <c r="DW103" s="110"/>
      <c r="DX103" s="110"/>
      <c r="DY103" s="110"/>
      <c r="DZ103" s="110"/>
      <c r="EA103" s="110"/>
      <c r="EB103" s="110"/>
      <c r="EC103" s="110"/>
      <c r="ED103" s="110"/>
      <c r="EE103" s="110"/>
      <c r="EF103" s="110"/>
      <c r="EG103" s="110"/>
      <c r="EH103" s="110"/>
      <c r="EI103" s="110"/>
      <c r="EJ103" s="110"/>
      <c r="EK103" s="110"/>
      <c r="EL103" s="110"/>
      <c r="EM103" s="110"/>
      <c r="EN103" s="110"/>
      <c r="EO103" s="110"/>
      <c r="EP103" s="110"/>
      <c r="EQ103" s="110"/>
      <c r="ER103" s="110"/>
      <c r="ES103" s="110"/>
      <c r="ET103" s="110"/>
      <c r="EU103" s="110"/>
      <c r="EV103" s="110"/>
      <c r="EW103" s="110"/>
      <c r="EX103" s="110"/>
      <c r="EY103" s="110"/>
      <c r="EZ103" s="110"/>
      <c r="FA103" s="110"/>
      <c r="FB103" s="110"/>
      <c r="FC103" s="110"/>
      <c r="FD103" s="110"/>
      <c r="FE103" s="110"/>
      <c r="FF103" s="110"/>
      <c r="FG103" s="110"/>
      <c r="FH103" s="110"/>
      <c r="FI103" s="110"/>
      <c r="FJ103" s="110"/>
      <c r="FK103" s="110"/>
      <c r="FL103" s="110"/>
      <c r="FM103" s="110"/>
      <c r="FN103" s="110"/>
      <c r="FO103" s="110"/>
      <c r="FP103" s="110"/>
      <c r="FQ103" s="110"/>
      <c r="FR103" s="110"/>
      <c r="FS103" s="110"/>
      <c r="FT103" s="110"/>
      <c r="FU103" s="110"/>
      <c r="FV103" s="110"/>
      <c r="FW103" s="110"/>
      <c r="FX103" s="110"/>
      <c r="FY103" s="110"/>
      <c r="FZ103" s="110"/>
      <c r="GA103" s="110"/>
      <c r="GB103" s="110"/>
      <c r="GC103" s="110"/>
      <c r="GD103" s="110"/>
      <c r="GE103" s="110"/>
      <c r="GF103" s="110"/>
      <c r="GG103" s="110"/>
      <c r="GH103" s="110"/>
      <c r="GI103" s="110"/>
      <c r="GJ103" s="110"/>
      <c r="GK103" s="110"/>
      <c r="GL103" s="110"/>
      <c r="GM103" s="110"/>
      <c r="GN103" s="110"/>
      <c r="GO103" s="110"/>
      <c r="GP103" s="110"/>
      <c r="GQ103" s="110"/>
      <c r="GR103" s="110"/>
      <c r="GS103" s="110"/>
      <c r="GT103" s="110"/>
      <c r="GU103" s="110"/>
      <c r="GV103" s="110"/>
      <c r="GW103" s="110"/>
      <c r="GX103" s="110"/>
      <c r="GY103" s="110"/>
      <c r="GZ103" s="110"/>
      <c r="HA103" s="110"/>
      <c r="HB103" s="110"/>
      <c r="HC103" s="110"/>
      <c r="HD103" s="110"/>
      <c r="HE103" s="110"/>
      <c r="HF103" s="110"/>
      <c r="HG103" s="110"/>
      <c r="HH103" s="110"/>
      <c r="HI103" s="110"/>
      <c r="HJ103" s="110"/>
      <c r="HK103" s="110"/>
      <c r="HL103" s="110"/>
      <c r="HM103" s="110"/>
      <c r="HN103" s="110"/>
      <c r="HO103" s="110"/>
      <c r="HP103" s="110"/>
      <c r="HQ103" s="110"/>
      <c r="HR103" s="110"/>
      <c r="HS103" s="110"/>
      <c r="HT103" s="110"/>
      <c r="HU103" s="110"/>
      <c r="HV103" s="110"/>
      <c r="HW103" s="110"/>
      <c r="HX103" s="110"/>
      <c r="HY103" s="110"/>
      <c r="HZ103" s="110"/>
      <c r="IA103" s="110"/>
      <c r="IB103" s="110"/>
      <c r="IC103" s="110"/>
      <c r="ID103" s="110"/>
      <c r="IE103" s="110"/>
      <c r="IF103" s="110"/>
      <c r="IG103" s="110"/>
      <c r="IH103" s="110"/>
      <c r="II103" s="110"/>
      <c r="IJ103" s="110"/>
      <c r="IK103" s="110"/>
      <c r="IL103" s="110"/>
      <c r="IM103" s="110"/>
      <c r="IN103" s="110"/>
      <c r="IO103" s="110"/>
      <c r="IP103" s="110"/>
      <c r="IQ103" s="110"/>
      <c r="IR103" s="110"/>
      <c r="IS103" s="110"/>
      <c r="IT103" s="110"/>
      <c r="IU103" s="110"/>
      <c r="IV103" s="110"/>
      <c r="IW103" s="110"/>
      <c r="IX103" s="110"/>
      <c r="IY103" s="110"/>
      <c r="IZ103" s="110"/>
      <c r="JA103" s="110"/>
      <c r="JB103" s="110"/>
      <c r="JC103" s="110"/>
      <c r="JD103" s="110"/>
      <c r="JE103" s="110"/>
      <c r="JF103" s="110"/>
      <c r="JG103" s="110"/>
      <c r="JH103" s="110"/>
      <c r="JI103" s="110"/>
      <c r="JJ103" s="110"/>
      <c r="JK103" s="110"/>
      <c r="JL103" s="110"/>
      <c r="JM103" s="110"/>
      <c r="JN103" s="110"/>
      <c r="JO103" s="110"/>
      <c r="JP103" s="110"/>
      <c r="JQ103" s="110"/>
      <c r="JR103" s="110"/>
      <c r="JS103" s="110"/>
      <c r="JT103" s="110"/>
      <c r="JU103" s="110"/>
      <c r="JV103" s="110"/>
      <c r="JW103" s="110"/>
      <c r="JX103" s="110"/>
      <c r="JY103" s="110"/>
      <c r="JZ103" s="110"/>
      <c r="KA103" s="110"/>
      <c r="KB103" s="110"/>
      <c r="KC103" s="110"/>
      <c r="KD103" s="110"/>
      <c r="KE103" s="110"/>
      <c r="KF103" s="110"/>
      <c r="KG103" s="110"/>
      <c r="KH103" s="110"/>
      <c r="KI103" s="110"/>
      <c r="KJ103" s="110"/>
      <c r="KK103" s="110"/>
      <c r="KL103" s="110"/>
      <c r="KM103" s="110"/>
      <c r="KN103" s="110"/>
      <c r="KO103" s="110"/>
      <c r="KP103" s="110"/>
      <c r="KQ103" s="110"/>
      <c r="KR103" s="110"/>
      <c r="KS103" s="110"/>
      <c r="KT103" s="110"/>
      <c r="KU103" s="110"/>
      <c r="KV103" s="110"/>
      <c r="KW103" s="110"/>
      <c r="KX103" s="110"/>
      <c r="KY103" s="110"/>
      <c r="KZ103" s="110"/>
      <c r="LA103" s="110"/>
      <c r="LB103" s="110"/>
      <c r="LC103" s="110"/>
      <c r="LD103" s="110"/>
      <c r="LE103" s="110"/>
      <c r="LF103" s="110"/>
      <c r="LG103" s="110"/>
      <c r="LH103" s="110"/>
      <c r="LI103" s="110"/>
      <c r="LJ103" s="110"/>
      <c r="LK103" s="110"/>
      <c r="LL103" s="110"/>
      <c r="LM103" s="110"/>
      <c r="LN103" s="110"/>
      <c r="LO103" s="110"/>
      <c r="LP103" s="110"/>
      <c r="LQ103" s="110"/>
      <c r="LR103" s="110"/>
      <c r="LS103" s="110"/>
      <c r="LT103" s="110"/>
      <c r="LU103" s="110"/>
      <c r="LV103" s="110"/>
      <c r="LW103" s="110"/>
      <c r="LX103" s="110"/>
      <c r="LY103" s="110"/>
      <c r="LZ103" s="110"/>
      <c r="MA103" s="110"/>
      <c r="MB103" s="110"/>
      <c r="MC103" s="110"/>
      <c r="MD103" s="110"/>
      <c r="ME103" s="110"/>
      <c r="MF103" s="110"/>
      <c r="MG103" s="110"/>
      <c r="MH103" s="110"/>
      <c r="MI103" s="110"/>
      <c r="MJ103" s="110"/>
      <c r="MK103" s="110"/>
      <c r="ML103" s="110"/>
      <c r="MM103" s="110"/>
      <c r="MN103" s="110"/>
      <c r="MO103" s="110"/>
      <c r="MP103" s="110"/>
      <c r="MQ103" s="110"/>
      <c r="MR103" s="110"/>
      <c r="MS103" s="110"/>
      <c r="MT103" s="110"/>
      <c r="MU103" s="110"/>
      <c r="MV103" s="110"/>
      <c r="MW103" s="110"/>
      <c r="MX103" s="110"/>
      <c r="MY103" s="110"/>
      <c r="MZ103" s="110"/>
      <c r="NA103" s="110"/>
      <c r="NB103" s="110"/>
      <c r="NC103" s="110"/>
      <c r="ND103" s="110"/>
      <c r="NE103" s="110"/>
      <c r="NF103" s="110"/>
      <c r="NG103" s="110"/>
      <c r="NH103" s="110"/>
      <c r="NI103" s="110"/>
      <c r="NJ103" s="110"/>
      <c r="NK103" s="110"/>
      <c r="NL103" s="110"/>
      <c r="NM103" s="110"/>
      <c r="NN103" s="110"/>
      <c r="NO103" s="110"/>
      <c r="NP103" s="110"/>
      <c r="NQ103" s="110"/>
      <c r="NR103" s="110"/>
      <c r="NS103" s="110"/>
      <c r="NT103" s="110"/>
      <c r="NU103" s="110"/>
      <c r="NV103" s="110"/>
      <c r="NW103" s="110"/>
      <c r="NX103" s="110"/>
      <c r="NY103" s="110"/>
      <c r="NZ103" s="110"/>
      <c r="OA103" s="110"/>
      <c r="OB103" s="110"/>
      <c r="OC103" s="110"/>
      <c r="OD103" s="110"/>
      <c r="OE103" s="110"/>
      <c r="OF103" s="110"/>
      <c r="OG103" s="110"/>
      <c r="OH103" s="110"/>
      <c r="OI103" s="110"/>
      <c r="OJ103" s="110"/>
      <c r="OK103" s="110"/>
      <c r="OL103" s="110"/>
      <c r="OM103" s="110"/>
      <c r="ON103" s="110"/>
      <c r="OO103" s="110"/>
      <c r="OP103" s="110"/>
      <c r="OQ103" s="110"/>
      <c r="OR103" s="110"/>
      <c r="OS103" s="110"/>
      <c r="OT103" s="110"/>
      <c r="OU103" s="110"/>
      <c r="OV103" s="110"/>
      <c r="OW103" s="110"/>
      <c r="OX103" s="110"/>
      <c r="OY103" s="110"/>
      <c r="OZ103" s="110"/>
      <c r="PA103" s="110"/>
      <c r="PB103" s="110"/>
      <c r="PC103" s="110"/>
      <c r="PD103" s="110"/>
      <c r="PE103" s="110"/>
      <c r="PF103" s="110"/>
      <c r="PG103" s="110"/>
      <c r="PH103" s="110"/>
      <c r="PI103" s="110"/>
      <c r="PJ103" s="110"/>
      <c r="PK103" s="110"/>
      <c r="PL103" s="110"/>
      <c r="PM103" s="110"/>
      <c r="PN103" s="110"/>
      <c r="PO103" s="110"/>
      <c r="PP103" s="110"/>
      <c r="PQ103" s="110"/>
      <c r="PR103" s="110"/>
      <c r="PS103" s="110"/>
      <c r="PT103" s="110"/>
      <c r="PU103" s="110"/>
      <c r="PV103" s="110"/>
      <c r="PW103" s="110"/>
      <c r="PX103" s="110"/>
      <c r="PY103" s="110"/>
      <c r="PZ103" s="110"/>
      <c r="QA103" s="110"/>
      <c r="QB103" s="110"/>
      <c r="QC103" s="110"/>
      <c r="QD103" s="110"/>
      <c r="QE103" s="110"/>
      <c r="QF103" s="110"/>
      <c r="QG103" s="110"/>
      <c r="QH103" s="110"/>
      <c r="QI103" s="110"/>
      <c r="QJ103" s="110"/>
      <c r="QK103" s="110"/>
      <c r="QL103" s="110"/>
      <c r="QM103" s="110"/>
      <c r="QN103" s="110"/>
      <c r="QO103" s="110"/>
      <c r="QP103" s="110"/>
      <c r="QQ103" s="110"/>
      <c r="QR103" s="110"/>
      <c r="QS103" s="110"/>
      <c r="QT103" s="110"/>
      <c r="QU103" s="110"/>
      <c r="QV103" s="110"/>
      <c r="QW103" s="110"/>
      <c r="QX103" s="110"/>
      <c r="QY103" s="110"/>
      <c r="QZ103" s="110"/>
      <c r="RA103" s="110"/>
      <c r="RB103" s="110"/>
      <c r="RC103" s="110"/>
      <c r="RD103" s="110"/>
      <c r="RE103" s="110"/>
      <c r="RF103" s="110"/>
      <c r="RG103" s="110"/>
      <c r="RH103" s="110"/>
      <c r="RI103" s="110"/>
      <c r="RJ103" s="110"/>
      <c r="RK103" s="110"/>
      <c r="RL103" s="110"/>
      <c r="RM103" s="110"/>
      <c r="RN103" s="110"/>
      <c r="RO103" s="110"/>
      <c r="RP103" s="110"/>
      <c r="RQ103" s="110"/>
      <c r="RR103" s="110"/>
      <c r="RS103" s="110"/>
      <c r="RT103" s="110"/>
      <c r="RU103" s="110"/>
      <c r="RV103" s="110"/>
      <c r="RW103" s="110"/>
      <c r="RX103" s="110"/>
      <c r="RY103" s="110"/>
      <c r="RZ103" s="110"/>
      <c r="SA103" s="110"/>
      <c r="SB103" s="110"/>
      <c r="SC103" s="110"/>
      <c r="SD103" s="110"/>
      <c r="SE103" s="110"/>
      <c r="SF103" s="110"/>
      <c r="SG103" s="110"/>
      <c r="SH103" s="110"/>
      <c r="SI103" s="110"/>
      <c r="SJ103" s="110"/>
      <c r="SK103" s="110"/>
      <c r="SL103" s="110"/>
      <c r="SM103" s="110"/>
      <c r="SN103" s="110"/>
      <c r="SO103" s="110"/>
      <c r="SP103" s="110"/>
      <c r="SQ103" s="110"/>
      <c r="SR103" s="110"/>
      <c r="SS103" s="110"/>
      <c r="ST103" s="110"/>
      <c r="SU103" s="110"/>
      <c r="SV103" s="110"/>
      <c r="SW103" s="110"/>
      <c r="SX103" s="110"/>
      <c r="SY103" s="110"/>
      <c r="SZ103" s="110"/>
      <c r="TA103" s="110"/>
      <c r="TB103" s="110"/>
    </row>
    <row r="104" spans="1:522" s="10" customFormat="1" ht="18" customHeight="1" x14ac:dyDescent="0.25">
      <c r="A104" s="17"/>
      <c r="B104" s="15"/>
      <c r="C104" s="19"/>
      <c r="E104" s="19"/>
      <c r="F104" s="19"/>
      <c r="I104" s="19"/>
      <c r="J104" s="17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/>
      <c r="BJ104" s="110"/>
      <c r="BK104" s="110"/>
      <c r="BL104" s="110"/>
      <c r="BM104" s="110"/>
      <c r="BN104" s="110"/>
      <c r="BO104" s="110"/>
      <c r="BP104" s="110"/>
      <c r="BQ104" s="110"/>
      <c r="BR104" s="110"/>
      <c r="BS104" s="110"/>
      <c r="BT104" s="110"/>
      <c r="BU104" s="110"/>
      <c r="BV104" s="110"/>
      <c r="BW104" s="110"/>
      <c r="BX104" s="110"/>
      <c r="BY104" s="110"/>
      <c r="BZ104" s="110"/>
      <c r="CA104" s="110"/>
      <c r="CB104" s="110"/>
      <c r="CC104" s="110"/>
      <c r="CD104" s="110"/>
      <c r="CE104" s="110"/>
      <c r="CF104" s="110"/>
      <c r="CG104" s="110"/>
      <c r="CH104" s="110"/>
      <c r="CI104" s="110"/>
      <c r="CJ104" s="110"/>
      <c r="CK104" s="110"/>
      <c r="CL104" s="110"/>
      <c r="CM104" s="110"/>
      <c r="CN104" s="110"/>
      <c r="CO104" s="110"/>
      <c r="CP104" s="110"/>
      <c r="CQ104" s="110"/>
      <c r="CR104" s="110"/>
      <c r="CS104" s="110"/>
      <c r="CT104" s="110"/>
      <c r="CU104" s="110"/>
      <c r="CV104" s="110"/>
      <c r="CW104" s="110"/>
      <c r="CX104" s="110"/>
      <c r="CY104" s="110"/>
      <c r="CZ104" s="110"/>
      <c r="DA104" s="110"/>
      <c r="DB104" s="110"/>
      <c r="DC104" s="110"/>
      <c r="DD104" s="110"/>
      <c r="DE104" s="110"/>
      <c r="DF104" s="110"/>
      <c r="DG104" s="110"/>
      <c r="DH104" s="110"/>
      <c r="DI104" s="110"/>
      <c r="DJ104" s="110"/>
      <c r="DK104" s="110"/>
      <c r="DL104" s="110"/>
      <c r="DM104" s="110"/>
      <c r="DN104" s="110"/>
      <c r="DO104" s="110"/>
      <c r="DP104" s="110"/>
      <c r="DQ104" s="110"/>
      <c r="DR104" s="110"/>
      <c r="DS104" s="110"/>
      <c r="DT104" s="110"/>
      <c r="DU104" s="110"/>
      <c r="DV104" s="110"/>
      <c r="DW104" s="110"/>
      <c r="DX104" s="110"/>
      <c r="DY104" s="110"/>
      <c r="DZ104" s="110"/>
      <c r="EA104" s="110"/>
      <c r="EB104" s="110"/>
      <c r="EC104" s="110"/>
      <c r="ED104" s="110"/>
      <c r="EE104" s="110"/>
      <c r="EF104" s="110"/>
      <c r="EG104" s="110"/>
      <c r="EH104" s="110"/>
      <c r="EI104" s="110"/>
      <c r="EJ104" s="110"/>
      <c r="EK104" s="110"/>
      <c r="EL104" s="110"/>
      <c r="EM104" s="110"/>
      <c r="EN104" s="110"/>
      <c r="EO104" s="110"/>
      <c r="EP104" s="110"/>
      <c r="EQ104" s="110"/>
      <c r="ER104" s="110"/>
      <c r="ES104" s="110"/>
      <c r="ET104" s="110"/>
      <c r="EU104" s="110"/>
      <c r="EV104" s="110"/>
      <c r="EW104" s="110"/>
      <c r="EX104" s="110"/>
      <c r="EY104" s="110"/>
      <c r="EZ104" s="110"/>
      <c r="FA104" s="110"/>
      <c r="FB104" s="110"/>
      <c r="FC104" s="110"/>
      <c r="FD104" s="110"/>
      <c r="FE104" s="110"/>
      <c r="FF104" s="110"/>
      <c r="FG104" s="110"/>
      <c r="FH104" s="110"/>
      <c r="FI104" s="110"/>
      <c r="FJ104" s="110"/>
      <c r="FK104" s="110"/>
      <c r="FL104" s="110"/>
      <c r="FM104" s="110"/>
      <c r="FN104" s="110"/>
      <c r="FO104" s="110"/>
      <c r="FP104" s="110"/>
      <c r="FQ104" s="110"/>
      <c r="FR104" s="110"/>
      <c r="FS104" s="110"/>
      <c r="FT104" s="110"/>
      <c r="FU104" s="110"/>
      <c r="FV104" s="110"/>
      <c r="FW104" s="110"/>
      <c r="FX104" s="110"/>
      <c r="FY104" s="110"/>
      <c r="FZ104" s="110"/>
      <c r="GA104" s="110"/>
      <c r="GB104" s="110"/>
      <c r="GC104" s="110"/>
      <c r="GD104" s="110"/>
      <c r="GE104" s="110"/>
      <c r="GF104" s="110"/>
      <c r="GG104" s="110"/>
      <c r="GH104" s="110"/>
      <c r="GI104" s="110"/>
      <c r="GJ104" s="110"/>
      <c r="GK104" s="110"/>
      <c r="GL104" s="110"/>
      <c r="GM104" s="110"/>
      <c r="GN104" s="110"/>
      <c r="GO104" s="110"/>
      <c r="GP104" s="110"/>
      <c r="GQ104" s="110"/>
      <c r="GR104" s="110"/>
      <c r="GS104" s="110"/>
      <c r="GT104" s="110"/>
      <c r="GU104" s="110"/>
      <c r="GV104" s="110"/>
      <c r="GW104" s="110"/>
      <c r="GX104" s="110"/>
      <c r="GY104" s="110"/>
      <c r="GZ104" s="110"/>
      <c r="HA104" s="110"/>
      <c r="HB104" s="110"/>
      <c r="HC104" s="110"/>
      <c r="HD104" s="110"/>
      <c r="HE104" s="110"/>
      <c r="HF104" s="110"/>
      <c r="HG104" s="110"/>
      <c r="HH104" s="110"/>
      <c r="HI104" s="110"/>
      <c r="HJ104" s="110"/>
      <c r="HK104" s="110"/>
      <c r="HL104" s="110"/>
      <c r="HM104" s="110"/>
      <c r="HN104" s="110"/>
      <c r="HO104" s="110"/>
      <c r="HP104" s="110"/>
      <c r="HQ104" s="110"/>
      <c r="HR104" s="110"/>
      <c r="HS104" s="110"/>
      <c r="HT104" s="110"/>
      <c r="HU104" s="110"/>
      <c r="HV104" s="110"/>
      <c r="HW104" s="110"/>
      <c r="HX104" s="110"/>
      <c r="HY104" s="110"/>
      <c r="HZ104" s="110"/>
      <c r="IA104" s="110"/>
      <c r="IB104" s="110"/>
      <c r="IC104" s="110"/>
      <c r="ID104" s="110"/>
      <c r="IE104" s="110"/>
      <c r="IF104" s="110"/>
      <c r="IG104" s="110"/>
      <c r="IH104" s="110"/>
      <c r="II104" s="110"/>
      <c r="IJ104" s="110"/>
      <c r="IK104" s="110"/>
      <c r="IL104" s="110"/>
      <c r="IM104" s="110"/>
      <c r="IN104" s="110"/>
      <c r="IO104" s="110"/>
      <c r="IP104" s="110"/>
      <c r="IQ104" s="110"/>
      <c r="IR104" s="110"/>
      <c r="IS104" s="110"/>
      <c r="IT104" s="110"/>
      <c r="IU104" s="110"/>
      <c r="IV104" s="110"/>
      <c r="IW104" s="110"/>
      <c r="IX104" s="110"/>
      <c r="IY104" s="110"/>
      <c r="IZ104" s="110"/>
      <c r="JA104" s="110"/>
      <c r="JB104" s="110"/>
      <c r="JC104" s="110"/>
      <c r="JD104" s="110"/>
      <c r="JE104" s="110"/>
      <c r="JF104" s="110"/>
      <c r="JG104" s="110"/>
      <c r="JH104" s="110"/>
      <c r="JI104" s="110"/>
      <c r="JJ104" s="110"/>
      <c r="JK104" s="110"/>
      <c r="JL104" s="110"/>
      <c r="JM104" s="110"/>
      <c r="JN104" s="110"/>
      <c r="JO104" s="110"/>
      <c r="JP104" s="110"/>
      <c r="JQ104" s="110"/>
      <c r="JR104" s="110"/>
      <c r="JS104" s="110"/>
      <c r="JT104" s="110"/>
      <c r="JU104" s="110"/>
      <c r="JV104" s="110"/>
      <c r="JW104" s="110"/>
      <c r="JX104" s="110"/>
      <c r="JY104" s="110"/>
      <c r="JZ104" s="110"/>
      <c r="KA104" s="110"/>
      <c r="KB104" s="110"/>
      <c r="KC104" s="110"/>
      <c r="KD104" s="110"/>
      <c r="KE104" s="110"/>
      <c r="KF104" s="110"/>
      <c r="KG104" s="110"/>
      <c r="KH104" s="110"/>
      <c r="KI104" s="110"/>
      <c r="KJ104" s="110"/>
      <c r="KK104" s="110"/>
      <c r="KL104" s="110"/>
      <c r="KM104" s="110"/>
      <c r="KN104" s="110"/>
      <c r="KO104" s="110"/>
      <c r="KP104" s="110"/>
      <c r="KQ104" s="110"/>
      <c r="KR104" s="110"/>
      <c r="KS104" s="110"/>
      <c r="KT104" s="110"/>
      <c r="KU104" s="110"/>
      <c r="KV104" s="110"/>
      <c r="KW104" s="110"/>
      <c r="KX104" s="110"/>
      <c r="KY104" s="110"/>
      <c r="KZ104" s="110"/>
      <c r="LA104" s="110"/>
      <c r="LB104" s="110"/>
      <c r="LC104" s="110"/>
      <c r="LD104" s="110"/>
      <c r="LE104" s="110"/>
      <c r="LF104" s="110"/>
      <c r="LG104" s="110"/>
      <c r="LH104" s="110"/>
      <c r="LI104" s="110"/>
      <c r="LJ104" s="110"/>
      <c r="LK104" s="110"/>
      <c r="LL104" s="110"/>
      <c r="LM104" s="110"/>
      <c r="LN104" s="110"/>
      <c r="LO104" s="110"/>
      <c r="LP104" s="110"/>
      <c r="LQ104" s="110"/>
      <c r="LR104" s="110"/>
      <c r="LS104" s="110"/>
      <c r="LT104" s="110"/>
      <c r="LU104" s="110"/>
      <c r="LV104" s="110"/>
      <c r="LW104" s="110"/>
      <c r="LX104" s="110"/>
      <c r="LY104" s="110"/>
      <c r="LZ104" s="110"/>
      <c r="MA104" s="110"/>
      <c r="MB104" s="110"/>
      <c r="MC104" s="110"/>
      <c r="MD104" s="110"/>
      <c r="ME104" s="110"/>
      <c r="MF104" s="110"/>
      <c r="MG104" s="110"/>
      <c r="MH104" s="110"/>
      <c r="MI104" s="110"/>
      <c r="MJ104" s="110"/>
      <c r="MK104" s="110"/>
      <c r="ML104" s="110"/>
      <c r="MM104" s="110"/>
      <c r="MN104" s="110"/>
      <c r="MO104" s="110"/>
      <c r="MP104" s="110"/>
      <c r="MQ104" s="110"/>
      <c r="MR104" s="110"/>
      <c r="MS104" s="110"/>
      <c r="MT104" s="110"/>
      <c r="MU104" s="110"/>
      <c r="MV104" s="110"/>
      <c r="MW104" s="110"/>
      <c r="MX104" s="110"/>
      <c r="MY104" s="110"/>
      <c r="MZ104" s="110"/>
      <c r="NA104" s="110"/>
      <c r="NB104" s="110"/>
      <c r="NC104" s="110"/>
      <c r="ND104" s="110"/>
      <c r="NE104" s="110"/>
      <c r="NF104" s="110"/>
      <c r="NG104" s="110"/>
      <c r="NH104" s="110"/>
      <c r="NI104" s="110"/>
      <c r="NJ104" s="110"/>
      <c r="NK104" s="110"/>
      <c r="NL104" s="110"/>
      <c r="NM104" s="110"/>
      <c r="NN104" s="110"/>
      <c r="NO104" s="110"/>
      <c r="NP104" s="110"/>
      <c r="NQ104" s="110"/>
      <c r="NR104" s="110"/>
      <c r="NS104" s="110"/>
      <c r="NT104" s="110"/>
      <c r="NU104" s="110"/>
      <c r="NV104" s="110"/>
      <c r="NW104" s="110"/>
      <c r="NX104" s="110"/>
      <c r="NY104" s="110"/>
      <c r="NZ104" s="110"/>
      <c r="OA104" s="110"/>
      <c r="OB104" s="110"/>
      <c r="OC104" s="110"/>
      <c r="OD104" s="110"/>
      <c r="OE104" s="110"/>
      <c r="OF104" s="110"/>
      <c r="OG104" s="110"/>
      <c r="OH104" s="110"/>
      <c r="OI104" s="110"/>
      <c r="OJ104" s="110"/>
      <c r="OK104" s="110"/>
      <c r="OL104" s="110"/>
      <c r="OM104" s="110"/>
      <c r="ON104" s="110"/>
      <c r="OO104" s="110"/>
      <c r="OP104" s="110"/>
      <c r="OQ104" s="110"/>
      <c r="OR104" s="110"/>
      <c r="OS104" s="110"/>
      <c r="OT104" s="110"/>
      <c r="OU104" s="110"/>
      <c r="OV104" s="110"/>
      <c r="OW104" s="110"/>
      <c r="OX104" s="110"/>
      <c r="OY104" s="110"/>
      <c r="OZ104" s="110"/>
      <c r="PA104" s="110"/>
      <c r="PB104" s="110"/>
      <c r="PC104" s="110"/>
      <c r="PD104" s="110"/>
      <c r="PE104" s="110"/>
      <c r="PF104" s="110"/>
      <c r="PG104" s="110"/>
      <c r="PH104" s="110"/>
      <c r="PI104" s="110"/>
      <c r="PJ104" s="110"/>
      <c r="PK104" s="110"/>
      <c r="PL104" s="110"/>
      <c r="PM104" s="110"/>
      <c r="PN104" s="110"/>
      <c r="PO104" s="110"/>
      <c r="PP104" s="110"/>
      <c r="PQ104" s="110"/>
      <c r="PR104" s="110"/>
      <c r="PS104" s="110"/>
      <c r="PT104" s="110"/>
      <c r="PU104" s="110"/>
      <c r="PV104" s="110"/>
      <c r="PW104" s="110"/>
      <c r="PX104" s="110"/>
      <c r="PY104" s="110"/>
      <c r="PZ104" s="110"/>
      <c r="QA104" s="110"/>
      <c r="QB104" s="110"/>
      <c r="QC104" s="110"/>
      <c r="QD104" s="110"/>
      <c r="QE104" s="110"/>
      <c r="QF104" s="110"/>
      <c r="QG104" s="110"/>
      <c r="QH104" s="110"/>
      <c r="QI104" s="110"/>
      <c r="QJ104" s="110"/>
      <c r="QK104" s="110"/>
      <c r="QL104" s="110"/>
      <c r="QM104" s="110"/>
      <c r="QN104" s="110"/>
      <c r="QO104" s="110"/>
      <c r="QP104" s="110"/>
      <c r="QQ104" s="110"/>
      <c r="QR104" s="110"/>
      <c r="QS104" s="110"/>
      <c r="QT104" s="110"/>
      <c r="QU104" s="110"/>
      <c r="QV104" s="110"/>
      <c r="QW104" s="110"/>
      <c r="QX104" s="110"/>
      <c r="QY104" s="110"/>
      <c r="QZ104" s="110"/>
      <c r="RA104" s="110"/>
      <c r="RB104" s="110"/>
      <c r="RC104" s="110"/>
      <c r="RD104" s="110"/>
      <c r="RE104" s="110"/>
      <c r="RF104" s="110"/>
      <c r="RG104" s="110"/>
      <c r="RH104" s="110"/>
      <c r="RI104" s="110"/>
      <c r="RJ104" s="110"/>
      <c r="RK104" s="110"/>
      <c r="RL104" s="110"/>
      <c r="RM104" s="110"/>
      <c r="RN104" s="110"/>
      <c r="RO104" s="110"/>
      <c r="RP104" s="110"/>
      <c r="RQ104" s="110"/>
      <c r="RR104" s="110"/>
      <c r="RS104" s="110"/>
      <c r="RT104" s="110"/>
      <c r="RU104" s="110"/>
      <c r="RV104" s="110"/>
      <c r="RW104" s="110"/>
      <c r="RX104" s="110"/>
      <c r="RY104" s="110"/>
      <c r="RZ104" s="110"/>
      <c r="SA104" s="110"/>
      <c r="SB104" s="110"/>
      <c r="SC104" s="110"/>
      <c r="SD104" s="110"/>
      <c r="SE104" s="110"/>
      <c r="SF104" s="110"/>
      <c r="SG104" s="110"/>
      <c r="SH104" s="110"/>
      <c r="SI104" s="110"/>
      <c r="SJ104" s="110"/>
      <c r="SK104" s="110"/>
      <c r="SL104" s="110"/>
      <c r="SM104" s="110"/>
      <c r="SN104" s="110"/>
      <c r="SO104" s="110"/>
      <c r="SP104" s="110"/>
      <c r="SQ104" s="110"/>
      <c r="SR104" s="110"/>
      <c r="SS104" s="110"/>
      <c r="ST104" s="110"/>
      <c r="SU104" s="110"/>
      <c r="SV104" s="110"/>
      <c r="SW104" s="110"/>
      <c r="SX104" s="110"/>
      <c r="SY104" s="110"/>
      <c r="SZ104" s="110"/>
      <c r="TA104" s="110"/>
      <c r="TB104" s="110"/>
    </row>
    <row r="105" spans="1:522" s="10" customFormat="1" ht="18" customHeight="1" x14ac:dyDescent="0.25">
      <c r="A105" s="17"/>
      <c r="B105" s="15"/>
      <c r="C105" s="19"/>
      <c r="E105" s="19"/>
      <c r="F105" s="19"/>
      <c r="I105" s="19"/>
      <c r="J105" s="17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/>
      <c r="BJ105" s="110"/>
      <c r="BK105" s="110"/>
      <c r="BL105" s="110"/>
      <c r="BM105" s="110"/>
      <c r="BN105" s="110"/>
      <c r="BO105" s="110"/>
      <c r="BP105" s="110"/>
      <c r="BQ105" s="110"/>
      <c r="BR105" s="110"/>
      <c r="BS105" s="110"/>
      <c r="BT105" s="110"/>
      <c r="BU105" s="110"/>
      <c r="BV105" s="110"/>
      <c r="BW105" s="110"/>
      <c r="BX105" s="110"/>
      <c r="BY105" s="110"/>
      <c r="BZ105" s="110"/>
      <c r="CA105" s="110"/>
      <c r="CB105" s="110"/>
      <c r="CC105" s="110"/>
      <c r="CD105" s="110"/>
      <c r="CE105" s="110"/>
      <c r="CF105" s="110"/>
      <c r="CG105" s="110"/>
      <c r="CH105" s="110"/>
      <c r="CI105" s="110"/>
      <c r="CJ105" s="110"/>
      <c r="CK105" s="110"/>
      <c r="CL105" s="110"/>
      <c r="CM105" s="110"/>
      <c r="CN105" s="110"/>
      <c r="CO105" s="110"/>
      <c r="CP105" s="110"/>
      <c r="CQ105" s="110"/>
      <c r="CR105" s="110"/>
      <c r="CS105" s="110"/>
      <c r="CT105" s="110"/>
      <c r="CU105" s="110"/>
      <c r="CV105" s="110"/>
      <c r="CW105" s="110"/>
      <c r="CX105" s="110"/>
      <c r="CY105" s="110"/>
      <c r="CZ105" s="110"/>
      <c r="DA105" s="110"/>
      <c r="DB105" s="110"/>
      <c r="DC105" s="110"/>
      <c r="DD105" s="110"/>
      <c r="DE105" s="110"/>
      <c r="DF105" s="110"/>
      <c r="DG105" s="110"/>
      <c r="DH105" s="110"/>
      <c r="DI105" s="110"/>
      <c r="DJ105" s="110"/>
      <c r="DK105" s="110"/>
      <c r="DL105" s="110"/>
      <c r="DM105" s="110"/>
      <c r="DN105" s="110"/>
      <c r="DO105" s="110"/>
      <c r="DP105" s="110"/>
      <c r="DQ105" s="110"/>
      <c r="DR105" s="110"/>
      <c r="DS105" s="110"/>
      <c r="DT105" s="110"/>
      <c r="DU105" s="110"/>
      <c r="DV105" s="110"/>
      <c r="DW105" s="110"/>
      <c r="DX105" s="110"/>
      <c r="DY105" s="110"/>
      <c r="DZ105" s="110"/>
      <c r="EA105" s="110"/>
      <c r="EB105" s="110"/>
      <c r="EC105" s="110"/>
      <c r="ED105" s="110"/>
      <c r="EE105" s="110"/>
      <c r="EF105" s="110"/>
      <c r="EG105" s="110"/>
      <c r="EH105" s="110"/>
      <c r="EI105" s="110"/>
      <c r="EJ105" s="110"/>
      <c r="EK105" s="110"/>
      <c r="EL105" s="110"/>
      <c r="EM105" s="110"/>
      <c r="EN105" s="110"/>
      <c r="EO105" s="110"/>
      <c r="EP105" s="110"/>
      <c r="EQ105" s="110"/>
      <c r="ER105" s="110"/>
      <c r="ES105" s="110"/>
      <c r="ET105" s="110"/>
      <c r="EU105" s="110"/>
      <c r="EV105" s="110"/>
      <c r="EW105" s="110"/>
      <c r="EX105" s="110"/>
      <c r="EY105" s="110"/>
      <c r="EZ105" s="110"/>
      <c r="FA105" s="110"/>
      <c r="FB105" s="110"/>
      <c r="FC105" s="110"/>
      <c r="FD105" s="110"/>
      <c r="FE105" s="110"/>
      <c r="FF105" s="110"/>
      <c r="FG105" s="110"/>
      <c r="FH105" s="110"/>
      <c r="FI105" s="110"/>
      <c r="FJ105" s="110"/>
      <c r="FK105" s="110"/>
      <c r="FL105" s="110"/>
      <c r="FM105" s="110"/>
      <c r="FN105" s="110"/>
      <c r="FO105" s="110"/>
      <c r="FP105" s="110"/>
      <c r="FQ105" s="110"/>
      <c r="FR105" s="110"/>
      <c r="FS105" s="110"/>
      <c r="FT105" s="110"/>
      <c r="FU105" s="110"/>
      <c r="FV105" s="110"/>
      <c r="FW105" s="110"/>
      <c r="FX105" s="110"/>
      <c r="FY105" s="110"/>
      <c r="FZ105" s="110"/>
      <c r="GA105" s="110"/>
      <c r="GB105" s="110"/>
      <c r="GC105" s="110"/>
      <c r="GD105" s="110"/>
      <c r="GE105" s="110"/>
      <c r="GF105" s="110"/>
      <c r="GG105" s="110"/>
      <c r="GH105" s="110"/>
      <c r="GI105" s="110"/>
      <c r="GJ105" s="110"/>
      <c r="GK105" s="110"/>
      <c r="GL105" s="110"/>
      <c r="GM105" s="110"/>
      <c r="GN105" s="110"/>
      <c r="GO105" s="110"/>
      <c r="GP105" s="110"/>
      <c r="GQ105" s="110"/>
      <c r="GR105" s="110"/>
      <c r="GS105" s="110"/>
      <c r="GT105" s="110"/>
      <c r="GU105" s="110"/>
      <c r="GV105" s="110"/>
      <c r="GW105" s="110"/>
      <c r="GX105" s="110"/>
      <c r="GY105" s="110"/>
      <c r="GZ105" s="110"/>
      <c r="HA105" s="110"/>
      <c r="HB105" s="110"/>
      <c r="HC105" s="110"/>
      <c r="HD105" s="110"/>
      <c r="HE105" s="110"/>
      <c r="HF105" s="110"/>
      <c r="HG105" s="110"/>
      <c r="HH105" s="110"/>
      <c r="HI105" s="110"/>
      <c r="HJ105" s="110"/>
      <c r="HK105" s="110"/>
      <c r="HL105" s="110"/>
      <c r="HM105" s="110"/>
      <c r="HN105" s="110"/>
      <c r="HO105" s="110"/>
      <c r="HP105" s="110"/>
      <c r="HQ105" s="110"/>
      <c r="HR105" s="110"/>
      <c r="HS105" s="110"/>
      <c r="HT105" s="110"/>
      <c r="HU105" s="110"/>
      <c r="HV105" s="110"/>
      <c r="HW105" s="110"/>
      <c r="HX105" s="110"/>
      <c r="HY105" s="110"/>
      <c r="HZ105" s="110"/>
      <c r="IA105" s="110"/>
      <c r="IB105" s="110"/>
      <c r="IC105" s="110"/>
      <c r="ID105" s="110"/>
      <c r="IE105" s="110"/>
      <c r="IF105" s="110"/>
      <c r="IG105" s="110"/>
      <c r="IH105" s="110"/>
      <c r="II105" s="110"/>
      <c r="IJ105" s="110"/>
      <c r="IK105" s="110"/>
      <c r="IL105" s="110"/>
      <c r="IM105" s="110"/>
      <c r="IN105" s="110"/>
      <c r="IO105" s="110"/>
      <c r="IP105" s="110"/>
      <c r="IQ105" s="110"/>
      <c r="IR105" s="110"/>
      <c r="IS105" s="110"/>
      <c r="IT105" s="110"/>
      <c r="IU105" s="110"/>
      <c r="IV105" s="110"/>
      <c r="IW105" s="110"/>
      <c r="IX105" s="110"/>
      <c r="IY105" s="110"/>
      <c r="IZ105" s="110"/>
      <c r="JA105" s="110"/>
      <c r="JB105" s="110"/>
      <c r="JC105" s="110"/>
      <c r="JD105" s="110"/>
      <c r="JE105" s="110"/>
      <c r="JF105" s="110"/>
      <c r="JG105" s="110"/>
      <c r="JH105" s="110"/>
      <c r="JI105" s="110"/>
      <c r="JJ105" s="110"/>
      <c r="JK105" s="110"/>
      <c r="JL105" s="110"/>
      <c r="JM105" s="110"/>
      <c r="JN105" s="110"/>
      <c r="JO105" s="110"/>
      <c r="JP105" s="110"/>
      <c r="JQ105" s="110"/>
      <c r="JR105" s="110"/>
      <c r="JS105" s="110"/>
      <c r="JT105" s="110"/>
      <c r="JU105" s="110"/>
      <c r="JV105" s="110"/>
      <c r="JW105" s="110"/>
      <c r="JX105" s="110"/>
      <c r="JY105" s="110"/>
      <c r="JZ105" s="110"/>
      <c r="KA105" s="110"/>
      <c r="KB105" s="110"/>
      <c r="KC105" s="110"/>
      <c r="KD105" s="110"/>
      <c r="KE105" s="110"/>
      <c r="KF105" s="110"/>
      <c r="KG105" s="110"/>
      <c r="KH105" s="110"/>
      <c r="KI105" s="110"/>
      <c r="KJ105" s="110"/>
      <c r="KK105" s="110"/>
      <c r="KL105" s="110"/>
      <c r="KM105" s="110"/>
      <c r="KN105" s="110"/>
      <c r="KO105" s="110"/>
      <c r="KP105" s="110"/>
      <c r="KQ105" s="110"/>
      <c r="KR105" s="110"/>
      <c r="KS105" s="110"/>
      <c r="KT105" s="110"/>
      <c r="KU105" s="110"/>
      <c r="KV105" s="110"/>
      <c r="KW105" s="110"/>
      <c r="KX105" s="110"/>
      <c r="KY105" s="110"/>
      <c r="KZ105" s="110"/>
      <c r="LA105" s="110"/>
      <c r="LB105" s="110"/>
      <c r="LC105" s="110"/>
      <c r="LD105" s="110"/>
      <c r="LE105" s="110"/>
      <c r="LF105" s="110"/>
      <c r="LG105" s="110"/>
      <c r="LH105" s="110"/>
      <c r="LI105" s="110"/>
      <c r="LJ105" s="110"/>
      <c r="LK105" s="110"/>
      <c r="LL105" s="110"/>
      <c r="LM105" s="110"/>
      <c r="LN105" s="110"/>
      <c r="LO105" s="110"/>
      <c r="LP105" s="110"/>
      <c r="LQ105" s="110"/>
      <c r="LR105" s="110"/>
      <c r="LS105" s="110"/>
      <c r="LT105" s="110"/>
      <c r="LU105" s="110"/>
      <c r="LV105" s="110"/>
      <c r="LW105" s="110"/>
      <c r="LX105" s="110"/>
      <c r="LY105" s="110"/>
      <c r="LZ105" s="110"/>
      <c r="MA105" s="110"/>
      <c r="MB105" s="110"/>
      <c r="MC105" s="110"/>
      <c r="MD105" s="110"/>
      <c r="ME105" s="110"/>
      <c r="MF105" s="110"/>
      <c r="MG105" s="110"/>
      <c r="MH105" s="110"/>
      <c r="MI105" s="110"/>
      <c r="MJ105" s="110"/>
      <c r="MK105" s="110"/>
      <c r="ML105" s="110"/>
      <c r="MM105" s="110"/>
      <c r="MN105" s="110"/>
      <c r="MO105" s="110"/>
      <c r="MP105" s="110"/>
      <c r="MQ105" s="110"/>
      <c r="MR105" s="110"/>
      <c r="MS105" s="110"/>
      <c r="MT105" s="110"/>
      <c r="MU105" s="110"/>
      <c r="MV105" s="110"/>
      <c r="MW105" s="110"/>
      <c r="MX105" s="110"/>
      <c r="MY105" s="110"/>
      <c r="MZ105" s="110"/>
      <c r="NA105" s="110"/>
      <c r="NB105" s="110"/>
      <c r="NC105" s="110"/>
      <c r="ND105" s="110"/>
      <c r="NE105" s="110"/>
      <c r="NF105" s="110"/>
      <c r="NG105" s="110"/>
      <c r="NH105" s="110"/>
      <c r="NI105" s="110"/>
      <c r="NJ105" s="110"/>
      <c r="NK105" s="110"/>
      <c r="NL105" s="110"/>
      <c r="NM105" s="110"/>
      <c r="NN105" s="110"/>
      <c r="NO105" s="110"/>
      <c r="NP105" s="110"/>
      <c r="NQ105" s="110"/>
      <c r="NR105" s="110"/>
      <c r="NS105" s="110"/>
      <c r="NT105" s="110"/>
      <c r="NU105" s="110"/>
      <c r="NV105" s="110"/>
      <c r="NW105" s="110"/>
      <c r="NX105" s="110"/>
      <c r="NY105" s="110"/>
      <c r="NZ105" s="110"/>
      <c r="OA105" s="110"/>
      <c r="OB105" s="110"/>
      <c r="OC105" s="110"/>
      <c r="OD105" s="110"/>
      <c r="OE105" s="110"/>
      <c r="OF105" s="110"/>
      <c r="OG105" s="110"/>
      <c r="OH105" s="110"/>
      <c r="OI105" s="110"/>
      <c r="OJ105" s="110"/>
      <c r="OK105" s="110"/>
      <c r="OL105" s="110"/>
      <c r="OM105" s="110"/>
      <c r="ON105" s="110"/>
      <c r="OO105" s="110"/>
      <c r="OP105" s="110"/>
      <c r="OQ105" s="110"/>
      <c r="OR105" s="110"/>
      <c r="OS105" s="110"/>
      <c r="OT105" s="110"/>
      <c r="OU105" s="110"/>
      <c r="OV105" s="110"/>
      <c r="OW105" s="110"/>
      <c r="OX105" s="110"/>
      <c r="OY105" s="110"/>
      <c r="OZ105" s="110"/>
      <c r="PA105" s="110"/>
      <c r="PB105" s="110"/>
      <c r="PC105" s="110"/>
      <c r="PD105" s="110"/>
      <c r="PE105" s="110"/>
      <c r="PF105" s="110"/>
      <c r="PG105" s="110"/>
      <c r="PH105" s="110"/>
      <c r="PI105" s="110"/>
      <c r="PJ105" s="110"/>
      <c r="PK105" s="110"/>
      <c r="PL105" s="110"/>
      <c r="PM105" s="110"/>
      <c r="PN105" s="110"/>
      <c r="PO105" s="110"/>
      <c r="PP105" s="110"/>
      <c r="PQ105" s="110"/>
      <c r="PR105" s="110"/>
      <c r="PS105" s="110"/>
      <c r="PT105" s="110"/>
      <c r="PU105" s="110"/>
      <c r="PV105" s="110"/>
      <c r="PW105" s="110"/>
      <c r="PX105" s="110"/>
      <c r="PY105" s="110"/>
      <c r="PZ105" s="110"/>
      <c r="QA105" s="110"/>
      <c r="QB105" s="110"/>
      <c r="QC105" s="110"/>
      <c r="QD105" s="110"/>
      <c r="QE105" s="110"/>
      <c r="QF105" s="110"/>
      <c r="QG105" s="110"/>
      <c r="QH105" s="110"/>
      <c r="QI105" s="110"/>
      <c r="QJ105" s="110"/>
      <c r="QK105" s="110"/>
      <c r="QL105" s="110"/>
      <c r="QM105" s="110"/>
      <c r="QN105" s="110"/>
      <c r="QO105" s="110"/>
      <c r="QP105" s="110"/>
      <c r="QQ105" s="110"/>
      <c r="QR105" s="110"/>
      <c r="QS105" s="110"/>
      <c r="QT105" s="110"/>
      <c r="QU105" s="110"/>
      <c r="QV105" s="110"/>
      <c r="QW105" s="110"/>
      <c r="QX105" s="110"/>
      <c r="QY105" s="110"/>
      <c r="QZ105" s="110"/>
      <c r="RA105" s="110"/>
      <c r="RB105" s="110"/>
      <c r="RC105" s="110"/>
      <c r="RD105" s="110"/>
      <c r="RE105" s="110"/>
      <c r="RF105" s="110"/>
      <c r="RG105" s="110"/>
      <c r="RH105" s="110"/>
      <c r="RI105" s="110"/>
      <c r="RJ105" s="110"/>
      <c r="RK105" s="110"/>
      <c r="RL105" s="110"/>
      <c r="RM105" s="110"/>
      <c r="RN105" s="110"/>
      <c r="RO105" s="110"/>
      <c r="RP105" s="110"/>
      <c r="RQ105" s="110"/>
      <c r="RR105" s="110"/>
      <c r="RS105" s="110"/>
      <c r="RT105" s="110"/>
      <c r="RU105" s="110"/>
      <c r="RV105" s="110"/>
      <c r="RW105" s="110"/>
      <c r="RX105" s="110"/>
      <c r="RY105" s="110"/>
      <c r="RZ105" s="110"/>
      <c r="SA105" s="110"/>
      <c r="SB105" s="110"/>
      <c r="SC105" s="110"/>
      <c r="SD105" s="110"/>
      <c r="SE105" s="110"/>
      <c r="SF105" s="110"/>
      <c r="SG105" s="110"/>
      <c r="SH105" s="110"/>
      <c r="SI105" s="110"/>
      <c r="SJ105" s="110"/>
      <c r="SK105" s="110"/>
      <c r="SL105" s="110"/>
      <c r="SM105" s="110"/>
      <c r="SN105" s="110"/>
      <c r="SO105" s="110"/>
      <c r="SP105" s="110"/>
      <c r="SQ105" s="110"/>
      <c r="SR105" s="110"/>
      <c r="SS105" s="110"/>
      <c r="ST105" s="110"/>
      <c r="SU105" s="110"/>
      <c r="SV105" s="110"/>
      <c r="SW105" s="110"/>
      <c r="SX105" s="110"/>
      <c r="SY105" s="110"/>
      <c r="SZ105" s="110"/>
      <c r="TA105" s="110"/>
      <c r="TB105" s="110"/>
    </row>
    <row r="106" spans="1:522" s="10" customFormat="1" ht="18" customHeight="1" x14ac:dyDescent="0.25">
      <c r="A106" s="17"/>
      <c r="B106" s="15"/>
      <c r="C106" s="19"/>
      <c r="E106" s="19"/>
      <c r="F106" s="19"/>
      <c r="I106" s="19"/>
      <c r="J106" s="17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/>
      <c r="BJ106" s="110"/>
      <c r="BK106" s="110"/>
      <c r="BL106" s="110"/>
      <c r="BM106" s="110"/>
      <c r="BN106" s="110"/>
      <c r="BO106" s="110"/>
      <c r="BP106" s="110"/>
      <c r="BQ106" s="110"/>
      <c r="BR106" s="110"/>
      <c r="BS106" s="110"/>
      <c r="BT106" s="110"/>
      <c r="BU106" s="110"/>
      <c r="BV106" s="110"/>
      <c r="BW106" s="110"/>
      <c r="BX106" s="110"/>
      <c r="BY106" s="110"/>
      <c r="BZ106" s="110"/>
      <c r="CA106" s="110"/>
      <c r="CB106" s="110"/>
      <c r="CC106" s="110"/>
      <c r="CD106" s="110"/>
      <c r="CE106" s="110"/>
      <c r="CF106" s="110"/>
      <c r="CG106" s="110"/>
      <c r="CH106" s="110"/>
      <c r="CI106" s="110"/>
      <c r="CJ106" s="110"/>
      <c r="CK106" s="110"/>
      <c r="CL106" s="110"/>
      <c r="CM106" s="110"/>
      <c r="CN106" s="110"/>
      <c r="CO106" s="110"/>
      <c r="CP106" s="110"/>
      <c r="CQ106" s="110"/>
      <c r="CR106" s="110"/>
      <c r="CS106" s="110"/>
      <c r="CT106" s="110"/>
      <c r="CU106" s="110"/>
      <c r="CV106" s="110"/>
      <c r="CW106" s="110"/>
      <c r="CX106" s="110"/>
      <c r="CY106" s="110"/>
      <c r="CZ106" s="110"/>
      <c r="DA106" s="110"/>
      <c r="DB106" s="110"/>
      <c r="DC106" s="110"/>
      <c r="DD106" s="110"/>
      <c r="DE106" s="110"/>
      <c r="DF106" s="110"/>
      <c r="DG106" s="110"/>
      <c r="DH106" s="110"/>
      <c r="DI106" s="110"/>
      <c r="DJ106" s="110"/>
      <c r="DK106" s="110"/>
      <c r="DL106" s="110"/>
      <c r="DM106" s="110"/>
      <c r="DN106" s="110"/>
      <c r="DO106" s="110"/>
      <c r="DP106" s="110"/>
      <c r="DQ106" s="110"/>
      <c r="DR106" s="110"/>
      <c r="DS106" s="110"/>
      <c r="DT106" s="110"/>
      <c r="DU106" s="110"/>
      <c r="DV106" s="110"/>
      <c r="DW106" s="110"/>
      <c r="DX106" s="110"/>
      <c r="DY106" s="110"/>
      <c r="DZ106" s="110"/>
      <c r="EA106" s="110"/>
      <c r="EB106" s="110"/>
      <c r="EC106" s="110"/>
      <c r="ED106" s="110"/>
      <c r="EE106" s="110"/>
      <c r="EF106" s="110"/>
      <c r="EG106" s="110"/>
      <c r="EH106" s="110"/>
      <c r="EI106" s="110"/>
      <c r="EJ106" s="110"/>
      <c r="EK106" s="110"/>
      <c r="EL106" s="110"/>
      <c r="EM106" s="110"/>
      <c r="EN106" s="110"/>
      <c r="EO106" s="110"/>
      <c r="EP106" s="110"/>
      <c r="EQ106" s="110"/>
      <c r="ER106" s="110"/>
      <c r="ES106" s="110"/>
      <c r="ET106" s="110"/>
      <c r="EU106" s="110"/>
      <c r="EV106" s="110"/>
      <c r="EW106" s="110"/>
      <c r="EX106" s="110"/>
      <c r="EY106" s="110"/>
      <c r="EZ106" s="110"/>
      <c r="FA106" s="110"/>
      <c r="FB106" s="110"/>
      <c r="FC106" s="110"/>
      <c r="FD106" s="110"/>
      <c r="FE106" s="110"/>
      <c r="FF106" s="110"/>
      <c r="FG106" s="110"/>
      <c r="FH106" s="110"/>
      <c r="FI106" s="110"/>
      <c r="FJ106" s="110"/>
      <c r="FK106" s="110"/>
      <c r="FL106" s="110"/>
      <c r="FM106" s="110"/>
      <c r="FN106" s="110"/>
      <c r="FO106" s="110"/>
      <c r="FP106" s="110"/>
      <c r="FQ106" s="110"/>
      <c r="FR106" s="110"/>
      <c r="FS106" s="110"/>
      <c r="FT106" s="110"/>
      <c r="FU106" s="110"/>
      <c r="FV106" s="110"/>
      <c r="FW106" s="110"/>
      <c r="FX106" s="110"/>
      <c r="FY106" s="110"/>
      <c r="FZ106" s="110"/>
      <c r="GA106" s="110"/>
      <c r="GB106" s="110"/>
      <c r="GC106" s="110"/>
      <c r="GD106" s="110"/>
      <c r="GE106" s="110"/>
      <c r="GF106" s="110"/>
      <c r="GG106" s="110"/>
      <c r="GH106" s="110"/>
      <c r="GI106" s="110"/>
      <c r="GJ106" s="110"/>
      <c r="GK106" s="110"/>
      <c r="GL106" s="110"/>
      <c r="GM106" s="110"/>
      <c r="GN106" s="110"/>
      <c r="GO106" s="110"/>
      <c r="GP106" s="110"/>
      <c r="GQ106" s="110"/>
      <c r="GR106" s="110"/>
      <c r="GS106" s="110"/>
      <c r="GT106" s="110"/>
      <c r="GU106" s="110"/>
      <c r="GV106" s="110"/>
      <c r="GW106" s="110"/>
      <c r="GX106" s="110"/>
      <c r="GY106" s="110"/>
      <c r="GZ106" s="110"/>
      <c r="HA106" s="110"/>
      <c r="HB106" s="110"/>
      <c r="HC106" s="110"/>
      <c r="HD106" s="110"/>
      <c r="HE106" s="110"/>
      <c r="HF106" s="110"/>
      <c r="HG106" s="110"/>
      <c r="HH106" s="110"/>
      <c r="HI106" s="110"/>
      <c r="HJ106" s="110"/>
      <c r="HK106" s="110"/>
      <c r="HL106" s="110"/>
      <c r="HM106" s="110"/>
      <c r="HN106" s="110"/>
      <c r="HO106" s="110"/>
      <c r="HP106" s="110"/>
      <c r="HQ106" s="110"/>
      <c r="HR106" s="110"/>
      <c r="HS106" s="110"/>
      <c r="HT106" s="110"/>
      <c r="HU106" s="110"/>
      <c r="HV106" s="110"/>
      <c r="HW106" s="110"/>
      <c r="HX106" s="110"/>
      <c r="HY106" s="110"/>
      <c r="HZ106" s="110"/>
      <c r="IA106" s="110"/>
      <c r="IB106" s="110"/>
      <c r="IC106" s="110"/>
      <c r="ID106" s="110"/>
      <c r="IE106" s="110"/>
      <c r="IF106" s="110"/>
      <c r="IG106" s="110"/>
      <c r="IH106" s="110"/>
      <c r="II106" s="110"/>
      <c r="IJ106" s="110"/>
      <c r="IK106" s="110"/>
      <c r="IL106" s="110"/>
      <c r="IM106" s="110"/>
      <c r="IN106" s="110"/>
      <c r="IO106" s="110"/>
      <c r="IP106" s="110"/>
      <c r="IQ106" s="110"/>
      <c r="IR106" s="110"/>
      <c r="IS106" s="110"/>
      <c r="IT106" s="110"/>
      <c r="IU106" s="110"/>
      <c r="IV106" s="110"/>
      <c r="IW106" s="110"/>
      <c r="IX106" s="110"/>
      <c r="IY106" s="110"/>
      <c r="IZ106" s="110"/>
      <c r="JA106" s="110"/>
      <c r="JB106" s="110"/>
      <c r="JC106" s="110"/>
      <c r="JD106" s="110"/>
      <c r="JE106" s="110"/>
      <c r="JF106" s="110"/>
      <c r="JG106" s="110"/>
      <c r="JH106" s="110"/>
      <c r="JI106" s="110"/>
      <c r="JJ106" s="110"/>
      <c r="JK106" s="110"/>
      <c r="JL106" s="110"/>
      <c r="JM106" s="110"/>
      <c r="JN106" s="110"/>
      <c r="JO106" s="110"/>
      <c r="JP106" s="110"/>
      <c r="JQ106" s="110"/>
      <c r="JR106" s="110"/>
      <c r="JS106" s="110"/>
      <c r="JT106" s="110"/>
      <c r="JU106" s="110"/>
      <c r="JV106" s="110"/>
      <c r="JW106" s="110"/>
      <c r="JX106" s="110"/>
      <c r="JY106" s="110"/>
      <c r="JZ106" s="110"/>
      <c r="KA106" s="110"/>
      <c r="KB106" s="110"/>
      <c r="KC106" s="110"/>
      <c r="KD106" s="110"/>
      <c r="KE106" s="110"/>
      <c r="KF106" s="110"/>
      <c r="KG106" s="110"/>
      <c r="KH106" s="110"/>
      <c r="KI106" s="110"/>
      <c r="KJ106" s="110"/>
      <c r="KK106" s="110"/>
      <c r="KL106" s="110"/>
      <c r="KM106" s="110"/>
      <c r="KN106" s="110"/>
      <c r="KO106" s="110"/>
      <c r="KP106" s="110"/>
      <c r="KQ106" s="110"/>
      <c r="KR106" s="110"/>
      <c r="KS106" s="110"/>
      <c r="KT106" s="110"/>
      <c r="KU106" s="110"/>
      <c r="KV106" s="110"/>
      <c r="KW106" s="110"/>
      <c r="KX106" s="110"/>
      <c r="KY106" s="110"/>
      <c r="KZ106" s="110"/>
      <c r="LA106" s="110"/>
      <c r="LB106" s="110"/>
      <c r="LC106" s="110"/>
      <c r="LD106" s="110"/>
      <c r="LE106" s="110"/>
      <c r="LF106" s="110"/>
      <c r="LG106" s="110"/>
      <c r="LH106" s="110"/>
      <c r="LI106" s="110"/>
      <c r="LJ106" s="110"/>
      <c r="LK106" s="110"/>
      <c r="LL106" s="110"/>
      <c r="LM106" s="110"/>
      <c r="LN106" s="110"/>
      <c r="LO106" s="110"/>
      <c r="LP106" s="110"/>
      <c r="LQ106" s="110"/>
      <c r="LR106" s="110"/>
      <c r="LS106" s="110"/>
      <c r="LT106" s="110"/>
      <c r="LU106" s="110"/>
      <c r="LV106" s="110"/>
      <c r="LW106" s="110"/>
      <c r="LX106" s="110"/>
      <c r="LY106" s="110"/>
      <c r="LZ106" s="110"/>
      <c r="MA106" s="110"/>
      <c r="MB106" s="110"/>
      <c r="MC106" s="110"/>
      <c r="MD106" s="110"/>
      <c r="ME106" s="110"/>
      <c r="MF106" s="110"/>
      <c r="MG106" s="110"/>
      <c r="MH106" s="110"/>
      <c r="MI106" s="110"/>
      <c r="MJ106" s="110"/>
      <c r="MK106" s="110"/>
      <c r="ML106" s="110"/>
      <c r="MM106" s="110"/>
      <c r="MN106" s="110"/>
      <c r="MO106" s="110"/>
      <c r="MP106" s="110"/>
      <c r="MQ106" s="110"/>
      <c r="MR106" s="110"/>
      <c r="MS106" s="110"/>
      <c r="MT106" s="110"/>
      <c r="MU106" s="110"/>
      <c r="MV106" s="110"/>
      <c r="MW106" s="110"/>
      <c r="MX106" s="110"/>
      <c r="MY106" s="110"/>
      <c r="MZ106" s="110"/>
      <c r="NA106" s="110"/>
      <c r="NB106" s="110"/>
      <c r="NC106" s="110"/>
      <c r="ND106" s="110"/>
      <c r="NE106" s="110"/>
      <c r="NF106" s="110"/>
      <c r="NG106" s="110"/>
      <c r="NH106" s="110"/>
      <c r="NI106" s="110"/>
      <c r="NJ106" s="110"/>
      <c r="NK106" s="110"/>
      <c r="NL106" s="110"/>
      <c r="NM106" s="110"/>
      <c r="NN106" s="110"/>
      <c r="NO106" s="110"/>
      <c r="NP106" s="110"/>
      <c r="NQ106" s="110"/>
      <c r="NR106" s="110"/>
      <c r="NS106" s="110"/>
      <c r="NT106" s="110"/>
      <c r="NU106" s="110"/>
      <c r="NV106" s="110"/>
      <c r="NW106" s="110"/>
      <c r="NX106" s="110"/>
      <c r="NY106" s="110"/>
      <c r="NZ106" s="110"/>
      <c r="OA106" s="110"/>
      <c r="OB106" s="110"/>
      <c r="OC106" s="110"/>
      <c r="OD106" s="110"/>
      <c r="OE106" s="110"/>
      <c r="OF106" s="110"/>
      <c r="OG106" s="110"/>
      <c r="OH106" s="110"/>
      <c r="OI106" s="110"/>
      <c r="OJ106" s="110"/>
      <c r="OK106" s="110"/>
      <c r="OL106" s="110"/>
      <c r="OM106" s="110"/>
      <c r="ON106" s="110"/>
      <c r="OO106" s="110"/>
      <c r="OP106" s="110"/>
      <c r="OQ106" s="110"/>
      <c r="OR106" s="110"/>
      <c r="OS106" s="110"/>
      <c r="OT106" s="110"/>
      <c r="OU106" s="110"/>
      <c r="OV106" s="110"/>
      <c r="OW106" s="110"/>
      <c r="OX106" s="110"/>
      <c r="OY106" s="110"/>
      <c r="OZ106" s="110"/>
      <c r="PA106" s="110"/>
      <c r="PB106" s="110"/>
      <c r="PC106" s="110"/>
      <c r="PD106" s="110"/>
      <c r="PE106" s="110"/>
      <c r="PF106" s="110"/>
      <c r="PG106" s="110"/>
      <c r="PH106" s="110"/>
      <c r="PI106" s="110"/>
      <c r="PJ106" s="110"/>
      <c r="PK106" s="110"/>
      <c r="PL106" s="110"/>
      <c r="PM106" s="110"/>
      <c r="PN106" s="110"/>
      <c r="PO106" s="110"/>
      <c r="PP106" s="110"/>
      <c r="PQ106" s="110"/>
      <c r="PR106" s="110"/>
      <c r="PS106" s="110"/>
      <c r="PT106" s="110"/>
      <c r="PU106" s="110"/>
      <c r="PV106" s="110"/>
      <c r="PW106" s="110"/>
      <c r="PX106" s="110"/>
      <c r="PY106" s="110"/>
      <c r="PZ106" s="110"/>
      <c r="QA106" s="110"/>
      <c r="QB106" s="110"/>
      <c r="QC106" s="110"/>
      <c r="QD106" s="110"/>
      <c r="QE106" s="110"/>
      <c r="QF106" s="110"/>
      <c r="QG106" s="110"/>
      <c r="QH106" s="110"/>
      <c r="QI106" s="110"/>
      <c r="QJ106" s="110"/>
      <c r="QK106" s="110"/>
      <c r="QL106" s="110"/>
      <c r="QM106" s="110"/>
      <c r="QN106" s="110"/>
      <c r="QO106" s="110"/>
      <c r="QP106" s="110"/>
      <c r="QQ106" s="110"/>
      <c r="QR106" s="110"/>
      <c r="QS106" s="110"/>
      <c r="QT106" s="110"/>
      <c r="QU106" s="110"/>
      <c r="QV106" s="110"/>
      <c r="QW106" s="110"/>
      <c r="QX106" s="110"/>
      <c r="QY106" s="110"/>
      <c r="QZ106" s="110"/>
      <c r="RA106" s="110"/>
      <c r="RB106" s="110"/>
      <c r="RC106" s="110"/>
      <c r="RD106" s="110"/>
      <c r="RE106" s="110"/>
      <c r="RF106" s="110"/>
      <c r="RG106" s="110"/>
      <c r="RH106" s="110"/>
      <c r="RI106" s="110"/>
      <c r="RJ106" s="110"/>
      <c r="RK106" s="110"/>
      <c r="RL106" s="110"/>
      <c r="RM106" s="110"/>
      <c r="RN106" s="110"/>
      <c r="RO106" s="110"/>
      <c r="RP106" s="110"/>
      <c r="RQ106" s="110"/>
      <c r="RR106" s="110"/>
      <c r="RS106" s="110"/>
      <c r="RT106" s="110"/>
      <c r="RU106" s="110"/>
      <c r="RV106" s="110"/>
      <c r="RW106" s="110"/>
      <c r="RX106" s="110"/>
      <c r="RY106" s="110"/>
      <c r="RZ106" s="110"/>
      <c r="SA106" s="110"/>
      <c r="SB106" s="110"/>
      <c r="SC106" s="110"/>
      <c r="SD106" s="110"/>
      <c r="SE106" s="110"/>
      <c r="SF106" s="110"/>
      <c r="SG106" s="110"/>
      <c r="SH106" s="110"/>
      <c r="SI106" s="110"/>
      <c r="SJ106" s="110"/>
      <c r="SK106" s="110"/>
      <c r="SL106" s="110"/>
      <c r="SM106" s="110"/>
      <c r="SN106" s="110"/>
      <c r="SO106" s="110"/>
      <c r="SP106" s="110"/>
      <c r="SQ106" s="110"/>
      <c r="SR106" s="110"/>
      <c r="SS106" s="110"/>
      <c r="ST106" s="110"/>
      <c r="SU106" s="110"/>
      <c r="SV106" s="110"/>
      <c r="SW106" s="110"/>
      <c r="SX106" s="110"/>
      <c r="SY106" s="110"/>
      <c r="SZ106" s="110"/>
      <c r="TA106" s="110"/>
      <c r="TB106" s="110"/>
    </row>
    <row r="107" spans="1:522" s="10" customFormat="1" ht="18" customHeight="1" x14ac:dyDescent="0.25">
      <c r="A107" s="17"/>
      <c r="B107" s="15"/>
      <c r="C107" s="19"/>
      <c r="E107" s="19"/>
      <c r="F107" s="19"/>
      <c r="I107" s="19"/>
      <c r="J107" s="17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/>
      <c r="BJ107" s="110"/>
      <c r="BK107" s="110"/>
      <c r="BL107" s="110"/>
      <c r="BM107" s="110"/>
      <c r="BN107" s="110"/>
      <c r="BO107" s="110"/>
      <c r="BP107" s="110"/>
      <c r="BQ107" s="110"/>
      <c r="BR107" s="110"/>
      <c r="BS107" s="110"/>
      <c r="BT107" s="110"/>
      <c r="BU107" s="110"/>
      <c r="BV107" s="110"/>
      <c r="BW107" s="110"/>
      <c r="BX107" s="110"/>
      <c r="BY107" s="110"/>
      <c r="BZ107" s="110"/>
      <c r="CA107" s="110"/>
      <c r="CB107" s="110"/>
      <c r="CC107" s="110"/>
      <c r="CD107" s="110"/>
      <c r="CE107" s="110"/>
      <c r="CF107" s="110"/>
      <c r="CG107" s="110"/>
      <c r="CH107" s="110"/>
      <c r="CI107" s="110"/>
      <c r="CJ107" s="110"/>
      <c r="CK107" s="110"/>
      <c r="CL107" s="110"/>
      <c r="CM107" s="110"/>
      <c r="CN107" s="110"/>
      <c r="CO107" s="110"/>
      <c r="CP107" s="110"/>
      <c r="CQ107" s="110"/>
      <c r="CR107" s="110"/>
      <c r="CS107" s="110"/>
      <c r="CT107" s="110"/>
      <c r="CU107" s="110"/>
      <c r="CV107" s="110"/>
      <c r="CW107" s="110"/>
      <c r="CX107" s="110"/>
      <c r="CY107" s="110"/>
      <c r="CZ107" s="110"/>
      <c r="DA107" s="110"/>
      <c r="DB107" s="110"/>
      <c r="DC107" s="110"/>
      <c r="DD107" s="110"/>
      <c r="DE107" s="110"/>
      <c r="DF107" s="110"/>
      <c r="DG107" s="110"/>
      <c r="DH107" s="110"/>
      <c r="DI107" s="110"/>
      <c r="DJ107" s="110"/>
      <c r="DK107" s="110"/>
      <c r="DL107" s="110"/>
      <c r="DM107" s="110"/>
      <c r="DN107" s="110"/>
      <c r="DO107" s="110"/>
      <c r="DP107" s="110"/>
      <c r="DQ107" s="110"/>
      <c r="DR107" s="110"/>
      <c r="DS107" s="110"/>
      <c r="DT107" s="110"/>
      <c r="DU107" s="110"/>
      <c r="DV107" s="110"/>
      <c r="DW107" s="110"/>
      <c r="DX107" s="110"/>
      <c r="DY107" s="110"/>
      <c r="DZ107" s="110"/>
      <c r="EA107" s="110"/>
      <c r="EB107" s="110"/>
      <c r="EC107" s="110"/>
      <c r="ED107" s="110"/>
      <c r="EE107" s="110"/>
      <c r="EF107" s="110"/>
      <c r="EG107" s="110"/>
      <c r="EH107" s="110"/>
      <c r="EI107" s="110"/>
      <c r="EJ107" s="110"/>
      <c r="EK107" s="110"/>
      <c r="EL107" s="110"/>
      <c r="EM107" s="110"/>
      <c r="EN107" s="110"/>
      <c r="EO107" s="110"/>
      <c r="EP107" s="110"/>
      <c r="EQ107" s="110"/>
      <c r="ER107" s="110"/>
      <c r="ES107" s="110"/>
      <c r="ET107" s="110"/>
      <c r="EU107" s="110"/>
      <c r="EV107" s="110"/>
      <c r="EW107" s="110"/>
      <c r="EX107" s="110"/>
      <c r="EY107" s="110"/>
      <c r="EZ107" s="110"/>
      <c r="FA107" s="110"/>
      <c r="FB107" s="110"/>
      <c r="FC107" s="110"/>
      <c r="FD107" s="110"/>
      <c r="FE107" s="110"/>
      <c r="FF107" s="110"/>
      <c r="FG107" s="110"/>
      <c r="FH107" s="110"/>
      <c r="FI107" s="110"/>
      <c r="FJ107" s="110"/>
      <c r="FK107" s="110"/>
      <c r="FL107" s="110"/>
      <c r="FM107" s="110"/>
      <c r="FN107" s="110"/>
      <c r="FO107" s="110"/>
      <c r="FP107" s="110"/>
      <c r="FQ107" s="110"/>
      <c r="FR107" s="110"/>
      <c r="FS107" s="110"/>
      <c r="FT107" s="110"/>
      <c r="FU107" s="110"/>
      <c r="FV107" s="110"/>
      <c r="FW107" s="110"/>
      <c r="FX107" s="110"/>
      <c r="FY107" s="110"/>
      <c r="FZ107" s="110"/>
      <c r="GA107" s="110"/>
      <c r="GB107" s="110"/>
      <c r="GC107" s="110"/>
      <c r="GD107" s="110"/>
      <c r="GE107" s="110"/>
      <c r="GF107" s="110"/>
      <c r="GG107" s="110"/>
      <c r="GH107" s="110"/>
      <c r="GI107" s="110"/>
      <c r="GJ107" s="110"/>
      <c r="GK107" s="110"/>
      <c r="GL107" s="110"/>
      <c r="GM107" s="110"/>
      <c r="GN107" s="110"/>
      <c r="GO107" s="110"/>
      <c r="GP107" s="110"/>
      <c r="GQ107" s="110"/>
      <c r="GR107" s="110"/>
      <c r="GS107" s="110"/>
      <c r="GT107" s="110"/>
      <c r="GU107" s="110"/>
      <c r="GV107" s="110"/>
      <c r="GW107" s="110"/>
      <c r="GX107" s="110"/>
      <c r="GY107" s="110"/>
      <c r="GZ107" s="110"/>
      <c r="HA107" s="110"/>
      <c r="HB107" s="110"/>
      <c r="HC107" s="110"/>
      <c r="HD107" s="110"/>
      <c r="HE107" s="110"/>
      <c r="HF107" s="110"/>
      <c r="HG107" s="110"/>
      <c r="HH107" s="110"/>
      <c r="HI107" s="110"/>
      <c r="HJ107" s="110"/>
      <c r="HK107" s="110"/>
      <c r="HL107" s="110"/>
      <c r="HM107" s="110"/>
      <c r="HN107" s="110"/>
      <c r="HO107" s="110"/>
      <c r="HP107" s="110"/>
      <c r="HQ107" s="110"/>
      <c r="HR107" s="110"/>
      <c r="HS107" s="110"/>
      <c r="HT107" s="110"/>
      <c r="HU107" s="110"/>
      <c r="HV107" s="110"/>
      <c r="HW107" s="110"/>
      <c r="HX107" s="110"/>
      <c r="HY107" s="110"/>
      <c r="HZ107" s="110"/>
      <c r="IA107" s="110"/>
      <c r="IB107" s="110"/>
      <c r="IC107" s="110"/>
      <c r="ID107" s="110"/>
      <c r="IE107" s="110"/>
      <c r="IF107" s="110"/>
      <c r="IG107" s="110"/>
      <c r="IH107" s="110"/>
      <c r="II107" s="110"/>
      <c r="IJ107" s="110"/>
      <c r="IK107" s="110"/>
      <c r="IL107" s="110"/>
      <c r="IM107" s="110"/>
      <c r="IN107" s="110"/>
      <c r="IO107" s="110"/>
      <c r="IP107" s="110"/>
      <c r="IQ107" s="110"/>
      <c r="IR107" s="110"/>
      <c r="IS107" s="110"/>
      <c r="IT107" s="110"/>
      <c r="IU107" s="110"/>
      <c r="IV107" s="110"/>
      <c r="IW107" s="110"/>
      <c r="IX107" s="110"/>
      <c r="IY107" s="110"/>
      <c r="IZ107" s="110"/>
      <c r="JA107" s="110"/>
      <c r="JB107" s="110"/>
      <c r="JC107" s="110"/>
      <c r="JD107" s="110"/>
      <c r="JE107" s="110"/>
      <c r="JF107" s="110"/>
      <c r="JG107" s="110"/>
      <c r="JH107" s="110"/>
      <c r="JI107" s="110"/>
      <c r="JJ107" s="110"/>
      <c r="JK107" s="110"/>
      <c r="JL107" s="110"/>
      <c r="JM107" s="110"/>
      <c r="JN107" s="110"/>
      <c r="JO107" s="110"/>
      <c r="JP107" s="110"/>
      <c r="JQ107" s="110"/>
      <c r="JR107" s="110"/>
      <c r="JS107" s="110"/>
      <c r="JT107" s="110"/>
      <c r="JU107" s="110"/>
      <c r="JV107" s="110"/>
      <c r="JW107" s="110"/>
      <c r="JX107" s="110"/>
      <c r="JY107" s="110"/>
      <c r="JZ107" s="110"/>
      <c r="KA107" s="110"/>
      <c r="KB107" s="110"/>
      <c r="KC107" s="110"/>
      <c r="KD107" s="110"/>
      <c r="KE107" s="110"/>
      <c r="KF107" s="110"/>
      <c r="KG107" s="110"/>
      <c r="KH107" s="110"/>
      <c r="KI107" s="110"/>
      <c r="KJ107" s="110"/>
      <c r="KK107" s="110"/>
      <c r="KL107" s="110"/>
      <c r="KM107" s="110"/>
      <c r="KN107" s="110"/>
      <c r="KO107" s="110"/>
      <c r="KP107" s="110"/>
      <c r="KQ107" s="110"/>
      <c r="KR107" s="110"/>
      <c r="KS107" s="110"/>
      <c r="KT107" s="110"/>
      <c r="KU107" s="110"/>
      <c r="KV107" s="110"/>
      <c r="KW107" s="110"/>
      <c r="KX107" s="110"/>
      <c r="KY107" s="110"/>
      <c r="KZ107" s="110"/>
      <c r="LA107" s="110"/>
      <c r="LB107" s="110"/>
      <c r="LC107" s="110"/>
      <c r="LD107" s="110"/>
      <c r="LE107" s="110"/>
      <c r="LF107" s="110"/>
      <c r="LG107" s="110"/>
      <c r="LH107" s="110"/>
      <c r="LI107" s="110"/>
      <c r="LJ107" s="110"/>
      <c r="LK107" s="110"/>
      <c r="LL107" s="110"/>
      <c r="LM107" s="110"/>
      <c r="LN107" s="110"/>
      <c r="LO107" s="110"/>
      <c r="LP107" s="110"/>
      <c r="LQ107" s="110"/>
      <c r="LR107" s="110"/>
      <c r="LS107" s="110"/>
      <c r="LT107" s="110"/>
      <c r="LU107" s="110"/>
      <c r="LV107" s="110"/>
      <c r="LW107" s="110"/>
      <c r="LX107" s="110"/>
      <c r="LY107" s="110"/>
      <c r="LZ107" s="110"/>
      <c r="MA107" s="110"/>
      <c r="MB107" s="110"/>
      <c r="MC107" s="110"/>
      <c r="MD107" s="110"/>
      <c r="ME107" s="110"/>
      <c r="MF107" s="110"/>
      <c r="MG107" s="110"/>
      <c r="MH107" s="110"/>
      <c r="MI107" s="110"/>
      <c r="MJ107" s="110"/>
      <c r="MK107" s="110"/>
      <c r="ML107" s="110"/>
      <c r="MM107" s="110"/>
      <c r="MN107" s="110"/>
      <c r="MO107" s="110"/>
      <c r="MP107" s="110"/>
      <c r="MQ107" s="110"/>
      <c r="MR107" s="110"/>
      <c r="MS107" s="110"/>
      <c r="MT107" s="110"/>
      <c r="MU107" s="110"/>
      <c r="MV107" s="110"/>
      <c r="MW107" s="110"/>
      <c r="MX107" s="110"/>
      <c r="MY107" s="110"/>
      <c r="MZ107" s="110"/>
      <c r="NA107" s="110"/>
      <c r="NB107" s="110"/>
      <c r="NC107" s="110"/>
      <c r="ND107" s="110"/>
      <c r="NE107" s="110"/>
      <c r="NF107" s="110"/>
      <c r="NG107" s="110"/>
      <c r="NH107" s="110"/>
      <c r="NI107" s="110"/>
      <c r="NJ107" s="110"/>
      <c r="NK107" s="110"/>
      <c r="NL107" s="110"/>
      <c r="NM107" s="110"/>
      <c r="NN107" s="110"/>
      <c r="NO107" s="110"/>
      <c r="NP107" s="110"/>
      <c r="NQ107" s="110"/>
      <c r="NR107" s="110"/>
      <c r="NS107" s="110"/>
      <c r="NT107" s="110"/>
      <c r="NU107" s="110"/>
      <c r="NV107" s="110"/>
      <c r="NW107" s="110"/>
      <c r="NX107" s="110"/>
      <c r="NY107" s="110"/>
      <c r="NZ107" s="110"/>
      <c r="OA107" s="110"/>
      <c r="OB107" s="110"/>
      <c r="OC107" s="110"/>
      <c r="OD107" s="110"/>
      <c r="OE107" s="110"/>
      <c r="OF107" s="110"/>
      <c r="OG107" s="110"/>
      <c r="OH107" s="110"/>
      <c r="OI107" s="110"/>
      <c r="OJ107" s="110"/>
      <c r="OK107" s="110"/>
      <c r="OL107" s="110"/>
      <c r="OM107" s="110"/>
      <c r="ON107" s="110"/>
      <c r="OO107" s="110"/>
      <c r="OP107" s="110"/>
      <c r="OQ107" s="110"/>
      <c r="OR107" s="110"/>
      <c r="OS107" s="110"/>
      <c r="OT107" s="110"/>
      <c r="OU107" s="110"/>
      <c r="OV107" s="110"/>
      <c r="OW107" s="110"/>
      <c r="OX107" s="110"/>
      <c r="OY107" s="110"/>
      <c r="OZ107" s="110"/>
      <c r="PA107" s="110"/>
      <c r="PB107" s="110"/>
      <c r="PC107" s="110"/>
      <c r="PD107" s="110"/>
      <c r="PE107" s="110"/>
      <c r="PF107" s="110"/>
      <c r="PG107" s="110"/>
      <c r="PH107" s="110"/>
      <c r="PI107" s="110"/>
      <c r="PJ107" s="110"/>
      <c r="PK107" s="110"/>
      <c r="PL107" s="110"/>
      <c r="PM107" s="110"/>
      <c r="PN107" s="110"/>
      <c r="PO107" s="110"/>
      <c r="PP107" s="110"/>
      <c r="PQ107" s="110"/>
      <c r="PR107" s="110"/>
      <c r="PS107" s="110"/>
      <c r="PT107" s="110"/>
      <c r="PU107" s="110"/>
      <c r="PV107" s="110"/>
      <c r="PW107" s="110"/>
      <c r="PX107" s="110"/>
      <c r="PY107" s="110"/>
      <c r="PZ107" s="110"/>
      <c r="QA107" s="110"/>
      <c r="QB107" s="110"/>
      <c r="QC107" s="110"/>
      <c r="QD107" s="110"/>
      <c r="QE107" s="110"/>
      <c r="QF107" s="110"/>
      <c r="QG107" s="110"/>
      <c r="QH107" s="110"/>
      <c r="QI107" s="110"/>
      <c r="QJ107" s="110"/>
      <c r="QK107" s="110"/>
      <c r="QL107" s="110"/>
      <c r="QM107" s="110"/>
      <c r="QN107" s="110"/>
      <c r="QO107" s="110"/>
      <c r="QP107" s="110"/>
      <c r="QQ107" s="110"/>
      <c r="QR107" s="110"/>
      <c r="QS107" s="110"/>
      <c r="QT107" s="110"/>
      <c r="QU107" s="110"/>
      <c r="QV107" s="110"/>
      <c r="QW107" s="110"/>
      <c r="QX107" s="110"/>
      <c r="QY107" s="110"/>
      <c r="QZ107" s="110"/>
      <c r="RA107" s="110"/>
      <c r="RB107" s="110"/>
      <c r="RC107" s="110"/>
      <c r="RD107" s="110"/>
      <c r="RE107" s="110"/>
      <c r="RF107" s="110"/>
      <c r="RG107" s="110"/>
      <c r="RH107" s="110"/>
      <c r="RI107" s="110"/>
      <c r="RJ107" s="110"/>
      <c r="RK107" s="110"/>
      <c r="RL107" s="110"/>
      <c r="RM107" s="110"/>
      <c r="RN107" s="110"/>
      <c r="RO107" s="110"/>
      <c r="RP107" s="110"/>
      <c r="RQ107" s="110"/>
      <c r="RR107" s="110"/>
      <c r="RS107" s="110"/>
      <c r="RT107" s="110"/>
      <c r="RU107" s="110"/>
      <c r="RV107" s="110"/>
      <c r="RW107" s="110"/>
      <c r="RX107" s="110"/>
      <c r="RY107" s="110"/>
      <c r="RZ107" s="110"/>
      <c r="SA107" s="110"/>
      <c r="SB107" s="110"/>
      <c r="SC107" s="110"/>
      <c r="SD107" s="110"/>
      <c r="SE107" s="110"/>
      <c r="SF107" s="110"/>
      <c r="SG107" s="110"/>
      <c r="SH107" s="110"/>
      <c r="SI107" s="110"/>
      <c r="SJ107" s="110"/>
      <c r="SK107" s="110"/>
      <c r="SL107" s="110"/>
      <c r="SM107" s="110"/>
      <c r="SN107" s="110"/>
      <c r="SO107" s="110"/>
      <c r="SP107" s="110"/>
      <c r="SQ107" s="110"/>
      <c r="SR107" s="110"/>
      <c r="SS107" s="110"/>
      <c r="ST107" s="110"/>
      <c r="SU107" s="110"/>
      <c r="SV107" s="110"/>
      <c r="SW107" s="110"/>
      <c r="SX107" s="110"/>
      <c r="SY107" s="110"/>
      <c r="SZ107" s="110"/>
      <c r="TA107" s="110"/>
      <c r="TB107" s="110"/>
    </row>
    <row r="108" spans="1:522" s="10" customFormat="1" ht="18" customHeight="1" x14ac:dyDescent="0.25">
      <c r="A108" s="17"/>
      <c r="B108" s="15"/>
      <c r="C108" s="19"/>
      <c r="E108" s="19"/>
      <c r="F108" s="19"/>
      <c r="I108" s="19"/>
      <c r="J108" s="17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/>
      <c r="BJ108" s="110"/>
      <c r="BK108" s="110"/>
      <c r="BL108" s="110"/>
      <c r="BM108" s="110"/>
      <c r="BN108" s="110"/>
      <c r="BO108" s="110"/>
      <c r="BP108" s="110"/>
      <c r="BQ108" s="110"/>
      <c r="BR108" s="110"/>
      <c r="BS108" s="110"/>
      <c r="BT108" s="110"/>
      <c r="BU108" s="110"/>
      <c r="BV108" s="110"/>
      <c r="BW108" s="110"/>
      <c r="BX108" s="110"/>
      <c r="BY108" s="110"/>
      <c r="BZ108" s="110"/>
      <c r="CA108" s="110"/>
      <c r="CB108" s="110"/>
      <c r="CC108" s="110"/>
      <c r="CD108" s="110"/>
      <c r="CE108" s="110"/>
      <c r="CF108" s="110"/>
      <c r="CG108" s="110"/>
      <c r="CH108" s="110"/>
      <c r="CI108" s="110"/>
      <c r="CJ108" s="110"/>
      <c r="CK108" s="110"/>
      <c r="CL108" s="110"/>
      <c r="CM108" s="110"/>
      <c r="CN108" s="110"/>
      <c r="CO108" s="110"/>
      <c r="CP108" s="110"/>
      <c r="CQ108" s="110"/>
      <c r="CR108" s="110"/>
      <c r="CS108" s="110"/>
      <c r="CT108" s="110"/>
      <c r="CU108" s="110"/>
      <c r="CV108" s="110"/>
      <c r="CW108" s="110"/>
      <c r="CX108" s="110"/>
      <c r="CY108" s="110"/>
      <c r="CZ108" s="110"/>
      <c r="DA108" s="110"/>
      <c r="DB108" s="110"/>
      <c r="DC108" s="110"/>
      <c r="DD108" s="110"/>
      <c r="DE108" s="110"/>
      <c r="DF108" s="110"/>
      <c r="DG108" s="110"/>
      <c r="DH108" s="110"/>
      <c r="DI108" s="110"/>
      <c r="DJ108" s="110"/>
      <c r="DK108" s="110"/>
      <c r="DL108" s="110"/>
      <c r="DM108" s="110"/>
      <c r="DN108" s="110"/>
      <c r="DO108" s="110"/>
      <c r="DP108" s="110"/>
      <c r="DQ108" s="110"/>
      <c r="DR108" s="110"/>
      <c r="DS108" s="110"/>
      <c r="DT108" s="110"/>
      <c r="DU108" s="110"/>
      <c r="DV108" s="110"/>
      <c r="DW108" s="110"/>
      <c r="DX108" s="110"/>
      <c r="DY108" s="110"/>
      <c r="DZ108" s="110"/>
      <c r="EA108" s="110"/>
      <c r="EB108" s="110"/>
      <c r="EC108" s="110"/>
      <c r="ED108" s="110"/>
      <c r="EE108" s="110"/>
      <c r="EF108" s="110"/>
      <c r="EG108" s="110"/>
      <c r="EH108" s="110"/>
      <c r="EI108" s="110"/>
      <c r="EJ108" s="110"/>
      <c r="EK108" s="110"/>
      <c r="EL108" s="110"/>
      <c r="EM108" s="110"/>
      <c r="EN108" s="110"/>
      <c r="EO108" s="110"/>
      <c r="EP108" s="110"/>
      <c r="EQ108" s="110"/>
      <c r="ER108" s="110"/>
      <c r="ES108" s="110"/>
      <c r="ET108" s="110"/>
      <c r="EU108" s="110"/>
      <c r="EV108" s="110"/>
      <c r="EW108" s="110"/>
      <c r="EX108" s="110"/>
      <c r="EY108" s="110"/>
      <c r="EZ108" s="110"/>
      <c r="FA108" s="110"/>
      <c r="FB108" s="110"/>
      <c r="FC108" s="110"/>
      <c r="FD108" s="110"/>
      <c r="FE108" s="110"/>
      <c r="FF108" s="110"/>
      <c r="FG108" s="110"/>
      <c r="FH108" s="110"/>
      <c r="FI108" s="110"/>
      <c r="FJ108" s="110"/>
      <c r="FK108" s="110"/>
      <c r="FL108" s="110"/>
      <c r="FM108" s="110"/>
      <c r="FN108" s="110"/>
      <c r="FO108" s="110"/>
      <c r="FP108" s="110"/>
      <c r="FQ108" s="110"/>
      <c r="FR108" s="110"/>
      <c r="FS108" s="110"/>
      <c r="FT108" s="110"/>
      <c r="FU108" s="110"/>
      <c r="FV108" s="110"/>
      <c r="FW108" s="110"/>
      <c r="FX108" s="110"/>
      <c r="FY108" s="110"/>
      <c r="FZ108" s="110"/>
      <c r="GA108" s="110"/>
      <c r="GB108" s="110"/>
      <c r="GC108" s="110"/>
      <c r="GD108" s="110"/>
      <c r="GE108" s="110"/>
      <c r="GF108" s="110"/>
      <c r="GG108" s="110"/>
      <c r="GH108" s="110"/>
      <c r="GI108" s="110"/>
      <c r="GJ108" s="110"/>
      <c r="GK108" s="110"/>
      <c r="GL108" s="110"/>
      <c r="GM108" s="110"/>
      <c r="GN108" s="110"/>
      <c r="GO108" s="110"/>
      <c r="GP108" s="110"/>
      <c r="GQ108" s="110"/>
      <c r="GR108" s="110"/>
      <c r="GS108" s="110"/>
      <c r="GT108" s="110"/>
      <c r="GU108" s="110"/>
      <c r="GV108" s="110"/>
      <c r="GW108" s="110"/>
      <c r="GX108" s="110"/>
      <c r="GY108" s="110"/>
      <c r="GZ108" s="110"/>
      <c r="HA108" s="110"/>
      <c r="HB108" s="110"/>
      <c r="HC108" s="110"/>
      <c r="HD108" s="110"/>
      <c r="HE108" s="110"/>
      <c r="HF108" s="110"/>
      <c r="HG108" s="110"/>
      <c r="HH108" s="110"/>
      <c r="HI108" s="110"/>
      <c r="HJ108" s="110"/>
      <c r="HK108" s="110"/>
      <c r="HL108" s="110"/>
      <c r="HM108" s="110"/>
      <c r="HN108" s="110"/>
      <c r="HO108" s="110"/>
      <c r="HP108" s="110"/>
      <c r="HQ108" s="110"/>
      <c r="HR108" s="110"/>
      <c r="HS108" s="110"/>
      <c r="HT108" s="110"/>
      <c r="HU108" s="110"/>
      <c r="HV108" s="110"/>
      <c r="HW108" s="110"/>
      <c r="HX108" s="110"/>
      <c r="HY108" s="110"/>
      <c r="HZ108" s="110"/>
      <c r="IA108" s="110"/>
      <c r="IB108" s="110"/>
      <c r="IC108" s="110"/>
      <c r="ID108" s="110"/>
      <c r="IE108" s="110"/>
      <c r="IF108" s="110"/>
      <c r="IG108" s="110"/>
      <c r="IH108" s="110"/>
      <c r="II108" s="110"/>
      <c r="IJ108" s="110"/>
      <c r="IK108" s="110"/>
      <c r="IL108" s="110"/>
      <c r="IM108" s="110"/>
      <c r="IN108" s="110"/>
      <c r="IO108" s="110"/>
      <c r="IP108" s="110"/>
      <c r="IQ108" s="110"/>
      <c r="IR108" s="110"/>
      <c r="IS108" s="110"/>
      <c r="IT108" s="110"/>
      <c r="IU108" s="110"/>
      <c r="IV108" s="110"/>
      <c r="IW108" s="110"/>
      <c r="IX108" s="110"/>
      <c r="IY108" s="110"/>
      <c r="IZ108" s="110"/>
      <c r="JA108" s="110"/>
      <c r="JB108" s="110"/>
      <c r="JC108" s="110"/>
      <c r="JD108" s="110"/>
      <c r="JE108" s="110"/>
      <c r="JF108" s="110"/>
      <c r="JG108" s="110"/>
      <c r="JH108" s="110"/>
      <c r="JI108" s="110"/>
      <c r="JJ108" s="110"/>
      <c r="JK108" s="110"/>
      <c r="JL108" s="110"/>
      <c r="JM108" s="110"/>
      <c r="JN108" s="110"/>
      <c r="JO108" s="110"/>
      <c r="JP108" s="110"/>
      <c r="JQ108" s="110"/>
      <c r="JR108" s="110"/>
      <c r="JS108" s="110"/>
      <c r="JT108" s="110"/>
      <c r="JU108" s="110"/>
      <c r="JV108" s="110"/>
      <c r="JW108" s="110"/>
      <c r="JX108" s="110"/>
      <c r="JY108" s="110"/>
      <c r="JZ108" s="110"/>
      <c r="KA108" s="110"/>
      <c r="KB108" s="110"/>
      <c r="KC108" s="110"/>
      <c r="KD108" s="110"/>
      <c r="KE108" s="110"/>
      <c r="KF108" s="110"/>
      <c r="KG108" s="110"/>
      <c r="KH108" s="110"/>
      <c r="KI108" s="110"/>
      <c r="KJ108" s="110"/>
      <c r="KK108" s="110"/>
      <c r="KL108" s="110"/>
      <c r="KM108" s="110"/>
      <c r="KN108" s="110"/>
      <c r="KO108" s="110"/>
      <c r="KP108" s="110"/>
      <c r="KQ108" s="110"/>
      <c r="KR108" s="110"/>
      <c r="KS108" s="110"/>
      <c r="KT108" s="110"/>
      <c r="KU108" s="110"/>
      <c r="KV108" s="110"/>
      <c r="KW108" s="110"/>
      <c r="KX108" s="110"/>
      <c r="KY108" s="110"/>
      <c r="KZ108" s="110"/>
      <c r="LA108" s="110"/>
      <c r="LB108" s="110"/>
      <c r="LC108" s="110"/>
      <c r="LD108" s="110"/>
      <c r="LE108" s="110"/>
      <c r="LF108" s="110"/>
      <c r="LG108" s="110"/>
      <c r="LH108" s="110"/>
      <c r="LI108" s="110"/>
      <c r="LJ108" s="110"/>
      <c r="LK108" s="110"/>
      <c r="LL108" s="110"/>
      <c r="LM108" s="110"/>
      <c r="LN108" s="110"/>
      <c r="LO108" s="110"/>
      <c r="LP108" s="110"/>
      <c r="LQ108" s="110"/>
      <c r="LR108" s="110"/>
      <c r="LS108" s="110"/>
      <c r="LT108" s="110"/>
      <c r="LU108" s="110"/>
      <c r="LV108" s="110"/>
      <c r="LW108" s="110"/>
      <c r="LX108" s="110"/>
      <c r="LY108" s="110"/>
      <c r="LZ108" s="110"/>
      <c r="MA108" s="110"/>
      <c r="MB108" s="110"/>
      <c r="MC108" s="110"/>
      <c r="MD108" s="110"/>
      <c r="ME108" s="110"/>
      <c r="MF108" s="110"/>
      <c r="MG108" s="110"/>
      <c r="MH108" s="110"/>
      <c r="MI108" s="110"/>
      <c r="MJ108" s="110"/>
      <c r="MK108" s="110"/>
      <c r="ML108" s="110"/>
      <c r="MM108" s="110"/>
      <c r="MN108" s="110"/>
      <c r="MO108" s="110"/>
      <c r="MP108" s="110"/>
      <c r="MQ108" s="110"/>
      <c r="MR108" s="110"/>
      <c r="MS108" s="110"/>
      <c r="MT108" s="110"/>
      <c r="MU108" s="110"/>
      <c r="MV108" s="110"/>
      <c r="MW108" s="110"/>
      <c r="MX108" s="110"/>
      <c r="MY108" s="110"/>
      <c r="MZ108" s="110"/>
      <c r="NA108" s="110"/>
      <c r="NB108" s="110"/>
      <c r="NC108" s="110"/>
      <c r="ND108" s="110"/>
      <c r="NE108" s="110"/>
      <c r="NF108" s="110"/>
      <c r="NG108" s="110"/>
      <c r="NH108" s="110"/>
      <c r="NI108" s="110"/>
      <c r="NJ108" s="110"/>
      <c r="NK108" s="110"/>
      <c r="NL108" s="110"/>
      <c r="NM108" s="110"/>
      <c r="NN108" s="110"/>
      <c r="NO108" s="110"/>
      <c r="NP108" s="110"/>
      <c r="NQ108" s="110"/>
      <c r="NR108" s="110"/>
      <c r="NS108" s="110"/>
      <c r="NT108" s="110"/>
      <c r="NU108" s="110"/>
      <c r="NV108" s="110"/>
      <c r="NW108" s="110"/>
      <c r="NX108" s="110"/>
      <c r="NY108" s="110"/>
      <c r="NZ108" s="110"/>
      <c r="OA108" s="110"/>
      <c r="OB108" s="110"/>
      <c r="OC108" s="110"/>
      <c r="OD108" s="110"/>
      <c r="OE108" s="110"/>
      <c r="OF108" s="110"/>
      <c r="OG108" s="110"/>
      <c r="OH108" s="110"/>
      <c r="OI108" s="110"/>
      <c r="OJ108" s="110"/>
      <c r="OK108" s="110"/>
      <c r="OL108" s="110"/>
      <c r="OM108" s="110"/>
      <c r="ON108" s="110"/>
      <c r="OO108" s="110"/>
      <c r="OP108" s="110"/>
      <c r="OQ108" s="110"/>
      <c r="OR108" s="110"/>
      <c r="OS108" s="110"/>
      <c r="OT108" s="110"/>
      <c r="OU108" s="110"/>
      <c r="OV108" s="110"/>
      <c r="OW108" s="110"/>
      <c r="OX108" s="110"/>
      <c r="OY108" s="110"/>
      <c r="OZ108" s="110"/>
      <c r="PA108" s="110"/>
      <c r="PB108" s="110"/>
      <c r="PC108" s="110"/>
      <c r="PD108" s="110"/>
      <c r="PE108" s="110"/>
      <c r="PF108" s="110"/>
      <c r="PG108" s="110"/>
      <c r="PH108" s="110"/>
      <c r="PI108" s="110"/>
      <c r="PJ108" s="110"/>
      <c r="PK108" s="110"/>
      <c r="PL108" s="110"/>
      <c r="PM108" s="110"/>
      <c r="PN108" s="110"/>
      <c r="PO108" s="110"/>
      <c r="PP108" s="110"/>
      <c r="PQ108" s="110"/>
      <c r="PR108" s="110"/>
      <c r="PS108" s="110"/>
      <c r="PT108" s="110"/>
      <c r="PU108" s="110"/>
      <c r="PV108" s="110"/>
      <c r="PW108" s="110"/>
      <c r="PX108" s="110"/>
      <c r="PY108" s="110"/>
      <c r="PZ108" s="110"/>
      <c r="QA108" s="110"/>
      <c r="QB108" s="110"/>
      <c r="QC108" s="110"/>
      <c r="QD108" s="110"/>
      <c r="QE108" s="110"/>
      <c r="QF108" s="110"/>
      <c r="QG108" s="110"/>
      <c r="QH108" s="110"/>
      <c r="QI108" s="110"/>
      <c r="QJ108" s="110"/>
      <c r="QK108" s="110"/>
      <c r="QL108" s="110"/>
      <c r="QM108" s="110"/>
      <c r="QN108" s="110"/>
      <c r="QO108" s="110"/>
      <c r="QP108" s="110"/>
      <c r="QQ108" s="110"/>
      <c r="QR108" s="110"/>
      <c r="QS108" s="110"/>
      <c r="QT108" s="110"/>
      <c r="QU108" s="110"/>
      <c r="QV108" s="110"/>
      <c r="QW108" s="110"/>
      <c r="QX108" s="110"/>
      <c r="QY108" s="110"/>
      <c r="QZ108" s="110"/>
      <c r="RA108" s="110"/>
      <c r="RB108" s="110"/>
      <c r="RC108" s="110"/>
      <c r="RD108" s="110"/>
      <c r="RE108" s="110"/>
      <c r="RF108" s="110"/>
      <c r="RG108" s="110"/>
      <c r="RH108" s="110"/>
      <c r="RI108" s="110"/>
      <c r="RJ108" s="110"/>
      <c r="RK108" s="110"/>
      <c r="RL108" s="110"/>
      <c r="RM108" s="110"/>
      <c r="RN108" s="110"/>
      <c r="RO108" s="110"/>
      <c r="RP108" s="110"/>
      <c r="RQ108" s="110"/>
      <c r="RR108" s="110"/>
      <c r="RS108" s="110"/>
      <c r="RT108" s="110"/>
      <c r="RU108" s="110"/>
      <c r="RV108" s="110"/>
      <c r="RW108" s="110"/>
      <c r="RX108" s="110"/>
      <c r="RY108" s="110"/>
      <c r="RZ108" s="110"/>
      <c r="SA108" s="110"/>
      <c r="SB108" s="110"/>
      <c r="SC108" s="110"/>
      <c r="SD108" s="110"/>
      <c r="SE108" s="110"/>
      <c r="SF108" s="110"/>
      <c r="SG108" s="110"/>
      <c r="SH108" s="110"/>
      <c r="SI108" s="110"/>
      <c r="SJ108" s="110"/>
      <c r="SK108" s="110"/>
      <c r="SL108" s="110"/>
      <c r="SM108" s="110"/>
      <c r="SN108" s="110"/>
      <c r="SO108" s="110"/>
      <c r="SP108" s="110"/>
      <c r="SQ108" s="110"/>
      <c r="SR108" s="110"/>
      <c r="SS108" s="110"/>
      <c r="ST108" s="110"/>
      <c r="SU108" s="110"/>
      <c r="SV108" s="110"/>
      <c r="SW108" s="110"/>
      <c r="SX108" s="110"/>
      <c r="SY108" s="110"/>
      <c r="SZ108" s="110"/>
      <c r="TA108" s="110"/>
      <c r="TB108" s="110"/>
    </row>
    <row r="109" spans="1:522" s="10" customFormat="1" ht="18" customHeight="1" x14ac:dyDescent="0.25">
      <c r="A109" s="17"/>
      <c r="B109" s="15"/>
      <c r="C109" s="19"/>
      <c r="E109" s="19"/>
      <c r="F109" s="19"/>
      <c r="I109" s="19"/>
      <c r="J109" s="17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/>
      <c r="BJ109" s="110"/>
      <c r="BK109" s="110"/>
      <c r="BL109" s="110"/>
      <c r="BM109" s="110"/>
      <c r="BN109" s="110"/>
      <c r="BO109" s="110"/>
      <c r="BP109" s="110"/>
      <c r="BQ109" s="110"/>
      <c r="BR109" s="110"/>
      <c r="BS109" s="110"/>
      <c r="BT109" s="110"/>
      <c r="BU109" s="110"/>
      <c r="BV109" s="110"/>
      <c r="BW109" s="110"/>
      <c r="BX109" s="110"/>
      <c r="BY109" s="110"/>
      <c r="BZ109" s="110"/>
      <c r="CA109" s="110"/>
      <c r="CB109" s="110"/>
      <c r="CC109" s="110"/>
      <c r="CD109" s="110"/>
      <c r="CE109" s="110"/>
      <c r="CF109" s="110"/>
      <c r="CG109" s="110"/>
      <c r="CH109" s="110"/>
      <c r="CI109" s="110"/>
      <c r="CJ109" s="110"/>
      <c r="CK109" s="110"/>
      <c r="CL109" s="110"/>
      <c r="CM109" s="110"/>
      <c r="CN109" s="110"/>
      <c r="CO109" s="110"/>
      <c r="CP109" s="110"/>
      <c r="CQ109" s="110"/>
      <c r="CR109" s="110"/>
      <c r="CS109" s="110"/>
      <c r="CT109" s="110"/>
      <c r="CU109" s="110"/>
      <c r="CV109" s="110"/>
      <c r="CW109" s="110"/>
      <c r="CX109" s="110"/>
      <c r="CY109" s="110"/>
      <c r="CZ109" s="110"/>
      <c r="DA109" s="110"/>
      <c r="DB109" s="110"/>
      <c r="DC109" s="110"/>
      <c r="DD109" s="110"/>
      <c r="DE109" s="110"/>
      <c r="DF109" s="110"/>
      <c r="DG109" s="110"/>
      <c r="DH109" s="110"/>
      <c r="DI109" s="110"/>
      <c r="DJ109" s="110"/>
      <c r="DK109" s="110"/>
      <c r="DL109" s="110"/>
      <c r="DM109" s="110"/>
      <c r="DN109" s="110"/>
      <c r="DO109" s="110"/>
      <c r="DP109" s="110"/>
      <c r="DQ109" s="110"/>
      <c r="DR109" s="110"/>
      <c r="DS109" s="110"/>
      <c r="DT109" s="110"/>
      <c r="DU109" s="110"/>
      <c r="DV109" s="110"/>
      <c r="DW109" s="110"/>
      <c r="DX109" s="110"/>
      <c r="DY109" s="110"/>
      <c r="DZ109" s="110"/>
      <c r="EA109" s="110"/>
      <c r="EB109" s="110"/>
      <c r="EC109" s="110"/>
      <c r="ED109" s="110"/>
      <c r="EE109" s="110"/>
      <c r="EF109" s="110"/>
      <c r="EG109" s="110"/>
      <c r="EH109" s="110"/>
      <c r="EI109" s="110"/>
      <c r="EJ109" s="110"/>
      <c r="EK109" s="110"/>
      <c r="EL109" s="110"/>
      <c r="EM109" s="110"/>
      <c r="EN109" s="110"/>
      <c r="EO109" s="110"/>
      <c r="EP109" s="110"/>
      <c r="EQ109" s="110"/>
      <c r="ER109" s="110"/>
      <c r="ES109" s="110"/>
      <c r="ET109" s="110"/>
      <c r="EU109" s="110"/>
      <c r="EV109" s="110"/>
      <c r="EW109" s="110"/>
      <c r="EX109" s="110"/>
      <c r="EY109" s="110"/>
      <c r="EZ109" s="110"/>
      <c r="FA109" s="110"/>
      <c r="FB109" s="110"/>
      <c r="FC109" s="110"/>
      <c r="FD109" s="110"/>
      <c r="FE109" s="110"/>
      <c r="FF109" s="110"/>
      <c r="FG109" s="110"/>
      <c r="FH109" s="110"/>
      <c r="FI109" s="110"/>
      <c r="FJ109" s="110"/>
      <c r="FK109" s="110"/>
      <c r="FL109" s="110"/>
      <c r="FM109" s="110"/>
      <c r="FN109" s="110"/>
      <c r="FO109" s="110"/>
      <c r="FP109" s="110"/>
      <c r="FQ109" s="110"/>
      <c r="FR109" s="110"/>
      <c r="FS109" s="110"/>
      <c r="FT109" s="110"/>
      <c r="FU109" s="110"/>
      <c r="FV109" s="110"/>
      <c r="FW109" s="110"/>
      <c r="FX109" s="110"/>
      <c r="FY109" s="110"/>
      <c r="FZ109" s="110"/>
      <c r="GA109" s="110"/>
      <c r="GB109" s="110"/>
      <c r="GC109" s="110"/>
      <c r="GD109" s="110"/>
      <c r="GE109" s="110"/>
      <c r="GF109" s="110"/>
      <c r="GG109" s="110"/>
      <c r="GH109" s="110"/>
      <c r="GI109" s="110"/>
      <c r="GJ109" s="110"/>
      <c r="GK109" s="110"/>
      <c r="GL109" s="110"/>
      <c r="GM109" s="110"/>
      <c r="GN109" s="110"/>
      <c r="GO109" s="110"/>
      <c r="GP109" s="110"/>
      <c r="GQ109" s="110"/>
      <c r="GR109" s="110"/>
      <c r="GS109" s="110"/>
      <c r="GT109" s="110"/>
      <c r="GU109" s="110"/>
      <c r="GV109" s="110"/>
      <c r="GW109" s="110"/>
      <c r="GX109" s="110"/>
      <c r="GY109" s="110"/>
      <c r="GZ109" s="110"/>
      <c r="HA109" s="110"/>
      <c r="HB109" s="110"/>
      <c r="HC109" s="110"/>
      <c r="HD109" s="110"/>
      <c r="HE109" s="110"/>
      <c r="HF109" s="110"/>
      <c r="HG109" s="110"/>
      <c r="HH109" s="110"/>
      <c r="HI109" s="110"/>
      <c r="HJ109" s="110"/>
      <c r="HK109" s="110"/>
      <c r="HL109" s="110"/>
      <c r="HM109" s="110"/>
      <c r="HN109" s="110"/>
      <c r="HO109" s="110"/>
      <c r="HP109" s="110"/>
      <c r="HQ109" s="110"/>
      <c r="HR109" s="110"/>
      <c r="HS109" s="110"/>
      <c r="HT109" s="110"/>
      <c r="HU109" s="110"/>
      <c r="HV109" s="110"/>
      <c r="HW109" s="110"/>
      <c r="HX109" s="110"/>
      <c r="HY109" s="110"/>
      <c r="HZ109" s="110"/>
      <c r="IA109" s="110"/>
      <c r="IB109" s="110"/>
      <c r="IC109" s="110"/>
      <c r="ID109" s="110"/>
      <c r="IE109" s="110"/>
      <c r="IF109" s="110"/>
      <c r="IG109" s="110"/>
      <c r="IH109" s="110"/>
      <c r="II109" s="110"/>
      <c r="IJ109" s="110"/>
      <c r="IK109" s="110"/>
      <c r="IL109" s="110"/>
      <c r="IM109" s="110"/>
      <c r="IN109" s="110"/>
      <c r="IO109" s="110"/>
      <c r="IP109" s="110"/>
      <c r="IQ109" s="110"/>
      <c r="IR109" s="110"/>
      <c r="IS109" s="110"/>
      <c r="IT109" s="110"/>
      <c r="IU109" s="110"/>
      <c r="IV109" s="110"/>
      <c r="IW109" s="110"/>
      <c r="IX109" s="110"/>
      <c r="IY109" s="110"/>
      <c r="IZ109" s="110"/>
      <c r="JA109" s="110"/>
      <c r="JB109" s="110"/>
      <c r="JC109" s="110"/>
      <c r="JD109" s="110"/>
      <c r="JE109" s="110"/>
      <c r="JF109" s="110"/>
      <c r="JG109" s="110"/>
      <c r="JH109" s="110"/>
      <c r="JI109" s="110"/>
      <c r="JJ109" s="110"/>
      <c r="JK109" s="110"/>
      <c r="JL109" s="110"/>
      <c r="JM109" s="110"/>
      <c r="JN109" s="110"/>
      <c r="JO109" s="110"/>
      <c r="JP109" s="110"/>
      <c r="JQ109" s="110"/>
      <c r="JR109" s="110"/>
      <c r="JS109" s="110"/>
      <c r="JT109" s="110"/>
      <c r="JU109" s="110"/>
      <c r="JV109" s="110"/>
      <c r="JW109" s="110"/>
      <c r="JX109" s="110"/>
      <c r="JY109" s="110"/>
      <c r="JZ109" s="110"/>
      <c r="KA109" s="110"/>
      <c r="KB109" s="110"/>
      <c r="KC109" s="110"/>
      <c r="KD109" s="110"/>
      <c r="KE109" s="110"/>
      <c r="KF109" s="110"/>
      <c r="KG109" s="110"/>
      <c r="KH109" s="110"/>
      <c r="KI109" s="110"/>
      <c r="KJ109" s="110"/>
      <c r="KK109" s="110"/>
      <c r="KL109" s="110"/>
      <c r="KM109" s="110"/>
      <c r="KN109" s="110"/>
      <c r="KO109" s="110"/>
      <c r="KP109" s="110"/>
      <c r="KQ109" s="110"/>
      <c r="KR109" s="110"/>
      <c r="KS109" s="110"/>
      <c r="KT109" s="110"/>
      <c r="KU109" s="110"/>
      <c r="KV109" s="110"/>
      <c r="KW109" s="110"/>
      <c r="KX109" s="110"/>
      <c r="KY109" s="110"/>
      <c r="KZ109" s="110"/>
      <c r="LA109" s="110"/>
      <c r="LB109" s="110"/>
      <c r="LC109" s="110"/>
      <c r="LD109" s="110"/>
      <c r="LE109" s="110"/>
      <c r="LF109" s="110"/>
      <c r="LG109" s="110"/>
      <c r="LH109" s="110"/>
      <c r="LI109" s="110"/>
      <c r="LJ109" s="110"/>
      <c r="LK109" s="110"/>
      <c r="LL109" s="110"/>
      <c r="LM109" s="110"/>
      <c r="LN109" s="110"/>
      <c r="LO109" s="110"/>
      <c r="LP109" s="110"/>
      <c r="LQ109" s="110"/>
      <c r="LR109" s="110"/>
      <c r="LS109" s="110"/>
      <c r="LT109" s="110"/>
      <c r="LU109" s="110"/>
      <c r="LV109" s="110"/>
      <c r="LW109" s="110"/>
      <c r="LX109" s="110"/>
      <c r="LY109" s="110"/>
      <c r="LZ109" s="110"/>
      <c r="MA109" s="110"/>
      <c r="MB109" s="110"/>
      <c r="MC109" s="110"/>
      <c r="MD109" s="110"/>
      <c r="ME109" s="110"/>
      <c r="MF109" s="110"/>
      <c r="MG109" s="110"/>
      <c r="MH109" s="110"/>
      <c r="MI109" s="110"/>
      <c r="MJ109" s="110"/>
      <c r="MK109" s="110"/>
      <c r="ML109" s="110"/>
      <c r="MM109" s="110"/>
      <c r="MN109" s="110"/>
      <c r="MO109" s="110"/>
      <c r="MP109" s="110"/>
      <c r="MQ109" s="110"/>
      <c r="MR109" s="110"/>
      <c r="MS109" s="110"/>
      <c r="MT109" s="110"/>
      <c r="MU109" s="110"/>
      <c r="MV109" s="110"/>
      <c r="MW109" s="110"/>
      <c r="MX109" s="110"/>
      <c r="MY109" s="110"/>
      <c r="MZ109" s="110"/>
      <c r="NA109" s="110"/>
      <c r="NB109" s="110"/>
      <c r="NC109" s="110"/>
      <c r="ND109" s="110"/>
      <c r="NE109" s="110"/>
      <c r="NF109" s="110"/>
      <c r="NG109" s="110"/>
      <c r="NH109" s="110"/>
      <c r="NI109" s="110"/>
      <c r="NJ109" s="110"/>
      <c r="NK109" s="110"/>
      <c r="NL109" s="110"/>
      <c r="NM109" s="110"/>
      <c r="NN109" s="110"/>
      <c r="NO109" s="110"/>
      <c r="NP109" s="110"/>
      <c r="NQ109" s="110"/>
      <c r="NR109" s="110"/>
      <c r="NS109" s="110"/>
      <c r="NT109" s="110"/>
      <c r="NU109" s="110"/>
      <c r="NV109" s="110"/>
      <c r="NW109" s="110"/>
      <c r="NX109" s="110"/>
      <c r="NY109" s="110"/>
      <c r="NZ109" s="110"/>
      <c r="OA109" s="110"/>
      <c r="OB109" s="110"/>
      <c r="OC109" s="110"/>
      <c r="OD109" s="110"/>
      <c r="OE109" s="110"/>
      <c r="OF109" s="110"/>
      <c r="OG109" s="110"/>
      <c r="OH109" s="110"/>
      <c r="OI109" s="110"/>
      <c r="OJ109" s="110"/>
      <c r="OK109" s="110"/>
      <c r="OL109" s="110"/>
      <c r="OM109" s="110"/>
      <c r="ON109" s="110"/>
      <c r="OO109" s="110"/>
      <c r="OP109" s="110"/>
      <c r="OQ109" s="110"/>
      <c r="OR109" s="110"/>
      <c r="OS109" s="110"/>
      <c r="OT109" s="110"/>
      <c r="OU109" s="110"/>
      <c r="OV109" s="110"/>
      <c r="OW109" s="110"/>
      <c r="OX109" s="110"/>
      <c r="OY109" s="110"/>
      <c r="OZ109" s="110"/>
      <c r="PA109" s="110"/>
      <c r="PB109" s="110"/>
      <c r="PC109" s="110"/>
      <c r="PD109" s="110"/>
      <c r="PE109" s="110"/>
      <c r="PF109" s="110"/>
      <c r="PG109" s="110"/>
      <c r="PH109" s="110"/>
      <c r="PI109" s="110"/>
      <c r="PJ109" s="110"/>
      <c r="PK109" s="110"/>
      <c r="PL109" s="110"/>
      <c r="PM109" s="110"/>
      <c r="PN109" s="110"/>
      <c r="PO109" s="110"/>
      <c r="PP109" s="110"/>
      <c r="PQ109" s="110"/>
      <c r="PR109" s="110"/>
      <c r="PS109" s="110"/>
      <c r="PT109" s="110"/>
      <c r="PU109" s="110"/>
      <c r="PV109" s="110"/>
      <c r="PW109" s="110"/>
      <c r="PX109" s="110"/>
      <c r="PY109" s="110"/>
      <c r="PZ109" s="110"/>
      <c r="QA109" s="110"/>
      <c r="QB109" s="110"/>
      <c r="QC109" s="110"/>
      <c r="QD109" s="110"/>
      <c r="QE109" s="110"/>
      <c r="QF109" s="110"/>
      <c r="QG109" s="110"/>
      <c r="QH109" s="110"/>
      <c r="QI109" s="110"/>
      <c r="QJ109" s="110"/>
      <c r="QK109" s="110"/>
      <c r="QL109" s="110"/>
      <c r="QM109" s="110"/>
      <c r="QN109" s="110"/>
      <c r="QO109" s="110"/>
      <c r="QP109" s="110"/>
      <c r="QQ109" s="110"/>
      <c r="QR109" s="110"/>
      <c r="QS109" s="110"/>
      <c r="QT109" s="110"/>
      <c r="QU109" s="110"/>
      <c r="QV109" s="110"/>
      <c r="QW109" s="110"/>
      <c r="QX109" s="110"/>
      <c r="QY109" s="110"/>
      <c r="QZ109" s="110"/>
      <c r="RA109" s="110"/>
      <c r="RB109" s="110"/>
      <c r="RC109" s="110"/>
      <c r="RD109" s="110"/>
      <c r="RE109" s="110"/>
      <c r="RF109" s="110"/>
      <c r="RG109" s="110"/>
      <c r="RH109" s="110"/>
      <c r="RI109" s="110"/>
      <c r="RJ109" s="110"/>
      <c r="RK109" s="110"/>
      <c r="RL109" s="110"/>
      <c r="RM109" s="110"/>
      <c r="RN109" s="110"/>
      <c r="RO109" s="110"/>
      <c r="RP109" s="110"/>
      <c r="RQ109" s="110"/>
      <c r="RR109" s="110"/>
      <c r="RS109" s="110"/>
      <c r="RT109" s="110"/>
      <c r="RU109" s="110"/>
      <c r="RV109" s="110"/>
      <c r="RW109" s="110"/>
      <c r="RX109" s="110"/>
      <c r="RY109" s="110"/>
      <c r="RZ109" s="110"/>
      <c r="SA109" s="110"/>
      <c r="SB109" s="110"/>
      <c r="SC109" s="110"/>
      <c r="SD109" s="110"/>
      <c r="SE109" s="110"/>
      <c r="SF109" s="110"/>
      <c r="SG109" s="110"/>
      <c r="SH109" s="110"/>
      <c r="SI109" s="110"/>
      <c r="SJ109" s="110"/>
      <c r="SK109" s="110"/>
      <c r="SL109" s="110"/>
      <c r="SM109" s="110"/>
      <c r="SN109" s="110"/>
      <c r="SO109" s="110"/>
      <c r="SP109" s="110"/>
      <c r="SQ109" s="110"/>
      <c r="SR109" s="110"/>
      <c r="SS109" s="110"/>
      <c r="ST109" s="110"/>
      <c r="SU109" s="110"/>
      <c r="SV109" s="110"/>
      <c r="SW109" s="110"/>
      <c r="SX109" s="110"/>
      <c r="SY109" s="110"/>
      <c r="SZ109" s="110"/>
      <c r="TA109" s="110"/>
      <c r="TB109" s="110"/>
    </row>
    <row r="110" spans="1:522" s="10" customFormat="1" ht="18" customHeight="1" x14ac:dyDescent="0.25">
      <c r="A110" s="17"/>
      <c r="B110" s="15"/>
      <c r="C110" s="19"/>
      <c r="E110" s="19"/>
      <c r="F110" s="19"/>
      <c r="I110" s="19"/>
      <c r="J110" s="17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/>
      <c r="BJ110" s="110"/>
      <c r="BK110" s="110"/>
      <c r="BL110" s="110"/>
      <c r="BM110" s="110"/>
      <c r="BN110" s="110"/>
      <c r="BO110" s="110"/>
      <c r="BP110" s="110"/>
      <c r="BQ110" s="110"/>
      <c r="BR110" s="110"/>
      <c r="BS110" s="110"/>
      <c r="BT110" s="110"/>
      <c r="BU110" s="110"/>
      <c r="BV110" s="110"/>
      <c r="BW110" s="110"/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/>
      <c r="CI110" s="110"/>
      <c r="CJ110" s="110"/>
      <c r="CK110" s="110"/>
      <c r="CL110" s="110"/>
      <c r="CM110" s="110"/>
      <c r="CN110" s="110"/>
      <c r="CO110" s="110"/>
      <c r="CP110" s="110"/>
      <c r="CQ110" s="110"/>
      <c r="CR110" s="110"/>
      <c r="CS110" s="110"/>
      <c r="CT110" s="110"/>
      <c r="CU110" s="110"/>
      <c r="CV110" s="110"/>
      <c r="CW110" s="110"/>
      <c r="CX110" s="110"/>
      <c r="CY110" s="110"/>
      <c r="CZ110" s="110"/>
      <c r="DA110" s="110"/>
      <c r="DB110" s="110"/>
      <c r="DC110" s="110"/>
      <c r="DD110" s="110"/>
      <c r="DE110" s="110"/>
      <c r="DF110" s="110"/>
      <c r="DG110" s="110"/>
      <c r="DH110" s="110"/>
      <c r="DI110" s="110"/>
      <c r="DJ110" s="110"/>
      <c r="DK110" s="110"/>
      <c r="DL110" s="110"/>
      <c r="DM110" s="110"/>
      <c r="DN110" s="110"/>
      <c r="DO110" s="110"/>
      <c r="DP110" s="110"/>
      <c r="DQ110" s="110"/>
      <c r="DR110" s="110"/>
      <c r="DS110" s="110"/>
      <c r="DT110" s="110"/>
      <c r="DU110" s="110"/>
      <c r="DV110" s="110"/>
      <c r="DW110" s="110"/>
      <c r="DX110" s="110"/>
      <c r="DY110" s="110"/>
      <c r="DZ110" s="110"/>
      <c r="EA110" s="110"/>
      <c r="EB110" s="110"/>
      <c r="EC110" s="110"/>
      <c r="ED110" s="110"/>
      <c r="EE110" s="110"/>
      <c r="EF110" s="110"/>
      <c r="EG110" s="110"/>
      <c r="EH110" s="110"/>
      <c r="EI110" s="110"/>
      <c r="EJ110" s="110"/>
      <c r="EK110" s="110"/>
      <c r="EL110" s="110"/>
      <c r="EM110" s="110"/>
      <c r="EN110" s="110"/>
      <c r="EO110" s="110"/>
      <c r="EP110" s="110"/>
      <c r="EQ110" s="110"/>
      <c r="ER110" s="110"/>
      <c r="ES110" s="110"/>
      <c r="ET110" s="110"/>
      <c r="EU110" s="110"/>
      <c r="EV110" s="110"/>
      <c r="EW110" s="110"/>
      <c r="EX110" s="110"/>
      <c r="EY110" s="110"/>
      <c r="EZ110" s="110"/>
      <c r="FA110" s="110"/>
      <c r="FB110" s="110"/>
      <c r="FC110" s="110"/>
      <c r="FD110" s="110"/>
      <c r="FE110" s="110"/>
      <c r="FF110" s="110"/>
      <c r="FG110" s="110"/>
      <c r="FH110" s="110"/>
      <c r="FI110" s="110"/>
      <c r="FJ110" s="110"/>
      <c r="FK110" s="110"/>
      <c r="FL110" s="110"/>
      <c r="FM110" s="110"/>
      <c r="FN110" s="110"/>
      <c r="FO110" s="110"/>
      <c r="FP110" s="110"/>
      <c r="FQ110" s="110"/>
      <c r="FR110" s="110"/>
      <c r="FS110" s="110"/>
      <c r="FT110" s="110"/>
      <c r="FU110" s="110"/>
      <c r="FV110" s="110"/>
      <c r="FW110" s="110"/>
      <c r="FX110" s="110"/>
      <c r="FY110" s="110"/>
      <c r="FZ110" s="110"/>
      <c r="GA110" s="110"/>
      <c r="GB110" s="110"/>
      <c r="GC110" s="110"/>
      <c r="GD110" s="110"/>
      <c r="GE110" s="110"/>
      <c r="GF110" s="110"/>
      <c r="GG110" s="110"/>
      <c r="GH110" s="110"/>
      <c r="GI110" s="110"/>
      <c r="GJ110" s="110"/>
      <c r="GK110" s="110"/>
      <c r="GL110" s="110"/>
      <c r="GM110" s="110"/>
      <c r="GN110" s="110"/>
      <c r="GO110" s="110"/>
      <c r="GP110" s="110"/>
      <c r="GQ110" s="110"/>
      <c r="GR110" s="110"/>
      <c r="GS110" s="110"/>
      <c r="GT110" s="110"/>
      <c r="GU110" s="110"/>
      <c r="GV110" s="110"/>
      <c r="GW110" s="110"/>
      <c r="GX110" s="110"/>
      <c r="GY110" s="110"/>
      <c r="GZ110" s="110"/>
      <c r="HA110" s="110"/>
      <c r="HB110" s="110"/>
      <c r="HC110" s="110"/>
      <c r="HD110" s="110"/>
      <c r="HE110" s="110"/>
      <c r="HF110" s="110"/>
      <c r="HG110" s="110"/>
      <c r="HH110" s="110"/>
      <c r="HI110" s="110"/>
      <c r="HJ110" s="110"/>
      <c r="HK110" s="110"/>
      <c r="HL110" s="110"/>
      <c r="HM110" s="110"/>
      <c r="HN110" s="110"/>
      <c r="HO110" s="110"/>
      <c r="HP110" s="110"/>
      <c r="HQ110" s="110"/>
      <c r="HR110" s="110"/>
      <c r="HS110" s="110"/>
      <c r="HT110" s="110"/>
      <c r="HU110" s="110"/>
      <c r="HV110" s="110"/>
      <c r="HW110" s="110"/>
      <c r="HX110" s="110"/>
      <c r="HY110" s="110"/>
      <c r="HZ110" s="110"/>
      <c r="IA110" s="110"/>
      <c r="IB110" s="110"/>
      <c r="IC110" s="110"/>
      <c r="ID110" s="110"/>
      <c r="IE110" s="110"/>
      <c r="IF110" s="110"/>
      <c r="IG110" s="110"/>
      <c r="IH110" s="110"/>
      <c r="II110" s="110"/>
      <c r="IJ110" s="110"/>
      <c r="IK110" s="110"/>
      <c r="IL110" s="110"/>
      <c r="IM110" s="110"/>
      <c r="IN110" s="110"/>
      <c r="IO110" s="110"/>
      <c r="IP110" s="110"/>
      <c r="IQ110" s="110"/>
      <c r="IR110" s="110"/>
      <c r="IS110" s="110"/>
      <c r="IT110" s="110"/>
      <c r="IU110" s="110"/>
      <c r="IV110" s="110"/>
      <c r="IW110" s="110"/>
      <c r="IX110" s="110"/>
      <c r="IY110" s="110"/>
      <c r="IZ110" s="110"/>
      <c r="JA110" s="110"/>
      <c r="JB110" s="110"/>
      <c r="JC110" s="110"/>
      <c r="JD110" s="110"/>
      <c r="JE110" s="110"/>
      <c r="JF110" s="110"/>
      <c r="JG110" s="110"/>
      <c r="JH110" s="110"/>
      <c r="JI110" s="110"/>
      <c r="JJ110" s="110"/>
      <c r="JK110" s="110"/>
      <c r="JL110" s="110"/>
      <c r="JM110" s="110"/>
      <c r="JN110" s="110"/>
      <c r="JO110" s="110"/>
      <c r="JP110" s="110"/>
      <c r="JQ110" s="110"/>
      <c r="JR110" s="110"/>
      <c r="JS110" s="110"/>
      <c r="JT110" s="110"/>
      <c r="JU110" s="110"/>
      <c r="JV110" s="110"/>
      <c r="JW110" s="110"/>
      <c r="JX110" s="110"/>
      <c r="JY110" s="110"/>
      <c r="JZ110" s="110"/>
      <c r="KA110" s="110"/>
      <c r="KB110" s="110"/>
      <c r="KC110" s="110"/>
      <c r="KD110" s="110"/>
      <c r="KE110" s="110"/>
      <c r="KF110" s="110"/>
      <c r="KG110" s="110"/>
      <c r="KH110" s="110"/>
      <c r="KI110" s="110"/>
      <c r="KJ110" s="110"/>
      <c r="KK110" s="110"/>
      <c r="KL110" s="110"/>
      <c r="KM110" s="110"/>
      <c r="KN110" s="110"/>
      <c r="KO110" s="110"/>
      <c r="KP110" s="110"/>
      <c r="KQ110" s="110"/>
      <c r="KR110" s="110"/>
      <c r="KS110" s="110"/>
      <c r="KT110" s="110"/>
      <c r="KU110" s="110"/>
      <c r="KV110" s="110"/>
      <c r="KW110" s="110"/>
      <c r="KX110" s="110"/>
      <c r="KY110" s="110"/>
      <c r="KZ110" s="110"/>
      <c r="LA110" s="110"/>
      <c r="LB110" s="110"/>
      <c r="LC110" s="110"/>
      <c r="LD110" s="110"/>
      <c r="LE110" s="110"/>
      <c r="LF110" s="110"/>
      <c r="LG110" s="110"/>
      <c r="LH110" s="110"/>
      <c r="LI110" s="110"/>
      <c r="LJ110" s="110"/>
      <c r="LK110" s="110"/>
      <c r="LL110" s="110"/>
      <c r="LM110" s="110"/>
      <c r="LN110" s="110"/>
      <c r="LO110" s="110"/>
      <c r="LP110" s="110"/>
      <c r="LQ110" s="110"/>
      <c r="LR110" s="110"/>
      <c r="LS110" s="110"/>
      <c r="LT110" s="110"/>
      <c r="LU110" s="110"/>
      <c r="LV110" s="110"/>
      <c r="LW110" s="110"/>
      <c r="LX110" s="110"/>
      <c r="LY110" s="110"/>
      <c r="LZ110" s="110"/>
      <c r="MA110" s="110"/>
      <c r="MB110" s="110"/>
      <c r="MC110" s="110"/>
      <c r="MD110" s="110"/>
      <c r="ME110" s="110"/>
      <c r="MF110" s="110"/>
      <c r="MG110" s="110"/>
      <c r="MH110" s="110"/>
      <c r="MI110" s="110"/>
      <c r="MJ110" s="110"/>
      <c r="MK110" s="110"/>
      <c r="ML110" s="110"/>
      <c r="MM110" s="110"/>
      <c r="MN110" s="110"/>
      <c r="MO110" s="110"/>
      <c r="MP110" s="110"/>
      <c r="MQ110" s="110"/>
      <c r="MR110" s="110"/>
      <c r="MS110" s="110"/>
      <c r="MT110" s="110"/>
      <c r="MU110" s="110"/>
      <c r="MV110" s="110"/>
      <c r="MW110" s="110"/>
      <c r="MX110" s="110"/>
      <c r="MY110" s="110"/>
      <c r="MZ110" s="110"/>
      <c r="NA110" s="110"/>
      <c r="NB110" s="110"/>
      <c r="NC110" s="110"/>
      <c r="ND110" s="110"/>
      <c r="NE110" s="110"/>
      <c r="NF110" s="110"/>
      <c r="NG110" s="110"/>
      <c r="NH110" s="110"/>
      <c r="NI110" s="110"/>
      <c r="NJ110" s="110"/>
      <c r="NK110" s="110"/>
      <c r="NL110" s="110"/>
      <c r="NM110" s="110"/>
      <c r="NN110" s="110"/>
      <c r="NO110" s="110"/>
      <c r="NP110" s="110"/>
      <c r="NQ110" s="110"/>
      <c r="NR110" s="110"/>
      <c r="NS110" s="110"/>
      <c r="NT110" s="110"/>
      <c r="NU110" s="110"/>
      <c r="NV110" s="110"/>
      <c r="NW110" s="110"/>
      <c r="NX110" s="110"/>
      <c r="NY110" s="110"/>
      <c r="NZ110" s="110"/>
      <c r="OA110" s="110"/>
      <c r="OB110" s="110"/>
      <c r="OC110" s="110"/>
      <c r="OD110" s="110"/>
      <c r="OE110" s="110"/>
      <c r="OF110" s="110"/>
      <c r="OG110" s="110"/>
      <c r="OH110" s="110"/>
      <c r="OI110" s="110"/>
      <c r="OJ110" s="110"/>
      <c r="OK110" s="110"/>
      <c r="OL110" s="110"/>
      <c r="OM110" s="110"/>
      <c r="ON110" s="110"/>
      <c r="OO110" s="110"/>
      <c r="OP110" s="110"/>
      <c r="OQ110" s="110"/>
      <c r="OR110" s="110"/>
      <c r="OS110" s="110"/>
      <c r="OT110" s="110"/>
      <c r="OU110" s="110"/>
      <c r="OV110" s="110"/>
      <c r="OW110" s="110"/>
      <c r="OX110" s="110"/>
      <c r="OY110" s="110"/>
      <c r="OZ110" s="110"/>
      <c r="PA110" s="110"/>
      <c r="PB110" s="110"/>
      <c r="PC110" s="110"/>
      <c r="PD110" s="110"/>
      <c r="PE110" s="110"/>
      <c r="PF110" s="110"/>
      <c r="PG110" s="110"/>
      <c r="PH110" s="110"/>
      <c r="PI110" s="110"/>
      <c r="PJ110" s="110"/>
      <c r="PK110" s="110"/>
      <c r="PL110" s="110"/>
      <c r="PM110" s="110"/>
      <c r="PN110" s="110"/>
      <c r="PO110" s="110"/>
      <c r="PP110" s="110"/>
      <c r="PQ110" s="110"/>
      <c r="PR110" s="110"/>
      <c r="PS110" s="110"/>
      <c r="PT110" s="110"/>
      <c r="PU110" s="110"/>
      <c r="PV110" s="110"/>
      <c r="PW110" s="110"/>
      <c r="PX110" s="110"/>
      <c r="PY110" s="110"/>
      <c r="PZ110" s="110"/>
      <c r="QA110" s="110"/>
      <c r="QB110" s="110"/>
      <c r="QC110" s="110"/>
      <c r="QD110" s="110"/>
      <c r="QE110" s="110"/>
      <c r="QF110" s="110"/>
      <c r="QG110" s="110"/>
      <c r="QH110" s="110"/>
      <c r="QI110" s="110"/>
      <c r="QJ110" s="110"/>
      <c r="QK110" s="110"/>
      <c r="QL110" s="110"/>
      <c r="QM110" s="110"/>
      <c r="QN110" s="110"/>
      <c r="QO110" s="110"/>
      <c r="QP110" s="110"/>
      <c r="QQ110" s="110"/>
      <c r="QR110" s="110"/>
      <c r="QS110" s="110"/>
      <c r="QT110" s="110"/>
      <c r="QU110" s="110"/>
      <c r="QV110" s="110"/>
      <c r="QW110" s="110"/>
      <c r="QX110" s="110"/>
      <c r="QY110" s="110"/>
      <c r="QZ110" s="110"/>
      <c r="RA110" s="110"/>
      <c r="RB110" s="110"/>
      <c r="RC110" s="110"/>
      <c r="RD110" s="110"/>
      <c r="RE110" s="110"/>
      <c r="RF110" s="110"/>
      <c r="RG110" s="110"/>
      <c r="RH110" s="110"/>
      <c r="RI110" s="110"/>
      <c r="RJ110" s="110"/>
      <c r="RK110" s="110"/>
      <c r="RL110" s="110"/>
      <c r="RM110" s="110"/>
      <c r="RN110" s="110"/>
      <c r="RO110" s="110"/>
      <c r="RP110" s="110"/>
      <c r="RQ110" s="110"/>
      <c r="RR110" s="110"/>
      <c r="RS110" s="110"/>
      <c r="RT110" s="110"/>
      <c r="RU110" s="110"/>
      <c r="RV110" s="110"/>
      <c r="RW110" s="110"/>
      <c r="RX110" s="110"/>
      <c r="RY110" s="110"/>
      <c r="RZ110" s="110"/>
      <c r="SA110" s="110"/>
      <c r="SB110" s="110"/>
      <c r="SC110" s="110"/>
      <c r="SD110" s="110"/>
      <c r="SE110" s="110"/>
      <c r="SF110" s="110"/>
      <c r="SG110" s="110"/>
      <c r="SH110" s="110"/>
      <c r="SI110" s="110"/>
      <c r="SJ110" s="110"/>
      <c r="SK110" s="110"/>
      <c r="SL110" s="110"/>
      <c r="SM110" s="110"/>
      <c r="SN110" s="110"/>
      <c r="SO110" s="110"/>
      <c r="SP110" s="110"/>
      <c r="SQ110" s="110"/>
      <c r="SR110" s="110"/>
      <c r="SS110" s="110"/>
      <c r="ST110" s="110"/>
      <c r="SU110" s="110"/>
      <c r="SV110" s="110"/>
      <c r="SW110" s="110"/>
      <c r="SX110" s="110"/>
      <c r="SY110" s="110"/>
      <c r="SZ110" s="110"/>
      <c r="TA110" s="110"/>
      <c r="TB110" s="110"/>
    </row>
    <row r="111" spans="1:522" s="10" customFormat="1" ht="18" customHeight="1" x14ac:dyDescent="0.25">
      <c r="A111" s="17"/>
      <c r="B111" s="15"/>
      <c r="C111" s="19"/>
      <c r="E111" s="19"/>
      <c r="F111" s="19"/>
      <c r="I111" s="19"/>
      <c r="J111" s="17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/>
      <c r="BJ111" s="110"/>
      <c r="BK111" s="110"/>
      <c r="BL111" s="110"/>
      <c r="BM111" s="110"/>
      <c r="BN111" s="110"/>
      <c r="BO111" s="110"/>
      <c r="BP111" s="110"/>
      <c r="BQ111" s="110"/>
      <c r="BR111" s="110"/>
      <c r="BS111" s="110"/>
      <c r="BT111" s="110"/>
      <c r="BU111" s="110"/>
      <c r="BV111" s="110"/>
      <c r="BW111" s="110"/>
      <c r="BX111" s="110"/>
      <c r="BY111" s="110"/>
      <c r="BZ111" s="110"/>
      <c r="CA111" s="110"/>
      <c r="CB111" s="110"/>
      <c r="CC111" s="110"/>
      <c r="CD111" s="110"/>
      <c r="CE111" s="110"/>
      <c r="CF111" s="110"/>
      <c r="CG111" s="110"/>
      <c r="CH111" s="110"/>
      <c r="CI111" s="110"/>
      <c r="CJ111" s="110"/>
      <c r="CK111" s="110"/>
      <c r="CL111" s="110"/>
      <c r="CM111" s="110"/>
      <c r="CN111" s="110"/>
      <c r="CO111" s="110"/>
      <c r="CP111" s="110"/>
      <c r="CQ111" s="110"/>
      <c r="CR111" s="110"/>
      <c r="CS111" s="110"/>
      <c r="CT111" s="110"/>
      <c r="CU111" s="110"/>
      <c r="CV111" s="110"/>
      <c r="CW111" s="110"/>
      <c r="CX111" s="110"/>
      <c r="CY111" s="110"/>
      <c r="CZ111" s="110"/>
      <c r="DA111" s="110"/>
      <c r="DB111" s="110"/>
      <c r="DC111" s="110"/>
      <c r="DD111" s="110"/>
      <c r="DE111" s="110"/>
      <c r="DF111" s="110"/>
      <c r="DG111" s="110"/>
      <c r="DH111" s="110"/>
      <c r="DI111" s="110"/>
      <c r="DJ111" s="110"/>
      <c r="DK111" s="110"/>
      <c r="DL111" s="110"/>
      <c r="DM111" s="110"/>
      <c r="DN111" s="110"/>
      <c r="DO111" s="110"/>
      <c r="DP111" s="110"/>
      <c r="DQ111" s="110"/>
      <c r="DR111" s="110"/>
      <c r="DS111" s="110"/>
      <c r="DT111" s="110"/>
      <c r="DU111" s="110"/>
      <c r="DV111" s="110"/>
      <c r="DW111" s="110"/>
      <c r="DX111" s="110"/>
      <c r="DY111" s="110"/>
      <c r="DZ111" s="110"/>
      <c r="EA111" s="110"/>
      <c r="EB111" s="110"/>
      <c r="EC111" s="110"/>
      <c r="ED111" s="110"/>
      <c r="EE111" s="110"/>
      <c r="EF111" s="110"/>
      <c r="EG111" s="110"/>
      <c r="EH111" s="110"/>
      <c r="EI111" s="110"/>
      <c r="EJ111" s="110"/>
      <c r="EK111" s="110"/>
      <c r="EL111" s="110"/>
      <c r="EM111" s="110"/>
      <c r="EN111" s="110"/>
      <c r="EO111" s="110"/>
      <c r="EP111" s="110"/>
      <c r="EQ111" s="110"/>
      <c r="ER111" s="110"/>
      <c r="ES111" s="110"/>
      <c r="ET111" s="110"/>
      <c r="EU111" s="110"/>
      <c r="EV111" s="110"/>
      <c r="EW111" s="110"/>
      <c r="EX111" s="110"/>
      <c r="EY111" s="110"/>
      <c r="EZ111" s="110"/>
      <c r="FA111" s="110"/>
      <c r="FB111" s="110"/>
      <c r="FC111" s="110"/>
      <c r="FD111" s="110"/>
      <c r="FE111" s="110"/>
      <c r="FF111" s="110"/>
      <c r="FG111" s="110"/>
      <c r="FH111" s="110"/>
      <c r="FI111" s="110"/>
      <c r="FJ111" s="110"/>
      <c r="FK111" s="110"/>
      <c r="FL111" s="110"/>
      <c r="FM111" s="110"/>
      <c r="FN111" s="110"/>
      <c r="FO111" s="110"/>
      <c r="FP111" s="110"/>
      <c r="FQ111" s="110"/>
      <c r="FR111" s="110"/>
      <c r="FS111" s="110"/>
      <c r="FT111" s="110"/>
      <c r="FU111" s="110"/>
      <c r="FV111" s="110"/>
      <c r="FW111" s="110"/>
      <c r="FX111" s="110"/>
      <c r="FY111" s="110"/>
      <c r="FZ111" s="110"/>
      <c r="GA111" s="110"/>
      <c r="GB111" s="110"/>
      <c r="GC111" s="110"/>
      <c r="GD111" s="110"/>
      <c r="GE111" s="110"/>
      <c r="GF111" s="110"/>
      <c r="GG111" s="110"/>
      <c r="GH111" s="110"/>
      <c r="GI111" s="110"/>
      <c r="GJ111" s="110"/>
      <c r="GK111" s="110"/>
      <c r="GL111" s="110"/>
      <c r="GM111" s="110"/>
      <c r="GN111" s="110"/>
      <c r="GO111" s="110"/>
      <c r="GP111" s="110"/>
      <c r="GQ111" s="110"/>
      <c r="GR111" s="110"/>
      <c r="GS111" s="110"/>
      <c r="GT111" s="110"/>
      <c r="GU111" s="110"/>
      <c r="GV111" s="110"/>
      <c r="GW111" s="110"/>
      <c r="GX111" s="110"/>
      <c r="GY111" s="110"/>
      <c r="GZ111" s="110"/>
      <c r="HA111" s="110"/>
      <c r="HB111" s="110"/>
      <c r="HC111" s="110"/>
      <c r="HD111" s="110"/>
      <c r="HE111" s="110"/>
      <c r="HF111" s="110"/>
      <c r="HG111" s="110"/>
      <c r="HH111" s="110"/>
      <c r="HI111" s="110"/>
      <c r="HJ111" s="110"/>
      <c r="HK111" s="110"/>
      <c r="HL111" s="110"/>
      <c r="HM111" s="110"/>
      <c r="HN111" s="110"/>
      <c r="HO111" s="110"/>
      <c r="HP111" s="110"/>
      <c r="HQ111" s="110"/>
      <c r="HR111" s="110"/>
      <c r="HS111" s="110"/>
      <c r="HT111" s="110"/>
      <c r="HU111" s="110"/>
      <c r="HV111" s="110"/>
      <c r="HW111" s="110"/>
      <c r="HX111" s="110"/>
      <c r="HY111" s="110"/>
      <c r="HZ111" s="110"/>
      <c r="IA111" s="110"/>
      <c r="IB111" s="110"/>
      <c r="IC111" s="110"/>
      <c r="ID111" s="110"/>
      <c r="IE111" s="110"/>
      <c r="IF111" s="110"/>
      <c r="IG111" s="110"/>
      <c r="IH111" s="110"/>
      <c r="II111" s="110"/>
      <c r="IJ111" s="110"/>
      <c r="IK111" s="110"/>
      <c r="IL111" s="110"/>
      <c r="IM111" s="110"/>
      <c r="IN111" s="110"/>
      <c r="IO111" s="110"/>
      <c r="IP111" s="110"/>
      <c r="IQ111" s="110"/>
      <c r="IR111" s="110"/>
      <c r="IS111" s="110"/>
      <c r="IT111" s="110"/>
      <c r="IU111" s="110"/>
      <c r="IV111" s="110"/>
      <c r="IW111" s="110"/>
      <c r="IX111" s="110"/>
      <c r="IY111" s="110"/>
      <c r="IZ111" s="110"/>
      <c r="JA111" s="110"/>
      <c r="JB111" s="110"/>
      <c r="JC111" s="110"/>
      <c r="JD111" s="110"/>
      <c r="JE111" s="110"/>
      <c r="JF111" s="110"/>
      <c r="JG111" s="110"/>
      <c r="JH111" s="110"/>
      <c r="JI111" s="110"/>
      <c r="JJ111" s="110"/>
      <c r="JK111" s="110"/>
      <c r="JL111" s="110"/>
      <c r="JM111" s="110"/>
      <c r="JN111" s="110"/>
      <c r="JO111" s="110"/>
      <c r="JP111" s="110"/>
      <c r="JQ111" s="110"/>
      <c r="JR111" s="110"/>
      <c r="JS111" s="110"/>
      <c r="JT111" s="110"/>
      <c r="JU111" s="110"/>
      <c r="JV111" s="110"/>
      <c r="JW111" s="110"/>
      <c r="JX111" s="110"/>
      <c r="JY111" s="110"/>
      <c r="JZ111" s="110"/>
      <c r="KA111" s="110"/>
      <c r="KB111" s="110"/>
      <c r="KC111" s="110"/>
      <c r="KD111" s="110"/>
      <c r="KE111" s="110"/>
      <c r="KF111" s="110"/>
      <c r="KG111" s="110"/>
      <c r="KH111" s="110"/>
      <c r="KI111" s="110"/>
      <c r="KJ111" s="110"/>
      <c r="KK111" s="110"/>
      <c r="KL111" s="110"/>
      <c r="KM111" s="110"/>
      <c r="KN111" s="110"/>
      <c r="KO111" s="110"/>
      <c r="KP111" s="110"/>
      <c r="KQ111" s="110"/>
      <c r="KR111" s="110"/>
      <c r="KS111" s="110"/>
      <c r="KT111" s="110"/>
      <c r="KU111" s="110"/>
      <c r="KV111" s="110"/>
      <c r="KW111" s="110"/>
      <c r="KX111" s="110"/>
      <c r="KY111" s="110"/>
      <c r="KZ111" s="110"/>
      <c r="LA111" s="110"/>
      <c r="LB111" s="110"/>
      <c r="LC111" s="110"/>
      <c r="LD111" s="110"/>
      <c r="LE111" s="110"/>
      <c r="LF111" s="110"/>
      <c r="LG111" s="110"/>
      <c r="LH111" s="110"/>
      <c r="LI111" s="110"/>
      <c r="LJ111" s="110"/>
      <c r="LK111" s="110"/>
      <c r="LL111" s="110"/>
      <c r="LM111" s="110"/>
      <c r="LN111" s="110"/>
      <c r="LO111" s="110"/>
      <c r="LP111" s="110"/>
      <c r="LQ111" s="110"/>
      <c r="LR111" s="110"/>
      <c r="LS111" s="110"/>
      <c r="LT111" s="110"/>
      <c r="LU111" s="110"/>
      <c r="LV111" s="110"/>
      <c r="LW111" s="110"/>
      <c r="LX111" s="110"/>
      <c r="LY111" s="110"/>
      <c r="LZ111" s="110"/>
      <c r="MA111" s="110"/>
      <c r="MB111" s="110"/>
      <c r="MC111" s="110"/>
      <c r="MD111" s="110"/>
      <c r="ME111" s="110"/>
      <c r="MF111" s="110"/>
      <c r="MG111" s="110"/>
      <c r="MH111" s="110"/>
      <c r="MI111" s="110"/>
      <c r="MJ111" s="110"/>
      <c r="MK111" s="110"/>
      <c r="ML111" s="110"/>
      <c r="MM111" s="110"/>
      <c r="MN111" s="110"/>
      <c r="MO111" s="110"/>
      <c r="MP111" s="110"/>
      <c r="MQ111" s="110"/>
      <c r="MR111" s="110"/>
      <c r="MS111" s="110"/>
      <c r="MT111" s="110"/>
      <c r="MU111" s="110"/>
      <c r="MV111" s="110"/>
      <c r="MW111" s="110"/>
      <c r="MX111" s="110"/>
      <c r="MY111" s="110"/>
      <c r="MZ111" s="110"/>
      <c r="NA111" s="110"/>
      <c r="NB111" s="110"/>
      <c r="NC111" s="110"/>
      <c r="ND111" s="110"/>
      <c r="NE111" s="110"/>
      <c r="NF111" s="110"/>
      <c r="NG111" s="110"/>
      <c r="NH111" s="110"/>
      <c r="NI111" s="110"/>
      <c r="NJ111" s="110"/>
      <c r="NK111" s="110"/>
      <c r="NL111" s="110"/>
      <c r="NM111" s="110"/>
      <c r="NN111" s="110"/>
      <c r="NO111" s="110"/>
      <c r="NP111" s="110"/>
      <c r="NQ111" s="110"/>
      <c r="NR111" s="110"/>
      <c r="NS111" s="110"/>
      <c r="NT111" s="110"/>
      <c r="NU111" s="110"/>
      <c r="NV111" s="110"/>
      <c r="NW111" s="110"/>
      <c r="NX111" s="110"/>
      <c r="NY111" s="110"/>
      <c r="NZ111" s="110"/>
      <c r="OA111" s="110"/>
      <c r="OB111" s="110"/>
      <c r="OC111" s="110"/>
      <c r="OD111" s="110"/>
      <c r="OE111" s="110"/>
      <c r="OF111" s="110"/>
      <c r="OG111" s="110"/>
      <c r="OH111" s="110"/>
      <c r="OI111" s="110"/>
      <c r="OJ111" s="110"/>
      <c r="OK111" s="110"/>
      <c r="OL111" s="110"/>
      <c r="OM111" s="110"/>
      <c r="ON111" s="110"/>
      <c r="OO111" s="110"/>
      <c r="OP111" s="110"/>
      <c r="OQ111" s="110"/>
      <c r="OR111" s="110"/>
      <c r="OS111" s="110"/>
      <c r="OT111" s="110"/>
      <c r="OU111" s="110"/>
      <c r="OV111" s="110"/>
      <c r="OW111" s="110"/>
      <c r="OX111" s="110"/>
      <c r="OY111" s="110"/>
      <c r="OZ111" s="110"/>
      <c r="PA111" s="110"/>
      <c r="PB111" s="110"/>
      <c r="PC111" s="110"/>
      <c r="PD111" s="110"/>
      <c r="PE111" s="110"/>
      <c r="PF111" s="110"/>
      <c r="PG111" s="110"/>
      <c r="PH111" s="110"/>
      <c r="PI111" s="110"/>
      <c r="PJ111" s="110"/>
      <c r="PK111" s="110"/>
      <c r="PL111" s="110"/>
      <c r="PM111" s="110"/>
      <c r="PN111" s="110"/>
      <c r="PO111" s="110"/>
      <c r="PP111" s="110"/>
      <c r="PQ111" s="110"/>
      <c r="PR111" s="110"/>
      <c r="PS111" s="110"/>
      <c r="PT111" s="110"/>
      <c r="PU111" s="110"/>
      <c r="PV111" s="110"/>
      <c r="PW111" s="110"/>
      <c r="PX111" s="110"/>
      <c r="PY111" s="110"/>
      <c r="PZ111" s="110"/>
      <c r="QA111" s="110"/>
      <c r="QB111" s="110"/>
      <c r="QC111" s="110"/>
      <c r="QD111" s="110"/>
      <c r="QE111" s="110"/>
      <c r="QF111" s="110"/>
      <c r="QG111" s="110"/>
      <c r="QH111" s="110"/>
      <c r="QI111" s="110"/>
      <c r="QJ111" s="110"/>
      <c r="QK111" s="110"/>
      <c r="QL111" s="110"/>
      <c r="QM111" s="110"/>
      <c r="QN111" s="110"/>
      <c r="QO111" s="110"/>
      <c r="QP111" s="110"/>
      <c r="QQ111" s="110"/>
      <c r="QR111" s="110"/>
      <c r="QS111" s="110"/>
      <c r="QT111" s="110"/>
      <c r="QU111" s="110"/>
      <c r="QV111" s="110"/>
      <c r="QW111" s="110"/>
      <c r="QX111" s="110"/>
      <c r="QY111" s="110"/>
      <c r="QZ111" s="110"/>
      <c r="RA111" s="110"/>
      <c r="RB111" s="110"/>
      <c r="RC111" s="110"/>
      <c r="RD111" s="110"/>
      <c r="RE111" s="110"/>
      <c r="RF111" s="110"/>
      <c r="RG111" s="110"/>
      <c r="RH111" s="110"/>
      <c r="RI111" s="110"/>
      <c r="RJ111" s="110"/>
      <c r="RK111" s="110"/>
      <c r="RL111" s="110"/>
      <c r="RM111" s="110"/>
      <c r="RN111" s="110"/>
      <c r="RO111" s="110"/>
      <c r="RP111" s="110"/>
      <c r="RQ111" s="110"/>
      <c r="RR111" s="110"/>
      <c r="RS111" s="110"/>
      <c r="RT111" s="110"/>
      <c r="RU111" s="110"/>
      <c r="RV111" s="110"/>
      <c r="RW111" s="110"/>
      <c r="RX111" s="110"/>
      <c r="RY111" s="110"/>
      <c r="RZ111" s="110"/>
      <c r="SA111" s="110"/>
      <c r="SB111" s="110"/>
      <c r="SC111" s="110"/>
      <c r="SD111" s="110"/>
      <c r="SE111" s="110"/>
      <c r="SF111" s="110"/>
      <c r="SG111" s="110"/>
      <c r="SH111" s="110"/>
      <c r="SI111" s="110"/>
      <c r="SJ111" s="110"/>
      <c r="SK111" s="110"/>
      <c r="SL111" s="110"/>
      <c r="SM111" s="110"/>
      <c r="SN111" s="110"/>
      <c r="SO111" s="110"/>
      <c r="SP111" s="110"/>
      <c r="SQ111" s="110"/>
      <c r="SR111" s="110"/>
      <c r="SS111" s="110"/>
      <c r="ST111" s="110"/>
      <c r="SU111" s="110"/>
      <c r="SV111" s="110"/>
      <c r="SW111" s="110"/>
      <c r="SX111" s="110"/>
      <c r="SY111" s="110"/>
      <c r="SZ111" s="110"/>
      <c r="TA111" s="110"/>
      <c r="TB111" s="110"/>
    </row>
    <row r="112" spans="1:522" s="10" customFormat="1" ht="18" customHeight="1" x14ac:dyDescent="0.25">
      <c r="A112" s="17"/>
      <c r="B112" s="15"/>
      <c r="C112" s="19"/>
      <c r="E112" s="19"/>
      <c r="F112" s="19"/>
      <c r="I112" s="19"/>
      <c r="J112" s="17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/>
      <c r="BJ112" s="110"/>
      <c r="BK112" s="110"/>
      <c r="BL112" s="110"/>
      <c r="BM112" s="110"/>
      <c r="BN112" s="110"/>
      <c r="BO112" s="110"/>
      <c r="BP112" s="110"/>
      <c r="BQ112" s="110"/>
      <c r="BR112" s="110"/>
      <c r="BS112" s="110"/>
      <c r="BT112" s="110"/>
      <c r="BU112" s="110"/>
      <c r="BV112" s="110"/>
      <c r="BW112" s="110"/>
      <c r="BX112" s="110"/>
      <c r="BY112" s="110"/>
      <c r="BZ112" s="110"/>
      <c r="CA112" s="110"/>
      <c r="CB112" s="110"/>
      <c r="CC112" s="110"/>
      <c r="CD112" s="110"/>
      <c r="CE112" s="110"/>
      <c r="CF112" s="110"/>
      <c r="CG112" s="110"/>
      <c r="CH112" s="110"/>
      <c r="CI112" s="110"/>
      <c r="CJ112" s="110"/>
      <c r="CK112" s="110"/>
      <c r="CL112" s="110"/>
      <c r="CM112" s="110"/>
      <c r="CN112" s="110"/>
      <c r="CO112" s="110"/>
      <c r="CP112" s="110"/>
      <c r="CQ112" s="110"/>
      <c r="CR112" s="110"/>
      <c r="CS112" s="110"/>
      <c r="CT112" s="110"/>
      <c r="CU112" s="110"/>
      <c r="CV112" s="110"/>
      <c r="CW112" s="110"/>
      <c r="CX112" s="110"/>
      <c r="CY112" s="110"/>
      <c r="CZ112" s="110"/>
      <c r="DA112" s="110"/>
      <c r="DB112" s="110"/>
      <c r="DC112" s="110"/>
      <c r="DD112" s="110"/>
      <c r="DE112" s="110"/>
      <c r="DF112" s="110"/>
      <c r="DG112" s="110"/>
      <c r="DH112" s="110"/>
      <c r="DI112" s="110"/>
      <c r="DJ112" s="110"/>
      <c r="DK112" s="110"/>
      <c r="DL112" s="110"/>
      <c r="DM112" s="110"/>
      <c r="DN112" s="110"/>
      <c r="DO112" s="110"/>
      <c r="DP112" s="110"/>
      <c r="DQ112" s="110"/>
      <c r="DR112" s="110"/>
      <c r="DS112" s="110"/>
      <c r="DT112" s="110"/>
      <c r="DU112" s="110"/>
      <c r="DV112" s="110"/>
      <c r="DW112" s="110"/>
      <c r="DX112" s="110"/>
      <c r="DY112" s="110"/>
      <c r="DZ112" s="110"/>
      <c r="EA112" s="110"/>
      <c r="EB112" s="110"/>
      <c r="EC112" s="110"/>
      <c r="ED112" s="110"/>
      <c r="EE112" s="110"/>
      <c r="EF112" s="110"/>
      <c r="EG112" s="110"/>
      <c r="EH112" s="110"/>
      <c r="EI112" s="110"/>
      <c r="EJ112" s="110"/>
      <c r="EK112" s="110"/>
      <c r="EL112" s="110"/>
      <c r="EM112" s="110"/>
      <c r="EN112" s="110"/>
      <c r="EO112" s="110"/>
      <c r="EP112" s="110"/>
      <c r="EQ112" s="110"/>
      <c r="ER112" s="110"/>
      <c r="ES112" s="110"/>
      <c r="ET112" s="110"/>
      <c r="EU112" s="110"/>
      <c r="EV112" s="110"/>
      <c r="EW112" s="110"/>
      <c r="EX112" s="110"/>
      <c r="EY112" s="110"/>
      <c r="EZ112" s="110"/>
      <c r="FA112" s="110"/>
      <c r="FB112" s="110"/>
      <c r="FC112" s="110"/>
      <c r="FD112" s="110"/>
      <c r="FE112" s="110"/>
      <c r="FF112" s="110"/>
      <c r="FG112" s="110"/>
      <c r="FH112" s="110"/>
      <c r="FI112" s="110"/>
      <c r="FJ112" s="110"/>
      <c r="FK112" s="110"/>
      <c r="FL112" s="110"/>
      <c r="FM112" s="110"/>
      <c r="FN112" s="110"/>
      <c r="FO112" s="110"/>
      <c r="FP112" s="110"/>
      <c r="FQ112" s="110"/>
      <c r="FR112" s="110"/>
      <c r="FS112" s="110"/>
      <c r="FT112" s="110"/>
      <c r="FU112" s="110"/>
      <c r="FV112" s="110"/>
      <c r="FW112" s="110"/>
      <c r="FX112" s="110"/>
      <c r="FY112" s="110"/>
      <c r="FZ112" s="110"/>
      <c r="GA112" s="110"/>
      <c r="GB112" s="110"/>
      <c r="GC112" s="110"/>
      <c r="GD112" s="110"/>
      <c r="GE112" s="110"/>
      <c r="GF112" s="110"/>
      <c r="GG112" s="110"/>
      <c r="GH112" s="110"/>
      <c r="GI112" s="110"/>
      <c r="GJ112" s="110"/>
      <c r="GK112" s="110"/>
      <c r="GL112" s="110"/>
      <c r="GM112" s="110"/>
      <c r="GN112" s="110"/>
      <c r="GO112" s="110"/>
      <c r="GP112" s="110"/>
      <c r="GQ112" s="110"/>
      <c r="GR112" s="110"/>
      <c r="GS112" s="110"/>
      <c r="GT112" s="110"/>
      <c r="GU112" s="110"/>
      <c r="GV112" s="110"/>
      <c r="GW112" s="110"/>
      <c r="GX112" s="110"/>
      <c r="GY112" s="110"/>
      <c r="GZ112" s="110"/>
      <c r="HA112" s="110"/>
      <c r="HB112" s="110"/>
      <c r="HC112" s="110"/>
      <c r="HD112" s="110"/>
      <c r="HE112" s="110"/>
      <c r="HF112" s="110"/>
      <c r="HG112" s="110"/>
      <c r="HH112" s="110"/>
      <c r="HI112" s="110"/>
      <c r="HJ112" s="110"/>
      <c r="HK112" s="110"/>
      <c r="HL112" s="110"/>
      <c r="HM112" s="110"/>
      <c r="HN112" s="110"/>
      <c r="HO112" s="110"/>
      <c r="HP112" s="110"/>
      <c r="HQ112" s="110"/>
      <c r="HR112" s="110"/>
      <c r="HS112" s="110"/>
      <c r="HT112" s="110"/>
      <c r="HU112" s="110"/>
      <c r="HV112" s="110"/>
      <c r="HW112" s="110"/>
      <c r="HX112" s="110"/>
      <c r="HY112" s="110"/>
      <c r="HZ112" s="110"/>
      <c r="IA112" s="110"/>
      <c r="IB112" s="110"/>
      <c r="IC112" s="110"/>
      <c r="ID112" s="110"/>
      <c r="IE112" s="110"/>
      <c r="IF112" s="110"/>
      <c r="IG112" s="110"/>
      <c r="IH112" s="110"/>
      <c r="II112" s="110"/>
      <c r="IJ112" s="110"/>
      <c r="IK112" s="110"/>
      <c r="IL112" s="110"/>
      <c r="IM112" s="110"/>
      <c r="IN112" s="110"/>
      <c r="IO112" s="110"/>
      <c r="IP112" s="110"/>
      <c r="IQ112" s="110"/>
      <c r="IR112" s="110"/>
      <c r="IS112" s="110"/>
      <c r="IT112" s="110"/>
      <c r="IU112" s="110"/>
      <c r="IV112" s="110"/>
      <c r="IW112" s="110"/>
      <c r="IX112" s="110"/>
      <c r="IY112" s="110"/>
      <c r="IZ112" s="110"/>
      <c r="JA112" s="110"/>
      <c r="JB112" s="110"/>
      <c r="JC112" s="110"/>
      <c r="JD112" s="110"/>
      <c r="JE112" s="110"/>
      <c r="JF112" s="110"/>
      <c r="JG112" s="110"/>
      <c r="JH112" s="110"/>
      <c r="JI112" s="110"/>
      <c r="JJ112" s="110"/>
      <c r="JK112" s="110"/>
      <c r="JL112" s="110"/>
      <c r="JM112" s="110"/>
      <c r="JN112" s="110"/>
      <c r="JO112" s="110"/>
      <c r="JP112" s="110"/>
      <c r="JQ112" s="110"/>
      <c r="JR112" s="110"/>
      <c r="JS112" s="110"/>
      <c r="JT112" s="110"/>
      <c r="JU112" s="110"/>
      <c r="JV112" s="110"/>
      <c r="JW112" s="110"/>
      <c r="JX112" s="110"/>
      <c r="JY112" s="110"/>
      <c r="JZ112" s="110"/>
      <c r="KA112" s="110"/>
      <c r="KB112" s="110"/>
      <c r="KC112" s="110"/>
      <c r="KD112" s="110"/>
      <c r="KE112" s="110"/>
      <c r="KF112" s="110"/>
      <c r="KG112" s="110"/>
      <c r="KH112" s="110"/>
      <c r="KI112" s="110"/>
      <c r="KJ112" s="110"/>
      <c r="KK112" s="110"/>
      <c r="KL112" s="110"/>
      <c r="KM112" s="110"/>
      <c r="KN112" s="110"/>
      <c r="KO112" s="110"/>
      <c r="KP112" s="110"/>
      <c r="KQ112" s="110"/>
      <c r="KR112" s="110"/>
      <c r="KS112" s="110"/>
      <c r="KT112" s="110"/>
      <c r="KU112" s="110"/>
      <c r="KV112" s="110"/>
      <c r="KW112" s="110"/>
      <c r="KX112" s="110"/>
      <c r="KY112" s="110"/>
      <c r="KZ112" s="110"/>
      <c r="LA112" s="110"/>
      <c r="LB112" s="110"/>
      <c r="LC112" s="110"/>
      <c r="LD112" s="110"/>
      <c r="LE112" s="110"/>
      <c r="LF112" s="110"/>
      <c r="LG112" s="110"/>
      <c r="LH112" s="110"/>
      <c r="LI112" s="110"/>
      <c r="LJ112" s="110"/>
      <c r="LK112" s="110"/>
      <c r="LL112" s="110"/>
      <c r="LM112" s="110"/>
      <c r="LN112" s="110"/>
      <c r="LO112" s="110"/>
      <c r="LP112" s="110"/>
      <c r="LQ112" s="110"/>
      <c r="LR112" s="110"/>
      <c r="LS112" s="110"/>
      <c r="LT112" s="110"/>
      <c r="LU112" s="110"/>
      <c r="LV112" s="110"/>
      <c r="LW112" s="110"/>
      <c r="LX112" s="110"/>
      <c r="LY112" s="110"/>
      <c r="LZ112" s="110"/>
      <c r="MA112" s="110"/>
      <c r="MB112" s="110"/>
      <c r="MC112" s="110"/>
      <c r="MD112" s="110"/>
      <c r="ME112" s="110"/>
      <c r="MF112" s="110"/>
      <c r="MG112" s="110"/>
      <c r="MH112" s="110"/>
      <c r="MI112" s="110"/>
      <c r="MJ112" s="110"/>
      <c r="MK112" s="110"/>
      <c r="ML112" s="110"/>
      <c r="MM112" s="110"/>
      <c r="MN112" s="110"/>
      <c r="MO112" s="110"/>
      <c r="MP112" s="110"/>
      <c r="MQ112" s="110"/>
      <c r="MR112" s="110"/>
      <c r="MS112" s="110"/>
      <c r="MT112" s="110"/>
      <c r="MU112" s="110"/>
      <c r="MV112" s="110"/>
      <c r="MW112" s="110"/>
      <c r="MX112" s="110"/>
      <c r="MY112" s="110"/>
      <c r="MZ112" s="110"/>
      <c r="NA112" s="110"/>
      <c r="NB112" s="110"/>
      <c r="NC112" s="110"/>
      <c r="ND112" s="110"/>
      <c r="NE112" s="110"/>
      <c r="NF112" s="110"/>
      <c r="NG112" s="110"/>
      <c r="NH112" s="110"/>
      <c r="NI112" s="110"/>
      <c r="NJ112" s="110"/>
      <c r="NK112" s="110"/>
      <c r="NL112" s="110"/>
      <c r="NM112" s="110"/>
      <c r="NN112" s="110"/>
      <c r="NO112" s="110"/>
      <c r="NP112" s="110"/>
      <c r="NQ112" s="110"/>
      <c r="NR112" s="110"/>
      <c r="NS112" s="110"/>
      <c r="NT112" s="110"/>
      <c r="NU112" s="110"/>
      <c r="NV112" s="110"/>
      <c r="NW112" s="110"/>
      <c r="NX112" s="110"/>
      <c r="NY112" s="110"/>
      <c r="NZ112" s="110"/>
      <c r="OA112" s="110"/>
      <c r="OB112" s="110"/>
      <c r="OC112" s="110"/>
      <c r="OD112" s="110"/>
      <c r="OE112" s="110"/>
      <c r="OF112" s="110"/>
      <c r="OG112" s="110"/>
      <c r="OH112" s="110"/>
      <c r="OI112" s="110"/>
      <c r="OJ112" s="110"/>
      <c r="OK112" s="110"/>
      <c r="OL112" s="110"/>
      <c r="OM112" s="110"/>
      <c r="ON112" s="110"/>
      <c r="OO112" s="110"/>
      <c r="OP112" s="110"/>
      <c r="OQ112" s="110"/>
      <c r="OR112" s="110"/>
      <c r="OS112" s="110"/>
      <c r="OT112" s="110"/>
      <c r="OU112" s="110"/>
      <c r="OV112" s="110"/>
      <c r="OW112" s="110"/>
      <c r="OX112" s="110"/>
      <c r="OY112" s="110"/>
      <c r="OZ112" s="110"/>
      <c r="PA112" s="110"/>
      <c r="PB112" s="110"/>
      <c r="PC112" s="110"/>
      <c r="PD112" s="110"/>
      <c r="PE112" s="110"/>
      <c r="PF112" s="110"/>
      <c r="PG112" s="110"/>
      <c r="PH112" s="110"/>
      <c r="PI112" s="110"/>
      <c r="PJ112" s="110"/>
      <c r="PK112" s="110"/>
      <c r="PL112" s="110"/>
      <c r="PM112" s="110"/>
      <c r="PN112" s="110"/>
      <c r="PO112" s="110"/>
      <c r="PP112" s="110"/>
      <c r="PQ112" s="110"/>
      <c r="PR112" s="110"/>
      <c r="PS112" s="110"/>
      <c r="PT112" s="110"/>
      <c r="PU112" s="110"/>
      <c r="PV112" s="110"/>
      <c r="PW112" s="110"/>
      <c r="PX112" s="110"/>
      <c r="PY112" s="110"/>
      <c r="PZ112" s="110"/>
      <c r="QA112" s="110"/>
      <c r="QB112" s="110"/>
      <c r="QC112" s="110"/>
      <c r="QD112" s="110"/>
      <c r="QE112" s="110"/>
      <c r="QF112" s="110"/>
      <c r="QG112" s="110"/>
      <c r="QH112" s="110"/>
      <c r="QI112" s="110"/>
      <c r="QJ112" s="110"/>
      <c r="QK112" s="110"/>
      <c r="QL112" s="110"/>
      <c r="QM112" s="110"/>
      <c r="QN112" s="110"/>
      <c r="QO112" s="110"/>
      <c r="QP112" s="110"/>
      <c r="QQ112" s="110"/>
      <c r="QR112" s="110"/>
      <c r="QS112" s="110"/>
      <c r="QT112" s="110"/>
      <c r="QU112" s="110"/>
      <c r="QV112" s="110"/>
      <c r="QW112" s="110"/>
      <c r="QX112" s="110"/>
      <c r="QY112" s="110"/>
      <c r="QZ112" s="110"/>
      <c r="RA112" s="110"/>
      <c r="RB112" s="110"/>
      <c r="RC112" s="110"/>
      <c r="RD112" s="110"/>
      <c r="RE112" s="110"/>
      <c r="RF112" s="110"/>
      <c r="RG112" s="110"/>
      <c r="RH112" s="110"/>
      <c r="RI112" s="110"/>
      <c r="RJ112" s="110"/>
      <c r="RK112" s="110"/>
      <c r="RL112" s="110"/>
      <c r="RM112" s="110"/>
      <c r="RN112" s="110"/>
      <c r="RO112" s="110"/>
      <c r="RP112" s="110"/>
      <c r="RQ112" s="110"/>
      <c r="RR112" s="110"/>
      <c r="RS112" s="110"/>
      <c r="RT112" s="110"/>
      <c r="RU112" s="110"/>
      <c r="RV112" s="110"/>
      <c r="RW112" s="110"/>
      <c r="RX112" s="110"/>
      <c r="RY112" s="110"/>
      <c r="RZ112" s="110"/>
      <c r="SA112" s="110"/>
      <c r="SB112" s="110"/>
      <c r="SC112" s="110"/>
      <c r="SD112" s="110"/>
      <c r="SE112" s="110"/>
      <c r="SF112" s="110"/>
      <c r="SG112" s="110"/>
      <c r="SH112" s="110"/>
      <c r="SI112" s="110"/>
      <c r="SJ112" s="110"/>
      <c r="SK112" s="110"/>
      <c r="SL112" s="110"/>
      <c r="SM112" s="110"/>
      <c r="SN112" s="110"/>
      <c r="SO112" s="110"/>
      <c r="SP112" s="110"/>
      <c r="SQ112" s="110"/>
      <c r="SR112" s="110"/>
      <c r="SS112" s="110"/>
      <c r="ST112" s="110"/>
      <c r="SU112" s="110"/>
      <c r="SV112" s="110"/>
      <c r="SW112" s="110"/>
      <c r="SX112" s="110"/>
      <c r="SY112" s="110"/>
      <c r="SZ112" s="110"/>
      <c r="TA112" s="110"/>
      <c r="TB112" s="110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38:JJ39 PT38:TB39 K37:LV37 LX37:TB37 JL38:PR39">
    <cfRule type="top10" dxfId="3104" priority="8" rank="15"/>
  </conditionalFormatting>
  <conditionalFormatting sqref="SQ16">
    <cfRule type="top10" dxfId="3103" priority="7" rank="15"/>
  </conditionalFormatting>
  <conditionalFormatting sqref="K73:TB73 K75:TB76 K45:TB45">
    <cfRule type="top10" dxfId="3102" priority="759" rank="15"/>
  </conditionalFormatting>
  <conditionalFormatting sqref="K13:KE13 K12:BA12 BC12:EH12 EJ12:GB12 K14:MG15 MI14:TB15 KG13:TB13 IP12:TB12 GD12:IN12">
    <cfRule type="top10" dxfId="3101" priority="5" rank="15"/>
  </conditionalFormatting>
  <conditionalFormatting sqref="K11:TB11 K9:P9 Y9:EX9 R9:V9 EZ9:KY9 LA9:SE9 K10:MR10 MT10:TB10 SG9:TB9">
    <cfRule type="top10" dxfId="3100" priority="880" rank="15"/>
  </conditionalFormatting>
  <conditionalFormatting sqref="K17:OE17 K16:AT16 BD16:IV16 SR16:TB16 AV16:BB16 JQ16:JV16 JM16:JO16 JH16:JJ16 IY16:JF16 LA16:RI16 OG17:TB17 JY16:KY16 RK16:RN16 RP16:SP16">
    <cfRule type="top10" dxfId="3099" priority="897" rank="15"/>
  </conditionalFormatting>
  <conditionalFormatting sqref="K20:FG20 K21:PK21 PM21:PW21 PR20:TB20 PY21:TB21 FJ20:PP20">
    <cfRule type="top10" dxfId="3098" priority="3" rank="15"/>
  </conditionalFormatting>
  <conditionalFormatting sqref="K22:Z22 K24:EH24 K23:AA23 MI23:TB23 EJ24:TB24 AX23:MF23 AC22:TB22 AD23:AV23">
    <cfRule type="top10" dxfId="3097" priority="2" rank="15"/>
  </conditionalFormatting>
  <conditionalFormatting sqref="K96:CI99 NB25:QK26 K69:CI70 K25:CI26 K82:CI83 NB69:TB70 NB82:TB83 NB96:TB99 IE25:MZ26 IE69:MZ70 IE82:MZ83 IE96:MZ99 CT25:IC26 CT69:IC70 CT82:IC83 CT96:IC99 CK25:CR26 CK69:CR70 CK82:CR83 CK96:CR99 QM25:TB26">
    <cfRule type="top10" dxfId="3096" priority="904" rank="15"/>
  </conditionalFormatting>
  <conditionalFormatting sqref="K19:TB19 K18:BA18 BC18:TB18">
    <cfRule type="top10" dxfId="3095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99"/>
  </sheetPr>
  <dimension ref="A1:TB69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3.2" x14ac:dyDescent="0.25"/>
  <cols>
    <col min="1" max="1" width="9.88671875" style="16" customWidth="1"/>
    <col min="2" max="2" width="23.109375" style="13" customWidth="1"/>
    <col min="3" max="3" width="11.6640625" style="6" customWidth="1"/>
    <col min="4" max="4" width="22.88671875" style="7" customWidth="1"/>
    <col min="5" max="5" width="12" style="6" customWidth="1"/>
    <col min="6" max="6" width="9.5546875" style="6" customWidth="1"/>
    <col min="7" max="7" width="25" style="7" customWidth="1"/>
    <col min="8" max="8" width="0.33203125" style="7" customWidth="1"/>
    <col min="9" max="9" width="9.5546875" style="1" customWidth="1"/>
    <col min="10" max="10" width="9.88671875" style="12" customWidth="1"/>
    <col min="11" max="522" width="4.6640625" style="105" customWidth="1"/>
  </cols>
  <sheetData>
    <row r="1" spans="1:522" ht="33.75" customHeight="1" x14ac:dyDescent="0.4">
      <c r="A1" s="244" t="s">
        <v>166</v>
      </c>
      <c r="B1" s="245"/>
      <c r="C1" s="245"/>
      <c r="D1" s="245"/>
      <c r="E1" s="245"/>
      <c r="F1" s="245"/>
      <c r="G1" s="245"/>
    </row>
    <row r="2" spans="1:522" ht="24.9" customHeight="1" x14ac:dyDescent="0.4">
      <c r="A2" s="244" t="s">
        <v>287</v>
      </c>
      <c r="B2" s="245"/>
      <c r="C2" s="245"/>
      <c r="D2" s="245"/>
      <c r="E2" s="245"/>
      <c r="F2" s="245"/>
      <c r="G2" s="245"/>
      <c r="H2" s="9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  <c r="IT2" s="101"/>
      <c r="IU2" s="101"/>
      <c r="IV2" s="101"/>
      <c r="IW2" s="101"/>
      <c r="IX2" s="101"/>
      <c r="IY2" s="101"/>
      <c r="IZ2" s="101"/>
      <c r="JA2" s="101"/>
      <c r="JB2" s="101"/>
      <c r="JC2" s="101"/>
      <c r="JD2" s="101"/>
      <c r="JE2" s="101"/>
      <c r="JF2" s="101"/>
      <c r="JG2" s="101"/>
      <c r="JH2" s="101"/>
      <c r="JI2" s="101"/>
      <c r="JJ2" s="101"/>
      <c r="JK2" s="101"/>
      <c r="JL2" s="101"/>
      <c r="JM2" s="101"/>
      <c r="JN2" s="101"/>
      <c r="JO2" s="101"/>
      <c r="JP2" s="101"/>
      <c r="JQ2" s="101"/>
      <c r="JR2" s="101"/>
      <c r="JS2" s="101"/>
      <c r="JT2" s="101"/>
      <c r="JU2" s="101"/>
      <c r="JV2" s="101"/>
      <c r="JW2" s="101"/>
      <c r="JX2" s="101"/>
      <c r="JY2" s="101"/>
      <c r="JZ2" s="101"/>
      <c r="KA2" s="101"/>
      <c r="KB2" s="101"/>
      <c r="KC2" s="101"/>
      <c r="KD2" s="101"/>
      <c r="KE2" s="101"/>
      <c r="KF2" s="101"/>
      <c r="KG2" s="101"/>
      <c r="KH2" s="101"/>
      <c r="KI2" s="101"/>
      <c r="KJ2" s="101"/>
      <c r="KK2" s="101"/>
      <c r="KL2" s="101"/>
      <c r="KM2" s="101"/>
      <c r="KN2" s="101"/>
      <c r="KO2" s="101"/>
      <c r="KP2" s="101"/>
      <c r="KQ2" s="101"/>
      <c r="KR2" s="101"/>
      <c r="KS2" s="101"/>
      <c r="KT2" s="101"/>
      <c r="KU2" s="101"/>
      <c r="KV2" s="101"/>
      <c r="KW2" s="101"/>
      <c r="KX2" s="101"/>
      <c r="KY2" s="101"/>
      <c r="KZ2" s="101"/>
      <c r="LA2" s="101"/>
      <c r="LB2" s="101"/>
      <c r="LC2" s="101"/>
      <c r="LD2" s="101"/>
      <c r="LE2" s="101"/>
      <c r="LF2" s="101"/>
      <c r="LG2" s="101"/>
      <c r="LH2" s="101"/>
      <c r="LI2" s="101"/>
      <c r="LJ2" s="101"/>
      <c r="LK2" s="101"/>
      <c r="LL2" s="101"/>
      <c r="LM2" s="101"/>
      <c r="LN2" s="101"/>
      <c r="LO2" s="101"/>
      <c r="LP2" s="101"/>
      <c r="LQ2" s="101"/>
      <c r="LR2" s="101"/>
      <c r="LS2" s="101"/>
      <c r="LT2" s="101"/>
      <c r="LU2" s="101"/>
      <c r="LV2" s="101"/>
      <c r="LW2" s="101"/>
      <c r="LX2" s="101"/>
      <c r="LY2" s="101"/>
      <c r="LZ2" s="101"/>
      <c r="MA2" s="101"/>
      <c r="MB2" s="101"/>
      <c r="MC2" s="101"/>
      <c r="MD2" s="101"/>
      <c r="ME2" s="101"/>
      <c r="MF2" s="101"/>
      <c r="MG2" s="101"/>
      <c r="MH2" s="101"/>
      <c r="MI2" s="101"/>
      <c r="MJ2" s="101"/>
      <c r="MK2" s="101"/>
      <c r="ML2" s="101"/>
      <c r="MM2" s="101"/>
      <c r="MN2" s="101"/>
      <c r="MO2" s="101"/>
      <c r="MP2" s="101"/>
      <c r="MQ2" s="101"/>
      <c r="MR2" s="101"/>
      <c r="MS2" s="101"/>
      <c r="MT2" s="101"/>
      <c r="MU2" s="101"/>
      <c r="MV2" s="101"/>
      <c r="MW2" s="101"/>
      <c r="MX2" s="101"/>
      <c r="MY2" s="101"/>
      <c r="MZ2" s="101"/>
      <c r="NA2" s="101"/>
      <c r="NB2" s="101"/>
      <c r="NC2" s="101"/>
      <c r="ND2" s="101"/>
      <c r="NE2" s="101"/>
      <c r="NF2" s="101"/>
      <c r="NG2" s="101"/>
      <c r="NH2" s="101"/>
      <c r="NI2" s="101"/>
      <c r="NJ2" s="101"/>
      <c r="NK2" s="101"/>
      <c r="NL2" s="101"/>
      <c r="NM2" s="101"/>
      <c r="NN2" s="101"/>
      <c r="NO2" s="101"/>
      <c r="NP2" s="101"/>
      <c r="NQ2" s="101"/>
      <c r="NR2" s="101"/>
      <c r="NS2" s="101"/>
      <c r="NT2" s="101"/>
      <c r="NU2" s="101"/>
      <c r="NV2" s="101"/>
      <c r="NW2" s="101"/>
      <c r="NX2" s="101"/>
      <c r="NY2" s="101"/>
      <c r="NZ2" s="101"/>
      <c r="OA2" s="101"/>
      <c r="OB2" s="101"/>
      <c r="OC2" s="101"/>
      <c r="OD2" s="101"/>
      <c r="OE2" s="101"/>
      <c r="OF2" s="101"/>
      <c r="OG2" s="101"/>
      <c r="OH2" s="101"/>
      <c r="OI2" s="101"/>
      <c r="OJ2" s="101"/>
      <c r="OK2" s="101"/>
      <c r="OL2" s="101"/>
      <c r="OM2" s="101"/>
      <c r="ON2" s="101"/>
      <c r="OO2" s="101"/>
      <c r="OP2" s="101"/>
      <c r="OQ2" s="101"/>
      <c r="OR2" s="101"/>
      <c r="OS2" s="101"/>
      <c r="OT2" s="101"/>
      <c r="OU2" s="101"/>
      <c r="OV2" s="101"/>
      <c r="OW2" s="101"/>
      <c r="OX2" s="101"/>
      <c r="OY2" s="101"/>
      <c r="OZ2" s="101"/>
      <c r="PA2" s="101"/>
      <c r="PB2" s="101"/>
      <c r="PC2" s="101"/>
      <c r="PD2" s="101"/>
      <c r="PE2" s="101"/>
      <c r="PF2" s="101"/>
      <c r="PG2" s="101"/>
      <c r="PH2" s="101"/>
      <c r="PI2" s="101"/>
      <c r="PJ2" s="101"/>
      <c r="PK2" s="101"/>
      <c r="PL2" s="101"/>
      <c r="PM2" s="101"/>
      <c r="PN2" s="101"/>
      <c r="PO2" s="101"/>
      <c r="PP2" s="101"/>
      <c r="PQ2" s="101"/>
      <c r="PR2" s="101"/>
      <c r="PS2" s="101"/>
      <c r="PT2" s="101"/>
      <c r="PU2" s="101"/>
      <c r="PV2" s="101"/>
      <c r="PW2" s="101"/>
      <c r="PX2" s="101"/>
      <c r="PY2" s="101"/>
      <c r="PZ2" s="101"/>
      <c r="QA2" s="101"/>
      <c r="QB2" s="101"/>
      <c r="QC2" s="101"/>
      <c r="QD2" s="101"/>
      <c r="QE2" s="101"/>
      <c r="QF2" s="101"/>
      <c r="QG2" s="101"/>
      <c r="QH2" s="101"/>
      <c r="QI2" s="101"/>
      <c r="QJ2" s="101"/>
      <c r="QK2" s="101"/>
      <c r="QL2" s="101"/>
      <c r="QM2" s="101"/>
      <c r="QN2" s="101"/>
      <c r="QO2" s="101"/>
      <c r="QP2" s="101"/>
      <c r="QQ2" s="101"/>
      <c r="QR2" s="101"/>
      <c r="QS2" s="101"/>
      <c r="QT2" s="101"/>
      <c r="QU2" s="101"/>
      <c r="QV2" s="101"/>
      <c r="QW2" s="101"/>
      <c r="QX2" s="101"/>
      <c r="QY2" s="101"/>
      <c r="QZ2" s="101"/>
      <c r="RA2" s="101"/>
      <c r="RB2" s="101"/>
      <c r="RC2" s="101"/>
      <c r="RD2" s="101"/>
      <c r="RE2" s="101"/>
      <c r="RF2" s="101"/>
      <c r="RG2" s="101"/>
      <c r="RH2" s="101"/>
      <c r="RI2" s="101"/>
      <c r="RJ2" s="101"/>
      <c r="RK2" s="101"/>
      <c r="RL2" s="101"/>
      <c r="RM2" s="101"/>
      <c r="RN2" s="101"/>
      <c r="RO2" s="101"/>
      <c r="RP2" s="101"/>
      <c r="RQ2" s="101"/>
      <c r="RR2" s="101"/>
      <c r="RS2" s="101"/>
      <c r="RT2" s="101"/>
      <c r="RU2" s="101"/>
      <c r="RV2" s="101"/>
      <c r="RW2" s="101"/>
      <c r="RX2" s="101"/>
      <c r="RY2" s="101"/>
      <c r="RZ2" s="101"/>
      <c r="SA2" s="101"/>
      <c r="SB2" s="101"/>
      <c r="SC2" s="101"/>
      <c r="SD2" s="101"/>
      <c r="SE2" s="101"/>
      <c r="SF2" s="101"/>
      <c r="SG2" s="101"/>
      <c r="SH2" s="101"/>
      <c r="SI2" s="101"/>
      <c r="SJ2" s="101"/>
      <c r="SK2" s="101"/>
      <c r="SL2" s="101"/>
      <c r="SM2" s="101"/>
      <c r="SN2" s="101"/>
      <c r="SO2" s="101"/>
      <c r="SP2" s="101"/>
      <c r="SQ2" s="101"/>
      <c r="SR2" s="101"/>
      <c r="SS2" s="101"/>
      <c r="ST2" s="101"/>
      <c r="SU2" s="101"/>
      <c r="SV2" s="101"/>
      <c r="SW2" s="101"/>
      <c r="SX2" s="101"/>
      <c r="SY2" s="101"/>
      <c r="SZ2" s="101"/>
      <c r="TA2" s="101"/>
      <c r="TB2" s="101"/>
    </row>
    <row r="3" spans="1:522" ht="15" customHeight="1" x14ac:dyDescent="0.4">
      <c r="A3" s="49"/>
      <c r="B3" s="41"/>
      <c r="C3" s="42"/>
      <c r="D3" s="42"/>
      <c r="E3" s="42"/>
      <c r="F3" s="42"/>
      <c r="G3" s="42"/>
      <c r="H3" s="91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3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3"/>
      <c r="EO3" s="103"/>
      <c r="EP3" s="103"/>
      <c r="EQ3" s="103"/>
      <c r="ER3" s="103"/>
      <c r="ES3" s="103"/>
      <c r="ET3" s="103"/>
      <c r="EU3" s="103"/>
      <c r="EV3" s="103"/>
      <c r="EW3" s="103"/>
      <c r="EX3" s="103"/>
      <c r="EY3" s="103"/>
      <c r="EZ3" s="103"/>
      <c r="FA3" s="103"/>
      <c r="FB3" s="103"/>
      <c r="FC3" s="103"/>
      <c r="FD3" s="103"/>
      <c r="FE3" s="103"/>
      <c r="FF3" s="103"/>
      <c r="FG3" s="103"/>
      <c r="FH3" s="103"/>
      <c r="FI3" s="103"/>
      <c r="FJ3" s="103"/>
      <c r="FK3" s="103"/>
      <c r="FL3" s="103"/>
      <c r="FM3" s="103"/>
      <c r="FN3" s="103"/>
      <c r="FO3" s="103"/>
      <c r="FP3" s="103"/>
      <c r="FQ3" s="103"/>
      <c r="FR3" s="103"/>
      <c r="FS3" s="103"/>
      <c r="FT3" s="103"/>
      <c r="FU3" s="103"/>
      <c r="FV3" s="103"/>
      <c r="FW3" s="103"/>
      <c r="FX3" s="103"/>
      <c r="FY3" s="103"/>
      <c r="FZ3" s="103"/>
      <c r="GA3" s="103"/>
      <c r="GB3" s="103"/>
      <c r="GC3" s="103"/>
      <c r="GD3" s="103"/>
      <c r="GE3" s="103"/>
      <c r="GF3" s="103"/>
      <c r="GG3" s="103"/>
      <c r="GH3" s="103"/>
      <c r="GI3" s="103"/>
      <c r="GJ3" s="103"/>
      <c r="GK3" s="103"/>
      <c r="GL3" s="103"/>
      <c r="GM3" s="103"/>
      <c r="GN3" s="103"/>
      <c r="GO3" s="103"/>
      <c r="GP3" s="103"/>
      <c r="GQ3" s="103"/>
      <c r="GR3" s="103"/>
      <c r="GS3" s="103"/>
      <c r="GT3" s="103"/>
      <c r="GU3" s="103"/>
      <c r="GV3" s="103"/>
      <c r="GW3" s="103"/>
      <c r="GX3" s="103"/>
      <c r="GY3" s="103"/>
      <c r="GZ3" s="103"/>
      <c r="HA3" s="103"/>
      <c r="HB3" s="103"/>
      <c r="HC3" s="103"/>
      <c r="HD3" s="103"/>
      <c r="HE3" s="103"/>
      <c r="HF3" s="103"/>
      <c r="HG3" s="103"/>
      <c r="HH3" s="103"/>
      <c r="HI3" s="103"/>
      <c r="HJ3" s="103"/>
      <c r="HK3" s="103"/>
      <c r="HL3" s="103"/>
      <c r="HM3" s="103"/>
      <c r="HN3" s="103"/>
      <c r="HO3" s="103"/>
      <c r="HP3" s="103"/>
      <c r="HQ3" s="103"/>
      <c r="HR3" s="103"/>
      <c r="HS3" s="103"/>
      <c r="HT3" s="103"/>
      <c r="HU3" s="103"/>
      <c r="HV3" s="103"/>
      <c r="HW3" s="103"/>
      <c r="HX3" s="103"/>
      <c r="HY3" s="103"/>
      <c r="HZ3" s="103"/>
      <c r="IA3" s="103"/>
      <c r="IB3" s="103"/>
      <c r="IC3" s="103"/>
      <c r="ID3" s="103"/>
      <c r="IE3" s="103"/>
      <c r="IF3" s="103"/>
      <c r="IG3" s="103"/>
      <c r="IH3" s="103"/>
      <c r="II3" s="103"/>
      <c r="IJ3" s="103"/>
      <c r="IK3" s="103"/>
      <c r="IL3" s="103"/>
      <c r="IM3" s="103"/>
      <c r="IN3" s="103"/>
      <c r="IO3" s="103"/>
      <c r="IP3" s="103"/>
      <c r="IQ3" s="103"/>
      <c r="IR3" s="103"/>
      <c r="IS3" s="103"/>
      <c r="IT3" s="103"/>
      <c r="IU3" s="103"/>
      <c r="IV3" s="103"/>
      <c r="IW3" s="103"/>
      <c r="IX3" s="103"/>
      <c r="IY3" s="103"/>
      <c r="IZ3" s="103"/>
      <c r="JA3" s="103"/>
      <c r="JB3" s="103"/>
      <c r="JC3" s="103"/>
      <c r="JD3" s="103"/>
      <c r="JE3" s="103"/>
      <c r="JF3" s="103"/>
      <c r="JG3" s="103"/>
      <c r="JH3" s="103"/>
      <c r="JI3" s="103"/>
      <c r="JJ3" s="103"/>
      <c r="JK3" s="103"/>
      <c r="JL3" s="103"/>
      <c r="JM3" s="103"/>
      <c r="JN3" s="103"/>
      <c r="JO3" s="103"/>
      <c r="JP3" s="103"/>
      <c r="JQ3" s="103"/>
      <c r="JR3" s="103"/>
      <c r="JS3" s="103"/>
      <c r="JT3" s="103"/>
      <c r="JU3" s="103"/>
      <c r="JV3" s="103"/>
      <c r="JW3" s="103"/>
      <c r="JX3" s="103"/>
      <c r="JY3" s="103"/>
      <c r="JZ3" s="103"/>
      <c r="KA3" s="103"/>
      <c r="KB3" s="103"/>
      <c r="KC3" s="103"/>
      <c r="KD3" s="103"/>
      <c r="KE3" s="103"/>
      <c r="KF3" s="103"/>
      <c r="KG3" s="103"/>
      <c r="KH3" s="103"/>
      <c r="KI3" s="103"/>
      <c r="KJ3" s="103"/>
      <c r="KK3" s="103"/>
      <c r="KL3" s="103"/>
      <c r="KM3" s="103"/>
      <c r="KN3" s="103"/>
      <c r="KO3" s="103"/>
      <c r="KP3" s="103"/>
      <c r="KQ3" s="103"/>
      <c r="KR3" s="103"/>
      <c r="KS3" s="103"/>
      <c r="KT3" s="103"/>
      <c r="KU3" s="103"/>
      <c r="KV3" s="103"/>
      <c r="KW3" s="103"/>
      <c r="KX3" s="103"/>
      <c r="KY3" s="103"/>
      <c r="KZ3" s="103"/>
      <c r="LA3" s="102"/>
      <c r="LB3" s="102"/>
      <c r="LC3" s="102"/>
      <c r="LD3" s="102"/>
      <c r="LE3" s="102"/>
      <c r="LF3" s="102"/>
      <c r="LG3" s="102"/>
      <c r="LH3" s="102"/>
      <c r="LI3" s="102"/>
      <c r="LJ3" s="102"/>
      <c r="LK3" s="102"/>
      <c r="LL3" s="102"/>
      <c r="LM3" s="102"/>
      <c r="LN3" s="102"/>
      <c r="LO3" s="102"/>
      <c r="LP3" s="102"/>
      <c r="LQ3" s="102"/>
      <c r="LR3" s="102"/>
      <c r="LS3" s="102"/>
      <c r="LT3" s="102"/>
      <c r="LU3" s="102"/>
      <c r="LV3" s="102"/>
      <c r="LW3" s="102"/>
      <c r="LX3" s="102"/>
      <c r="LY3" s="102"/>
      <c r="LZ3" s="102"/>
      <c r="MA3" s="102"/>
      <c r="MB3" s="102"/>
      <c r="MC3" s="102"/>
      <c r="MD3" s="102"/>
      <c r="ME3" s="102"/>
      <c r="MF3" s="102"/>
      <c r="MG3" s="102"/>
      <c r="MH3" s="102"/>
      <c r="MI3" s="102"/>
      <c r="MJ3" s="102"/>
      <c r="MK3" s="102"/>
      <c r="ML3" s="102"/>
      <c r="MM3" s="102"/>
      <c r="MN3" s="102"/>
      <c r="MO3" s="102"/>
      <c r="MP3" s="102"/>
      <c r="MQ3" s="102"/>
      <c r="MR3" s="102"/>
      <c r="MS3" s="102"/>
      <c r="MT3" s="102"/>
      <c r="MU3" s="102"/>
      <c r="MV3" s="102"/>
      <c r="MW3" s="102"/>
      <c r="MX3" s="102"/>
      <c r="MY3" s="102"/>
      <c r="MZ3" s="102"/>
      <c r="NA3" s="102"/>
      <c r="NB3" s="102"/>
      <c r="NC3" s="102"/>
      <c r="ND3" s="102"/>
      <c r="NE3" s="102"/>
      <c r="NF3" s="102"/>
      <c r="NG3" s="102"/>
      <c r="NH3" s="102"/>
      <c r="NI3" s="102"/>
      <c r="NJ3" s="102"/>
      <c r="NK3" s="102"/>
      <c r="NL3" s="102"/>
      <c r="NM3" s="102"/>
      <c r="NN3" s="102"/>
      <c r="NO3" s="102"/>
      <c r="NP3" s="102"/>
      <c r="NQ3" s="102"/>
      <c r="NR3" s="102"/>
      <c r="NS3" s="102"/>
      <c r="NT3" s="102"/>
      <c r="NU3" s="102"/>
      <c r="NV3" s="102"/>
      <c r="NW3" s="102"/>
      <c r="NX3" s="102"/>
      <c r="NY3" s="102"/>
      <c r="NZ3" s="102"/>
      <c r="OA3" s="102"/>
      <c r="OB3" s="102"/>
      <c r="OC3" s="102"/>
      <c r="OD3" s="102"/>
      <c r="OE3" s="102"/>
      <c r="OF3" s="102"/>
      <c r="OG3" s="102"/>
      <c r="OH3" s="102"/>
      <c r="OI3" s="102"/>
      <c r="OJ3" s="102"/>
      <c r="OK3" s="102"/>
      <c r="OL3" s="102"/>
      <c r="OM3" s="102"/>
      <c r="ON3" s="102"/>
      <c r="OO3" s="102"/>
      <c r="OP3" s="102"/>
      <c r="OQ3" s="102"/>
      <c r="OR3" s="102"/>
      <c r="OS3" s="102"/>
      <c r="OT3" s="102"/>
      <c r="OU3" s="102"/>
      <c r="OV3" s="102"/>
      <c r="OW3" s="102"/>
      <c r="OX3" s="102"/>
      <c r="OY3" s="102"/>
      <c r="OZ3" s="102"/>
      <c r="PA3" s="102"/>
      <c r="PB3" s="102"/>
      <c r="PC3" s="102"/>
      <c r="PD3" s="102"/>
      <c r="PE3" s="102"/>
      <c r="PF3" s="102"/>
      <c r="PG3" s="102"/>
      <c r="PH3" s="102"/>
      <c r="PI3" s="102"/>
      <c r="PJ3" s="102"/>
      <c r="PK3" s="102"/>
      <c r="PL3" s="102"/>
      <c r="PM3" s="102"/>
      <c r="PN3" s="102"/>
      <c r="PO3" s="102"/>
      <c r="PP3" s="102"/>
      <c r="PQ3" s="102"/>
      <c r="PR3" s="102"/>
      <c r="PS3" s="102"/>
      <c r="PT3" s="102"/>
      <c r="PU3" s="102"/>
      <c r="PV3" s="102"/>
      <c r="PW3" s="102"/>
      <c r="PX3" s="102"/>
      <c r="PY3" s="102"/>
      <c r="PZ3" s="102"/>
      <c r="QA3" s="102"/>
      <c r="QB3" s="102"/>
      <c r="QC3" s="102"/>
      <c r="QD3" s="102"/>
      <c r="QE3" s="102"/>
      <c r="QF3" s="102"/>
      <c r="QG3" s="102"/>
      <c r="QH3" s="102"/>
      <c r="QI3" s="102"/>
      <c r="QJ3" s="102"/>
      <c r="QK3" s="102"/>
      <c r="QL3" s="102"/>
      <c r="QM3" s="102"/>
      <c r="QN3" s="102"/>
      <c r="QO3" s="102"/>
      <c r="QP3" s="102"/>
      <c r="QQ3" s="102"/>
      <c r="QR3" s="102"/>
      <c r="QS3" s="102"/>
      <c r="QT3" s="102"/>
      <c r="QU3" s="102"/>
      <c r="QV3" s="102"/>
      <c r="QW3" s="102"/>
      <c r="QX3" s="102"/>
      <c r="QY3" s="102"/>
      <c r="QZ3" s="102"/>
      <c r="RA3" s="102"/>
      <c r="RB3" s="102"/>
      <c r="RC3" s="102"/>
      <c r="RD3" s="102"/>
      <c r="RE3" s="102"/>
      <c r="RF3" s="102"/>
      <c r="RG3" s="102"/>
      <c r="RH3" s="102"/>
      <c r="RI3" s="102"/>
      <c r="RJ3" s="102"/>
      <c r="RK3" s="102"/>
      <c r="RL3" s="102"/>
      <c r="RM3" s="102"/>
      <c r="RN3" s="102"/>
      <c r="RO3" s="102"/>
      <c r="RP3" s="102"/>
      <c r="RQ3" s="102"/>
      <c r="RR3" s="102"/>
      <c r="RS3" s="102"/>
      <c r="RT3" s="102"/>
      <c r="RU3" s="102"/>
      <c r="RV3" s="102"/>
      <c r="RW3" s="102"/>
      <c r="RX3" s="102"/>
      <c r="RY3" s="102"/>
      <c r="RZ3" s="102"/>
      <c r="SA3" s="102"/>
      <c r="SB3" s="102"/>
      <c r="SC3" s="102"/>
      <c r="SD3" s="102"/>
      <c r="SE3" s="102"/>
      <c r="SF3" s="102"/>
      <c r="SG3" s="102"/>
      <c r="SH3" s="102"/>
      <c r="SI3" s="102"/>
      <c r="SJ3" s="102"/>
      <c r="SK3" s="102"/>
      <c r="SL3" s="102"/>
      <c r="SM3" s="102"/>
      <c r="SN3" s="102"/>
      <c r="SO3" s="102"/>
      <c r="SP3" s="102"/>
      <c r="SQ3" s="102"/>
      <c r="SR3" s="102"/>
      <c r="SS3" s="102"/>
      <c r="ST3" s="102"/>
      <c r="SU3" s="102"/>
      <c r="SV3" s="102"/>
      <c r="SW3" s="102"/>
      <c r="SX3" s="102"/>
      <c r="SY3" s="102"/>
      <c r="SZ3" s="102"/>
      <c r="TA3" s="102"/>
      <c r="TB3" s="102"/>
    </row>
    <row r="4" spans="1:522" ht="24.9" customHeight="1" x14ac:dyDescent="0.4">
      <c r="A4" s="249" t="s">
        <v>92</v>
      </c>
      <c r="B4" s="249"/>
      <c r="C4" s="249"/>
      <c r="D4" s="249"/>
      <c r="E4" s="249"/>
      <c r="F4" s="249"/>
      <c r="G4" s="249"/>
      <c r="H4" s="92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 t="s">
        <v>0</v>
      </c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5"/>
    <row r="6" spans="1:522" ht="14.4" x14ac:dyDescent="0.3">
      <c r="A6" s="250" t="s">
        <v>1</v>
      </c>
      <c r="B6" s="253" t="s">
        <v>2</v>
      </c>
      <c r="C6" s="253" t="s">
        <v>3</v>
      </c>
      <c r="D6" s="253" t="s">
        <v>4</v>
      </c>
      <c r="E6" s="253" t="s">
        <v>3</v>
      </c>
      <c r="F6" s="253" t="s">
        <v>5</v>
      </c>
      <c r="G6" s="253" t="s">
        <v>6</v>
      </c>
      <c r="H6" s="93"/>
      <c r="I6" s="246" t="s">
        <v>7</v>
      </c>
      <c r="J6" s="246" t="s">
        <v>78</v>
      </c>
      <c r="K6" s="180" t="str">
        <f>Seniori!K6</f>
        <v>24.-25.02.</v>
      </c>
      <c r="L6" s="180"/>
      <c r="M6" s="180" t="str">
        <f>Seniori!M6</f>
        <v>01.-03.03.</v>
      </c>
      <c r="N6" s="180"/>
      <c r="O6" s="180">
        <f>Seniori!O6</f>
        <v>0</v>
      </c>
      <c r="P6" s="180">
        <f>Seniori!P6</f>
        <v>0</v>
      </c>
      <c r="Q6" s="180">
        <f>Seniori!Q6</f>
        <v>0</v>
      </c>
      <c r="R6" s="180">
        <f>Seniori!R6</f>
        <v>0</v>
      </c>
      <c r="S6" s="180">
        <f>Seniori!S6</f>
        <v>0</v>
      </c>
      <c r="T6" s="180">
        <f>Seniori!T6</f>
        <v>0</v>
      </c>
      <c r="U6" s="180">
        <f>Seniori!U6</f>
        <v>0</v>
      </c>
      <c r="V6" s="180">
        <f>Seniori!V6</f>
        <v>0</v>
      </c>
      <c r="W6" s="180">
        <f>Seniori!W6</f>
        <v>0</v>
      </c>
      <c r="X6" s="180">
        <f>Seniori!X6</f>
        <v>0</v>
      </c>
      <c r="Y6" s="180">
        <f>Seniori!Y6</f>
        <v>0</v>
      </c>
      <c r="Z6" s="180">
        <f>Seniori!Z6</f>
        <v>0</v>
      </c>
      <c r="AA6" s="180">
        <f>Seniori!AA6</f>
        <v>0</v>
      </c>
      <c r="AB6" s="180">
        <f>Seniori!AB6</f>
        <v>0</v>
      </c>
      <c r="AC6" s="180">
        <f>Seniori!AC6</f>
        <v>0</v>
      </c>
      <c r="AD6" s="180">
        <f>Seniori!AD6</f>
        <v>0</v>
      </c>
      <c r="AE6" s="180">
        <f>Seniori!AE6</f>
        <v>0</v>
      </c>
      <c r="AF6" s="180">
        <f>Seniori!AF6</f>
        <v>0</v>
      </c>
      <c r="AG6" s="180" t="str">
        <f>Seniori!AG6</f>
        <v>07.-10.03.</v>
      </c>
      <c r="AH6" s="180"/>
      <c r="AI6" s="180">
        <f>Seniori!AI6</f>
        <v>0</v>
      </c>
      <c r="AJ6" s="180">
        <f>Seniori!AJ6</f>
        <v>0</v>
      </c>
      <c r="AK6" s="180">
        <f>Seniori!AK6</f>
        <v>0</v>
      </c>
      <c r="AL6" s="180">
        <f>Seniori!AL6</f>
        <v>0</v>
      </c>
      <c r="AM6" s="180">
        <f>Seniori!AM6</f>
        <v>0</v>
      </c>
      <c r="AN6" s="180">
        <f>Seniori!AN6</f>
        <v>0</v>
      </c>
      <c r="AO6" s="180">
        <f>Seniori!AO6</f>
        <v>0</v>
      </c>
      <c r="AP6" s="180" t="str">
        <f>Seniori!AP6</f>
        <v>07.-10.03.</v>
      </c>
      <c r="AQ6" s="180"/>
      <c r="AR6" s="180">
        <f>Seniori!AR6</f>
        <v>0</v>
      </c>
      <c r="AS6" s="180">
        <f>Seniori!AS6</f>
        <v>0</v>
      </c>
      <c r="AT6" s="180" t="str">
        <f>Seniori!AT6</f>
        <v>16.-17.03.</v>
      </c>
      <c r="AU6" s="180"/>
      <c r="AV6" s="180" t="str">
        <f>Seniori!AV6</f>
        <v>28.-30.03.</v>
      </c>
      <c r="AW6" s="180"/>
      <c r="AX6" s="180">
        <f>Seniori!AX6</f>
        <v>0</v>
      </c>
      <c r="AY6" s="180">
        <f>Seniori!AY6</f>
        <v>0</v>
      </c>
      <c r="AZ6" s="180">
        <f>Seniori!AZ6</f>
        <v>0</v>
      </c>
      <c r="BA6" s="180">
        <f>Seniori!BA6</f>
        <v>0</v>
      </c>
      <c r="BB6" s="180">
        <f>Seniori!BB6</f>
        <v>0</v>
      </c>
      <c r="BC6" s="180">
        <f>Seniori!BC6</f>
        <v>0</v>
      </c>
      <c r="BD6" s="180">
        <f>Seniori!BD6</f>
        <v>0</v>
      </c>
      <c r="BE6" s="180">
        <f>Seniori!BE6</f>
        <v>0</v>
      </c>
      <c r="BF6" s="180">
        <f>Seniori!BF6</f>
        <v>0</v>
      </c>
      <c r="BG6" s="180">
        <f>Seniori!BG6</f>
        <v>0</v>
      </c>
      <c r="BH6" s="180">
        <f>Seniori!BH6</f>
        <v>0</v>
      </c>
      <c r="BI6" s="180">
        <f>Seniori!BI6</f>
        <v>0</v>
      </c>
      <c r="BJ6" s="180">
        <f>Seniori!BJ6</f>
        <v>0</v>
      </c>
      <c r="BK6" s="180" t="str">
        <f>Seniori!BK6</f>
        <v>29.-30.03.</v>
      </c>
      <c r="BL6" s="180"/>
      <c r="BM6" s="180"/>
      <c r="BN6" s="180">
        <f>Seniori!BN6</f>
        <v>0</v>
      </c>
      <c r="BO6" s="180">
        <f>Seniori!BO6</f>
        <v>0</v>
      </c>
      <c r="BP6" s="180">
        <f>Seniori!BP6</f>
        <v>0</v>
      </c>
      <c r="BQ6" s="180">
        <f>Seniori!BQ6</f>
        <v>0</v>
      </c>
      <c r="BR6" s="180">
        <f>Seniori!BR6</f>
        <v>0</v>
      </c>
      <c r="BS6" s="180">
        <f>Seniori!BS6</f>
        <v>0</v>
      </c>
      <c r="BT6" s="180">
        <f>Seniori!BT6</f>
        <v>0</v>
      </c>
      <c r="BU6" s="180">
        <f>Seniori!BU6</f>
        <v>0</v>
      </c>
      <c r="BV6" s="180" t="str">
        <f>Seniori!BV6</f>
        <v>06.04.</v>
      </c>
      <c r="BW6" s="180" t="str">
        <f>Seniori!BW6</f>
        <v>06.04.</v>
      </c>
      <c r="BX6" s="180" t="str">
        <f>Seniori!BX6</f>
        <v>12.-14.04.</v>
      </c>
      <c r="BY6" s="180"/>
      <c r="BZ6" s="180">
        <f>Seniori!BZ6</f>
        <v>0</v>
      </c>
      <c r="CA6" s="180">
        <f>Seniori!CA6</f>
        <v>0</v>
      </c>
      <c r="CB6" s="180">
        <f>Seniori!CB6</f>
        <v>0</v>
      </c>
      <c r="CC6" s="180">
        <f>Seniori!CC6</f>
        <v>0</v>
      </c>
      <c r="CD6" s="180">
        <f>Seniori!CD6</f>
        <v>0</v>
      </c>
      <c r="CE6" s="180">
        <f>Seniori!CE6</f>
        <v>0</v>
      </c>
      <c r="CF6" s="180">
        <f>Seniori!CF6</f>
        <v>0</v>
      </c>
      <c r="CG6" s="180">
        <f>Seniori!CG6</f>
        <v>0</v>
      </c>
      <c r="CH6" s="180">
        <f>Seniori!CH6</f>
        <v>0</v>
      </c>
      <c r="CI6" s="180" t="str">
        <f>Seniori!CI6</f>
        <v>13.-14.04.</v>
      </c>
      <c r="CJ6" s="180"/>
      <c r="CK6" s="180">
        <f>Seniori!CK6</f>
        <v>0</v>
      </c>
      <c r="CL6" s="180">
        <f>Seniori!CL6</f>
        <v>0</v>
      </c>
      <c r="CM6" s="180">
        <f>Seniori!CM6</f>
        <v>0</v>
      </c>
      <c r="CN6" s="180">
        <f>Seniori!CN6</f>
        <v>0</v>
      </c>
      <c r="CO6" s="180">
        <f>Seniori!CO6</f>
        <v>0</v>
      </c>
      <c r="CP6" s="180">
        <f>Seniori!CP6</f>
        <v>0</v>
      </c>
      <c r="CQ6" s="180">
        <f>Seniori!CQ6</f>
        <v>0</v>
      </c>
      <c r="CR6" s="180">
        <f>Seniori!CR6</f>
        <v>0</v>
      </c>
      <c r="CS6" s="180">
        <f>Seniori!CS6</f>
        <v>0</v>
      </c>
      <c r="CT6" s="180">
        <f>Seniori!CT6</f>
        <v>0</v>
      </c>
      <c r="CU6" s="180">
        <f>Seniori!CU6</f>
        <v>0</v>
      </c>
      <c r="CV6" s="180">
        <f>Seniori!CV6</f>
        <v>0</v>
      </c>
      <c r="CW6" s="180">
        <f>Seniori!CW6</f>
        <v>0</v>
      </c>
      <c r="CX6" s="180">
        <f>Seniori!CX6</f>
        <v>0</v>
      </c>
      <c r="CY6" s="180">
        <f>Seniori!CY6</f>
        <v>0</v>
      </c>
      <c r="CZ6" s="180" t="str">
        <f>Seniori!CZ6</f>
        <v>27.04.</v>
      </c>
      <c r="DA6" s="180"/>
      <c r="DB6" s="180"/>
      <c r="DC6" s="180" t="str">
        <f>Seniori!DC6</f>
        <v>27.-28.04.</v>
      </c>
      <c r="DD6" s="180"/>
      <c r="DE6" s="180"/>
      <c r="DF6" s="180">
        <f>Seniori!DF6</f>
        <v>0</v>
      </c>
      <c r="DG6" s="180">
        <f>Seniori!DG6</f>
        <v>0</v>
      </c>
      <c r="DH6" s="180">
        <f>Seniori!DH6</f>
        <v>0</v>
      </c>
      <c r="DI6" s="180">
        <f>Seniori!DI6</f>
        <v>0</v>
      </c>
      <c r="DJ6" s="180">
        <f>Seniori!DJ6</f>
        <v>0</v>
      </c>
      <c r="DK6" s="180">
        <f>Seniori!DK6</f>
        <v>0</v>
      </c>
      <c r="DL6" s="180">
        <f>Seniori!DL6</f>
        <v>0</v>
      </c>
      <c r="DM6" s="180">
        <f>Seniori!DM6</f>
        <v>0</v>
      </c>
      <c r="DN6" s="180">
        <f>Seniori!DN6</f>
        <v>0</v>
      </c>
      <c r="DO6" s="180">
        <f>Seniori!DO6</f>
        <v>0</v>
      </c>
      <c r="DP6" s="180">
        <f>Seniori!DP6</f>
        <v>0</v>
      </c>
      <c r="DQ6" s="180">
        <f>Seniori!DQ6</f>
        <v>0</v>
      </c>
      <c r="DR6" s="180" t="str">
        <f>Seniori!DR6</f>
        <v>27.-28.04.</v>
      </c>
      <c r="DS6" s="180"/>
      <c r="DT6" s="180"/>
      <c r="DU6" s="180">
        <f>Seniori!DU6</f>
        <v>0</v>
      </c>
      <c r="DV6" s="180">
        <f>Seniori!DV6</f>
        <v>0</v>
      </c>
      <c r="DW6" s="180">
        <f>Seniori!DW6</f>
        <v>0</v>
      </c>
      <c r="DX6" s="180">
        <f>Seniori!DX6</f>
        <v>0</v>
      </c>
      <c r="DY6" s="180">
        <f>Seniori!DY6</f>
        <v>0</v>
      </c>
      <c r="DZ6" s="180">
        <f>Seniori!DZ6</f>
        <v>0</v>
      </c>
      <c r="EA6" s="180">
        <f>Seniori!EA6</f>
        <v>0</v>
      </c>
      <c r="EB6" s="180" t="str">
        <f>Seniori!EB6</f>
        <v>04.-05.05.</v>
      </c>
      <c r="EC6" s="180"/>
      <c r="ED6" s="180" t="str">
        <f>Seniori!ED6</f>
        <v>09.-12.05.</v>
      </c>
      <c r="EE6" s="180"/>
      <c r="EF6" s="180" t="str">
        <f>Seniori!EF6</f>
        <v>10.05.</v>
      </c>
      <c r="EG6" s="180" t="str">
        <f>Seniori!EG6</f>
        <v>10.-12.05.</v>
      </c>
      <c r="EH6" s="180"/>
      <c r="EI6" s="180">
        <f>Seniori!EI6</f>
        <v>0</v>
      </c>
      <c r="EJ6" s="180">
        <f>Seniori!EJ6</f>
        <v>0</v>
      </c>
      <c r="EK6" s="180">
        <f>Seniori!EK6</f>
        <v>0</v>
      </c>
      <c r="EL6" s="180">
        <f>Seniori!EL6</f>
        <v>0</v>
      </c>
      <c r="EM6" s="180">
        <f>Seniori!EM6</f>
        <v>0</v>
      </c>
      <c r="EN6" s="180">
        <f>Seniori!EN6</f>
        <v>0</v>
      </c>
      <c r="EO6" s="180">
        <f>Seniori!EO6</f>
        <v>0</v>
      </c>
      <c r="EP6" s="180">
        <f>Seniori!EP6</f>
        <v>0</v>
      </c>
      <c r="EQ6" s="180">
        <f>Seniori!EQ6</f>
        <v>0</v>
      </c>
      <c r="ER6" s="180">
        <f>Seniori!ER6</f>
        <v>0</v>
      </c>
      <c r="ES6" s="180">
        <f>Seniori!ES6</f>
        <v>0</v>
      </c>
      <c r="ET6" s="180">
        <f>Seniori!ET6</f>
        <v>0</v>
      </c>
      <c r="EU6" s="180">
        <f>Seniori!EU6</f>
        <v>0</v>
      </c>
      <c r="EV6" s="180">
        <f>Seniori!EV6</f>
        <v>0</v>
      </c>
      <c r="EW6" s="180">
        <f>Seniori!EW6</f>
        <v>0</v>
      </c>
      <c r="EX6" s="180">
        <f>Seniori!EX6</f>
        <v>0</v>
      </c>
      <c r="EY6" s="180">
        <f>Seniori!EY6</f>
        <v>0</v>
      </c>
      <c r="EZ6" s="180">
        <f>Seniori!EZ6</f>
        <v>0</v>
      </c>
      <c r="FA6" s="180">
        <f>Seniori!FA6</f>
        <v>0</v>
      </c>
      <c r="FB6" s="180" t="str">
        <f>Seniori!FB6</f>
        <v>11.-12.05.</v>
      </c>
      <c r="FC6" s="180"/>
      <c r="FD6" s="180" t="str">
        <f>Seniori!FD6</f>
        <v>19.05.</v>
      </c>
      <c r="FE6" s="180"/>
      <c r="FF6" s="180"/>
      <c r="FG6" s="180">
        <f>Seniori!FG6</f>
        <v>0</v>
      </c>
      <c r="FH6" s="180" t="str">
        <f>Seniori!FH6</f>
        <v>25.-26.05.</v>
      </c>
      <c r="FI6" s="180"/>
      <c r="FJ6" s="180">
        <f>Seniori!FJ6</f>
        <v>0</v>
      </c>
      <c r="FK6" s="180">
        <f>Seniori!FK6</f>
        <v>0</v>
      </c>
      <c r="FL6" s="180">
        <f>Seniori!FL6</f>
        <v>0</v>
      </c>
      <c r="FM6" s="180">
        <f>Seniori!FM6</f>
        <v>0</v>
      </c>
      <c r="FN6" s="180" t="str">
        <f>Seniori!FN6</f>
        <v>01.-02.06.</v>
      </c>
      <c r="FO6" s="180"/>
      <c r="FP6" s="180">
        <f>Seniori!FP6</f>
        <v>0</v>
      </c>
      <c r="FQ6" s="180">
        <f>Seniori!FQ6</f>
        <v>0</v>
      </c>
      <c r="FR6" s="180">
        <f>Seniori!FR6</f>
        <v>0</v>
      </c>
      <c r="FS6" s="180">
        <f>Seniori!FS6</f>
        <v>0</v>
      </c>
      <c r="FT6" s="180">
        <f>Seniori!FT6</f>
        <v>0</v>
      </c>
      <c r="FU6" s="180">
        <f>Seniori!FU6</f>
        <v>0</v>
      </c>
      <c r="FV6" s="180">
        <f>Seniori!FV6</f>
        <v>0</v>
      </c>
      <c r="FW6" s="180">
        <f>Seniori!FW6</f>
        <v>0</v>
      </c>
      <c r="FX6" s="180">
        <f>Seniori!FX6</f>
        <v>0</v>
      </c>
      <c r="FY6" s="180" t="str">
        <f>Seniori!FY6</f>
        <v>07.06.</v>
      </c>
      <c r="FZ6" s="180"/>
      <c r="GA6" s="180">
        <f>Seniori!GA6</f>
        <v>0</v>
      </c>
      <c r="GB6" s="180">
        <f>Seniori!GB6</f>
        <v>0</v>
      </c>
      <c r="GC6" s="180" t="str">
        <f>Seniori!GC6</f>
        <v>08.-09.06.</v>
      </c>
      <c r="GD6" s="180"/>
      <c r="GE6" s="180">
        <f>Seniori!GE6</f>
        <v>0</v>
      </c>
      <c r="GF6" s="180">
        <f>Seniori!GF6</f>
        <v>0</v>
      </c>
      <c r="GG6" s="180">
        <f>Seniori!GG6</f>
        <v>0</v>
      </c>
      <c r="GH6" s="180">
        <f>Seniori!GH6</f>
        <v>0</v>
      </c>
      <c r="GI6" s="180">
        <f>Seniori!GI6</f>
        <v>0</v>
      </c>
      <c r="GJ6" s="180">
        <f>Seniori!GJ6</f>
        <v>0</v>
      </c>
      <c r="GK6" s="180">
        <f>Seniori!GK6</f>
        <v>0</v>
      </c>
      <c r="GL6" s="180">
        <f>Seniori!GL6</f>
        <v>0</v>
      </c>
      <c r="GM6" s="180">
        <f>Seniori!GM6</f>
        <v>0</v>
      </c>
      <c r="GN6" s="180">
        <f>Seniori!GN6</f>
        <v>0</v>
      </c>
      <c r="GO6" s="180">
        <f>Seniori!GO6</f>
        <v>0</v>
      </c>
      <c r="GP6" s="180" t="str">
        <f>Seniori!GP6</f>
        <v>08.-09.06.</v>
      </c>
      <c r="GQ6" s="180"/>
      <c r="GR6" s="180">
        <f>Seniori!GR6</f>
        <v>0</v>
      </c>
      <c r="GS6" s="180">
        <f>Seniori!GS6</f>
        <v>0</v>
      </c>
      <c r="GT6" s="180">
        <f>Seniori!GT6</f>
        <v>0</v>
      </c>
      <c r="GU6" s="180">
        <f>Seniori!GU6</f>
        <v>0</v>
      </c>
      <c r="GV6" s="180">
        <f>Seniori!GV6</f>
        <v>0</v>
      </c>
      <c r="GW6" s="180">
        <f>Seniori!GW6</f>
        <v>0</v>
      </c>
      <c r="GX6" s="180">
        <f>Seniori!GX6</f>
        <v>0</v>
      </c>
      <c r="GY6" s="180">
        <f>Seniori!GY6</f>
        <v>0</v>
      </c>
      <c r="GZ6" s="180" t="str">
        <f>Seniori!GZ6</f>
        <v>14.-16.06.</v>
      </c>
      <c r="HA6" s="180"/>
      <c r="HB6" s="180">
        <f>Seniori!HB6</f>
        <v>0</v>
      </c>
      <c r="HC6" s="180">
        <f>Seniori!HC6</f>
        <v>0</v>
      </c>
      <c r="HD6" s="180">
        <f>Seniori!HD6</f>
        <v>0</v>
      </c>
      <c r="HE6" s="180">
        <f>Seniori!HE6</f>
        <v>0</v>
      </c>
      <c r="HF6" s="180">
        <f>Seniori!HF6</f>
        <v>0</v>
      </c>
      <c r="HG6" s="180">
        <f>Seniori!HG6</f>
        <v>0</v>
      </c>
      <c r="HH6" s="180">
        <f>Seniori!HH6</f>
        <v>0</v>
      </c>
      <c r="HI6" s="180">
        <f>Seniori!HI6</f>
        <v>0</v>
      </c>
      <c r="HJ6" s="180">
        <f>Seniori!HJ6</f>
        <v>0</v>
      </c>
      <c r="HK6" s="180">
        <f>Seniori!HK6</f>
        <v>0</v>
      </c>
      <c r="HL6" s="180">
        <f>Seniori!HL6</f>
        <v>0</v>
      </c>
      <c r="HM6" s="180">
        <f>Seniori!HM6</f>
        <v>0</v>
      </c>
      <c r="HN6" s="180">
        <f>Seniori!HN6</f>
        <v>0</v>
      </c>
      <c r="HO6" s="180">
        <f>Seniori!HO6</f>
        <v>0</v>
      </c>
      <c r="HP6" s="180">
        <f>Seniori!HP6</f>
        <v>0</v>
      </c>
      <c r="HQ6" s="180">
        <f>Seniori!HQ6</f>
        <v>0</v>
      </c>
      <c r="HR6" s="180">
        <f>Seniori!HR6</f>
        <v>0</v>
      </c>
      <c r="HS6" s="180">
        <f>Seniori!HS6</f>
        <v>0</v>
      </c>
      <c r="HT6" s="180">
        <f>Seniori!HT6</f>
        <v>0</v>
      </c>
      <c r="HU6" s="180" t="str">
        <f>Seniori!HU6</f>
        <v>22.-23.06.</v>
      </c>
      <c r="HV6" s="180"/>
      <c r="HW6" s="180">
        <f>Seniori!HW6</f>
        <v>0</v>
      </c>
      <c r="HX6" s="180">
        <f>Seniori!HX6</f>
        <v>0</v>
      </c>
      <c r="HY6" s="180">
        <f>Seniori!HY6</f>
        <v>0</v>
      </c>
      <c r="HZ6" s="180">
        <f>Seniori!HZ6</f>
        <v>0</v>
      </c>
      <c r="IA6" s="180">
        <f>Seniori!IA6</f>
        <v>0</v>
      </c>
      <c r="IB6" s="180">
        <f>Seniori!IB6</f>
        <v>0</v>
      </c>
      <c r="IC6" s="180">
        <f>Seniori!IC6</f>
        <v>0</v>
      </c>
      <c r="ID6" s="180" t="str">
        <f>Seniori!ID6</f>
        <v>27.-29.06.</v>
      </c>
      <c r="IE6" s="180"/>
      <c r="IF6" s="180">
        <f>Seniori!IF6</f>
        <v>0</v>
      </c>
      <c r="IG6" s="180">
        <f>Seniori!IG6</f>
        <v>0</v>
      </c>
      <c r="IH6" s="180">
        <f>Seniori!IH6</f>
        <v>0</v>
      </c>
      <c r="II6" s="180">
        <f>Seniori!II6</f>
        <v>0</v>
      </c>
      <c r="IJ6" s="180">
        <f>Seniori!IJ6</f>
        <v>0</v>
      </c>
      <c r="IK6" s="180">
        <f>Seniori!IK6</f>
        <v>0</v>
      </c>
      <c r="IL6" s="180">
        <f>Seniori!IL6</f>
        <v>0</v>
      </c>
      <c r="IM6" s="180">
        <f>Seniori!IM6</f>
        <v>0</v>
      </c>
      <c r="IN6" s="180">
        <f>Seniori!IN6</f>
        <v>0</v>
      </c>
      <c r="IO6" s="180">
        <f>Seniori!IO6</f>
        <v>0</v>
      </c>
      <c r="IP6" s="180">
        <f>Seniori!IP6</f>
        <v>0</v>
      </c>
      <c r="IQ6" s="180">
        <f>Seniori!IQ6</f>
        <v>0</v>
      </c>
      <c r="IR6" s="180" t="str">
        <f>Seniori!IR6</f>
        <v>06.-07.07.</v>
      </c>
      <c r="IS6" s="180"/>
      <c r="IT6" s="180">
        <f>Seniori!IT6</f>
        <v>0</v>
      </c>
      <c r="IU6" s="180">
        <f>Seniori!IU6</f>
        <v>0</v>
      </c>
      <c r="IV6" s="180">
        <f>Seniori!IV6</f>
        <v>0</v>
      </c>
      <c r="IW6" s="180">
        <f>Seniori!IW6</f>
        <v>0</v>
      </c>
      <c r="IX6" s="180">
        <f>Seniori!IX6</f>
        <v>0</v>
      </c>
      <c r="IY6" s="180">
        <f>Seniori!IY6</f>
        <v>0</v>
      </c>
      <c r="IZ6" s="180">
        <f>Seniori!IZ6</f>
        <v>0</v>
      </c>
      <c r="JA6" s="180">
        <f>Seniori!JA6</f>
        <v>0</v>
      </c>
      <c r="JB6" s="180">
        <f>Seniori!JB6</f>
        <v>0</v>
      </c>
      <c r="JC6" s="180">
        <f>Seniori!JC6</f>
        <v>0</v>
      </c>
      <c r="JD6" s="180">
        <f>Seniori!JD6</f>
        <v>0</v>
      </c>
      <c r="JE6" s="180">
        <f>Seniori!JE6</f>
        <v>0</v>
      </c>
      <c r="JF6" s="180">
        <f>Seniori!JF6</f>
        <v>0</v>
      </c>
      <c r="JG6" s="180">
        <f>Seniori!JG6</f>
        <v>0</v>
      </c>
      <c r="JH6" s="180">
        <f>Seniori!JH6</f>
        <v>0</v>
      </c>
      <c r="JI6" s="180">
        <f>Seniori!JI6</f>
        <v>0</v>
      </c>
      <c r="JJ6" s="180">
        <f>Seniori!JJ6</f>
        <v>0</v>
      </c>
      <c r="JK6" s="180" t="str">
        <f>Seniori!JK6</f>
        <v>23.-26.05.</v>
      </c>
      <c r="JL6" s="180"/>
      <c r="JM6" s="180" t="str">
        <f>Seniori!JM6</f>
        <v>12.-14.07.</v>
      </c>
      <c r="JN6" s="180" t="str">
        <f>Seniori!JN6</f>
        <v>13.-14.07.</v>
      </c>
      <c r="JO6" s="180"/>
      <c r="JP6" s="180">
        <f>Seniori!JP6</f>
        <v>0</v>
      </c>
      <c r="JQ6" s="180">
        <f>Seniori!JQ6</f>
        <v>0</v>
      </c>
      <c r="JR6" s="180">
        <f>Seniori!JR6</f>
        <v>0</v>
      </c>
      <c r="JS6" s="180">
        <f>Seniori!JS6</f>
        <v>0</v>
      </c>
      <c r="JT6" s="180">
        <f>Seniori!JT6</f>
        <v>0</v>
      </c>
      <c r="JU6" s="180">
        <f>Seniori!JU6</f>
        <v>0</v>
      </c>
      <c r="JV6" s="180">
        <f>Seniori!JV6</f>
        <v>0</v>
      </c>
      <c r="JW6" s="180">
        <f>Seniori!JW6</f>
        <v>0</v>
      </c>
      <c r="JX6" s="180">
        <f>Seniori!JX6</f>
        <v>0</v>
      </c>
      <c r="JY6" s="180">
        <f>Seniori!JY6</f>
        <v>0</v>
      </c>
      <c r="JZ6" s="180">
        <f>Seniori!JZ6</f>
        <v>0</v>
      </c>
      <c r="KA6" s="180" t="str">
        <f>Seniori!KA6</f>
        <v>16.-21.07.</v>
      </c>
      <c r="KB6" s="180" t="str">
        <f>Seniori!KB6</f>
        <v>21.07.</v>
      </c>
      <c r="KC6" s="180"/>
      <c r="KD6" s="180" t="str">
        <f>Seniori!KD6</f>
        <v>25.-28.07.</v>
      </c>
      <c r="KE6" s="180"/>
      <c r="KF6" s="180" t="str">
        <f>Seniori!KF6</f>
        <v>27.-28.07.</v>
      </c>
      <c r="KG6" s="180"/>
      <c r="KH6" s="180">
        <f>Seniori!KH6</f>
        <v>0</v>
      </c>
      <c r="KI6" s="180">
        <f>Seniori!KI6</f>
        <v>0</v>
      </c>
      <c r="KJ6" s="180">
        <f>Seniori!KJ6</f>
        <v>0</v>
      </c>
      <c r="KK6" s="180">
        <f>Seniori!KK6</f>
        <v>0</v>
      </c>
      <c r="KL6" s="180">
        <f>Seniori!KL6</f>
        <v>0</v>
      </c>
      <c r="KM6" s="180">
        <f>Seniori!KM6</f>
        <v>0</v>
      </c>
      <c r="KN6" s="180">
        <f>Seniori!KN6</f>
        <v>0</v>
      </c>
      <c r="KO6" s="180">
        <f>Seniori!KO6</f>
        <v>0</v>
      </c>
      <c r="KP6" s="180">
        <f>Seniori!KP6</f>
        <v>0</v>
      </c>
      <c r="KQ6" s="180">
        <f>Seniori!KQ6</f>
        <v>0</v>
      </c>
      <c r="KR6" s="180">
        <f>Seniori!KR6</f>
        <v>0</v>
      </c>
      <c r="KS6" s="180">
        <f>Seniori!KS6</f>
        <v>0</v>
      </c>
      <c r="KT6" s="180">
        <f>Seniori!KT6</f>
        <v>0</v>
      </c>
      <c r="KU6" s="180" t="str">
        <f>Seniori!KU6</f>
        <v>10.-11.08.</v>
      </c>
      <c r="KV6" s="180"/>
      <c r="KW6" s="180">
        <f>Seniori!KW6</f>
        <v>0</v>
      </c>
      <c r="KX6" s="180">
        <f>Seniori!KX6</f>
        <v>0</v>
      </c>
      <c r="KY6" s="180">
        <f>Seniori!KY6</f>
        <v>0</v>
      </c>
      <c r="KZ6" s="180">
        <f>Seniori!KZ6</f>
        <v>0</v>
      </c>
      <c r="LA6" s="180">
        <f>Seniori!LA6</f>
        <v>0</v>
      </c>
      <c r="LB6" s="180">
        <f>Seniori!LB6</f>
        <v>0</v>
      </c>
      <c r="LC6" s="180">
        <f>Seniori!LC6</f>
        <v>0</v>
      </c>
      <c r="LD6" s="180">
        <f>Seniori!LD6</f>
        <v>0</v>
      </c>
      <c r="LE6" s="180">
        <f>Seniori!LE6</f>
        <v>0</v>
      </c>
      <c r="LF6" s="180">
        <f>Seniori!LF6</f>
        <v>0</v>
      </c>
      <c r="LG6" s="180">
        <f>Seniori!LG6</f>
        <v>0</v>
      </c>
      <c r="LH6" s="180">
        <f>Seniori!LH6</f>
        <v>0</v>
      </c>
      <c r="LI6" s="180">
        <f>Seniori!LI6</f>
        <v>0</v>
      </c>
      <c r="LJ6" s="180">
        <f>Seniori!LJ6</f>
        <v>0</v>
      </c>
      <c r="LK6" s="180">
        <f>Seniori!LK6</f>
        <v>0</v>
      </c>
      <c r="LL6" s="180">
        <f>Seniori!LL6</f>
        <v>0</v>
      </c>
      <c r="LM6" s="180">
        <f>Seniori!LM6</f>
        <v>0</v>
      </c>
      <c r="LN6" s="180">
        <f>Seniori!LN6</f>
        <v>0</v>
      </c>
      <c r="LO6" s="180" t="str">
        <f>Seniori!LO6</f>
        <v>16.08.</v>
      </c>
      <c r="LP6" s="180"/>
      <c r="LQ6" s="180">
        <f>Seniori!LQ6</f>
        <v>0</v>
      </c>
      <c r="LR6" s="180">
        <f>Seniori!LR6</f>
        <v>0</v>
      </c>
      <c r="LS6" s="180">
        <f>Seniori!LS6</f>
        <v>0</v>
      </c>
      <c r="LT6" s="180" t="str">
        <f>Seniori!LT6</f>
        <v>23.08.</v>
      </c>
      <c r="LU6" s="180"/>
      <c r="LV6" s="180">
        <f>Seniori!LV6</f>
        <v>0</v>
      </c>
      <c r="LW6" s="180">
        <f>Seniori!LW6</f>
        <v>0</v>
      </c>
      <c r="LX6" s="180">
        <f>Seniori!LX6</f>
        <v>0</v>
      </c>
      <c r="LY6" s="180" t="str">
        <f>Seniori!LY6</f>
        <v>24.08.</v>
      </c>
      <c r="LZ6" s="180"/>
      <c r="MA6" s="180">
        <f>Seniori!MA6</f>
        <v>0</v>
      </c>
      <c r="MB6" s="180">
        <f>Seniori!MB6</f>
        <v>0</v>
      </c>
      <c r="MC6" s="180">
        <f>Seniori!MC6</f>
        <v>0</v>
      </c>
      <c r="MD6" s="180">
        <f>Seniori!MD6</f>
        <v>0</v>
      </c>
      <c r="ME6" s="180" t="str">
        <f>Seniori!ME6</f>
        <v>30.-31.08.</v>
      </c>
      <c r="MF6" s="180"/>
      <c r="MG6" s="180">
        <f>Seniori!MG6</f>
        <v>0</v>
      </c>
      <c r="MH6" s="180">
        <f>Seniori!MH6</f>
        <v>0</v>
      </c>
      <c r="MI6" s="180">
        <f>Seniori!MI6</f>
        <v>0</v>
      </c>
      <c r="MJ6" s="180">
        <f>Seniori!MJ6</f>
        <v>0</v>
      </c>
      <c r="MK6" s="180">
        <f>Seniori!MK6</f>
        <v>0</v>
      </c>
      <c r="ML6" s="180">
        <f>Seniori!ML6</f>
        <v>0</v>
      </c>
      <c r="MM6" s="180">
        <f>Seniori!MM6</f>
        <v>0</v>
      </c>
      <c r="MN6" s="180">
        <f>Seniori!MN6</f>
        <v>0</v>
      </c>
      <c r="MO6" s="180">
        <f>Seniori!MO6</f>
        <v>0</v>
      </c>
      <c r="MP6" s="180">
        <f>Seniori!MP6</f>
        <v>0</v>
      </c>
      <c r="MQ6" s="180">
        <f>Seniori!MQ6</f>
        <v>0</v>
      </c>
      <c r="MR6" s="180">
        <f>Seniori!MR6</f>
        <v>0</v>
      </c>
      <c r="MS6" s="180">
        <f>Seniori!MS6</f>
        <v>0</v>
      </c>
      <c r="MT6" s="180">
        <f>Seniori!MT6</f>
        <v>0</v>
      </c>
      <c r="MU6" s="180">
        <f>Seniori!MU6</f>
        <v>0</v>
      </c>
      <c r="MV6" s="180">
        <f>Seniori!MV6</f>
        <v>0</v>
      </c>
      <c r="MW6" s="180">
        <f>Seniori!MW6</f>
        <v>0</v>
      </c>
      <c r="MX6" s="180" t="str">
        <f>Seniori!MX6</f>
        <v>07.-08.09.</v>
      </c>
      <c r="MY6" s="180"/>
      <c r="MZ6" s="180">
        <f>Seniori!MZ6</f>
        <v>0</v>
      </c>
      <c r="NA6" s="180">
        <f>Seniori!NA6</f>
        <v>0</v>
      </c>
      <c r="NB6" s="180">
        <f>Seniori!NB6</f>
        <v>0</v>
      </c>
      <c r="NC6" s="180">
        <f>Seniori!NC6</f>
        <v>0</v>
      </c>
      <c r="ND6" s="180">
        <f>Seniori!ND6</f>
        <v>0</v>
      </c>
      <c r="NE6" s="180">
        <f>Seniori!NE6</f>
        <v>0</v>
      </c>
      <c r="NF6" s="180">
        <f>Seniori!NF6</f>
        <v>0</v>
      </c>
      <c r="NG6" s="180">
        <f>Seniori!NG6</f>
        <v>0</v>
      </c>
      <c r="NH6" s="180">
        <f>Seniori!NH6</f>
        <v>0</v>
      </c>
      <c r="NI6" s="180">
        <f>Seniori!NI6</f>
        <v>0</v>
      </c>
      <c r="NJ6" s="180">
        <f>Seniori!NJ6</f>
        <v>0</v>
      </c>
      <c r="NK6" s="180">
        <f>Seniori!NK6</f>
        <v>0</v>
      </c>
      <c r="NL6" s="180">
        <f>Seniori!NL6</f>
        <v>0</v>
      </c>
      <c r="NM6" s="180">
        <f>Seniori!NM6</f>
        <v>0</v>
      </c>
      <c r="NN6" s="180">
        <f>Seniori!NN6</f>
        <v>0</v>
      </c>
      <c r="NO6" s="180" t="str">
        <f>Seniori!NO6</f>
        <v>21.-22.09.</v>
      </c>
      <c r="NP6" s="180"/>
      <c r="NQ6" s="180">
        <f>Seniori!NQ6</f>
        <v>0</v>
      </c>
      <c r="NR6" s="180">
        <f>Seniori!NR6</f>
        <v>0</v>
      </c>
      <c r="NS6" s="180">
        <f>Seniori!NS6</f>
        <v>0</v>
      </c>
      <c r="NT6" s="180">
        <f>Seniori!NT6</f>
        <v>0</v>
      </c>
      <c r="NU6" s="180">
        <f>Seniori!NU6</f>
        <v>0</v>
      </c>
      <c r="NV6" s="180">
        <f>Seniori!NV6</f>
        <v>0</v>
      </c>
      <c r="NW6" s="180">
        <f>Seniori!NW6</f>
        <v>0</v>
      </c>
      <c r="NX6" s="180">
        <f>Seniori!NX6</f>
        <v>0</v>
      </c>
      <c r="NY6" s="180">
        <f>Seniori!NY6</f>
        <v>0</v>
      </c>
      <c r="NZ6" s="180">
        <f>Seniori!NZ6</f>
        <v>0</v>
      </c>
      <c r="OA6" s="180" t="str">
        <f>Seniori!OA6</f>
        <v>27.-29.09.</v>
      </c>
      <c r="OB6" s="180"/>
      <c r="OC6" s="180">
        <f>Seniori!OC6</f>
        <v>0</v>
      </c>
      <c r="OD6" s="180">
        <f>Seniori!OD6</f>
        <v>0</v>
      </c>
      <c r="OE6" s="180">
        <f>Seniori!OE6</f>
        <v>0</v>
      </c>
      <c r="OF6" s="180">
        <f>Seniori!OF6</f>
        <v>0</v>
      </c>
      <c r="OG6" s="180">
        <f>Seniori!OG6</f>
        <v>0</v>
      </c>
      <c r="OH6" s="180">
        <f>Seniori!OH6</f>
        <v>0</v>
      </c>
      <c r="OI6" s="180">
        <f>Seniori!OI6</f>
        <v>0</v>
      </c>
      <c r="OJ6" s="180">
        <f>Seniori!OJ6</f>
        <v>0</v>
      </c>
      <c r="OK6" s="180">
        <f>Seniori!OK6</f>
        <v>0</v>
      </c>
      <c r="OL6" s="180" t="str">
        <f>Seniori!OL6</f>
        <v>23.-24.05.</v>
      </c>
      <c r="OM6" s="180"/>
      <c r="ON6" s="180" t="str">
        <f>Seniori!ON6</f>
        <v>21.-23.06.</v>
      </c>
      <c r="OO6" s="180"/>
      <c r="OP6" s="180" t="str">
        <f>Seniori!OP6</f>
        <v>15.-16.08.</v>
      </c>
      <c r="OQ6" s="180"/>
      <c r="OR6" s="180" t="str">
        <f>Seniori!OR6</f>
        <v>05.10.</v>
      </c>
      <c r="OS6" s="180"/>
      <c r="OT6" s="180">
        <f>Seniori!OT6</f>
        <v>0</v>
      </c>
      <c r="OU6" s="180">
        <f>Seniori!OU6</f>
        <v>0</v>
      </c>
      <c r="OV6" s="180">
        <f>Seniori!OV6</f>
        <v>0</v>
      </c>
      <c r="OW6" s="180" t="str">
        <f>Seniori!OW6</f>
        <v>05.-06.10.</v>
      </c>
      <c r="OX6" s="180"/>
      <c r="OY6" s="180">
        <f>Seniori!OY6</f>
        <v>0</v>
      </c>
      <c r="OZ6" s="180">
        <f>Seniori!OZ6</f>
        <v>0</v>
      </c>
      <c r="PA6" s="180">
        <f>Seniori!PA6</f>
        <v>0</v>
      </c>
      <c r="PB6" s="180">
        <f>Seniori!PB6</f>
        <v>0</v>
      </c>
      <c r="PC6" s="180">
        <f>Seniori!PC6</f>
        <v>0</v>
      </c>
      <c r="PD6" s="180">
        <f>Seniori!PD6</f>
        <v>0</v>
      </c>
      <c r="PE6" s="180">
        <f>Seniori!PE6</f>
        <v>0</v>
      </c>
      <c r="PF6" s="180" t="str">
        <f>Seniori!PF6</f>
        <v>26.-27.10.</v>
      </c>
      <c r="PG6" s="180"/>
      <c r="PH6" s="180">
        <f>Seniori!PH6</f>
        <v>0</v>
      </c>
      <c r="PI6" s="180">
        <f>Seniori!PI6</f>
        <v>0</v>
      </c>
      <c r="PJ6" s="180">
        <f>Seniori!PJ6</f>
        <v>0</v>
      </c>
      <c r="PK6" s="180">
        <f>Seniori!PK6</f>
        <v>0</v>
      </c>
      <c r="PL6" s="180">
        <f>Seniori!PL6</f>
        <v>0</v>
      </c>
      <c r="PM6" s="180">
        <f>Seniori!PM6</f>
        <v>0</v>
      </c>
      <c r="PN6" s="180">
        <f>Seniori!PN6</f>
        <v>0</v>
      </c>
      <c r="PO6" s="180">
        <f>Seniori!PO6</f>
        <v>0</v>
      </c>
      <c r="PP6" s="180">
        <f>Seniori!PP6</f>
        <v>0</v>
      </c>
      <c r="PQ6" s="180">
        <f>Seniori!PQ6</f>
        <v>0</v>
      </c>
      <c r="PR6" s="180">
        <f>Seniori!PR6</f>
        <v>0</v>
      </c>
      <c r="PS6" s="180">
        <f>Seniori!PS6</f>
        <v>0</v>
      </c>
      <c r="PT6" s="180">
        <f>Seniori!PT6</f>
        <v>0</v>
      </c>
      <c r="PU6" s="180">
        <f>Seniori!PU6</f>
        <v>0</v>
      </c>
      <c r="PV6" s="180">
        <f>Seniori!PV6</f>
        <v>0</v>
      </c>
      <c r="PW6" s="180">
        <f>Seniori!PW6</f>
        <v>0</v>
      </c>
      <c r="PX6" s="180">
        <f>Seniori!PX6</f>
        <v>0</v>
      </c>
      <c r="PY6" s="180">
        <f>Seniori!PY6</f>
        <v>0</v>
      </c>
      <c r="PZ6" s="180">
        <f>Seniori!PZ6</f>
        <v>0</v>
      </c>
      <c r="QA6" s="180">
        <f>Seniori!QA6</f>
        <v>0</v>
      </c>
      <c r="QB6" s="180">
        <f>Seniori!QB6</f>
        <v>0</v>
      </c>
      <c r="QC6" s="180">
        <f>Seniori!QC6</f>
        <v>0</v>
      </c>
      <c r="QD6" s="180" t="str">
        <f>Seniori!QD6</f>
        <v>01.-03.11.</v>
      </c>
      <c r="QE6" s="180"/>
      <c r="QF6" s="180">
        <f>Seniori!QF6</f>
        <v>0</v>
      </c>
      <c r="QG6" s="180">
        <f>Seniori!QG6</f>
        <v>0</v>
      </c>
      <c r="QH6" s="180">
        <f>Seniori!QH6</f>
        <v>0</v>
      </c>
      <c r="QI6" s="180">
        <f>Seniori!QI6</f>
        <v>0</v>
      </c>
      <c r="QJ6" s="180">
        <f>Seniori!QJ6</f>
        <v>0</v>
      </c>
      <c r="QK6" s="180">
        <f>Seniori!QK6</f>
        <v>0</v>
      </c>
      <c r="QL6" s="180">
        <f>Seniori!QL6</f>
        <v>0</v>
      </c>
      <c r="QM6" s="180">
        <f>Seniori!QM6</f>
        <v>0</v>
      </c>
      <c r="QN6" s="180">
        <f>Seniori!QN6</f>
        <v>0</v>
      </c>
      <c r="QO6" s="180">
        <f>Seniori!QO6</f>
        <v>0</v>
      </c>
      <c r="QP6" s="180">
        <f>Seniori!QP6</f>
        <v>0</v>
      </c>
      <c r="QQ6" s="180">
        <f>Seniori!QQ6</f>
        <v>0</v>
      </c>
      <c r="QR6" s="180">
        <f>Seniori!QR6</f>
        <v>0</v>
      </c>
      <c r="QS6" s="180" t="str">
        <f>Seniori!QS6</f>
        <v>01.-03.11.</v>
      </c>
      <c r="QT6" s="180"/>
      <c r="QU6" s="180">
        <f>Seniori!QU6</f>
        <v>0</v>
      </c>
      <c r="QV6" s="180">
        <f>Seniori!QV6</f>
        <v>0</v>
      </c>
      <c r="QW6" s="180">
        <f>Seniori!QW6</f>
        <v>0</v>
      </c>
      <c r="QX6" s="180">
        <f>Seniori!QX6</f>
        <v>0</v>
      </c>
      <c r="QY6" s="180">
        <f>Seniori!QY6</f>
        <v>0</v>
      </c>
      <c r="QZ6" s="180">
        <f>Seniori!QZ6</f>
        <v>0</v>
      </c>
      <c r="RA6" s="180">
        <f>Seniori!RA6</f>
        <v>0</v>
      </c>
      <c r="RB6" s="180">
        <f>Seniori!RB6</f>
        <v>0</v>
      </c>
      <c r="RC6" s="180">
        <f>Seniori!RC6</f>
        <v>0</v>
      </c>
      <c r="RD6" s="180">
        <f>Seniori!RD6</f>
        <v>0</v>
      </c>
      <c r="RE6" s="180" t="str">
        <f>Seniori!RE6</f>
        <v>09.-10.11.</v>
      </c>
      <c r="RF6" s="180"/>
      <c r="RG6" s="180">
        <f>Seniori!RG6</f>
        <v>0</v>
      </c>
      <c r="RH6" s="180">
        <f>Seniori!RH6</f>
        <v>0</v>
      </c>
      <c r="RI6" s="180">
        <f>Seniori!RI6</f>
        <v>0</v>
      </c>
      <c r="RJ6" s="180">
        <f>Seniori!RJ6</f>
        <v>0</v>
      </c>
      <c r="RK6" s="180">
        <f>Seniori!RK6</f>
        <v>0</v>
      </c>
      <c r="RL6" s="180">
        <f>Seniori!RL6</f>
        <v>0</v>
      </c>
      <c r="RM6" s="180">
        <f>Seniori!RM6</f>
        <v>0</v>
      </c>
      <c r="RN6" s="180">
        <f>Seniori!RN6</f>
        <v>0</v>
      </c>
      <c r="RO6" s="180">
        <f>Seniori!RO6</f>
        <v>0</v>
      </c>
      <c r="RP6" s="180">
        <f>Seniori!RP6</f>
        <v>0</v>
      </c>
      <c r="RQ6" s="180">
        <f>Seniori!RQ6</f>
        <v>0</v>
      </c>
      <c r="RR6" s="180">
        <f>Seniori!RR6</f>
        <v>0</v>
      </c>
      <c r="RS6" s="180">
        <f>Seniori!RS6</f>
        <v>0</v>
      </c>
      <c r="RT6" s="180">
        <f>Seniori!RT6</f>
        <v>0</v>
      </c>
      <c r="RU6" s="180" t="str">
        <f>Seniori!RU6</f>
        <v>09.11.</v>
      </c>
      <c r="RV6" s="180"/>
      <c r="RW6" s="180">
        <f>Seniori!RW6</f>
        <v>0</v>
      </c>
      <c r="RX6" s="180">
        <f>Seniori!RX6</f>
        <v>0</v>
      </c>
      <c r="RY6" s="180">
        <f>Seniori!RY6</f>
        <v>0</v>
      </c>
      <c r="RZ6" s="180" t="str">
        <f>Seniori!RZ6</f>
        <v>14.-15.12.</v>
      </c>
      <c r="SA6" s="180"/>
      <c r="SB6" s="180">
        <f>Seniori!SB6</f>
        <v>0</v>
      </c>
      <c r="SC6" s="180">
        <f>Seniori!SC6</f>
        <v>0</v>
      </c>
      <c r="SD6" s="180">
        <f>Seniori!SD6</f>
        <v>0</v>
      </c>
      <c r="SE6" s="180">
        <f>Seniori!SE6</f>
        <v>0</v>
      </c>
      <c r="SF6" s="180">
        <f>Seniori!SF6</f>
        <v>0</v>
      </c>
      <c r="SG6" s="180">
        <f>Seniori!SG6</f>
        <v>0</v>
      </c>
      <c r="SH6" s="180">
        <f>Seniori!SH6</f>
        <v>0</v>
      </c>
      <c r="SI6" s="180">
        <f>Seniori!SI6</f>
        <v>0</v>
      </c>
      <c r="SJ6" s="180">
        <f>Seniori!SJ6</f>
        <v>0</v>
      </c>
      <c r="SK6" s="180">
        <f>Seniori!SK6</f>
        <v>0</v>
      </c>
      <c r="SL6" s="180">
        <f>Seniori!SL6</f>
        <v>0</v>
      </c>
      <c r="SM6" s="180">
        <f>Seniori!SM6</f>
        <v>0</v>
      </c>
      <c r="SN6" s="180">
        <f>Seniori!SN6</f>
        <v>0</v>
      </c>
      <c r="SO6" s="180">
        <f>Seniori!SO6</f>
        <v>0</v>
      </c>
      <c r="SP6" s="180">
        <f>Seniori!SP6</f>
        <v>0</v>
      </c>
      <c r="SQ6" s="180">
        <f>Seniori!SQ6</f>
        <v>0</v>
      </c>
      <c r="SR6" s="180">
        <f>Seniori!SR6</f>
        <v>0</v>
      </c>
      <c r="SS6" s="180">
        <f>Seniori!SS6</f>
        <v>0</v>
      </c>
      <c r="ST6" s="180">
        <f>Seniori!ST6</f>
        <v>0</v>
      </c>
      <c r="SU6" s="180">
        <f>Seniori!SU6</f>
        <v>0</v>
      </c>
      <c r="SV6" s="180">
        <f>Seniori!SV6</f>
        <v>0</v>
      </c>
      <c r="SW6" s="180">
        <f>Seniori!SW6</f>
        <v>0</v>
      </c>
      <c r="SX6" s="180">
        <f>Seniori!SX6</f>
        <v>0</v>
      </c>
      <c r="SY6" s="180">
        <f>Seniori!SY6</f>
        <v>0</v>
      </c>
      <c r="SZ6" s="180">
        <f>Seniori!SZ6</f>
        <v>0</v>
      </c>
      <c r="TA6" s="180">
        <f>Seniori!TA6</f>
        <v>0</v>
      </c>
      <c r="TB6" s="180">
        <f>Seniori!TB6</f>
        <v>0</v>
      </c>
    </row>
    <row r="7" spans="1:522" ht="18" customHeight="1" x14ac:dyDescent="0.3">
      <c r="A7" s="251"/>
      <c r="B7" s="254"/>
      <c r="C7" s="254"/>
      <c r="D7" s="254"/>
      <c r="E7" s="254"/>
      <c r="F7" s="254"/>
      <c r="G7" s="254"/>
      <c r="H7" s="94"/>
      <c r="I7" s="247"/>
      <c r="J7" s="247"/>
      <c r="K7" s="181" t="str">
        <f>Seniori!K7</f>
        <v>Weikersdorf AUT</v>
      </c>
      <c r="L7" s="181"/>
      <c r="M7" s="181" t="str">
        <f>Seniori!M7</f>
        <v>Motešice</v>
      </c>
      <c r="N7" s="181"/>
      <c r="O7" s="181">
        <f>Seniori!O7</f>
        <v>0</v>
      </c>
      <c r="P7" s="181">
        <f>Seniori!P7</f>
        <v>0</v>
      </c>
      <c r="Q7" s="181">
        <f>Seniori!Q7</f>
        <v>0</v>
      </c>
      <c r="R7" s="181">
        <f>Seniori!R7</f>
        <v>0</v>
      </c>
      <c r="S7" s="181">
        <f>Seniori!S7</f>
        <v>0</v>
      </c>
      <c r="T7" s="181">
        <f>Seniori!T7</f>
        <v>0</v>
      </c>
      <c r="U7" s="181">
        <f>Seniori!U7</f>
        <v>0</v>
      </c>
      <c r="V7" s="181">
        <f>Seniori!V7</f>
        <v>0</v>
      </c>
      <c r="W7" s="181">
        <f>Seniori!W7</f>
        <v>0</v>
      </c>
      <c r="X7" s="181">
        <f>Seniori!X7</f>
        <v>0</v>
      </c>
      <c r="Y7" s="181">
        <f>Seniori!Y7</f>
        <v>0</v>
      </c>
      <c r="Z7" s="181">
        <f>Seniori!Z7</f>
        <v>0</v>
      </c>
      <c r="AA7" s="181">
        <f>Seniori!AA7</f>
        <v>0</v>
      </c>
      <c r="AB7" s="181">
        <f>Seniori!AB7</f>
        <v>0</v>
      </c>
      <c r="AC7" s="181">
        <f>Seniori!AC7</f>
        <v>0</v>
      </c>
      <c r="AD7" s="181">
        <f>Seniori!AD7</f>
        <v>0</v>
      </c>
      <c r="AE7" s="181">
        <f>Seniori!AE7</f>
        <v>0</v>
      </c>
      <c r="AF7" s="181">
        <f>Seniori!AF7</f>
        <v>0</v>
      </c>
      <c r="AG7" s="181" t="str">
        <f>Seniori!AG7</f>
        <v>Motešice CDI</v>
      </c>
      <c r="AH7" s="181"/>
      <c r="AI7" s="181"/>
      <c r="AJ7" s="181">
        <f>Seniori!AJ7</f>
        <v>0</v>
      </c>
      <c r="AK7" s="181">
        <f>Seniori!AK7</f>
        <v>0</v>
      </c>
      <c r="AL7" s="181">
        <f>Seniori!AL7</f>
        <v>0</v>
      </c>
      <c r="AM7" s="181">
        <f>Seniori!AM7</f>
        <v>0</v>
      </c>
      <c r="AN7" s="181">
        <f>Seniori!AN7</f>
        <v>0</v>
      </c>
      <c r="AO7" s="181">
        <f>Seniori!AO7</f>
        <v>0</v>
      </c>
      <c r="AP7" s="181" t="str">
        <f>Seniori!AP7</f>
        <v>Motešice</v>
      </c>
      <c r="AQ7" s="181"/>
      <c r="AR7" s="181">
        <f>Seniori!AR7</f>
        <v>0</v>
      </c>
      <c r="AS7" s="181">
        <f>Seniori!AS7</f>
        <v>0</v>
      </c>
      <c r="AT7" s="181" t="str">
        <f>Seniori!AT7</f>
        <v>Madrid ESP</v>
      </c>
      <c r="AU7" s="181"/>
      <c r="AV7" s="181" t="str">
        <f>Seniori!AV7</f>
        <v>Motešice</v>
      </c>
      <c r="AW7" s="181"/>
      <c r="AX7" s="181">
        <f>Seniori!AX7</f>
        <v>0</v>
      </c>
      <c r="AY7" s="181">
        <f>Seniori!AY7</f>
        <v>0</v>
      </c>
      <c r="AZ7" s="181">
        <f>Seniori!AZ7</f>
        <v>0</v>
      </c>
      <c r="BA7" s="181">
        <f>Seniori!BA7</f>
        <v>0</v>
      </c>
      <c r="BB7" s="181">
        <f>Seniori!BB7</f>
        <v>0</v>
      </c>
      <c r="BC7" s="181">
        <f>Seniori!BC7</f>
        <v>0</v>
      </c>
      <c r="BD7" s="181">
        <f>Seniori!BD7</f>
        <v>0</v>
      </c>
      <c r="BE7" s="181">
        <f>Seniori!BE7</f>
        <v>0</v>
      </c>
      <c r="BF7" s="181">
        <f>Seniori!BF7</f>
        <v>0</v>
      </c>
      <c r="BG7" s="181">
        <f>Seniori!BG7</f>
        <v>0</v>
      </c>
      <c r="BH7" s="181">
        <f>Seniori!BH7</f>
        <v>0</v>
      </c>
      <c r="BI7" s="181">
        <f>Seniori!BI7</f>
        <v>0</v>
      </c>
      <c r="BJ7" s="181">
        <f>Seniori!BJ7</f>
        <v>0</v>
      </c>
      <c r="BK7" s="181" t="str">
        <f>Seniori!BK7</f>
        <v>Budapešť HUN</v>
      </c>
      <c r="BL7" s="181"/>
      <c r="BM7" s="181"/>
      <c r="BN7" s="181">
        <f>Seniori!BN7</f>
        <v>0</v>
      </c>
      <c r="BO7" s="181">
        <f>Seniori!BO7</f>
        <v>0</v>
      </c>
      <c r="BP7" s="181">
        <f>Seniori!BP7</f>
        <v>0</v>
      </c>
      <c r="BQ7" s="181">
        <f>Seniori!BQ7</f>
        <v>0</v>
      </c>
      <c r="BR7" s="181">
        <f>Seniori!BR7</f>
        <v>0</v>
      </c>
      <c r="BS7" s="181">
        <f>Seniori!BS7</f>
        <v>0</v>
      </c>
      <c r="BT7" s="181">
        <f>Seniori!BT7</f>
        <v>0</v>
      </c>
      <c r="BU7" s="181">
        <f>Seniori!BU7</f>
        <v>0</v>
      </c>
      <c r="BV7" s="181" t="str">
        <f>Seniori!BV7</f>
        <v>Las Cadenas ESP</v>
      </c>
      <c r="BW7" s="181" t="str">
        <f>Seniori!BW7</f>
        <v>Panská Lícha CZE</v>
      </c>
      <c r="BX7" s="181" t="str">
        <f>Seniori!BX7</f>
        <v>Šamorín CDI</v>
      </c>
      <c r="BY7" s="181"/>
      <c r="BZ7" s="181"/>
      <c r="CA7" s="181">
        <f>Seniori!CA7</f>
        <v>0</v>
      </c>
      <c r="CB7" s="181">
        <f>Seniori!CB7</f>
        <v>0</v>
      </c>
      <c r="CC7" s="181">
        <f>Seniori!CC7</f>
        <v>0</v>
      </c>
      <c r="CD7" s="181">
        <f>Seniori!CD7</f>
        <v>0</v>
      </c>
      <c r="CE7" s="181">
        <f>Seniori!CE7</f>
        <v>0</v>
      </c>
      <c r="CF7" s="181">
        <f>Seniori!CF7</f>
        <v>0</v>
      </c>
      <c r="CG7" s="181">
        <f>Seniori!CG7</f>
        <v>0</v>
      </c>
      <c r="CH7" s="181">
        <f>Seniori!CH7</f>
        <v>0</v>
      </c>
      <c r="CI7" s="181" t="str">
        <f>Seniori!CI7</f>
        <v>Šamorín</v>
      </c>
      <c r="CJ7" s="181"/>
      <c r="CK7" s="181">
        <f>Seniori!CK7</f>
        <v>0</v>
      </c>
      <c r="CL7" s="181">
        <f>Seniori!CL7</f>
        <v>0</v>
      </c>
      <c r="CM7" s="181">
        <f>Seniori!CM7</f>
        <v>0</v>
      </c>
      <c r="CN7" s="181">
        <f>Seniori!CN7</f>
        <v>0</v>
      </c>
      <c r="CO7" s="181">
        <f>Seniori!CO7</f>
        <v>0</v>
      </c>
      <c r="CP7" s="181">
        <f>Seniori!CP7</f>
        <v>0</v>
      </c>
      <c r="CQ7" s="181">
        <f>Seniori!CQ7</f>
        <v>0</v>
      </c>
      <c r="CR7" s="181">
        <f>Seniori!CR7</f>
        <v>0</v>
      </c>
      <c r="CS7" s="181">
        <f>Seniori!CS7</f>
        <v>0</v>
      </c>
      <c r="CT7" s="181">
        <f>Seniori!CT7</f>
        <v>0</v>
      </c>
      <c r="CU7" s="181">
        <f>Seniori!CU7</f>
        <v>0</v>
      </c>
      <c r="CV7" s="181">
        <f>Seniori!CV7</f>
        <v>0</v>
      </c>
      <c r="CW7" s="181">
        <f>Seniori!CW7</f>
        <v>0</v>
      </c>
      <c r="CX7" s="181">
        <f>Seniori!CX7</f>
        <v>0</v>
      </c>
      <c r="CY7" s="181">
        <f>Seniori!CY7</f>
        <v>0</v>
      </c>
      <c r="CZ7" s="181" t="str">
        <f>Seniori!CZ7</f>
        <v>Kisbábolna HUN</v>
      </c>
      <c r="DA7" s="181"/>
      <c r="DB7" s="181"/>
      <c r="DC7" s="181" t="str">
        <f>Seniori!DC7</f>
        <v>Dunajský Klátov</v>
      </c>
      <c r="DD7" s="181"/>
      <c r="DE7" s="181"/>
      <c r="DF7" s="181">
        <f>Seniori!DF7</f>
        <v>0</v>
      </c>
      <c r="DG7" s="181">
        <f>Seniori!DG7</f>
        <v>0</v>
      </c>
      <c r="DH7" s="181">
        <f>Seniori!DH7</f>
        <v>0</v>
      </c>
      <c r="DI7" s="181">
        <f>Seniori!DI7</f>
        <v>0</v>
      </c>
      <c r="DJ7" s="181">
        <f>Seniori!DJ7</f>
        <v>0</v>
      </c>
      <c r="DK7" s="181">
        <f>Seniori!DK7</f>
        <v>0</v>
      </c>
      <c r="DL7" s="181">
        <f>Seniori!DL7</f>
        <v>0</v>
      </c>
      <c r="DM7" s="181">
        <f>Seniori!DM7</f>
        <v>0</v>
      </c>
      <c r="DN7" s="181">
        <f>Seniori!DN7</f>
        <v>0</v>
      </c>
      <c r="DO7" s="181">
        <f>Seniori!DO7</f>
        <v>0</v>
      </c>
      <c r="DP7" s="181">
        <f>Seniori!DP7</f>
        <v>0</v>
      </c>
      <c r="DQ7" s="181">
        <f>Seniori!DQ7</f>
        <v>0</v>
      </c>
      <c r="DR7" s="181" t="str">
        <f>Seniori!DR7</f>
        <v>Těšánky CZE</v>
      </c>
      <c r="DS7" s="181"/>
      <c r="DT7" s="181"/>
      <c r="DU7" s="181">
        <f>Seniori!DU7</f>
        <v>0</v>
      </c>
      <c r="DV7" s="181">
        <f>Seniori!DV7</f>
        <v>0</v>
      </c>
      <c r="DW7" s="181">
        <f>Seniori!DW7</f>
        <v>0</v>
      </c>
      <c r="DX7" s="181">
        <f>Seniori!DX7</f>
        <v>0</v>
      </c>
      <c r="DY7" s="181">
        <f>Seniori!DY7</f>
        <v>0</v>
      </c>
      <c r="DZ7" s="181">
        <f>Seniori!DZ7</f>
        <v>0</v>
      </c>
      <c r="EA7" s="181">
        <f>Seniori!EA7</f>
        <v>0</v>
      </c>
      <c r="EB7" s="181" t="str">
        <f>Seniori!EB7</f>
        <v>Pilisjászfalu HUN</v>
      </c>
      <c r="EC7" s="181"/>
      <c r="ED7" s="181" t="str">
        <f>Seniori!ED7</f>
        <v>Pilisjászfalu HUN CDI</v>
      </c>
      <c r="EE7" s="181"/>
      <c r="EF7" s="181" t="str">
        <f>Seniori!EF7</f>
        <v>Las Cadenas ESP</v>
      </c>
      <c r="EG7" s="181" t="str">
        <f>Seniori!EG7</f>
        <v>Motešice</v>
      </c>
      <c r="EH7" s="181"/>
      <c r="EI7" s="181">
        <f>Seniori!EI7</f>
        <v>0</v>
      </c>
      <c r="EJ7" s="181">
        <f>Seniori!EJ7</f>
        <v>0</v>
      </c>
      <c r="EK7" s="181">
        <f>Seniori!EK7</f>
        <v>0</v>
      </c>
      <c r="EL7" s="181">
        <f>Seniori!EL7</f>
        <v>0</v>
      </c>
      <c r="EM7" s="181">
        <f>Seniori!EM7</f>
        <v>0</v>
      </c>
      <c r="EN7" s="181">
        <f>Seniori!EN7</f>
        <v>0</v>
      </c>
      <c r="EO7" s="181">
        <f>Seniori!EO7</f>
        <v>0</v>
      </c>
      <c r="EP7" s="181">
        <f>Seniori!EP7</f>
        <v>0</v>
      </c>
      <c r="EQ7" s="181">
        <f>Seniori!EQ7</f>
        <v>0</v>
      </c>
      <c r="ER7" s="181">
        <f>Seniori!ER7</f>
        <v>0</v>
      </c>
      <c r="ES7" s="181">
        <f>Seniori!ES7</f>
        <v>0</v>
      </c>
      <c r="ET7" s="181">
        <f>Seniori!ET7</f>
        <v>0</v>
      </c>
      <c r="EU7" s="181">
        <f>Seniori!EU7</f>
        <v>0</v>
      </c>
      <c r="EV7" s="181">
        <f>Seniori!EV7</f>
        <v>0</v>
      </c>
      <c r="EW7" s="181">
        <f>Seniori!EW7</f>
        <v>0</v>
      </c>
      <c r="EX7" s="181">
        <f>Seniori!EX7</f>
        <v>0</v>
      </c>
      <c r="EY7" s="181">
        <f>Seniori!EY7</f>
        <v>0</v>
      </c>
      <c r="EZ7" s="181">
        <f>Seniori!EZ7</f>
        <v>0</v>
      </c>
      <c r="FA7" s="181">
        <f>Seniori!FA7</f>
        <v>0</v>
      </c>
      <c r="FB7" s="181" t="str">
        <f>Seniori!FB7</f>
        <v>Olomouc CZE</v>
      </c>
      <c r="FC7" s="181"/>
      <c r="FD7" s="181" t="str">
        <f>Seniori!FD7</f>
        <v>Panská Lícha CZE</v>
      </c>
      <c r="FE7" s="181"/>
      <c r="FF7" s="181"/>
      <c r="FG7" s="181"/>
      <c r="FH7" s="181" t="str">
        <f>Seniori!FH7</f>
        <v>Cinkota HUN</v>
      </c>
      <c r="FI7" s="181"/>
      <c r="FJ7" s="181"/>
      <c r="FK7" s="181">
        <f>Seniori!FK7</f>
        <v>0</v>
      </c>
      <c r="FL7" s="181">
        <f>Seniori!FL7</f>
        <v>0</v>
      </c>
      <c r="FM7" s="181">
        <f>Seniori!FM7</f>
        <v>0</v>
      </c>
      <c r="FN7" s="181" t="str">
        <f>Seniori!FN7</f>
        <v>Panská Lícha CZE</v>
      </c>
      <c r="FO7" s="181"/>
      <c r="FP7" s="181"/>
      <c r="FQ7" s="181"/>
      <c r="FR7" s="181">
        <f>Seniori!FR7</f>
        <v>0</v>
      </c>
      <c r="FS7" s="181">
        <f>Seniori!FS7</f>
        <v>0</v>
      </c>
      <c r="FT7" s="181">
        <f>Seniori!FT7</f>
        <v>0</v>
      </c>
      <c r="FU7" s="181">
        <f>Seniori!FU7</f>
        <v>0</v>
      </c>
      <c r="FV7" s="181">
        <f>Seniori!FV7</f>
        <v>0</v>
      </c>
      <c r="FW7" s="181">
        <f>Seniori!FW7</f>
        <v>0</v>
      </c>
      <c r="FX7" s="181">
        <f>Seniori!FX7</f>
        <v>0</v>
      </c>
      <c r="FY7" s="181" t="str">
        <f>Seniori!FY7</f>
        <v>RS Team Bratislava</v>
      </c>
      <c r="FZ7" s="181"/>
      <c r="GA7" s="181"/>
      <c r="GB7" s="181"/>
      <c r="GC7" s="181" t="str">
        <f>Seniori!GC7</f>
        <v>Szilvásvárad HUN</v>
      </c>
      <c r="GD7" s="181"/>
      <c r="GE7" s="181"/>
      <c r="GF7" s="181"/>
      <c r="GG7" s="181">
        <f>Seniori!GG7</f>
        <v>0</v>
      </c>
      <c r="GH7" s="181">
        <f>Seniori!GH7</f>
        <v>0</v>
      </c>
      <c r="GI7" s="181">
        <f>Seniori!GI7</f>
        <v>0</v>
      </c>
      <c r="GJ7" s="181">
        <f>Seniori!GJ7</f>
        <v>0</v>
      </c>
      <c r="GK7" s="181">
        <f>Seniori!GK7</f>
        <v>0</v>
      </c>
      <c r="GL7" s="181">
        <f>Seniori!GL7</f>
        <v>0</v>
      </c>
      <c r="GM7" s="181">
        <f>Seniori!GM7</f>
        <v>0</v>
      </c>
      <c r="GN7" s="181">
        <f>Seniori!GN7</f>
        <v>0</v>
      </c>
      <c r="GO7" s="181">
        <f>Seniori!GO7</f>
        <v>0</v>
      </c>
      <c r="GP7" s="181" t="str">
        <f>Seniori!GP7</f>
        <v>Výškov CZE</v>
      </c>
      <c r="GQ7" s="181"/>
      <c r="GR7" s="181"/>
      <c r="GS7" s="181">
        <f>Seniori!GS7</f>
        <v>0</v>
      </c>
      <c r="GT7" s="181">
        <f>Seniori!GT7</f>
        <v>0</v>
      </c>
      <c r="GU7" s="181">
        <f>Seniori!GU7</f>
        <v>0</v>
      </c>
      <c r="GV7" s="181">
        <f>Seniori!GV7</f>
        <v>0</v>
      </c>
      <c r="GW7" s="181">
        <f>Seniori!GW7</f>
        <v>0</v>
      </c>
      <c r="GX7" s="181">
        <f>Seniori!GX7</f>
        <v>0</v>
      </c>
      <c r="GY7" s="181">
        <f>Seniori!GY7</f>
        <v>0</v>
      </c>
      <c r="GZ7" s="181" t="str">
        <f>Seniori!GZ7</f>
        <v>Motešice</v>
      </c>
      <c r="HA7" s="181"/>
      <c r="HB7" s="181">
        <f>Seniori!HB7</f>
        <v>0</v>
      </c>
      <c r="HC7" s="181">
        <f>Seniori!HC7</f>
        <v>0</v>
      </c>
      <c r="HD7" s="181">
        <f>Seniori!HD7</f>
        <v>0</v>
      </c>
      <c r="HE7" s="181">
        <f>Seniori!HE7</f>
        <v>0</v>
      </c>
      <c r="HF7" s="181">
        <f>Seniori!HF7</f>
        <v>0</v>
      </c>
      <c r="HG7" s="181">
        <f>Seniori!HG7</f>
        <v>0</v>
      </c>
      <c r="HH7" s="181">
        <f>Seniori!HH7</f>
        <v>0</v>
      </c>
      <c r="HI7" s="181">
        <f>Seniori!HI7</f>
        <v>0</v>
      </c>
      <c r="HJ7" s="181">
        <f>Seniori!HJ7</f>
        <v>0</v>
      </c>
      <c r="HK7" s="181">
        <f>Seniori!HK7</f>
        <v>0</v>
      </c>
      <c r="HL7" s="181">
        <f>Seniori!HL7</f>
        <v>0</v>
      </c>
      <c r="HM7" s="181">
        <f>Seniori!HM7</f>
        <v>0</v>
      </c>
      <c r="HN7" s="181">
        <f>Seniori!HN7</f>
        <v>0</v>
      </c>
      <c r="HO7" s="181">
        <f>Seniori!HO7</f>
        <v>0</v>
      </c>
      <c r="HP7" s="181">
        <f>Seniori!HP7</f>
        <v>0</v>
      </c>
      <c r="HQ7" s="181">
        <f>Seniori!HQ7</f>
        <v>0</v>
      </c>
      <c r="HR7" s="181">
        <f>Seniori!HR7</f>
        <v>0</v>
      </c>
      <c r="HS7" s="181">
        <f>Seniori!HS7</f>
        <v>0</v>
      </c>
      <c r="HT7" s="181">
        <f>Seniori!HT7</f>
        <v>0</v>
      </c>
      <c r="HU7" s="181" t="str">
        <f>Seniori!HU7</f>
        <v>Těšánky CZE</v>
      </c>
      <c r="HV7" s="181"/>
      <c r="HW7" s="181"/>
      <c r="HX7" s="181">
        <f>Seniori!HX7</f>
        <v>0</v>
      </c>
      <c r="HY7" s="181">
        <f>Seniori!HY7</f>
        <v>0</v>
      </c>
      <c r="HZ7" s="181">
        <f>Seniori!HZ7</f>
        <v>0</v>
      </c>
      <c r="IA7" s="181">
        <f>Seniori!IA7</f>
        <v>0</v>
      </c>
      <c r="IB7" s="181">
        <f>Seniori!IB7</f>
        <v>0</v>
      </c>
      <c r="IC7" s="181">
        <f>Seniori!IC7</f>
        <v>0</v>
      </c>
      <c r="ID7" s="181" t="str">
        <f>Seniori!ID7</f>
        <v>Motešice</v>
      </c>
      <c r="IE7" s="181"/>
      <c r="IF7" s="181">
        <f>Seniori!IF7</f>
        <v>0</v>
      </c>
      <c r="IG7" s="181">
        <f>Seniori!IG7</f>
        <v>0</v>
      </c>
      <c r="IH7" s="181">
        <f>Seniori!IH7</f>
        <v>0</v>
      </c>
      <c r="II7" s="181">
        <f>Seniori!II7</f>
        <v>0</v>
      </c>
      <c r="IJ7" s="181">
        <f>Seniori!IJ7</f>
        <v>0</v>
      </c>
      <c r="IK7" s="181">
        <f>Seniori!IK7</f>
        <v>0</v>
      </c>
      <c r="IL7" s="181">
        <f>Seniori!IL7</f>
        <v>0</v>
      </c>
      <c r="IM7" s="181">
        <f>Seniori!IM7</f>
        <v>0</v>
      </c>
      <c r="IN7" s="181">
        <f>Seniori!IN7</f>
        <v>0</v>
      </c>
      <c r="IO7" s="181">
        <f>Seniori!IO7</f>
        <v>0</v>
      </c>
      <c r="IP7" s="181">
        <f>Seniori!IP7</f>
        <v>0</v>
      </c>
      <c r="IQ7" s="181">
        <f>Seniori!IQ7</f>
        <v>0</v>
      </c>
      <c r="IR7" s="181" t="str">
        <f>Seniori!IR7</f>
        <v>Topoľčianky</v>
      </c>
      <c r="IS7" s="181"/>
      <c r="IT7" s="181"/>
      <c r="IU7" s="181">
        <f>Seniori!IU7</f>
        <v>0</v>
      </c>
      <c r="IV7" s="181">
        <f>Seniori!IV7</f>
        <v>0</v>
      </c>
      <c r="IW7" s="181">
        <f>Seniori!IW7</f>
        <v>0</v>
      </c>
      <c r="IX7" s="181">
        <f>Seniori!IX7</f>
        <v>0</v>
      </c>
      <c r="IY7" s="181">
        <f>Seniori!IY7</f>
        <v>0</v>
      </c>
      <c r="IZ7" s="181">
        <f>Seniori!IZ7</f>
        <v>0</v>
      </c>
      <c r="JA7" s="181">
        <f>Seniori!JA7</f>
        <v>0</v>
      </c>
      <c r="JB7" s="181">
        <f>Seniori!JB7</f>
        <v>0</v>
      </c>
      <c r="JC7" s="181">
        <f>Seniori!JC7</f>
        <v>0</v>
      </c>
      <c r="JD7" s="181">
        <f>Seniori!JD7</f>
        <v>0</v>
      </c>
      <c r="JE7" s="181">
        <f>Seniori!JE7</f>
        <v>0</v>
      </c>
      <c r="JF7" s="181">
        <f>Seniori!JF7</f>
        <v>0</v>
      </c>
      <c r="JG7" s="181">
        <f>Seniori!JG7</f>
        <v>0</v>
      </c>
      <c r="JH7" s="181">
        <f>Seniori!JH7</f>
        <v>0</v>
      </c>
      <c r="JI7" s="181">
        <f>Seniori!JI7</f>
        <v>0</v>
      </c>
      <c r="JJ7" s="181">
        <f>Seniori!JJ7</f>
        <v>0</v>
      </c>
      <c r="JK7" s="181" t="str">
        <f>Seniori!JK7</f>
        <v>Olomouc CZE</v>
      </c>
      <c r="JL7" s="181"/>
      <c r="JM7" s="181" t="str">
        <f>Seniori!JM7</f>
        <v>Šamorín CDI</v>
      </c>
      <c r="JN7" s="181" t="str">
        <f>Seniori!JN7</f>
        <v>Šamorín</v>
      </c>
      <c r="JO7" s="181"/>
      <c r="JP7" s="181">
        <f>Seniori!JP7</f>
        <v>0</v>
      </c>
      <c r="JQ7" s="181">
        <f>Seniori!JQ7</f>
        <v>0</v>
      </c>
      <c r="JR7" s="181">
        <f>Seniori!JR7</f>
        <v>0</v>
      </c>
      <c r="JS7" s="181">
        <f>Seniori!JS7</f>
        <v>0</v>
      </c>
      <c r="JT7" s="181">
        <f>Seniori!JT7</f>
        <v>0</v>
      </c>
      <c r="JU7" s="181">
        <f>Seniori!JU7</f>
        <v>0</v>
      </c>
      <c r="JV7" s="181">
        <f>Seniori!JV7</f>
        <v>0</v>
      </c>
      <c r="JW7" s="181">
        <f>Seniori!JW7</f>
        <v>0</v>
      </c>
      <c r="JX7" s="181">
        <f>Seniori!JX7</f>
        <v>0</v>
      </c>
      <c r="JY7" s="181">
        <f>Seniori!JY7</f>
        <v>0</v>
      </c>
      <c r="JZ7" s="181">
        <f>Seniori!JZ7</f>
        <v>0</v>
      </c>
      <c r="KA7" s="181" t="str">
        <f>Seniori!KA7</f>
        <v>St. Margarethen AUT ME</v>
      </c>
      <c r="KB7" s="181" t="str">
        <f>Seniori!KB7</f>
        <v>Panská Lícha CZE</v>
      </c>
      <c r="KC7" s="181"/>
      <c r="KD7" s="181" t="str">
        <f>Seniori!KD7</f>
        <v>Opglabbeek BEL ME</v>
      </c>
      <c r="KE7" s="181"/>
      <c r="KF7" s="181" t="str">
        <f>Seniori!KF7</f>
        <v>Szilvásvárad HUN</v>
      </c>
      <c r="KG7" s="181"/>
      <c r="KH7" s="181"/>
      <c r="KI7" s="181"/>
      <c r="KJ7" s="181">
        <f>Seniori!KJ7</f>
        <v>0</v>
      </c>
      <c r="KK7" s="181">
        <f>Seniori!KK7</f>
        <v>0</v>
      </c>
      <c r="KL7" s="181">
        <f>Seniori!KL7</f>
        <v>0</v>
      </c>
      <c r="KM7" s="181">
        <f>Seniori!KM7</f>
        <v>0</v>
      </c>
      <c r="KN7" s="181">
        <f>Seniori!KN7</f>
        <v>0</v>
      </c>
      <c r="KO7" s="181">
        <f>Seniori!KO7</f>
        <v>0</v>
      </c>
      <c r="KP7" s="181">
        <f>Seniori!KP7</f>
        <v>0</v>
      </c>
      <c r="KQ7" s="181">
        <f>Seniori!KQ7</f>
        <v>0</v>
      </c>
      <c r="KR7" s="181">
        <f>Seniori!KR7</f>
        <v>0</v>
      </c>
      <c r="KS7" s="181">
        <f>Seniori!KS7</f>
        <v>0</v>
      </c>
      <c r="KT7" s="181">
        <f>Seniori!KT7</f>
        <v>0</v>
      </c>
      <c r="KU7" s="181" t="str">
        <f>Seniori!KU7</f>
        <v>Topoľčianky MSR</v>
      </c>
      <c r="KV7" s="181"/>
      <c r="KW7" s="181"/>
      <c r="KX7" s="181">
        <f>Seniori!KX7</f>
        <v>0</v>
      </c>
      <c r="KY7" s="181">
        <f>Seniori!KY7</f>
        <v>0</v>
      </c>
      <c r="KZ7" s="181">
        <f>Seniori!KZ7</f>
        <v>0</v>
      </c>
      <c r="LA7" s="181">
        <f>Seniori!LA7</f>
        <v>0</v>
      </c>
      <c r="LB7" s="181">
        <f>Seniori!LB7</f>
        <v>0</v>
      </c>
      <c r="LC7" s="181">
        <f>Seniori!LC7</f>
        <v>0</v>
      </c>
      <c r="LD7" s="181">
        <f>Seniori!LD7</f>
        <v>0</v>
      </c>
      <c r="LE7" s="181">
        <f>Seniori!LE7</f>
        <v>0</v>
      </c>
      <c r="LF7" s="181">
        <f>Seniori!LF7</f>
        <v>0</v>
      </c>
      <c r="LG7" s="181">
        <f>Seniori!LG7</f>
        <v>0</v>
      </c>
      <c r="LH7" s="181">
        <f>Seniori!LH7</f>
        <v>0</v>
      </c>
      <c r="LI7" s="181">
        <f>Seniori!LI7</f>
        <v>0</v>
      </c>
      <c r="LJ7" s="181">
        <f>Seniori!LJ7</f>
        <v>0</v>
      </c>
      <c r="LK7" s="181">
        <f>Seniori!LK7</f>
        <v>0</v>
      </c>
      <c r="LL7" s="181">
        <f>Seniori!LL7</f>
        <v>0</v>
      </c>
      <c r="LM7" s="181">
        <f>Seniori!LM7</f>
        <v>0</v>
      </c>
      <c r="LN7" s="181">
        <f>Seniori!LN7</f>
        <v>0</v>
      </c>
      <c r="LO7" s="181" t="str">
        <f>Seniori!LO7</f>
        <v>RS Team Bratislava</v>
      </c>
      <c r="LP7" s="181"/>
      <c r="LQ7" s="181"/>
      <c r="LR7" s="181"/>
      <c r="LS7" s="181">
        <f>Seniori!LS7</f>
        <v>0</v>
      </c>
      <c r="LT7" s="181" t="str">
        <f>Seniori!LT7</f>
        <v>Vysoká pri Morave</v>
      </c>
      <c r="LU7" s="181"/>
      <c r="LV7" s="181"/>
      <c r="LW7" s="181"/>
      <c r="LX7" s="181">
        <f>Seniori!LX7</f>
        <v>0</v>
      </c>
      <c r="LY7" s="181" t="str">
        <f>Seniori!LY7</f>
        <v>Jasová</v>
      </c>
      <c r="LZ7" s="181"/>
      <c r="MA7" s="181">
        <f>Seniori!MA7</f>
        <v>0</v>
      </c>
      <c r="MB7" s="181">
        <f>Seniori!MB7</f>
        <v>0</v>
      </c>
      <c r="MC7" s="181">
        <f>Seniori!MC7</f>
        <v>0</v>
      </c>
      <c r="MD7" s="181">
        <f>Seniori!MD7</f>
        <v>0</v>
      </c>
      <c r="ME7" s="181" t="str">
        <f>Seniori!ME7</f>
        <v>Motešice</v>
      </c>
      <c r="MF7" s="181"/>
      <c r="MG7" s="181">
        <f>Seniori!MG7</f>
        <v>0</v>
      </c>
      <c r="MH7" s="181">
        <f>Seniori!MH7</f>
        <v>0</v>
      </c>
      <c r="MI7" s="181">
        <f>Seniori!MI7</f>
        <v>0</v>
      </c>
      <c r="MJ7" s="181">
        <f>Seniori!MJ7</f>
        <v>0</v>
      </c>
      <c r="MK7" s="181">
        <f>Seniori!MK7</f>
        <v>0</v>
      </c>
      <c r="ML7" s="181">
        <f>Seniori!ML7</f>
        <v>0</v>
      </c>
      <c r="MM7" s="181">
        <f>Seniori!MM7</f>
        <v>0</v>
      </c>
      <c r="MN7" s="181">
        <f>Seniori!MN7</f>
        <v>0</v>
      </c>
      <c r="MO7" s="181">
        <f>Seniori!MO7</f>
        <v>0</v>
      </c>
      <c r="MP7" s="181">
        <f>Seniori!MP7</f>
        <v>0</v>
      </c>
      <c r="MQ7" s="181">
        <f>Seniori!MQ7</f>
        <v>0</v>
      </c>
      <c r="MR7" s="181">
        <f>Seniori!MR7</f>
        <v>0</v>
      </c>
      <c r="MS7" s="181">
        <f>Seniori!MS7</f>
        <v>0</v>
      </c>
      <c r="MT7" s="181">
        <f>Seniori!MT7</f>
        <v>0</v>
      </c>
      <c r="MU7" s="181">
        <f>Seniori!MU7</f>
        <v>0</v>
      </c>
      <c r="MV7" s="181">
        <f>Seniori!MV7</f>
        <v>0</v>
      </c>
      <c r="MW7" s="181">
        <f>Seniori!MW7</f>
        <v>0</v>
      </c>
      <c r="MX7" s="181" t="str">
        <f>Seniori!MX7</f>
        <v>Topoľčianky MSR</v>
      </c>
      <c r="MY7" s="181"/>
      <c r="MZ7" s="181"/>
      <c r="NA7" s="181"/>
      <c r="NB7" s="181">
        <f>Seniori!NB7</f>
        <v>0</v>
      </c>
      <c r="NC7" s="181">
        <f>Seniori!NC7</f>
        <v>0</v>
      </c>
      <c r="ND7" s="181">
        <f>Seniori!ND7</f>
        <v>0</v>
      </c>
      <c r="NE7" s="181">
        <f>Seniori!NE7</f>
        <v>0</v>
      </c>
      <c r="NF7" s="181">
        <f>Seniori!NF7</f>
        <v>0</v>
      </c>
      <c r="NG7" s="181">
        <f>Seniori!NG7</f>
        <v>0</v>
      </c>
      <c r="NH7" s="181">
        <f>Seniori!NH7</f>
        <v>0</v>
      </c>
      <c r="NI7" s="181">
        <f>Seniori!NI7</f>
        <v>0</v>
      </c>
      <c r="NJ7" s="181">
        <f>Seniori!NJ7</f>
        <v>0</v>
      </c>
      <c r="NK7" s="181">
        <f>Seniori!NK7</f>
        <v>0</v>
      </c>
      <c r="NL7" s="181">
        <f>Seniori!NL7</f>
        <v>0</v>
      </c>
      <c r="NM7" s="181">
        <f>Seniori!NM7</f>
        <v>0</v>
      </c>
      <c r="NN7" s="181">
        <f>Seniori!NN7</f>
        <v>0</v>
      </c>
      <c r="NO7" s="181" t="str">
        <f>Seniori!NO7</f>
        <v>Dunajský Klátov</v>
      </c>
      <c r="NP7" s="181"/>
      <c r="NQ7" s="181"/>
      <c r="NR7" s="181">
        <f>Seniori!NR7</f>
        <v>0</v>
      </c>
      <c r="NS7" s="181">
        <f>Seniori!NS7</f>
        <v>0</v>
      </c>
      <c r="NT7" s="181">
        <f>Seniori!NT7</f>
        <v>0</v>
      </c>
      <c r="NU7" s="181">
        <f>Seniori!NU7</f>
        <v>0</v>
      </c>
      <c r="NV7" s="181">
        <f>Seniori!NV7</f>
        <v>0</v>
      </c>
      <c r="NW7" s="181">
        <f>Seniori!NW7</f>
        <v>0</v>
      </c>
      <c r="NX7" s="181">
        <f>Seniori!NX7</f>
        <v>0</v>
      </c>
      <c r="NY7" s="181">
        <f>Seniori!NY7</f>
        <v>0</v>
      </c>
      <c r="NZ7" s="181">
        <f>Seniori!NZ7</f>
        <v>0</v>
      </c>
      <c r="OA7" s="181" t="str">
        <f>Seniori!OA7</f>
        <v>Olomouc CZE</v>
      </c>
      <c r="OB7" s="181"/>
      <c r="OC7" s="181"/>
      <c r="OD7" s="181">
        <f>Seniori!OD7</f>
        <v>0</v>
      </c>
      <c r="OE7" s="181">
        <f>Seniori!OE7</f>
        <v>0</v>
      </c>
      <c r="OF7" s="181">
        <f>Seniori!OF7</f>
        <v>0</v>
      </c>
      <c r="OG7" s="181">
        <f>Seniori!OG7</f>
        <v>0</v>
      </c>
      <c r="OH7" s="181">
        <f>Seniori!OH7</f>
        <v>0</v>
      </c>
      <c r="OI7" s="181">
        <f>Seniori!OI7</f>
        <v>0</v>
      </c>
      <c r="OJ7" s="181">
        <f>Seniori!OJ7</f>
        <v>0</v>
      </c>
      <c r="OK7" s="181">
        <f>Seniori!OK7</f>
        <v>0</v>
      </c>
      <c r="OL7" s="181" t="str">
        <f>Seniori!OL7</f>
        <v>Olomouc CZE CDI</v>
      </c>
      <c r="OM7" s="181"/>
      <c r="ON7" s="181" t="str">
        <f>Seniori!ON7</f>
        <v>Brno CZE CDI</v>
      </c>
      <c r="OO7" s="181"/>
      <c r="OP7" s="181" t="str">
        <f>Seniori!OP7</f>
        <v>Máriakálnok HUN CDI</v>
      </c>
      <c r="OQ7" s="181"/>
      <c r="OR7" s="181" t="str">
        <f>Seniori!OR7</f>
        <v>Vysoká pri Morave</v>
      </c>
      <c r="OS7" s="181"/>
      <c r="OT7" s="181"/>
      <c r="OU7" s="181"/>
      <c r="OV7" s="181">
        <f>Seniori!OV7</f>
        <v>0</v>
      </c>
      <c r="OW7" s="181" t="str">
        <f>Seniori!OW7</f>
        <v>Panská Lícha CZE</v>
      </c>
      <c r="OX7" s="181"/>
      <c r="OY7" s="181"/>
      <c r="OZ7" s="181"/>
      <c r="PA7" s="181">
        <f>Seniori!PA7</f>
        <v>0</v>
      </c>
      <c r="PB7" s="181">
        <f>Seniori!PB7</f>
        <v>0</v>
      </c>
      <c r="PC7" s="181">
        <f>Seniori!PC7</f>
        <v>0</v>
      </c>
      <c r="PD7" s="181">
        <f>Seniori!PD7</f>
        <v>0</v>
      </c>
      <c r="PE7" s="181">
        <f>Seniori!PE7</f>
        <v>0</v>
      </c>
      <c r="PF7" s="181" t="str">
        <f>Seniori!PF7</f>
        <v>Motešice</v>
      </c>
      <c r="PG7" s="181"/>
      <c r="PH7" s="181">
        <f>Seniori!PH7</f>
        <v>0</v>
      </c>
      <c r="PI7" s="181">
        <f>Seniori!PI7</f>
        <v>0</v>
      </c>
      <c r="PJ7" s="181">
        <f>Seniori!PJ7</f>
        <v>0</v>
      </c>
      <c r="PK7" s="181">
        <f>Seniori!PK7</f>
        <v>0</v>
      </c>
      <c r="PL7" s="181">
        <f>Seniori!PL7</f>
        <v>0</v>
      </c>
      <c r="PM7" s="181">
        <f>Seniori!PM7</f>
        <v>0</v>
      </c>
      <c r="PN7" s="181">
        <f>Seniori!PN7</f>
        <v>0</v>
      </c>
      <c r="PO7" s="181">
        <f>Seniori!PO7</f>
        <v>0</v>
      </c>
      <c r="PP7" s="181">
        <f>Seniori!PP7</f>
        <v>0</v>
      </c>
      <c r="PQ7" s="181">
        <f>Seniori!PQ7</f>
        <v>0</v>
      </c>
      <c r="PR7" s="181">
        <f>Seniori!PR7</f>
        <v>0</v>
      </c>
      <c r="PS7" s="181">
        <f>Seniori!PS7</f>
        <v>0</v>
      </c>
      <c r="PT7" s="181">
        <f>Seniori!PT7</f>
        <v>0</v>
      </c>
      <c r="PU7" s="181">
        <f>Seniori!PU7</f>
        <v>0</v>
      </c>
      <c r="PV7" s="181">
        <f>Seniori!PV7</f>
        <v>0</v>
      </c>
      <c r="PW7" s="181">
        <f>Seniori!PW7</f>
        <v>0</v>
      </c>
      <c r="PX7" s="181">
        <f>Seniori!PX7</f>
        <v>0</v>
      </c>
      <c r="PY7" s="181">
        <f>Seniori!PY7</f>
        <v>0</v>
      </c>
      <c r="PZ7" s="181">
        <f>Seniori!PZ7</f>
        <v>0</v>
      </c>
      <c r="QA7" s="181">
        <f>Seniori!QA7</f>
        <v>0</v>
      </c>
      <c r="QB7" s="181">
        <f>Seniori!QB7</f>
        <v>0</v>
      </c>
      <c r="QC7" s="181">
        <f>Seniori!QC7</f>
        <v>0</v>
      </c>
      <c r="QD7" s="181" t="str">
        <f>Seniori!QD7</f>
        <v>Motešice CDI</v>
      </c>
      <c r="QE7" s="181"/>
      <c r="QF7" s="181"/>
      <c r="QG7" s="181">
        <f>Seniori!QG7</f>
        <v>0</v>
      </c>
      <c r="QH7" s="181">
        <f>Seniori!QH7</f>
        <v>0</v>
      </c>
      <c r="QI7" s="181">
        <f>Seniori!QI7</f>
        <v>0</v>
      </c>
      <c r="QJ7" s="181">
        <f>Seniori!QJ7</f>
        <v>0</v>
      </c>
      <c r="QK7" s="181">
        <f>Seniori!QK7</f>
        <v>0</v>
      </c>
      <c r="QL7" s="181">
        <f>Seniori!QL7</f>
        <v>0</v>
      </c>
      <c r="QM7" s="181">
        <f>Seniori!QM7</f>
        <v>0</v>
      </c>
      <c r="QN7" s="181">
        <f>Seniori!QN7</f>
        <v>0</v>
      </c>
      <c r="QO7" s="181">
        <f>Seniori!QO7</f>
        <v>0</v>
      </c>
      <c r="QP7" s="181">
        <f>Seniori!QP7</f>
        <v>0</v>
      </c>
      <c r="QQ7" s="181">
        <f>Seniori!QQ7</f>
        <v>0</v>
      </c>
      <c r="QR7" s="181">
        <f>Seniori!QR7</f>
        <v>0</v>
      </c>
      <c r="QS7" s="181" t="str">
        <f>Seniori!QS7</f>
        <v>Motešice</v>
      </c>
      <c r="QT7" s="181"/>
      <c r="QU7" s="181">
        <f>Seniori!QU7</f>
        <v>0</v>
      </c>
      <c r="QV7" s="181">
        <f>Seniori!QV7</f>
        <v>0</v>
      </c>
      <c r="QW7" s="181">
        <f>Seniori!QW7</f>
        <v>0</v>
      </c>
      <c r="QX7" s="181">
        <f>Seniori!QX7</f>
        <v>0</v>
      </c>
      <c r="QY7" s="181">
        <f>Seniori!QY7</f>
        <v>0</v>
      </c>
      <c r="QZ7" s="181">
        <f>Seniori!QZ7</f>
        <v>0</v>
      </c>
      <c r="RA7" s="181">
        <f>Seniori!RA7</f>
        <v>0</v>
      </c>
      <c r="RB7" s="181">
        <f>Seniori!RB7</f>
        <v>0</v>
      </c>
      <c r="RC7" s="181">
        <f>Seniori!RC7</f>
        <v>0</v>
      </c>
      <c r="RD7" s="181">
        <f>Seniori!RD7</f>
        <v>0</v>
      </c>
      <c r="RE7" s="181" t="str">
        <f>Seniori!RE7</f>
        <v>Vígľaš</v>
      </c>
      <c r="RF7" s="181"/>
      <c r="RG7" s="181">
        <f>Seniori!RG7</f>
        <v>0</v>
      </c>
      <c r="RH7" s="181">
        <f>Seniori!RH7</f>
        <v>0</v>
      </c>
      <c r="RI7" s="181">
        <f>Seniori!RI7</f>
        <v>0</v>
      </c>
      <c r="RJ7" s="181">
        <f>Seniori!RJ7</f>
        <v>0</v>
      </c>
      <c r="RK7" s="181">
        <f>Seniori!RK7</f>
        <v>0</v>
      </c>
      <c r="RL7" s="181">
        <f>Seniori!RL7</f>
        <v>0</v>
      </c>
      <c r="RM7" s="181">
        <f>Seniori!RM7</f>
        <v>0</v>
      </c>
      <c r="RN7" s="181">
        <f>Seniori!RN7</f>
        <v>0</v>
      </c>
      <c r="RO7" s="181">
        <f>Seniori!RO7</f>
        <v>0</v>
      </c>
      <c r="RP7" s="181">
        <f>Seniori!RP7</f>
        <v>0</v>
      </c>
      <c r="RQ7" s="181">
        <f>Seniori!RQ7</f>
        <v>0</v>
      </c>
      <c r="RR7" s="181">
        <f>Seniori!RR7</f>
        <v>0</v>
      </c>
      <c r="RS7" s="181">
        <f>Seniori!RS7</f>
        <v>0</v>
      </c>
      <c r="RT7" s="181">
        <f>Seniori!RT7</f>
        <v>0</v>
      </c>
      <c r="RU7" s="181" t="str">
        <f>Seniori!RU7</f>
        <v>Vysoká pri Moreve</v>
      </c>
      <c r="RV7" s="181"/>
      <c r="RW7" s="181"/>
      <c r="RX7" s="181"/>
      <c r="RY7" s="181">
        <f>Seniori!RY7</f>
        <v>0</v>
      </c>
      <c r="RZ7" s="181" t="str">
        <f>Seniori!RZ7</f>
        <v>Motešice</v>
      </c>
      <c r="SA7" s="181"/>
      <c r="SB7" s="181">
        <f>Seniori!SB7</f>
        <v>0</v>
      </c>
      <c r="SC7" s="181">
        <f>Seniori!SC7</f>
        <v>0</v>
      </c>
      <c r="SD7" s="181">
        <f>Seniori!SD7</f>
        <v>0</v>
      </c>
      <c r="SE7" s="181">
        <f>Seniori!SE7</f>
        <v>0</v>
      </c>
      <c r="SF7" s="181">
        <f>Seniori!SF7</f>
        <v>0</v>
      </c>
      <c r="SG7" s="181">
        <f>Seniori!SG7</f>
        <v>0</v>
      </c>
      <c r="SH7" s="181">
        <f>Seniori!SH7</f>
        <v>0</v>
      </c>
      <c r="SI7" s="181">
        <f>Seniori!SI7</f>
        <v>0</v>
      </c>
      <c r="SJ7" s="181">
        <f>Seniori!SJ7</f>
        <v>0</v>
      </c>
      <c r="SK7" s="181">
        <f>Seniori!SK7</f>
        <v>0</v>
      </c>
      <c r="SL7" s="181">
        <f>Seniori!SL7</f>
        <v>0</v>
      </c>
      <c r="SM7" s="181">
        <f>Seniori!SM7</f>
        <v>0</v>
      </c>
      <c r="SN7" s="181">
        <f>Seniori!SN7</f>
        <v>0</v>
      </c>
      <c r="SO7" s="181">
        <f>Seniori!SO7</f>
        <v>0</v>
      </c>
      <c r="SP7" s="181">
        <f>Seniori!SP7</f>
        <v>0</v>
      </c>
      <c r="SQ7" s="181">
        <f>Seniori!SQ7</f>
        <v>0</v>
      </c>
      <c r="SR7" s="181">
        <f>Seniori!SR7</f>
        <v>0</v>
      </c>
      <c r="SS7" s="181">
        <f>Seniori!SS7</f>
        <v>0</v>
      </c>
      <c r="ST7" s="181">
        <f>Seniori!ST7</f>
        <v>0</v>
      </c>
      <c r="SU7" s="181">
        <f>Seniori!SU7</f>
        <v>0</v>
      </c>
      <c r="SV7" s="181">
        <f>Seniori!SV7</f>
        <v>0</v>
      </c>
      <c r="SW7" s="181">
        <f>Seniori!SW7</f>
        <v>0</v>
      </c>
      <c r="SX7" s="181">
        <f>Seniori!SX7</f>
        <v>0</v>
      </c>
      <c r="SY7" s="181">
        <f>Seniori!SY7</f>
        <v>0</v>
      </c>
      <c r="SZ7" s="181">
        <f>Seniori!SZ7</f>
        <v>0</v>
      </c>
      <c r="TA7" s="181">
        <f>Seniori!TA7</f>
        <v>0</v>
      </c>
      <c r="TB7" s="181">
        <f>Seniori!TB7</f>
        <v>0</v>
      </c>
    </row>
    <row r="8" spans="1:522" s="1" customFormat="1" ht="18" customHeight="1" x14ac:dyDescent="0.3">
      <c r="A8" s="252"/>
      <c r="B8" s="255"/>
      <c r="C8" s="255"/>
      <c r="D8" s="255"/>
      <c r="E8" s="255"/>
      <c r="F8" s="255"/>
      <c r="G8" s="255"/>
      <c r="H8" s="95"/>
      <c r="I8" s="248"/>
      <c r="J8" s="248"/>
      <c r="K8" s="182" t="str">
        <f>Seniori!K8</f>
        <v>JD</v>
      </c>
      <c r="L8" s="182" t="str">
        <f>Seniori!L8</f>
        <v>JJ</v>
      </c>
      <c r="M8" s="182" t="str">
        <f>Seniori!M8</f>
        <v>4r</v>
      </c>
      <c r="N8" s="182" t="str">
        <f>Seniori!N8</f>
        <v>5rU</v>
      </c>
      <c r="O8" s="182" t="str">
        <f>Seniori!O8</f>
        <v>6rU</v>
      </c>
      <c r="P8" s="182" t="str">
        <f>Seniori!P8</f>
        <v>7rU</v>
      </c>
      <c r="Q8" s="182" t="str">
        <f>Seniori!Q8</f>
        <v>DUA</v>
      </c>
      <c r="R8" s="182" t="str">
        <f>Seniori!R8</f>
        <v>DD</v>
      </c>
      <c r="S8" s="182" t="str">
        <f>Seniori!S8</f>
        <v>JU</v>
      </c>
      <c r="T8" s="182" t="str">
        <f>Seniori!T8</f>
        <v>JD</v>
      </c>
      <c r="U8" s="182" t="str">
        <f>Seniori!U8</f>
        <v>JJ</v>
      </c>
      <c r="V8" s="182" t="str">
        <f>Seniori!V8</f>
        <v>IMI</v>
      </c>
      <c r="W8" s="182" t="str">
        <f>Seniori!W8</f>
        <v>DD</v>
      </c>
      <c r="X8" s="182" t="str">
        <f>Seniori!X8</f>
        <v>DJ</v>
      </c>
      <c r="Y8" s="182" t="str">
        <f>Seniori!Y8</f>
        <v>JJ</v>
      </c>
      <c r="Z8" s="182" t="str">
        <f>Seniori!Z8</f>
        <v>JD</v>
      </c>
      <c r="AA8" s="182" t="str">
        <f>Seniori!AA8</f>
        <v>DUA</v>
      </c>
      <c r="AB8" s="182" t="str">
        <f>Seniori!AB8</f>
        <v>P3</v>
      </c>
      <c r="AC8" s="182" t="str">
        <f>Seniori!AC8</f>
        <v>Z2</v>
      </c>
      <c r="AD8" s="182" t="str">
        <f>Seniori!AD8</f>
        <v>4r</v>
      </c>
      <c r="AE8" s="182" t="str">
        <f>Seniori!AE8</f>
        <v>5r</v>
      </c>
      <c r="AF8" s="182" t="str">
        <f>Seniori!AF8</f>
        <v>SG</v>
      </c>
      <c r="AG8" s="182" t="str">
        <f>Seniori!AG8</f>
        <v>DUB</v>
      </c>
      <c r="AH8" s="182" t="str">
        <f>Seniori!AH8</f>
        <v>JD</v>
      </c>
      <c r="AI8" s="182" t="str">
        <f>Seniori!AI8</f>
        <v>YD</v>
      </c>
      <c r="AJ8" s="182" t="str">
        <f>Seniori!AJ8</f>
        <v>JJ</v>
      </c>
      <c r="AK8" s="182" t="str">
        <f>Seniori!AK8</f>
        <v>YJ</v>
      </c>
      <c r="AL8" s="182" t="str">
        <f>Seniori!AL8</f>
        <v>DD</v>
      </c>
      <c r="AM8" s="182" t="str">
        <f>Seniori!AM8</f>
        <v>Jv</v>
      </c>
      <c r="AN8" s="182" t="str">
        <f>Seniori!AN8</f>
        <v>Yv</v>
      </c>
      <c r="AO8" s="182" t="str">
        <f>Seniori!AO8</f>
        <v>DJ</v>
      </c>
      <c r="AP8" s="182" t="str">
        <f>Seniori!AP8</f>
        <v>7rU</v>
      </c>
      <c r="AQ8" s="182" t="str">
        <f>Seniori!AQ8</f>
        <v>4r</v>
      </c>
      <c r="AR8" s="182" t="str">
        <f>Seniori!AR8</f>
        <v>4r</v>
      </c>
      <c r="AS8" s="182" t="str">
        <f>Seniori!AS8</f>
        <v>7rF</v>
      </c>
      <c r="AT8" s="182" t="str">
        <f>Seniori!AT8</f>
        <v>GPS</v>
      </c>
      <c r="AU8" s="182" t="str">
        <f>Seniori!AU8</f>
        <v>GP</v>
      </c>
      <c r="AV8" s="182" t="str">
        <f>Seniori!AV8</f>
        <v>Z3</v>
      </c>
      <c r="AW8" s="182" t="str">
        <f>Seniori!AW8</f>
        <v>P1</v>
      </c>
      <c r="AX8" s="182" t="str">
        <f>Seniori!AX8</f>
        <v>P3</v>
      </c>
      <c r="AY8" s="182" t="str">
        <f>Seniori!AY8</f>
        <v>4r</v>
      </c>
      <c r="AZ8" s="182" t="str">
        <f>Seniori!AZ8</f>
        <v>5rU</v>
      </c>
      <c r="BA8" s="182" t="str">
        <f>Seniori!BA8</f>
        <v>DUA</v>
      </c>
      <c r="BB8" s="182" t="str">
        <f>Seniori!BB8</f>
        <v>DD</v>
      </c>
      <c r="BC8" s="182" t="str">
        <f>Seniori!BC8</f>
        <v>JU</v>
      </c>
      <c r="BD8" s="182" t="str">
        <f>Seniori!BD8</f>
        <v>JD</v>
      </c>
      <c r="BE8" s="182" t="str">
        <f>Seniori!BE8</f>
        <v>IMI</v>
      </c>
      <c r="BF8" s="182" t="str">
        <f>Seniori!BF8</f>
        <v>4r</v>
      </c>
      <c r="BG8" s="182" t="str">
        <f>Seniori!BG8</f>
        <v>5rF</v>
      </c>
      <c r="BH8" s="182" t="str">
        <f>Seniori!BH8</f>
        <v>DJ</v>
      </c>
      <c r="BI8" s="182" t="str">
        <f>Seniori!BI8</f>
        <v>JJ</v>
      </c>
      <c r="BJ8" s="182" t="str">
        <f>Seniori!BJ8</f>
        <v>SG</v>
      </c>
      <c r="BK8" s="182" t="str">
        <f>Seniori!BK8</f>
        <v>L2</v>
      </c>
      <c r="BL8" s="182" t="str">
        <f>Seniori!BL8</f>
        <v>LS1</v>
      </c>
      <c r="BM8" s="182" t="str">
        <f>Seniori!BM8</f>
        <v>JD</v>
      </c>
      <c r="BN8" s="182" t="str">
        <f>Seniori!BN8</f>
        <v>SG</v>
      </c>
      <c r="BO8" s="182" t="str">
        <f>Seniori!BO8</f>
        <v>4r</v>
      </c>
      <c r="BP8" s="182" t="str">
        <f>Seniori!BP8</f>
        <v>L3</v>
      </c>
      <c r="BQ8" s="182" t="str">
        <f>Seniori!BQ8</f>
        <v>LS2</v>
      </c>
      <c r="BR8" s="182" t="str">
        <f>Seniori!BR8</f>
        <v>JJ</v>
      </c>
      <c r="BS8" s="182" t="str">
        <f>Seniori!BS8</f>
        <v>YJ</v>
      </c>
      <c r="BT8" s="182" t="str">
        <f>Seniori!BT8</f>
        <v>IMI</v>
      </c>
      <c r="BU8" s="182" t="str">
        <f>Seniori!BU8</f>
        <v>4r</v>
      </c>
      <c r="BV8" s="182" t="str">
        <f>Seniori!BV8</f>
        <v>GP</v>
      </c>
      <c r="BW8" s="182" t="str">
        <f>Seniori!BW8</f>
        <v>JD</v>
      </c>
      <c r="BX8" s="182" t="str">
        <f>Seniori!BX8</f>
        <v>5rU</v>
      </c>
      <c r="BY8" s="182" t="str">
        <f>Seniori!BY8</f>
        <v>YD</v>
      </c>
      <c r="BZ8" s="182" t="str">
        <f>Seniori!BZ8</f>
        <v>JD</v>
      </c>
      <c r="CA8" s="182" t="str">
        <f>Seniori!CA8</f>
        <v>DUB</v>
      </c>
      <c r="CB8" s="182" t="str">
        <f>Seniori!CB8</f>
        <v>5rF</v>
      </c>
      <c r="CC8" s="182" t="str">
        <f>Seniori!CC8</f>
        <v>YJ</v>
      </c>
      <c r="CD8" s="182" t="str">
        <f>Seniori!CD8</f>
        <v>JJ</v>
      </c>
      <c r="CE8" s="182" t="str">
        <f>Seniori!CE8</f>
        <v>DD</v>
      </c>
      <c r="CF8" s="182" t="str">
        <f>Seniori!CF8</f>
        <v>Jv</v>
      </c>
      <c r="CG8" s="182" t="str">
        <f>Seniori!CG8</f>
        <v>Yv</v>
      </c>
      <c r="CH8" s="182" t="str">
        <f>Seniori!CH8</f>
        <v>DJ</v>
      </c>
      <c r="CI8" s="182" t="str">
        <f>Seniori!CI8</f>
        <v>4r</v>
      </c>
      <c r="CJ8" s="182" t="str">
        <f>Seniori!CJ8</f>
        <v>5rU</v>
      </c>
      <c r="CK8" s="182" t="str">
        <f>Seniori!CK8</f>
        <v>DUA</v>
      </c>
      <c r="CL8" s="182" t="str">
        <f>Seniori!CL8</f>
        <v>6rU</v>
      </c>
      <c r="CM8" s="182" t="str">
        <f>Seniori!CM8</f>
        <v>DD</v>
      </c>
      <c r="CN8" s="182" t="str">
        <f>Seniori!CN8</f>
        <v>JU</v>
      </c>
      <c r="CO8" s="182" t="str">
        <f>Seniori!CO8</f>
        <v>YU</v>
      </c>
      <c r="CP8" s="182" t="str">
        <f>Seniori!CP8</f>
        <v>SG</v>
      </c>
      <c r="CQ8" s="182" t="str">
        <f>Seniori!CQ8</f>
        <v>IMI</v>
      </c>
      <c r="CR8" s="182" t="str">
        <f>Seniori!CR8</f>
        <v>4r</v>
      </c>
      <c r="CS8" s="182" t="str">
        <f>Seniori!CS8</f>
        <v>5rF</v>
      </c>
      <c r="CT8" s="182" t="str">
        <f>Seniori!CT8</f>
        <v>DUA</v>
      </c>
      <c r="CU8" s="182" t="str">
        <f>Seniori!CU8</f>
        <v>6rF</v>
      </c>
      <c r="CV8" s="182" t="str">
        <f>Seniori!CV8</f>
        <v>DJ</v>
      </c>
      <c r="CW8" s="182" t="str">
        <f>Seniori!CW8</f>
        <v>JD</v>
      </c>
      <c r="CX8" s="182" t="str">
        <f>Seniori!CX8</f>
        <v>YD</v>
      </c>
      <c r="CY8" s="182" t="str">
        <f>Seniori!CY8</f>
        <v>IMI</v>
      </c>
      <c r="CZ8" s="182" t="str">
        <f>Seniori!CZ8</f>
        <v>DJ</v>
      </c>
      <c r="DA8" s="182" t="str">
        <f>Seniori!DA8</f>
        <v>DD</v>
      </c>
      <c r="DB8" s="182" t="str">
        <f>Seniori!DB8</f>
        <v>4r</v>
      </c>
      <c r="DC8" s="182" t="str">
        <f>Seniori!DC8</f>
        <v>4r</v>
      </c>
      <c r="DD8" s="182" t="str">
        <f>Seniori!DD8</f>
        <v>5rU</v>
      </c>
      <c r="DE8" s="182" t="str">
        <f>Seniori!DE8</f>
        <v>P1</v>
      </c>
      <c r="DF8" s="182" t="str">
        <f>Seniori!DF8</f>
        <v>DUA</v>
      </c>
      <c r="DG8" s="182" t="str">
        <f>Seniori!DG8</f>
        <v>DD</v>
      </c>
      <c r="DH8" s="182" t="str">
        <f>Seniori!DH8</f>
        <v>LS5</v>
      </c>
      <c r="DI8" s="182" t="str">
        <f>Seniori!DI8</f>
        <v>JD</v>
      </c>
      <c r="DJ8" s="182" t="str">
        <f>Seniori!DJ8</f>
        <v>4r</v>
      </c>
      <c r="DK8" s="182" t="str">
        <f>Seniori!DK8</f>
        <v>5rF</v>
      </c>
      <c r="DL8" s="182" t="str">
        <f>Seniori!DL8</f>
        <v>6rF</v>
      </c>
      <c r="DM8" s="182" t="str">
        <f>Seniori!DM8</f>
        <v>P1</v>
      </c>
      <c r="DN8" s="182" t="str">
        <f>Seniori!DN8</f>
        <v>DUA</v>
      </c>
      <c r="DO8" s="182" t="str">
        <f>Seniori!DO8</f>
        <v>DJ</v>
      </c>
      <c r="DP8" s="182" t="str">
        <f>Seniori!DP8</f>
        <v>LS6</v>
      </c>
      <c r="DQ8" s="182" t="str">
        <f>Seniori!DQ8</f>
        <v>JJ</v>
      </c>
      <c r="DR8" s="182" t="str">
        <f>Seniori!DR8</f>
        <v>YU</v>
      </c>
      <c r="DS8" s="182" t="str">
        <f>Seniori!DS8</f>
        <v>SG</v>
      </c>
      <c r="DT8" s="182" t="str">
        <f>Seniori!DT8</f>
        <v>DUA</v>
      </c>
      <c r="DU8" s="182" t="str">
        <f>Seniori!DU8</f>
        <v>Z4</v>
      </c>
      <c r="DV8" s="182" t="str">
        <f>Seniori!DV8</f>
        <v>L0</v>
      </c>
      <c r="DW8" s="182" t="str">
        <f>Seniori!DW8</f>
        <v>DD</v>
      </c>
      <c r="DX8" s="182" t="str">
        <f>Seniori!DX8</f>
        <v>Z4</v>
      </c>
      <c r="DY8" s="182" t="str">
        <f>Seniori!DY8</f>
        <v>Z5</v>
      </c>
      <c r="DZ8" s="182" t="str">
        <f>Seniori!DZ8</f>
        <v>DD</v>
      </c>
      <c r="EA8" s="182" t="str">
        <f>Seniori!EA8</f>
        <v>DJ</v>
      </c>
      <c r="EB8" s="182" t="str">
        <f>Seniori!EB8</f>
        <v>7rU</v>
      </c>
      <c r="EC8" s="182" t="str">
        <f>Seniori!EC8</f>
        <v>7rF</v>
      </c>
      <c r="ED8" s="182" t="str">
        <f>Seniori!ED8</f>
        <v>7rU</v>
      </c>
      <c r="EE8" s="182" t="str">
        <f>Seniori!EE8</f>
        <v>7rF</v>
      </c>
      <c r="EF8" s="182" t="str">
        <f>Seniori!EF8</f>
        <v>GP</v>
      </c>
      <c r="EG8" s="182" t="str">
        <f>Seniori!EG8</f>
        <v>Z3</v>
      </c>
      <c r="EH8" s="182" t="str">
        <f>Seniori!EH8</f>
        <v>P1</v>
      </c>
      <c r="EI8" s="182" t="str">
        <f>Seniori!EI8</f>
        <v>P3</v>
      </c>
      <c r="EJ8" s="182" t="str">
        <f>Seniori!EJ8</f>
        <v>4r</v>
      </c>
      <c r="EK8" s="182" t="str">
        <f>Seniori!EK8</f>
        <v>5rU</v>
      </c>
      <c r="EL8" s="182" t="str">
        <f>Seniori!EL8</f>
        <v>7rU</v>
      </c>
      <c r="EM8" s="182" t="str">
        <f>Seniori!EM8</f>
        <v>DUA</v>
      </c>
      <c r="EN8" s="182" t="str">
        <f>Seniori!EN8</f>
        <v>DUB</v>
      </c>
      <c r="EO8" s="182" t="str">
        <f>Seniori!EO8</f>
        <v>DD</v>
      </c>
      <c r="EP8" s="182" t="str">
        <f>Seniori!EP8</f>
        <v>DJ</v>
      </c>
      <c r="EQ8" s="182" t="str">
        <f>Seniori!EQ8</f>
        <v>YU</v>
      </c>
      <c r="ER8" s="182" t="str">
        <f>Seniori!ER8</f>
        <v>Z3</v>
      </c>
      <c r="ES8" s="182" t="str">
        <f>Seniori!ES8</f>
        <v>P1</v>
      </c>
      <c r="ET8" s="182" t="str">
        <f>Seniori!ET8</f>
        <v>P3</v>
      </c>
      <c r="EU8" s="182" t="str">
        <f>Seniori!EU8</f>
        <v>4r</v>
      </c>
      <c r="EV8" s="182" t="str">
        <f>Seniori!EV8</f>
        <v>5rF</v>
      </c>
      <c r="EW8" s="182" t="str">
        <f>Seniori!EW8</f>
        <v>DUA</v>
      </c>
      <c r="EX8" s="182" t="str">
        <f>Seniori!EX8</f>
        <v>DD</v>
      </c>
      <c r="EY8" s="182" t="str">
        <f>Seniori!EY8</f>
        <v>DJ</v>
      </c>
      <c r="EZ8" s="182" t="str">
        <f>Seniori!EZ8</f>
        <v>IMI</v>
      </c>
      <c r="FA8" s="182" t="str">
        <f>Seniori!FA8</f>
        <v>SG</v>
      </c>
      <c r="FB8" s="182" t="str">
        <f>Seniori!FB8</f>
        <v>YU</v>
      </c>
      <c r="FC8" s="182" t="str">
        <f>Seniori!FC8</f>
        <v>SG</v>
      </c>
      <c r="FD8" s="182" t="str">
        <f>Seniori!FD8</f>
        <v>JU</v>
      </c>
      <c r="FE8" s="182" t="str">
        <f>Seniori!FE8</f>
        <v>DD</v>
      </c>
      <c r="FF8" s="182" t="str">
        <f>Seniori!FF8</f>
        <v>JD</v>
      </c>
      <c r="FG8" s="182" t="str">
        <f>Seniori!FG8</f>
        <v>DJ</v>
      </c>
      <c r="FH8" s="182" t="str">
        <f>Seniori!FH8</f>
        <v>Z4</v>
      </c>
      <c r="FI8" s="182" t="str">
        <f>Seniori!FI8</f>
        <v>DUA</v>
      </c>
      <c r="FJ8" s="182" t="str">
        <f>Seniori!FJ8</f>
        <v>DD</v>
      </c>
      <c r="FK8" s="182" t="str">
        <f>Seniori!FK8</f>
        <v>Z5</v>
      </c>
      <c r="FL8" s="182" t="str">
        <f>Seniori!FL8</f>
        <v>DUA</v>
      </c>
      <c r="FM8" s="182" t="str">
        <f>Seniori!FM8</f>
        <v>DJ</v>
      </c>
      <c r="FN8" s="182" t="str">
        <f>Seniori!FN8</f>
        <v>L0</v>
      </c>
      <c r="FO8" s="182" t="str">
        <f>Seniori!FO8</f>
        <v>DD</v>
      </c>
      <c r="FP8" s="182" t="str">
        <f>Seniori!FP8</f>
        <v>JU</v>
      </c>
      <c r="FQ8" s="182" t="str">
        <f>Seniori!FQ8</f>
        <v>JD</v>
      </c>
      <c r="FR8" s="182" t="str">
        <f>Seniori!FR8</f>
        <v>SG</v>
      </c>
      <c r="FS8" s="182" t="str">
        <f>Seniori!FS8</f>
        <v>DD</v>
      </c>
      <c r="FT8" s="182" t="str">
        <f>Seniori!FT8</f>
        <v>DJ</v>
      </c>
      <c r="FU8" s="182" t="str">
        <f>Seniori!FU8</f>
        <v>JU</v>
      </c>
      <c r="FV8" s="182" t="str">
        <f>Seniori!FV8</f>
        <v>JD</v>
      </c>
      <c r="FW8" s="182" t="str">
        <f>Seniori!FW8</f>
        <v>SG</v>
      </c>
      <c r="FX8" s="182" t="str">
        <f>Seniori!FX8</f>
        <v>IMI</v>
      </c>
      <c r="FY8" s="182" t="str">
        <f>Seniori!FY8</f>
        <v>Z1</v>
      </c>
      <c r="FZ8" s="182" t="str">
        <f>Seniori!FZ8</f>
        <v>P1</v>
      </c>
      <c r="GA8" s="182" t="str">
        <f>Seniori!GA8</f>
        <v>DUA</v>
      </c>
      <c r="GB8" s="182" t="str">
        <f>Seniori!GB8</f>
        <v>DD</v>
      </c>
      <c r="GC8" s="182" t="str">
        <f>Seniori!GC8</f>
        <v>DUA</v>
      </c>
      <c r="GD8" s="182" t="str">
        <f>Seniori!GD8</f>
        <v>DD</v>
      </c>
      <c r="GE8" s="182" t="str">
        <f>Seniori!GE8</f>
        <v>JD</v>
      </c>
      <c r="GF8" s="182" t="str">
        <f>Seniori!GF8</f>
        <v>YD</v>
      </c>
      <c r="GG8" s="182" t="str">
        <f>Seniori!GG8</f>
        <v>IMI</v>
      </c>
      <c r="GH8" s="182" t="str">
        <f>Seniori!GH8</f>
        <v>4r</v>
      </c>
      <c r="GI8" s="182" t="str">
        <f>Seniori!GI8</f>
        <v>5rU</v>
      </c>
      <c r="GJ8" s="182" t="str">
        <f>Seniori!GJ8</f>
        <v>DJ</v>
      </c>
      <c r="GK8" s="182" t="str">
        <f>Seniori!GK8</f>
        <v>JU</v>
      </c>
      <c r="GL8" s="182" t="str">
        <f>Seniori!GL8</f>
        <v>YJ</v>
      </c>
      <c r="GM8" s="182" t="str">
        <f>Seniori!GM8</f>
        <v>IMI</v>
      </c>
      <c r="GN8" s="182" t="str">
        <f>Seniori!GN8</f>
        <v>4r</v>
      </c>
      <c r="GO8" s="182" t="str">
        <f>Seniori!GO8</f>
        <v>5rF</v>
      </c>
      <c r="GP8" s="182" t="str">
        <f>Seniori!GP8</f>
        <v>DUA</v>
      </c>
      <c r="GQ8" s="182" t="str">
        <f>Seniori!GQ8</f>
        <v>DUA</v>
      </c>
      <c r="GR8" s="182" t="str">
        <f>Seniori!GR8</f>
        <v>L0</v>
      </c>
      <c r="GS8" s="182" t="str">
        <f>Seniori!GS8</f>
        <v>DD</v>
      </c>
      <c r="GT8" s="182" t="str">
        <f>Seniori!GT8</f>
        <v>JD</v>
      </c>
      <c r="GU8" s="182" t="str">
        <f>Seniori!GU8</f>
        <v>JJ</v>
      </c>
      <c r="GV8" s="182" t="str">
        <f>Seniori!GV8</f>
        <v>DUA</v>
      </c>
      <c r="GW8" s="182" t="str">
        <f>Seniori!GW8</f>
        <v>Z5</v>
      </c>
      <c r="GX8" s="182" t="str">
        <f>Seniori!GX8</f>
        <v>DD</v>
      </c>
      <c r="GY8" s="182" t="str">
        <f>Seniori!GY8</f>
        <v>JU</v>
      </c>
      <c r="GZ8" s="182" t="str">
        <f>Seniori!GZ8</f>
        <v>Z3</v>
      </c>
      <c r="HA8" s="182" t="str">
        <f>Seniori!HA8</f>
        <v>P1</v>
      </c>
      <c r="HB8" s="182" t="str">
        <f>Seniori!HB8</f>
        <v>P3</v>
      </c>
      <c r="HC8" s="182" t="str">
        <f>Seniori!HC8</f>
        <v>4r</v>
      </c>
      <c r="HD8" s="182" t="str">
        <f>Seniori!HD8</f>
        <v>5rU</v>
      </c>
      <c r="HE8" s="182" t="str">
        <f>Seniori!HE8</f>
        <v>7rU</v>
      </c>
      <c r="HF8" s="182" t="str">
        <f>Seniori!HF8</f>
        <v>DUA</v>
      </c>
      <c r="HG8" s="182" t="str">
        <f>Seniori!HG8</f>
        <v>DUB</v>
      </c>
      <c r="HH8" s="182" t="str">
        <f>Seniori!HH8</f>
        <v>DD</v>
      </c>
      <c r="HI8" s="182" t="str">
        <f>Seniori!HI8</f>
        <v>DJ</v>
      </c>
      <c r="HJ8" s="182" t="str">
        <f>Seniori!HJ8</f>
        <v>JU</v>
      </c>
      <c r="HK8" s="182" t="str">
        <f>Seniori!HK8</f>
        <v>YU</v>
      </c>
      <c r="HL8" s="182" t="str">
        <f>Seniori!HL8</f>
        <v>Z3</v>
      </c>
      <c r="HM8" s="182" t="str">
        <f>Seniori!HM8</f>
        <v>P3</v>
      </c>
      <c r="HN8" s="182" t="str">
        <f>Seniori!HN8</f>
        <v>4r</v>
      </c>
      <c r="HO8" s="182" t="str">
        <f>Seniori!HO8</f>
        <v>5rF</v>
      </c>
      <c r="HP8" s="182" t="str">
        <f>Seniori!HP8</f>
        <v>DUA</v>
      </c>
      <c r="HQ8" s="182" t="str">
        <f>Seniori!HQ8</f>
        <v>DD</v>
      </c>
      <c r="HR8" s="182" t="str">
        <f>Seniori!HR8</f>
        <v>DJ</v>
      </c>
      <c r="HS8" s="182" t="str">
        <f>Seniori!HS8</f>
        <v>JJ</v>
      </c>
      <c r="HT8" s="182" t="str">
        <f>Seniori!HT8</f>
        <v>SG</v>
      </c>
      <c r="HU8" s="182" t="str">
        <f>Seniori!HU8</f>
        <v>Z0</v>
      </c>
      <c r="HV8" s="182" t="str">
        <f>Seniori!HV8</f>
        <v>DUA</v>
      </c>
      <c r="HW8" s="182" t="str">
        <f>Seniori!HW8</f>
        <v>DD</v>
      </c>
      <c r="HX8" s="182" t="str">
        <f>Seniori!HX8</f>
        <v>DJ</v>
      </c>
      <c r="HY8" s="182" t="str">
        <f>Seniori!HY8</f>
        <v>Z1</v>
      </c>
      <c r="HZ8" s="182" t="str">
        <f>Seniori!HZ8</f>
        <v>DUA</v>
      </c>
      <c r="IA8" s="182" t="str">
        <f>Seniori!IA8</f>
        <v>Z4</v>
      </c>
      <c r="IB8" s="182" t="str">
        <f>Seniori!IB8</f>
        <v>L0</v>
      </c>
      <c r="IC8" s="182" t="str">
        <f>Seniori!IC8</f>
        <v>DD</v>
      </c>
      <c r="ID8" s="182" t="str">
        <f>Seniori!ID8</f>
        <v>4r</v>
      </c>
      <c r="IE8" s="182" t="str">
        <f>Seniori!IE8</f>
        <v>5rU</v>
      </c>
      <c r="IF8" s="182" t="str">
        <f>Seniori!IF8</f>
        <v>6rU</v>
      </c>
      <c r="IG8" s="182" t="str">
        <f>Seniori!IG8</f>
        <v>7rU</v>
      </c>
      <c r="IH8" s="182" t="str">
        <f>Seniori!IH8</f>
        <v>DD</v>
      </c>
      <c r="II8" s="182" t="str">
        <f>Seniori!II8</f>
        <v>JU</v>
      </c>
      <c r="IJ8" s="182" t="str">
        <f>Seniori!IJ8</f>
        <v>DUA</v>
      </c>
      <c r="IK8" s="182" t="str">
        <f>Seniori!IK8</f>
        <v>DUB</v>
      </c>
      <c r="IL8" s="182" t="str">
        <f>Seniori!IL8</f>
        <v>4r</v>
      </c>
      <c r="IM8" s="182" t="str">
        <f>Seniori!IM8</f>
        <v>5rF</v>
      </c>
      <c r="IN8" s="182" t="str">
        <f>Seniori!IN8</f>
        <v>6rU</v>
      </c>
      <c r="IO8" s="182" t="str">
        <f>Seniori!IO8</f>
        <v>DJ</v>
      </c>
      <c r="IP8" s="182" t="str">
        <f>Seniori!IP8</f>
        <v>P1</v>
      </c>
      <c r="IQ8" s="182" t="str">
        <f>Seniori!IQ8</f>
        <v>P3</v>
      </c>
      <c r="IR8" s="182" t="str">
        <f>Seniori!IR8</f>
        <v>4r</v>
      </c>
      <c r="IS8" s="182" t="str">
        <f>Seniori!IS8</f>
        <v>5rU</v>
      </c>
      <c r="IT8" s="182" t="str">
        <f>Seniori!IT8</f>
        <v>6rU</v>
      </c>
      <c r="IU8" s="182" t="str">
        <f>Seniori!IU8</f>
        <v>7rU</v>
      </c>
      <c r="IV8" s="182" t="str">
        <f>Seniori!IV8</f>
        <v>P3</v>
      </c>
      <c r="IW8" s="182" t="str">
        <f>Seniori!IW8</f>
        <v>DUA</v>
      </c>
      <c r="IX8" s="182" t="str">
        <f>Seniori!IX8</f>
        <v>DD</v>
      </c>
      <c r="IY8" s="182" t="str">
        <f>Seniori!IY8</f>
        <v>JU</v>
      </c>
      <c r="IZ8" s="182" t="str">
        <f>Seniori!IZ8</f>
        <v>YD</v>
      </c>
      <c r="JA8" s="182" t="str">
        <f>Seniori!JA8</f>
        <v>IMI</v>
      </c>
      <c r="JB8" s="182" t="str">
        <f>Seniori!JB8</f>
        <v>4r</v>
      </c>
      <c r="JC8" s="182" t="str">
        <f>Seniori!JC8</f>
        <v>5rU</v>
      </c>
      <c r="JD8" s="182" t="str">
        <f>Seniori!JD8</f>
        <v>6rU</v>
      </c>
      <c r="JE8" s="182" t="str">
        <f>Seniori!JE8</f>
        <v>P4</v>
      </c>
      <c r="JF8" s="182" t="str">
        <f>Seniori!JF8</f>
        <v>DUA</v>
      </c>
      <c r="JG8" s="182" t="str">
        <f>Seniori!JG8</f>
        <v>DJ</v>
      </c>
      <c r="JH8" s="182" t="str">
        <f>Seniori!JH8</f>
        <v>JD</v>
      </c>
      <c r="JI8" s="182" t="str">
        <f>Seniori!JI8</f>
        <v>SG</v>
      </c>
      <c r="JJ8" s="182" t="str">
        <f>Seniori!JJ8</f>
        <v>IMI</v>
      </c>
      <c r="JK8" s="182" t="str">
        <f>Seniori!JK8</f>
        <v>DJ</v>
      </c>
      <c r="JL8" s="182" t="str">
        <f>Seniori!JL8</f>
        <v>DD</v>
      </c>
      <c r="JM8" s="182" t="str">
        <f>Seniori!JM8</f>
        <v>6rU</v>
      </c>
      <c r="JN8" s="182" t="str">
        <f>Seniori!JN8</f>
        <v>4r</v>
      </c>
      <c r="JO8" s="182" t="str">
        <f>Seniori!JO8</f>
        <v>7rU</v>
      </c>
      <c r="JP8" s="182" t="str">
        <f>Seniori!JP8</f>
        <v>DUA</v>
      </c>
      <c r="JQ8" s="182" t="str">
        <f>Seniori!JQ8</f>
        <v>DD</v>
      </c>
      <c r="JR8" s="182" t="str">
        <f>Seniori!JR8</f>
        <v>JU</v>
      </c>
      <c r="JS8" s="182" t="str">
        <f>Seniori!JS8</f>
        <v>SG</v>
      </c>
      <c r="JT8" s="182" t="str">
        <f>Seniori!JT8</f>
        <v>IMI</v>
      </c>
      <c r="JU8" s="182" t="str">
        <f>Seniori!JU8</f>
        <v>4r</v>
      </c>
      <c r="JV8" s="182" t="str">
        <f>Seniori!JV8</f>
        <v>7rU</v>
      </c>
      <c r="JW8" s="182" t="str">
        <f>Seniori!JW8</f>
        <v>DUA</v>
      </c>
      <c r="JX8" s="182" t="str">
        <f>Seniori!JX8</f>
        <v>DJ</v>
      </c>
      <c r="JY8" s="182" t="str">
        <f>Seniori!JY8</f>
        <v>JD</v>
      </c>
      <c r="JZ8" s="182" t="str">
        <f>Seniori!JZ8</f>
        <v>IMI</v>
      </c>
      <c r="KA8" s="182" t="str">
        <f>Seniori!KA8</f>
        <v>YD</v>
      </c>
      <c r="KB8" s="182" t="str">
        <f>Seniori!KB8</f>
        <v>SG</v>
      </c>
      <c r="KC8" s="182" t="str">
        <f>Seniori!KC8</f>
        <v>DUA</v>
      </c>
      <c r="KD8" s="182" t="str">
        <f>Seniori!KD8</f>
        <v>JD</v>
      </c>
      <c r="KE8" s="182" t="str">
        <f>Seniori!KE8</f>
        <v>JJ</v>
      </c>
      <c r="KF8" s="182" t="str">
        <f>Seniori!KF8</f>
        <v>DD</v>
      </c>
      <c r="KG8" s="182" t="str">
        <f>Seniori!KG8</f>
        <v>LS6</v>
      </c>
      <c r="KH8" s="182" t="str">
        <f>Seniori!KH8</f>
        <v>JD</v>
      </c>
      <c r="KI8" s="182" t="str">
        <f>Seniori!KI8</f>
        <v>YD</v>
      </c>
      <c r="KJ8" s="182" t="str">
        <f>Seniori!KJ8</f>
        <v>IMI</v>
      </c>
      <c r="KK8" s="182" t="str">
        <f>Seniori!KK8</f>
        <v>4r</v>
      </c>
      <c r="KL8" s="182" t="str">
        <f>Seniori!KL8</f>
        <v>5rU</v>
      </c>
      <c r="KM8" s="182" t="str">
        <f>Seniori!KM8</f>
        <v>7rU</v>
      </c>
      <c r="KN8" s="182" t="str">
        <f>Seniori!KN8</f>
        <v>DJ</v>
      </c>
      <c r="KO8" s="182" t="str">
        <f>Seniori!KO8</f>
        <v>LS7</v>
      </c>
      <c r="KP8" s="182" t="str">
        <f>Seniori!KP8</f>
        <v>JJ</v>
      </c>
      <c r="KQ8" s="182" t="str">
        <f>Seniori!KQ8</f>
        <v>YJ</v>
      </c>
      <c r="KR8" s="182" t="str">
        <f>Seniori!KR8</f>
        <v>IMI</v>
      </c>
      <c r="KS8" s="182" t="str">
        <f>Seniori!KS8</f>
        <v>4r</v>
      </c>
      <c r="KT8" s="182" t="str">
        <f>Seniori!KT8</f>
        <v>5rF</v>
      </c>
      <c r="KU8" s="182" t="str">
        <f>Seniori!KU8</f>
        <v>4r</v>
      </c>
      <c r="KV8" s="182" t="str">
        <f>Seniori!KV8</f>
        <v>5rU</v>
      </c>
      <c r="KW8" s="182" t="str">
        <f>Seniori!KW8</f>
        <v>6rU</v>
      </c>
      <c r="KX8" s="182" t="str">
        <f>Seniori!KX8</f>
        <v>7rU</v>
      </c>
      <c r="KY8" s="182" t="str">
        <f>Seniori!KY8</f>
        <v>P3</v>
      </c>
      <c r="KZ8" s="182" t="str">
        <f>Seniori!KZ8</f>
        <v>DUA</v>
      </c>
      <c r="LA8" s="182" t="str">
        <f>Seniori!LA8</f>
        <v>DD</v>
      </c>
      <c r="LB8" s="182" t="str">
        <f>Seniori!LB8</f>
        <v>JU</v>
      </c>
      <c r="LC8" s="182" t="str">
        <f>Seniori!LC8</f>
        <v>YU</v>
      </c>
      <c r="LD8" s="182" t="str">
        <f>Seniori!LD8</f>
        <v>IMI</v>
      </c>
      <c r="LE8" s="182" t="str">
        <f>Seniori!LE8</f>
        <v>4r</v>
      </c>
      <c r="LF8" s="182" t="str">
        <f>Seniori!LF8</f>
        <v>5rF</v>
      </c>
      <c r="LG8" s="182" t="str">
        <f>Seniori!LG8</f>
        <v>6rF</v>
      </c>
      <c r="LH8" s="182" t="str">
        <f>Seniori!LH8</f>
        <v>7rF</v>
      </c>
      <c r="LI8" s="182" t="str">
        <f>Seniori!LI8</f>
        <v>P4</v>
      </c>
      <c r="LJ8" s="182" t="str">
        <f>Seniori!LJ8</f>
        <v>DUB</v>
      </c>
      <c r="LK8" s="182" t="str">
        <f>Seniori!LK8</f>
        <v>DJ</v>
      </c>
      <c r="LL8" s="182" t="str">
        <f>Seniori!LL8</f>
        <v>JD</v>
      </c>
      <c r="LM8" s="182" t="str">
        <f>Seniori!LM8</f>
        <v>SG</v>
      </c>
      <c r="LN8" s="182" t="str">
        <f>Seniori!LN8</f>
        <v>IMI</v>
      </c>
      <c r="LO8" s="182" t="str">
        <f>Seniori!LO8</f>
        <v>P3</v>
      </c>
      <c r="LP8" s="182" t="str">
        <f>Seniori!LP8</f>
        <v>Z3</v>
      </c>
      <c r="LQ8" s="182" t="str">
        <f>Seniori!LQ8</f>
        <v>DUA</v>
      </c>
      <c r="LR8" s="182" t="str">
        <f>Seniori!LR8</f>
        <v>DD</v>
      </c>
      <c r="LS8" s="182" t="str">
        <f>Seniori!LS8</f>
        <v>LS5</v>
      </c>
      <c r="LT8" s="182" t="str">
        <f>Seniori!LT8</f>
        <v>P1</v>
      </c>
      <c r="LU8" s="182" t="str">
        <f>Seniori!LU8</f>
        <v>Z1</v>
      </c>
      <c r="LV8" s="182" t="str">
        <f>Seniori!LV8</f>
        <v>Z2</v>
      </c>
      <c r="LW8" s="182" t="str">
        <f>Seniori!LW8</f>
        <v>Z3</v>
      </c>
      <c r="LX8" s="182" t="str">
        <f>Seniori!LX8</f>
        <v>Z5</v>
      </c>
      <c r="LY8" s="182" t="str">
        <f>Seniori!LY8</f>
        <v>P2</v>
      </c>
      <c r="LZ8" s="182" t="str">
        <f>Seniori!LZ8</f>
        <v>MKZ2</v>
      </c>
      <c r="MA8" s="182" t="str">
        <f>Seniori!MA8</f>
        <v>Z4</v>
      </c>
      <c r="MB8" s="182" t="str">
        <f>Seniori!MB8</f>
        <v>L2</v>
      </c>
      <c r="MC8" s="182" t="str">
        <f>Seniori!MC8</f>
        <v>LS2</v>
      </c>
      <c r="MD8" s="182" t="str">
        <f>Seniori!MD8</f>
        <v>S3</v>
      </c>
      <c r="ME8" s="182" t="str">
        <f>Seniori!ME8</f>
        <v>Z2</v>
      </c>
      <c r="MF8" s="182" t="str">
        <f>Seniori!MF8</f>
        <v>Z3</v>
      </c>
      <c r="MG8" s="182" t="str">
        <f>Seniori!MG8</f>
        <v>P1</v>
      </c>
      <c r="MH8" s="182" t="str">
        <f>Seniori!MH8</f>
        <v>P3</v>
      </c>
      <c r="MI8" s="182" t="str">
        <f>Seniori!MI8</f>
        <v>DUA</v>
      </c>
      <c r="MJ8" s="182" t="str">
        <f>Seniori!MJ8</f>
        <v>4r</v>
      </c>
      <c r="MK8" s="182" t="str">
        <f>Seniori!MK8</f>
        <v>5rU</v>
      </c>
      <c r="ML8" s="182" t="str">
        <f>Seniori!ML8</f>
        <v>7rU</v>
      </c>
      <c r="MM8" s="182" t="str">
        <f>Seniori!MM8</f>
        <v>DD</v>
      </c>
      <c r="MN8" s="182" t="str">
        <f>Seniori!MN8</f>
        <v>DJ</v>
      </c>
      <c r="MO8" s="182" t="str">
        <f>Seniori!MO8</f>
        <v>JD</v>
      </c>
      <c r="MP8" s="182" t="str">
        <f>Seniori!MP8</f>
        <v>Z2</v>
      </c>
      <c r="MQ8" s="182" t="str">
        <f>Seniori!MQ8</f>
        <v>Z3</v>
      </c>
      <c r="MR8" s="182" t="str">
        <f>Seniori!MR8</f>
        <v>P3</v>
      </c>
      <c r="MS8" s="182" t="str">
        <f>Seniori!MS8</f>
        <v>DUA</v>
      </c>
      <c r="MT8" s="182" t="str">
        <f>Seniori!MT8</f>
        <v>4r</v>
      </c>
      <c r="MU8" s="182" t="str">
        <f>Seniori!MU8</f>
        <v>5rF</v>
      </c>
      <c r="MV8" s="182" t="str">
        <f>Seniori!MV8</f>
        <v>DD</v>
      </c>
      <c r="MW8" s="182" t="str">
        <f>Seniori!MW8</f>
        <v>JJ</v>
      </c>
      <c r="MX8" s="182" t="str">
        <f>Seniori!MX8</f>
        <v>4r</v>
      </c>
      <c r="MY8" s="182" t="str">
        <f>Seniori!MY8</f>
        <v>5rU</v>
      </c>
      <c r="MZ8" s="182" t="str">
        <f>Seniori!MZ8</f>
        <v>6rU</v>
      </c>
      <c r="NA8" s="182" t="str">
        <f>Seniori!NA8</f>
        <v>P3</v>
      </c>
      <c r="NB8" s="182" t="str">
        <f>Seniori!NB8</f>
        <v>DUA</v>
      </c>
      <c r="NC8" s="182" t="str">
        <f>Seniori!NC8</f>
        <v>DD</v>
      </c>
      <c r="ND8" s="182" t="str">
        <f>Seniori!ND8</f>
        <v>JD</v>
      </c>
      <c r="NE8" s="182" t="str">
        <f>Seniori!NE8</f>
        <v>SG</v>
      </c>
      <c r="NF8" s="182" t="str">
        <f>Seniori!NF8</f>
        <v>4r</v>
      </c>
      <c r="NG8" s="182" t="str">
        <f>Seniori!NG8</f>
        <v>5rF</v>
      </c>
      <c r="NH8" s="182" t="str">
        <f>Seniori!NH8</f>
        <v>6rF</v>
      </c>
      <c r="NI8" s="182" t="str">
        <f>Seniori!NI8</f>
        <v>P4</v>
      </c>
      <c r="NJ8" s="182" t="str">
        <f>Seniori!NJ8</f>
        <v>DUA</v>
      </c>
      <c r="NK8" s="182" t="str">
        <f>Seniori!NK8</f>
        <v>DJ</v>
      </c>
      <c r="NL8" s="182" t="str">
        <f>Seniori!NL8</f>
        <v>JJ</v>
      </c>
      <c r="NM8" s="182" t="str">
        <f>Seniori!NM8</f>
        <v>SG</v>
      </c>
      <c r="NN8" s="182" t="str">
        <f>Seniori!NN8</f>
        <v>IMIv</v>
      </c>
      <c r="NO8" s="182" t="str">
        <f>Seniori!NO8</f>
        <v>P1</v>
      </c>
      <c r="NP8" s="182" t="str">
        <f>Seniori!NP8</f>
        <v>DD</v>
      </c>
      <c r="NQ8" s="182" t="str">
        <f>Seniori!NQ8</f>
        <v>4r</v>
      </c>
      <c r="NR8" s="182" t="str">
        <f>Seniori!NR8</f>
        <v>DUA</v>
      </c>
      <c r="NS8" s="182" t="str">
        <f>Seniori!NS8</f>
        <v>LS5</v>
      </c>
      <c r="NT8" s="182" t="str">
        <f>Seniori!NT8</f>
        <v>JD</v>
      </c>
      <c r="NU8" s="182" t="str">
        <f>Seniori!NU8</f>
        <v>P1</v>
      </c>
      <c r="NV8" s="182" t="str">
        <f>Seniori!NV8</f>
        <v>4r</v>
      </c>
      <c r="NW8" s="182" t="str">
        <f>Seniori!NW8</f>
        <v>LS6</v>
      </c>
      <c r="NX8" s="182" t="str">
        <f>Seniori!NX8</f>
        <v>DUA</v>
      </c>
      <c r="NY8" s="182" t="str">
        <f>Seniori!NY8</f>
        <v>JJ</v>
      </c>
      <c r="NZ8" s="182" t="str">
        <f>Seniori!NZ8</f>
        <v>DJ</v>
      </c>
      <c r="OA8" s="182" t="str">
        <f>Seniori!OA8</f>
        <v>DUA</v>
      </c>
      <c r="OB8" s="182" t="str">
        <f>Seniori!OB8</f>
        <v>DD</v>
      </c>
      <c r="OC8" s="182" t="str">
        <f>Seniori!OC8</f>
        <v>JU</v>
      </c>
      <c r="OD8" s="182" t="str">
        <f>Seniori!OD8</f>
        <v>SG</v>
      </c>
      <c r="OE8" s="182" t="str">
        <f>Seniori!OE8</f>
        <v>DUA</v>
      </c>
      <c r="OF8" s="182" t="str">
        <f>Seniori!OF8</f>
        <v>DD</v>
      </c>
      <c r="OG8" s="182" t="str">
        <f>Seniori!OG8</f>
        <v>JU</v>
      </c>
      <c r="OH8" s="182" t="str">
        <f>Seniori!OH8</f>
        <v>JD</v>
      </c>
      <c r="OI8" s="182" t="str">
        <f>Seniori!OI8</f>
        <v>IMI</v>
      </c>
      <c r="OJ8" s="182" t="str">
        <f>Seniori!OJ8</f>
        <v>DUA</v>
      </c>
      <c r="OK8" s="182" t="str">
        <f>Seniori!OK8</f>
        <v>DD</v>
      </c>
      <c r="OL8" s="182" t="str">
        <f>Seniori!OL8</f>
        <v>YD</v>
      </c>
      <c r="OM8" s="182" t="str">
        <f>Seniori!OM8</f>
        <v>YJ</v>
      </c>
      <c r="ON8" s="182" t="str">
        <f>Seniori!ON8</f>
        <v>YD</v>
      </c>
      <c r="OO8" s="182" t="str">
        <f>Seniori!OO8</f>
        <v>YJ</v>
      </c>
      <c r="OP8" s="182" t="str">
        <f>Seniori!OP8</f>
        <v>SG</v>
      </c>
      <c r="OQ8" s="182" t="str">
        <f>Seniori!OQ8</f>
        <v>IMI</v>
      </c>
      <c r="OR8" s="182" t="str">
        <f>Seniori!OR8</f>
        <v>P1</v>
      </c>
      <c r="OS8" s="182" t="str">
        <f>Seniori!OS8</f>
        <v>Z2</v>
      </c>
      <c r="OT8" s="182" t="str">
        <f>Seniori!OT8</f>
        <v>Z3</v>
      </c>
      <c r="OU8" s="182" t="str">
        <f>Seniori!OU8</f>
        <v>Z4</v>
      </c>
      <c r="OV8" s="182" t="str">
        <f>Seniori!OV8</f>
        <v>Z6</v>
      </c>
      <c r="OW8" s="182" t="str">
        <f>Seniori!OW8</f>
        <v>L0</v>
      </c>
      <c r="OX8" s="182" t="str">
        <f>Seniori!OX8</f>
        <v>DJ</v>
      </c>
      <c r="OY8" s="182" t="str">
        <f>Seniori!OY8</f>
        <v>JD</v>
      </c>
      <c r="OZ8" s="182" t="str">
        <f>Seniori!OZ8</f>
        <v>JJ</v>
      </c>
      <c r="PA8" s="182" t="str">
        <f>Seniori!PA8</f>
        <v>L0</v>
      </c>
      <c r="PB8" s="182" t="str">
        <f>Seniori!PB8</f>
        <v>DD</v>
      </c>
      <c r="PC8" s="182" t="str">
        <f>Seniori!PC8</f>
        <v>JD</v>
      </c>
      <c r="PD8" s="182" t="str">
        <f>Seniori!PD8</f>
        <v>JU</v>
      </c>
      <c r="PE8" s="182" t="str">
        <f>Seniori!PE8</f>
        <v>JU</v>
      </c>
      <c r="PF8" s="182" t="str">
        <f>Seniori!PF8</f>
        <v>Z2</v>
      </c>
      <c r="PG8" s="182" t="str">
        <f>Seniori!PG8</f>
        <v>P1</v>
      </c>
      <c r="PH8" s="182" t="str">
        <f>Seniori!PH8</f>
        <v>P3</v>
      </c>
      <c r="PI8" s="182" t="str">
        <f>Seniori!PI8</f>
        <v>Z4</v>
      </c>
      <c r="PJ8" s="182" t="str">
        <f>Seniori!PJ8</f>
        <v>DUA</v>
      </c>
      <c r="PK8" s="182" t="str">
        <f>Seniori!PK8</f>
        <v>DD</v>
      </c>
      <c r="PL8" s="182" t="str">
        <f>Seniori!PL8</f>
        <v>4r</v>
      </c>
      <c r="PM8" s="182" t="str">
        <f>Seniori!PM8</f>
        <v>5rU</v>
      </c>
      <c r="PN8" s="182" t="str">
        <f>Seniori!PN8</f>
        <v>6rU</v>
      </c>
      <c r="PO8" s="182" t="str">
        <f>Seniori!PO8</f>
        <v>JU</v>
      </c>
      <c r="PP8" s="182" t="str">
        <f>Seniori!PP8</f>
        <v>JD</v>
      </c>
      <c r="PQ8" s="182" t="str">
        <f>Seniori!PQ8</f>
        <v>Z2</v>
      </c>
      <c r="PR8" s="182" t="str">
        <f>Seniori!PR8</f>
        <v>Z3</v>
      </c>
      <c r="PS8" s="182" t="str">
        <f>Seniori!PS8</f>
        <v>P1</v>
      </c>
      <c r="PT8" s="182" t="str">
        <f>Seniori!PT8</f>
        <v>P3</v>
      </c>
      <c r="PU8" s="182" t="str">
        <f>Seniori!PU8</f>
        <v>Z4</v>
      </c>
      <c r="PV8" s="182" t="str">
        <f>Seniori!PV8</f>
        <v>DUA</v>
      </c>
      <c r="PW8" s="182" t="str">
        <f>Seniori!PW8</f>
        <v>DUB</v>
      </c>
      <c r="PX8" s="182" t="str">
        <f>Seniori!PX8</f>
        <v>4r</v>
      </c>
      <c r="PY8" s="182" t="str">
        <f>Seniori!PY8</f>
        <v>5rU</v>
      </c>
      <c r="PZ8" s="182" t="str">
        <f>Seniori!PZ8</f>
        <v>6rF</v>
      </c>
      <c r="QA8" s="182" t="str">
        <f>Seniori!QA8</f>
        <v>DJ</v>
      </c>
      <c r="QB8" s="182" t="str">
        <f>Seniori!QB8</f>
        <v>JD</v>
      </c>
      <c r="QC8" s="182" t="str">
        <f>Seniori!QC8</f>
        <v>JJ</v>
      </c>
      <c r="QD8" s="182" t="str">
        <f>Seniori!QD8</f>
        <v>7rU</v>
      </c>
      <c r="QE8" s="182" t="str">
        <f>Seniori!QE8</f>
        <v>5rU</v>
      </c>
      <c r="QF8" s="182" t="str">
        <f>Seniori!QF8</f>
        <v>DUB</v>
      </c>
      <c r="QG8" s="182" t="str">
        <f>Seniori!QG8</f>
        <v>SG</v>
      </c>
      <c r="QH8" s="182" t="str">
        <f>Seniori!QH8</f>
        <v>YD</v>
      </c>
      <c r="QI8" s="182" t="str">
        <f>Seniori!QI8</f>
        <v>JD</v>
      </c>
      <c r="QJ8" s="182" t="str">
        <f>Seniori!QJ8</f>
        <v>7rF</v>
      </c>
      <c r="QK8" s="182" t="str">
        <f>Seniori!QK8</f>
        <v>DD</v>
      </c>
      <c r="QL8" s="182" t="str">
        <f>Seniori!QL8</f>
        <v>IMI</v>
      </c>
      <c r="QM8" s="182" t="str">
        <f>Seniori!QM8</f>
        <v>YJ</v>
      </c>
      <c r="QN8" s="182" t="str">
        <f>Seniori!QN8</f>
        <v>JJ</v>
      </c>
      <c r="QO8" s="182" t="str">
        <f>Seniori!QO8</f>
        <v>Yv</v>
      </c>
      <c r="QP8" s="182" t="str">
        <f>Seniori!QP8</f>
        <v>IMIv</v>
      </c>
      <c r="QQ8" s="182" t="str">
        <f>Seniori!QQ8</f>
        <v>Jv</v>
      </c>
      <c r="QR8" s="182" t="str">
        <f>Seniori!QR8</f>
        <v>DJ</v>
      </c>
      <c r="QS8" s="182" t="str">
        <f>Seniori!QS8</f>
        <v>DUA</v>
      </c>
      <c r="QT8" s="182" t="str">
        <f>Seniori!QT8</f>
        <v>DD</v>
      </c>
      <c r="QU8" s="182" t="str">
        <f>Seniori!QU8</f>
        <v>DJ</v>
      </c>
      <c r="QV8" s="182" t="str">
        <f>Seniori!QV8</f>
        <v>YU</v>
      </c>
      <c r="QW8" s="182" t="str">
        <f>Seniori!QW8</f>
        <v>IMI</v>
      </c>
      <c r="QX8" s="182" t="str">
        <f>Seniori!QX8</f>
        <v>4r</v>
      </c>
      <c r="QY8" s="182" t="str">
        <f>Seniori!QY8</f>
        <v>YD</v>
      </c>
      <c r="QZ8" s="182" t="str">
        <f>Seniori!QZ8</f>
        <v>DD</v>
      </c>
      <c r="RA8" s="182" t="str">
        <f>Seniori!RA8</f>
        <v>DUB</v>
      </c>
      <c r="RB8" s="182" t="str">
        <f>Seniori!RB8</f>
        <v>5rU</v>
      </c>
      <c r="RC8" s="182" t="str">
        <f>Seniori!RC8</f>
        <v>YJ</v>
      </c>
      <c r="RD8" s="182" t="str">
        <f>Seniori!RD8</f>
        <v>5rF</v>
      </c>
      <c r="RE8" s="182" t="str">
        <f>Seniori!RE8</f>
        <v>Z2</v>
      </c>
      <c r="RF8" s="182" t="str">
        <f>Seniori!RF8</f>
        <v>P2</v>
      </c>
      <c r="RG8" s="182" t="str">
        <f>Seniori!RG8</f>
        <v>DUA</v>
      </c>
      <c r="RH8" s="182" t="str">
        <f>Seniori!RH8</f>
        <v>4r</v>
      </c>
      <c r="RI8" s="182" t="str">
        <f>Seniori!RI8</f>
        <v>5rU</v>
      </c>
      <c r="RJ8" s="182" t="str">
        <f>Seniori!RJ8</f>
        <v>DD</v>
      </c>
      <c r="RK8" s="182" t="str">
        <f>Seniori!RK8</f>
        <v>JU</v>
      </c>
      <c r="RL8" s="182" t="str">
        <f>Seniori!RL8</f>
        <v>YU</v>
      </c>
      <c r="RM8" s="182" t="str">
        <f>Seniori!RM8</f>
        <v>Z3</v>
      </c>
      <c r="RN8" s="182" t="str">
        <f>Seniori!RN8</f>
        <v>P4</v>
      </c>
      <c r="RO8" s="182" t="str">
        <f>Seniori!RO8</f>
        <v>Z4</v>
      </c>
      <c r="RP8" s="182" t="str">
        <f>Seniori!RP8</f>
        <v>4r</v>
      </c>
      <c r="RQ8" s="182" t="str">
        <f>Seniori!RQ8</f>
        <v>5rU</v>
      </c>
      <c r="RR8" s="182" t="str">
        <f>Seniori!RR8</f>
        <v>L11</v>
      </c>
      <c r="RS8" s="182" t="str">
        <f>Seniori!RS8</f>
        <v>JJ</v>
      </c>
      <c r="RT8" s="182" t="str">
        <f>Seniori!RT8</f>
        <v>SG</v>
      </c>
      <c r="RU8" s="182" t="str">
        <f>Seniori!RU8</f>
        <v>P2</v>
      </c>
      <c r="RV8" s="182" t="str">
        <f>Seniori!RV8</f>
        <v>Z2</v>
      </c>
      <c r="RW8" s="182" t="str">
        <f>Seniori!RW8</f>
        <v>Z3</v>
      </c>
      <c r="RX8" s="182" t="str">
        <f>Seniori!RX8</f>
        <v>Z6</v>
      </c>
      <c r="RY8" s="182" t="str">
        <f>Seniori!RY8</f>
        <v>Z7</v>
      </c>
      <c r="RZ8" s="182" t="str">
        <f>Seniori!RZ8</f>
        <v>4r</v>
      </c>
      <c r="SA8" s="182" t="str">
        <f>Seniori!SA8</f>
        <v>DUA</v>
      </c>
      <c r="SB8" s="182" t="str">
        <f>Seniori!SB8</f>
        <v>DD</v>
      </c>
      <c r="SC8" s="182" t="str">
        <f>Seniori!SC8</f>
        <v>P1</v>
      </c>
      <c r="SD8" s="182" t="str">
        <f>Seniori!SD8</f>
        <v>P3</v>
      </c>
      <c r="SE8" s="182" t="str">
        <f>Seniori!SE8</f>
        <v>4r</v>
      </c>
      <c r="SF8" s="182" t="str">
        <f>Seniori!SF8</f>
        <v>DUA</v>
      </c>
      <c r="SG8" s="182">
        <f>Seniori!SG8</f>
        <v>0</v>
      </c>
      <c r="SH8" s="182">
        <f>Seniori!SH8</f>
        <v>0</v>
      </c>
      <c r="SI8" s="182">
        <f>Seniori!SI8</f>
        <v>0</v>
      </c>
      <c r="SJ8" s="182">
        <f>Seniori!SJ8</f>
        <v>0</v>
      </c>
      <c r="SK8" s="182">
        <f>Seniori!SK8</f>
        <v>0</v>
      </c>
      <c r="SL8" s="182">
        <f>Seniori!SL8</f>
        <v>0</v>
      </c>
      <c r="SM8" s="182">
        <f>Seniori!SM8</f>
        <v>0</v>
      </c>
      <c r="SN8" s="182">
        <f>Seniori!SN8</f>
        <v>0</v>
      </c>
      <c r="SO8" s="182">
        <f>Seniori!SO8</f>
        <v>0</v>
      </c>
      <c r="SP8" s="182">
        <f>Seniori!SP8</f>
        <v>0</v>
      </c>
      <c r="SQ8" s="182">
        <f>Seniori!SQ8</f>
        <v>0</v>
      </c>
      <c r="SR8" s="182">
        <f>Seniori!SR8</f>
        <v>0</v>
      </c>
      <c r="SS8" s="182">
        <f>Seniori!SS8</f>
        <v>0</v>
      </c>
      <c r="ST8" s="182">
        <f>Seniori!ST8</f>
        <v>0</v>
      </c>
      <c r="SU8" s="182">
        <f>Seniori!SU8</f>
        <v>0</v>
      </c>
      <c r="SV8" s="182">
        <f>Seniori!SV8</f>
        <v>0</v>
      </c>
      <c r="SW8" s="182">
        <f>Seniori!SW8</f>
        <v>0</v>
      </c>
      <c r="SX8" s="182">
        <f>Seniori!SX8</f>
        <v>0</v>
      </c>
      <c r="SY8" s="182">
        <f>Seniori!SY8</f>
        <v>0</v>
      </c>
      <c r="SZ8" s="182">
        <f>Seniori!SZ8</f>
        <v>0</v>
      </c>
      <c r="TA8" s="182">
        <f>Seniori!TA8</f>
        <v>0</v>
      </c>
      <c r="TB8" s="182">
        <f>Seniori!TB8</f>
        <v>0</v>
      </c>
    </row>
    <row r="9" spans="1:522" s="27" customFormat="1" ht="18" customHeight="1" x14ac:dyDescent="0.25">
      <c r="A9" s="12">
        <v>1</v>
      </c>
      <c r="B9" s="11" t="s">
        <v>90</v>
      </c>
      <c r="C9" s="1">
        <v>8872</v>
      </c>
      <c r="D9" s="4" t="s">
        <v>142</v>
      </c>
      <c r="E9" s="1">
        <v>12022</v>
      </c>
      <c r="F9" s="1">
        <v>2016</v>
      </c>
      <c r="G9" t="s">
        <v>19</v>
      </c>
      <c r="H9"/>
      <c r="I9" s="1">
        <f t="shared" ref="I9:I14" si="0">SUM(K9:TB9)</f>
        <v>150</v>
      </c>
      <c r="J9" s="12">
        <f>Tabuľka110[[#This Row],[Stĺpec47]]+Tabuľka110[[#This Row],[Stĺpec104]]+Tabuľka110[[#This Row],[Stĺpec174]]+Tabuľka110[[#This Row],[Stĺpec224]]+Tabuľka110[[#This Row],[Stĺpec223]]+Tabuľka110[[#This Row],[Stĺpec217]]+Tabuľka110[[#This Row],[Stĺpec193]]+Tabuľka110[[#This Row],[Stĺpec297]]+Tabuľka110[[#This Row],[Stĺpec274]]+Tabuľka110[[#This Row],[Stĺpec298]]+Tabuľka110[[#This Row],[Stĺpec176]]+Tabuľka110[[#This Row],[Stĺpec70]]+Tabuľka110[[#This Row],[Stĺpec368]]+Tabuľka110[[#This Row],[Stĺpec386]]+NA10</f>
        <v>118.5</v>
      </c>
      <c r="K9" s="106"/>
      <c r="L9" s="106"/>
      <c r="M9" s="106"/>
      <c r="N9" s="106"/>
      <c r="O9" s="106"/>
      <c r="P9" s="106"/>
      <c r="Q9" s="106">
        <f>3+2</f>
        <v>5</v>
      </c>
      <c r="R9" s="106">
        <f>4+2</f>
        <v>6</v>
      </c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>
        <f>3+4</f>
        <v>7</v>
      </c>
      <c r="AY9" s="106"/>
      <c r="AZ9" s="106"/>
      <c r="BA9" s="106"/>
      <c r="BB9" s="106">
        <f>4+2</f>
        <v>6</v>
      </c>
      <c r="BC9" s="106"/>
      <c r="BD9" s="106"/>
      <c r="BE9" s="106"/>
      <c r="BF9" s="106"/>
      <c r="BG9" s="106"/>
      <c r="BH9" s="111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>
        <f>4+3</f>
        <v>7</v>
      </c>
      <c r="DB9" s="106"/>
      <c r="DC9" s="111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>
        <f>3+3</f>
        <v>6</v>
      </c>
      <c r="EJ9" s="106"/>
      <c r="EK9" s="106"/>
      <c r="EL9" s="106"/>
      <c r="EM9" s="106"/>
      <c r="EN9" s="106"/>
      <c r="EO9" s="106">
        <f>4+3</f>
        <v>7</v>
      </c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>
        <f>3+3</f>
        <v>6</v>
      </c>
      <c r="GD9" s="106">
        <f>4+3</f>
        <v>7</v>
      </c>
      <c r="GE9" s="106"/>
      <c r="GF9" s="106"/>
      <c r="GG9" s="106"/>
      <c r="GH9" s="106"/>
      <c r="GI9" s="106"/>
      <c r="GJ9" s="106">
        <f>4+2</f>
        <v>6</v>
      </c>
      <c r="GK9" s="106"/>
      <c r="GL9" s="106"/>
      <c r="GM9" s="111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>
        <v>3</v>
      </c>
      <c r="HC9" s="106"/>
      <c r="HD9" s="106"/>
      <c r="HE9" s="106"/>
      <c r="HF9" s="106"/>
      <c r="HG9" s="106"/>
      <c r="HH9" s="106">
        <f>4+3</f>
        <v>7</v>
      </c>
      <c r="HI9" s="106"/>
      <c r="HJ9" s="106"/>
      <c r="HK9" s="106"/>
      <c r="HL9" s="106"/>
      <c r="HM9" s="106"/>
      <c r="HN9" s="106"/>
      <c r="HO9" s="106"/>
      <c r="HP9" s="106"/>
      <c r="HQ9" s="106"/>
      <c r="HR9" s="106">
        <f>4+5</f>
        <v>9</v>
      </c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>
        <v>4</v>
      </c>
      <c r="II9" s="106"/>
      <c r="IJ9" s="106">
        <f>3+2</f>
        <v>5</v>
      </c>
      <c r="IK9" s="106"/>
      <c r="IL9" s="106"/>
      <c r="IM9" s="106"/>
      <c r="IN9" s="106"/>
      <c r="IO9" s="106">
        <f>4+3</f>
        <v>7</v>
      </c>
      <c r="IP9" s="106"/>
      <c r="IQ9" s="106"/>
      <c r="IR9" s="106"/>
      <c r="IS9" s="106"/>
      <c r="IT9" s="106"/>
      <c r="IU9" s="106"/>
      <c r="IV9" s="106"/>
      <c r="IW9" s="106"/>
      <c r="IX9" s="106"/>
      <c r="IY9" s="106"/>
      <c r="IZ9" s="106"/>
      <c r="JA9" s="106"/>
      <c r="JB9" s="106"/>
      <c r="JC9" s="106"/>
      <c r="JD9" s="106"/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06"/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06"/>
      <c r="KB9" s="106"/>
      <c r="KC9" s="106"/>
      <c r="KD9" s="106"/>
      <c r="KE9" s="106"/>
      <c r="KF9" s="106">
        <f>4+5</f>
        <v>9</v>
      </c>
      <c r="KG9" s="106"/>
      <c r="KH9" s="106"/>
      <c r="KI9" s="106"/>
      <c r="KJ9" s="106"/>
      <c r="KK9" s="106"/>
      <c r="KL9" s="106"/>
      <c r="KM9" s="111"/>
      <c r="KN9" s="106"/>
      <c r="KO9" s="106"/>
      <c r="KP9" s="106"/>
      <c r="KQ9" s="106"/>
      <c r="KR9" s="106"/>
      <c r="KS9" s="106"/>
      <c r="KT9" s="111"/>
      <c r="KU9" s="106"/>
      <c r="KV9" s="106"/>
      <c r="KW9" s="106"/>
      <c r="KX9" s="106"/>
      <c r="KY9" s="106"/>
      <c r="KZ9" s="106">
        <f>(3+2)*1.5</f>
        <v>7.5</v>
      </c>
      <c r="LA9" s="106"/>
      <c r="LB9" s="106"/>
      <c r="LC9" s="106"/>
      <c r="LD9" s="106"/>
      <c r="LE9" s="106"/>
      <c r="LF9" s="106"/>
      <c r="LG9" s="106"/>
      <c r="LH9" s="106"/>
      <c r="LI9" s="106"/>
      <c r="LJ9" s="106">
        <f>(3+3)*1.5</f>
        <v>9</v>
      </c>
      <c r="LK9" s="106"/>
      <c r="LL9" s="106"/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06"/>
      <c r="LY9" s="106">
        <f>3+1</f>
        <v>4</v>
      </c>
      <c r="LZ9" s="106"/>
      <c r="MA9" s="106"/>
      <c r="MB9" s="106"/>
      <c r="MC9" s="106"/>
      <c r="MD9" s="106"/>
      <c r="ME9" s="106"/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06"/>
      <c r="MS9" s="106"/>
      <c r="MT9" s="106"/>
      <c r="MU9" s="106"/>
      <c r="MV9" s="106"/>
      <c r="MW9" s="106"/>
      <c r="MX9" s="106"/>
      <c r="MY9" s="106"/>
      <c r="MZ9" s="106"/>
      <c r="NA9" s="106">
        <f>(3+4)*1.5</f>
        <v>10.5</v>
      </c>
      <c r="NB9" s="106"/>
      <c r="NC9" s="106"/>
      <c r="ND9" s="106"/>
      <c r="NE9" s="106"/>
      <c r="NF9" s="106"/>
      <c r="NG9" s="106"/>
      <c r="NH9" s="106"/>
      <c r="NI9" s="106">
        <f>(3+5)*1.5</f>
        <v>12</v>
      </c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06"/>
      <c r="NV9" s="106"/>
      <c r="NW9" s="106"/>
      <c r="NX9" s="106"/>
      <c r="NY9" s="106"/>
      <c r="NZ9" s="106"/>
      <c r="OA9" s="106"/>
      <c r="OB9" s="106"/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06"/>
      <c r="OP9" s="106"/>
      <c r="OQ9" s="106"/>
      <c r="OR9" s="106"/>
      <c r="OS9" s="106"/>
      <c r="OT9" s="106"/>
      <c r="OU9" s="106"/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06"/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06"/>
      <c r="PS9" s="106"/>
      <c r="PT9" s="106"/>
      <c r="PU9" s="106"/>
      <c r="PV9" s="106"/>
      <c r="PW9" s="106"/>
      <c r="PX9" s="106"/>
      <c r="PY9" s="106"/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06"/>
      <c r="QM9" s="106"/>
      <c r="QN9" s="106"/>
      <c r="QO9" s="106"/>
      <c r="QP9" s="106"/>
      <c r="QQ9" s="106"/>
      <c r="QR9" s="106"/>
      <c r="QS9" s="106"/>
      <c r="QT9" s="106"/>
      <c r="QU9" s="106"/>
      <c r="QV9" s="106"/>
      <c r="QW9" s="106"/>
      <c r="QX9" s="106"/>
      <c r="QY9" s="106"/>
      <c r="QZ9" s="106"/>
      <c r="RA9" s="106"/>
      <c r="RB9" s="106"/>
      <c r="RC9" s="106"/>
      <c r="RD9" s="106"/>
      <c r="RE9" s="106"/>
      <c r="RF9" s="106"/>
      <c r="RG9" s="106"/>
      <c r="RH9" s="106"/>
      <c r="RI9" s="106"/>
      <c r="RJ9" s="106"/>
      <c r="RK9" s="106"/>
      <c r="RL9" s="106"/>
      <c r="RM9" s="106"/>
      <c r="RN9" s="106"/>
      <c r="RO9" s="106"/>
      <c r="RP9" s="106"/>
      <c r="RQ9" s="106"/>
      <c r="RR9" s="106"/>
      <c r="RS9" s="106"/>
      <c r="RT9" s="106"/>
      <c r="RU9" s="106"/>
      <c r="RV9" s="106"/>
      <c r="RW9" s="106"/>
      <c r="RX9" s="106"/>
      <c r="RY9" s="106"/>
      <c r="RZ9" s="106"/>
      <c r="SA9" s="106"/>
      <c r="SB9" s="106"/>
      <c r="SC9" s="106"/>
      <c r="SD9" s="106"/>
      <c r="SE9" s="106"/>
      <c r="SF9" s="106"/>
      <c r="SG9" s="106"/>
      <c r="SH9" s="106"/>
      <c r="SI9" s="106"/>
      <c r="SJ9" s="106"/>
      <c r="SK9" s="106"/>
      <c r="SL9" s="106"/>
      <c r="SM9" s="106"/>
      <c r="SN9" s="106"/>
      <c r="SO9" s="106"/>
      <c r="SP9" s="106"/>
      <c r="SQ9" s="106"/>
      <c r="SR9" s="106"/>
      <c r="SS9" s="106"/>
      <c r="ST9" s="106"/>
      <c r="SU9" s="106"/>
      <c r="SV9" s="106"/>
      <c r="SW9" s="106"/>
      <c r="SX9" s="106"/>
      <c r="SY9" s="106"/>
      <c r="SZ9" s="106"/>
      <c r="TA9" s="106"/>
      <c r="TB9" s="106"/>
    </row>
    <row r="10" spans="1:522" s="27" customFormat="1" ht="18" customHeight="1" x14ac:dyDescent="0.25">
      <c r="A10" s="12"/>
      <c r="B10" s="11"/>
      <c r="C10" s="1"/>
      <c r="D10" s="4" t="s">
        <v>408</v>
      </c>
      <c r="E10" s="1">
        <v>12826</v>
      </c>
      <c r="F10" s="1"/>
      <c r="G10"/>
      <c r="H10"/>
      <c r="I10" s="1">
        <f t="shared" si="0"/>
        <v>29</v>
      </c>
      <c r="J10" s="12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11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11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106"/>
      <c r="KW10" s="106"/>
      <c r="KX10" s="106"/>
      <c r="KY10" s="106"/>
      <c r="KZ10" s="106"/>
      <c r="LA10" s="106"/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06"/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06"/>
      <c r="LY10" s="106">
        <v>1</v>
      </c>
      <c r="LZ10" s="106">
        <f>3+2</f>
        <v>5</v>
      </c>
      <c r="MA10" s="106"/>
      <c r="MB10" s="106"/>
      <c r="MC10" s="106"/>
      <c r="MD10" s="106"/>
      <c r="ME10" s="106"/>
      <c r="MF10" s="106"/>
      <c r="MG10" s="106"/>
      <c r="MH10" s="106">
        <f>3+3</f>
        <v>6</v>
      </c>
      <c r="MI10" s="106"/>
      <c r="MJ10" s="106"/>
      <c r="MK10" s="106"/>
      <c r="ML10" s="106"/>
      <c r="MM10" s="106"/>
      <c r="MN10" s="106"/>
      <c r="MO10" s="106"/>
      <c r="MP10" s="106"/>
      <c r="MQ10" s="106"/>
      <c r="MR10" s="106">
        <f>3+2</f>
        <v>5</v>
      </c>
      <c r="MS10" s="106"/>
      <c r="MT10" s="106"/>
      <c r="MU10" s="106"/>
      <c r="MV10" s="106"/>
      <c r="MW10" s="106"/>
      <c r="MX10" s="106"/>
      <c r="MY10" s="106"/>
      <c r="MZ10" s="106"/>
      <c r="NA10" s="106">
        <f>(2+3)*1.5</f>
        <v>7.5</v>
      </c>
      <c r="NB10" s="106"/>
      <c r="NC10" s="106"/>
      <c r="ND10" s="106"/>
      <c r="NE10" s="106"/>
      <c r="NF10" s="106"/>
      <c r="NG10" s="106"/>
      <c r="NH10" s="106"/>
      <c r="NI10" s="106">
        <f>(2+1)*1.5</f>
        <v>4.5</v>
      </c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06"/>
      <c r="OP10" s="106"/>
      <c r="OQ10" s="106"/>
      <c r="OR10" s="106"/>
      <c r="OS10" s="106"/>
      <c r="OT10" s="106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06"/>
      <c r="QM10" s="106"/>
      <c r="QN10" s="106"/>
      <c r="QO10" s="106"/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/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06"/>
    </row>
    <row r="11" spans="1:522" s="27" customFormat="1" ht="18.600000000000001" customHeight="1" x14ac:dyDescent="0.25">
      <c r="A11" s="12">
        <v>2</v>
      </c>
      <c r="B11" s="11" t="s">
        <v>158</v>
      </c>
      <c r="C11" s="1">
        <v>9423</v>
      </c>
      <c r="D11" s="4" t="s">
        <v>159</v>
      </c>
      <c r="E11" s="1">
        <v>12111</v>
      </c>
      <c r="F11" s="1">
        <v>2018</v>
      </c>
      <c r="G11" t="s">
        <v>59</v>
      </c>
      <c r="H11"/>
      <c r="I11" s="1">
        <f>SUM(K11:TB11)</f>
        <v>110</v>
      </c>
      <c r="J11" s="12">
        <f>Tabuľka110[[#This Row],[Stĺpec153]]+Tabuľka110[[#This Row],[Stĺpec151]]+Tabuľka110[[#This Row],[Stĺpec150]]+Tabuľka110[[#This Row],[Stĺpec292]]+Tabuľka110[[#This Row],[Stĺpec291]]+Tabuľka110[[#This Row],[Stĺpec256]]+Tabuľka110[[#This Row],[Stĺpec337]]+Tabuľka110[[#This Row],[Stĺpec336]]+Tabuľka110[[#This Row],[Stĺpec384]]+Tabuľka110[[#This Row],[Stĺpec379]]+Tabuľka110[[#This Row],[Stĺpec376]]+Tabuľka110[[#This Row],[Stĺpec371]]+Tabuľka110[[#This Row],[Stĺpec413]]+Tabuľka110[[#This Row],[Stĺpec411]]+Tabuľka110[[#This Row],[Stĺpec486]]</f>
        <v>76</v>
      </c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>
        <v>3</v>
      </c>
      <c r="FJ11" s="106">
        <f>4+1</f>
        <v>5</v>
      </c>
      <c r="FK11" s="106"/>
      <c r="FL11" s="106">
        <f>3+3</f>
        <v>6</v>
      </c>
      <c r="FM11" s="106">
        <v>4</v>
      </c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>
        <v>4</v>
      </c>
      <c r="HX11" s="106">
        <v>4</v>
      </c>
      <c r="HY11" s="106"/>
      <c r="HZ11" s="106">
        <v>3</v>
      </c>
      <c r="IA11" s="106"/>
      <c r="IB11" s="106"/>
      <c r="IC11" s="106">
        <v>2</v>
      </c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 t="s">
        <v>307</v>
      </c>
      <c r="IW11" s="106"/>
      <c r="IX11" s="106"/>
      <c r="IY11" s="106"/>
      <c r="IZ11" s="106"/>
      <c r="JA11" s="106"/>
      <c r="JB11" s="106"/>
      <c r="JC11" s="106"/>
      <c r="JD11" s="106"/>
      <c r="JE11" s="106">
        <v>2</v>
      </c>
      <c r="JF11" s="106"/>
      <c r="JG11" s="106">
        <v>4</v>
      </c>
      <c r="JH11" s="106"/>
      <c r="JI11" s="106"/>
      <c r="JJ11" s="106"/>
      <c r="JK11" s="106"/>
      <c r="JL11" s="106"/>
      <c r="JM11" s="106"/>
      <c r="JN11" s="106"/>
      <c r="JO11" s="106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11"/>
      <c r="KU11" s="106"/>
      <c r="KV11" s="106"/>
      <c r="KW11" s="106"/>
      <c r="KX11" s="106"/>
      <c r="KY11" s="106"/>
      <c r="KZ11" s="106"/>
      <c r="LA11" s="106"/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>
        <v>4</v>
      </c>
      <c r="MC11" s="106">
        <v>5</v>
      </c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 t="s">
        <v>307</v>
      </c>
      <c r="NB11" s="106"/>
      <c r="NC11" s="106">
        <v>3</v>
      </c>
      <c r="ND11" s="106"/>
      <c r="NE11" s="106"/>
      <c r="NF11" s="106"/>
      <c r="NG11" s="106"/>
      <c r="NH11" s="106"/>
      <c r="NI11" s="106" t="s">
        <v>307</v>
      </c>
      <c r="NJ11" s="106"/>
      <c r="NK11" s="106">
        <v>4</v>
      </c>
      <c r="NL11" s="106"/>
      <c r="NM11" s="106"/>
      <c r="NN11" s="106"/>
      <c r="NO11" s="106"/>
      <c r="NP11" s="106">
        <f>4+1</f>
        <v>5</v>
      </c>
      <c r="NQ11" s="106"/>
      <c r="NR11" s="106"/>
      <c r="NS11" s="106">
        <f>5+2</f>
        <v>7</v>
      </c>
      <c r="NT11" s="106"/>
      <c r="NU11" s="106"/>
      <c r="NV11" s="106"/>
      <c r="NW11" s="106"/>
      <c r="NX11" s="106">
        <f>3+1</f>
        <v>4</v>
      </c>
      <c r="NY11" s="106"/>
      <c r="NZ11" s="106">
        <v>4</v>
      </c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>
        <f>4+2</f>
        <v>6</v>
      </c>
      <c r="PL11" s="106"/>
      <c r="PM11" s="106">
        <f>4+5</f>
        <v>9</v>
      </c>
      <c r="PN11" s="106"/>
      <c r="PO11" s="106"/>
      <c r="PP11" s="106"/>
      <c r="PQ11" s="106"/>
      <c r="PR11" s="106"/>
      <c r="PS11" s="106"/>
      <c r="PT11" s="106"/>
      <c r="PU11" s="106"/>
      <c r="PV11" s="106"/>
      <c r="PW11" s="106">
        <v>3</v>
      </c>
      <c r="PX11" s="106"/>
      <c r="PY11" s="106"/>
      <c r="PZ11" s="106"/>
      <c r="QA11" s="106">
        <v>4</v>
      </c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>
        <v>3</v>
      </c>
      <c r="RG11" s="106"/>
      <c r="RH11" s="106"/>
      <c r="RI11" s="106"/>
      <c r="RJ11" s="106">
        <v>4</v>
      </c>
      <c r="RK11" s="106"/>
      <c r="RL11" s="106"/>
      <c r="RM11" s="106"/>
      <c r="RN11" s="106">
        <v>3</v>
      </c>
      <c r="RO11" s="106"/>
      <c r="RP11" s="106"/>
      <c r="RQ11" s="106"/>
      <c r="RR11" s="106">
        <f>4+1</f>
        <v>5</v>
      </c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06"/>
    </row>
    <row r="12" spans="1:522" s="27" customFormat="1" ht="18.600000000000001" customHeight="1" x14ac:dyDescent="0.25">
      <c r="A12" s="12">
        <v>3</v>
      </c>
      <c r="B12" s="11" t="s">
        <v>168</v>
      </c>
      <c r="C12" s="1">
        <v>8995</v>
      </c>
      <c r="D12" s="4" t="s">
        <v>169</v>
      </c>
      <c r="E12" s="1">
        <v>12299</v>
      </c>
      <c r="F12" s="1">
        <v>2008</v>
      </c>
      <c r="G12" s="4" t="s">
        <v>170</v>
      </c>
      <c r="H12"/>
      <c r="I12" s="1">
        <f t="shared" si="0"/>
        <v>7</v>
      </c>
      <c r="J12" s="12">
        <f>Tabuľka110[[#This Row],[Stĺpec26]]+AC13+Tabuľka110[[#This Row],[Stĺpec46]]+EH14+HL13+HL14+IV14+IW14+NC14+NP14+PR13+PV14+RJ14+RO14+RR14</f>
        <v>43</v>
      </c>
      <c r="K12" s="111"/>
      <c r="L12" s="111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>
        <v>3</v>
      </c>
      <c r="AB12" s="106">
        <v>1</v>
      </c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>
        <v>3</v>
      </c>
      <c r="AX12" s="106" t="s">
        <v>307</v>
      </c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06"/>
      <c r="IY12" s="106"/>
      <c r="IZ12" s="106"/>
      <c r="JA12" s="106"/>
      <c r="JB12" s="106"/>
      <c r="JC12" s="106"/>
      <c r="JD12" s="106"/>
      <c r="JE12" s="106"/>
      <c r="JF12" s="106"/>
      <c r="JG12" s="106"/>
      <c r="JH12" s="106"/>
      <c r="JI12" s="106"/>
      <c r="JJ12" s="106"/>
      <c r="JK12" s="111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11"/>
      <c r="JY12" s="106"/>
      <c r="JZ12" s="106"/>
      <c r="KA12" s="106"/>
      <c r="KB12" s="106"/>
      <c r="KC12" s="106"/>
      <c r="KD12" s="106"/>
      <c r="KE12" s="106"/>
      <c r="KF12" s="106"/>
      <c r="KG12" s="106"/>
      <c r="KH12" s="106"/>
      <c r="KI12" s="106"/>
      <c r="KJ12" s="106"/>
      <c r="KK12" s="106"/>
      <c r="KL12" s="106"/>
      <c r="KM12" s="106"/>
      <c r="KN12" s="106"/>
      <c r="KO12" s="106"/>
      <c r="KP12" s="106"/>
      <c r="KQ12" s="106"/>
      <c r="KR12" s="111"/>
      <c r="KS12" s="106"/>
      <c r="KT12" s="106"/>
      <c r="KU12" s="106"/>
      <c r="KV12" s="106"/>
      <c r="KW12" s="106"/>
      <c r="KX12" s="106"/>
      <c r="KY12" s="106"/>
      <c r="KZ12" s="106"/>
      <c r="LA12" s="106"/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06"/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06"/>
      <c r="LY12" s="106"/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06"/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/>
      <c r="QW12" s="106"/>
      <c r="QX12" s="106"/>
      <c r="QY12" s="106"/>
      <c r="QZ12" s="106"/>
      <c r="RA12" s="106"/>
      <c r="RB12" s="106"/>
      <c r="RC12" s="106"/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06"/>
    </row>
    <row r="13" spans="1:522" s="27" customFormat="1" ht="18.600000000000001" customHeight="1" x14ac:dyDescent="0.25">
      <c r="A13" s="12"/>
      <c r="B13" s="11"/>
      <c r="C13" s="1"/>
      <c r="D13" s="4" t="s">
        <v>322</v>
      </c>
      <c r="E13" s="1">
        <v>12642</v>
      </c>
      <c r="F13" s="1"/>
      <c r="G13" s="4"/>
      <c r="H13"/>
      <c r="I13" s="1">
        <f t="shared" si="0"/>
        <v>22</v>
      </c>
      <c r="J13" s="12"/>
      <c r="K13" s="111"/>
      <c r="L13" s="111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>
        <v>2</v>
      </c>
      <c r="AC13" s="106">
        <v>3</v>
      </c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>
        <v>2</v>
      </c>
      <c r="AX13" s="106" t="s">
        <v>307</v>
      </c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>
        <v>3</v>
      </c>
      <c r="HM13" s="106" t="s">
        <v>307</v>
      </c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11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11"/>
      <c r="JY13" s="106"/>
      <c r="JZ13" s="106"/>
      <c r="KA13" s="106"/>
      <c r="KB13" s="106"/>
      <c r="KC13" s="106"/>
      <c r="KD13" s="106"/>
      <c r="KE13" s="106"/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11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06"/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>
        <v>1</v>
      </c>
      <c r="MH13" s="106">
        <v>1</v>
      </c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>
        <v>2</v>
      </c>
      <c r="PR13" s="106">
        <v>3</v>
      </c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 t="s">
        <v>307</v>
      </c>
      <c r="RF13" s="106">
        <v>1</v>
      </c>
      <c r="RG13" s="106"/>
      <c r="RH13" s="106"/>
      <c r="RI13" s="106"/>
      <c r="RJ13" s="106"/>
      <c r="RK13" s="106"/>
      <c r="RL13" s="106"/>
      <c r="RM13" s="106">
        <v>2</v>
      </c>
      <c r="RN13" s="106">
        <v>2</v>
      </c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06"/>
    </row>
    <row r="14" spans="1:522" s="27" customFormat="1" ht="18.600000000000001" customHeight="1" x14ac:dyDescent="0.25">
      <c r="A14" s="12"/>
      <c r="B14" s="11"/>
      <c r="C14" s="1"/>
      <c r="D14" s="4" t="s">
        <v>404</v>
      </c>
      <c r="E14" s="1">
        <v>12921</v>
      </c>
      <c r="F14" s="1">
        <v>2008</v>
      </c>
      <c r="G14" s="4"/>
      <c r="H14"/>
      <c r="I14" s="1">
        <f t="shared" si="0"/>
        <v>36.5</v>
      </c>
      <c r="J14" s="12"/>
      <c r="K14" s="111"/>
      <c r="L14" s="111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>
        <v>3</v>
      </c>
      <c r="EI14" s="106">
        <v>1</v>
      </c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>
        <v>2</v>
      </c>
      <c r="HM14" s="106" t="s">
        <v>307</v>
      </c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>
        <v>2</v>
      </c>
      <c r="IW14" s="106">
        <v>2</v>
      </c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11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11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11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 t="s">
        <v>307</v>
      </c>
      <c r="MH14" s="106" t="s">
        <v>307</v>
      </c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 t="s">
        <v>307</v>
      </c>
      <c r="NB14" s="106"/>
      <c r="NC14" s="106">
        <v>4</v>
      </c>
      <c r="ND14" s="106"/>
      <c r="NE14" s="106"/>
      <c r="NF14" s="106"/>
      <c r="NG14" s="106"/>
      <c r="NH14" s="106"/>
      <c r="NI14" s="106">
        <f>1*1.5</f>
        <v>1.5</v>
      </c>
      <c r="NJ14" s="106">
        <f>1+1</f>
        <v>2</v>
      </c>
      <c r="NK14" s="106"/>
      <c r="NL14" s="106"/>
      <c r="NM14" s="106"/>
      <c r="NN14" s="106"/>
      <c r="NO14" s="106"/>
      <c r="NP14" s="106">
        <v>3</v>
      </c>
      <c r="NQ14" s="106"/>
      <c r="NR14" s="111" t="s">
        <v>307</v>
      </c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>
        <v>3</v>
      </c>
      <c r="PW14" s="106">
        <v>2</v>
      </c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>
        <v>2</v>
      </c>
      <c r="RH14" s="106"/>
      <c r="RI14" s="106"/>
      <c r="RJ14" s="106">
        <v>3</v>
      </c>
      <c r="RK14" s="106"/>
      <c r="RL14" s="106"/>
      <c r="RM14" s="106"/>
      <c r="RN14" s="106"/>
      <c r="RO14" s="106">
        <v>3</v>
      </c>
      <c r="RP14" s="106"/>
      <c r="RQ14" s="106"/>
      <c r="RR14" s="106">
        <v>3</v>
      </c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</row>
    <row r="15" spans="1:522" s="27" customFormat="1" ht="18.600000000000001" customHeight="1" x14ac:dyDescent="0.25">
      <c r="A15" s="12">
        <v>4</v>
      </c>
      <c r="B15" s="11" t="s">
        <v>145</v>
      </c>
      <c r="C15" s="1">
        <v>9377</v>
      </c>
      <c r="D15" t="s">
        <v>84</v>
      </c>
      <c r="E15" s="1">
        <v>9547</v>
      </c>
      <c r="F15" s="1">
        <v>2010</v>
      </c>
      <c r="G15" t="s">
        <v>19</v>
      </c>
      <c r="H15"/>
      <c r="I15" s="1">
        <f>SUM(K15:TB15)</f>
        <v>35</v>
      </c>
      <c r="J15" s="12">
        <f>Tabuľka110[[#This Row],[Stĺpec8]]+I16</f>
        <v>40</v>
      </c>
      <c r="K15" s="111"/>
      <c r="L15" s="111"/>
      <c r="M15" s="106"/>
      <c r="N15" s="106"/>
      <c r="O15" s="106"/>
      <c r="P15" s="106"/>
      <c r="Q15" s="106">
        <v>1</v>
      </c>
      <c r="R15" s="111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>
        <v>1</v>
      </c>
      <c r="AY15" s="106"/>
      <c r="AZ15" s="106"/>
      <c r="BA15" s="106">
        <v>1</v>
      </c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11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11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06"/>
      <c r="IY15" s="106"/>
      <c r="IZ15" s="106"/>
      <c r="JA15" s="106"/>
      <c r="JB15" s="106"/>
      <c r="JC15" s="106"/>
      <c r="JD15" s="106"/>
      <c r="JE15" s="106"/>
      <c r="JF15" s="106"/>
      <c r="JG15" s="106"/>
      <c r="JH15" s="106"/>
      <c r="JI15" s="106"/>
      <c r="JJ15" s="106"/>
      <c r="JK15" s="111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11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06"/>
      <c r="KV15" s="106"/>
      <c r="KW15" s="106"/>
      <c r="KX15" s="106"/>
      <c r="KY15" s="106"/>
      <c r="KZ15" s="106" t="s">
        <v>307</v>
      </c>
      <c r="LA15" s="106"/>
      <c r="LB15" s="106"/>
      <c r="LC15" s="106"/>
      <c r="LD15" s="106"/>
      <c r="LE15" s="106"/>
      <c r="LF15" s="106"/>
      <c r="LG15" s="106"/>
      <c r="LH15" s="106"/>
      <c r="LI15" s="106">
        <v>2</v>
      </c>
      <c r="LJ15" s="111" t="s">
        <v>307</v>
      </c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>
        <f>3+2</f>
        <v>5</v>
      </c>
      <c r="MH15" s="106">
        <f>2+3</f>
        <v>5</v>
      </c>
      <c r="MI15" s="106"/>
      <c r="MJ15" s="106"/>
      <c r="MK15" s="106"/>
      <c r="ML15" s="106"/>
      <c r="MM15" s="106"/>
      <c r="MN15" s="106"/>
      <c r="MO15" s="106"/>
      <c r="MP15" s="106"/>
      <c r="MQ15" s="106"/>
      <c r="MR15" s="106">
        <f>2+1</f>
        <v>3</v>
      </c>
      <c r="MS15" s="106">
        <f>3+2</f>
        <v>5</v>
      </c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>
        <v>2</v>
      </c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>
        <v>2</v>
      </c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>
        <v>3</v>
      </c>
      <c r="SB15" s="106"/>
      <c r="SC15" s="106"/>
      <c r="SD15" s="106" t="s">
        <v>641</v>
      </c>
      <c r="SE15" s="106"/>
      <c r="SF15" s="106">
        <f>3+2</f>
        <v>5</v>
      </c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</row>
    <row r="16" spans="1:522" s="27" customFormat="1" ht="18.600000000000001" customHeight="1" x14ac:dyDescent="0.25">
      <c r="A16" s="12"/>
      <c r="B16" s="11"/>
      <c r="C16" s="1"/>
      <c r="D16" s="4" t="s">
        <v>174</v>
      </c>
      <c r="E16" s="1">
        <v>12310</v>
      </c>
      <c r="F16" s="1"/>
      <c r="G16"/>
      <c r="H16"/>
      <c r="I16" s="1">
        <f>SUM(K16:TB16)</f>
        <v>5</v>
      </c>
      <c r="J16" s="12"/>
      <c r="K16" s="111"/>
      <c r="L16" s="111"/>
      <c r="M16" s="106"/>
      <c r="N16" s="106"/>
      <c r="O16" s="106"/>
      <c r="P16" s="106"/>
      <c r="Q16" s="106"/>
      <c r="R16" s="111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11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11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11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11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11"/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68"/>
      <c r="LW16" s="68"/>
      <c r="LX16" s="68"/>
      <c r="LY16" s="68"/>
      <c r="LZ16" s="68"/>
      <c r="MA16" s="68"/>
      <c r="MB16" s="68"/>
      <c r="MC16" s="68"/>
      <c r="MD16" s="68"/>
      <c r="ME16" s="68"/>
      <c r="MF16" s="68"/>
      <c r="MG16" s="68"/>
      <c r="MH16" s="68"/>
      <c r="MI16" s="68"/>
      <c r="MJ16" s="68"/>
      <c r="MK16" s="68"/>
      <c r="ML16" s="68"/>
      <c r="MM16" s="68"/>
      <c r="MN16" s="68"/>
      <c r="MO16" s="68"/>
      <c r="MP16" s="68"/>
      <c r="MQ16" s="68"/>
      <c r="MR16" s="68"/>
      <c r="MS16" s="68"/>
      <c r="MT16" s="68"/>
      <c r="MU16" s="68"/>
      <c r="MV16" s="68"/>
      <c r="MW16" s="68"/>
      <c r="MX16" s="68"/>
      <c r="MY16" s="68"/>
      <c r="MZ16" s="68"/>
      <c r="NA16" s="68"/>
      <c r="NB16" s="68"/>
      <c r="NC16" s="68"/>
      <c r="ND16" s="68"/>
      <c r="NE16" s="68"/>
      <c r="NF16" s="68"/>
      <c r="NG16" s="68"/>
      <c r="NH16" s="68"/>
      <c r="NI16" s="68"/>
      <c r="NJ16" s="68"/>
      <c r="NK16" s="68"/>
      <c r="NL16" s="68"/>
      <c r="NM16" s="68"/>
      <c r="NN16" s="68"/>
      <c r="NO16" s="68"/>
      <c r="NP16" s="68"/>
      <c r="NQ16" s="68"/>
      <c r="NR16" s="68"/>
      <c r="NS16" s="68"/>
      <c r="NT16" s="68"/>
      <c r="NU16" s="68"/>
      <c r="NV16" s="68"/>
      <c r="NW16" s="68"/>
      <c r="NX16" s="68"/>
      <c r="NY16" s="68"/>
      <c r="NZ16" s="68"/>
      <c r="OA16" s="68"/>
      <c r="OB16" s="68"/>
      <c r="OC16" s="68"/>
      <c r="OD16" s="68"/>
      <c r="OE16" s="68"/>
      <c r="OF16" s="68"/>
      <c r="OG16" s="68"/>
      <c r="OH16" s="68"/>
      <c r="OI16" s="68"/>
      <c r="OJ16" s="68"/>
      <c r="OK16" s="68"/>
      <c r="OL16" s="68"/>
      <c r="OM16" s="68"/>
      <c r="ON16" s="68"/>
      <c r="OO16" s="68"/>
      <c r="OP16" s="68"/>
      <c r="OQ16" s="68"/>
      <c r="OR16" s="68"/>
      <c r="OS16" s="68"/>
      <c r="OT16" s="68"/>
      <c r="OU16" s="68"/>
      <c r="OV16" s="68"/>
      <c r="OW16" s="68"/>
      <c r="OX16" s="68"/>
      <c r="OY16" s="68"/>
      <c r="OZ16" s="68"/>
      <c r="PA16" s="68"/>
      <c r="PB16" s="68"/>
      <c r="PC16" s="68"/>
      <c r="PD16" s="68"/>
      <c r="PE16" s="68"/>
      <c r="PF16" s="68"/>
      <c r="PG16" s="68"/>
      <c r="PH16" s="68"/>
      <c r="PI16" s="68"/>
      <c r="PJ16" s="68"/>
      <c r="PK16" s="68"/>
      <c r="PL16" s="68"/>
      <c r="PM16" s="68"/>
      <c r="PN16" s="68"/>
      <c r="PO16" s="68"/>
      <c r="PP16" s="68"/>
      <c r="PQ16" s="68"/>
      <c r="PR16" s="68"/>
      <c r="PS16" s="68"/>
      <c r="PT16" s="68"/>
      <c r="PU16" s="68"/>
      <c r="PV16" s="68"/>
      <c r="PW16" s="68"/>
      <c r="PX16" s="68"/>
      <c r="PY16" s="68"/>
      <c r="PZ16" s="68"/>
      <c r="QA16" s="68"/>
      <c r="QB16" s="68"/>
      <c r="QC16" s="68"/>
      <c r="QD16" s="68"/>
      <c r="QE16" s="68"/>
      <c r="QF16" s="68"/>
      <c r="QG16" s="68"/>
      <c r="QH16" s="68"/>
      <c r="QI16" s="68"/>
      <c r="QJ16" s="68"/>
      <c r="QK16" s="68"/>
      <c r="QL16" s="68"/>
      <c r="QM16" s="68"/>
      <c r="QN16" s="68"/>
      <c r="QO16" s="68"/>
      <c r="QP16" s="68"/>
      <c r="QQ16" s="68"/>
      <c r="QR16" s="68"/>
      <c r="QS16" s="68"/>
      <c r="QT16" s="68"/>
      <c r="QU16" s="68"/>
      <c r="QV16" s="68"/>
      <c r="QW16" s="68"/>
      <c r="QX16" s="68"/>
      <c r="QY16" s="68"/>
      <c r="QZ16" s="68"/>
      <c r="RA16" s="68"/>
      <c r="RB16" s="68"/>
      <c r="RC16" s="68"/>
      <c r="RD16" s="68"/>
      <c r="RE16" s="68"/>
      <c r="RF16" s="68"/>
      <c r="RG16" s="68"/>
      <c r="RH16" s="68"/>
      <c r="RI16" s="68"/>
      <c r="RJ16" s="68"/>
      <c r="RK16" s="68"/>
      <c r="RL16" s="68"/>
      <c r="RM16" s="68"/>
      <c r="RN16" s="68"/>
      <c r="RO16" s="68"/>
      <c r="RP16" s="68"/>
      <c r="RQ16" s="68"/>
      <c r="RR16" s="68"/>
      <c r="RS16" s="68"/>
      <c r="RT16" s="68"/>
      <c r="RU16" s="68"/>
      <c r="RV16" s="68"/>
      <c r="RW16" s="68"/>
      <c r="RX16" s="68"/>
      <c r="RY16" s="68"/>
      <c r="RZ16" s="68"/>
      <c r="SA16" s="68"/>
      <c r="SB16" s="68"/>
      <c r="SC16" s="68">
        <v>3</v>
      </c>
      <c r="SD16" s="125">
        <v>2</v>
      </c>
      <c r="SE16" s="68"/>
      <c r="SF16" s="68"/>
      <c r="SG16" s="68"/>
      <c r="SH16" s="68"/>
      <c r="SI16" s="68"/>
      <c r="SJ16" s="68"/>
      <c r="SK16" s="68"/>
      <c r="SL16" s="68"/>
      <c r="SM16" s="68"/>
      <c r="SN16" s="68"/>
      <c r="SO16" s="68"/>
      <c r="SP16" s="68"/>
      <c r="SQ16" s="68"/>
      <c r="SR16" s="68"/>
      <c r="SS16" s="68"/>
      <c r="ST16" s="68"/>
      <c r="SU16" s="68"/>
      <c r="SV16" s="68"/>
      <c r="SW16" s="68"/>
      <c r="SX16" s="68"/>
      <c r="SY16" s="68"/>
      <c r="SZ16" s="68"/>
      <c r="TA16" s="68"/>
      <c r="TB16" s="106"/>
    </row>
    <row r="17" spans="1:522" s="27" customFormat="1" ht="18.600000000000001" customHeight="1" x14ac:dyDescent="0.25">
      <c r="A17" s="12">
        <v>5</v>
      </c>
      <c r="B17" s="11" t="s">
        <v>79</v>
      </c>
      <c r="C17" s="1">
        <v>7853</v>
      </c>
      <c r="D17" s="4" t="s">
        <v>269</v>
      </c>
      <c r="E17" s="1">
        <v>12573</v>
      </c>
      <c r="F17" s="1">
        <v>2019</v>
      </c>
      <c r="G17" t="s">
        <v>21</v>
      </c>
      <c r="H17"/>
      <c r="I17" s="1">
        <f>SUM(K17:TB17)</f>
        <v>27</v>
      </c>
      <c r="J17" s="12">
        <f>Tabuľka110[[#This Row],[Stĺpec8]]+I18</f>
        <v>29</v>
      </c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11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>
        <v>2</v>
      </c>
      <c r="DF17" s="106"/>
      <c r="DG17" s="106"/>
      <c r="DH17" s="106"/>
      <c r="DI17" s="106"/>
      <c r="DJ17" s="106"/>
      <c r="DK17" s="106"/>
      <c r="DL17" s="106"/>
      <c r="DM17" s="106">
        <v>1</v>
      </c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>
        <f>2+3</f>
        <v>5</v>
      </c>
      <c r="GQ17" s="106"/>
      <c r="GR17" s="106"/>
      <c r="GS17" s="106"/>
      <c r="GT17" s="106"/>
      <c r="GU17" s="106"/>
      <c r="GV17" s="106"/>
      <c r="GW17" s="106">
        <v>3</v>
      </c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>
        <f>3+1</f>
        <v>4</v>
      </c>
      <c r="IW17" s="106"/>
      <c r="IX17" s="106"/>
      <c r="IY17" s="106"/>
      <c r="IZ17" s="106"/>
      <c r="JA17" s="106"/>
      <c r="JB17" s="106"/>
      <c r="JC17" s="106"/>
      <c r="JD17" s="106"/>
      <c r="JE17" s="106">
        <f>3+1</f>
        <v>4</v>
      </c>
      <c r="JF17" s="106"/>
      <c r="JG17" s="106"/>
      <c r="JH17" s="106"/>
      <c r="JI17" s="106"/>
      <c r="JJ17" s="106"/>
      <c r="JK17" s="111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11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>
        <f>3+2</f>
        <v>5</v>
      </c>
      <c r="LJ17" s="106"/>
      <c r="LK17" s="106"/>
      <c r="LL17" s="106"/>
      <c r="LM17" s="106"/>
      <c r="LN17" s="106"/>
      <c r="LO17" s="106">
        <v>1</v>
      </c>
      <c r="LP17" s="106"/>
      <c r="LQ17" s="106"/>
      <c r="LR17" s="106"/>
      <c r="LS17" s="106"/>
      <c r="LT17" s="106"/>
      <c r="LU17" s="106"/>
      <c r="LV17" s="106"/>
      <c r="LW17" s="106"/>
      <c r="LX17" s="106"/>
      <c r="LY17" s="106">
        <v>2</v>
      </c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 t="s">
        <v>307</v>
      </c>
      <c r="NB17" s="106"/>
      <c r="NC17" s="106"/>
      <c r="ND17" s="106"/>
      <c r="NE17" s="106"/>
      <c r="NF17" s="106"/>
      <c r="NG17" s="106"/>
      <c r="NH17" s="106"/>
      <c r="NI17" s="106" t="s">
        <v>307</v>
      </c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</row>
    <row r="18" spans="1:522" s="27" customFormat="1" ht="18" customHeight="1" x14ac:dyDescent="0.25">
      <c r="A18" s="12"/>
      <c r="B18" s="11"/>
      <c r="C18" s="1"/>
      <c r="D18" s="4" t="s">
        <v>554</v>
      </c>
      <c r="E18" s="1">
        <v>13045</v>
      </c>
      <c r="F18" s="1"/>
      <c r="G18"/>
      <c r="H18"/>
      <c r="I18" s="1">
        <f>SUM(K18:TB18)</f>
        <v>2</v>
      </c>
      <c r="J18" s="12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11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06"/>
      <c r="IY18" s="106"/>
      <c r="IZ18" s="106"/>
      <c r="JA18" s="106"/>
      <c r="JB18" s="106"/>
      <c r="JC18" s="106"/>
      <c r="JD18" s="106"/>
      <c r="JE18" s="106"/>
      <c r="JF18" s="106"/>
      <c r="JG18" s="106"/>
      <c r="JH18" s="106"/>
      <c r="JI18" s="106"/>
      <c r="JJ18" s="106"/>
      <c r="JK18" s="111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106"/>
      <c r="KD18" s="106"/>
      <c r="KE18" s="106"/>
      <c r="KF18" s="106"/>
      <c r="KG18" s="106"/>
      <c r="KH18" s="106"/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11"/>
      <c r="KU18" s="106"/>
      <c r="KV18" s="106"/>
      <c r="KW18" s="106"/>
      <c r="KX18" s="106"/>
      <c r="KY18" s="106"/>
      <c r="KZ18" s="106"/>
      <c r="LA18" s="106"/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06"/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06"/>
      <c r="LY18" s="106" t="s">
        <v>307</v>
      </c>
      <c r="LZ18" s="106">
        <v>2</v>
      </c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/>
      <c r="OU18" s="106"/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/>
      <c r="RL18" s="106"/>
      <c r="RM18" s="106"/>
      <c r="RN18" s="106"/>
      <c r="RO18" s="106"/>
      <c r="RP18" s="106"/>
      <c r="RQ18" s="106"/>
      <c r="RR18" s="106"/>
      <c r="RS18" s="106"/>
      <c r="RT18" s="106"/>
      <c r="RU18" s="106"/>
      <c r="RV18" s="106"/>
      <c r="RW18" s="106"/>
      <c r="RX18" s="106"/>
      <c r="RY18" s="106"/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06"/>
    </row>
    <row r="19" spans="1:522" s="27" customFormat="1" ht="18" customHeight="1" x14ac:dyDescent="0.25">
      <c r="A19" s="12">
        <v>6</v>
      </c>
      <c r="B19" s="11" t="s">
        <v>516</v>
      </c>
      <c r="C19" s="1">
        <v>9880</v>
      </c>
      <c r="D19" s="4" t="s">
        <v>310</v>
      </c>
      <c r="E19" s="1">
        <v>12772</v>
      </c>
      <c r="F19" s="1">
        <v>2017</v>
      </c>
      <c r="G19" s="4" t="s">
        <v>280</v>
      </c>
      <c r="H19"/>
      <c r="I19" s="1">
        <f t="shared" ref="I19" si="1">SUM(K19:TB19)</f>
        <v>28.5</v>
      </c>
      <c r="J19" s="12">
        <f>Tabuľka110[[#This Row],[Stĺpec8]]</f>
        <v>28.5</v>
      </c>
      <c r="K19" s="106"/>
      <c r="L19" s="106"/>
      <c r="M19" s="106"/>
      <c r="N19" s="106"/>
      <c r="O19" s="106"/>
      <c r="P19" s="106"/>
      <c r="Q19" s="106">
        <f>2+1</f>
        <v>3</v>
      </c>
      <c r="R19" s="106"/>
      <c r="S19" s="106"/>
      <c r="T19" s="106"/>
      <c r="U19" s="106"/>
      <c r="V19" s="106"/>
      <c r="W19" s="106"/>
      <c r="X19" s="106"/>
      <c r="Y19" s="106"/>
      <c r="Z19" s="106"/>
      <c r="AA19" s="106">
        <f>3+2</f>
        <v>5</v>
      </c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>
        <v>3</v>
      </c>
      <c r="AW19" s="106"/>
      <c r="AX19" s="106"/>
      <c r="AY19" s="111"/>
      <c r="AZ19" s="106"/>
      <c r="BA19" s="106">
        <v>2</v>
      </c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>
        <f>3+1</f>
        <v>4</v>
      </c>
      <c r="EH19" s="106"/>
      <c r="EI19" s="106"/>
      <c r="EJ19" s="106"/>
      <c r="EK19" s="106"/>
      <c r="EL19" s="106"/>
      <c r="EM19" s="106">
        <v>3</v>
      </c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>
        <v>3</v>
      </c>
      <c r="HG19" s="106">
        <v>1</v>
      </c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06"/>
      <c r="IY19" s="106"/>
      <c r="IZ19" s="106"/>
      <c r="JA19" s="106"/>
      <c r="JB19" s="106"/>
      <c r="JC19" s="106"/>
      <c r="JD19" s="106"/>
      <c r="JE19" s="106"/>
      <c r="JF19" s="106"/>
      <c r="JG19" s="106"/>
      <c r="JH19" s="106"/>
      <c r="JI19" s="106"/>
      <c r="JJ19" s="106"/>
      <c r="JK19" s="111"/>
      <c r="JL19" s="106"/>
      <c r="JM19" s="106"/>
      <c r="JN19" s="106"/>
      <c r="JO19" s="106"/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06"/>
      <c r="KB19" s="106"/>
      <c r="KC19" s="106"/>
      <c r="KD19" s="106"/>
      <c r="KE19" s="106"/>
      <c r="KF19" s="106"/>
      <c r="KG19" s="106"/>
      <c r="KH19" s="106"/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11"/>
      <c r="KU19" s="106"/>
      <c r="KV19" s="106"/>
      <c r="KW19" s="106"/>
      <c r="KX19" s="106"/>
      <c r="KY19" s="106"/>
      <c r="KZ19" s="106">
        <f>1*1.5</f>
        <v>1.5</v>
      </c>
      <c r="LA19" s="106"/>
      <c r="LB19" s="106"/>
      <c r="LC19" s="106"/>
      <c r="LD19" s="106"/>
      <c r="LE19" s="106"/>
      <c r="LF19" s="106"/>
      <c r="LG19" s="106"/>
      <c r="LH19" s="106"/>
      <c r="LI19" s="106"/>
      <c r="LJ19" s="106">
        <f>2*1.5</f>
        <v>3</v>
      </c>
      <c r="LK19" s="106"/>
      <c r="LL19" s="106"/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/>
      <c r="QT19" s="106"/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/>
      <c r="RH19" s="106"/>
      <c r="RI19" s="106"/>
      <c r="RJ19" s="106"/>
      <c r="RK19" s="106"/>
      <c r="RL19" s="106"/>
      <c r="RM19" s="106"/>
      <c r="RN19" s="106"/>
      <c r="RO19" s="106"/>
      <c r="RP19" s="106"/>
      <c r="RQ19" s="106"/>
      <c r="RR19" s="106"/>
      <c r="RS19" s="106"/>
      <c r="RT19" s="106"/>
      <c r="RU19" s="106"/>
      <c r="RV19" s="106"/>
      <c r="RW19" s="106"/>
      <c r="RX19" s="106"/>
      <c r="RY19" s="106"/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06"/>
    </row>
    <row r="20" spans="1:522" s="27" customFormat="1" ht="18" customHeight="1" x14ac:dyDescent="0.25">
      <c r="A20" s="12">
        <v>7</v>
      </c>
      <c r="B20" s="11" t="s">
        <v>152</v>
      </c>
      <c r="C20" s="1">
        <v>9004</v>
      </c>
      <c r="D20" s="4" t="s">
        <v>222</v>
      </c>
      <c r="E20" s="1">
        <v>12415</v>
      </c>
      <c r="F20" s="1">
        <v>2010</v>
      </c>
      <c r="G20" t="s">
        <v>52</v>
      </c>
      <c r="H20"/>
      <c r="I20" s="1">
        <f t="shared" ref="I20:I28" si="2">SUM(K20:TB20)</f>
        <v>11.5</v>
      </c>
      <c r="J20" s="12">
        <f>SUM(I20:I22)</f>
        <v>24.5</v>
      </c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11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>
        <v>3</v>
      </c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06"/>
      <c r="IY20" s="106"/>
      <c r="IZ20" s="106"/>
      <c r="JA20" s="106"/>
      <c r="JB20" s="106"/>
      <c r="JC20" s="106"/>
      <c r="JD20" s="106"/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06"/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11"/>
      <c r="KN20" s="106"/>
      <c r="KO20" s="106"/>
      <c r="KP20" s="106"/>
      <c r="KQ20" s="106"/>
      <c r="KR20" s="106"/>
      <c r="KS20" s="106"/>
      <c r="KT20" s="106"/>
      <c r="KU20" s="106"/>
      <c r="KV20" s="106"/>
      <c r="KW20" s="106"/>
      <c r="KX20" s="106"/>
      <c r="KY20" s="106"/>
      <c r="KZ20" s="106"/>
      <c r="LA20" s="106"/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06"/>
      <c r="LM20" s="106"/>
      <c r="LN20" s="106"/>
      <c r="LO20" s="106">
        <f>3+1</f>
        <v>4</v>
      </c>
      <c r="LP20" s="106">
        <f>2+1</f>
        <v>3</v>
      </c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>
        <f>1*1.5</f>
        <v>1.5</v>
      </c>
      <c r="NB20" s="106"/>
      <c r="NC20" s="106"/>
      <c r="ND20" s="106"/>
      <c r="NE20" s="106"/>
      <c r="NF20" s="106"/>
      <c r="NG20" s="106"/>
      <c r="NH20" s="106"/>
      <c r="NI20" s="106" t="s">
        <v>307</v>
      </c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06"/>
      <c r="NV20" s="106"/>
      <c r="NW20" s="106"/>
      <c r="NX20" s="106"/>
      <c r="NY20" s="106"/>
      <c r="NZ20" s="106"/>
      <c r="OA20" s="106"/>
      <c r="OB20" s="106"/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06"/>
      <c r="OP20" s="106"/>
      <c r="OQ20" s="106"/>
      <c r="OR20" s="106"/>
      <c r="OS20" s="106"/>
      <c r="OT20" s="106"/>
      <c r="OU20" s="106"/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06"/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06"/>
      <c r="PS20" s="106"/>
      <c r="PT20" s="106"/>
      <c r="PU20" s="106"/>
      <c r="PV20" s="106"/>
      <c r="PW20" s="106"/>
      <c r="PX20" s="106"/>
      <c r="PY20" s="106"/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06"/>
      <c r="QM20" s="106"/>
      <c r="QN20" s="106"/>
      <c r="QO20" s="106"/>
      <c r="QP20" s="106"/>
      <c r="QQ20" s="106"/>
      <c r="QR20" s="106"/>
      <c r="QS20" s="106"/>
      <c r="QT20" s="106"/>
      <c r="QU20" s="106"/>
      <c r="QV20" s="106"/>
      <c r="QW20" s="106"/>
      <c r="QX20" s="106"/>
      <c r="QY20" s="106"/>
      <c r="QZ20" s="106"/>
      <c r="RA20" s="106"/>
      <c r="RB20" s="106"/>
      <c r="RC20" s="106"/>
      <c r="RD20" s="106"/>
      <c r="RE20" s="106"/>
      <c r="RF20" s="106"/>
      <c r="RG20" s="106"/>
      <c r="RH20" s="106"/>
      <c r="RI20" s="106"/>
      <c r="RJ20" s="106"/>
      <c r="RK20" s="106"/>
      <c r="RL20" s="106"/>
      <c r="RM20" s="106"/>
      <c r="RN20" s="106"/>
      <c r="RO20" s="106"/>
      <c r="RP20" s="106"/>
      <c r="RQ20" s="106"/>
      <c r="RR20" s="106"/>
      <c r="RS20" s="106"/>
      <c r="RT20" s="106"/>
      <c r="RU20" s="106"/>
      <c r="RV20" s="106"/>
      <c r="RW20" s="106"/>
      <c r="RX20" s="106"/>
      <c r="RY20" s="106"/>
      <c r="RZ20" s="106"/>
      <c r="SA20" s="106"/>
      <c r="SB20" s="106"/>
      <c r="SC20" s="106"/>
      <c r="SD20" s="106"/>
      <c r="SE20" s="106"/>
      <c r="SF20" s="106"/>
      <c r="SG20" s="106"/>
      <c r="SH20" s="106"/>
      <c r="SI20" s="106"/>
      <c r="SJ20" s="106"/>
      <c r="SK20" s="106"/>
      <c r="SL20" s="106"/>
      <c r="SM20" s="106"/>
      <c r="SN20" s="106"/>
      <c r="SO20" s="106"/>
      <c r="SP20" s="106"/>
      <c r="SQ20" s="106"/>
      <c r="SR20" s="106"/>
      <c r="SS20" s="106"/>
      <c r="ST20" s="106"/>
      <c r="SU20" s="106"/>
      <c r="SV20" s="106"/>
      <c r="SW20" s="106"/>
      <c r="SX20" s="106"/>
      <c r="SY20" s="106"/>
      <c r="SZ20" s="106"/>
      <c r="TA20" s="106"/>
      <c r="TB20" s="106"/>
    </row>
    <row r="21" spans="1:522" s="27" customFormat="1" ht="18" customHeight="1" x14ac:dyDescent="0.25">
      <c r="A21" s="12"/>
      <c r="B21" s="11"/>
      <c r="C21" s="1"/>
      <c r="D21" s="4" t="s">
        <v>153</v>
      </c>
      <c r="E21" s="1">
        <v>11608</v>
      </c>
      <c r="F21" s="1">
        <v>2012</v>
      </c>
      <c r="G21"/>
      <c r="H21"/>
      <c r="I21" s="1">
        <f t="shared" si="2"/>
        <v>6</v>
      </c>
      <c r="J21" s="12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11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 t="s">
        <v>307</v>
      </c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06"/>
      <c r="IY21" s="106"/>
      <c r="IZ21" s="106"/>
      <c r="JA21" s="106"/>
      <c r="JB21" s="106"/>
      <c r="JC21" s="106"/>
      <c r="JD21" s="106"/>
      <c r="JE21" s="106"/>
      <c r="JF21" s="106"/>
      <c r="JG21" s="106"/>
      <c r="JH21" s="106"/>
      <c r="JI21" s="106"/>
      <c r="JJ21" s="106"/>
      <c r="JK21" s="111"/>
      <c r="JL21" s="106"/>
      <c r="JM21" s="106"/>
      <c r="JN21" s="106"/>
      <c r="JO21" s="106"/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06"/>
      <c r="KB21" s="106"/>
      <c r="KC21" s="106"/>
      <c r="KD21" s="106"/>
      <c r="KE21" s="106"/>
      <c r="KF21" s="106"/>
      <c r="KG21" s="106"/>
      <c r="KH21" s="106"/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11"/>
      <c r="KU21" s="106"/>
      <c r="KV21" s="106"/>
      <c r="KW21" s="106"/>
      <c r="KX21" s="106"/>
      <c r="KY21" s="106"/>
      <c r="KZ21" s="106"/>
      <c r="LA21" s="106"/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06"/>
      <c r="LM21" s="106"/>
      <c r="LN21" s="106"/>
      <c r="LO21" s="106" t="s">
        <v>307</v>
      </c>
      <c r="LP21" s="106">
        <f>3+3</f>
        <v>6</v>
      </c>
      <c r="LQ21" s="106"/>
      <c r="LR21" s="106"/>
      <c r="LS21" s="106"/>
      <c r="LT21" s="106"/>
      <c r="LU21" s="106"/>
      <c r="LV21" s="106"/>
      <c r="LW21" s="106"/>
      <c r="LX21" s="106"/>
      <c r="LY21" s="106"/>
      <c r="LZ21" s="106"/>
      <c r="MA21" s="106"/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06"/>
      <c r="MY21" s="106"/>
      <c r="MZ21" s="106"/>
      <c r="NA21" s="106" t="s">
        <v>307</v>
      </c>
      <c r="NB21" s="106"/>
      <c r="NC21" s="106"/>
      <c r="ND21" s="106"/>
      <c r="NE21" s="106"/>
      <c r="NF21" s="106"/>
      <c r="NG21" s="106"/>
      <c r="NH21" s="106"/>
      <c r="NI21" s="106" t="s">
        <v>307</v>
      </c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06"/>
      <c r="NV21" s="106"/>
      <c r="NW21" s="106"/>
      <c r="NX21" s="106"/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06"/>
      <c r="PS21" s="106"/>
      <c r="PT21" s="106"/>
      <c r="PU21" s="106"/>
      <c r="PV21" s="106"/>
      <c r="PW21" s="106"/>
      <c r="PX21" s="106"/>
      <c r="PY21" s="106"/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/>
      <c r="RH21" s="106"/>
      <c r="RI21" s="106"/>
      <c r="RJ21" s="106"/>
      <c r="RK21" s="106"/>
      <c r="RL21" s="106"/>
      <c r="RM21" s="106"/>
      <c r="RN21" s="106"/>
      <c r="RO21" s="106"/>
      <c r="RP21" s="106"/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06"/>
    </row>
    <row r="22" spans="1:522" s="27" customFormat="1" ht="18" customHeight="1" x14ac:dyDescent="0.25">
      <c r="A22" s="12"/>
      <c r="B22" s="11"/>
      <c r="C22" s="1"/>
      <c r="D22" s="4" t="s">
        <v>373</v>
      </c>
      <c r="E22" s="1">
        <v>12628</v>
      </c>
      <c r="F22" s="1">
        <v>2020</v>
      </c>
      <c r="G22"/>
      <c r="H22"/>
      <c r="I22" s="1">
        <f t="shared" si="2"/>
        <v>7</v>
      </c>
      <c r="J22" s="12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11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>
        <f>3+3</f>
        <v>6</v>
      </c>
      <c r="DD22" s="106"/>
      <c r="DE22" s="106">
        <v>1</v>
      </c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  <c r="II22" s="106"/>
      <c r="IJ22" s="106"/>
      <c r="IK22" s="106"/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06"/>
      <c r="IY22" s="106"/>
      <c r="IZ22" s="106"/>
      <c r="JA22" s="106"/>
      <c r="JB22" s="106"/>
      <c r="JC22" s="106"/>
      <c r="JD22" s="106"/>
      <c r="JE22" s="106"/>
      <c r="JF22" s="106"/>
      <c r="JG22" s="106"/>
      <c r="JH22" s="106"/>
      <c r="JI22" s="106"/>
      <c r="JJ22" s="106"/>
      <c r="JK22" s="111"/>
      <c r="JL22" s="106"/>
      <c r="JM22" s="106"/>
      <c r="JN22" s="106"/>
      <c r="JO22" s="106"/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06"/>
      <c r="KB22" s="106"/>
      <c r="KC22" s="106"/>
      <c r="KD22" s="106"/>
      <c r="KE22" s="106"/>
      <c r="KF22" s="106"/>
      <c r="KG22" s="106"/>
      <c r="KH22" s="106"/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11"/>
      <c r="KU22" s="106"/>
      <c r="KV22" s="106"/>
      <c r="KW22" s="106"/>
      <c r="KX22" s="106"/>
      <c r="KY22" s="106"/>
      <c r="KZ22" s="106"/>
      <c r="LA22" s="106"/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06"/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06"/>
      <c r="MS22" s="106"/>
      <c r="MT22" s="106"/>
      <c r="MU22" s="106"/>
      <c r="MV22" s="106"/>
      <c r="MW22" s="106"/>
      <c r="MX22" s="106"/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06"/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/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/>
      <c r="RK22" s="106"/>
      <c r="RL22" s="106"/>
      <c r="RM22" s="106"/>
      <c r="RN22" s="106"/>
      <c r="RO22" s="106"/>
      <c r="RP22" s="106"/>
      <c r="RQ22" s="106"/>
      <c r="RR22" s="106"/>
      <c r="RS22" s="106"/>
      <c r="RT22" s="106"/>
      <c r="RU22" s="106"/>
      <c r="RV22" s="106"/>
      <c r="RW22" s="106"/>
      <c r="RX22" s="106"/>
      <c r="RY22" s="106"/>
      <c r="RZ22" s="106"/>
      <c r="SA22" s="106"/>
      <c r="SB22" s="106"/>
      <c r="SC22" s="106"/>
      <c r="SD22" s="106"/>
      <c r="SE22" s="106"/>
      <c r="SF22" s="106"/>
      <c r="SG22" s="106"/>
      <c r="SH22" s="106"/>
      <c r="SI22" s="106"/>
      <c r="SJ22" s="106"/>
      <c r="SK22" s="106"/>
      <c r="SL22" s="106"/>
      <c r="SM22" s="106"/>
      <c r="SN22" s="106"/>
      <c r="SO22" s="106"/>
      <c r="SP22" s="106"/>
      <c r="SQ22" s="106"/>
      <c r="SR22" s="106"/>
      <c r="SS22" s="106"/>
      <c r="ST22" s="106"/>
      <c r="SU22" s="106"/>
      <c r="SV22" s="106"/>
      <c r="SW22" s="106"/>
      <c r="SX22" s="106"/>
      <c r="SY22" s="106"/>
      <c r="SZ22" s="106"/>
      <c r="TA22" s="106"/>
      <c r="TB22" s="106"/>
    </row>
    <row r="23" spans="1:522" s="27" customFormat="1" ht="18" customHeight="1" x14ac:dyDescent="0.25">
      <c r="A23" s="12">
        <v>8</v>
      </c>
      <c r="B23" s="11" t="s">
        <v>405</v>
      </c>
      <c r="C23" s="1">
        <v>9793</v>
      </c>
      <c r="D23" s="4" t="s">
        <v>406</v>
      </c>
      <c r="E23" s="1">
        <v>11854</v>
      </c>
      <c r="F23" s="1"/>
      <c r="G23" t="s">
        <v>267</v>
      </c>
      <c r="H23"/>
      <c r="I23" s="1">
        <f>SUM(K23:TB23)</f>
        <v>13</v>
      </c>
      <c r="J23" s="12">
        <f>Tabuľka110[[#This Row],[Stĺpec8]]+I24</f>
        <v>22</v>
      </c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11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>
        <v>2</v>
      </c>
      <c r="EI23" s="106" t="s">
        <v>307</v>
      </c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 t="s">
        <v>307</v>
      </c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06"/>
      <c r="IY23" s="106"/>
      <c r="IZ23" s="106"/>
      <c r="JA23" s="106"/>
      <c r="JB23" s="106"/>
      <c r="JC23" s="106"/>
      <c r="JD23" s="106"/>
      <c r="JE23" s="106"/>
      <c r="JF23" s="106"/>
      <c r="JG23" s="106"/>
      <c r="JH23" s="106"/>
      <c r="JI23" s="106"/>
      <c r="JJ23" s="106"/>
      <c r="JK23" s="111"/>
      <c r="JL23" s="106"/>
      <c r="JM23" s="106"/>
      <c r="JN23" s="106"/>
      <c r="JO23" s="106"/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06"/>
      <c r="KB23" s="106"/>
      <c r="KC23" s="106"/>
      <c r="KD23" s="106"/>
      <c r="KE23" s="106"/>
      <c r="KF23" s="106"/>
      <c r="KG23" s="106"/>
      <c r="KH23" s="106"/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11"/>
      <c r="KU23" s="106"/>
      <c r="KV23" s="106"/>
      <c r="KW23" s="106"/>
      <c r="KX23" s="106"/>
      <c r="KY23" s="106" t="s">
        <v>307</v>
      </c>
      <c r="KZ23" s="106"/>
      <c r="LA23" s="106"/>
      <c r="LB23" s="106"/>
      <c r="LC23" s="106"/>
      <c r="LD23" s="106"/>
      <c r="LE23" s="106"/>
      <c r="LF23" s="106"/>
      <c r="LG23" s="106"/>
      <c r="LH23" s="106"/>
      <c r="LI23" s="111" t="s">
        <v>307</v>
      </c>
      <c r="LJ23" s="106"/>
      <c r="LK23" s="106"/>
      <c r="LL23" s="106"/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06" t="s">
        <v>307</v>
      </c>
      <c r="NB23" s="106"/>
      <c r="NC23" s="106"/>
      <c r="ND23" s="106"/>
      <c r="NE23" s="106"/>
      <c r="NF23" s="106"/>
      <c r="NG23" s="106"/>
      <c r="NH23" s="106"/>
      <c r="NI23" s="106" t="s">
        <v>307</v>
      </c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06"/>
      <c r="NV23" s="106"/>
      <c r="NW23" s="106"/>
      <c r="NX23" s="106"/>
      <c r="NY23" s="106"/>
      <c r="NZ23" s="106"/>
      <c r="OA23" s="106"/>
      <c r="OB23" s="106"/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>
        <v>1</v>
      </c>
      <c r="PH23" s="106">
        <v>3</v>
      </c>
      <c r="PI23" s="106"/>
      <c r="PJ23" s="106"/>
      <c r="PK23" s="106"/>
      <c r="PL23" s="106"/>
      <c r="PM23" s="106"/>
      <c r="PN23" s="106"/>
      <c r="PO23" s="106"/>
      <c r="PP23" s="106"/>
      <c r="PQ23" s="106"/>
      <c r="PR23" s="106"/>
      <c r="PS23" s="106">
        <v>3</v>
      </c>
      <c r="PT23" s="111" t="s">
        <v>307</v>
      </c>
      <c r="PU23" s="106"/>
      <c r="PV23" s="106"/>
      <c r="PW23" s="106"/>
      <c r="PX23" s="106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/>
      <c r="RF23" s="106"/>
      <c r="RG23" s="106"/>
      <c r="RH23" s="106"/>
      <c r="RI23" s="106"/>
      <c r="RJ23" s="106"/>
      <c r="RK23" s="106"/>
      <c r="RL23" s="106"/>
      <c r="RM23" s="106"/>
      <c r="RN23" s="106"/>
      <c r="RO23" s="106"/>
      <c r="RP23" s="106"/>
      <c r="RQ23" s="106"/>
      <c r="RR23" s="106"/>
      <c r="RS23" s="106"/>
      <c r="RT23" s="106"/>
      <c r="RU23" s="106"/>
      <c r="RV23" s="106"/>
      <c r="RW23" s="106"/>
      <c r="RX23" s="106"/>
      <c r="RY23" s="106"/>
      <c r="RZ23" s="106"/>
      <c r="SA23" s="106"/>
      <c r="SB23" s="106"/>
      <c r="SC23" s="106">
        <v>3</v>
      </c>
      <c r="SD23" s="106">
        <v>1</v>
      </c>
      <c r="SE23" s="106"/>
      <c r="SF23" s="106"/>
      <c r="SG23" s="106"/>
      <c r="SH23" s="106"/>
      <c r="SI23" s="106"/>
      <c r="SJ23" s="106"/>
      <c r="SK23" s="106"/>
      <c r="SL23" s="106"/>
      <c r="SM23" s="106"/>
      <c r="SN23" s="106"/>
      <c r="SO23" s="106"/>
      <c r="SP23" s="106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06"/>
    </row>
    <row r="24" spans="1:522" s="27" customFormat="1" ht="18" customHeight="1" x14ac:dyDescent="0.25">
      <c r="A24" s="12"/>
      <c r="B24" s="11"/>
      <c r="C24" s="1"/>
      <c r="D24" s="4" t="s">
        <v>449</v>
      </c>
      <c r="E24" s="1">
        <v>12749</v>
      </c>
      <c r="F24" s="1"/>
      <c r="G24"/>
      <c r="H24"/>
      <c r="I24" s="1">
        <f>SUM(K24:TB24)</f>
        <v>9</v>
      </c>
      <c r="J24" s="12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11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 t="s">
        <v>307</v>
      </c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06"/>
      <c r="IY24" s="106"/>
      <c r="IZ24" s="106"/>
      <c r="JA24" s="106"/>
      <c r="JB24" s="106"/>
      <c r="JC24" s="106"/>
      <c r="JD24" s="106"/>
      <c r="JE24" s="106"/>
      <c r="JF24" s="106"/>
      <c r="JG24" s="106"/>
      <c r="JH24" s="106"/>
      <c r="JI24" s="106"/>
      <c r="JJ24" s="106"/>
      <c r="JK24" s="111"/>
      <c r="JL24" s="106"/>
      <c r="JM24" s="106"/>
      <c r="JN24" s="106"/>
      <c r="JO24" s="106"/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06"/>
      <c r="KB24" s="106"/>
      <c r="KC24" s="106"/>
      <c r="KD24" s="106"/>
      <c r="KE24" s="106"/>
      <c r="KF24" s="106"/>
      <c r="KG24" s="106"/>
      <c r="KH24" s="106"/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11"/>
      <c r="KU24" s="106"/>
      <c r="KV24" s="106"/>
      <c r="KW24" s="106"/>
      <c r="KX24" s="106"/>
      <c r="KY24" s="106"/>
      <c r="KZ24" s="106"/>
      <c r="LA24" s="106"/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06"/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06"/>
      <c r="MS24" s="106"/>
      <c r="MT24" s="106"/>
      <c r="MU24" s="106"/>
      <c r="MV24" s="106"/>
      <c r="MW24" s="106"/>
      <c r="MX24" s="106"/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06"/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 t="s">
        <v>307</v>
      </c>
      <c r="PH24" s="106">
        <v>1</v>
      </c>
      <c r="PI24" s="106"/>
      <c r="PJ24" s="106"/>
      <c r="PK24" s="106"/>
      <c r="PL24" s="106"/>
      <c r="PM24" s="106"/>
      <c r="PN24" s="106"/>
      <c r="PO24" s="106"/>
      <c r="PP24" s="106"/>
      <c r="PQ24" s="106"/>
      <c r="PR24" s="106"/>
      <c r="PS24" s="106">
        <v>1</v>
      </c>
      <c r="PT24" s="106">
        <v>1</v>
      </c>
      <c r="PU24" s="106"/>
      <c r="PV24" s="106"/>
      <c r="PW24" s="106"/>
      <c r="PX24" s="106"/>
      <c r="PY24" s="106"/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/>
      <c r="RH24" s="106"/>
      <c r="RI24" s="106"/>
      <c r="RJ24" s="106"/>
      <c r="RK24" s="106"/>
      <c r="RL24" s="106"/>
      <c r="RM24" s="106"/>
      <c r="RN24" s="106"/>
      <c r="RO24" s="106"/>
      <c r="RP24" s="106"/>
      <c r="RQ24" s="106"/>
      <c r="RR24" s="106"/>
      <c r="RS24" s="106"/>
      <c r="RT24" s="106"/>
      <c r="RU24" s="106"/>
      <c r="RV24" s="106"/>
      <c r="RW24" s="106"/>
      <c r="RX24" s="106"/>
      <c r="RY24" s="106"/>
      <c r="RZ24" s="106"/>
      <c r="SA24" s="106"/>
      <c r="SB24" s="106"/>
      <c r="SC24" s="106">
        <v>3</v>
      </c>
      <c r="SD24" s="106">
        <v>3</v>
      </c>
      <c r="SE24" s="106"/>
      <c r="SF24" s="106"/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06"/>
    </row>
    <row r="25" spans="1:522" s="27" customFormat="1" ht="18" customHeight="1" x14ac:dyDescent="0.25">
      <c r="A25" s="12">
        <v>9</v>
      </c>
      <c r="B25" s="11" t="s">
        <v>532</v>
      </c>
      <c r="C25" s="1">
        <v>10169</v>
      </c>
      <c r="D25" s="4" t="s">
        <v>533</v>
      </c>
      <c r="E25" s="1">
        <v>7409</v>
      </c>
      <c r="F25" s="1"/>
      <c r="G25" s="4" t="s">
        <v>534</v>
      </c>
      <c r="H25"/>
      <c r="I25" s="1">
        <f>SUM(K25:TB25)</f>
        <v>21</v>
      </c>
      <c r="J25" s="12">
        <f>Tabuľka110[[#This Row],[Stĺpec8]]</f>
        <v>21</v>
      </c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11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/>
      <c r="II25" s="106"/>
      <c r="IJ25" s="106"/>
      <c r="IK25" s="106"/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06"/>
      <c r="IY25" s="106"/>
      <c r="IZ25" s="106"/>
      <c r="JA25" s="106"/>
      <c r="JB25" s="106"/>
      <c r="JC25" s="106"/>
      <c r="JD25" s="106"/>
      <c r="JE25" s="106"/>
      <c r="JF25" s="106"/>
      <c r="JG25" s="106"/>
      <c r="JH25" s="106"/>
      <c r="JI25" s="106"/>
      <c r="JJ25" s="106"/>
      <c r="JK25" s="111"/>
      <c r="JL25" s="106"/>
      <c r="JM25" s="106"/>
      <c r="JN25" s="106"/>
      <c r="JO25" s="106"/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06"/>
      <c r="KB25" s="106"/>
      <c r="KC25" s="106"/>
      <c r="KD25" s="106"/>
      <c r="KE25" s="106"/>
      <c r="KF25" s="106"/>
      <c r="KG25" s="106"/>
      <c r="KH25" s="106"/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11"/>
      <c r="KU25" s="106"/>
      <c r="KV25" s="106"/>
      <c r="KW25" s="106"/>
      <c r="KX25" s="106"/>
      <c r="KY25" s="106"/>
      <c r="KZ25" s="106"/>
      <c r="LA25" s="106"/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06"/>
      <c r="LM25" s="106"/>
      <c r="LN25" s="106"/>
      <c r="LO25" s="106"/>
      <c r="LP25" s="106"/>
      <c r="LQ25" s="106"/>
      <c r="LR25" s="106"/>
      <c r="LS25" s="106"/>
      <c r="LT25" s="106" t="s">
        <v>307</v>
      </c>
      <c r="LU25" s="106">
        <v>3</v>
      </c>
      <c r="LV25" s="106"/>
      <c r="LW25" s="106"/>
      <c r="LX25" s="106"/>
      <c r="LY25" s="106"/>
      <c r="LZ25" s="106"/>
      <c r="MA25" s="106"/>
      <c r="MB25" s="106"/>
      <c r="MC25" s="106"/>
      <c r="MD25" s="106"/>
      <c r="ME25" s="106"/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06"/>
      <c r="MS25" s="106"/>
      <c r="MT25" s="106"/>
      <c r="MU25" s="106"/>
      <c r="MV25" s="106"/>
      <c r="MW25" s="106"/>
      <c r="MX25" s="106"/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06"/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06"/>
      <c r="NV25" s="106"/>
      <c r="NW25" s="106"/>
      <c r="NX25" s="106"/>
      <c r="NY25" s="106"/>
      <c r="NZ25" s="106"/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>
        <v>2</v>
      </c>
      <c r="OS25" s="106">
        <f>3+2</f>
        <v>5</v>
      </c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06"/>
      <c r="PS25" s="106"/>
      <c r="PT25" s="106"/>
      <c r="PU25" s="106"/>
      <c r="PV25" s="106"/>
      <c r="PW25" s="106"/>
      <c r="PX25" s="106"/>
      <c r="PY25" s="106"/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/>
      <c r="RH25" s="106"/>
      <c r="RI25" s="106"/>
      <c r="RJ25" s="106"/>
      <c r="RK25" s="106"/>
      <c r="RL25" s="106"/>
      <c r="RM25" s="106"/>
      <c r="RN25" s="106"/>
      <c r="RO25" s="106"/>
      <c r="RP25" s="106"/>
      <c r="RQ25" s="106"/>
      <c r="RR25" s="106"/>
      <c r="RS25" s="106"/>
      <c r="RT25" s="106"/>
      <c r="RU25" s="106">
        <f>3+2</f>
        <v>5</v>
      </c>
      <c r="RV25" s="106">
        <f>3+3</f>
        <v>6</v>
      </c>
      <c r="RW25" s="106"/>
      <c r="RX25" s="106"/>
      <c r="RY25" s="106"/>
      <c r="RZ25" s="106"/>
      <c r="SA25" s="106"/>
      <c r="SB25" s="106"/>
      <c r="SC25" s="106"/>
      <c r="SD25" s="106"/>
      <c r="SE25" s="106"/>
      <c r="SF25" s="106"/>
      <c r="SG25" s="106"/>
      <c r="SH25" s="106"/>
      <c r="SI25" s="106"/>
      <c r="SJ25" s="106"/>
      <c r="SK25" s="106"/>
      <c r="SL25" s="106"/>
      <c r="SM25" s="106"/>
      <c r="SN25" s="106"/>
      <c r="SO25" s="106"/>
      <c r="SP25" s="106"/>
      <c r="SQ25" s="106"/>
      <c r="SR25" s="106"/>
      <c r="SS25" s="106"/>
      <c r="ST25" s="106"/>
      <c r="SU25" s="106"/>
      <c r="SV25" s="106"/>
      <c r="SW25" s="106"/>
      <c r="SX25" s="106"/>
      <c r="SY25" s="106"/>
      <c r="SZ25" s="106"/>
      <c r="TA25" s="106"/>
      <c r="TB25" s="106"/>
    </row>
    <row r="26" spans="1:522" s="27" customFormat="1" ht="18" customHeight="1" x14ac:dyDescent="0.25">
      <c r="A26" s="12">
        <v>10</v>
      </c>
      <c r="B26" s="11" t="s">
        <v>208</v>
      </c>
      <c r="C26" s="1">
        <v>9398</v>
      </c>
      <c r="D26" s="4" t="s">
        <v>213</v>
      </c>
      <c r="E26" s="1">
        <v>8754</v>
      </c>
      <c r="F26" s="1">
        <v>2007</v>
      </c>
      <c r="G26" t="s">
        <v>52</v>
      </c>
      <c r="H26"/>
      <c r="I26" s="1">
        <f t="shared" si="2"/>
        <v>15</v>
      </c>
      <c r="J26" s="12">
        <f>Tabuľka110[[#This Row],[Stĺpec8]]+I27</f>
        <v>19</v>
      </c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11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06"/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06"/>
      <c r="FE26" s="106"/>
      <c r="FF26" s="106"/>
      <c r="FG26" s="106"/>
      <c r="FH26" s="106"/>
      <c r="FI26" s="106"/>
      <c r="FJ26" s="106"/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06"/>
      <c r="FV26" s="106"/>
      <c r="FW26" s="106"/>
      <c r="FX26" s="106"/>
      <c r="FY26" s="106">
        <v>3</v>
      </c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11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11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>
        <f>3+2</f>
        <v>5</v>
      </c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 t="s">
        <v>307</v>
      </c>
      <c r="NB26" s="106">
        <f>2+1</f>
        <v>3</v>
      </c>
      <c r="NC26" s="106"/>
      <c r="ND26" s="106"/>
      <c r="NE26" s="106"/>
      <c r="NF26" s="106"/>
      <c r="NG26" s="106"/>
      <c r="NH26" s="106"/>
      <c r="NI26" s="106" t="s">
        <v>307</v>
      </c>
      <c r="NJ26" s="106">
        <f>2+2</f>
        <v>4</v>
      </c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</row>
    <row r="27" spans="1:522" s="27" customFormat="1" ht="18" customHeight="1" x14ac:dyDescent="0.25">
      <c r="A27" s="12"/>
      <c r="B27" s="11"/>
      <c r="C27" s="1"/>
      <c r="D27" s="4" t="s">
        <v>436</v>
      </c>
      <c r="E27" s="1">
        <v>12629</v>
      </c>
      <c r="F27" s="1"/>
      <c r="G27"/>
      <c r="H27"/>
      <c r="I27" s="1">
        <f t="shared" si="2"/>
        <v>4</v>
      </c>
      <c r="J27" s="12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11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06"/>
      <c r="FE27" s="106"/>
      <c r="FF27" s="106"/>
      <c r="FG27" s="106"/>
      <c r="FH27" s="106"/>
      <c r="FI27" s="106"/>
      <c r="FJ27" s="106"/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06"/>
      <c r="FV27" s="106"/>
      <c r="FW27" s="106"/>
      <c r="FX27" s="106"/>
      <c r="FY27" s="106">
        <v>2</v>
      </c>
      <c r="FZ27" s="106">
        <v>2</v>
      </c>
      <c r="GA27" s="106"/>
      <c r="GB27" s="106"/>
      <c r="GC27" s="106"/>
      <c r="GD27" s="106"/>
      <c r="GE27" s="106"/>
      <c r="GF27" s="106"/>
      <c r="GG27" s="106"/>
      <c r="GH27" s="106"/>
      <c r="GI27" s="106"/>
      <c r="GJ27" s="106"/>
      <c r="GK27" s="106"/>
      <c r="GL27" s="106"/>
      <c r="GM27" s="106"/>
      <c r="GN27" s="106"/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06"/>
      <c r="HB27" s="106"/>
      <c r="HC27" s="106"/>
      <c r="HD27" s="106"/>
      <c r="HE27" s="106"/>
      <c r="HF27" s="106"/>
      <c r="HG27" s="106"/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06"/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06"/>
      <c r="IE27" s="106"/>
      <c r="IF27" s="106"/>
      <c r="IG27" s="106"/>
      <c r="IH27" s="106"/>
      <c r="II27" s="106"/>
      <c r="IJ27" s="106"/>
      <c r="IK27" s="106"/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06"/>
      <c r="IY27" s="106"/>
      <c r="IZ27" s="106"/>
      <c r="JA27" s="106"/>
      <c r="JB27" s="106"/>
      <c r="JC27" s="106"/>
      <c r="JD27" s="106"/>
      <c r="JE27" s="106"/>
      <c r="JF27" s="106"/>
      <c r="JG27" s="106"/>
      <c r="JH27" s="106"/>
      <c r="JI27" s="106"/>
      <c r="JJ27" s="106"/>
      <c r="JK27" s="111"/>
      <c r="JL27" s="111"/>
      <c r="JM27" s="106"/>
      <c r="JN27" s="106"/>
      <c r="JO27" s="106"/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06"/>
      <c r="KB27" s="106"/>
      <c r="KC27" s="106"/>
      <c r="KD27" s="106"/>
      <c r="KE27" s="106"/>
      <c r="KF27" s="106"/>
      <c r="KG27" s="106"/>
      <c r="KH27" s="106"/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11"/>
      <c r="KU27" s="106"/>
      <c r="KV27" s="106"/>
      <c r="KW27" s="106"/>
      <c r="KX27" s="106"/>
      <c r="KY27" s="106"/>
      <c r="KZ27" s="106"/>
      <c r="LA27" s="106"/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06"/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06"/>
      <c r="LY27" s="106"/>
      <c r="LZ27" s="106"/>
      <c r="MA27" s="106"/>
      <c r="MB27" s="106"/>
      <c r="MC27" s="106"/>
      <c r="MD27" s="106"/>
      <c r="ME27" s="106"/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06"/>
      <c r="MS27" s="106"/>
      <c r="MT27" s="106"/>
      <c r="MU27" s="106"/>
      <c r="MV27" s="106"/>
      <c r="MW27" s="106"/>
      <c r="MX27" s="106"/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06"/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06"/>
      <c r="NV27" s="106"/>
      <c r="NW27" s="106"/>
      <c r="NX27" s="106"/>
      <c r="NY27" s="106"/>
      <c r="NZ27" s="106"/>
      <c r="OA27" s="106"/>
      <c r="OB27" s="106"/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06"/>
      <c r="OP27" s="106"/>
      <c r="OQ27" s="106"/>
      <c r="OR27" s="106"/>
      <c r="OS27" s="106"/>
      <c r="OT27" s="106"/>
      <c r="OU27" s="106"/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06"/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06"/>
      <c r="PS27" s="106"/>
      <c r="PT27" s="106"/>
      <c r="PU27" s="106"/>
      <c r="PV27" s="106"/>
      <c r="PW27" s="106"/>
      <c r="PX27" s="106"/>
      <c r="PY27" s="106"/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06"/>
      <c r="QM27" s="106"/>
      <c r="QN27" s="106"/>
      <c r="QO27" s="106"/>
      <c r="QP27" s="106"/>
      <c r="QQ27" s="106"/>
      <c r="QR27" s="106"/>
      <c r="QS27" s="106"/>
      <c r="QT27" s="106"/>
      <c r="QU27" s="106"/>
      <c r="QV27" s="106"/>
      <c r="QW27" s="106"/>
      <c r="QX27" s="106"/>
      <c r="QY27" s="106"/>
      <c r="QZ27" s="106"/>
      <c r="RA27" s="106"/>
      <c r="RB27" s="106"/>
      <c r="RC27" s="106"/>
      <c r="RD27" s="106"/>
      <c r="RE27" s="106"/>
      <c r="RF27" s="106"/>
      <c r="RG27" s="106"/>
      <c r="RH27" s="106"/>
      <c r="RI27" s="106"/>
      <c r="RJ27" s="106"/>
      <c r="RK27" s="106"/>
      <c r="RL27" s="106"/>
      <c r="RM27" s="106"/>
      <c r="RN27" s="106"/>
      <c r="RO27" s="106"/>
      <c r="RP27" s="106"/>
      <c r="RQ27" s="106"/>
      <c r="RR27" s="106"/>
      <c r="RS27" s="106"/>
      <c r="RT27" s="106"/>
      <c r="RU27" s="106"/>
      <c r="RV27" s="106"/>
      <c r="RW27" s="106"/>
      <c r="RX27" s="106"/>
      <c r="RY27" s="106"/>
      <c r="RZ27" s="106"/>
      <c r="SA27" s="106"/>
      <c r="SB27" s="106"/>
      <c r="SC27" s="106"/>
      <c r="SD27" s="106"/>
      <c r="SE27" s="106"/>
      <c r="SF27" s="106"/>
      <c r="SG27" s="106"/>
      <c r="SH27" s="106"/>
      <c r="SI27" s="106"/>
      <c r="SJ27" s="106"/>
      <c r="SK27" s="106"/>
      <c r="SL27" s="106"/>
      <c r="SM27" s="106"/>
      <c r="SN27" s="106"/>
      <c r="SO27" s="106"/>
      <c r="SP27" s="106"/>
      <c r="SQ27" s="106"/>
      <c r="SR27" s="106"/>
      <c r="SS27" s="106"/>
      <c r="ST27" s="106"/>
      <c r="SU27" s="106"/>
      <c r="SV27" s="106"/>
      <c r="SW27" s="106"/>
      <c r="SX27" s="106"/>
      <c r="SY27" s="106"/>
      <c r="SZ27" s="106"/>
      <c r="TA27" s="106"/>
      <c r="TB27" s="106"/>
    </row>
    <row r="28" spans="1:522" s="27" customFormat="1" ht="18" customHeight="1" x14ac:dyDescent="0.25">
      <c r="A28" s="12">
        <v>11</v>
      </c>
      <c r="B28" s="11" t="s">
        <v>245</v>
      </c>
      <c r="C28" s="1">
        <v>9607</v>
      </c>
      <c r="D28" s="4" t="s">
        <v>246</v>
      </c>
      <c r="E28" s="1">
        <v>10406</v>
      </c>
      <c r="F28" s="1">
        <v>2007</v>
      </c>
      <c r="G28" s="4" t="s">
        <v>210</v>
      </c>
      <c r="H28"/>
      <c r="I28" s="1">
        <f t="shared" si="2"/>
        <v>17</v>
      </c>
      <c r="J28" s="12">
        <f>Tabuľka110[[#This Row],[Stĺpec8]]</f>
        <v>17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11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06"/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06"/>
      <c r="IE28" s="106"/>
      <c r="IF28" s="106"/>
      <c r="IG28" s="106"/>
      <c r="IH28" s="106"/>
      <c r="II28" s="106"/>
      <c r="IJ28" s="106"/>
      <c r="IK28" s="106"/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 t="s">
        <v>307</v>
      </c>
      <c r="IW28" s="106"/>
      <c r="IX28" s="106"/>
      <c r="IY28" s="106"/>
      <c r="IZ28" s="106"/>
      <c r="JA28" s="106"/>
      <c r="JB28" s="106"/>
      <c r="JC28" s="106"/>
      <c r="JD28" s="106"/>
      <c r="JE28" s="106" t="s">
        <v>307</v>
      </c>
      <c r="JF28" s="106"/>
      <c r="JG28" s="106"/>
      <c r="JH28" s="106"/>
      <c r="JI28" s="106"/>
      <c r="JJ28" s="106"/>
      <c r="JK28" s="111"/>
      <c r="JL28" s="106"/>
      <c r="JM28" s="106"/>
      <c r="JN28" s="106"/>
      <c r="JO28" s="106"/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06"/>
      <c r="KB28" s="106"/>
      <c r="KC28" s="106"/>
      <c r="KD28" s="106"/>
      <c r="KE28" s="106"/>
      <c r="KF28" s="106"/>
      <c r="KG28" s="106"/>
      <c r="KH28" s="106"/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11"/>
      <c r="KU28" s="106"/>
      <c r="KV28" s="106"/>
      <c r="KW28" s="106"/>
      <c r="KX28" s="106"/>
      <c r="KY28" s="106">
        <v>3</v>
      </c>
      <c r="KZ28" s="106"/>
      <c r="LA28" s="106"/>
      <c r="LB28" s="106"/>
      <c r="LC28" s="106"/>
      <c r="LD28" s="106"/>
      <c r="LE28" s="106"/>
      <c r="LF28" s="106"/>
      <c r="LG28" s="106"/>
      <c r="LH28" s="106"/>
      <c r="LI28" s="111" t="s">
        <v>307</v>
      </c>
      <c r="LJ28" s="106"/>
      <c r="LK28" s="106"/>
      <c r="LL28" s="106"/>
      <c r="LM28" s="106"/>
      <c r="LN28" s="106"/>
      <c r="LO28" s="106">
        <v>2</v>
      </c>
      <c r="LP28" s="106">
        <v>1</v>
      </c>
      <c r="LQ28" s="106"/>
      <c r="LR28" s="106"/>
      <c r="LS28" s="106"/>
      <c r="LT28" s="106"/>
      <c r="LU28" s="106"/>
      <c r="LV28" s="106"/>
      <c r="LW28" s="106"/>
      <c r="LX28" s="106"/>
      <c r="LY28" s="106" t="s">
        <v>307</v>
      </c>
      <c r="LZ28" s="106"/>
      <c r="MA28" s="106">
        <v>3</v>
      </c>
      <c r="MB28" s="106"/>
      <c r="MC28" s="106"/>
      <c r="MD28" s="106"/>
      <c r="ME28" s="106"/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06"/>
      <c r="MS28" s="106"/>
      <c r="MT28" s="106"/>
      <c r="MU28" s="106"/>
      <c r="MV28" s="106"/>
      <c r="MW28" s="106"/>
      <c r="MX28" s="106"/>
      <c r="MY28" s="106"/>
      <c r="MZ28" s="106"/>
      <c r="NA28" s="106" t="s">
        <v>307</v>
      </c>
      <c r="NB28" s="106" t="s">
        <v>307</v>
      </c>
      <c r="NC28" s="106"/>
      <c r="ND28" s="106"/>
      <c r="NE28" s="106"/>
      <c r="NF28" s="106"/>
      <c r="NG28" s="106"/>
      <c r="NH28" s="106"/>
      <c r="NI28" s="106" t="s">
        <v>307</v>
      </c>
      <c r="NJ28" s="106" t="s">
        <v>307</v>
      </c>
      <c r="NK28" s="106"/>
      <c r="NL28" s="106"/>
      <c r="NM28" s="106"/>
      <c r="NN28" s="106"/>
      <c r="NO28" s="106">
        <v>3</v>
      </c>
      <c r="NP28" s="106"/>
      <c r="NQ28" s="106"/>
      <c r="NR28" s="106">
        <v>3</v>
      </c>
      <c r="NS28" s="106"/>
      <c r="NT28" s="106"/>
      <c r="NU28" s="106">
        <v>0</v>
      </c>
      <c r="NV28" s="106"/>
      <c r="NW28" s="106"/>
      <c r="NX28" s="106">
        <v>2</v>
      </c>
      <c r="NY28" s="106"/>
      <c r="NZ28" s="106"/>
      <c r="OA28" s="106"/>
      <c r="OB28" s="106"/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06"/>
      <c r="OP28" s="106"/>
      <c r="OQ28" s="106"/>
      <c r="OR28" s="106"/>
      <c r="OS28" s="106"/>
      <c r="OT28" s="106"/>
      <c r="OU28" s="106"/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06"/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06"/>
      <c r="PS28" s="106"/>
      <c r="PT28" s="106"/>
      <c r="PU28" s="106"/>
      <c r="PV28" s="106"/>
      <c r="PW28" s="106"/>
      <c r="PX28" s="106"/>
      <c r="PY28" s="106"/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06"/>
      <c r="QM28" s="106"/>
      <c r="QN28" s="106"/>
      <c r="QO28" s="106"/>
      <c r="QP28" s="106"/>
      <c r="QQ28" s="106"/>
      <c r="QR28" s="106"/>
      <c r="QS28" s="106"/>
      <c r="QT28" s="106"/>
      <c r="QU28" s="106"/>
      <c r="QV28" s="106"/>
      <c r="QW28" s="106"/>
      <c r="QX28" s="106"/>
      <c r="QY28" s="106"/>
      <c r="QZ28" s="106"/>
      <c r="RA28" s="106"/>
      <c r="RB28" s="106"/>
      <c r="RC28" s="106"/>
      <c r="RD28" s="106"/>
      <c r="RE28" s="106"/>
      <c r="RF28" s="106"/>
      <c r="RG28" s="106"/>
      <c r="RH28" s="106"/>
      <c r="RI28" s="106"/>
      <c r="RJ28" s="106"/>
      <c r="RK28" s="106"/>
      <c r="RL28" s="106"/>
      <c r="RM28" s="106"/>
      <c r="RN28" s="106"/>
      <c r="RO28" s="106"/>
      <c r="RP28" s="106"/>
      <c r="RQ28" s="106"/>
      <c r="RR28" s="106"/>
      <c r="RS28" s="106"/>
      <c r="RT28" s="106"/>
      <c r="RU28" s="106"/>
      <c r="RV28" s="106"/>
      <c r="RW28" s="106"/>
      <c r="RX28" s="106"/>
      <c r="RY28" s="106"/>
      <c r="RZ28" s="106"/>
      <c r="SA28" s="106"/>
      <c r="SB28" s="106"/>
      <c r="SC28" s="106"/>
      <c r="SD28" s="106"/>
      <c r="SE28" s="106"/>
      <c r="SF28" s="106"/>
      <c r="SG28" s="106"/>
      <c r="SH28" s="106"/>
      <c r="SI28" s="106"/>
      <c r="SJ28" s="106"/>
      <c r="SK28" s="106"/>
      <c r="SL28" s="106"/>
      <c r="SM28" s="106"/>
      <c r="SN28" s="106"/>
      <c r="SO28" s="106"/>
      <c r="SP28" s="106"/>
      <c r="SQ28" s="106"/>
      <c r="SR28" s="106"/>
      <c r="SS28" s="106"/>
      <c r="ST28" s="106"/>
      <c r="SU28" s="106"/>
      <c r="SV28" s="106"/>
      <c r="SW28" s="106"/>
      <c r="SX28" s="106"/>
      <c r="SY28" s="106"/>
      <c r="SZ28" s="106"/>
      <c r="TA28" s="106"/>
      <c r="TB28" s="106"/>
    </row>
    <row r="29" spans="1:522" s="27" customFormat="1" ht="18" customHeight="1" x14ac:dyDescent="0.25">
      <c r="A29" s="12">
        <v>12</v>
      </c>
      <c r="B29" s="11" t="s">
        <v>485</v>
      </c>
      <c r="C29" s="1">
        <v>10270</v>
      </c>
      <c r="D29" s="4" t="s">
        <v>486</v>
      </c>
      <c r="E29" s="1">
        <v>12844</v>
      </c>
      <c r="F29" s="1">
        <v>2009</v>
      </c>
      <c r="G29" s="4" t="s">
        <v>59</v>
      </c>
      <c r="H29"/>
      <c r="I29" s="1">
        <f>SUM(K29:TB29)</f>
        <v>14</v>
      </c>
      <c r="J29" s="12">
        <f>Tabuľka110[[#This Row],[Stĺpec8]]</f>
        <v>14</v>
      </c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11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 t="s">
        <v>307</v>
      </c>
      <c r="IW29" s="106">
        <v>1</v>
      </c>
      <c r="IX29" s="106"/>
      <c r="IY29" s="106"/>
      <c r="IZ29" s="106"/>
      <c r="JA29" s="106"/>
      <c r="JB29" s="106"/>
      <c r="JC29" s="106"/>
      <c r="JD29" s="106"/>
      <c r="JE29" s="106" t="s">
        <v>307</v>
      </c>
      <c r="JF29" s="106">
        <v>2</v>
      </c>
      <c r="JG29" s="106"/>
      <c r="JH29" s="106"/>
      <c r="JI29" s="106"/>
      <c r="JJ29" s="106"/>
      <c r="JK29" s="111"/>
      <c r="JL29" s="106"/>
      <c r="JM29" s="106"/>
      <c r="JN29" s="106"/>
      <c r="JO29" s="106"/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06"/>
      <c r="KB29" s="106"/>
      <c r="KC29" s="106"/>
      <c r="KD29" s="106"/>
      <c r="KE29" s="106"/>
      <c r="KF29" s="106"/>
      <c r="KG29" s="106"/>
      <c r="KH29" s="106"/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11"/>
      <c r="KU29" s="106"/>
      <c r="KV29" s="106"/>
      <c r="KW29" s="106"/>
      <c r="KX29" s="106"/>
      <c r="KY29" s="106">
        <v>3</v>
      </c>
      <c r="KZ29" s="106" t="s">
        <v>307</v>
      </c>
      <c r="LA29" s="106"/>
      <c r="LB29" s="106"/>
      <c r="LC29" s="106"/>
      <c r="LD29" s="106"/>
      <c r="LE29" s="106"/>
      <c r="LF29" s="106"/>
      <c r="LG29" s="106"/>
      <c r="LH29" s="106"/>
      <c r="LI29" s="111" t="s">
        <v>307</v>
      </c>
      <c r="LJ29" s="106"/>
      <c r="LK29" s="106"/>
      <c r="LL29" s="106"/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06"/>
      <c r="LY29" s="106"/>
      <c r="LZ29" s="106"/>
      <c r="MA29" s="106"/>
      <c r="MB29" s="106"/>
      <c r="MC29" s="106"/>
      <c r="MD29" s="106"/>
      <c r="ME29" s="106"/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06"/>
      <c r="MS29" s="106"/>
      <c r="MT29" s="106"/>
      <c r="MU29" s="106"/>
      <c r="MV29" s="106"/>
      <c r="MW29" s="106"/>
      <c r="MX29" s="106"/>
      <c r="MY29" s="106"/>
      <c r="MZ29" s="106"/>
      <c r="NA29" s="106" t="s">
        <v>307</v>
      </c>
      <c r="NB29" s="106" t="s">
        <v>307</v>
      </c>
      <c r="NC29" s="106"/>
      <c r="ND29" s="106"/>
      <c r="NE29" s="106"/>
      <c r="NF29" s="106"/>
      <c r="NG29" s="106"/>
      <c r="NH29" s="106"/>
      <c r="NI29" s="106" t="s">
        <v>307</v>
      </c>
      <c r="NJ29" s="106" t="s">
        <v>307</v>
      </c>
      <c r="NK29" s="106"/>
      <c r="NL29" s="106"/>
      <c r="NM29" s="106"/>
      <c r="NN29" s="106"/>
      <c r="NO29" s="106">
        <v>1</v>
      </c>
      <c r="NP29" s="106"/>
      <c r="NQ29" s="106"/>
      <c r="NR29" s="111" t="s">
        <v>307</v>
      </c>
      <c r="NS29" s="106"/>
      <c r="NT29" s="106"/>
      <c r="NU29" s="106"/>
      <c r="NV29" s="106"/>
      <c r="NW29" s="106"/>
      <c r="NX29" s="106"/>
      <c r="NY29" s="106"/>
      <c r="NZ29" s="106"/>
      <c r="OA29" s="106"/>
      <c r="OB29" s="106"/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06"/>
      <c r="OP29" s="106"/>
      <c r="OQ29" s="106"/>
      <c r="OR29" s="106"/>
      <c r="OS29" s="106"/>
      <c r="OT29" s="106"/>
      <c r="OU29" s="106"/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06"/>
      <c r="PG29" s="106"/>
      <c r="PH29" s="106">
        <v>2</v>
      </c>
      <c r="PI29" s="106"/>
      <c r="PJ29" s="106">
        <v>2</v>
      </c>
      <c r="PK29" s="106"/>
      <c r="PL29" s="106"/>
      <c r="PM29" s="106"/>
      <c r="PN29" s="106"/>
      <c r="PO29" s="106"/>
      <c r="PP29" s="106"/>
      <c r="PQ29" s="106"/>
      <c r="PR29" s="106"/>
      <c r="PS29" s="106">
        <v>2</v>
      </c>
      <c r="PT29" s="106"/>
      <c r="PU29" s="106"/>
      <c r="PV29" s="106">
        <v>1</v>
      </c>
      <c r="PW29" s="106"/>
      <c r="PX29" s="106"/>
      <c r="PY29" s="106"/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06"/>
      <c r="QM29" s="106"/>
      <c r="QN29" s="106"/>
      <c r="QO29" s="106"/>
      <c r="QP29" s="106"/>
      <c r="QQ29" s="106"/>
      <c r="QR29" s="106"/>
      <c r="QS29" s="106"/>
      <c r="QT29" s="106"/>
      <c r="QU29" s="106"/>
      <c r="QV29" s="106"/>
      <c r="QW29" s="106"/>
      <c r="QX29" s="106"/>
      <c r="QY29" s="106"/>
      <c r="QZ29" s="106"/>
      <c r="RA29" s="106"/>
      <c r="RB29" s="106"/>
      <c r="RC29" s="106"/>
      <c r="RD29" s="106"/>
      <c r="RE29" s="106"/>
      <c r="RF29" s="106" t="s">
        <v>307</v>
      </c>
      <c r="RG29" s="106" t="s">
        <v>307</v>
      </c>
      <c r="RH29" s="106"/>
      <c r="RI29" s="106"/>
      <c r="RJ29" s="106"/>
      <c r="RK29" s="106"/>
      <c r="RL29" s="106"/>
      <c r="RM29" s="106"/>
      <c r="RN29" s="106" t="s">
        <v>307</v>
      </c>
      <c r="RO29" s="106" t="s">
        <v>307</v>
      </c>
      <c r="RP29" s="106"/>
      <c r="RQ29" s="106"/>
      <c r="RR29" s="106"/>
      <c r="RS29" s="106"/>
      <c r="RT29" s="106"/>
      <c r="RU29" s="106"/>
      <c r="RV29" s="106"/>
      <c r="RW29" s="106"/>
      <c r="RX29" s="106"/>
      <c r="RY29" s="106"/>
      <c r="RZ29" s="106"/>
      <c r="SA29" s="106"/>
      <c r="SB29" s="106"/>
      <c r="SC29" s="106"/>
      <c r="SD29" s="106"/>
      <c r="SE29" s="106"/>
      <c r="SF29" s="106"/>
      <c r="SG29" s="106"/>
      <c r="SH29" s="106"/>
      <c r="SI29" s="106"/>
      <c r="SJ29" s="106"/>
      <c r="SK29" s="106"/>
      <c r="SL29" s="106"/>
      <c r="SM29" s="106"/>
      <c r="SN29" s="106"/>
      <c r="SO29" s="106"/>
      <c r="SP29" s="106"/>
      <c r="SQ29" s="106"/>
      <c r="SR29" s="106"/>
      <c r="SS29" s="106"/>
      <c r="ST29" s="106"/>
      <c r="SU29" s="106"/>
      <c r="SV29" s="106"/>
      <c r="SW29" s="106"/>
      <c r="SX29" s="106"/>
      <c r="SY29" s="106"/>
      <c r="SZ29" s="106"/>
      <c r="TA29" s="106"/>
      <c r="TB29" s="106"/>
    </row>
    <row r="30" spans="1:522" s="27" customFormat="1" ht="18.600000000000001" customHeight="1" x14ac:dyDescent="0.25">
      <c r="A30" s="12"/>
      <c r="B30" s="11" t="s">
        <v>381</v>
      </c>
      <c r="C30" s="1">
        <v>9415</v>
      </c>
      <c r="D30" t="s">
        <v>269</v>
      </c>
      <c r="E30" s="1">
        <v>12573</v>
      </c>
      <c r="F30" s="1">
        <v>2019</v>
      </c>
      <c r="G30" t="s">
        <v>21</v>
      </c>
      <c r="H30"/>
      <c r="I30" s="1">
        <f t="shared" ref="I30:I56" si="3">SUM(K30:TB30)</f>
        <v>14</v>
      </c>
      <c r="J30" s="12">
        <f>Tabuľka110[[#This Row],[Stĺpec8]]</f>
        <v>14</v>
      </c>
      <c r="K30" s="111"/>
      <c r="L30" s="111"/>
      <c r="M30" s="106"/>
      <c r="N30" s="106"/>
      <c r="O30" s="106"/>
      <c r="P30" s="106"/>
      <c r="Q30" s="106"/>
      <c r="R30" s="111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11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11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>
        <v>3</v>
      </c>
      <c r="DG30" s="106"/>
      <c r="DH30" s="106"/>
      <c r="DI30" s="106"/>
      <c r="DJ30" s="106"/>
      <c r="DK30" s="106"/>
      <c r="DL30" s="106"/>
      <c r="DM30" s="106"/>
      <c r="DN30" s="106">
        <v>5</v>
      </c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>
        <v>3</v>
      </c>
      <c r="GR30" s="106"/>
      <c r="GS30" s="106"/>
      <c r="GT30" s="106"/>
      <c r="GU30" s="106"/>
      <c r="GV30" s="106">
        <v>3</v>
      </c>
      <c r="GW30" s="106"/>
      <c r="GX30" s="106"/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/>
      <c r="II30" s="106"/>
      <c r="IJ30" s="106"/>
      <c r="IK30" s="106"/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06"/>
      <c r="IY30" s="106"/>
      <c r="IZ30" s="106"/>
      <c r="JA30" s="106"/>
      <c r="JB30" s="106"/>
      <c r="JC30" s="106"/>
      <c r="JD30" s="106"/>
      <c r="JE30" s="106"/>
      <c r="JF30" s="106"/>
      <c r="JG30" s="106"/>
      <c r="JH30" s="106"/>
      <c r="JI30" s="106"/>
      <c r="JJ30" s="106"/>
      <c r="JK30" s="111"/>
      <c r="JL30" s="106"/>
      <c r="JM30" s="106"/>
      <c r="JN30" s="106"/>
      <c r="JO30" s="106"/>
      <c r="JP30" s="106"/>
      <c r="JQ30" s="106"/>
      <c r="JR30" s="106"/>
      <c r="JS30" s="106"/>
      <c r="JT30" s="106"/>
      <c r="JU30" s="106"/>
      <c r="JV30" s="106"/>
      <c r="JW30" s="106"/>
      <c r="JX30" s="111"/>
      <c r="JY30" s="106"/>
      <c r="JZ30" s="106"/>
      <c r="KA30" s="106"/>
      <c r="KB30" s="106"/>
      <c r="KC30" s="106"/>
      <c r="KD30" s="106"/>
      <c r="KE30" s="106"/>
      <c r="KF30" s="106"/>
      <c r="KG30" s="106"/>
      <c r="KH30" s="106"/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06"/>
      <c r="KV30" s="106"/>
      <c r="KW30" s="106"/>
      <c r="KX30" s="106"/>
      <c r="KY30" s="106"/>
      <c r="KZ30" s="106"/>
      <c r="LA30" s="106"/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06"/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06"/>
      <c r="LY30" s="106"/>
      <c r="LZ30" s="106"/>
      <c r="MA30" s="106"/>
      <c r="MB30" s="106"/>
      <c r="MC30" s="106"/>
      <c r="MD30" s="106"/>
      <c r="ME30" s="106"/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06"/>
      <c r="MS30" s="106"/>
      <c r="MT30" s="106"/>
      <c r="MU30" s="106"/>
      <c r="MV30" s="106"/>
      <c r="MW30" s="106"/>
      <c r="MX30" s="106"/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06"/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06"/>
      <c r="NV30" s="106"/>
      <c r="NW30" s="106"/>
      <c r="NX30" s="106"/>
      <c r="NY30" s="106"/>
      <c r="NZ30" s="106"/>
      <c r="OA30" s="106"/>
      <c r="OB30" s="106"/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06"/>
      <c r="OP30" s="106"/>
      <c r="OQ30" s="106"/>
      <c r="OR30" s="106"/>
      <c r="OS30" s="106"/>
      <c r="OT30" s="106"/>
      <c r="OU30" s="106"/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06"/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06"/>
      <c r="PS30" s="106"/>
      <c r="PT30" s="106"/>
      <c r="PU30" s="106"/>
      <c r="PV30" s="106"/>
      <c r="PW30" s="106"/>
      <c r="PX30" s="106"/>
      <c r="PY30" s="106"/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06"/>
      <c r="QM30" s="106"/>
      <c r="QN30" s="106"/>
      <c r="QO30" s="106"/>
      <c r="QP30" s="106"/>
      <c r="QQ30" s="106"/>
      <c r="QR30" s="106"/>
      <c r="QS30" s="106"/>
      <c r="QT30" s="106"/>
      <c r="QU30" s="106"/>
      <c r="QV30" s="106"/>
      <c r="QW30" s="106"/>
      <c r="QX30" s="106"/>
      <c r="QY30" s="106"/>
      <c r="QZ30" s="106"/>
      <c r="RA30" s="106"/>
      <c r="RB30" s="106"/>
      <c r="RC30" s="106"/>
      <c r="RD30" s="106"/>
      <c r="RE30" s="106"/>
      <c r="RF30" s="106"/>
      <c r="RG30" s="106"/>
      <c r="RH30" s="106"/>
      <c r="RI30" s="106"/>
      <c r="RJ30" s="106"/>
      <c r="RK30" s="106"/>
      <c r="RL30" s="106"/>
      <c r="RM30" s="106"/>
      <c r="RN30" s="106"/>
      <c r="RO30" s="106"/>
      <c r="RP30" s="106"/>
      <c r="RQ30" s="106"/>
      <c r="RR30" s="106"/>
      <c r="RS30" s="106"/>
      <c r="RT30" s="106"/>
      <c r="RU30" s="106"/>
      <c r="RV30" s="106"/>
      <c r="RW30" s="106"/>
      <c r="RX30" s="106"/>
      <c r="RY30" s="106"/>
      <c r="RZ30" s="106"/>
      <c r="SA30" s="106"/>
      <c r="SB30" s="106"/>
      <c r="SC30" s="106"/>
      <c r="SD30" s="106"/>
      <c r="SE30" s="106"/>
      <c r="SF30" s="106"/>
      <c r="SG30" s="106"/>
      <c r="SH30" s="106"/>
      <c r="SI30" s="106"/>
      <c r="SJ30" s="106"/>
      <c r="SK30" s="106"/>
      <c r="SL30" s="106"/>
      <c r="SM30" s="106"/>
      <c r="SN30" s="106"/>
      <c r="SO30" s="106"/>
      <c r="SP30" s="106"/>
      <c r="SQ30" s="106"/>
      <c r="SR30" s="106"/>
      <c r="SS30" s="106"/>
      <c r="ST30" s="106"/>
      <c r="SU30" s="106"/>
      <c r="SV30" s="106"/>
      <c r="SW30" s="106"/>
      <c r="SX30" s="106"/>
      <c r="SY30" s="106"/>
      <c r="SZ30" s="106"/>
      <c r="TA30" s="106"/>
      <c r="TB30" s="106"/>
    </row>
    <row r="31" spans="1:522" s="27" customFormat="1" ht="18.600000000000001" customHeight="1" x14ac:dyDescent="0.25">
      <c r="A31" s="12">
        <v>14</v>
      </c>
      <c r="B31" s="11" t="s">
        <v>184</v>
      </c>
      <c r="C31" s="1">
        <v>9601</v>
      </c>
      <c r="D31" s="4" t="s">
        <v>344</v>
      </c>
      <c r="E31" s="1">
        <v>11717</v>
      </c>
      <c r="F31" s="1">
        <v>2010</v>
      </c>
      <c r="G31" s="4" t="s">
        <v>186</v>
      </c>
      <c r="H31"/>
      <c r="I31" s="1">
        <f t="shared" si="3"/>
        <v>10</v>
      </c>
      <c r="J31" s="12">
        <f>Tabuľka110[[#This Row],[Stĺpec8]]</f>
        <v>10</v>
      </c>
      <c r="K31" s="111"/>
      <c r="L31" s="111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11"/>
      <c r="AD31" s="111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11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>
        <v>1</v>
      </c>
      <c r="EI31" s="106" t="s">
        <v>307</v>
      </c>
      <c r="EJ31" s="106"/>
      <c r="EK31" s="106"/>
      <c r="EL31" s="106"/>
      <c r="EM31" s="106"/>
      <c r="EN31" s="106"/>
      <c r="EO31" s="106"/>
      <c r="EP31" s="106"/>
      <c r="EQ31" s="106"/>
      <c r="ER31" s="106"/>
      <c r="ES31" s="106" t="s">
        <v>307</v>
      </c>
      <c r="ET31" s="106" t="s">
        <v>307</v>
      </c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06"/>
      <c r="IE31" s="106"/>
      <c r="IF31" s="106"/>
      <c r="IG31" s="106"/>
      <c r="IH31" s="106"/>
      <c r="II31" s="106"/>
      <c r="IJ31" s="106"/>
      <c r="IK31" s="106"/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>
        <v>1</v>
      </c>
      <c r="IW31" s="106"/>
      <c r="IX31" s="106"/>
      <c r="IY31" s="106"/>
      <c r="IZ31" s="106"/>
      <c r="JA31" s="106"/>
      <c r="JB31" s="106"/>
      <c r="JC31" s="106"/>
      <c r="JD31" s="106"/>
      <c r="JE31" s="106">
        <v>1</v>
      </c>
      <c r="JF31" s="106">
        <v>1</v>
      </c>
      <c r="JG31" s="106"/>
      <c r="JH31" s="106"/>
      <c r="JI31" s="106"/>
      <c r="JJ31" s="106"/>
      <c r="JK31" s="111"/>
      <c r="JL31" s="106"/>
      <c r="JM31" s="106"/>
      <c r="JN31" s="106"/>
      <c r="JO31" s="106"/>
      <c r="JP31" s="106"/>
      <c r="JQ31" s="106"/>
      <c r="JR31" s="106"/>
      <c r="JS31" s="106"/>
      <c r="JT31" s="106"/>
      <c r="JU31" s="106"/>
      <c r="JV31" s="106"/>
      <c r="JW31" s="106"/>
      <c r="JX31" s="111"/>
      <c r="JY31" s="106"/>
      <c r="JZ31" s="106"/>
      <c r="KA31" s="106"/>
      <c r="KB31" s="106"/>
      <c r="KC31" s="106"/>
      <c r="KD31" s="106"/>
      <c r="KE31" s="106"/>
      <c r="KF31" s="106"/>
      <c r="KG31" s="106"/>
      <c r="KH31" s="106"/>
      <c r="KI31" s="106"/>
      <c r="KJ31" s="106"/>
      <c r="KK31" s="106"/>
      <c r="KL31" s="106"/>
      <c r="KM31" s="106"/>
      <c r="KN31" s="106"/>
      <c r="KO31" s="106"/>
      <c r="KP31" s="106"/>
      <c r="KQ31" s="106"/>
      <c r="KR31" s="111"/>
      <c r="KS31" s="111"/>
      <c r="KT31" s="106"/>
      <c r="KU31" s="106"/>
      <c r="KV31" s="106"/>
      <c r="KW31" s="106"/>
      <c r="KX31" s="106"/>
      <c r="KY31" s="106">
        <v>1</v>
      </c>
      <c r="KZ31" s="106" t="s">
        <v>307</v>
      </c>
      <c r="LA31" s="106"/>
      <c r="LB31" s="106"/>
      <c r="LC31" s="106"/>
      <c r="LD31" s="106"/>
      <c r="LE31" s="106"/>
      <c r="LF31" s="106"/>
      <c r="LG31" s="106"/>
      <c r="LH31" s="106"/>
      <c r="LI31" s="111" t="s">
        <v>307</v>
      </c>
      <c r="LJ31" s="106">
        <v>1</v>
      </c>
      <c r="LK31" s="106"/>
      <c r="LL31" s="106"/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06"/>
      <c r="LY31" s="106"/>
      <c r="LZ31" s="106"/>
      <c r="MA31" s="106"/>
      <c r="MB31" s="106"/>
      <c r="MC31" s="106"/>
      <c r="MD31" s="106"/>
      <c r="ME31" s="106"/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06"/>
      <c r="MS31" s="106"/>
      <c r="MT31" s="106"/>
      <c r="MU31" s="106"/>
      <c r="MV31" s="106"/>
      <c r="MW31" s="106"/>
      <c r="MX31" s="106"/>
      <c r="MY31" s="106"/>
      <c r="MZ31" s="106"/>
      <c r="NA31" s="106" t="s">
        <v>307</v>
      </c>
      <c r="NB31" s="106" t="s">
        <v>307</v>
      </c>
      <c r="NC31" s="106"/>
      <c r="ND31" s="106"/>
      <c r="NE31" s="106"/>
      <c r="NF31" s="106"/>
      <c r="NG31" s="106"/>
      <c r="NH31" s="106"/>
      <c r="NI31" s="106" t="s">
        <v>307</v>
      </c>
      <c r="NJ31" s="106" t="s">
        <v>307</v>
      </c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06"/>
      <c r="NV31" s="106"/>
      <c r="NW31" s="106"/>
      <c r="NX31" s="106"/>
      <c r="NY31" s="106"/>
      <c r="NZ31" s="106"/>
      <c r="OA31" s="106"/>
      <c r="OB31" s="106"/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06"/>
      <c r="OP31" s="106"/>
      <c r="OQ31" s="106"/>
      <c r="OR31" s="106"/>
      <c r="OS31" s="106"/>
      <c r="OT31" s="106"/>
      <c r="OU31" s="106"/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06"/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06"/>
      <c r="PS31" s="106"/>
      <c r="PT31" s="106"/>
      <c r="PU31" s="106"/>
      <c r="PV31" s="106"/>
      <c r="PW31" s="106"/>
      <c r="PX31" s="106"/>
      <c r="PY31" s="106"/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06"/>
      <c r="QM31" s="106"/>
      <c r="QN31" s="106"/>
      <c r="QO31" s="106"/>
      <c r="QP31" s="106"/>
      <c r="QQ31" s="106"/>
      <c r="QR31" s="106"/>
      <c r="QS31" s="106">
        <v>3</v>
      </c>
      <c r="QT31" s="106"/>
      <c r="QU31" s="106"/>
      <c r="QV31" s="106"/>
      <c r="QW31" s="106"/>
      <c r="QX31" s="106"/>
      <c r="QY31" s="106"/>
      <c r="QZ31" s="106"/>
      <c r="RA31" s="106"/>
      <c r="RB31" s="106"/>
      <c r="RC31" s="106"/>
      <c r="RD31" s="106"/>
      <c r="RE31" s="106"/>
      <c r="RF31" s="106" t="s">
        <v>307</v>
      </c>
      <c r="RG31" s="106" t="s">
        <v>307</v>
      </c>
      <c r="RH31" s="106"/>
      <c r="RI31" s="106"/>
      <c r="RJ31" s="106"/>
      <c r="RK31" s="106"/>
      <c r="RL31" s="106"/>
      <c r="RM31" s="106" t="s">
        <v>307</v>
      </c>
      <c r="RN31" s="106">
        <v>1</v>
      </c>
      <c r="RO31" s="106"/>
      <c r="RP31" s="106"/>
      <c r="RQ31" s="106"/>
      <c r="RR31" s="106"/>
      <c r="RS31" s="106"/>
      <c r="RT31" s="106"/>
      <c r="RU31" s="106"/>
      <c r="RV31" s="106"/>
      <c r="RW31" s="106"/>
      <c r="RX31" s="106"/>
      <c r="RY31" s="106"/>
      <c r="RZ31" s="106"/>
      <c r="SA31" s="106"/>
      <c r="SB31" s="106"/>
      <c r="SC31" s="106"/>
      <c r="SD31" s="106"/>
      <c r="SE31" s="106"/>
      <c r="SF31" s="106"/>
      <c r="SG31" s="106"/>
      <c r="SH31" s="106"/>
      <c r="SI31" s="106"/>
      <c r="SJ31" s="106"/>
      <c r="SK31" s="106"/>
      <c r="SL31" s="106"/>
      <c r="SM31" s="106"/>
      <c r="SN31" s="106"/>
      <c r="SO31" s="106"/>
      <c r="SP31" s="106"/>
      <c r="SQ31" s="106"/>
      <c r="SR31" s="106"/>
      <c r="SS31" s="106"/>
      <c r="ST31" s="106"/>
      <c r="SU31" s="106"/>
      <c r="SV31" s="106"/>
      <c r="SW31" s="106"/>
      <c r="SX31" s="106"/>
      <c r="SY31" s="106"/>
      <c r="SZ31" s="106"/>
      <c r="TA31" s="106"/>
      <c r="TB31" s="106"/>
    </row>
    <row r="32" spans="1:522" s="27" customFormat="1" ht="18" customHeight="1" x14ac:dyDescent="0.25">
      <c r="A32" s="12">
        <v>15</v>
      </c>
      <c r="B32" s="11" t="s">
        <v>510</v>
      </c>
      <c r="C32" s="1">
        <v>10275</v>
      </c>
      <c r="D32" s="4" t="s">
        <v>511</v>
      </c>
      <c r="E32" s="1">
        <v>12845</v>
      </c>
      <c r="F32" s="1">
        <v>2018</v>
      </c>
      <c r="G32" s="4" t="s">
        <v>59</v>
      </c>
      <c r="H32"/>
      <c r="I32" s="1">
        <f>SUM(K32:TB32)</f>
        <v>7</v>
      </c>
      <c r="J32" s="12">
        <f>Tabuľka110[[#This Row],[Stĺpec8]]</f>
        <v>7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11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06"/>
      <c r="IY32" s="106"/>
      <c r="IZ32" s="106"/>
      <c r="JA32" s="106"/>
      <c r="JB32" s="106"/>
      <c r="JC32" s="106"/>
      <c r="JD32" s="106"/>
      <c r="JE32" s="106"/>
      <c r="JF32" s="106"/>
      <c r="JG32" s="106"/>
      <c r="JH32" s="106"/>
      <c r="JI32" s="106"/>
      <c r="JJ32" s="106"/>
      <c r="JK32" s="111"/>
      <c r="JL32" s="106"/>
      <c r="JM32" s="106"/>
      <c r="JN32" s="106"/>
      <c r="JO32" s="106"/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06"/>
      <c r="KB32" s="106"/>
      <c r="KC32" s="106"/>
      <c r="KD32" s="106"/>
      <c r="KE32" s="106"/>
      <c r="KF32" s="106"/>
      <c r="KG32" s="106"/>
      <c r="KH32" s="106"/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11"/>
      <c r="KU32" s="106"/>
      <c r="KV32" s="106"/>
      <c r="KW32" s="106"/>
      <c r="KX32" s="106"/>
      <c r="KY32" s="106" t="s">
        <v>307</v>
      </c>
      <c r="KZ32" s="106"/>
      <c r="LA32" s="106"/>
      <c r="LB32" s="106"/>
      <c r="LC32" s="106"/>
      <c r="LD32" s="106"/>
      <c r="LE32" s="106"/>
      <c r="LF32" s="106"/>
      <c r="LG32" s="106"/>
      <c r="LH32" s="106"/>
      <c r="LI32" s="106">
        <v>1</v>
      </c>
      <c r="LJ32" s="106"/>
      <c r="LK32" s="106"/>
      <c r="LL32" s="106"/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06"/>
      <c r="LY32" s="106"/>
      <c r="LZ32" s="106"/>
      <c r="MA32" s="106"/>
      <c r="MB32" s="106"/>
      <c r="MC32" s="106"/>
      <c r="MD32" s="106"/>
      <c r="ME32" s="106"/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06"/>
      <c r="MS32" s="106"/>
      <c r="MT32" s="106"/>
      <c r="MU32" s="106"/>
      <c r="MV32" s="106"/>
      <c r="MW32" s="106"/>
      <c r="MX32" s="106"/>
      <c r="MY32" s="106"/>
      <c r="MZ32" s="106"/>
      <c r="NA32" s="106" t="s">
        <v>307</v>
      </c>
      <c r="NB32" s="106" t="s">
        <v>307</v>
      </c>
      <c r="NC32" s="106"/>
      <c r="ND32" s="106"/>
      <c r="NE32" s="106"/>
      <c r="NF32" s="106"/>
      <c r="NG32" s="106"/>
      <c r="NH32" s="106"/>
      <c r="NI32" s="106" t="s">
        <v>307</v>
      </c>
      <c r="NJ32" s="106" t="s">
        <v>307</v>
      </c>
      <c r="NK32" s="106"/>
      <c r="NL32" s="106"/>
      <c r="NM32" s="106"/>
      <c r="NN32" s="106"/>
      <c r="NO32" s="106">
        <v>2</v>
      </c>
      <c r="NP32" s="106"/>
      <c r="NQ32" s="106"/>
      <c r="NR32" s="106">
        <v>1</v>
      </c>
      <c r="NS32" s="106"/>
      <c r="NT32" s="106"/>
      <c r="NU32" s="106"/>
      <c r="NV32" s="106"/>
      <c r="NW32" s="106"/>
      <c r="NX32" s="106"/>
      <c r="NY32" s="106"/>
      <c r="NZ32" s="106"/>
      <c r="OA32" s="106"/>
      <c r="OB32" s="106"/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06"/>
      <c r="OP32" s="106"/>
      <c r="OQ32" s="106"/>
      <c r="OR32" s="106"/>
      <c r="OS32" s="106"/>
      <c r="OT32" s="106"/>
      <c r="OU32" s="106"/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06"/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06"/>
      <c r="PS32" s="106"/>
      <c r="PT32" s="106"/>
      <c r="PU32" s="106"/>
      <c r="PV32" s="106"/>
      <c r="PW32" s="106"/>
      <c r="PX32" s="106"/>
      <c r="PY32" s="106"/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06"/>
      <c r="QM32" s="106"/>
      <c r="QN32" s="106"/>
      <c r="QO32" s="106"/>
      <c r="QP32" s="106"/>
      <c r="QQ32" s="106"/>
      <c r="QR32" s="106"/>
      <c r="QS32" s="106"/>
      <c r="QT32" s="106"/>
      <c r="QU32" s="106"/>
      <c r="QV32" s="106"/>
      <c r="QW32" s="106"/>
      <c r="QX32" s="106"/>
      <c r="QY32" s="106"/>
      <c r="QZ32" s="106"/>
      <c r="RA32" s="106"/>
      <c r="RB32" s="106"/>
      <c r="RC32" s="106"/>
      <c r="RD32" s="106"/>
      <c r="RE32" s="106"/>
      <c r="RF32" s="106">
        <v>2</v>
      </c>
      <c r="RG32" s="106" t="s">
        <v>307</v>
      </c>
      <c r="RH32" s="106"/>
      <c r="RI32" s="106"/>
      <c r="RJ32" s="106"/>
      <c r="RK32" s="106"/>
      <c r="RL32" s="106"/>
      <c r="RM32" s="106"/>
      <c r="RN32" s="106" t="s">
        <v>307</v>
      </c>
      <c r="RO32" s="106">
        <v>1</v>
      </c>
      <c r="RP32" s="106"/>
      <c r="RQ32" s="106"/>
      <c r="RR32" s="106"/>
      <c r="RS32" s="106"/>
      <c r="RT32" s="106"/>
      <c r="RU32" s="106"/>
      <c r="RV32" s="106"/>
      <c r="RW32" s="106"/>
      <c r="RX32" s="106"/>
      <c r="RY32" s="106"/>
      <c r="RZ32" s="106"/>
      <c r="SA32" s="106"/>
      <c r="SB32" s="106"/>
      <c r="SC32" s="106"/>
      <c r="SD32" s="106"/>
      <c r="SE32" s="106"/>
      <c r="SF32" s="106"/>
      <c r="SG32" s="106"/>
      <c r="SH32" s="106"/>
      <c r="SI32" s="106"/>
      <c r="SJ32" s="106"/>
      <c r="SK32" s="106"/>
      <c r="SL32" s="106"/>
      <c r="SM32" s="106"/>
      <c r="SN32" s="106"/>
      <c r="SO32" s="106"/>
      <c r="SP32" s="106"/>
      <c r="SQ32" s="106"/>
      <c r="SR32" s="106"/>
      <c r="SS32" s="106"/>
      <c r="ST32" s="106"/>
      <c r="SU32" s="106"/>
      <c r="SV32" s="106"/>
      <c r="SW32" s="106"/>
      <c r="SX32" s="106"/>
      <c r="SY32" s="106"/>
      <c r="SZ32" s="106"/>
      <c r="TA32" s="106"/>
      <c r="TB32" s="106"/>
    </row>
    <row r="33" spans="1:522" s="27" customFormat="1" ht="18" customHeight="1" x14ac:dyDescent="0.25">
      <c r="A33" s="12"/>
      <c r="B33" s="11"/>
      <c r="C33" s="1"/>
      <c r="D33" s="4" t="s">
        <v>243</v>
      </c>
      <c r="E33" s="1">
        <v>12213</v>
      </c>
      <c r="F33" s="1">
        <v>2012</v>
      </c>
      <c r="G33" s="4"/>
      <c r="H33"/>
      <c r="I33" s="1">
        <f>SUM(K33:TB33)</f>
        <v>0</v>
      </c>
      <c r="J33" s="12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11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06"/>
      <c r="IE33" s="106"/>
      <c r="IF33" s="106"/>
      <c r="IG33" s="106"/>
      <c r="IH33" s="106"/>
      <c r="II33" s="106"/>
      <c r="IJ33" s="106"/>
      <c r="IK33" s="106"/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06"/>
      <c r="IY33" s="106"/>
      <c r="IZ33" s="106"/>
      <c r="JA33" s="106"/>
      <c r="JB33" s="106"/>
      <c r="JC33" s="106"/>
      <c r="JD33" s="106"/>
      <c r="JE33" s="106"/>
      <c r="JF33" s="106"/>
      <c r="JG33" s="106"/>
      <c r="JH33" s="106"/>
      <c r="JI33" s="106"/>
      <c r="JJ33" s="106"/>
      <c r="JK33" s="111"/>
      <c r="JL33" s="106"/>
      <c r="JM33" s="106"/>
      <c r="JN33" s="106"/>
      <c r="JO33" s="106"/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06"/>
      <c r="KB33" s="106"/>
      <c r="KC33" s="106"/>
      <c r="KD33" s="106"/>
      <c r="KE33" s="106"/>
      <c r="KF33" s="106"/>
      <c r="KG33" s="106"/>
      <c r="KH33" s="106"/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11"/>
      <c r="KU33" s="106"/>
      <c r="KV33" s="106"/>
      <c r="KW33" s="106"/>
      <c r="KX33" s="106"/>
      <c r="KY33" s="106"/>
      <c r="KZ33" s="106"/>
      <c r="LA33" s="106"/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06"/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06"/>
      <c r="LY33" s="106"/>
      <c r="LZ33" s="106"/>
      <c r="MA33" s="106"/>
      <c r="MB33" s="106"/>
      <c r="MC33" s="106"/>
      <c r="MD33" s="106"/>
      <c r="ME33" s="106"/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06"/>
      <c r="MS33" s="106"/>
      <c r="MT33" s="106"/>
      <c r="MU33" s="106"/>
      <c r="MV33" s="106"/>
      <c r="MW33" s="106"/>
      <c r="MX33" s="106"/>
      <c r="MY33" s="106"/>
      <c r="MZ33" s="106"/>
      <c r="NA33" s="106" t="s">
        <v>307</v>
      </c>
      <c r="NB33" s="106"/>
      <c r="NC33" s="106"/>
      <c r="ND33" s="106"/>
      <c r="NE33" s="106"/>
      <c r="NF33" s="106"/>
      <c r="NG33" s="106"/>
      <c r="NH33" s="106"/>
      <c r="NI33" s="106"/>
      <c r="NJ33" s="106" t="s">
        <v>307</v>
      </c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06"/>
      <c r="NV33" s="106"/>
      <c r="NW33" s="106"/>
      <c r="NX33" s="106"/>
      <c r="NY33" s="106"/>
      <c r="NZ33" s="106"/>
      <c r="OA33" s="106"/>
      <c r="OB33" s="106"/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06"/>
      <c r="OP33" s="106"/>
      <c r="OQ33" s="106"/>
      <c r="OR33" s="106"/>
      <c r="OS33" s="106"/>
      <c r="OT33" s="106"/>
      <c r="OU33" s="106"/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06"/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06"/>
      <c r="PS33" s="106"/>
      <c r="PT33" s="106"/>
      <c r="PU33" s="106"/>
      <c r="PV33" s="106"/>
      <c r="PW33" s="106"/>
      <c r="PX33" s="106"/>
      <c r="PY33" s="106"/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06"/>
      <c r="QM33" s="106"/>
      <c r="QN33" s="106"/>
      <c r="QO33" s="106"/>
      <c r="QP33" s="106"/>
      <c r="QQ33" s="106"/>
      <c r="QR33" s="106"/>
      <c r="QS33" s="106"/>
      <c r="QT33" s="106"/>
      <c r="QU33" s="106"/>
      <c r="QV33" s="106"/>
      <c r="QW33" s="106"/>
      <c r="QX33" s="106"/>
      <c r="QY33" s="106"/>
      <c r="QZ33" s="106"/>
      <c r="RA33" s="106"/>
      <c r="RB33" s="106"/>
      <c r="RC33" s="106"/>
      <c r="RD33" s="106"/>
      <c r="RE33" s="106"/>
      <c r="RF33" s="106"/>
      <c r="RG33" s="106"/>
      <c r="RH33" s="106"/>
      <c r="RI33" s="106"/>
      <c r="RJ33" s="106"/>
      <c r="RK33" s="106"/>
      <c r="RL33" s="106"/>
      <c r="RM33" s="106"/>
      <c r="RN33" s="106"/>
      <c r="RO33" s="106"/>
      <c r="RP33" s="106"/>
      <c r="RQ33" s="106"/>
      <c r="RR33" s="106"/>
      <c r="RS33" s="106"/>
      <c r="RT33" s="106"/>
      <c r="RU33" s="106"/>
      <c r="RV33" s="106"/>
      <c r="RW33" s="106"/>
      <c r="RX33" s="106"/>
      <c r="RY33" s="106"/>
      <c r="RZ33" s="106"/>
      <c r="SA33" s="106"/>
      <c r="SB33" s="106"/>
      <c r="SC33" s="106"/>
      <c r="SD33" s="106"/>
      <c r="SE33" s="106"/>
      <c r="SF33" s="106"/>
      <c r="SG33" s="106"/>
      <c r="SH33" s="106"/>
      <c r="SI33" s="106"/>
      <c r="SJ33" s="106"/>
      <c r="SK33" s="106"/>
      <c r="SL33" s="106"/>
      <c r="SM33" s="106"/>
      <c r="SN33" s="106"/>
      <c r="SO33" s="106"/>
      <c r="SP33" s="106"/>
      <c r="SQ33" s="106"/>
      <c r="SR33" s="106"/>
      <c r="SS33" s="106"/>
      <c r="ST33" s="106"/>
      <c r="SU33" s="106"/>
      <c r="SV33" s="106"/>
      <c r="SW33" s="106"/>
      <c r="SX33" s="106"/>
      <c r="SY33" s="106"/>
      <c r="SZ33" s="106"/>
      <c r="TA33" s="106"/>
      <c r="TB33" s="106"/>
    </row>
    <row r="34" spans="1:522" s="27" customFormat="1" ht="18.600000000000001" customHeight="1" x14ac:dyDescent="0.25">
      <c r="A34" s="12">
        <v>16</v>
      </c>
      <c r="B34" s="11" t="s">
        <v>83</v>
      </c>
      <c r="C34" s="1">
        <v>8604</v>
      </c>
      <c r="D34" s="4" t="s">
        <v>174</v>
      </c>
      <c r="E34" s="1">
        <v>12310</v>
      </c>
      <c r="F34" s="1"/>
      <c r="G34" s="4" t="s">
        <v>19</v>
      </c>
      <c r="H34"/>
      <c r="I34" s="1">
        <f t="shared" si="3"/>
        <v>6</v>
      </c>
      <c r="J34" s="12">
        <f>Tabuľka110[[#This Row],[Stĺpec8]]</f>
        <v>6</v>
      </c>
      <c r="K34" s="111"/>
      <c r="L34" s="111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11"/>
      <c r="AD34" s="111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11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06"/>
      <c r="IE34" s="106"/>
      <c r="IF34" s="106"/>
      <c r="IG34" s="106"/>
      <c r="IH34" s="106"/>
      <c r="II34" s="106"/>
      <c r="IJ34" s="106"/>
      <c r="IK34" s="106"/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06"/>
      <c r="IY34" s="106"/>
      <c r="IZ34" s="106"/>
      <c r="JA34" s="106"/>
      <c r="JB34" s="106"/>
      <c r="JC34" s="106"/>
      <c r="JD34" s="106"/>
      <c r="JE34" s="106"/>
      <c r="JF34" s="106"/>
      <c r="JG34" s="106"/>
      <c r="JH34" s="106"/>
      <c r="JI34" s="106"/>
      <c r="JJ34" s="106"/>
      <c r="JK34" s="111"/>
      <c r="JL34" s="106"/>
      <c r="JM34" s="106"/>
      <c r="JN34" s="106"/>
      <c r="JO34" s="106"/>
      <c r="JP34" s="106"/>
      <c r="JQ34" s="106"/>
      <c r="JR34" s="106"/>
      <c r="JS34" s="106"/>
      <c r="JT34" s="106"/>
      <c r="JU34" s="106"/>
      <c r="JV34" s="106"/>
      <c r="JW34" s="106"/>
      <c r="JX34" s="111"/>
      <c r="JY34" s="106"/>
      <c r="JZ34" s="106"/>
      <c r="KA34" s="106"/>
      <c r="KB34" s="106"/>
      <c r="KC34" s="106"/>
      <c r="KD34" s="106"/>
      <c r="KE34" s="106"/>
      <c r="KF34" s="106"/>
      <c r="KG34" s="106"/>
      <c r="KH34" s="106"/>
      <c r="KI34" s="106"/>
      <c r="KJ34" s="106"/>
      <c r="KK34" s="106"/>
      <c r="KL34" s="106"/>
      <c r="KM34" s="106"/>
      <c r="KN34" s="106"/>
      <c r="KO34" s="106"/>
      <c r="KP34" s="106"/>
      <c r="KQ34" s="106"/>
      <c r="KR34" s="111"/>
      <c r="KS34" s="111"/>
      <c r="KT34" s="106"/>
      <c r="KU34" s="106"/>
      <c r="KV34" s="106"/>
      <c r="KW34" s="106"/>
      <c r="KX34" s="106"/>
      <c r="KY34" s="106"/>
      <c r="KZ34" s="106"/>
      <c r="LA34" s="106"/>
      <c r="LB34" s="106"/>
      <c r="LC34" s="106"/>
      <c r="LD34" s="106"/>
      <c r="LE34" s="106"/>
      <c r="LF34" s="106"/>
      <c r="LG34" s="106"/>
      <c r="LH34" s="106"/>
      <c r="LI34" s="111"/>
      <c r="LJ34" s="106"/>
      <c r="LK34" s="106"/>
      <c r="LL34" s="106"/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06"/>
      <c r="LY34" s="106"/>
      <c r="LZ34" s="106"/>
      <c r="MA34" s="106"/>
      <c r="MB34" s="106"/>
      <c r="MC34" s="106"/>
      <c r="MD34" s="106"/>
      <c r="ME34" s="106"/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06"/>
      <c r="MS34" s="106"/>
      <c r="MT34" s="106"/>
      <c r="MU34" s="106"/>
      <c r="MV34" s="106"/>
      <c r="MW34" s="106"/>
      <c r="MX34" s="106"/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06"/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06"/>
      <c r="NV34" s="106"/>
      <c r="NW34" s="106"/>
      <c r="NX34" s="106"/>
      <c r="NY34" s="106"/>
      <c r="NZ34" s="106"/>
      <c r="OA34" s="106"/>
      <c r="OB34" s="106"/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06"/>
      <c r="OP34" s="106"/>
      <c r="OQ34" s="106"/>
      <c r="OR34" s="106"/>
      <c r="OS34" s="106"/>
      <c r="OT34" s="106"/>
      <c r="OU34" s="106"/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06"/>
      <c r="PG34" s="106">
        <v>3</v>
      </c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06"/>
      <c r="PS34" s="106"/>
      <c r="PT34" s="106">
        <v>3</v>
      </c>
      <c r="PU34" s="106"/>
      <c r="PV34" s="106"/>
      <c r="PW34" s="106"/>
      <c r="PX34" s="106"/>
      <c r="PY34" s="106"/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06"/>
      <c r="QM34" s="106"/>
      <c r="QN34" s="106"/>
      <c r="QO34" s="106"/>
      <c r="QP34" s="106"/>
      <c r="QQ34" s="106"/>
      <c r="QR34" s="106"/>
      <c r="QS34" s="106"/>
      <c r="QT34" s="106"/>
      <c r="QU34" s="106"/>
      <c r="QV34" s="106"/>
      <c r="QW34" s="106"/>
      <c r="QX34" s="106"/>
      <c r="QY34" s="106"/>
      <c r="QZ34" s="106"/>
      <c r="RA34" s="106"/>
      <c r="RB34" s="106"/>
      <c r="RC34" s="106"/>
      <c r="RD34" s="106"/>
      <c r="RE34" s="106"/>
      <c r="RF34" s="106"/>
      <c r="RG34" s="106"/>
      <c r="RH34" s="106"/>
      <c r="RI34" s="106"/>
      <c r="RJ34" s="106"/>
      <c r="RK34" s="106"/>
      <c r="RL34" s="106"/>
      <c r="RM34" s="106"/>
      <c r="RN34" s="106"/>
      <c r="RO34" s="106"/>
      <c r="RP34" s="106"/>
      <c r="RQ34" s="106"/>
      <c r="RR34" s="106"/>
      <c r="RS34" s="106"/>
      <c r="RT34" s="106"/>
      <c r="RU34" s="106"/>
      <c r="RV34" s="106"/>
      <c r="RW34" s="106"/>
      <c r="RX34" s="106"/>
      <c r="RY34" s="106"/>
      <c r="RZ34" s="106"/>
      <c r="SA34" s="106"/>
      <c r="SB34" s="106"/>
      <c r="SC34" s="106"/>
      <c r="SD34" s="106"/>
      <c r="SE34" s="106"/>
      <c r="SF34" s="106"/>
      <c r="SG34" s="106"/>
      <c r="SH34" s="106"/>
      <c r="SI34" s="106"/>
      <c r="SJ34" s="106"/>
      <c r="SK34" s="106"/>
      <c r="SL34" s="106"/>
      <c r="SM34" s="106"/>
      <c r="SN34" s="106"/>
      <c r="SO34" s="106"/>
      <c r="SP34" s="106"/>
      <c r="SQ34" s="106"/>
      <c r="SR34" s="106"/>
      <c r="SS34" s="106"/>
      <c r="ST34" s="106"/>
      <c r="SU34" s="106"/>
      <c r="SV34" s="106"/>
      <c r="SW34" s="106"/>
      <c r="SX34" s="106"/>
      <c r="SY34" s="106"/>
      <c r="SZ34" s="106"/>
      <c r="TA34" s="106"/>
      <c r="TB34" s="106"/>
    </row>
    <row r="35" spans="1:522" s="27" customFormat="1" ht="18.600000000000001" customHeight="1" x14ac:dyDescent="0.25">
      <c r="A35" s="12">
        <v>17</v>
      </c>
      <c r="B35" s="11" t="s">
        <v>443</v>
      </c>
      <c r="C35" s="1">
        <v>10257</v>
      </c>
      <c r="D35" t="s">
        <v>130</v>
      </c>
      <c r="E35" s="1">
        <v>9019</v>
      </c>
      <c r="F35" s="1"/>
      <c r="G35" t="s">
        <v>49</v>
      </c>
      <c r="H35"/>
      <c r="I35" s="1">
        <f>SUM(K35:TB35)</f>
        <v>0</v>
      </c>
      <c r="J35" s="12">
        <f>Tabuľka110[[#This Row],[Stĺpec8]]+I36</f>
        <v>5</v>
      </c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 t="s">
        <v>307</v>
      </c>
      <c r="FZ35" s="106" t="s">
        <v>307</v>
      </c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06"/>
      <c r="IE35" s="106"/>
      <c r="IF35" s="106"/>
      <c r="IG35" s="106"/>
      <c r="IH35" s="106"/>
      <c r="II35" s="106"/>
      <c r="IJ35" s="106"/>
      <c r="IK35" s="106"/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06"/>
      <c r="IY35" s="106"/>
      <c r="IZ35" s="106"/>
      <c r="JA35" s="106"/>
      <c r="JB35" s="106"/>
      <c r="JC35" s="106"/>
      <c r="JD35" s="106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06"/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06"/>
      <c r="KB35" s="106"/>
      <c r="KC35" s="106"/>
      <c r="KD35" s="106"/>
      <c r="KE35" s="106"/>
      <c r="KF35" s="106"/>
      <c r="KG35" s="106"/>
      <c r="KH35" s="106"/>
      <c r="KI35" s="106"/>
      <c r="KJ35" s="106"/>
      <c r="KK35" s="106"/>
      <c r="KL35" s="106"/>
      <c r="KM35" s="106"/>
      <c r="KN35" s="106"/>
      <c r="KO35" s="106"/>
      <c r="KP35" s="106"/>
      <c r="KQ35" s="106"/>
      <c r="KR35" s="111"/>
      <c r="KS35" s="106"/>
      <c r="KT35" s="111"/>
      <c r="KU35" s="106"/>
      <c r="KV35" s="106"/>
      <c r="KW35" s="106"/>
      <c r="KX35" s="106"/>
      <c r="KY35" s="106"/>
      <c r="KZ35" s="106"/>
      <c r="LA35" s="106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06"/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06"/>
      <c r="LY35" s="106"/>
      <c r="LZ35" s="106"/>
      <c r="MA35" s="106"/>
      <c r="MB35" s="106"/>
      <c r="MC35" s="106"/>
      <c r="MD35" s="106"/>
      <c r="ME35" s="106"/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06"/>
      <c r="MS35" s="106"/>
      <c r="MT35" s="106"/>
      <c r="MU35" s="106"/>
      <c r="MV35" s="106"/>
      <c r="MW35" s="106"/>
      <c r="MX35" s="106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06"/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06"/>
      <c r="NV35" s="106"/>
      <c r="NW35" s="106"/>
      <c r="NX35" s="106"/>
      <c r="NY35" s="106"/>
      <c r="NZ35" s="106"/>
      <c r="OA35" s="106"/>
      <c r="OB35" s="106"/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06"/>
      <c r="OP35" s="106"/>
      <c r="OQ35" s="106"/>
      <c r="OR35" s="106"/>
      <c r="OS35" s="106"/>
      <c r="OT35" s="106"/>
      <c r="OU35" s="106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06"/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06"/>
      <c r="PS35" s="106"/>
      <c r="PT35" s="106"/>
      <c r="PU35" s="106"/>
      <c r="PV35" s="106"/>
      <c r="PW35" s="106"/>
      <c r="PX35" s="106"/>
      <c r="PY35" s="106"/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06"/>
      <c r="QM35" s="106"/>
      <c r="QN35" s="106"/>
      <c r="QO35" s="106"/>
      <c r="QP35" s="106"/>
      <c r="QQ35" s="106"/>
      <c r="QR35" s="106"/>
      <c r="QS35" s="106"/>
      <c r="QT35" s="106"/>
      <c r="QU35" s="106"/>
      <c r="QV35" s="106"/>
      <c r="QW35" s="106"/>
      <c r="QX35" s="106"/>
      <c r="QY35" s="106"/>
      <c r="QZ35" s="106"/>
      <c r="RA35" s="106"/>
      <c r="RB35" s="106"/>
      <c r="RC35" s="106"/>
      <c r="RD35" s="106"/>
      <c r="RE35" s="106"/>
      <c r="RF35" s="106"/>
      <c r="RG35" s="106"/>
      <c r="RH35" s="106"/>
      <c r="RI35" s="106"/>
      <c r="RJ35" s="106"/>
      <c r="RK35" s="106"/>
      <c r="RL35" s="106"/>
      <c r="RM35" s="106"/>
      <c r="RN35" s="106"/>
      <c r="RO35" s="106"/>
      <c r="RP35" s="106"/>
      <c r="RQ35" s="106"/>
      <c r="RR35" s="106"/>
      <c r="RS35" s="106"/>
      <c r="RT35" s="106"/>
      <c r="RU35" s="106"/>
      <c r="RV35" s="106"/>
      <c r="RW35" s="106"/>
      <c r="RX35" s="106"/>
      <c r="RY35" s="106"/>
      <c r="RZ35" s="106"/>
      <c r="SA35" s="106"/>
      <c r="SB35" s="106"/>
      <c r="SC35" s="106"/>
      <c r="SD35" s="106"/>
      <c r="SE35" s="106"/>
      <c r="SF35" s="106"/>
      <c r="SG35" s="106"/>
      <c r="SH35" s="106"/>
      <c r="SI35" s="106"/>
      <c r="SJ35" s="106"/>
      <c r="SK35" s="106"/>
      <c r="SL35" s="106"/>
      <c r="SM35" s="106"/>
      <c r="SN35" s="106"/>
      <c r="SO35" s="106"/>
      <c r="SP35" s="106"/>
      <c r="SQ35" s="106"/>
      <c r="SR35" s="106"/>
      <c r="SS35" s="106"/>
      <c r="ST35" s="106"/>
      <c r="SU35" s="106"/>
      <c r="SV35" s="106"/>
      <c r="SW35" s="106"/>
      <c r="SX35" s="106"/>
      <c r="SY35" s="106"/>
      <c r="SZ35" s="106"/>
      <c r="TA35" s="106"/>
      <c r="TB35" s="106"/>
    </row>
    <row r="36" spans="1:522" s="27" customFormat="1" ht="18.600000000000001" customHeight="1" x14ac:dyDescent="0.25">
      <c r="A36" s="12"/>
      <c r="B36" s="11"/>
      <c r="C36" s="1"/>
      <c r="D36" t="s">
        <v>269</v>
      </c>
      <c r="E36" s="1">
        <v>12573</v>
      </c>
      <c r="F36" s="1"/>
      <c r="G36"/>
      <c r="H36"/>
      <c r="I36" s="1">
        <f>SUM(K36:TB36)</f>
        <v>5</v>
      </c>
      <c r="J36" s="12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  <c r="IN36" s="106"/>
      <c r="IO36" s="106"/>
      <c r="IP36" s="106"/>
      <c r="IQ36" s="106"/>
      <c r="IR36" s="106"/>
      <c r="IS36" s="106"/>
      <c r="IT36" s="106"/>
      <c r="IU36" s="106"/>
      <c r="IV36" s="106"/>
      <c r="IW36" s="106"/>
      <c r="IX36" s="106"/>
      <c r="IY36" s="106"/>
      <c r="IZ36" s="106"/>
      <c r="JA36" s="106"/>
      <c r="JB36" s="106"/>
      <c r="JC36" s="106"/>
      <c r="JD36" s="106"/>
      <c r="JE36" s="106"/>
      <c r="JF36" s="106"/>
      <c r="JG36" s="106"/>
      <c r="JH36" s="106"/>
      <c r="JI36" s="106"/>
      <c r="JJ36" s="106"/>
      <c r="JK36" s="106"/>
      <c r="JL36" s="106"/>
      <c r="JM36" s="106"/>
      <c r="JN36" s="106"/>
      <c r="JO36" s="106"/>
      <c r="JP36" s="106"/>
      <c r="JQ36" s="106"/>
      <c r="JR36" s="106"/>
      <c r="JS36" s="106"/>
      <c r="JT36" s="106"/>
      <c r="JU36" s="106"/>
      <c r="JV36" s="106"/>
      <c r="JW36" s="106"/>
      <c r="JX36" s="106"/>
      <c r="JY36" s="106"/>
      <c r="JZ36" s="106"/>
      <c r="KA36" s="106"/>
      <c r="KB36" s="106"/>
      <c r="KC36" s="106"/>
      <c r="KD36" s="106"/>
      <c r="KE36" s="106"/>
      <c r="KF36" s="106"/>
      <c r="KG36" s="106"/>
      <c r="KH36" s="106"/>
      <c r="KI36" s="106"/>
      <c r="KJ36" s="106"/>
      <c r="KK36" s="106"/>
      <c r="KL36" s="106"/>
      <c r="KM36" s="106"/>
      <c r="KN36" s="106"/>
      <c r="KO36" s="106"/>
      <c r="KP36" s="106"/>
      <c r="KQ36" s="106"/>
      <c r="KR36" s="111"/>
      <c r="KS36" s="106"/>
      <c r="KT36" s="111"/>
      <c r="KU36" s="106"/>
      <c r="KV36" s="106"/>
      <c r="KW36" s="106"/>
      <c r="KX36" s="106"/>
      <c r="KY36" s="106"/>
      <c r="KZ36" s="106"/>
      <c r="LA36" s="106"/>
      <c r="LB36" s="106"/>
      <c r="LC36" s="106"/>
      <c r="LD36" s="106"/>
      <c r="LE36" s="106"/>
      <c r="LF36" s="106"/>
      <c r="LG36" s="106"/>
      <c r="LH36" s="106"/>
      <c r="LI36" s="106"/>
      <c r="LJ36" s="106"/>
      <c r="LK36" s="106"/>
      <c r="LL36" s="106"/>
      <c r="LM36" s="106"/>
      <c r="LN36" s="106"/>
      <c r="LO36" s="106"/>
      <c r="LP36" s="106"/>
      <c r="LQ36" s="106"/>
      <c r="LR36" s="106"/>
      <c r="LS36" s="106"/>
      <c r="LT36" s="106"/>
      <c r="LU36" s="106"/>
      <c r="LV36" s="106"/>
      <c r="LW36" s="106"/>
      <c r="LX36" s="106"/>
      <c r="LY36" s="106"/>
      <c r="LZ36" s="106"/>
      <c r="MA36" s="106"/>
      <c r="MB36" s="106"/>
      <c r="MC36" s="106"/>
      <c r="MD36" s="106"/>
      <c r="ME36" s="106"/>
      <c r="MF36" s="106"/>
      <c r="MG36" s="106"/>
      <c r="MH36" s="106"/>
      <c r="MI36" s="106"/>
      <c r="MJ36" s="106"/>
      <c r="MK36" s="106"/>
      <c r="ML36" s="106"/>
      <c r="MM36" s="106"/>
      <c r="MN36" s="106"/>
      <c r="MO36" s="106"/>
      <c r="MP36" s="106"/>
      <c r="MQ36" s="106"/>
      <c r="MR36" s="106"/>
      <c r="MS36" s="106"/>
      <c r="MT36" s="106"/>
      <c r="MU36" s="106"/>
      <c r="MV36" s="106"/>
      <c r="MW36" s="106"/>
      <c r="MX36" s="106"/>
      <c r="MY36" s="106"/>
      <c r="MZ36" s="106"/>
      <c r="NA36" s="106"/>
      <c r="NB36" s="106"/>
      <c r="NC36" s="106"/>
      <c r="ND36" s="106"/>
      <c r="NE36" s="106"/>
      <c r="NF36" s="106"/>
      <c r="NG36" s="106"/>
      <c r="NH36" s="106"/>
      <c r="NI36" s="106"/>
      <c r="NJ36" s="106"/>
      <c r="NK36" s="106"/>
      <c r="NL36" s="106"/>
      <c r="NM36" s="106"/>
      <c r="NN36" s="106"/>
      <c r="NO36" s="106"/>
      <c r="NP36" s="106"/>
      <c r="NQ36" s="106"/>
      <c r="NR36" s="106"/>
      <c r="NS36" s="106"/>
      <c r="NT36" s="106"/>
      <c r="NU36" s="106"/>
      <c r="NV36" s="106"/>
      <c r="NW36" s="106"/>
      <c r="NX36" s="106"/>
      <c r="NY36" s="106"/>
      <c r="NZ36" s="106"/>
      <c r="OA36" s="106"/>
      <c r="OB36" s="106"/>
      <c r="OC36" s="106"/>
      <c r="OD36" s="106"/>
      <c r="OE36" s="106"/>
      <c r="OF36" s="106"/>
      <c r="OG36" s="106"/>
      <c r="OH36" s="106"/>
      <c r="OI36" s="106"/>
      <c r="OJ36" s="106"/>
      <c r="OK36" s="106"/>
      <c r="OL36" s="106"/>
      <c r="OM36" s="106"/>
      <c r="ON36" s="106"/>
      <c r="OO36" s="106"/>
      <c r="OP36" s="106"/>
      <c r="OQ36" s="106"/>
      <c r="OR36" s="106"/>
      <c r="OS36" s="106"/>
      <c r="OT36" s="106"/>
      <c r="OU36" s="106"/>
      <c r="OV36" s="106"/>
      <c r="OW36" s="106"/>
      <c r="OX36" s="106"/>
      <c r="OY36" s="106"/>
      <c r="OZ36" s="106"/>
      <c r="PA36" s="106"/>
      <c r="PB36" s="106"/>
      <c r="PC36" s="106"/>
      <c r="PD36" s="106"/>
      <c r="PE36" s="106"/>
      <c r="PF36" s="106"/>
      <c r="PG36" s="106"/>
      <c r="PH36" s="106"/>
      <c r="PI36" s="106"/>
      <c r="PJ36" s="106"/>
      <c r="PK36" s="106"/>
      <c r="PL36" s="106"/>
      <c r="PM36" s="106"/>
      <c r="PN36" s="106"/>
      <c r="PO36" s="106"/>
      <c r="PP36" s="106"/>
      <c r="PQ36" s="106"/>
      <c r="PR36" s="106"/>
      <c r="PS36" s="106"/>
      <c r="PT36" s="106"/>
      <c r="PU36" s="106"/>
      <c r="PV36" s="106"/>
      <c r="PW36" s="106"/>
      <c r="PX36" s="106"/>
      <c r="PY36" s="106"/>
      <c r="PZ36" s="106"/>
      <c r="QA36" s="106"/>
      <c r="QB36" s="106"/>
      <c r="QC36" s="106"/>
      <c r="QD36" s="106"/>
      <c r="QE36" s="106"/>
      <c r="QF36" s="106"/>
      <c r="QG36" s="106"/>
      <c r="QH36" s="106"/>
      <c r="QI36" s="106"/>
      <c r="QJ36" s="106"/>
      <c r="QK36" s="106"/>
      <c r="QL36" s="106"/>
      <c r="QM36" s="106"/>
      <c r="QN36" s="106"/>
      <c r="QO36" s="106"/>
      <c r="QP36" s="106"/>
      <c r="QQ36" s="106"/>
      <c r="QR36" s="106"/>
      <c r="QS36" s="106"/>
      <c r="QT36" s="106"/>
      <c r="QU36" s="106"/>
      <c r="QV36" s="106"/>
      <c r="QW36" s="106"/>
      <c r="QX36" s="106"/>
      <c r="QY36" s="106"/>
      <c r="QZ36" s="106"/>
      <c r="RA36" s="106"/>
      <c r="RB36" s="106"/>
      <c r="RC36" s="106"/>
      <c r="RD36" s="106"/>
      <c r="RE36" s="106"/>
      <c r="RF36" s="106"/>
      <c r="RG36" s="106"/>
      <c r="RH36" s="106"/>
      <c r="RI36" s="106"/>
      <c r="RJ36" s="106"/>
      <c r="RK36" s="106"/>
      <c r="RL36" s="106"/>
      <c r="RM36" s="106"/>
      <c r="RN36" s="106"/>
      <c r="RO36" s="106"/>
      <c r="RP36" s="106"/>
      <c r="RQ36" s="106"/>
      <c r="RR36" s="106"/>
      <c r="RS36" s="106"/>
      <c r="RT36" s="106"/>
      <c r="RU36" s="106">
        <f>2+2</f>
        <v>4</v>
      </c>
      <c r="RV36" s="106">
        <v>1</v>
      </c>
      <c r="RW36" s="106"/>
      <c r="RX36" s="106"/>
      <c r="RY36" s="106"/>
      <c r="RZ36" s="106"/>
      <c r="SA36" s="106"/>
      <c r="SB36" s="106"/>
      <c r="SC36" s="106"/>
      <c r="SD36" s="106"/>
      <c r="SE36" s="106"/>
      <c r="SF36" s="106"/>
      <c r="SG36" s="106"/>
      <c r="SH36" s="106"/>
      <c r="SI36" s="106"/>
      <c r="SJ36" s="106"/>
      <c r="SK36" s="106"/>
      <c r="SL36" s="106"/>
      <c r="SM36" s="106"/>
      <c r="SN36" s="106"/>
      <c r="SO36" s="106"/>
      <c r="SP36" s="106"/>
      <c r="SQ36" s="106"/>
      <c r="SR36" s="106"/>
      <c r="SS36" s="106"/>
      <c r="ST36" s="106"/>
      <c r="SU36" s="106"/>
      <c r="SV36" s="106"/>
      <c r="SW36" s="106"/>
      <c r="SX36" s="106"/>
      <c r="SY36" s="106"/>
      <c r="SZ36" s="106"/>
      <c r="TA36" s="106"/>
      <c r="TB36" s="106"/>
    </row>
    <row r="37" spans="1:522" s="27" customFormat="1" ht="18.600000000000001" customHeight="1" x14ac:dyDescent="0.25">
      <c r="A37" s="12"/>
      <c r="B37" s="11" t="s">
        <v>171</v>
      </c>
      <c r="C37" s="1">
        <v>9571</v>
      </c>
      <c r="D37" s="4" t="s">
        <v>169</v>
      </c>
      <c r="E37" s="1">
        <v>12299</v>
      </c>
      <c r="F37" s="1">
        <v>2008</v>
      </c>
      <c r="G37" s="4" t="s">
        <v>170</v>
      </c>
      <c r="H37"/>
      <c r="I37" s="1">
        <f>SUM(K37:TB37)</f>
        <v>3</v>
      </c>
      <c r="J37" s="12">
        <f>Tabuľka110[[#This Row],[Stĺpec8]]+I38</f>
        <v>5</v>
      </c>
      <c r="K37" s="111"/>
      <c r="L37" s="111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>
        <v>3</v>
      </c>
      <c r="AC37" s="111"/>
      <c r="AD37" s="111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11"/>
      <c r="CC37" s="106"/>
      <c r="CD37" s="106"/>
      <c r="CE37" s="106"/>
      <c r="CF37" s="106"/>
      <c r="CG37" s="106"/>
      <c r="CH37" s="106"/>
      <c r="CI37" s="106"/>
      <c r="CJ37" s="111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  <c r="IN37" s="106"/>
      <c r="IO37" s="106"/>
      <c r="IP37" s="106"/>
      <c r="IQ37" s="106"/>
      <c r="IR37" s="106"/>
      <c r="IS37" s="106"/>
      <c r="IT37" s="106"/>
      <c r="IU37" s="106"/>
      <c r="IV37" s="106"/>
      <c r="IW37" s="106"/>
      <c r="IX37" s="106"/>
      <c r="IY37" s="106"/>
      <c r="IZ37" s="106"/>
      <c r="JA37" s="106"/>
      <c r="JB37" s="106"/>
      <c r="JC37" s="106"/>
      <c r="JD37" s="106"/>
      <c r="JE37" s="106"/>
      <c r="JF37" s="106"/>
      <c r="JG37" s="106"/>
      <c r="JH37" s="106"/>
      <c r="JI37" s="106"/>
      <c r="JJ37" s="106"/>
      <c r="JK37" s="111"/>
      <c r="JL37" s="106"/>
      <c r="JM37" s="106"/>
      <c r="JN37" s="106"/>
      <c r="JO37" s="106"/>
      <c r="JP37" s="106"/>
      <c r="JQ37" s="106"/>
      <c r="JR37" s="106"/>
      <c r="JS37" s="106"/>
      <c r="JT37" s="106"/>
      <c r="JU37" s="106"/>
      <c r="JV37" s="106"/>
      <c r="JW37" s="106"/>
      <c r="JX37" s="111"/>
      <c r="JY37" s="106"/>
      <c r="JZ37" s="106"/>
      <c r="KA37" s="106"/>
      <c r="KB37" s="106"/>
      <c r="KC37" s="106"/>
      <c r="KD37" s="106"/>
      <c r="KE37" s="106"/>
      <c r="KF37" s="106"/>
      <c r="KG37" s="106"/>
      <c r="KH37" s="106"/>
      <c r="KI37" s="106"/>
      <c r="KJ37" s="106"/>
      <c r="KK37" s="106"/>
      <c r="KL37" s="106"/>
      <c r="KM37" s="106"/>
      <c r="KN37" s="106"/>
      <c r="KO37" s="106"/>
      <c r="KP37" s="106"/>
      <c r="KQ37" s="106"/>
      <c r="KR37" s="106"/>
      <c r="KS37" s="111"/>
      <c r="KT37" s="106"/>
      <c r="KU37" s="106"/>
      <c r="KV37" s="106"/>
      <c r="KW37" s="106"/>
      <c r="KX37" s="106"/>
      <c r="KY37" s="106"/>
      <c r="KZ37" s="106"/>
      <c r="LA37" s="106"/>
      <c r="LB37" s="106"/>
      <c r="LC37" s="106"/>
      <c r="LD37" s="106"/>
      <c r="LE37" s="106"/>
      <c r="LF37" s="106"/>
      <c r="LG37" s="106"/>
      <c r="LH37" s="106"/>
      <c r="LI37" s="106"/>
      <c r="LJ37" s="106"/>
      <c r="LK37" s="106"/>
      <c r="LL37" s="106"/>
      <c r="LM37" s="106"/>
      <c r="LN37" s="106"/>
      <c r="LO37" s="106"/>
      <c r="LP37" s="106"/>
      <c r="LQ37" s="106"/>
      <c r="LR37" s="106"/>
      <c r="LS37" s="106"/>
      <c r="LT37" s="106"/>
      <c r="LU37" s="106"/>
      <c r="LV37" s="106"/>
      <c r="LW37" s="106"/>
      <c r="LX37" s="106"/>
      <c r="LY37" s="106"/>
      <c r="LZ37" s="106"/>
      <c r="MA37" s="106"/>
      <c r="MB37" s="106"/>
      <c r="MC37" s="106"/>
      <c r="MD37" s="106"/>
      <c r="ME37" s="106"/>
      <c r="MF37" s="106"/>
      <c r="MG37" s="106"/>
      <c r="MH37" s="106"/>
      <c r="MI37" s="106"/>
      <c r="MJ37" s="106"/>
      <c r="MK37" s="106"/>
      <c r="ML37" s="106"/>
      <c r="MM37" s="106"/>
      <c r="MN37" s="106"/>
      <c r="MO37" s="106"/>
      <c r="MP37" s="106"/>
      <c r="MQ37" s="106"/>
      <c r="MR37" s="106"/>
      <c r="MS37" s="106"/>
      <c r="MT37" s="106"/>
      <c r="MU37" s="106"/>
      <c r="MV37" s="106"/>
      <c r="MW37" s="106"/>
      <c r="MX37" s="106"/>
      <c r="MY37" s="106"/>
      <c r="MZ37" s="106"/>
      <c r="NA37" s="106"/>
      <c r="NB37" s="106"/>
      <c r="NC37" s="106"/>
      <c r="ND37" s="106"/>
      <c r="NE37" s="106"/>
      <c r="NF37" s="106"/>
      <c r="NG37" s="106"/>
      <c r="NH37" s="106"/>
      <c r="NI37" s="106"/>
      <c r="NJ37" s="106"/>
      <c r="NK37" s="106"/>
      <c r="NL37" s="106"/>
      <c r="NM37" s="106"/>
      <c r="NN37" s="106"/>
      <c r="NO37" s="106"/>
      <c r="NP37" s="106"/>
      <c r="NQ37" s="106"/>
      <c r="NR37" s="106"/>
      <c r="NS37" s="106"/>
      <c r="NT37" s="106"/>
      <c r="NU37" s="106"/>
      <c r="NV37" s="106"/>
      <c r="NW37" s="106"/>
      <c r="NX37" s="106"/>
      <c r="NY37" s="106"/>
      <c r="NZ37" s="106"/>
      <c r="OA37" s="106"/>
      <c r="OB37" s="106"/>
      <c r="OC37" s="106"/>
      <c r="OD37" s="106"/>
      <c r="OE37" s="106"/>
      <c r="OF37" s="106"/>
      <c r="OG37" s="106"/>
      <c r="OH37" s="106"/>
      <c r="OI37" s="106"/>
      <c r="OJ37" s="106"/>
      <c r="OK37" s="106"/>
      <c r="OL37" s="106"/>
      <c r="OM37" s="106"/>
      <c r="ON37" s="106"/>
      <c r="OO37" s="106"/>
      <c r="OP37" s="106"/>
      <c r="OQ37" s="106"/>
      <c r="OR37" s="106"/>
      <c r="OS37" s="106"/>
      <c r="OT37" s="106"/>
      <c r="OU37" s="106"/>
      <c r="OV37" s="106"/>
      <c r="OW37" s="106"/>
      <c r="OX37" s="106"/>
      <c r="OY37" s="106"/>
      <c r="OZ37" s="106"/>
      <c r="PA37" s="106"/>
      <c r="PB37" s="106"/>
      <c r="PC37" s="106"/>
      <c r="PD37" s="106"/>
      <c r="PE37" s="106"/>
      <c r="PF37" s="106"/>
      <c r="PG37" s="106"/>
      <c r="PH37" s="106"/>
      <c r="PI37" s="106"/>
      <c r="PJ37" s="106"/>
      <c r="PK37" s="106"/>
      <c r="PL37" s="106"/>
      <c r="PM37" s="106"/>
      <c r="PN37" s="106"/>
      <c r="PO37" s="106"/>
      <c r="PP37" s="106"/>
      <c r="PQ37" s="106"/>
      <c r="PR37" s="106"/>
      <c r="PS37" s="106"/>
      <c r="PT37" s="106"/>
      <c r="PU37" s="106"/>
      <c r="PV37" s="106"/>
      <c r="PW37" s="106"/>
      <c r="PX37" s="106"/>
      <c r="PY37" s="106"/>
      <c r="PZ37" s="106"/>
      <c r="QA37" s="106"/>
      <c r="QB37" s="106"/>
      <c r="QC37" s="106"/>
      <c r="QD37" s="106"/>
      <c r="QE37" s="106"/>
      <c r="QF37" s="106"/>
      <c r="QG37" s="106"/>
      <c r="QH37" s="106"/>
      <c r="QI37" s="106"/>
      <c r="QJ37" s="106"/>
      <c r="QK37" s="106"/>
      <c r="QL37" s="106"/>
      <c r="QM37" s="106"/>
      <c r="QN37" s="106"/>
      <c r="QO37" s="106"/>
      <c r="QP37" s="106"/>
      <c r="QQ37" s="106"/>
      <c r="QR37" s="106"/>
      <c r="QS37" s="106"/>
      <c r="QT37" s="106"/>
      <c r="QU37" s="106"/>
      <c r="QV37" s="106"/>
      <c r="QW37" s="106"/>
      <c r="QX37" s="106"/>
      <c r="QY37" s="106"/>
      <c r="QZ37" s="106"/>
      <c r="RA37" s="106"/>
      <c r="RB37" s="106"/>
      <c r="RC37" s="106"/>
      <c r="RD37" s="106"/>
      <c r="RE37" s="106"/>
      <c r="RF37" s="106"/>
      <c r="RG37" s="106"/>
      <c r="RH37" s="106"/>
      <c r="RI37" s="106"/>
      <c r="RJ37" s="106"/>
      <c r="RK37" s="106"/>
      <c r="RL37" s="106"/>
      <c r="RM37" s="106"/>
      <c r="RN37" s="106"/>
      <c r="RO37" s="106"/>
      <c r="RP37" s="106"/>
      <c r="RQ37" s="106"/>
      <c r="RR37" s="106"/>
      <c r="RS37" s="106"/>
      <c r="RT37" s="106"/>
      <c r="RU37" s="106"/>
      <c r="RV37" s="106"/>
      <c r="RW37" s="106"/>
      <c r="RX37" s="106"/>
      <c r="RY37" s="106"/>
      <c r="RZ37" s="106"/>
      <c r="SA37" s="106"/>
      <c r="SB37" s="106"/>
      <c r="SC37" s="106"/>
      <c r="SD37" s="106"/>
      <c r="SE37" s="106"/>
      <c r="SF37" s="106"/>
      <c r="SG37" s="106"/>
      <c r="SH37" s="106"/>
      <c r="SI37" s="106"/>
      <c r="SJ37" s="106"/>
      <c r="SK37" s="106"/>
      <c r="SL37" s="106"/>
      <c r="SM37" s="106"/>
      <c r="SN37" s="106"/>
      <c r="SO37" s="106"/>
      <c r="SP37" s="106"/>
      <c r="SQ37" s="106"/>
      <c r="SR37" s="106"/>
      <c r="SS37" s="106"/>
      <c r="ST37" s="106"/>
      <c r="SU37" s="106"/>
      <c r="SV37" s="106"/>
      <c r="SW37" s="106"/>
      <c r="SX37" s="106"/>
      <c r="SY37" s="106"/>
      <c r="SZ37" s="106"/>
      <c r="TA37" s="106"/>
      <c r="TB37" s="106"/>
    </row>
    <row r="38" spans="1:522" s="27" customFormat="1" ht="18.600000000000001" customHeight="1" x14ac:dyDescent="0.25">
      <c r="A38" s="12"/>
      <c r="B38" s="11"/>
      <c r="C38" s="1"/>
      <c r="D38" s="4" t="s">
        <v>617</v>
      </c>
      <c r="E38" s="1">
        <v>13076</v>
      </c>
      <c r="F38" s="1"/>
      <c r="G38" s="4"/>
      <c r="H38"/>
      <c r="I38" s="1">
        <f>SUM(K38:TB38)</f>
        <v>2</v>
      </c>
      <c r="J38" s="12"/>
      <c r="K38" s="111"/>
      <c r="L38" s="111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11"/>
      <c r="AD38" s="111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11"/>
      <c r="CC38" s="106"/>
      <c r="CD38" s="106"/>
      <c r="CE38" s="106"/>
      <c r="CF38" s="106"/>
      <c r="CG38" s="106"/>
      <c r="CH38" s="106"/>
      <c r="CI38" s="106"/>
      <c r="CJ38" s="111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  <c r="IN38" s="106"/>
      <c r="IO38" s="106"/>
      <c r="IP38" s="106"/>
      <c r="IQ38" s="106"/>
      <c r="IR38" s="106"/>
      <c r="IS38" s="106"/>
      <c r="IT38" s="106"/>
      <c r="IU38" s="106"/>
      <c r="IV38" s="106"/>
      <c r="IW38" s="106"/>
      <c r="IX38" s="106"/>
      <c r="IY38" s="106"/>
      <c r="IZ38" s="106"/>
      <c r="JA38" s="106"/>
      <c r="JB38" s="106"/>
      <c r="JC38" s="106"/>
      <c r="JD38" s="106"/>
      <c r="JE38" s="106"/>
      <c r="JF38" s="106"/>
      <c r="JG38" s="106"/>
      <c r="JH38" s="106"/>
      <c r="JI38" s="106"/>
      <c r="JJ38" s="106"/>
      <c r="JK38" s="111"/>
      <c r="JL38" s="106"/>
      <c r="JM38" s="106"/>
      <c r="JN38" s="106"/>
      <c r="JO38" s="106"/>
      <c r="JP38" s="106"/>
      <c r="JQ38" s="106"/>
      <c r="JR38" s="106"/>
      <c r="JS38" s="106"/>
      <c r="JT38" s="106"/>
      <c r="JU38" s="106"/>
      <c r="JV38" s="106"/>
      <c r="JW38" s="106"/>
      <c r="JX38" s="111"/>
      <c r="JY38" s="106"/>
      <c r="JZ38" s="106"/>
      <c r="KA38" s="106"/>
      <c r="KB38" s="106"/>
      <c r="KC38" s="106"/>
      <c r="KD38" s="106"/>
      <c r="KE38" s="106"/>
      <c r="KF38" s="106"/>
      <c r="KG38" s="106"/>
      <c r="KH38" s="106"/>
      <c r="KI38" s="106"/>
      <c r="KJ38" s="106"/>
      <c r="KK38" s="106"/>
      <c r="KL38" s="106"/>
      <c r="KM38" s="106"/>
      <c r="KN38" s="106"/>
      <c r="KO38" s="106"/>
      <c r="KP38" s="106"/>
      <c r="KQ38" s="106"/>
      <c r="KR38" s="106"/>
      <c r="KS38" s="111"/>
      <c r="KT38" s="106"/>
      <c r="KU38" s="106"/>
      <c r="KV38" s="106"/>
      <c r="KW38" s="106"/>
      <c r="KX38" s="106"/>
      <c r="KY38" s="106"/>
      <c r="KZ38" s="106"/>
      <c r="LA38" s="106"/>
      <c r="LB38" s="106"/>
      <c r="LC38" s="106"/>
      <c r="LD38" s="106"/>
      <c r="LE38" s="106"/>
      <c r="LF38" s="106"/>
      <c r="LG38" s="106"/>
      <c r="LH38" s="106"/>
      <c r="LI38" s="106"/>
      <c r="LJ38" s="106"/>
      <c r="LK38" s="106"/>
      <c r="LL38" s="106"/>
      <c r="LM38" s="106"/>
      <c r="LN38" s="106"/>
      <c r="LO38" s="106"/>
      <c r="LP38" s="106"/>
      <c r="LQ38" s="106"/>
      <c r="LR38" s="106"/>
      <c r="LS38" s="106"/>
      <c r="LT38" s="106"/>
      <c r="LU38" s="106"/>
      <c r="LV38" s="106"/>
      <c r="LW38" s="106"/>
      <c r="LX38" s="106"/>
      <c r="LY38" s="106"/>
      <c r="LZ38" s="106"/>
      <c r="MA38" s="106"/>
      <c r="MB38" s="106"/>
      <c r="MC38" s="106"/>
      <c r="MD38" s="106"/>
      <c r="ME38" s="106"/>
      <c r="MF38" s="106"/>
      <c r="MG38" s="106"/>
      <c r="MH38" s="106"/>
      <c r="MI38" s="106"/>
      <c r="MJ38" s="106"/>
      <c r="MK38" s="106"/>
      <c r="ML38" s="106"/>
      <c r="MM38" s="106"/>
      <c r="MN38" s="106"/>
      <c r="MO38" s="106"/>
      <c r="MP38" s="106"/>
      <c r="MQ38" s="106"/>
      <c r="MR38" s="106"/>
      <c r="MS38" s="106"/>
      <c r="MT38" s="106"/>
      <c r="MU38" s="106"/>
      <c r="MV38" s="106"/>
      <c r="MW38" s="106"/>
      <c r="MX38" s="106"/>
      <c r="MY38" s="106"/>
      <c r="MZ38" s="106"/>
      <c r="NA38" s="106"/>
      <c r="NB38" s="106"/>
      <c r="NC38" s="106"/>
      <c r="ND38" s="106"/>
      <c r="NE38" s="106"/>
      <c r="NF38" s="106"/>
      <c r="NG38" s="106"/>
      <c r="NH38" s="106"/>
      <c r="NI38" s="106"/>
      <c r="NJ38" s="106"/>
      <c r="NK38" s="106"/>
      <c r="NL38" s="106"/>
      <c r="NM38" s="106"/>
      <c r="NN38" s="106"/>
      <c r="NO38" s="106"/>
      <c r="NP38" s="106"/>
      <c r="NQ38" s="106"/>
      <c r="NR38" s="106"/>
      <c r="NS38" s="106"/>
      <c r="NT38" s="106"/>
      <c r="NU38" s="106"/>
      <c r="NV38" s="106"/>
      <c r="NW38" s="106"/>
      <c r="NX38" s="106"/>
      <c r="NY38" s="106"/>
      <c r="NZ38" s="106"/>
      <c r="OA38" s="106"/>
      <c r="OB38" s="106"/>
      <c r="OC38" s="106"/>
      <c r="OD38" s="106"/>
      <c r="OE38" s="106"/>
      <c r="OF38" s="106"/>
      <c r="OG38" s="106"/>
      <c r="OH38" s="106"/>
      <c r="OI38" s="106"/>
      <c r="OJ38" s="106"/>
      <c r="OK38" s="106"/>
      <c r="OL38" s="106"/>
      <c r="OM38" s="106"/>
      <c r="ON38" s="106"/>
      <c r="OO38" s="106"/>
      <c r="OP38" s="106"/>
      <c r="OQ38" s="106"/>
      <c r="OR38" s="106"/>
      <c r="OS38" s="106"/>
      <c r="OT38" s="106"/>
      <c r="OU38" s="106"/>
      <c r="OV38" s="106"/>
      <c r="OW38" s="106"/>
      <c r="OX38" s="106"/>
      <c r="OY38" s="106"/>
      <c r="OZ38" s="106"/>
      <c r="PA38" s="106"/>
      <c r="PB38" s="106"/>
      <c r="PC38" s="106"/>
      <c r="PD38" s="106"/>
      <c r="PE38" s="106"/>
      <c r="PF38" s="106"/>
      <c r="PG38" s="106"/>
      <c r="PH38" s="106"/>
      <c r="PI38" s="106"/>
      <c r="PJ38" s="106"/>
      <c r="PK38" s="106"/>
      <c r="PL38" s="106"/>
      <c r="PM38" s="106"/>
      <c r="PN38" s="106"/>
      <c r="PO38" s="106"/>
      <c r="PP38" s="106"/>
      <c r="PQ38" s="106" t="s">
        <v>307</v>
      </c>
      <c r="PR38" s="106">
        <v>2</v>
      </c>
      <c r="PS38" s="106"/>
      <c r="PT38" s="106"/>
      <c r="PU38" s="106"/>
      <c r="PV38" s="106"/>
      <c r="PW38" s="106"/>
      <c r="PX38" s="106"/>
      <c r="PY38" s="106"/>
      <c r="PZ38" s="106"/>
      <c r="QA38" s="106"/>
      <c r="QB38" s="106"/>
      <c r="QC38" s="106"/>
      <c r="QD38" s="106"/>
      <c r="QE38" s="106"/>
      <c r="QF38" s="106"/>
      <c r="QG38" s="106"/>
      <c r="QH38" s="106"/>
      <c r="QI38" s="106"/>
      <c r="QJ38" s="106"/>
      <c r="QK38" s="106"/>
      <c r="QL38" s="106"/>
      <c r="QM38" s="106"/>
      <c r="QN38" s="106"/>
      <c r="QO38" s="106"/>
      <c r="QP38" s="106"/>
      <c r="QQ38" s="106"/>
      <c r="QR38" s="106"/>
      <c r="QS38" s="106"/>
      <c r="QT38" s="106"/>
      <c r="QU38" s="106"/>
      <c r="QV38" s="106"/>
      <c r="QW38" s="106"/>
      <c r="QX38" s="106"/>
      <c r="QY38" s="106"/>
      <c r="QZ38" s="106"/>
      <c r="RA38" s="106"/>
      <c r="RB38" s="106"/>
      <c r="RC38" s="106"/>
      <c r="RD38" s="106"/>
      <c r="RE38" s="106"/>
      <c r="RF38" s="106" t="s">
        <v>307</v>
      </c>
      <c r="RG38" s="106"/>
      <c r="RH38" s="106"/>
      <c r="RI38" s="106"/>
      <c r="RJ38" s="106"/>
      <c r="RK38" s="106"/>
      <c r="RL38" s="106"/>
      <c r="RM38" s="106"/>
      <c r="RN38" s="106" t="s">
        <v>307</v>
      </c>
      <c r="RO38" s="106"/>
      <c r="RP38" s="106"/>
      <c r="RQ38" s="106"/>
      <c r="RR38" s="106"/>
      <c r="RS38" s="106"/>
      <c r="RT38" s="106"/>
      <c r="RU38" s="106"/>
      <c r="RV38" s="106"/>
      <c r="RW38" s="106"/>
      <c r="RX38" s="106"/>
      <c r="RY38" s="106"/>
      <c r="RZ38" s="106"/>
      <c r="SA38" s="106"/>
      <c r="SB38" s="106"/>
      <c r="SC38" s="106"/>
      <c r="SD38" s="106"/>
      <c r="SE38" s="106"/>
      <c r="SF38" s="106"/>
      <c r="SG38" s="106"/>
      <c r="SH38" s="106"/>
      <c r="SI38" s="106"/>
      <c r="SJ38" s="106"/>
      <c r="SK38" s="106"/>
      <c r="SL38" s="106"/>
      <c r="SM38" s="106"/>
      <c r="SN38" s="106"/>
      <c r="SO38" s="106"/>
      <c r="SP38" s="106"/>
      <c r="SQ38" s="106"/>
      <c r="SR38" s="106"/>
      <c r="SS38" s="106"/>
      <c r="ST38" s="106"/>
      <c r="SU38" s="106"/>
      <c r="SV38" s="106"/>
      <c r="SW38" s="106"/>
      <c r="SX38" s="106"/>
      <c r="SY38" s="106"/>
      <c r="SZ38" s="106"/>
      <c r="TA38" s="106"/>
      <c r="TB38" s="106"/>
    </row>
    <row r="39" spans="1:522" s="27" customFormat="1" ht="18" customHeight="1" x14ac:dyDescent="0.25">
      <c r="A39" s="12"/>
      <c r="B39" s="11" t="s">
        <v>284</v>
      </c>
      <c r="C39" s="1">
        <v>9800</v>
      </c>
      <c r="D39" s="4" t="s">
        <v>174</v>
      </c>
      <c r="E39" s="1">
        <v>12310</v>
      </c>
      <c r="F39" s="1"/>
      <c r="G39" t="s">
        <v>19</v>
      </c>
      <c r="H39"/>
      <c r="I39" s="1">
        <f>SUM(K39:TB39)</f>
        <v>5</v>
      </c>
      <c r="J39" s="12">
        <f>Tabuľka110[[#This Row],[Stĺpec8]]</f>
        <v>5</v>
      </c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11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  <c r="IX39" s="106"/>
      <c r="IY39" s="106"/>
      <c r="IZ39" s="106"/>
      <c r="JA39" s="106"/>
      <c r="JB39" s="106"/>
      <c r="JC39" s="106"/>
      <c r="JD39" s="106"/>
      <c r="JE39" s="106"/>
      <c r="JF39" s="106"/>
      <c r="JG39" s="106"/>
      <c r="JH39" s="106"/>
      <c r="JI39" s="106"/>
      <c r="JJ39" s="106"/>
      <c r="JK39" s="111"/>
      <c r="JL39" s="111"/>
      <c r="JM39" s="106"/>
      <c r="JN39" s="106"/>
      <c r="JO39" s="106"/>
      <c r="JP39" s="106"/>
      <c r="JQ39" s="106"/>
      <c r="JR39" s="106"/>
      <c r="JS39" s="106"/>
      <c r="JT39" s="106"/>
      <c r="JU39" s="106"/>
      <c r="JV39" s="106"/>
      <c r="JW39" s="106"/>
      <c r="JX39" s="106"/>
      <c r="JY39" s="106"/>
      <c r="JZ39" s="106"/>
      <c r="KA39" s="106"/>
      <c r="KB39" s="106"/>
      <c r="KC39" s="106"/>
      <c r="KD39" s="106"/>
      <c r="KE39" s="106"/>
      <c r="KF39" s="106"/>
      <c r="KG39" s="106"/>
      <c r="KH39" s="106"/>
      <c r="KI39" s="106"/>
      <c r="KJ39" s="106"/>
      <c r="KK39" s="106"/>
      <c r="KL39" s="106"/>
      <c r="KM39" s="106"/>
      <c r="KN39" s="106"/>
      <c r="KO39" s="106"/>
      <c r="KP39" s="106"/>
      <c r="KQ39" s="106"/>
      <c r="KR39" s="106"/>
      <c r="KS39" s="106"/>
      <c r="KT39" s="111"/>
      <c r="KU39" s="106"/>
      <c r="KV39" s="106"/>
      <c r="KW39" s="106"/>
      <c r="KX39" s="106"/>
      <c r="KY39" s="106"/>
      <c r="KZ39" s="106"/>
      <c r="LA39" s="106"/>
      <c r="LB39" s="106"/>
      <c r="LC39" s="106"/>
      <c r="LD39" s="106"/>
      <c r="LE39" s="106"/>
      <c r="LF39" s="106"/>
      <c r="LG39" s="106"/>
      <c r="LH39" s="106"/>
      <c r="LI39" s="106"/>
      <c r="LJ39" s="106"/>
      <c r="LK39" s="106"/>
      <c r="LL39" s="106"/>
      <c r="LM39" s="106"/>
      <c r="LN39" s="106"/>
      <c r="LO39" s="106"/>
      <c r="LP39" s="106"/>
      <c r="LQ39" s="106"/>
      <c r="LR39" s="106"/>
      <c r="LS39" s="106"/>
      <c r="LT39" s="106"/>
      <c r="LU39" s="106"/>
      <c r="LV39" s="106"/>
      <c r="LW39" s="106"/>
      <c r="LX39" s="106"/>
      <c r="LY39" s="106"/>
      <c r="LZ39" s="106"/>
      <c r="MA39" s="106"/>
      <c r="MB39" s="106"/>
      <c r="MC39" s="106"/>
      <c r="MD39" s="106"/>
      <c r="ME39" s="106"/>
      <c r="MF39" s="106"/>
      <c r="MG39" s="106">
        <v>2</v>
      </c>
      <c r="MH39" s="106" t="s">
        <v>307</v>
      </c>
      <c r="MI39" s="106"/>
      <c r="MJ39" s="106"/>
      <c r="MK39" s="106"/>
      <c r="ML39" s="106"/>
      <c r="MM39" s="106"/>
      <c r="MN39" s="106"/>
      <c r="MO39" s="106"/>
      <c r="MP39" s="106"/>
      <c r="MQ39" s="106"/>
      <c r="MR39" s="106">
        <v>1</v>
      </c>
      <c r="MS39" s="106">
        <v>2</v>
      </c>
      <c r="MT39" s="106"/>
      <c r="MU39" s="106"/>
      <c r="MV39" s="106"/>
      <c r="MW39" s="106"/>
      <c r="MX39" s="106"/>
      <c r="MY39" s="106"/>
      <c r="MZ39" s="106"/>
      <c r="NA39" s="106"/>
      <c r="NB39" s="106"/>
      <c r="NC39" s="106"/>
      <c r="ND39" s="106"/>
      <c r="NE39" s="106"/>
      <c r="NF39" s="106"/>
      <c r="NG39" s="106"/>
      <c r="NH39" s="106"/>
      <c r="NI39" s="106"/>
      <c r="NJ39" s="106"/>
      <c r="NK39" s="106"/>
      <c r="NL39" s="106"/>
      <c r="NM39" s="106"/>
      <c r="NN39" s="106"/>
      <c r="NO39" s="106"/>
      <c r="NP39" s="106"/>
      <c r="NQ39" s="106"/>
      <c r="NR39" s="106"/>
      <c r="NS39" s="106"/>
      <c r="NT39" s="106"/>
      <c r="NU39" s="106"/>
      <c r="NV39" s="106"/>
      <c r="NW39" s="106"/>
      <c r="NX39" s="106"/>
      <c r="NY39" s="106"/>
      <c r="NZ39" s="106"/>
      <c r="OA39" s="106"/>
      <c r="OB39" s="106"/>
      <c r="OC39" s="106"/>
      <c r="OD39" s="106"/>
      <c r="OE39" s="106"/>
      <c r="OF39" s="106"/>
      <c r="OG39" s="106"/>
      <c r="OH39" s="106"/>
      <c r="OI39" s="106"/>
      <c r="OJ39" s="106"/>
      <c r="OK39" s="106"/>
      <c r="OL39" s="106"/>
      <c r="OM39" s="106"/>
      <c r="ON39" s="106"/>
      <c r="OO39" s="106"/>
      <c r="OP39" s="106"/>
      <c r="OQ39" s="106"/>
      <c r="OR39" s="106"/>
      <c r="OS39" s="106"/>
      <c r="OT39" s="106"/>
      <c r="OU39" s="106"/>
      <c r="OV39" s="106"/>
      <c r="OW39" s="106"/>
      <c r="OX39" s="106"/>
      <c r="OY39" s="106"/>
      <c r="OZ39" s="106"/>
      <c r="PA39" s="106"/>
      <c r="PB39" s="106"/>
      <c r="PC39" s="106"/>
      <c r="PD39" s="106"/>
      <c r="PE39" s="106"/>
      <c r="PF39" s="106"/>
      <c r="PG39" s="106"/>
      <c r="PH39" s="106"/>
      <c r="PI39" s="106"/>
      <c r="PJ39" s="106"/>
      <c r="PK39" s="106"/>
      <c r="PL39" s="106"/>
      <c r="PM39" s="106"/>
      <c r="PN39" s="106"/>
      <c r="PO39" s="106"/>
      <c r="PP39" s="106"/>
      <c r="PQ39" s="106"/>
      <c r="PR39" s="106"/>
      <c r="PS39" s="106"/>
      <c r="PT39" s="106"/>
      <c r="PU39" s="106"/>
      <c r="PV39" s="106"/>
      <c r="PW39" s="106"/>
      <c r="PX39" s="106"/>
      <c r="PY39" s="106"/>
      <c r="PZ39" s="106"/>
      <c r="QA39" s="106"/>
      <c r="QB39" s="106"/>
      <c r="QC39" s="106"/>
      <c r="QD39" s="106"/>
      <c r="QE39" s="106"/>
      <c r="QF39" s="106"/>
      <c r="QG39" s="106"/>
      <c r="QH39" s="106"/>
      <c r="QI39" s="106"/>
      <c r="QJ39" s="106"/>
      <c r="QK39" s="106"/>
      <c r="QL39" s="106"/>
      <c r="QM39" s="106"/>
      <c r="QN39" s="106"/>
      <c r="QO39" s="106"/>
      <c r="QP39" s="106"/>
      <c r="QQ39" s="106"/>
      <c r="QR39" s="106"/>
      <c r="QS39" s="106"/>
      <c r="QT39" s="106"/>
      <c r="QU39" s="106"/>
      <c r="QV39" s="106"/>
      <c r="QW39" s="106"/>
      <c r="QX39" s="106"/>
      <c r="QY39" s="106"/>
      <c r="QZ39" s="106"/>
      <c r="RA39" s="106"/>
      <c r="RB39" s="106"/>
      <c r="RC39" s="106"/>
      <c r="RD39" s="106"/>
      <c r="RE39" s="106"/>
      <c r="RF39" s="106"/>
      <c r="RG39" s="106"/>
      <c r="RH39" s="106"/>
      <c r="RI39" s="106"/>
      <c r="RJ39" s="106"/>
      <c r="RK39" s="106"/>
      <c r="RL39" s="106"/>
      <c r="RM39" s="106"/>
      <c r="RN39" s="106"/>
      <c r="RO39" s="106"/>
      <c r="RP39" s="106"/>
      <c r="RQ39" s="106"/>
      <c r="RR39" s="106"/>
      <c r="RS39" s="106"/>
      <c r="RT39" s="106"/>
      <c r="RU39" s="106"/>
      <c r="RV39" s="106"/>
      <c r="RW39" s="106"/>
      <c r="RX39" s="106"/>
      <c r="RY39" s="106"/>
      <c r="RZ39" s="106"/>
      <c r="SA39" s="106"/>
      <c r="SB39" s="106"/>
      <c r="SC39" s="106"/>
      <c r="SD39" s="106"/>
      <c r="SE39" s="106"/>
      <c r="SF39" s="106"/>
      <c r="SG39" s="106"/>
      <c r="SH39" s="106"/>
      <c r="SI39" s="106"/>
      <c r="SJ39" s="106"/>
      <c r="SK39" s="106"/>
      <c r="SL39" s="106"/>
      <c r="SM39" s="106"/>
      <c r="SN39" s="106"/>
      <c r="SO39" s="106"/>
      <c r="SP39" s="106"/>
      <c r="SQ39" s="106"/>
      <c r="SR39" s="106"/>
      <c r="SS39" s="106"/>
      <c r="ST39" s="106"/>
      <c r="SU39" s="106"/>
      <c r="SV39" s="106"/>
      <c r="SW39" s="106"/>
      <c r="SX39" s="106"/>
      <c r="SY39" s="106"/>
      <c r="SZ39" s="106"/>
      <c r="TA39" s="106"/>
      <c r="TB39" s="106"/>
    </row>
    <row r="40" spans="1:522" s="27" customFormat="1" ht="18" customHeight="1" x14ac:dyDescent="0.25">
      <c r="A40" s="12">
        <v>20</v>
      </c>
      <c r="B40" s="11" t="s">
        <v>633</v>
      </c>
      <c r="C40" s="1">
        <v>9486</v>
      </c>
      <c r="D40" s="4" t="s">
        <v>634</v>
      </c>
      <c r="E40" s="1">
        <v>12169</v>
      </c>
      <c r="F40" s="1"/>
      <c r="G40" t="s">
        <v>49</v>
      </c>
      <c r="H40"/>
      <c r="I40" s="1">
        <f t="shared" ref="I40" si="4">SUM(K40:TB40)</f>
        <v>4</v>
      </c>
      <c r="J40" s="12">
        <f>Tabuľka110[[#This Row],[Stĺpec8]]</f>
        <v>4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11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  <c r="IX40" s="106"/>
      <c r="IY40" s="106"/>
      <c r="IZ40" s="106"/>
      <c r="JA40" s="106"/>
      <c r="JB40" s="106"/>
      <c r="JC40" s="106"/>
      <c r="JD40" s="106"/>
      <c r="JE40" s="106"/>
      <c r="JF40" s="106"/>
      <c r="JG40" s="106"/>
      <c r="JH40" s="106"/>
      <c r="JI40" s="106"/>
      <c r="JJ40" s="106"/>
      <c r="JK40" s="111"/>
      <c r="JL40" s="106"/>
      <c r="JM40" s="106"/>
      <c r="JN40" s="106"/>
      <c r="JO40" s="106"/>
      <c r="JP40" s="106"/>
      <c r="JQ40" s="106"/>
      <c r="JR40" s="106"/>
      <c r="JS40" s="106"/>
      <c r="JT40" s="106"/>
      <c r="JU40" s="106"/>
      <c r="JV40" s="106"/>
      <c r="JW40" s="106"/>
      <c r="JX40" s="106"/>
      <c r="JY40" s="106"/>
      <c r="JZ40" s="106"/>
      <c r="KA40" s="106"/>
      <c r="KB40" s="106"/>
      <c r="KC40" s="106"/>
      <c r="KD40" s="106"/>
      <c r="KE40" s="106"/>
      <c r="KF40" s="106"/>
      <c r="KG40" s="106"/>
      <c r="KH40" s="106"/>
      <c r="KI40" s="106"/>
      <c r="KJ40" s="106"/>
      <c r="KK40" s="106"/>
      <c r="KL40" s="106"/>
      <c r="KM40" s="106"/>
      <c r="KN40" s="106"/>
      <c r="KO40" s="106"/>
      <c r="KP40" s="106"/>
      <c r="KQ40" s="106"/>
      <c r="KR40" s="106"/>
      <c r="KS40" s="106"/>
      <c r="KT40" s="111"/>
      <c r="KU40" s="106"/>
      <c r="KV40" s="106"/>
      <c r="KW40" s="106"/>
      <c r="KX40" s="106"/>
      <c r="KY40" s="106"/>
      <c r="KZ40" s="106"/>
      <c r="LA40" s="106"/>
      <c r="LB40" s="106"/>
      <c r="LC40" s="106"/>
      <c r="LD40" s="106"/>
      <c r="LE40" s="106"/>
      <c r="LF40" s="106"/>
      <c r="LG40" s="106"/>
      <c r="LH40" s="106"/>
      <c r="LI40" s="106"/>
      <c r="LJ40" s="106"/>
      <c r="LK40" s="106"/>
      <c r="LL40" s="106"/>
      <c r="LM40" s="106"/>
      <c r="LN40" s="106"/>
      <c r="LO40" s="106"/>
      <c r="LP40" s="106"/>
      <c r="LQ40" s="106"/>
      <c r="LR40" s="106"/>
      <c r="LS40" s="106"/>
      <c r="LT40" s="106"/>
      <c r="LU40" s="106"/>
      <c r="LV40" s="106"/>
      <c r="LW40" s="106"/>
      <c r="LX40" s="106"/>
      <c r="LY40" s="106"/>
      <c r="LZ40" s="106"/>
      <c r="MA40" s="106"/>
      <c r="MB40" s="106"/>
      <c r="MC40" s="106"/>
      <c r="MD40" s="106"/>
      <c r="ME40" s="106"/>
      <c r="MF40" s="106"/>
      <c r="MG40" s="106"/>
      <c r="MH40" s="106"/>
      <c r="MI40" s="106"/>
      <c r="MJ40" s="106"/>
      <c r="MK40" s="106"/>
      <c r="ML40" s="106"/>
      <c r="MM40" s="106"/>
      <c r="MN40" s="106"/>
      <c r="MO40" s="106"/>
      <c r="MP40" s="106"/>
      <c r="MQ40" s="106"/>
      <c r="MR40" s="106"/>
      <c r="MS40" s="106"/>
      <c r="MT40" s="106"/>
      <c r="MU40" s="106"/>
      <c r="MV40" s="106"/>
      <c r="MW40" s="106"/>
      <c r="MX40" s="106"/>
      <c r="MY40" s="106"/>
      <c r="MZ40" s="106"/>
      <c r="NA40" s="106"/>
      <c r="NB40" s="106"/>
      <c r="NC40" s="106"/>
      <c r="ND40" s="106"/>
      <c r="NE40" s="106"/>
      <c r="NF40" s="106"/>
      <c r="NG40" s="106"/>
      <c r="NH40" s="106"/>
      <c r="NI40" s="106"/>
      <c r="NJ40" s="106"/>
      <c r="NK40" s="106"/>
      <c r="NL40" s="106"/>
      <c r="NM40" s="106"/>
      <c r="NN40" s="106"/>
      <c r="NO40" s="106"/>
      <c r="NP40" s="106"/>
      <c r="NQ40" s="106"/>
      <c r="NR40" s="106"/>
      <c r="NS40" s="106"/>
      <c r="NT40" s="106"/>
      <c r="NU40" s="106"/>
      <c r="NV40" s="106"/>
      <c r="NW40" s="106"/>
      <c r="NX40" s="106"/>
      <c r="NY40" s="106"/>
      <c r="NZ40" s="106"/>
      <c r="OA40" s="106"/>
      <c r="OB40" s="106"/>
      <c r="OC40" s="106"/>
      <c r="OD40" s="106"/>
      <c r="OE40" s="106"/>
      <c r="OF40" s="106"/>
      <c r="OG40" s="106"/>
      <c r="OH40" s="106"/>
      <c r="OI40" s="106"/>
      <c r="OJ40" s="106"/>
      <c r="OK40" s="106"/>
      <c r="OL40" s="106"/>
      <c r="OM40" s="106"/>
      <c r="ON40" s="106"/>
      <c r="OO40" s="106"/>
      <c r="OP40" s="106"/>
      <c r="OQ40" s="106"/>
      <c r="OR40" s="106"/>
      <c r="OS40" s="106"/>
      <c r="OT40" s="106"/>
      <c r="OU40" s="106"/>
      <c r="OV40" s="106"/>
      <c r="OW40" s="106"/>
      <c r="OX40" s="106"/>
      <c r="OY40" s="106"/>
      <c r="OZ40" s="106"/>
      <c r="PA40" s="106"/>
      <c r="PB40" s="106"/>
      <c r="PC40" s="106"/>
      <c r="PD40" s="106"/>
      <c r="PE40" s="106"/>
      <c r="PF40" s="106"/>
      <c r="PG40" s="106"/>
      <c r="PH40" s="106"/>
      <c r="PI40" s="106"/>
      <c r="PJ40" s="106"/>
      <c r="PK40" s="106"/>
      <c r="PL40" s="106"/>
      <c r="PM40" s="106"/>
      <c r="PN40" s="106"/>
      <c r="PO40" s="106"/>
      <c r="PP40" s="106"/>
      <c r="PQ40" s="106"/>
      <c r="PR40" s="106"/>
      <c r="PS40" s="106"/>
      <c r="PT40" s="106"/>
      <c r="PU40" s="106"/>
      <c r="PV40" s="106"/>
      <c r="PW40" s="106"/>
      <c r="PX40" s="106"/>
      <c r="PY40" s="106"/>
      <c r="PZ40" s="106"/>
      <c r="QA40" s="106"/>
      <c r="QB40" s="106"/>
      <c r="QC40" s="106"/>
      <c r="QD40" s="106"/>
      <c r="QE40" s="106"/>
      <c r="QF40" s="106"/>
      <c r="QG40" s="106"/>
      <c r="QH40" s="106"/>
      <c r="QI40" s="106"/>
      <c r="QJ40" s="106"/>
      <c r="QK40" s="106"/>
      <c r="QL40" s="106"/>
      <c r="QM40" s="106"/>
      <c r="QN40" s="106"/>
      <c r="QO40" s="106"/>
      <c r="QP40" s="106"/>
      <c r="QQ40" s="106"/>
      <c r="QR40" s="106"/>
      <c r="QS40" s="106"/>
      <c r="QT40" s="106"/>
      <c r="QU40" s="106"/>
      <c r="QV40" s="106"/>
      <c r="QW40" s="106"/>
      <c r="QX40" s="106"/>
      <c r="QY40" s="106"/>
      <c r="QZ40" s="106"/>
      <c r="RA40" s="106"/>
      <c r="RB40" s="106"/>
      <c r="RC40" s="106"/>
      <c r="RD40" s="106"/>
      <c r="RE40" s="106"/>
      <c r="RF40" s="106"/>
      <c r="RG40" s="106"/>
      <c r="RH40" s="106"/>
      <c r="RI40" s="106"/>
      <c r="RJ40" s="106"/>
      <c r="RK40" s="106"/>
      <c r="RL40" s="106"/>
      <c r="RM40" s="106"/>
      <c r="RN40" s="106"/>
      <c r="RO40" s="106"/>
      <c r="RP40" s="106"/>
      <c r="RQ40" s="106"/>
      <c r="RR40" s="106"/>
      <c r="RS40" s="106"/>
      <c r="RT40" s="106"/>
      <c r="RU40" s="106">
        <v>1</v>
      </c>
      <c r="RV40" s="106">
        <f>2+1</f>
        <v>3</v>
      </c>
      <c r="RW40" s="106"/>
      <c r="RX40" s="106"/>
      <c r="RY40" s="106"/>
      <c r="RZ40" s="106"/>
      <c r="SA40" s="106"/>
      <c r="SB40" s="106"/>
      <c r="SC40" s="106"/>
      <c r="SD40" s="106"/>
      <c r="SE40" s="106"/>
      <c r="SF40" s="106"/>
      <c r="SG40" s="106"/>
      <c r="SH40" s="106"/>
      <c r="SI40" s="106"/>
      <c r="SJ40" s="106"/>
      <c r="SK40" s="106"/>
      <c r="SL40" s="106"/>
      <c r="SM40" s="106"/>
      <c r="SN40" s="106"/>
      <c r="SO40" s="106"/>
      <c r="SP40" s="106"/>
      <c r="SQ40" s="106"/>
      <c r="SR40" s="106"/>
      <c r="SS40" s="106"/>
      <c r="ST40" s="106"/>
      <c r="SU40" s="106"/>
      <c r="SV40" s="106"/>
      <c r="SW40" s="106"/>
      <c r="SX40" s="106"/>
      <c r="SY40" s="106"/>
      <c r="SZ40" s="106"/>
      <c r="TA40" s="106"/>
      <c r="TB40" s="106"/>
    </row>
    <row r="41" spans="1:522" s="27" customFormat="1" ht="18" customHeight="1" x14ac:dyDescent="0.25">
      <c r="A41" s="12">
        <v>21</v>
      </c>
      <c r="B41" s="11" t="s">
        <v>445</v>
      </c>
      <c r="C41" s="1">
        <v>9918</v>
      </c>
      <c r="D41" s="134" t="s">
        <v>213</v>
      </c>
      <c r="E41" s="1">
        <v>8754</v>
      </c>
      <c r="F41" s="1"/>
      <c r="G41" s="134" t="s">
        <v>52</v>
      </c>
      <c r="H41"/>
      <c r="I41" s="1">
        <f t="shared" ref="I41" si="5">SUM(K41:TB41)</f>
        <v>3</v>
      </c>
      <c r="J41" s="12">
        <f>Tabuľka110[[#This Row],[Stĺpec8]]</f>
        <v>3</v>
      </c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11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>
        <v>3</v>
      </c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  <c r="IV41" s="106"/>
      <c r="IW41" s="106"/>
      <c r="IX41" s="106"/>
      <c r="IY41" s="106"/>
      <c r="IZ41" s="106"/>
      <c r="JA41" s="106"/>
      <c r="JB41" s="106"/>
      <c r="JC41" s="106"/>
      <c r="JD41" s="106"/>
      <c r="JE41" s="106"/>
      <c r="JF41" s="106"/>
      <c r="JG41" s="106"/>
      <c r="JH41" s="106"/>
      <c r="JI41" s="106"/>
      <c r="JJ41" s="106"/>
      <c r="JK41" s="111"/>
      <c r="JL41" s="106"/>
      <c r="JM41" s="106"/>
      <c r="JN41" s="106"/>
      <c r="JO41" s="106"/>
      <c r="JP41" s="106"/>
      <c r="JQ41" s="106"/>
      <c r="JR41" s="106"/>
      <c r="JS41" s="106"/>
      <c r="JT41" s="106"/>
      <c r="JU41" s="106"/>
      <c r="JV41" s="106"/>
      <c r="JW41" s="106"/>
      <c r="JX41" s="106"/>
      <c r="JY41" s="106"/>
      <c r="JZ41" s="106"/>
      <c r="KA41" s="106"/>
      <c r="KB41" s="106"/>
      <c r="KC41" s="106"/>
      <c r="KD41" s="106"/>
      <c r="KE41" s="106"/>
      <c r="KF41" s="106"/>
      <c r="KG41" s="106"/>
      <c r="KH41" s="106"/>
      <c r="KI41" s="106"/>
      <c r="KJ41" s="106"/>
      <c r="KK41" s="106"/>
      <c r="KL41" s="106"/>
      <c r="KM41" s="106"/>
      <c r="KN41" s="106"/>
      <c r="KO41" s="106"/>
      <c r="KP41" s="106"/>
      <c r="KQ41" s="106"/>
      <c r="KR41" s="106"/>
      <c r="KS41" s="106"/>
      <c r="KT41" s="111"/>
      <c r="KU41" s="106"/>
      <c r="KV41" s="106"/>
      <c r="KW41" s="106"/>
      <c r="KX41" s="106"/>
      <c r="KY41" s="106"/>
      <c r="KZ41" s="106"/>
      <c r="LA41" s="106"/>
      <c r="LB41" s="106"/>
      <c r="LC41" s="106"/>
      <c r="LD41" s="106"/>
      <c r="LE41" s="106"/>
      <c r="LF41" s="106"/>
      <c r="LG41" s="106"/>
      <c r="LH41" s="106"/>
      <c r="LI41" s="106"/>
      <c r="LJ41" s="106"/>
      <c r="LK41" s="106"/>
      <c r="LL41" s="106"/>
      <c r="LM41" s="106"/>
      <c r="LN41" s="106"/>
      <c r="LO41" s="106" t="s">
        <v>307</v>
      </c>
      <c r="LP41" s="106"/>
      <c r="LQ41" s="106"/>
      <c r="LR41" s="106"/>
      <c r="LS41" s="106"/>
      <c r="LT41" s="106"/>
      <c r="LU41" s="106"/>
      <c r="LV41" s="106"/>
      <c r="LW41" s="106"/>
      <c r="LX41" s="106"/>
      <c r="LY41" s="106"/>
      <c r="LZ41" s="106"/>
      <c r="MA41" s="106"/>
      <c r="MB41" s="106"/>
      <c r="MC41" s="106"/>
      <c r="MD41" s="106"/>
      <c r="ME41" s="106"/>
      <c r="MF41" s="106"/>
      <c r="MG41" s="106"/>
      <c r="MH41" s="106"/>
      <c r="MI41" s="106"/>
      <c r="MJ41" s="106"/>
      <c r="MK41" s="106"/>
      <c r="ML41" s="106"/>
      <c r="MM41" s="106"/>
      <c r="MN41" s="106"/>
      <c r="MO41" s="106"/>
      <c r="MP41" s="106"/>
      <c r="MQ41" s="106"/>
      <c r="MR41" s="106"/>
      <c r="MS41" s="106"/>
      <c r="MT41" s="106"/>
      <c r="MU41" s="106"/>
      <c r="MV41" s="106"/>
      <c r="MW41" s="106"/>
      <c r="MX41" s="106"/>
      <c r="MY41" s="106"/>
      <c r="MZ41" s="106"/>
      <c r="NA41" s="106"/>
      <c r="NB41" s="106"/>
      <c r="NC41" s="106"/>
      <c r="ND41" s="106"/>
      <c r="NE41" s="106"/>
      <c r="NF41" s="106"/>
      <c r="NG41" s="106"/>
      <c r="NH41" s="106"/>
      <c r="NI41" s="106"/>
      <c r="NJ41" s="106"/>
      <c r="NK41" s="106"/>
      <c r="NL41" s="106"/>
      <c r="NM41" s="106"/>
      <c r="NN41" s="106"/>
      <c r="NO41" s="106"/>
      <c r="NP41" s="106"/>
      <c r="NQ41" s="106"/>
      <c r="NR41" s="106"/>
      <c r="NS41" s="106"/>
      <c r="NT41" s="106"/>
      <c r="NU41" s="106"/>
      <c r="NV41" s="106"/>
      <c r="NW41" s="106"/>
      <c r="NX41" s="106"/>
      <c r="NY41" s="106"/>
      <c r="NZ41" s="106"/>
      <c r="OA41" s="106"/>
      <c r="OB41" s="106"/>
      <c r="OC41" s="106"/>
      <c r="OD41" s="106"/>
      <c r="OE41" s="106"/>
      <c r="OF41" s="106"/>
      <c r="OG41" s="106"/>
      <c r="OH41" s="106"/>
      <c r="OI41" s="106"/>
      <c r="OJ41" s="106"/>
      <c r="OK41" s="106"/>
      <c r="OL41" s="106"/>
      <c r="OM41" s="106"/>
      <c r="ON41" s="106"/>
      <c r="OO41" s="106"/>
      <c r="OP41" s="106"/>
      <c r="OQ41" s="106"/>
      <c r="OR41" s="106"/>
      <c r="OS41" s="106"/>
      <c r="OT41" s="106"/>
      <c r="OU41" s="106"/>
      <c r="OV41" s="106"/>
      <c r="OW41" s="106"/>
      <c r="OX41" s="106"/>
      <c r="OY41" s="106"/>
      <c r="OZ41" s="106"/>
      <c r="PA41" s="106"/>
      <c r="PB41" s="106"/>
      <c r="PC41" s="106"/>
      <c r="PD41" s="106"/>
      <c r="PE41" s="106"/>
      <c r="PF41" s="106"/>
      <c r="PG41" s="106"/>
      <c r="PH41" s="106"/>
      <c r="PI41" s="106"/>
      <c r="PJ41" s="106"/>
      <c r="PK41" s="106"/>
      <c r="PL41" s="106"/>
      <c r="PM41" s="106"/>
      <c r="PN41" s="106"/>
      <c r="PO41" s="106"/>
      <c r="PP41" s="106"/>
      <c r="PQ41" s="106"/>
      <c r="PR41" s="106"/>
      <c r="PS41" s="106"/>
      <c r="PT41" s="106"/>
      <c r="PU41" s="106"/>
      <c r="PV41" s="106"/>
      <c r="PW41" s="106"/>
      <c r="PX41" s="106"/>
      <c r="PY41" s="106"/>
      <c r="PZ41" s="106"/>
      <c r="QA41" s="106"/>
      <c r="QB41" s="106"/>
      <c r="QC41" s="106"/>
      <c r="QD41" s="106"/>
      <c r="QE41" s="106"/>
      <c r="QF41" s="106"/>
      <c r="QG41" s="106"/>
      <c r="QH41" s="106"/>
      <c r="QI41" s="106"/>
      <c r="QJ41" s="106"/>
      <c r="QK41" s="106"/>
      <c r="QL41" s="106"/>
      <c r="QM41" s="106"/>
      <c r="QN41" s="106"/>
      <c r="QO41" s="106"/>
      <c r="QP41" s="106"/>
      <c r="QQ41" s="106"/>
      <c r="QR41" s="106"/>
      <c r="QS41" s="106"/>
      <c r="QT41" s="106"/>
      <c r="QU41" s="106"/>
      <c r="QV41" s="106"/>
      <c r="QW41" s="106"/>
      <c r="QX41" s="106"/>
      <c r="QY41" s="106"/>
      <c r="QZ41" s="106"/>
      <c r="RA41" s="106"/>
      <c r="RB41" s="106"/>
      <c r="RC41" s="106"/>
      <c r="RD41" s="106"/>
      <c r="RE41" s="106"/>
      <c r="RF41" s="106"/>
      <c r="RG41" s="106"/>
      <c r="RH41" s="106"/>
      <c r="RI41" s="106"/>
      <c r="RJ41" s="106"/>
      <c r="RK41" s="106"/>
      <c r="RL41" s="106"/>
      <c r="RM41" s="106"/>
      <c r="RN41" s="106"/>
      <c r="RO41" s="106"/>
      <c r="RP41" s="106"/>
      <c r="RQ41" s="106"/>
      <c r="RR41" s="106"/>
      <c r="RS41" s="106"/>
      <c r="RT41" s="106"/>
      <c r="RU41" s="106"/>
      <c r="RV41" s="106"/>
      <c r="RW41" s="106"/>
      <c r="RX41" s="106"/>
      <c r="RY41" s="106"/>
      <c r="RZ41" s="106"/>
      <c r="SA41" s="106"/>
      <c r="SB41" s="106"/>
      <c r="SC41" s="106"/>
      <c r="SD41" s="106"/>
      <c r="SE41" s="106"/>
      <c r="SF41" s="106"/>
      <c r="SG41" s="106"/>
      <c r="SH41" s="106"/>
      <c r="SI41" s="106"/>
      <c r="SJ41" s="106"/>
      <c r="SK41" s="106"/>
      <c r="SL41" s="106"/>
      <c r="SM41" s="106"/>
      <c r="SN41" s="106"/>
      <c r="SO41" s="106"/>
      <c r="SP41" s="106"/>
      <c r="SQ41" s="106"/>
      <c r="SR41" s="106"/>
      <c r="SS41" s="106"/>
      <c r="ST41" s="106"/>
      <c r="SU41" s="106"/>
      <c r="SV41" s="106"/>
      <c r="SW41" s="106"/>
      <c r="SX41" s="106"/>
      <c r="SY41" s="106"/>
      <c r="SZ41" s="106"/>
      <c r="TA41" s="106"/>
      <c r="TB41" s="106"/>
    </row>
    <row r="42" spans="1:522" s="27" customFormat="1" ht="18" customHeight="1" x14ac:dyDescent="0.25">
      <c r="A42" s="12">
        <v>22</v>
      </c>
      <c r="B42" s="11" t="s">
        <v>520</v>
      </c>
      <c r="C42" s="1"/>
      <c r="D42" s="4" t="s">
        <v>207</v>
      </c>
      <c r="E42" s="1"/>
      <c r="F42" s="1"/>
      <c r="G42" s="4" t="s">
        <v>52</v>
      </c>
      <c r="H42"/>
      <c r="I42" s="1">
        <f>SUM(K42:TB42)</f>
        <v>2</v>
      </c>
      <c r="J42" s="12">
        <f>Tabuľka110[[#This Row],[Stĺpec8]]</f>
        <v>2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11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11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11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 t="s">
        <v>307</v>
      </c>
      <c r="LP42" s="106"/>
      <c r="LQ42" s="106">
        <v>2</v>
      </c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  <c r="PJ42" s="106"/>
      <c r="PK42" s="106"/>
      <c r="PL42" s="106"/>
      <c r="PM42" s="106"/>
      <c r="PN42" s="106"/>
      <c r="PO42" s="106"/>
      <c r="PP42" s="106"/>
      <c r="PQ42" s="106"/>
      <c r="PR42" s="106"/>
      <c r="PS42" s="106"/>
      <c r="PT42" s="106"/>
      <c r="PU42" s="106"/>
      <c r="PV42" s="106"/>
      <c r="PW42" s="106"/>
      <c r="PX42" s="106"/>
      <c r="PY42" s="106"/>
      <c r="PZ42" s="106"/>
      <c r="QA42" s="106"/>
      <c r="QB42" s="106"/>
      <c r="QC42" s="106"/>
      <c r="QD42" s="106"/>
      <c r="QE42" s="106"/>
      <c r="QF42" s="106"/>
      <c r="QG42" s="106"/>
      <c r="QH42" s="106"/>
      <c r="QI42" s="106"/>
      <c r="QJ42" s="106"/>
      <c r="QK42" s="106"/>
      <c r="QL42" s="106"/>
      <c r="QM42" s="106"/>
      <c r="QN42" s="106"/>
      <c r="QO42" s="106"/>
      <c r="QP42" s="106"/>
      <c r="QQ42" s="106"/>
      <c r="QR42" s="106"/>
      <c r="QS42" s="106"/>
      <c r="QT42" s="106"/>
      <c r="QU42" s="106"/>
      <c r="QV42" s="106"/>
      <c r="QW42" s="106"/>
      <c r="QX42" s="106"/>
      <c r="QY42" s="106"/>
      <c r="QZ42" s="106"/>
      <c r="RA42" s="106"/>
      <c r="RB42" s="106"/>
      <c r="RC42" s="106"/>
      <c r="RD42" s="106"/>
      <c r="RE42" s="106"/>
      <c r="RF42" s="106"/>
      <c r="RG42" s="106"/>
      <c r="RH42" s="106"/>
      <c r="RI42" s="106"/>
      <c r="RJ42" s="106"/>
      <c r="RK42" s="106"/>
      <c r="RL42" s="106"/>
      <c r="RM42" s="106"/>
      <c r="RN42" s="106"/>
      <c r="RO42" s="106"/>
      <c r="RP42" s="106"/>
      <c r="RQ42" s="106"/>
      <c r="RR42" s="106"/>
      <c r="RS42" s="106"/>
      <c r="RT42" s="106"/>
      <c r="RU42" s="106"/>
      <c r="RV42" s="106"/>
      <c r="RW42" s="106"/>
      <c r="RX42" s="106"/>
      <c r="RY42" s="106"/>
      <c r="RZ42" s="106"/>
      <c r="SA42" s="106"/>
      <c r="SB42" s="106"/>
      <c r="SC42" s="106"/>
      <c r="SD42" s="106"/>
      <c r="SE42" s="106"/>
      <c r="SF42" s="106"/>
      <c r="SG42" s="106"/>
      <c r="SH42" s="106"/>
      <c r="SI42" s="106"/>
      <c r="SJ42" s="106"/>
      <c r="SK42" s="106"/>
      <c r="SL42" s="106"/>
      <c r="SM42" s="106"/>
      <c r="SN42" s="106"/>
      <c r="SO42" s="106"/>
      <c r="SP42" s="106"/>
      <c r="SQ42" s="106"/>
      <c r="SR42" s="106"/>
      <c r="SS42" s="106"/>
      <c r="ST42" s="106"/>
      <c r="SU42" s="106"/>
      <c r="SV42" s="106"/>
      <c r="SW42" s="106"/>
      <c r="SX42" s="106"/>
      <c r="SY42" s="106"/>
      <c r="SZ42" s="106"/>
      <c r="TA42" s="106"/>
      <c r="TB42" s="106"/>
    </row>
    <row r="43" spans="1:522" s="27" customFormat="1" ht="18" customHeight="1" x14ac:dyDescent="0.25">
      <c r="A43" s="12"/>
      <c r="B43" s="11" t="s">
        <v>407</v>
      </c>
      <c r="C43" s="1">
        <v>9763</v>
      </c>
      <c r="D43" s="4" t="s">
        <v>408</v>
      </c>
      <c r="E43" s="1">
        <v>12826</v>
      </c>
      <c r="F43" s="1"/>
      <c r="G43" t="s">
        <v>19</v>
      </c>
      <c r="H43"/>
      <c r="I43" s="1">
        <f t="shared" si="3"/>
        <v>2</v>
      </c>
      <c r="J43" s="12">
        <f>Tabuľka110[[#This Row],[Stĺpec8]]</f>
        <v>2</v>
      </c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11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 t="s">
        <v>307</v>
      </c>
      <c r="EI43" s="106">
        <v>2</v>
      </c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 t="s">
        <v>307</v>
      </c>
      <c r="HB43" s="106" t="s">
        <v>307</v>
      </c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 t="s">
        <v>307</v>
      </c>
      <c r="IQ43" s="106" t="s">
        <v>307</v>
      </c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11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11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  <c r="PJ43" s="106"/>
      <c r="PK43" s="106"/>
      <c r="PL43" s="106"/>
      <c r="PM43" s="106"/>
      <c r="PN43" s="106"/>
      <c r="PO43" s="106"/>
      <c r="PP43" s="106"/>
      <c r="PQ43" s="106"/>
      <c r="PR43" s="106"/>
      <c r="PS43" s="106"/>
      <c r="PT43" s="106"/>
      <c r="PU43" s="106"/>
      <c r="PV43" s="106"/>
      <c r="PW43" s="106"/>
      <c r="PX43" s="106"/>
      <c r="PY43" s="106"/>
      <c r="PZ43" s="106"/>
      <c r="QA43" s="106"/>
      <c r="QB43" s="106"/>
      <c r="QC43" s="106"/>
      <c r="QD43" s="106"/>
      <c r="QE43" s="106"/>
      <c r="QF43" s="106"/>
      <c r="QG43" s="106"/>
      <c r="QH43" s="106"/>
      <c r="QI43" s="106"/>
      <c r="QJ43" s="106"/>
      <c r="QK43" s="106"/>
      <c r="QL43" s="106"/>
      <c r="QM43" s="106"/>
      <c r="QN43" s="106"/>
      <c r="QO43" s="106"/>
      <c r="QP43" s="106"/>
      <c r="QQ43" s="106"/>
      <c r="QR43" s="106"/>
      <c r="QS43" s="106"/>
      <c r="QT43" s="106"/>
      <c r="QU43" s="106"/>
      <c r="QV43" s="106"/>
      <c r="QW43" s="106"/>
      <c r="QX43" s="106"/>
      <c r="QY43" s="106"/>
      <c r="QZ43" s="106"/>
      <c r="RA43" s="106"/>
      <c r="RB43" s="106"/>
      <c r="RC43" s="106"/>
      <c r="RD43" s="106"/>
      <c r="RE43" s="106"/>
      <c r="RF43" s="106"/>
      <c r="RG43" s="106"/>
      <c r="RH43" s="106"/>
      <c r="RI43" s="106"/>
      <c r="RJ43" s="106"/>
      <c r="RK43" s="106"/>
      <c r="RL43" s="106"/>
      <c r="RM43" s="106"/>
      <c r="RN43" s="106"/>
      <c r="RO43" s="106"/>
      <c r="RP43" s="106"/>
      <c r="RQ43" s="106"/>
      <c r="RR43" s="106"/>
      <c r="RS43" s="106"/>
      <c r="RT43" s="106"/>
      <c r="RU43" s="106"/>
      <c r="RV43" s="106"/>
      <c r="RW43" s="106"/>
      <c r="RX43" s="106"/>
      <c r="RY43" s="106"/>
      <c r="RZ43" s="106"/>
      <c r="SA43" s="106"/>
      <c r="SB43" s="106"/>
      <c r="SC43" s="106"/>
      <c r="SD43" s="106"/>
      <c r="SE43" s="106"/>
      <c r="SF43" s="106"/>
      <c r="SG43" s="106"/>
      <c r="SH43" s="106"/>
      <c r="SI43" s="106"/>
      <c r="SJ43" s="106"/>
      <c r="SK43" s="106"/>
      <c r="SL43" s="106"/>
      <c r="SM43" s="106"/>
      <c r="SN43" s="106"/>
      <c r="SO43" s="106"/>
      <c r="SP43" s="106"/>
      <c r="SQ43" s="106"/>
      <c r="SR43" s="106"/>
      <c r="SS43" s="106"/>
      <c r="ST43" s="106"/>
      <c r="SU43" s="106"/>
      <c r="SV43" s="106"/>
      <c r="SW43" s="106"/>
      <c r="SX43" s="106"/>
      <c r="SY43" s="106"/>
      <c r="SZ43" s="106"/>
      <c r="TA43" s="106"/>
      <c r="TB43" s="106"/>
    </row>
    <row r="44" spans="1:522" s="27" customFormat="1" ht="18" customHeight="1" x14ac:dyDescent="0.25">
      <c r="A44" s="12"/>
      <c r="B44" s="11" t="s">
        <v>605</v>
      </c>
      <c r="C44" s="1">
        <v>10172</v>
      </c>
      <c r="D44" s="134" t="s">
        <v>606</v>
      </c>
      <c r="E44" s="1">
        <v>13072</v>
      </c>
      <c r="F44" s="1"/>
      <c r="G44" s="134" t="s">
        <v>523</v>
      </c>
      <c r="H44"/>
      <c r="I44" s="1">
        <f>SUM(K44:TB44)</f>
        <v>2</v>
      </c>
      <c r="J44" s="12">
        <f>Tabuľka110[[#This Row],[Stĺpec8]]</f>
        <v>2</v>
      </c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11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11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11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 t="s">
        <v>307</v>
      </c>
      <c r="OS44" s="106">
        <v>2</v>
      </c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  <c r="PJ44" s="106"/>
      <c r="PK44" s="106"/>
      <c r="PL44" s="106"/>
      <c r="PM44" s="106"/>
      <c r="PN44" s="106"/>
      <c r="PO44" s="106"/>
      <c r="PP44" s="106"/>
      <c r="PQ44" s="106"/>
      <c r="PR44" s="106"/>
      <c r="PS44" s="106"/>
      <c r="PT44" s="106"/>
      <c r="PU44" s="106"/>
      <c r="PV44" s="106"/>
      <c r="PW44" s="106"/>
      <c r="PX44" s="106"/>
      <c r="PY44" s="106"/>
      <c r="PZ44" s="106"/>
      <c r="QA44" s="106"/>
      <c r="QB44" s="106"/>
      <c r="QC44" s="106"/>
      <c r="QD44" s="106"/>
      <c r="QE44" s="106"/>
      <c r="QF44" s="106"/>
      <c r="QG44" s="106"/>
      <c r="QH44" s="106"/>
      <c r="QI44" s="106"/>
      <c r="QJ44" s="106"/>
      <c r="QK44" s="106"/>
      <c r="QL44" s="106"/>
      <c r="QM44" s="106"/>
      <c r="QN44" s="106"/>
      <c r="QO44" s="106"/>
      <c r="QP44" s="106"/>
      <c r="QQ44" s="106"/>
      <c r="QR44" s="106"/>
      <c r="QS44" s="106"/>
      <c r="QT44" s="106"/>
      <c r="QU44" s="106"/>
      <c r="QV44" s="106"/>
      <c r="QW44" s="106"/>
      <c r="QX44" s="106"/>
      <c r="QY44" s="106"/>
      <c r="QZ44" s="106"/>
      <c r="RA44" s="106"/>
      <c r="RB44" s="106"/>
      <c r="RC44" s="106"/>
      <c r="RD44" s="106"/>
      <c r="RE44" s="106"/>
      <c r="RF44" s="106"/>
      <c r="RG44" s="106"/>
      <c r="RH44" s="106"/>
      <c r="RI44" s="106"/>
      <c r="RJ44" s="106"/>
      <c r="RK44" s="106"/>
      <c r="RL44" s="106"/>
      <c r="RM44" s="106"/>
      <c r="RN44" s="106"/>
      <c r="RO44" s="106"/>
      <c r="RP44" s="106"/>
      <c r="RQ44" s="106"/>
      <c r="RR44" s="106"/>
      <c r="RS44" s="106"/>
      <c r="RT44" s="106"/>
      <c r="RU44" s="106"/>
      <c r="RV44" s="106"/>
      <c r="RW44" s="106"/>
      <c r="RX44" s="106"/>
      <c r="RY44" s="106"/>
      <c r="RZ44" s="106"/>
      <c r="SA44" s="106"/>
      <c r="SB44" s="106"/>
      <c r="SC44" s="106"/>
      <c r="SD44" s="106"/>
      <c r="SE44" s="106"/>
      <c r="SF44" s="106"/>
      <c r="SG44" s="106"/>
      <c r="SH44" s="106"/>
      <c r="SI44" s="106"/>
      <c r="SJ44" s="106"/>
      <c r="SK44" s="106"/>
      <c r="SL44" s="106"/>
      <c r="SM44" s="106"/>
      <c r="SN44" s="106"/>
      <c r="SO44" s="106"/>
      <c r="SP44" s="106"/>
      <c r="SQ44" s="106"/>
      <c r="SR44" s="106"/>
      <c r="SS44" s="106"/>
      <c r="ST44" s="106"/>
      <c r="SU44" s="106"/>
      <c r="SV44" s="106"/>
      <c r="SW44" s="106"/>
      <c r="SX44" s="106"/>
      <c r="SY44" s="106"/>
      <c r="SZ44" s="106"/>
      <c r="TA44" s="106"/>
      <c r="TB44" s="106"/>
    </row>
    <row r="45" spans="1:522" s="27" customFormat="1" ht="18" customHeight="1" x14ac:dyDescent="0.25">
      <c r="A45" s="12"/>
      <c r="B45" s="11" t="s">
        <v>544</v>
      </c>
      <c r="C45" s="1">
        <v>9666</v>
      </c>
      <c r="D45" s="134" t="s">
        <v>635</v>
      </c>
      <c r="E45" s="1">
        <v>7895</v>
      </c>
      <c r="F45" s="1"/>
      <c r="G45" s="134" t="s">
        <v>534</v>
      </c>
      <c r="H45"/>
      <c r="I45" s="1">
        <f>SUM(K45:TB45)</f>
        <v>2</v>
      </c>
      <c r="J45" s="12">
        <f>Tabuľka110[[#This Row],[Stĺpec8]]</f>
        <v>2</v>
      </c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11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11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11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  <c r="PJ45" s="106"/>
      <c r="PK45" s="106"/>
      <c r="PL45" s="106"/>
      <c r="PM45" s="106"/>
      <c r="PN45" s="106"/>
      <c r="PO45" s="106"/>
      <c r="PP45" s="106"/>
      <c r="PQ45" s="106"/>
      <c r="PR45" s="106"/>
      <c r="PS45" s="106"/>
      <c r="PT45" s="106"/>
      <c r="PU45" s="106"/>
      <c r="PV45" s="106"/>
      <c r="PW45" s="106"/>
      <c r="PX45" s="106"/>
      <c r="PY45" s="106"/>
      <c r="PZ45" s="106"/>
      <c r="QA45" s="106"/>
      <c r="QB45" s="106"/>
      <c r="QC45" s="106"/>
      <c r="QD45" s="106"/>
      <c r="QE45" s="106"/>
      <c r="QF45" s="106"/>
      <c r="QG45" s="106"/>
      <c r="QH45" s="106"/>
      <c r="QI45" s="106"/>
      <c r="QJ45" s="106"/>
      <c r="QK45" s="106"/>
      <c r="QL45" s="106"/>
      <c r="QM45" s="106"/>
      <c r="QN45" s="106"/>
      <c r="QO45" s="106"/>
      <c r="QP45" s="106"/>
      <c r="QQ45" s="106"/>
      <c r="QR45" s="106"/>
      <c r="QS45" s="106"/>
      <c r="QT45" s="106"/>
      <c r="QU45" s="106"/>
      <c r="QV45" s="106"/>
      <c r="QW45" s="106"/>
      <c r="QX45" s="106"/>
      <c r="QY45" s="106"/>
      <c r="QZ45" s="106"/>
      <c r="RA45" s="106"/>
      <c r="RB45" s="106"/>
      <c r="RC45" s="106"/>
      <c r="RD45" s="106"/>
      <c r="RE45" s="106"/>
      <c r="RF45" s="106"/>
      <c r="RG45" s="106"/>
      <c r="RH45" s="106"/>
      <c r="RI45" s="106"/>
      <c r="RJ45" s="106"/>
      <c r="RK45" s="106"/>
      <c r="RL45" s="106"/>
      <c r="RM45" s="106"/>
      <c r="RN45" s="106"/>
      <c r="RO45" s="106"/>
      <c r="RP45" s="106"/>
      <c r="RQ45" s="106"/>
      <c r="RR45" s="106"/>
      <c r="RS45" s="106"/>
      <c r="RT45" s="106"/>
      <c r="RU45" s="106">
        <f>1+1</f>
        <v>2</v>
      </c>
      <c r="RV45" s="106"/>
      <c r="RW45" s="106"/>
      <c r="RX45" s="106"/>
      <c r="RY45" s="106"/>
      <c r="RZ45" s="106"/>
      <c r="SA45" s="106"/>
      <c r="SB45" s="106"/>
      <c r="SC45" s="106"/>
      <c r="SD45" s="106"/>
      <c r="SE45" s="106"/>
      <c r="SF45" s="106"/>
      <c r="SG45" s="106"/>
      <c r="SH45" s="106"/>
      <c r="SI45" s="106"/>
      <c r="SJ45" s="106"/>
      <c r="SK45" s="106"/>
      <c r="SL45" s="106"/>
      <c r="SM45" s="106"/>
      <c r="SN45" s="106"/>
      <c r="SO45" s="106"/>
      <c r="SP45" s="106"/>
      <c r="SQ45" s="106"/>
      <c r="SR45" s="106"/>
      <c r="SS45" s="106"/>
      <c r="ST45" s="106"/>
      <c r="SU45" s="106"/>
      <c r="SV45" s="106"/>
      <c r="SW45" s="106"/>
      <c r="SX45" s="106"/>
      <c r="SY45" s="106"/>
      <c r="SZ45" s="106"/>
      <c r="TA45" s="106"/>
      <c r="TB45" s="106"/>
    </row>
    <row r="46" spans="1:522" s="27" customFormat="1" ht="18" customHeight="1" x14ac:dyDescent="0.25">
      <c r="A46" s="12">
        <v>26</v>
      </c>
      <c r="B46" s="11" t="s">
        <v>211</v>
      </c>
      <c r="C46" s="1">
        <v>9505</v>
      </c>
      <c r="D46" s="4" t="s">
        <v>212</v>
      </c>
      <c r="E46" s="1">
        <v>11277</v>
      </c>
      <c r="F46" s="1">
        <v>2007</v>
      </c>
      <c r="G46" t="s">
        <v>52</v>
      </c>
      <c r="H46"/>
      <c r="I46" s="1">
        <f t="shared" si="3"/>
        <v>1</v>
      </c>
      <c r="J46" s="12">
        <f>Tabuľka110[[#This Row],[Stĺpec8]]</f>
        <v>1</v>
      </c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11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>
        <v>1</v>
      </c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11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11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 t="s">
        <v>307</v>
      </c>
      <c r="LP46" s="106" t="s">
        <v>307</v>
      </c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  <c r="PJ46" s="106"/>
      <c r="PK46" s="106"/>
      <c r="PL46" s="106"/>
      <c r="PM46" s="106"/>
      <c r="PN46" s="106"/>
      <c r="PO46" s="106"/>
      <c r="PP46" s="106"/>
      <c r="PQ46" s="106"/>
      <c r="PR46" s="106"/>
      <c r="PS46" s="106"/>
      <c r="PT46" s="106"/>
      <c r="PU46" s="106"/>
      <c r="PV46" s="106"/>
      <c r="PW46" s="106"/>
      <c r="PX46" s="106"/>
      <c r="PY46" s="106"/>
      <c r="PZ46" s="106"/>
      <c r="QA46" s="106"/>
      <c r="QB46" s="106"/>
      <c r="QC46" s="106"/>
      <c r="QD46" s="106"/>
      <c r="QE46" s="106"/>
      <c r="QF46" s="106"/>
      <c r="QG46" s="106"/>
      <c r="QH46" s="106"/>
      <c r="QI46" s="106"/>
      <c r="QJ46" s="106"/>
      <c r="QK46" s="106"/>
      <c r="QL46" s="106"/>
      <c r="QM46" s="106"/>
      <c r="QN46" s="106"/>
      <c r="QO46" s="106"/>
      <c r="QP46" s="106"/>
      <c r="QQ46" s="106"/>
      <c r="QR46" s="106"/>
      <c r="QS46" s="106"/>
      <c r="QT46" s="106"/>
      <c r="QU46" s="106"/>
      <c r="QV46" s="106"/>
      <c r="QW46" s="106"/>
      <c r="QX46" s="106"/>
      <c r="QY46" s="106"/>
      <c r="QZ46" s="106"/>
      <c r="RA46" s="106"/>
      <c r="RB46" s="106"/>
      <c r="RC46" s="106"/>
      <c r="RD46" s="106"/>
      <c r="RE46" s="106"/>
      <c r="RF46" s="106"/>
      <c r="RG46" s="106"/>
      <c r="RH46" s="106"/>
      <c r="RI46" s="106"/>
      <c r="RJ46" s="106"/>
      <c r="RK46" s="106"/>
      <c r="RL46" s="106"/>
      <c r="RM46" s="106"/>
      <c r="RN46" s="106"/>
      <c r="RO46" s="106"/>
      <c r="RP46" s="106"/>
      <c r="RQ46" s="106"/>
      <c r="RR46" s="106"/>
      <c r="RS46" s="106"/>
      <c r="RT46" s="106"/>
      <c r="RU46" s="106"/>
      <c r="RV46" s="106"/>
      <c r="RW46" s="106"/>
      <c r="RX46" s="106"/>
      <c r="RY46" s="106"/>
      <c r="RZ46" s="106"/>
      <c r="SA46" s="106"/>
      <c r="SB46" s="106"/>
      <c r="SC46" s="106"/>
      <c r="SD46" s="106"/>
      <c r="SE46" s="106"/>
      <c r="SF46" s="106"/>
      <c r="SG46" s="106"/>
      <c r="SH46" s="106"/>
      <c r="SI46" s="106"/>
      <c r="SJ46" s="106"/>
      <c r="SK46" s="106"/>
      <c r="SL46" s="106"/>
      <c r="SM46" s="106"/>
      <c r="SN46" s="106"/>
      <c r="SO46" s="106"/>
      <c r="SP46" s="106"/>
      <c r="SQ46" s="106"/>
      <c r="SR46" s="106"/>
      <c r="SS46" s="106"/>
      <c r="ST46" s="106"/>
      <c r="SU46" s="106"/>
      <c r="SV46" s="106"/>
      <c r="SW46" s="106"/>
      <c r="SX46" s="106"/>
      <c r="SY46" s="106"/>
      <c r="SZ46" s="106"/>
      <c r="TA46" s="106"/>
      <c r="TB46" s="106"/>
    </row>
    <row r="47" spans="1:522" s="27" customFormat="1" ht="18.600000000000001" customHeight="1" x14ac:dyDescent="0.25">
      <c r="A47" s="12"/>
      <c r="B47" s="11" t="s">
        <v>626</v>
      </c>
      <c r="C47" s="1">
        <v>10301</v>
      </c>
      <c r="D47" s="4" t="s">
        <v>185</v>
      </c>
      <c r="E47" s="1">
        <v>8885</v>
      </c>
      <c r="F47" s="1"/>
      <c r="G47" s="4" t="s">
        <v>186</v>
      </c>
      <c r="H47"/>
      <c r="I47" s="1">
        <f>SUM(K47:TB47)</f>
        <v>1</v>
      </c>
      <c r="J47" s="12">
        <f>Tabuľka110[[#This Row],[Stĺpec8]]</f>
        <v>1</v>
      </c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11"/>
      <c r="KS47" s="106"/>
      <c r="KT47" s="111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  <c r="PJ47" s="106"/>
      <c r="PK47" s="106"/>
      <c r="PL47" s="106"/>
      <c r="PM47" s="106"/>
      <c r="PN47" s="106"/>
      <c r="PO47" s="106"/>
      <c r="PP47" s="106"/>
      <c r="PQ47" s="106"/>
      <c r="PR47" s="106"/>
      <c r="PS47" s="106"/>
      <c r="PT47" s="106"/>
      <c r="PU47" s="106"/>
      <c r="PV47" s="106"/>
      <c r="PW47" s="106"/>
      <c r="PX47" s="106"/>
      <c r="PY47" s="106"/>
      <c r="PZ47" s="106"/>
      <c r="QA47" s="106"/>
      <c r="QB47" s="106"/>
      <c r="QC47" s="106"/>
      <c r="QD47" s="106"/>
      <c r="QE47" s="106"/>
      <c r="QF47" s="106"/>
      <c r="QG47" s="106"/>
      <c r="QH47" s="106"/>
      <c r="QI47" s="106"/>
      <c r="QJ47" s="106"/>
      <c r="QK47" s="106"/>
      <c r="QL47" s="106"/>
      <c r="QM47" s="106"/>
      <c r="QN47" s="106"/>
      <c r="QO47" s="106"/>
      <c r="QP47" s="106"/>
      <c r="QQ47" s="106"/>
      <c r="QR47" s="106"/>
      <c r="QS47" s="106"/>
      <c r="QT47" s="106"/>
      <c r="QU47" s="106"/>
      <c r="QV47" s="106"/>
      <c r="QW47" s="106"/>
      <c r="QX47" s="106"/>
      <c r="QY47" s="106"/>
      <c r="QZ47" s="106"/>
      <c r="RA47" s="106"/>
      <c r="RB47" s="106"/>
      <c r="RC47" s="106"/>
      <c r="RD47" s="106"/>
      <c r="RE47" s="106"/>
      <c r="RF47" s="106" t="s">
        <v>307</v>
      </c>
      <c r="RG47" s="106" t="s">
        <v>307</v>
      </c>
      <c r="RH47" s="106"/>
      <c r="RI47" s="106"/>
      <c r="RJ47" s="106"/>
      <c r="RK47" s="106"/>
      <c r="RL47" s="106"/>
      <c r="RM47" s="106">
        <v>1</v>
      </c>
      <c r="RN47" s="106" t="s">
        <v>307</v>
      </c>
      <c r="RO47" s="106"/>
      <c r="RP47" s="106"/>
      <c r="RQ47" s="106"/>
      <c r="RR47" s="106"/>
      <c r="RS47" s="106"/>
      <c r="RT47" s="106"/>
      <c r="RU47" s="106"/>
      <c r="RV47" s="106"/>
      <c r="RW47" s="106"/>
      <c r="RX47" s="106"/>
      <c r="RY47" s="106"/>
      <c r="RZ47" s="106"/>
      <c r="SA47" s="106"/>
      <c r="SB47" s="106"/>
      <c r="SC47" s="106"/>
      <c r="SD47" s="106"/>
      <c r="SE47" s="106"/>
      <c r="SF47" s="106"/>
      <c r="SG47" s="106"/>
      <c r="SH47" s="106"/>
      <c r="SI47" s="106"/>
      <c r="SJ47" s="106"/>
      <c r="SK47" s="106"/>
      <c r="SL47" s="106"/>
      <c r="SM47" s="106"/>
      <c r="SN47" s="106"/>
      <c r="SO47" s="106"/>
      <c r="SP47" s="106"/>
      <c r="SQ47" s="106"/>
      <c r="SR47" s="106"/>
      <c r="SS47" s="106"/>
      <c r="ST47" s="106"/>
      <c r="SU47" s="106"/>
      <c r="SV47" s="106"/>
      <c r="SW47" s="106"/>
      <c r="SX47" s="106"/>
      <c r="SY47" s="106"/>
      <c r="SZ47" s="106"/>
      <c r="TA47" s="106"/>
      <c r="TB47" s="106"/>
    </row>
    <row r="48" spans="1:522" s="27" customFormat="1" ht="18" customHeight="1" x14ac:dyDescent="0.25">
      <c r="A48" s="12">
        <v>28</v>
      </c>
      <c r="B48" s="11" t="s">
        <v>446</v>
      </c>
      <c r="C48" s="1">
        <v>9891</v>
      </c>
      <c r="D48" s="134" t="s">
        <v>447</v>
      </c>
      <c r="E48" s="1">
        <v>12872</v>
      </c>
      <c r="F48" s="1"/>
      <c r="G48" s="134" t="s">
        <v>151</v>
      </c>
      <c r="H48"/>
      <c r="I48" s="1">
        <f t="shared" ref="I48:I52" si="6">SUM(K48:TB48)</f>
        <v>0</v>
      </c>
      <c r="J48" s="12">
        <f>Tabuľka110[[#This Row],[Stĺpec8]]</f>
        <v>0</v>
      </c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11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 t="s">
        <v>307</v>
      </c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11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11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  <c r="PJ48" s="106"/>
      <c r="PK48" s="106"/>
      <c r="PL48" s="106"/>
      <c r="PM48" s="106"/>
      <c r="PN48" s="106"/>
      <c r="PO48" s="106"/>
      <c r="PP48" s="106"/>
      <c r="PQ48" s="106"/>
      <c r="PR48" s="106"/>
      <c r="PS48" s="106"/>
      <c r="PT48" s="106"/>
      <c r="PU48" s="106"/>
      <c r="PV48" s="106"/>
      <c r="PW48" s="106"/>
      <c r="PX48" s="106"/>
      <c r="PY48" s="106"/>
      <c r="PZ48" s="106"/>
      <c r="QA48" s="106"/>
      <c r="QB48" s="106"/>
      <c r="QC48" s="106"/>
      <c r="QD48" s="106"/>
      <c r="QE48" s="106"/>
      <c r="QF48" s="106"/>
      <c r="QG48" s="106"/>
      <c r="QH48" s="106"/>
      <c r="QI48" s="106"/>
      <c r="QJ48" s="106"/>
      <c r="QK48" s="106"/>
      <c r="QL48" s="106"/>
      <c r="QM48" s="106"/>
      <c r="QN48" s="106"/>
      <c r="QO48" s="106"/>
      <c r="QP48" s="106"/>
      <c r="QQ48" s="106"/>
      <c r="QR48" s="106"/>
      <c r="QS48" s="106"/>
      <c r="QT48" s="106"/>
      <c r="QU48" s="106"/>
      <c r="QV48" s="106"/>
      <c r="QW48" s="106"/>
      <c r="QX48" s="106"/>
      <c r="QY48" s="106"/>
      <c r="QZ48" s="106"/>
      <c r="RA48" s="106"/>
      <c r="RB48" s="106"/>
      <c r="RC48" s="106"/>
      <c r="RD48" s="106"/>
      <c r="RE48" s="106"/>
      <c r="RF48" s="106"/>
      <c r="RG48" s="106"/>
      <c r="RH48" s="106"/>
      <c r="RI48" s="106"/>
      <c r="RJ48" s="106"/>
      <c r="RK48" s="106"/>
      <c r="RL48" s="106"/>
      <c r="RM48" s="106"/>
      <c r="RN48" s="106"/>
      <c r="RO48" s="106"/>
      <c r="RP48" s="106"/>
      <c r="RQ48" s="106"/>
      <c r="RR48" s="106"/>
      <c r="RS48" s="106"/>
      <c r="RT48" s="106"/>
      <c r="RU48" s="106"/>
      <c r="RV48" s="106"/>
      <c r="RW48" s="106"/>
      <c r="RX48" s="106"/>
      <c r="RY48" s="106"/>
      <c r="RZ48" s="106"/>
      <c r="SA48" s="106"/>
      <c r="SB48" s="106"/>
      <c r="SC48" s="106"/>
      <c r="SD48" s="106"/>
      <c r="SE48" s="106"/>
      <c r="SF48" s="106"/>
      <c r="SG48" s="106"/>
      <c r="SH48" s="106"/>
      <c r="SI48" s="106"/>
      <c r="SJ48" s="106"/>
      <c r="SK48" s="106"/>
      <c r="SL48" s="106"/>
      <c r="SM48" s="106"/>
      <c r="SN48" s="106"/>
      <c r="SO48" s="106"/>
      <c r="SP48" s="106"/>
      <c r="SQ48" s="106"/>
      <c r="SR48" s="106"/>
      <c r="SS48" s="106"/>
      <c r="ST48" s="106"/>
      <c r="SU48" s="106"/>
      <c r="SV48" s="106"/>
      <c r="SW48" s="106"/>
      <c r="SX48" s="106"/>
      <c r="SY48" s="106"/>
      <c r="SZ48" s="106"/>
      <c r="TA48" s="106"/>
      <c r="TB48" s="106"/>
    </row>
    <row r="49" spans="1:522" s="27" customFormat="1" ht="18" customHeight="1" x14ac:dyDescent="0.25">
      <c r="A49" s="12"/>
      <c r="B49" s="11" t="s">
        <v>448</v>
      </c>
      <c r="C49" s="1">
        <v>10046</v>
      </c>
      <c r="D49" s="134" t="s">
        <v>205</v>
      </c>
      <c r="E49" s="1">
        <v>12298</v>
      </c>
      <c r="F49" s="1"/>
      <c r="G49" s="134" t="s">
        <v>52</v>
      </c>
      <c r="H49"/>
      <c r="I49" s="1">
        <f t="shared" si="6"/>
        <v>0</v>
      </c>
      <c r="J49" s="12">
        <f>Tabuľka110[[#This Row],[Stĺpec8]]</f>
        <v>0</v>
      </c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11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 t="s">
        <v>307</v>
      </c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11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11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  <c r="PJ49" s="106"/>
      <c r="PK49" s="106"/>
      <c r="PL49" s="106"/>
      <c r="PM49" s="106"/>
      <c r="PN49" s="106"/>
      <c r="PO49" s="106"/>
      <c r="PP49" s="106"/>
      <c r="PQ49" s="106"/>
      <c r="PR49" s="106"/>
      <c r="PS49" s="106"/>
      <c r="PT49" s="106"/>
      <c r="PU49" s="106"/>
      <c r="PV49" s="106"/>
      <c r="PW49" s="106"/>
      <c r="PX49" s="106"/>
      <c r="PY49" s="106"/>
      <c r="PZ49" s="106"/>
      <c r="QA49" s="106"/>
      <c r="QB49" s="106"/>
      <c r="QC49" s="106"/>
      <c r="QD49" s="106"/>
      <c r="QE49" s="106"/>
      <c r="QF49" s="106"/>
      <c r="QG49" s="106"/>
      <c r="QH49" s="106"/>
      <c r="QI49" s="106"/>
      <c r="QJ49" s="106"/>
      <c r="QK49" s="106"/>
      <c r="QL49" s="106"/>
      <c r="QM49" s="106"/>
      <c r="QN49" s="106"/>
      <c r="QO49" s="106"/>
      <c r="QP49" s="106"/>
      <c r="QQ49" s="106"/>
      <c r="QR49" s="106"/>
      <c r="QS49" s="106"/>
      <c r="QT49" s="106"/>
      <c r="QU49" s="106"/>
      <c r="QV49" s="106"/>
      <c r="QW49" s="106"/>
      <c r="QX49" s="106"/>
      <c r="QY49" s="106"/>
      <c r="QZ49" s="106"/>
      <c r="RA49" s="106"/>
      <c r="RB49" s="106"/>
      <c r="RC49" s="106"/>
      <c r="RD49" s="106"/>
      <c r="RE49" s="106"/>
      <c r="RF49" s="106"/>
      <c r="RG49" s="106"/>
      <c r="RH49" s="106"/>
      <c r="RI49" s="106"/>
      <c r="RJ49" s="106"/>
      <c r="RK49" s="106"/>
      <c r="RL49" s="106"/>
      <c r="RM49" s="106"/>
      <c r="RN49" s="106"/>
      <c r="RO49" s="106"/>
      <c r="RP49" s="106"/>
      <c r="RQ49" s="106"/>
      <c r="RR49" s="106"/>
      <c r="RS49" s="106"/>
      <c r="RT49" s="106"/>
      <c r="RU49" s="106"/>
      <c r="RV49" s="106"/>
      <c r="RW49" s="106"/>
      <c r="RX49" s="106"/>
      <c r="RY49" s="106"/>
      <c r="RZ49" s="106"/>
      <c r="SA49" s="106"/>
      <c r="SB49" s="106"/>
      <c r="SC49" s="106"/>
      <c r="SD49" s="106"/>
      <c r="SE49" s="106"/>
      <c r="SF49" s="106"/>
      <c r="SG49" s="106"/>
      <c r="SH49" s="106"/>
      <c r="SI49" s="106"/>
      <c r="SJ49" s="106"/>
      <c r="SK49" s="106"/>
      <c r="SL49" s="106"/>
      <c r="SM49" s="106"/>
      <c r="SN49" s="106"/>
      <c r="SO49" s="106"/>
      <c r="SP49" s="106"/>
      <c r="SQ49" s="106"/>
      <c r="SR49" s="106"/>
      <c r="SS49" s="106"/>
      <c r="ST49" s="106"/>
      <c r="SU49" s="106"/>
      <c r="SV49" s="106"/>
      <c r="SW49" s="106"/>
      <c r="SX49" s="106"/>
      <c r="SY49" s="106"/>
      <c r="SZ49" s="106"/>
      <c r="TA49" s="106"/>
      <c r="TB49" s="106"/>
    </row>
    <row r="50" spans="1:522" s="27" customFormat="1" ht="18" customHeight="1" x14ac:dyDescent="0.25">
      <c r="A50" s="12"/>
      <c r="B50" s="11" t="s">
        <v>411</v>
      </c>
      <c r="C50" s="1">
        <v>9561</v>
      </c>
      <c r="D50" s="134" t="s">
        <v>412</v>
      </c>
      <c r="E50" s="1">
        <v>11871</v>
      </c>
      <c r="F50" s="1"/>
      <c r="G50" s="134" t="s">
        <v>413</v>
      </c>
      <c r="H50"/>
      <c r="I50" s="1">
        <f t="shared" si="6"/>
        <v>0</v>
      </c>
      <c r="J50" s="12">
        <f>Tabuľka110[[#This Row],[Stĺpec8]]</f>
        <v>0</v>
      </c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11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 t="s">
        <v>307</v>
      </c>
      <c r="ET50" s="106" t="s">
        <v>307</v>
      </c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11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11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  <c r="PJ50" s="106"/>
      <c r="PK50" s="106"/>
      <c r="PL50" s="106"/>
      <c r="PM50" s="106"/>
      <c r="PN50" s="106"/>
      <c r="PO50" s="106"/>
      <c r="PP50" s="106"/>
      <c r="PQ50" s="106"/>
      <c r="PR50" s="106"/>
      <c r="PS50" s="106"/>
      <c r="PT50" s="106"/>
      <c r="PU50" s="106"/>
      <c r="PV50" s="106"/>
      <c r="PW50" s="106"/>
      <c r="PX50" s="106"/>
      <c r="PY50" s="106"/>
      <c r="PZ50" s="106"/>
      <c r="QA50" s="106"/>
      <c r="QB50" s="106"/>
      <c r="QC50" s="106"/>
      <c r="QD50" s="106"/>
      <c r="QE50" s="106"/>
      <c r="QF50" s="106"/>
      <c r="QG50" s="106"/>
      <c r="QH50" s="106"/>
      <c r="QI50" s="106"/>
      <c r="QJ50" s="106"/>
      <c r="QK50" s="106"/>
      <c r="QL50" s="106"/>
      <c r="QM50" s="106"/>
      <c r="QN50" s="106"/>
      <c r="QO50" s="106"/>
      <c r="QP50" s="106"/>
      <c r="QQ50" s="106"/>
      <c r="QR50" s="106"/>
      <c r="QS50" s="106"/>
      <c r="QT50" s="106"/>
      <c r="QU50" s="106"/>
      <c r="QV50" s="106"/>
      <c r="QW50" s="106"/>
      <c r="QX50" s="106"/>
      <c r="QY50" s="106"/>
      <c r="QZ50" s="106"/>
      <c r="RA50" s="106"/>
      <c r="RB50" s="106"/>
      <c r="RC50" s="106"/>
      <c r="RD50" s="106"/>
      <c r="RE50" s="106"/>
      <c r="RF50" s="106"/>
      <c r="RG50" s="106"/>
      <c r="RH50" s="106"/>
      <c r="RI50" s="106"/>
      <c r="RJ50" s="106"/>
      <c r="RK50" s="106"/>
      <c r="RL50" s="106"/>
      <c r="RM50" s="106"/>
      <c r="RN50" s="106"/>
      <c r="RO50" s="106"/>
      <c r="RP50" s="106"/>
      <c r="RQ50" s="106"/>
      <c r="RR50" s="106"/>
      <c r="RS50" s="106"/>
      <c r="RT50" s="106"/>
      <c r="RU50" s="106"/>
      <c r="RV50" s="106"/>
      <c r="RW50" s="106"/>
      <c r="RX50" s="106"/>
      <c r="RY50" s="106"/>
      <c r="RZ50" s="106"/>
      <c r="SA50" s="106"/>
      <c r="SB50" s="106"/>
      <c r="SC50" s="106"/>
      <c r="SD50" s="106"/>
      <c r="SE50" s="106"/>
      <c r="SF50" s="106"/>
      <c r="SG50" s="106"/>
      <c r="SH50" s="106"/>
      <c r="SI50" s="106"/>
      <c r="SJ50" s="106"/>
      <c r="SK50" s="106"/>
      <c r="SL50" s="106"/>
      <c r="SM50" s="106"/>
      <c r="SN50" s="106"/>
      <c r="SO50" s="106"/>
      <c r="SP50" s="106"/>
      <c r="SQ50" s="106"/>
      <c r="SR50" s="106"/>
      <c r="SS50" s="106"/>
      <c r="ST50" s="106"/>
      <c r="SU50" s="106"/>
      <c r="SV50" s="106"/>
      <c r="SW50" s="106"/>
      <c r="SX50" s="106"/>
      <c r="SY50" s="106"/>
      <c r="SZ50" s="106"/>
      <c r="TA50" s="106"/>
      <c r="TB50" s="106"/>
    </row>
    <row r="51" spans="1:522" s="27" customFormat="1" ht="18" customHeight="1" x14ac:dyDescent="0.25">
      <c r="A51" s="12"/>
      <c r="B51" s="11" t="s">
        <v>206</v>
      </c>
      <c r="C51" s="1">
        <v>9506</v>
      </c>
      <c r="D51" s="134" t="s">
        <v>205</v>
      </c>
      <c r="E51" s="1"/>
      <c r="F51" s="1"/>
      <c r="G51" s="134" t="s">
        <v>52</v>
      </c>
      <c r="H51"/>
      <c r="I51" s="1">
        <f t="shared" si="6"/>
        <v>0</v>
      </c>
      <c r="J51" s="12">
        <f>Tabuľka110[[#This Row],[Stĺpec8]]</f>
        <v>0</v>
      </c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11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11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11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 t="s">
        <v>307</v>
      </c>
      <c r="LP51" s="106" t="s">
        <v>307</v>
      </c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  <c r="PJ51" s="106"/>
      <c r="PK51" s="106"/>
      <c r="PL51" s="106"/>
      <c r="PM51" s="106"/>
      <c r="PN51" s="106"/>
      <c r="PO51" s="106"/>
      <c r="PP51" s="106"/>
      <c r="PQ51" s="106"/>
      <c r="PR51" s="106"/>
      <c r="PS51" s="106"/>
      <c r="PT51" s="106"/>
      <c r="PU51" s="106"/>
      <c r="PV51" s="106"/>
      <c r="PW51" s="106"/>
      <c r="PX51" s="106"/>
      <c r="PY51" s="106"/>
      <c r="PZ51" s="106"/>
      <c r="QA51" s="106"/>
      <c r="QB51" s="106"/>
      <c r="QC51" s="106"/>
      <c r="QD51" s="106"/>
      <c r="QE51" s="106"/>
      <c r="QF51" s="106"/>
      <c r="QG51" s="106"/>
      <c r="QH51" s="106"/>
      <c r="QI51" s="106"/>
      <c r="QJ51" s="106"/>
      <c r="QK51" s="106"/>
      <c r="QL51" s="106"/>
      <c r="QM51" s="106"/>
      <c r="QN51" s="106"/>
      <c r="QO51" s="106"/>
      <c r="QP51" s="106"/>
      <c r="QQ51" s="106"/>
      <c r="QR51" s="106"/>
      <c r="QS51" s="106"/>
      <c r="QT51" s="106"/>
      <c r="QU51" s="106"/>
      <c r="QV51" s="106"/>
      <c r="QW51" s="106"/>
      <c r="QX51" s="106"/>
      <c r="QY51" s="106"/>
      <c r="QZ51" s="106"/>
      <c r="RA51" s="106"/>
      <c r="RB51" s="106"/>
      <c r="RC51" s="106"/>
      <c r="RD51" s="106"/>
      <c r="RE51" s="106"/>
      <c r="RF51" s="106"/>
      <c r="RG51" s="106"/>
      <c r="RH51" s="106"/>
      <c r="RI51" s="106"/>
      <c r="RJ51" s="106"/>
      <c r="RK51" s="106"/>
      <c r="RL51" s="106"/>
      <c r="RM51" s="106"/>
      <c r="RN51" s="106"/>
      <c r="RO51" s="106"/>
      <c r="RP51" s="106"/>
      <c r="RQ51" s="106"/>
      <c r="RR51" s="106"/>
      <c r="RS51" s="106"/>
      <c r="RT51" s="106"/>
      <c r="RU51" s="106"/>
      <c r="RV51" s="106"/>
      <c r="RW51" s="106"/>
      <c r="RX51" s="106"/>
      <c r="RY51" s="106"/>
      <c r="RZ51" s="106"/>
      <c r="SA51" s="106"/>
      <c r="SB51" s="106"/>
      <c r="SC51" s="106"/>
      <c r="SD51" s="106"/>
      <c r="SE51" s="106"/>
      <c r="SF51" s="106"/>
      <c r="SG51" s="106"/>
      <c r="SH51" s="106"/>
      <c r="SI51" s="106"/>
      <c r="SJ51" s="106"/>
      <c r="SK51" s="106"/>
      <c r="SL51" s="106"/>
      <c r="SM51" s="106"/>
      <c r="SN51" s="106"/>
      <c r="SO51" s="106"/>
      <c r="SP51" s="106"/>
      <c r="SQ51" s="106"/>
      <c r="SR51" s="106"/>
      <c r="SS51" s="106"/>
      <c r="ST51" s="106"/>
      <c r="SU51" s="106"/>
      <c r="SV51" s="106"/>
      <c r="SW51" s="106"/>
      <c r="SX51" s="106"/>
      <c r="SY51" s="106"/>
      <c r="SZ51" s="106"/>
      <c r="TA51" s="106"/>
      <c r="TB51" s="106"/>
    </row>
    <row r="52" spans="1:522" s="27" customFormat="1" ht="18.600000000000001" customHeight="1" x14ac:dyDescent="0.25">
      <c r="A52" s="12"/>
      <c r="B52" s="11" t="s">
        <v>437</v>
      </c>
      <c r="C52" s="1">
        <v>9932</v>
      </c>
      <c r="D52" s="4" t="s">
        <v>154</v>
      </c>
      <c r="E52" s="1">
        <v>10757</v>
      </c>
      <c r="F52" s="1"/>
      <c r="G52" s="4" t="s">
        <v>49</v>
      </c>
      <c r="H52"/>
      <c r="I52" s="1">
        <f t="shared" si="6"/>
        <v>0</v>
      </c>
      <c r="J52" s="12">
        <f>Tabuľka110[[#This Row],[Stĺpec8]]</f>
        <v>0</v>
      </c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 t="s">
        <v>307</v>
      </c>
      <c r="FZ52" s="106" t="s">
        <v>307</v>
      </c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11"/>
      <c r="KS52" s="106"/>
      <c r="KT52" s="111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  <c r="PJ52" s="106"/>
      <c r="PK52" s="106"/>
      <c r="PL52" s="106"/>
      <c r="PM52" s="106"/>
      <c r="PN52" s="106"/>
      <c r="PO52" s="106"/>
      <c r="PP52" s="106"/>
      <c r="PQ52" s="106"/>
      <c r="PR52" s="106"/>
      <c r="PS52" s="106"/>
      <c r="PT52" s="106"/>
      <c r="PU52" s="106"/>
      <c r="PV52" s="106"/>
      <c r="PW52" s="106"/>
      <c r="PX52" s="106"/>
      <c r="PY52" s="106"/>
      <c r="PZ52" s="106"/>
      <c r="QA52" s="106"/>
      <c r="QB52" s="106"/>
      <c r="QC52" s="106"/>
      <c r="QD52" s="106"/>
      <c r="QE52" s="106"/>
      <c r="QF52" s="106"/>
      <c r="QG52" s="106"/>
      <c r="QH52" s="106"/>
      <c r="QI52" s="106"/>
      <c r="QJ52" s="106"/>
      <c r="QK52" s="106"/>
      <c r="QL52" s="106"/>
      <c r="QM52" s="106"/>
      <c r="QN52" s="106"/>
      <c r="QO52" s="106"/>
      <c r="QP52" s="106"/>
      <c r="QQ52" s="106"/>
      <c r="QR52" s="106"/>
      <c r="QS52" s="106"/>
      <c r="QT52" s="106"/>
      <c r="QU52" s="106"/>
      <c r="QV52" s="106"/>
      <c r="QW52" s="106"/>
      <c r="QX52" s="106"/>
      <c r="QY52" s="106"/>
      <c r="QZ52" s="106"/>
      <c r="RA52" s="106"/>
      <c r="RB52" s="106"/>
      <c r="RC52" s="106"/>
      <c r="RD52" s="106"/>
      <c r="RE52" s="106"/>
      <c r="RF52" s="106"/>
      <c r="RG52" s="106"/>
      <c r="RH52" s="106"/>
      <c r="RI52" s="106"/>
      <c r="RJ52" s="106"/>
      <c r="RK52" s="106"/>
      <c r="RL52" s="106"/>
      <c r="RM52" s="106"/>
      <c r="RN52" s="106"/>
      <c r="RO52" s="106"/>
      <c r="RP52" s="106"/>
      <c r="RQ52" s="106"/>
      <c r="RR52" s="106"/>
      <c r="RS52" s="106"/>
      <c r="RT52" s="106"/>
      <c r="RU52" s="106"/>
      <c r="RV52" s="106"/>
      <c r="RW52" s="106"/>
      <c r="RX52" s="106"/>
      <c r="RY52" s="106"/>
      <c r="RZ52" s="106"/>
      <c r="SA52" s="106"/>
      <c r="SB52" s="106"/>
      <c r="SC52" s="106"/>
      <c r="SD52" s="106"/>
      <c r="SE52" s="106"/>
      <c r="SF52" s="106"/>
      <c r="SG52" s="106"/>
      <c r="SH52" s="106"/>
      <c r="SI52" s="106"/>
      <c r="SJ52" s="106"/>
      <c r="SK52" s="106"/>
      <c r="SL52" s="106"/>
      <c r="SM52" s="106"/>
      <c r="SN52" s="106"/>
      <c r="SO52" s="106"/>
      <c r="SP52" s="106"/>
      <c r="SQ52" s="106"/>
      <c r="SR52" s="106"/>
      <c r="SS52" s="106"/>
      <c r="ST52" s="106"/>
      <c r="SU52" s="106"/>
      <c r="SV52" s="106"/>
      <c r="SW52" s="106"/>
      <c r="SX52" s="106"/>
      <c r="SY52" s="106"/>
      <c r="SZ52" s="106"/>
      <c r="TA52" s="106"/>
      <c r="TB52" s="106"/>
    </row>
    <row r="53" spans="1:522" s="27" customFormat="1" ht="18.600000000000001" customHeight="1" x14ac:dyDescent="0.25">
      <c r="A53" s="186">
        <v>32</v>
      </c>
      <c r="B53" s="187" t="s">
        <v>55</v>
      </c>
      <c r="C53" s="58"/>
      <c r="D53" s="191"/>
      <c r="E53" s="58"/>
      <c r="F53" s="58"/>
      <c r="G53" s="191"/>
      <c r="H53" s="189"/>
      <c r="I53" s="58">
        <f t="shared" si="3"/>
        <v>0</v>
      </c>
      <c r="J53" s="186"/>
      <c r="K53" s="111"/>
      <c r="L53" s="111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11"/>
      <c r="AD53" s="111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11"/>
      <c r="CC53" s="106"/>
      <c r="CD53" s="106"/>
      <c r="CE53" s="106"/>
      <c r="CF53" s="106"/>
      <c r="CG53" s="106"/>
      <c r="CH53" s="106"/>
      <c r="CI53" s="106"/>
      <c r="CJ53" s="111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11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11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11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  <c r="PJ53" s="106"/>
      <c r="PK53" s="106"/>
      <c r="PL53" s="106"/>
      <c r="PM53" s="106"/>
      <c r="PN53" s="106"/>
      <c r="PO53" s="106"/>
      <c r="PP53" s="106"/>
      <c r="PQ53" s="106"/>
      <c r="PR53" s="106"/>
      <c r="PS53" s="106"/>
      <c r="PT53" s="106"/>
      <c r="PU53" s="106"/>
      <c r="PV53" s="106"/>
      <c r="PW53" s="106"/>
      <c r="PX53" s="106"/>
      <c r="PY53" s="106"/>
      <c r="PZ53" s="106"/>
      <c r="QA53" s="106"/>
      <c r="QB53" s="106"/>
      <c r="QC53" s="106"/>
      <c r="QD53" s="106"/>
      <c r="QE53" s="106"/>
      <c r="QF53" s="106"/>
      <c r="QG53" s="106"/>
      <c r="QH53" s="106"/>
      <c r="QI53" s="106"/>
      <c r="QJ53" s="106"/>
      <c r="QK53" s="106"/>
      <c r="QL53" s="106"/>
      <c r="QM53" s="106"/>
      <c r="QN53" s="106"/>
      <c r="QO53" s="106"/>
      <c r="QP53" s="106"/>
      <c r="QQ53" s="106"/>
      <c r="QR53" s="106"/>
      <c r="QS53" s="106"/>
      <c r="QT53" s="106"/>
      <c r="QU53" s="106"/>
      <c r="QV53" s="106"/>
      <c r="QW53" s="106"/>
      <c r="QX53" s="106"/>
      <c r="QY53" s="106"/>
      <c r="QZ53" s="106"/>
      <c r="RA53" s="106"/>
      <c r="RB53" s="106"/>
      <c r="RC53" s="106"/>
      <c r="RD53" s="106"/>
      <c r="RE53" s="106"/>
      <c r="RF53" s="106"/>
      <c r="RG53" s="106"/>
      <c r="RH53" s="106"/>
      <c r="RI53" s="106"/>
      <c r="RJ53" s="106"/>
      <c r="RK53" s="106"/>
      <c r="RL53" s="106"/>
      <c r="RM53" s="106"/>
      <c r="RN53" s="106"/>
      <c r="RO53" s="106"/>
      <c r="RP53" s="106"/>
      <c r="RQ53" s="106"/>
      <c r="RR53" s="106"/>
      <c r="RS53" s="106"/>
      <c r="RT53" s="106"/>
      <c r="RU53" s="106"/>
      <c r="RV53" s="106"/>
      <c r="RW53" s="106"/>
      <c r="RX53" s="106"/>
      <c r="RY53" s="106"/>
      <c r="RZ53" s="106"/>
      <c r="SA53" s="106"/>
      <c r="SB53" s="106"/>
      <c r="SC53" s="106"/>
      <c r="SD53" s="106"/>
      <c r="SE53" s="106"/>
      <c r="SF53" s="106"/>
      <c r="SG53" s="106"/>
      <c r="SH53" s="106"/>
      <c r="SI53" s="106"/>
      <c r="SJ53" s="106"/>
      <c r="SK53" s="106"/>
      <c r="SL53" s="106"/>
      <c r="SM53" s="106"/>
      <c r="SN53" s="106"/>
      <c r="SO53" s="106"/>
      <c r="SP53" s="106"/>
      <c r="SQ53" s="106"/>
      <c r="SR53" s="106"/>
      <c r="SS53" s="106"/>
      <c r="ST53" s="106"/>
      <c r="SU53" s="106"/>
      <c r="SV53" s="106"/>
      <c r="SW53" s="106"/>
      <c r="SX53" s="106"/>
      <c r="SY53" s="106"/>
      <c r="SZ53" s="106"/>
      <c r="TA53" s="106"/>
      <c r="TB53" s="106"/>
    </row>
    <row r="54" spans="1:522" s="27" customFormat="1" ht="18.600000000000001" customHeight="1" x14ac:dyDescent="0.25">
      <c r="A54" s="12"/>
      <c r="B54" s="11"/>
      <c r="C54" s="1"/>
      <c r="D54" s="4"/>
      <c r="E54" s="1"/>
      <c r="F54" s="1"/>
      <c r="G54" s="4"/>
      <c r="H54"/>
      <c r="I54" s="1">
        <f t="shared" si="3"/>
        <v>0</v>
      </c>
      <c r="J54" s="12"/>
      <c r="K54" s="111"/>
      <c r="L54" s="111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11"/>
      <c r="AD54" s="111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11"/>
      <c r="CC54" s="106"/>
      <c r="CD54" s="106"/>
      <c r="CE54" s="106"/>
      <c r="CF54" s="106"/>
      <c r="CG54" s="106"/>
      <c r="CH54" s="106"/>
      <c r="CI54" s="106"/>
      <c r="CJ54" s="111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11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11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11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  <c r="PJ54" s="106"/>
      <c r="PK54" s="106"/>
      <c r="PL54" s="106"/>
      <c r="PM54" s="106"/>
      <c r="PN54" s="106"/>
      <c r="PO54" s="106"/>
      <c r="PP54" s="106"/>
      <c r="PQ54" s="106"/>
      <c r="PR54" s="106"/>
      <c r="PS54" s="106"/>
      <c r="PT54" s="106"/>
      <c r="PU54" s="106"/>
      <c r="PV54" s="106"/>
      <c r="PW54" s="106"/>
      <c r="PX54" s="106"/>
      <c r="PY54" s="106"/>
      <c r="PZ54" s="106"/>
      <c r="QA54" s="106"/>
      <c r="QB54" s="106"/>
      <c r="QC54" s="106"/>
      <c r="QD54" s="106"/>
      <c r="QE54" s="106"/>
      <c r="QF54" s="106"/>
      <c r="QG54" s="106"/>
      <c r="QH54" s="106"/>
      <c r="QI54" s="106"/>
      <c r="QJ54" s="106"/>
      <c r="QK54" s="106"/>
      <c r="QL54" s="106"/>
      <c r="QM54" s="106"/>
      <c r="QN54" s="106"/>
      <c r="QO54" s="106"/>
      <c r="QP54" s="106"/>
      <c r="QQ54" s="106"/>
      <c r="QR54" s="106"/>
      <c r="QS54" s="106"/>
      <c r="QT54" s="106"/>
      <c r="QU54" s="106"/>
      <c r="QV54" s="106"/>
      <c r="QW54" s="106"/>
      <c r="QX54" s="106"/>
      <c r="QY54" s="106"/>
      <c r="QZ54" s="106"/>
      <c r="RA54" s="106"/>
      <c r="RB54" s="106"/>
      <c r="RC54" s="106"/>
      <c r="RD54" s="106"/>
      <c r="RE54" s="106"/>
      <c r="RF54" s="106"/>
      <c r="RG54" s="106"/>
      <c r="RH54" s="106"/>
      <c r="RI54" s="106"/>
      <c r="RJ54" s="106"/>
      <c r="RK54" s="106"/>
      <c r="RL54" s="106"/>
      <c r="RM54" s="106"/>
      <c r="RN54" s="106"/>
      <c r="RO54" s="106"/>
      <c r="RP54" s="106"/>
      <c r="RQ54" s="106"/>
      <c r="RR54" s="106"/>
      <c r="RS54" s="106"/>
      <c r="RT54" s="106"/>
      <c r="RU54" s="106"/>
      <c r="RV54" s="106"/>
      <c r="RW54" s="106"/>
      <c r="RX54" s="106"/>
      <c r="RY54" s="106"/>
      <c r="RZ54" s="106"/>
      <c r="SA54" s="106"/>
      <c r="SB54" s="106"/>
      <c r="SC54" s="106"/>
      <c r="SD54" s="106"/>
      <c r="SE54" s="106"/>
      <c r="SF54" s="106"/>
      <c r="SG54" s="106"/>
      <c r="SH54" s="106"/>
      <c r="SI54" s="106"/>
      <c r="SJ54" s="106"/>
      <c r="SK54" s="106"/>
      <c r="SL54" s="106"/>
      <c r="SM54" s="106"/>
      <c r="SN54" s="106"/>
      <c r="SO54" s="106"/>
      <c r="SP54" s="106"/>
      <c r="SQ54" s="106"/>
      <c r="SR54" s="106"/>
      <c r="SS54" s="106"/>
      <c r="ST54" s="106"/>
      <c r="SU54" s="106"/>
      <c r="SV54" s="106"/>
      <c r="SW54" s="106"/>
      <c r="SX54" s="106"/>
      <c r="SY54" s="106"/>
      <c r="SZ54" s="106"/>
      <c r="TA54" s="106"/>
      <c r="TB54" s="106"/>
    </row>
    <row r="55" spans="1:522" s="27" customFormat="1" ht="18.600000000000001" customHeight="1" x14ac:dyDescent="0.25">
      <c r="A55" s="12"/>
      <c r="B55" s="11"/>
      <c r="C55" s="1"/>
      <c r="D55" s="4"/>
      <c r="E55" s="1"/>
      <c r="F55" s="1"/>
      <c r="G55" s="4"/>
      <c r="H55"/>
      <c r="I55" s="1">
        <f t="shared" si="3"/>
        <v>0</v>
      </c>
      <c r="J55" s="12"/>
      <c r="K55" s="111"/>
      <c r="L55" s="111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11"/>
      <c r="AD55" s="111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11"/>
      <c r="CC55" s="106"/>
      <c r="CD55" s="106"/>
      <c r="CE55" s="106"/>
      <c r="CF55" s="106"/>
      <c r="CG55" s="106"/>
      <c r="CH55" s="106"/>
      <c r="CI55" s="106"/>
      <c r="CJ55" s="111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11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11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11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  <c r="PJ55" s="106"/>
      <c r="PK55" s="106"/>
      <c r="PL55" s="106"/>
      <c r="PM55" s="106"/>
      <c r="PN55" s="106"/>
      <c r="PO55" s="106"/>
      <c r="PP55" s="106"/>
      <c r="PQ55" s="106"/>
      <c r="PR55" s="106"/>
      <c r="PS55" s="106"/>
      <c r="PT55" s="106"/>
      <c r="PU55" s="106"/>
      <c r="PV55" s="106"/>
      <c r="PW55" s="106"/>
      <c r="PX55" s="106"/>
      <c r="PY55" s="106"/>
      <c r="PZ55" s="106"/>
      <c r="QA55" s="106"/>
      <c r="QB55" s="106"/>
      <c r="QC55" s="106"/>
      <c r="QD55" s="106"/>
      <c r="QE55" s="106"/>
      <c r="QF55" s="106"/>
      <c r="QG55" s="106"/>
      <c r="QH55" s="106"/>
      <c r="QI55" s="106"/>
      <c r="QJ55" s="106"/>
      <c r="QK55" s="106"/>
      <c r="QL55" s="106"/>
      <c r="QM55" s="106"/>
      <c r="QN55" s="106"/>
      <c r="QO55" s="106"/>
      <c r="QP55" s="106"/>
      <c r="QQ55" s="106"/>
      <c r="QR55" s="106"/>
      <c r="QS55" s="106"/>
      <c r="QT55" s="106"/>
      <c r="QU55" s="106"/>
      <c r="QV55" s="106"/>
      <c r="QW55" s="106"/>
      <c r="QX55" s="106"/>
      <c r="QY55" s="106"/>
      <c r="QZ55" s="106"/>
      <c r="RA55" s="106"/>
      <c r="RB55" s="106"/>
      <c r="RC55" s="106"/>
      <c r="RD55" s="106"/>
      <c r="RE55" s="106"/>
      <c r="RF55" s="106"/>
      <c r="RG55" s="106"/>
      <c r="RH55" s="106"/>
      <c r="RI55" s="106"/>
      <c r="RJ55" s="106"/>
      <c r="RK55" s="106"/>
      <c r="RL55" s="106"/>
      <c r="RM55" s="106"/>
      <c r="RN55" s="106"/>
      <c r="RO55" s="106"/>
      <c r="RP55" s="106"/>
      <c r="RQ55" s="106"/>
      <c r="RR55" s="106"/>
      <c r="RS55" s="106"/>
      <c r="RT55" s="106"/>
      <c r="RU55" s="106"/>
      <c r="RV55" s="106"/>
      <c r="RW55" s="106"/>
      <c r="RX55" s="106"/>
      <c r="RY55" s="106"/>
      <c r="RZ55" s="106"/>
      <c r="SA55" s="106"/>
      <c r="SB55" s="106"/>
      <c r="SC55" s="106"/>
      <c r="SD55" s="106"/>
      <c r="SE55" s="106"/>
      <c r="SF55" s="106"/>
      <c r="SG55" s="106"/>
      <c r="SH55" s="106"/>
      <c r="SI55" s="106"/>
      <c r="SJ55" s="106"/>
      <c r="SK55" s="106"/>
      <c r="SL55" s="106"/>
      <c r="SM55" s="106"/>
      <c r="SN55" s="106"/>
      <c r="SO55" s="106"/>
      <c r="SP55" s="106"/>
      <c r="SQ55" s="106"/>
      <c r="SR55" s="106"/>
      <c r="SS55" s="106"/>
      <c r="ST55" s="106"/>
      <c r="SU55" s="106"/>
      <c r="SV55" s="106"/>
      <c r="SW55" s="106"/>
      <c r="SX55" s="106"/>
      <c r="SY55" s="106"/>
      <c r="SZ55" s="106"/>
      <c r="TA55" s="106"/>
      <c r="TB55" s="106"/>
    </row>
    <row r="56" spans="1:522" s="27" customFormat="1" ht="18.600000000000001" customHeight="1" x14ac:dyDescent="0.25">
      <c r="A56" s="12"/>
      <c r="B56" s="11"/>
      <c r="C56" s="1"/>
      <c r="D56" s="4"/>
      <c r="E56" s="1"/>
      <c r="F56" s="1"/>
      <c r="G56" s="4"/>
      <c r="H56"/>
      <c r="I56" s="1">
        <f t="shared" si="3"/>
        <v>0</v>
      </c>
      <c r="J56" s="12"/>
      <c r="K56" s="111"/>
      <c r="L56" s="111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11"/>
      <c r="AD56" s="111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11"/>
      <c r="CC56" s="106"/>
      <c r="CD56" s="106"/>
      <c r="CE56" s="106"/>
      <c r="CF56" s="106"/>
      <c r="CG56" s="106"/>
      <c r="CH56" s="106"/>
      <c r="CI56" s="106"/>
      <c r="CJ56" s="111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11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11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11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  <c r="PJ56" s="106"/>
      <c r="PK56" s="106"/>
      <c r="PL56" s="106"/>
      <c r="PM56" s="106"/>
      <c r="PN56" s="106"/>
      <c r="PO56" s="106"/>
      <c r="PP56" s="106"/>
      <c r="PQ56" s="106"/>
      <c r="PR56" s="106"/>
      <c r="PS56" s="106"/>
      <c r="PT56" s="106"/>
      <c r="PU56" s="106"/>
      <c r="PV56" s="106"/>
      <c r="PW56" s="106"/>
      <c r="PX56" s="106"/>
      <c r="PY56" s="106"/>
      <c r="PZ56" s="106"/>
      <c r="QA56" s="106"/>
      <c r="QB56" s="106"/>
      <c r="QC56" s="106"/>
      <c r="QD56" s="106"/>
      <c r="QE56" s="106"/>
      <c r="QF56" s="106"/>
      <c r="QG56" s="106"/>
      <c r="QH56" s="106"/>
      <c r="QI56" s="106"/>
      <c r="QJ56" s="106"/>
      <c r="QK56" s="106"/>
      <c r="QL56" s="106"/>
      <c r="QM56" s="106"/>
      <c r="QN56" s="106"/>
      <c r="QO56" s="106"/>
      <c r="QP56" s="106"/>
      <c r="QQ56" s="106"/>
      <c r="QR56" s="106"/>
      <c r="QS56" s="106"/>
      <c r="QT56" s="106"/>
      <c r="QU56" s="106"/>
      <c r="QV56" s="106"/>
      <c r="QW56" s="106"/>
      <c r="QX56" s="106"/>
      <c r="QY56" s="106"/>
      <c r="QZ56" s="106"/>
      <c r="RA56" s="106"/>
      <c r="RB56" s="106"/>
      <c r="RC56" s="106"/>
      <c r="RD56" s="106"/>
      <c r="RE56" s="106"/>
      <c r="RF56" s="106"/>
      <c r="RG56" s="106"/>
      <c r="RH56" s="106"/>
      <c r="RI56" s="106"/>
      <c r="RJ56" s="106"/>
      <c r="RK56" s="106"/>
      <c r="RL56" s="106"/>
      <c r="RM56" s="106"/>
      <c r="RN56" s="106"/>
      <c r="RO56" s="106"/>
      <c r="RP56" s="106"/>
      <c r="RQ56" s="106"/>
      <c r="RR56" s="106"/>
      <c r="RS56" s="106"/>
      <c r="RT56" s="106"/>
      <c r="RU56" s="106"/>
      <c r="RV56" s="106"/>
      <c r="RW56" s="106"/>
      <c r="RX56" s="106"/>
      <c r="RY56" s="106"/>
      <c r="RZ56" s="106"/>
      <c r="SA56" s="106"/>
      <c r="SB56" s="106"/>
      <c r="SC56" s="106"/>
      <c r="SD56" s="106"/>
      <c r="SE56" s="106"/>
      <c r="SF56" s="106"/>
      <c r="SG56" s="106"/>
      <c r="SH56" s="106"/>
      <c r="SI56" s="106"/>
      <c r="SJ56" s="106"/>
      <c r="SK56" s="106"/>
      <c r="SL56" s="106"/>
      <c r="SM56" s="106"/>
      <c r="SN56" s="106"/>
      <c r="SO56" s="106"/>
      <c r="SP56" s="106"/>
      <c r="SQ56" s="106"/>
      <c r="SR56" s="106"/>
      <c r="SS56" s="106"/>
      <c r="ST56" s="106"/>
      <c r="SU56" s="106"/>
      <c r="SV56" s="106"/>
      <c r="SW56" s="106"/>
      <c r="SX56" s="106"/>
      <c r="SY56" s="106"/>
      <c r="SZ56" s="106"/>
      <c r="TA56" s="106"/>
      <c r="TB56" s="106"/>
    </row>
    <row r="57" spans="1:522" s="10" customFormat="1" ht="18" customHeight="1" x14ac:dyDescent="0.25">
      <c r="A57" s="12"/>
      <c r="B57" s="15"/>
      <c r="C57" s="19"/>
      <c r="E57" s="19"/>
      <c r="F57" s="19"/>
      <c r="I57" s="19"/>
      <c r="J57" s="17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  <c r="BM57" s="110"/>
      <c r="BN57" s="110"/>
      <c r="BO57" s="110"/>
      <c r="BP57" s="110"/>
      <c r="BQ57" s="110"/>
      <c r="BR57" s="110"/>
      <c r="BS57" s="110"/>
      <c r="BT57" s="110"/>
      <c r="BU57" s="110"/>
      <c r="BV57" s="110"/>
      <c r="BW57" s="110"/>
      <c r="BX57" s="110"/>
      <c r="BY57" s="110"/>
      <c r="BZ57" s="110"/>
      <c r="CA57" s="110"/>
      <c r="CB57" s="110"/>
      <c r="CC57" s="110"/>
      <c r="CD57" s="110"/>
      <c r="CE57" s="110"/>
      <c r="CF57" s="110"/>
      <c r="CG57" s="110"/>
      <c r="CH57" s="110"/>
      <c r="CI57" s="110"/>
      <c r="CJ57" s="110"/>
      <c r="CK57" s="110"/>
      <c r="CL57" s="110"/>
      <c r="CM57" s="110"/>
      <c r="CN57" s="110"/>
      <c r="CO57" s="110"/>
      <c r="CP57" s="110"/>
      <c r="CQ57" s="110"/>
      <c r="CR57" s="110"/>
      <c r="CS57" s="110"/>
      <c r="CT57" s="110"/>
      <c r="CU57" s="110"/>
      <c r="CV57" s="110"/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  <c r="DP57" s="110"/>
      <c r="DQ57" s="110"/>
      <c r="DR57" s="110"/>
      <c r="DS57" s="110"/>
      <c r="DT57" s="110"/>
      <c r="DU57" s="110"/>
      <c r="DV57" s="110"/>
      <c r="DW57" s="110"/>
      <c r="DX57" s="110"/>
      <c r="DY57" s="110"/>
      <c r="DZ57" s="110"/>
      <c r="EA57" s="110"/>
      <c r="EB57" s="110"/>
      <c r="EC57" s="110"/>
      <c r="ED57" s="110"/>
      <c r="EE57" s="110"/>
      <c r="EF57" s="110"/>
      <c r="EG57" s="110"/>
      <c r="EH57" s="110"/>
      <c r="EI57" s="110"/>
      <c r="EJ57" s="110"/>
      <c r="EK57" s="110"/>
      <c r="EL57" s="110"/>
      <c r="EM57" s="110"/>
      <c r="EN57" s="110"/>
      <c r="EO57" s="110"/>
      <c r="EP57" s="110"/>
      <c r="EQ57" s="110"/>
      <c r="ER57" s="110"/>
      <c r="ES57" s="110"/>
      <c r="ET57" s="110"/>
      <c r="EU57" s="110"/>
      <c r="EV57" s="110"/>
      <c r="EW57" s="110"/>
      <c r="EX57" s="110"/>
      <c r="EY57" s="110"/>
      <c r="EZ57" s="110"/>
      <c r="FA57" s="110"/>
      <c r="FB57" s="110"/>
      <c r="FC57" s="110"/>
      <c r="FD57" s="110"/>
      <c r="FE57" s="110"/>
      <c r="FF57" s="110"/>
      <c r="FG57" s="110"/>
      <c r="FH57" s="110"/>
      <c r="FI57" s="110"/>
      <c r="FJ57" s="110"/>
      <c r="FK57" s="110"/>
      <c r="FL57" s="110"/>
      <c r="FM57" s="110"/>
      <c r="FN57" s="110"/>
      <c r="FO57" s="110"/>
      <c r="FP57" s="110"/>
      <c r="FQ57" s="110"/>
      <c r="FR57" s="110"/>
      <c r="FS57" s="110"/>
      <c r="FT57" s="110"/>
      <c r="FU57" s="110"/>
      <c r="FV57" s="110"/>
      <c r="FW57" s="110"/>
      <c r="FX57" s="110"/>
      <c r="FY57" s="110"/>
      <c r="FZ57" s="110"/>
      <c r="GA57" s="110"/>
      <c r="GB57" s="110"/>
      <c r="GC57" s="110"/>
      <c r="GD57" s="110"/>
      <c r="GE57" s="110"/>
      <c r="GF57" s="110"/>
      <c r="GG57" s="110"/>
      <c r="GH57" s="110"/>
      <c r="GI57" s="110"/>
      <c r="GJ57" s="110"/>
      <c r="GK57" s="110"/>
      <c r="GL57" s="110"/>
      <c r="GM57" s="110"/>
      <c r="GN57" s="110"/>
      <c r="GO57" s="110"/>
      <c r="GP57" s="110"/>
      <c r="GQ57" s="110"/>
      <c r="GR57" s="110"/>
      <c r="GS57" s="110"/>
      <c r="GT57" s="110"/>
      <c r="GU57" s="110"/>
      <c r="GV57" s="110"/>
      <c r="GW57" s="110"/>
      <c r="GX57" s="110"/>
      <c r="GY57" s="110"/>
      <c r="GZ57" s="110"/>
      <c r="HA57" s="110"/>
      <c r="HB57" s="110"/>
      <c r="HC57" s="110"/>
      <c r="HD57" s="110"/>
      <c r="HE57" s="110"/>
      <c r="HF57" s="110"/>
      <c r="HG57" s="110"/>
      <c r="HH57" s="110"/>
      <c r="HI57" s="110"/>
      <c r="HJ57" s="110"/>
      <c r="HK57" s="110"/>
      <c r="HL57" s="110"/>
      <c r="HM57" s="110"/>
      <c r="HN57" s="110"/>
      <c r="HO57" s="110"/>
      <c r="HP57" s="110"/>
      <c r="HQ57" s="110"/>
      <c r="HR57" s="110"/>
      <c r="HS57" s="110"/>
      <c r="HT57" s="110"/>
      <c r="HU57" s="110"/>
      <c r="HV57" s="110"/>
      <c r="HW57" s="110"/>
      <c r="HX57" s="110"/>
      <c r="HY57" s="110"/>
      <c r="HZ57" s="110"/>
      <c r="IA57" s="110"/>
      <c r="IB57" s="110"/>
      <c r="IC57" s="110"/>
      <c r="ID57" s="110"/>
      <c r="IE57" s="110"/>
      <c r="IF57" s="110"/>
      <c r="IG57" s="110"/>
      <c r="IH57" s="110"/>
      <c r="II57" s="110"/>
      <c r="IJ57" s="110"/>
      <c r="IK57" s="110"/>
      <c r="IL57" s="110"/>
      <c r="IM57" s="110"/>
      <c r="IN57" s="110"/>
      <c r="IO57" s="110"/>
      <c r="IP57" s="110"/>
      <c r="IQ57" s="110"/>
      <c r="IR57" s="110"/>
      <c r="IS57" s="110"/>
      <c r="IT57" s="110"/>
      <c r="IU57" s="110"/>
      <c r="IV57" s="110"/>
      <c r="IW57" s="110"/>
      <c r="IX57" s="110"/>
      <c r="IY57" s="110"/>
      <c r="IZ57" s="110"/>
      <c r="JA57" s="110"/>
      <c r="JB57" s="110"/>
      <c r="JC57" s="110"/>
      <c r="JD57" s="110"/>
      <c r="JE57" s="110"/>
      <c r="JF57" s="110"/>
      <c r="JG57" s="110"/>
      <c r="JH57" s="110"/>
      <c r="JI57" s="110"/>
      <c r="JJ57" s="110"/>
      <c r="JK57" s="110"/>
      <c r="JL57" s="110"/>
      <c r="JM57" s="110"/>
      <c r="JN57" s="110"/>
      <c r="JO57" s="110"/>
      <c r="JP57" s="110"/>
      <c r="JQ57" s="110"/>
      <c r="JR57" s="110"/>
      <c r="JS57" s="110"/>
      <c r="JT57" s="110"/>
      <c r="JU57" s="110"/>
      <c r="JV57" s="110"/>
      <c r="JW57" s="110"/>
      <c r="JX57" s="110"/>
      <c r="JY57" s="110"/>
      <c r="JZ57" s="110"/>
      <c r="KA57" s="110"/>
      <c r="KB57" s="110"/>
      <c r="KC57" s="110"/>
      <c r="KD57" s="110"/>
      <c r="KE57" s="110"/>
      <c r="KF57" s="110"/>
      <c r="KG57" s="110"/>
      <c r="KH57" s="110"/>
      <c r="KI57" s="110"/>
      <c r="KJ57" s="110"/>
      <c r="KK57" s="110"/>
      <c r="KL57" s="110"/>
      <c r="KM57" s="110"/>
      <c r="KN57" s="110"/>
      <c r="KO57" s="110"/>
      <c r="KP57" s="110"/>
      <c r="KQ57" s="110"/>
      <c r="KR57" s="110"/>
      <c r="KS57" s="110"/>
      <c r="KT57" s="110"/>
      <c r="KU57" s="110"/>
      <c r="KV57" s="110"/>
      <c r="KW57" s="110"/>
      <c r="KX57" s="110"/>
      <c r="KY57" s="110"/>
      <c r="KZ57" s="110"/>
      <c r="LA57" s="110"/>
      <c r="LB57" s="110"/>
      <c r="LC57" s="110"/>
      <c r="LD57" s="110"/>
      <c r="LE57" s="110"/>
      <c r="LF57" s="110"/>
      <c r="LG57" s="110"/>
      <c r="LH57" s="110"/>
      <c r="LI57" s="110"/>
      <c r="LJ57" s="110"/>
      <c r="LK57" s="110"/>
      <c r="LL57" s="110"/>
      <c r="LM57" s="110"/>
      <c r="LN57" s="110"/>
      <c r="LO57" s="110"/>
      <c r="LP57" s="110"/>
      <c r="LQ57" s="110"/>
      <c r="LR57" s="110"/>
      <c r="LS57" s="110"/>
      <c r="LT57" s="110"/>
      <c r="LU57" s="110"/>
      <c r="LV57" s="110"/>
      <c r="LW57" s="110"/>
      <c r="LX57" s="110"/>
      <c r="LY57" s="110"/>
      <c r="LZ57" s="110"/>
      <c r="MA57" s="110"/>
      <c r="MB57" s="110"/>
      <c r="MC57" s="110"/>
      <c r="MD57" s="110"/>
      <c r="ME57" s="110"/>
      <c r="MF57" s="110"/>
      <c r="MG57" s="110"/>
      <c r="MH57" s="110"/>
      <c r="MI57" s="110"/>
      <c r="MJ57" s="110"/>
      <c r="MK57" s="110"/>
      <c r="ML57" s="110"/>
      <c r="MM57" s="110"/>
      <c r="MN57" s="110"/>
      <c r="MO57" s="110"/>
      <c r="MP57" s="110"/>
      <c r="MQ57" s="110"/>
      <c r="MR57" s="110"/>
      <c r="MS57" s="110"/>
      <c r="MT57" s="110"/>
      <c r="MU57" s="110"/>
      <c r="MV57" s="110"/>
      <c r="MW57" s="110"/>
      <c r="MX57" s="110"/>
      <c r="MY57" s="110"/>
      <c r="MZ57" s="110"/>
      <c r="NA57" s="110"/>
      <c r="NB57" s="110"/>
      <c r="NC57" s="110"/>
      <c r="ND57" s="110"/>
      <c r="NE57" s="110"/>
      <c r="NF57" s="110"/>
      <c r="NG57" s="110"/>
      <c r="NH57" s="110"/>
      <c r="NI57" s="110"/>
      <c r="NJ57" s="110"/>
      <c r="NK57" s="110"/>
      <c r="NL57" s="110"/>
      <c r="NM57" s="110"/>
      <c r="NN57" s="110"/>
      <c r="NO57" s="110"/>
      <c r="NP57" s="110"/>
      <c r="NQ57" s="110"/>
      <c r="NR57" s="110"/>
      <c r="NS57" s="110"/>
      <c r="NT57" s="110"/>
      <c r="NU57" s="110"/>
      <c r="NV57" s="110"/>
      <c r="NW57" s="110"/>
      <c r="NX57" s="110"/>
      <c r="NY57" s="110"/>
      <c r="NZ57" s="110"/>
      <c r="OA57" s="110"/>
      <c r="OB57" s="110"/>
      <c r="OC57" s="110"/>
      <c r="OD57" s="110"/>
      <c r="OE57" s="110"/>
      <c r="OF57" s="110"/>
      <c r="OG57" s="110"/>
      <c r="OH57" s="110"/>
      <c r="OI57" s="110"/>
      <c r="OJ57" s="110"/>
      <c r="OK57" s="110"/>
      <c r="OL57" s="110"/>
      <c r="OM57" s="110"/>
      <c r="ON57" s="110"/>
      <c r="OO57" s="110"/>
      <c r="OP57" s="110"/>
      <c r="OQ57" s="110"/>
      <c r="OR57" s="110"/>
      <c r="OS57" s="110"/>
      <c r="OT57" s="110"/>
      <c r="OU57" s="110"/>
      <c r="OV57" s="110"/>
      <c r="OW57" s="110"/>
      <c r="OX57" s="110"/>
      <c r="OY57" s="110"/>
      <c r="OZ57" s="110"/>
      <c r="PA57" s="110"/>
      <c r="PB57" s="110"/>
      <c r="PC57" s="110"/>
      <c r="PD57" s="110"/>
      <c r="PE57" s="110"/>
      <c r="PF57" s="110"/>
      <c r="PG57" s="110"/>
      <c r="PH57" s="110"/>
      <c r="PI57" s="110"/>
      <c r="PJ57" s="110"/>
      <c r="PK57" s="110"/>
      <c r="PL57" s="110"/>
      <c r="PM57" s="110"/>
      <c r="PN57" s="110"/>
      <c r="PO57" s="110"/>
      <c r="PP57" s="110"/>
      <c r="PQ57" s="110"/>
      <c r="PR57" s="110"/>
      <c r="PS57" s="110"/>
      <c r="PT57" s="110"/>
      <c r="PU57" s="110"/>
      <c r="PV57" s="110"/>
      <c r="PW57" s="110"/>
      <c r="PX57" s="110"/>
      <c r="PY57" s="110"/>
      <c r="PZ57" s="110"/>
      <c r="QA57" s="110"/>
      <c r="QB57" s="110"/>
      <c r="QC57" s="110"/>
      <c r="QD57" s="110"/>
      <c r="QE57" s="110"/>
      <c r="QF57" s="110"/>
      <c r="QG57" s="110"/>
      <c r="QH57" s="110"/>
      <c r="QI57" s="110"/>
      <c r="QJ57" s="110"/>
      <c r="QK57" s="110"/>
      <c r="QL57" s="110"/>
      <c r="QM57" s="110"/>
      <c r="QN57" s="110"/>
      <c r="QO57" s="110"/>
      <c r="QP57" s="110"/>
      <c r="QQ57" s="110"/>
      <c r="QR57" s="110"/>
      <c r="QS57" s="110"/>
      <c r="QT57" s="110"/>
      <c r="QU57" s="110"/>
      <c r="QV57" s="110"/>
      <c r="QW57" s="110"/>
      <c r="QX57" s="110"/>
      <c r="QY57" s="110"/>
      <c r="QZ57" s="110"/>
      <c r="RA57" s="110"/>
      <c r="RB57" s="110"/>
      <c r="RC57" s="110"/>
      <c r="RD57" s="110"/>
      <c r="RE57" s="110"/>
      <c r="RF57" s="110"/>
      <c r="RG57" s="110"/>
      <c r="RH57" s="110"/>
      <c r="RI57" s="110"/>
      <c r="RJ57" s="110"/>
      <c r="RK57" s="110"/>
      <c r="RL57" s="110"/>
      <c r="RM57" s="110"/>
      <c r="RN57" s="110"/>
      <c r="RO57" s="110"/>
      <c r="RP57" s="110"/>
      <c r="RQ57" s="110"/>
      <c r="RR57" s="110"/>
      <c r="RS57" s="110"/>
      <c r="RT57" s="110"/>
      <c r="RU57" s="110"/>
      <c r="RV57" s="110"/>
      <c r="RW57" s="110"/>
      <c r="RX57" s="110"/>
      <c r="RY57" s="110"/>
      <c r="RZ57" s="110"/>
      <c r="SA57" s="110"/>
      <c r="SB57" s="110"/>
      <c r="SC57" s="110"/>
      <c r="SD57" s="110"/>
      <c r="SE57" s="110"/>
      <c r="SF57" s="110"/>
      <c r="SG57" s="110"/>
      <c r="SH57" s="110"/>
      <c r="SI57" s="110"/>
      <c r="SJ57" s="110"/>
      <c r="SK57" s="110"/>
      <c r="SL57" s="110"/>
      <c r="SM57" s="110"/>
      <c r="SN57" s="110"/>
      <c r="SO57" s="110"/>
      <c r="SP57" s="110"/>
      <c r="SQ57" s="110"/>
      <c r="SR57" s="110"/>
      <c r="SS57" s="110"/>
      <c r="ST57" s="110"/>
      <c r="SU57" s="110"/>
      <c r="SV57" s="110"/>
      <c r="SW57" s="110"/>
      <c r="SX57" s="110"/>
      <c r="SY57" s="110"/>
      <c r="SZ57" s="110"/>
      <c r="TA57" s="110"/>
      <c r="TB57" s="110"/>
    </row>
    <row r="58" spans="1:522" s="10" customFormat="1" ht="18" customHeight="1" x14ac:dyDescent="0.25">
      <c r="A58" s="12"/>
      <c r="B58" s="15"/>
      <c r="C58" s="19"/>
      <c r="E58" s="19"/>
      <c r="F58" s="19"/>
      <c r="I58" s="19"/>
      <c r="J58" s="17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/>
      <c r="BJ58" s="110"/>
      <c r="BK58" s="110"/>
      <c r="BL58" s="110"/>
      <c r="BM58" s="110"/>
      <c r="BN58" s="110"/>
      <c r="BO58" s="110"/>
      <c r="BP58" s="110"/>
      <c r="BQ58" s="110"/>
      <c r="BR58" s="110"/>
      <c r="BS58" s="110"/>
      <c r="BT58" s="110"/>
      <c r="BU58" s="110"/>
      <c r="BV58" s="110"/>
      <c r="BW58" s="110"/>
      <c r="BX58" s="110"/>
      <c r="BY58" s="110"/>
      <c r="BZ58" s="110"/>
      <c r="CA58" s="110"/>
      <c r="CB58" s="110"/>
      <c r="CC58" s="110"/>
      <c r="CD58" s="110"/>
      <c r="CE58" s="110"/>
      <c r="CF58" s="110"/>
      <c r="CG58" s="110"/>
      <c r="CH58" s="110"/>
      <c r="CI58" s="110"/>
      <c r="CJ58" s="110"/>
      <c r="CK58" s="110"/>
      <c r="CL58" s="110"/>
      <c r="CM58" s="110"/>
      <c r="CN58" s="110"/>
      <c r="CO58" s="110"/>
      <c r="CP58" s="110"/>
      <c r="CQ58" s="110"/>
      <c r="CR58" s="110"/>
      <c r="CS58" s="110"/>
      <c r="CT58" s="110"/>
      <c r="CU58" s="110"/>
      <c r="CV58" s="110"/>
      <c r="CW58" s="110"/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  <c r="DP58" s="110"/>
      <c r="DQ58" s="110"/>
      <c r="DR58" s="110"/>
      <c r="DS58" s="110"/>
      <c r="DT58" s="110"/>
      <c r="DU58" s="110"/>
      <c r="DV58" s="110"/>
      <c r="DW58" s="110"/>
      <c r="DX58" s="110"/>
      <c r="DY58" s="110"/>
      <c r="DZ58" s="110"/>
      <c r="EA58" s="110"/>
      <c r="EB58" s="110"/>
      <c r="EC58" s="110"/>
      <c r="ED58" s="110"/>
      <c r="EE58" s="110"/>
      <c r="EF58" s="110"/>
      <c r="EG58" s="110"/>
      <c r="EH58" s="110"/>
      <c r="EI58" s="110"/>
      <c r="EJ58" s="110"/>
      <c r="EK58" s="110"/>
      <c r="EL58" s="110"/>
      <c r="EM58" s="110"/>
      <c r="EN58" s="110"/>
      <c r="EO58" s="110"/>
      <c r="EP58" s="110"/>
      <c r="EQ58" s="110"/>
      <c r="ER58" s="110"/>
      <c r="ES58" s="110"/>
      <c r="ET58" s="110"/>
      <c r="EU58" s="110"/>
      <c r="EV58" s="110"/>
      <c r="EW58" s="110"/>
      <c r="EX58" s="110"/>
      <c r="EY58" s="110"/>
      <c r="EZ58" s="110"/>
      <c r="FA58" s="110"/>
      <c r="FB58" s="110"/>
      <c r="FC58" s="110"/>
      <c r="FD58" s="110"/>
      <c r="FE58" s="110"/>
      <c r="FF58" s="110"/>
      <c r="FG58" s="110"/>
      <c r="FH58" s="110"/>
      <c r="FI58" s="110"/>
      <c r="FJ58" s="110"/>
      <c r="FK58" s="110"/>
      <c r="FL58" s="110"/>
      <c r="FM58" s="110"/>
      <c r="FN58" s="110"/>
      <c r="FO58" s="110"/>
      <c r="FP58" s="110"/>
      <c r="FQ58" s="110"/>
      <c r="FR58" s="110"/>
      <c r="FS58" s="110"/>
      <c r="FT58" s="110"/>
      <c r="FU58" s="110"/>
      <c r="FV58" s="110"/>
      <c r="FW58" s="110"/>
      <c r="FX58" s="110"/>
      <c r="FY58" s="110"/>
      <c r="FZ58" s="110"/>
      <c r="GA58" s="110"/>
      <c r="GB58" s="110"/>
      <c r="GC58" s="110"/>
      <c r="GD58" s="110"/>
      <c r="GE58" s="110"/>
      <c r="GF58" s="110"/>
      <c r="GG58" s="110"/>
      <c r="GH58" s="110"/>
      <c r="GI58" s="110"/>
      <c r="GJ58" s="110"/>
      <c r="GK58" s="110"/>
      <c r="GL58" s="110"/>
      <c r="GM58" s="110"/>
      <c r="GN58" s="110"/>
      <c r="GO58" s="110"/>
      <c r="GP58" s="110"/>
      <c r="GQ58" s="110"/>
      <c r="GR58" s="110"/>
      <c r="GS58" s="110"/>
      <c r="GT58" s="110"/>
      <c r="GU58" s="110"/>
      <c r="GV58" s="110"/>
      <c r="GW58" s="110"/>
      <c r="GX58" s="110"/>
      <c r="GY58" s="110"/>
      <c r="GZ58" s="110"/>
      <c r="HA58" s="110"/>
      <c r="HB58" s="110"/>
      <c r="HC58" s="110"/>
      <c r="HD58" s="110"/>
      <c r="HE58" s="110"/>
      <c r="HF58" s="110"/>
      <c r="HG58" s="110"/>
      <c r="HH58" s="110"/>
      <c r="HI58" s="110"/>
      <c r="HJ58" s="110"/>
      <c r="HK58" s="110"/>
      <c r="HL58" s="110"/>
      <c r="HM58" s="110"/>
      <c r="HN58" s="110"/>
      <c r="HO58" s="110"/>
      <c r="HP58" s="110"/>
      <c r="HQ58" s="110"/>
      <c r="HR58" s="110"/>
      <c r="HS58" s="110"/>
      <c r="HT58" s="110"/>
      <c r="HU58" s="110"/>
      <c r="HV58" s="110"/>
      <c r="HW58" s="110"/>
      <c r="HX58" s="110"/>
      <c r="HY58" s="110"/>
      <c r="HZ58" s="110"/>
      <c r="IA58" s="110"/>
      <c r="IB58" s="110"/>
      <c r="IC58" s="110"/>
      <c r="ID58" s="110"/>
      <c r="IE58" s="110"/>
      <c r="IF58" s="110"/>
      <c r="IG58" s="110"/>
      <c r="IH58" s="110"/>
      <c r="II58" s="110"/>
      <c r="IJ58" s="110"/>
      <c r="IK58" s="110"/>
      <c r="IL58" s="110"/>
      <c r="IM58" s="110"/>
      <c r="IN58" s="110"/>
      <c r="IO58" s="110"/>
      <c r="IP58" s="110"/>
      <c r="IQ58" s="110"/>
      <c r="IR58" s="110"/>
      <c r="IS58" s="110"/>
      <c r="IT58" s="110"/>
      <c r="IU58" s="110"/>
      <c r="IV58" s="110"/>
      <c r="IW58" s="110"/>
      <c r="IX58" s="110"/>
      <c r="IY58" s="110"/>
      <c r="IZ58" s="110"/>
      <c r="JA58" s="110"/>
      <c r="JB58" s="110"/>
      <c r="JC58" s="110"/>
      <c r="JD58" s="110"/>
      <c r="JE58" s="110"/>
      <c r="JF58" s="110"/>
      <c r="JG58" s="110"/>
      <c r="JH58" s="110"/>
      <c r="JI58" s="110"/>
      <c r="JJ58" s="110"/>
      <c r="JK58" s="110"/>
      <c r="JL58" s="110"/>
      <c r="JM58" s="110"/>
      <c r="JN58" s="110"/>
      <c r="JO58" s="110"/>
      <c r="JP58" s="110"/>
      <c r="JQ58" s="110"/>
      <c r="JR58" s="110"/>
      <c r="JS58" s="110"/>
      <c r="JT58" s="110"/>
      <c r="JU58" s="110"/>
      <c r="JV58" s="110"/>
      <c r="JW58" s="110"/>
      <c r="JX58" s="110"/>
      <c r="JY58" s="110"/>
      <c r="JZ58" s="110"/>
      <c r="KA58" s="110"/>
      <c r="KB58" s="110"/>
      <c r="KC58" s="110"/>
      <c r="KD58" s="110"/>
      <c r="KE58" s="110"/>
      <c r="KF58" s="110"/>
      <c r="KG58" s="110"/>
      <c r="KH58" s="110"/>
      <c r="KI58" s="110"/>
      <c r="KJ58" s="110"/>
      <c r="KK58" s="110"/>
      <c r="KL58" s="110"/>
      <c r="KM58" s="110"/>
      <c r="KN58" s="110"/>
      <c r="KO58" s="110"/>
      <c r="KP58" s="110"/>
      <c r="KQ58" s="110"/>
      <c r="KR58" s="110"/>
      <c r="KS58" s="110"/>
      <c r="KT58" s="110"/>
      <c r="KU58" s="110"/>
      <c r="KV58" s="110"/>
      <c r="KW58" s="110"/>
      <c r="KX58" s="110"/>
      <c r="KY58" s="110"/>
      <c r="KZ58" s="110"/>
      <c r="LA58" s="110"/>
      <c r="LB58" s="110"/>
      <c r="LC58" s="110"/>
      <c r="LD58" s="110"/>
      <c r="LE58" s="110"/>
      <c r="LF58" s="110"/>
      <c r="LG58" s="110"/>
      <c r="LH58" s="110"/>
      <c r="LI58" s="110"/>
      <c r="LJ58" s="110"/>
      <c r="LK58" s="110"/>
      <c r="LL58" s="110"/>
      <c r="LM58" s="110"/>
      <c r="LN58" s="110"/>
      <c r="LO58" s="110"/>
      <c r="LP58" s="110"/>
      <c r="LQ58" s="110"/>
      <c r="LR58" s="110"/>
      <c r="LS58" s="110"/>
      <c r="LT58" s="110"/>
      <c r="LU58" s="110"/>
      <c r="LV58" s="110"/>
      <c r="LW58" s="110"/>
      <c r="LX58" s="110"/>
      <c r="LY58" s="110"/>
      <c r="LZ58" s="110"/>
      <c r="MA58" s="110"/>
      <c r="MB58" s="110"/>
      <c r="MC58" s="110"/>
      <c r="MD58" s="110"/>
      <c r="ME58" s="110"/>
      <c r="MF58" s="110"/>
      <c r="MG58" s="110"/>
      <c r="MH58" s="110"/>
      <c r="MI58" s="110"/>
      <c r="MJ58" s="110"/>
      <c r="MK58" s="110"/>
      <c r="ML58" s="110"/>
      <c r="MM58" s="110"/>
      <c r="MN58" s="110"/>
      <c r="MO58" s="110"/>
      <c r="MP58" s="110"/>
      <c r="MQ58" s="110"/>
      <c r="MR58" s="110"/>
      <c r="MS58" s="110"/>
      <c r="MT58" s="110"/>
      <c r="MU58" s="110"/>
      <c r="MV58" s="110"/>
      <c r="MW58" s="110"/>
      <c r="MX58" s="110"/>
      <c r="MY58" s="110"/>
      <c r="MZ58" s="110"/>
      <c r="NA58" s="110"/>
      <c r="NB58" s="110"/>
      <c r="NC58" s="110"/>
      <c r="ND58" s="110"/>
      <c r="NE58" s="110"/>
      <c r="NF58" s="110"/>
      <c r="NG58" s="110"/>
      <c r="NH58" s="110"/>
      <c r="NI58" s="110"/>
      <c r="NJ58" s="110"/>
      <c r="NK58" s="110"/>
      <c r="NL58" s="110"/>
      <c r="NM58" s="110"/>
      <c r="NN58" s="110"/>
      <c r="NO58" s="110"/>
      <c r="NP58" s="110"/>
      <c r="NQ58" s="110"/>
      <c r="NR58" s="110"/>
      <c r="NS58" s="110"/>
      <c r="NT58" s="110"/>
      <c r="NU58" s="110"/>
      <c r="NV58" s="110"/>
      <c r="NW58" s="110"/>
      <c r="NX58" s="110"/>
      <c r="NY58" s="110"/>
      <c r="NZ58" s="110"/>
      <c r="OA58" s="110"/>
      <c r="OB58" s="110"/>
      <c r="OC58" s="110"/>
      <c r="OD58" s="110"/>
      <c r="OE58" s="110"/>
      <c r="OF58" s="110"/>
      <c r="OG58" s="110"/>
      <c r="OH58" s="110"/>
      <c r="OI58" s="110"/>
      <c r="OJ58" s="110"/>
      <c r="OK58" s="110"/>
      <c r="OL58" s="110"/>
      <c r="OM58" s="110"/>
      <c r="ON58" s="110"/>
      <c r="OO58" s="110"/>
      <c r="OP58" s="110"/>
      <c r="OQ58" s="110"/>
      <c r="OR58" s="110"/>
      <c r="OS58" s="110"/>
      <c r="OT58" s="110"/>
      <c r="OU58" s="110"/>
      <c r="OV58" s="110"/>
      <c r="OW58" s="110"/>
      <c r="OX58" s="110"/>
      <c r="OY58" s="110"/>
      <c r="OZ58" s="110"/>
      <c r="PA58" s="110"/>
      <c r="PB58" s="110"/>
      <c r="PC58" s="110"/>
      <c r="PD58" s="110"/>
      <c r="PE58" s="110"/>
      <c r="PF58" s="110"/>
      <c r="PG58" s="110"/>
      <c r="PH58" s="110"/>
      <c r="PI58" s="110"/>
      <c r="PJ58" s="110"/>
      <c r="PK58" s="110"/>
      <c r="PL58" s="110"/>
      <c r="PM58" s="110"/>
      <c r="PN58" s="110"/>
      <c r="PO58" s="110"/>
      <c r="PP58" s="110"/>
      <c r="PQ58" s="110"/>
      <c r="PR58" s="110"/>
      <c r="PS58" s="110"/>
      <c r="PT58" s="110"/>
      <c r="PU58" s="110"/>
      <c r="PV58" s="110"/>
      <c r="PW58" s="110"/>
      <c r="PX58" s="110"/>
      <c r="PY58" s="110"/>
      <c r="PZ58" s="110"/>
      <c r="QA58" s="110"/>
      <c r="QB58" s="110"/>
      <c r="QC58" s="110"/>
      <c r="QD58" s="110"/>
      <c r="QE58" s="110"/>
      <c r="QF58" s="110"/>
      <c r="QG58" s="110"/>
      <c r="QH58" s="110"/>
      <c r="QI58" s="110"/>
      <c r="QJ58" s="110"/>
      <c r="QK58" s="110"/>
      <c r="QL58" s="110"/>
      <c r="QM58" s="110"/>
      <c r="QN58" s="110"/>
      <c r="QO58" s="110"/>
      <c r="QP58" s="110"/>
      <c r="QQ58" s="110"/>
      <c r="QR58" s="110"/>
      <c r="QS58" s="110"/>
      <c r="QT58" s="110"/>
      <c r="QU58" s="110"/>
      <c r="QV58" s="110"/>
      <c r="QW58" s="110"/>
      <c r="QX58" s="110"/>
      <c r="QY58" s="110"/>
      <c r="QZ58" s="110"/>
      <c r="RA58" s="110"/>
      <c r="RB58" s="110"/>
      <c r="RC58" s="110"/>
      <c r="RD58" s="110"/>
      <c r="RE58" s="110"/>
      <c r="RF58" s="110"/>
      <c r="RG58" s="110"/>
      <c r="RH58" s="110"/>
      <c r="RI58" s="110"/>
      <c r="RJ58" s="110"/>
      <c r="RK58" s="110"/>
      <c r="RL58" s="110"/>
      <c r="RM58" s="110"/>
      <c r="RN58" s="110"/>
      <c r="RO58" s="110"/>
      <c r="RP58" s="110"/>
      <c r="RQ58" s="110"/>
      <c r="RR58" s="110"/>
      <c r="RS58" s="110"/>
      <c r="RT58" s="110"/>
      <c r="RU58" s="110"/>
      <c r="RV58" s="110"/>
      <c r="RW58" s="110"/>
      <c r="RX58" s="110"/>
      <c r="RY58" s="110"/>
      <c r="RZ58" s="110"/>
      <c r="SA58" s="110"/>
      <c r="SB58" s="110"/>
      <c r="SC58" s="110"/>
      <c r="SD58" s="110"/>
      <c r="SE58" s="110"/>
      <c r="SF58" s="110"/>
      <c r="SG58" s="110"/>
      <c r="SH58" s="110"/>
      <c r="SI58" s="110"/>
      <c r="SJ58" s="110"/>
      <c r="SK58" s="110"/>
      <c r="SL58" s="110"/>
      <c r="SM58" s="110"/>
      <c r="SN58" s="110"/>
      <c r="SO58" s="110"/>
      <c r="SP58" s="110"/>
      <c r="SQ58" s="110"/>
      <c r="SR58" s="110"/>
      <c r="SS58" s="110"/>
      <c r="ST58" s="110"/>
      <c r="SU58" s="110"/>
      <c r="SV58" s="110"/>
      <c r="SW58" s="110"/>
      <c r="SX58" s="110"/>
      <c r="SY58" s="110"/>
      <c r="SZ58" s="110"/>
      <c r="TA58" s="110"/>
      <c r="TB58" s="110"/>
    </row>
    <row r="59" spans="1:522" s="10" customFormat="1" ht="18" customHeight="1" x14ac:dyDescent="0.25">
      <c r="A59" s="12"/>
      <c r="B59" s="15"/>
      <c r="C59" s="19"/>
      <c r="E59" s="19"/>
      <c r="F59" s="19"/>
      <c r="I59" s="19"/>
      <c r="J59" s="17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  <c r="BZ59" s="110"/>
      <c r="CA59" s="110"/>
      <c r="CB59" s="110"/>
      <c r="CC59" s="110"/>
      <c r="CD59" s="110"/>
      <c r="CE59" s="110"/>
      <c r="CF59" s="110"/>
      <c r="CG59" s="110"/>
      <c r="CH59" s="110"/>
      <c r="CI59" s="110"/>
      <c r="CJ59" s="110"/>
      <c r="CK59" s="110"/>
      <c r="CL59" s="110"/>
      <c r="CM59" s="110"/>
      <c r="CN59" s="110"/>
      <c r="CO59" s="110"/>
      <c r="CP59" s="110"/>
      <c r="CQ59" s="110"/>
      <c r="CR59" s="110"/>
      <c r="CS59" s="110"/>
      <c r="CT59" s="110"/>
      <c r="CU59" s="110"/>
      <c r="CV59" s="110"/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  <c r="DS59" s="110"/>
      <c r="DT59" s="110"/>
      <c r="DU59" s="110"/>
      <c r="DV59" s="110"/>
      <c r="DW59" s="110"/>
      <c r="DX59" s="110"/>
      <c r="DY59" s="110"/>
      <c r="DZ59" s="110"/>
      <c r="EA59" s="110"/>
      <c r="EB59" s="110"/>
      <c r="EC59" s="110"/>
      <c r="ED59" s="110"/>
      <c r="EE59" s="110"/>
      <c r="EF59" s="110"/>
      <c r="EG59" s="110"/>
      <c r="EH59" s="110"/>
      <c r="EI59" s="110"/>
      <c r="EJ59" s="110"/>
      <c r="EK59" s="110"/>
      <c r="EL59" s="110"/>
      <c r="EM59" s="110"/>
      <c r="EN59" s="110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  <c r="FA59" s="110"/>
      <c r="FB59" s="110"/>
      <c r="FC59" s="110"/>
      <c r="FD59" s="110"/>
      <c r="FE59" s="110"/>
      <c r="FF59" s="110"/>
      <c r="FG59" s="110"/>
      <c r="FH59" s="110"/>
      <c r="FI59" s="110"/>
      <c r="FJ59" s="110"/>
      <c r="FK59" s="110"/>
      <c r="FL59" s="110"/>
      <c r="FM59" s="110"/>
      <c r="FN59" s="110"/>
      <c r="FO59" s="110"/>
      <c r="FP59" s="110"/>
      <c r="FQ59" s="110"/>
      <c r="FR59" s="110"/>
      <c r="FS59" s="110"/>
      <c r="FT59" s="110"/>
      <c r="FU59" s="110"/>
      <c r="FV59" s="110"/>
      <c r="FW59" s="110"/>
      <c r="FX59" s="110"/>
      <c r="FY59" s="110"/>
      <c r="FZ59" s="110"/>
      <c r="GA59" s="110"/>
      <c r="GB59" s="110"/>
      <c r="GC59" s="110"/>
      <c r="GD59" s="110"/>
      <c r="GE59" s="110"/>
      <c r="GF59" s="110"/>
      <c r="GG59" s="110"/>
      <c r="GH59" s="110"/>
      <c r="GI59" s="110"/>
      <c r="GJ59" s="110"/>
      <c r="GK59" s="110"/>
      <c r="GL59" s="110"/>
      <c r="GM59" s="110"/>
      <c r="GN59" s="110"/>
      <c r="GO59" s="110"/>
      <c r="GP59" s="110"/>
      <c r="GQ59" s="110"/>
      <c r="GR59" s="110"/>
      <c r="GS59" s="110"/>
      <c r="GT59" s="110"/>
      <c r="GU59" s="110"/>
      <c r="GV59" s="110"/>
      <c r="GW59" s="110"/>
      <c r="GX59" s="110"/>
      <c r="GY59" s="110"/>
      <c r="GZ59" s="110"/>
      <c r="HA59" s="110"/>
      <c r="HB59" s="110"/>
      <c r="HC59" s="110"/>
      <c r="HD59" s="110"/>
      <c r="HE59" s="110"/>
      <c r="HF59" s="110"/>
      <c r="HG59" s="110"/>
      <c r="HH59" s="110"/>
      <c r="HI59" s="110"/>
      <c r="HJ59" s="110"/>
      <c r="HK59" s="110"/>
      <c r="HL59" s="110"/>
      <c r="HM59" s="110"/>
      <c r="HN59" s="110"/>
      <c r="HO59" s="110"/>
      <c r="HP59" s="110"/>
      <c r="HQ59" s="110"/>
      <c r="HR59" s="110"/>
      <c r="HS59" s="110"/>
      <c r="HT59" s="110"/>
      <c r="HU59" s="110"/>
      <c r="HV59" s="110"/>
      <c r="HW59" s="110"/>
      <c r="HX59" s="110"/>
      <c r="HY59" s="110"/>
      <c r="HZ59" s="110"/>
      <c r="IA59" s="110"/>
      <c r="IB59" s="110"/>
      <c r="IC59" s="110"/>
      <c r="ID59" s="110"/>
      <c r="IE59" s="110"/>
      <c r="IF59" s="110"/>
      <c r="IG59" s="110"/>
      <c r="IH59" s="110"/>
      <c r="II59" s="110"/>
      <c r="IJ59" s="110"/>
      <c r="IK59" s="110"/>
      <c r="IL59" s="110"/>
      <c r="IM59" s="110"/>
      <c r="IN59" s="110"/>
      <c r="IO59" s="110"/>
      <c r="IP59" s="110"/>
      <c r="IQ59" s="110"/>
      <c r="IR59" s="110"/>
      <c r="IS59" s="110"/>
      <c r="IT59" s="110"/>
      <c r="IU59" s="110"/>
      <c r="IV59" s="110"/>
      <c r="IW59" s="110"/>
      <c r="IX59" s="110"/>
      <c r="IY59" s="110"/>
      <c r="IZ59" s="110"/>
      <c r="JA59" s="110"/>
      <c r="JB59" s="110"/>
      <c r="JC59" s="110"/>
      <c r="JD59" s="110"/>
      <c r="JE59" s="110"/>
      <c r="JF59" s="110"/>
      <c r="JG59" s="110"/>
      <c r="JH59" s="110"/>
      <c r="JI59" s="110"/>
      <c r="JJ59" s="110"/>
      <c r="JK59" s="110"/>
      <c r="JL59" s="110"/>
      <c r="JM59" s="110"/>
      <c r="JN59" s="110"/>
      <c r="JO59" s="110"/>
      <c r="JP59" s="110"/>
      <c r="JQ59" s="110"/>
      <c r="JR59" s="110"/>
      <c r="JS59" s="110"/>
      <c r="JT59" s="110"/>
      <c r="JU59" s="110"/>
      <c r="JV59" s="110"/>
      <c r="JW59" s="110"/>
      <c r="JX59" s="110"/>
      <c r="JY59" s="110"/>
      <c r="JZ59" s="110"/>
      <c r="KA59" s="110"/>
      <c r="KB59" s="110"/>
      <c r="KC59" s="110"/>
      <c r="KD59" s="110"/>
      <c r="KE59" s="110"/>
      <c r="KF59" s="110"/>
      <c r="KG59" s="110"/>
      <c r="KH59" s="110"/>
      <c r="KI59" s="110"/>
      <c r="KJ59" s="110"/>
      <c r="KK59" s="110"/>
      <c r="KL59" s="110"/>
      <c r="KM59" s="110"/>
      <c r="KN59" s="110"/>
      <c r="KO59" s="110"/>
      <c r="KP59" s="110"/>
      <c r="KQ59" s="110"/>
      <c r="KR59" s="110"/>
      <c r="KS59" s="110"/>
      <c r="KT59" s="110"/>
      <c r="KU59" s="110"/>
      <c r="KV59" s="110"/>
      <c r="KW59" s="110"/>
      <c r="KX59" s="110"/>
      <c r="KY59" s="110"/>
      <c r="KZ59" s="110"/>
      <c r="LA59" s="110"/>
      <c r="LB59" s="110"/>
      <c r="LC59" s="110"/>
      <c r="LD59" s="110"/>
      <c r="LE59" s="110"/>
      <c r="LF59" s="110"/>
      <c r="LG59" s="110"/>
      <c r="LH59" s="110"/>
      <c r="LI59" s="110"/>
      <c r="LJ59" s="110"/>
      <c r="LK59" s="110"/>
      <c r="LL59" s="110"/>
      <c r="LM59" s="110"/>
      <c r="LN59" s="110"/>
      <c r="LO59" s="110"/>
      <c r="LP59" s="110"/>
      <c r="LQ59" s="110"/>
      <c r="LR59" s="110"/>
      <c r="LS59" s="110"/>
      <c r="LT59" s="110"/>
      <c r="LU59" s="110"/>
      <c r="LV59" s="110"/>
      <c r="LW59" s="110"/>
      <c r="LX59" s="110"/>
      <c r="LY59" s="110"/>
      <c r="LZ59" s="110"/>
      <c r="MA59" s="110"/>
      <c r="MB59" s="110"/>
      <c r="MC59" s="110"/>
      <c r="MD59" s="110"/>
      <c r="ME59" s="110"/>
      <c r="MF59" s="110"/>
      <c r="MG59" s="110"/>
      <c r="MH59" s="110"/>
      <c r="MI59" s="110"/>
      <c r="MJ59" s="110"/>
      <c r="MK59" s="110"/>
      <c r="ML59" s="110"/>
      <c r="MM59" s="110"/>
      <c r="MN59" s="110"/>
      <c r="MO59" s="110"/>
      <c r="MP59" s="110"/>
      <c r="MQ59" s="110"/>
      <c r="MR59" s="110"/>
      <c r="MS59" s="110"/>
      <c r="MT59" s="110"/>
      <c r="MU59" s="110"/>
      <c r="MV59" s="110"/>
      <c r="MW59" s="110"/>
      <c r="MX59" s="110"/>
      <c r="MY59" s="110"/>
      <c r="MZ59" s="110"/>
      <c r="NA59" s="110"/>
      <c r="NB59" s="110"/>
      <c r="NC59" s="110"/>
      <c r="ND59" s="110"/>
      <c r="NE59" s="110"/>
      <c r="NF59" s="110"/>
      <c r="NG59" s="110"/>
      <c r="NH59" s="110"/>
      <c r="NI59" s="110"/>
      <c r="NJ59" s="110"/>
      <c r="NK59" s="110"/>
      <c r="NL59" s="110"/>
      <c r="NM59" s="110"/>
      <c r="NN59" s="110"/>
      <c r="NO59" s="110"/>
      <c r="NP59" s="110"/>
      <c r="NQ59" s="110"/>
      <c r="NR59" s="110"/>
      <c r="NS59" s="110"/>
      <c r="NT59" s="110"/>
      <c r="NU59" s="110"/>
      <c r="NV59" s="110"/>
      <c r="NW59" s="110"/>
      <c r="NX59" s="110"/>
      <c r="NY59" s="110"/>
      <c r="NZ59" s="110"/>
      <c r="OA59" s="110"/>
      <c r="OB59" s="110"/>
      <c r="OC59" s="110"/>
      <c r="OD59" s="110"/>
      <c r="OE59" s="110"/>
      <c r="OF59" s="110"/>
      <c r="OG59" s="110"/>
      <c r="OH59" s="110"/>
      <c r="OI59" s="110"/>
      <c r="OJ59" s="110"/>
      <c r="OK59" s="110"/>
      <c r="OL59" s="110"/>
      <c r="OM59" s="110"/>
      <c r="ON59" s="110"/>
      <c r="OO59" s="110"/>
      <c r="OP59" s="110"/>
      <c r="OQ59" s="110"/>
      <c r="OR59" s="110"/>
      <c r="OS59" s="110"/>
      <c r="OT59" s="110"/>
      <c r="OU59" s="110"/>
      <c r="OV59" s="110"/>
      <c r="OW59" s="110"/>
      <c r="OX59" s="110"/>
      <c r="OY59" s="110"/>
      <c r="OZ59" s="110"/>
      <c r="PA59" s="110"/>
      <c r="PB59" s="110"/>
      <c r="PC59" s="110"/>
      <c r="PD59" s="110"/>
      <c r="PE59" s="110"/>
      <c r="PF59" s="110"/>
      <c r="PG59" s="110"/>
      <c r="PH59" s="110"/>
      <c r="PI59" s="110"/>
      <c r="PJ59" s="110"/>
      <c r="PK59" s="110"/>
      <c r="PL59" s="110"/>
      <c r="PM59" s="110"/>
      <c r="PN59" s="110"/>
      <c r="PO59" s="110"/>
      <c r="PP59" s="110"/>
      <c r="PQ59" s="110"/>
      <c r="PR59" s="110"/>
      <c r="PS59" s="110"/>
      <c r="PT59" s="110"/>
      <c r="PU59" s="110"/>
      <c r="PV59" s="110"/>
      <c r="PW59" s="110"/>
      <c r="PX59" s="110"/>
      <c r="PY59" s="110"/>
      <c r="PZ59" s="110"/>
      <c r="QA59" s="110"/>
      <c r="QB59" s="110"/>
      <c r="QC59" s="110"/>
      <c r="QD59" s="110"/>
      <c r="QE59" s="110"/>
      <c r="QF59" s="110"/>
      <c r="QG59" s="110"/>
      <c r="QH59" s="110"/>
      <c r="QI59" s="110"/>
      <c r="QJ59" s="110"/>
      <c r="QK59" s="110"/>
      <c r="QL59" s="110"/>
      <c r="QM59" s="110"/>
      <c r="QN59" s="110"/>
      <c r="QO59" s="110"/>
      <c r="QP59" s="110"/>
      <c r="QQ59" s="110"/>
      <c r="QR59" s="110"/>
      <c r="QS59" s="110"/>
      <c r="QT59" s="110"/>
      <c r="QU59" s="110"/>
      <c r="QV59" s="110"/>
      <c r="QW59" s="110"/>
      <c r="QX59" s="110"/>
      <c r="QY59" s="110"/>
      <c r="QZ59" s="110"/>
      <c r="RA59" s="110"/>
      <c r="RB59" s="110"/>
      <c r="RC59" s="110"/>
      <c r="RD59" s="110"/>
      <c r="RE59" s="110"/>
      <c r="RF59" s="110"/>
      <c r="RG59" s="110"/>
      <c r="RH59" s="110"/>
      <c r="RI59" s="110"/>
      <c r="RJ59" s="110"/>
      <c r="RK59" s="110"/>
      <c r="RL59" s="110"/>
      <c r="RM59" s="110"/>
      <c r="RN59" s="110"/>
      <c r="RO59" s="110"/>
      <c r="RP59" s="110"/>
      <c r="RQ59" s="110"/>
      <c r="RR59" s="110"/>
      <c r="RS59" s="110"/>
      <c r="RT59" s="110"/>
      <c r="RU59" s="110"/>
      <c r="RV59" s="110"/>
      <c r="RW59" s="110"/>
      <c r="RX59" s="110"/>
      <c r="RY59" s="110"/>
      <c r="RZ59" s="110"/>
      <c r="SA59" s="110"/>
      <c r="SB59" s="110"/>
      <c r="SC59" s="110"/>
      <c r="SD59" s="110"/>
      <c r="SE59" s="110"/>
      <c r="SF59" s="110"/>
      <c r="SG59" s="110"/>
      <c r="SH59" s="110"/>
      <c r="SI59" s="110"/>
      <c r="SJ59" s="110"/>
      <c r="SK59" s="110"/>
      <c r="SL59" s="110"/>
      <c r="SM59" s="110"/>
      <c r="SN59" s="110"/>
      <c r="SO59" s="110"/>
      <c r="SP59" s="110"/>
      <c r="SQ59" s="110"/>
      <c r="SR59" s="110"/>
      <c r="SS59" s="110"/>
      <c r="ST59" s="110"/>
      <c r="SU59" s="110"/>
      <c r="SV59" s="110"/>
      <c r="SW59" s="110"/>
      <c r="SX59" s="110"/>
      <c r="SY59" s="110"/>
      <c r="SZ59" s="110"/>
      <c r="TA59" s="110"/>
      <c r="TB59" s="110"/>
    </row>
    <row r="60" spans="1:522" s="10" customFormat="1" ht="18" customHeight="1" x14ac:dyDescent="0.25">
      <c r="A60" s="12"/>
      <c r="B60" s="15"/>
      <c r="C60" s="19"/>
      <c r="E60" s="19"/>
      <c r="F60" s="59" t="s">
        <v>0</v>
      </c>
      <c r="I60" s="19"/>
      <c r="J60" s="17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110"/>
      <c r="BJ60" s="110"/>
      <c r="BK60" s="110"/>
      <c r="BL60" s="110"/>
      <c r="BM60" s="110"/>
      <c r="BN60" s="110"/>
      <c r="BO60" s="110"/>
      <c r="BP60" s="110"/>
      <c r="BQ60" s="110"/>
      <c r="BR60" s="110"/>
      <c r="BS60" s="110"/>
      <c r="BT60" s="110"/>
      <c r="BU60" s="110"/>
      <c r="BV60" s="110"/>
      <c r="BW60" s="110"/>
      <c r="BX60" s="110"/>
      <c r="BY60" s="110"/>
      <c r="BZ60" s="110"/>
      <c r="CA60" s="110"/>
      <c r="CB60" s="110"/>
      <c r="CC60" s="110"/>
      <c r="CD60" s="110"/>
      <c r="CE60" s="110"/>
      <c r="CF60" s="110"/>
      <c r="CG60" s="110"/>
      <c r="CH60" s="110"/>
      <c r="CI60" s="110"/>
      <c r="CJ60" s="110"/>
      <c r="CK60" s="110"/>
      <c r="CL60" s="110"/>
      <c r="CM60" s="110"/>
      <c r="CN60" s="110"/>
      <c r="CO60" s="110"/>
      <c r="CP60" s="110"/>
      <c r="CQ60" s="110"/>
      <c r="CR60" s="110"/>
      <c r="CS60" s="110"/>
      <c r="CT60" s="110"/>
      <c r="CU60" s="110"/>
      <c r="CV60" s="110"/>
      <c r="CW60" s="110"/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  <c r="DP60" s="110"/>
      <c r="DQ60" s="110"/>
      <c r="DR60" s="110"/>
      <c r="DS60" s="110"/>
      <c r="DT60" s="110"/>
      <c r="DU60" s="110"/>
      <c r="DV60" s="110"/>
      <c r="DW60" s="110"/>
      <c r="DX60" s="110"/>
      <c r="DY60" s="110"/>
      <c r="DZ60" s="110"/>
      <c r="EA60" s="110"/>
      <c r="EB60" s="110"/>
      <c r="EC60" s="110"/>
      <c r="ED60" s="110"/>
      <c r="EE60" s="110"/>
      <c r="EF60" s="110"/>
      <c r="EG60" s="110"/>
      <c r="EH60" s="110"/>
      <c r="EI60" s="110"/>
      <c r="EJ60" s="110"/>
      <c r="EK60" s="110"/>
      <c r="EL60" s="110"/>
      <c r="EM60" s="110"/>
      <c r="EN60" s="110"/>
      <c r="EO60" s="110"/>
      <c r="EP60" s="110"/>
      <c r="EQ60" s="110"/>
      <c r="ER60" s="110"/>
      <c r="ES60" s="110"/>
      <c r="ET60" s="110"/>
      <c r="EU60" s="110"/>
      <c r="EV60" s="110"/>
      <c r="EW60" s="110"/>
      <c r="EX60" s="110"/>
      <c r="EY60" s="110"/>
      <c r="EZ60" s="110"/>
      <c r="FA60" s="110"/>
      <c r="FB60" s="110"/>
      <c r="FC60" s="110"/>
      <c r="FD60" s="110"/>
      <c r="FE60" s="110"/>
      <c r="FF60" s="110"/>
      <c r="FG60" s="110"/>
      <c r="FH60" s="110"/>
      <c r="FI60" s="110"/>
      <c r="FJ60" s="110"/>
      <c r="FK60" s="110"/>
      <c r="FL60" s="110"/>
      <c r="FM60" s="110"/>
      <c r="FN60" s="110"/>
      <c r="FO60" s="110"/>
      <c r="FP60" s="110"/>
      <c r="FQ60" s="110"/>
      <c r="FR60" s="110"/>
      <c r="FS60" s="110"/>
      <c r="FT60" s="110"/>
      <c r="FU60" s="110"/>
      <c r="FV60" s="110"/>
      <c r="FW60" s="110"/>
      <c r="FX60" s="110"/>
      <c r="FY60" s="110"/>
      <c r="FZ60" s="110"/>
      <c r="GA60" s="110"/>
      <c r="GB60" s="110"/>
      <c r="GC60" s="110"/>
      <c r="GD60" s="110"/>
      <c r="GE60" s="110"/>
      <c r="GF60" s="110"/>
      <c r="GG60" s="110"/>
      <c r="GH60" s="110"/>
      <c r="GI60" s="110"/>
      <c r="GJ60" s="110"/>
      <c r="GK60" s="110"/>
      <c r="GL60" s="110"/>
      <c r="GM60" s="110"/>
      <c r="GN60" s="110"/>
      <c r="GO60" s="110"/>
      <c r="GP60" s="110"/>
      <c r="GQ60" s="110"/>
      <c r="GR60" s="110"/>
      <c r="GS60" s="110"/>
      <c r="GT60" s="110"/>
      <c r="GU60" s="110"/>
      <c r="GV60" s="110"/>
      <c r="GW60" s="110"/>
      <c r="GX60" s="110"/>
      <c r="GY60" s="110"/>
      <c r="GZ60" s="110"/>
      <c r="HA60" s="110"/>
      <c r="HB60" s="110"/>
      <c r="HC60" s="110"/>
      <c r="HD60" s="110"/>
      <c r="HE60" s="110"/>
      <c r="HF60" s="110"/>
      <c r="HG60" s="110"/>
      <c r="HH60" s="110"/>
      <c r="HI60" s="110"/>
      <c r="HJ60" s="110"/>
      <c r="HK60" s="110"/>
      <c r="HL60" s="110"/>
      <c r="HM60" s="110"/>
      <c r="HN60" s="110"/>
      <c r="HO60" s="110"/>
      <c r="HP60" s="110"/>
      <c r="HQ60" s="110"/>
      <c r="HR60" s="110"/>
      <c r="HS60" s="110"/>
      <c r="HT60" s="110"/>
      <c r="HU60" s="110"/>
      <c r="HV60" s="110"/>
      <c r="HW60" s="110"/>
      <c r="HX60" s="110"/>
      <c r="HY60" s="110"/>
      <c r="HZ60" s="110"/>
      <c r="IA60" s="110"/>
      <c r="IB60" s="110"/>
      <c r="IC60" s="110"/>
      <c r="ID60" s="110"/>
      <c r="IE60" s="110"/>
      <c r="IF60" s="110"/>
      <c r="IG60" s="110"/>
      <c r="IH60" s="110"/>
      <c r="II60" s="110"/>
      <c r="IJ60" s="110"/>
      <c r="IK60" s="110"/>
      <c r="IL60" s="110"/>
      <c r="IM60" s="110"/>
      <c r="IN60" s="110"/>
      <c r="IO60" s="110"/>
      <c r="IP60" s="110"/>
      <c r="IQ60" s="110"/>
      <c r="IR60" s="110"/>
      <c r="IS60" s="110"/>
      <c r="IT60" s="110"/>
      <c r="IU60" s="110"/>
      <c r="IV60" s="110"/>
      <c r="IW60" s="110"/>
      <c r="IX60" s="110"/>
      <c r="IY60" s="110"/>
      <c r="IZ60" s="110"/>
      <c r="JA60" s="110"/>
      <c r="JB60" s="110"/>
      <c r="JC60" s="110"/>
      <c r="JD60" s="110"/>
      <c r="JE60" s="110"/>
      <c r="JF60" s="110"/>
      <c r="JG60" s="110"/>
      <c r="JH60" s="110"/>
      <c r="JI60" s="110"/>
      <c r="JJ60" s="110"/>
      <c r="JK60" s="110"/>
      <c r="JL60" s="110"/>
      <c r="JM60" s="110"/>
      <c r="JN60" s="110"/>
      <c r="JO60" s="110"/>
      <c r="JP60" s="110"/>
      <c r="JQ60" s="110"/>
      <c r="JR60" s="110"/>
      <c r="JS60" s="110"/>
      <c r="JT60" s="110"/>
      <c r="JU60" s="110"/>
      <c r="JV60" s="110"/>
      <c r="JW60" s="110"/>
      <c r="JX60" s="110"/>
      <c r="JY60" s="110"/>
      <c r="JZ60" s="110"/>
      <c r="KA60" s="110"/>
      <c r="KB60" s="110"/>
      <c r="KC60" s="110"/>
      <c r="KD60" s="110"/>
      <c r="KE60" s="110"/>
      <c r="KF60" s="110"/>
      <c r="KG60" s="110"/>
      <c r="KH60" s="110"/>
      <c r="KI60" s="110"/>
      <c r="KJ60" s="110"/>
      <c r="KK60" s="110"/>
      <c r="KL60" s="110"/>
      <c r="KM60" s="110"/>
      <c r="KN60" s="110"/>
      <c r="KO60" s="110"/>
      <c r="KP60" s="110"/>
      <c r="KQ60" s="110"/>
      <c r="KR60" s="110"/>
      <c r="KS60" s="110"/>
      <c r="KT60" s="110"/>
      <c r="KU60" s="110"/>
      <c r="KV60" s="110"/>
      <c r="KW60" s="110"/>
      <c r="KX60" s="110"/>
      <c r="KY60" s="110"/>
      <c r="KZ60" s="110"/>
      <c r="LA60" s="110"/>
      <c r="LB60" s="110"/>
      <c r="LC60" s="110"/>
      <c r="LD60" s="110"/>
      <c r="LE60" s="110"/>
      <c r="LF60" s="110"/>
      <c r="LG60" s="110"/>
      <c r="LH60" s="110"/>
      <c r="LI60" s="110"/>
      <c r="LJ60" s="110"/>
      <c r="LK60" s="110"/>
      <c r="LL60" s="110"/>
      <c r="LM60" s="110"/>
      <c r="LN60" s="110"/>
      <c r="LO60" s="110"/>
      <c r="LP60" s="110"/>
      <c r="LQ60" s="110"/>
      <c r="LR60" s="110"/>
      <c r="LS60" s="110"/>
      <c r="LT60" s="110"/>
      <c r="LU60" s="110"/>
      <c r="LV60" s="110"/>
      <c r="LW60" s="110"/>
      <c r="LX60" s="110"/>
      <c r="LY60" s="110"/>
      <c r="LZ60" s="110"/>
      <c r="MA60" s="110"/>
      <c r="MB60" s="110"/>
      <c r="MC60" s="110"/>
      <c r="MD60" s="110"/>
      <c r="ME60" s="110"/>
      <c r="MF60" s="110"/>
      <c r="MG60" s="110"/>
      <c r="MH60" s="110"/>
      <c r="MI60" s="110"/>
      <c r="MJ60" s="110"/>
      <c r="MK60" s="110"/>
      <c r="ML60" s="110"/>
      <c r="MM60" s="110"/>
      <c r="MN60" s="110"/>
      <c r="MO60" s="110"/>
      <c r="MP60" s="110"/>
      <c r="MQ60" s="110"/>
      <c r="MR60" s="110"/>
      <c r="MS60" s="110"/>
      <c r="MT60" s="110"/>
      <c r="MU60" s="110"/>
      <c r="MV60" s="110"/>
      <c r="MW60" s="110"/>
      <c r="MX60" s="110"/>
      <c r="MY60" s="110"/>
      <c r="MZ60" s="110"/>
      <c r="NA60" s="110"/>
      <c r="NB60" s="110"/>
      <c r="NC60" s="110"/>
      <c r="ND60" s="110"/>
      <c r="NE60" s="110"/>
      <c r="NF60" s="110"/>
      <c r="NG60" s="110"/>
      <c r="NH60" s="110"/>
      <c r="NI60" s="110"/>
      <c r="NJ60" s="110"/>
      <c r="NK60" s="110"/>
      <c r="NL60" s="110"/>
      <c r="NM60" s="110"/>
      <c r="NN60" s="110"/>
      <c r="NO60" s="110"/>
      <c r="NP60" s="110"/>
      <c r="NQ60" s="110"/>
      <c r="NR60" s="110"/>
      <c r="NS60" s="110"/>
      <c r="NT60" s="110"/>
      <c r="NU60" s="110"/>
      <c r="NV60" s="110"/>
      <c r="NW60" s="110"/>
      <c r="NX60" s="110"/>
      <c r="NY60" s="110"/>
      <c r="NZ60" s="110"/>
      <c r="OA60" s="110"/>
      <c r="OB60" s="110"/>
      <c r="OC60" s="110"/>
      <c r="OD60" s="110"/>
      <c r="OE60" s="110"/>
      <c r="OF60" s="110"/>
      <c r="OG60" s="110"/>
      <c r="OH60" s="110"/>
      <c r="OI60" s="110"/>
      <c r="OJ60" s="110"/>
      <c r="OK60" s="110"/>
      <c r="OL60" s="110"/>
      <c r="OM60" s="110"/>
      <c r="ON60" s="110"/>
      <c r="OO60" s="110"/>
      <c r="OP60" s="110"/>
      <c r="OQ60" s="110"/>
      <c r="OR60" s="110"/>
      <c r="OS60" s="110"/>
      <c r="OT60" s="110"/>
      <c r="OU60" s="110"/>
      <c r="OV60" s="110"/>
      <c r="OW60" s="110"/>
      <c r="OX60" s="110"/>
      <c r="OY60" s="110"/>
      <c r="OZ60" s="110"/>
      <c r="PA60" s="110"/>
      <c r="PB60" s="110"/>
      <c r="PC60" s="110"/>
      <c r="PD60" s="110"/>
      <c r="PE60" s="110"/>
      <c r="PF60" s="110"/>
      <c r="PG60" s="110"/>
      <c r="PH60" s="110"/>
      <c r="PI60" s="110"/>
      <c r="PJ60" s="110"/>
      <c r="PK60" s="110"/>
      <c r="PL60" s="110"/>
      <c r="PM60" s="110"/>
      <c r="PN60" s="110"/>
      <c r="PO60" s="110"/>
      <c r="PP60" s="110"/>
      <c r="PQ60" s="110"/>
      <c r="PR60" s="110"/>
      <c r="PS60" s="110"/>
      <c r="PT60" s="110"/>
      <c r="PU60" s="110"/>
      <c r="PV60" s="110"/>
      <c r="PW60" s="110"/>
      <c r="PX60" s="110"/>
      <c r="PY60" s="110"/>
      <c r="PZ60" s="110"/>
      <c r="QA60" s="110"/>
      <c r="QB60" s="110"/>
      <c r="QC60" s="110"/>
      <c r="QD60" s="110"/>
      <c r="QE60" s="110"/>
      <c r="QF60" s="110"/>
      <c r="QG60" s="110"/>
      <c r="QH60" s="110"/>
      <c r="QI60" s="110"/>
      <c r="QJ60" s="110"/>
      <c r="QK60" s="110"/>
      <c r="QL60" s="110"/>
      <c r="QM60" s="110"/>
      <c r="QN60" s="110"/>
      <c r="QO60" s="110"/>
      <c r="QP60" s="110"/>
      <c r="QQ60" s="110"/>
      <c r="QR60" s="110"/>
      <c r="QS60" s="110"/>
      <c r="QT60" s="110"/>
      <c r="QU60" s="110"/>
      <c r="QV60" s="110"/>
      <c r="QW60" s="110"/>
      <c r="QX60" s="110"/>
      <c r="QY60" s="110"/>
      <c r="QZ60" s="110"/>
      <c r="RA60" s="110"/>
      <c r="RB60" s="110"/>
      <c r="RC60" s="110"/>
      <c r="RD60" s="110"/>
      <c r="RE60" s="110"/>
      <c r="RF60" s="110"/>
      <c r="RG60" s="110"/>
      <c r="RH60" s="110"/>
      <c r="RI60" s="110"/>
      <c r="RJ60" s="110"/>
      <c r="RK60" s="110"/>
      <c r="RL60" s="110"/>
      <c r="RM60" s="110"/>
      <c r="RN60" s="110"/>
      <c r="RO60" s="110"/>
      <c r="RP60" s="110"/>
      <c r="RQ60" s="110"/>
      <c r="RR60" s="110"/>
      <c r="RS60" s="110"/>
      <c r="RT60" s="110"/>
      <c r="RU60" s="110"/>
      <c r="RV60" s="110"/>
      <c r="RW60" s="110"/>
      <c r="RX60" s="110"/>
      <c r="RY60" s="110"/>
      <c r="RZ60" s="110"/>
      <c r="SA60" s="110"/>
      <c r="SB60" s="110"/>
      <c r="SC60" s="110"/>
      <c r="SD60" s="110"/>
      <c r="SE60" s="110"/>
      <c r="SF60" s="110"/>
      <c r="SG60" s="110"/>
      <c r="SH60" s="110"/>
      <c r="SI60" s="110"/>
      <c r="SJ60" s="110"/>
      <c r="SK60" s="110"/>
      <c r="SL60" s="110"/>
      <c r="SM60" s="110"/>
      <c r="SN60" s="110"/>
      <c r="SO60" s="110"/>
      <c r="SP60" s="110"/>
      <c r="SQ60" s="110"/>
      <c r="SR60" s="110"/>
      <c r="SS60" s="110"/>
      <c r="ST60" s="110"/>
      <c r="SU60" s="110"/>
      <c r="SV60" s="110"/>
      <c r="SW60" s="110"/>
      <c r="SX60" s="110"/>
      <c r="SY60" s="110"/>
      <c r="SZ60" s="110"/>
      <c r="TA60" s="110"/>
      <c r="TB60" s="110"/>
    </row>
    <row r="61" spans="1:522" s="10" customFormat="1" ht="18" customHeight="1" x14ac:dyDescent="0.25">
      <c r="A61" s="12"/>
      <c r="B61" s="15"/>
      <c r="C61" s="19"/>
      <c r="E61" s="19"/>
      <c r="F61" s="19"/>
      <c r="I61" s="19"/>
      <c r="J61" s="17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  <c r="BK61" s="110"/>
      <c r="BL61" s="110"/>
      <c r="BM61" s="110"/>
      <c r="BN61" s="110"/>
      <c r="BO61" s="110"/>
      <c r="BP61" s="110"/>
      <c r="BQ61" s="110"/>
      <c r="BR61" s="110"/>
      <c r="BS61" s="110"/>
      <c r="BT61" s="110"/>
      <c r="BU61" s="110"/>
      <c r="BV61" s="110"/>
      <c r="BW61" s="110"/>
      <c r="BX61" s="110"/>
      <c r="BY61" s="110"/>
      <c r="BZ61" s="110"/>
      <c r="CA61" s="110"/>
      <c r="CB61" s="110"/>
      <c r="CC61" s="110"/>
      <c r="CD61" s="110"/>
      <c r="CE61" s="110"/>
      <c r="CF61" s="110"/>
      <c r="CG61" s="110"/>
      <c r="CH61" s="110"/>
      <c r="CI61" s="110"/>
      <c r="CJ61" s="110"/>
      <c r="CK61" s="110"/>
      <c r="CL61" s="110"/>
      <c r="CM61" s="110"/>
      <c r="CN61" s="110"/>
      <c r="CO61" s="110"/>
      <c r="CP61" s="110"/>
      <c r="CQ61" s="110"/>
      <c r="CR61" s="110"/>
      <c r="CS61" s="110"/>
      <c r="CT61" s="110"/>
      <c r="CU61" s="110"/>
      <c r="CV61" s="110"/>
      <c r="CW61" s="110"/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  <c r="DP61" s="110"/>
      <c r="DQ61" s="110"/>
      <c r="DR61" s="110"/>
      <c r="DS61" s="110"/>
      <c r="DT61" s="110"/>
      <c r="DU61" s="110"/>
      <c r="DV61" s="110"/>
      <c r="DW61" s="110"/>
      <c r="DX61" s="110"/>
      <c r="DY61" s="110"/>
      <c r="DZ61" s="110"/>
      <c r="EA61" s="110"/>
      <c r="EB61" s="110"/>
      <c r="EC61" s="110"/>
      <c r="ED61" s="110"/>
      <c r="EE61" s="110"/>
      <c r="EF61" s="110"/>
      <c r="EG61" s="110"/>
      <c r="EH61" s="110"/>
      <c r="EI61" s="110"/>
      <c r="EJ61" s="110"/>
      <c r="EK61" s="110"/>
      <c r="EL61" s="110"/>
      <c r="EM61" s="110"/>
      <c r="EN61" s="110"/>
      <c r="EO61" s="110"/>
      <c r="EP61" s="110"/>
      <c r="EQ61" s="110"/>
      <c r="ER61" s="110"/>
      <c r="ES61" s="110"/>
      <c r="ET61" s="110"/>
      <c r="EU61" s="110"/>
      <c r="EV61" s="110"/>
      <c r="EW61" s="110"/>
      <c r="EX61" s="110"/>
      <c r="EY61" s="110"/>
      <c r="EZ61" s="110"/>
      <c r="FA61" s="110"/>
      <c r="FB61" s="110"/>
      <c r="FC61" s="110"/>
      <c r="FD61" s="110"/>
      <c r="FE61" s="110"/>
      <c r="FF61" s="110"/>
      <c r="FG61" s="110"/>
      <c r="FH61" s="110"/>
      <c r="FI61" s="110"/>
      <c r="FJ61" s="110"/>
      <c r="FK61" s="110"/>
      <c r="FL61" s="110"/>
      <c r="FM61" s="110"/>
      <c r="FN61" s="110"/>
      <c r="FO61" s="110"/>
      <c r="FP61" s="110"/>
      <c r="FQ61" s="110"/>
      <c r="FR61" s="110"/>
      <c r="FS61" s="110"/>
      <c r="FT61" s="110"/>
      <c r="FU61" s="110"/>
      <c r="FV61" s="110"/>
      <c r="FW61" s="110"/>
      <c r="FX61" s="110"/>
      <c r="FY61" s="110"/>
      <c r="FZ61" s="110"/>
      <c r="GA61" s="110"/>
      <c r="GB61" s="110"/>
      <c r="GC61" s="110"/>
      <c r="GD61" s="110"/>
      <c r="GE61" s="110"/>
      <c r="GF61" s="110"/>
      <c r="GG61" s="110"/>
      <c r="GH61" s="110"/>
      <c r="GI61" s="110"/>
      <c r="GJ61" s="110"/>
      <c r="GK61" s="110"/>
      <c r="GL61" s="110"/>
      <c r="GM61" s="110"/>
      <c r="GN61" s="110"/>
      <c r="GO61" s="110"/>
      <c r="GP61" s="110"/>
      <c r="GQ61" s="110"/>
      <c r="GR61" s="110"/>
      <c r="GS61" s="110"/>
      <c r="GT61" s="110"/>
      <c r="GU61" s="110"/>
      <c r="GV61" s="110"/>
      <c r="GW61" s="110"/>
      <c r="GX61" s="110"/>
      <c r="GY61" s="110"/>
      <c r="GZ61" s="110"/>
      <c r="HA61" s="110"/>
      <c r="HB61" s="110"/>
      <c r="HC61" s="110"/>
      <c r="HD61" s="110"/>
      <c r="HE61" s="110"/>
      <c r="HF61" s="110"/>
      <c r="HG61" s="110"/>
      <c r="HH61" s="110"/>
      <c r="HI61" s="110"/>
      <c r="HJ61" s="110"/>
      <c r="HK61" s="110"/>
      <c r="HL61" s="110"/>
      <c r="HM61" s="110"/>
      <c r="HN61" s="110"/>
      <c r="HO61" s="110"/>
      <c r="HP61" s="110"/>
      <c r="HQ61" s="110"/>
      <c r="HR61" s="110"/>
      <c r="HS61" s="110"/>
      <c r="HT61" s="110"/>
      <c r="HU61" s="110"/>
      <c r="HV61" s="110"/>
      <c r="HW61" s="110"/>
      <c r="HX61" s="110"/>
      <c r="HY61" s="110"/>
      <c r="HZ61" s="110"/>
      <c r="IA61" s="110"/>
      <c r="IB61" s="110"/>
      <c r="IC61" s="110"/>
      <c r="ID61" s="110"/>
      <c r="IE61" s="110"/>
      <c r="IF61" s="110"/>
      <c r="IG61" s="110"/>
      <c r="IH61" s="110"/>
      <c r="II61" s="110"/>
      <c r="IJ61" s="110"/>
      <c r="IK61" s="110"/>
      <c r="IL61" s="110"/>
      <c r="IM61" s="110"/>
      <c r="IN61" s="110"/>
      <c r="IO61" s="110"/>
      <c r="IP61" s="110"/>
      <c r="IQ61" s="110"/>
      <c r="IR61" s="110"/>
      <c r="IS61" s="110"/>
      <c r="IT61" s="110"/>
      <c r="IU61" s="110"/>
      <c r="IV61" s="110"/>
      <c r="IW61" s="110"/>
      <c r="IX61" s="110"/>
      <c r="IY61" s="110"/>
      <c r="IZ61" s="110"/>
      <c r="JA61" s="110"/>
      <c r="JB61" s="110"/>
      <c r="JC61" s="110"/>
      <c r="JD61" s="110"/>
      <c r="JE61" s="110"/>
      <c r="JF61" s="110"/>
      <c r="JG61" s="110"/>
      <c r="JH61" s="110"/>
      <c r="JI61" s="110"/>
      <c r="JJ61" s="110"/>
      <c r="JK61" s="110"/>
      <c r="JL61" s="110"/>
      <c r="JM61" s="110"/>
      <c r="JN61" s="110"/>
      <c r="JO61" s="110"/>
      <c r="JP61" s="110"/>
      <c r="JQ61" s="110"/>
      <c r="JR61" s="110"/>
      <c r="JS61" s="110"/>
      <c r="JT61" s="110"/>
      <c r="JU61" s="110"/>
      <c r="JV61" s="110"/>
      <c r="JW61" s="110"/>
      <c r="JX61" s="110"/>
      <c r="JY61" s="110"/>
      <c r="JZ61" s="110"/>
      <c r="KA61" s="110"/>
      <c r="KB61" s="110"/>
      <c r="KC61" s="110"/>
      <c r="KD61" s="110"/>
      <c r="KE61" s="110"/>
      <c r="KF61" s="110"/>
      <c r="KG61" s="110"/>
      <c r="KH61" s="110"/>
      <c r="KI61" s="110"/>
      <c r="KJ61" s="110"/>
      <c r="KK61" s="110"/>
      <c r="KL61" s="110"/>
      <c r="KM61" s="110"/>
      <c r="KN61" s="110"/>
      <c r="KO61" s="110"/>
      <c r="KP61" s="110"/>
      <c r="KQ61" s="110"/>
      <c r="KR61" s="110"/>
      <c r="KS61" s="110"/>
      <c r="KT61" s="110"/>
      <c r="KU61" s="110"/>
      <c r="KV61" s="110"/>
      <c r="KW61" s="110"/>
      <c r="KX61" s="110"/>
      <c r="KY61" s="110"/>
      <c r="KZ61" s="110"/>
      <c r="LA61" s="110"/>
      <c r="LB61" s="110"/>
      <c r="LC61" s="110"/>
      <c r="LD61" s="110"/>
      <c r="LE61" s="110"/>
      <c r="LF61" s="110"/>
      <c r="LG61" s="110"/>
      <c r="LH61" s="110"/>
      <c r="LI61" s="110"/>
      <c r="LJ61" s="110"/>
      <c r="LK61" s="110"/>
      <c r="LL61" s="110"/>
      <c r="LM61" s="110"/>
      <c r="LN61" s="110"/>
      <c r="LO61" s="110"/>
      <c r="LP61" s="110"/>
      <c r="LQ61" s="110"/>
      <c r="LR61" s="110"/>
      <c r="LS61" s="110"/>
      <c r="LT61" s="110"/>
      <c r="LU61" s="110"/>
      <c r="LV61" s="110"/>
      <c r="LW61" s="110"/>
      <c r="LX61" s="110"/>
      <c r="LY61" s="110"/>
      <c r="LZ61" s="110"/>
      <c r="MA61" s="110"/>
      <c r="MB61" s="110"/>
      <c r="MC61" s="110"/>
      <c r="MD61" s="110"/>
      <c r="ME61" s="110"/>
      <c r="MF61" s="110"/>
      <c r="MG61" s="110"/>
      <c r="MH61" s="110"/>
      <c r="MI61" s="110"/>
      <c r="MJ61" s="110"/>
      <c r="MK61" s="110"/>
      <c r="ML61" s="110"/>
      <c r="MM61" s="110"/>
      <c r="MN61" s="110"/>
      <c r="MO61" s="110"/>
      <c r="MP61" s="110"/>
      <c r="MQ61" s="110"/>
      <c r="MR61" s="110"/>
      <c r="MS61" s="110"/>
      <c r="MT61" s="110"/>
      <c r="MU61" s="110"/>
      <c r="MV61" s="110"/>
      <c r="MW61" s="110"/>
      <c r="MX61" s="110"/>
      <c r="MY61" s="110"/>
      <c r="MZ61" s="110"/>
      <c r="NA61" s="110"/>
      <c r="NB61" s="110"/>
      <c r="NC61" s="110"/>
      <c r="ND61" s="110"/>
      <c r="NE61" s="110"/>
      <c r="NF61" s="110"/>
      <c r="NG61" s="110"/>
      <c r="NH61" s="110"/>
      <c r="NI61" s="110"/>
      <c r="NJ61" s="110"/>
      <c r="NK61" s="110"/>
      <c r="NL61" s="110"/>
      <c r="NM61" s="110"/>
      <c r="NN61" s="110"/>
      <c r="NO61" s="110"/>
      <c r="NP61" s="110"/>
      <c r="NQ61" s="110"/>
      <c r="NR61" s="110"/>
      <c r="NS61" s="110"/>
      <c r="NT61" s="110"/>
      <c r="NU61" s="110"/>
      <c r="NV61" s="110"/>
      <c r="NW61" s="110"/>
      <c r="NX61" s="110"/>
      <c r="NY61" s="110"/>
      <c r="NZ61" s="110"/>
      <c r="OA61" s="110"/>
      <c r="OB61" s="110"/>
      <c r="OC61" s="110"/>
      <c r="OD61" s="110"/>
      <c r="OE61" s="110"/>
      <c r="OF61" s="110"/>
      <c r="OG61" s="110"/>
      <c r="OH61" s="110"/>
      <c r="OI61" s="110"/>
      <c r="OJ61" s="110"/>
      <c r="OK61" s="110"/>
      <c r="OL61" s="110"/>
      <c r="OM61" s="110"/>
      <c r="ON61" s="110"/>
      <c r="OO61" s="110"/>
      <c r="OP61" s="110"/>
      <c r="OQ61" s="110"/>
      <c r="OR61" s="110"/>
      <c r="OS61" s="110"/>
      <c r="OT61" s="110"/>
      <c r="OU61" s="110"/>
      <c r="OV61" s="110"/>
      <c r="OW61" s="110"/>
      <c r="OX61" s="110"/>
      <c r="OY61" s="110"/>
      <c r="OZ61" s="110"/>
      <c r="PA61" s="110"/>
      <c r="PB61" s="110"/>
      <c r="PC61" s="110"/>
      <c r="PD61" s="110"/>
      <c r="PE61" s="110"/>
      <c r="PF61" s="110"/>
      <c r="PG61" s="110"/>
      <c r="PH61" s="110"/>
      <c r="PI61" s="110"/>
      <c r="PJ61" s="110"/>
      <c r="PK61" s="110"/>
      <c r="PL61" s="110"/>
      <c r="PM61" s="110"/>
      <c r="PN61" s="110"/>
      <c r="PO61" s="110"/>
      <c r="PP61" s="110"/>
      <c r="PQ61" s="110"/>
      <c r="PR61" s="110"/>
      <c r="PS61" s="110"/>
      <c r="PT61" s="110"/>
      <c r="PU61" s="110"/>
      <c r="PV61" s="110"/>
      <c r="PW61" s="110"/>
      <c r="PX61" s="110"/>
      <c r="PY61" s="110"/>
      <c r="PZ61" s="110"/>
      <c r="QA61" s="110"/>
      <c r="QB61" s="110"/>
      <c r="QC61" s="110"/>
      <c r="QD61" s="110"/>
      <c r="QE61" s="110"/>
      <c r="QF61" s="110"/>
      <c r="QG61" s="110"/>
      <c r="QH61" s="110"/>
      <c r="QI61" s="110"/>
      <c r="QJ61" s="110"/>
      <c r="QK61" s="110"/>
      <c r="QL61" s="110"/>
      <c r="QM61" s="110"/>
      <c r="QN61" s="110"/>
      <c r="QO61" s="110"/>
      <c r="QP61" s="110"/>
      <c r="QQ61" s="110"/>
      <c r="QR61" s="110"/>
      <c r="QS61" s="110"/>
      <c r="QT61" s="110"/>
      <c r="QU61" s="110"/>
      <c r="QV61" s="110"/>
      <c r="QW61" s="110"/>
      <c r="QX61" s="110"/>
      <c r="QY61" s="110"/>
      <c r="QZ61" s="110"/>
      <c r="RA61" s="110"/>
      <c r="RB61" s="110"/>
      <c r="RC61" s="110"/>
      <c r="RD61" s="110"/>
      <c r="RE61" s="110"/>
      <c r="RF61" s="110"/>
      <c r="RG61" s="110"/>
      <c r="RH61" s="110"/>
      <c r="RI61" s="110"/>
      <c r="RJ61" s="110"/>
      <c r="RK61" s="110"/>
      <c r="RL61" s="110"/>
      <c r="RM61" s="110"/>
      <c r="RN61" s="110"/>
      <c r="RO61" s="110"/>
      <c r="RP61" s="110"/>
      <c r="RQ61" s="110"/>
      <c r="RR61" s="110"/>
      <c r="RS61" s="110"/>
      <c r="RT61" s="110"/>
      <c r="RU61" s="110"/>
      <c r="RV61" s="110"/>
      <c r="RW61" s="110"/>
      <c r="RX61" s="110"/>
      <c r="RY61" s="110"/>
      <c r="RZ61" s="110"/>
      <c r="SA61" s="110"/>
      <c r="SB61" s="110"/>
      <c r="SC61" s="110"/>
      <c r="SD61" s="110"/>
      <c r="SE61" s="110"/>
      <c r="SF61" s="110"/>
      <c r="SG61" s="110"/>
      <c r="SH61" s="110"/>
      <c r="SI61" s="110"/>
      <c r="SJ61" s="110"/>
      <c r="SK61" s="110"/>
      <c r="SL61" s="110"/>
      <c r="SM61" s="110"/>
      <c r="SN61" s="110"/>
      <c r="SO61" s="110"/>
      <c r="SP61" s="110"/>
      <c r="SQ61" s="110"/>
      <c r="SR61" s="110"/>
      <c r="SS61" s="110"/>
      <c r="ST61" s="110"/>
      <c r="SU61" s="110"/>
      <c r="SV61" s="110"/>
      <c r="SW61" s="110"/>
      <c r="SX61" s="110"/>
      <c r="SY61" s="110"/>
      <c r="SZ61" s="110"/>
      <c r="TA61" s="110"/>
      <c r="TB61" s="110"/>
    </row>
    <row r="62" spans="1:522" s="10" customFormat="1" ht="18" customHeight="1" x14ac:dyDescent="0.25">
      <c r="A62" s="12"/>
      <c r="B62" s="15"/>
      <c r="C62" s="19"/>
      <c r="E62" s="19"/>
      <c r="F62" s="19"/>
      <c r="I62" s="19"/>
      <c r="J62" s="17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  <c r="BL62" s="110"/>
      <c r="BM62" s="110"/>
      <c r="BN62" s="110"/>
      <c r="BO62" s="110"/>
      <c r="BP62" s="110"/>
      <c r="BQ62" s="110"/>
      <c r="BR62" s="110"/>
      <c r="BS62" s="110"/>
      <c r="BT62" s="110"/>
      <c r="BU62" s="110"/>
      <c r="BV62" s="110"/>
      <c r="BW62" s="110"/>
      <c r="BX62" s="110"/>
      <c r="BY62" s="110"/>
      <c r="BZ62" s="110"/>
      <c r="CA62" s="110"/>
      <c r="CB62" s="110"/>
      <c r="CC62" s="110"/>
      <c r="CD62" s="110"/>
      <c r="CE62" s="110"/>
      <c r="CF62" s="110"/>
      <c r="CG62" s="110"/>
      <c r="CH62" s="110"/>
      <c r="CI62" s="110"/>
      <c r="CJ62" s="110"/>
      <c r="CK62" s="110"/>
      <c r="CL62" s="110"/>
      <c r="CM62" s="110"/>
      <c r="CN62" s="110"/>
      <c r="CO62" s="110"/>
      <c r="CP62" s="110"/>
      <c r="CQ62" s="110"/>
      <c r="CR62" s="110"/>
      <c r="CS62" s="110"/>
      <c r="CT62" s="110"/>
      <c r="CU62" s="110"/>
      <c r="CV62" s="110"/>
      <c r="CW62" s="110"/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  <c r="DP62" s="110"/>
      <c r="DQ62" s="110"/>
      <c r="DR62" s="110"/>
      <c r="DS62" s="110"/>
      <c r="DT62" s="110"/>
      <c r="DU62" s="110"/>
      <c r="DV62" s="110"/>
      <c r="DW62" s="110"/>
      <c r="DX62" s="110"/>
      <c r="DY62" s="110"/>
      <c r="DZ62" s="110"/>
      <c r="EA62" s="110"/>
      <c r="EB62" s="110"/>
      <c r="EC62" s="110"/>
      <c r="ED62" s="110"/>
      <c r="EE62" s="110"/>
      <c r="EF62" s="110"/>
      <c r="EG62" s="110"/>
      <c r="EH62" s="110"/>
      <c r="EI62" s="110"/>
      <c r="EJ62" s="110"/>
      <c r="EK62" s="110"/>
      <c r="EL62" s="110"/>
      <c r="EM62" s="110"/>
      <c r="EN62" s="110"/>
      <c r="EO62" s="110"/>
      <c r="EP62" s="110"/>
      <c r="EQ62" s="110"/>
      <c r="ER62" s="110"/>
      <c r="ES62" s="110"/>
      <c r="ET62" s="110"/>
      <c r="EU62" s="110"/>
      <c r="EV62" s="110"/>
      <c r="EW62" s="110"/>
      <c r="EX62" s="110"/>
      <c r="EY62" s="110"/>
      <c r="EZ62" s="110"/>
      <c r="FA62" s="110"/>
      <c r="FB62" s="110"/>
      <c r="FC62" s="110"/>
      <c r="FD62" s="110"/>
      <c r="FE62" s="110"/>
      <c r="FF62" s="110"/>
      <c r="FG62" s="110"/>
      <c r="FH62" s="110"/>
      <c r="FI62" s="110"/>
      <c r="FJ62" s="110"/>
      <c r="FK62" s="110"/>
      <c r="FL62" s="110"/>
      <c r="FM62" s="110"/>
      <c r="FN62" s="110"/>
      <c r="FO62" s="110"/>
      <c r="FP62" s="110"/>
      <c r="FQ62" s="110"/>
      <c r="FR62" s="110"/>
      <c r="FS62" s="110"/>
      <c r="FT62" s="110"/>
      <c r="FU62" s="110"/>
      <c r="FV62" s="110"/>
      <c r="FW62" s="110"/>
      <c r="FX62" s="110"/>
      <c r="FY62" s="110"/>
      <c r="FZ62" s="110"/>
      <c r="GA62" s="110"/>
      <c r="GB62" s="110"/>
      <c r="GC62" s="110"/>
      <c r="GD62" s="110"/>
      <c r="GE62" s="110"/>
      <c r="GF62" s="110"/>
      <c r="GG62" s="110"/>
      <c r="GH62" s="110"/>
      <c r="GI62" s="110"/>
      <c r="GJ62" s="110"/>
      <c r="GK62" s="110"/>
      <c r="GL62" s="110"/>
      <c r="GM62" s="110"/>
      <c r="GN62" s="110"/>
      <c r="GO62" s="110"/>
      <c r="GP62" s="110"/>
      <c r="GQ62" s="110"/>
      <c r="GR62" s="110"/>
      <c r="GS62" s="110"/>
      <c r="GT62" s="110"/>
      <c r="GU62" s="110"/>
      <c r="GV62" s="110"/>
      <c r="GW62" s="110"/>
      <c r="GX62" s="110"/>
      <c r="GY62" s="110"/>
      <c r="GZ62" s="110"/>
      <c r="HA62" s="110"/>
      <c r="HB62" s="110"/>
      <c r="HC62" s="110"/>
      <c r="HD62" s="110"/>
      <c r="HE62" s="110"/>
      <c r="HF62" s="110"/>
      <c r="HG62" s="110"/>
      <c r="HH62" s="110"/>
      <c r="HI62" s="110"/>
      <c r="HJ62" s="110"/>
      <c r="HK62" s="110"/>
      <c r="HL62" s="110"/>
      <c r="HM62" s="110"/>
      <c r="HN62" s="110"/>
      <c r="HO62" s="110"/>
      <c r="HP62" s="110"/>
      <c r="HQ62" s="110"/>
      <c r="HR62" s="110"/>
      <c r="HS62" s="110"/>
      <c r="HT62" s="110"/>
      <c r="HU62" s="110"/>
      <c r="HV62" s="110"/>
      <c r="HW62" s="110"/>
      <c r="HX62" s="110"/>
      <c r="HY62" s="110"/>
      <c r="HZ62" s="110"/>
      <c r="IA62" s="110"/>
      <c r="IB62" s="110"/>
      <c r="IC62" s="110"/>
      <c r="ID62" s="110"/>
      <c r="IE62" s="110"/>
      <c r="IF62" s="110"/>
      <c r="IG62" s="110"/>
      <c r="IH62" s="110"/>
      <c r="II62" s="110"/>
      <c r="IJ62" s="110"/>
      <c r="IK62" s="110"/>
      <c r="IL62" s="110"/>
      <c r="IM62" s="110"/>
      <c r="IN62" s="110"/>
      <c r="IO62" s="110"/>
      <c r="IP62" s="110"/>
      <c r="IQ62" s="110"/>
      <c r="IR62" s="110"/>
      <c r="IS62" s="110"/>
      <c r="IT62" s="110"/>
      <c r="IU62" s="110"/>
      <c r="IV62" s="110"/>
      <c r="IW62" s="110"/>
      <c r="IX62" s="110"/>
      <c r="IY62" s="110"/>
      <c r="IZ62" s="110"/>
      <c r="JA62" s="110"/>
      <c r="JB62" s="110"/>
      <c r="JC62" s="110"/>
      <c r="JD62" s="110"/>
      <c r="JE62" s="110"/>
      <c r="JF62" s="110"/>
      <c r="JG62" s="110"/>
      <c r="JH62" s="110"/>
      <c r="JI62" s="110"/>
      <c r="JJ62" s="110"/>
      <c r="JK62" s="110"/>
      <c r="JL62" s="110"/>
      <c r="JM62" s="110"/>
      <c r="JN62" s="110"/>
      <c r="JO62" s="110"/>
      <c r="JP62" s="110"/>
      <c r="JQ62" s="110"/>
      <c r="JR62" s="110"/>
      <c r="JS62" s="110"/>
      <c r="JT62" s="110"/>
      <c r="JU62" s="110"/>
      <c r="JV62" s="110"/>
      <c r="JW62" s="110"/>
      <c r="JX62" s="110"/>
      <c r="JY62" s="110"/>
      <c r="JZ62" s="110"/>
      <c r="KA62" s="110"/>
      <c r="KB62" s="110"/>
      <c r="KC62" s="110"/>
      <c r="KD62" s="110"/>
      <c r="KE62" s="110"/>
      <c r="KF62" s="110"/>
      <c r="KG62" s="110"/>
      <c r="KH62" s="110"/>
      <c r="KI62" s="110"/>
      <c r="KJ62" s="110"/>
      <c r="KK62" s="110"/>
      <c r="KL62" s="110"/>
      <c r="KM62" s="110"/>
      <c r="KN62" s="110"/>
      <c r="KO62" s="110"/>
      <c r="KP62" s="110"/>
      <c r="KQ62" s="110"/>
      <c r="KR62" s="110"/>
      <c r="KS62" s="110"/>
      <c r="KT62" s="110"/>
      <c r="KU62" s="110"/>
      <c r="KV62" s="110"/>
      <c r="KW62" s="110"/>
      <c r="KX62" s="110"/>
      <c r="KY62" s="110"/>
      <c r="KZ62" s="110"/>
      <c r="LA62" s="110"/>
      <c r="LB62" s="110"/>
      <c r="LC62" s="110"/>
      <c r="LD62" s="110"/>
      <c r="LE62" s="110"/>
      <c r="LF62" s="110"/>
      <c r="LG62" s="110"/>
      <c r="LH62" s="110"/>
      <c r="LI62" s="110"/>
      <c r="LJ62" s="110"/>
      <c r="LK62" s="110"/>
      <c r="LL62" s="110"/>
      <c r="LM62" s="110"/>
      <c r="LN62" s="110"/>
      <c r="LO62" s="110"/>
      <c r="LP62" s="110"/>
      <c r="LQ62" s="110"/>
      <c r="LR62" s="110"/>
      <c r="LS62" s="110"/>
      <c r="LT62" s="110"/>
      <c r="LU62" s="110"/>
      <c r="LV62" s="110"/>
      <c r="LW62" s="110"/>
      <c r="LX62" s="110"/>
      <c r="LY62" s="110"/>
      <c r="LZ62" s="110"/>
      <c r="MA62" s="110"/>
      <c r="MB62" s="110"/>
      <c r="MC62" s="110"/>
      <c r="MD62" s="110"/>
      <c r="ME62" s="110"/>
      <c r="MF62" s="110"/>
      <c r="MG62" s="110"/>
      <c r="MH62" s="110"/>
      <c r="MI62" s="110"/>
      <c r="MJ62" s="110"/>
      <c r="MK62" s="110"/>
      <c r="ML62" s="110"/>
      <c r="MM62" s="110"/>
      <c r="MN62" s="110"/>
      <c r="MO62" s="110"/>
      <c r="MP62" s="110"/>
      <c r="MQ62" s="110"/>
      <c r="MR62" s="110"/>
      <c r="MS62" s="110"/>
      <c r="MT62" s="110"/>
      <c r="MU62" s="110"/>
      <c r="MV62" s="110"/>
      <c r="MW62" s="110"/>
      <c r="MX62" s="110"/>
      <c r="MY62" s="110"/>
      <c r="MZ62" s="110"/>
      <c r="NA62" s="110"/>
      <c r="NB62" s="110"/>
      <c r="NC62" s="110"/>
      <c r="ND62" s="110"/>
      <c r="NE62" s="110"/>
      <c r="NF62" s="110"/>
      <c r="NG62" s="110"/>
      <c r="NH62" s="110"/>
      <c r="NI62" s="110"/>
      <c r="NJ62" s="110"/>
      <c r="NK62" s="110"/>
      <c r="NL62" s="110"/>
      <c r="NM62" s="110"/>
      <c r="NN62" s="110"/>
      <c r="NO62" s="110"/>
      <c r="NP62" s="110"/>
      <c r="NQ62" s="110"/>
      <c r="NR62" s="110"/>
      <c r="NS62" s="110"/>
      <c r="NT62" s="110"/>
      <c r="NU62" s="110"/>
      <c r="NV62" s="110"/>
      <c r="NW62" s="110"/>
      <c r="NX62" s="110"/>
      <c r="NY62" s="110"/>
      <c r="NZ62" s="110"/>
      <c r="OA62" s="110"/>
      <c r="OB62" s="110"/>
      <c r="OC62" s="110"/>
      <c r="OD62" s="110"/>
      <c r="OE62" s="110"/>
      <c r="OF62" s="110"/>
      <c r="OG62" s="110"/>
      <c r="OH62" s="110"/>
      <c r="OI62" s="110"/>
      <c r="OJ62" s="110"/>
      <c r="OK62" s="110"/>
      <c r="OL62" s="110"/>
      <c r="OM62" s="110"/>
      <c r="ON62" s="110"/>
      <c r="OO62" s="110"/>
      <c r="OP62" s="110"/>
      <c r="OQ62" s="110"/>
      <c r="OR62" s="110"/>
      <c r="OS62" s="110"/>
      <c r="OT62" s="110"/>
      <c r="OU62" s="110"/>
      <c r="OV62" s="110"/>
      <c r="OW62" s="110"/>
      <c r="OX62" s="110"/>
      <c r="OY62" s="110"/>
      <c r="OZ62" s="110"/>
      <c r="PA62" s="110"/>
      <c r="PB62" s="110"/>
      <c r="PC62" s="110"/>
      <c r="PD62" s="110"/>
      <c r="PE62" s="110"/>
      <c r="PF62" s="110"/>
      <c r="PG62" s="110"/>
      <c r="PH62" s="110"/>
      <c r="PI62" s="110"/>
      <c r="PJ62" s="110"/>
      <c r="PK62" s="110"/>
      <c r="PL62" s="110"/>
      <c r="PM62" s="110"/>
      <c r="PN62" s="110"/>
      <c r="PO62" s="110"/>
      <c r="PP62" s="110"/>
      <c r="PQ62" s="110"/>
      <c r="PR62" s="110"/>
      <c r="PS62" s="110"/>
      <c r="PT62" s="110"/>
      <c r="PU62" s="110"/>
      <c r="PV62" s="110"/>
      <c r="PW62" s="110"/>
      <c r="PX62" s="110"/>
      <c r="PY62" s="110"/>
      <c r="PZ62" s="110"/>
      <c r="QA62" s="110"/>
      <c r="QB62" s="110"/>
      <c r="QC62" s="110"/>
      <c r="QD62" s="110"/>
      <c r="QE62" s="110"/>
      <c r="QF62" s="110"/>
      <c r="QG62" s="110"/>
      <c r="QH62" s="110"/>
      <c r="QI62" s="110"/>
      <c r="QJ62" s="110"/>
      <c r="QK62" s="110"/>
      <c r="QL62" s="110"/>
      <c r="QM62" s="110"/>
      <c r="QN62" s="110"/>
      <c r="QO62" s="110"/>
      <c r="QP62" s="110"/>
      <c r="QQ62" s="110"/>
      <c r="QR62" s="110"/>
      <c r="QS62" s="110"/>
      <c r="QT62" s="110"/>
      <c r="QU62" s="110"/>
      <c r="QV62" s="110"/>
      <c r="QW62" s="110"/>
      <c r="QX62" s="110"/>
      <c r="QY62" s="110"/>
      <c r="QZ62" s="110"/>
      <c r="RA62" s="110"/>
      <c r="RB62" s="110"/>
      <c r="RC62" s="110"/>
      <c r="RD62" s="110"/>
      <c r="RE62" s="110"/>
      <c r="RF62" s="110"/>
      <c r="RG62" s="110"/>
      <c r="RH62" s="110"/>
      <c r="RI62" s="110"/>
      <c r="RJ62" s="110"/>
      <c r="RK62" s="110"/>
      <c r="RL62" s="110"/>
      <c r="RM62" s="110"/>
      <c r="RN62" s="110"/>
      <c r="RO62" s="110"/>
      <c r="RP62" s="110"/>
      <c r="RQ62" s="110"/>
      <c r="RR62" s="110"/>
      <c r="RS62" s="110"/>
      <c r="RT62" s="110"/>
      <c r="RU62" s="110"/>
      <c r="RV62" s="110"/>
      <c r="RW62" s="110"/>
      <c r="RX62" s="110"/>
      <c r="RY62" s="110"/>
      <c r="RZ62" s="110"/>
      <c r="SA62" s="110"/>
      <c r="SB62" s="110"/>
      <c r="SC62" s="110"/>
      <c r="SD62" s="110"/>
      <c r="SE62" s="110"/>
      <c r="SF62" s="110"/>
      <c r="SG62" s="110"/>
      <c r="SH62" s="110"/>
      <c r="SI62" s="110"/>
      <c r="SJ62" s="110"/>
      <c r="SK62" s="110"/>
      <c r="SL62" s="110"/>
      <c r="SM62" s="110"/>
      <c r="SN62" s="110"/>
      <c r="SO62" s="110"/>
      <c r="SP62" s="110"/>
      <c r="SQ62" s="110"/>
      <c r="SR62" s="110"/>
      <c r="SS62" s="110"/>
      <c r="ST62" s="110"/>
      <c r="SU62" s="110"/>
      <c r="SV62" s="110"/>
      <c r="SW62" s="110"/>
      <c r="SX62" s="110"/>
      <c r="SY62" s="110"/>
      <c r="SZ62" s="110"/>
      <c r="TA62" s="110"/>
      <c r="TB62" s="110"/>
    </row>
    <row r="63" spans="1:522" s="10" customFormat="1" ht="18" customHeight="1" x14ac:dyDescent="0.25">
      <c r="A63" s="12"/>
      <c r="B63" s="15"/>
      <c r="C63" s="19"/>
      <c r="E63" s="19"/>
      <c r="F63" s="19"/>
      <c r="I63" s="19"/>
      <c r="J63" s="17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  <c r="BL63" s="110"/>
      <c r="BM63" s="110"/>
      <c r="BN63" s="110"/>
      <c r="BO63" s="110"/>
      <c r="BP63" s="110"/>
      <c r="BQ63" s="110"/>
      <c r="BR63" s="110"/>
      <c r="BS63" s="110"/>
      <c r="BT63" s="110"/>
      <c r="BU63" s="110"/>
      <c r="BV63" s="110"/>
      <c r="BW63" s="110"/>
      <c r="BX63" s="110"/>
      <c r="BY63" s="110"/>
      <c r="BZ63" s="110"/>
      <c r="CA63" s="110"/>
      <c r="CB63" s="110"/>
      <c r="CC63" s="110"/>
      <c r="CD63" s="110"/>
      <c r="CE63" s="110"/>
      <c r="CF63" s="110"/>
      <c r="CG63" s="110"/>
      <c r="CH63" s="110"/>
      <c r="CI63" s="110"/>
      <c r="CJ63" s="110"/>
      <c r="CK63" s="110"/>
      <c r="CL63" s="110"/>
      <c r="CM63" s="110"/>
      <c r="CN63" s="110"/>
      <c r="CO63" s="110"/>
      <c r="CP63" s="110"/>
      <c r="CQ63" s="110"/>
      <c r="CR63" s="110"/>
      <c r="CS63" s="110"/>
      <c r="CT63" s="110"/>
      <c r="CU63" s="110"/>
      <c r="CV63" s="110"/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  <c r="DS63" s="110"/>
      <c r="DT63" s="110"/>
      <c r="DU63" s="110"/>
      <c r="DV63" s="110"/>
      <c r="DW63" s="110"/>
      <c r="DX63" s="110"/>
      <c r="DY63" s="110"/>
      <c r="DZ63" s="110"/>
      <c r="EA63" s="110"/>
      <c r="EB63" s="110"/>
      <c r="EC63" s="110"/>
      <c r="ED63" s="110"/>
      <c r="EE63" s="110"/>
      <c r="EF63" s="110"/>
      <c r="EG63" s="110"/>
      <c r="EH63" s="110"/>
      <c r="EI63" s="110"/>
      <c r="EJ63" s="110"/>
      <c r="EK63" s="110"/>
      <c r="EL63" s="110"/>
      <c r="EM63" s="110"/>
      <c r="EN63" s="110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  <c r="FA63" s="110"/>
      <c r="FB63" s="110"/>
      <c r="FC63" s="110"/>
      <c r="FD63" s="110"/>
      <c r="FE63" s="110"/>
      <c r="FF63" s="110"/>
      <c r="FG63" s="110"/>
      <c r="FH63" s="110"/>
      <c r="FI63" s="110"/>
      <c r="FJ63" s="110"/>
      <c r="FK63" s="110"/>
      <c r="FL63" s="110"/>
      <c r="FM63" s="110"/>
      <c r="FN63" s="110"/>
      <c r="FO63" s="110"/>
      <c r="FP63" s="110"/>
      <c r="FQ63" s="110"/>
      <c r="FR63" s="110"/>
      <c r="FS63" s="110"/>
      <c r="FT63" s="110"/>
      <c r="FU63" s="110"/>
      <c r="FV63" s="110"/>
      <c r="FW63" s="110"/>
      <c r="FX63" s="110"/>
      <c r="FY63" s="110"/>
      <c r="FZ63" s="110"/>
      <c r="GA63" s="110"/>
      <c r="GB63" s="110"/>
      <c r="GC63" s="110"/>
      <c r="GD63" s="110"/>
      <c r="GE63" s="110"/>
      <c r="GF63" s="110"/>
      <c r="GG63" s="110"/>
      <c r="GH63" s="110"/>
      <c r="GI63" s="110"/>
      <c r="GJ63" s="110"/>
      <c r="GK63" s="110"/>
      <c r="GL63" s="110"/>
      <c r="GM63" s="110"/>
      <c r="GN63" s="110"/>
      <c r="GO63" s="110"/>
      <c r="GP63" s="110"/>
      <c r="GQ63" s="110"/>
      <c r="GR63" s="110"/>
      <c r="GS63" s="110"/>
      <c r="GT63" s="110"/>
      <c r="GU63" s="110"/>
      <c r="GV63" s="110"/>
      <c r="GW63" s="110"/>
      <c r="GX63" s="110"/>
      <c r="GY63" s="110"/>
      <c r="GZ63" s="110"/>
      <c r="HA63" s="110"/>
      <c r="HB63" s="110"/>
      <c r="HC63" s="110"/>
      <c r="HD63" s="110"/>
      <c r="HE63" s="110"/>
      <c r="HF63" s="110"/>
      <c r="HG63" s="110"/>
      <c r="HH63" s="110"/>
      <c r="HI63" s="110"/>
      <c r="HJ63" s="110"/>
      <c r="HK63" s="110"/>
      <c r="HL63" s="110"/>
      <c r="HM63" s="110"/>
      <c r="HN63" s="110"/>
      <c r="HO63" s="110"/>
      <c r="HP63" s="110"/>
      <c r="HQ63" s="110"/>
      <c r="HR63" s="110"/>
      <c r="HS63" s="110"/>
      <c r="HT63" s="110"/>
      <c r="HU63" s="110"/>
      <c r="HV63" s="110"/>
      <c r="HW63" s="110"/>
      <c r="HX63" s="110"/>
      <c r="HY63" s="110"/>
      <c r="HZ63" s="110"/>
      <c r="IA63" s="110"/>
      <c r="IB63" s="110"/>
      <c r="IC63" s="110"/>
      <c r="ID63" s="110"/>
      <c r="IE63" s="110"/>
      <c r="IF63" s="110"/>
      <c r="IG63" s="110"/>
      <c r="IH63" s="110"/>
      <c r="II63" s="110"/>
      <c r="IJ63" s="110"/>
      <c r="IK63" s="110"/>
      <c r="IL63" s="110"/>
      <c r="IM63" s="110"/>
      <c r="IN63" s="110"/>
      <c r="IO63" s="110"/>
      <c r="IP63" s="110"/>
      <c r="IQ63" s="110"/>
      <c r="IR63" s="110"/>
      <c r="IS63" s="110"/>
      <c r="IT63" s="110"/>
      <c r="IU63" s="110"/>
      <c r="IV63" s="110"/>
      <c r="IW63" s="110"/>
      <c r="IX63" s="110"/>
      <c r="IY63" s="110"/>
      <c r="IZ63" s="110"/>
      <c r="JA63" s="110"/>
      <c r="JB63" s="110"/>
      <c r="JC63" s="110"/>
      <c r="JD63" s="110"/>
      <c r="JE63" s="110"/>
      <c r="JF63" s="110"/>
      <c r="JG63" s="110"/>
      <c r="JH63" s="110"/>
      <c r="JI63" s="110"/>
      <c r="JJ63" s="110"/>
      <c r="JK63" s="110"/>
      <c r="JL63" s="110"/>
      <c r="JM63" s="110"/>
      <c r="JN63" s="110"/>
      <c r="JO63" s="110"/>
      <c r="JP63" s="110"/>
      <c r="JQ63" s="110"/>
      <c r="JR63" s="110"/>
      <c r="JS63" s="110"/>
      <c r="JT63" s="110"/>
      <c r="JU63" s="110"/>
      <c r="JV63" s="110"/>
      <c r="JW63" s="110"/>
      <c r="JX63" s="110"/>
      <c r="JY63" s="110"/>
      <c r="JZ63" s="110"/>
      <c r="KA63" s="110"/>
      <c r="KB63" s="110"/>
      <c r="KC63" s="110"/>
      <c r="KD63" s="110"/>
      <c r="KE63" s="110"/>
      <c r="KF63" s="110"/>
      <c r="KG63" s="110"/>
      <c r="KH63" s="110"/>
      <c r="KI63" s="110"/>
      <c r="KJ63" s="110"/>
      <c r="KK63" s="110"/>
      <c r="KL63" s="110"/>
      <c r="KM63" s="110"/>
      <c r="KN63" s="110"/>
      <c r="KO63" s="110"/>
      <c r="KP63" s="110"/>
      <c r="KQ63" s="110"/>
      <c r="KR63" s="110"/>
      <c r="KS63" s="110"/>
      <c r="KT63" s="110"/>
      <c r="KU63" s="110"/>
      <c r="KV63" s="110"/>
      <c r="KW63" s="110"/>
      <c r="KX63" s="110"/>
      <c r="KY63" s="110"/>
      <c r="KZ63" s="110"/>
      <c r="LA63" s="110"/>
      <c r="LB63" s="110"/>
      <c r="LC63" s="110"/>
      <c r="LD63" s="110"/>
      <c r="LE63" s="110"/>
      <c r="LF63" s="110"/>
      <c r="LG63" s="110"/>
      <c r="LH63" s="110"/>
      <c r="LI63" s="110"/>
      <c r="LJ63" s="110"/>
      <c r="LK63" s="110"/>
      <c r="LL63" s="110"/>
      <c r="LM63" s="110"/>
      <c r="LN63" s="110"/>
      <c r="LO63" s="110"/>
      <c r="LP63" s="110"/>
      <c r="LQ63" s="110"/>
      <c r="LR63" s="110"/>
      <c r="LS63" s="110"/>
      <c r="LT63" s="110"/>
      <c r="LU63" s="110"/>
      <c r="LV63" s="110"/>
      <c r="LW63" s="110"/>
      <c r="LX63" s="110"/>
      <c r="LY63" s="110"/>
      <c r="LZ63" s="110"/>
      <c r="MA63" s="110"/>
      <c r="MB63" s="110"/>
      <c r="MC63" s="110"/>
      <c r="MD63" s="110"/>
      <c r="ME63" s="110"/>
      <c r="MF63" s="110"/>
      <c r="MG63" s="110"/>
      <c r="MH63" s="110"/>
      <c r="MI63" s="110"/>
      <c r="MJ63" s="110"/>
      <c r="MK63" s="110"/>
      <c r="ML63" s="110"/>
      <c r="MM63" s="110"/>
      <c r="MN63" s="110"/>
      <c r="MO63" s="110"/>
      <c r="MP63" s="110"/>
      <c r="MQ63" s="110"/>
      <c r="MR63" s="110"/>
      <c r="MS63" s="110"/>
      <c r="MT63" s="110"/>
      <c r="MU63" s="110"/>
      <c r="MV63" s="110"/>
      <c r="MW63" s="110"/>
      <c r="MX63" s="110"/>
      <c r="MY63" s="110"/>
      <c r="MZ63" s="110"/>
      <c r="NA63" s="110"/>
      <c r="NB63" s="110"/>
      <c r="NC63" s="110"/>
      <c r="ND63" s="110"/>
      <c r="NE63" s="110"/>
      <c r="NF63" s="110"/>
      <c r="NG63" s="110"/>
      <c r="NH63" s="110"/>
      <c r="NI63" s="110"/>
      <c r="NJ63" s="110"/>
      <c r="NK63" s="110"/>
      <c r="NL63" s="110"/>
      <c r="NM63" s="110"/>
      <c r="NN63" s="110"/>
      <c r="NO63" s="110"/>
      <c r="NP63" s="110"/>
      <c r="NQ63" s="110"/>
      <c r="NR63" s="110"/>
      <c r="NS63" s="110"/>
      <c r="NT63" s="110"/>
      <c r="NU63" s="110"/>
      <c r="NV63" s="110"/>
      <c r="NW63" s="110"/>
      <c r="NX63" s="110"/>
      <c r="NY63" s="110"/>
      <c r="NZ63" s="110"/>
      <c r="OA63" s="110"/>
      <c r="OB63" s="110"/>
      <c r="OC63" s="110"/>
      <c r="OD63" s="110"/>
      <c r="OE63" s="110"/>
      <c r="OF63" s="110"/>
      <c r="OG63" s="110"/>
      <c r="OH63" s="110"/>
      <c r="OI63" s="110"/>
      <c r="OJ63" s="110"/>
      <c r="OK63" s="110"/>
      <c r="OL63" s="110"/>
      <c r="OM63" s="110"/>
      <c r="ON63" s="110"/>
      <c r="OO63" s="110"/>
      <c r="OP63" s="110"/>
      <c r="OQ63" s="110"/>
      <c r="OR63" s="110"/>
      <c r="OS63" s="110"/>
      <c r="OT63" s="110"/>
      <c r="OU63" s="110"/>
      <c r="OV63" s="110"/>
      <c r="OW63" s="110"/>
      <c r="OX63" s="110"/>
      <c r="OY63" s="110"/>
      <c r="OZ63" s="110"/>
      <c r="PA63" s="110"/>
      <c r="PB63" s="110"/>
      <c r="PC63" s="110"/>
      <c r="PD63" s="110"/>
      <c r="PE63" s="110"/>
      <c r="PF63" s="110"/>
      <c r="PG63" s="110"/>
      <c r="PH63" s="110"/>
      <c r="PI63" s="110"/>
      <c r="PJ63" s="110"/>
      <c r="PK63" s="110"/>
      <c r="PL63" s="110"/>
      <c r="PM63" s="110"/>
      <c r="PN63" s="110"/>
      <c r="PO63" s="110"/>
      <c r="PP63" s="110"/>
      <c r="PQ63" s="110"/>
      <c r="PR63" s="110"/>
      <c r="PS63" s="110"/>
      <c r="PT63" s="110"/>
      <c r="PU63" s="110"/>
      <c r="PV63" s="110"/>
      <c r="PW63" s="110"/>
      <c r="PX63" s="110"/>
      <c r="PY63" s="110"/>
      <c r="PZ63" s="110"/>
      <c r="QA63" s="110"/>
      <c r="QB63" s="110"/>
      <c r="QC63" s="110"/>
      <c r="QD63" s="110"/>
      <c r="QE63" s="110"/>
      <c r="QF63" s="110"/>
      <c r="QG63" s="110"/>
      <c r="QH63" s="110"/>
      <c r="QI63" s="110"/>
      <c r="QJ63" s="110"/>
      <c r="QK63" s="110"/>
      <c r="QL63" s="110"/>
      <c r="QM63" s="110"/>
      <c r="QN63" s="110"/>
      <c r="QO63" s="110"/>
      <c r="QP63" s="110"/>
      <c r="QQ63" s="110"/>
      <c r="QR63" s="110"/>
      <c r="QS63" s="110"/>
      <c r="QT63" s="110"/>
      <c r="QU63" s="110"/>
      <c r="QV63" s="110"/>
      <c r="QW63" s="110"/>
      <c r="QX63" s="110"/>
      <c r="QY63" s="110"/>
      <c r="QZ63" s="110"/>
      <c r="RA63" s="110"/>
      <c r="RB63" s="110"/>
      <c r="RC63" s="110"/>
      <c r="RD63" s="110"/>
      <c r="RE63" s="110"/>
      <c r="RF63" s="110"/>
      <c r="RG63" s="110"/>
      <c r="RH63" s="110"/>
      <c r="RI63" s="110"/>
      <c r="RJ63" s="110"/>
      <c r="RK63" s="110"/>
      <c r="RL63" s="110"/>
      <c r="RM63" s="110"/>
      <c r="RN63" s="110"/>
      <c r="RO63" s="110"/>
      <c r="RP63" s="110"/>
      <c r="RQ63" s="110"/>
      <c r="RR63" s="110"/>
      <c r="RS63" s="110"/>
      <c r="RT63" s="110"/>
      <c r="RU63" s="110"/>
      <c r="RV63" s="110"/>
      <c r="RW63" s="110"/>
      <c r="RX63" s="110"/>
      <c r="RY63" s="110"/>
      <c r="RZ63" s="110"/>
      <c r="SA63" s="110"/>
      <c r="SB63" s="110"/>
      <c r="SC63" s="110"/>
      <c r="SD63" s="110"/>
      <c r="SE63" s="110"/>
      <c r="SF63" s="110"/>
      <c r="SG63" s="110"/>
      <c r="SH63" s="110"/>
      <c r="SI63" s="110"/>
      <c r="SJ63" s="110"/>
      <c r="SK63" s="110"/>
      <c r="SL63" s="110"/>
      <c r="SM63" s="110"/>
      <c r="SN63" s="110"/>
      <c r="SO63" s="110"/>
      <c r="SP63" s="110"/>
      <c r="SQ63" s="110"/>
      <c r="SR63" s="110"/>
      <c r="SS63" s="110"/>
      <c r="ST63" s="110"/>
      <c r="SU63" s="110"/>
      <c r="SV63" s="110"/>
      <c r="SW63" s="110"/>
      <c r="SX63" s="110"/>
      <c r="SY63" s="110"/>
      <c r="SZ63" s="110"/>
      <c r="TA63" s="110"/>
      <c r="TB63" s="110"/>
    </row>
    <row r="64" spans="1:522" s="10" customFormat="1" ht="18" customHeight="1" x14ac:dyDescent="0.25">
      <c r="A64" s="12"/>
      <c r="B64" s="15"/>
      <c r="C64" s="19"/>
      <c r="E64" s="19"/>
      <c r="F64" s="19"/>
      <c r="I64" s="19"/>
      <c r="J64" s="17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/>
      <c r="BJ64" s="110"/>
      <c r="BK64" s="110"/>
      <c r="BL64" s="110"/>
      <c r="BM64" s="110"/>
      <c r="BN64" s="110"/>
      <c r="BO64" s="110"/>
      <c r="BP64" s="110"/>
      <c r="BQ64" s="110"/>
      <c r="BR64" s="110"/>
      <c r="BS64" s="110"/>
      <c r="BT64" s="110"/>
      <c r="BU64" s="110"/>
      <c r="BV64" s="110"/>
      <c r="BW64" s="110"/>
      <c r="BX64" s="110"/>
      <c r="BY64" s="110"/>
      <c r="BZ64" s="110"/>
      <c r="CA64" s="110"/>
      <c r="CB64" s="110"/>
      <c r="CC64" s="110"/>
      <c r="CD64" s="110"/>
      <c r="CE64" s="110"/>
      <c r="CF64" s="110"/>
      <c r="CG64" s="110"/>
      <c r="CH64" s="110"/>
      <c r="CI64" s="110"/>
      <c r="CJ64" s="110"/>
      <c r="CK64" s="110"/>
      <c r="CL64" s="110"/>
      <c r="CM64" s="110"/>
      <c r="CN64" s="110"/>
      <c r="CO64" s="110"/>
      <c r="CP64" s="110"/>
      <c r="CQ64" s="110"/>
      <c r="CR64" s="110"/>
      <c r="CS64" s="110"/>
      <c r="CT64" s="110"/>
      <c r="CU64" s="110"/>
      <c r="CV64" s="110"/>
      <c r="CW64" s="110"/>
      <c r="CX64" s="110"/>
      <c r="CY64" s="110"/>
      <c r="CZ64" s="110"/>
      <c r="DA64" s="110"/>
      <c r="DB64" s="110"/>
      <c r="DC64" s="110"/>
      <c r="DD64" s="110"/>
      <c r="DE64" s="110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  <c r="DP64" s="110"/>
      <c r="DQ64" s="110"/>
      <c r="DR64" s="110"/>
      <c r="DS64" s="110"/>
      <c r="DT64" s="110"/>
      <c r="DU64" s="110"/>
      <c r="DV64" s="110"/>
      <c r="DW64" s="110"/>
      <c r="DX64" s="110"/>
      <c r="DY64" s="110"/>
      <c r="DZ64" s="110"/>
      <c r="EA64" s="110"/>
      <c r="EB64" s="110"/>
      <c r="EC64" s="110"/>
      <c r="ED64" s="110"/>
      <c r="EE64" s="110"/>
      <c r="EF64" s="110"/>
      <c r="EG64" s="110"/>
      <c r="EH64" s="110"/>
      <c r="EI64" s="110"/>
      <c r="EJ64" s="110"/>
      <c r="EK64" s="110"/>
      <c r="EL64" s="110"/>
      <c r="EM64" s="110"/>
      <c r="EN64" s="110"/>
      <c r="EO64" s="110"/>
      <c r="EP64" s="110"/>
      <c r="EQ64" s="110"/>
      <c r="ER64" s="110"/>
      <c r="ES64" s="110"/>
      <c r="ET64" s="110"/>
      <c r="EU64" s="110"/>
      <c r="EV64" s="110"/>
      <c r="EW64" s="110"/>
      <c r="EX64" s="110"/>
      <c r="EY64" s="110"/>
      <c r="EZ64" s="110"/>
      <c r="FA64" s="110"/>
      <c r="FB64" s="110"/>
      <c r="FC64" s="110"/>
      <c r="FD64" s="110"/>
      <c r="FE64" s="110"/>
      <c r="FF64" s="110"/>
      <c r="FG64" s="110"/>
      <c r="FH64" s="110"/>
      <c r="FI64" s="110"/>
      <c r="FJ64" s="110"/>
      <c r="FK64" s="110"/>
      <c r="FL64" s="110"/>
      <c r="FM64" s="110"/>
      <c r="FN64" s="110"/>
      <c r="FO64" s="110"/>
      <c r="FP64" s="110"/>
      <c r="FQ64" s="110"/>
      <c r="FR64" s="110"/>
      <c r="FS64" s="110"/>
      <c r="FT64" s="110"/>
      <c r="FU64" s="110"/>
      <c r="FV64" s="110"/>
      <c r="FW64" s="110"/>
      <c r="FX64" s="110"/>
      <c r="FY64" s="110"/>
      <c r="FZ64" s="110"/>
      <c r="GA64" s="110"/>
      <c r="GB64" s="110"/>
      <c r="GC64" s="110"/>
      <c r="GD64" s="110"/>
      <c r="GE64" s="110"/>
      <c r="GF64" s="110"/>
      <c r="GG64" s="110"/>
      <c r="GH64" s="110"/>
      <c r="GI64" s="110"/>
      <c r="GJ64" s="110"/>
      <c r="GK64" s="110"/>
      <c r="GL64" s="110"/>
      <c r="GM64" s="110"/>
      <c r="GN64" s="110"/>
      <c r="GO64" s="110"/>
      <c r="GP64" s="110"/>
      <c r="GQ64" s="110"/>
      <c r="GR64" s="110"/>
      <c r="GS64" s="110"/>
      <c r="GT64" s="110"/>
      <c r="GU64" s="110"/>
      <c r="GV64" s="110"/>
      <c r="GW64" s="110"/>
      <c r="GX64" s="110"/>
      <c r="GY64" s="110"/>
      <c r="GZ64" s="110"/>
      <c r="HA64" s="110"/>
      <c r="HB64" s="110"/>
      <c r="HC64" s="110"/>
      <c r="HD64" s="110"/>
      <c r="HE64" s="110"/>
      <c r="HF64" s="110"/>
      <c r="HG64" s="110"/>
      <c r="HH64" s="110"/>
      <c r="HI64" s="110"/>
      <c r="HJ64" s="110"/>
      <c r="HK64" s="110"/>
      <c r="HL64" s="110"/>
      <c r="HM64" s="110"/>
      <c r="HN64" s="110"/>
      <c r="HO64" s="110"/>
      <c r="HP64" s="110"/>
      <c r="HQ64" s="110"/>
      <c r="HR64" s="110"/>
      <c r="HS64" s="110"/>
      <c r="HT64" s="110"/>
      <c r="HU64" s="110"/>
      <c r="HV64" s="110"/>
      <c r="HW64" s="110"/>
      <c r="HX64" s="110"/>
      <c r="HY64" s="110"/>
      <c r="HZ64" s="110"/>
      <c r="IA64" s="110"/>
      <c r="IB64" s="110"/>
      <c r="IC64" s="110"/>
      <c r="ID64" s="110"/>
      <c r="IE64" s="110"/>
      <c r="IF64" s="110"/>
      <c r="IG64" s="110"/>
      <c r="IH64" s="110"/>
      <c r="II64" s="110"/>
      <c r="IJ64" s="110"/>
      <c r="IK64" s="110"/>
      <c r="IL64" s="110"/>
      <c r="IM64" s="110"/>
      <c r="IN64" s="110"/>
      <c r="IO64" s="110"/>
      <c r="IP64" s="110"/>
      <c r="IQ64" s="110"/>
      <c r="IR64" s="110"/>
      <c r="IS64" s="110"/>
      <c r="IT64" s="110"/>
      <c r="IU64" s="110"/>
      <c r="IV64" s="110"/>
      <c r="IW64" s="110"/>
      <c r="IX64" s="110"/>
      <c r="IY64" s="110"/>
      <c r="IZ64" s="110"/>
      <c r="JA64" s="110"/>
      <c r="JB64" s="110"/>
      <c r="JC64" s="110"/>
      <c r="JD64" s="110"/>
      <c r="JE64" s="110"/>
      <c r="JF64" s="110"/>
      <c r="JG64" s="110"/>
      <c r="JH64" s="110"/>
      <c r="JI64" s="110"/>
      <c r="JJ64" s="110"/>
      <c r="JK64" s="110"/>
      <c r="JL64" s="110"/>
      <c r="JM64" s="110"/>
      <c r="JN64" s="110"/>
      <c r="JO64" s="110"/>
      <c r="JP64" s="110"/>
      <c r="JQ64" s="110"/>
      <c r="JR64" s="110"/>
      <c r="JS64" s="110"/>
      <c r="JT64" s="110"/>
      <c r="JU64" s="110"/>
      <c r="JV64" s="110"/>
      <c r="JW64" s="110"/>
      <c r="JX64" s="110"/>
      <c r="JY64" s="110"/>
      <c r="JZ64" s="110"/>
      <c r="KA64" s="110"/>
      <c r="KB64" s="110"/>
      <c r="KC64" s="110"/>
      <c r="KD64" s="110"/>
      <c r="KE64" s="110"/>
      <c r="KF64" s="110"/>
      <c r="KG64" s="110"/>
      <c r="KH64" s="110"/>
      <c r="KI64" s="110"/>
      <c r="KJ64" s="110"/>
      <c r="KK64" s="110"/>
      <c r="KL64" s="110"/>
      <c r="KM64" s="110"/>
      <c r="KN64" s="110"/>
      <c r="KO64" s="110"/>
      <c r="KP64" s="110"/>
      <c r="KQ64" s="110"/>
      <c r="KR64" s="110"/>
      <c r="KS64" s="110"/>
      <c r="KT64" s="110"/>
      <c r="KU64" s="110"/>
      <c r="KV64" s="110"/>
      <c r="KW64" s="110"/>
      <c r="KX64" s="110"/>
      <c r="KY64" s="110"/>
      <c r="KZ64" s="110"/>
      <c r="LA64" s="110"/>
      <c r="LB64" s="110"/>
      <c r="LC64" s="110"/>
      <c r="LD64" s="110"/>
      <c r="LE64" s="110"/>
      <c r="LF64" s="110"/>
      <c r="LG64" s="110"/>
      <c r="LH64" s="110"/>
      <c r="LI64" s="110"/>
      <c r="LJ64" s="110"/>
      <c r="LK64" s="110"/>
      <c r="LL64" s="110"/>
      <c r="LM64" s="110"/>
      <c r="LN64" s="110"/>
      <c r="LO64" s="110"/>
      <c r="LP64" s="110"/>
      <c r="LQ64" s="110"/>
      <c r="LR64" s="110"/>
      <c r="LS64" s="110"/>
      <c r="LT64" s="110"/>
      <c r="LU64" s="110"/>
      <c r="LV64" s="110"/>
      <c r="LW64" s="110"/>
      <c r="LX64" s="110"/>
      <c r="LY64" s="110"/>
      <c r="LZ64" s="110"/>
      <c r="MA64" s="110"/>
      <c r="MB64" s="110"/>
      <c r="MC64" s="110"/>
      <c r="MD64" s="110"/>
      <c r="ME64" s="110"/>
      <c r="MF64" s="110"/>
      <c r="MG64" s="110"/>
      <c r="MH64" s="110"/>
      <c r="MI64" s="110"/>
      <c r="MJ64" s="110"/>
      <c r="MK64" s="110"/>
      <c r="ML64" s="110"/>
      <c r="MM64" s="110"/>
      <c r="MN64" s="110"/>
      <c r="MO64" s="110"/>
      <c r="MP64" s="110"/>
      <c r="MQ64" s="110"/>
      <c r="MR64" s="110"/>
      <c r="MS64" s="110"/>
      <c r="MT64" s="110"/>
      <c r="MU64" s="110"/>
      <c r="MV64" s="110"/>
      <c r="MW64" s="110"/>
      <c r="MX64" s="110"/>
      <c r="MY64" s="110"/>
      <c r="MZ64" s="110"/>
      <c r="NA64" s="110"/>
      <c r="NB64" s="110"/>
      <c r="NC64" s="110"/>
      <c r="ND64" s="110"/>
      <c r="NE64" s="110"/>
      <c r="NF64" s="110"/>
      <c r="NG64" s="110"/>
      <c r="NH64" s="110"/>
      <c r="NI64" s="110"/>
      <c r="NJ64" s="110"/>
      <c r="NK64" s="110"/>
      <c r="NL64" s="110"/>
      <c r="NM64" s="110"/>
      <c r="NN64" s="110"/>
      <c r="NO64" s="110"/>
      <c r="NP64" s="110"/>
      <c r="NQ64" s="110"/>
      <c r="NR64" s="110"/>
      <c r="NS64" s="110"/>
      <c r="NT64" s="110"/>
      <c r="NU64" s="110"/>
      <c r="NV64" s="110"/>
      <c r="NW64" s="110"/>
      <c r="NX64" s="110"/>
      <c r="NY64" s="110"/>
      <c r="NZ64" s="110"/>
      <c r="OA64" s="110"/>
      <c r="OB64" s="110"/>
      <c r="OC64" s="110"/>
      <c r="OD64" s="110"/>
      <c r="OE64" s="110"/>
      <c r="OF64" s="110"/>
      <c r="OG64" s="110"/>
      <c r="OH64" s="110"/>
      <c r="OI64" s="110"/>
      <c r="OJ64" s="110"/>
      <c r="OK64" s="110"/>
      <c r="OL64" s="110"/>
      <c r="OM64" s="110"/>
      <c r="ON64" s="110"/>
      <c r="OO64" s="110"/>
      <c r="OP64" s="110"/>
      <c r="OQ64" s="110"/>
      <c r="OR64" s="110"/>
      <c r="OS64" s="110"/>
      <c r="OT64" s="110"/>
      <c r="OU64" s="110"/>
      <c r="OV64" s="110"/>
      <c r="OW64" s="110"/>
      <c r="OX64" s="110"/>
      <c r="OY64" s="110"/>
      <c r="OZ64" s="110"/>
      <c r="PA64" s="110"/>
      <c r="PB64" s="110"/>
      <c r="PC64" s="110"/>
      <c r="PD64" s="110"/>
      <c r="PE64" s="110"/>
      <c r="PF64" s="110"/>
      <c r="PG64" s="110"/>
      <c r="PH64" s="110"/>
      <c r="PI64" s="110"/>
      <c r="PJ64" s="110"/>
      <c r="PK64" s="110"/>
      <c r="PL64" s="110"/>
      <c r="PM64" s="110"/>
      <c r="PN64" s="110"/>
      <c r="PO64" s="110"/>
      <c r="PP64" s="110"/>
      <c r="PQ64" s="110"/>
      <c r="PR64" s="110"/>
      <c r="PS64" s="110"/>
      <c r="PT64" s="110"/>
      <c r="PU64" s="110"/>
      <c r="PV64" s="110"/>
      <c r="PW64" s="110"/>
      <c r="PX64" s="110"/>
      <c r="PY64" s="110"/>
      <c r="PZ64" s="110"/>
      <c r="QA64" s="110"/>
      <c r="QB64" s="110"/>
      <c r="QC64" s="110"/>
      <c r="QD64" s="110"/>
      <c r="QE64" s="110"/>
      <c r="QF64" s="110"/>
      <c r="QG64" s="110"/>
      <c r="QH64" s="110"/>
      <c r="QI64" s="110"/>
      <c r="QJ64" s="110"/>
      <c r="QK64" s="110"/>
      <c r="QL64" s="110"/>
      <c r="QM64" s="110"/>
      <c r="QN64" s="110"/>
      <c r="QO64" s="110"/>
      <c r="QP64" s="110"/>
      <c r="QQ64" s="110"/>
      <c r="QR64" s="110"/>
      <c r="QS64" s="110"/>
      <c r="QT64" s="110"/>
      <c r="QU64" s="110"/>
      <c r="QV64" s="110"/>
      <c r="QW64" s="110"/>
      <c r="QX64" s="110"/>
      <c r="QY64" s="110"/>
      <c r="QZ64" s="110"/>
      <c r="RA64" s="110"/>
      <c r="RB64" s="110"/>
      <c r="RC64" s="110"/>
      <c r="RD64" s="110"/>
      <c r="RE64" s="110"/>
      <c r="RF64" s="110"/>
      <c r="RG64" s="110"/>
      <c r="RH64" s="110"/>
      <c r="RI64" s="110"/>
      <c r="RJ64" s="110"/>
      <c r="RK64" s="110"/>
      <c r="RL64" s="110"/>
      <c r="RM64" s="110"/>
      <c r="RN64" s="110"/>
      <c r="RO64" s="110"/>
      <c r="RP64" s="110"/>
      <c r="RQ64" s="110"/>
      <c r="RR64" s="110"/>
      <c r="RS64" s="110"/>
      <c r="RT64" s="110"/>
      <c r="RU64" s="110"/>
      <c r="RV64" s="110"/>
      <c r="RW64" s="110"/>
      <c r="RX64" s="110"/>
      <c r="RY64" s="110"/>
      <c r="RZ64" s="110"/>
      <c r="SA64" s="110"/>
      <c r="SB64" s="110"/>
      <c r="SC64" s="110"/>
      <c r="SD64" s="110"/>
      <c r="SE64" s="110"/>
      <c r="SF64" s="110"/>
      <c r="SG64" s="110"/>
      <c r="SH64" s="110"/>
      <c r="SI64" s="110"/>
      <c r="SJ64" s="110"/>
      <c r="SK64" s="110"/>
      <c r="SL64" s="110"/>
      <c r="SM64" s="110"/>
      <c r="SN64" s="110"/>
      <c r="SO64" s="110"/>
      <c r="SP64" s="110"/>
      <c r="SQ64" s="110"/>
      <c r="SR64" s="110"/>
      <c r="SS64" s="110"/>
      <c r="ST64" s="110"/>
      <c r="SU64" s="110"/>
      <c r="SV64" s="110"/>
      <c r="SW64" s="110"/>
      <c r="SX64" s="110"/>
      <c r="SY64" s="110"/>
      <c r="SZ64" s="110"/>
      <c r="TA64" s="110"/>
      <c r="TB64" s="110"/>
    </row>
    <row r="65" spans="1:522" s="10" customFormat="1" ht="18" customHeight="1" x14ac:dyDescent="0.25">
      <c r="A65" s="12"/>
      <c r="B65" s="15"/>
      <c r="C65" s="19"/>
      <c r="E65" s="19"/>
      <c r="F65" s="19"/>
      <c r="I65" s="19"/>
      <c r="J65" s="17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/>
      <c r="BJ65" s="110"/>
      <c r="BK65" s="110"/>
      <c r="BL65" s="110"/>
      <c r="BM65" s="110"/>
      <c r="BN65" s="110"/>
      <c r="BO65" s="110"/>
      <c r="BP65" s="110"/>
      <c r="BQ65" s="110"/>
      <c r="BR65" s="110"/>
      <c r="BS65" s="110"/>
      <c r="BT65" s="110"/>
      <c r="BU65" s="110"/>
      <c r="BV65" s="110"/>
      <c r="BW65" s="110"/>
      <c r="BX65" s="110"/>
      <c r="BY65" s="110"/>
      <c r="BZ65" s="110"/>
      <c r="CA65" s="110"/>
      <c r="CB65" s="110"/>
      <c r="CC65" s="110"/>
      <c r="CD65" s="110"/>
      <c r="CE65" s="110"/>
      <c r="CF65" s="110"/>
      <c r="CG65" s="110"/>
      <c r="CH65" s="110"/>
      <c r="CI65" s="110"/>
      <c r="CJ65" s="110"/>
      <c r="CK65" s="110"/>
      <c r="CL65" s="110"/>
      <c r="CM65" s="110"/>
      <c r="CN65" s="110"/>
      <c r="CO65" s="110"/>
      <c r="CP65" s="110"/>
      <c r="CQ65" s="110"/>
      <c r="CR65" s="110"/>
      <c r="CS65" s="110"/>
      <c r="CT65" s="110"/>
      <c r="CU65" s="110"/>
      <c r="CV65" s="110"/>
      <c r="CW65" s="110"/>
      <c r="CX65" s="110"/>
      <c r="CY65" s="110"/>
      <c r="CZ65" s="110"/>
      <c r="DA65" s="110"/>
      <c r="DB65" s="110"/>
      <c r="DC65" s="110"/>
      <c r="DD65" s="110"/>
      <c r="DE65" s="110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  <c r="DP65" s="110"/>
      <c r="DQ65" s="110"/>
      <c r="DR65" s="110"/>
      <c r="DS65" s="110"/>
      <c r="DT65" s="110"/>
      <c r="DU65" s="110"/>
      <c r="DV65" s="110"/>
      <c r="DW65" s="110"/>
      <c r="DX65" s="110"/>
      <c r="DY65" s="110"/>
      <c r="DZ65" s="110"/>
      <c r="EA65" s="110"/>
      <c r="EB65" s="110"/>
      <c r="EC65" s="110"/>
      <c r="ED65" s="110"/>
      <c r="EE65" s="110"/>
      <c r="EF65" s="110"/>
      <c r="EG65" s="110"/>
      <c r="EH65" s="110"/>
      <c r="EI65" s="110"/>
      <c r="EJ65" s="110"/>
      <c r="EK65" s="110"/>
      <c r="EL65" s="110"/>
      <c r="EM65" s="110"/>
      <c r="EN65" s="110"/>
      <c r="EO65" s="110"/>
      <c r="EP65" s="110"/>
      <c r="EQ65" s="110"/>
      <c r="ER65" s="110"/>
      <c r="ES65" s="110"/>
      <c r="ET65" s="110"/>
      <c r="EU65" s="110"/>
      <c r="EV65" s="110"/>
      <c r="EW65" s="110"/>
      <c r="EX65" s="110"/>
      <c r="EY65" s="110"/>
      <c r="EZ65" s="110"/>
      <c r="FA65" s="110"/>
      <c r="FB65" s="110"/>
      <c r="FC65" s="110"/>
      <c r="FD65" s="110"/>
      <c r="FE65" s="110"/>
      <c r="FF65" s="110"/>
      <c r="FG65" s="110"/>
      <c r="FH65" s="110"/>
      <c r="FI65" s="110"/>
      <c r="FJ65" s="110"/>
      <c r="FK65" s="110"/>
      <c r="FL65" s="110"/>
      <c r="FM65" s="110"/>
      <c r="FN65" s="110"/>
      <c r="FO65" s="110"/>
      <c r="FP65" s="110"/>
      <c r="FQ65" s="110"/>
      <c r="FR65" s="110"/>
      <c r="FS65" s="110"/>
      <c r="FT65" s="110"/>
      <c r="FU65" s="110"/>
      <c r="FV65" s="110"/>
      <c r="FW65" s="110"/>
      <c r="FX65" s="110"/>
      <c r="FY65" s="110"/>
      <c r="FZ65" s="110"/>
      <c r="GA65" s="110"/>
      <c r="GB65" s="110"/>
      <c r="GC65" s="110"/>
      <c r="GD65" s="110"/>
      <c r="GE65" s="110"/>
      <c r="GF65" s="110"/>
      <c r="GG65" s="110"/>
      <c r="GH65" s="110"/>
      <c r="GI65" s="110"/>
      <c r="GJ65" s="110"/>
      <c r="GK65" s="110"/>
      <c r="GL65" s="110"/>
      <c r="GM65" s="110"/>
      <c r="GN65" s="110"/>
      <c r="GO65" s="110"/>
      <c r="GP65" s="110"/>
      <c r="GQ65" s="110"/>
      <c r="GR65" s="110"/>
      <c r="GS65" s="110"/>
      <c r="GT65" s="110"/>
      <c r="GU65" s="110"/>
      <c r="GV65" s="110"/>
      <c r="GW65" s="110"/>
      <c r="GX65" s="110"/>
      <c r="GY65" s="110"/>
      <c r="GZ65" s="110"/>
      <c r="HA65" s="110"/>
      <c r="HB65" s="110"/>
      <c r="HC65" s="110"/>
      <c r="HD65" s="110"/>
      <c r="HE65" s="110"/>
      <c r="HF65" s="110"/>
      <c r="HG65" s="110"/>
      <c r="HH65" s="110"/>
      <c r="HI65" s="110"/>
      <c r="HJ65" s="110"/>
      <c r="HK65" s="110"/>
      <c r="HL65" s="110"/>
      <c r="HM65" s="110"/>
      <c r="HN65" s="110"/>
      <c r="HO65" s="110"/>
      <c r="HP65" s="110"/>
      <c r="HQ65" s="110"/>
      <c r="HR65" s="110"/>
      <c r="HS65" s="110"/>
      <c r="HT65" s="110"/>
      <c r="HU65" s="110"/>
      <c r="HV65" s="110"/>
      <c r="HW65" s="110"/>
      <c r="HX65" s="110"/>
      <c r="HY65" s="110"/>
      <c r="HZ65" s="110"/>
      <c r="IA65" s="110"/>
      <c r="IB65" s="110"/>
      <c r="IC65" s="110"/>
      <c r="ID65" s="110"/>
      <c r="IE65" s="110"/>
      <c r="IF65" s="110"/>
      <c r="IG65" s="110"/>
      <c r="IH65" s="110"/>
      <c r="II65" s="110"/>
      <c r="IJ65" s="110"/>
      <c r="IK65" s="110"/>
      <c r="IL65" s="110"/>
      <c r="IM65" s="110"/>
      <c r="IN65" s="110"/>
      <c r="IO65" s="110"/>
      <c r="IP65" s="110"/>
      <c r="IQ65" s="110"/>
      <c r="IR65" s="110"/>
      <c r="IS65" s="110"/>
      <c r="IT65" s="110"/>
      <c r="IU65" s="110"/>
      <c r="IV65" s="110"/>
      <c r="IW65" s="110"/>
      <c r="IX65" s="110"/>
      <c r="IY65" s="110"/>
      <c r="IZ65" s="110"/>
      <c r="JA65" s="110"/>
      <c r="JB65" s="110"/>
      <c r="JC65" s="110"/>
      <c r="JD65" s="110"/>
      <c r="JE65" s="110"/>
      <c r="JF65" s="110"/>
      <c r="JG65" s="110"/>
      <c r="JH65" s="110"/>
      <c r="JI65" s="110"/>
      <c r="JJ65" s="110"/>
      <c r="JK65" s="110"/>
      <c r="JL65" s="110"/>
      <c r="JM65" s="110"/>
      <c r="JN65" s="110"/>
      <c r="JO65" s="110"/>
      <c r="JP65" s="110"/>
      <c r="JQ65" s="110"/>
      <c r="JR65" s="110"/>
      <c r="JS65" s="110"/>
      <c r="JT65" s="110"/>
      <c r="JU65" s="110"/>
      <c r="JV65" s="110"/>
      <c r="JW65" s="110"/>
      <c r="JX65" s="110"/>
      <c r="JY65" s="110"/>
      <c r="JZ65" s="110"/>
      <c r="KA65" s="110"/>
      <c r="KB65" s="110"/>
      <c r="KC65" s="110"/>
      <c r="KD65" s="110"/>
      <c r="KE65" s="110"/>
      <c r="KF65" s="110"/>
      <c r="KG65" s="110"/>
      <c r="KH65" s="110"/>
      <c r="KI65" s="110"/>
      <c r="KJ65" s="110"/>
      <c r="KK65" s="110"/>
      <c r="KL65" s="110"/>
      <c r="KM65" s="110"/>
      <c r="KN65" s="110"/>
      <c r="KO65" s="110"/>
      <c r="KP65" s="110"/>
      <c r="KQ65" s="110"/>
      <c r="KR65" s="110"/>
      <c r="KS65" s="110"/>
      <c r="KT65" s="110"/>
      <c r="KU65" s="110"/>
      <c r="KV65" s="110"/>
      <c r="KW65" s="110"/>
      <c r="KX65" s="110"/>
      <c r="KY65" s="110"/>
      <c r="KZ65" s="110"/>
      <c r="LA65" s="110"/>
      <c r="LB65" s="110"/>
      <c r="LC65" s="110"/>
      <c r="LD65" s="110"/>
      <c r="LE65" s="110"/>
      <c r="LF65" s="110"/>
      <c r="LG65" s="110"/>
      <c r="LH65" s="110"/>
      <c r="LI65" s="110"/>
      <c r="LJ65" s="110"/>
      <c r="LK65" s="110"/>
      <c r="LL65" s="110"/>
      <c r="LM65" s="110"/>
      <c r="LN65" s="110"/>
      <c r="LO65" s="110"/>
      <c r="LP65" s="110"/>
      <c r="LQ65" s="110"/>
      <c r="LR65" s="110"/>
      <c r="LS65" s="110"/>
      <c r="LT65" s="110"/>
      <c r="LU65" s="110"/>
      <c r="LV65" s="110"/>
      <c r="LW65" s="110"/>
      <c r="LX65" s="110"/>
      <c r="LY65" s="110"/>
      <c r="LZ65" s="110"/>
      <c r="MA65" s="110"/>
      <c r="MB65" s="110"/>
      <c r="MC65" s="110"/>
      <c r="MD65" s="110"/>
      <c r="ME65" s="110"/>
      <c r="MF65" s="110"/>
      <c r="MG65" s="110"/>
      <c r="MH65" s="110"/>
      <c r="MI65" s="110"/>
      <c r="MJ65" s="110"/>
      <c r="MK65" s="110"/>
      <c r="ML65" s="110"/>
      <c r="MM65" s="110"/>
      <c r="MN65" s="110"/>
      <c r="MO65" s="110"/>
      <c r="MP65" s="110"/>
      <c r="MQ65" s="110"/>
      <c r="MR65" s="110"/>
      <c r="MS65" s="110"/>
      <c r="MT65" s="110"/>
      <c r="MU65" s="110"/>
      <c r="MV65" s="110"/>
      <c r="MW65" s="110"/>
      <c r="MX65" s="110"/>
      <c r="MY65" s="110"/>
      <c r="MZ65" s="110"/>
      <c r="NA65" s="110"/>
      <c r="NB65" s="110"/>
      <c r="NC65" s="110"/>
      <c r="ND65" s="110"/>
      <c r="NE65" s="110"/>
      <c r="NF65" s="110"/>
      <c r="NG65" s="110"/>
      <c r="NH65" s="110"/>
      <c r="NI65" s="110"/>
      <c r="NJ65" s="110"/>
      <c r="NK65" s="110"/>
      <c r="NL65" s="110"/>
      <c r="NM65" s="110"/>
      <c r="NN65" s="110"/>
      <c r="NO65" s="110"/>
      <c r="NP65" s="110"/>
      <c r="NQ65" s="110"/>
      <c r="NR65" s="110"/>
      <c r="NS65" s="110"/>
      <c r="NT65" s="110"/>
      <c r="NU65" s="110"/>
      <c r="NV65" s="110"/>
      <c r="NW65" s="110"/>
      <c r="NX65" s="110"/>
      <c r="NY65" s="110"/>
      <c r="NZ65" s="110"/>
      <c r="OA65" s="110"/>
      <c r="OB65" s="110"/>
      <c r="OC65" s="110"/>
      <c r="OD65" s="110"/>
      <c r="OE65" s="110"/>
      <c r="OF65" s="110"/>
      <c r="OG65" s="110"/>
      <c r="OH65" s="110"/>
      <c r="OI65" s="110"/>
      <c r="OJ65" s="110"/>
      <c r="OK65" s="110"/>
      <c r="OL65" s="110"/>
      <c r="OM65" s="110"/>
      <c r="ON65" s="110"/>
      <c r="OO65" s="110"/>
      <c r="OP65" s="110"/>
      <c r="OQ65" s="110"/>
      <c r="OR65" s="110"/>
      <c r="OS65" s="110"/>
      <c r="OT65" s="110"/>
      <c r="OU65" s="110"/>
      <c r="OV65" s="110"/>
      <c r="OW65" s="110"/>
      <c r="OX65" s="110"/>
      <c r="OY65" s="110"/>
      <c r="OZ65" s="110"/>
      <c r="PA65" s="110"/>
      <c r="PB65" s="110"/>
      <c r="PC65" s="110"/>
      <c r="PD65" s="110"/>
      <c r="PE65" s="110"/>
      <c r="PF65" s="110"/>
      <c r="PG65" s="110"/>
      <c r="PH65" s="110"/>
      <c r="PI65" s="110"/>
      <c r="PJ65" s="110"/>
      <c r="PK65" s="110"/>
      <c r="PL65" s="110"/>
      <c r="PM65" s="110"/>
      <c r="PN65" s="110"/>
      <c r="PO65" s="110"/>
      <c r="PP65" s="110"/>
      <c r="PQ65" s="110"/>
      <c r="PR65" s="110"/>
      <c r="PS65" s="110"/>
      <c r="PT65" s="110"/>
      <c r="PU65" s="110"/>
      <c r="PV65" s="110"/>
      <c r="PW65" s="110"/>
      <c r="PX65" s="110"/>
      <c r="PY65" s="110"/>
      <c r="PZ65" s="110"/>
      <c r="QA65" s="110"/>
      <c r="QB65" s="110"/>
      <c r="QC65" s="110"/>
      <c r="QD65" s="110"/>
      <c r="QE65" s="110"/>
      <c r="QF65" s="110"/>
      <c r="QG65" s="110"/>
      <c r="QH65" s="110"/>
      <c r="QI65" s="110"/>
      <c r="QJ65" s="110"/>
      <c r="QK65" s="110"/>
      <c r="QL65" s="110"/>
      <c r="QM65" s="110"/>
      <c r="QN65" s="110"/>
      <c r="QO65" s="110"/>
      <c r="QP65" s="110"/>
      <c r="QQ65" s="110"/>
      <c r="QR65" s="110"/>
      <c r="QS65" s="110"/>
      <c r="QT65" s="110"/>
      <c r="QU65" s="110"/>
      <c r="QV65" s="110"/>
      <c r="QW65" s="110"/>
      <c r="QX65" s="110"/>
      <c r="QY65" s="110"/>
      <c r="QZ65" s="110"/>
      <c r="RA65" s="110"/>
      <c r="RB65" s="110"/>
      <c r="RC65" s="110"/>
      <c r="RD65" s="110"/>
      <c r="RE65" s="110"/>
      <c r="RF65" s="110"/>
      <c r="RG65" s="110"/>
      <c r="RH65" s="110"/>
      <c r="RI65" s="110"/>
      <c r="RJ65" s="110"/>
      <c r="RK65" s="110"/>
      <c r="RL65" s="110"/>
      <c r="RM65" s="110"/>
      <c r="RN65" s="110"/>
      <c r="RO65" s="110"/>
      <c r="RP65" s="110"/>
      <c r="RQ65" s="110"/>
      <c r="RR65" s="110"/>
      <c r="RS65" s="110"/>
      <c r="RT65" s="110"/>
      <c r="RU65" s="110"/>
      <c r="RV65" s="110"/>
      <c r="RW65" s="110"/>
      <c r="RX65" s="110"/>
      <c r="RY65" s="110"/>
      <c r="RZ65" s="110"/>
      <c r="SA65" s="110"/>
      <c r="SB65" s="110"/>
      <c r="SC65" s="110"/>
      <c r="SD65" s="110"/>
      <c r="SE65" s="110"/>
      <c r="SF65" s="110"/>
      <c r="SG65" s="110"/>
      <c r="SH65" s="110"/>
      <c r="SI65" s="110"/>
      <c r="SJ65" s="110"/>
      <c r="SK65" s="110"/>
      <c r="SL65" s="110"/>
      <c r="SM65" s="110"/>
      <c r="SN65" s="110"/>
      <c r="SO65" s="110"/>
      <c r="SP65" s="110"/>
      <c r="SQ65" s="110"/>
      <c r="SR65" s="110"/>
      <c r="SS65" s="110"/>
      <c r="ST65" s="110"/>
      <c r="SU65" s="110"/>
      <c r="SV65" s="110"/>
      <c r="SW65" s="110"/>
      <c r="SX65" s="110"/>
      <c r="SY65" s="110"/>
      <c r="SZ65" s="110"/>
      <c r="TA65" s="110"/>
      <c r="TB65" s="110"/>
    </row>
    <row r="66" spans="1:522" s="10" customFormat="1" ht="18" customHeight="1" x14ac:dyDescent="0.25">
      <c r="A66" s="12"/>
      <c r="B66" s="15"/>
      <c r="C66" s="19"/>
      <c r="E66" s="19"/>
      <c r="F66" s="19"/>
      <c r="I66" s="19"/>
      <c r="J66" s="17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/>
      <c r="BJ66" s="110"/>
      <c r="BK66" s="110"/>
      <c r="BL66" s="110"/>
      <c r="BM66" s="110"/>
      <c r="BN66" s="110"/>
      <c r="BO66" s="110"/>
      <c r="BP66" s="110"/>
      <c r="BQ66" s="110"/>
      <c r="BR66" s="110"/>
      <c r="BS66" s="110"/>
      <c r="BT66" s="110"/>
      <c r="BU66" s="110"/>
      <c r="BV66" s="110"/>
      <c r="BW66" s="110"/>
      <c r="BX66" s="110"/>
      <c r="BY66" s="110"/>
      <c r="BZ66" s="110"/>
      <c r="CA66" s="110"/>
      <c r="CB66" s="110"/>
      <c r="CC66" s="110"/>
      <c r="CD66" s="110"/>
      <c r="CE66" s="110"/>
      <c r="CF66" s="110"/>
      <c r="CG66" s="110"/>
      <c r="CH66" s="110"/>
      <c r="CI66" s="110"/>
      <c r="CJ66" s="110"/>
      <c r="CK66" s="110"/>
      <c r="CL66" s="110"/>
      <c r="CM66" s="110"/>
      <c r="CN66" s="110"/>
      <c r="CO66" s="110"/>
      <c r="CP66" s="110"/>
      <c r="CQ66" s="110"/>
      <c r="CR66" s="110"/>
      <c r="CS66" s="110"/>
      <c r="CT66" s="110"/>
      <c r="CU66" s="110"/>
      <c r="CV66" s="110"/>
      <c r="CW66" s="110"/>
      <c r="CX66" s="110"/>
      <c r="CY66" s="110"/>
      <c r="CZ66" s="110"/>
      <c r="DA66" s="110"/>
      <c r="DB66" s="110"/>
      <c r="DC66" s="110"/>
      <c r="DD66" s="110"/>
      <c r="DE66" s="110"/>
      <c r="DF66" s="110"/>
      <c r="DG66" s="110"/>
      <c r="DH66" s="110"/>
      <c r="DI66" s="110"/>
      <c r="DJ66" s="110"/>
      <c r="DK66" s="110"/>
      <c r="DL66" s="110"/>
      <c r="DM66" s="110"/>
      <c r="DN66" s="110"/>
      <c r="DO66" s="110"/>
      <c r="DP66" s="110"/>
      <c r="DQ66" s="110"/>
      <c r="DR66" s="110"/>
      <c r="DS66" s="110"/>
      <c r="DT66" s="110"/>
      <c r="DU66" s="110"/>
      <c r="DV66" s="110"/>
      <c r="DW66" s="110"/>
      <c r="DX66" s="110"/>
      <c r="DY66" s="110"/>
      <c r="DZ66" s="110"/>
      <c r="EA66" s="110"/>
      <c r="EB66" s="110"/>
      <c r="EC66" s="110"/>
      <c r="ED66" s="110"/>
      <c r="EE66" s="110"/>
      <c r="EF66" s="110"/>
      <c r="EG66" s="110"/>
      <c r="EH66" s="110"/>
      <c r="EI66" s="110"/>
      <c r="EJ66" s="110"/>
      <c r="EK66" s="110"/>
      <c r="EL66" s="110"/>
      <c r="EM66" s="110"/>
      <c r="EN66" s="110"/>
      <c r="EO66" s="110"/>
      <c r="EP66" s="110"/>
      <c r="EQ66" s="110"/>
      <c r="ER66" s="110"/>
      <c r="ES66" s="110"/>
      <c r="ET66" s="110"/>
      <c r="EU66" s="110"/>
      <c r="EV66" s="110"/>
      <c r="EW66" s="110"/>
      <c r="EX66" s="110"/>
      <c r="EY66" s="110"/>
      <c r="EZ66" s="110"/>
      <c r="FA66" s="110"/>
      <c r="FB66" s="110"/>
      <c r="FC66" s="110"/>
      <c r="FD66" s="110"/>
      <c r="FE66" s="110"/>
      <c r="FF66" s="110"/>
      <c r="FG66" s="110"/>
      <c r="FH66" s="110"/>
      <c r="FI66" s="110"/>
      <c r="FJ66" s="110"/>
      <c r="FK66" s="110"/>
      <c r="FL66" s="110"/>
      <c r="FM66" s="110"/>
      <c r="FN66" s="110"/>
      <c r="FO66" s="110"/>
      <c r="FP66" s="110"/>
      <c r="FQ66" s="110"/>
      <c r="FR66" s="110"/>
      <c r="FS66" s="110"/>
      <c r="FT66" s="110"/>
      <c r="FU66" s="110"/>
      <c r="FV66" s="110"/>
      <c r="FW66" s="110"/>
      <c r="FX66" s="110"/>
      <c r="FY66" s="110"/>
      <c r="FZ66" s="110"/>
      <c r="GA66" s="110"/>
      <c r="GB66" s="110"/>
      <c r="GC66" s="110"/>
      <c r="GD66" s="110"/>
      <c r="GE66" s="110"/>
      <c r="GF66" s="110"/>
      <c r="GG66" s="110"/>
      <c r="GH66" s="110"/>
      <c r="GI66" s="110"/>
      <c r="GJ66" s="110"/>
      <c r="GK66" s="110"/>
      <c r="GL66" s="110"/>
      <c r="GM66" s="110"/>
      <c r="GN66" s="110"/>
      <c r="GO66" s="110"/>
      <c r="GP66" s="110"/>
      <c r="GQ66" s="110"/>
      <c r="GR66" s="110"/>
      <c r="GS66" s="110"/>
      <c r="GT66" s="110"/>
      <c r="GU66" s="110"/>
      <c r="GV66" s="110"/>
      <c r="GW66" s="110"/>
      <c r="GX66" s="110"/>
      <c r="GY66" s="110"/>
      <c r="GZ66" s="110"/>
      <c r="HA66" s="110"/>
      <c r="HB66" s="110"/>
      <c r="HC66" s="110"/>
      <c r="HD66" s="110"/>
      <c r="HE66" s="110"/>
      <c r="HF66" s="110"/>
      <c r="HG66" s="110"/>
      <c r="HH66" s="110"/>
      <c r="HI66" s="110"/>
      <c r="HJ66" s="110"/>
      <c r="HK66" s="110"/>
      <c r="HL66" s="110"/>
      <c r="HM66" s="110"/>
      <c r="HN66" s="110"/>
      <c r="HO66" s="110"/>
      <c r="HP66" s="110"/>
      <c r="HQ66" s="110"/>
      <c r="HR66" s="110"/>
      <c r="HS66" s="110"/>
      <c r="HT66" s="110"/>
      <c r="HU66" s="110"/>
      <c r="HV66" s="110"/>
      <c r="HW66" s="110"/>
      <c r="HX66" s="110"/>
      <c r="HY66" s="110"/>
      <c r="HZ66" s="110"/>
      <c r="IA66" s="110"/>
      <c r="IB66" s="110"/>
      <c r="IC66" s="110"/>
      <c r="ID66" s="110"/>
      <c r="IE66" s="110"/>
      <c r="IF66" s="110"/>
      <c r="IG66" s="110"/>
      <c r="IH66" s="110"/>
      <c r="II66" s="110"/>
      <c r="IJ66" s="110"/>
      <c r="IK66" s="110"/>
      <c r="IL66" s="110"/>
      <c r="IM66" s="110"/>
      <c r="IN66" s="110"/>
      <c r="IO66" s="110"/>
      <c r="IP66" s="110"/>
      <c r="IQ66" s="110"/>
      <c r="IR66" s="110"/>
      <c r="IS66" s="110"/>
      <c r="IT66" s="110"/>
      <c r="IU66" s="110"/>
      <c r="IV66" s="110"/>
      <c r="IW66" s="110"/>
      <c r="IX66" s="110"/>
      <c r="IY66" s="110"/>
      <c r="IZ66" s="110"/>
      <c r="JA66" s="110"/>
      <c r="JB66" s="110"/>
      <c r="JC66" s="110"/>
      <c r="JD66" s="110"/>
      <c r="JE66" s="110"/>
      <c r="JF66" s="110"/>
      <c r="JG66" s="110"/>
      <c r="JH66" s="110"/>
      <c r="JI66" s="110"/>
      <c r="JJ66" s="110"/>
      <c r="JK66" s="110"/>
      <c r="JL66" s="110"/>
      <c r="JM66" s="110"/>
      <c r="JN66" s="110"/>
      <c r="JO66" s="110"/>
      <c r="JP66" s="110"/>
      <c r="JQ66" s="110"/>
      <c r="JR66" s="110"/>
      <c r="JS66" s="110"/>
      <c r="JT66" s="110"/>
      <c r="JU66" s="110"/>
      <c r="JV66" s="110"/>
      <c r="JW66" s="110"/>
      <c r="JX66" s="110"/>
      <c r="JY66" s="110"/>
      <c r="JZ66" s="110"/>
      <c r="KA66" s="110"/>
      <c r="KB66" s="110"/>
      <c r="KC66" s="110"/>
      <c r="KD66" s="110"/>
      <c r="KE66" s="110"/>
      <c r="KF66" s="110"/>
      <c r="KG66" s="110"/>
      <c r="KH66" s="110"/>
      <c r="KI66" s="110"/>
      <c r="KJ66" s="110"/>
      <c r="KK66" s="110"/>
      <c r="KL66" s="110"/>
      <c r="KM66" s="110"/>
      <c r="KN66" s="110"/>
      <c r="KO66" s="110"/>
      <c r="KP66" s="110"/>
      <c r="KQ66" s="110"/>
      <c r="KR66" s="110"/>
      <c r="KS66" s="110"/>
      <c r="KT66" s="110"/>
      <c r="KU66" s="110"/>
      <c r="KV66" s="110"/>
      <c r="KW66" s="110"/>
      <c r="KX66" s="110"/>
      <c r="KY66" s="110"/>
      <c r="KZ66" s="110"/>
      <c r="LA66" s="110"/>
      <c r="LB66" s="110"/>
      <c r="LC66" s="110"/>
      <c r="LD66" s="110"/>
      <c r="LE66" s="110"/>
      <c r="LF66" s="110"/>
      <c r="LG66" s="110"/>
      <c r="LH66" s="110"/>
      <c r="LI66" s="110"/>
      <c r="LJ66" s="110"/>
      <c r="LK66" s="110"/>
      <c r="LL66" s="110"/>
      <c r="LM66" s="110"/>
      <c r="LN66" s="110"/>
      <c r="LO66" s="110"/>
      <c r="LP66" s="110"/>
      <c r="LQ66" s="110"/>
      <c r="LR66" s="110"/>
      <c r="LS66" s="110"/>
      <c r="LT66" s="110"/>
      <c r="LU66" s="110"/>
      <c r="LV66" s="110"/>
      <c r="LW66" s="110"/>
      <c r="LX66" s="110"/>
      <c r="LY66" s="110"/>
      <c r="LZ66" s="110"/>
      <c r="MA66" s="110"/>
      <c r="MB66" s="110"/>
      <c r="MC66" s="110"/>
      <c r="MD66" s="110"/>
      <c r="ME66" s="110"/>
      <c r="MF66" s="110"/>
      <c r="MG66" s="110"/>
      <c r="MH66" s="110"/>
      <c r="MI66" s="110"/>
      <c r="MJ66" s="110"/>
      <c r="MK66" s="110"/>
      <c r="ML66" s="110"/>
      <c r="MM66" s="110"/>
      <c r="MN66" s="110"/>
      <c r="MO66" s="110"/>
      <c r="MP66" s="110"/>
      <c r="MQ66" s="110"/>
      <c r="MR66" s="110"/>
      <c r="MS66" s="110"/>
      <c r="MT66" s="110"/>
      <c r="MU66" s="110"/>
      <c r="MV66" s="110"/>
      <c r="MW66" s="110"/>
      <c r="MX66" s="110"/>
      <c r="MY66" s="110"/>
      <c r="MZ66" s="110"/>
      <c r="NA66" s="110"/>
      <c r="NB66" s="110"/>
      <c r="NC66" s="110"/>
      <c r="ND66" s="110"/>
      <c r="NE66" s="110"/>
      <c r="NF66" s="110"/>
      <c r="NG66" s="110"/>
      <c r="NH66" s="110"/>
      <c r="NI66" s="110"/>
      <c r="NJ66" s="110"/>
      <c r="NK66" s="110"/>
      <c r="NL66" s="110"/>
      <c r="NM66" s="110"/>
      <c r="NN66" s="110"/>
      <c r="NO66" s="110"/>
      <c r="NP66" s="110"/>
      <c r="NQ66" s="110"/>
      <c r="NR66" s="110"/>
      <c r="NS66" s="110"/>
      <c r="NT66" s="110"/>
      <c r="NU66" s="110"/>
      <c r="NV66" s="110"/>
      <c r="NW66" s="110"/>
      <c r="NX66" s="110"/>
      <c r="NY66" s="110"/>
      <c r="NZ66" s="110"/>
      <c r="OA66" s="110"/>
      <c r="OB66" s="110"/>
      <c r="OC66" s="110"/>
      <c r="OD66" s="110"/>
      <c r="OE66" s="110"/>
      <c r="OF66" s="110"/>
      <c r="OG66" s="110"/>
      <c r="OH66" s="110"/>
      <c r="OI66" s="110"/>
      <c r="OJ66" s="110"/>
      <c r="OK66" s="110"/>
      <c r="OL66" s="110"/>
      <c r="OM66" s="110"/>
      <c r="ON66" s="110"/>
      <c r="OO66" s="110"/>
      <c r="OP66" s="110"/>
      <c r="OQ66" s="110"/>
      <c r="OR66" s="110"/>
      <c r="OS66" s="110"/>
      <c r="OT66" s="110"/>
      <c r="OU66" s="110"/>
      <c r="OV66" s="110"/>
      <c r="OW66" s="110"/>
      <c r="OX66" s="110"/>
      <c r="OY66" s="110"/>
      <c r="OZ66" s="110"/>
      <c r="PA66" s="110"/>
      <c r="PB66" s="110"/>
      <c r="PC66" s="110"/>
      <c r="PD66" s="110"/>
      <c r="PE66" s="110"/>
      <c r="PF66" s="110"/>
      <c r="PG66" s="110"/>
      <c r="PH66" s="110"/>
      <c r="PI66" s="110"/>
      <c r="PJ66" s="110"/>
      <c r="PK66" s="110"/>
      <c r="PL66" s="110"/>
      <c r="PM66" s="110"/>
      <c r="PN66" s="110"/>
      <c r="PO66" s="110"/>
      <c r="PP66" s="110"/>
      <c r="PQ66" s="110"/>
      <c r="PR66" s="110"/>
      <c r="PS66" s="110"/>
      <c r="PT66" s="110"/>
      <c r="PU66" s="110"/>
      <c r="PV66" s="110"/>
      <c r="PW66" s="110"/>
      <c r="PX66" s="110"/>
      <c r="PY66" s="110"/>
      <c r="PZ66" s="110"/>
      <c r="QA66" s="110"/>
      <c r="QB66" s="110"/>
      <c r="QC66" s="110"/>
      <c r="QD66" s="110"/>
      <c r="QE66" s="110"/>
      <c r="QF66" s="110"/>
      <c r="QG66" s="110"/>
      <c r="QH66" s="110"/>
      <c r="QI66" s="110"/>
      <c r="QJ66" s="110"/>
      <c r="QK66" s="110"/>
      <c r="QL66" s="110"/>
      <c r="QM66" s="110"/>
      <c r="QN66" s="110"/>
      <c r="QO66" s="110"/>
      <c r="QP66" s="110"/>
      <c r="QQ66" s="110"/>
      <c r="QR66" s="110"/>
      <c r="QS66" s="110"/>
      <c r="QT66" s="110"/>
      <c r="QU66" s="110"/>
      <c r="QV66" s="110"/>
      <c r="QW66" s="110"/>
      <c r="QX66" s="110"/>
      <c r="QY66" s="110"/>
      <c r="QZ66" s="110"/>
      <c r="RA66" s="110"/>
      <c r="RB66" s="110"/>
      <c r="RC66" s="110"/>
      <c r="RD66" s="110"/>
      <c r="RE66" s="110"/>
      <c r="RF66" s="110"/>
      <c r="RG66" s="110"/>
      <c r="RH66" s="110"/>
      <c r="RI66" s="110"/>
      <c r="RJ66" s="110"/>
      <c r="RK66" s="110"/>
      <c r="RL66" s="110"/>
      <c r="RM66" s="110"/>
      <c r="RN66" s="110"/>
      <c r="RO66" s="110"/>
      <c r="RP66" s="110"/>
      <c r="RQ66" s="110"/>
      <c r="RR66" s="110"/>
      <c r="RS66" s="110"/>
      <c r="RT66" s="110"/>
      <c r="RU66" s="110"/>
      <c r="RV66" s="110"/>
      <c r="RW66" s="110"/>
      <c r="RX66" s="110"/>
      <c r="RY66" s="110"/>
      <c r="RZ66" s="110"/>
      <c r="SA66" s="110"/>
      <c r="SB66" s="110"/>
      <c r="SC66" s="110"/>
      <c r="SD66" s="110"/>
      <c r="SE66" s="110"/>
      <c r="SF66" s="110"/>
      <c r="SG66" s="110"/>
      <c r="SH66" s="110"/>
      <c r="SI66" s="110"/>
      <c r="SJ66" s="110"/>
      <c r="SK66" s="110"/>
      <c r="SL66" s="110"/>
      <c r="SM66" s="110"/>
      <c r="SN66" s="110"/>
      <c r="SO66" s="110"/>
      <c r="SP66" s="110"/>
      <c r="SQ66" s="110"/>
      <c r="SR66" s="110"/>
      <c r="SS66" s="110"/>
      <c r="ST66" s="110"/>
      <c r="SU66" s="110"/>
      <c r="SV66" s="110"/>
      <c r="SW66" s="110"/>
      <c r="SX66" s="110"/>
      <c r="SY66" s="110"/>
      <c r="SZ66" s="110"/>
      <c r="TA66" s="110"/>
      <c r="TB66" s="110"/>
    </row>
    <row r="67" spans="1:522" s="10" customFormat="1" ht="18" customHeight="1" x14ac:dyDescent="0.25">
      <c r="A67" s="12"/>
      <c r="B67" s="15"/>
      <c r="C67" s="19"/>
      <c r="E67" s="19"/>
      <c r="F67" s="19"/>
      <c r="I67" s="19"/>
      <c r="J67" s="17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  <c r="BL67" s="110"/>
      <c r="BM67" s="110"/>
      <c r="BN67" s="110"/>
      <c r="BO67" s="110"/>
      <c r="BP67" s="110"/>
      <c r="BQ67" s="110"/>
      <c r="BR67" s="110"/>
      <c r="BS67" s="110"/>
      <c r="BT67" s="110"/>
      <c r="BU67" s="110"/>
      <c r="BV67" s="110"/>
      <c r="BW67" s="110"/>
      <c r="BX67" s="110"/>
      <c r="BY67" s="110"/>
      <c r="BZ67" s="110"/>
      <c r="CA67" s="110"/>
      <c r="CB67" s="110"/>
      <c r="CC67" s="110"/>
      <c r="CD67" s="110"/>
      <c r="CE67" s="110"/>
      <c r="CF67" s="110"/>
      <c r="CG67" s="110"/>
      <c r="CH67" s="110"/>
      <c r="CI67" s="110"/>
      <c r="CJ67" s="110"/>
      <c r="CK67" s="110"/>
      <c r="CL67" s="110"/>
      <c r="CM67" s="110"/>
      <c r="CN67" s="110"/>
      <c r="CO67" s="110"/>
      <c r="CP67" s="110"/>
      <c r="CQ67" s="110"/>
      <c r="CR67" s="110"/>
      <c r="CS67" s="110"/>
      <c r="CT67" s="110"/>
      <c r="CU67" s="110"/>
      <c r="CV67" s="110"/>
      <c r="CW67" s="110"/>
      <c r="CX67" s="110"/>
      <c r="CY67" s="110"/>
      <c r="CZ67" s="110"/>
      <c r="DA67" s="110"/>
      <c r="DB67" s="110"/>
      <c r="DC67" s="110"/>
      <c r="DD67" s="110"/>
      <c r="DE67" s="110"/>
      <c r="DF67" s="110"/>
      <c r="DG67" s="110"/>
      <c r="DH67" s="110"/>
      <c r="DI67" s="110"/>
      <c r="DJ67" s="110"/>
      <c r="DK67" s="110"/>
      <c r="DL67" s="110"/>
      <c r="DM67" s="110"/>
      <c r="DN67" s="110"/>
      <c r="DO67" s="110"/>
      <c r="DP67" s="110"/>
      <c r="DQ67" s="110"/>
      <c r="DR67" s="110"/>
      <c r="DS67" s="110"/>
      <c r="DT67" s="110"/>
      <c r="DU67" s="110"/>
      <c r="DV67" s="110"/>
      <c r="DW67" s="110"/>
      <c r="DX67" s="110"/>
      <c r="DY67" s="110"/>
      <c r="DZ67" s="110"/>
      <c r="EA67" s="110"/>
      <c r="EB67" s="110"/>
      <c r="EC67" s="110"/>
      <c r="ED67" s="110"/>
      <c r="EE67" s="110"/>
      <c r="EF67" s="110"/>
      <c r="EG67" s="110"/>
      <c r="EH67" s="110"/>
      <c r="EI67" s="110"/>
      <c r="EJ67" s="110"/>
      <c r="EK67" s="110"/>
      <c r="EL67" s="110"/>
      <c r="EM67" s="110"/>
      <c r="EN67" s="110"/>
      <c r="EO67" s="110"/>
      <c r="EP67" s="110"/>
      <c r="EQ67" s="110"/>
      <c r="ER67" s="110"/>
      <c r="ES67" s="110"/>
      <c r="ET67" s="110"/>
      <c r="EU67" s="110"/>
      <c r="EV67" s="110"/>
      <c r="EW67" s="110"/>
      <c r="EX67" s="110"/>
      <c r="EY67" s="110"/>
      <c r="EZ67" s="110"/>
      <c r="FA67" s="110"/>
      <c r="FB67" s="110"/>
      <c r="FC67" s="110"/>
      <c r="FD67" s="110"/>
      <c r="FE67" s="110"/>
      <c r="FF67" s="110"/>
      <c r="FG67" s="110"/>
      <c r="FH67" s="110"/>
      <c r="FI67" s="110"/>
      <c r="FJ67" s="110"/>
      <c r="FK67" s="110"/>
      <c r="FL67" s="110"/>
      <c r="FM67" s="110"/>
      <c r="FN67" s="110"/>
      <c r="FO67" s="110"/>
      <c r="FP67" s="110"/>
      <c r="FQ67" s="110"/>
      <c r="FR67" s="110"/>
      <c r="FS67" s="110"/>
      <c r="FT67" s="110"/>
      <c r="FU67" s="110"/>
      <c r="FV67" s="110"/>
      <c r="FW67" s="110"/>
      <c r="FX67" s="110"/>
      <c r="FY67" s="110"/>
      <c r="FZ67" s="110"/>
      <c r="GA67" s="110"/>
      <c r="GB67" s="110"/>
      <c r="GC67" s="110"/>
      <c r="GD67" s="110"/>
      <c r="GE67" s="110"/>
      <c r="GF67" s="110"/>
      <c r="GG67" s="110"/>
      <c r="GH67" s="110"/>
      <c r="GI67" s="110"/>
      <c r="GJ67" s="110"/>
      <c r="GK67" s="110"/>
      <c r="GL67" s="110"/>
      <c r="GM67" s="110"/>
      <c r="GN67" s="110"/>
      <c r="GO67" s="110"/>
      <c r="GP67" s="110"/>
      <c r="GQ67" s="110"/>
      <c r="GR67" s="110"/>
      <c r="GS67" s="110"/>
      <c r="GT67" s="110"/>
      <c r="GU67" s="110"/>
      <c r="GV67" s="110"/>
      <c r="GW67" s="110"/>
      <c r="GX67" s="110"/>
      <c r="GY67" s="110"/>
      <c r="GZ67" s="110"/>
      <c r="HA67" s="110"/>
      <c r="HB67" s="110"/>
      <c r="HC67" s="110"/>
      <c r="HD67" s="110"/>
      <c r="HE67" s="110"/>
      <c r="HF67" s="110"/>
      <c r="HG67" s="110"/>
      <c r="HH67" s="110"/>
      <c r="HI67" s="110"/>
      <c r="HJ67" s="110"/>
      <c r="HK67" s="110"/>
      <c r="HL67" s="110"/>
      <c r="HM67" s="110"/>
      <c r="HN67" s="110"/>
      <c r="HO67" s="110"/>
      <c r="HP67" s="110"/>
      <c r="HQ67" s="110"/>
      <c r="HR67" s="110"/>
      <c r="HS67" s="110"/>
      <c r="HT67" s="110"/>
      <c r="HU67" s="110"/>
      <c r="HV67" s="110"/>
      <c r="HW67" s="110"/>
      <c r="HX67" s="110"/>
      <c r="HY67" s="110"/>
      <c r="HZ67" s="110"/>
      <c r="IA67" s="110"/>
      <c r="IB67" s="110"/>
      <c r="IC67" s="110"/>
      <c r="ID67" s="110"/>
      <c r="IE67" s="110"/>
      <c r="IF67" s="110"/>
      <c r="IG67" s="110"/>
      <c r="IH67" s="110"/>
      <c r="II67" s="110"/>
      <c r="IJ67" s="110"/>
      <c r="IK67" s="110"/>
      <c r="IL67" s="110"/>
      <c r="IM67" s="110"/>
      <c r="IN67" s="110"/>
      <c r="IO67" s="110"/>
      <c r="IP67" s="110"/>
      <c r="IQ67" s="110"/>
      <c r="IR67" s="110"/>
      <c r="IS67" s="110"/>
      <c r="IT67" s="110"/>
      <c r="IU67" s="110"/>
      <c r="IV67" s="110"/>
      <c r="IW67" s="110"/>
      <c r="IX67" s="110"/>
      <c r="IY67" s="110"/>
      <c r="IZ67" s="110"/>
      <c r="JA67" s="110"/>
      <c r="JB67" s="110"/>
      <c r="JC67" s="110"/>
      <c r="JD67" s="110"/>
      <c r="JE67" s="110"/>
      <c r="JF67" s="110"/>
      <c r="JG67" s="110"/>
      <c r="JH67" s="110"/>
      <c r="JI67" s="110"/>
      <c r="JJ67" s="110"/>
      <c r="JK67" s="110"/>
      <c r="JL67" s="110"/>
      <c r="JM67" s="110"/>
      <c r="JN67" s="110"/>
      <c r="JO67" s="110"/>
      <c r="JP67" s="110"/>
      <c r="JQ67" s="110"/>
      <c r="JR67" s="110"/>
      <c r="JS67" s="110"/>
      <c r="JT67" s="110"/>
      <c r="JU67" s="110"/>
      <c r="JV67" s="110"/>
      <c r="JW67" s="110"/>
      <c r="JX67" s="110"/>
      <c r="JY67" s="110"/>
      <c r="JZ67" s="110"/>
      <c r="KA67" s="110"/>
      <c r="KB67" s="110"/>
      <c r="KC67" s="110"/>
      <c r="KD67" s="110"/>
      <c r="KE67" s="110"/>
      <c r="KF67" s="110"/>
      <c r="KG67" s="110"/>
      <c r="KH67" s="110"/>
      <c r="KI67" s="110"/>
      <c r="KJ67" s="110"/>
      <c r="KK67" s="110"/>
      <c r="KL67" s="110"/>
      <c r="KM67" s="110"/>
      <c r="KN67" s="110"/>
      <c r="KO67" s="110"/>
      <c r="KP67" s="110"/>
      <c r="KQ67" s="110"/>
      <c r="KR67" s="110"/>
      <c r="KS67" s="110"/>
      <c r="KT67" s="110"/>
      <c r="KU67" s="110"/>
      <c r="KV67" s="110"/>
      <c r="KW67" s="110"/>
      <c r="KX67" s="110"/>
      <c r="KY67" s="110"/>
      <c r="KZ67" s="110"/>
      <c r="LA67" s="110"/>
      <c r="LB67" s="110"/>
      <c r="LC67" s="110"/>
      <c r="LD67" s="110"/>
      <c r="LE67" s="110"/>
      <c r="LF67" s="110"/>
      <c r="LG67" s="110"/>
      <c r="LH67" s="110"/>
      <c r="LI67" s="110"/>
      <c r="LJ67" s="110"/>
      <c r="LK67" s="110"/>
      <c r="LL67" s="110"/>
      <c r="LM67" s="110"/>
      <c r="LN67" s="110"/>
      <c r="LO67" s="110"/>
      <c r="LP67" s="110"/>
      <c r="LQ67" s="110"/>
      <c r="LR67" s="110"/>
      <c r="LS67" s="110"/>
      <c r="LT67" s="110"/>
      <c r="LU67" s="110"/>
      <c r="LV67" s="110"/>
      <c r="LW67" s="110"/>
      <c r="LX67" s="110"/>
      <c r="LY67" s="110"/>
      <c r="LZ67" s="110"/>
      <c r="MA67" s="110"/>
      <c r="MB67" s="110"/>
      <c r="MC67" s="110"/>
      <c r="MD67" s="110"/>
      <c r="ME67" s="110"/>
      <c r="MF67" s="110"/>
      <c r="MG67" s="110"/>
      <c r="MH67" s="110"/>
      <c r="MI67" s="110"/>
      <c r="MJ67" s="110"/>
      <c r="MK67" s="110"/>
      <c r="ML67" s="110"/>
      <c r="MM67" s="110"/>
      <c r="MN67" s="110"/>
      <c r="MO67" s="110"/>
      <c r="MP67" s="110"/>
      <c r="MQ67" s="110"/>
      <c r="MR67" s="110"/>
      <c r="MS67" s="110"/>
      <c r="MT67" s="110"/>
      <c r="MU67" s="110"/>
      <c r="MV67" s="110"/>
      <c r="MW67" s="110"/>
      <c r="MX67" s="110"/>
      <c r="MY67" s="110"/>
      <c r="MZ67" s="110"/>
      <c r="NA67" s="110"/>
      <c r="NB67" s="110"/>
      <c r="NC67" s="110"/>
      <c r="ND67" s="110"/>
      <c r="NE67" s="110"/>
      <c r="NF67" s="110"/>
      <c r="NG67" s="110"/>
      <c r="NH67" s="110"/>
      <c r="NI67" s="110"/>
      <c r="NJ67" s="110"/>
      <c r="NK67" s="110"/>
      <c r="NL67" s="110"/>
      <c r="NM67" s="110"/>
      <c r="NN67" s="110"/>
      <c r="NO67" s="110"/>
      <c r="NP67" s="110"/>
      <c r="NQ67" s="110"/>
      <c r="NR67" s="110"/>
      <c r="NS67" s="110"/>
      <c r="NT67" s="110"/>
      <c r="NU67" s="110"/>
      <c r="NV67" s="110"/>
      <c r="NW67" s="110"/>
      <c r="NX67" s="110"/>
      <c r="NY67" s="110"/>
      <c r="NZ67" s="110"/>
      <c r="OA67" s="110"/>
      <c r="OB67" s="110"/>
      <c r="OC67" s="110"/>
      <c r="OD67" s="110"/>
      <c r="OE67" s="110"/>
      <c r="OF67" s="110"/>
      <c r="OG67" s="110"/>
      <c r="OH67" s="110"/>
      <c r="OI67" s="110"/>
      <c r="OJ67" s="110"/>
      <c r="OK67" s="110"/>
      <c r="OL67" s="110"/>
      <c r="OM67" s="110"/>
      <c r="ON67" s="110"/>
      <c r="OO67" s="110"/>
      <c r="OP67" s="110"/>
      <c r="OQ67" s="110"/>
      <c r="OR67" s="110"/>
      <c r="OS67" s="110"/>
      <c r="OT67" s="110"/>
      <c r="OU67" s="110"/>
      <c r="OV67" s="110"/>
      <c r="OW67" s="110"/>
      <c r="OX67" s="110"/>
      <c r="OY67" s="110"/>
      <c r="OZ67" s="110"/>
      <c r="PA67" s="110"/>
      <c r="PB67" s="110"/>
      <c r="PC67" s="110"/>
      <c r="PD67" s="110"/>
      <c r="PE67" s="110"/>
      <c r="PF67" s="110"/>
      <c r="PG67" s="110"/>
      <c r="PH67" s="110"/>
      <c r="PI67" s="110"/>
      <c r="PJ67" s="110"/>
      <c r="PK67" s="110"/>
      <c r="PL67" s="110"/>
      <c r="PM67" s="110"/>
      <c r="PN67" s="110"/>
      <c r="PO67" s="110"/>
      <c r="PP67" s="110"/>
      <c r="PQ67" s="110"/>
      <c r="PR67" s="110"/>
      <c r="PS67" s="110"/>
      <c r="PT67" s="110"/>
      <c r="PU67" s="110"/>
      <c r="PV67" s="110"/>
      <c r="PW67" s="110"/>
      <c r="PX67" s="110"/>
      <c r="PY67" s="110"/>
      <c r="PZ67" s="110"/>
      <c r="QA67" s="110"/>
      <c r="QB67" s="110"/>
      <c r="QC67" s="110"/>
      <c r="QD67" s="110"/>
      <c r="QE67" s="110"/>
      <c r="QF67" s="110"/>
      <c r="QG67" s="110"/>
      <c r="QH67" s="110"/>
      <c r="QI67" s="110"/>
      <c r="QJ67" s="110"/>
      <c r="QK67" s="110"/>
      <c r="QL67" s="110"/>
      <c r="QM67" s="110"/>
      <c r="QN67" s="110"/>
      <c r="QO67" s="110"/>
      <c r="QP67" s="110"/>
      <c r="QQ67" s="110"/>
      <c r="QR67" s="110"/>
      <c r="QS67" s="110"/>
      <c r="QT67" s="110"/>
      <c r="QU67" s="110"/>
      <c r="QV67" s="110"/>
      <c r="QW67" s="110"/>
      <c r="QX67" s="110"/>
      <c r="QY67" s="110"/>
      <c r="QZ67" s="110"/>
      <c r="RA67" s="110"/>
      <c r="RB67" s="110"/>
      <c r="RC67" s="110"/>
      <c r="RD67" s="110"/>
      <c r="RE67" s="110"/>
      <c r="RF67" s="110"/>
      <c r="RG67" s="110"/>
      <c r="RH67" s="110"/>
      <c r="RI67" s="110"/>
      <c r="RJ67" s="110"/>
      <c r="RK67" s="110"/>
      <c r="RL67" s="110"/>
      <c r="RM67" s="110"/>
      <c r="RN67" s="110"/>
      <c r="RO67" s="110"/>
      <c r="RP67" s="110"/>
      <c r="RQ67" s="110"/>
      <c r="RR67" s="110"/>
      <c r="RS67" s="110"/>
      <c r="RT67" s="110"/>
      <c r="RU67" s="110"/>
      <c r="RV67" s="110"/>
      <c r="RW67" s="110"/>
      <c r="RX67" s="110"/>
      <c r="RY67" s="110"/>
      <c r="RZ67" s="110"/>
      <c r="SA67" s="110"/>
      <c r="SB67" s="110"/>
      <c r="SC67" s="110"/>
      <c r="SD67" s="110"/>
      <c r="SE67" s="110"/>
      <c r="SF67" s="110"/>
      <c r="SG67" s="110"/>
      <c r="SH67" s="110"/>
      <c r="SI67" s="110"/>
      <c r="SJ67" s="110"/>
      <c r="SK67" s="110"/>
      <c r="SL67" s="110"/>
      <c r="SM67" s="110"/>
      <c r="SN67" s="110"/>
      <c r="SO67" s="110"/>
      <c r="SP67" s="110"/>
      <c r="SQ67" s="110"/>
      <c r="SR67" s="110"/>
      <c r="SS67" s="110"/>
      <c r="ST67" s="110"/>
      <c r="SU67" s="110"/>
      <c r="SV67" s="110"/>
      <c r="SW67" s="110"/>
      <c r="SX67" s="110"/>
      <c r="SY67" s="110"/>
      <c r="SZ67" s="110"/>
      <c r="TA67" s="110"/>
      <c r="TB67" s="110"/>
    </row>
    <row r="68" spans="1:522" s="10" customFormat="1" ht="18" customHeight="1" x14ac:dyDescent="0.25">
      <c r="A68" s="12"/>
      <c r="B68" s="15"/>
      <c r="C68" s="19"/>
      <c r="E68" s="19"/>
      <c r="F68" s="19"/>
      <c r="I68" s="19"/>
      <c r="J68" s="17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/>
      <c r="BJ68" s="110"/>
      <c r="BK68" s="110"/>
      <c r="BL68" s="110"/>
      <c r="BM68" s="110"/>
      <c r="BN68" s="110"/>
      <c r="BO68" s="110"/>
      <c r="BP68" s="110"/>
      <c r="BQ68" s="110"/>
      <c r="BR68" s="110"/>
      <c r="BS68" s="110"/>
      <c r="BT68" s="110"/>
      <c r="BU68" s="110"/>
      <c r="BV68" s="110"/>
      <c r="BW68" s="110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10"/>
      <c r="CW68" s="110"/>
      <c r="CX68" s="110"/>
      <c r="CY68" s="110"/>
      <c r="CZ68" s="110"/>
      <c r="DA68" s="110"/>
      <c r="DB68" s="110"/>
      <c r="DC68" s="110"/>
      <c r="DD68" s="110"/>
      <c r="DE68" s="110"/>
      <c r="DF68" s="110"/>
      <c r="DG68" s="110"/>
      <c r="DH68" s="110"/>
      <c r="DI68" s="110"/>
      <c r="DJ68" s="110"/>
      <c r="DK68" s="110"/>
      <c r="DL68" s="110"/>
      <c r="DM68" s="110"/>
      <c r="DN68" s="110"/>
      <c r="DO68" s="110"/>
      <c r="DP68" s="110"/>
      <c r="DQ68" s="110"/>
      <c r="DR68" s="110"/>
      <c r="DS68" s="110"/>
      <c r="DT68" s="110"/>
      <c r="DU68" s="110"/>
      <c r="DV68" s="110"/>
      <c r="DW68" s="110"/>
      <c r="DX68" s="110"/>
      <c r="DY68" s="110"/>
      <c r="DZ68" s="110"/>
      <c r="EA68" s="110"/>
      <c r="EB68" s="110"/>
      <c r="EC68" s="110"/>
      <c r="ED68" s="110"/>
      <c r="EE68" s="110"/>
      <c r="EF68" s="110"/>
      <c r="EG68" s="110"/>
      <c r="EH68" s="110"/>
      <c r="EI68" s="110"/>
      <c r="EJ68" s="110"/>
      <c r="EK68" s="110"/>
      <c r="EL68" s="110"/>
      <c r="EM68" s="110"/>
      <c r="EN68" s="110"/>
      <c r="EO68" s="110"/>
      <c r="EP68" s="110"/>
      <c r="EQ68" s="110"/>
      <c r="ER68" s="110"/>
      <c r="ES68" s="110"/>
      <c r="ET68" s="110"/>
      <c r="EU68" s="110"/>
      <c r="EV68" s="110"/>
      <c r="EW68" s="110"/>
      <c r="EX68" s="110"/>
      <c r="EY68" s="110"/>
      <c r="EZ68" s="110"/>
      <c r="FA68" s="110"/>
      <c r="FB68" s="110"/>
      <c r="FC68" s="110"/>
      <c r="FD68" s="110"/>
      <c r="FE68" s="110"/>
      <c r="FF68" s="110"/>
      <c r="FG68" s="110"/>
      <c r="FH68" s="110"/>
      <c r="FI68" s="110"/>
      <c r="FJ68" s="110"/>
      <c r="FK68" s="110"/>
      <c r="FL68" s="110"/>
      <c r="FM68" s="110"/>
      <c r="FN68" s="110"/>
      <c r="FO68" s="110"/>
      <c r="FP68" s="110"/>
      <c r="FQ68" s="110"/>
      <c r="FR68" s="110"/>
      <c r="FS68" s="110"/>
      <c r="FT68" s="110"/>
      <c r="FU68" s="110"/>
      <c r="FV68" s="110"/>
      <c r="FW68" s="110"/>
      <c r="FX68" s="110"/>
      <c r="FY68" s="110"/>
      <c r="FZ68" s="110"/>
      <c r="GA68" s="110"/>
      <c r="GB68" s="110"/>
      <c r="GC68" s="110"/>
      <c r="GD68" s="110"/>
      <c r="GE68" s="110"/>
      <c r="GF68" s="110"/>
      <c r="GG68" s="110"/>
      <c r="GH68" s="110"/>
      <c r="GI68" s="110"/>
      <c r="GJ68" s="110"/>
      <c r="GK68" s="110"/>
      <c r="GL68" s="110"/>
      <c r="GM68" s="110"/>
      <c r="GN68" s="110"/>
      <c r="GO68" s="110"/>
      <c r="GP68" s="110"/>
      <c r="GQ68" s="110"/>
      <c r="GR68" s="110"/>
      <c r="GS68" s="110"/>
      <c r="GT68" s="110"/>
      <c r="GU68" s="110"/>
      <c r="GV68" s="110"/>
      <c r="GW68" s="110"/>
      <c r="GX68" s="110"/>
      <c r="GY68" s="110"/>
      <c r="GZ68" s="110"/>
      <c r="HA68" s="110"/>
      <c r="HB68" s="110"/>
      <c r="HC68" s="110"/>
      <c r="HD68" s="110"/>
      <c r="HE68" s="110"/>
      <c r="HF68" s="110"/>
      <c r="HG68" s="110"/>
      <c r="HH68" s="110"/>
      <c r="HI68" s="110"/>
      <c r="HJ68" s="110"/>
      <c r="HK68" s="110"/>
      <c r="HL68" s="110"/>
      <c r="HM68" s="110"/>
      <c r="HN68" s="110"/>
      <c r="HO68" s="110"/>
      <c r="HP68" s="110"/>
      <c r="HQ68" s="110"/>
      <c r="HR68" s="110"/>
      <c r="HS68" s="110"/>
      <c r="HT68" s="110"/>
      <c r="HU68" s="110"/>
      <c r="HV68" s="110"/>
      <c r="HW68" s="110"/>
      <c r="HX68" s="110"/>
      <c r="HY68" s="110"/>
      <c r="HZ68" s="110"/>
      <c r="IA68" s="110"/>
      <c r="IB68" s="110"/>
      <c r="IC68" s="110"/>
      <c r="ID68" s="110"/>
      <c r="IE68" s="110"/>
      <c r="IF68" s="110"/>
      <c r="IG68" s="110"/>
      <c r="IH68" s="110"/>
      <c r="II68" s="110"/>
      <c r="IJ68" s="110"/>
      <c r="IK68" s="110"/>
      <c r="IL68" s="110"/>
      <c r="IM68" s="110"/>
      <c r="IN68" s="110"/>
      <c r="IO68" s="110"/>
      <c r="IP68" s="110"/>
      <c r="IQ68" s="110"/>
      <c r="IR68" s="110"/>
      <c r="IS68" s="110"/>
      <c r="IT68" s="110"/>
      <c r="IU68" s="110"/>
      <c r="IV68" s="110"/>
      <c r="IW68" s="110"/>
      <c r="IX68" s="110"/>
      <c r="IY68" s="110"/>
      <c r="IZ68" s="110"/>
      <c r="JA68" s="110"/>
      <c r="JB68" s="110"/>
      <c r="JC68" s="110"/>
      <c r="JD68" s="110"/>
      <c r="JE68" s="110"/>
      <c r="JF68" s="110"/>
      <c r="JG68" s="110"/>
      <c r="JH68" s="110"/>
      <c r="JI68" s="110"/>
      <c r="JJ68" s="110"/>
      <c r="JK68" s="110"/>
      <c r="JL68" s="110"/>
      <c r="JM68" s="110"/>
      <c r="JN68" s="110"/>
      <c r="JO68" s="110"/>
      <c r="JP68" s="110"/>
      <c r="JQ68" s="110"/>
      <c r="JR68" s="110"/>
      <c r="JS68" s="110"/>
      <c r="JT68" s="110"/>
      <c r="JU68" s="110"/>
      <c r="JV68" s="110"/>
      <c r="JW68" s="110"/>
      <c r="JX68" s="110"/>
      <c r="JY68" s="110"/>
      <c r="JZ68" s="110"/>
      <c r="KA68" s="110"/>
      <c r="KB68" s="110"/>
      <c r="KC68" s="110"/>
      <c r="KD68" s="110"/>
      <c r="KE68" s="110"/>
      <c r="KF68" s="110"/>
      <c r="KG68" s="110"/>
      <c r="KH68" s="110"/>
      <c r="KI68" s="110"/>
      <c r="KJ68" s="110"/>
      <c r="KK68" s="110"/>
      <c r="KL68" s="110"/>
      <c r="KM68" s="110"/>
      <c r="KN68" s="110"/>
      <c r="KO68" s="110"/>
      <c r="KP68" s="110"/>
      <c r="KQ68" s="110"/>
      <c r="KR68" s="110"/>
      <c r="KS68" s="110"/>
      <c r="KT68" s="110"/>
      <c r="KU68" s="110"/>
      <c r="KV68" s="110"/>
      <c r="KW68" s="110"/>
      <c r="KX68" s="110"/>
      <c r="KY68" s="110"/>
      <c r="KZ68" s="110"/>
      <c r="LA68" s="110"/>
      <c r="LB68" s="110"/>
      <c r="LC68" s="110"/>
      <c r="LD68" s="110"/>
      <c r="LE68" s="110"/>
      <c r="LF68" s="110"/>
      <c r="LG68" s="110"/>
      <c r="LH68" s="110"/>
      <c r="LI68" s="110"/>
      <c r="LJ68" s="110"/>
      <c r="LK68" s="110"/>
      <c r="LL68" s="110"/>
      <c r="LM68" s="110"/>
      <c r="LN68" s="110"/>
      <c r="LO68" s="110"/>
      <c r="LP68" s="110"/>
      <c r="LQ68" s="110"/>
      <c r="LR68" s="110"/>
      <c r="LS68" s="110"/>
      <c r="LT68" s="110"/>
      <c r="LU68" s="110"/>
      <c r="LV68" s="110"/>
      <c r="LW68" s="110"/>
      <c r="LX68" s="110"/>
      <c r="LY68" s="110"/>
      <c r="LZ68" s="110"/>
      <c r="MA68" s="110"/>
      <c r="MB68" s="110"/>
      <c r="MC68" s="110"/>
      <c r="MD68" s="110"/>
      <c r="ME68" s="110"/>
      <c r="MF68" s="110"/>
      <c r="MG68" s="110"/>
      <c r="MH68" s="110"/>
      <c r="MI68" s="110"/>
      <c r="MJ68" s="110"/>
      <c r="MK68" s="110"/>
      <c r="ML68" s="110"/>
      <c r="MM68" s="110"/>
      <c r="MN68" s="110"/>
      <c r="MO68" s="110"/>
      <c r="MP68" s="110"/>
      <c r="MQ68" s="110"/>
      <c r="MR68" s="110"/>
      <c r="MS68" s="110"/>
      <c r="MT68" s="110"/>
      <c r="MU68" s="110"/>
      <c r="MV68" s="110"/>
      <c r="MW68" s="110"/>
      <c r="MX68" s="110"/>
      <c r="MY68" s="110"/>
      <c r="MZ68" s="110"/>
      <c r="NA68" s="110"/>
      <c r="NB68" s="110"/>
      <c r="NC68" s="110"/>
      <c r="ND68" s="110"/>
      <c r="NE68" s="110"/>
      <c r="NF68" s="110"/>
      <c r="NG68" s="110"/>
      <c r="NH68" s="110"/>
      <c r="NI68" s="110"/>
      <c r="NJ68" s="110"/>
      <c r="NK68" s="110"/>
      <c r="NL68" s="110"/>
      <c r="NM68" s="110"/>
      <c r="NN68" s="110"/>
      <c r="NO68" s="110"/>
      <c r="NP68" s="110"/>
      <c r="NQ68" s="110"/>
      <c r="NR68" s="110"/>
      <c r="NS68" s="110"/>
      <c r="NT68" s="110"/>
      <c r="NU68" s="110"/>
      <c r="NV68" s="110"/>
      <c r="NW68" s="110"/>
      <c r="NX68" s="110"/>
      <c r="NY68" s="110"/>
      <c r="NZ68" s="110"/>
      <c r="OA68" s="110"/>
      <c r="OB68" s="110"/>
      <c r="OC68" s="110"/>
      <c r="OD68" s="110"/>
      <c r="OE68" s="110"/>
      <c r="OF68" s="110"/>
      <c r="OG68" s="110"/>
      <c r="OH68" s="110"/>
      <c r="OI68" s="110"/>
      <c r="OJ68" s="110"/>
      <c r="OK68" s="110"/>
      <c r="OL68" s="110"/>
      <c r="OM68" s="110"/>
      <c r="ON68" s="110"/>
      <c r="OO68" s="110"/>
      <c r="OP68" s="110"/>
      <c r="OQ68" s="110"/>
      <c r="OR68" s="110"/>
      <c r="OS68" s="110"/>
      <c r="OT68" s="110"/>
      <c r="OU68" s="110"/>
      <c r="OV68" s="110"/>
      <c r="OW68" s="110"/>
      <c r="OX68" s="110"/>
      <c r="OY68" s="110"/>
      <c r="OZ68" s="110"/>
      <c r="PA68" s="110"/>
      <c r="PB68" s="110"/>
      <c r="PC68" s="110"/>
      <c r="PD68" s="110"/>
      <c r="PE68" s="110"/>
      <c r="PF68" s="110"/>
      <c r="PG68" s="110"/>
      <c r="PH68" s="110"/>
      <c r="PI68" s="110"/>
      <c r="PJ68" s="110"/>
      <c r="PK68" s="110"/>
      <c r="PL68" s="110"/>
      <c r="PM68" s="110"/>
      <c r="PN68" s="110"/>
      <c r="PO68" s="110"/>
      <c r="PP68" s="110"/>
      <c r="PQ68" s="110"/>
      <c r="PR68" s="110"/>
      <c r="PS68" s="110"/>
      <c r="PT68" s="110"/>
      <c r="PU68" s="110"/>
      <c r="PV68" s="110"/>
      <c r="PW68" s="110"/>
      <c r="PX68" s="110"/>
      <c r="PY68" s="110"/>
      <c r="PZ68" s="110"/>
      <c r="QA68" s="110"/>
      <c r="QB68" s="110"/>
      <c r="QC68" s="110"/>
      <c r="QD68" s="110"/>
      <c r="QE68" s="110"/>
      <c r="QF68" s="110"/>
      <c r="QG68" s="110"/>
      <c r="QH68" s="110"/>
      <c r="QI68" s="110"/>
      <c r="QJ68" s="110"/>
      <c r="QK68" s="110"/>
      <c r="QL68" s="110"/>
      <c r="QM68" s="110"/>
      <c r="QN68" s="110"/>
      <c r="QO68" s="110"/>
      <c r="QP68" s="110"/>
      <c r="QQ68" s="110"/>
      <c r="QR68" s="110"/>
      <c r="QS68" s="110"/>
      <c r="QT68" s="110"/>
      <c r="QU68" s="110"/>
      <c r="QV68" s="110"/>
      <c r="QW68" s="110"/>
      <c r="QX68" s="110"/>
      <c r="QY68" s="110"/>
      <c r="QZ68" s="110"/>
      <c r="RA68" s="110"/>
      <c r="RB68" s="110"/>
      <c r="RC68" s="110"/>
      <c r="RD68" s="110"/>
      <c r="RE68" s="110"/>
      <c r="RF68" s="110"/>
      <c r="RG68" s="110"/>
      <c r="RH68" s="110"/>
      <c r="RI68" s="110"/>
      <c r="RJ68" s="110"/>
      <c r="RK68" s="110"/>
      <c r="RL68" s="110"/>
      <c r="RM68" s="110"/>
      <c r="RN68" s="110"/>
      <c r="RO68" s="110"/>
      <c r="RP68" s="110"/>
      <c r="RQ68" s="110"/>
      <c r="RR68" s="110"/>
      <c r="RS68" s="110"/>
      <c r="RT68" s="110"/>
      <c r="RU68" s="110"/>
      <c r="RV68" s="110"/>
      <c r="RW68" s="110"/>
      <c r="RX68" s="110"/>
      <c r="RY68" s="110"/>
      <c r="RZ68" s="110"/>
      <c r="SA68" s="110"/>
      <c r="SB68" s="110"/>
      <c r="SC68" s="110"/>
      <c r="SD68" s="110"/>
      <c r="SE68" s="110"/>
      <c r="SF68" s="110"/>
      <c r="SG68" s="110"/>
      <c r="SH68" s="110"/>
      <c r="SI68" s="110"/>
      <c r="SJ68" s="110"/>
      <c r="SK68" s="110"/>
      <c r="SL68" s="110"/>
      <c r="SM68" s="110"/>
      <c r="SN68" s="110"/>
      <c r="SO68" s="110"/>
      <c r="SP68" s="110"/>
      <c r="SQ68" s="110"/>
      <c r="SR68" s="110"/>
      <c r="SS68" s="110"/>
      <c r="ST68" s="110"/>
      <c r="SU68" s="110"/>
      <c r="SV68" s="110"/>
      <c r="SW68" s="110"/>
      <c r="SX68" s="110"/>
      <c r="SY68" s="110"/>
      <c r="SZ68" s="110"/>
      <c r="TA68" s="110"/>
      <c r="TB68" s="110"/>
    </row>
    <row r="69" spans="1:522" s="10" customFormat="1" ht="18" customHeight="1" x14ac:dyDescent="0.25">
      <c r="A69" s="12"/>
      <c r="B69" s="15"/>
      <c r="C69" s="19"/>
      <c r="E69" s="19"/>
      <c r="F69" s="19"/>
      <c r="I69" s="19"/>
      <c r="J69" s="17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/>
      <c r="BJ69" s="110"/>
      <c r="BK69" s="110"/>
      <c r="BL69" s="110"/>
      <c r="BM69" s="110"/>
      <c r="BN69" s="110"/>
      <c r="BO69" s="110"/>
      <c r="BP69" s="110"/>
      <c r="BQ69" s="110"/>
      <c r="BR69" s="110"/>
      <c r="BS69" s="110"/>
      <c r="BT69" s="110"/>
      <c r="BU69" s="110"/>
      <c r="BV69" s="110"/>
      <c r="BW69" s="110"/>
      <c r="BX69" s="110"/>
      <c r="BY69" s="110"/>
      <c r="BZ69" s="110"/>
      <c r="CA69" s="110"/>
      <c r="CB69" s="110"/>
      <c r="CC69" s="110"/>
      <c r="CD69" s="110"/>
      <c r="CE69" s="110"/>
      <c r="CF69" s="110"/>
      <c r="CG69" s="110"/>
      <c r="CH69" s="110"/>
      <c r="CI69" s="110"/>
      <c r="CJ69" s="110"/>
      <c r="CK69" s="110"/>
      <c r="CL69" s="110"/>
      <c r="CM69" s="110"/>
      <c r="CN69" s="110"/>
      <c r="CO69" s="110"/>
      <c r="CP69" s="110"/>
      <c r="CQ69" s="110"/>
      <c r="CR69" s="110"/>
      <c r="CS69" s="110"/>
      <c r="CT69" s="110"/>
      <c r="CU69" s="110"/>
      <c r="CV69" s="110"/>
      <c r="CW69" s="110"/>
      <c r="CX69" s="110"/>
      <c r="CY69" s="110"/>
      <c r="CZ69" s="110"/>
      <c r="DA69" s="110"/>
      <c r="DB69" s="110"/>
      <c r="DC69" s="110"/>
      <c r="DD69" s="110"/>
      <c r="DE69" s="110"/>
      <c r="DF69" s="110"/>
      <c r="DG69" s="110"/>
      <c r="DH69" s="110"/>
      <c r="DI69" s="110"/>
      <c r="DJ69" s="110"/>
      <c r="DK69" s="110"/>
      <c r="DL69" s="110"/>
      <c r="DM69" s="110"/>
      <c r="DN69" s="110"/>
      <c r="DO69" s="110"/>
      <c r="DP69" s="110"/>
      <c r="DQ69" s="110"/>
      <c r="DR69" s="110"/>
      <c r="DS69" s="110"/>
      <c r="DT69" s="110"/>
      <c r="DU69" s="110"/>
      <c r="DV69" s="110"/>
      <c r="DW69" s="110"/>
      <c r="DX69" s="110"/>
      <c r="DY69" s="110"/>
      <c r="DZ69" s="110"/>
      <c r="EA69" s="110"/>
      <c r="EB69" s="110"/>
      <c r="EC69" s="110"/>
      <c r="ED69" s="110"/>
      <c r="EE69" s="110"/>
      <c r="EF69" s="110"/>
      <c r="EG69" s="110"/>
      <c r="EH69" s="110"/>
      <c r="EI69" s="110"/>
      <c r="EJ69" s="110"/>
      <c r="EK69" s="110"/>
      <c r="EL69" s="110"/>
      <c r="EM69" s="110"/>
      <c r="EN69" s="110"/>
      <c r="EO69" s="110"/>
      <c r="EP69" s="110"/>
      <c r="EQ69" s="110"/>
      <c r="ER69" s="110"/>
      <c r="ES69" s="110"/>
      <c r="ET69" s="110"/>
      <c r="EU69" s="110"/>
      <c r="EV69" s="110"/>
      <c r="EW69" s="110"/>
      <c r="EX69" s="110"/>
      <c r="EY69" s="110"/>
      <c r="EZ69" s="110"/>
      <c r="FA69" s="110"/>
      <c r="FB69" s="110"/>
      <c r="FC69" s="110"/>
      <c r="FD69" s="110"/>
      <c r="FE69" s="110"/>
      <c r="FF69" s="110"/>
      <c r="FG69" s="110"/>
      <c r="FH69" s="110"/>
      <c r="FI69" s="110"/>
      <c r="FJ69" s="110"/>
      <c r="FK69" s="110"/>
      <c r="FL69" s="110"/>
      <c r="FM69" s="110"/>
      <c r="FN69" s="110"/>
      <c r="FO69" s="110"/>
      <c r="FP69" s="110"/>
      <c r="FQ69" s="110"/>
      <c r="FR69" s="110"/>
      <c r="FS69" s="110"/>
      <c r="FT69" s="110"/>
      <c r="FU69" s="110"/>
      <c r="FV69" s="110"/>
      <c r="FW69" s="110"/>
      <c r="FX69" s="110"/>
      <c r="FY69" s="110"/>
      <c r="FZ69" s="110"/>
      <c r="GA69" s="110"/>
      <c r="GB69" s="110"/>
      <c r="GC69" s="110"/>
      <c r="GD69" s="110"/>
      <c r="GE69" s="110"/>
      <c r="GF69" s="110"/>
      <c r="GG69" s="110"/>
      <c r="GH69" s="110"/>
      <c r="GI69" s="110"/>
      <c r="GJ69" s="110"/>
      <c r="GK69" s="110"/>
      <c r="GL69" s="110"/>
      <c r="GM69" s="110"/>
      <c r="GN69" s="110"/>
      <c r="GO69" s="110"/>
      <c r="GP69" s="110"/>
      <c r="GQ69" s="110"/>
      <c r="GR69" s="110"/>
      <c r="GS69" s="110"/>
      <c r="GT69" s="110"/>
      <c r="GU69" s="110"/>
      <c r="GV69" s="110"/>
      <c r="GW69" s="110"/>
      <c r="GX69" s="110"/>
      <c r="GY69" s="110"/>
      <c r="GZ69" s="110"/>
      <c r="HA69" s="110"/>
      <c r="HB69" s="110"/>
      <c r="HC69" s="110"/>
      <c r="HD69" s="110"/>
      <c r="HE69" s="110"/>
      <c r="HF69" s="110"/>
      <c r="HG69" s="110"/>
      <c r="HH69" s="110"/>
      <c r="HI69" s="110"/>
      <c r="HJ69" s="110"/>
      <c r="HK69" s="110"/>
      <c r="HL69" s="110"/>
      <c r="HM69" s="110"/>
      <c r="HN69" s="110"/>
      <c r="HO69" s="110"/>
      <c r="HP69" s="110"/>
      <c r="HQ69" s="110"/>
      <c r="HR69" s="110"/>
      <c r="HS69" s="110"/>
      <c r="HT69" s="110"/>
      <c r="HU69" s="110"/>
      <c r="HV69" s="110"/>
      <c r="HW69" s="110"/>
      <c r="HX69" s="110"/>
      <c r="HY69" s="110"/>
      <c r="HZ69" s="110"/>
      <c r="IA69" s="110"/>
      <c r="IB69" s="110"/>
      <c r="IC69" s="110"/>
      <c r="ID69" s="110"/>
      <c r="IE69" s="110"/>
      <c r="IF69" s="110"/>
      <c r="IG69" s="110"/>
      <c r="IH69" s="110"/>
      <c r="II69" s="110"/>
      <c r="IJ69" s="110"/>
      <c r="IK69" s="110"/>
      <c r="IL69" s="110"/>
      <c r="IM69" s="110"/>
      <c r="IN69" s="110"/>
      <c r="IO69" s="110"/>
      <c r="IP69" s="110"/>
      <c r="IQ69" s="110"/>
      <c r="IR69" s="110"/>
      <c r="IS69" s="110"/>
      <c r="IT69" s="110"/>
      <c r="IU69" s="110"/>
      <c r="IV69" s="110"/>
      <c r="IW69" s="110"/>
      <c r="IX69" s="110"/>
      <c r="IY69" s="110"/>
      <c r="IZ69" s="110"/>
      <c r="JA69" s="110"/>
      <c r="JB69" s="110"/>
      <c r="JC69" s="110"/>
      <c r="JD69" s="110"/>
      <c r="JE69" s="110"/>
      <c r="JF69" s="110"/>
      <c r="JG69" s="110"/>
      <c r="JH69" s="110"/>
      <c r="JI69" s="110"/>
      <c r="JJ69" s="110"/>
      <c r="JK69" s="110"/>
      <c r="JL69" s="110"/>
      <c r="JM69" s="110"/>
      <c r="JN69" s="110"/>
      <c r="JO69" s="110"/>
      <c r="JP69" s="110"/>
      <c r="JQ69" s="110"/>
      <c r="JR69" s="110"/>
      <c r="JS69" s="110"/>
      <c r="JT69" s="110"/>
      <c r="JU69" s="110"/>
      <c r="JV69" s="110"/>
      <c r="JW69" s="110"/>
      <c r="JX69" s="110"/>
      <c r="JY69" s="110"/>
      <c r="JZ69" s="110"/>
      <c r="KA69" s="110"/>
      <c r="KB69" s="110"/>
      <c r="KC69" s="110"/>
      <c r="KD69" s="110"/>
      <c r="KE69" s="110"/>
      <c r="KF69" s="110"/>
      <c r="KG69" s="110"/>
      <c r="KH69" s="110"/>
      <c r="KI69" s="110"/>
      <c r="KJ69" s="110"/>
      <c r="KK69" s="110"/>
      <c r="KL69" s="110"/>
      <c r="KM69" s="110"/>
      <c r="KN69" s="110"/>
      <c r="KO69" s="110"/>
      <c r="KP69" s="110"/>
      <c r="KQ69" s="110"/>
      <c r="KR69" s="110"/>
      <c r="KS69" s="110"/>
      <c r="KT69" s="110"/>
      <c r="KU69" s="110"/>
      <c r="KV69" s="110"/>
      <c r="KW69" s="110"/>
      <c r="KX69" s="110"/>
      <c r="KY69" s="110"/>
      <c r="KZ69" s="110"/>
      <c r="LA69" s="110"/>
      <c r="LB69" s="110"/>
      <c r="LC69" s="110"/>
      <c r="LD69" s="110"/>
      <c r="LE69" s="110"/>
      <c r="LF69" s="110"/>
      <c r="LG69" s="110"/>
      <c r="LH69" s="110"/>
      <c r="LI69" s="110"/>
      <c r="LJ69" s="110"/>
      <c r="LK69" s="110"/>
      <c r="LL69" s="110"/>
      <c r="LM69" s="110"/>
      <c r="LN69" s="110"/>
      <c r="LO69" s="110"/>
      <c r="LP69" s="110"/>
      <c r="LQ69" s="110"/>
      <c r="LR69" s="110"/>
      <c r="LS69" s="110"/>
      <c r="LT69" s="110"/>
      <c r="LU69" s="110"/>
      <c r="LV69" s="110"/>
      <c r="LW69" s="110"/>
      <c r="LX69" s="110"/>
      <c r="LY69" s="110"/>
      <c r="LZ69" s="110"/>
      <c r="MA69" s="110"/>
      <c r="MB69" s="110"/>
      <c r="MC69" s="110"/>
      <c r="MD69" s="110"/>
      <c r="ME69" s="110"/>
      <c r="MF69" s="110"/>
      <c r="MG69" s="110"/>
      <c r="MH69" s="110"/>
      <c r="MI69" s="110"/>
      <c r="MJ69" s="110"/>
      <c r="MK69" s="110"/>
      <c r="ML69" s="110"/>
      <c r="MM69" s="110"/>
      <c r="MN69" s="110"/>
      <c r="MO69" s="110"/>
      <c r="MP69" s="110"/>
      <c r="MQ69" s="110"/>
      <c r="MR69" s="110"/>
      <c r="MS69" s="110"/>
      <c r="MT69" s="110"/>
      <c r="MU69" s="110"/>
      <c r="MV69" s="110"/>
      <c r="MW69" s="110"/>
      <c r="MX69" s="110"/>
      <c r="MY69" s="110"/>
      <c r="MZ69" s="110"/>
      <c r="NA69" s="110"/>
      <c r="NB69" s="110"/>
      <c r="NC69" s="110"/>
      <c r="ND69" s="110"/>
      <c r="NE69" s="110"/>
      <c r="NF69" s="110"/>
      <c r="NG69" s="110"/>
      <c r="NH69" s="110"/>
      <c r="NI69" s="110"/>
      <c r="NJ69" s="110"/>
      <c r="NK69" s="110"/>
      <c r="NL69" s="110"/>
      <c r="NM69" s="110"/>
      <c r="NN69" s="110"/>
      <c r="NO69" s="110"/>
      <c r="NP69" s="110"/>
      <c r="NQ69" s="110"/>
      <c r="NR69" s="110"/>
      <c r="NS69" s="110"/>
      <c r="NT69" s="110"/>
      <c r="NU69" s="110"/>
      <c r="NV69" s="110"/>
      <c r="NW69" s="110"/>
      <c r="NX69" s="110"/>
      <c r="NY69" s="110"/>
      <c r="NZ69" s="110"/>
      <c r="OA69" s="110"/>
      <c r="OB69" s="110"/>
      <c r="OC69" s="110"/>
      <c r="OD69" s="110"/>
      <c r="OE69" s="110"/>
      <c r="OF69" s="110"/>
      <c r="OG69" s="110"/>
      <c r="OH69" s="110"/>
      <c r="OI69" s="110"/>
      <c r="OJ69" s="110"/>
      <c r="OK69" s="110"/>
      <c r="OL69" s="110"/>
      <c r="OM69" s="110"/>
      <c r="ON69" s="110"/>
      <c r="OO69" s="110"/>
      <c r="OP69" s="110"/>
      <c r="OQ69" s="110"/>
      <c r="OR69" s="110"/>
      <c r="OS69" s="110"/>
      <c r="OT69" s="110"/>
      <c r="OU69" s="110"/>
      <c r="OV69" s="110"/>
      <c r="OW69" s="110"/>
      <c r="OX69" s="110"/>
      <c r="OY69" s="110"/>
      <c r="OZ69" s="110"/>
      <c r="PA69" s="110"/>
      <c r="PB69" s="110"/>
      <c r="PC69" s="110"/>
      <c r="PD69" s="110"/>
      <c r="PE69" s="110"/>
      <c r="PF69" s="110"/>
      <c r="PG69" s="110"/>
      <c r="PH69" s="110"/>
      <c r="PI69" s="110"/>
      <c r="PJ69" s="110"/>
      <c r="PK69" s="110"/>
      <c r="PL69" s="110"/>
      <c r="PM69" s="110"/>
      <c r="PN69" s="110"/>
      <c r="PO69" s="110"/>
      <c r="PP69" s="110"/>
      <c r="PQ69" s="110"/>
      <c r="PR69" s="110"/>
      <c r="PS69" s="110"/>
      <c r="PT69" s="110"/>
      <c r="PU69" s="110"/>
      <c r="PV69" s="110"/>
      <c r="PW69" s="110"/>
      <c r="PX69" s="110"/>
      <c r="PY69" s="110"/>
      <c r="PZ69" s="110"/>
      <c r="QA69" s="110"/>
      <c r="QB69" s="110"/>
      <c r="QC69" s="110"/>
      <c r="QD69" s="110"/>
      <c r="QE69" s="110"/>
      <c r="QF69" s="110"/>
      <c r="QG69" s="110"/>
      <c r="QH69" s="110"/>
      <c r="QI69" s="110"/>
      <c r="QJ69" s="110"/>
      <c r="QK69" s="110"/>
      <c r="QL69" s="110"/>
      <c r="QM69" s="110"/>
      <c r="QN69" s="110"/>
      <c r="QO69" s="110"/>
      <c r="QP69" s="110"/>
      <c r="QQ69" s="110"/>
      <c r="QR69" s="110"/>
      <c r="QS69" s="110"/>
      <c r="QT69" s="110"/>
      <c r="QU69" s="110"/>
      <c r="QV69" s="110"/>
      <c r="QW69" s="110"/>
      <c r="QX69" s="110"/>
      <c r="QY69" s="110"/>
      <c r="QZ69" s="110"/>
      <c r="RA69" s="110"/>
      <c r="RB69" s="110"/>
      <c r="RC69" s="110"/>
      <c r="RD69" s="110"/>
      <c r="RE69" s="110"/>
      <c r="RF69" s="110"/>
      <c r="RG69" s="110"/>
      <c r="RH69" s="110"/>
      <c r="RI69" s="110"/>
      <c r="RJ69" s="110"/>
      <c r="RK69" s="110"/>
      <c r="RL69" s="110"/>
      <c r="RM69" s="110"/>
      <c r="RN69" s="110"/>
      <c r="RO69" s="110"/>
      <c r="RP69" s="110"/>
      <c r="RQ69" s="110"/>
      <c r="RR69" s="110"/>
      <c r="RS69" s="110"/>
      <c r="RT69" s="110"/>
      <c r="RU69" s="110"/>
      <c r="RV69" s="110"/>
      <c r="RW69" s="110"/>
      <c r="RX69" s="110"/>
      <c r="RY69" s="110"/>
      <c r="RZ69" s="110"/>
      <c r="SA69" s="110"/>
      <c r="SB69" s="110"/>
      <c r="SC69" s="110"/>
      <c r="SD69" s="110"/>
      <c r="SE69" s="110"/>
      <c r="SF69" s="110"/>
      <c r="SG69" s="110"/>
      <c r="SH69" s="110"/>
      <c r="SI69" s="110"/>
      <c r="SJ69" s="110"/>
      <c r="SK69" s="110"/>
      <c r="SL69" s="110"/>
      <c r="SM69" s="110"/>
      <c r="SN69" s="110"/>
      <c r="SO69" s="110"/>
      <c r="SP69" s="110"/>
      <c r="SQ69" s="110"/>
      <c r="SR69" s="110"/>
      <c r="SS69" s="110"/>
      <c r="ST69" s="110"/>
      <c r="SU69" s="110"/>
      <c r="SV69" s="110"/>
      <c r="SW69" s="110"/>
      <c r="SX69" s="110"/>
      <c r="SY69" s="110"/>
      <c r="SZ69" s="110"/>
      <c r="TA69" s="110"/>
      <c r="TB69" s="110"/>
    </row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10:MG10 K9:Q9 MV9:NJ9 MM9:MT9 AV9:BA9 BD9:EH9 QQ9:TB9 OR9:QO9 NL9:OP9 MI10:TB10 S9:AT9 EJ9:MK9">
    <cfRule type="top10" dxfId="2053" priority="5" rank="15"/>
  </conditionalFormatting>
  <conditionalFormatting sqref="K21:LN22 K20:TB20 PT21:PW22 PY21:TB22 LP21:PR22">
    <cfRule type="top10" dxfId="2052" priority="746" rank="15"/>
  </conditionalFormatting>
  <conditionalFormatting sqref="K30:BR30 K15:BR16 HT15:KQ16 HT30:KQ30 KT15:LM16 KT30:LM30 LO15:NJ16 LO30:NJ30 NL15:OJ16 NL30:OJ30 BT15:HR16 BT30:HR30 OR15:QK16 OR30:QK30 OL15:OP16 OL30:OP30 QM15:SC16 QM30:SC30 SE15:TB16 SE30:TB30">
    <cfRule type="top10" dxfId="2051" priority="816" rank="15"/>
  </conditionalFormatting>
  <conditionalFormatting sqref="K11:FH11 FJ11:NY11 QB11:RI11 RK11:TB11 OA11:PZ11">
    <cfRule type="top10" dxfId="2050" priority="2" rank="15"/>
  </conditionalFormatting>
  <conditionalFormatting sqref="K12:TB12 K14:EH14 K13:AA13 MI13:PP13 EJ14:NI14 AC13:AV13 AX13:MF13 RO13:TB13 RH14:TB14 PX14:RF14 PR13:RL13 NK14:PV14">
    <cfRule type="top10" dxfId="2049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B271"/>
  <sheetViews>
    <sheetView showGridLines="0" showZeros="0" tabSelected="1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3.2" x14ac:dyDescent="0.25"/>
  <cols>
    <col min="1" max="1" width="9.44140625" style="12" customWidth="1"/>
    <col min="2" max="2" width="28.5546875" style="11" customWidth="1"/>
    <col min="3" max="3" width="10.6640625" style="1" customWidth="1"/>
    <col min="4" max="4" width="9.44140625" style="19" customWidth="1"/>
    <col min="5" max="5" width="20" customWidth="1"/>
    <col min="6" max="6" width="10.109375" style="1" customWidth="1"/>
    <col min="7" max="7" width="9.88671875" style="1" customWidth="1"/>
    <col min="8" max="8" width="25.33203125" bestFit="1" customWidth="1"/>
    <col min="9" max="9" width="9.88671875" style="1" customWidth="1"/>
    <col min="10" max="10" width="10.44140625" style="12" customWidth="1"/>
    <col min="11" max="522" width="4.6640625" style="106" customWidth="1"/>
  </cols>
  <sheetData>
    <row r="1" spans="1:522" ht="32.25" customHeight="1" x14ac:dyDescent="0.4">
      <c r="A1" s="265" t="s">
        <v>166</v>
      </c>
      <c r="B1" s="265"/>
      <c r="C1" s="265"/>
      <c r="D1" s="265"/>
      <c r="E1" s="265"/>
      <c r="F1" s="265"/>
      <c r="G1" s="265"/>
      <c r="H1" s="265"/>
    </row>
    <row r="2" spans="1:522" ht="24.9" customHeight="1" x14ac:dyDescent="0.4">
      <c r="A2" s="265" t="s">
        <v>93</v>
      </c>
      <c r="B2" s="265"/>
      <c r="C2" s="265"/>
      <c r="D2" s="265"/>
      <c r="E2" s="265"/>
      <c r="F2" s="265"/>
      <c r="G2" s="265"/>
      <c r="H2" s="265"/>
      <c r="K2" s="112"/>
      <c r="L2" s="112"/>
      <c r="M2" s="112"/>
      <c r="N2" s="112"/>
      <c r="O2" s="112"/>
      <c r="P2" s="112"/>
      <c r="Q2" s="112"/>
      <c r="R2" s="112"/>
      <c r="S2" s="112" t="s">
        <v>0</v>
      </c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 t="s">
        <v>0</v>
      </c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 t="s">
        <v>0</v>
      </c>
      <c r="FX2" s="112"/>
      <c r="FY2" s="112"/>
      <c r="FZ2" s="112"/>
      <c r="GA2" s="112"/>
      <c r="GB2" s="112"/>
      <c r="GC2" s="112"/>
      <c r="GD2" s="112"/>
      <c r="GE2" s="112"/>
      <c r="GF2" s="112"/>
      <c r="GG2" s="112"/>
      <c r="GH2" s="112"/>
      <c r="GI2" s="112"/>
      <c r="GJ2" s="112"/>
      <c r="GK2" s="112"/>
      <c r="GL2" s="112"/>
      <c r="GM2" s="112"/>
      <c r="GN2" s="112"/>
      <c r="GO2" s="112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12"/>
      <c r="HM2" s="112"/>
      <c r="HN2" s="112"/>
      <c r="HO2" s="112"/>
      <c r="HP2" s="112"/>
      <c r="HQ2" s="112"/>
      <c r="HR2" s="112"/>
      <c r="HS2" s="112"/>
      <c r="HT2" s="112"/>
      <c r="HU2" s="112"/>
      <c r="HV2" s="112"/>
      <c r="HW2" s="112"/>
      <c r="HX2" s="112"/>
      <c r="HY2" s="112"/>
      <c r="HZ2" s="112"/>
      <c r="IA2" s="112"/>
      <c r="IB2" s="112"/>
      <c r="IC2" s="112"/>
      <c r="ID2" s="112"/>
      <c r="IE2" s="112"/>
      <c r="IF2" s="112"/>
      <c r="IG2" s="112"/>
      <c r="IH2" s="112"/>
      <c r="II2" s="112"/>
      <c r="IJ2" s="112"/>
      <c r="IK2" s="112"/>
      <c r="IL2" s="112"/>
      <c r="IM2" s="112"/>
      <c r="IN2" s="112"/>
      <c r="IO2" s="112"/>
      <c r="IP2" s="112"/>
      <c r="IQ2" s="112"/>
      <c r="IR2" s="112"/>
      <c r="IS2" s="112"/>
      <c r="IT2" s="112"/>
      <c r="IU2" s="112"/>
      <c r="IV2" s="112"/>
      <c r="IW2" s="112"/>
      <c r="IX2" s="112"/>
      <c r="IY2" s="112"/>
      <c r="IZ2" s="112"/>
      <c r="JA2" s="112"/>
      <c r="JB2" s="112"/>
      <c r="JC2" s="112"/>
      <c r="JD2" s="112"/>
      <c r="JE2" s="112"/>
      <c r="JF2" s="112"/>
      <c r="JG2" s="112"/>
      <c r="JH2" s="112"/>
      <c r="JI2" s="112"/>
      <c r="JJ2" s="112"/>
      <c r="JK2" s="112"/>
      <c r="JL2" s="112"/>
      <c r="JM2" s="112"/>
      <c r="JN2" s="112"/>
      <c r="JO2" s="112"/>
      <c r="JP2" s="112"/>
      <c r="JQ2" s="112"/>
      <c r="JR2" s="112"/>
      <c r="JS2" s="112"/>
      <c r="JT2" s="112"/>
      <c r="JU2" s="112"/>
      <c r="JV2" s="112"/>
      <c r="JW2" s="112"/>
      <c r="JX2" s="112"/>
      <c r="JY2" s="112"/>
      <c r="JZ2" s="112"/>
      <c r="KA2" s="112"/>
      <c r="KB2" s="112"/>
      <c r="KC2" s="112"/>
      <c r="KD2" s="112"/>
      <c r="KE2" s="112"/>
      <c r="KF2" s="112"/>
      <c r="KG2" s="112"/>
      <c r="KH2" s="112"/>
      <c r="KI2" s="112"/>
      <c r="KJ2" s="112"/>
      <c r="KK2" s="112"/>
      <c r="KL2" s="112"/>
      <c r="KM2" s="112"/>
      <c r="KN2" s="112"/>
      <c r="KO2" s="112"/>
      <c r="KP2" s="112"/>
      <c r="KQ2" s="112"/>
      <c r="KR2" s="112"/>
      <c r="KS2" s="112"/>
      <c r="KT2" s="112"/>
      <c r="KU2" s="112"/>
      <c r="KV2" s="112"/>
      <c r="KW2" s="112"/>
      <c r="KX2" s="112"/>
      <c r="KY2" s="112"/>
      <c r="KZ2" s="112"/>
      <c r="LA2" s="112"/>
      <c r="LB2" s="112"/>
      <c r="LC2" s="112"/>
      <c r="LD2" s="112"/>
      <c r="LE2" s="112"/>
      <c r="LF2" s="112"/>
      <c r="LG2" s="112"/>
      <c r="LH2" s="112"/>
      <c r="LI2" s="112"/>
      <c r="LJ2" s="112"/>
      <c r="LK2" s="112"/>
      <c r="LL2" s="112"/>
      <c r="LM2" s="112"/>
      <c r="LN2" s="112"/>
      <c r="LO2" s="112"/>
      <c r="LP2" s="112"/>
      <c r="LQ2" s="112"/>
      <c r="LR2" s="112"/>
      <c r="LS2" s="112"/>
      <c r="LT2" s="112"/>
      <c r="LU2" s="112"/>
      <c r="LV2" s="112"/>
      <c r="LW2" s="112"/>
      <c r="LX2" s="112"/>
      <c r="LY2" s="112"/>
      <c r="LZ2" s="112"/>
      <c r="MA2" s="112"/>
      <c r="MB2" s="112"/>
      <c r="MC2" s="112"/>
      <c r="MD2" s="112"/>
      <c r="ME2" s="112"/>
      <c r="MF2" s="112"/>
      <c r="MG2" s="112"/>
      <c r="MH2" s="112"/>
      <c r="MI2" s="112"/>
      <c r="MJ2" s="112"/>
      <c r="MK2" s="112"/>
      <c r="ML2" s="112"/>
      <c r="MM2" s="112"/>
      <c r="MN2" s="112"/>
      <c r="MO2" s="112"/>
      <c r="MP2" s="112"/>
      <c r="MQ2" s="112"/>
      <c r="MR2" s="112"/>
      <c r="MS2" s="112"/>
      <c r="MT2" s="112"/>
      <c r="MU2" s="112"/>
      <c r="MV2" s="112"/>
      <c r="MW2" s="112"/>
      <c r="MX2" s="112"/>
      <c r="MY2" s="112"/>
      <c r="MZ2" s="112"/>
      <c r="NA2" s="112"/>
      <c r="NB2" s="112"/>
      <c r="NC2" s="112"/>
      <c r="ND2" s="112"/>
      <c r="NE2" s="112"/>
      <c r="NF2" s="112"/>
      <c r="NG2" s="112"/>
      <c r="NH2" s="112"/>
      <c r="NI2" s="112"/>
      <c r="NJ2" s="112"/>
      <c r="NK2" s="112"/>
      <c r="NL2" s="112"/>
      <c r="NM2" s="112"/>
      <c r="NN2" s="112"/>
      <c r="NO2" s="112"/>
      <c r="NP2" s="112"/>
      <c r="NQ2" s="112"/>
      <c r="NR2" s="112"/>
      <c r="NS2" s="112"/>
      <c r="NT2" s="112"/>
      <c r="NU2" s="112"/>
      <c r="NV2" s="112"/>
      <c r="NW2" s="112"/>
      <c r="NX2" s="112"/>
      <c r="NY2" s="112"/>
      <c r="NZ2" s="112"/>
      <c r="OA2" s="112"/>
      <c r="OB2" s="112"/>
      <c r="OC2" s="112"/>
      <c r="OD2" s="112"/>
      <c r="OE2" s="112"/>
      <c r="OF2" s="112"/>
      <c r="OG2" s="112"/>
      <c r="OH2" s="112"/>
      <c r="OI2" s="112"/>
      <c r="OJ2" s="112"/>
      <c r="OK2" s="112"/>
      <c r="OL2" s="112"/>
      <c r="OM2" s="112"/>
      <c r="ON2" s="112"/>
      <c r="OO2" s="112"/>
      <c r="OP2" s="112"/>
      <c r="OQ2" s="112"/>
      <c r="OR2" s="112"/>
      <c r="OS2" s="112"/>
      <c r="OT2" s="112"/>
      <c r="OU2" s="112"/>
      <c r="OV2" s="112"/>
      <c r="OW2" s="112"/>
      <c r="OX2" s="112"/>
      <c r="OY2" s="112"/>
      <c r="OZ2" s="112"/>
      <c r="PA2" s="112"/>
      <c r="PB2" s="112"/>
      <c r="PC2" s="112"/>
      <c r="PD2" s="112"/>
      <c r="PE2" s="112"/>
      <c r="PF2" s="112"/>
      <c r="PG2" s="112"/>
      <c r="PH2" s="112"/>
      <c r="PI2" s="112"/>
      <c r="PJ2" s="112"/>
      <c r="PK2" s="112"/>
      <c r="PL2" s="112"/>
      <c r="PM2" s="112"/>
      <c r="PN2" s="112"/>
      <c r="PO2" s="112"/>
      <c r="PP2" s="112"/>
      <c r="PQ2" s="112"/>
      <c r="PR2" s="112"/>
      <c r="PS2" s="112"/>
      <c r="PT2" s="112"/>
      <c r="PU2" s="112"/>
      <c r="PV2" s="112"/>
      <c r="PW2" s="112"/>
      <c r="PX2" s="112"/>
      <c r="PY2" s="112"/>
      <c r="PZ2" s="112"/>
      <c r="QA2" s="112"/>
      <c r="QB2" s="112"/>
      <c r="QC2" s="112"/>
      <c r="QD2" s="112"/>
      <c r="QE2" s="112"/>
      <c r="QF2" s="112"/>
      <c r="QG2" s="112"/>
      <c r="QH2" s="112"/>
      <c r="QI2" s="112"/>
      <c r="QJ2" s="112"/>
      <c r="QK2" s="112"/>
      <c r="QL2" s="112"/>
      <c r="QM2" s="112"/>
      <c r="QN2" s="112"/>
      <c r="QO2" s="112"/>
      <c r="QP2" s="112"/>
      <c r="QQ2" s="112"/>
      <c r="QR2" s="112"/>
      <c r="QS2" s="112"/>
      <c r="QT2" s="112"/>
      <c r="QU2" s="112"/>
      <c r="QV2" s="112"/>
      <c r="QW2" s="112"/>
      <c r="QX2" s="112"/>
      <c r="QY2" s="112"/>
      <c r="QZ2" s="112"/>
      <c r="RA2" s="112"/>
      <c r="RB2" s="112"/>
      <c r="RC2" s="112"/>
      <c r="RD2" s="112"/>
      <c r="RE2" s="112"/>
      <c r="RF2" s="112"/>
      <c r="RG2" s="112"/>
      <c r="RH2" s="112"/>
      <c r="RI2" s="112"/>
      <c r="RJ2" s="112"/>
      <c r="RK2" s="112"/>
      <c r="RL2" s="112"/>
      <c r="RM2" s="112"/>
      <c r="RN2" s="112"/>
      <c r="RO2" s="112"/>
      <c r="RP2" s="112"/>
      <c r="RQ2" s="112"/>
      <c r="RR2" s="112"/>
      <c r="RS2" s="112"/>
      <c r="RT2" s="112"/>
      <c r="RU2" s="112"/>
      <c r="RV2" s="112"/>
      <c r="RW2" s="112"/>
      <c r="RX2" s="112"/>
      <c r="RY2" s="112"/>
      <c r="RZ2" s="112"/>
      <c r="SA2" s="112"/>
      <c r="SB2" s="112"/>
      <c r="SC2" s="112"/>
      <c r="SD2" s="112"/>
      <c r="SE2" s="112"/>
      <c r="SF2" s="112"/>
      <c r="SG2" s="112"/>
      <c r="SH2" s="112"/>
      <c r="SI2" s="112" t="s">
        <v>0</v>
      </c>
      <c r="SJ2" s="112"/>
      <c r="SK2" s="112"/>
      <c r="SL2" s="112"/>
      <c r="SM2" s="112"/>
      <c r="SN2" s="112"/>
      <c r="SO2" s="112"/>
      <c r="SP2" s="112"/>
      <c r="SQ2" s="112"/>
      <c r="SR2" s="112"/>
      <c r="SS2" s="112"/>
      <c r="ST2" s="112"/>
      <c r="SU2" s="112"/>
      <c r="SV2" s="112"/>
      <c r="SW2" s="112"/>
      <c r="SX2" s="112"/>
      <c r="SY2" s="112"/>
      <c r="SZ2" s="112"/>
      <c r="TA2" s="112"/>
      <c r="TB2" s="112"/>
    </row>
    <row r="3" spans="1:522" ht="15" customHeight="1" x14ac:dyDescent="0.4">
      <c r="A3" s="5"/>
      <c r="B3" s="16"/>
      <c r="C3" s="6"/>
      <c r="D3" s="18"/>
      <c r="E3" s="129" t="s">
        <v>0</v>
      </c>
      <c r="F3" s="6"/>
      <c r="G3" s="6"/>
      <c r="H3" s="6"/>
      <c r="I3" s="9" t="s">
        <v>0</v>
      </c>
      <c r="K3" s="103"/>
      <c r="L3" s="102"/>
      <c r="M3" s="102"/>
      <c r="N3" s="102"/>
      <c r="O3" s="102"/>
      <c r="P3" s="103" t="s">
        <v>0</v>
      </c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3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2"/>
      <c r="EO3" s="102"/>
      <c r="EP3" s="102"/>
      <c r="EQ3" s="102"/>
      <c r="ER3" s="102"/>
      <c r="ES3" s="102"/>
      <c r="ET3" s="102"/>
      <c r="EU3" s="102"/>
      <c r="EV3" s="102"/>
      <c r="EW3" s="102"/>
      <c r="EX3" s="102"/>
      <c r="EY3" s="102"/>
      <c r="EZ3" s="102"/>
      <c r="FA3" s="102"/>
      <c r="FB3" s="102"/>
      <c r="FC3" s="102"/>
      <c r="FD3" s="102"/>
      <c r="FE3" s="102"/>
      <c r="FF3" s="102"/>
      <c r="FG3" s="102"/>
      <c r="FH3" s="102"/>
      <c r="FI3" s="102"/>
      <c r="FJ3" s="102"/>
      <c r="FK3" s="102"/>
      <c r="FL3" s="102"/>
      <c r="FM3" s="102"/>
      <c r="FN3" s="102"/>
      <c r="FO3" s="102"/>
      <c r="FP3" s="102"/>
      <c r="FQ3" s="102"/>
      <c r="FR3" s="102"/>
      <c r="FS3" s="102"/>
      <c r="FT3" s="102"/>
      <c r="FU3" s="102"/>
      <c r="FV3" s="102"/>
      <c r="FW3" s="102"/>
      <c r="FX3" s="102"/>
      <c r="FY3" s="102"/>
      <c r="FZ3" s="102"/>
      <c r="GA3" s="102"/>
      <c r="GB3" s="102"/>
      <c r="GC3" s="102"/>
      <c r="GD3" s="102"/>
      <c r="GE3" s="102"/>
      <c r="GF3" s="102"/>
      <c r="GG3" s="102"/>
      <c r="GH3" s="102"/>
      <c r="GI3" s="102"/>
      <c r="GJ3" s="102"/>
      <c r="GK3" s="102"/>
      <c r="GL3" s="102"/>
      <c r="GM3" s="102"/>
      <c r="GN3" s="102"/>
      <c r="GO3" s="102"/>
      <c r="GP3" s="102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  <c r="HI3" s="102"/>
      <c r="HJ3" s="102"/>
      <c r="HK3" s="102"/>
      <c r="HL3" s="102"/>
      <c r="HM3" s="102"/>
      <c r="HN3" s="102"/>
      <c r="HO3" s="102"/>
      <c r="HP3" s="102"/>
      <c r="HQ3" s="102"/>
      <c r="HR3" s="102"/>
      <c r="HS3" s="102"/>
      <c r="HT3" s="102"/>
      <c r="HU3" s="102"/>
      <c r="HV3" s="102"/>
      <c r="HW3" s="102"/>
      <c r="HX3" s="102"/>
      <c r="HY3" s="102"/>
      <c r="HZ3" s="102"/>
      <c r="IA3" s="102"/>
      <c r="IB3" s="102"/>
      <c r="IC3" s="102"/>
      <c r="ID3" s="102"/>
      <c r="IE3" s="102"/>
      <c r="IF3" s="102"/>
      <c r="IG3" s="102"/>
      <c r="IH3" s="102"/>
      <c r="II3" s="102"/>
      <c r="IJ3" s="102"/>
      <c r="IK3" s="102"/>
      <c r="IL3" s="102"/>
      <c r="IM3" s="102"/>
      <c r="IN3" s="102"/>
      <c r="IO3" s="102"/>
      <c r="IP3" s="102"/>
      <c r="IQ3" s="102"/>
      <c r="IR3" s="102"/>
      <c r="IS3" s="102"/>
      <c r="IT3" s="102"/>
      <c r="IU3" s="102"/>
      <c r="IV3" s="102"/>
      <c r="IW3" s="102"/>
      <c r="IX3" s="102"/>
      <c r="IY3" s="102"/>
      <c r="IZ3" s="102"/>
      <c r="JA3" s="102"/>
      <c r="JB3" s="102"/>
      <c r="JC3" s="102"/>
      <c r="JD3" s="102"/>
      <c r="JE3" s="102"/>
      <c r="JF3" s="102"/>
      <c r="JG3" s="102"/>
      <c r="JH3" s="102"/>
      <c r="JI3" s="102"/>
      <c r="JJ3" s="102"/>
      <c r="JK3" s="102"/>
      <c r="JL3" s="102"/>
      <c r="JM3" s="102"/>
      <c r="JN3" s="102"/>
      <c r="JO3" s="102"/>
      <c r="JP3" s="102"/>
      <c r="JQ3" s="102"/>
      <c r="JR3" s="102"/>
      <c r="JS3" s="102"/>
      <c r="JT3" s="102"/>
      <c r="JU3" s="102"/>
      <c r="JV3" s="102"/>
      <c r="JW3" s="102"/>
      <c r="JX3" s="102"/>
      <c r="JY3" s="102"/>
      <c r="JZ3" s="102"/>
      <c r="KA3" s="102"/>
      <c r="KB3" s="102"/>
      <c r="KC3" s="102"/>
      <c r="KD3" s="102"/>
      <c r="KE3" s="102"/>
      <c r="KF3" s="102"/>
      <c r="KG3" s="102"/>
      <c r="KH3" s="102"/>
      <c r="KI3" s="102"/>
      <c r="KJ3" s="102"/>
      <c r="KK3" s="102"/>
      <c r="KL3" s="102"/>
      <c r="KM3" s="102"/>
      <c r="KN3" s="102"/>
      <c r="KO3" s="102"/>
      <c r="KP3" s="102"/>
      <c r="KQ3" s="102"/>
      <c r="KR3" s="102"/>
      <c r="KS3" s="102"/>
      <c r="KT3" s="102"/>
      <c r="KU3" s="102"/>
      <c r="KV3" s="102"/>
      <c r="KW3" s="102"/>
      <c r="KX3" s="102"/>
      <c r="KY3" s="102"/>
      <c r="KZ3" s="102"/>
      <c r="LA3" s="102"/>
      <c r="LB3" s="102"/>
      <c r="LC3" s="102"/>
      <c r="LD3" s="102"/>
      <c r="LE3" s="102"/>
      <c r="LF3" s="102"/>
      <c r="LG3" s="102"/>
      <c r="LH3" s="102"/>
      <c r="LI3" s="102"/>
      <c r="LJ3" s="102"/>
      <c r="LK3" s="102"/>
      <c r="LL3" s="102"/>
      <c r="LM3" s="102"/>
      <c r="LN3" s="102"/>
      <c r="LO3" s="102"/>
      <c r="LP3" s="102"/>
      <c r="LQ3" s="102"/>
      <c r="LR3" s="102"/>
      <c r="LS3" s="102"/>
      <c r="LT3" s="102"/>
      <c r="LU3" s="102"/>
      <c r="LV3" s="102"/>
      <c r="LW3" s="102"/>
      <c r="LX3" s="102"/>
      <c r="LY3" s="102"/>
      <c r="LZ3" s="102"/>
      <c r="MA3" s="102"/>
      <c r="MB3" s="102"/>
      <c r="MC3" s="102"/>
      <c r="MD3" s="102"/>
      <c r="ME3" s="102"/>
      <c r="MF3" s="102"/>
      <c r="MG3" s="102"/>
      <c r="MH3" s="102"/>
      <c r="MI3" s="102"/>
      <c r="MJ3" s="102"/>
      <c r="MK3" s="102"/>
      <c r="ML3" s="102"/>
      <c r="MM3" s="102"/>
      <c r="MN3" s="102"/>
      <c r="MO3" s="102"/>
      <c r="MP3" s="102"/>
      <c r="MQ3" s="102"/>
      <c r="MR3" s="102"/>
      <c r="MS3" s="102"/>
      <c r="MT3" s="102"/>
      <c r="MU3" s="102"/>
      <c r="MV3" s="102"/>
      <c r="MW3" s="102"/>
      <c r="MX3" s="102"/>
      <c r="MY3" s="102"/>
      <c r="MZ3" s="102"/>
      <c r="NA3" s="102"/>
      <c r="NB3" s="102"/>
      <c r="NC3" s="102"/>
      <c r="ND3" s="102"/>
      <c r="NE3" s="102"/>
      <c r="NF3" s="102"/>
      <c r="NG3" s="102"/>
      <c r="NH3" s="102"/>
      <c r="NI3" s="102"/>
      <c r="NJ3" s="102"/>
      <c r="NK3" s="102"/>
      <c r="NL3" s="102"/>
      <c r="NM3" s="102"/>
      <c r="NN3" s="102"/>
      <c r="NO3" s="102"/>
      <c r="NP3" s="102"/>
      <c r="NQ3" s="102"/>
      <c r="NR3" s="102"/>
      <c r="NS3" s="102"/>
      <c r="NT3" s="102"/>
      <c r="NU3" s="102"/>
      <c r="NV3" s="102"/>
      <c r="NW3" s="102"/>
      <c r="NX3" s="102"/>
      <c r="NY3" s="102"/>
      <c r="NZ3" s="102"/>
      <c r="OA3" s="102"/>
      <c r="OB3" s="102"/>
      <c r="OC3" s="102"/>
      <c r="OD3" s="102"/>
      <c r="OE3" s="102"/>
      <c r="OF3" s="102"/>
      <c r="OG3" s="102"/>
      <c r="OH3" s="102"/>
      <c r="OI3" s="102"/>
      <c r="OJ3" s="102"/>
      <c r="OK3" s="102"/>
      <c r="OL3" s="102"/>
      <c r="OM3" s="102"/>
      <c r="ON3" s="102"/>
      <c r="OO3" s="102"/>
      <c r="OP3" s="102"/>
      <c r="OQ3" s="102"/>
      <c r="OR3" s="102"/>
      <c r="OS3" s="102"/>
      <c r="OT3" s="102"/>
      <c r="OU3" s="102"/>
      <c r="OV3" s="102"/>
      <c r="OW3" s="102"/>
      <c r="OX3" s="102"/>
      <c r="OY3" s="102"/>
      <c r="OZ3" s="102"/>
      <c r="PA3" s="102"/>
      <c r="PB3" s="102"/>
      <c r="PC3" s="102"/>
      <c r="PD3" s="102"/>
      <c r="PE3" s="102"/>
      <c r="PF3" s="102"/>
      <c r="PG3" s="102"/>
      <c r="PH3" s="102"/>
      <c r="PI3" s="102"/>
      <c r="PJ3" s="102"/>
      <c r="PK3" s="102"/>
      <c r="PL3" s="102"/>
      <c r="PM3" s="102"/>
      <c r="PN3" s="102"/>
      <c r="PO3" s="102"/>
      <c r="PP3" s="102"/>
      <c r="PQ3" s="102"/>
      <c r="PR3" s="102"/>
      <c r="PS3" s="102"/>
      <c r="PT3" s="102"/>
      <c r="PU3" s="102"/>
      <c r="PV3" s="102"/>
      <c r="PW3" s="102"/>
      <c r="PX3" s="102"/>
      <c r="PY3" s="102"/>
      <c r="PZ3" s="102"/>
      <c r="QA3" s="102"/>
      <c r="QB3" s="102"/>
      <c r="QC3" s="102"/>
      <c r="QD3" s="102"/>
      <c r="QE3" s="102"/>
      <c r="QF3" s="102"/>
      <c r="QG3" s="102"/>
      <c r="QH3" s="102"/>
      <c r="QI3" s="102"/>
      <c r="QJ3" s="102"/>
      <c r="QK3" s="102"/>
      <c r="QL3" s="102"/>
      <c r="QM3" s="102"/>
      <c r="QN3" s="102"/>
      <c r="QO3" s="102"/>
      <c r="QP3" s="102"/>
      <c r="QQ3" s="102"/>
      <c r="QR3" s="102"/>
      <c r="QS3" s="102"/>
      <c r="QT3" s="102"/>
      <c r="QU3" s="102"/>
      <c r="QV3" s="102"/>
      <c r="QW3" s="102"/>
      <c r="QX3" s="102"/>
      <c r="QY3" s="102"/>
      <c r="QZ3" s="102"/>
      <c r="RA3" s="102"/>
      <c r="RB3" s="102"/>
      <c r="RC3" s="102"/>
      <c r="RD3" s="102"/>
      <c r="RE3" s="102"/>
      <c r="RF3" s="102"/>
      <c r="RG3" s="102"/>
      <c r="RH3" s="102"/>
      <c r="RI3" s="102"/>
      <c r="RJ3" s="102"/>
      <c r="RK3" s="102"/>
      <c r="RL3" s="102"/>
      <c r="RM3" s="102"/>
      <c r="RN3" s="102"/>
      <c r="RO3" s="102"/>
      <c r="RP3" s="102"/>
      <c r="RQ3" s="102"/>
      <c r="RR3" s="102"/>
      <c r="RS3" s="102"/>
      <c r="RT3" s="102"/>
      <c r="RU3" s="102"/>
      <c r="RV3" s="102"/>
      <c r="RW3" s="102"/>
      <c r="RX3" s="102"/>
      <c r="RY3" s="102"/>
      <c r="RZ3" s="102"/>
      <c r="SA3" s="102"/>
      <c r="SB3" s="102"/>
      <c r="SC3" s="102"/>
      <c r="SD3" s="102"/>
      <c r="SE3" s="102"/>
      <c r="SF3" s="102"/>
      <c r="SG3" s="102"/>
      <c r="SH3" s="102"/>
      <c r="SI3" s="102"/>
      <c r="SJ3" s="102"/>
      <c r="SK3" s="102"/>
      <c r="SL3" s="102"/>
      <c r="SM3" s="102"/>
      <c r="SN3" s="102"/>
      <c r="SO3" s="102"/>
      <c r="SP3" s="102"/>
      <c r="SQ3" s="102"/>
      <c r="SR3" s="102"/>
      <c r="SS3" s="102"/>
      <c r="ST3" s="102"/>
      <c r="SU3" s="102"/>
      <c r="SV3" s="102"/>
      <c r="SW3" s="102"/>
      <c r="SX3" s="102"/>
      <c r="SY3" s="102"/>
      <c r="SZ3" s="102"/>
      <c r="TA3" s="102"/>
      <c r="TB3" s="102"/>
    </row>
    <row r="4" spans="1:522" ht="24.9" customHeight="1" x14ac:dyDescent="0.4">
      <c r="A4" s="265">
        <v>2024</v>
      </c>
      <c r="B4" s="265"/>
      <c r="C4" s="265"/>
      <c r="D4" s="265"/>
      <c r="E4" s="265"/>
      <c r="F4" s="265"/>
      <c r="G4" s="265"/>
      <c r="H4" s="265"/>
      <c r="J4" s="12" t="s">
        <v>0</v>
      </c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  <c r="IV4" s="113"/>
      <c r="IW4" s="113"/>
      <c r="IX4" s="113"/>
      <c r="IY4" s="113"/>
      <c r="IZ4" s="113"/>
      <c r="JA4" s="113"/>
      <c r="JB4" s="113"/>
      <c r="JC4" s="113"/>
      <c r="JD4" s="113"/>
      <c r="JE4" s="113"/>
      <c r="JF4" s="113"/>
      <c r="JG4" s="113"/>
      <c r="JH4" s="113"/>
      <c r="JI4" s="113"/>
      <c r="JJ4" s="113"/>
      <c r="JK4" s="113"/>
      <c r="JL4" s="113"/>
      <c r="JM4" s="113"/>
      <c r="JN4" s="113"/>
      <c r="JO4" s="113"/>
      <c r="JP4" s="113"/>
      <c r="JQ4" s="113"/>
      <c r="JR4" s="113"/>
      <c r="JS4" s="113"/>
      <c r="JT4" s="113"/>
      <c r="JU4" s="113"/>
      <c r="JV4" s="113"/>
      <c r="JW4" s="113"/>
      <c r="JX4" s="113"/>
      <c r="JY4" s="113"/>
      <c r="JZ4" s="113"/>
      <c r="KA4" s="113"/>
      <c r="KB4" s="113"/>
      <c r="KC4" s="113"/>
      <c r="KD4" s="113"/>
      <c r="KE4" s="113"/>
      <c r="KF4" s="113"/>
      <c r="KG4" s="113"/>
      <c r="KH4" s="113"/>
      <c r="KI4" s="113"/>
      <c r="KJ4" s="113"/>
      <c r="KK4" s="113"/>
      <c r="KL4" s="113"/>
      <c r="KM4" s="113"/>
      <c r="KN4" s="113"/>
      <c r="KO4" s="113"/>
      <c r="KP4" s="113"/>
      <c r="KQ4" s="113"/>
      <c r="KR4" s="113"/>
      <c r="KS4" s="113"/>
      <c r="KT4" s="113"/>
      <c r="KU4" s="113"/>
      <c r="KV4" s="113"/>
      <c r="KW4" s="113"/>
      <c r="KX4" s="113"/>
      <c r="KY4" s="113"/>
      <c r="KZ4" s="113"/>
      <c r="LA4" s="113"/>
      <c r="LB4" s="113"/>
      <c r="LC4" s="113"/>
      <c r="LD4" s="113"/>
      <c r="LE4" s="113"/>
      <c r="LF4" s="113"/>
      <c r="LG4" s="113"/>
      <c r="LH4" s="113"/>
      <c r="LI4" s="113"/>
      <c r="LJ4" s="113"/>
      <c r="LK4" s="113"/>
      <c r="LL4" s="113"/>
      <c r="LM4" s="113"/>
      <c r="LN4" s="113"/>
      <c r="LO4" s="113"/>
      <c r="LP4" s="113"/>
      <c r="LQ4" s="113"/>
      <c r="LR4" s="113"/>
      <c r="LS4" s="113"/>
      <c r="LT4" s="113"/>
      <c r="LU4" s="113"/>
      <c r="LV4" s="113"/>
      <c r="LW4" s="113"/>
      <c r="LX4" s="113"/>
      <c r="LY4" s="113"/>
      <c r="LZ4" s="113"/>
      <c r="MA4" s="113"/>
      <c r="MB4" s="113"/>
      <c r="MC4" s="113"/>
      <c r="MD4" s="113"/>
      <c r="ME4" s="113"/>
      <c r="MF4" s="113"/>
      <c r="MG4" s="113"/>
      <c r="MH4" s="113"/>
      <c r="MI4" s="113"/>
      <c r="MJ4" s="113"/>
      <c r="MK4" s="113"/>
      <c r="ML4" s="113"/>
      <c r="MM4" s="113"/>
      <c r="MN4" s="113"/>
      <c r="MO4" s="113"/>
      <c r="MP4" s="113"/>
      <c r="MQ4" s="113"/>
      <c r="MR4" s="113"/>
      <c r="MS4" s="113"/>
      <c r="MT4" s="113"/>
      <c r="MU4" s="113"/>
      <c r="MV4" s="113"/>
      <c r="MW4" s="113"/>
      <c r="MX4" s="113"/>
      <c r="MY4" s="113"/>
      <c r="MZ4" s="113"/>
      <c r="NA4" s="113"/>
      <c r="NB4" s="113"/>
      <c r="NC4" s="113"/>
      <c r="ND4" s="113"/>
      <c r="NE4" s="113"/>
      <c r="NF4" s="113"/>
      <c r="NG4" s="113"/>
      <c r="NH4" s="113"/>
      <c r="NI4" s="113"/>
      <c r="NJ4" s="113"/>
      <c r="NK4" s="113"/>
      <c r="NL4" s="113"/>
      <c r="NM4" s="113"/>
      <c r="NN4" s="113"/>
      <c r="NO4" s="113"/>
      <c r="NP4" s="113"/>
      <c r="NQ4" s="113"/>
      <c r="NR4" s="113"/>
      <c r="NS4" s="113"/>
      <c r="NT4" s="113"/>
      <c r="NU4" s="113"/>
      <c r="NV4" s="113"/>
      <c r="NW4" s="113"/>
      <c r="NX4" s="113"/>
      <c r="NY4" s="113"/>
      <c r="NZ4" s="113"/>
      <c r="OA4" s="113"/>
      <c r="OB4" s="113"/>
      <c r="OC4" s="113"/>
      <c r="OD4" s="113"/>
      <c r="OE4" s="113"/>
      <c r="OF4" s="113"/>
      <c r="OG4" s="113"/>
      <c r="OH4" s="113"/>
      <c r="OI4" s="113"/>
      <c r="OJ4" s="113"/>
      <c r="OK4" s="113"/>
      <c r="OL4" s="113"/>
      <c r="OM4" s="113"/>
      <c r="ON4" s="113"/>
      <c r="OO4" s="113"/>
      <c r="OP4" s="113"/>
      <c r="OQ4" s="113"/>
      <c r="OR4" s="113"/>
      <c r="OS4" s="113"/>
      <c r="OT4" s="113"/>
      <c r="OU4" s="113"/>
      <c r="OV4" s="113"/>
      <c r="OW4" s="113"/>
      <c r="OX4" s="113"/>
      <c r="OY4" s="113"/>
      <c r="OZ4" s="113"/>
      <c r="PA4" s="113"/>
      <c r="PB4" s="113"/>
      <c r="PC4" s="113"/>
      <c r="PD4" s="113"/>
      <c r="PE4" s="113"/>
      <c r="PF4" s="113"/>
      <c r="PG4" s="113"/>
      <c r="PH4" s="113"/>
      <c r="PI4" s="113"/>
      <c r="PJ4" s="113"/>
      <c r="PK4" s="113"/>
      <c r="PL4" s="113"/>
      <c r="PM4" s="113"/>
      <c r="PN4" s="113"/>
      <c r="PO4" s="113"/>
      <c r="PP4" s="113"/>
      <c r="PQ4" s="113"/>
      <c r="PR4" s="113"/>
      <c r="PS4" s="113"/>
      <c r="PT4" s="113"/>
      <c r="PU4" s="113"/>
      <c r="PV4" s="113"/>
      <c r="PW4" s="113"/>
      <c r="PX4" s="113"/>
      <c r="PY4" s="113"/>
      <c r="PZ4" s="113"/>
      <c r="QA4" s="113"/>
      <c r="QB4" s="113"/>
      <c r="QC4" s="113"/>
      <c r="QD4" s="113"/>
      <c r="QE4" s="113"/>
      <c r="QF4" s="113"/>
      <c r="QG4" s="113"/>
      <c r="QH4" s="113"/>
      <c r="QI4" s="113"/>
      <c r="QJ4" s="113"/>
      <c r="QK4" s="113"/>
      <c r="QL4" s="113"/>
      <c r="QM4" s="113"/>
      <c r="QN4" s="113"/>
      <c r="QO4" s="113"/>
      <c r="QP4" s="113"/>
      <c r="QQ4" s="113"/>
      <c r="QR4" s="113"/>
      <c r="QS4" s="113"/>
      <c r="QT4" s="113"/>
      <c r="QU4" s="113"/>
      <c r="QV4" s="113"/>
      <c r="QW4" s="113"/>
      <c r="QX4" s="113"/>
      <c r="QY4" s="113"/>
      <c r="QZ4" s="113"/>
      <c r="RA4" s="113"/>
      <c r="RB4" s="113"/>
      <c r="RC4" s="113"/>
      <c r="RD4" s="113"/>
      <c r="RE4" s="113"/>
      <c r="RF4" s="113"/>
      <c r="RG4" s="113"/>
      <c r="RH4" s="113"/>
      <c r="RI4" s="113"/>
      <c r="RJ4" s="113"/>
      <c r="RK4" s="113"/>
      <c r="RL4" s="113"/>
      <c r="RM4" s="113"/>
      <c r="RN4" s="113"/>
      <c r="RO4" s="113"/>
      <c r="RP4" s="113"/>
      <c r="RQ4" s="113"/>
      <c r="RR4" s="113"/>
      <c r="RS4" s="113"/>
      <c r="RT4" s="113"/>
      <c r="RU4" s="113"/>
      <c r="RV4" s="113"/>
      <c r="RW4" s="113"/>
      <c r="RX4" s="113"/>
      <c r="RY4" s="113"/>
      <c r="RZ4" s="113"/>
      <c r="SA4" s="113"/>
      <c r="SB4" s="113"/>
      <c r="SC4" s="113"/>
      <c r="SD4" s="113"/>
      <c r="SE4" s="113"/>
      <c r="SF4" s="113"/>
      <c r="SG4" s="113"/>
      <c r="SH4" s="113"/>
      <c r="SI4" s="113"/>
      <c r="SJ4" s="113"/>
      <c r="SK4" s="113"/>
      <c r="SL4" s="113"/>
      <c r="SM4" s="113"/>
      <c r="SN4" s="113"/>
      <c r="SO4" s="113"/>
      <c r="SP4" s="113"/>
      <c r="SQ4" s="113"/>
      <c r="SR4" s="113"/>
      <c r="SS4" s="113"/>
      <c r="ST4" s="113"/>
      <c r="SU4" s="113"/>
      <c r="SV4" s="113"/>
      <c r="SW4" s="113"/>
      <c r="SX4" s="113"/>
      <c r="SY4" s="113"/>
      <c r="SZ4" s="113"/>
      <c r="TA4" s="113"/>
      <c r="TB4" s="113"/>
    </row>
    <row r="5" spans="1:522" ht="15" customHeight="1" x14ac:dyDescent="0.25">
      <c r="D5" s="1"/>
    </row>
    <row r="6" spans="1:522" s="29" customFormat="1" ht="14.4" x14ac:dyDescent="0.3">
      <c r="A6" s="262" t="s">
        <v>1</v>
      </c>
      <c r="B6" s="259" t="s">
        <v>4</v>
      </c>
      <c r="C6" s="259" t="s">
        <v>3</v>
      </c>
      <c r="D6" s="259" t="s">
        <v>5</v>
      </c>
      <c r="E6" s="259" t="s">
        <v>2</v>
      </c>
      <c r="F6" s="259" t="s">
        <v>3</v>
      </c>
      <c r="G6" s="259" t="s">
        <v>94</v>
      </c>
      <c r="H6" s="259" t="s">
        <v>6</v>
      </c>
      <c r="I6" s="256" t="s">
        <v>7</v>
      </c>
      <c r="J6" s="256" t="s">
        <v>78</v>
      </c>
      <c r="K6" s="30" t="str">
        <f>Seniori!K6</f>
        <v>24.-25.02.</v>
      </c>
      <c r="L6" s="30"/>
      <c r="M6" s="30" t="str">
        <f>Seniori!M6</f>
        <v>01.-03.03.</v>
      </c>
      <c r="N6" s="30"/>
      <c r="O6" s="30">
        <f>Seniori!O6</f>
        <v>0</v>
      </c>
      <c r="P6" s="30">
        <f>Seniori!P6</f>
        <v>0</v>
      </c>
      <c r="Q6" s="30">
        <f>Seniori!Q6</f>
        <v>0</v>
      </c>
      <c r="R6" s="30"/>
      <c r="S6" s="30"/>
      <c r="T6" s="30"/>
      <c r="U6" s="30"/>
      <c r="V6" s="30">
        <f>Seniori!V6</f>
        <v>0</v>
      </c>
      <c r="W6" s="30">
        <f>Seniori!W6</f>
        <v>0</v>
      </c>
      <c r="X6" s="30">
        <f>Seniori!X6</f>
        <v>0</v>
      </c>
      <c r="Y6" s="30">
        <f>Seniori!Y6</f>
        <v>0</v>
      </c>
      <c r="Z6" s="30">
        <f>Seniori!Z6</f>
        <v>0</v>
      </c>
      <c r="AA6" s="30">
        <f>Seniori!AA6</f>
        <v>0</v>
      </c>
      <c r="AB6" s="30"/>
      <c r="AC6" s="30"/>
      <c r="AD6" s="30">
        <f>Seniori!AD6</f>
        <v>0</v>
      </c>
      <c r="AE6" s="30">
        <f>Seniori!AE6</f>
        <v>0</v>
      </c>
      <c r="AF6" s="30">
        <f>Seniori!AF6</f>
        <v>0</v>
      </c>
      <c r="AG6" s="30" t="str">
        <f>Seniori!AG6</f>
        <v>07.-10.03.</v>
      </c>
      <c r="AH6" s="30"/>
      <c r="AI6" s="30"/>
      <c r="AJ6" s="30"/>
      <c r="AK6" s="30">
        <f>Seniori!AK6</f>
        <v>0</v>
      </c>
      <c r="AL6" s="30">
        <f>Seniori!AL6</f>
        <v>0</v>
      </c>
      <c r="AM6" s="30">
        <f>Seniori!AM6</f>
        <v>0</v>
      </c>
      <c r="AN6" s="30">
        <f>Seniori!AN6</f>
        <v>0</v>
      </c>
      <c r="AO6" s="30">
        <f>Seniori!AO6</f>
        <v>0</v>
      </c>
      <c r="AP6" s="30"/>
      <c r="AQ6" s="30"/>
      <c r="AR6" s="30"/>
      <c r="AS6" s="30"/>
      <c r="AT6" s="30"/>
      <c r="AU6" s="30">
        <f>Seniori!AU6</f>
        <v>0</v>
      </c>
      <c r="AV6" s="30" t="str">
        <f>Seniori!AV6</f>
        <v>28.-30.03.</v>
      </c>
      <c r="AW6" s="30"/>
      <c r="AX6" s="30">
        <f>Seniori!AX6</f>
        <v>0</v>
      </c>
      <c r="AY6" s="30">
        <f>Seniori!AY6</f>
        <v>0</v>
      </c>
      <c r="AZ6" s="30">
        <f>Seniori!AZ6</f>
        <v>0</v>
      </c>
      <c r="BA6" s="30">
        <f>Seniori!BA6</f>
        <v>0</v>
      </c>
      <c r="BB6" s="30">
        <f>Seniori!BB6</f>
        <v>0</v>
      </c>
      <c r="BC6" s="30">
        <f>Seniori!BC6</f>
        <v>0</v>
      </c>
      <c r="BD6" s="30">
        <f>Seniori!BD6</f>
        <v>0</v>
      </c>
      <c r="BE6" s="30"/>
      <c r="BF6" s="30"/>
      <c r="BG6" s="30"/>
      <c r="BH6" s="30">
        <f>Seniori!BH6</f>
        <v>0</v>
      </c>
      <c r="BI6" s="30"/>
      <c r="BJ6" s="30"/>
      <c r="BK6" s="30" t="str">
        <f>Seniori!BK6</f>
        <v>29.-30.03.</v>
      </c>
      <c r="BL6" s="30"/>
      <c r="BM6" s="30">
        <f>Seniori!BM6</f>
        <v>0</v>
      </c>
      <c r="BN6" s="30"/>
      <c r="BO6" s="30"/>
      <c r="BP6" s="30"/>
      <c r="BQ6" s="30"/>
      <c r="BR6" s="30"/>
      <c r="BS6" s="30">
        <f>Seniori!BS6</f>
        <v>0</v>
      </c>
      <c r="BT6" s="30"/>
      <c r="BU6" s="30"/>
      <c r="BV6" s="30"/>
      <c r="BW6" s="30" t="str">
        <f>Seniori!BW6</f>
        <v>06.04.</v>
      </c>
      <c r="BX6" s="30" t="str">
        <f>Seniori!BX6</f>
        <v>12.-14.04.</v>
      </c>
      <c r="BY6" s="30">
        <f>Seniori!BY6</f>
        <v>0</v>
      </c>
      <c r="BZ6" s="30">
        <f>Seniori!BZ6</f>
        <v>0</v>
      </c>
      <c r="CA6" s="30">
        <f>Seniori!CA6</f>
        <v>0</v>
      </c>
      <c r="CB6" s="30">
        <f>Seniori!CB6</f>
        <v>0</v>
      </c>
      <c r="CC6" s="30"/>
      <c r="CD6" s="30"/>
      <c r="CE6" s="30">
        <f>Seniori!CE6</f>
        <v>0</v>
      </c>
      <c r="CF6" s="30">
        <f>Seniori!CF6</f>
        <v>0</v>
      </c>
      <c r="CG6" s="30">
        <f>Seniori!CG6</f>
        <v>0</v>
      </c>
      <c r="CH6" s="30">
        <f>Seniori!CH6</f>
        <v>0</v>
      </c>
      <c r="CI6" s="30" t="str">
        <f>Seniori!CI6</f>
        <v>13.-14.04.</v>
      </c>
      <c r="CJ6" s="30"/>
      <c r="CK6" s="30"/>
      <c r="CL6" s="30">
        <f>Seniori!CL6</f>
        <v>0</v>
      </c>
      <c r="CM6" s="30"/>
      <c r="CN6" s="30"/>
      <c r="CO6" s="30">
        <f>Seniori!CO6</f>
        <v>0</v>
      </c>
      <c r="CP6" s="30">
        <f>Seniori!CP6</f>
        <v>0</v>
      </c>
      <c r="CQ6" s="30">
        <f>Seniori!CQ6</f>
        <v>0</v>
      </c>
      <c r="CR6" s="30">
        <f>Seniori!CR6</f>
        <v>0</v>
      </c>
      <c r="CS6" s="30"/>
      <c r="CT6" s="30"/>
      <c r="CU6" s="30"/>
      <c r="CV6" s="30">
        <f>Seniori!CV6</f>
        <v>0</v>
      </c>
      <c r="CW6" s="30"/>
      <c r="CX6" s="30"/>
      <c r="CY6" s="30">
        <f>Seniori!CY6</f>
        <v>0</v>
      </c>
      <c r="CZ6" s="30" t="str">
        <f>Seniori!CZ6</f>
        <v>27.04.</v>
      </c>
      <c r="DA6" s="30">
        <f>Seniori!DA6</f>
        <v>0</v>
      </c>
      <c r="DB6" s="30">
        <f>Seniori!DB6</f>
        <v>0</v>
      </c>
      <c r="DC6" s="30" t="str">
        <f>Seniori!DC6</f>
        <v>27.-28.04.</v>
      </c>
      <c r="DD6" s="30"/>
      <c r="DE6" s="30"/>
      <c r="DF6" s="30">
        <f>Seniori!DF6</f>
        <v>0</v>
      </c>
      <c r="DG6" s="30">
        <f>Seniori!DG6</f>
        <v>0</v>
      </c>
      <c r="DH6" s="30"/>
      <c r="DI6" s="30"/>
      <c r="DJ6" s="30">
        <f>Seniori!DJ6</f>
        <v>0</v>
      </c>
      <c r="DK6" s="30">
        <f>Seniori!DK6</f>
        <v>0</v>
      </c>
      <c r="DL6" s="30">
        <f>Seniori!DL6</f>
        <v>0</v>
      </c>
      <c r="DM6" s="30">
        <f>Seniori!DM6</f>
        <v>0</v>
      </c>
      <c r="DN6" s="30">
        <f>Seniori!DN6</f>
        <v>0</v>
      </c>
      <c r="DO6" s="30">
        <f>Seniori!DO6</f>
        <v>0</v>
      </c>
      <c r="DP6" s="30">
        <f>Seniori!DP6</f>
        <v>0</v>
      </c>
      <c r="DQ6" s="30">
        <f>Seniori!DQ6</f>
        <v>0</v>
      </c>
      <c r="DR6" s="30" t="str">
        <f>Seniori!DR6</f>
        <v>27.-28.04.</v>
      </c>
      <c r="DS6" s="30"/>
      <c r="DT6" s="30">
        <f>Seniori!DT6</f>
        <v>0</v>
      </c>
      <c r="DU6" s="30">
        <f>Seniori!DU6</f>
        <v>0</v>
      </c>
      <c r="DV6" s="30">
        <f>Seniori!DV6</f>
        <v>0</v>
      </c>
      <c r="DW6" s="30">
        <f>Seniori!DW6</f>
        <v>0</v>
      </c>
      <c r="DX6" s="30">
        <f>Seniori!DX6</f>
        <v>0</v>
      </c>
      <c r="DY6" s="30">
        <f>Seniori!DY6</f>
        <v>0</v>
      </c>
      <c r="DZ6" s="30">
        <f>Seniori!DZ6</f>
        <v>0</v>
      </c>
      <c r="EA6" s="30">
        <f>Seniori!EA6</f>
        <v>0</v>
      </c>
      <c r="EB6" s="30" t="str">
        <f>Seniori!EB6</f>
        <v>04.-05.05.</v>
      </c>
      <c r="EC6" s="30"/>
      <c r="ED6" s="30" t="str">
        <f>Seniori!ED6</f>
        <v>09.-12.05.</v>
      </c>
      <c r="EE6" s="30"/>
      <c r="EF6" s="30" t="str">
        <f>Seniori!EF6</f>
        <v>10.05.</v>
      </c>
      <c r="EG6" s="30" t="str">
        <f>Seniori!EG6</f>
        <v>10.-12.05.</v>
      </c>
      <c r="EH6" s="30"/>
      <c r="EI6" s="30">
        <f>Seniori!EI6</f>
        <v>0</v>
      </c>
      <c r="EJ6" s="30"/>
      <c r="EK6" s="30">
        <f>Seniori!EK6</f>
        <v>0</v>
      </c>
      <c r="EL6" s="30"/>
      <c r="EM6" s="30">
        <f>Seniori!EM6</f>
        <v>0</v>
      </c>
      <c r="EN6" s="30"/>
      <c r="EO6" s="30"/>
      <c r="EP6" s="30"/>
      <c r="EQ6" s="30">
        <f>Seniori!EQ6</f>
        <v>0</v>
      </c>
      <c r="ER6" s="30">
        <f>Seniori!ER6</f>
        <v>0</v>
      </c>
      <c r="ES6" s="30">
        <f>Seniori!ES6</f>
        <v>0</v>
      </c>
      <c r="ET6" s="30">
        <f>Seniori!ET6</f>
        <v>0</v>
      </c>
      <c r="EU6" s="30">
        <f>Seniori!EU6</f>
        <v>0</v>
      </c>
      <c r="EV6" s="30">
        <f>Seniori!EV6</f>
        <v>0</v>
      </c>
      <c r="EW6" s="30">
        <f>Seniori!EW6</f>
        <v>0</v>
      </c>
      <c r="EX6" s="30">
        <f>Seniori!EX6</f>
        <v>0</v>
      </c>
      <c r="EY6" s="30">
        <f>Seniori!EY6</f>
        <v>0</v>
      </c>
      <c r="EZ6" s="30">
        <f>Seniori!EZ6</f>
        <v>0</v>
      </c>
      <c r="FA6" s="30">
        <f>Seniori!FA6</f>
        <v>0</v>
      </c>
      <c r="FB6" s="30" t="str">
        <f>Seniori!FB6</f>
        <v>11.-12.05.</v>
      </c>
      <c r="FC6" s="30"/>
      <c r="FD6" s="30" t="str">
        <f>Seniori!FD6</f>
        <v>19.05.</v>
      </c>
      <c r="FE6" s="30"/>
      <c r="FF6" s="30"/>
      <c r="FG6" s="30"/>
      <c r="FH6" s="30" t="str">
        <f>Seniori!FH6</f>
        <v>25.-26.05.</v>
      </c>
      <c r="FI6" s="30"/>
      <c r="FJ6" s="30">
        <f>Seniori!FJ6</f>
        <v>0</v>
      </c>
      <c r="FK6" s="30">
        <f>Seniori!FK6</f>
        <v>0</v>
      </c>
      <c r="FL6" s="30">
        <f>Seniori!FL6</f>
        <v>0</v>
      </c>
      <c r="FM6" s="30">
        <f>Seniori!FM6</f>
        <v>0</v>
      </c>
      <c r="FN6" s="30" t="str">
        <f>Seniori!FN6</f>
        <v>01.-02.06.</v>
      </c>
      <c r="FO6" s="30"/>
      <c r="FP6" s="30"/>
      <c r="FQ6" s="30">
        <f>Seniori!FQ6</f>
        <v>0</v>
      </c>
      <c r="FR6" s="30">
        <f>Seniori!FR6</f>
        <v>0</v>
      </c>
      <c r="FS6" s="30"/>
      <c r="FT6" s="30"/>
      <c r="FU6" s="30">
        <f>Seniori!FU6</f>
        <v>0</v>
      </c>
      <c r="FV6" s="30"/>
      <c r="FW6" s="30"/>
      <c r="FX6" s="30">
        <f>Seniori!FX6</f>
        <v>0</v>
      </c>
      <c r="FY6" s="30" t="str">
        <f>Seniori!FY6</f>
        <v>07.06.</v>
      </c>
      <c r="FZ6" s="30"/>
      <c r="GA6" s="30">
        <f>Seniori!GA6</f>
        <v>0</v>
      </c>
      <c r="GB6" s="30"/>
      <c r="GC6" s="30"/>
      <c r="GD6" s="30">
        <f>Seniori!GD6</f>
        <v>0</v>
      </c>
      <c r="GE6" s="30">
        <f>Seniori!GE6</f>
        <v>0</v>
      </c>
      <c r="GF6" s="30">
        <f>Seniori!GF6</f>
        <v>0</v>
      </c>
      <c r="GG6" s="30">
        <f>Seniori!GG6</f>
        <v>0</v>
      </c>
      <c r="GH6" s="30">
        <f>Seniori!GH6</f>
        <v>0</v>
      </c>
      <c r="GI6" s="30">
        <f>Seniori!GI6</f>
        <v>0</v>
      </c>
      <c r="GJ6" s="30"/>
      <c r="GK6" s="30"/>
      <c r="GL6" s="30">
        <f>Seniori!GL6</f>
        <v>0</v>
      </c>
      <c r="GM6" s="30">
        <f>Seniori!GM6</f>
        <v>0</v>
      </c>
      <c r="GN6" s="30"/>
      <c r="GO6" s="30"/>
      <c r="GP6" s="30" t="str">
        <f>Seniori!GP6</f>
        <v>08.-09.06.</v>
      </c>
      <c r="GQ6" s="30"/>
      <c r="GR6" s="30"/>
      <c r="GS6" s="30">
        <f>Seniori!GS6</f>
        <v>0</v>
      </c>
      <c r="GT6" s="30">
        <f>Seniori!GT6</f>
        <v>0</v>
      </c>
      <c r="GU6" s="30">
        <f>Seniori!GU6</f>
        <v>0</v>
      </c>
      <c r="GV6" s="30">
        <f>Seniori!GV6</f>
        <v>0</v>
      </c>
      <c r="GW6" s="30">
        <f>Seniori!GW6</f>
        <v>0</v>
      </c>
      <c r="GX6" s="30">
        <f>Seniori!GX6</f>
        <v>0</v>
      </c>
      <c r="GY6" s="30">
        <f>Seniori!GY6</f>
        <v>0</v>
      </c>
      <c r="GZ6" s="30" t="str">
        <f>Seniori!GZ6</f>
        <v>14.-16.06.</v>
      </c>
      <c r="HA6" s="30"/>
      <c r="HB6" s="30"/>
      <c r="HC6" s="30"/>
      <c r="HD6" s="30"/>
      <c r="HE6" s="30">
        <f>Seniori!HE6</f>
        <v>0</v>
      </c>
      <c r="HF6" s="30">
        <f>Seniori!HF6</f>
        <v>0</v>
      </c>
      <c r="HG6" s="30">
        <f>Seniori!HG6</f>
        <v>0</v>
      </c>
      <c r="HH6" s="30"/>
      <c r="HI6" s="30"/>
      <c r="HJ6" s="30">
        <f>Seniori!HJ6</f>
        <v>0</v>
      </c>
      <c r="HK6" s="30">
        <f>Seniori!HK6</f>
        <v>0</v>
      </c>
      <c r="HL6" s="30">
        <f>Seniori!HL6</f>
        <v>0</v>
      </c>
      <c r="HM6" s="30">
        <f>Seniori!HM6</f>
        <v>0</v>
      </c>
      <c r="HN6" s="30">
        <f>Seniori!HN6</f>
        <v>0</v>
      </c>
      <c r="HO6" s="30">
        <f>Seniori!HO6</f>
        <v>0</v>
      </c>
      <c r="HP6" s="30"/>
      <c r="HQ6" s="30"/>
      <c r="HR6" s="30">
        <f>Seniori!HR6</f>
        <v>0</v>
      </c>
      <c r="HS6" s="30"/>
      <c r="HT6" s="30">
        <f>Seniori!HT6</f>
        <v>0</v>
      </c>
      <c r="HU6" s="30" t="str">
        <f>Seniori!HU6</f>
        <v>22.-23.06.</v>
      </c>
      <c r="HV6" s="30"/>
      <c r="HW6" s="30">
        <f>Seniori!HW6</f>
        <v>0</v>
      </c>
      <c r="HX6" s="30">
        <f>Seniori!HX6</f>
        <v>0</v>
      </c>
      <c r="HY6" s="30">
        <f>Seniori!HY6</f>
        <v>0</v>
      </c>
      <c r="HZ6" s="30">
        <f>Seniori!HZ6</f>
        <v>0</v>
      </c>
      <c r="IA6" s="30">
        <f>Seniori!IA6</f>
        <v>0</v>
      </c>
      <c r="IB6" s="30">
        <f>Seniori!IB6</f>
        <v>0</v>
      </c>
      <c r="IC6" s="30">
        <f>Seniori!IC6</f>
        <v>0</v>
      </c>
      <c r="ID6" s="30" t="str">
        <f>Seniori!ID6</f>
        <v>27.-29.06.</v>
      </c>
      <c r="IE6" s="30"/>
      <c r="IF6" s="30">
        <f>Seniori!IF6</f>
        <v>0</v>
      </c>
      <c r="IG6" s="30">
        <f>Seniori!IG6</f>
        <v>0</v>
      </c>
      <c r="IH6" s="30">
        <f>Seniori!IH6</f>
        <v>0</v>
      </c>
      <c r="II6" s="30">
        <f>Seniori!II6</f>
        <v>0</v>
      </c>
      <c r="IJ6" s="30">
        <f>Seniori!IJ6</f>
        <v>0</v>
      </c>
      <c r="IK6" s="30">
        <f>Seniori!IK6</f>
        <v>0</v>
      </c>
      <c r="IL6" s="30">
        <f>Seniori!IL6</f>
        <v>0</v>
      </c>
      <c r="IM6" s="30">
        <f>Seniori!IM6</f>
        <v>0</v>
      </c>
      <c r="IN6" s="30">
        <f>Seniori!IN6</f>
        <v>0</v>
      </c>
      <c r="IO6" s="30">
        <f>Seniori!IO6</f>
        <v>0</v>
      </c>
      <c r="IP6" s="30">
        <f>Seniori!IP6</f>
        <v>0</v>
      </c>
      <c r="IQ6" s="30">
        <f>Seniori!IQ6</f>
        <v>0</v>
      </c>
      <c r="IR6" s="30" t="str">
        <f>Seniori!IR6</f>
        <v>06.-07.07.</v>
      </c>
      <c r="IS6" s="30"/>
      <c r="IT6" s="30">
        <f>Seniori!IT6</f>
        <v>0</v>
      </c>
      <c r="IU6" s="30">
        <f>Seniori!IU6</f>
        <v>0</v>
      </c>
      <c r="IV6" s="30">
        <f>Seniori!IV6</f>
        <v>0</v>
      </c>
      <c r="IW6" s="30">
        <f>Seniori!IW6</f>
        <v>0</v>
      </c>
      <c r="IX6" s="30">
        <f>Seniori!IX6</f>
        <v>0</v>
      </c>
      <c r="IY6" s="30">
        <f>Seniori!IY6</f>
        <v>0</v>
      </c>
      <c r="IZ6" s="30"/>
      <c r="JA6" s="30">
        <f>Seniori!JA6</f>
        <v>0</v>
      </c>
      <c r="JB6" s="30">
        <f>Seniori!JB6</f>
        <v>0</v>
      </c>
      <c r="JC6" s="30">
        <f>Seniori!JC6</f>
        <v>0</v>
      </c>
      <c r="JD6" s="30"/>
      <c r="JE6" s="30"/>
      <c r="JF6" s="30">
        <f>Seniori!JF6</f>
        <v>0</v>
      </c>
      <c r="JG6" s="30">
        <f>Seniori!JG6</f>
        <v>0</v>
      </c>
      <c r="JH6" s="30">
        <f>Seniori!JH6</f>
        <v>0</v>
      </c>
      <c r="JI6" s="30">
        <f>Seniori!JI6</f>
        <v>0</v>
      </c>
      <c r="JJ6" s="30">
        <f>Seniori!JJ6</f>
        <v>0</v>
      </c>
      <c r="JK6" s="30" t="str">
        <f>Seniori!JK6</f>
        <v>23.-26.05.</v>
      </c>
      <c r="JL6" s="30"/>
      <c r="JM6" s="30" t="str">
        <f>Seniori!JM6</f>
        <v>12.-14.07.</v>
      </c>
      <c r="JN6" s="30" t="str">
        <f>Seniori!JN6</f>
        <v>13.-14.07.</v>
      </c>
      <c r="JO6" s="30"/>
      <c r="JP6" s="30">
        <f>Seniori!JP6</f>
        <v>0</v>
      </c>
      <c r="JQ6" s="30">
        <f>Seniori!JQ6</f>
        <v>0</v>
      </c>
      <c r="JR6" s="30">
        <f>Seniori!JR6</f>
        <v>0</v>
      </c>
      <c r="JS6" s="30">
        <f>Seniori!JS6</f>
        <v>0</v>
      </c>
      <c r="JT6" s="30">
        <f>Seniori!JT6</f>
        <v>0</v>
      </c>
      <c r="JU6" s="30">
        <f>Seniori!JU6</f>
        <v>0</v>
      </c>
      <c r="JV6" s="30">
        <f>Seniori!JV6</f>
        <v>0</v>
      </c>
      <c r="JW6" s="30">
        <f>Seniori!JW6</f>
        <v>0</v>
      </c>
      <c r="JX6" s="30">
        <f>Seniori!JX6</f>
        <v>0</v>
      </c>
      <c r="JY6" s="30"/>
      <c r="JZ6" s="30"/>
      <c r="KA6" s="30" t="str">
        <f>Seniori!KA6</f>
        <v>16.-21.07.</v>
      </c>
      <c r="KB6" s="30" t="str">
        <f>Seniori!KB6</f>
        <v>21.07.</v>
      </c>
      <c r="KC6" s="30"/>
      <c r="KD6" s="30" t="str">
        <f>Seniori!KD6</f>
        <v>25.-28.07.</v>
      </c>
      <c r="KE6" s="30"/>
      <c r="KF6" s="30" t="str">
        <f>Seniori!KF6</f>
        <v>27.-28.07.</v>
      </c>
      <c r="KG6" s="30"/>
      <c r="KH6" s="30">
        <f>Seniori!KH6</f>
        <v>0</v>
      </c>
      <c r="KI6" s="30">
        <f>Seniori!KI6</f>
        <v>0</v>
      </c>
      <c r="KJ6" s="30">
        <f>Seniori!KJ6</f>
        <v>0</v>
      </c>
      <c r="KK6" s="30">
        <f>Seniori!KK6</f>
        <v>0</v>
      </c>
      <c r="KL6" s="30"/>
      <c r="KM6" s="30">
        <f>Seniori!KM6</f>
        <v>0</v>
      </c>
      <c r="KN6" s="30"/>
      <c r="KO6" s="30">
        <f>Seniori!KO6</f>
        <v>0</v>
      </c>
      <c r="KP6" s="30"/>
      <c r="KQ6" s="30"/>
      <c r="KR6" s="30">
        <f>Seniori!KR6</f>
        <v>0</v>
      </c>
      <c r="KS6" s="30">
        <f>Seniori!KS6</f>
        <v>0</v>
      </c>
      <c r="KT6" s="30">
        <f>Seniori!KT6</f>
        <v>0</v>
      </c>
      <c r="KU6" s="30" t="str">
        <f>Seniori!KU6</f>
        <v>10.-11.08.</v>
      </c>
      <c r="KV6" s="30"/>
      <c r="KW6" s="30">
        <f>Seniori!KW6</f>
        <v>0</v>
      </c>
      <c r="KX6" s="30">
        <f>Seniori!KX6</f>
        <v>0</v>
      </c>
      <c r="KY6" s="30">
        <f>Seniori!KY6</f>
        <v>0</v>
      </c>
      <c r="KZ6" s="30">
        <f>Seniori!KZ6</f>
        <v>0</v>
      </c>
      <c r="LA6" s="30">
        <f>Seniori!LA6</f>
        <v>0</v>
      </c>
      <c r="LB6" s="30"/>
      <c r="LC6" s="30"/>
      <c r="LD6" s="30">
        <f>Seniori!LD6</f>
        <v>0</v>
      </c>
      <c r="LE6" s="30">
        <f>Seniori!LE6</f>
        <v>0</v>
      </c>
      <c r="LF6" s="30">
        <f>Seniori!LF6</f>
        <v>0</v>
      </c>
      <c r="LG6" s="30">
        <f>Seniori!LG6</f>
        <v>0</v>
      </c>
      <c r="LH6" s="30">
        <f>Seniori!LH6</f>
        <v>0</v>
      </c>
      <c r="LI6" s="30">
        <f>Seniori!LI6</f>
        <v>0</v>
      </c>
      <c r="LJ6" s="30">
        <f>Seniori!LJ6</f>
        <v>0</v>
      </c>
      <c r="LK6" s="30">
        <f>Seniori!LK6</f>
        <v>0</v>
      </c>
      <c r="LL6" s="30">
        <f>Seniori!LL6</f>
        <v>0</v>
      </c>
      <c r="LM6" s="30">
        <f>Seniori!LM6</f>
        <v>0</v>
      </c>
      <c r="LN6" s="30">
        <f>Seniori!LN6</f>
        <v>0</v>
      </c>
      <c r="LO6" s="30" t="str">
        <f>Seniori!LO6</f>
        <v>16.08.</v>
      </c>
      <c r="LP6" s="30"/>
      <c r="LQ6" s="30">
        <f>Seniori!LQ6</f>
        <v>0</v>
      </c>
      <c r="LR6" s="30">
        <f>Seniori!LR6</f>
        <v>0</v>
      </c>
      <c r="LS6" s="30">
        <f>Seniori!LS6</f>
        <v>0</v>
      </c>
      <c r="LT6" s="30" t="str">
        <f>Seniori!LT6</f>
        <v>23.08.</v>
      </c>
      <c r="LU6" s="30"/>
      <c r="LV6" s="30">
        <f>Seniori!LV6</f>
        <v>0</v>
      </c>
      <c r="LW6" s="30">
        <f>Seniori!LW6</f>
        <v>0</v>
      </c>
      <c r="LX6" s="30">
        <f>Seniori!LX6</f>
        <v>0</v>
      </c>
      <c r="LY6" s="30" t="str">
        <f>Seniori!LY6</f>
        <v>24.08.</v>
      </c>
      <c r="LZ6" s="30"/>
      <c r="MA6" s="30">
        <f>Seniori!MA6</f>
        <v>0</v>
      </c>
      <c r="MB6" s="30">
        <f>Seniori!MB6</f>
        <v>0</v>
      </c>
      <c r="MC6" s="30">
        <f>Seniori!MC6</f>
        <v>0</v>
      </c>
      <c r="MD6" s="30"/>
      <c r="ME6" s="30" t="str">
        <f>Seniori!ME6</f>
        <v>30.-31.08.</v>
      </c>
      <c r="MF6" s="30"/>
      <c r="MG6" s="30">
        <f>Seniori!MG6</f>
        <v>0</v>
      </c>
      <c r="MH6" s="30"/>
      <c r="MI6" s="30">
        <f>Seniori!MI6</f>
        <v>0</v>
      </c>
      <c r="MJ6" s="30"/>
      <c r="MK6" s="30"/>
      <c r="ML6" s="30">
        <f>Seniori!ML6</f>
        <v>0</v>
      </c>
      <c r="MM6" s="30">
        <f>Seniori!MM6</f>
        <v>0</v>
      </c>
      <c r="MN6" s="30">
        <f>Seniori!MN6</f>
        <v>0</v>
      </c>
      <c r="MO6" s="30">
        <f>Seniori!MO6</f>
        <v>0</v>
      </c>
      <c r="MP6" s="30">
        <f>Seniori!MP6</f>
        <v>0</v>
      </c>
      <c r="MQ6" s="30">
        <f>Seniori!MQ6</f>
        <v>0</v>
      </c>
      <c r="MR6" s="30">
        <f>Seniori!MR6</f>
        <v>0</v>
      </c>
      <c r="MS6" s="30">
        <f>Seniori!MS6</f>
        <v>0</v>
      </c>
      <c r="MT6" s="30">
        <f>Seniori!MT6</f>
        <v>0</v>
      </c>
      <c r="MU6" s="30">
        <f>Seniori!MU6</f>
        <v>0</v>
      </c>
      <c r="MV6" s="30">
        <f>Seniori!MV6</f>
        <v>0</v>
      </c>
      <c r="MW6" s="30">
        <f>Seniori!MW6</f>
        <v>0</v>
      </c>
      <c r="MX6" s="30" t="str">
        <f>Seniori!MX6</f>
        <v>07.-08.09.</v>
      </c>
      <c r="MY6" s="30"/>
      <c r="MZ6" s="30">
        <f>Seniori!MZ6</f>
        <v>0</v>
      </c>
      <c r="NA6" s="30">
        <f>Seniori!NA6</f>
        <v>0</v>
      </c>
      <c r="NB6" s="30"/>
      <c r="NC6" s="30"/>
      <c r="ND6" s="30">
        <f>Seniori!ND6</f>
        <v>0</v>
      </c>
      <c r="NE6" s="30">
        <f>Seniori!NE6</f>
        <v>0</v>
      </c>
      <c r="NF6" s="30">
        <f>Seniori!NF6</f>
        <v>0</v>
      </c>
      <c r="NG6" s="30">
        <f>Seniori!NG6</f>
        <v>0</v>
      </c>
      <c r="NH6" s="30">
        <f>Seniori!NH6</f>
        <v>0</v>
      </c>
      <c r="NI6" s="30">
        <f>Seniori!NI6</f>
        <v>0</v>
      </c>
      <c r="NJ6" s="30">
        <f>Seniori!NJ6</f>
        <v>0</v>
      </c>
      <c r="NK6" s="30"/>
      <c r="NL6" s="30"/>
      <c r="NM6" s="30">
        <f>Seniori!NM6</f>
        <v>0</v>
      </c>
      <c r="NN6" s="30">
        <f>Seniori!NN6</f>
        <v>0</v>
      </c>
      <c r="NO6" s="30" t="str">
        <f>Seniori!NO6</f>
        <v>21.-22.09.</v>
      </c>
      <c r="NP6" s="30"/>
      <c r="NQ6" s="30">
        <f>Seniori!NQ6</f>
        <v>0</v>
      </c>
      <c r="NR6" s="30">
        <f>Seniori!NR6</f>
        <v>0</v>
      </c>
      <c r="NS6" s="30">
        <f>Seniori!NS6</f>
        <v>0</v>
      </c>
      <c r="NT6" s="30"/>
      <c r="NU6" s="30">
        <f>Seniori!NU6</f>
        <v>0</v>
      </c>
      <c r="NV6" s="30"/>
      <c r="NW6" s="30"/>
      <c r="NX6" s="30">
        <f>Seniori!NX6</f>
        <v>0</v>
      </c>
      <c r="NY6" s="30">
        <f>Seniori!NY6</f>
        <v>0</v>
      </c>
      <c r="NZ6" s="30">
        <f>Seniori!NZ6</f>
        <v>0</v>
      </c>
      <c r="OA6" s="30" t="str">
        <f>Seniori!OA6</f>
        <v>27.-29.09.</v>
      </c>
      <c r="OB6" s="30"/>
      <c r="OC6" s="30">
        <f>Seniori!OC6</f>
        <v>0</v>
      </c>
      <c r="OD6" s="30">
        <f>Seniori!OD6</f>
        <v>0</v>
      </c>
      <c r="OE6" s="30">
        <f>Seniori!OE6</f>
        <v>0</v>
      </c>
      <c r="OF6" s="30">
        <f>Seniori!OF6</f>
        <v>0</v>
      </c>
      <c r="OG6" s="30">
        <f>Seniori!OG6</f>
        <v>0</v>
      </c>
      <c r="OH6" s="30">
        <f>Seniori!OH6</f>
        <v>0</v>
      </c>
      <c r="OI6" s="30">
        <f>Seniori!OI6</f>
        <v>0</v>
      </c>
      <c r="OJ6" s="30"/>
      <c r="OK6" s="30">
        <f>Seniori!OK6</f>
        <v>0</v>
      </c>
      <c r="OL6" s="30" t="str">
        <f>Seniori!OL6</f>
        <v>23.-24.05.</v>
      </c>
      <c r="OM6" s="30"/>
      <c r="ON6" s="30" t="str">
        <f>Seniori!ON6</f>
        <v>21.-23.06.</v>
      </c>
      <c r="OO6" s="30"/>
      <c r="OP6" s="30" t="str">
        <f>Seniori!OP6</f>
        <v>15.-16.08.</v>
      </c>
      <c r="OQ6" s="30"/>
      <c r="OR6" s="30" t="str">
        <f>Seniori!OR6</f>
        <v>05.10.</v>
      </c>
      <c r="OS6" s="30"/>
      <c r="OT6" s="30">
        <f>Seniori!OT6</f>
        <v>0</v>
      </c>
      <c r="OU6" s="30">
        <f>Seniori!OU6</f>
        <v>0</v>
      </c>
      <c r="OV6" s="30">
        <f>Seniori!OV6</f>
        <v>0</v>
      </c>
      <c r="OW6" s="30" t="str">
        <f>Seniori!OW6</f>
        <v>05.-06.10.</v>
      </c>
      <c r="OX6" s="30"/>
      <c r="OY6" s="30"/>
      <c r="OZ6" s="30">
        <f>Seniori!OZ6</f>
        <v>0</v>
      </c>
      <c r="PA6" s="30">
        <f>Seniori!PA6</f>
        <v>0</v>
      </c>
      <c r="PB6" s="30">
        <f>Seniori!PB6</f>
        <v>0</v>
      </c>
      <c r="PC6" s="30"/>
      <c r="PD6" s="30"/>
      <c r="PE6" s="30">
        <f>Seniori!PE6</f>
        <v>0</v>
      </c>
      <c r="PF6" s="30" t="str">
        <f>Seniori!PF6</f>
        <v>26.-27.10.</v>
      </c>
      <c r="PG6" s="30"/>
      <c r="PH6" s="30">
        <f>Seniori!PH6</f>
        <v>0</v>
      </c>
      <c r="PI6" s="30">
        <f>Seniori!PI6</f>
        <v>0</v>
      </c>
      <c r="PJ6" s="30">
        <f>Seniori!PJ6</f>
        <v>0</v>
      </c>
      <c r="PK6" s="30">
        <f>Seniori!PK6</f>
        <v>0</v>
      </c>
      <c r="PL6" s="30">
        <f>Seniori!PL6</f>
        <v>0</v>
      </c>
      <c r="PM6" s="30">
        <f>Seniori!PM6</f>
        <v>0</v>
      </c>
      <c r="PN6" s="30">
        <f>Seniori!PN6</f>
        <v>0</v>
      </c>
      <c r="PO6" s="30"/>
      <c r="PP6" s="30">
        <f>Seniori!PP6</f>
        <v>0</v>
      </c>
      <c r="PQ6" s="30">
        <f>Seniori!PQ6</f>
        <v>0</v>
      </c>
      <c r="PR6" s="30">
        <f>Seniori!PR6</f>
        <v>0</v>
      </c>
      <c r="PS6" s="30">
        <f>Seniori!PS6</f>
        <v>0</v>
      </c>
      <c r="PT6" s="30"/>
      <c r="PU6" s="30">
        <f>Seniori!PU6</f>
        <v>0</v>
      </c>
      <c r="PV6" s="30">
        <f>Seniori!PV6</f>
        <v>0</v>
      </c>
      <c r="PW6" s="30">
        <f>Seniori!PW6</f>
        <v>0</v>
      </c>
      <c r="PX6" s="30">
        <f>Seniori!PX6</f>
        <v>0</v>
      </c>
      <c r="PY6" s="30"/>
      <c r="PZ6" s="30">
        <f>Seniori!PZ6</f>
        <v>0</v>
      </c>
      <c r="QA6" s="30">
        <f>Seniori!QA6</f>
        <v>0</v>
      </c>
      <c r="QB6" s="30">
        <f>Seniori!QB6</f>
        <v>0</v>
      </c>
      <c r="QC6" s="30">
        <f>Seniori!QC6</f>
        <v>0</v>
      </c>
      <c r="QD6" s="30" t="str">
        <f>Seniori!QD6</f>
        <v>01.-03.11.</v>
      </c>
      <c r="QE6" s="30"/>
      <c r="QF6" s="30">
        <f>Seniori!QF6</f>
        <v>0</v>
      </c>
      <c r="QG6" s="30"/>
      <c r="QH6" s="30">
        <f>Seniori!QH6</f>
        <v>0</v>
      </c>
      <c r="QI6" s="30">
        <f>Seniori!QI6</f>
        <v>0</v>
      </c>
      <c r="QJ6" s="30">
        <f>Seniori!QJ6</f>
        <v>0</v>
      </c>
      <c r="QK6" s="30">
        <f>Seniori!QK6</f>
        <v>0</v>
      </c>
      <c r="QL6" s="30"/>
      <c r="QM6" s="30">
        <f>Seniori!QM6</f>
        <v>0</v>
      </c>
      <c r="QN6" s="30">
        <f>Seniori!QN6</f>
        <v>0</v>
      </c>
      <c r="QO6" s="30">
        <f>Seniori!QO6</f>
        <v>0</v>
      </c>
      <c r="QP6" s="30">
        <f>Seniori!QP6</f>
        <v>0</v>
      </c>
      <c r="QQ6" s="30">
        <f>Seniori!QQ6</f>
        <v>0</v>
      </c>
      <c r="QR6" s="30">
        <f>Seniori!QR6</f>
        <v>0</v>
      </c>
      <c r="QS6" s="30" t="str">
        <f>Seniori!QS6</f>
        <v>01.-03.11.</v>
      </c>
      <c r="QT6" s="30"/>
      <c r="QU6" s="30">
        <f>Seniori!QU6</f>
        <v>0</v>
      </c>
      <c r="QV6" s="30">
        <f>Seniori!QV6</f>
        <v>0</v>
      </c>
      <c r="QW6" s="30">
        <f>Seniori!QW6</f>
        <v>0</v>
      </c>
      <c r="QX6" s="30">
        <f>Seniori!QX6</f>
        <v>0</v>
      </c>
      <c r="QY6" s="30">
        <f>Seniori!QY6</f>
        <v>0</v>
      </c>
      <c r="QZ6" s="30">
        <f>Seniori!QZ6</f>
        <v>0</v>
      </c>
      <c r="RA6" s="30">
        <f>Seniori!RA6</f>
        <v>0</v>
      </c>
      <c r="RB6" s="30">
        <f>Seniori!RB6</f>
        <v>0</v>
      </c>
      <c r="RC6" s="30">
        <f>Seniori!RC6</f>
        <v>0</v>
      </c>
      <c r="RD6" s="30">
        <f>Seniori!RD6</f>
        <v>0</v>
      </c>
      <c r="RE6" s="30" t="str">
        <f>Seniori!RE6</f>
        <v>09.-10.11.</v>
      </c>
      <c r="RF6" s="30"/>
      <c r="RG6" s="30">
        <f>Seniori!RG6</f>
        <v>0</v>
      </c>
      <c r="RH6" s="30">
        <f>Seniori!RH6</f>
        <v>0</v>
      </c>
      <c r="RI6" s="30">
        <f>Seniori!RI6</f>
        <v>0</v>
      </c>
      <c r="RJ6" s="30">
        <f>Seniori!RJ6</f>
        <v>0</v>
      </c>
      <c r="RK6" s="30">
        <f>Seniori!RK6</f>
        <v>0</v>
      </c>
      <c r="RL6" s="30">
        <f>Seniori!RL6</f>
        <v>0</v>
      </c>
      <c r="RM6" s="30">
        <f>Seniori!RM6</f>
        <v>0</v>
      </c>
      <c r="RN6" s="30">
        <f>Seniori!RN6</f>
        <v>0</v>
      </c>
      <c r="RO6" s="30">
        <f>Seniori!RO6</f>
        <v>0</v>
      </c>
      <c r="RP6" s="30">
        <f>Seniori!RP6</f>
        <v>0</v>
      </c>
      <c r="RQ6" s="30">
        <f>Seniori!RQ6</f>
        <v>0</v>
      </c>
      <c r="RR6" s="30">
        <f>Seniori!RR6</f>
        <v>0</v>
      </c>
      <c r="RS6" s="30">
        <f>Seniori!RS6</f>
        <v>0</v>
      </c>
      <c r="RT6" s="30">
        <f>Seniori!RT6</f>
        <v>0</v>
      </c>
      <c r="RU6" s="30" t="str">
        <f>Seniori!RU6</f>
        <v>09.11.</v>
      </c>
      <c r="RV6" s="30"/>
      <c r="RW6" s="30">
        <f>Seniori!RW6</f>
        <v>0</v>
      </c>
      <c r="RX6" s="30">
        <f>Seniori!RX6</f>
        <v>0</v>
      </c>
      <c r="RY6" s="30"/>
      <c r="RZ6" s="30" t="str">
        <f>Seniori!RZ6</f>
        <v>14.-15.12.</v>
      </c>
      <c r="SA6" s="30"/>
      <c r="SB6" s="30">
        <f>Seniori!SB6</f>
        <v>0</v>
      </c>
      <c r="SC6" s="30">
        <f>Seniori!SC6</f>
        <v>0</v>
      </c>
      <c r="SD6" s="30">
        <f>Seniori!SD6</f>
        <v>0</v>
      </c>
      <c r="SE6" s="30">
        <f>Seniori!SE6</f>
        <v>0</v>
      </c>
      <c r="SF6" s="30">
        <f>Seniori!SF6</f>
        <v>0</v>
      </c>
      <c r="SG6" s="30">
        <f>Seniori!SG6</f>
        <v>0</v>
      </c>
      <c r="SH6" s="30">
        <f>Seniori!SH6</f>
        <v>0</v>
      </c>
      <c r="SI6" s="30"/>
      <c r="SJ6" s="30">
        <f>Seniori!SJ6</f>
        <v>0</v>
      </c>
      <c r="SK6" s="30">
        <f>Seniori!SK6</f>
        <v>0</v>
      </c>
      <c r="SL6" s="30">
        <f>Seniori!SL6</f>
        <v>0</v>
      </c>
      <c r="SM6" s="30">
        <f>Seniori!SM6</f>
        <v>0</v>
      </c>
      <c r="SN6" s="30">
        <f>Seniori!SN6</f>
        <v>0</v>
      </c>
      <c r="SO6" s="30">
        <f>Seniori!SO6</f>
        <v>0</v>
      </c>
      <c r="SP6" s="30">
        <f>Seniori!SP6</f>
        <v>0</v>
      </c>
      <c r="SQ6" s="30">
        <f>Seniori!SQ6</f>
        <v>0</v>
      </c>
      <c r="SR6" s="30">
        <f>Seniori!SR6</f>
        <v>0</v>
      </c>
      <c r="SS6" s="30">
        <f>Seniori!SS6</f>
        <v>0</v>
      </c>
      <c r="ST6" s="30">
        <f>Seniori!ST6</f>
        <v>0</v>
      </c>
      <c r="SU6" s="30">
        <f>Seniori!SU6</f>
        <v>0</v>
      </c>
      <c r="SV6" s="30">
        <f>Seniori!SV6</f>
        <v>0</v>
      </c>
      <c r="SW6" s="30">
        <f>Seniori!SW6</f>
        <v>0</v>
      </c>
      <c r="SX6" s="30">
        <f>Seniori!SX6</f>
        <v>0</v>
      </c>
      <c r="SY6" s="30">
        <f>Seniori!SY6</f>
        <v>0</v>
      </c>
      <c r="SZ6" s="30">
        <f>Seniori!SZ6</f>
        <v>0</v>
      </c>
      <c r="TA6" s="30">
        <f>Seniori!TA6</f>
        <v>0</v>
      </c>
      <c r="TB6" s="30">
        <f>Seniori!TB6</f>
        <v>0</v>
      </c>
    </row>
    <row r="7" spans="1:522" s="29" customFormat="1" ht="18" customHeight="1" x14ac:dyDescent="0.3">
      <c r="A7" s="263"/>
      <c r="B7" s="260"/>
      <c r="C7" s="260"/>
      <c r="D7" s="260"/>
      <c r="E7" s="260"/>
      <c r="F7" s="260"/>
      <c r="G7" s="260"/>
      <c r="H7" s="260"/>
      <c r="I7" s="257"/>
      <c r="J7" s="257"/>
      <c r="K7" s="28" t="str">
        <f>Seniori!K7</f>
        <v>Weikersdorf AUT</v>
      </c>
      <c r="L7" s="28"/>
      <c r="M7" s="28" t="str">
        <f>Seniori!M7</f>
        <v>Motešice</v>
      </c>
      <c r="N7" s="28"/>
      <c r="O7" s="28">
        <f>Seniori!O7</f>
        <v>0</v>
      </c>
      <c r="P7" s="28">
        <f>Seniori!P7</f>
        <v>0</v>
      </c>
      <c r="Q7" s="28">
        <f>Seniori!Q7</f>
        <v>0</v>
      </c>
      <c r="R7" s="28"/>
      <c r="S7" s="28"/>
      <c r="T7" s="28"/>
      <c r="U7" s="28"/>
      <c r="V7" s="28">
        <f>Seniori!V7</f>
        <v>0</v>
      </c>
      <c r="W7" s="28">
        <f>Seniori!W7</f>
        <v>0</v>
      </c>
      <c r="X7" s="28">
        <f>Seniori!X7</f>
        <v>0</v>
      </c>
      <c r="Y7" s="28">
        <f>Seniori!Y7</f>
        <v>0</v>
      </c>
      <c r="Z7" s="28">
        <f>Seniori!Z7</f>
        <v>0</v>
      </c>
      <c r="AA7" s="28">
        <f>Seniori!AA7</f>
        <v>0</v>
      </c>
      <c r="AB7" s="28"/>
      <c r="AC7" s="28"/>
      <c r="AD7" s="28">
        <f>Seniori!AD7</f>
        <v>0</v>
      </c>
      <c r="AE7" s="28">
        <f>Seniori!AE7</f>
        <v>0</v>
      </c>
      <c r="AF7" s="28">
        <f>Seniori!AF7</f>
        <v>0</v>
      </c>
      <c r="AG7" s="28" t="str">
        <f>Seniori!AG7</f>
        <v>Motešice CDI</v>
      </c>
      <c r="AH7" s="28"/>
      <c r="AI7" s="28"/>
      <c r="AJ7" s="28"/>
      <c r="AK7" s="28">
        <f>Seniori!AK7</f>
        <v>0</v>
      </c>
      <c r="AL7" s="28">
        <f>Seniori!AL7</f>
        <v>0</v>
      </c>
      <c r="AM7" s="28">
        <f>Seniori!AM7</f>
        <v>0</v>
      </c>
      <c r="AN7" s="28">
        <f>Seniori!AN7</f>
        <v>0</v>
      </c>
      <c r="AO7" s="28">
        <f>Seniori!AO7</f>
        <v>0</v>
      </c>
      <c r="AP7" s="28"/>
      <c r="AQ7" s="28"/>
      <c r="AR7" s="28"/>
      <c r="AS7" s="28"/>
      <c r="AT7" s="28"/>
      <c r="AU7" s="28">
        <f>Seniori!AU7</f>
        <v>0</v>
      </c>
      <c r="AV7" s="28" t="str">
        <f>Seniori!AV7</f>
        <v>Motešice</v>
      </c>
      <c r="AW7" s="28"/>
      <c r="AX7" s="28">
        <f>Seniori!AX7</f>
        <v>0</v>
      </c>
      <c r="AY7" s="28">
        <f>Seniori!AY7</f>
        <v>0</v>
      </c>
      <c r="AZ7" s="28">
        <f>Seniori!AZ7</f>
        <v>0</v>
      </c>
      <c r="BA7" s="28">
        <f>Seniori!BA7</f>
        <v>0</v>
      </c>
      <c r="BB7" s="28">
        <f>Seniori!BB7</f>
        <v>0</v>
      </c>
      <c r="BC7" s="28">
        <f>Seniori!BC7</f>
        <v>0</v>
      </c>
      <c r="BD7" s="28">
        <f>Seniori!BD7</f>
        <v>0</v>
      </c>
      <c r="BE7" s="28"/>
      <c r="BF7" s="28"/>
      <c r="BG7" s="28"/>
      <c r="BH7" s="28">
        <f>Seniori!BH7</f>
        <v>0</v>
      </c>
      <c r="BI7" s="28"/>
      <c r="BJ7" s="28"/>
      <c r="BK7" s="28" t="str">
        <f>Seniori!BK7</f>
        <v>Budapešť HUN</v>
      </c>
      <c r="BL7" s="28"/>
      <c r="BM7" s="28"/>
      <c r="BN7" s="28"/>
      <c r="BO7" s="28"/>
      <c r="BP7" s="28"/>
      <c r="BQ7" s="28"/>
      <c r="BR7" s="28"/>
      <c r="BS7" s="28">
        <f>Seniori!BS7</f>
        <v>0</v>
      </c>
      <c r="BT7" s="28"/>
      <c r="BU7" s="28"/>
      <c r="BV7" s="28"/>
      <c r="BW7" s="28" t="str">
        <f>Seniori!BW7</f>
        <v>Panská Lícha CZE</v>
      </c>
      <c r="BX7" s="28" t="str">
        <f>Seniori!BX7</f>
        <v>Šamorín CDI</v>
      </c>
      <c r="BY7" s="28">
        <f>Seniori!BY7</f>
        <v>0</v>
      </c>
      <c r="BZ7" s="28">
        <f>Seniori!BZ7</f>
        <v>0</v>
      </c>
      <c r="CA7" s="28">
        <f>Seniori!CA7</f>
        <v>0</v>
      </c>
      <c r="CB7" s="28">
        <f>Seniori!CB7</f>
        <v>0</v>
      </c>
      <c r="CC7" s="28"/>
      <c r="CD7" s="28"/>
      <c r="CE7" s="28">
        <f>Seniori!CE7</f>
        <v>0</v>
      </c>
      <c r="CF7" s="28">
        <f>Seniori!CF7</f>
        <v>0</v>
      </c>
      <c r="CG7" s="28">
        <f>Seniori!CG7</f>
        <v>0</v>
      </c>
      <c r="CH7" s="28">
        <f>Seniori!CH7</f>
        <v>0</v>
      </c>
      <c r="CI7" s="28" t="str">
        <f>Seniori!CI7</f>
        <v>Šamorín</v>
      </c>
      <c r="CJ7" s="28"/>
      <c r="CK7" s="28"/>
      <c r="CL7" s="28">
        <f>Seniori!CL7</f>
        <v>0</v>
      </c>
      <c r="CM7" s="28"/>
      <c r="CN7" s="28"/>
      <c r="CO7" s="28">
        <f>Seniori!CO7</f>
        <v>0</v>
      </c>
      <c r="CP7" s="28">
        <f>Seniori!CP7</f>
        <v>0</v>
      </c>
      <c r="CQ7" s="28">
        <f>Seniori!CQ7</f>
        <v>0</v>
      </c>
      <c r="CR7" s="28">
        <f>Seniori!CR7</f>
        <v>0</v>
      </c>
      <c r="CS7" s="28"/>
      <c r="CT7" s="28"/>
      <c r="CU7" s="28"/>
      <c r="CV7" s="28">
        <f>Seniori!CV7</f>
        <v>0</v>
      </c>
      <c r="CW7" s="28"/>
      <c r="CX7" s="28"/>
      <c r="CY7" s="28">
        <f>Seniori!CY7</f>
        <v>0</v>
      </c>
      <c r="CZ7" s="28" t="str">
        <f>Seniori!CZ7</f>
        <v>Kisbábolna HUN</v>
      </c>
      <c r="DA7" s="28">
        <f>Seniori!DA7</f>
        <v>0</v>
      </c>
      <c r="DB7" s="28">
        <f>Seniori!DB7</f>
        <v>0</v>
      </c>
      <c r="DC7" s="28" t="str">
        <f>Seniori!DC7</f>
        <v>Dunajský Klátov</v>
      </c>
      <c r="DD7" s="28"/>
      <c r="DE7" s="28"/>
      <c r="DF7" s="28"/>
      <c r="DG7" s="28">
        <f>Seniori!DG7</f>
        <v>0</v>
      </c>
      <c r="DH7" s="28"/>
      <c r="DI7" s="28"/>
      <c r="DJ7" s="28">
        <f>Seniori!DJ7</f>
        <v>0</v>
      </c>
      <c r="DK7" s="28">
        <f>Seniori!DK7</f>
        <v>0</v>
      </c>
      <c r="DL7" s="28">
        <f>Seniori!DL7</f>
        <v>0</v>
      </c>
      <c r="DM7" s="28">
        <f>Seniori!DM7</f>
        <v>0</v>
      </c>
      <c r="DN7" s="28">
        <f>Seniori!DN7</f>
        <v>0</v>
      </c>
      <c r="DO7" s="28">
        <f>Seniori!DO7</f>
        <v>0</v>
      </c>
      <c r="DP7" s="28">
        <f>Seniori!DP7</f>
        <v>0</v>
      </c>
      <c r="DQ7" s="28">
        <f>Seniori!DQ7</f>
        <v>0</v>
      </c>
      <c r="DR7" s="28" t="str">
        <f>Seniori!DR7</f>
        <v>Těšánky CZE</v>
      </c>
      <c r="DS7" s="28"/>
      <c r="DT7" s="28"/>
      <c r="DU7" s="28">
        <f>Seniori!DU7</f>
        <v>0</v>
      </c>
      <c r="DV7" s="28">
        <f>Seniori!DV7</f>
        <v>0</v>
      </c>
      <c r="DW7" s="28">
        <f>Seniori!DW7</f>
        <v>0</v>
      </c>
      <c r="DX7" s="28">
        <f>Seniori!DX7</f>
        <v>0</v>
      </c>
      <c r="DY7" s="28">
        <f>Seniori!DY7</f>
        <v>0</v>
      </c>
      <c r="DZ7" s="28">
        <f>Seniori!DZ7</f>
        <v>0</v>
      </c>
      <c r="EA7" s="28">
        <f>Seniori!EA7</f>
        <v>0</v>
      </c>
      <c r="EB7" s="28" t="str">
        <f>Seniori!EB7</f>
        <v>Pilisjászfalu HUN</v>
      </c>
      <c r="EC7" s="28"/>
      <c r="ED7" s="28" t="str">
        <f>Seniori!ED7</f>
        <v>Pilisjászfalu HUN CDI</v>
      </c>
      <c r="EE7" s="28"/>
      <c r="EF7" s="28" t="str">
        <f>Seniori!EF7</f>
        <v>Las Cadenas ESP</v>
      </c>
      <c r="EG7" s="28" t="str">
        <f>Seniori!EG7</f>
        <v>Motešice</v>
      </c>
      <c r="EH7" s="28"/>
      <c r="EI7" s="28">
        <f>Seniori!EI7</f>
        <v>0</v>
      </c>
      <c r="EJ7" s="28"/>
      <c r="EK7" s="28">
        <f>Seniori!EK7</f>
        <v>0</v>
      </c>
      <c r="EL7" s="28"/>
      <c r="EM7" s="28">
        <f>Seniori!EM7</f>
        <v>0</v>
      </c>
      <c r="EN7" s="28"/>
      <c r="EO7" s="28"/>
      <c r="EP7" s="28"/>
      <c r="EQ7" s="28">
        <f>Seniori!EQ7</f>
        <v>0</v>
      </c>
      <c r="ER7" s="28">
        <f>Seniori!ER7</f>
        <v>0</v>
      </c>
      <c r="ES7" s="28">
        <f>Seniori!ES7</f>
        <v>0</v>
      </c>
      <c r="ET7" s="28">
        <f>Seniori!ET7</f>
        <v>0</v>
      </c>
      <c r="EU7" s="28">
        <f>Seniori!EU7</f>
        <v>0</v>
      </c>
      <c r="EV7" s="28">
        <f>Seniori!EV7</f>
        <v>0</v>
      </c>
      <c r="EW7" s="28">
        <f>Seniori!EW7</f>
        <v>0</v>
      </c>
      <c r="EX7" s="28">
        <f>Seniori!EX7</f>
        <v>0</v>
      </c>
      <c r="EY7" s="28">
        <f>Seniori!EY7</f>
        <v>0</v>
      </c>
      <c r="EZ7" s="28">
        <f>Seniori!EZ7</f>
        <v>0</v>
      </c>
      <c r="FA7" s="28">
        <f>Seniori!FA7</f>
        <v>0</v>
      </c>
      <c r="FB7" s="28" t="str">
        <f>Seniori!FB7</f>
        <v>Olomouc CZE</v>
      </c>
      <c r="FC7" s="28"/>
      <c r="FD7" s="28" t="str">
        <f>Seniori!FD7</f>
        <v>Panská Lícha CZE</v>
      </c>
      <c r="FE7" s="28"/>
      <c r="FF7" s="28"/>
      <c r="FG7" s="28"/>
      <c r="FH7" s="28" t="str">
        <f>Seniori!FH7</f>
        <v>Cinkota HUN</v>
      </c>
      <c r="FI7" s="28"/>
      <c r="FJ7" s="28"/>
      <c r="FK7" s="28">
        <f>Seniori!FK7</f>
        <v>0</v>
      </c>
      <c r="FL7" s="28">
        <f>Seniori!FL7</f>
        <v>0</v>
      </c>
      <c r="FM7" s="28">
        <f>Seniori!FM7</f>
        <v>0</v>
      </c>
      <c r="FN7" s="28" t="str">
        <f>Seniori!FN7</f>
        <v>Panská Lícha CZE</v>
      </c>
      <c r="FO7" s="28"/>
      <c r="FP7" s="28"/>
      <c r="FQ7" s="28"/>
      <c r="FR7" s="28">
        <f>Seniori!FR7</f>
        <v>0</v>
      </c>
      <c r="FS7" s="28"/>
      <c r="FT7" s="28"/>
      <c r="FU7" s="28">
        <f>Seniori!FU7</f>
        <v>0</v>
      </c>
      <c r="FV7" s="28"/>
      <c r="FW7" s="28"/>
      <c r="FX7" s="28">
        <f>Seniori!FX7</f>
        <v>0</v>
      </c>
      <c r="FY7" s="28" t="str">
        <f>Seniori!FY7</f>
        <v>RS Team Bratislava</v>
      </c>
      <c r="FZ7" s="28"/>
      <c r="GA7" s="28"/>
      <c r="GB7" s="28"/>
      <c r="GC7" s="28"/>
      <c r="GD7" s="28">
        <f>Seniori!GD7</f>
        <v>0</v>
      </c>
      <c r="GE7" s="28">
        <f>Seniori!GE7</f>
        <v>0</v>
      </c>
      <c r="GF7" s="28">
        <f>Seniori!GF7</f>
        <v>0</v>
      </c>
      <c r="GG7" s="28">
        <f>Seniori!GG7</f>
        <v>0</v>
      </c>
      <c r="GH7" s="28">
        <f>Seniori!GH7</f>
        <v>0</v>
      </c>
      <c r="GI7" s="28">
        <f>Seniori!GI7</f>
        <v>0</v>
      </c>
      <c r="GJ7" s="28"/>
      <c r="GK7" s="28"/>
      <c r="GL7" s="28">
        <f>Seniori!GL7</f>
        <v>0</v>
      </c>
      <c r="GM7" s="28">
        <f>Seniori!GM7</f>
        <v>0</v>
      </c>
      <c r="GN7" s="28"/>
      <c r="GO7" s="28"/>
      <c r="GP7" s="28" t="str">
        <f>Seniori!GP7</f>
        <v>Výškov CZE</v>
      </c>
      <c r="GQ7" s="28"/>
      <c r="GR7" s="28"/>
      <c r="GS7" s="28">
        <f>Seniori!GS7</f>
        <v>0</v>
      </c>
      <c r="GT7" s="28">
        <f>Seniori!GT7</f>
        <v>0</v>
      </c>
      <c r="GU7" s="28">
        <f>Seniori!GU7</f>
        <v>0</v>
      </c>
      <c r="GV7" s="28">
        <f>Seniori!GV7</f>
        <v>0</v>
      </c>
      <c r="GW7" s="28">
        <f>Seniori!GW7</f>
        <v>0</v>
      </c>
      <c r="GX7" s="28">
        <f>Seniori!GX7</f>
        <v>0</v>
      </c>
      <c r="GY7" s="28">
        <f>Seniori!GY7</f>
        <v>0</v>
      </c>
      <c r="GZ7" s="28" t="str">
        <f>Seniori!GZ7</f>
        <v>Motešice</v>
      </c>
      <c r="HA7" s="28"/>
      <c r="HB7" s="28"/>
      <c r="HC7" s="28"/>
      <c r="HD7" s="28"/>
      <c r="HE7" s="28">
        <f>Seniori!HE7</f>
        <v>0</v>
      </c>
      <c r="HF7" s="28">
        <f>Seniori!HF7</f>
        <v>0</v>
      </c>
      <c r="HG7" s="28">
        <f>Seniori!HG7</f>
        <v>0</v>
      </c>
      <c r="HH7" s="28"/>
      <c r="HI7" s="28"/>
      <c r="HJ7" s="28">
        <f>Seniori!HJ7</f>
        <v>0</v>
      </c>
      <c r="HK7" s="28">
        <f>Seniori!HK7</f>
        <v>0</v>
      </c>
      <c r="HL7" s="28">
        <f>Seniori!HL7</f>
        <v>0</v>
      </c>
      <c r="HM7" s="28">
        <f>Seniori!HM7</f>
        <v>0</v>
      </c>
      <c r="HN7" s="28">
        <f>Seniori!HN7</f>
        <v>0</v>
      </c>
      <c r="HO7" s="28">
        <f>Seniori!HO7</f>
        <v>0</v>
      </c>
      <c r="HP7" s="28"/>
      <c r="HQ7" s="28"/>
      <c r="HR7" s="28">
        <f>Seniori!HR7</f>
        <v>0</v>
      </c>
      <c r="HS7" s="28"/>
      <c r="HT7" s="28">
        <f>Seniori!HT7</f>
        <v>0</v>
      </c>
      <c r="HU7" s="28" t="str">
        <f>Seniori!HU7</f>
        <v>Těšánky CZE</v>
      </c>
      <c r="HV7" s="28"/>
      <c r="HW7" s="28"/>
      <c r="HX7" s="28">
        <f>Seniori!HX7</f>
        <v>0</v>
      </c>
      <c r="HY7" s="28">
        <f>Seniori!HY7</f>
        <v>0</v>
      </c>
      <c r="HZ7" s="28">
        <f>Seniori!HZ7</f>
        <v>0</v>
      </c>
      <c r="IA7" s="28">
        <f>Seniori!IA7</f>
        <v>0</v>
      </c>
      <c r="IB7" s="28">
        <f>Seniori!IB7</f>
        <v>0</v>
      </c>
      <c r="IC7" s="28">
        <f>Seniori!IC7</f>
        <v>0</v>
      </c>
      <c r="ID7" s="28" t="str">
        <f>Seniori!ID7</f>
        <v>Motešice</v>
      </c>
      <c r="IE7" s="28"/>
      <c r="IF7" s="28">
        <f>Seniori!IF7</f>
        <v>0</v>
      </c>
      <c r="IG7" s="28">
        <f>Seniori!IG7</f>
        <v>0</v>
      </c>
      <c r="IH7" s="28">
        <f>Seniori!IH7</f>
        <v>0</v>
      </c>
      <c r="II7" s="28">
        <f>Seniori!II7</f>
        <v>0</v>
      </c>
      <c r="IJ7" s="28">
        <f>Seniori!IJ7</f>
        <v>0</v>
      </c>
      <c r="IK7" s="28">
        <f>Seniori!IK7</f>
        <v>0</v>
      </c>
      <c r="IL7" s="28">
        <f>Seniori!IL7</f>
        <v>0</v>
      </c>
      <c r="IM7" s="28">
        <f>Seniori!IM7</f>
        <v>0</v>
      </c>
      <c r="IN7" s="28">
        <f>Seniori!IN7</f>
        <v>0</v>
      </c>
      <c r="IO7" s="28">
        <f>Seniori!IO7</f>
        <v>0</v>
      </c>
      <c r="IP7" s="28">
        <f>Seniori!IP7</f>
        <v>0</v>
      </c>
      <c r="IQ7" s="28">
        <f>Seniori!IQ7</f>
        <v>0</v>
      </c>
      <c r="IR7" s="28" t="str">
        <f>Seniori!IR7</f>
        <v>Topoľčianky</v>
      </c>
      <c r="IS7" s="28"/>
      <c r="IT7" s="28"/>
      <c r="IU7" s="28">
        <f>Seniori!IU7</f>
        <v>0</v>
      </c>
      <c r="IV7" s="28">
        <f>Seniori!IV7</f>
        <v>0</v>
      </c>
      <c r="IW7" s="28">
        <f>Seniori!IW7</f>
        <v>0</v>
      </c>
      <c r="IX7" s="28">
        <f>Seniori!IX7</f>
        <v>0</v>
      </c>
      <c r="IY7" s="28">
        <f>Seniori!IY7</f>
        <v>0</v>
      </c>
      <c r="IZ7" s="28"/>
      <c r="JA7" s="28">
        <f>Seniori!JA7</f>
        <v>0</v>
      </c>
      <c r="JB7" s="28">
        <f>Seniori!JB7</f>
        <v>0</v>
      </c>
      <c r="JC7" s="28">
        <f>Seniori!JC7</f>
        <v>0</v>
      </c>
      <c r="JD7" s="28"/>
      <c r="JE7" s="28"/>
      <c r="JF7" s="28">
        <f>Seniori!JF7</f>
        <v>0</v>
      </c>
      <c r="JG7" s="28">
        <f>Seniori!JG7</f>
        <v>0</v>
      </c>
      <c r="JH7" s="28">
        <f>Seniori!JH7</f>
        <v>0</v>
      </c>
      <c r="JI7" s="28">
        <f>Seniori!JI7</f>
        <v>0</v>
      </c>
      <c r="JJ7" s="28">
        <f>Seniori!JJ7</f>
        <v>0</v>
      </c>
      <c r="JK7" s="28" t="str">
        <f>Seniori!JK7</f>
        <v>Olomouc CZE</v>
      </c>
      <c r="JL7" s="28"/>
      <c r="JM7" s="28" t="str">
        <f>Seniori!JM7</f>
        <v>Šamorín CDI</v>
      </c>
      <c r="JN7" s="28" t="str">
        <f>Seniori!JN7</f>
        <v>Šamorín</v>
      </c>
      <c r="JO7" s="28"/>
      <c r="JP7" s="28">
        <f>Seniori!JP7</f>
        <v>0</v>
      </c>
      <c r="JQ7" s="28">
        <f>Seniori!JQ7</f>
        <v>0</v>
      </c>
      <c r="JR7" s="28">
        <f>Seniori!JR7</f>
        <v>0</v>
      </c>
      <c r="JS7" s="28">
        <f>Seniori!JS7</f>
        <v>0</v>
      </c>
      <c r="JT7" s="28">
        <f>Seniori!JT7</f>
        <v>0</v>
      </c>
      <c r="JU7" s="28">
        <f>Seniori!JU7</f>
        <v>0</v>
      </c>
      <c r="JV7" s="28">
        <f>Seniori!JV7</f>
        <v>0</v>
      </c>
      <c r="JW7" s="28">
        <f>Seniori!JW7</f>
        <v>0</v>
      </c>
      <c r="JX7" s="28">
        <f>Seniori!JX7</f>
        <v>0</v>
      </c>
      <c r="JY7" s="28"/>
      <c r="JZ7" s="28"/>
      <c r="KA7" s="28" t="str">
        <f>Seniori!KA7</f>
        <v>St. Margarethen AUT ME</v>
      </c>
      <c r="KB7" s="28" t="str">
        <f>Seniori!KB7</f>
        <v>Panská Lícha CZE</v>
      </c>
      <c r="KC7" s="28"/>
      <c r="KD7" s="28" t="str">
        <f>Seniori!KD7</f>
        <v>Opglabbeek BEL ME</v>
      </c>
      <c r="KE7" s="28"/>
      <c r="KF7" s="28" t="str">
        <f>Seniori!KF7</f>
        <v>Szilvásvárad HUN</v>
      </c>
      <c r="KG7" s="28"/>
      <c r="KH7" s="28"/>
      <c r="KI7" s="28"/>
      <c r="KJ7" s="28">
        <f>Seniori!KJ7</f>
        <v>0</v>
      </c>
      <c r="KK7" s="137">
        <f>Seniori!KK7</f>
        <v>0</v>
      </c>
      <c r="KL7" s="28"/>
      <c r="KM7" s="28">
        <f>Seniori!KM7</f>
        <v>0</v>
      </c>
      <c r="KN7" s="28"/>
      <c r="KO7" s="28">
        <f>Seniori!KO7</f>
        <v>0</v>
      </c>
      <c r="KP7" s="28"/>
      <c r="KQ7" s="28"/>
      <c r="KR7" s="28">
        <f>Seniori!KR7</f>
        <v>0</v>
      </c>
      <c r="KS7" s="28">
        <f>Seniori!KS7</f>
        <v>0</v>
      </c>
      <c r="KT7" s="28">
        <f>Seniori!KT7</f>
        <v>0</v>
      </c>
      <c r="KU7" s="28" t="str">
        <f>Seniori!KU7</f>
        <v>Topoľčianky MSR</v>
      </c>
      <c r="KV7" s="28"/>
      <c r="KW7" s="28"/>
      <c r="KX7" s="28">
        <f>Seniori!KX7</f>
        <v>0</v>
      </c>
      <c r="KY7" s="28">
        <f>Seniori!KY7</f>
        <v>0</v>
      </c>
      <c r="KZ7" s="28">
        <f>Seniori!KZ7</f>
        <v>0</v>
      </c>
      <c r="LA7" s="28">
        <f>Seniori!LA7</f>
        <v>0</v>
      </c>
      <c r="LB7" s="28"/>
      <c r="LC7" s="28"/>
      <c r="LD7" s="28">
        <f>Seniori!LD7</f>
        <v>0</v>
      </c>
      <c r="LE7" s="28">
        <f>Seniori!LE7</f>
        <v>0</v>
      </c>
      <c r="LF7" s="28">
        <f>Seniori!LF7</f>
        <v>0</v>
      </c>
      <c r="LG7" s="28">
        <f>Seniori!LG7</f>
        <v>0</v>
      </c>
      <c r="LH7" s="28">
        <f>Seniori!LH7</f>
        <v>0</v>
      </c>
      <c r="LI7" s="28">
        <f>Seniori!LI7</f>
        <v>0</v>
      </c>
      <c r="LJ7" s="28">
        <f>Seniori!LJ7</f>
        <v>0</v>
      </c>
      <c r="LK7" s="28">
        <f>Seniori!LK7</f>
        <v>0</v>
      </c>
      <c r="LL7" s="28">
        <f>Seniori!LL7</f>
        <v>0</v>
      </c>
      <c r="LM7" s="28">
        <f>Seniori!LM7</f>
        <v>0</v>
      </c>
      <c r="LN7" s="28">
        <f>Seniori!LN7</f>
        <v>0</v>
      </c>
      <c r="LO7" s="28" t="str">
        <f>Seniori!LO7</f>
        <v>RS Team Bratislava</v>
      </c>
      <c r="LP7" s="28"/>
      <c r="LQ7" s="28"/>
      <c r="LR7" s="28"/>
      <c r="LS7" s="28">
        <f>Seniori!LS7</f>
        <v>0</v>
      </c>
      <c r="LT7" s="28" t="str">
        <f>Seniori!LT7</f>
        <v>Vysoká pri Morave</v>
      </c>
      <c r="LU7" s="28"/>
      <c r="LV7" s="28"/>
      <c r="LW7" s="28"/>
      <c r="LX7" s="28">
        <f>Seniori!LX7</f>
        <v>0</v>
      </c>
      <c r="LY7" s="28" t="str">
        <f>Seniori!LY7</f>
        <v>Jasová</v>
      </c>
      <c r="LZ7" s="28"/>
      <c r="MA7" s="28">
        <f>Seniori!MA7</f>
        <v>0</v>
      </c>
      <c r="MB7" s="28">
        <f>Seniori!MB7</f>
        <v>0</v>
      </c>
      <c r="MC7" s="28">
        <f>Seniori!MC7</f>
        <v>0</v>
      </c>
      <c r="MD7" s="28"/>
      <c r="ME7" s="28" t="str">
        <f>Seniori!ME7</f>
        <v>Motešice</v>
      </c>
      <c r="MF7" s="28"/>
      <c r="MG7" s="28">
        <f>Seniori!MG7</f>
        <v>0</v>
      </c>
      <c r="MH7" s="28"/>
      <c r="MI7" s="28">
        <f>Seniori!MI7</f>
        <v>0</v>
      </c>
      <c r="MJ7" s="28"/>
      <c r="MK7" s="28"/>
      <c r="ML7" s="28">
        <f>Seniori!ML7</f>
        <v>0</v>
      </c>
      <c r="MM7" s="28">
        <f>Seniori!MM7</f>
        <v>0</v>
      </c>
      <c r="MN7" s="28">
        <f>Seniori!MN7</f>
        <v>0</v>
      </c>
      <c r="MO7" s="28">
        <f>Seniori!MO7</f>
        <v>0</v>
      </c>
      <c r="MP7" s="28">
        <f>Seniori!MP7</f>
        <v>0</v>
      </c>
      <c r="MQ7" s="28">
        <f>Seniori!MQ7</f>
        <v>0</v>
      </c>
      <c r="MR7" s="28">
        <f>Seniori!MR7</f>
        <v>0</v>
      </c>
      <c r="MS7" s="28">
        <f>Seniori!MS7</f>
        <v>0</v>
      </c>
      <c r="MT7" s="28">
        <f>Seniori!MT7</f>
        <v>0</v>
      </c>
      <c r="MU7" s="28">
        <f>Seniori!MU7</f>
        <v>0</v>
      </c>
      <c r="MV7" s="28">
        <f>Seniori!MV7</f>
        <v>0</v>
      </c>
      <c r="MW7" s="28">
        <f>Seniori!MW7</f>
        <v>0</v>
      </c>
      <c r="MX7" s="28" t="str">
        <f>Seniori!MX7</f>
        <v>Topoľčianky MSR</v>
      </c>
      <c r="MY7" s="28"/>
      <c r="MZ7" s="28"/>
      <c r="NA7" s="28"/>
      <c r="NB7" s="28"/>
      <c r="NC7" s="28"/>
      <c r="ND7" s="28">
        <f>Seniori!ND7</f>
        <v>0</v>
      </c>
      <c r="NE7" s="28">
        <f>Seniori!NE7</f>
        <v>0</v>
      </c>
      <c r="NF7" s="28">
        <f>Seniori!NF7</f>
        <v>0</v>
      </c>
      <c r="NG7" s="28">
        <f>Seniori!NG7</f>
        <v>0</v>
      </c>
      <c r="NH7" s="28">
        <f>Seniori!NH7</f>
        <v>0</v>
      </c>
      <c r="NI7" s="28">
        <f>Seniori!NI7</f>
        <v>0</v>
      </c>
      <c r="NJ7" s="28">
        <f>Seniori!NJ7</f>
        <v>0</v>
      </c>
      <c r="NK7" s="28"/>
      <c r="NL7" s="28"/>
      <c r="NM7" s="28">
        <f>Seniori!NM7</f>
        <v>0</v>
      </c>
      <c r="NN7" s="28">
        <f>Seniori!NN7</f>
        <v>0</v>
      </c>
      <c r="NO7" s="28" t="str">
        <f>Seniori!NO7</f>
        <v>Dunajský Klátov</v>
      </c>
      <c r="NP7" s="28"/>
      <c r="NQ7" s="28"/>
      <c r="NR7" s="28">
        <f>Seniori!NR7</f>
        <v>0</v>
      </c>
      <c r="NS7" s="28">
        <f>Seniori!NS7</f>
        <v>0</v>
      </c>
      <c r="NT7" s="28"/>
      <c r="NU7" s="28">
        <f>Seniori!NU7</f>
        <v>0</v>
      </c>
      <c r="NV7" s="28"/>
      <c r="NW7" s="28"/>
      <c r="NX7" s="28"/>
      <c r="NY7" s="28">
        <f>Seniori!NY7</f>
        <v>0</v>
      </c>
      <c r="NZ7" s="28">
        <f>Seniori!NZ7</f>
        <v>0</v>
      </c>
      <c r="OA7" s="28" t="str">
        <f>Seniori!OA7</f>
        <v>Olomouc CZE</v>
      </c>
      <c r="OB7" s="28"/>
      <c r="OC7" s="28"/>
      <c r="OD7" s="28">
        <f>Seniori!OD7</f>
        <v>0</v>
      </c>
      <c r="OE7" s="28">
        <f>Seniori!OE7</f>
        <v>0</v>
      </c>
      <c r="OF7" s="28">
        <f>Seniori!OF7</f>
        <v>0</v>
      </c>
      <c r="OG7" s="28">
        <f>Seniori!OG7</f>
        <v>0</v>
      </c>
      <c r="OH7" s="28">
        <f>Seniori!OH7</f>
        <v>0</v>
      </c>
      <c r="OI7" s="28">
        <f>Seniori!OI7</f>
        <v>0</v>
      </c>
      <c r="OJ7" s="28"/>
      <c r="OK7" s="28">
        <f>Seniori!OK7</f>
        <v>0</v>
      </c>
      <c r="OL7" s="28" t="str">
        <f>Seniori!OL7</f>
        <v>Olomouc CZE CDI</v>
      </c>
      <c r="OM7" s="28"/>
      <c r="ON7" s="28" t="str">
        <f>Seniori!ON7</f>
        <v>Brno CZE CDI</v>
      </c>
      <c r="OO7" s="28"/>
      <c r="OP7" s="28" t="str">
        <f>Seniori!OP7</f>
        <v>Máriakálnok HUN CDI</v>
      </c>
      <c r="OQ7" s="28"/>
      <c r="OR7" s="28" t="str">
        <f>Seniori!OR7</f>
        <v>Vysoká pri Morave</v>
      </c>
      <c r="OS7" s="28"/>
      <c r="OT7" s="28"/>
      <c r="OU7" s="28"/>
      <c r="OV7" s="28">
        <f>Seniori!OV7</f>
        <v>0</v>
      </c>
      <c r="OW7" s="28" t="str">
        <f>Seniori!OW7</f>
        <v>Panská Lícha CZE</v>
      </c>
      <c r="OX7" s="28"/>
      <c r="OY7" s="28"/>
      <c r="OZ7" s="28"/>
      <c r="PA7" s="28">
        <f>Seniori!PA7</f>
        <v>0</v>
      </c>
      <c r="PB7" s="28">
        <f>Seniori!PB7</f>
        <v>0</v>
      </c>
      <c r="PC7" s="28"/>
      <c r="PD7" s="28"/>
      <c r="PE7" s="28">
        <f>Seniori!PE7</f>
        <v>0</v>
      </c>
      <c r="PF7" s="28" t="str">
        <f>Seniori!PF7</f>
        <v>Motešice</v>
      </c>
      <c r="PG7" s="28"/>
      <c r="PH7" s="28">
        <f>Seniori!PH7</f>
        <v>0</v>
      </c>
      <c r="PI7" s="28">
        <f>Seniori!PI7</f>
        <v>0</v>
      </c>
      <c r="PJ7" s="28">
        <f>Seniori!PJ7</f>
        <v>0</v>
      </c>
      <c r="PK7" s="28">
        <f>Seniori!PK7</f>
        <v>0</v>
      </c>
      <c r="PL7" s="28">
        <f>Seniori!PL7</f>
        <v>0</v>
      </c>
      <c r="PM7" s="28">
        <f>Seniori!PM7</f>
        <v>0</v>
      </c>
      <c r="PN7" s="28">
        <f>Seniori!PN7</f>
        <v>0</v>
      </c>
      <c r="PO7" s="28"/>
      <c r="PP7" s="28">
        <f>Seniori!PP7</f>
        <v>0</v>
      </c>
      <c r="PQ7" s="28">
        <f>Seniori!PQ7</f>
        <v>0</v>
      </c>
      <c r="PR7" s="28">
        <f>Seniori!PR7</f>
        <v>0</v>
      </c>
      <c r="PS7" s="28">
        <f>Seniori!PS7</f>
        <v>0</v>
      </c>
      <c r="PT7" s="28"/>
      <c r="PU7" s="28">
        <f>Seniori!PU7</f>
        <v>0</v>
      </c>
      <c r="PV7" s="28">
        <f>Seniori!PV7</f>
        <v>0</v>
      </c>
      <c r="PW7" s="28">
        <f>Seniori!PW7</f>
        <v>0</v>
      </c>
      <c r="PX7" s="28">
        <f>Seniori!PX7</f>
        <v>0</v>
      </c>
      <c r="PY7" s="28"/>
      <c r="PZ7" s="28">
        <f>Seniori!PZ7</f>
        <v>0</v>
      </c>
      <c r="QA7" s="28">
        <f>Seniori!QA7</f>
        <v>0</v>
      </c>
      <c r="QB7" s="28">
        <f>Seniori!QB7</f>
        <v>0</v>
      </c>
      <c r="QC7" s="28">
        <f>Seniori!QC7</f>
        <v>0</v>
      </c>
      <c r="QD7" s="28" t="str">
        <f>Seniori!QD7</f>
        <v>Motešice CDI</v>
      </c>
      <c r="QE7" s="28"/>
      <c r="QF7" s="28"/>
      <c r="QG7" s="28"/>
      <c r="QH7" s="28"/>
      <c r="QI7" s="28"/>
      <c r="QJ7" s="28">
        <f>Seniori!QJ7</f>
        <v>0</v>
      </c>
      <c r="QK7" s="28">
        <f>Seniori!QK7</f>
        <v>0</v>
      </c>
      <c r="QL7" s="28"/>
      <c r="QM7" s="28">
        <f>Seniori!QM7</f>
        <v>0</v>
      </c>
      <c r="QN7" s="28">
        <f>Seniori!QN7</f>
        <v>0</v>
      </c>
      <c r="QO7" s="28">
        <f>Seniori!QO7</f>
        <v>0</v>
      </c>
      <c r="QP7" s="28">
        <f>Seniori!QP7</f>
        <v>0</v>
      </c>
      <c r="QQ7" s="28">
        <f>Seniori!QQ7</f>
        <v>0</v>
      </c>
      <c r="QR7" s="28">
        <f>Seniori!QR7</f>
        <v>0</v>
      </c>
      <c r="QS7" s="28" t="str">
        <f>Seniori!QS7</f>
        <v>Motešice</v>
      </c>
      <c r="QT7" s="28"/>
      <c r="QU7" s="28">
        <f>Seniori!QU7</f>
        <v>0</v>
      </c>
      <c r="QV7" s="28">
        <f>Seniori!QV7</f>
        <v>0</v>
      </c>
      <c r="QW7" s="28">
        <f>Seniori!QW7</f>
        <v>0</v>
      </c>
      <c r="QX7" s="28">
        <f>Seniori!QX7</f>
        <v>0</v>
      </c>
      <c r="QY7" s="28">
        <f>Seniori!QY7</f>
        <v>0</v>
      </c>
      <c r="QZ7" s="28">
        <f>Seniori!QZ7</f>
        <v>0</v>
      </c>
      <c r="RA7" s="28">
        <f>Seniori!RA7</f>
        <v>0</v>
      </c>
      <c r="RB7" s="28">
        <f>Seniori!RB7</f>
        <v>0</v>
      </c>
      <c r="RC7" s="28">
        <f>Seniori!RC7</f>
        <v>0</v>
      </c>
      <c r="RD7" s="28">
        <f>Seniori!RD7</f>
        <v>0</v>
      </c>
      <c r="RE7" s="28" t="str">
        <f>Seniori!RE7</f>
        <v>Vígľaš</v>
      </c>
      <c r="RF7" s="28"/>
      <c r="RG7" s="28"/>
      <c r="RH7" s="28">
        <f>Seniori!RH7</f>
        <v>0</v>
      </c>
      <c r="RI7" s="28">
        <f>Seniori!RI7</f>
        <v>0</v>
      </c>
      <c r="RJ7" s="28">
        <f>Seniori!RJ7</f>
        <v>0</v>
      </c>
      <c r="RK7" s="28">
        <f>Seniori!RK7</f>
        <v>0</v>
      </c>
      <c r="RL7" s="28">
        <f>Seniori!RL7</f>
        <v>0</v>
      </c>
      <c r="RM7" s="28">
        <f>Seniori!RM7</f>
        <v>0</v>
      </c>
      <c r="RN7" s="28">
        <f>Seniori!RN7</f>
        <v>0</v>
      </c>
      <c r="RO7" s="28">
        <f>Seniori!RO7</f>
        <v>0</v>
      </c>
      <c r="RP7" s="28">
        <f>Seniori!RP7</f>
        <v>0</v>
      </c>
      <c r="RQ7" s="28">
        <f>Seniori!RQ7</f>
        <v>0</v>
      </c>
      <c r="RR7" s="28">
        <f>Seniori!RR7</f>
        <v>0</v>
      </c>
      <c r="RS7" s="28">
        <f>Seniori!RS7</f>
        <v>0</v>
      </c>
      <c r="RT7" s="28">
        <f>Seniori!RT7</f>
        <v>0</v>
      </c>
      <c r="RU7" s="28" t="str">
        <f>Seniori!RU7</f>
        <v>Vysoká pri Moreve</v>
      </c>
      <c r="RV7" s="28"/>
      <c r="RW7" s="28"/>
      <c r="RX7" s="28"/>
      <c r="RY7" s="28"/>
      <c r="RZ7" s="28" t="str">
        <f>Seniori!RZ7</f>
        <v>Motešice</v>
      </c>
      <c r="SA7" s="28"/>
      <c r="SB7" s="28">
        <f>Seniori!SB7</f>
        <v>0</v>
      </c>
      <c r="SC7" s="28">
        <f>Seniori!SC7</f>
        <v>0</v>
      </c>
      <c r="SD7" s="28">
        <f>Seniori!SD7</f>
        <v>0</v>
      </c>
      <c r="SE7" s="28">
        <f>Seniori!SE7</f>
        <v>0</v>
      </c>
      <c r="SF7" s="28">
        <f>Seniori!SF7</f>
        <v>0</v>
      </c>
      <c r="SG7" s="28">
        <f>Seniori!SG7</f>
        <v>0</v>
      </c>
      <c r="SH7" s="28">
        <f>Seniori!SH7</f>
        <v>0</v>
      </c>
      <c r="SI7" s="28"/>
      <c r="SJ7" s="28">
        <f>Seniori!SJ7</f>
        <v>0</v>
      </c>
      <c r="SK7" s="28">
        <f>Seniori!SK7</f>
        <v>0</v>
      </c>
      <c r="SL7" s="28">
        <f>Seniori!SL7</f>
        <v>0</v>
      </c>
      <c r="SM7" s="28">
        <f>Seniori!SM7</f>
        <v>0</v>
      </c>
      <c r="SN7" s="28">
        <f>Seniori!SN7</f>
        <v>0</v>
      </c>
      <c r="SO7" s="28">
        <f>Seniori!SO7</f>
        <v>0</v>
      </c>
      <c r="SP7" s="28">
        <f>Seniori!SP7</f>
        <v>0</v>
      </c>
      <c r="SQ7" s="28">
        <f>Seniori!SQ7</f>
        <v>0</v>
      </c>
      <c r="SR7" s="28">
        <f>Seniori!SR7</f>
        <v>0</v>
      </c>
      <c r="SS7" s="28">
        <f>Seniori!SS7</f>
        <v>0</v>
      </c>
      <c r="ST7" s="28">
        <f>Seniori!ST7</f>
        <v>0</v>
      </c>
      <c r="SU7" s="28">
        <f>Seniori!SU7</f>
        <v>0</v>
      </c>
      <c r="SV7" s="28">
        <f>Seniori!SV7</f>
        <v>0</v>
      </c>
      <c r="SW7" s="28">
        <f>Seniori!SW7</f>
        <v>0</v>
      </c>
      <c r="SX7" s="28">
        <f>Seniori!SX7</f>
        <v>0</v>
      </c>
      <c r="SY7" s="28">
        <f>Seniori!SY7</f>
        <v>0</v>
      </c>
      <c r="SZ7" s="28">
        <f>Seniori!SZ7</f>
        <v>0</v>
      </c>
      <c r="TA7" s="28">
        <f>Seniori!TA7</f>
        <v>0</v>
      </c>
      <c r="TB7" s="28">
        <f>Seniori!TB7</f>
        <v>0</v>
      </c>
    </row>
    <row r="8" spans="1:522" s="1" customFormat="1" ht="18" customHeight="1" x14ac:dyDescent="0.3">
      <c r="A8" s="264"/>
      <c r="B8" s="261"/>
      <c r="C8" s="261"/>
      <c r="D8" s="261"/>
      <c r="E8" s="261"/>
      <c r="F8" s="261"/>
      <c r="G8" s="261"/>
      <c r="H8" s="261"/>
      <c r="I8" s="258"/>
      <c r="J8" s="258"/>
      <c r="K8" s="22" t="str">
        <f>Seniori!K8</f>
        <v>JD</v>
      </c>
      <c r="L8" s="165" t="str">
        <f>Seniori!L8</f>
        <v>JJ</v>
      </c>
      <c r="M8" s="165" t="str">
        <f>Seniori!M8</f>
        <v>4r</v>
      </c>
      <c r="N8" s="165" t="str">
        <f>Seniori!N8</f>
        <v>5rU</v>
      </c>
      <c r="O8" s="165" t="str">
        <f>Seniori!O8</f>
        <v>6rU</v>
      </c>
      <c r="P8" s="165" t="str">
        <f>Seniori!P8</f>
        <v>7rU</v>
      </c>
      <c r="Q8" s="165" t="str">
        <f>Seniori!Q8</f>
        <v>DUA</v>
      </c>
      <c r="R8" s="165" t="str">
        <f>Seniori!R8</f>
        <v>DD</v>
      </c>
      <c r="S8" s="165" t="str">
        <f>Seniori!S8</f>
        <v>JU</v>
      </c>
      <c r="T8" s="165" t="str">
        <f>Seniori!T8</f>
        <v>JD</v>
      </c>
      <c r="U8" s="165" t="str">
        <f>Seniori!U8</f>
        <v>JJ</v>
      </c>
      <c r="V8" s="165" t="str">
        <f>Seniori!V8</f>
        <v>IMI</v>
      </c>
      <c r="W8" s="165" t="str">
        <f>Seniori!W8</f>
        <v>DD</v>
      </c>
      <c r="X8" s="165" t="str">
        <f>Seniori!X8</f>
        <v>DJ</v>
      </c>
      <c r="Y8" s="165" t="str">
        <f>Seniori!Y8</f>
        <v>JJ</v>
      </c>
      <c r="Z8" s="165" t="str">
        <f>Seniori!Z8</f>
        <v>JD</v>
      </c>
      <c r="AA8" s="165" t="str">
        <f>Seniori!AA8</f>
        <v>DUA</v>
      </c>
      <c r="AB8" s="165" t="str">
        <f>Seniori!AB8</f>
        <v>P3</v>
      </c>
      <c r="AC8" s="165" t="str">
        <f>Seniori!AC8</f>
        <v>Z2</v>
      </c>
      <c r="AD8" s="165" t="str">
        <f>Seniori!AD8</f>
        <v>4r</v>
      </c>
      <c r="AE8" s="165" t="str">
        <f>Seniori!AE8</f>
        <v>5r</v>
      </c>
      <c r="AF8" s="165" t="str">
        <f>Seniori!AF8</f>
        <v>SG</v>
      </c>
      <c r="AG8" s="165" t="str">
        <f>Seniori!AG8</f>
        <v>DUB</v>
      </c>
      <c r="AH8" s="165" t="str">
        <f>Seniori!AH8</f>
        <v>JD</v>
      </c>
      <c r="AI8" s="165" t="str">
        <f>Seniori!AI8</f>
        <v>YD</v>
      </c>
      <c r="AJ8" s="165" t="str">
        <f>Seniori!AJ8</f>
        <v>JJ</v>
      </c>
      <c r="AK8" s="165" t="str">
        <f>Seniori!AK8</f>
        <v>YJ</v>
      </c>
      <c r="AL8" s="165" t="str">
        <f>Seniori!AL8</f>
        <v>DD</v>
      </c>
      <c r="AM8" s="165" t="str">
        <f>Seniori!AM8</f>
        <v>Jv</v>
      </c>
      <c r="AN8" s="165" t="str">
        <f>Seniori!AN8</f>
        <v>Yv</v>
      </c>
      <c r="AO8" s="165" t="str">
        <f>Seniori!AO8</f>
        <v>DJ</v>
      </c>
      <c r="AP8" s="165" t="str">
        <f>Seniori!AP8</f>
        <v>7rU</v>
      </c>
      <c r="AQ8" s="165" t="str">
        <f>Seniori!AQ8</f>
        <v>4r</v>
      </c>
      <c r="AR8" s="165" t="str">
        <f>Seniori!AR8</f>
        <v>4r</v>
      </c>
      <c r="AS8" s="165" t="str">
        <f>Seniori!AS8</f>
        <v>7rF</v>
      </c>
      <c r="AT8" s="165" t="str">
        <f>Seniori!AT8</f>
        <v>GPS</v>
      </c>
      <c r="AU8" s="165" t="str">
        <f>Seniori!AU8</f>
        <v>GP</v>
      </c>
      <c r="AV8" s="165" t="str">
        <f>Seniori!AV8</f>
        <v>Z3</v>
      </c>
      <c r="AW8" s="165" t="str">
        <f>Seniori!AW8</f>
        <v>P1</v>
      </c>
      <c r="AX8" s="165" t="str">
        <f>Seniori!AX8</f>
        <v>P3</v>
      </c>
      <c r="AY8" s="165" t="str">
        <f>Seniori!AY8</f>
        <v>4r</v>
      </c>
      <c r="AZ8" s="165" t="str">
        <f>Seniori!AZ8</f>
        <v>5rU</v>
      </c>
      <c r="BA8" s="165" t="str">
        <f>Seniori!BA8</f>
        <v>DUA</v>
      </c>
      <c r="BB8" s="165" t="str">
        <f>Seniori!BB8</f>
        <v>DD</v>
      </c>
      <c r="BC8" s="165" t="str">
        <f>Seniori!BC8</f>
        <v>JU</v>
      </c>
      <c r="BD8" s="165" t="str">
        <f>Seniori!BD8</f>
        <v>JD</v>
      </c>
      <c r="BE8" s="165" t="str">
        <f>Seniori!BE8</f>
        <v>IMI</v>
      </c>
      <c r="BF8" s="165" t="str">
        <f>Seniori!BF8</f>
        <v>4r</v>
      </c>
      <c r="BG8" s="165" t="str">
        <f>Seniori!BG8</f>
        <v>5rF</v>
      </c>
      <c r="BH8" s="165" t="str">
        <f>Seniori!BH8</f>
        <v>DJ</v>
      </c>
      <c r="BI8" s="165" t="str">
        <f>Seniori!BI8</f>
        <v>JJ</v>
      </c>
      <c r="BJ8" s="165" t="str">
        <f>Seniori!BJ8</f>
        <v>SG</v>
      </c>
      <c r="BK8" s="165" t="str">
        <f>Seniori!BK8</f>
        <v>L2</v>
      </c>
      <c r="BL8" s="165" t="str">
        <f>Seniori!BL8</f>
        <v>LS1</v>
      </c>
      <c r="BM8" s="165" t="str">
        <f>Seniori!BM8</f>
        <v>JD</v>
      </c>
      <c r="BN8" s="165" t="str">
        <f>Seniori!BN8</f>
        <v>SG</v>
      </c>
      <c r="BO8" s="165" t="str">
        <f>Seniori!BO8</f>
        <v>4r</v>
      </c>
      <c r="BP8" s="165" t="str">
        <f>Seniori!BP8</f>
        <v>L3</v>
      </c>
      <c r="BQ8" s="165" t="str">
        <f>Seniori!BQ8</f>
        <v>LS2</v>
      </c>
      <c r="BR8" s="165" t="str">
        <f>Seniori!BR8</f>
        <v>JJ</v>
      </c>
      <c r="BS8" s="165" t="str">
        <f>Seniori!BS8</f>
        <v>YJ</v>
      </c>
      <c r="BT8" s="165" t="str">
        <f>Seniori!BT8</f>
        <v>IMI</v>
      </c>
      <c r="BU8" s="165" t="str">
        <f>Seniori!BU8</f>
        <v>4r</v>
      </c>
      <c r="BV8" s="165" t="str">
        <f>Seniori!BV8</f>
        <v>GP</v>
      </c>
      <c r="BW8" s="165" t="str">
        <f>Seniori!BW8</f>
        <v>JD</v>
      </c>
      <c r="BX8" s="165" t="str">
        <f>Seniori!BX8</f>
        <v>5rU</v>
      </c>
      <c r="BY8" s="165" t="str">
        <f>Seniori!BY8</f>
        <v>YD</v>
      </c>
      <c r="BZ8" s="165" t="str">
        <f>Seniori!BZ8</f>
        <v>JD</v>
      </c>
      <c r="CA8" s="165" t="str">
        <f>Seniori!CA8</f>
        <v>DUB</v>
      </c>
      <c r="CB8" s="165" t="str">
        <f>Seniori!CB8</f>
        <v>5rF</v>
      </c>
      <c r="CC8" s="165" t="str">
        <f>Seniori!CC8</f>
        <v>YJ</v>
      </c>
      <c r="CD8" s="165" t="str">
        <f>Seniori!CD8</f>
        <v>JJ</v>
      </c>
      <c r="CE8" s="165" t="str">
        <f>Seniori!CE8</f>
        <v>DD</v>
      </c>
      <c r="CF8" s="165" t="str">
        <f>Seniori!CF8</f>
        <v>Jv</v>
      </c>
      <c r="CG8" s="165" t="str">
        <f>Seniori!CG8</f>
        <v>Yv</v>
      </c>
      <c r="CH8" s="165" t="str">
        <f>Seniori!CH8</f>
        <v>DJ</v>
      </c>
      <c r="CI8" s="165" t="str">
        <f>Seniori!CI8</f>
        <v>4r</v>
      </c>
      <c r="CJ8" s="165" t="str">
        <f>Seniori!CJ8</f>
        <v>5rU</v>
      </c>
      <c r="CK8" s="165" t="str">
        <f>Seniori!CK8</f>
        <v>DUA</v>
      </c>
      <c r="CL8" s="165" t="str">
        <f>Seniori!CL8</f>
        <v>6rU</v>
      </c>
      <c r="CM8" s="165" t="str">
        <f>Seniori!CM8</f>
        <v>DD</v>
      </c>
      <c r="CN8" s="165" t="str">
        <f>Seniori!CN8</f>
        <v>JU</v>
      </c>
      <c r="CO8" s="165" t="str">
        <f>Seniori!CO8</f>
        <v>YU</v>
      </c>
      <c r="CP8" s="165" t="str">
        <f>Seniori!CP8</f>
        <v>SG</v>
      </c>
      <c r="CQ8" s="165" t="str">
        <f>Seniori!CQ8</f>
        <v>IMI</v>
      </c>
      <c r="CR8" s="165" t="str">
        <f>Seniori!CR8</f>
        <v>4r</v>
      </c>
      <c r="CS8" s="165" t="str">
        <f>Seniori!CS8</f>
        <v>5rF</v>
      </c>
      <c r="CT8" s="165" t="str">
        <f>Seniori!CT8</f>
        <v>DUA</v>
      </c>
      <c r="CU8" s="165" t="str">
        <f>Seniori!CU8</f>
        <v>6rF</v>
      </c>
      <c r="CV8" s="165" t="str">
        <f>Seniori!CV8</f>
        <v>DJ</v>
      </c>
      <c r="CW8" s="165" t="str">
        <f>Seniori!CW8</f>
        <v>JD</v>
      </c>
      <c r="CX8" s="165" t="str">
        <f>Seniori!CX8</f>
        <v>YD</v>
      </c>
      <c r="CY8" s="165" t="str">
        <f>Seniori!CY8</f>
        <v>IMI</v>
      </c>
      <c r="CZ8" s="165" t="str">
        <f>Seniori!CZ8</f>
        <v>DJ</v>
      </c>
      <c r="DA8" s="165" t="str">
        <f>Seniori!DA8</f>
        <v>DD</v>
      </c>
      <c r="DB8" s="165" t="str">
        <f>Seniori!DB8</f>
        <v>4r</v>
      </c>
      <c r="DC8" s="165" t="str">
        <f>Seniori!DC8</f>
        <v>4r</v>
      </c>
      <c r="DD8" s="165" t="str">
        <f>Seniori!DD8</f>
        <v>5rU</v>
      </c>
      <c r="DE8" s="165" t="str">
        <f>Seniori!DE8</f>
        <v>P1</v>
      </c>
      <c r="DF8" s="165" t="str">
        <f>Seniori!DF8</f>
        <v>DUA</v>
      </c>
      <c r="DG8" s="165" t="str">
        <f>Seniori!DG8</f>
        <v>DD</v>
      </c>
      <c r="DH8" s="165" t="str">
        <f>Seniori!DH8</f>
        <v>LS5</v>
      </c>
      <c r="DI8" s="165" t="str">
        <f>Seniori!DI8</f>
        <v>JD</v>
      </c>
      <c r="DJ8" s="165" t="str">
        <f>Seniori!DJ8</f>
        <v>4r</v>
      </c>
      <c r="DK8" s="165" t="str">
        <f>Seniori!DK8</f>
        <v>5rF</v>
      </c>
      <c r="DL8" s="165" t="str">
        <f>Seniori!DL8</f>
        <v>6rF</v>
      </c>
      <c r="DM8" s="165" t="str">
        <f>Seniori!DM8</f>
        <v>P1</v>
      </c>
      <c r="DN8" s="165" t="str">
        <f>Seniori!DN8</f>
        <v>DUA</v>
      </c>
      <c r="DO8" s="165" t="str">
        <f>Seniori!DO8</f>
        <v>DJ</v>
      </c>
      <c r="DP8" s="165" t="str">
        <f>Seniori!DP8</f>
        <v>LS6</v>
      </c>
      <c r="DQ8" s="165" t="str">
        <f>Seniori!DQ8</f>
        <v>JJ</v>
      </c>
      <c r="DR8" s="165" t="str">
        <f>Seniori!DR8</f>
        <v>YU</v>
      </c>
      <c r="DS8" s="165" t="str">
        <f>Seniori!DS8</f>
        <v>SG</v>
      </c>
      <c r="DT8" s="165" t="str">
        <f>Seniori!DT8</f>
        <v>DUA</v>
      </c>
      <c r="DU8" s="165" t="str">
        <f>Seniori!DU8</f>
        <v>Z4</v>
      </c>
      <c r="DV8" s="165" t="str">
        <f>Seniori!DV8</f>
        <v>L0</v>
      </c>
      <c r="DW8" s="165" t="str">
        <f>Seniori!DW8</f>
        <v>DD</v>
      </c>
      <c r="DX8" s="165" t="str">
        <f>Seniori!DX8</f>
        <v>Z4</v>
      </c>
      <c r="DY8" s="165" t="str">
        <f>Seniori!DY8</f>
        <v>Z5</v>
      </c>
      <c r="DZ8" s="165" t="str">
        <f>Seniori!DZ8</f>
        <v>DD</v>
      </c>
      <c r="EA8" s="165" t="str">
        <f>Seniori!EA8</f>
        <v>DJ</v>
      </c>
      <c r="EB8" s="165" t="str">
        <f>Seniori!EB8</f>
        <v>7rU</v>
      </c>
      <c r="EC8" s="165" t="str">
        <f>Seniori!EC8</f>
        <v>7rF</v>
      </c>
      <c r="ED8" s="165" t="str">
        <f>Seniori!ED8</f>
        <v>7rU</v>
      </c>
      <c r="EE8" s="165" t="str">
        <f>Seniori!EE8</f>
        <v>7rF</v>
      </c>
      <c r="EF8" s="165" t="str">
        <f>Seniori!EF8</f>
        <v>GP</v>
      </c>
      <c r="EG8" s="165" t="str">
        <f>Seniori!EG8</f>
        <v>Z3</v>
      </c>
      <c r="EH8" s="165" t="str">
        <f>Seniori!EH8</f>
        <v>P1</v>
      </c>
      <c r="EI8" s="165" t="str">
        <f>Seniori!EI8</f>
        <v>P3</v>
      </c>
      <c r="EJ8" s="165" t="str">
        <f>Seniori!EJ8</f>
        <v>4r</v>
      </c>
      <c r="EK8" s="165" t="str">
        <f>Seniori!EK8</f>
        <v>5rU</v>
      </c>
      <c r="EL8" s="165" t="str">
        <f>Seniori!EL8</f>
        <v>7rU</v>
      </c>
      <c r="EM8" s="165" t="str">
        <f>Seniori!EM8</f>
        <v>DUA</v>
      </c>
      <c r="EN8" s="165" t="str">
        <f>Seniori!EN8</f>
        <v>DUB</v>
      </c>
      <c r="EO8" s="165" t="str">
        <f>Seniori!EO8</f>
        <v>DD</v>
      </c>
      <c r="EP8" s="165" t="str">
        <f>Seniori!EP8</f>
        <v>DJ</v>
      </c>
      <c r="EQ8" s="165" t="str">
        <f>Seniori!EQ8</f>
        <v>YU</v>
      </c>
      <c r="ER8" s="165" t="str">
        <f>Seniori!ER8</f>
        <v>Z3</v>
      </c>
      <c r="ES8" s="165" t="str">
        <f>Seniori!ES8</f>
        <v>P1</v>
      </c>
      <c r="ET8" s="165" t="str">
        <f>Seniori!ET8</f>
        <v>P3</v>
      </c>
      <c r="EU8" s="165" t="str">
        <f>Seniori!EU8</f>
        <v>4r</v>
      </c>
      <c r="EV8" s="165" t="str">
        <f>Seniori!EV8</f>
        <v>5rF</v>
      </c>
      <c r="EW8" s="165" t="str">
        <f>Seniori!EW8</f>
        <v>DUA</v>
      </c>
      <c r="EX8" s="165" t="str">
        <f>Seniori!EX8</f>
        <v>DD</v>
      </c>
      <c r="EY8" s="165" t="str">
        <f>Seniori!EY8</f>
        <v>DJ</v>
      </c>
      <c r="EZ8" s="165" t="str">
        <f>Seniori!EZ8</f>
        <v>IMI</v>
      </c>
      <c r="FA8" s="165" t="str">
        <f>Seniori!FA8</f>
        <v>SG</v>
      </c>
      <c r="FB8" s="165" t="str">
        <f>Seniori!FB8</f>
        <v>YU</v>
      </c>
      <c r="FC8" s="165" t="str">
        <f>Seniori!FC8</f>
        <v>SG</v>
      </c>
      <c r="FD8" s="165" t="str">
        <f>Seniori!FD8</f>
        <v>JU</v>
      </c>
      <c r="FE8" s="165" t="str">
        <f>Seniori!FE8</f>
        <v>DD</v>
      </c>
      <c r="FF8" s="165" t="str">
        <f>Seniori!FF8</f>
        <v>JD</v>
      </c>
      <c r="FG8" s="165" t="str">
        <f>Seniori!FG8</f>
        <v>DJ</v>
      </c>
      <c r="FH8" s="165" t="str">
        <f>Seniori!FH8</f>
        <v>Z4</v>
      </c>
      <c r="FI8" s="165" t="str">
        <f>Seniori!FI8</f>
        <v>DUA</v>
      </c>
      <c r="FJ8" s="165" t="str">
        <f>Seniori!FJ8</f>
        <v>DD</v>
      </c>
      <c r="FK8" s="165" t="str">
        <f>Seniori!FK8</f>
        <v>Z5</v>
      </c>
      <c r="FL8" s="165" t="str">
        <f>Seniori!FL8</f>
        <v>DUA</v>
      </c>
      <c r="FM8" s="165" t="str">
        <f>Seniori!FM8</f>
        <v>DJ</v>
      </c>
      <c r="FN8" s="165" t="str">
        <f>Seniori!FN8</f>
        <v>L0</v>
      </c>
      <c r="FO8" s="165" t="str">
        <f>Seniori!FO8</f>
        <v>DD</v>
      </c>
      <c r="FP8" s="165" t="str">
        <f>Seniori!FP8</f>
        <v>JU</v>
      </c>
      <c r="FQ8" s="165" t="str">
        <f>Seniori!FQ8</f>
        <v>JD</v>
      </c>
      <c r="FR8" s="165" t="str">
        <f>Seniori!FR8</f>
        <v>SG</v>
      </c>
      <c r="FS8" s="165" t="str">
        <f>Seniori!FS8</f>
        <v>DD</v>
      </c>
      <c r="FT8" s="165" t="str">
        <f>Seniori!FT8</f>
        <v>DJ</v>
      </c>
      <c r="FU8" s="165" t="str">
        <f>Seniori!FU8</f>
        <v>JU</v>
      </c>
      <c r="FV8" s="165" t="str">
        <f>Seniori!FV8</f>
        <v>JD</v>
      </c>
      <c r="FW8" s="165" t="str">
        <f>Seniori!FW8</f>
        <v>SG</v>
      </c>
      <c r="FX8" s="165" t="str">
        <f>Seniori!FX8</f>
        <v>IMI</v>
      </c>
      <c r="FY8" s="165" t="str">
        <f>Seniori!FY8</f>
        <v>Z1</v>
      </c>
      <c r="FZ8" s="165" t="str">
        <f>Seniori!FZ8</f>
        <v>P1</v>
      </c>
      <c r="GA8" s="165" t="str">
        <f>Seniori!GA8</f>
        <v>DUA</v>
      </c>
      <c r="GB8" s="165" t="str">
        <f>Seniori!GB8</f>
        <v>DD</v>
      </c>
      <c r="GC8" s="165" t="str">
        <f>Seniori!GC8</f>
        <v>DUA</v>
      </c>
      <c r="GD8" s="165" t="str">
        <f>Seniori!GD8</f>
        <v>DD</v>
      </c>
      <c r="GE8" s="165" t="str">
        <f>Seniori!GE8</f>
        <v>JD</v>
      </c>
      <c r="GF8" s="165" t="str">
        <f>Seniori!GF8</f>
        <v>YD</v>
      </c>
      <c r="GG8" s="165" t="str">
        <f>Seniori!GG8</f>
        <v>IMI</v>
      </c>
      <c r="GH8" s="165" t="str">
        <f>Seniori!GH8</f>
        <v>4r</v>
      </c>
      <c r="GI8" s="165" t="str">
        <f>Seniori!GI8</f>
        <v>5rU</v>
      </c>
      <c r="GJ8" s="165" t="str">
        <f>Seniori!GJ8</f>
        <v>DJ</v>
      </c>
      <c r="GK8" s="165" t="str">
        <f>Seniori!GK8</f>
        <v>JU</v>
      </c>
      <c r="GL8" s="165" t="str">
        <f>Seniori!GL8</f>
        <v>YJ</v>
      </c>
      <c r="GM8" s="165" t="str">
        <f>Seniori!GM8</f>
        <v>IMI</v>
      </c>
      <c r="GN8" s="165" t="str">
        <f>Seniori!GN8</f>
        <v>4r</v>
      </c>
      <c r="GO8" s="165" t="str">
        <f>Seniori!GO8</f>
        <v>5rF</v>
      </c>
      <c r="GP8" s="165" t="str">
        <f>Seniori!GP8</f>
        <v>DUA</v>
      </c>
      <c r="GQ8" s="165" t="str">
        <f>Seniori!GQ8</f>
        <v>DUA</v>
      </c>
      <c r="GR8" s="165" t="str">
        <f>Seniori!GR8</f>
        <v>L0</v>
      </c>
      <c r="GS8" s="165" t="str">
        <f>Seniori!GS8</f>
        <v>DD</v>
      </c>
      <c r="GT8" s="165" t="str">
        <f>Seniori!GT8</f>
        <v>JD</v>
      </c>
      <c r="GU8" s="165" t="str">
        <f>Seniori!GU8</f>
        <v>JJ</v>
      </c>
      <c r="GV8" s="165" t="str">
        <f>Seniori!GV8</f>
        <v>DUA</v>
      </c>
      <c r="GW8" s="165" t="str">
        <f>Seniori!GW8</f>
        <v>Z5</v>
      </c>
      <c r="GX8" s="165" t="str">
        <f>Seniori!GX8</f>
        <v>DD</v>
      </c>
      <c r="GY8" s="165" t="str">
        <f>Seniori!GY8</f>
        <v>JU</v>
      </c>
      <c r="GZ8" s="165" t="str">
        <f>Seniori!GZ8</f>
        <v>Z3</v>
      </c>
      <c r="HA8" s="165" t="str">
        <f>Seniori!HA8</f>
        <v>P1</v>
      </c>
      <c r="HB8" s="165" t="str">
        <f>Seniori!HB8</f>
        <v>P3</v>
      </c>
      <c r="HC8" s="165" t="str">
        <f>Seniori!HC8</f>
        <v>4r</v>
      </c>
      <c r="HD8" s="165" t="str">
        <f>Seniori!HD8</f>
        <v>5rU</v>
      </c>
      <c r="HE8" s="165" t="str">
        <f>Seniori!HE8</f>
        <v>7rU</v>
      </c>
      <c r="HF8" s="165" t="str">
        <f>Seniori!HF8</f>
        <v>DUA</v>
      </c>
      <c r="HG8" s="165" t="str">
        <f>Seniori!HG8</f>
        <v>DUB</v>
      </c>
      <c r="HH8" s="165" t="str">
        <f>Seniori!HH8</f>
        <v>DD</v>
      </c>
      <c r="HI8" s="165" t="str">
        <f>Seniori!HI8</f>
        <v>DJ</v>
      </c>
      <c r="HJ8" s="165" t="str">
        <f>Seniori!HJ8</f>
        <v>JU</v>
      </c>
      <c r="HK8" s="165" t="str">
        <f>Seniori!HK8</f>
        <v>YU</v>
      </c>
      <c r="HL8" s="165" t="str">
        <f>Seniori!HL8</f>
        <v>Z3</v>
      </c>
      <c r="HM8" s="165" t="str">
        <f>Seniori!HM8</f>
        <v>P3</v>
      </c>
      <c r="HN8" s="165" t="str">
        <f>Seniori!HN8</f>
        <v>4r</v>
      </c>
      <c r="HO8" s="165" t="str">
        <f>Seniori!HO8</f>
        <v>5rF</v>
      </c>
      <c r="HP8" s="165" t="str">
        <f>Seniori!HP8</f>
        <v>DUA</v>
      </c>
      <c r="HQ8" s="165" t="str">
        <f>Seniori!HQ8</f>
        <v>DD</v>
      </c>
      <c r="HR8" s="165" t="str">
        <f>Seniori!HR8</f>
        <v>DJ</v>
      </c>
      <c r="HS8" s="165" t="str">
        <f>Seniori!HS8</f>
        <v>JJ</v>
      </c>
      <c r="HT8" s="165" t="str">
        <f>Seniori!HT8</f>
        <v>SG</v>
      </c>
      <c r="HU8" s="165" t="str">
        <f>Seniori!HU8</f>
        <v>Z0</v>
      </c>
      <c r="HV8" s="165" t="str">
        <f>Seniori!HV8</f>
        <v>DUA</v>
      </c>
      <c r="HW8" s="165" t="str">
        <f>Seniori!HW8</f>
        <v>DD</v>
      </c>
      <c r="HX8" s="165" t="str">
        <f>Seniori!HX8</f>
        <v>DJ</v>
      </c>
      <c r="HY8" s="165" t="str">
        <f>Seniori!HY8</f>
        <v>Z1</v>
      </c>
      <c r="HZ8" s="165" t="str">
        <f>Seniori!HZ8</f>
        <v>DUA</v>
      </c>
      <c r="IA8" s="165" t="str">
        <f>Seniori!IA8</f>
        <v>Z4</v>
      </c>
      <c r="IB8" s="165" t="str">
        <f>Seniori!IB8</f>
        <v>L0</v>
      </c>
      <c r="IC8" s="165" t="str">
        <f>Seniori!IC8</f>
        <v>DD</v>
      </c>
      <c r="ID8" s="165" t="str">
        <f>Seniori!ID8</f>
        <v>4r</v>
      </c>
      <c r="IE8" s="165" t="str">
        <f>Seniori!IE8</f>
        <v>5rU</v>
      </c>
      <c r="IF8" s="165" t="str">
        <f>Seniori!IF8</f>
        <v>6rU</v>
      </c>
      <c r="IG8" s="165" t="str">
        <f>Seniori!IG8</f>
        <v>7rU</v>
      </c>
      <c r="IH8" s="165" t="str">
        <f>Seniori!IH8</f>
        <v>DD</v>
      </c>
      <c r="II8" s="165" t="str">
        <f>Seniori!II8</f>
        <v>JU</v>
      </c>
      <c r="IJ8" s="165" t="str">
        <f>Seniori!IJ8</f>
        <v>DUA</v>
      </c>
      <c r="IK8" s="165" t="str">
        <f>Seniori!IK8</f>
        <v>DUB</v>
      </c>
      <c r="IL8" s="165" t="str">
        <f>Seniori!IL8</f>
        <v>4r</v>
      </c>
      <c r="IM8" s="165" t="str">
        <f>Seniori!IM8</f>
        <v>5rF</v>
      </c>
      <c r="IN8" s="165" t="str">
        <f>Seniori!IN8</f>
        <v>6rU</v>
      </c>
      <c r="IO8" s="165" t="str">
        <f>Seniori!IO8</f>
        <v>DJ</v>
      </c>
      <c r="IP8" s="165" t="str">
        <f>Seniori!IP8</f>
        <v>P1</v>
      </c>
      <c r="IQ8" s="165" t="str">
        <f>Seniori!IQ8</f>
        <v>P3</v>
      </c>
      <c r="IR8" s="165" t="str">
        <f>Seniori!IR8</f>
        <v>4r</v>
      </c>
      <c r="IS8" s="165" t="str">
        <f>Seniori!IS8</f>
        <v>5rU</v>
      </c>
      <c r="IT8" s="165" t="str">
        <f>Seniori!IT8</f>
        <v>6rU</v>
      </c>
      <c r="IU8" s="165" t="str">
        <f>Seniori!IU8</f>
        <v>7rU</v>
      </c>
      <c r="IV8" s="165" t="str">
        <f>Seniori!IV8</f>
        <v>P3</v>
      </c>
      <c r="IW8" s="165" t="str">
        <f>Seniori!IW8</f>
        <v>DUA</v>
      </c>
      <c r="IX8" s="165" t="str">
        <f>Seniori!IX8</f>
        <v>DD</v>
      </c>
      <c r="IY8" s="165" t="str">
        <f>Seniori!IY8</f>
        <v>JU</v>
      </c>
      <c r="IZ8" s="165" t="str">
        <f>Seniori!IZ8</f>
        <v>YD</v>
      </c>
      <c r="JA8" s="165" t="str">
        <f>Seniori!JA8</f>
        <v>IMI</v>
      </c>
      <c r="JB8" s="165" t="str">
        <f>Seniori!JB8</f>
        <v>4r</v>
      </c>
      <c r="JC8" s="165" t="str">
        <f>Seniori!JC8</f>
        <v>5rU</v>
      </c>
      <c r="JD8" s="165" t="str">
        <f>Seniori!JD8</f>
        <v>6rU</v>
      </c>
      <c r="JE8" s="165" t="str">
        <f>Seniori!JE8</f>
        <v>P4</v>
      </c>
      <c r="JF8" s="165" t="str">
        <f>Seniori!JF8</f>
        <v>DUA</v>
      </c>
      <c r="JG8" s="165" t="str">
        <f>Seniori!JG8</f>
        <v>DJ</v>
      </c>
      <c r="JH8" s="165" t="str">
        <f>Seniori!JH8</f>
        <v>JD</v>
      </c>
      <c r="JI8" s="165" t="str">
        <f>Seniori!JI8</f>
        <v>SG</v>
      </c>
      <c r="JJ8" s="165" t="str">
        <f>Seniori!JJ8</f>
        <v>IMI</v>
      </c>
      <c r="JK8" s="165" t="str">
        <f>Seniori!JK8</f>
        <v>DJ</v>
      </c>
      <c r="JL8" s="165" t="str">
        <f>Seniori!JL8</f>
        <v>DD</v>
      </c>
      <c r="JM8" s="165" t="str">
        <f>Seniori!JM8</f>
        <v>6rU</v>
      </c>
      <c r="JN8" s="165" t="str">
        <f>Seniori!JN8</f>
        <v>4r</v>
      </c>
      <c r="JO8" s="165" t="str">
        <f>Seniori!JO8</f>
        <v>7rU</v>
      </c>
      <c r="JP8" s="165" t="str">
        <f>Seniori!JP8</f>
        <v>DUA</v>
      </c>
      <c r="JQ8" s="165" t="str">
        <f>Seniori!JQ8</f>
        <v>DD</v>
      </c>
      <c r="JR8" s="165" t="str">
        <f>Seniori!JR8</f>
        <v>JU</v>
      </c>
      <c r="JS8" s="165" t="str">
        <f>Seniori!JS8</f>
        <v>SG</v>
      </c>
      <c r="JT8" s="165" t="str">
        <f>Seniori!JT8</f>
        <v>IMI</v>
      </c>
      <c r="JU8" s="165" t="str">
        <f>Seniori!JU8</f>
        <v>4r</v>
      </c>
      <c r="JV8" s="165" t="str">
        <f>Seniori!JV8</f>
        <v>7rU</v>
      </c>
      <c r="JW8" s="165" t="str">
        <f>Seniori!JW8</f>
        <v>DUA</v>
      </c>
      <c r="JX8" s="165" t="str">
        <f>Seniori!JX8</f>
        <v>DJ</v>
      </c>
      <c r="JY8" s="165" t="str">
        <f>Seniori!JY8</f>
        <v>JD</v>
      </c>
      <c r="JZ8" s="165" t="str">
        <f>Seniori!JZ8</f>
        <v>IMI</v>
      </c>
      <c r="KA8" s="165" t="str">
        <f>Seniori!KA8</f>
        <v>YD</v>
      </c>
      <c r="KB8" s="165" t="str">
        <f>Seniori!KB8</f>
        <v>SG</v>
      </c>
      <c r="KC8" s="165" t="str">
        <f>Seniori!KC8</f>
        <v>DUA</v>
      </c>
      <c r="KD8" s="165" t="str">
        <f>Seniori!KD8</f>
        <v>JD</v>
      </c>
      <c r="KE8" s="165" t="str">
        <f>Seniori!KE8</f>
        <v>JJ</v>
      </c>
      <c r="KF8" s="165" t="str">
        <f>Seniori!KF8</f>
        <v>DD</v>
      </c>
      <c r="KG8" s="165" t="str">
        <f>Seniori!KG8</f>
        <v>LS6</v>
      </c>
      <c r="KH8" s="165" t="str">
        <f>Seniori!KH8</f>
        <v>JD</v>
      </c>
      <c r="KI8" s="165" t="str">
        <f>Seniori!KI8</f>
        <v>YD</v>
      </c>
      <c r="KJ8" s="165" t="str">
        <f>Seniori!KJ8</f>
        <v>IMI</v>
      </c>
      <c r="KK8" s="165" t="str">
        <f>Seniori!KK8</f>
        <v>4r</v>
      </c>
      <c r="KL8" s="165" t="str">
        <f>Seniori!KL8</f>
        <v>5rU</v>
      </c>
      <c r="KM8" s="165" t="str">
        <f>Seniori!KM8</f>
        <v>7rU</v>
      </c>
      <c r="KN8" s="165" t="str">
        <f>Seniori!KN8</f>
        <v>DJ</v>
      </c>
      <c r="KO8" s="165" t="str">
        <f>Seniori!KO8</f>
        <v>LS7</v>
      </c>
      <c r="KP8" s="165" t="str">
        <f>Seniori!KP8</f>
        <v>JJ</v>
      </c>
      <c r="KQ8" s="165" t="str">
        <f>Seniori!KQ8</f>
        <v>YJ</v>
      </c>
      <c r="KR8" s="165" t="str">
        <f>Seniori!KR8</f>
        <v>IMI</v>
      </c>
      <c r="KS8" s="165" t="str">
        <f>Seniori!KS8</f>
        <v>4r</v>
      </c>
      <c r="KT8" s="165" t="str">
        <f>Seniori!KT8</f>
        <v>5rF</v>
      </c>
      <c r="KU8" s="165" t="str">
        <f>Seniori!KU8</f>
        <v>4r</v>
      </c>
      <c r="KV8" s="165" t="str">
        <f>Seniori!KV8</f>
        <v>5rU</v>
      </c>
      <c r="KW8" s="165" t="str">
        <f>Seniori!KW8</f>
        <v>6rU</v>
      </c>
      <c r="KX8" s="165" t="str">
        <f>Seniori!KX8</f>
        <v>7rU</v>
      </c>
      <c r="KY8" s="165" t="str">
        <f>Seniori!KY8</f>
        <v>P3</v>
      </c>
      <c r="KZ8" s="165" t="str">
        <f>Seniori!KZ8</f>
        <v>DUA</v>
      </c>
      <c r="LA8" s="165" t="str">
        <f>Seniori!LA8</f>
        <v>DD</v>
      </c>
      <c r="LB8" s="165" t="str">
        <f>Seniori!LB8</f>
        <v>JU</v>
      </c>
      <c r="LC8" s="165" t="str">
        <f>Seniori!LC8</f>
        <v>YU</v>
      </c>
      <c r="LD8" s="165" t="str">
        <f>Seniori!LD8</f>
        <v>IMI</v>
      </c>
      <c r="LE8" s="165" t="str">
        <f>Seniori!LE8</f>
        <v>4r</v>
      </c>
      <c r="LF8" s="165" t="str">
        <f>Seniori!LF8</f>
        <v>5rF</v>
      </c>
      <c r="LG8" s="165" t="str">
        <f>Seniori!LG8</f>
        <v>6rF</v>
      </c>
      <c r="LH8" s="165" t="str">
        <f>Seniori!LH8</f>
        <v>7rF</v>
      </c>
      <c r="LI8" s="165" t="str">
        <f>Seniori!LI8</f>
        <v>P4</v>
      </c>
      <c r="LJ8" s="165" t="str">
        <f>Seniori!LJ8</f>
        <v>DUB</v>
      </c>
      <c r="LK8" s="165" t="str">
        <f>Seniori!LK8</f>
        <v>DJ</v>
      </c>
      <c r="LL8" s="165" t="str">
        <f>Seniori!LL8</f>
        <v>JD</v>
      </c>
      <c r="LM8" s="165" t="str">
        <f>Seniori!LM8</f>
        <v>SG</v>
      </c>
      <c r="LN8" s="165" t="str">
        <f>Seniori!LN8</f>
        <v>IMI</v>
      </c>
      <c r="LO8" s="165" t="str">
        <f>Seniori!LO8</f>
        <v>P3</v>
      </c>
      <c r="LP8" s="165" t="str">
        <f>Seniori!LP8</f>
        <v>Z3</v>
      </c>
      <c r="LQ8" s="165" t="str">
        <f>Seniori!LQ8</f>
        <v>DUA</v>
      </c>
      <c r="LR8" s="165" t="str">
        <f>Seniori!LR8</f>
        <v>DD</v>
      </c>
      <c r="LS8" s="165" t="str">
        <f>Seniori!LS8</f>
        <v>LS5</v>
      </c>
      <c r="LT8" s="165" t="str">
        <f>Seniori!LT8</f>
        <v>P1</v>
      </c>
      <c r="LU8" s="165" t="str">
        <f>Seniori!LU8</f>
        <v>Z1</v>
      </c>
      <c r="LV8" s="165" t="str">
        <f>Seniori!LV8</f>
        <v>Z2</v>
      </c>
      <c r="LW8" s="165" t="str">
        <f>Seniori!LW8</f>
        <v>Z3</v>
      </c>
      <c r="LX8" s="165" t="str">
        <f>Seniori!LX8</f>
        <v>Z5</v>
      </c>
      <c r="LY8" s="165" t="str">
        <f>Seniori!LY8</f>
        <v>P2</v>
      </c>
      <c r="LZ8" s="165" t="str">
        <f>Seniori!LZ8</f>
        <v>MKZ2</v>
      </c>
      <c r="MA8" s="165" t="str">
        <f>Seniori!MA8</f>
        <v>Z4</v>
      </c>
      <c r="MB8" s="165" t="str">
        <f>Seniori!MB8</f>
        <v>L2</v>
      </c>
      <c r="MC8" s="165" t="str">
        <f>Seniori!MC8</f>
        <v>LS2</v>
      </c>
      <c r="MD8" s="165" t="str">
        <f>Seniori!MD8</f>
        <v>S3</v>
      </c>
      <c r="ME8" s="165" t="str">
        <f>Seniori!ME8</f>
        <v>Z2</v>
      </c>
      <c r="MF8" s="165" t="str">
        <f>Seniori!MF8</f>
        <v>Z3</v>
      </c>
      <c r="MG8" s="165" t="str">
        <f>Seniori!MG8</f>
        <v>P1</v>
      </c>
      <c r="MH8" s="165" t="str">
        <f>Seniori!MH8</f>
        <v>P3</v>
      </c>
      <c r="MI8" s="165" t="str">
        <f>Seniori!MI8</f>
        <v>DUA</v>
      </c>
      <c r="MJ8" s="165" t="str">
        <f>Seniori!MJ8</f>
        <v>4r</v>
      </c>
      <c r="MK8" s="165" t="str">
        <f>Seniori!MK8</f>
        <v>5rU</v>
      </c>
      <c r="ML8" s="165" t="str">
        <f>Seniori!ML8</f>
        <v>7rU</v>
      </c>
      <c r="MM8" s="165" t="str">
        <f>Seniori!MM8</f>
        <v>DD</v>
      </c>
      <c r="MN8" s="165" t="str">
        <f>Seniori!MN8</f>
        <v>DJ</v>
      </c>
      <c r="MO8" s="165" t="str">
        <f>Seniori!MO8</f>
        <v>JD</v>
      </c>
      <c r="MP8" s="165" t="str">
        <f>Seniori!MP8</f>
        <v>Z2</v>
      </c>
      <c r="MQ8" s="165" t="str">
        <f>Seniori!MQ8</f>
        <v>Z3</v>
      </c>
      <c r="MR8" s="165" t="str">
        <f>Seniori!MR8</f>
        <v>P3</v>
      </c>
      <c r="MS8" s="165" t="str">
        <f>Seniori!MS8</f>
        <v>DUA</v>
      </c>
      <c r="MT8" s="165" t="str">
        <f>Seniori!MT8</f>
        <v>4r</v>
      </c>
      <c r="MU8" s="165" t="str">
        <f>Seniori!MU8</f>
        <v>5rF</v>
      </c>
      <c r="MV8" s="165" t="str">
        <f>Seniori!MV8</f>
        <v>DD</v>
      </c>
      <c r="MW8" s="165" t="str">
        <f>Seniori!MW8</f>
        <v>JJ</v>
      </c>
      <c r="MX8" s="165" t="str">
        <f>Seniori!MX8</f>
        <v>4r</v>
      </c>
      <c r="MY8" s="165" t="str">
        <f>Seniori!MY8</f>
        <v>5rU</v>
      </c>
      <c r="MZ8" s="165" t="str">
        <f>Seniori!MZ8</f>
        <v>6rU</v>
      </c>
      <c r="NA8" s="165" t="str">
        <f>Seniori!NA8</f>
        <v>P3</v>
      </c>
      <c r="NB8" s="165" t="str">
        <f>Seniori!NB8</f>
        <v>DUA</v>
      </c>
      <c r="NC8" s="165" t="str">
        <f>Seniori!NC8</f>
        <v>DD</v>
      </c>
      <c r="ND8" s="165" t="str">
        <f>Seniori!ND8</f>
        <v>JD</v>
      </c>
      <c r="NE8" s="165" t="str">
        <f>Seniori!NE8</f>
        <v>SG</v>
      </c>
      <c r="NF8" s="165" t="str">
        <f>Seniori!NF8</f>
        <v>4r</v>
      </c>
      <c r="NG8" s="165" t="str">
        <f>Seniori!NG8</f>
        <v>5rF</v>
      </c>
      <c r="NH8" s="165" t="str">
        <f>Seniori!NH8</f>
        <v>6rF</v>
      </c>
      <c r="NI8" s="165" t="str">
        <f>Seniori!NI8</f>
        <v>P4</v>
      </c>
      <c r="NJ8" s="165" t="str">
        <f>Seniori!NJ8</f>
        <v>DUA</v>
      </c>
      <c r="NK8" s="165" t="str">
        <f>Seniori!NK8</f>
        <v>DJ</v>
      </c>
      <c r="NL8" s="165" t="str">
        <f>Seniori!NL8</f>
        <v>JJ</v>
      </c>
      <c r="NM8" s="165" t="str">
        <f>Seniori!NM8</f>
        <v>SG</v>
      </c>
      <c r="NN8" s="165" t="str">
        <f>Seniori!NN8</f>
        <v>IMIv</v>
      </c>
      <c r="NO8" s="165" t="str">
        <f>Seniori!NO8</f>
        <v>P1</v>
      </c>
      <c r="NP8" s="165" t="str">
        <f>Seniori!NP8</f>
        <v>DD</v>
      </c>
      <c r="NQ8" s="165" t="str">
        <f>Seniori!NQ8</f>
        <v>4r</v>
      </c>
      <c r="NR8" s="165" t="str">
        <f>Seniori!NR8</f>
        <v>DUA</v>
      </c>
      <c r="NS8" s="165" t="str">
        <f>Seniori!NS8</f>
        <v>LS5</v>
      </c>
      <c r="NT8" s="165" t="str">
        <f>Seniori!NT8</f>
        <v>JD</v>
      </c>
      <c r="NU8" s="165" t="str">
        <f>Seniori!NU8</f>
        <v>P1</v>
      </c>
      <c r="NV8" s="165" t="str">
        <f>Seniori!NV8</f>
        <v>4r</v>
      </c>
      <c r="NW8" s="165" t="str">
        <f>Seniori!NW8</f>
        <v>LS6</v>
      </c>
      <c r="NX8" s="165" t="str">
        <f>Seniori!NX8</f>
        <v>DUA</v>
      </c>
      <c r="NY8" s="165" t="str">
        <f>Seniori!NY8</f>
        <v>JJ</v>
      </c>
      <c r="NZ8" s="165" t="str">
        <f>Seniori!NZ8</f>
        <v>DJ</v>
      </c>
      <c r="OA8" s="165" t="str">
        <f>Seniori!OA8</f>
        <v>DUA</v>
      </c>
      <c r="OB8" s="165" t="str">
        <f>Seniori!OB8</f>
        <v>DD</v>
      </c>
      <c r="OC8" s="165" t="str">
        <f>Seniori!OC8</f>
        <v>JU</v>
      </c>
      <c r="OD8" s="165" t="str">
        <f>Seniori!OD8</f>
        <v>SG</v>
      </c>
      <c r="OE8" s="165" t="str">
        <f>Seniori!OE8</f>
        <v>DUA</v>
      </c>
      <c r="OF8" s="165" t="str">
        <f>Seniori!OF8</f>
        <v>DD</v>
      </c>
      <c r="OG8" s="165" t="str">
        <f>Seniori!OG8</f>
        <v>JU</v>
      </c>
      <c r="OH8" s="165" t="str">
        <f>Seniori!OH8</f>
        <v>JD</v>
      </c>
      <c r="OI8" s="165" t="str">
        <f>Seniori!OI8</f>
        <v>IMI</v>
      </c>
      <c r="OJ8" s="165" t="str">
        <f>Seniori!OJ8</f>
        <v>DUA</v>
      </c>
      <c r="OK8" s="165" t="str">
        <f>Seniori!OK8</f>
        <v>DD</v>
      </c>
      <c r="OL8" s="165" t="str">
        <f>Seniori!OL8</f>
        <v>YD</v>
      </c>
      <c r="OM8" s="165" t="str">
        <f>Seniori!OM8</f>
        <v>YJ</v>
      </c>
      <c r="ON8" s="165" t="str">
        <f>Seniori!ON8</f>
        <v>YD</v>
      </c>
      <c r="OO8" s="165" t="str">
        <f>Seniori!OO8</f>
        <v>YJ</v>
      </c>
      <c r="OP8" s="165" t="str">
        <f>Seniori!OP8</f>
        <v>SG</v>
      </c>
      <c r="OQ8" s="165" t="str">
        <f>Seniori!OQ8</f>
        <v>IMI</v>
      </c>
      <c r="OR8" s="165" t="str">
        <f>Seniori!OR8</f>
        <v>P1</v>
      </c>
      <c r="OS8" s="165" t="str">
        <f>Seniori!OS8</f>
        <v>Z2</v>
      </c>
      <c r="OT8" s="165" t="str">
        <f>Seniori!OT8</f>
        <v>Z3</v>
      </c>
      <c r="OU8" s="165" t="str">
        <f>Seniori!OU8</f>
        <v>Z4</v>
      </c>
      <c r="OV8" s="165" t="str">
        <f>Seniori!OV8</f>
        <v>Z6</v>
      </c>
      <c r="OW8" s="165" t="str">
        <f>Seniori!OW8</f>
        <v>L0</v>
      </c>
      <c r="OX8" s="165" t="str">
        <f>Seniori!OX8</f>
        <v>DJ</v>
      </c>
      <c r="OY8" s="165" t="str">
        <f>Seniori!OY8</f>
        <v>JD</v>
      </c>
      <c r="OZ8" s="165" t="str">
        <f>Seniori!OZ8</f>
        <v>JJ</v>
      </c>
      <c r="PA8" s="165" t="str">
        <f>Seniori!PA8</f>
        <v>L0</v>
      </c>
      <c r="PB8" s="165" t="str">
        <f>Seniori!PB8</f>
        <v>DD</v>
      </c>
      <c r="PC8" s="165" t="str">
        <f>Seniori!PC8</f>
        <v>JD</v>
      </c>
      <c r="PD8" s="165" t="str">
        <f>Seniori!PD8</f>
        <v>JU</v>
      </c>
      <c r="PE8" s="165" t="str">
        <f>Seniori!PE8</f>
        <v>JU</v>
      </c>
      <c r="PF8" s="165" t="str">
        <f>Seniori!PF8</f>
        <v>Z2</v>
      </c>
      <c r="PG8" s="165" t="str">
        <f>Seniori!PG8</f>
        <v>P1</v>
      </c>
      <c r="PH8" s="165" t="str">
        <f>Seniori!PH8</f>
        <v>P3</v>
      </c>
      <c r="PI8" s="165" t="str">
        <f>Seniori!PI8</f>
        <v>Z4</v>
      </c>
      <c r="PJ8" s="165" t="str">
        <f>Seniori!PJ8</f>
        <v>DUA</v>
      </c>
      <c r="PK8" s="165" t="str">
        <f>Seniori!PK8</f>
        <v>DD</v>
      </c>
      <c r="PL8" s="165" t="str">
        <f>Seniori!PL8</f>
        <v>4r</v>
      </c>
      <c r="PM8" s="165" t="str">
        <f>Seniori!PM8</f>
        <v>5rU</v>
      </c>
      <c r="PN8" s="165" t="str">
        <f>Seniori!PN8</f>
        <v>6rU</v>
      </c>
      <c r="PO8" s="165" t="str">
        <f>Seniori!PO8</f>
        <v>JU</v>
      </c>
      <c r="PP8" s="165" t="str">
        <f>Seniori!PP8</f>
        <v>JD</v>
      </c>
      <c r="PQ8" s="165" t="str">
        <f>Seniori!PQ8</f>
        <v>Z2</v>
      </c>
      <c r="PR8" s="165" t="str">
        <f>Seniori!PR8</f>
        <v>Z3</v>
      </c>
      <c r="PS8" s="165" t="str">
        <f>Seniori!PS8</f>
        <v>P1</v>
      </c>
      <c r="PT8" s="165" t="str">
        <f>Seniori!PT8</f>
        <v>P3</v>
      </c>
      <c r="PU8" s="165" t="str">
        <f>Seniori!PU8</f>
        <v>Z4</v>
      </c>
      <c r="PV8" s="165" t="str">
        <f>Seniori!PV8</f>
        <v>DUA</v>
      </c>
      <c r="PW8" s="165" t="str">
        <f>Seniori!PW8</f>
        <v>DUB</v>
      </c>
      <c r="PX8" s="165" t="str">
        <f>Seniori!PX8</f>
        <v>4r</v>
      </c>
      <c r="PY8" s="165" t="str">
        <f>Seniori!PY8</f>
        <v>5rU</v>
      </c>
      <c r="PZ8" s="165" t="str">
        <f>Seniori!PZ8</f>
        <v>6rF</v>
      </c>
      <c r="QA8" s="165" t="str">
        <f>Seniori!QA8</f>
        <v>DJ</v>
      </c>
      <c r="QB8" s="165" t="str">
        <f>Seniori!QB8</f>
        <v>JD</v>
      </c>
      <c r="QC8" s="165" t="str">
        <f>Seniori!QC8</f>
        <v>JJ</v>
      </c>
      <c r="QD8" s="165" t="str">
        <f>Seniori!QD8</f>
        <v>7rU</v>
      </c>
      <c r="QE8" s="165" t="str">
        <f>Seniori!QE8</f>
        <v>5rU</v>
      </c>
      <c r="QF8" s="165" t="str">
        <f>Seniori!QF8</f>
        <v>DUB</v>
      </c>
      <c r="QG8" s="165" t="str">
        <f>Seniori!QG8</f>
        <v>SG</v>
      </c>
      <c r="QH8" s="165" t="str">
        <f>Seniori!QH8</f>
        <v>YD</v>
      </c>
      <c r="QI8" s="165" t="str">
        <f>Seniori!QI8</f>
        <v>JD</v>
      </c>
      <c r="QJ8" s="165" t="str">
        <f>Seniori!QJ8</f>
        <v>7rF</v>
      </c>
      <c r="QK8" s="165" t="str">
        <f>Seniori!QK8</f>
        <v>DD</v>
      </c>
      <c r="QL8" s="165" t="str">
        <f>Seniori!QL8</f>
        <v>IMI</v>
      </c>
      <c r="QM8" s="165" t="str">
        <f>Seniori!QM8</f>
        <v>YJ</v>
      </c>
      <c r="QN8" s="165" t="str">
        <f>Seniori!QN8</f>
        <v>JJ</v>
      </c>
      <c r="QO8" s="165" t="str">
        <f>Seniori!QO8</f>
        <v>Yv</v>
      </c>
      <c r="QP8" s="165" t="str">
        <f>Seniori!QP8</f>
        <v>IMIv</v>
      </c>
      <c r="QQ8" s="165" t="str">
        <f>Seniori!QQ8</f>
        <v>Jv</v>
      </c>
      <c r="QR8" s="165" t="str">
        <f>Seniori!QR8</f>
        <v>DJ</v>
      </c>
      <c r="QS8" s="165" t="str">
        <f>Seniori!QS8</f>
        <v>DUA</v>
      </c>
      <c r="QT8" s="165" t="str">
        <f>Seniori!QT8</f>
        <v>DD</v>
      </c>
      <c r="QU8" s="165" t="str">
        <f>Seniori!QU8</f>
        <v>DJ</v>
      </c>
      <c r="QV8" s="165" t="str">
        <f>Seniori!QV8</f>
        <v>YU</v>
      </c>
      <c r="QW8" s="165" t="str">
        <f>Seniori!QW8</f>
        <v>IMI</v>
      </c>
      <c r="QX8" s="165" t="str">
        <f>Seniori!QX8</f>
        <v>4r</v>
      </c>
      <c r="QY8" s="165" t="str">
        <f>Seniori!QY8</f>
        <v>YD</v>
      </c>
      <c r="QZ8" s="165" t="str">
        <f>Seniori!QZ8</f>
        <v>DD</v>
      </c>
      <c r="RA8" s="165" t="str">
        <f>Seniori!RA8</f>
        <v>DUB</v>
      </c>
      <c r="RB8" s="165" t="str">
        <f>Seniori!RB8</f>
        <v>5rU</v>
      </c>
      <c r="RC8" s="165" t="str">
        <f>Seniori!RC8</f>
        <v>YJ</v>
      </c>
      <c r="RD8" s="165" t="str">
        <f>Seniori!RD8</f>
        <v>5rF</v>
      </c>
      <c r="RE8" s="165" t="str">
        <f>Seniori!RE8</f>
        <v>Z2</v>
      </c>
      <c r="RF8" s="165" t="str">
        <f>Seniori!RF8</f>
        <v>P2</v>
      </c>
      <c r="RG8" s="165" t="str">
        <f>Seniori!RG8</f>
        <v>DUA</v>
      </c>
      <c r="RH8" s="165" t="str">
        <f>Seniori!RH8</f>
        <v>4r</v>
      </c>
      <c r="RI8" s="165" t="str">
        <f>Seniori!RI8</f>
        <v>5rU</v>
      </c>
      <c r="RJ8" s="165" t="str">
        <f>Seniori!RJ8</f>
        <v>DD</v>
      </c>
      <c r="RK8" s="165" t="str">
        <f>Seniori!RK8</f>
        <v>JU</v>
      </c>
      <c r="RL8" s="165" t="str">
        <f>Seniori!RL8</f>
        <v>YU</v>
      </c>
      <c r="RM8" s="165" t="str">
        <f>Seniori!RM8</f>
        <v>Z3</v>
      </c>
      <c r="RN8" s="165" t="str">
        <f>Seniori!RN8</f>
        <v>P4</v>
      </c>
      <c r="RO8" s="165" t="str">
        <f>Seniori!RO8</f>
        <v>Z4</v>
      </c>
      <c r="RP8" s="165" t="str">
        <f>Seniori!RP8</f>
        <v>4r</v>
      </c>
      <c r="RQ8" s="165" t="str">
        <f>Seniori!RQ8</f>
        <v>5rU</v>
      </c>
      <c r="RR8" s="165" t="str">
        <f>Seniori!RR8</f>
        <v>L11</v>
      </c>
      <c r="RS8" s="165" t="str">
        <f>Seniori!RS8</f>
        <v>JJ</v>
      </c>
      <c r="RT8" s="165" t="str">
        <f>Seniori!RT8</f>
        <v>SG</v>
      </c>
      <c r="RU8" s="165" t="str">
        <f>Seniori!RU8</f>
        <v>P2</v>
      </c>
      <c r="RV8" s="165" t="str">
        <f>Seniori!RV8</f>
        <v>Z2</v>
      </c>
      <c r="RW8" s="165" t="str">
        <f>Seniori!RW8</f>
        <v>Z3</v>
      </c>
      <c r="RX8" s="165" t="str">
        <f>Seniori!RX8</f>
        <v>Z6</v>
      </c>
      <c r="RY8" s="165" t="str">
        <f>Seniori!RY8</f>
        <v>Z7</v>
      </c>
      <c r="RZ8" s="165" t="str">
        <f>Seniori!RZ8</f>
        <v>4r</v>
      </c>
      <c r="SA8" s="165" t="str">
        <f>Seniori!SA8</f>
        <v>DUA</v>
      </c>
      <c r="SB8" s="165" t="str">
        <f>Seniori!SB8</f>
        <v>DD</v>
      </c>
      <c r="SC8" s="165" t="str">
        <f>Seniori!SC8</f>
        <v>P1</v>
      </c>
      <c r="SD8" s="165" t="str">
        <f>Seniori!SD8</f>
        <v>P3</v>
      </c>
      <c r="SE8" s="165" t="str">
        <f>Seniori!SE8</f>
        <v>4r</v>
      </c>
      <c r="SF8" s="165" t="str">
        <f>Seniori!SF8</f>
        <v>DUA</v>
      </c>
      <c r="SG8" s="165">
        <f>Seniori!SG8</f>
        <v>0</v>
      </c>
      <c r="SH8" s="165">
        <f>Seniori!SH8</f>
        <v>0</v>
      </c>
      <c r="SI8" s="165">
        <f>Seniori!SI8</f>
        <v>0</v>
      </c>
      <c r="SJ8" s="165">
        <f>Seniori!SJ8</f>
        <v>0</v>
      </c>
      <c r="SK8" s="165">
        <f>Seniori!SK8</f>
        <v>0</v>
      </c>
      <c r="SL8" s="165">
        <f>Seniori!SL8</f>
        <v>0</v>
      </c>
      <c r="SM8" s="165">
        <f>Seniori!SM8</f>
        <v>0</v>
      </c>
      <c r="SN8" s="165">
        <f>Seniori!SN8</f>
        <v>0</v>
      </c>
      <c r="SO8" s="165">
        <f>Seniori!SO8</f>
        <v>0</v>
      </c>
      <c r="SP8" s="165">
        <f>Seniori!SP8</f>
        <v>0</v>
      </c>
      <c r="SQ8" s="165">
        <f>Seniori!SQ8</f>
        <v>0</v>
      </c>
      <c r="SR8" s="165">
        <f>Seniori!SR8</f>
        <v>0</v>
      </c>
      <c r="SS8" s="165">
        <f>Seniori!SS8</f>
        <v>0</v>
      </c>
      <c r="ST8" s="165">
        <f>Seniori!ST8</f>
        <v>0</v>
      </c>
      <c r="SU8" s="165">
        <f>Seniori!SU8</f>
        <v>0</v>
      </c>
      <c r="SV8" s="165">
        <f>Seniori!SV8</f>
        <v>0</v>
      </c>
      <c r="SW8" s="165">
        <f>Seniori!SW8</f>
        <v>0</v>
      </c>
      <c r="SX8" s="165">
        <f>Seniori!SX8</f>
        <v>0</v>
      </c>
      <c r="SY8" s="165">
        <f>Seniori!SY8</f>
        <v>0</v>
      </c>
      <c r="SZ8" s="165">
        <f>Seniori!SZ8</f>
        <v>0</v>
      </c>
      <c r="TA8" s="165">
        <f>Seniori!TA8</f>
        <v>0</v>
      </c>
      <c r="TB8" s="165">
        <f>Seniori!TB8</f>
        <v>0</v>
      </c>
    </row>
    <row r="9" spans="1:522" s="1" customFormat="1" ht="18" customHeight="1" x14ac:dyDescent="0.25">
      <c r="A9" s="12">
        <v>1</v>
      </c>
      <c r="B9" s="11" t="s">
        <v>235</v>
      </c>
      <c r="C9" s="1">
        <v>11237</v>
      </c>
      <c r="E9" s="4" t="s">
        <v>234</v>
      </c>
      <c r="F9" s="9">
        <v>5599</v>
      </c>
      <c r="G9" s="9" t="s">
        <v>97</v>
      </c>
      <c r="H9" s="4" t="s">
        <v>261</v>
      </c>
      <c r="I9" s="1">
        <f t="shared" ref="I9:I15" si="0">SUM(K9:TB9)</f>
        <v>316</v>
      </c>
      <c r="J9" s="12">
        <f>Tabuľka3[[#This Row],[Stĺpec97]]+Tabuľka3[[#This Row],[Stĺpec105]]+Tabuľka3[[#This Row],[Stĺpec118]]+Tabuľka3[[#This Row],[Stĺpec119]]+Tabuľka3[[#This Row],[Stĺpec149]]+Tabuľka3[[#This Row],[Stĺpec413]]+Tabuľka3[[#This Row],[Stĺpec163]]+Tabuľka3[[#This Row],[Stĺpec168]]+Tabuľka3[[#This Row],[Stĺpec185]]+Tabuľka3[[#This Row],[Stĺpec192]]+Tabuľka3[[#This Row],[Stĺpec421]]+Tabuľka3[[#This Row],[Stĺpec219]]+Tabuľka3[[#This Row],[Stĺpec458]]+Tabuľka3[[#This Row],[Stĺpec453]]+Tabuľka3[[#This Row],[Stĺpec468]]</f>
        <v>276</v>
      </c>
      <c r="K9" s="106">
        <f>Seniori!K9</f>
        <v>9</v>
      </c>
      <c r="L9" s="106">
        <f>Seniori!L9</f>
        <v>9</v>
      </c>
      <c r="M9" s="106">
        <f>Seniori!M9</f>
        <v>0</v>
      </c>
      <c r="N9" s="106">
        <f>Seniori!N9</f>
        <v>0</v>
      </c>
      <c r="O9" s="106">
        <f>Seniori!O9</f>
        <v>0</v>
      </c>
      <c r="P9" s="106">
        <f>Seniori!P9</f>
        <v>0</v>
      </c>
      <c r="Q9" s="106">
        <f>Seniori!Q9</f>
        <v>0</v>
      </c>
      <c r="R9" s="106">
        <f>Seniori!R9</f>
        <v>0</v>
      </c>
      <c r="S9" s="106">
        <f>Seniori!S9</f>
        <v>0</v>
      </c>
      <c r="T9" s="106">
        <f>Seniori!T9</f>
        <v>0</v>
      </c>
      <c r="U9" s="106">
        <f>Seniori!U9</f>
        <v>0</v>
      </c>
      <c r="V9" s="106">
        <f>Seniori!V9</f>
        <v>0</v>
      </c>
      <c r="W9" s="106">
        <f>Seniori!W9</f>
        <v>0</v>
      </c>
      <c r="X9" s="106">
        <f>Seniori!X9</f>
        <v>0</v>
      </c>
      <c r="Y9" s="106">
        <f>Seniori!Y9</f>
        <v>0</v>
      </c>
      <c r="Z9" s="106">
        <f>Seniori!Z9</f>
        <v>0</v>
      </c>
      <c r="AA9" s="106">
        <f>Seniori!AA9</f>
        <v>0</v>
      </c>
      <c r="AB9" s="106">
        <f>Seniori!AB9</f>
        <v>0</v>
      </c>
      <c r="AC9" s="106">
        <f>Seniori!AC9</f>
        <v>0</v>
      </c>
      <c r="AD9" s="106">
        <f>Seniori!AD9</f>
        <v>0</v>
      </c>
      <c r="AE9" s="106">
        <f>Seniori!AE9</f>
        <v>0</v>
      </c>
      <c r="AF9" s="106">
        <f>Seniori!AF9</f>
        <v>0</v>
      </c>
      <c r="AG9" s="106">
        <f>Seniori!AG9</f>
        <v>0</v>
      </c>
      <c r="AH9" s="106">
        <f>Seniori!AH9</f>
        <v>0</v>
      </c>
      <c r="AI9" s="106">
        <f>Seniori!AI9</f>
        <v>0</v>
      </c>
      <c r="AJ9" s="106">
        <f>Seniori!AJ9</f>
        <v>0</v>
      </c>
      <c r="AK9" s="106">
        <f>Seniori!AK9</f>
        <v>0</v>
      </c>
      <c r="AL9" s="106">
        <f>Seniori!AL9</f>
        <v>0</v>
      </c>
      <c r="AM9" s="106">
        <f>Seniori!AM9</f>
        <v>0</v>
      </c>
      <c r="AN9" s="106">
        <f>Seniori!AN9</f>
        <v>0</v>
      </c>
      <c r="AO9" s="106">
        <f>Seniori!AO9</f>
        <v>0</v>
      </c>
      <c r="AP9" s="106">
        <f>Seniori!AP9</f>
        <v>0</v>
      </c>
      <c r="AQ9" s="106">
        <f>Seniori!AQ9</f>
        <v>0</v>
      </c>
      <c r="AR9" s="106">
        <f>Seniori!AR9</f>
        <v>0</v>
      </c>
      <c r="AS9" s="106">
        <f>Seniori!AS9</f>
        <v>0</v>
      </c>
      <c r="AT9" s="106">
        <f>Seniori!AT9</f>
        <v>0</v>
      </c>
      <c r="AU9" s="106">
        <f>Seniori!AU9</f>
        <v>0</v>
      </c>
      <c r="AV9" s="106">
        <f>Seniori!AV9</f>
        <v>0</v>
      </c>
      <c r="AW9" s="106">
        <f>Seniori!AW9</f>
        <v>0</v>
      </c>
      <c r="AX9" s="106">
        <f>Seniori!AX9</f>
        <v>0</v>
      </c>
      <c r="AY9" s="106">
        <f>Seniori!AY9</f>
        <v>0</v>
      </c>
      <c r="AZ9" s="106">
        <f>Seniori!AZ9</f>
        <v>0</v>
      </c>
      <c r="BA9" s="106">
        <f>Seniori!BA9</f>
        <v>0</v>
      </c>
      <c r="BB9" s="106">
        <f>Seniori!BB9</f>
        <v>0</v>
      </c>
      <c r="BC9" s="106">
        <f>Seniori!BC9</f>
        <v>0</v>
      </c>
      <c r="BD9" s="106">
        <f>Seniori!BD9</f>
        <v>0</v>
      </c>
      <c r="BE9" s="106">
        <f>Seniori!BE9</f>
        <v>0</v>
      </c>
      <c r="BF9" s="106">
        <f>Seniori!BF9</f>
        <v>0</v>
      </c>
      <c r="BG9" s="106">
        <f>Seniori!BG9</f>
        <v>0</v>
      </c>
      <c r="BH9" s="106">
        <f>Seniori!BH9</f>
        <v>0</v>
      </c>
      <c r="BI9" s="106">
        <f>Seniori!BI9</f>
        <v>0</v>
      </c>
      <c r="BJ9" s="106">
        <f>Seniori!BJ9</f>
        <v>0</v>
      </c>
      <c r="BK9" s="106">
        <f>Seniori!BK9</f>
        <v>0</v>
      </c>
      <c r="BL9" s="106">
        <f>Seniori!BL9</f>
        <v>0</v>
      </c>
      <c r="BM9" s="106">
        <f>Seniori!BM9</f>
        <v>0</v>
      </c>
      <c r="BN9" s="106">
        <f>Seniori!BN9</f>
        <v>0</v>
      </c>
      <c r="BO9" s="106">
        <f>Seniori!BO9</f>
        <v>0</v>
      </c>
      <c r="BP9" s="106">
        <f>Seniori!BP9</f>
        <v>0</v>
      </c>
      <c r="BQ9" s="106">
        <f>Seniori!BQ9</f>
        <v>0</v>
      </c>
      <c r="BR9" s="106">
        <f>Seniori!BR9</f>
        <v>0</v>
      </c>
      <c r="BS9" s="106">
        <f>Seniori!BS9</f>
        <v>0</v>
      </c>
      <c r="BT9" s="106">
        <f>Seniori!BT9</f>
        <v>0</v>
      </c>
      <c r="BU9" s="106">
        <f>Seniori!BU9</f>
        <v>0</v>
      </c>
      <c r="BV9" s="106">
        <f>Seniori!BV9</f>
        <v>0</v>
      </c>
      <c r="BW9" s="106">
        <f>Seniori!BW9</f>
        <v>12</v>
      </c>
      <c r="BX9" s="106">
        <f>Seniori!BX9</f>
        <v>0</v>
      </c>
      <c r="BY9" s="106">
        <f>Seniori!BY9</f>
        <v>0</v>
      </c>
      <c r="BZ9" s="106">
        <f>Seniori!BZ9</f>
        <v>0</v>
      </c>
      <c r="CA9" s="106">
        <f>Seniori!CA9</f>
        <v>0</v>
      </c>
      <c r="CB9" s="106">
        <f>Seniori!CB9</f>
        <v>0</v>
      </c>
      <c r="CC9" s="106">
        <f>Seniori!CC9</f>
        <v>0</v>
      </c>
      <c r="CD9" s="106">
        <f>Seniori!CD9</f>
        <v>0</v>
      </c>
      <c r="CE9" s="106">
        <f>Seniori!CE9</f>
        <v>0</v>
      </c>
      <c r="CF9" s="106">
        <f>Seniori!CF9</f>
        <v>0</v>
      </c>
      <c r="CG9" s="106">
        <f>Seniori!CG9</f>
        <v>0</v>
      </c>
      <c r="CH9" s="106">
        <f>Seniori!CH9</f>
        <v>0</v>
      </c>
      <c r="CI9" s="106">
        <f>Seniori!CI9</f>
        <v>0</v>
      </c>
      <c r="CJ9" s="106">
        <f>Seniori!CJ9</f>
        <v>0</v>
      </c>
      <c r="CK9" s="106">
        <f>Seniori!CK9</f>
        <v>0</v>
      </c>
      <c r="CL9" s="106">
        <f>Seniori!CL9</f>
        <v>0</v>
      </c>
      <c r="CM9" s="106">
        <f>Seniori!CM9</f>
        <v>0</v>
      </c>
      <c r="CN9" s="106">
        <f>Seniori!CN9</f>
        <v>0</v>
      </c>
      <c r="CO9" s="106">
        <f>Seniori!CO9</f>
        <v>16</v>
      </c>
      <c r="CP9" s="106">
        <f>Seniori!CP9</f>
        <v>0</v>
      </c>
      <c r="CQ9" s="106">
        <f>Seniori!CQ9</f>
        <v>0</v>
      </c>
      <c r="CR9" s="106">
        <f>Seniori!CR9</f>
        <v>0</v>
      </c>
      <c r="CS9" s="106">
        <f>Seniori!CS9</f>
        <v>0</v>
      </c>
      <c r="CT9" s="106">
        <f>Seniori!CT9</f>
        <v>0</v>
      </c>
      <c r="CU9" s="106">
        <f>Seniori!CU9</f>
        <v>0</v>
      </c>
      <c r="CV9" s="106">
        <f>Seniori!CV9</f>
        <v>0</v>
      </c>
      <c r="CW9" s="106">
        <f>Seniori!CW9</f>
        <v>12</v>
      </c>
      <c r="CX9" s="106">
        <f>Seniori!CX9</f>
        <v>0</v>
      </c>
      <c r="CY9" s="106">
        <f>Seniori!CY9</f>
        <v>0</v>
      </c>
      <c r="CZ9" s="106">
        <f>Seniori!CZ9</f>
        <v>0</v>
      </c>
      <c r="DA9" s="106">
        <f>Seniori!DA9</f>
        <v>0</v>
      </c>
      <c r="DB9" s="106">
        <f>Seniori!DB9</f>
        <v>0</v>
      </c>
      <c r="DC9" s="106">
        <f>Seniori!DC9</f>
        <v>0</v>
      </c>
      <c r="DD9" s="106">
        <f>Seniori!DD9</f>
        <v>0</v>
      </c>
      <c r="DE9" s="106">
        <f>Seniori!DE9</f>
        <v>0</v>
      </c>
      <c r="DF9" s="106">
        <f>Seniori!DF9</f>
        <v>0</v>
      </c>
      <c r="DG9" s="106">
        <f>Seniori!DG9</f>
        <v>0</v>
      </c>
      <c r="DH9" s="106">
        <f>Seniori!DH9</f>
        <v>0</v>
      </c>
      <c r="DI9" s="106">
        <f>Seniori!DI9</f>
        <v>0</v>
      </c>
      <c r="DJ9" s="106">
        <f>Seniori!DJ9</f>
        <v>0</v>
      </c>
      <c r="DK9" s="106">
        <f>Seniori!DK9</f>
        <v>0</v>
      </c>
      <c r="DL9" s="106">
        <f>Seniori!DL9</f>
        <v>0</v>
      </c>
      <c r="DM9" s="106">
        <f>Seniori!DM9</f>
        <v>0</v>
      </c>
      <c r="DN9" s="106">
        <f>Seniori!DN9</f>
        <v>0</v>
      </c>
      <c r="DO9" s="106">
        <f>Seniori!DO9</f>
        <v>0</v>
      </c>
      <c r="DP9" s="106">
        <f>Seniori!DP9</f>
        <v>0</v>
      </c>
      <c r="DQ9" s="106">
        <f>Seniori!DQ9</f>
        <v>0</v>
      </c>
      <c r="DR9" s="106">
        <f>Seniori!DR9</f>
        <v>18</v>
      </c>
      <c r="DS9" s="106">
        <f>Seniori!DS9</f>
        <v>20</v>
      </c>
      <c r="DT9" s="106">
        <f>Seniori!DT9</f>
        <v>0</v>
      </c>
      <c r="DU9" s="106">
        <f>Seniori!DU9</f>
        <v>0</v>
      </c>
      <c r="DV9" s="106">
        <f>Seniori!DV9</f>
        <v>0</v>
      </c>
      <c r="DW9" s="106">
        <f>Seniori!DW9</f>
        <v>0</v>
      </c>
      <c r="DX9" s="106">
        <f>Seniori!DX9</f>
        <v>0</v>
      </c>
      <c r="DY9" s="106">
        <f>Seniori!DY9</f>
        <v>0</v>
      </c>
      <c r="DZ9" s="106">
        <f>Seniori!DZ9</f>
        <v>0</v>
      </c>
      <c r="EA9" s="106">
        <f>Seniori!EA9</f>
        <v>0</v>
      </c>
      <c r="EB9" s="106">
        <f>Seniori!EB9</f>
        <v>0</v>
      </c>
      <c r="EC9" s="106">
        <f>Seniori!EC9</f>
        <v>0</v>
      </c>
      <c r="ED9" s="106">
        <f>Seniori!ED9</f>
        <v>0</v>
      </c>
      <c r="EE9" s="106">
        <f>Seniori!EE9</f>
        <v>0</v>
      </c>
      <c r="EF9" s="106">
        <f>Seniori!EF9</f>
        <v>0</v>
      </c>
      <c r="EG9" s="106">
        <f>Seniori!EG9</f>
        <v>0</v>
      </c>
      <c r="EH9" s="106">
        <f>Seniori!EH9</f>
        <v>0</v>
      </c>
      <c r="EI9" s="106">
        <f>Seniori!EI9</f>
        <v>0</v>
      </c>
      <c r="EJ9" s="106">
        <f>Seniori!EJ9</f>
        <v>0</v>
      </c>
      <c r="EK9" s="106">
        <f>Seniori!EK9</f>
        <v>0</v>
      </c>
      <c r="EL9" s="106">
        <f>Seniori!EL9</f>
        <v>0</v>
      </c>
      <c r="EM9" s="106">
        <f>Seniori!EM9</f>
        <v>0</v>
      </c>
      <c r="EN9" s="106">
        <f>Seniori!EN9</f>
        <v>0</v>
      </c>
      <c r="EO9" s="106">
        <f>Seniori!EO9</f>
        <v>0</v>
      </c>
      <c r="EP9" s="106">
        <f>Seniori!EP9</f>
        <v>0</v>
      </c>
      <c r="EQ9" s="106">
        <f>Seniori!EQ9</f>
        <v>0</v>
      </c>
      <c r="ER9" s="106">
        <f>Seniori!ER9</f>
        <v>0</v>
      </c>
      <c r="ES9" s="106">
        <f>Seniori!ES9</f>
        <v>0</v>
      </c>
      <c r="ET9" s="106">
        <f>Seniori!ET9</f>
        <v>0</v>
      </c>
      <c r="EU9" s="106">
        <f>Seniori!EU9</f>
        <v>0</v>
      </c>
      <c r="EV9" s="106">
        <f>Seniori!EV9</f>
        <v>0</v>
      </c>
      <c r="EW9" s="106">
        <f>Seniori!EW9</f>
        <v>0</v>
      </c>
      <c r="EX9" s="106">
        <f>Seniori!EX9</f>
        <v>0</v>
      </c>
      <c r="EY9" s="106">
        <f>Seniori!EY9</f>
        <v>0</v>
      </c>
      <c r="EZ9" s="106">
        <f>Seniori!EZ9</f>
        <v>0</v>
      </c>
      <c r="FA9" s="106">
        <f>Seniori!FA9</f>
        <v>0</v>
      </c>
      <c r="FB9" s="106">
        <f>Seniori!FB9</f>
        <v>14</v>
      </c>
      <c r="FC9" s="106">
        <f>Seniori!FC9</f>
        <v>15</v>
      </c>
      <c r="FD9" s="106">
        <f>Seniori!FD9</f>
        <v>0</v>
      </c>
      <c r="FE9" s="106">
        <f>Seniori!FE9</f>
        <v>0</v>
      </c>
      <c r="FF9" s="106">
        <f>Seniori!FF9</f>
        <v>0</v>
      </c>
      <c r="FG9" s="106">
        <f>Seniori!FG9</f>
        <v>0</v>
      </c>
      <c r="FH9" s="106">
        <f>Seniori!FH9</f>
        <v>0</v>
      </c>
      <c r="FI9" s="106">
        <f>Seniori!FI9</f>
        <v>0</v>
      </c>
      <c r="FJ9" s="106">
        <f>Seniori!FJ9</f>
        <v>0</v>
      </c>
      <c r="FK9" s="106">
        <f>Seniori!FK9</f>
        <v>0</v>
      </c>
      <c r="FL9" s="106">
        <f>Seniori!FL9</f>
        <v>0</v>
      </c>
      <c r="FM9" s="106">
        <f>Seniori!FM9</f>
        <v>0</v>
      </c>
      <c r="FN9" s="106">
        <f>Seniori!FN9</f>
        <v>0</v>
      </c>
      <c r="FO9" s="106">
        <f>Seniori!FO9</f>
        <v>0</v>
      </c>
      <c r="FP9" s="106">
        <f>Seniori!FP9</f>
        <v>0</v>
      </c>
      <c r="FQ9" s="106">
        <f>Seniori!FQ9</f>
        <v>0</v>
      </c>
      <c r="FR9" s="106">
        <f>Seniori!FR9</f>
        <v>15</v>
      </c>
      <c r="FS9" s="106">
        <f>Seniori!FS9</f>
        <v>0</v>
      </c>
      <c r="FT9" s="106">
        <f>Seniori!FT9</f>
        <v>0</v>
      </c>
      <c r="FU9" s="106">
        <f>Seniori!FU9</f>
        <v>0</v>
      </c>
      <c r="FV9" s="106">
        <f>Seniori!FV9</f>
        <v>0</v>
      </c>
      <c r="FW9" s="106">
        <f>Seniori!FW9</f>
        <v>18</v>
      </c>
      <c r="FX9" s="106">
        <f>Seniori!FX9</f>
        <v>0</v>
      </c>
      <c r="FY9" s="106">
        <f>Seniori!FY9</f>
        <v>0</v>
      </c>
      <c r="FZ9" s="106">
        <f>Seniori!FZ9</f>
        <v>0</v>
      </c>
      <c r="GA9" s="106">
        <f>Seniori!GA9</f>
        <v>0</v>
      </c>
      <c r="GB9" s="106">
        <f>Seniori!GB9</f>
        <v>0</v>
      </c>
      <c r="GC9" s="106">
        <f>Seniori!GC9</f>
        <v>0</v>
      </c>
      <c r="GD9" s="106">
        <f>Seniori!GD9</f>
        <v>0</v>
      </c>
      <c r="GE9" s="106">
        <f>Seniori!GE9</f>
        <v>0</v>
      </c>
      <c r="GF9" s="106">
        <f>Seniori!GF9</f>
        <v>0</v>
      </c>
      <c r="GG9" s="106">
        <f>Seniori!GG9</f>
        <v>0</v>
      </c>
      <c r="GH9" s="106">
        <f>Seniori!GH9</f>
        <v>0</v>
      </c>
      <c r="GI9" s="106">
        <f>Seniori!GI9</f>
        <v>0</v>
      </c>
      <c r="GJ9" s="106">
        <f>Seniori!GJ9</f>
        <v>0</v>
      </c>
      <c r="GK9" s="106">
        <f>Seniori!GK9</f>
        <v>0</v>
      </c>
      <c r="GL9" s="106">
        <f>Seniori!GL9</f>
        <v>0</v>
      </c>
      <c r="GM9" s="106">
        <f>Seniori!GM9</f>
        <v>0</v>
      </c>
      <c r="GN9" s="106">
        <f>Seniori!GN9</f>
        <v>0</v>
      </c>
      <c r="GO9" s="106">
        <f>Seniori!GO9</f>
        <v>0</v>
      </c>
      <c r="GP9" s="106">
        <f>Seniori!GP9</f>
        <v>0</v>
      </c>
      <c r="GQ9" s="106">
        <f>Seniori!GQ9</f>
        <v>0</v>
      </c>
      <c r="GR9" s="106">
        <f>Seniori!GR9</f>
        <v>0</v>
      </c>
      <c r="GS9" s="106">
        <f>Seniori!GS9</f>
        <v>0</v>
      </c>
      <c r="GT9" s="106">
        <f>Seniori!GT9</f>
        <v>0</v>
      </c>
      <c r="GU9" s="106">
        <f>Seniori!GU9</f>
        <v>0</v>
      </c>
      <c r="GV9" s="106">
        <f>Seniori!GV9</f>
        <v>0</v>
      </c>
      <c r="GW9" s="106">
        <f>Seniori!GW9</f>
        <v>0</v>
      </c>
      <c r="GX9" s="106">
        <f>Seniori!GX9</f>
        <v>0</v>
      </c>
      <c r="GY9" s="106">
        <f>Seniori!GY9</f>
        <v>0</v>
      </c>
      <c r="GZ9" s="106">
        <f>Seniori!GZ9</f>
        <v>0</v>
      </c>
      <c r="HA9" s="106">
        <f>Seniori!HA9</f>
        <v>0</v>
      </c>
      <c r="HB9" s="106">
        <f>Seniori!HB9</f>
        <v>0</v>
      </c>
      <c r="HC9" s="106">
        <f>Seniori!HC9</f>
        <v>0</v>
      </c>
      <c r="HD9" s="106">
        <f>Seniori!HD9</f>
        <v>0</v>
      </c>
      <c r="HE9" s="106">
        <f>Seniori!HE9</f>
        <v>0</v>
      </c>
      <c r="HF9" s="106">
        <f>Seniori!HF9</f>
        <v>0</v>
      </c>
      <c r="HG9" s="106">
        <f>Seniori!HG9</f>
        <v>0</v>
      </c>
      <c r="HH9" s="106">
        <f>Seniori!HH9</f>
        <v>0</v>
      </c>
      <c r="HI9" s="106">
        <f>Seniori!HI9</f>
        <v>0</v>
      </c>
      <c r="HJ9" s="106">
        <f>Seniori!HJ9</f>
        <v>0</v>
      </c>
      <c r="HK9" s="106">
        <f>Seniori!HK9</f>
        <v>0</v>
      </c>
      <c r="HL9" s="106">
        <f>Seniori!HL9</f>
        <v>0</v>
      </c>
      <c r="HM9" s="106">
        <f>Seniori!HM9</f>
        <v>0</v>
      </c>
      <c r="HN9" s="106">
        <f>Seniori!HN9</f>
        <v>0</v>
      </c>
      <c r="HO9" s="106">
        <f>Seniori!HO9</f>
        <v>0</v>
      </c>
      <c r="HP9" s="106">
        <f>Seniori!HP9</f>
        <v>0</v>
      </c>
      <c r="HQ9" s="106">
        <f>Seniori!HQ9</f>
        <v>0</v>
      </c>
      <c r="HR9" s="106">
        <f>Seniori!HR9</f>
        <v>0</v>
      </c>
      <c r="HS9" s="106">
        <f>Seniori!HS9</f>
        <v>0</v>
      </c>
      <c r="HT9" s="106">
        <f>Seniori!HT9</f>
        <v>0</v>
      </c>
      <c r="HU9" s="106">
        <f>Seniori!HU9</f>
        <v>0</v>
      </c>
      <c r="HV9" s="106">
        <f>Seniori!HV9</f>
        <v>0</v>
      </c>
      <c r="HW9" s="106">
        <f>Seniori!HW9</f>
        <v>0</v>
      </c>
      <c r="HX9" s="106">
        <f>Seniori!HX9</f>
        <v>0</v>
      </c>
      <c r="HY9" s="106">
        <f>Seniori!HY9</f>
        <v>0</v>
      </c>
      <c r="HZ9" s="106">
        <f>Seniori!HZ9</f>
        <v>0</v>
      </c>
      <c r="IA9" s="106">
        <f>Seniori!IA9</f>
        <v>0</v>
      </c>
      <c r="IB9" s="106">
        <f>Seniori!IB9</f>
        <v>0</v>
      </c>
      <c r="IC9" s="106">
        <f>Seniori!IC9</f>
        <v>0</v>
      </c>
      <c r="ID9" s="106">
        <f>Seniori!ID9</f>
        <v>0</v>
      </c>
      <c r="IE9" s="106">
        <f>Seniori!IE9</f>
        <v>0</v>
      </c>
      <c r="IF9" s="106">
        <f>Seniori!IF9</f>
        <v>0</v>
      </c>
      <c r="IG9" s="106">
        <f>Seniori!IG9</f>
        <v>0</v>
      </c>
      <c r="IH9" s="106">
        <f>Seniori!IH9</f>
        <v>0</v>
      </c>
      <c r="II9" s="106">
        <f>Seniori!II9</f>
        <v>0</v>
      </c>
      <c r="IJ9" s="106">
        <f>Seniori!IJ9</f>
        <v>0</v>
      </c>
      <c r="IK9" s="106">
        <f>Seniori!IK9</f>
        <v>0</v>
      </c>
      <c r="IL9" s="106">
        <f>Seniori!IL9</f>
        <v>0</v>
      </c>
      <c r="IM9" s="106">
        <f>Seniori!IM9</f>
        <v>0</v>
      </c>
      <c r="IN9" s="106">
        <f>Seniori!IN9</f>
        <v>0</v>
      </c>
      <c r="IO9" s="106">
        <f>Seniori!IO9</f>
        <v>0</v>
      </c>
      <c r="IP9" s="106">
        <f>Seniori!IP9</f>
        <v>0</v>
      </c>
      <c r="IQ9" s="106">
        <f>Seniori!IQ9</f>
        <v>0</v>
      </c>
      <c r="IR9" s="106">
        <f>Seniori!IR9</f>
        <v>0</v>
      </c>
      <c r="IS9" s="106">
        <f>Seniori!IS9</f>
        <v>0</v>
      </c>
      <c r="IT9" s="106">
        <f>Seniori!IT9</f>
        <v>0</v>
      </c>
      <c r="IU9" s="106">
        <f>Seniori!IU9</f>
        <v>0</v>
      </c>
      <c r="IV9" s="106">
        <f>Seniori!IV9</f>
        <v>0</v>
      </c>
      <c r="IW9" s="106">
        <f>Seniori!IW9</f>
        <v>0</v>
      </c>
      <c r="IX9" s="106">
        <f>Seniori!IX9</f>
        <v>0</v>
      </c>
      <c r="IY9" s="106">
        <f>Seniori!IY9</f>
        <v>0</v>
      </c>
      <c r="IZ9" s="106">
        <f>Seniori!IZ9</f>
        <v>0</v>
      </c>
      <c r="JA9" s="106">
        <f>Seniori!JA9</f>
        <v>0</v>
      </c>
      <c r="JB9" s="106">
        <f>Seniori!JB9</f>
        <v>0</v>
      </c>
      <c r="JC9" s="106">
        <f>Seniori!JC9</f>
        <v>0</v>
      </c>
      <c r="JD9" s="106">
        <f>Seniori!JD9</f>
        <v>0</v>
      </c>
      <c r="JE9" s="106">
        <f>Seniori!JE9</f>
        <v>0</v>
      </c>
      <c r="JF9" s="106">
        <f>Seniori!JF9</f>
        <v>0</v>
      </c>
      <c r="JG9" s="106">
        <f>Seniori!JG9</f>
        <v>0</v>
      </c>
      <c r="JH9" s="106">
        <f>Seniori!JH9</f>
        <v>0</v>
      </c>
      <c r="JI9" s="106">
        <f>Seniori!JI9</f>
        <v>0</v>
      </c>
      <c r="JJ9" s="106">
        <f>Seniori!JJ9</f>
        <v>0</v>
      </c>
      <c r="JK9" s="106">
        <f>Seniori!JK9</f>
        <v>0</v>
      </c>
      <c r="JL9" s="106">
        <f>Seniori!JL9</f>
        <v>0</v>
      </c>
      <c r="JM9" s="106">
        <f>Seniori!JM9</f>
        <v>0</v>
      </c>
      <c r="JN9" s="106">
        <f>Seniori!JN9</f>
        <v>0</v>
      </c>
      <c r="JO9" s="106">
        <f>Seniori!JO9</f>
        <v>0</v>
      </c>
      <c r="JP9" s="106">
        <f>Seniori!JP9</f>
        <v>0</v>
      </c>
      <c r="JQ9" s="106">
        <f>Seniori!JQ9</f>
        <v>0</v>
      </c>
      <c r="JR9" s="106">
        <f>Seniori!JR9</f>
        <v>0</v>
      </c>
      <c r="JS9" s="106">
        <f>Seniori!JS9</f>
        <v>14</v>
      </c>
      <c r="JT9" s="106">
        <f>Seniori!JT9</f>
        <v>0</v>
      </c>
      <c r="JU9" s="106">
        <f>Seniori!JU9</f>
        <v>0</v>
      </c>
      <c r="JV9" s="106">
        <f>Seniori!JV9</f>
        <v>0</v>
      </c>
      <c r="JW9" s="106">
        <f>Seniori!JW9</f>
        <v>0</v>
      </c>
      <c r="JX9" s="106">
        <f>Seniori!JX9</f>
        <v>0</v>
      </c>
      <c r="JY9" s="106">
        <f>Seniori!JY9</f>
        <v>0</v>
      </c>
      <c r="JZ9" s="106">
        <f>Seniori!JZ9</f>
        <v>19</v>
      </c>
      <c r="KA9" s="106">
        <f>Seniori!KA9</f>
        <v>0</v>
      </c>
      <c r="KB9" s="106">
        <f>Seniori!KB9</f>
        <v>13</v>
      </c>
      <c r="KC9" s="106">
        <f>Seniori!KC9</f>
        <v>0</v>
      </c>
      <c r="KD9" s="106">
        <f>Seniori!KD9</f>
        <v>0</v>
      </c>
      <c r="KE9" s="106">
        <f>Seniori!KE9</f>
        <v>0</v>
      </c>
      <c r="KF9" s="106">
        <f>Seniori!KF9</f>
        <v>0</v>
      </c>
      <c r="KG9" s="106">
        <f>Seniori!KG9</f>
        <v>0</v>
      </c>
      <c r="KH9" s="106">
        <f>Seniori!KH9</f>
        <v>0</v>
      </c>
      <c r="KI9" s="106">
        <f>Seniori!KI9</f>
        <v>0</v>
      </c>
      <c r="KJ9" s="106">
        <f>Seniori!KJ9</f>
        <v>0</v>
      </c>
      <c r="KK9" s="106">
        <f>Seniori!KK9</f>
        <v>0</v>
      </c>
      <c r="KL9" s="106">
        <f>Seniori!KL9</f>
        <v>0</v>
      </c>
      <c r="KM9" s="106">
        <f>Seniori!KM9</f>
        <v>0</v>
      </c>
      <c r="KN9" s="106">
        <f>Seniori!KN9</f>
        <v>0</v>
      </c>
      <c r="KO9" s="106">
        <f>Seniori!KO9</f>
        <v>0</v>
      </c>
      <c r="KP9" s="106">
        <f>Seniori!KP9</f>
        <v>0</v>
      </c>
      <c r="KQ9" s="106">
        <f>Seniori!KQ9</f>
        <v>0</v>
      </c>
      <c r="KR9" s="106">
        <f>Seniori!KR9</f>
        <v>0</v>
      </c>
      <c r="KS9" s="106">
        <f>Seniori!KS9</f>
        <v>0</v>
      </c>
      <c r="KT9" s="106">
        <f>Seniori!KT9</f>
        <v>0</v>
      </c>
      <c r="KU9" s="106">
        <f>Seniori!KU9</f>
        <v>0</v>
      </c>
      <c r="KV9" s="106">
        <f>Seniori!KV9</f>
        <v>0</v>
      </c>
      <c r="KW9" s="106">
        <f>Seniori!KW9</f>
        <v>0</v>
      </c>
      <c r="KX9" s="106">
        <f>Seniori!KX9</f>
        <v>0</v>
      </c>
      <c r="KY9" s="106">
        <f>Seniori!KY9</f>
        <v>0</v>
      </c>
      <c r="KZ9" s="106">
        <f>Seniori!KZ9</f>
        <v>0</v>
      </c>
      <c r="LA9" s="106">
        <f>Seniori!LA9</f>
        <v>0</v>
      </c>
      <c r="LB9" s="106">
        <f>Seniori!LB9</f>
        <v>0</v>
      </c>
      <c r="LC9" s="106">
        <f>Seniori!LC9</f>
        <v>0</v>
      </c>
      <c r="LD9" s="106">
        <f>Seniori!LD9</f>
        <v>21</v>
      </c>
      <c r="LE9" s="106">
        <f>Seniori!LE9</f>
        <v>0</v>
      </c>
      <c r="LF9" s="106">
        <f>Seniori!LF9</f>
        <v>0</v>
      </c>
      <c r="LG9" s="106">
        <f>Seniori!LG9</f>
        <v>0</v>
      </c>
      <c r="LH9" s="106">
        <f>Seniori!LH9</f>
        <v>0</v>
      </c>
      <c r="LI9" s="106">
        <f>Seniori!LI9</f>
        <v>0</v>
      </c>
      <c r="LJ9" s="106">
        <f>Seniori!LJ9</f>
        <v>0</v>
      </c>
      <c r="LK9" s="106">
        <f>Seniori!LK9</f>
        <v>0</v>
      </c>
      <c r="LL9" s="106">
        <f>Seniori!LL9</f>
        <v>0</v>
      </c>
      <c r="LM9" s="106">
        <f>Seniori!LM9</f>
        <v>0</v>
      </c>
      <c r="LN9" s="106">
        <f>Seniori!LN9</f>
        <v>10</v>
      </c>
      <c r="LO9" s="106">
        <f>Seniori!LO9</f>
        <v>0</v>
      </c>
      <c r="LP9" s="106">
        <f>Seniori!LP9</f>
        <v>0</v>
      </c>
      <c r="LQ9" s="106">
        <f>Seniori!LQ9</f>
        <v>0</v>
      </c>
      <c r="LR9" s="106">
        <f>Seniori!LR9</f>
        <v>0</v>
      </c>
      <c r="LS9" s="106">
        <f>Seniori!LS9</f>
        <v>0</v>
      </c>
      <c r="LT9" s="106">
        <f>Seniori!LT9</f>
        <v>0</v>
      </c>
      <c r="LU9" s="106">
        <f>Seniori!LU9</f>
        <v>0</v>
      </c>
      <c r="LV9" s="106">
        <f>Seniori!LV9</f>
        <v>0</v>
      </c>
      <c r="LW9" s="106">
        <f>Seniori!LW9</f>
        <v>0</v>
      </c>
      <c r="LX9" s="106">
        <f>Seniori!LX9</f>
        <v>0</v>
      </c>
      <c r="LY9" s="106">
        <f>Seniori!LY9</f>
        <v>0</v>
      </c>
      <c r="LZ9" s="106">
        <f>Seniori!LZ9</f>
        <v>0</v>
      </c>
      <c r="MA9" s="106">
        <f>Seniori!MA9</f>
        <v>0</v>
      </c>
      <c r="MB9" s="106">
        <f>Seniori!MB9</f>
        <v>0</v>
      </c>
      <c r="MC9" s="106">
        <f>Seniori!MC9</f>
        <v>0</v>
      </c>
      <c r="MD9" s="106">
        <f>Seniori!MD9</f>
        <v>0</v>
      </c>
      <c r="ME9" s="106">
        <f>Seniori!ME9</f>
        <v>0</v>
      </c>
      <c r="MF9" s="106">
        <f>Seniori!MF9</f>
        <v>0</v>
      </c>
      <c r="MG9" s="106">
        <f>Seniori!MG9</f>
        <v>0</v>
      </c>
      <c r="MH9" s="106">
        <f>Seniori!MH9</f>
        <v>0</v>
      </c>
      <c r="MI9" s="106">
        <f>Seniori!MI9</f>
        <v>0</v>
      </c>
      <c r="MJ9" s="106">
        <f>Seniori!MJ9</f>
        <v>0</v>
      </c>
      <c r="MK9" s="106">
        <f>Seniori!MK9</f>
        <v>0</v>
      </c>
      <c r="ML9" s="106">
        <f>Seniori!ML9</f>
        <v>0</v>
      </c>
      <c r="MM9" s="106">
        <f>Seniori!MM9</f>
        <v>0</v>
      </c>
      <c r="MN9" s="106">
        <f>Seniori!MN9</f>
        <v>0</v>
      </c>
      <c r="MO9" s="106">
        <f>Seniori!MO9</f>
        <v>0</v>
      </c>
      <c r="MP9" s="106">
        <f>Seniori!MP9</f>
        <v>0</v>
      </c>
      <c r="MQ9" s="106">
        <f>Seniori!MQ9</f>
        <v>0</v>
      </c>
      <c r="MR9" s="106">
        <f>Seniori!MR9</f>
        <v>0</v>
      </c>
      <c r="MS9" s="106">
        <f>Seniori!MS9</f>
        <v>0</v>
      </c>
      <c r="MT9" s="106">
        <f>Seniori!MT9</f>
        <v>0</v>
      </c>
      <c r="MU9" s="106">
        <f>Seniori!MU9</f>
        <v>0</v>
      </c>
      <c r="MV9" s="106">
        <f>Seniori!MV9</f>
        <v>0</v>
      </c>
      <c r="MW9" s="106">
        <f>Seniori!MW9</f>
        <v>0</v>
      </c>
      <c r="MX9" s="106">
        <f>Seniori!MX9</f>
        <v>0</v>
      </c>
      <c r="MY9" s="106">
        <f>Seniori!MY9</f>
        <v>0</v>
      </c>
      <c r="MZ9" s="106">
        <f>Seniori!MZ9</f>
        <v>0</v>
      </c>
      <c r="NA9" s="106">
        <f>Seniori!NA9</f>
        <v>0</v>
      </c>
      <c r="NB9" s="106">
        <f>Seniori!NB9</f>
        <v>0</v>
      </c>
      <c r="NC9" s="106">
        <f>Seniori!NC9</f>
        <v>0</v>
      </c>
      <c r="ND9" s="106">
        <f>Seniori!ND9</f>
        <v>0</v>
      </c>
      <c r="NE9" s="106">
        <f>Seniori!NE9</f>
        <v>0</v>
      </c>
      <c r="NF9" s="106">
        <f>Seniori!NF9</f>
        <v>0</v>
      </c>
      <c r="NG9" s="106">
        <f>Seniori!NG9</f>
        <v>0</v>
      </c>
      <c r="NH9" s="106">
        <f>Seniori!NH9</f>
        <v>0</v>
      </c>
      <c r="NI9" s="106">
        <f>Seniori!NI9</f>
        <v>0</v>
      </c>
      <c r="NJ9" s="106">
        <f>Seniori!NJ9</f>
        <v>0</v>
      </c>
      <c r="NK9" s="106">
        <f>Seniori!NK9</f>
        <v>0</v>
      </c>
      <c r="NL9" s="106">
        <f>Seniori!NL9</f>
        <v>0</v>
      </c>
      <c r="NM9" s="106">
        <f>Seniori!NM9</f>
        <v>0</v>
      </c>
      <c r="NN9" s="106">
        <f>Seniori!NN9</f>
        <v>0</v>
      </c>
      <c r="NO9" s="106">
        <f>Seniori!NO9</f>
        <v>0</v>
      </c>
      <c r="NP9" s="106">
        <f>Seniori!NP9</f>
        <v>0</v>
      </c>
      <c r="NQ9" s="106">
        <f>Seniori!NQ9</f>
        <v>0</v>
      </c>
      <c r="NR9" s="106">
        <f>Seniori!NR9</f>
        <v>0</v>
      </c>
      <c r="NS9" s="106">
        <f>Seniori!NS9</f>
        <v>0</v>
      </c>
      <c r="NT9" s="106">
        <f>Seniori!NT9</f>
        <v>0</v>
      </c>
      <c r="NU9" s="106">
        <f>Seniori!NU9</f>
        <v>0</v>
      </c>
      <c r="NV9" s="106">
        <f>Seniori!NV9</f>
        <v>0</v>
      </c>
      <c r="NW9" s="106">
        <f>Seniori!NW9</f>
        <v>0</v>
      </c>
      <c r="NX9" s="106">
        <f>Seniori!NX9</f>
        <v>0</v>
      </c>
      <c r="NY9" s="106">
        <f>Seniori!NY9</f>
        <v>0</v>
      </c>
      <c r="NZ9" s="106">
        <f>Seniori!NZ9</f>
        <v>0</v>
      </c>
      <c r="OA9" s="106">
        <f>Seniori!OA9</f>
        <v>0</v>
      </c>
      <c r="OB9" s="106">
        <f>Seniori!OB9</f>
        <v>0</v>
      </c>
      <c r="OC9" s="106">
        <f>Seniori!OC9</f>
        <v>0</v>
      </c>
      <c r="OD9" s="106">
        <f>Seniori!OD9</f>
        <v>0</v>
      </c>
      <c r="OE9" s="106">
        <f>Seniori!OE9</f>
        <v>0</v>
      </c>
      <c r="OF9" s="106">
        <f>Seniori!OF9</f>
        <v>0</v>
      </c>
      <c r="OG9" s="106">
        <f>Seniori!OG9</f>
        <v>0</v>
      </c>
      <c r="OH9" s="106">
        <f>Seniori!OH9</f>
        <v>0</v>
      </c>
      <c r="OI9" s="106">
        <f>Seniori!OI9</f>
        <v>0</v>
      </c>
      <c r="OJ9" s="106">
        <f>Seniori!OJ9</f>
        <v>0</v>
      </c>
      <c r="OK9" s="106">
        <f>Seniori!OK9</f>
        <v>0</v>
      </c>
      <c r="OL9" s="106">
        <f>Seniori!OL9</f>
        <v>0</v>
      </c>
      <c r="OM9" s="106">
        <f>Seniori!OM9</f>
        <v>0</v>
      </c>
      <c r="ON9" s="106">
        <f>Seniori!ON9</f>
        <v>0</v>
      </c>
      <c r="OO9" s="106">
        <f>Seniori!OO9</f>
        <v>0</v>
      </c>
      <c r="OP9" s="106">
        <f>Seniori!OP9</f>
        <v>0</v>
      </c>
      <c r="OQ9" s="106">
        <f>Seniori!OQ9</f>
        <v>0</v>
      </c>
      <c r="OR9" s="106">
        <f>Seniori!OR9</f>
        <v>0</v>
      </c>
      <c r="OS9" s="106">
        <f>Seniori!OS9</f>
        <v>0</v>
      </c>
      <c r="OT9" s="106">
        <f>Seniori!OT9</f>
        <v>0</v>
      </c>
      <c r="OU9" s="106">
        <f>Seniori!OU9</f>
        <v>0</v>
      </c>
      <c r="OV9" s="106">
        <f>Seniori!OV9</f>
        <v>0</v>
      </c>
      <c r="OW9" s="106">
        <f>Seniori!OW9</f>
        <v>0</v>
      </c>
      <c r="OX9" s="106">
        <f>Seniori!OX9</f>
        <v>0</v>
      </c>
      <c r="OY9" s="106">
        <f>Seniori!OY9</f>
        <v>0</v>
      </c>
      <c r="OZ9" s="106">
        <f>Seniori!OZ9</f>
        <v>0</v>
      </c>
      <c r="PA9" s="106">
        <f>Seniori!PA9</f>
        <v>0</v>
      </c>
      <c r="PB9" s="106">
        <f>Seniori!PB9</f>
        <v>0</v>
      </c>
      <c r="PC9" s="106">
        <f>Seniori!PC9</f>
        <v>0</v>
      </c>
      <c r="PD9" s="106">
        <f>Seniori!PD9</f>
        <v>0</v>
      </c>
      <c r="PE9" s="106">
        <f>Seniori!PE9</f>
        <v>0</v>
      </c>
      <c r="PF9" s="106">
        <f>Seniori!PF9</f>
        <v>0</v>
      </c>
      <c r="PG9" s="106">
        <f>Seniori!PG9</f>
        <v>0</v>
      </c>
      <c r="PH9" s="106">
        <f>Seniori!PH9</f>
        <v>0</v>
      </c>
      <c r="PI9" s="106">
        <f>Seniori!PI9</f>
        <v>0</v>
      </c>
      <c r="PJ9" s="106">
        <f>Seniori!PJ9</f>
        <v>0</v>
      </c>
      <c r="PK9" s="106">
        <f>Seniori!PK9</f>
        <v>0</v>
      </c>
      <c r="PL9" s="106">
        <f>Seniori!PL9</f>
        <v>0</v>
      </c>
      <c r="PM9" s="106">
        <f>Seniori!PM9</f>
        <v>0</v>
      </c>
      <c r="PN9" s="106">
        <f>Seniori!PN9</f>
        <v>0</v>
      </c>
      <c r="PO9" s="106">
        <f>Seniori!PO9</f>
        <v>0</v>
      </c>
      <c r="PP9" s="106">
        <f>Seniori!PP9</f>
        <v>0</v>
      </c>
      <c r="PQ9" s="106">
        <f>Seniori!PQ9</f>
        <v>0</v>
      </c>
      <c r="PR9" s="106">
        <f>Seniori!PR9</f>
        <v>0</v>
      </c>
      <c r="PS9" s="106">
        <f>Seniori!PS9</f>
        <v>0</v>
      </c>
      <c r="PT9" s="106">
        <f>Seniori!PT9</f>
        <v>0</v>
      </c>
      <c r="PU9" s="106">
        <f>Seniori!PU9</f>
        <v>0</v>
      </c>
      <c r="PV9" s="106">
        <f>Seniori!PV9</f>
        <v>0</v>
      </c>
      <c r="PW9" s="106">
        <f>Seniori!PW9</f>
        <v>0</v>
      </c>
      <c r="PX9" s="106">
        <f>Seniori!PX9</f>
        <v>0</v>
      </c>
      <c r="PY9" s="106">
        <f>Seniori!PY9</f>
        <v>0</v>
      </c>
      <c r="PZ9" s="106">
        <f>Seniori!PZ9</f>
        <v>0</v>
      </c>
      <c r="QA9" s="106">
        <f>Seniori!QA9</f>
        <v>0</v>
      </c>
      <c r="QB9" s="106">
        <f>Seniori!QB9</f>
        <v>0</v>
      </c>
      <c r="QC9" s="106">
        <f>Seniori!QC9</f>
        <v>0</v>
      </c>
      <c r="QD9" s="106">
        <f>Seniori!QD9</f>
        <v>0</v>
      </c>
      <c r="QE9" s="106">
        <f>Seniori!QE9</f>
        <v>0</v>
      </c>
      <c r="QF9" s="106">
        <f>Seniori!QF9</f>
        <v>0</v>
      </c>
      <c r="QG9" s="106">
        <f>Seniori!QG9</f>
        <v>25.5</v>
      </c>
      <c r="QH9" s="106">
        <f>Seniori!QH9</f>
        <v>0</v>
      </c>
      <c r="QI9" s="106">
        <f>Seniori!QI9</f>
        <v>0</v>
      </c>
      <c r="QJ9" s="106">
        <f>Seniori!QJ9</f>
        <v>0</v>
      </c>
      <c r="QK9" s="106">
        <f>Seniori!QK9</f>
        <v>0</v>
      </c>
      <c r="QL9" s="106">
        <f>Seniori!QL9</f>
        <v>25.5</v>
      </c>
      <c r="QM9" s="106">
        <f>Seniori!QM9</f>
        <v>0</v>
      </c>
      <c r="QN9" s="106">
        <f>Seniori!QN9</f>
        <v>0</v>
      </c>
      <c r="QO9" s="106">
        <f>Seniori!QO9</f>
        <v>0</v>
      </c>
      <c r="QP9" s="106">
        <f>Seniori!QP9</f>
        <v>30</v>
      </c>
      <c r="QQ9" s="106">
        <f>Seniori!QQ9</f>
        <v>0</v>
      </c>
      <c r="QR9" s="106">
        <f>Seniori!QR9</f>
        <v>0</v>
      </c>
      <c r="QS9" s="106">
        <f>Seniori!QS9</f>
        <v>0</v>
      </c>
      <c r="QT9" s="106">
        <f>Seniori!QT9</f>
        <v>0</v>
      </c>
      <c r="QU9" s="106">
        <f>Seniori!QU9</f>
        <v>0</v>
      </c>
      <c r="QV9" s="106">
        <f>Seniori!QV9</f>
        <v>0</v>
      </c>
      <c r="QW9" s="106">
        <f>Seniori!QW9</f>
        <v>0</v>
      </c>
      <c r="QX9" s="106">
        <f>Seniori!QX9</f>
        <v>0</v>
      </c>
      <c r="QY9" s="106">
        <f>Seniori!QY9</f>
        <v>0</v>
      </c>
      <c r="QZ9" s="106">
        <f>Seniori!QZ9</f>
        <v>0</v>
      </c>
      <c r="RA9" s="106">
        <f>Seniori!RA9</f>
        <v>0</v>
      </c>
      <c r="RB9" s="106">
        <f>Seniori!RB9</f>
        <v>0</v>
      </c>
      <c r="RC9" s="106">
        <f>Seniori!RC9</f>
        <v>0</v>
      </c>
      <c r="RD9" s="106">
        <f>Seniori!RD9</f>
        <v>0</v>
      </c>
      <c r="RE9" s="106">
        <f>Seniori!RE9</f>
        <v>0</v>
      </c>
      <c r="RF9" s="106">
        <f>Seniori!RF9</f>
        <v>0</v>
      </c>
      <c r="RG9" s="106">
        <f>Seniori!RG9</f>
        <v>0</v>
      </c>
      <c r="RH9" s="106">
        <f>Seniori!RH9</f>
        <v>0</v>
      </c>
      <c r="RI9" s="106">
        <f>Seniori!RI9</f>
        <v>0</v>
      </c>
      <c r="RJ9" s="106">
        <f>Seniori!RJ9</f>
        <v>0</v>
      </c>
      <c r="RK9" s="106">
        <f>Seniori!RK9</f>
        <v>0</v>
      </c>
      <c r="RL9" s="106">
        <f>Seniori!RL9</f>
        <v>0</v>
      </c>
      <c r="RM9" s="106">
        <f>Seniori!RM9</f>
        <v>0</v>
      </c>
      <c r="RN9" s="106">
        <f>Seniori!RN9</f>
        <v>0</v>
      </c>
      <c r="RO9" s="106">
        <f>Seniori!RO9</f>
        <v>0</v>
      </c>
      <c r="RP9" s="106">
        <f>Seniori!RP9</f>
        <v>0</v>
      </c>
      <c r="RQ9" s="106">
        <f>Seniori!RQ9</f>
        <v>0</v>
      </c>
      <c r="RR9" s="106">
        <f>Seniori!RR9</f>
        <v>0</v>
      </c>
      <c r="RS9" s="106">
        <f>Seniori!RS9</f>
        <v>0</v>
      </c>
      <c r="RT9" s="106">
        <f>Seniori!RT9</f>
        <v>0</v>
      </c>
      <c r="RU9" s="106">
        <f>Seniori!RU9</f>
        <v>0</v>
      </c>
      <c r="RV9" s="106">
        <f>Seniori!RV9</f>
        <v>0</v>
      </c>
      <c r="RW9" s="106">
        <f>Seniori!RW9</f>
        <v>0</v>
      </c>
      <c r="RX9" s="106">
        <f>Seniori!RX9</f>
        <v>0</v>
      </c>
      <c r="RY9" s="106">
        <f>Seniori!RY9</f>
        <v>0</v>
      </c>
      <c r="RZ9" s="106">
        <f>Seniori!RZ9</f>
        <v>0</v>
      </c>
      <c r="SA9" s="106">
        <f>Seniori!SA9</f>
        <v>0</v>
      </c>
      <c r="SB9" s="106">
        <f>Seniori!SB9</f>
        <v>0</v>
      </c>
      <c r="SC9" s="106">
        <f>Seniori!SC9</f>
        <v>0</v>
      </c>
      <c r="SD9" s="106">
        <f>Seniori!SD9</f>
        <v>0</v>
      </c>
      <c r="SE9" s="106">
        <f>Seniori!SE9</f>
        <v>0</v>
      </c>
      <c r="SF9" s="106">
        <f>Seniori!SF9</f>
        <v>0</v>
      </c>
      <c r="SG9" s="106">
        <f>Seniori!SG9</f>
        <v>0</v>
      </c>
      <c r="SH9" s="106">
        <f>Seniori!SH9</f>
        <v>0</v>
      </c>
      <c r="SI9" s="106">
        <f>Seniori!SI9</f>
        <v>0</v>
      </c>
      <c r="SJ9" s="106">
        <f>Seniori!SJ9</f>
        <v>0</v>
      </c>
      <c r="SK9" s="106">
        <f>Seniori!SK9</f>
        <v>0</v>
      </c>
      <c r="SL9" s="106">
        <f>Seniori!SL9</f>
        <v>0</v>
      </c>
      <c r="SM9" s="106">
        <f>Seniori!SM9</f>
        <v>0</v>
      </c>
      <c r="SN9" s="106">
        <f>Seniori!SN9</f>
        <v>0</v>
      </c>
      <c r="SO9" s="106">
        <f>Seniori!SO9</f>
        <v>0</v>
      </c>
      <c r="SP9" s="106">
        <f>Seniori!SP9</f>
        <v>0</v>
      </c>
      <c r="SQ9" s="106">
        <f>Seniori!SQ9</f>
        <v>0</v>
      </c>
      <c r="SR9" s="106">
        <f>Seniori!SR9</f>
        <v>0</v>
      </c>
      <c r="SS9" s="106">
        <f>Seniori!SS9</f>
        <v>0</v>
      </c>
      <c r="ST9" s="106">
        <f>Seniori!ST9</f>
        <v>0</v>
      </c>
      <c r="SU9" s="106">
        <f>Seniori!SU9</f>
        <v>0</v>
      </c>
      <c r="SV9" s="106">
        <f>Seniori!SV9</f>
        <v>0</v>
      </c>
      <c r="SW9" s="106">
        <f>Seniori!SW9</f>
        <v>0</v>
      </c>
      <c r="SX9" s="106">
        <f>Seniori!SX9</f>
        <v>0</v>
      </c>
      <c r="SY9" s="106">
        <f>Seniori!SY9</f>
        <v>0</v>
      </c>
      <c r="SZ9" s="106">
        <f>Seniori!SZ9</f>
        <v>0</v>
      </c>
      <c r="TA9" s="106">
        <f>Seniori!TA9</f>
        <v>0</v>
      </c>
      <c r="TB9" s="106">
        <f>Seniori!TB9</f>
        <v>0</v>
      </c>
    </row>
    <row r="10" spans="1:522" s="1" customFormat="1" ht="18" customHeight="1" x14ac:dyDescent="0.25">
      <c r="A10" s="12">
        <v>2</v>
      </c>
      <c r="B10" s="11" t="s">
        <v>135</v>
      </c>
      <c r="E10" s="63" t="s">
        <v>65</v>
      </c>
      <c r="F10" s="1">
        <v>7365</v>
      </c>
      <c r="G10" s="9" t="s">
        <v>95</v>
      </c>
      <c r="H10" s="4" t="s">
        <v>42</v>
      </c>
      <c r="I10" s="1">
        <f>SUM(K10:TB10)</f>
        <v>270</v>
      </c>
      <c r="J10" s="12">
        <f>Tabuľka3[[#This Row],[Stĺpec9]]</f>
        <v>270</v>
      </c>
      <c r="K10" s="106">
        <f>'Mladí jazdci'!K10</f>
        <v>0</v>
      </c>
      <c r="L10" s="106">
        <f>'Mladí jazdci'!L10</f>
        <v>0</v>
      </c>
      <c r="M10" s="106">
        <f>'Mladí jazdci'!M10</f>
        <v>0</v>
      </c>
      <c r="N10" s="106">
        <f>'Mladí jazdci'!N10</f>
        <v>0</v>
      </c>
      <c r="O10" s="106">
        <f>'Mladí jazdci'!O10</f>
        <v>0</v>
      </c>
      <c r="P10" s="106">
        <f>'Mladí jazdci'!P10</f>
        <v>0</v>
      </c>
      <c r="Q10" s="106">
        <f>'Mladí jazdci'!Q10</f>
        <v>0</v>
      </c>
      <c r="R10" s="106">
        <f>'Mladí jazdci'!R10</f>
        <v>0</v>
      </c>
      <c r="S10" s="106">
        <f>'Mladí jazdci'!S10</f>
        <v>0</v>
      </c>
      <c r="T10" s="106">
        <f>'Mladí jazdci'!T10</f>
        <v>0</v>
      </c>
      <c r="U10" s="106">
        <f>'Mladí jazdci'!U10</f>
        <v>0</v>
      </c>
      <c r="V10" s="106">
        <f>'Mladí jazdci'!V10</f>
        <v>0</v>
      </c>
      <c r="W10" s="106">
        <f>'Mladí jazdci'!W10</f>
        <v>0</v>
      </c>
      <c r="X10" s="106">
        <f>'Mladí jazdci'!X10</f>
        <v>0</v>
      </c>
      <c r="Y10" s="106">
        <f>'Mladí jazdci'!Y10</f>
        <v>0</v>
      </c>
      <c r="Z10" s="106">
        <f>'Mladí jazdci'!Z10</f>
        <v>0</v>
      </c>
      <c r="AA10" s="106">
        <f>'Mladí jazdci'!AA10</f>
        <v>0</v>
      </c>
      <c r="AB10" s="106">
        <f>'Mladí jazdci'!AB10</f>
        <v>0</v>
      </c>
      <c r="AC10" s="106">
        <f>'Mladí jazdci'!AC10</f>
        <v>0</v>
      </c>
      <c r="AD10" s="106">
        <f>'Mladí jazdci'!AD10</f>
        <v>0</v>
      </c>
      <c r="AE10" s="106">
        <f>'Mladí jazdci'!AE10</f>
        <v>0</v>
      </c>
      <c r="AF10" s="106">
        <f>'Mladí jazdci'!AF10</f>
        <v>0</v>
      </c>
      <c r="AG10" s="106">
        <f>'Mladí jazdci'!AG10</f>
        <v>0</v>
      </c>
      <c r="AH10" s="106">
        <f>'Mladí jazdci'!AH10</f>
        <v>0</v>
      </c>
      <c r="AI10" s="106">
        <f>'Mladí jazdci'!AI10</f>
        <v>24</v>
      </c>
      <c r="AJ10" s="106">
        <f>'Mladí jazdci'!AJ10</f>
        <v>0</v>
      </c>
      <c r="AK10" s="106">
        <f>'Mladí jazdci'!AK10</f>
        <v>22.5</v>
      </c>
      <c r="AL10" s="106">
        <f>'Mladí jazdci'!AL10</f>
        <v>0</v>
      </c>
      <c r="AM10" s="106">
        <f>'Mladí jazdci'!AM10</f>
        <v>0</v>
      </c>
      <c r="AN10" s="106">
        <f>'Mladí jazdci'!AN10</f>
        <v>28.5</v>
      </c>
      <c r="AO10" s="106">
        <f>'Mladí jazdci'!AO10</f>
        <v>0</v>
      </c>
      <c r="AP10" s="106">
        <f>'Mladí jazdci'!AP10</f>
        <v>0</v>
      </c>
      <c r="AQ10" s="106">
        <f>'Mladí jazdci'!AQ10</f>
        <v>0</v>
      </c>
      <c r="AR10" s="106">
        <f>'Mladí jazdci'!AR10</f>
        <v>0</v>
      </c>
      <c r="AS10" s="106">
        <f>'Mladí jazdci'!AS10</f>
        <v>0</v>
      </c>
      <c r="AT10" s="106">
        <f>'Mladí jazdci'!AT10</f>
        <v>0</v>
      </c>
      <c r="AU10" s="106">
        <f>'Mladí jazdci'!AU10</f>
        <v>0</v>
      </c>
      <c r="AV10" s="106">
        <f>'Mladí jazdci'!AV10</f>
        <v>0</v>
      </c>
      <c r="AW10" s="106">
        <f>'Mladí jazdci'!AW10</f>
        <v>0</v>
      </c>
      <c r="AX10" s="106">
        <f>'Mladí jazdci'!AX10</f>
        <v>0</v>
      </c>
      <c r="AY10" s="106">
        <f>'Mladí jazdci'!AY10</f>
        <v>0</v>
      </c>
      <c r="AZ10" s="106">
        <f>'Mladí jazdci'!AZ10</f>
        <v>0</v>
      </c>
      <c r="BA10" s="106">
        <f>'Mladí jazdci'!BA10</f>
        <v>0</v>
      </c>
      <c r="BB10" s="106">
        <f>'Mladí jazdci'!BB10</f>
        <v>0</v>
      </c>
      <c r="BC10" s="106">
        <f>'Mladí jazdci'!BC10</f>
        <v>0</v>
      </c>
      <c r="BD10" s="106">
        <f>'Mladí jazdci'!BD10</f>
        <v>0</v>
      </c>
      <c r="BE10" s="106">
        <f>'Mladí jazdci'!BE10</f>
        <v>0</v>
      </c>
      <c r="BF10" s="106">
        <f>'Mladí jazdci'!BF10</f>
        <v>0</v>
      </c>
      <c r="BG10" s="106">
        <f>'Mladí jazdci'!BG10</f>
        <v>0</v>
      </c>
      <c r="BH10" s="106">
        <f>'Mladí jazdci'!BH10</f>
        <v>0</v>
      </c>
      <c r="BI10" s="106">
        <f>'Mladí jazdci'!BI10</f>
        <v>0</v>
      </c>
      <c r="BJ10" s="106">
        <f>'Mladí jazdci'!BJ10</f>
        <v>0</v>
      </c>
      <c r="BK10" s="106">
        <f>'Mladí jazdci'!BK10</f>
        <v>0</v>
      </c>
      <c r="BL10" s="106">
        <f>'Mladí jazdci'!BL10</f>
        <v>0</v>
      </c>
      <c r="BM10" s="106">
        <f>'Mladí jazdci'!BM10</f>
        <v>0</v>
      </c>
      <c r="BN10" s="106">
        <f>'Mladí jazdci'!BN10</f>
        <v>0</v>
      </c>
      <c r="BO10" s="106">
        <f>'Mladí jazdci'!BO10</f>
        <v>0</v>
      </c>
      <c r="BP10" s="106">
        <f>'Mladí jazdci'!BP10</f>
        <v>0</v>
      </c>
      <c r="BQ10" s="106">
        <f>'Mladí jazdci'!BQ10</f>
        <v>0</v>
      </c>
      <c r="BR10" s="106">
        <f>'Mladí jazdci'!BR10</f>
        <v>0</v>
      </c>
      <c r="BS10" s="106">
        <f>'Mladí jazdci'!BS10</f>
        <v>0</v>
      </c>
      <c r="BT10" s="106">
        <f>'Mladí jazdci'!BT10</f>
        <v>0</v>
      </c>
      <c r="BU10" s="106">
        <f>'Mladí jazdci'!BU10</f>
        <v>0</v>
      </c>
      <c r="BV10" s="106">
        <f>'Mladí jazdci'!BV10</f>
        <v>0</v>
      </c>
      <c r="BW10" s="106">
        <f>'Mladí jazdci'!BW10</f>
        <v>0</v>
      </c>
      <c r="BX10" s="106">
        <f>'Mladí jazdci'!BX10</f>
        <v>0</v>
      </c>
      <c r="BY10" s="106">
        <f>'Mladí jazdci'!BY10</f>
        <v>22.5</v>
      </c>
      <c r="BZ10" s="106">
        <f>'Mladí jazdci'!BZ10</f>
        <v>0</v>
      </c>
      <c r="CA10" s="106">
        <f>'Mladí jazdci'!CA10</f>
        <v>0</v>
      </c>
      <c r="CB10" s="106">
        <f>'Mladí jazdci'!CB10</f>
        <v>0</v>
      </c>
      <c r="CC10" s="106">
        <f>'Mladí jazdci'!CC10</f>
        <v>16.5</v>
      </c>
      <c r="CD10" s="106">
        <f>'Mladí jazdci'!CD10</f>
        <v>0</v>
      </c>
      <c r="CE10" s="106">
        <f>'Mladí jazdci'!CE10</f>
        <v>0</v>
      </c>
      <c r="CF10" s="106">
        <f>'Mladí jazdci'!CF10</f>
        <v>0</v>
      </c>
      <c r="CG10" s="106">
        <f>'Mladí jazdci'!CG10</f>
        <v>21</v>
      </c>
      <c r="CH10" s="106">
        <f>'Mladí jazdci'!CH10</f>
        <v>0</v>
      </c>
      <c r="CI10" s="106">
        <f>'Mladí jazdci'!CI10</f>
        <v>0</v>
      </c>
      <c r="CJ10" s="106">
        <f>'Mladí jazdci'!CJ10</f>
        <v>0</v>
      </c>
      <c r="CK10" s="106">
        <f>'Mladí jazdci'!CK10</f>
        <v>0</v>
      </c>
      <c r="CL10" s="106">
        <f>'Mladí jazdci'!CL10</f>
        <v>0</v>
      </c>
      <c r="CM10" s="106">
        <f>'Mladí jazdci'!CM10</f>
        <v>0</v>
      </c>
      <c r="CN10" s="106">
        <f>'Mladí jazdci'!CN10</f>
        <v>0</v>
      </c>
      <c r="CO10" s="106">
        <f>'Mladí jazdci'!CO10</f>
        <v>0</v>
      </c>
      <c r="CP10" s="106">
        <f>'Mladí jazdci'!CP10</f>
        <v>0</v>
      </c>
      <c r="CQ10" s="106">
        <f>'Mladí jazdci'!CQ10</f>
        <v>0</v>
      </c>
      <c r="CR10" s="106">
        <f>'Mladí jazdci'!CR10</f>
        <v>0</v>
      </c>
      <c r="CS10" s="106">
        <f>'Mladí jazdci'!CS10</f>
        <v>0</v>
      </c>
      <c r="CT10" s="106">
        <f>'Mladí jazdci'!CT10</f>
        <v>0</v>
      </c>
      <c r="CU10" s="106">
        <f>'Mladí jazdci'!CU10</f>
        <v>0</v>
      </c>
      <c r="CV10" s="106">
        <f>'Mladí jazdci'!CV10</f>
        <v>0</v>
      </c>
      <c r="CW10" s="106">
        <f>'Mladí jazdci'!CW10</f>
        <v>0</v>
      </c>
      <c r="CX10" s="106">
        <f>'Mladí jazdci'!CX10</f>
        <v>0</v>
      </c>
      <c r="CY10" s="106">
        <f>'Mladí jazdci'!CY10</f>
        <v>0</v>
      </c>
      <c r="CZ10" s="106">
        <f>'Mladí jazdci'!CZ10</f>
        <v>0</v>
      </c>
      <c r="DA10" s="106">
        <f>'Mladí jazdci'!DA10</f>
        <v>0</v>
      </c>
      <c r="DB10" s="106">
        <f>'Mladí jazdci'!DB10</f>
        <v>0</v>
      </c>
      <c r="DC10" s="106">
        <f>'Mladí jazdci'!DC10</f>
        <v>0</v>
      </c>
      <c r="DD10" s="106">
        <f>'Mladí jazdci'!DD10</f>
        <v>0</v>
      </c>
      <c r="DE10" s="106">
        <f>'Mladí jazdci'!DE10</f>
        <v>0</v>
      </c>
      <c r="DF10" s="106">
        <f>'Mladí jazdci'!DF10</f>
        <v>0</v>
      </c>
      <c r="DG10" s="106">
        <f>'Mladí jazdci'!DG10</f>
        <v>0</v>
      </c>
      <c r="DH10" s="106">
        <f>'Mladí jazdci'!DH10</f>
        <v>0</v>
      </c>
      <c r="DI10" s="106">
        <f>'Mladí jazdci'!DI10</f>
        <v>0</v>
      </c>
      <c r="DJ10" s="106">
        <f>'Mladí jazdci'!DJ10</f>
        <v>0</v>
      </c>
      <c r="DK10" s="106">
        <f>'Mladí jazdci'!DK10</f>
        <v>0</v>
      </c>
      <c r="DL10" s="106">
        <f>'Mladí jazdci'!DL10</f>
        <v>0</v>
      </c>
      <c r="DM10" s="106">
        <f>'Mladí jazdci'!DM10</f>
        <v>0</v>
      </c>
      <c r="DN10" s="106">
        <f>'Mladí jazdci'!DN10</f>
        <v>0</v>
      </c>
      <c r="DO10" s="106">
        <f>'Mladí jazdci'!DO10</f>
        <v>0</v>
      </c>
      <c r="DP10" s="106">
        <f>'Mladí jazdci'!DP10</f>
        <v>0</v>
      </c>
      <c r="DQ10" s="106">
        <f>'Mladí jazdci'!DQ10</f>
        <v>0</v>
      </c>
      <c r="DR10" s="106">
        <f>'Mladí jazdci'!DR10</f>
        <v>0</v>
      </c>
      <c r="DS10" s="106">
        <f>'Mladí jazdci'!DS10</f>
        <v>0</v>
      </c>
      <c r="DT10" s="106">
        <f>'Mladí jazdci'!DT10</f>
        <v>0</v>
      </c>
      <c r="DU10" s="106">
        <f>'Mladí jazdci'!DU10</f>
        <v>0</v>
      </c>
      <c r="DV10" s="106">
        <f>'Mladí jazdci'!DV10</f>
        <v>0</v>
      </c>
      <c r="DW10" s="106">
        <f>'Mladí jazdci'!DW10</f>
        <v>0</v>
      </c>
      <c r="DX10" s="106">
        <f>'Mladí jazdci'!DX10</f>
        <v>0</v>
      </c>
      <c r="DY10" s="106">
        <f>'Mladí jazdci'!DY10</f>
        <v>0</v>
      </c>
      <c r="DZ10" s="106">
        <f>'Mladí jazdci'!DZ10</f>
        <v>0</v>
      </c>
      <c r="EA10" s="106">
        <f>'Mladí jazdci'!EA10</f>
        <v>0</v>
      </c>
      <c r="EB10" s="106">
        <f>'Mladí jazdci'!EB10</f>
        <v>0</v>
      </c>
      <c r="EC10" s="106">
        <f>'Mladí jazdci'!EC10</f>
        <v>0</v>
      </c>
      <c r="ED10" s="106">
        <f>'Mladí jazdci'!ED10</f>
        <v>0</v>
      </c>
      <c r="EE10" s="106">
        <f>'Mladí jazdci'!EE10</f>
        <v>0</v>
      </c>
      <c r="EF10" s="106">
        <f>'Mladí jazdci'!EF10</f>
        <v>0</v>
      </c>
      <c r="EG10" s="106">
        <f>'Mladí jazdci'!EG10</f>
        <v>0</v>
      </c>
      <c r="EH10" s="106">
        <f>'Mladí jazdci'!EH10</f>
        <v>0</v>
      </c>
      <c r="EI10" s="106">
        <f>'Mladí jazdci'!EI10</f>
        <v>0</v>
      </c>
      <c r="EJ10" s="106">
        <f>'Mladí jazdci'!EJ10</f>
        <v>0</v>
      </c>
      <c r="EK10" s="106">
        <f>'Mladí jazdci'!EK10</f>
        <v>0</v>
      </c>
      <c r="EL10" s="106">
        <f>'Mladí jazdci'!EL10</f>
        <v>0</v>
      </c>
      <c r="EM10" s="106">
        <f>'Mladí jazdci'!EM10</f>
        <v>0</v>
      </c>
      <c r="EN10" s="106">
        <f>'Mladí jazdci'!EN10</f>
        <v>0</v>
      </c>
      <c r="EO10" s="106">
        <f>'Mladí jazdci'!EO10</f>
        <v>0</v>
      </c>
      <c r="EP10" s="106">
        <f>'Mladí jazdci'!EP10</f>
        <v>0</v>
      </c>
      <c r="EQ10" s="106">
        <f>'Mladí jazdci'!EQ10</f>
        <v>0</v>
      </c>
      <c r="ER10" s="106">
        <f>'Mladí jazdci'!ER10</f>
        <v>0</v>
      </c>
      <c r="ES10" s="106">
        <f>'Mladí jazdci'!ES10</f>
        <v>0</v>
      </c>
      <c r="ET10" s="106">
        <f>'Mladí jazdci'!ET10</f>
        <v>0</v>
      </c>
      <c r="EU10" s="106">
        <f>'Mladí jazdci'!EU10</f>
        <v>0</v>
      </c>
      <c r="EV10" s="106">
        <f>'Mladí jazdci'!EV10</f>
        <v>0</v>
      </c>
      <c r="EW10" s="106">
        <f>'Mladí jazdci'!EW10</f>
        <v>0</v>
      </c>
      <c r="EX10" s="106">
        <f>'Mladí jazdci'!EX10</f>
        <v>0</v>
      </c>
      <c r="EY10" s="106">
        <f>'Mladí jazdci'!EY10</f>
        <v>0</v>
      </c>
      <c r="EZ10" s="106">
        <f>'Mladí jazdci'!EZ10</f>
        <v>0</v>
      </c>
      <c r="FA10" s="106">
        <f>'Mladí jazdci'!FA10</f>
        <v>0</v>
      </c>
      <c r="FB10" s="106">
        <f>'Mladí jazdci'!FB10</f>
        <v>0</v>
      </c>
      <c r="FC10" s="106">
        <f>'Mladí jazdci'!FC10</f>
        <v>0</v>
      </c>
      <c r="FD10" s="106">
        <f>'Mladí jazdci'!FD10</f>
        <v>0</v>
      </c>
      <c r="FE10" s="106">
        <f>'Mladí jazdci'!FE10</f>
        <v>0</v>
      </c>
      <c r="FF10" s="106">
        <f>'Mladí jazdci'!FF10</f>
        <v>0</v>
      </c>
      <c r="FG10" s="106">
        <f>'Mladí jazdci'!FG10</f>
        <v>0</v>
      </c>
      <c r="FH10" s="106">
        <f>'Mladí jazdci'!FH10</f>
        <v>0</v>
      </c>
      <c r="FI10" s="106">
        <f>'Mladí jazdci'!FI10</f>
        <v>0</v>
      </c>
      <c r="FJ10" s="106">
        <f>'Mladí jazdci'!FJ10</f>
        <v>0</v>
      </c>
      <c r="FK10" s="106">
        <f>'Mladí jazdci'!FK10</f>
        <v>0</v>
      </c>
      <c r="FL10" s="106">
        <f>'Mladí jazdci'!FL10</f>
        <v>0</v>
      </c>
      <c r="FM10" s="106">
        <f>'Mladí jazdci'!FM10</f>
        <v>0</v>
      </c>
      <c r="FN10" s="106">
        <f>'Mladí jazdci'!FN10</f>
        <v>0</v>
      </c>
      <c r="FO10" s="106">
        <f>'Mladí jazdci'!FO10</f>
        <v>0</v>
      </c>
      <c r="FP10" s="106">
        <f>'Mladí jazdci'!FP10</f>
        <v>0</v>
      </c>
      <c r="FQ10" s="106">
        <f>'Mladí jazdci'!FQ10</f>
        <v>0</v>
      </c>
      <c r="FR10" s="106">
        <f>'Mladí jazdci'!FR10</f>
        <v>0</v>
      </c>
      <c r="FS10" s="106">
        <f>'Mladí jazdci'!FS10</f>
        <v>0</v>
      </c>
      <c r="FT10" s="106">
        <f>'Mladí jazdci'!FT10</f>
        <v>0</v>
      </c>
      <c r="FU10" s="106">
        <f>'Mladí jazdci'!FU10</f>
        <v>0</v>
      </c>
      <c r="FV10" s="106">
        <f>'Mladí jazdci'!FV10</f>
        <v>0</v>
      </c>
      <c r="FW10" s="106">
        <f>'Mladí jazdci'!FW10</f>
        <v>0</v>
      </c>
      <c r="FX10" s="106">
        <f>'Mladí jazdci'!FX10</f>
        <v>0</v>
      </c>
      <c r="FY10" s="106">
        <f>'Mladí jazdci'!FY10</f>
        <v>0</v>
      </c>
      <c r="FZ10" s="106">
        <f>'Mladí jazdci'!FZ10</f>
        <v>0</v>
      </c>
      <c r="GA10" s="106">
        <f>'Mladí jazdci'!GA10</f>
        <v>0</v>
      </c>
      <c r="GB10" s="106">
        <f>'Mladí jazdci'!GB10</f>
        <v>0</v>
      </c>
      <c r="GC10" s="106">
        <f>'Mladí jazdci'!GC10</f>
        <v>0</v>
      </c>
      <c r="GD10" s="106">
        <f>'Mladí jazdci'!GD10</f>
        <v>0</v>
      </c>
      <c r="GE10" s="106">
        <f>'Mladí jazdci'!GE10</f>
        <v>0</v>
      </c>
      <c r="GF10" s="106">
        <f>'Mladí jazdci'!GF10</f>
        <v>0</v>
      </c>
      <c r="GG10" s="106">
        <f>'Mladí jazdci'!GG10</f>
        <v>0</v>
      </c>
      <c r="GH10" s="106">
        <f>'Mladí jazdci'!GH10</f>
        <v>0</v>
      </c>
      <c r="GI10" s="106">
        <f>'Mladí jazdci'!GI10</f>
        <v>0</v>
      </c>
      <c r="GJ10" s="106">
        <f>'Mladí jazdci'!GJ10</f>
        <v>0</v>
      </c>
      <c r="GK10" s="106">
        <f>'Mladí jazdci'!GK10</f>
        <v>0</v>
      </c>
      <c r="GL10" s="106">
        <f>'Mladí jazdci'!GL10</f>
        <v>0</v>
      </c>
      <c r="GM10" s="106">
        <f>'Mladí jazdci'!GM10</f>
        <v>0</v>
      </c>
      <c r="GN10" s="106">
        <f>'Mladí jazdci'!GN10</f>
        <v>0</v>
      </c>
      <c r="GO10" s="106">
        <f>'Mladí jazdci'!GO10</f>
        <v>0</v>
      </c>
      <c r="GP10" s="106">
        <f>'Mladí jazdci'!GP10</f>
        <v>0</v>
      </c>
      <c r="GQ10" s="106">
        <f>'Mladí jazdci'!GQ10</f>
        <v>0</v>
      </c>
      <c r="GR10" s="106">
        <f>'Mladí jazdci'!GR10</f>
        <v>0</v>
      </c>
      <c r="GS10" s="106">
        <f>'Mladí jazdci'!GS10</f>
        <v>0</v>
      </c>
      <c r="GT10" s="106">
        <f>'Mladí jazdci'!GT10</f>
        <v>0</v>
      </c>
      <c r="GU10" s="106">
        <f>'Mladí jazdci'!GU10</f>
        <v>0</v>
      </c>
      <c r="GV10" s="106">
        <f>'Mladí jazdci'!GV10</f>
        <v>0</v>
      </c>
      <c r="GW10" s="106">
        <f>'Mladí jazdci'!GW10</f>
        <v>0</v>
      </c>
      <c r="GX10" s="106">
        <f>'Mladí jazdci'!GX10</f>
        <v>0</v>
      </c>
      <c r="GY10" s="106">
        <f>'Mladí jazdci'!GY10</f>
        <v>0</v>
      </c>
      <c r="GZ10" s="106">
        <f>'Mladí jazdci'!GZ10</f>
        <v>0</v>
      </c>
      <c r="HA10" s="106">
        <f>'Mladí jazdci'!HA10</f>
        <v>0</v>
      </c>
      <c r="HB10" s="106">
        <f>'Mladí jazdci'!HB10</f>
        <v>0</v>
      </c>
      <c r="HC10" s="106">
        <f>'Mladí jazdci'!HC10</f>
        <v>0</v>
      </c>
      <c r="HD10" s="106">
        <f>'Mladí jazdci'!HD10</f>
        <v>0</v>
      </c>
      <c r="HE10" s="106">
        <f>'Mladí jazdci'!HE10</f>
        <v>0</v>
      </c>
      <c r="HF10" s="106">
        <f>'Mladí jazdci'!HF10</f>
        <v>0</v>
      </c>
      <c r="HG10" s="106">
        <f>'Mladí jazdci'!HG10</f>
        <v>0</v>
      </c>
      <c r="HH10" s="106">
        <f>'Mladí jazdci'!HH10</f>
        <v>0</v>
      </c>
      <c r="HI10" s="106">
        <f>'Mladí jazdci'!HI10</f>
        <v>0</v>
      </c>
      <c r="HJ10" s="106">
        <f>'Mladí jazdci'!HJ10</f>
        <v>0</v>
      </c>
      <c r="HK10" s="106">
        <f>'Mladí jazdci'!HK10</f>
        <v>0</v>
      </c>
      <c r="HL10" s="106">
        <f>'Mladí jazdci'!HL10</f>
        <v>0</v>
      </c>
      <c r="HM10" s="106">
        <f>'Mladí jazdci'!HM10</f>
        <v>0</v>
      </c>
      <c r="HN10" s="106">
        <f>'Mladí jazdci'!HN10</f>
        <v>0</v>
      </c>
      <c r="HO10" s="106">
        <f>'Mladí jazdci'!HO10</f>
        <v>0</v>
      </c>
      <c r="HP10" s="106">
        <f>'Mladí jazdci'!HP10</f>
        <v>0</v>
      </c>
      <c r="HQ10" s="106">
        <f>'Mladí jazdci'!HQ10</f>
        <v>0</v>
      </c>
      <c r="HR10" s="106">
        <f>'Mladí jazdci'!HR10</f>
        <v>0</v>
      </c>
      <c r="HS10" s="106">
        <f>'Mladí jazdci'!HS10</f>
        <v>0</v>
      </c>
      <c r="HT10" s="106">
        <f>'Mladí jazdci'!HT10</f>
        <v>0</v>
      </c>
      <c r="HU10" s="106">
        <f>'Mladí jazdci'!HU10</f>
        <v>0</v>
      </c>
      <c r="HV10" s="106">
        <f>'Mladí jazdci'!HV10</f>
        <v>0</v>
      </c>
      <c r="HW10" s="106">
        <f>'Mladí jazdci'!HW10</f>
        <v>0</v>
      </c>
      <c r="HX10" s="106">
        <f>'Mladí jazdci'!HX10</f>
        <v>0</v>
      </c>
      <c r="HY10" s="106">
        <f>'Mladí jazdci'!HY10</f>
        <v>0</v>
      </c>
      <c r="HZ10" s="106">
        <f>'Mladí jazdci'!HZ10</f>
        <v>0</v>
      </c>
      <c r="IA10" s="106">
        <f>'Mladí jazdci'!IA10</f>
        <v>0</v>
      </c>
      <c r="IB10" s="106">
        <f>'Mladí jazdci'!IB10</f>
        <v>0</v>
      </c>
      <c r="IC10" s="106">
        <f>'Mladí jazdci'!IC10</f>
        <v>0</v>
      </c>
      <c r="ID10" s="106">
        <f>'Mladí jazdci'!ID10</f>
        <v>0</v>
      </c>
      <c r="IE10" s="106">
        <f>'Mladí jazdci'!IE10</f>
        <v>0</v>
      </c>
      <c r="IF10" s="106">
        <f>'Mladí jazdci'!IF10</f>
        <v>0</v>
      </c>
      <c r="IG10" s="106">
        <f>'Mladí jazdci'!IG10</f>
        <v>0</v>
      </c>
      <c r="IH10" s="106">
        <f>'Mladí jazdci'!IH10</f>
        <v>0</v>
      </c>
      <c r="II10" s="106">
        <f>'Mladí jazdci'!II10</f>
        <v>0</v>
      </c>
      <c r="IJ10" s="106">
        <f>'Mladí jazdci'!IJ10</f>
        <v>0</v>
      </c>
      <c r="IK10" s="106">
        <f>'Mladí jazdci'!IK10</f>
        <v>0</v>
      </c>
      <c r="IL10" s="106">
        <f>'Mladí jazdci'!IL10</f>
        <v>0</v>
      </c>
      <c r="IM10" s="106">
        <f>'Mladí jazdci'!IM10</f>
        <v>0</v>
      </c>
      <c r="IN10" s="106">
        <f>'Mladí jazdci'!IN10</f>
        <v>0</v>
      </c>
      <c r="IO10" s="106">
        <f>'Mladí jazdci'!IO10</f>
        <v>0</v>
      </c>
      <c r="IP10" s="106">
        <f>'Mladí jazdci'!IP10</f>
        <v>0</v>
      </c>
      <c r="IQ10" s="106">
        <f>'Mladí jazdci'!IQ10</f>
        <v>0</v>
      </c>
      <c r="IR10" s="106">
        <f>'Mladí jazdci'!IR10</f>
        <v>0</v>
      </c>
      <c r="IS10" s="106">
        <f>'Mladí jazdci'!IS10</f>
        <v>0</v>
      </c>
      <c r="IT10" s="106">
        <f>'Mladí jazdci'!IT10</f>
        <v>0</v>
      </c>
      <c r="IU10" s="106">
        <f>'Mladí jazdci'!IU10</f>
        <v>0</v>
      </c>
      <c r="IV10" s="106">
        <f>'Mladí jazdci'!IV10</f>
        <v>0</v>
      </c>
      <c r="IW10" s="106">
        <f>'Mladí jazdci'!IW10</f>
        <v>0</v>
      </c>
      <c r="IX10" s="106">
        <f>'Mladí jazdci'!IX10</f>
        <v>0</v>
      </c>
      <c r="IY10" s="106">
        <f>'Mladí jazdci'!IY10</f>
        <v>0</v>
      </c>
      <c r="IZ10" s="106">
        <f>'Mladí jazdci'!IZ10</f>
        <v>0</v>
      </c>
      <c r="JA10" s="106">
        <f>'Mladí jazdci'!JA10</f>
        <v>0</v>
      </c>
      <c r="JB10" s="106">
        <f>'Mladí jazdci'!JB10</f>
        <v>0</v>
      </c>
      <c r="JC10" s="106">
        <f>'Mladí jazdci'!JC10</f>
        <v>0</v>
      </c>
      <c r="JD10" s="106">
        <f>'Mladí jazdci'!JD10</f>
        <v>0</v>
      </c>
      <c r="JE10" s="106">
        <f>'Mladí jazdci'!JE10</f>
        <v>0</v>
      </c>
      <c r="JF10" s="106">
        <f>'Mladí jazdci'!JF10</f>
        <v>0</v>
      </c>
      <c r="JG10" s="106">
        <f>'Mladí jazdci'!JG10</f>
        <v>0</v>
      </c>
      <c r="JH10" s="106">
        <f>'Mladí jazdci'!JH10</f>
        <v>0</v>
      </c>
      <c r="JI10" s="106">
        <f>'Mladí jazdci'!JI10</f>
        <v>0</v>
      </c>
      <c r="JJ10" s="106">
        <f>'Mladí jazdci'!JJ10</f>
        <v>0</v>
      </c>
      <c r="JK10" s="106">
        <f>'Mladí jazdci'!JK10</f>
        <v>0</v>
      </c>
      <c r="JL10" s="106">
        <f>'Mladí jazdci'!JL10</f>
        <v>0</v>
      </c>
      <c r="JM10" s="106">
        <f>'Mladí jazdci'!JM10</f>
        <v>0</v>
      </c>
      <c r="JN10" s="106">
        <f>'Mladí jazdci'!JN10</f>
        <v>0</v>
      </c>
      <c r="JO10" s="106">
        <f>'Mladí jazdci'!JO10</f>
        <v>0</v>
      </c>
      <c r="JP10" s="106">
        <f>'Mladí jazdci'!JP10</f>
        <v>0</v>
      </c>
      <c r="JQ10" s="106">
        <f>'Mladí jazdci'!JQ10</f>
        <v>0</v>
      </c>
      <c r="JR10" s="106">
        <f>'Mladí jazdci'!JR10</f>
        <v>0</v>
      </c>
      <c r="JS10" s="106">
        <f>'Mladí jazdci'!JS10</f>
        <v>0</v>
      </c>
      <c r="JT10" s="106">
        <f>'Mladí jazdci'!JT10</f>
        <v>0</v>
      </c>
      <c r="JU10" s="106">
        <f>'Mladí jazdci'!JU10</f>
        <v>0</v>
      </c>
      <c r="JV10" s="106">
        <f>'Mladí jazdci'!JV10</f>
        <v>0</v>
      </c>
      <c r="JW10" s="106">
        <f>'Mladí jazdci'!JW10</f>
        <v>0</v>
      </c>
      <c r="JX10" s="106">
        <f>'Mladí jazdci'!JX10</f>
        <v>0</v>
      </c>
      <c r="JY10" s="106">
        <f>'Mladí jazdci'!JY10</f>
        <v>0</v>
      </c>
      <c r="JZ10" s="106">
        <f>'Mladí jazdci'!JZ10</f>
        <v>0</v>
      </c>
      <c r="KA10" s="106" t="str">
        <f>'Mladí jazdci'!KA10</f>
        <v>o</v>
      </c>
      <c r="KB10" s="106">
        <f>'Mladí jazdci'!KB10</f>
        <v>0</v>
      </c>
      <c r="KC10" s="106">
        <f>'Mladí jazdci'!KC10</f>
        <v>0</v>
      </c>
      <c r="KD10" s="106">
        <f>'Mladí jazdci'!KD10</f>
        <v>0</v>
      </c>
      <c r="KE10" s="106">
        <f>'Mladí jazdci'!KE10</f>
        <v>0</v>
      </c>
      <c r="KF10" s="106">
        <f>'Mladí jazdci'!KF10</f>
        <v>0</v>
      </c>
      <c r="KG10" s="106">
        <f>'Mladí jazdci'!KG10</f>
        <v>0</v>
      </c>
      <c r="KH10" s="106">
        <f>'Mladí jazdci'!KH10</f>
        <v>0</v>
      </c>
      <c r="KI10" s="106">
        <f>'Mladí jazdci'!KI10</f>
        <v>0</v>
      </c>
      <c r="KJ10" s="106">
        <f>'Mladí jazdci'!KJ10</f>
        <v>0</v>
      </c>
      <c r="KK10" s="106">
        <f>'Mladí jazdci'!KK10</f>
        <v>0</v>
      </c>
      <c r="KL10" s="106">
        <f>'Mladí jazdci'!KL10</f>
        <v>0</v>
      </c>
      <c r="KM10" s="106">
        <f>'Mladí jazdci'!KM10</f>
        <v>0</v>
      </c>
      <c r="KN10" s="106">
        <f>'Mladí jazdci'!KN10</f>
        <v>0</v>
      </c>
      <c r="KO10" s="106">
        <f>'Mladí jazdci'!KO10</f>
        <v>0</v>
      </c>
      <c r="KP10" s="106">
        <f>'Mladí jazdci'!KP10</f>
        <v>0</v>
      </c>
      <c r="KQ10" s="106">
        <f>'Mladí jazdci'!KQ10</f>
        <v>0</v>
      </c>
      <c r="KR10" s="106">
        <f>'Mladí jazdci'!KR10</f>
        <v>0</v>
      </c>
      <c r="KS10" s="106">
        <f>'Mladí jazdci'!KS10</f>
        <v>0</v>
      </c>
      <c r="KT10" s="106">
        <f>'Mladí jazdci'!KT10</f>
        <v>0</v>
      </c>
      <c r="KU10" s="106">
        <f>'Mladí jazdci'!KU10</f>
        <v>0</v>
      </c>
      <c r="KV10" s="106">
        <f>'Mladí jazdci'!KV10</f>
        <v>0</v>
      </c>
      <c r="KW10" s="106">
        <f>'Mladí jazdci'!KW10</f>
        <v>0</v>
      </c>
      <c r="KX10" s="106">
        <f>'Mladí jazdci'!KX10</f>
        <v>0</v>
      </c>
      <c r="KY10" s="106">
        <f>'Mladí jazdci'!KY10</f>
        <v>0</v>
      </c>
      <c r="KZ10" s="106">
        <f>'Mladí jazdci'!KZ10</f>
        <v>0</v>
      </c>
      <c r="LA10" s="106">
        <f>'Mladí jazdci'!LA10</f>
        <v>0</v>
      </c>
      <c r="LB10" s="106">
        <f>'Mladí jazdci'!LB10</f>
        <v>0</v>
      </c>
      <c r="LC10" s="106">
        <f>'Mladí jazdci'!LC10</f>
        <v>0</v>
      </c>
      <c r="LD10" s="106">
        <f>'Mladí jazdci'!LD10</f>
        <v>0</v>
      </c>
      <c r="LE10" s="106">
        <f>'Mladí jazdci'!LE10</f>
        <v>0</v>
      </c>
      <c r="LF10" s="106">
        <f>'Mladí jazdci'!LF10</f>
        <v>0</v>
      </c>
      <c r="LG10" s="106">
        <f>'Mladí jazdci'!LG10</f>
        <v>0</v>
      </c>
      <c r="LH10" s="106">
        <f>'Mladí jazdci'!LH10</f>
        <v>0</v>
      </c>
      <c r="LI10" s="106">
        <f>'Mladí jazdci'!LI10</f>
        <v>0</v>
      </c>
      <c r="LJ10" s="106">
        <f>'Mladí jazdci'!LJ10</f>
        <v>0</v>
      </c>
      <c r="LK10" s="106">
        <f>'Mladí jazdci'!LK10</f>
        <v>0</v>
      </c>
      <c r="LL10" s="106">
        <f>'Mladí jazdci'!LL10</f>
        <v>0</v>
      </c>
      <c r="LM10" s="106">
        <f>'Mladí jazdci'!LM10</f>
        <v>0</v>
      </c>
      <c r="LN10" s="106">
        <f>'Mladí jazdci'!LN10</f>
        <v>0</v>
      </c>
      <c r="LO10" s="106">
        <f>'Mladí jazdci'!LO10</f>
        <v>0</v>
      </c>
      <c r="LP10" s="106">
        <f>'Mladí jazdci'!LP10</f>
        <v>0</v>
      </c>
      <c r="LQ10" s="106">
        <f>'Mladí jazdci'!LQ10</f>
        <v>0</v>
      </c>
      <c r="LR10" s="106">
        <f>'Mladí jazdci'!LR10</f>
        <v>0</v>
      </c>
      <c r="LS10" s="106">
        <f>'Mladí jazdci'!LS10</f>
        <v>0</v>
      </c>
      <c r="LT10" s="106">
        <f>'Mladí jazdci'!LT10</f>
        <v>0</v>
      </c>
      <c r="LU10" s="106">
        <f>'Mladí jazdci'!LU10</f>
        <v>0</v>
      </c>
      <c r="LV10" s="106">
        <f>'Mladí jazdci'!LV10</f>
        <v>0</v>
      </c>
      <c r="LW10" s="106">
        <f>'Mladí jazdci'!LW10</f>
        <v>0</v>
      </c>
      <c r="LX10" s="106">
        <f>'Mladí jazdci'!LX10</f>
        <v>0</v>
      </c>
      <c r="LY10" s="106">
        <f>'Mladí jazdci'!LY10</f>
        <v>0</v>
      </c>
      <c r="LZ10" s="106">
        <f>'Mladí jazdci'!LZ10</f>
        <v>0</v>
      </c>
      <c r="MA10" s="106">
        <f>'Mladí jazdci'!MA10</f>
        <v>0</v>
      </c>
      <c r="MB10" s="106">
        <f>'Mladí jazdci'!MB10</f>
        <v>0</v>
      </c>
      <c r="MC10" s="106">
        <f>'Mladí jazdci'!MC10</f>
        <v>0</v>
      </c>
      <c r="MD10" s="106">
        <f>'Mladí jazdci'!MD10</f>
        <v>0</v>
      </c>
      <c r="ME10" s="106">
        <f>'Mladí jazdci'!ME10</f>
        <v>0</v>
      </c>
      <c r="MF10" s="106">
        <f>'Mladí jazdci'!MF10</f>
        <v>0</v>
      </c>
      <c r="MG10" s="106">
        <f>'Mladí jazdci'!MG10</f>
        <v>0</v>
      </c>
      <c r="MH10" s="106">
        <f>'Mladí jazdci'!MH10</f>
        <v>0</v>
      </c>
      <c r="MI10" s="106">
        <f>'Mladí jazdci'!MI10</f>
        <v>0</v>
      </c>
      <c r="MJ10" s="106">
        <f>'Mladí jazdci'!MJ10</f>
        <v>0</v>
      </c>
      <c r="MK10" s="106">
        <f>'Mladí jazdci'!MK10</f>
        <v>0</v>
      </c>
      <c r="ML10" s="106">
        <f>'Mladí jazdci'!ML10</f>
        <v>0</v>
      </c>
      <c r="MM10" s="106">
        <f>'Mladí jazdci'!MM10</f>
        <v>0</v>
      </c>
      <c r="MN10" s="106">
        <f>'Mladí jazdci'!MN10</f>
        <v>0</v>
      </c>
      <c r="MO10" s="106">
        <f>'Mladí jazdci'!MO10</f>
        <v>0</v>
      </c>
      <c r="MP10" s="106">
        <f>'Mladí jazdci'!MP10</f>
        <v>0</v>
      </c>
      <c r="MQ10" s="106">
        <f>'Mladí jazdci'!MQ10</f>
        <v>0</v>
      </c>
      <c r="MR10" s="106">
        <f>'Mladí jazdci'!MR10</f>
        <v>0</v>
      </c>
      <c r="MS10" s="106">
        <f>'Mladí jazdci'!MS10</f>
        <v>0</v>
      </c>
      <c r="MT10" s="106">
        <f>'Mladí jazdci'!MT10</f>
        <v>0</v>
      </c>
      <c r="MU10" s="106">
        <f>'Mladí jazdci'!MU10</f>
        <v>0</v>
      </c>
      <c r="MV10" s="106">
        <f>'Mladí jazdci'!MV10</f>
        <v>0</v>
      </c>
      <c r="MW10" s="106">
        <f>'Mladí jazdci'!MW10</f>
        <v>0</v>
      </c>
      <c r="MX10" s="106">
        <f>'Mladí jazdci'!MX10</f>
        <v>0</v>
      </c>
      <c r="MY10" s="106">
        <f>'Mladí jazdci'!MY10</f>
        <v>0</v>
      </c>
      <c r="MZ10" s="106">
        <f>'Mladí jazdci'!MZ10</f>
        <v>0</v>
      </c>
      <c r="NA10" s="106">
        <f>'Mladí jazdci'!NA10</f>
        <v>0</v>
      </c>
      <c r="NB10" s="106">
        <f>'Mladí jazdci'!NB10</f>
        <v>0</v>
      </c>
      <c r="NC10" s="106">
        <f>'Mladí jazdci'!NC10</f>
        <v>0</v>
      </c>
      <c r="ND10" s="106">
        <f>'Mladí jazdci'!ND10</f>
        <v>0</v>
      </c>
      <c r="NE10" s="106">
        <f>'Mladí jazdci'!NE10</f>
        <v>0</v>
      </c>
      <c r="NF10" s="106">
        <f>'Mladí jazdci'!NF10</f>
        <v>0</v>
      </c>
      <c r="NG10" s="106">
        <f>'Mladí jazdci'!NG10</f>
        <v>0</v>
      </c>
      <c r="NH10" s="106">
        <f>'Mladí jazdci'!NH10</f>
        <v>0</v>
      </c>
      <c r="NI10" s="106">
        <f>'Mladí jazdci'!NI10</f>
        <v>0</v>
      </c>
      <c r="NJ10" s="106">
        <f>'Mladí jazdci'!NJ10</f>
        <v>0</v>
      </c>
      <c r="NK10" s="106">
        <f>'Mladí jazdci'!NK10</f>
        <v>0</v>
      </c>
      <c r="NL10" s="106">
        <f>'Mladí jazdci'!NL10</f>
        <v>0</v>
      </c>
      <c r="NM10" s="106">
        <f>'Mladí jazdci'!NM10</f>
        <v>0</v>
      </c>
      <c r="NN10" s="106">
        <f>'Mladí jazdci'!NN10</f>
        <v>0</v>
      </c>
      <c r="NO10" s="106">
        <f>'Mladí jazdci'!NO10</f>
        <v>0</v>
      </c>
      <c r="NP10" s="106">
        <f>'Mladí jazdci'!NP10</f>
        <v>0</v>
      </c>
      <c r="NQ10" s="106">
        <f>'Mladí jazdci'!NQ10</f>
        <v>0</v>
      </c>
      <c r="NR10" s="106">
        <f>'Mladí jazdci'!NR10</f>
        <v>0</v>
      </c>
      <c r="NS10" s="106">
        <f>'Mladí jazdci'!NS10</f>
        <v>0</v>
      </c>
      <c r="NT10" s="106">
        <f>'Mladí jazdci'!NT10</f>
        <v>0</v>
      </c>
      <c r="NU10" s="106">
        <f>'Mladí jazdci'!NU10</f>
        <v>0</v>
      </c>
      <c r="NV10" s="106">
        <f>'Mladí jazdci'!NV10</f>
        <v>0</v>
      </c>
      <c r="NW10" s="106">
        <f>'Mladí jazdci'!NW10</f>
        <v>0</v>
      </c>
      <c r="NX10" s="106">
        <f>'Mladí jazdci'!NX10</f>
        <v>0</v>
      </c>
      <c r="NY10" s="106">
        <f>'Mladí jazdci'!NY10</f>
        <v>0</v>
      </c>
      <c r="NZ10" s="106">
        <f>'Mladí jazdci'!NZ10</f>
        <v>0</v>
      </c>
      <c r="OA10" s="106">
        <f>'Mladí jazdci'!OA10</f>
        <v>0</v>
      </c>
      <c r="OB10" s="106">
        <f>'Mladí jazdci'!OB10</f>
        <v>0</v>
      </c>
      <c r="OC10" s="106">
        <f>'Mladí jazdci'!OC10</f>
        <v>0</v>
      </c>
      <c r="OD10" s="106">
        <f>'Mladí jazdci'!OD10</f>
        <v>0</v>
      </c>
      <c r="OE10" s="106">
        <f>'Mladí jazdci'!OE10</f>
        <v>0</v>
      </c>
      <c r="OF10" s="106">
        <f>'Mladí jazdci'!OF10</f>
        <v>0</v>
      </c>
      <c r="OG10" s="106">
        <f>'Mladí jazdci'!OG10</f>
        <v>0</v>
      </c>
      <c r="OH10" s="106">
        <f>'Mladí jazdci'!OH10</f>
        <v>0</v>
      </c>
      <c r="OI10" s="106">
        <f>'Mladí jazdci'!OI10</f>
        <v>0</v>
      </c>
      <c r="OJ10" s="106">
        <f>'Mladí jazdci'!OJ10</f>
        <v>0</v>
      </c>
      <c r="OK10" s="106">
        <f>'Mladí jazdci'!OK10</f>
        <v>0</v>
      </c>
      <c r="OL10" s="106">
        <f>'Mladí jazdci'!OL10</f>
        <v>10.5</v>
      </c>
      <c r="OM10" s="106">
        <f>'Mladí jazdci'!OM10</f>
        <v>16.5</v>
      </c>
      <c r="ON10" s="106">
        <f>'Mladí jazdci'!ON10</f>
        <v>19.5</v>
      </c>
      <c r="OO10" s="106">
        <f>'Mladí jazdci'!OO10</f>
        <v>16.5</v>
      </c>
      <c r="OP10" s="106">
        <f>'Mladí jazdci'!OP10</f>
        <v>0</v>
      </c>
      <c r="OQ10" s="106">
        <f>'Mladí jazdci'!OQ10</f>
        <v>0</v>
      </c>
      <c r="OR10" s="106">
        <f>'Mladí jazdci'!OR10</f>
        <v>0</v>
      </c>
      <c r="OS10" s="106">
        <f>'Mladí jazdci'!OS10</f>
        <v>0</v>
      </c>
      <c r="OT10" s="106">
        <f>'Mladí jazdci'!OT10</f>
        <v>0</v>
      </c>
      <c r="OU10" s="106">
        <f>'Mladí jazdci'!OU10</f>
        <v>0</v>
      </c>
      <c r="OV10" s="106">
        <f>'Mladí jazdci'!OV10</f>
        <v>0</v>
      </c>
      <c r="OW10" s="106">
        <f>'Mladí jazdci'!OW10</f>
        <v>0</v>
      </c>
      <c r="OX10" s="106">
        <f>'Mladí jazdci'!OX10</f>
        <v>0</v>
      </c>
      <c r="OY10" s="106">
        <f>'Mladí jazdci'!OY10</f>
        <v>0</v>
      </c>
      <c r="OZ10" s="106">
        <f>'Mladí jazdci'!OZ10</f>
        <v>0</v>
      </c>
      <c r="PA10" s="106">
        <f>'Mladí jazdci'!PA10</f>
        <v>0</v>
      </c>
      <c r="PB10" s="106">
        <f>'Mladí jazdci'!PB10</f>
        <v>0</v>
      </c>
      <c r="PC10" s="106">
        <f>'Mladí jazdci'!PC10</f>
        <v>0</v>
      </c>
      <c r="PD10" s="106">
        <f>'Mladí jazdci'!PD10</f>
        <v>0</v>
      </c>
      <c r="PE10" s="106">
        <f>'Mladí jazdci'!PE10</f>
        <v>0</v>
      </c>
      <c r="PF10" s="106">
        <f>'Mladí jazdci'!PF10</f>
        <v>0</v>
      </c>
      <c r="PG10" s="106">
        <f>'Mladí jazdci'!PG10</f>
        <v>0</v>
      </c>
      <c r="PH10" s="106">
        <f>'Mladí jazdci'!PH10</f>
        <v>0</v>
      </c>
      <c r="PI10" s="106">
        <f>'Mladí jazdci'!PI10</f>
        <v>0</v>
      </c>
      <c r="PJ10" s="106">
        <f>'Mladí jazdci'!PJ10</f>
        <v>0</v>
      </c>
      <c r="PK10" s="106">
        <f>'Mladí jazdci'!PK10</f>
        <v>0</v>
      </c>
      <c r="PL10" s="106">
        <f>'Mladí jazdci'!PL10</f>
        <v>0</v>
      </c>
      <c r="PM10" s="106">
        <f>'Mladí jazdci'!PM10</f>
        <v>0</v>
      </c>
      <c r="PN10" s="106">
        <f>'Mladí jazdci'!PN10</f>
        <v>0</v>
      </c>
      <c r="PO10" s="106">
        <f>'Mladí jazdci'!PO10</f>
        <v>0</v>
      </c>
      <c r="PP10" s="106">
        <f>'Mladí jazdci'!PP10</f>
        <v>0</v>
      </c>
      <c r="PQ10" s="106">
        <f>'Mladí jazdci'!PQ10</f>
        <v>0</v>
      </c>
      <c r="PR10" s="106">
        <f>'Mladí jazdci'!PR10</f>
        <v>0</v>
      </c>
      <c r="PS10" s="106">
        <f>'Mladí jazdci'!PS10</f>
        <v>0</v>
      </c>
      <c r="PT10" s="106">
        <f>'Mladí jazdci'!PT10</f>
        <v>0</v>
      </c>
      <c r="PU10" s="106">
        <f>'Mladí jazdci'!PU10</f>
        <v>0</v>
      </c>
      <c r="PV10" s="106">
        <f>'Mladí jazdci'!PV10</f>
        <v>0</v>
      </c>
      <c r="PW10" s="106">
        <f>'Mladí jazdci'!PW10</f>
        <v>0</v>
      </c>
      <c r="PX10" s="106">
        <f>'Mladí jazdci'!PX10</f>
        <v>0</v>
      </c>
      <c r="PY10" s="106">
        <f>'Mladí jazdci'!PY10</f>
        <v>0</v>
      </c>
      <c r="PZ10" s="106">
        <f>'Mladí jazdci'!PZ10</f>
        <v>0</v>
      </c>
      <c r="QA10" s="106">
        <f>'Mladí jazdci'!QA10</f>
        <v>0</v>
      </c>
      <c r="QB10" s="106">
        <f>'Mladí jazdci'!QB10</f>
        <v>0</v>
      </c>
      <c r="QC10" s="106">
        <f>'Mladí jazdci'!QC10</f>
        <v>0</v>
      </c>
      <c r="QD10" s="106">
        <f>'Mladí jazdci'!QD10</f>
        <v>0</v>
      </c>
      <c r="QE10" s="106">
        <f>'Mladí jazdci'!QE10</f>
        <v>0</v>
      </c>
      <c r="QF10" s="106">
        <f>'Mladí jazdci'!QF10</f>
        <v>0</v>
      </c>
      <c r="QG10" s="106">
        <f>'Mladí jazdci'!QG10</f>
        <v>0</v>
      </c>
      <c r="QH10" s="106">
        <f>'Mladí jazdci'!QH10</f>
        <v>25.5</v>
      </c>
      <c r="QI10" s="106">
        <f>'Mladí jazdci'!QI10</f>
        <v>0</v>
      </c>
      <c r="QJ10" s="106">
        <f>'Mladí jazdci'!QJ10</f>
        <v>0</v>
      </c>
      <c r="QK10" s="106">
        <f>'Mladí jazdci'!QK10</f>
        <v>0</v>
      </c>
      <c r="QL10" s="106">
        <f>'Mladí jazdci'!QL10</f>
        <v>0</v>
      </c>
      <c r="QM10" s="106">
        <f>'Mladí jazdci'!QM10</f>
        <v>28.5</v>
      </c>
      <c r="QN10" s="106">
        <f>'Mladí jazdci'!QN10</f>
        <v>0</v>
      </c>
      <c r="QO10" s="106">
        <f>'Mladí jazdci'!QO10</f>
        <v>18</v>
      </c>
      <c r="QP10" s="106">
        <f>'Mladí jazdci'!QP10</f>
        <v>0</v>
      </c>
      <c r="QQ10" s="106">
        <f>'Mladí jazdci'!QQ10</f>
        <v>0</v>
      </c>
      <c r="QR10" s="106">
        <f>'Mladí jazdci'!QR10</f>
        <v>0</v>
      </c>
      <c r="QS10" s="106">
        <f>'Mladí jazdci'!QS10</f>
        <v>0</v>
      </c>
      <c r="QT10" s="106">
        <f>'Mladí jazdci'!QT10</f>
        <v>0</v>
      </c>
      <c r="QU10" s="106">
        <f>'Mladí jazdci'!QU10</f>
        <v>0</v>
      </c>
      <c r="QV10" s="106">
        <f>'Mladí jazdci'!QV10</f>
        <v>0</v>
      </c>
      <c r="QW10" s="106">
        <f>'Mladí jazdci'!QW10</f>
        <v>0</v>
      </c>
      <c r="QX10" s="106">
        <f>'Mladí jazdci'!QX10</f>
        <v>0</v>
      </c>
      <c r="QY10" s="106">
        <f>'Mladí jazdci'!QY10</f>
        <v>0</v>
      </c>
      <c r="QZ10" s="106">
        <f>'Mladí jazdci'!QZ10</f>
        <v>0</v>
      </c>
      <c r="RA10" s="106">
        <f>'Mladí jazdci'!RA10</f>
        <v>0</v>
      </c>
      <c r="RB10" s="106">
        <f>'Mladí jazdci'!RB10</f>
        <v>0</v>
      </c>
      <c r="RC10" s="106">
        <f>'Mladí jazdci'!RC10</f>
        <v>0</v>
      </c>
      <c r="RD10" s="106">
        <f>'Mladí jazdci'!RD10</f>
        <v>0</v>
      </c>
      <c r="RE10" s="106">
        <f>'Mladí jazdci'!RE10</f>
        <v>0</v>
      </c>
      <c r="RF10" s="106">
        <f>'Mladí jazdci'!RF10</f>
        <v>0</v>
      </c>
      <c r="RG10" s="106">
        <f>'Mladí jazdci'!RG10</f>
        <v>0</v>
      </c>
      <c r="RH10" s="106">
        <f>'Mladí jazdci'!RH10</f>
        <v>0</v>
      </c>
      <c r="RI10" s="106">
        <f>'Mladí jazdci'!RI10</f>
        <v>0</v>
      </c>
      <c r="RJ10" s="106">
        <f>'Mladí jazdci'!RJ10</f>
        <v>0</v>
      </c>
      <c r="RK10" s="106">
        <f>'Mladí jazdci'!RK10</f>
        <v>0</v>
      </c>
      <c r="RL10" s="106">
        <f>'Mladí jazdci'!RL10</f>
        <v>0</v>
      </c>
      <c r="RM10" s="106">
        <f>'Mladí jazdci'!RM10</f>
        <v>0</v>
      </c>
      <c r="RN10" s="106">
        <f>'Mladí jazdci'!RN10</f>
        <v>0</v>
      </c>
      <c r="RO10" s="106">
        <f>'Mladí jazdci'!RO10</f>
        <v>0</v>
      </c>
      <c r="RP10" s="106">
        <f>'Mladí jazdci'!RP10</f>
        <v>0</v>
      </c>
      <c r="RQ10" s="106">
        <f>'Mladí jazdci'!RQ10</f>
        <v>0</v>
      </c>
      <c r="RR10" s="106">
        <f>'Mladí jazdci'!RR10</f>
        <v>0</v>
      </c>
      <c r="RS10" s="106">
        <f>'Mladí jazdci'!RS10</f>
        <v>0</v>
      </c>
      <c r="RT10" s="106">
        <f>'Mladí jazdci'!RT10</f>
        <v>0</v>
      </c>
      <c r="RU10" s="106">
        <f>'Mladí jazdci'!RU10</f>
        <v>0</v>
      </c>
      <c r="RV10" s="106">
        <f>'Mladí jazdci'!RV10</f>
        <v>0</v>
      </c>
      <c r="RW10" s="106">
        <f>'Mladí jazdci'!RW10</f>
        <v>0</v>
      </c>
      <c r="RX10" s="106">
        <f>'Mladí jazdci'!RX10</f>
        <v>0</v>
      </c>
      <c r="RY10" s="106">
        <f>'Mladí jazdci'!RY10</f>
        <v>0</v>
      </c>
      <c r="RZ10" s="106">
        <f>'Mladí jazdci'!RZ10</f>
        <v>0</v>
      </c>
      <c r="SA10" s="106">
        <f>'Mladí jazdci'!SA10</f>
        <v>0</v>
      </c>
      <c r="SB10" s="106">
        <f>'Mladí jazdci'!SB10</f>
        <v>0</v>
      </c>
      <c r="SC10" s="106">
        <f>'Mladí jazdci'!SC10</f>
        <v>0</v>
      </c>
      <c r="SD10" s="106">
        <f>'Mladí jazdci'!SD10</f>
        <v>0</v>
      </c>
      <c r="SE10" s="106">
        <f>'Mladí jazdci'!SE10</f>
        <v>0</v>
      </c>
      <c r="SF10" s="106">
        <f>'Mladí jazdci'!SF10</f>
        <v>0</v>
      </c>
      <c r="SG10" s="106">
        <f>'Mladí jazdci'!SG10</f>
        <v>0</v>
      </c>
      <c r="SH10" s="106">
        <f>'Mladí jazdci'!SH10</f>
        <v>0</v>
      </c>
      <c r="SI10" s="106">
        <f>'Mladí jazdci'!SI10</f>
        <v>0</v>
      </c>
      <c r="SJ10" s="106">
        <f>'Mladí jazdci'!SJ10</f>
        <v>0</v>
      </c>
      <c r="SK10" s="106">
        <f>'Mladí jazdci'!SK10</f>
        <v>0</v>
      </c>
      <c r="SL10" s="106">
        <f>'Mladí jazdci'!SL10</f>
        <v>0</v>
      </c>
      <c r="SM10" s="106">
        <f>'Mladí jazdci'!SM10</f>
        <v>0</v>
      </c>
      <c r="SN10" s="106">
        <f>'Mladí jazdci'!SN10</f>
        <v>0</v>
      </c>
      <c r="SO10" s="106">
        <f>'Mladí jazdci'!SO10</f>
        <v>0</v>
      </c>
      <c r="SP10" s="106">
        <f>'Mladí jazdci'!SP10</f>
        <v>0</v>
      </c>
      <c r="SQ10" s="106">
        <f>'Mladí jazdci'!SQ10</f>
        <v>0</v>
      </c>
      <c r="SR10" s="106">
        <f>'Mladí jazdci'!SR10</f>
        <v>0</v>
      </c>
      <c r="SS10" s="106">
        <f>'Mladí jazdci'!SS10</f>
        <v>0</v>
      </c>
      <c r="ST10" s="106">
        <f>'Mladí jazdci'!ST10</f>
        <v>0</v>
      </c>
      <c r="SU10" s="106">
        <f>'Mladí jazdci'!SU10</f>
        <v>0</v>
      </c>
      <c r="SV10" s="106">
        <f>'Mladí jazdci'!SV10</f>
        <v>0</v>
      </c>
      <c r="SW10" s="106">
        <f>'Mladí jazdci'!SW10</f>
        <v>0</v>
      </c>
      <c r="SX10" s="106">
        <f>'Mladí jazdci'!SX10</f>
        <v>0</v>
      </c>
      <c r="SY10" s="106">
        <f>'Mladí jazdci'!SY10</f>
        <v>0</v>
      </c>
      <c r="SZ10" s="106">
        <f>'Mladí jazdci'!SZ10</f>
        <v>0</v>
      </c>
      <c r="TA10" s="106">
        <f>'Mladí jazdci'!TA10</f>
        <v>0</v>
      </c>
      <c r="TB10" s="106">
        <f>'Mladí jazdci'!TB10</f>
        <v>0</v>
      </c>
    </row>
    <row r="11" spans="1:522" s="1" customFormat="1" ht="17.399999999999999" customHeight="1" x14ac:dyDescent="0.25">
      <c r="A11" s="12">
        <v>3</v>
      </c>
      <c r="B11" s="11" t="s">
        <v>12</v>
      </c>
      <c r="C11" s="1">
        <v>9070</v>
      </c>
      <c r="D11" s="1">
        <v>2011</v>
      </c>
      <c r="E11" t="s">
        <v>11</v>
      </c>
      <c r="F11" s="1">
        <v>2965</v>
      </c>
      <c r="G11" s="1" t="s">
        <v>97</v>
      </c>
      <c r="H11" t="s">
        <v>13</v>
      </c>
      <c r="I11" s="1">
        <f>SUM(K11:TB11)</f>
        <v>381</v>
      </c>
      <c r="J11" s="12">
        <f>Tabuľka3[[#This Row],[Stĺpec75]]+Tabuľka3[[#This Row],[Stĺpec99]]+Tabuľka3[[#This Row],[Stĺpec106]]+Tabuľka3[[#This Row],[Stĺpec107]]+Tabuľka3[[#This Row],[Stĺpec169]]+Tabuľka3[[#This Row],[Stĺpec288]]+Tabuľka3[[#This Row],[Stĺpec419]]+Tabuľka3[[#This Row],[Stĺpec418]]+Tabuľka3[[#This Row],[Stĺpec175]]+Tabuľka3[[#This Row],[Stĺpec176]]+Tabuľka3[[#This Row],[Stĺpec219]]+Tabuľka3[[#This Row],[Stĺpec314]]+Tabuľka3[[#This Row],[Stĺpec361]]+Tabuľka3[[#This Row],[Stĺpec353]]+Tabuľka3[[#This Row],[Stĺpec352]]</f>
        <v>241</v>
      </c>
      <c r="K11" s="106">
        <f>Seniori!K10</f>
        <v>0</v>
      </c>
      <c r="L11" s="106">
        <f>Seniori!L10</f>
        <v>0</v>
      </c>
      <c r="M11" s="106">
        <f>Seniori!M10</f>
        <v>0</v>
      </c>
      <c r="N11" s="106">
        <f>Seniori!N10</f>
        <v>0</v>
      </c>
      <c r="O11" s="106">
        <f>Seniori!O10</f>
        <v>0</v>
      </c>
      <c r="P11" s="106">
        <f>Seniori!P10</f>
        <v>0</v>
      </c>
      <c r="Q11" s="106">
        <f>Seniori!Q10</f>
        <v>0</v>
      </c>
      <c r="R11" s="106">
        <f>Seniori!R10</f>
        <v>0</v>
      </c>
      <c r="S11" s="106">
        <f>Seniori!S10</f>
        <v>0</v>
      </c>
      <c r="T11" s="106">
        <f>Seniori!T10</f>
        <v>0</v>
      </c>
      <c r="U11" s="106">
        <f>Seniori!U10</f>
        <v>0</v>
      </c>
      <c r="V11" s="106">
        <f>Seniori!V10</f>
        <v>0</v>
      </c>
      <c r="W11" s="106">
        <f>Seniori!W10</f>
        <v>0</v>
      </c>
      <c r="X11" s="106">
        <f>Seniori!X10</f>
        <v>0</v>
      </c>
      <c r="Y11" s="106">
        <f>Seniori!Y10</f>
        <v>0</v>
      </c>
      <c r="Z11" s="106">
        <f>Seniori!Z10</f>
        <v>0</v>
      </c>
      <c r="AA11" s="106">
        <f>Seniori!AA10</f>
        <v>0</v>
      </c>
      <c r="AB11" s="106">
        <f>Seniori!AB10</f>
        <v>0</v>
      </c>
      <c r="AC11" s="106">
        <f>Seniori!AC10</f>
        <v>0</v>
      </c>
      <c r="AD11" s="106">
        <f>Seniori!AD10</f>
        <v>0</v>
      </c>
      <c r="AE11" s="106">
        <f>Seniori!AE10</f>
        <v>0</v>
      </c>
      <c r="AF11" s="106">
        <f>Seniori!AF10</f>
        <v>0</v>
      </c>
      <c r="AG11" s="106">
        <f>Seniori!AG10</f>
        <v>0</v>
      </c>
      <c r="AH11" s="106">
        <f>Seniori!AH10</f>
        <v>0</v>
      </c>
      <c r="AI11" s="106">
        <f>Seniori!AI10</f>
        <v>0</v>
      </c>
      <c r="AJ11" s="106">
        <f>Seniori!AJ10</f>
        <v>0</v>
      </c>
      <c r="AK11" s="106">
        <f>Seniori!AK10</f>
        <v>0</v>
      </c>
      <c r="AL11" s="106">
        <f>Seniori!AL10</f>
        <v>0</v>
      </c>
      <c r="AM11" s="106">
        <f>Seniori!AM10</f>
        <v>0</v>
      </c>
      <c r="AN11" s="106">
        <f>Seniori!AN10</f>
        <v>0</v>
      </c>
      <c r="AO11" s="106">
        <f>Seniori!AO10</f>
        <v>0</v>
      </c>
      <c r="AP11" s="106">
        <f>Seniori!AP10</f>
        <v>0</v>
      </c>
      <c r="AQ11" s="106">
        <f>Seniori!AQ10</f>
        <v>0</v>
      </c>
      <c r="AR11" s="106">
        <f>Seniori!AR10</f>
        <v>0</v>
      </c>
      <c r="AS11" s="106">
        <f>Seniori!AS10</f>
        <v>0</v>
      </c>
      <c r="AT11" s="106">
        <f>Seniori!AT10</f>
        <v>0</v>
      </c>
      <c r="AU11" s="106">
        <f>Seniori!AU10</f>
        <v>0</v>
      </c>
      <c r="AV11" s="106">
        <f>Seniori!AV10</f>
        <v>0</v>
      </c>
      <c r="AW11" s="106">
        <f>Seniori!AW10</f>
        <v>0</v>
      </c>
      <c r="AX11" s="106">
        <f>Seniori!AX10</f>
        <v>0</v>
      </c>
      <c r="AY11" s="106">
        <f>Seniori!AY10</f>
        <v>0</v>
      </c>
      <c r="AZ11" s="106">
        <f>Seniori!AZ10</f>
        <v>0</v>
      </c>
      <c r="BA11" s="106">
        <f>Seniori!BA10</f>
        <v>0</v>
      </c>
      <c r="BB11" s="106">
        <f>Seniori!BB10</f>
        <v>0</v>
      </c>
      <c r="BC11" s="106">
        <f>Seniori!BC10</f>
        <v>0</v>
      </c>
      <c r="BD11" s="106">
        <f>Seniori!BD10</f>
        <v>0</v>
      </c>
      <c r="BE11" s="106">
        <f>Seniori!BE10</f>
        <v>0</v>
      </c>
      <c r="BF11" s="106">
        <f>Seniori!BF10</f>
        <v>0</v>
      </c>
      <c r="BG11" s="106">
        <f>Seniori!BG10</f>
        <v>0</v>
      </c>
      <c r="BH11" s="106">
        <f>Seniori!BH10</f>
        <v>0</v>
      </c>
      <c r="BI11" s="106">
        <f>Seniori!BI10</f>
        <v>0</v>
      </c>
      <c r="BJ11" s="106">
        <f>Seniori!BJ10</f>
        <v>0</v>
      </c>
      <c r="BK11" s="106">
        <f>Seniori!BK10</f>
        <v>0</v>
      </c>
      <c r="BL11" s="106">
        <f>Seniori!BL10</f>
        <v>0</v>
      </c>
      <c r="BM11" s="106">
        <f>Seniori!BM10</f>
        <v>0</v>
      </c>
      <c r="BN11" s="106">
        <f>Seniori!BN10</f>
        <v>8</v>
      </c>
      <c r="BO11" s="106">
        <f>Seniori!BO10</f>
        <v>0</v>
      </c>
      <c r="BP11" s="106">
        <f>Seniori!BP10</f>
        <v>0</v>
      </c>
      <c r="BQ11" s="106">
        <f>Seniori!BQ10</f>
        <v>0</v>
      </c>
      <c r="BR11" s="106">
        <f>Seniori!BR10</f>
        <v>0</v>
      </c>
      <c r="BS11" s="106">
        <f>Seniori!BS10</f>
        <v>7</v>
      </c>
      <c r="BT11" s="106">
        <f>Seniori!BT10</f>
        <v>15</v>
      </c>
      <c r="BU11" s="106">
        <f>Seniori!BU10</f>
        <v>0</v>
      </c>
      <c r="BV11" s="106">
        <f>Seniori!BV10</f>
        <v>0</v>
      </c>
      <c r="BW11" s="106">
        <f>Seniori!BW10</f>
        <v>0</v>
      </c>
      <c r="BX11" s="106">
        <f>Seniori!BX10</f>
        <v>0</v>
      </c>
      <c r="BY11" s="106">
        <f>Seniori!BY10</f>
        <v>0</v>
      </c>
      <c r="BZ11" s="106">
        <f>Seniori!BZ10</f>
        <v>0</v>
      </c>
      <c r="CA11" s="106">
        <f>Seniori!CA10</f>
        <v>0</v>
      </c>
      <c r="CB11" s="106">
        <f>Seniori!CB10</f>
        <v>0</v>
      </c>
      <c r="CC11" s="106">
        <f>Seniori!CC10</f>
        <v>0</v>
      </c>
      <c r="CD11" s="106">
        <f>Seniori!CD10</f>
        <v>0</v>
      </c>
      <c r="CE11" s="106">
        <f>Seniori!CE10</f>
        <v>0</v>
      </c>
      <c r="CF11" s="106">
        <f>Seniori!CF10</f>
        <v>0</v>
      </c>
      <c r="CG11" s="106">
        <f>Seniori!CG10</f>
        <v>0</v>
      </c>
      <c r="CH11" s="106">
        <f>Seniori!CH10</f>
        <v>0</v>
      </c>
      <c r="CI11" s="106">
        <f>Seniori!CI10</f>
        <v>0</v>
      </c>
      <c r="CJ11" s="106">
        <f>Seniori!CJ10</f>
        <v>0</v>
      </c>
      <c r="CK11" s="106">
        <f>Seniori!CK10</f>
        <v>0</v>
      </c>
      <c r="CL11" s="106">
        <f>Seniori!CL10</f>
        <v>0</v>
      </c>
      <c r="CM11" s="106">
        <f>Seniori!CM10</f>
        <v>0</v>
      </c>
      <c r="CN11" s="106">
        <f>Seniori!CN10</f>
        <v>0</v>
      </c>
      <c r="CO11" s="106">
        <f>Seniori!CO10</f>
        <v>0</v>
      </c>
      <c r="CP11" s="106">
        <f>Seniori!CP10</f>
        <v>11</v>
      </c>
      <c r="CQ11" s="106">
        <f>Seniori!CQ10</f>
        <v>16</v>
      </c>
      <c r="CR11" s="106">
        <f>Seniori!CR10</f>
        <v>0</v>
      </c>
      <c r="CS11" s="106">
        <f>Seniori!CS10</f>
        <v>0</v>
      </c>
      <c r="CT11" s="106">
        <f>Seniori!CT10</f>
        <v>0</v>
      </c>
      <c r="CU11" s="106">
        <f>Seniori!CU10</f>
        <v>0</v>
      </c>
      <c r="CV11" s="106">
        <f>Seniori!CV10</f>
        <v>0</v>
      </c>
      <c r="CW11" s="106">
        <f>Seniori!CW10</f>
        <v>0</v>
      </c>
      <c r="CX11" s="106">
        <f>Seniori!CX10</f>
        <v>13</v>
      </c>
      <c r="CY11" s="106">
        <f>Seniori!CY10</f>
        <v>18</v>
      </c>
      <c r="CZ11" s="106">
        <f>Seniori!CZ10</f>
        <v>0</v>
      </c>
      <c r="DA11" s="106">
        <f>Seniori!DA10</f>
        <v>0</v>
      </c>
      <c r="DB11" s="106">
        <f>Seniori!DB10</f>
        <v>0</v>
      </c>
      <c r="DC11" s="106">
        <f>Seniori!DC10</f>
        <v>0</v>
      </c>
      <c r="DD11" s="106">
        <f>Seniori!DD10</f>
        <v>0</v>
      </c>
      <c r="DE11" s="106">
        <f>Seniori!DE10</f>
        <v>0</v>
      </c>
      <c r="DF11" s="106">
        <f>Seniori!DF10</f>
        <v>0</v>
      </c>
      <c r="DG11" s="106">
        <f>Seniori!DG10</f>
        <v>0</v>
      </c>
      <c r="DH11" s="106">
        <f>Seniori!DH10</f>
        <v>0</v>
      </c>
      <c r="DI11" s="106">
        <f>Seniori!DI10</f>
        <v>0</v>
      </c>
      <c r="DJ11" s="106">
        <f>Seniori!DJ10</f>
        <v>0</v>
      </c>
      <c r="DK11" s="106">
        <f>Seniori!DK10</f>
        <v>0</v>
      </c>
      <c r="DL11" s="106">
        <f>Seniori!DL10</f>
        <v>0</v>
      </c>
      <c r="DM11" s="106">
        <f>Seniori!DM10</f>
        <v>0</v>
      </c>
      <c r="DN11" s="106">
        <f>Seniori!DN10</f>
        <v>0</v>
      </c>
      <c r="DO11" s="106">
        <f>Seniori!DO10</f>
        <v>0</v>
      </c>
      <c r="DP11" s="106">
        <f>Seniori!DP10</f>
        <v>0</v>
      </c>
      <c r="DQ11" s="106">
        <f>Seniori!DQ10</f>
        <v>0</v>
      </c>
      <c r="DR11" s="106">
        <f>Seniori!DR10</f>
        <v>0</v>
      </c>
      <c r="DS11" s="106">
        <f>Seniori!DS10</f>
        <v>0</v>
      </c>
      <c r="DT11" s="106">
        <f>Seniori!DT10</f>
        <v>0</v>
      </c>
      <c r="DU11" s="106">
        <f>Seniori!DU10</f>
        <v>0</v>
      </c>
      <c r="DV11" s="106">
        <f>Seniori!DV10</f>
        <v>0</v>
      </c>
      <c r="DW11" s="106">
        <f>Seniori!DW10</f>
        <v>0</v>
      </c>
      <c r="DX11" s="106">
        <f>Seniori!DX10</f>
        <v>0</v>
      </c>
      <c r="DY11" s="106">
        <f>Seniori!DY10</f>
        <v>0</v>
      </c>
      <c r="DZ11" s="106">
        <f>Seniori!DZ10</f>
        <v>0</v>
      </c>
      <c r="EA11" s="106">
        <f>Seniori!EA10</f>
        <v>0</v>
      </c>
      <c r="EB11" s="106">
        <f>Seniori!EB10</f>
        <v>0</v>
      </c>
      <c r="EC11" s="106">
        <f>Seniori!EC10</f>
        <v>0</v>
      </c>
      <c r="ED11" s="106">
        <f>Seniori!ED10</f>
        <v>0</v>
      </c>
      <c r="EE11" s="106">
        <f>Seniori!EE10</f>
        <v>0</v>
      </c>
      <c r="EF11" s="106">
        <f>Seniori!EF10</f>
        <v>0</v>
      </c>
      <c r="EG11" s="106">
        <f>Seniori!EG10</f>
        <v>0</v>
      </c>
      <c r="EH11" s="106">
        <f>Seniori!EH10</f>
        <v>0</v>
      </c>
      <c r="EI11" s="106">
        <f>Seniori!EI10</f>
        <v>0</v>
      </c>
      <c r="EJ11" s="106">
        <f>Seniori!EJ10</f>
        <v>0</v>
      </c>
      <c r="EK11" s="106">
        <f>Seniori!EK10</f>
        <v>0</v>
      </c>
      <c r="EL11" s="106">
        <f>Seniori!EL10</f>
        <v>0</v>
      </c>
      <c r="EM11" s="106">
        <f>Seniori!EM10</f>
        <v>0</v>
      </c>
      <c r="EN11" s="106">
        <f>Seniori!EN10</f>
        <v>0</v>
      </c>
      <c r="EO11" s="106">
        <f>Seniori!EO10</f>
        <v>0</v>
      </c>
      <c r="EP11" s="106">
        <f>Seniori!EP10</f>
        <v>0</v>
      </c>
      <c r="EQ11" s="106">
        <f>Seniori!EQ10</f>
        <v>0</v>
      </c>
      <c r="ER11" s="106">
        <f>Seniori!ER10</f>
        <v>0</v>
      </c>
      <c r="ES11" s="106">
        <f>Seniori!ES10</f>
        <v>0</v>
      </c>
      <c r="ET11" s="106">
        <f>Seniori!ET10</f>
        <v>0</v>
      </c>
      <c r="EU11" s="106">
        <f>Seniori!EU10</f>
        <v>0</v>
      </c>
      <c r="EV11" s="106">
        <f>Seniori!EV10</f>
        <v>0</v>
      </c>
      <c r="EW11" s="106">
        <f>Seniori!EW10</f>
        <v>0</v>
      </c>
      <c r="EX11" s="106">
        <f>Seniori!EX10</f>
        <v>0</v>
      </c>
      <c r="EY11" s="106">
        <f>Seniori!EY10</f>
        <v>0</v>
      </c>
      <c r="EZ11" s="106">
        <f>Seniori!EZ10</f>
        <v>0</v>
      </c>
      <c r="FA11" s="106">
        <f>Seniori!FA10</f>
        <v>0</v>
      </c>
      <c r="FB11" s="106">
        <f>Seniori!FB10</f>
        <v>0</v>
      </c>
      <c r="FC11" s="106">
        <f>Seniori!FC10</f>
        <v>0</v>
      </c>
      <c r="FD11" s="106">
        <f>Seniori!FD10</f>
        <v>0</v>
      </c>
      <c r="FE11" s="106">
        <f>Seniori!FE10</f>
        <v>0</v>
      </c>
      <c r="FF11" s="106">
        <f>Seniori!FF10</f>
        <v>0</v>
      </c>
      <c r="FG11" s="106">
        <f>Seniori!FG10</f>
        <v>0</v>
      </c>
      <c r="FH11" s="106">
        <f>Seniori!FH10</f>
        <v>0</v>
      </c>
      <c r="FI11" s="106">
        <f>Seniori!FI10</f>
        <v>0</v>
      </c>
      <c r="FJ11" s="106">
        <f>Seniori!FJ10</f>
        <v>0</v>
      </c>
      <c r="FK11" s="106">
        <f>Seniori!FK10</f>
        <v>0</v>
      </c>
      <c r="FL11" s="106">
        <f>Seniori!FL10</f>
        <v>0</v>
      </c>
      <c r="FM11" s="106">
        <f>Seniori!FM10</f>
        <v>0</v>
      </c>
      <c r="FN11" s="106">
        <f>Seniori!FN10</f>
        <v>0</v>
      </c>
      <c r="FO11" s="106">
        <f>Seniori!FO10</f>
        <v>0</v>
      </c>
      <c r="FP11" s="106">
        <f>Seniori!FP10</f>
        <v>0</v>
      </c>
      <c r="FQ11" s="106">
        <f>Seniori!FQ10</f>
        <v>0</v>
      </c>
      <c r="FR11" s="106">
        <f>Seniori!FR10</f>
        <v>11</v>
      </c>
      <c r="FS11" s="106">
        <f>Seniori!FS10</f>
        <v>0</v>
      </c>
      <c r="FT11" s="106">
        <f>Seniori!FT10</f>
        <v>0</v>
      </c>
      <c r="FU11" s="106">
        <f>Seniori!FU10</f>
        <v>0</v>
      </c>
      <c r="FV11" s="106">
        <f>Seniori!FV10</f>
        <v>0</v>
      </c>
      <c r="FW11" s="106">
        <f>Seniori!FW10</f>
        <v>9</v>
      </c>
      <c r="FX11" s="106">
        <f>Seniori!FX10</f>
        <v>12</v>
      </c>
      <c r="FY11" s="106">
        <f>Seniori!FY10</f>
        <v>0</v>
      </c>
      <c r="FZ11" s="106">
        <f>Seniori!FZ10</f>
        <v>0</v>
      </c>
      <c r="GA11" s="106">
        <f>Seniori!GA10</f>
        <v>0</v>
      </c>
      <c r="GB11" s="106">
        <f>Seniori!GB10</f>
        <v>0</v>
      </c>
      <c r="GC11" s="106">
        <f>Seniori!GC10</f>
        <v>0</v>
      </c>
      <c r="GD11" s="106">
        <f>Seniori!GD10</f>
        <v>0</v>
      </c>
      <c r="GE11" s="106">
        <f>Seniori!GE10</f>
        <v>0</v>
      </c>
      <c r="GF11" s="106">
        <f>Seniori!GF10</f>
        <v>11</v>
      </c>
      <c r="GG11" s="106">
        <f>Seniori!GG10</f>
        <v>14</v>
      </c>
      <c r="GH11" s="106">
        <f>Seniori!GH10</f>
        <v>0</v>
      </c>
      <c r="GI11" s="106">
        <f>Seniori!GI10</f>
        <v>0</v>
      </c>
      <c r="GJ11" s="106">
        <f>Seniori!GJ10</f>
        <v>0</v>
      </c>
      <c r="GK11" s="106">
        <f>Seniori!GK10</f>
        <v>0</v>
      </c>
      <c r="GL11" s="106">
        <f>Seniori!GL10</f>
        <v>11</v>
      </c>
      <c r="GM11" s="106">
        <f>Seniori!GM10</f>
        <v>10</v>
      </c>
      <c r="GN11" s="106">
        <f>Seniori!GN10</f>
        <v>0</v>
      </c>
      <c r="GO11" s="106">
        <f>Seniori!GO10</f>
        <v>0</v>
      </c>
      <c r="GP11" s="106">
        <f>Seniori!GP10</f>
        <v>0</v>
      </c>
      <c r="GQ11" s="106">
        <f>Seniori!GQ10</f>
        <v>0</v>
      </c>
      <c r="GR11" s="106">
        <f>Seniori!GR10</f>
        <v>0</v>
      </c>
      <c r="GS11" s="106">
        <f>Seniori!GS10</f>
        <v>0</v>
      </c>
      <c r="GT11" s="106">
        <f>Seniori!GT10</f>
        <v>0</v>
      </c>
      <c r="GU11" s="106">
        <f>Seniori!GU10</f>
        <v>0</v>
      </c>
      <c r="GV11" s="106">
        <f>Seniori!GV10</f>
        <v>0</v>
      </c>
      <c r="GW11" s="106">
        <f>Seniori!GW10</f>
        <v>0</v>
      </c>
      <c r="GX11" s="106">
        <f>Seniori!GX10</f>
        <v>0</v>
      </c>
      <c r="GY11" s="106">
        <f>Seniori!GY10</f>
        <v>0</v>
      </c>
      <c r="GZ11" s="106">
        <f>Seniori!GZ10</f>
        <v>0</v>
      </c>
      <c r="HA11" s="106">
        <f>Seniori!HA10</f>
        <v>0</v>
      </c>
      <c r="HB11" s="106">
        <f>Seniori!HB10</f>
        <v>0</v>
      </c>
      <c r="HC11" s="106">
        <f>Seniori!HC10</f>
        <v>0</v>
      </c>
      <c r="HD11" s="106">
        <f>Seniori!HD10</f>
        <v>0</v>
      </c>
      <c r="HE11" s="106">
        <f>Seniori!HE10</f>
        <v>0</v>
      </c>
      <c r="HF11" s="106">
        <f>Seniori!HF10</f>
        <v>0</v>
      </c>
      <c r="HG11" s="106">
        <f>Seniori!HG10</f>
        <v>0</v>
      </c>
      <c r="HH11" s="106">
        <f>Seniori!HH10</f>
        <v>0</v>
      </c>
      <c r="HI11" s="106">
        <f>Seniori!HI10</f>
        <v>0</v>
      </c>
      <c r="HJ11" s="106">
        <f>Seniori!HJ10</f>
        <v>0</v>
      </c>
      <c r="HK11" s="106">
        <f>Seniori!HK10</f>
        <v>0</v>
      </c>
      <c r="HL11" s="106">
        <f>Seniori!HL10</f>
        <v>0</v>
      </c>
      <c r="HM11" s="106">
        <f>Seniori!HM10</f>
        <v>0</v>
      </c>
      <c r="HN11" s="106">
        <f>Seniori!HN10</f>
        <v>0</v>
      </c>
      <c r="HO11" s="106">
        <f>Seniori!HO10</f>
        <v>0</v>
      </c>
      <c r="HP11" s="106">
        <f>Seniori!HP10</f>
        <v>0</v>
      </c>
      <c r="HQ11" s="106">
        <f>Seniori!HQ10</f>
        <v>0</v>
      </c>
      <c r="HR11" s="106">
        <f>Seniori!HR10</f>
        <v>0</v>
      </c>
      <c r="HS11" s="106">
        <f>Seniori!HS10</f>
        <v>0</v>
      </c>
      <c r="HT11" s="106">
        <f>Seniori!HT10</f>
        <v>0</v>
      </c>
      <c r="HU11" s="106">
        <f>Seniori!HU10</f>
        <v>0</v>
      </c>
      <c r="HV11" s="106">
        <f>Seniori!HV10</f>
        <v>0</v>
      </c>
      <c r="HW11" s="106">
        <f>Seniori!HW10</f>
        <v>0</v>
      </c>
      <c r="HX11" s="106">
        <f>Seniori!HX10</f>
        <v>0</v>
      </c>
      <c r="HY11" s="106">
        <f>Seniori!HY10</f>
        <v>0</v>
      </c>
      <c r="HZ11" s="106">
        <f>Seniori!HZ10</f>
        <v>0</v>
      </c>
      <c r="IA11" s="106">
        <f>Seniori!IA10</f>
        <v>0</v>
      </c>
      <c r="IB11" s="106">
        <f>Seniori!IB10</f>
        <v>0</v>
      </c>
      <c r="IC11" s="106">
        <f>Seniori!IC10</f>
        <v>0</v>
      </c>
      <c r="ID11" s="106">
        <f>Seniori!ID10</f>
        <v>0</v>
      </c>
      <c r="IE11" s="106">
        <f>Seniori!IE10</f>
        <v>0</v>
      </c>
      <c r="IF11" s="106">
        <f>Seniori!IF10</f>
        <v>0</v>
      </c>
      <c r="IG11" s="106">
        <f>Seniori!IG10</f>
        <v>0</v>
      </c>
      <c r="IH11" s="106">
        <f>Seniori!IH10</f>
        <v>0</v>
      </c>
      <c r="II11" s="106">
        <f>Seniori!II10</f>
        <v>0</v>
      </c>
      <c r="IJ11" s="106">
        <f>Seniori!IJ10</f>
        <v>0</v>
      </c>
      <c r="IK11" s="106">
        <f>Seniori!IK10</f>
        <v>0</v>
      </c>
      <c r="IL11" s="106">
        <f>Seniori!IL10</f>
        <v>0</v>
      </c>
      <c r="IM11" s="106">
        <f>Seniori!IM10</f>
        <v>0</v>
      </c>
      <c r="IN11" s="106">
        <f>Seniori!IN10</f>
        <v>0</v>
      </c>
      <c r="IO11" s="106">
        <f>Seniori!IO10</f>
        <v>0</v>
      </c>
      <c r="IP11" s="106">
        <f>Seniori!IP10</f>
        <v>0</v>
      </c>
      <c r="IQ11" s="106">
        <f>Seniori!IQ10</f>
        <v>0</v>
      </c>
      <c r="IR11" s="106">
        <f>Seniori!IR10</f>
        <v>0</v>
      </c>
      <c r="IS11" s="106">
        <f>Seniori!IS10</f>
        <v>0</v>
      </c>
      <c r="IT11" s="106">
        <f>Seniori!IT10</f>
        <v>0</v>
      </c>
      <c r="IU11" s="106">
        <f>Seniori!IU10</f>
        <v>0</v>
      </c>
      <c r="IV11" s="106">
        <f>Seniori!IV10</f>
        <v>0</v>
      </c>
      <c r="IW11" s="106">
        <f>Seniori!IW10</f>
        <v>0</v>
      </c>
      <c r="IX11" s="106">
        <f>Seniori!IX10</f>
        <v>0</v>
      </c>
      <c r="IY11" s="106">
        <f>Seniori!IY10</f>
        <v>0</v>
      </c>
      <c r="IZ11" s="106">
        <f>Seniori!IZ10</f>
        <v>15</v>
      </c>
      <c r="JA11" s="106">
        <f>Seniori!JA10</f>
        <v>18</v>
      </c>
      <c r="JB11" s="106">
        <f>Seniori!JB10</f>
        <v>0</v>
      </c>
      <c r="JC11" s="106">
        <f>Seniori!JC10</f>
        <v>0</v>
      </c>
      <c r="JD11" s="106">
        <f>Seniori!JD10</f>
        <v>0</v>
      </c>
      <c r="JE11" s="106">
        <f>Seniori!JE10</f>
        <v>0</v>
      </c>
      <c r="JF11" s="106">
        <f>Seniori!JF10</f>
        <v>0</v>
      </c>
      <c r="JG11" s="106">
        <f>Seniori!JG10</f>
        <v>0</v>
      </c>
      <c r="JH11" s="106">
        <f>Seniori!JH10</f>
        <v>0</v>
      </c>
      <c r="JI11" s="106">
        <f>Seniori!JI10</f>
        <v>14</v>
      </c>
      <c r="JJ11" s="106">
        <f>Seniori!JJ10</f>
        <v>19</v>
      </c>
      <c r="JK11" s="106">
        <f>Seniori!JK10</f>
        <v>0</v>
      </c>
      <c r="JL11" s="106">
        <f>Seniori!JL10</f>
        <v>0</v>
      </c>
      <c r="JM11" s="106">
        <f>Seniori!JM10</f>
        <v>0</v>
      </c>
      <c r="JN11" s="106">
        <f>Seniori!JN10</f>
        <v>0</v>
      </c>
      <c r="JO11" s="106">
        <f>Seniori!JO10</f>
        <v>0</v>
      </c>
      <c r="JP11" s="106">
        <f>Seniori!JP10</f>
        <v>0</v>
      </c>
      <c r="JQ11" s="106">
        <f>Seniori!JQ10</f>
        <v>0</v>
      </c>
      <c r="JR11" s="106">
        <f>Seniori!JR10</f>
        <v>0</v>
      </c>
      <c r="JS11" s="106">
        <f>Seniori!JS10</f>
        <v>0</v>
      </c>
      <c r="JT11" s="106">
        <f>Seniori!JT10</f>
        <v>0</v>
      </c>
      <c r="JU11" s="106">
        <f>Seniori!JU10</f>
        <v>0</v>
      </c>
      <c r="JV11" s="106">
        <f>Seniori!JV10</f>
        <v>0</v>
      </c>
      <c r="JW11" s="106">
        <f>Seniori!JW10</f>
        <v>0</v>
      </c>
      <c r="JX11" s="106">
        <f>Seniori!JX10</f>
        <v>0</v>
      </c>
      <c r="JY11" s="106">
        <f>Seniori!JY10</f>
        <v>0</v>
      </c>
      <c r="JZ11" s="106">
        <f>Seniori!JZ10</f>
        <v>0</v>
      </c>
      <c r="KA11" s="106">
        <f>Seniori!KA10</f>
        <v>0</v>
      </c>
      <c r="KB11" s="106">
        <f>Seniori!KB10</f>
        <v>0</v>
      </c>
      <c r="KC11" s="106">
        <f>Seniori!KC10</f>
        <v>0</v>
      </c>
      <c r="KD11" s="106">
        <f>Seniori!KD10</f>
        <v>0</v>
      </c>
      <c r="KE11" s="106">
        <f>Seniori!KE10</f>
        <v>0</v>
      </c>
      <c r="KF11" s="106">
        <f>Seniori!KF10</f>
        <v>0</v>
      </c>
      <c r="KG11" s="106">
        <f>Seniori!KG10</f>
        <v>0</v>
      </c>
      <c r="KH11" s="106">
        <f>Seniori!KH10</f>
        <v>0</v>
      </c>
      <c r="KI11" s="106" t="str">
        <f>Seniori!KI10</f>
        <v>o</v>
      </c>
      <c r="KJ11" s="106">
        <f>Seniori!KJ10</f>
        <v>9</v>
      </c>
      <c r="KK11" s="106">
        <f>Seniori!KK10</f>
        <v>0</v>
      </c>
      <c r="KL11" s="106">
        <f>Seniori!KL10</f>
        <v>0</v>
      </c>
      <c r="KM11" s="106">
        <f>Seniori!KM10</f>
        <v>0</v>
      </c>
      <c r="KN11" s="106">
        <f>Seniori!KN10</f>
        <v>0</v>
      </c>
      <c r="KO11" s="106">
        <f>Seniori!KO10</f>
        <v>0</v>
      </c>
      <c r="KP11" s="106">
        <f>Seniori!KP10</f>
        <v>0</v>
      </c>
      <c r="KQ11" s="106">
        <f>Seniori!KQ10</f>
        <v>4</v>
      </c>
      <c r="KR11" s="106">
        <f>Seniori!KR10</f>
        <v>11</v>
      </c>
      <c r="KS11" s="106">
        <f>Seniori!KS10</f>
        <v>0</v>
      </c>
      <c r="KT11" s="106">
        <f>Seniori!KT10</f>
        <v>0</v>
      </c>
      <c r="KU11" s="106">
        <f>Seniori!KU10</f>
        <v>0</v>
      </c>
      <c r="KV11" s="106">
        <f>Seniori!KV10</f>
        <v>0</v>
      </c>
      <c r="KW11" s="106">
        <f>Seniori!KW10</f>
        <v>0</v>
      </c>
      <c r="KX11" s="106">
        <f>Seniori!KX10</f>
        <v>0</v>
      </c>
      <c r="KY11" s="106">
        <f>Seniori!KY10</f>
        <v>0</v>
      </c>
      <c r="KZ11" s="106">
        <f>Seniori!KZ10</f>
        <v>0</v>
      </c>
      <c r="LA11" s="106">
        <f>Seniori!LA10</f>
        <v>0</v>
      </c>
      <c r="LB11" s="106">
        <f>Seniori!LB10</f>
        <v>0</v>
      </c>
      <c r="LC11" s="106">
        <f>Seniori!LC10</f>
        <v>11</v>
      </c>
      <c r="LD11" s="106">
        <f>Seniori!LD10</f>
        <v>13</v>
      </c>
      <c r="LE11" s="106">
        <f>Seniori!LE10</f>
        <v>0</v>
      </c>
      <c r="LF11" s="106">
        <f>Seniori!LF10</f>
        <v>0</v>
      </c>
      <c r="LG11" s="106">
        <f>Seniori!LG10</f>
        <v>0</v>
      </c>
      <c r="LH11" s="106">
        <f>Seniori!LH10</f>
        <v>0</v>
      </c>
      <c r="LI11" s="106">
        <f>Seniori!LI10</f>
        <v>0</v>
      </c>
      <c r="LJ11" s="106">
        <f>Seniori!LJ10</f>
        <v>0</v>
      </c>
      <c r="LK11" s="106">
        <f>Seniori!LK10</f>
        <v>0</v>
      </c>
      <c r="LL11" s="106">
        <f>Seniori!LL10</f>
        <v>0</v>
      </c>
      <c r="LM11" s="106">
        <f>Seniori!LM10</f>
        <v>11</v>
      </c>
      <c r="LN11" s="106">
        <f>Seniori!LN10</f>
        <v>12</v>
      </c>
      <c r="LO11" s="106">
        <f>Seniori!LO10</f>
        <v>0</v>
      </c>
      <c r="LP11" s="106">
        <f>Seniori!LP10</f>
        <v>0</v>
      </c>
      <c r="LQ11" s="106">
        <f>Seniori!LQ10</f>
        <v>0</v>
      </c>
      <c r="LR11" s="106">
        <f>Seniori!LR10</f>
        <v>0</v>
      </c>
      <c r="LS11" s="106">
        <f>Seniori!LS10</f>
        <v>0</v>
      </c>
      <c r="LT11" s="106">
        <f>Seniori!LT10</f>
        <v>0</v>
      </c>
      <c r="LU11" s="106">
        <f>Seniori!LU10</f>
        <v>0</v>
      </c>
      <c r="LV11" s="106">
        <f>Seniori!LV10</f>
        <v>0</v>
      </c>
      <c r="LW11" s="106">
        <f>Seniori!LW10</f>
        <v>0</v>
      </c>
      <c r="LX11" s="106">
        <f>Seniori!LX10</f>
        <v>0</v>
      </c>
      <c r="LY11" s="106">
        <f>Seniori!LY10</f>
        <v>0</v>
      </c>
      <c r="LZ11" s="106">
        <f>Seniori!LZ10</f>
        <v>0</v>
      </c>
      <c r="MA11" s="106">
        <f>Seniori!MA10</f>
        <v>0</v>
      </c>
      <c r="MB11" s="106">
        <f>Seniori!MB10</f>
        <v>0</v>
      </c>
      <c r="MC11" s="106">
        <f>Seniori!MC10</f>
        <v>0</v>
      </c>
      <c r="MD11" s="106">
        <f>Seniori!MD10</f>
        <v>0</v>
      </c>
      <c r="ME11" s="106">
        <f>Seniori!ME10</f>
        <v>0</v>
      </c>
      <c r="MF11" s="106">
        <f>Seniori!MF10</f>
        <v>0</v>
      </c>
      <c r="MG11" s="106">
        <f>Seniori!MG10</f>
        <v>0</v>
      </c>
      <c r="MH11" s="106">
        <f>Seniori!MH10</f>
        <v>0</v>
      </c>
      <c r="MI11" s="106">
        <f>Seniori!MI10</f>
        <v>0</v>
      </c>
      <c r="MJ11" s="106">
        <f>Seniori!MJ10</f>
        <v>0</v>
      </c>
      <c r="MK11" s="106">
        <f>Seniori!MK10</f>
        <v>0</v>
      </c>
      <c r="ML11" s="106">
        <f>Seniori!ML10</f>
        <v>0</v>
      </c>
      <c r="MM11" s="106">
        <f>Seniori!MM10</f>
        <v>0</v>
      </c>
      <c r="MN11" s="106">
        <f>Seniori!MN10</f>
        <v>0</v>
      </c>
      <c r="MO11" s="106">
        <f>Seniori!MO10</f>
        <v>0</v>
      </c>
      <c r="MP11" s="106">
        <f>Seniori!MP10</f>
        <v>0</v>
      </c>
      <c r="MQ11" s="106">
        <f>Seniori!MQ10</f>
        <v>0</v>
      </c>
      <c r="MR11" s="106">
        <f>Seniori!MR10</f>
        <v>0</v>
      </c>
      <c r="MS11" s="106">
        <f>Seniori!MS10</f>
        <v>0</v>
      </c>
      <c r="MT11" s="106">
        <f>Seniori!MT10</f>
        <v>0</v>
      </c>
      <c r="MU11" s="106">
        <f>Seniori!MU10</f>
        <v>0</v>
      </c>
      <c r="MV11" s="106">
        <f>Seniori!MV10</f>
        <v>0</v>
      </c>
      <c r="MW11" s="106">
        <f>Seniori!MW10</f>
        <v>0</v>
      </c>
      <c r="MX11" s="106">
        <f>Seniori!MX10</f>
        <v>0</v>
      </c>
      <c r="MY11" s="106">
        <f>Seniori!MY10</f>
        <v>0</v>
      </c>
      <c r="MZ11" s="106">
        <f>Seniori!MZ10</f>
        <v>0</v>
      </c>
      <c r="NA11" s="106">
        <f>Seniori!NA10</f>
        <v>0</v>
      </c>
      <c r="NB11" s="106">
        <f>Seniori!NB10</f>
        <v>0</v>
      </c>
      <c r="NC11" s="106">
        <f>Seniori!NC10</f>
        <v>0</v>
      </c>
      <c r="ND11" s="106">
        <f>Seniori!ND10</f>
        <v>0</v>
      </c>
      <c r="NE11" s="106">
        <f>Seniori!NE10</f>
        <v>21</v>
      </c>
      <c r="NF11" s="106">
        <f>Seniori!NF10</f>
        <v>0</v>
      </c>
      <c r="NG11" s="106">
        <f>Seniori!NG10</f>
        <v>0</v>
      </c>
      <c r="NH11" s="106">
        <f>Seniori!NH10</f>
        <v>0</v>
      </c>
      <c r="NI11" s="106">
        <f>Seniori!NI10</f>
        <v>0</v>
      </c>
      <c r="NJ11" s="106">
        <f>Seniori!NJ10</f>
        <v>0</v>
      </c>
      <c r="NK11" s="106">
        <f>Seniori!NK10</f>
        <v>0</v>
      </c>
      <c r="NL11" s="106">
        <f>Seniori!NL10</f>
        <v>0</v>
      </c>
      <c r="NM11" s="106">
        <f>Seniori!NM10</f>
        <v>17</v>
      </c>
      <c r="NN11" s="106">
        <f>Seniori!NN10</f>
        <v>24</v>
      </c>
      <c r="NO11" s="106">
        <f>Seniori!NO10</f>
        <v>0</v>
      </c>
      <c r="NP11" s="106">
        <f>Seniori!NP10</f>
        <v>0</v>
      </c>
      <c r="NQ11" s="106">
        <f>Seniori!NQ10</f>
        <v>0</v>
      </c>
      <c r="NR11" s="106">
        <f>Seniori!NR10</f>
        <v>0</v>
      </c>
      <c r="NS11" s="106">
        <f>Seniori!NS10</f>
        <v>0</v>
      </c>
      <c r="NT11" s="106">
        <f>Seniori!NT10</f>
        <v>0</v>
      </c>
      <c r="NU11" s="106">
        <f>Seniori!NU10</f>
        <v>0</v>
      </c>
      <c r="NV11" s="106">
        <f>Seniori!NV10</f>
        <v>0</v>
      </c>
      <c r="NW11" s="106">
        <f>Seniori!NW10</f>
        <v>0</v>
      </c>
      <c r="NX11" s="106">
        <f>Seniori!NX10</f>
        <v>0</v>
      </c>
      <c r="NY11" s="106">
        <f>Seniori!NY10</f>
        <v>0</v>
      </c>
      <c r="NZ11" s="106">
        <f>Seniori!NZ10</f>
        <v>0</v>
      </c>
      <c r="OA11" s="106">
        <f>Seniori!OA10</f>
        <v>0</v>
      </c>
      <c r="OB11" s="106">
        <f>Seniori!OB10</f>
        <v>0</v>
      </c>
      <c r="OC11" s="106">
        <f>Seniori!OC10</f>
        <v>0</v>
      </c>
      <c r="OD11" s="106">
        <f>Seniori!OD10</f>
        <v>11</v>
      </c>
      <c r="OE11" s="106">
        <f>Seniori!OE10</f>
        <v>0</v>
      </c>
      <c r="OF11" s="106">
        <f>Seniori!OF10</f>
        <v>0</v>
      </c>
      <c r="OG11" s="106">
        <f>Seniori!OG10</f>
        <v>0</v>
      </c>
      <c r="OH11" s="106">
        <f>Seniori!OH10</f>
        <v>0</v>
      </c>
      <c r="OI11" s="106">
        <f>Seniori!OI10</f>
        <v>5</v>
      </c>
      <c r="OJ11" s="106">
        <f>Seniori!OJ10</f>
        <v>0</v>
      </c>
      <c r="OK11" s="106">
        <f>Seniori!OK10</f>
        <v>0</v>
      </c>
      <c r="OL11" s="106">
        <f>Seniori!OL10</f>
        <v>0</v>
      </c>
      <c r="OM11" s="106">
        <f>Seniori!OM10</f>
        <v>0</v>
      </c>
      <c r="ON11" s="106">
        <f>Seniori!ON10</f>
        <v>0</v>
      </c>
      <c r="OO11" s="106">
        <f>Seniori!OO10</f>
        <v>0</v>
      </c>
      <c r="OP11" s="106">
        <f>Seniori!OP10</f>
        <v>0</v>
      </c>
      <c r="OQ11" s="106">
        <f>Seniori!OQ10</f>
        <v>0</v>
      </c>
      <c r="OR11" s="106">
        <f>Seniori!OR10</f>
        <v>0</v>
      </c>
      <c r="OS11" s="106">
        <f>Seniori!OS10</f>
        <v>0</v>
      </c>
      <c r="OT11" s="106">
        <f>Seniori!OT10</f>
        <v>0</v>
      </c>
      <c r="OU11" s="106">
        <f>Seniori!OU10</f>
        <v>0</v>
      </c>
      <c r="OV11" s="106">
        <f>Seniori!OV10</f>
        <v>0</v>
      </c>
      <c r="OW11" s="106">
        <f>Seniori!OW10</f>
        <v>0</v>
      </c>
      <c r="OX11" s="106">
        <f>Seniori!OX10</f>
        <v>0</v>
      </c>
      <c r="OY11" s="106">
        <f>Seniori!OY10</f>
        <v>0</v>
      </c>
      <c r="OZ11" s="106">
        <f>Seniori!OZ10</f>
        <v>0</v>
      </c>
      <c r="PA11" s="106">
        <f>Seniori!PA10</f>
        <v>0</v>
      </c>
      <c r="PB11" s="106">
        <f>Seniori!PB10</f>
        <v>0</v>
      </c>
      <c r="PC11" s="106">
        <f>Seniori!PC10</f>
        <v>0</v>
      </c>
      <c r="PD11" s="106">
        <f>Seniori!PD10</f>
        <v>0</v>
      </c>
      <c r="PE11" s="106">
        <f>Seniori!PE10</f>
        <v>0</v>
      </c>
      <c r="PF11" s="106">
        <f>Seniori!PF10</f>
        <v>0</v>
      </c>
      <c r="PG11" s="106">
        <f>Seniori!PG10</f>
        <v>0</v>
      </c>
      <c r="PH11" s="106">
        <f>Seniori!PH10</f>
        <v>0</v>
      </c>
      <c r="PI11" s="106">
        <f>Seniori!PI10</f>
        <v>0</v>
      </c>
      <c r="PJ11" s="106">
        <f>Seniori!PJ10</f>
        <v>0</v>
      </c>
      <c r="PK11" s="106">
        <f>Seniori!PK10</f>
        <v>0</v>
      </c>
      <c r="PL11" s="106">
        <f>Seniori!PL10</f>
        <v>0</v>
      </c>
      <c r="PM11" s="106">
        <f>Seniori!PM10</f>
        <v>0</v>
      </c>
      <c r="PN11" s="106">
        <f>Seniori!PN10</f>
        <v>0</v>
      </c>
      <c r="PO11" s="106">
        <f>Seniori!PO10</f>
        <v>0</v>
      </c>
      <c r="PP11" s="106">
        <f>Seniori!PP10</f>
        <v>0</v>
      </c>
      <c r="PQ11" s="106">
        <f>Seniori!PQ10</f>
        <v>0</v>
      </c>
      <c r="PR11" s="106">
        <f>Seniori!PR10</f>
        <v>0</v>
      </c>
      <c r="PS11" s="106">
        <f>Seniori!PS10</f>
        <v>0</v>
      </c>
      <c r="PT11" s="106">
        <f>Seniori!PT10</f>
        <v>0</v>
      </c>
      <c r="PU11" s="106">
        <f>Seniori!PU10</f>
        <v>0</v>
      </c>
      <c r="PV11" s="106">
        <f>Seniori!PV10</f>
        <v>0</v>
      </c>
      <c r="PW11" s="106">
        <f>Seniori!PW10</f>
        <v>0</v>
      </c>
      <c r="PX11" s="106">
        <f>Seniori!PX10</f>
        <v>0</v>
      </c>
      <c r="PY11" s="106">
        <f>Seniori!PY10</f>
        <v>0</v>
      </c>
      <c r="PZ11" s="106">
        <f>Seniori!PZ10</f>
        <v>0</v>
      </c>
      <c r="QA11" s="106">
        <f>Seniori!QA10</f>
        <v>0</v>
      </c>
      <c r="QB11" s="106">
        <f>Seniori!QB10</f>
        <v>0</v>
      </c>
      <c r="QC11" s="106">
        <f>Seniori!QC10</f>
        <v>0</v>
      </c>
      <c r="QD11" s="106">
        <f>Seniori!QD10</f>
        <v>0</v>
      </c>
      <c r="QE11" s="106">
        <f>Seniori!QE10</f>
        <v>0</v>
      </c>
      <c r="QF11" s="106">
        <f>Seniori!QF10</f>
        <v>0</v>
      </c>
      <c r="QG11" s="106">
        <f>Seniori!QG10</f>
        <v>0</v>
      </c>
      <c r="QH11" s="106">
        <f>Seniori!QH10</f>
        <v>0</v>
      </c>
      <c r="QI11" s="106">
        <f>Seniori!QI10</f>
        <v>0</v>
      </c>
      <c r="QJ11" s="106">
        <f>Seniori!QJ10</f>
        <v>0</v>
      </c>
      <c r="QK11" s="106">
        <f>Seniori!QK10</f>
        <v>0</v>
      </c>
      <c r="QL11" s="106">
        <f>Seniori!QL10</f>
        <v>0</v>
      </c>
      <c r="QM11" s="106">
        <f>Seniori!QM10</f>
        <v>0</v>
      </c>
      <c r="QN11" s="106">
        <f>Seniori!QN10</f>
        <v>0</v>
      </c>
      <c r="QO11" s="106">
        <f>Seniori!QO10</f>
        <v>0</v>
      </c>
      <c r="QP11" s="106">
        <f>Seniori!QP10</f>
        <v>0</v>
      </c>
      <c r="QQ11" s="106">
        <f>Seniori!QQ10</f>
        <v>0</v>
      </c>
      <c r="QR11" s="106">
        <f>Seniori!QR10</f>
        <v>0</v>
      </c>
      <c r="QS11" s="106">
        <f>Seniori!QS10</f>
        <v>0</v>
      </c>
      <c r="QT11" s="106">
        <f>Seniori!QT10</f>
        <v>0</v>
      </c>
      <c r="QU11" s="106">
        <f>Seniori!QU10</f>
        <v>0</v>
      </c>
      <c r="QV11" s="106">
        <f>Seniori!QV10</f>
        <v>0</v>
      </c>
      <c r="QW11" s="106">
        <f>Seniori!QW10</f>
        <v>0</v>
      </c>
      <c r="QX11" s="106">
        <f>Seniori!QX10</f>
        <v>0</v>
      </c>
      <c r="QY11" s="106">
        <f>Seniori!QY10</f>
        <v>0</v>
      </c>
      <c r="QZ11" s="106">
        <f>Seniori!QZ10</f>
        <v>0</v>
      </c>
      <c r="RA11" s="106">
        <f>Seniori!RA10</f>
        <v>0</v>
      </c>
      <c r="RB11" s="106">
        <f>Seniori!RB10</f>
        <v>0</v>
      </c>
      <c r="RC11" s="106">
        <f>Seniori!RC10</f>
        <v>0</v>
      </c>
      <c r="RD11" s="106">
        <f>Seniori!RD10</f>
        <v>0</v>
      </c>
      <c r="RE11" s="106">
        <f>Seniori!RE10</f>
        <v>0</v>
      </c>
      <c r="RF11" s="106">
        <f>Seniori!RF10</f>
        <v>0</v>
      </c>
      <c r="RG11" s="106">
        <f>Seniori!RG10</f>
        <v>0</v>
      </c>
      <c r="RH11" s="106">
        <f>Seniori!RH10</f>
        <v>0</v>
      </c>
      <c r="RI11" s="106">
        <f>Seniori!RI10</f>
        <v>0</v>
      </c>
      <c r="RJ11" s="106">
        <f>Seniori!RJ10</f>
        <v>0</v>
      </c>
      <c r="RK11" s="106">
        <f>Seniori!RK10</f>
        <v>0</v>
      </c>
      <c r="RL11" s="106">
        <f>Seniori!RL10</f>
        <v>0</v>
      </c>
      <c r="RM11" s="106">
        <f>Seniori!RM10</f>
        <v>0</v>
      </c>
      <c r="RN11" s="106">
        <f>Seniori!RN10</f>
        <v>0</v>
      </c>
      <c r="RO11" s="106">
        <f>Seniori!RO10</f>
        <v>0</v>
      </c>
      <c r="RP11" s="106">
        <f>Seniori!RP10</f>
        <v>0</v>
      </c>
      <c r="RQ11" s="106">
        <f>Seniori!RQ10</f>
        <v>0</v>
      </c>
      <c r="RR11" s="106">
        <f>Seniori!RR10</f>
        <v>0</v>
      </c>
      <c r="RS11" s="106">
        <f>Seniori!RS10</f>
        <v>0</v>
      </c>
      <c r="RT11" s="106">
        <f>Seniori!RT10</f>
        <v>0</v>
      </c>
      <c r="RU11" s="106">
        <f>Seniori!RU10</f>
        <v>0</v>
      </c>
      <c r="RV11" s="106">
        <f>Seniori!RV10</f>
        <v>0</v>
      </c>
      <c r="RW11" s="106">
        <f>Seniori!RW10</f>
        <v>0</v>
      </c>
      <c r="RX11" s="106">
        <f>Seniori!RX10</f>
        <v>0</v>
      </c>
      <c r="RY11" s="106">
        <f>Seniori!RY10</f>
        <v>0</v>
      </c>
      <c r="RZ11" s="106">
        <f>Seniori!RZ10</f>
        <v>0</v>
      </c>
      <c r="SA11" s="106">
        <f>Seniori!SA10</f>
        <v>0</v>
      </c>
      <c r="SB11" s="106">
        <f>Seniori!SB10</f>
        <v>0</v>
      </c>
      <c r="SC11" s="106">
        <f>Seniori!SC10</f>
        <v>0</v>
      </c>
      <c r="SD11" s="106">
        <f>Seniori!SD10</f>
        <v>0</v>
      </c>
      <c r="SE11" s="106">
        <f>Seniori!SE10</f>
        <v>0</v>
      </c>
      <c r="SF11" s="106">
        <f>Seniori!SF10</f>
        <v>0</v>
      </c>
      <c r="SG11" s="106">
        <f>Seniori!SG10</f>
        <v>0</v>
      </c>
      <c r="SH11" s="106">
        <f>Seniori!SH10</f>
        <v>0</v>
      </c>
      <c r="SI11" s="106">
        <f>Seniori!SI10</f>
        <v>0</v>
      </c>
      <c r="SJ11" s="106">
        <f>Seniori!SJ10</f>
        <v>0</v>
      </c>
      <c r="SK11" s="106">
        <f>Seniori!SK10</f>
        <v>0</v>
      </c>
      <c r="SL11" s="106">
        <f>Seniori!SL10</f>
        <v>0</v>
      </c>
      <c r="SM11" s="106">
        <f>Seniori!SM10</f>
        <v>0</v>
      </c>
      <c r="SN11" s="106">
        <f>Seniori!SN10</f>
        <v>0</v>
      </c>
      <c r="SO11" s="106">
        <f>Seniori!SO10</f>
        <v>0</v>
      </c>
      <c r="SP11" s="106">
        <f>Seniori!SP10</f>
        <v>0</v>
      </c>
      <c r="SQ11" s="106">
        <f>Seniori!SQ10</f>
        <v>0</v>
      </c>
      <c r="SR11" s="106">
        <f>Seniori!SR10</f>
        <v>0</v>
      </c>
      <c r="SS11" s="106">
        <f>Seniori!SS10</f>
        <v>0</v>
      </c>
      <c r="ST11" s="106">
        <f>Seniori!ST10</f>
        <v>0</v>
      </c>
      <c r="SU11" s="106">
        <f>Seniori!SU10</f>
        <v>0</v>
      </c>
      <c r="SV11" s="106">
        <f>Seniori!SV10</f>
        <v>0</v>
      </c>
      <c r="SW11" s="106">
        <f>Seniori!SW10</f>
        <v>0</v>
      </c>
      <c r="SX11" s="106">
        <f>Seniori!SX10</f>
        <v>0</v>
      </c>
      <c r="SY11" s="106">
        <f>Seniori!SY10</f>
        <v>0</v>
      </c>
      <c r="SZ11" s="106">
        <f>Seniori!SZ10</f>
        <v>0</v>
      </c>
      <c r="TA11" s="106">
        <f>Seniori!TA10</f>
        <v>0</v>
      </c>
      <c r="TB11" s="106">
        <f>Seniori!TB10</f>
        <v>0</v>
      </c>
    </row>
    <row r="12" spans="1:522" s="1" customFormat="1" ht="18" customHeight="1" x14ac:dyDescent="0.25">
      <c r="A12" s="12">
        <v>4</v>
      </c>
      <c r="B12" s="11" t="s">
        <v>14</v>
      </c>
      <c r="C12" s="1">
        <v>10269</v>
      </c>
      <c r="D12" s="1">
        <v>2014</v>
      </c>
      <c r="E12" t="s">
        <v>11</v>
      </c>
      <c r="F12" s="1">
        <v>2965</v>
      </c>
      <c r="G12" s="1" t="s">
        <v>97</v>
      </c>
      <c r="H12" t="s">
        <v>13</v>
      </c>
      <c r="I12" s="1">
        <f>SUM(K12:TB12)</f>
        <v>258.5</v>
      </c>
      <c r="J12" s="12">
        <f>Tabuľka3[[#This Row],[Stĺpec74]]+Tabuľka3[[#This Row],[Stĺpec75]]+Tabuľka3[[#This Row],[Stĺpec98]]+Tabuľka3[[#This Row],[Stĺpec99]]+Tabuľka3[[#This Row],[Stĺpec107]]+Tabuľka3[[#This Row],[Stĺpec289]]+Tabuľka3[[#This Row],[Stĺpec288]]+Tabuľka3[[#This Row],[Stĺpec283]]+Tabuľka3[[#This Row],[Stĺpec282]]+Tabuľka3[[#This Row],[Stĺpec418]]+Tabuľka3[[#This Row],[Stĺpec176]]+Tabuľka3[[#This Row],[Stĺpec219]]+Tabuľka3[[#This Row],[Stĺpec314]]+Tabuľka3[[#This Row],[Stĺpec361]]+Tabuľka3[[#This Row],[Stĺpec352]]</f>
        <v>219.5</v>
      </c>
      <c r="K12" s="111">
        <f>Seniori!K11</f>
        <v>0</v>
      </c>
      <c r="L12" s="111">
        <f>Seniori!L11</f>
        <v>0</v>
      </c>
      <c r="M12" s="111">
        <f>Seniori!M11</f>
        <v>0</v>
      </c>
      <c r="N12" s="111">
        <f>Seniori!N11</f>
        <v>0</v>
      </c>
      <c r="O12" s="111">
        <f>Seniori!O11</f>
        <v>0</v>
      </c>
      <c r="P12" s="111">
        <f>Seniori!P11</f>
        <v>0</v>
      </c>
      <c r="Q12" s="111">
        <f>Seniori!Q11</f>
        <v>0</v>
      </c>
      <c r="R12" s="111">
        <f>Seniori!R11</f>
        <v>0</v>
      </c>
      <c r="S12" s="111">
        <f>Seniori!S11</f>
        <v>0</v>
      </c>
      <c r="T12" s="111">
        <f>Seniori!T11</f>
        <v>0</v>
      </c>
      <c r="U12" s="111">
        <f>Seniori!U11</f>
        <v>0</v>
      </c>
      <c r="V12" s="111">
        <f>Seniori!V11</f>
        <v>0</v>
      </c>
      <c r="W12" s="111">
        <f>Seniori!W11</f>
        <v>0</v>
      </c>
      <c r="X12" s="111">
        <f>Seniori!X11</f>
        <v>0</v>
      </c>
      <c r="Y12" s="111">
        <f>Seniori!Y11</f>
        <v>0</v>
      </c>
      <c r="Z12" s="111">
        <f>Seniori!Z11</f>
        <v>0</v>
      </c>
      <c r="AA12" s="111">
        <f>Seniori!AA11</f>
        <v>0</v>
      </c>
      <c r="AB12" s="111">
        <f>Seniori!AB11</f>
        <v>0</v>
      </c>
      <c r="AC12" s="111">
        <f>Seniori!AC11</f>
        <v>0</v>
      </c>
      <c r="AD12" s="111">
        <f>Seniori!AD11</f>
        <v>0</v>
      </c>
      <c r="AE12" s="111">
        <f>Seniori!AE11</f>
        <v>0</v>
      </c>
      <c r="AF12" s="111">
        <f>Seniori!AF11</f>
        <v>0</v>
      </c>
      <c r="AG12" s="111">
        <f>Seniori!AG11</f>
        <v>0</v>
      </c>
      <c r="AH12" s="111">
        <f>Seniori!AH11</f>
        <v>0</v>
      </c>
      <c r="AI12" s="111">
        <f>Seniori!AI11</f>
        <v>0</v>
      </c>
      <c r="AJ12" s="111">
        <f>Seniori!AJ11</f>
        <v>0</v>
      </c>
      <c r="AK12" s="111">
        <f>Seniori!AK11</f>
        <v>0</v>
      </c>
      <c r="AL12" s="111">
        <f>Seniori!AL11</f>
        <v>0</v>
      </c>
      <c r="AM12" s="111">
        <f>Seniori!AM11</f>
        <v>0</v>
      </c>
      <c r="AN12" s="111">
        <f>Seniori!AN11</f>
        <v>0</v>
      </c>
      <c r="AO12" s="111">
        <f>Seniori!AO11</f>
        <v>0</v>
      </c>
      <c r="AP12" s="111">
        <f>Seniori!AP11</f>
        <v>0</v>
      </c>
      <c r="AQ12" s="111">
        <f>Seniori!AQ11</f>
        <v>0</v>
      </c>
      <c r="AR12" s="111">
        <f>Seniori!AR11</f>
        <v>0</v>
      </c>
      <c r="AS12" s="111">
        <f>Seniori!AS11</f>
        <v>0</v>
      </c>
      <c r="AT12" s="111">
        <f>Seniori!AT11</f>
        <v>0</v>
      </c>
      <c r="AU12" s="111">
        <f>Seniori!AU11</f>
        <v>0</v>
      </c>
      <c r="AV12" s="111">
        <f>Seniori!AV11</f>
        <v>0</v>
      </c>
      <c r="AW12" s="111">
        <f>Seniori!AW11</f>
        <v>0</v>
      </c>
      <c r="AX12" s="111">
        <f>Seniori!AX11</f>
        <v>0</v>
      </c>
      <c r="AY12" s="111">
        <f>Seniori!AY11</f>
        <v>0</v>
      </c>
      <c r="AZ12" s="111">
        <f>Seniori!AZ11</f>
        <v>0</v>
      </c>
      <c r="BA12" s="111">
        <f>Seniori!BA11</f>
        <v>0</v>
      </c>
      <c r="BB12" s="111">
        <f>Seniori!BB11</f>
        <v>0</v>
      </c>
      <c r="BC12" s="111">
        <f>Seniori!BC11</f>
        <v>0</v>
      </c>
      <c r="BD12" s="111">
        <f>Seniori!BD11</f>
        <v>0</v>
      </c>
      <c r="BE12" s="111">
        <f>Seniori!BE11</f>
        <v>0</v>
      </c>
      <c r="BF12" s="111">
        <f>Seniori!BF11</f>
        <v>0</v>
      </c>
      <c r="BG12" s="111">
        <f>Seniori!BG11</f>
        <v>0</v>
      </c>
      <c r="BH12" s="111">
        <f>Seniori!BH11</f>
        <v>0</v>
      </c>
      <c r="BI12" s="111">
        <f>Seniori!BI11</f>
        <v>0</v>
      </c>
      <c r="BJ12" s="111">
        <f>Seniori!BJ11</f>
        <v>0</v>
      </c>
      <c r="BK12" s="111">
        <f>Seniori!BK11</f>
        <v>0</v>
      </c>
      <c r="BL12" s="111">
        <f>Seniori!BL11</f>
        <v>0</v>
      </c>
      <c r="BM12" s="111">
        <f>Seniori!BM11</f>
        <v>0</v>
      </c>
      <c r="BN12" s="111">
        <f>Seniori!BN11</f>
        <v>3</v>
      </c>
      <c r="BO12" s="111">
        <f>Seniori!BO11</f>
        <v>0</v>
      </c>
      <c r="BP12" s="111">
        <f>Seniori!BP11</f>
        <v>0</v>
      </c>
      <c r="BQ12" s="111">
        <f>Seniori!BQ11</f>
        <v>0</v>
      </c>
      <c r="BR12" s="111">
        <f>Seniori!BR11</f>
        <v>0</v>
      </c>
      <c r="BS12" s="111">
        <f>Seniori!BS11</f>
        <v>12</v>
      </c>
      <c r="BT12" s="111">
        <f>Seniori!BT11</f>
        <v>12</v>
      </c>
      <c r="BU12" s="111">
        <f>Seniori!BU11</f>
        <v>0</v>
      </c>
      <c r="BV12" s="111">
        <f>Seniori!BV11</f>
        <v>0</v>
      </c>
      <c r="BW12" s="111">
        <f>Seniori!BW11</f>
        <v>0</v>
      </c>
      <c r="BX12" s="111">
        <f>Seniori!BX11</f>
        <v>0</v>
      </c>
      <c r="BY12" s="111">
        <f>Seniori!BY11</f>
        <v>0</v>
      </c>
      <c r="BZ12" s="111">
        <f>Seniori!BZ11</f>
        <v>0</v>
      </c>
      <c r="CA12" s="111">
        <f>Seniori!CA11</f>
        <v>0</v>
      </c>
      <c r="CB12" s="111">
        <f>Seniori!CB11</f>
        <v>0</v>
      </c>
      <c r="CC12" s="111">
        <f>Seniori!CC11</f>
        <v>0</v>
      </c>
      <c r="CD12" s="111">
        <f>Seniori!CD11</f>
        <v>0</v>
      </c>
      <c r="CE12" s="111">
        <f>Seniori!CE11</f>
        <v>0</v>
      </c>
      <c r="CF12" s="111">
        <f>Seniori!CF11</f>
        <v>0</v>
      </c>
      <c r="CG12" s="111">
        <f>Seniori!CG11</f>
        <v>0</v>
      </c>
      <c r="CH12" s="111">
        <f>Seniori!CH11</f>
        <v>0</v>
      </c>
      <c r="CI12" s="111">
        <f>Seniori!CI11</f>
        <v>0</v>
      </c>
      <c r="CJ12" s="111">
        <f>Seniori!CJ11</f>
        <v>0</v>
      </c>
      <c r="CK12" s="111">
        <f>Seniori!CK11</f>
        <v>0</v>
      </c>
      <c r="CL12" s="111">
        <f>Seniori!CL11</f>
        <v>0</v>
      </c>
      <c r="CM12" s="111">
        <f>Seniori!CM11</f>
        <v>0</v>
      </c>
      <c r="CN12" s="111">
        <f>Seniori!CN11</f>
        <v>0</v>
      </c>
      <c r="CO12" s="111">
        <f>Seniori!CO11</f>
        <v>0</v>
      </c>
      <c r="CP12" s="111">
        <f>Seniori!CP11</f>
        <v>14</v>
      </c>
      <c r="CQ12" s="111">
        <f>Seniori!CQ11</f>
        <v>18</v>
      </c>
      <c r="CR12" s="111">
        <f>Seniori!CR11</f>
        <v>0</v>
      </c>
      <c r="CS12" s="111">
        <f>Seniori!CS11</f>
        <v>0</v>
      </c>
      <c r="CT12" s="111">
        <f>Seniori!CT11</f>
        <v>0</v>
      </c>
      <c r="CU12" s="111">
        <f>Seniori!CU11</f>
        <v>0</v>
      </c>
      <c r="CV12" s="111">
        <f>Seniori!CV11</f>
        <v>0</v>
      </c>
      <c r="CW12" s="111">
        <f>Seniori!CW11</f>
        <v>0</v>
      </c>
      <c r="CX12" s="111">
        <f>Seniori!CX11</f>
        <v>7</v>
      </c>
      <c r="CY12" s="111">
        <f>Seniori!CY11</f>
        <v>14</v>
      </c>
      <c r="CZ12" s="111">
        <f>Seniori!CZ11</f>
        <v>0</v>
      </c>
      <c r="DA12" s="111">
        <f>Seniori!DA11</f>
        <v>0</v>
      </c>
      <c r="DB12" s="111">
        <f>Seniori!DB11</f>
        <v>0</v>
      </c>
      <c r="DC12" s="111">
        <f>Seniori!DC11</f>
        <v>0</v>
      </c>
      <c r="DD12" s="111">
        <f>Seniori!DD11</f>
        <v>0</v>
      </c>
      <c r="DE12" s="111">
        <f>Seniori!DE11</f>
        <v>0</v>
      </c>
      <c r="DF12" s="111">
        <f>Seniori!DF11</f>
        <v>0</v>
      </c>
      <c r="DG12" s="111">
        <f>Seniori!DG11</f>
        <v>0</v>
      </c>
      <c r="DH12" s="111">
        <f>Seniori!DH11</f>
        <v>0</v>
      </c>
      <c r="DI12" s="111">
        <f>Seniori!DI11</f>
        <v>0</v>
      </c>
      <c r="DJ12" s="111">
        <f>Seniori!DJ11</f>
        <v>0</v>
      </c>
      <c r="DK12" s="111">
        <f>Seniori!DK11</f>
        <v>0</v>
      </c>
      <c r="DL12" s="111">
        <f>Seniori!DL11</f>
        <v>0</v>
      </c>
      <c r="DM12" s="111">
        <f>Seniori!DM11</f>
        <v>0</v>
      </c>
      <c r="DN12" s="111">
        <f>Seniori!DN11</f>
        <v>0</v>
      </c>
      <c r="DO12" s="111">
        <f>Seniori!DO11</f>
        <v>0</v>
      </c>
      <c r="DP12" s="111">
        <f>Seniori!DP11</f>
        <v>0</v>
      </c>
      <c r="DQ12" s="111">
        <f>Seniori!DQ11</f>
        <v>0</v>
      </c>
      <c r="DR12" s="111">
        <f>Seniori!DR11</f>
        <v>0</v>
      </c>
      <c r="DS12" s="111">
        <f>Seniori!DS11</f>
        <v>0</v>
      </c>
      <c r="DT12" s="111">
        <f>Seniori!DT11</f>
        <v>0</v>
      </c>
      <c r="DU12" s="111">
        <f>Seniori!DU11</f>
        <v>0</v>
      </c>
      <c r="DV12" s="111">
        <f>Seniori!DV11</f>
        <v>0</v>
      </c>
      <c r="DW12" s="111">
        <f>Seniori!DW11</f>
        <v>0</v>
      </c>
      <c r="DX12" s="111">
        <f>Seniori!DX11</f>
        <v>0</v>
      </c>
      <c r="DY12" s="111">
        <f>Seniori!DY11</f>
        <v>0</v>
      </c>
      <c r="DZ12" s="111">
        <f>Seniori!DZ11</f>
        <v>0</v>
      </c>
      <c r="EA12" s="111">
        <f>Seniori!EA11</f>
        <v>0</v>
      </c>
      <c r="EB12" s="111">
        <f>Seniori!EB11</f>
        <v>0</v>
      </c>
      <c r="EC12" s="111">
        <f>Seniori!EC11</f>
        <v>0</v>
      </c>
      <c r="ED12" s="111">
        <f>Seniori!ED11</f>
        <v>0</v>
      </c>
      <c r="EE12" s="111">
        <f>Seniori!EE11</f>
        <v>0</v>
      </c>
      <c r="EF12" s="111">
        <f>Seniori!EF11</f>
        <v>0</v>
      </c>
      <c r="EG12" s="111">
        <f>Seniori!EG11</f>
        <v>0</v>
      </c>
      <c r="EH12" s="111">
        <f>Seniori!EH11</f>
        <v>0</v>
      </c>
      <c r="EI12" s="111">
        <f>Seniori!EI11</f>
        <v>0</v>
      </c>
      <c r="EJ12" s="111">
        <f>Seniori!EJ11</f>
        <v>0</v>
      </c>
      <c r="EK12" s="111">
        <f>Seniori!EK11</f>
        <v>0</v>
      </c>
      <c r="EL12" s="111">
        <f>Seniori!EL11</f>
        <v>0</v>
      </c>
      <c r="EM12" s="111">
        <f>Seniori!EM11</f>
        <v>0</v>
      </c>
      <c r="EN12" s="111">
        <f>Seniori!EN11</f>
        <v>0</v>
      </c>
      <c r="EO12" s="111">
        <f>Seniori!EO11</f>
        <v>0</v>
      </c>
      <c r="EP12" s="111">
        <f>Seniori!EP11</f>
        <v>0</v>
      </c>
      <c r="EQ12" s="111">
        <f>Seniori!EQ11</f>
        <v>0</v>
      </c>
      <c r="ER12" s="111">
        <f>Seniori!ER11</f>
        <v>0</v>
      </c>
      <c r="ES12" s="111">
        <f>Seniori!ES11</f>
        <v>0</v>
      </c>
      <c r="ET12" s="111">
        <f>Seniori!ET11</f>
        <v>0</v>
      </c>
      <c r="EU12" s="111">
        <f>Seniori!EU11</f>
        <v>0</v>
      </c>
      <c r="EV12" s="111">
        <f>Seniori!EV11</f>
        <v>0</v>
      </c>
      <c r="EW12" s="111">
        <f>Seniori!EW11</f>
        <v>0</v>
      </c>
      <c r="EX12" s="111">
        <f>Seniori!EX11</f>
        <v>0</v>
      </c>
      <c r="EY12" s="111">
        <f>Seniori!EY11</f>
        <v>0</v>
      </c>
      <c r="EZ12" s="111">
        <f>Seniori!EZ11</f>
        <v>0</v>
      </c>
      <c r="FA12" s="111">
        <f>Seniori!FA11</f>
        <v>0</v>
      </c>
      <c r="FB12" s="111">
        <f>Seniori!FB11</f>
        <v>0</v>
      </c>
      <c r="FC12" s="111">
        <f>Seniori!FC11</f>
        <v>0</v>
      </c>
      <c r="FD12" s="111">
        <f>Seniori!FD11</f>
        <v>0</v>
      </c>
      <c r="FE12" s="111">
        <f>Seniori!FE11</f>
        <v>0</v>
      </c>
      <c r="FF12" s="111">
        <f>Seniori!FF11</f>
        <v>0</v>
      </c>
      <c r="FG12" s="111">
        <f>Seniori!FG11</f>
        <v>0</v>
      </c>
      <c r="FH12" s="111">
        <f>Seniori!FH11</f>
        <v>0</v>
      </c>
      <c r="FI12" s="111">
        <f>Seniori!FI11</f>
        <v>0</v>
      </c>
      <c r="FJ12" s="111">
        <f>Seniori!FJ11</f>
        <v>0</v>
      </c>
      <c r="FK12" s="111">
        <f>Seniori!FK11</f>
        <v>0</v>
      </c>
      <c r="FL12" s="111">
        <f>Seniori!FL11</f>
        <v>0</v>
      </c>
      <c r="FM12" s="111">
        <f>Seniori!FM11</f>
        <v>0</v>
      </c>
      <c r="FN12" s="111">
        <f>Seniori!FN11</f>
        <v>0</v>
      </c>
      <c r="FO12" s="111">
        <f>Seniori!FO11</f>
        <v>0</v>
      </c>
      <c r="FP12" s="111">
        <f>Seniori!FP11</f>
        <v>0</v>
      </c>
      <c r="FQ12" s="111">
        <f>Seniori!FQ11</f>
        <v>0</v>
      </c>
      <c r="FR12" s="111" t="str">
        <f>Seniori!FR11</f>
        <v>o</v>
      </c>
      <c r="FS12" s="111">
        <f>Seniori!FS11</f>
        <v>0</v>
      </c>
      <c r="FT12" s="111">
        <f>Seniori!FT11</f>
        <v>0</v>
      </c>
      <c r="FU12" s="111">
        <f>Seniori!FU11</f>
        <v>0</v>
      </c>
      <c r="FV12" s="111">
        <f>Seniori!FV11</f>
        <v>0</v>
      </c>
      <c r="FW12" s="111">
        <f>Seniori!FW11</f>
        <v>11</v>
      </c>
      <c r="FX12" s="111">
        <f>Seniori!FX11</f>
        <v>11</v>
      </c>
      <c r="FY12" s="111">
        <f>Seniori!FY11</f>
        <v>0</v>
      </c>
      <c r="FZ12" s="111">
        <f>Seniori!FZ11</f>
        <v>0</v>
      </c>
      <c r="GA12" s="111">
        <f>Seniori!GA11</f>
        <v>0</v>
      </c>
      <c r="GB12" s="111">
        <f>Seniori!GB11</f>
        <v>0</v>
      </c>
      <c r="GC12" s="111">
        <f>Seniori!GC11</f>
        <v>0</v>
      </c>
      <c r="GD12" s="111">
        <f>Seniori!GD11</f>
        <v>0</v>
      </c>
      <c r="GE12" s="111">
        <f>Seniori!GE11</f>
        <v>0</v>
      </c>
      <c r="GF12" s="111">
        <f>Seniori!GF11</f>
        <v>14</v>
      </c>
      <c r="GG12" s="111">
        <f>Seniori!GG11</f>
        <v>13</v>
      </c>
      <c r="GH12" s="111">
        <f>Seniori!GH11</f>
        <v>0</v>
      </c>
      <c r="GI12" s="111">
        <f>Seniori!GI11</f>
        <v>0</v>
      </c>
      <c r="GJ12" s="111">
        <f>Seniori!GJ11</f>
        <v>0</v>
      </c>
      <c r="GK12" s="111">
        <f>Seniori!GK11</f>
        <v>0</v>
      </c>
      <c r="GL12" s="111">
        <f>Seniori!GL11</f>
        <v>12</v>
      </c>
      <c r="GM12" s="111">
        <f>Seniori!GM11</f>
        <v>12</v>
      </c>
      <c r="GN12" s="111">
        <f>Seniori!GN11</f>
        <v>0</v>
      </c>
      <c r="GO12" s="111">
        <f>Seniori!GO11</f>
        <v>0</v>
      </c>
      <c r="GP12" s="111">
        <f>Seniori!GP11</f>
        <v>0</v>
      </c>
      <c r="GQ12" s="111">
        <f>Seniori!GQ11</f>
        <v>0</v>
      </c>
      <c r="GR12" s="111">
        <f>Seniori!GR11</f>
        <v>0</v>
      </c>
      <c r="GS12" s="111">
        <f>Seniori!GS11</f>
        <v>0</v>
      </c>
      <c r="GT12" s="111">
        <f>Seniori!GT11</f>
        <v>0</v>
      </c>
      <c r="GU12" s="111">
        <f>Seniori!GU11</f>
        <v>0</v>
      </c>
      <c r="GV12" s="111">
        <f>Seniori!GV11</f>
        <v>0</v>
      </c>
      <c r="GW12" s="111">
        <f>Seniori!GW11</f>
        <v>0</v>
      </c>
      <c r="GX12" s="111">
        <f>Seniori!GX11</f>
        <v>0</v>
      </c>
      <c r="GY12" s="111">
        <f>Seniori!GY11</f>
        <v>0</v>
      </c>
      <c r="GZ12" s="111">
        <f>Seniori!GZ11</f>
        <v>0</v>
      </c>
      <c r="HA12" s="111">
        <f>Seniori!HA11</f>
        <v>0</v>
      </c>
      <c r="HB12" s="111">
        <f>Seniori!HB11</f>
        <v>0</v>
      </c>
      <c r="HC12" s="111">
        <f>Seniori!HC11</f>
        <v>0</v>
      </c>
      <c r="HD12" s="111">
        <f>Seniori!HD11</f>
        <v>0</v>
      </c>
      <c r="HE12" s="111">
        <f>Seniori!HE11</f>
        <v>0</v>
      </c>
      <c r="HF12" s="111">
        <f>Seniori!HF11</f>
        <v>0</v>
      </c>
      <c r="HG12" s="111">
        <f>Seniori!HG11</f>
        <v>0</v>
      </c>
      <c r="HH12" s="111">
        <f>Seniori!HH11</f>
        <v>0</v>
      </c>
      <c r="HI12" s="111">
        <f>Seniori!HI11</f>
        <v>0</v>
      </c>
      <c r="HJ12" s="111">
        <f>Seniori!HJ11</f>
        <v>0</v>
      </c>
      <c r="HK12" s="111">
        <f>Seniori!HK11</f>
        <v>0</v>
      </c>
      <c r="HL12" s="111">
        <f>Seniori!HL11</f>
        <v>0</v>
      </c>
      <c r="HM12" s="111">
        <f>Seniori!HM11</f>
        <v>0</v>
      </c>
      <c r="HN12" s="111">
        <f>Seniori!HN11</f>
        <v>0</v>
      </c>
      <c r="HO12" s="111">
        <f>Seniori!HO11</f>
        <v>0</v>
      </c>
      <c r="HP12" s="111">
        <f>Seniori!HP11</f>
        <v>0</v>
      </c>
      <c r="HQ12" s="111">
        <f>Seniori!HQ11</f>
        <v>0</v>
      </c>
      <c r="HR12" s="111">
        <f>Seniori!HR11</f>
        <v>0</v>
      </c>
      <c r="HS12" s="111">
        <f>Seniori!HS11</f>
        <v>0</v>
      </c>
      <c r="HT12" s="111">
        <f>Seniori!HT11</f>
        <v>0</v>
      </c>
      <c r="HU12" s="111">
        <f>Seniori!HU11</f>
        <v>0</v>
      </c>
      <c r="HV12" s="111">
        <f>Seniori!HV11</f>
        <v>0</v>
      </c>
      <c r="HW12" s="111">
        <f>Seniori!HW11</f>
        <v>0</v>
      </c>
      <c r="HX12" s="111">
        <f>Seniori!HX11</f>
        <v>0</v>
      </c>
      <c r="HY12" s="111">
        <f>Seniori!HY11</f>
        <v>0</v>
      </c>
      <c r="HZ12" s="111">
        <f>Seniori!HZ11</f>
        <v>0</v>
      </c>
      <c r="IA12" s="111">
        <f>Seniori!IA11</f>
        <v>0</v>
      </c>
      <c r="IB12" s="111">
        <f>Seniori!IB11</f>
        <v>0</v>
      </c>
      <c r="IC12" s="111">
        <f>Seniori!IC11</f>
        <v>0</v>
      </c>
      <c r="ID12" s="111">
        <f>Seniori!ID11</f>
        <v>0</v>
      </c>
      <c r="IE12" s="111">
        <f>Seniori!IE11</f>
        <v>0</v>
      </c>
      <c r="IF12" s="111">
        <f>Seniori!IF11</f>
        <v>0</v>
      </c>
      <c r="IG12" s="111">
        <f>Seniori!IG11</f>
        <v>0</v>
      </c>
      <c r="IH12" s="111">
        <f>Seniori!IH11</f>
        <v>0</v>
      </c>
      <c r="II12" s="111">
        <f>Seniori!II11</f>
        <v>0</v>
      </c>
      <c r="IJ12" s="111">
        <f>Seniori!IJ11</f>
        <v>0</v>
      </c>
      <c r="IK12" s="111">
        <f>Seniori!IK11</f>
        <v>0</v>
      </c>
      <c r="IL12" s="111">
        <f>Seniori!IL11</f>
        <v>0</v>
      </c>
      <c r="IM12" s="111">
        <f>Seniori!IM11</f>
        <v>0</v>
      </c>
      <c r="IN12" s="111">
        <f>Seniori!IN11</f>
        <v>0</v>
      </c>
      <c r="IO12" s="111">
        <f>Seniori!IO11</f>
        <v>0</v>
      </c>
      <c r="IP12" s="111">
        <f>Seniori!IP11</f>
        <v>0</v>
      </c>
      <c r="IQ12" s="111">
        <f>Seniori!IQ11</f>
        <v>0</v>
      </c>
      <c r="IR12" s="111">
        <f>Seniori!IR11</f>
        <v>0</v>
      </c>
      <c r="IS12" s="111">
        <f>Seniori!IS11</f>
        <v>0</v>
      </c>
      <c r="IT12" s="111">
        <f>Seniori!IT11</f>
        <v>0</v>
      </c>
      <c r="IU12" s="111">
        <f>Seniori!IU11</f>
        <v>0</v>
      </c>
      <c r="IV12" s="111">
        <f>Seniori!IV11</f>
        <v>0</v>
      </c>
      <c r="IW12" s="111">
        <f>Seniori!IW11</f>
        <v>0</v>
      </c>
      <c r="IX12" s="111">
        <f>Seniori!IX11</f>
        <v>0</v>
      </c>
      <c r="IY12" s="111">
        <f>Seniori!IY11</f>
        <v>0</v>
      </c>
      <c r="IZ12" s="111">
        <f>Seniori!IZ11</f>
        <v>0</v>
      </c>
      <c r="JA12" s="111">
        <f>Seniori!JA11</f>
        <v>16</v>
      </c>
      <c r="JB12" s="111">
        <f>Seniori!JB11</f>
        <v>0</v>
      </c>
      <c r="JC12" s="111">
        <f>Seniori!JC11</f>
        <v>0</v>
      </c>
      <c r="JD12" s="111">
        <f>Seniori!JD11</f>
        <v>0</v>
      </c>
      <c r="JE12" s="111">
        <f>Seniori!JE11</f>
        <v>0</v>
      </c>
      <c r="JF12" s="111">
        <f>Seniori!JF11</f>
        <v>0</v>
      </c>
      <c r="JG12" s="111">
        <f>Seniori!JG11</f>
        <v>0</v>
      </c>
      <c r="JH12" s="111">
        <f>Seniori!JH11</f>
        <v>0</v>
      </c>
      <c r="JI12" s="111">
        <f>Seniori!JI11</f>
        <v>0</v>
      </c>
      <c r="JJ12" s="111">
        <f>Seniori!JJ11</f>
        <v>16</v>
      </c>
      <c r="JK12" s="111">
        <f>Seniori!JK11</f>
        <v>0</v>
      </c>
      <c r="JL12" s="111">
        <f>Seniori!JL11</f>
        <v>0</v>
      </c>
      <c r="JM12" s="111">
        <f>Seniori!JM11</f>
        <v>0</v>
      </c>
      <c r="JN12" s="111">
        <f>Seniori!JN11</f>
        <v>0</v>
      </c>
      <c r="JO12" s="111">
        <f>Seniori!JO11</f>
        <v>0</v>
      </c>
      <c r="JP12" s="111">
        <f>Seniori!JP11</f>
        <v>0</v>
      </c>
      <c r="JQ12" s="111">
        <f>Seniori!JQ11</f>
        <v>0</v>
      </c>
      <c r="JR12" s="111">
        <f>Seniori!JR11</f>
        <v>0</v>
      </c>
      <c r="JS12" s="111">
        <f>Seniori!JS11</f>
        <v>0</v>
      </c>
      <c r="JT12" s="111">
        <f>Seniori!JT11</f>
        <v>0</v>
      </c>
      <c r="JU12" s="111">
        <f>Seniori!JU11</f>
        <v>0</v>
      </c>
      <c r="JV12" s="111">
        <f>Seniori!JV11</f>
        <v>0</v>
      </c>
      <c r="JW12" s="111">
        <f>Seniori!JW11</f>
        <v>0</v>
      </c>
      <c r="JX12" s="111">
        <f>Seniori!JX11</f>
        <v>0</v>
      </c>
      <c r="JY12" s="111">
        <f>Seniori!JY11</f>
        <v>0</v>
      </c>
      <c r="JZ12" s="111">
        <f>Seniori!JZ11</f>
        <v>0</v>
      </c>
      <c r="KA12" s="111">
        <f>Seniori!KA11</f>
        <v>0</v>
      </c>
      <c r="KB12" s="111">
        <f>Seniori!KB11</f>
        <v>0</v>
      </c>
      <c r="KC12" s="111">
        <f>Seniori!KC11</f>
        <v>0</v>
      </c>
      <c r="KD12" s="111">
        <f>Seniori!KD11</f>
        <v>0</v>
      </c>
      <c r="KE12" s="111">
        <f>Seniori!KE11</f>
        <v>0</v>
      </c>
      <c r="KF12" s="111">
        <f>Seniori!KF11</f>
        <v>0</v>
      </c>
      <c r="KG12" s="111">
        <f>Seniori!KG11</f>
        <v>0</v>
      </c>
      <c r="KH12" s="111">
        <f>Seniori!KH11</f>
        <v>0</v>
      </c>
      <c r="KI12" s="111">
        <f>Seniori!KI11</f>
        <v>0</v>
      </c>
      <c r="KJ12" s="111" t="str">
        <f>Seniori!KJ11</f>
        <v>o</v>
      </c>
      <c r="KK12" s="111">
        <f>Seniori!KK11</f>
        <v>0</v>
      </c>
      <c r="KL12" s="111">
        <f>Seniori!KL11</f>
        <v>0</v>
      </c>
      <c r="KM12" s="111">
        <f>Seniori!KM11</f>
        <v>0</v>
      </c>
      <c r="KN12" s="111">
        <f>Seniori!KN11</f>
        <v>0</v>
      </c>
      <c r="KO12" s="111">
        <f>Seniori!KO11</f>
        <v>0</v>
      </c>
      <c r="KP12" s="111">
        <f>Seniori!KP11</f>
        <v>0</v>
      </c>
      <c r="KQ12" s="111">
        <f>Seniori!KQ11</f>
        <v>0</v>
      </c>
      <c r="KR12" s="111">
        <f>Seniori!KR11</f>
        <v>7</v>
      </c>
      <c r="KS12" s="111">
        <f>Seniori!KS11</f>
        <v>0</v>
      </c>
      <c r="KT12" s="111">
        <f>Seniori!KT11</f>
        <v>0</v>
      </c>
      <c r="KU12" s="111">
        <f>Seniori!KU11</f>
        <v>0</v>
      </c>
      <c r="KV12" s="111">
        <f>Seniori!KV11</f>
        <v>0</v>
      </c>
      <c r="KW12" s="111">
        <f>Seniori!KW11</f>
        <v>0</v>
      </c>
      <c r="KX12" s="111">
        <f>Seniori!KX11</f>
        <v>0</v>
      </c>
      <c r="KY12" s="111">
        <f>Seniori!KY11</f>
        <v>0</v>
      </c>
      <c r="KZ12" s="111">
        <f>Seniori!KZ11</f>
        <v>0</v>
      </c>
      <c r="LA12" s="111">
        <f>Seniori!LA11</f>
        <v>0</v>
      </c>
      <c r="LB12" s="111">
        <f>Seniori!LB11</f>
        <v>0</v>
      </c>
      <c r="LC12" s="111">
        <f>Seniori!LC11</f>
        <v>0</v>
      </c>
      <c r="LD12" s="111">
        <f>Seniori!LD11</f>
        <v>15</v>
      </c>
      <c r="LE12" s="111">
        <f>Seniori!LE11</f>
        <v>0</v>
      </c>
      <c r="LF12" s="111">
        <f>Seniori!LF11</f>
        <v>0</v>
      </c>
      <c r="LG12" s="111">
        <f>Seniori!LG11</f>
        <v>0</v>
      </c>
      <c r="LH12" s="111">
        <f>Seniori!LH11</f>
        <v>0</v>
      </c>
      <c r="LI12" s="111">
        <f>Seniori!LI11</f>
        <v>0</v>
      </c>
      <c r="LJ12" s="111">
        <f>Seniori!LJ11</f>
        <v>0</v>
      </c>
      <c r="LK12" s="111">
        <f>Seniori!LK11</f>
        <v>0</v>
      </c>
      <c r="LL12" s="111">
        <f>Seniori!LL11</f>
        <v>0</v>
      </c>
      <c r="LM12" s="111">
        <f>Seniori!LM11</f>
        <v>0</v>
      </c>
      <c r="LN12" s="111">
        <f>Seniori!LN11</f>
        <v>14</v>
      </c>
      <c r="LO12" s="111">
        <f>Seniori!LO11</f>
        <v>0</v>
      </c>
      <c r="LP12" s="111">
        <f>Seniori!LP11</f>
        <v>0</v>
      </c>
      <c r="LQ12" s="111">
        <f>Seniori!LQ11</f>
        <v>0</v>
      </c>
      <c r="LR12" s="111">
        <f>Seniori!LR11</f>
        <v>0</v>
      </c>
      <c r="LS12" s="111">
        <f>Seniori!LS11</f>
        <v>0</v>
      </c>
      <c r="LT12" s="111">
        <f>Seniori!LT11</f>
        <v>0</v>
      </c>
      <c r="LU12" s="111">
        <f>Seniori!LU11</f>
        <v>0</v>
      </c>
      <c r="LV12" s="111">
        <f>Seniori!LV11</f>
        <v>0</v>
      </c>
      <c r="LW12" s="111">
        <f>Seniori!LW11</f>
        <v>0</v>
      </c>
      <c r="LX12" s="111">
        <f>Seniori!LX11</f>
        <v>0</v>
      </c>
      <c r="LY12" s="111">
        <f>Seniori!LY11</f>
        <v>0</v>
      </c>
      <c r="LZ12" s="111">
        <f>Seniori!LZ11</f>
        <v>0</v>
      </c>
      <c r="MA12" s="111">
        <f>Seniori!MA11</f>
        <v>0</v>
      </c>
      <c r="MB12" s="111">
        <f>Seniori!MB11</f>
        <v>0</v>
      </c>
      <c r="MC12" s="111">
        <f>Seniori!MC11</f>
        <v>0</v>
      </c>
      <c r="MD12" s="111">
        <f>Seniori!MD11</f>
        <v>0</v>
      </c>
      <c r="ME12" s="111">
        <f>Seniori!ME11</f>
        <v>0</v>
      </c>
      <c r="MF12" s="111">
        <f>Seniori!MF11</f>
        <v>0</v>
      </c>
      <c r="MG12" s="111">
        <f>Seniori!MG11</f>
        <v>0</v>
      </c>
      <c r="MH12" s="111">
        <f>Seniori!MH11</f>
        <v>0</v>
      </c>
      <c r="MI12" s="111">
        <f>Seniori!MI11</f>
        <v>0</v>
      </c>
      <c r="MJ12" s="111">
        <f>Seniori!MJ11</f>
        <v>0</v>
      </c>
      <c r="MK12" s="111">
        <f>Seniori!MK11</f>
        <v>0</v>
      </c>
      <c r="ML12" s="111">
        <f>Seniori!ML11</f>
        <v>0</v>
      </c>
      <c r="MM12" s="111">
        <f>Seniori!MM11</f>
        <v>0</v>
      </c>
      <c r="MN12" s="111">
        <f>Seniori!MN11</f>
        <v>0</v>
      </c>
      <c r="MO12" s="111">
        <f>Seniori!MO11</f>
        <v>0</v>
      </c>
      <c r="MP12" s="111">
        <f>Seniori!MP11</f>
        <v>0</v>
      </c>
      <c r="MQ12" s="111">
        <f>Seniori!MQ11</f>
        <v>0</v>
      </c>
      <c r="MR12" s="111">
        <f>Seniori!MR11</f>
        <v>0</v>
      </c>
      <c r="MS12" s="111">
        <f>Seniori!MS11</f>
        <v>0</v>
      </c>
      <c r="MT12" s="111">
        <f>Seniori!MT11</f>
        <v>0</v>
      </c>
      <c r="MU12" s="111">
        <f>Seniori!MU11</f>
        <v>0</v>
      </c>
      <c r="MV12" s="111">
        <f>Seniori!MV11</f>
        <v>0</v>
      </c>
      <c r="MW12" s="111">
        <f>Seniori!MW11</f>
        <v>0</v>
      </c>
      <c r="MX12" s="111">
        <f>Seniori!MX11</f>
        <v>0</v>
      </c>
      <c r="MY12" s="111">
        <f>Seniori!MY11</f>
        <v>0</v>
      </c>
      <c r="MZ12" s="111">
        <f>Seniori!MZ11</f>
        <v>0</v>
      </c>
      <c r="NA12" s="111">
        <f>Seniori!NA11</f>
        <v>0</v>
      </c>
      <c r="NB12" s="111">
        <f>Seniori!NB11</f>
        <v>0</v>
      </c>
      <c r="NC12" s="111">
        <f>Seniori!NC11</f>
        <v>0</v>
      </c>
      <c r="ND12" s="111">
        <f>Seniori!ND11</f>
        <v>0</v>
      </c>
      <c r="NE12" s="111">
        <f>Seniori!NE11</f>
        <v>12</v>
      </c>
      <c r="NF12" s="111">
        <f>Seniori!NF11</f>
        <v>0</v>
      </c>
      <c r="NG12" s="111">
        <f>Seniori!NG11</f>
        <v>0</v>
      </c>
      <c r="NH12" s="111">
        <f>Seniori!NH11</f>
        <v>0</v>
      </c>
      <c r="NI12" s="111">
        <f>Seniori!NI11</f>
        <v>0</v>
      </c>
      <c r="NJ12" s="111">
        <f>Seniori!NJ11</f>
        <v>0</v>
      </c>
      <c r="NK12" s="111">
        <f>Seniori!NK11</f>
        <v>0</v>
      </c>
      <c r="NL12" s="111">
        <f>Seniori!NL11</f>
        <v>0</v>
      </c>
      <c r="NM12" s="111">
        <f>Seniori!NM11</f>
        <v>0</v>
      </c>
      <c r="NN12" s="111">
        <f>Seniori!NN11</f>
        <v>25.5</v>
      </c>
      <c r="NO12" s="111">
        <f>Seniori!NO11</f>
        <v>0</v>
      </c>
      <c r="NP12" s="111">
        <f>Seniori!NP11</f>
        <v>0</v>
      </c>
      <c r="NQ12" s="111">
        <f>Seniori!NQ11</f>
        <v>0</v>
      </c>
      <c r="NR12" s="111">
        <f>Seniori!NR11</f>
        <v>0</v>
      </c>
      <c r="NS12" s="111">
        <f>Seniori!NS11</f>
        <v>0</v>
      </c>
      <c r="NT12" s="111">
        <f>Seniori!NT11</f>
        <v>0</v>
      </c>
      <c r="NU12" s="111">
        <f>Seniori!NU11</f>
        <v>0</v>
      </c>
      <c r="NV12" s="111">
        <f>Seniori!NV11</f>
        <v>0</v>
      </c>
      <c r="NW12" s="111">
        <f>Seniori!NW11</f>
        <v>0</v>
      </c>
      <c r="NX12" s="111">
        <f>Seniori!NX11</f>
        <v>0</v>
      </c>
      <c r="NY12" s="111">
        <f>Seniori!NY11</f>
        <v>0</v>
      </c>
      <c r="NZ12" s="111">
        <f>Seniori!NZ11</f>
        <v>0</v>
      </c>
      <c r="OA12" s="111">
        <f>Seniori!OA11</f>
        <v>0</v>
      </c>
      <c r="OB12" s="111">
        <f>Seniori!OB11</f>
        <v>0</v>
      </c>
      <c r="OC12" s="111">
        <f>Seniori!OC11</f>
        <v>0</v>
      </c>
      <c r="OD12" s="111">
        <f>Seniori!OD11</f>
        <v>0</v>
      </c>
      <c r="OE12" s="111">
        <f>Seniori!OE11</f>
        <v>0</v>
      </c>
      <c r="OF12" s="111">
        <f>Seniori!OF11</f>
        <v>0</v>
      </c>
      <c r="OG12" s="111">
        <f>Seniori!OG11</f>
        <v>0</v>
      </c>
      <c r="OH12" s="111">
        <f>Seniori!OH11</f>
        <v>0</v>
      </c>
      <c r="OI12" s="111">
        <f>Seniori!OI11</f>
        <v>0</v>
      </c>
      <c r="OJ12" s="111">
        <f>Seniori!OJ11</f>
        <v>0</v>
      </c>
      <c r="OK12" s="111">
        <f>Seniori!OK11</f>
        <v>0</v>
      </c>
      <c r="OL12" s="111">
        <f>Seniori!OL11</f>
        <v>0</v>
      </c>
      <c r="OM12" s="111">
        <f>Seniori!OM11</f>
        <v>0</v>
      </c>
      <c r="ON12" s="111">
        <f>Seniori!ON11</f>
        <v>0</v>
      </c>
      <c r="OO12" s="111">
        <f>Seniori!OO11</f>
        <v>0</v>
      </c>
      <c r="OP12" s="111">
        <f>Seniori!OP11</f>
        <v>0</v>
      </c>
      <c r="OQ12" s="111">
        <f>Seniori!OQ11</f>
        <v>0</v>
      </c>
      <c r="OR12" s="111">
        <f>Seniori!OR11</f>
        <v>0</v>
      </c>
      <c r="OS12" s="111">
        <f>Seniori!OS11</f>
        <v>0</v>
      </c>
      <c r="OT12" s="111">
        <f>Seniori!OT11</f>
        <v>0</v>
      </c>
      <c r="OU12" s="111">
        <f>Seniori!OU11</f>
        <v>0</v>
      </c>
      <c r="OV12" s="111">
        <f>Seniori!OV11</f>
        <v>0</v>
      </c>
      <c r="OW12" s="111">
        <f>Seniori!OW11</f>
        <v>0</v>
      </c>
      <c r="OX12" s="111">
        <f>Seniori!OX11</f>
        <v>0</v>
      </c>
      <c r="OY12" s="111">
        <f>Seniori!OY11</f>
        <v>0</v>
      </c>
      <c r="OZ12" s="111">
        <f>Seniori!OZ11</f>
        <v>0</v>
      </c>
      <c r="PA12" s="111">
        <f>Seniori!PA11</f>
        <v>0</v>
      </c>
      <c r="PB12" s="111">
        <f>Seniori!PB11</f>
        <v>0</v>
      </c>
      <c r="PC12" s="111">
        <f>Seniori!PC11</f>
        <v>0</v>
      </c>
      <c r="PD12" s="111">
        <f>Seniori!PD11</f>
        <v>0</v>
      </c>
      <c r="PE12" s="111">
        <f>Seniori!PE11</f>
        <v>0</v>
      </c>
      <c r="PF12" s="111">
        <f>Seniori!PF11</f>
        <v>0</v>
      </c>
      <c r="PG12" s="111">
        <f>Seniori!PG11</f>
        <v>0</v>
      </c>
      <c r="PH12" s="111">
        <f>Seniori!PH11</f>
        <v>0</v>
      </c>
      <c r="PI12" s="111">
        <f>Seniori!PI11</f>
        <v>0</v>
      </c>
      <c r="PJ12" s="111">
        <f>Seniori!PJ11</f>
        <v>0</v>
      </c>
      <c r="PK12" s="111">
        <f>Seniori!PK11</f>
        <v>0</v>
      </c>
      <c r="PL12" s="111">
        <f>Seniori!PL11</f>
        <v>0</v>
      </c>
      <c r="PM12" s="111">
        <f>Seniori!PM11</f>
        <v>0</v>
      </c>
      <c r="PN12" s="111">
        <f>Seniori!PN11</f>
        <v>0</v>
      </c>
      <c r="PO12" s="111">
        <f>Seniori!PO11</f>
        <v>0</v>
      </c>
      <c r="PP12" s="111">
        <f>Seniori!PP11</f>
        <v>0</v>
      </c>
      <c r="PQ12" s="111">
        <f>Seniori!PQ11</f>
        <v>0</v>
      </c>
      <c r="PR12" s="111">
        <f>Seniori!PR11</f>
        <v>0</v>
      </c>
      <c r="PS12" s="111">
        <f>Seniori!PS11</f>
        <v>0</v>
      </c>
      <c r="PT12" s="111">
        <f>Seniori!PT11</f>
        <v>0</v>
      </c>
      <c r="PU12" s="111">
        <f>Seniori!PU11</f>
        <v>0</v>
      </c>
      <c r="PV12" s="111">
        <f>Seniori!PV11</f>
        <v>0</v>
      </c>
      <c r="PW12" s="111">
        <f>Seniori!PW11</f>
        <v>0</v>
      </c>
      <c r="PX12" s="111">
        <f>Seniori!PX11</f>
        <v>0</v>
      </c>
      <c r="PY12" s="111">
        <f>Seniori!PY11</f>
        <v>0</v>
      </c>
      <c r="PZ12" s="111">
        <f>Seniori!PZ11</f>
        <v>0</v>
      </c>
      <c r="QA12" s="111">
        <f>Seniori!QA11</f>
        <v>0</v>
      </c>
      <c r="QB12" s="111">
        <f>Seniori!QB11</f>
        <v>0</v>
      </c>
      <c r="QC12" s="111">
        <f>Seniori!QC11</f>
        <v>0</v>
      </c>
      <c r="QD12" s="111">
        <f>Seniori!QD11</f>
        <v>0</v>
      </c>
      <c r="QE12" s="111">
        <f>Seniori!QE11</f>
        <v>0</v>
      </c>
      <c r="QF12" s="111">
        <f>Seniori!QF11</f>
        <v>0</v>
      </c>
      <c r="QG12" s="111">
        <f>Seniori!QG11</f>
        <v>0</v>
      </c>
      <c r="QH12" s="111">
        <f>Seniori!QH11</f>
        <v>0</v>
      </c>
      <c r="QI12" s="111">
        <f>Seniori!QI11</f>
        <v>0</v>
      </c>
      <c r="QJ12" s="111">
        <f>Seniori!QJ11</f>
        <v>0</v>
      </c>
      <c r="QK12" s="111">
        <f>Seniori!QK11</f>
        <v>0</v>
      </c>
      <c r="QL12" s="111">
        <f>Seniori!QL11</f>
        <v>0</v>
      </c>
      <c r="QM12" s="111">
        <f>Seniori!QM11</f>
        <v>0</v>
      </c>
      <c r="QN12" s="111">
        <f>Seniori!QN11</f>
        <v>0</v>
      </c>
      <c r="QO12" s="111">
        <f>Seniori!QO11</f>
        <v>0</v>
      </c>
      <c r="QP12" s="111">
        <f>Seniori!QP11</f>
        <v>0</v>
      </c>
      <c r="QQ12" s="111">
        <f>Seniori!QQ11</f>
        <v>0</v>
      </c>
      <c r="QR12" s="111">
        <f>Seniori!QR11</f>
        <v>0</v>
      </c>
      <c r="QS12" s="111">
        <f>Seniori!QS11</f>
        <v>0</v>
      </c>
      <c r="QT12" s="111">
        <f>Seniori!QT11</f>
        <v>0</v>
      </c>
      <c r="QU12" s="111">
        <f>Seniori!QU11</f>
        <v>0</v>
      </c>
      <c r="QV12" s="111">
        <f>Seniori!QV11</f>
        <v>0</v>
      </c>
      <c r="QW12" s="111">
        <f>Seniori!QW11</f>
        <v>0</v>
      </c>
      <c r="QX12" s="111">
        <f>Seniori!QX11</f>
        <v>0</v>
      </c>
      <c r="QY12" s="111">
        <f>Seniori!QY11</f>
        <v>0</v>
      </c>
      <c r="QZ12" s="111">
        <f>Seniori!QZ11</f>
        <v>0</v>
      </c>
      <c r="RA12" s="111">
        <f>Seniori!RA11</f>
        <v>0</v>
      </c>
      <c r="RB12" s="111">
        <f>Seniori!RB11</f>
        <v>0</v>
      </c>
      <c r="RC12" s="111">
        <f>Seniori!RC11</f>
        <v>0</v>
      </c>
      <c r="RD12" s="111">
        <f>Seniori!RD11</f>
        <v>0</v>
      </c>
      <c r="RE12" s="111">
        <f>Seniori!RE11</f>
        <v>0</v>
      </c>
      <c r="RF12" s="111">
        <f>Seniori!RF11</f>
        <v>0</v>
      </c>
      <c r="RG12" s="111">
        <f>Seniori!RG11</f>
        <v>0</v>
      </c>
      <c r="RH12" s="111">
        <f>Seniori!RH11</f>
        <v>0</v>
      </c>
      <c r="RI12" s="111">
        <f>Seniori!RI11</f>
        <v>0</v>
      </c>
      <c r="RJ12" s="111">
        <f>Seniori!RJ11</f>
        <v>0</v>
      </c>
      <c r="RK12" s="111">
        <f>Seniori!RK11</f>
        <v>0</v>
      </c>
      <c r="RL12" s="111">
        <f>Seniori!RL11</f>
        <v>0</v>
      </c>
      <c r="RM12" s="111">
        <f>Seniori!RM11</f>
        <v>0</v>
      </c>
      <c r="RN12" s="111">
        <f>Seniori!RN11</f>
        <v>0</v>
      </c>
      <c r="RO12" s="111">
        <f>Seniori!RO11</f>
        <v>0</v>
      </c>
      <c r="RP12" s="111">
        <f>Seniori!RP11</f>
        <v>0</v>
      </c>
      <c r="RQ12" s="111">
        <f>Seniori!RQ11</f>
        <v>0</v>
      </c>
      <c r="RR12" s="111">
        <f>Seniori!RR11</f>
        <v>0</v>
      </c>
      <c r="RS12" s="111">
        <f>Seniori!RS11</f>
        <v>0</v>
      </c>
      <c r="RT12" s="111">
        <f>Seniori!RT11</f>
        <v>0</v>
      </c>
      <c r="RU12" s="111">
        <f>Seniori!RU11</f>
        <v>0</v>
      </c>
      <c r="RV12" s="111">
        <f>Seniori!RV11</f>
        <v>0</v>
      </c>
      <c r="RW12" s="111">
        <f>Seniori!RW11</f>
        <v>0</v>
      </c>
      <c r="RX12" s="111">
        <f>Seniori!RX11</f>
        <v>0</v>
      </c>
      <c r="RY12" s="111">
        <f>Seniori!RY11</f>
        <v>0</v>
      </c>
      <c r="RZ12" s="111">
        <f>Seniori!RZ11</f>
        <v>0</v>
      </c>
      <c r="SA12" s="111">
        <f>Seniori!SA11</f>
        <v>0</v>
      </c>
      <c r="SB12" s="111">
        <f>Seniori!SB11</f>
        <v>0</v>
      </c>
      <c r="SC12" s="111">
        <f>Seniori!SC11</f>
        <v>0</v>
      </c>
      <c r="SD12" s="111">
        <f>Seniori!SD11</f>
        <v>0</v>
      </c>
      <c r="SE12" s="111">
        <f>Seniori!SE11</f>
        <v>0</v>
      </c>
      <c r="SF12" s="111">
        <f>Seniori!SF11</f>
        <v>0</v>
      </c>
      <c r="SG12" s="111">
        <f>Seniori!SG11</f>
        <v>0</v>
      </c>
      <c r="SH12" s="111">
        <f>Seniori!SH11</f>
        <v>0</v>
      </c>
      <c r="SI12" s="111">
        <f>Seniori!SI11</f>
        <v>0</v>
      </c>
      <c r="SJ12" s="111">
        <f>Seniori!SJ11</f>
        <v>0</v>
      </c>
      <c r="SK12" s="111">
        <f>Seniori!SK11</f>
        <v>0</v>
      </c>
      <c r="SL12" s="111">
        <f>Seniori!SL11</f>
        <v>0</v>
      </c>
      <c r="SM12" s="111">
        <f>Seniori!SM11</f>
        <v>0</v>
      </c>
      <c r="SN12" s="111">
        <f>Seniori!SN11</f>
        <v>0</v>
      </c>
      <c r="SO12" s="111">
        <f>Seniori!SO11</f>
        <v>0</v>
      </c>
      <c r="SP12" s="111">
        <f>Seniori!SP11</f>
        <v>0</v>
      </c>
      <c r="SQ12" s="111">
        <f>Seniori!SQ11</f>
        <v>0</v>
      </c>
      <c r="SR12" s="111">
        <f>Seniori!SR11</f>
        <v>0</v>
      </c>
      <c r="SS12" s="111">
        <f>Seniori!SS11</f>
        <v>0</v>
      </c>
      <c r="ST12" s="111">
        <f>Seniori!ST11</f>
        <v>0</v>
      </c>
      <c r="SU12" s="111">
        <f>Seniori!SU11</f>
        <v>0</v>
      </c>
      <c r="SV12" s="111">
        <f>Seniori!SV11</f>
        <v>0</v>
      </c>
      <c r="SW12" s="111">
        <f>Seniori!SW11</f>
        <v>0</v>
      </c>
      <c r="SX12" s="111">
        <f>Seniori!SX11</f>
        <v>0</v>
      </c>
      <c r="SY12" s="111">
        <f>Seniori!SY11</f>
        <v>0</v>
      </c>
      <c r="SZ12" s="111">
        <f>Seniori!SZ11</f>
        <v>0</v>
      </c>
      <c r="TA12" s="111">
        <f>Seniori!TA11</f>
        <v>0</v>
      </c>
      <c r="TB12" s="111">
        <f>Seniori!TB11</f>
        <v>0</v>
      </c>
    </row>
    <row r="13" spans="1:522" s="1" customFormat="1" ht="18" customHeight="1" x14ac:dyDescent="0.25">
      <c r="A13" s="12">
        <v>5</v>
      </c>
      <c r="B13" s="11" t="s">
        <v>317</v>
      </c>
      <c r="C13" s="1">
        <v>11998</v>
      </c>
      <c r="E13" s="63" t="s">
        <v>68</v>
      </c>
      <c r="F13" s="1">
        <v>6761</v>
      </c>
      <c r="G13" s="9" t="s">
        <v>95</v>
      </c>
      <c r="H13" s="4" t="s">
        <v>19</v>
      </c>
      <c r="I13" s="1">
        <f>SUM(K13:TB13)</f>
        <v>217.5</v>
      </c>
      <c r="J13" s="12">
        <f>Tabuľka3[[#This Row],[Stĺpec9]]</f>
        <v>217.5</v>
      </c>
      <c r="K13" s="106">
        <f>Juniori!K13</f>
        <v>0</v>
      </c>
      <c r="L13" s="106">
        <f>Juniori!L13</f>
        <v>0</v>
      </c>
      <c r="M13" s="106">
        <f>Juniori!M13</f>
        <v>0</v>
      </c>
      <c r="N13" s="106">
        <f>Juniori!N13</f>
        <v>0</v>
      </c>
      <c r="O13" s="106">
        <f>Juniori!O13</f>
        <v>0</v>
      </c>
      <c r="P13" s="106">
        <f>Juniori!P13</f>
        <v>0</v>
      </c>
      <c r="Q13" s="106">
        <f>Juniori!Q13</f>
        <v>0</v>
      </c>
      <c r="R13" s="106">
        <f>Juniori!R13</f>
        <v>0</v>
      </c>
      <c r="S13" s="106">
        <f>Juniori!S13</f>
        <v>0</v>
      </c>
      <c r="T13" s="106">
        <f>Juniori!T13</f>
        <v>14</v>
      </c>
      <c r="U13" s="106">
        <f>Juniori!U13</f>
        <v>14</v>
      </c>
      <c r="V13" s="106">
        <f>Juniori!V13</f>
        <v>0</v>
      </c>
      <c r="W13" s="106">
        <f>Juniori!W13</f>
        <v>0</v>
      </c>
      <c r="X13" s="106">
        <f>Juniori!X13</f>
        <v>0</v>
      </c>
      <c r="Y13" s="106">
        <f>Juniori!Y13</f>
        <v>9</v>
      </c>
      <c r="Z13" s="106">
        <f>Juniori!Z13</f>
        <v>15</v>
      </c>
      <c r="AA13" s="106">
        <f>Juniori!AA13</f>
        <v>0</v>
      </c>
      <c r="AB13" s="106">
        <f>Juniori!AB13</f>
        <v>0</v>
      </c>
      <c r="AC13" s="106">
        <f>Juniori!AC13</f>
        <v>0</v>
      </c>
      <c r="AD13" s="106">
        <f>Juniori!AD13</f>
        <v>0</v>
      </c>
      <c r="AE13" s="106">
        <f>Juniori!AE13</f>
        <v>0</v>
      </c>
      <c r="AF13" s="106">
        <f>Juniori!AF13</f>
        <v>0</v>
      </c>
      <c r="AG13" s="106">
        <f>Juniori!AG13</f>
        <v>0</v>
      </c>
      <c r="AH13" s="106">
        <f>Juniori!AH13</f>
        <v>12</v>
      </c>
      <c r="AI13" s="106">
        <f>Juniori!AI13</f>
        <v>0</v>
      </c>
      <c r="AJ13" s="106">
        <f>Juniori!AJ13</f>
        <v>18</v>
      </c>
      <c r="AK13" s="106">
        <f>Juniori!AK13</f>
        <v>0</v>
      </c>
      <c r="AL13" s="106">
        <f>Juniori!AL13</f>
        <v>0</v>
      </c>
      <c r="AM13" s="106">
        <f>Juniori!AM13</f>
        <v>10.5</v>
      </c>
      <c r="AN13" s="106">
        <f>Juniori!AN13</f>
        <v>0</v>
      </c>
      <c r="AO13" s="106">
        <f>Juniori!AO13</f>
        <v>0</v>
      </c>
      <c r="AP13" s="106">
        <f>Juniori!AP13</f>
        <v>0</v>
      </c>
      <c r="AQ13" s="106">
        <f>Juniori!AQ13</f>
        <v>0</v>
      </c>
      <c r="AR13" s="106">
        <f>Juniori!AR13</f>
        <v>0</v>
      </c>
      <c r="AS13" s="106">
        <f>Juniori!AS13</f>
        <v>0</v>
      </c>
      <c r="AT13" s="106">
        <f>Juniori!AT13</f>
        <v>0</v>
      </c>
      <c r="AU13" s="106">
        <f>Juniori!AU13</f>
        <v>0</v>
      </c>
      <c r="AV13" s="106">
        <f>Juniori!AV13</f>
        <v>0</v>
      </c>
      <c r="AW13" s="106">
        <f>Juniori!AW13</f>
        <v>0</v>
      </c>
      <c r="AX13" s="106">
        <f>Juniori!AX13</f>
        <v>0</v>
      </c>
      <c r="AY13" s="106">
        <f>Juniori!AY13</f>
        <v>0</v>
      </c>
      <c r="AZ13" s="106">
        <f>Juniori!AZ13</f>
        <v>0</v>
      </c>
      <c r="BA13" s="106">
        <f>Juniori!BA13</f>
        <v>0</v>
      </c>
      <c r="BB13" s="106">
        <f>Juniori!BB13</f>
        <v>0</v>
      </c>
      <c r="BC13" s="106">
        <f>Juniori!BC13</f>
        <v>0</v>
      </c>
      <c r="BD13" s="106">
        <f>Juniori!BD13</f>
        <v>0</v>
      </c>
      <c r="BE13" s="106">
        <f>Juniori!BE13</f>
        <v>0</v>
      </c>
      <c r="BF13" s="106">
        <f>Juniori!BF13</f>
        <v>0</v>
      </c>
      <c r="BG13" s="106">
        <f>Juniori!BG13</f>
        <v>0</v>
      </c>
      <c r="BH13" s="106">
        <f>Juniori!BH13</f>
        <v>0</v>
      </c>
      <c r="BI13" s="106">
        <f>Juniori!BI13</f>
        <v>0</v>
      </c>
      <c r="BJ13" s="106">
        <f>Juniori!BJ13</f>
        <v>0</v>
      </c>
      <c r="BK13" s="106">
        <f>Juniori!BK13</f>
        <v>0</v>
      </c>
      <c r="BL13" s="106">
        <f>Juniori!BL13</f>
        <v>0</v>
      </c>
      <c r="BM13" s="106">
        <f>Juniori!BM13</f>
        <v>0</v>
      </c>
      <c r="BN13" s="106">
        <f>Juniori!BN13</f>
        <v>0</v>
      </c>
      <c r="BO13" s="106">
        <f>Juniori!BO13</f>
        <v>0</v>
      </c>
      <c r="BP13" s="106">
        <f>Juniori!BP13</f>
        <v>0</v>
      </c>
      <c r="BQ13" s="106">
        <f>Juniori!BQ13</f>
        <v>0</v>
      </c>
      <c r="BR13" s="106">
        <f>Juniori!BR13</f>
        <v>0</v>
      </c>
      <c r="BS13" s="106">
        <f>Juniori!BS13</f>
        <v>0</v>
      </c>
      <c r="BT13" s="106">
        <f>Juniori!BT13</f>
        <v>0</v>
      </c>
      <c r="BU13" s="106">
        <f>Juniori!BU13</f>
        <v>0</v>
      </c>
      <c r="BV13" s="106">
        <f>Juniori!BV13</f>
        <v>0</v>
      </c>
      <c r="BW13" s="106">
        <f>Juniori!BW13</f>
        <v>0</v>
      </c>
      <c r="BX13" s="106">
        <f>Juniori!BX13</f>
        <v>0</v>
      </c>
      <c r="BY13" s="106">
        <f>Juniori!BY13</f>
        <v>0</v>
      </c>
      <c r="BZ13" s="106">
        <f>Juniori!BZ13</f>
        <v>0</v>
      </c>
      <c r="CA13" s="106">
        <f>Juniori!CA13</f>
        <v>0</v>
      </c>
      <c r="CB13" s="106">
        <f>Juniori!CB13</f>
        <v>0</v>
      </c>
      <c r="CC13" s="106">
        <f>Juniori!CC13</f>
        <v>0</v>
      </c>
      <c r="CD13" s="106">
        <f>Juniori!CD13</f>
        <v>0</v>
      </c>
      <c r="CE13" s="106">
        <f>Juniori!CE13</f>
        <v>0</v>
      </c>
      <c r="CF13" s="106">
        <f>Juniori!CF13</f>
        <v>0</v>
      </c>
      <c r="CG13" s="106">
        <f>Juniori!CG13</f>
        <v>0</v>
      </c>
      <c r="CH13" s="106">
        <f>Juniori!CH13</f>
        <v>0</v>
      </c>
      <c r="CI13" s="106">
        <f>Juniori!CI13</f>
        <v>0</v>
      </c>
      <c r="CJ13" s="106">
        <f>Juniori!CJ13</f>
        <v>0</v>
      </c>
      <c r="CK13" s="106">
        <f>Juniori!CK13</f>
        <v>0</v>
      </c>
      <c r="CL13" s="106">
        <f>Juniori!CL13</f>
        <v>0</v>
      </c>
      <c r="CM13" s="106">
        <f>Juniori!CM13</f>
        <v>0</v>
      </c>
      <c r="CN13" s="106">
        <f>Juniori!CN13</f>
        <v>0</v>
      </c>
      <c r="CO13" s="106">
        <f>Juniori!CO13</f>
        <v>0</v>
      </c>
      <c r="CP13" s="106">
        <f>Juniori!CP13</f>
        <v>0</v>
      </c>
      <c r="CQ13" s="106">
        <f>Juniori!CQ13</f>
        <v>0</v>
      </c>
      <c r="CR13" s="106">
        <f>Juniori!CR13</f>
        <v>0</v>
      </c>
      <c r="CS13" s="106">
        <f>Juniori!CS13</f>
        <v>0</v>
      </c>
      <c r="CT13" s="106">
        <f>Juniori!CT13</f>
        <v>0</v>
      </c>
      <c r="CU13" s="106">
        <f>Juniori!CU13</f>
        <v>0</v>
      </c>
      <c r="CV13" s="106">
        <f>Juniori!CV13</f>
        <v>0</v>
      </c>
      <c r="CW13" s="106">
        <f>Juniori!CW13</f>
        <v>0</v>
      </c>
      <c r="CX13" s="106">
        <f>Juniori!CX13</f>
        <v>0</v>
      </c>
      <c r="CY13" s="106">
        <f>Juniori!CY13</f>
        <v>0</v>
      </c>
      <c r="CZ13" s="106">
        <f>Juniori!CZ13</f>
        <v>0</v>
      </c>
      <c r="DA13" s="106">
        <f>Juniori!DA13</f>
        <v>0</v>
      </c>
      <c r="DB13" s="106">
        <f>Juniori!DB13</f>
        <v>0</v>
      </c>
      <c r="DC13" s="106">
        <f>Juniori!DC13</f>
        <v>0</v>
      </c>
      <c r="DD13" s="106">
        <f>Juniori!DD13</f>
        <v>0</v>
      </c>
      <c r="DE13" s="106">
        <f>Juniori!DE13</f>
        <v>0</v>
      </c>
      <c r="DF13" s="106">
        <f>Juniori!DF13</f>
        <v>0</v>
      </c>
      <c r="DG13" s="106">
        <f>Juniori!DG13</f>
        <v>0</v>
      </c>
      <c r="DH13" s="106">
        <f>Juniori!DH13</f>
        <v>0</v>
      </c>
      <c r="DI13" s="106">
        <f>Juniori!DI13</f>
        <v>0</v>
      </c>
      <c r="DJ13" s="106">
        <f>Juniori!DJ13</f>
        <v>0</v>
      </c>
      <c r="DK13" s="106">
        <f>Juniori!DK13</f>
        <v>0</v>
      </c>
      <c r="DL13" s="106">
        <f>Juniori!DL13</f>
        <v>0</v>
      </c>
      <c r="DM13" s="106">
        <f>Juniori!DM13</f>
        <v>0</v>
      </c>
      <c r="DN13" s="106">
        <f>Juniori!DN13</f>
        <v>0</v>
      </c>
      <c r="DO13" s="106">
        <f>Juniori!DO13</f>
        <v>0</v>
      </c>
      <c r="DP13" s="106">
        <f>Juniori!DP13</f>
        <v>0</v>
      </c>
      <c r="DQ13" s="106">
        <f>Juniori!DQ13</f>
        <v>0</v>
      </c>
      <c r="DR13" s="106">
        <f>Juniori!DR13</f>
        <v>0</v>
      </c>
      <c r="DS13" s="106">
        <f>Juniori!DS13</f>
        <v>0</v>
      </c>
      <c r="DT13" s="106">
        <f>Juniori!DT13</f>
        <v>0</v>
      </c>
      <c r="DU13" s="106">
        <f>Juniori!DU13</f>
        <v>0</v>
      </c>
      <c r="DV13" s="106">
        <f>Juniori!DV13</f>
        <v>0</v>
      </c>
      <c r="DW13" s="106">
        <f>Juniori!DW13</f>
        <v>0</v>
      </c>
      <c r="DX13" s="106">
        <f>Juniori!DX13</f>
        <v>0</v>
      </c>
      <c r="DY13" s="106">
        <f>Juniori!DY13</f>
        <v>0</v>
      </c>
      <c r="DZ13" s="106">
        <f>Juniori!DZ13</f>
        <v>0</v>
      </c>
      <c r="EA13" s="106">
        <f>Juniori!EA13</f>
        <v>0</v>
      </c>
      <c r="EB13" s="106">
        <f>Juniori!EB13</f>
        <v>0</v>
      </c>
      <c r="EC13" s="106">
        <f>Juniori!EC13</f>
        <v>0</v>
      </c>
      <c r="ED13" s="106">
        <f>Juniori!ED13</f>
        <v>0</v>
      </c>
      <c r="EE13" s="106">
        <f>Juniori!EE13</f>
        <v>0</v>
      </c>
      <c r="EF13" s="106">
        <f>Juniori!EF13</f>
        <v>0</v>
      </c>
      <c r="EG13" s="106">
        <f>Juniori!EG13</f>
        <v>0</v>
      </c>
      <c r="EH13" s="106">
        <f>Juniori!EH13</f>
        <v>0</v>
      </c>
      <c r="EI13" s="106">
        <f>Juniori!EI13</f>
        <v>0</v>
      </c>
      <c r="EJ13" s="106">
        <f>Juniori!EJ13</f>
        <v>0</v>
      </c>
      <c r="EK13" s="106">
        <f>Juniori!EK13</f>
        <v>0</v>
      </c>
      <c r="EL13" s="106">
        <f>Juniori!EL13</f>
        <v>0</v>
      </c>
      <c r="EM13" s="106">
        <f>Juniori!EM13</f>
        <v>0</v>
      </c>
      <c r="EN13" s="106">
        <f>Juniori!EN13</f>
        <v>0</v>
      </c>
      <c r="EO13" s="106">
        <f>Juniori!EO13</f>
        <v>0</v>
      </c>
      <c r="EP13" s="106">
        <f>Juniori!EP13</f>
        <v>0</v>
      </c>
      <c r="EQ13" s="106">
        <f>Juniori!EQ13</f>
        <v>0</v>
      </c>
      <c r="ER13" s="106">
        <f>Juniori!ER13</f>
        <v>0</v>
      </c>
      <c r="ES13" s="106">
        <f>Juniori!ES13</f>
        <v>0</v>
      </c>
      <c r="ET13" s="106">
        <f>Juniori!ET13</f>
        <v>0</v>
      </c>
      <c r="EU13" s="106">
        <f>Juniori!EU13</f>
        <v>0</v>
      </c>
      <c r="EV13" s="106">
        <f>Juniori!EV13</f>
        <v>0</v>
      </c>
      <c r="EW13" s="106">
        <f>Juniori!EW13</f>
        <v>0</v>
      </c>
      <c r="EX13" s="106">
        <f>Juniori!EX13</f>
        <v>0</v>
      </c>
      <c r="EY13" s="106">
        <f>Juniori!EY13</f>
        <v>0</v>
      </c>
      <c r="EZ13" s="106">
        <f>Juniori!EZ13</f>
        <v>0</v>
      </c>
      <c r="FA13" s="106">
        <f>Juniori!FA13</f>
        <v>0</v>
      </c>
      <c r="FB13" s="106">
        <f>Juniori!FB13</f>
        <v>0</v>
      </c>
      <c r="FC13" s="106">
        <f>Juniori!FC13</f>
        <v>0</v>
      </c>
      <c r="FD13" s="106">
        <f>Juniori!FD13</f>
        <v>0</v>
      </c>
      <c r="FE13" s="106">
        <f>Juniori!FE13</f>
        <v>0</v>
      </c>
      <c r="FF13" s="106">
        <f>Juniori!FF13</f>
        <v>0</v>
      </c>
      <c r="FG13" s="106">
        <f>Juniori!FG13</f>
        <v>0</v>
      </c>
      <c r="FH13" s="106">
        <f>Juniori!FH13</f>
        <v>0</v>
      </c>
      <c r="FI13" s="106">
        <f>Juniori!FI13</f>
        <v>0</v>
      </c>
      <c r="FJ13" s="106">
        <f>Juniori!FJ13</f>
        <v>0</v>
      </c>
      <c r="FK13" s="106">
        <f>Juniori!FK13</f>
        <v>0</v>
      </c>
      <c r="FL13" s="106">
        <f>Juniori!FL13</f>
        <v>0</v>
      </c>
      <c r="FM13" s="106">
        <f>Juniori!FM13</f>
        <v>0</v>
      </c>
      <c r="FN13" s="106">
        <f>Juniori!FN13</f>
        <v>0</v>
      </c>
      <c r="FO13" s="106">
        <f>Juniori!FO13</f>
        <v>0</v>
      </c>
      <c r="FP13" s="106">
        <f>Juniori!FP13</f>
        <v>0</v>
      </c>
      <c r="FQ13" s="106">
        <f>Juniori!FQ13</f>
        <v>0</v>
      </c>
      <c r="FR13" s="106">
        <f>Juniori!FR13</f>
        <v>0</v>
      </c>
      <c r="FS13" s="106">
        <f>Juniori!FS13</f>
        <v>0</v>
      </c>
      <c r="FT13" s="106">
        <f>Juniori!FT13</f>
        <v>0</v>
      </c>
      <c r="FU13" s="106">
        <f>Juniori!FU13</f>
        <v>0</v>
      </c>
      <c r="FV13" s="106">
        <f>Juniori!FV13</f>
        <v>0</v>
      </c>
      <c r="FW13" s="106">
        <f>Juniori!FW13</f>
        <v>0</v>
      </c>
      <c r="FX13" s="106">
        <f>Juniori!FX13</f>
        <v>0</v>
      </c>
      <c r="FY13" s="106">
        <f>Juniori!FY13</f>
        <v>0</v>
      </c>
      <c r="FZ13" s="106">
        <f>Juniori!FZ13</f>
        <v>0</v>
      </c>
      <c r="GA13" s="106">
        <f>Juniori!GA13</f>
        <v>0</v>
      </c>
      <c r="GB13" s="106">
        <f>Juniori!GB13</f>
        <v>0</v>
      </c>
      <c r="GC13" s="106">
        <f>Juniori!GC13</f>
        <v>0</v>
      </c>
      <c r="GD13" s="106">
        <f>Juniori!GD13</f>
        <v>0</v>
      </c>
      <c r="GE13" s="106">
        <f>Juniori!GE13</f>
        <v>0</v>
      </c>
      <c r="GF13" s="106">
        <f>Juniori!GF13</f>
        <v>0</v>
      </c>
      <c r="GG13" s="106">
        <f>Juniori!GG13</f>
        <v>0</v>
      </c>
      <c r="GH13" s="106">
        <f>Juniori!GH13</f>
        <v>0</v>
      </c>
      <c r="GI13" s="106">
        <f>Juniori!GI13</f>
        <v>0</v>
      </c>
      <c r="GJ13" s="106">
        <f>Juniori!GJ13</f>
        <v>0</v>
      </c>
      <c r="GK13" s="106">
        <f>Juniori!GK13</f>
        <v>0</v>
      </c>
      <c r="GL13" s="106">
        <f>Juniori!GL13</f>
        <v>0</v>
      </c>
      <c r="GM13" s="106">
        <f>Juniori!GM13</f>
        <v>0</v>
      </c>
      <c r="GN13" s="106">
        <f>Juniori!GN13</f>
        <v>0</v>
      </c>
      <c r="GO13" s="106">
        <f>Juniori!GO13</f>
        <v>0</v>
      </c>
      <c r="GP13" s="106">
        <f>Juniori!GP13</f>
        <v>0</v>
      </c>
      <c r="GQ13" s="106">
        <f>Juniori!GQ13</f>
        <v>0</v>
      </c>
      <c r="GR13" s="106">
        <f>Juniori!GR13</f>
        <v>0</v>
      </c>
      <c r="GS13" s="106">
        <f>Juniori!GS13</f>
        <v>0</v>
      </c>
      <c r="GT13" s="106">
        <f>Juniori!GT13</f>
        <v>0</v>
      </c>
      <c r="GU13" s="106">
        <f>Juniori!GU13</f>
        <v>0</v>
      </c>
      <c r="GV13" s="106">
        <f>Juniori!GV13</f>
        <v>0</v>
      </c>
      <c r="GW13" s="106">
        <f>Juniori!GW13</f>
        <v>0</v>
      </c>
      <c r="GX13" s="106">
        <f>Juniori!GX13</f>
        <v>0</v>
      </c>
      <c r="GY13" s="106">
        <f>Juniori!GY13</f>
        <v>0</v>
      </c>
      <c r="GZ13" s="106">
        <f>Juniori!GZ13</f>
        <v>0</v>
      </c>
      <c r="HA13" s="106">
        <f>Juniori!HA13</f>
        <v>0</v>
      </c>
      <c r="HB13" s="106">
        <f>Juniori!HB13</f>
        <v>0</v>
      </c>
      <c r="HC13" s="106">
        <f>Juniori!HC13</f>
        <v>0</v>
      </c>
      <c r="HD13" s="106">
        <f>Juniori!HD13</f>
        <v>0</v>
      </c>
      <c r="HE13" s="106">
        <f>Juniori!HE13</f>
        <v>0</v>
      </c>
      <c r="HF13" s="106">
        <f>Juniori!HF13</f>
        <v>0</v>
      </c>
      <c r="HG13" s="106">
        <f>Juniori!HG13</f>
        <v>0</v>
      </c>
      <c r="HH13" s="106">
        <f>Juniori!HH13</f>
        <v>0</v>
      </c>
      <c r="HI13" s="106">
        <f>Juniori!HI13</f>
        <v>0</v>
      </c>
      <c r="HJ13" s="106">
        <f>Juniori!HJ13</f>
        <v>0</v>
      </c>
      <c r="HK13" s="106">
        <f>Juniori!HK13</f>
        <v>0</v>
      </c>
      <c r="HL13" s="106">
        <f>Juniori!HL13</f>
        <v>0</v>
      </c>
      <c r="HM13" s="106">
        <f>Juniori!HM13</f>
        <v>0</v>
      </c>
      <c r="HN13" s="106">
        <f>Juniori!HN13</f>
        <v>0</v>
      </c>
      <c r="HO13" s="106">
        <f>Juniori!HO13</f>
        <v>0</v>
      </c>
      <c r="HP13" s="106">
        <f>Juniori!HP13</f>
        <v>0</v>
      </c>
      <c r="HQ13" s="106">
        <f>Juniori!HQ13</f>
        <v>0</v>
      </c>
      <c r="HR13" s="106">
        <f>Juniori!HR13</f>
        <v>0</v>
      </c>
      <c r="HS13" s="106">
        <f>Juniori!HS13</f>
        <v>0</v>
      </c>
      <c r="HT13" s="106">
        <f>Juniori!HT13</f>
        <v>0</v>
      </c>
      <c r="HU13" s="106">
        <f>Juniori!HU13</f>
        <v>0</v>
      </c>
      <c r="HV13" s="106">
        <f>Juniori!HV13</f>
        <v>0</v>
      </c>
      <c r="HW13" s="106">
        <f>Juniori!HW13</f>
        <v>0</v>
      </c>
      <c r="HX13" s="106">
        <f>Juniori!HX13</f>
        <v>0</v>
      </c>
      <c r="HY13" s="106">
        <f>Juniori!HY13</f>
        <v>0</v>
      </c>
      <c r="HZ13" s="106">
        <f>Juniori!HZ13</f>
        <v>0</v>
      </c>
      <c r="IA13" s="106">
        <f>Juniori!IA13</f>
        <v>0</v>
      </c>
      <c r="IB13" s="106">
        <f>Juniori!IB13</f>
        <v>0</v>
      </c>
      <c r="IC13" s="106">
        <f>Juniori!IC13</f>
        <v>0</v>
      </c>
      <c r="ID13" s="106">
        <f>Juniori!ID13</f>
        <v>0</v>
      </c>
      <c r="IE13" s="106">
        <f>Juniori!IE13</f>
        <v>0</v>
      </c>
      <c r="IF13" s="106">
        <f>Juniori!IF13</f>
        <v>0</v>
      </c>
      <c r="IG13" s="106">
        <f>Juniori!IG13</f>
        <v>0</v>
      </c>
      <c r="IH13" s="106">
        <f>Juniori!IH13</f>
        <v>0</v>
      </c>
      <c r="II13" s="106">
        <f>Juniori!II13</f>
        <v>0</v>
      </c>
      <c r="IJ13" s="106">
        <f>Juniori!IJ13</f>
        <v>0</v>
      </c>
      <c r="IK13" s="106">
        <f>Juniori!IK13</f>
        <v>0</v>
      </c>
      <c r="IL13" s="106">
        <f>Juniori!IL13</f>
        <v>0</v>
      </c>
      <c r="IM13" s="106">
        <f>Juniori!IM13</f>
        <v>0</v>
      </c>
      <c r="IN13" s="106">
        <f>Juniori!IN13</f>
        <v>0</v>
      </c>
      <c r="IO13" s="106">
        <f>Juniori!IO13</f>
        <v>0</v>
      </c>
      <c r="IP13" s="106">
        <f>Juniori!IP13</f>
        <v>0</v>
      </c>
      <c r="IQ13" s="106">
        <f>Juniori!IQ13</f>
        <v>0</v>
      </c>
      <c r="IR13" s="106">
        <f>Juniori!IR13</f>
        <v>0</v>
      </c>
      <c r="IS13" s="106">
        <f>Juniori!IS13</f>
        <v>0</v>
      </c>
      <c r="IT13" s="106">
        <f>Juniori!IT13</f>
        <v>0</v>
      </c>
      <c r="IU13" s="106">
        <f>Juniori!IU13</f>
        <v>0</v>
      </c>
      <c r="IV13" s="106">
        <f>Juniori!IV13</f>
        <v>0</v>
      </c>
      <c r="IW13" s="106">
        <f>Juniori!IW13</f>
        <v>0</v>
      </c>
      <c r="IX13" s="106">
        <f>Juniori!IX13</f>
        <v>0</v>
      </c>
      <c r="IY13" s="106">
        <f>Juniori!IY13</f>
        <v>0</v>
      </c>
      <c r="IZ13" s="106">
        <f>Juniori!IZ13</f>
        <v>0</v>
      </c>
      <c r="JA13" s="106">
        <f>Juniori!JA13</f>
        <v>0</v>
      </c>
      <c r="JB13" s="106">
        <f>Juniori!JB13</f>
        <v>0</v>
      </c>
      <c r="JC13" s="106">
        <f>Juniori!JC13</f>
        <v>0</v>
      </c>
      <c r="JD13" s="106">
        <f>Juniori!JD13</f>
        <v>0</v>
      </c>
      <c r="JE13" s="106">
        <f>Juniori!JE13</f>
        <v>0</v>
      </c>
      <c r="JF13" s="106">
        <f>Juniori!JF13</f>
        <v>0</v>
      </c>
      <c r="JG13" s="106">
        <f>Juniori!JG13</f>
        <v>0</v>
      </c>
      <c r="JH13" s="106">
        <f>Juniori!JH13</f>
        <v>0</v>
      </c>
      <c r="JI13" s="106">
        <f>Juniori!JI13</f>
        <v>0</v>
      </c>
      <c r="JJ13" s="106">
        <f>Juniori!JJ13</f>
        <v>0</v>
      </c>
      <c r="JK13" s="106">
        <f>Juniori!JK13</f>
        <v>0</v>
      </c>
      <c r="JL13" s="106">
        <f>Juniori!JL13</f>
        <v>0</v>
      </c>
      <c r="JM13" s="106">
        <f>Juniori!JM13</f>
        <v>0</v>
      </c>
      <c r="JN13" s="106">
        <f>Juniori!JN13</f>
        <v>0</v>
      </c>
      <c r="JO13" s="106">
        <f>Juniori!JO13</f>
        <v>0</v>
      </c>
      <c r="JP13" s="106">
        <f>Juniori!JP13</f>
        <v>0</v>
      </c>
      <c r="JQ13" s="106">
        <f>Juniori!JQ13</f>
        <v>0</v>
      </c>
      <c r="JR13" s="106">
        <f>Juniori!JR13</f>
        <v>0</v>
      </c>
      <c r="JS13" s="106">
        <f>Juniori!JS13</f>
        <v>0</v>
      </c>
      <c r="JT13" s="106">
        <f>Juniori!JT13</f>
        <v>0</v>
      </c>
      <c r="JU13" s="106">
        <f>Juniori!JU13</f>
        <v>0</v>
      </c>
      <c r="JV13" s="106">
        <f>Juniori!JV13</f>
        <v>0</v>
      </c>
      <c r="JW13" s="106">
        <f>Juniori!JW13</f>
        <v>0</v>
      </c>
      <c r="JX13" s="106">
        <f>Juniori!JX13</f>
        <v>0</v>
      </c>
      <c r="JY13" s="106">
        <f>Juniori!JY13</f>
        <v>0</v>
      </c>
      <c r="JZ13" s="106">
        <f>Juniori!JZ13</f>
        <v>0</v>
      </c>
      <c r="KA13" s="106">
        <f>Juniori!KA13</f>
        <v>0</v>
      </c>
      <c r="KB13" s="106">
        <f>Juniori!KB13</f>
        <v>0</v>
      </c>
      <c r="KC13" s="106">
        <f>Juniori!KC13</f>
        <v>0</v>
      </c>
      <c r="KD13" s="106">
        <f>Juniori!KD13</f>
        <v>10</v>
      </c>
      <c r="KE13" s="106">
        <f>Juniori!KE13</f>
        <v>4</v>
      </c>
      <c r="KF13" s="106">
        <f>Juniori!KF13</f>
        <v>0</v>
      </c>
      <c r="KG13" s="106">
        <f>Juniori!KG13</f>
        <v>0</v>
      </c>
      <c r="KH13" s="106">
        <f>Juniori!KH13</f>
        <v>0</v>
      </c>
      <c r="KI13" s="106">
        <f>Juniori!KI13</f>
        <v>0</v>
      </c>
      <c r="KJ13" s="106">
        <f>Juniori!KJ13</f>
        <v>0</v>
      </c>
      <c r="KK13" s="106">
        <f>Juniori!KK13</f>
        <v>0</v>
      </c>
      <c r="KL13" s="106">
        <f>Juniori!KL13</f>
        <v>0</v>
      </c>
      <c r="KM13" s="106">
        <f>Juniori!KM13</f>
        <v>0</v>
      </c>
      <c r="KN13" s="106">
        <f>Juniori!KN13</f>
        <v>0</v>
      </c>
      <c r="KO13" s="106">
        <f>Juniori!KO13</f>
        <v>0</v>
      </c>
      <c r="KP13" s="106">
        <f>Juniori!KP13</f>
        <v>0</v>
      </c>
      <c r="KQ13" s="106">
        <f>Juniori!KQ13</f>
        <v>0</v>
      </c>
      <c r="KR13" s="106">
        <f>Juniori!KR13</f>
        <v>0</v>
      </c>
      <c r="KS13" s="106">
        <f>Juniori!KS13</f>
        <v>0</v>
      </c>
      <c r="KT13" s="106">
        <f>Juniori!KT13</f>
        <v>0</v>
      </c>
      <c r="KU13" s="106">
        <f>Juniori!KU13</f>
        <v>0</v>
      </c>
      <c r="KV13" s="106">
        <f>Juniori!KV13</f>
        <v>0</v>
      </c>
      <c r="KW13" s="106">
        <f>Juniori!KW13</f>
        <v>0</v>
      </c>
      <c r="KX13" s="106">
        <f>Juniori!KX13</f>
        <v>0</v>
      </c>
      <c r="KY13" s="106">
        <f>Juniori!KY13</f>
        <v>0</v>
      </c>
      <c r="KZ13" s="106">
        <f>Juniori!KZ13</f>
        <v>0</v>
      </c>
      <c r="LA13" s="106">
        <f>Juniori!LA13</f>
        <v>0</v>
      </c>
      <c r="LB13" s="106">
        <f>Juniori!LB13</f>
        <v>22.5</v>
      </c>
      <c r="LC13" s="106">
        <f>Juniori!LC13</f>
        <v>0</v>
      </c>
      <c r="LD13" s="106">
        <f>Juniori!LD13</f>
        <v>0</v>
      </c>
      <c r="LE13" s="106">
        <f>Juniori!LE13</f>
        <v>0</v>
      </c>
      <c r="LF13" s="106">
        <f>Juniori!LF13</f>
        <v>0</v>
      </c>
      <c r="LG13" s="106">
        <f>Juniori!LG13</f>
        <v>0</v>
      </c>
      <c r="LH13" s="106">
        <f>Juniori!LH13</f>
        <v>0</v>
      </c>
      <c r="LI13" s="106">
        <f>Juniori!LI13</f>
        <v>0</v>
      </c>
      <c r="LJ13" s="106">
        <f>Juniori!LJ13</f>
        <v>0</v>
      </c>
      <c r="LK13" s="106">
        <f>Juniori!LK13</f>
        <v>0</v>
      </c>
      <c r="LL13" s="106">
        <f>Juniori!LL13</f>
        <v>22.5</v>
      </c>
      <c r="LM13" s="106">
        <f>Juniori!LM13</f>
        <v>0</v>
      </c>
      <c r="LN13" s="106">
        <f>Juniori!LN13</f>
        <v>0</v>
      </c>
      <c r="LO13" s="106">
        <f>Juniori!LO13</f>
        <v>0</v>
      </c>
      <c r="LP13" s="106">
        <f>Juniori!LP13</f>
        <v>0</v>
      </c>
      <c r="LQ13" s="106">
        <f>Juniori!LQ13</f>
        <v>0</v>
      </c>
      <c r="LR13" s="106">
        <f>Juniori!LR13</f>
        <v>0</v>
      </c>
      <c r="LS13" s="106">
        <f>Juniori!LS13</f>
        <v>0</v>
      </c>
      <c r="LT13" s="106">
        <f>Juniori!LT13</f>
        <v>0</v>
      </c>
      <c r="LU13" s="106">
        <f>Juniori!LU13</f>
        <v>0</v>
      </c>
      <c r="LV13" s="106">
        <f>Juniori!LV13</f>
        <v>0</v>
      </c>
      <c r="LW13" s="106">
        <f>Juniori!LW13</f>
        <v>0</v>
      </c>
      <c r="LX13" s="106">
        <f>Juniori!LX13</f>
        <v>0</v>
      </c>
      <c r="LY13" s="106">
        <f>Juniori!LY13</f>
        <v>0</v>
      </c>
      <c r="LZ13" s="106">
        <f>Juniori!LZ13</f>
        <v>0</v>
      </c>
      <c r="MA13" s="106">
        <f>Juniori!MA13</f>
        <v>0</v>
      </c>
      <c r="MB13" s="106">
        <f>Juniori!MB13</f>
        <v>0</v>
      </c>
      <c r="MC13" s="106">
        <f>Juniori!MC13</f>
        <v>0</v>
      </c>
      <c r="MD13" s="106">
        <f>Juniori!MD13</f>
        <v>0</v>
      </c>
      <c r="ME13" s="106">
        <f>Juniori!ME13</f>
        <v>0</v>
      </c>
      <c r="MF13" s="106">
        <f>Juniori!MF13</f>
        <v>0</v>
      </c>
      <c r="MG13" s="106">
        <f>Juniori!MG13</f>
        <v>0</v>
      </c>
      <c r="MH13" s="106">
        <f>Juniori!MH13</f>
        <v>0</v>
      </c>
      <c r="MI13" s="106">
        <f>Juniori!MI13</f>
        <v>0</v>
      </c>
      <c r="MJ13" s="106">
        <f>Juniori!MJ13</f>
        <v>0</v>
      </c>
      <c r="MK13" s="106">
        <f>Juniori!MK13</f>
        <v>0</v>
      </c>
      <c r="ML13" s="106">
        <f>Juniori!ML13</f>
        <v>0</v>
      </c>
      <c r="MM13" s="106">
        <f>Juniori!MM13</f>
        <v>0</v>
      </c>
      <c r="MN13" s="106">
        <f>Juniori!MN13</f>
        <v>0</v>
      </c>
      <c r="MO13" s="106">
        <f>Juniori!MO13</f>
        <v>15</v>
      </c>
      <c r="MP13" s="106">
        <f>Juniori!MP13</f>
        <v>0</v>
      </c>
      <c r="MQ13" s="106">
        <f>Juniori!MQ13</f>
        <v>0</v>
      </c>
      <c r="MR13" s="106">
        <f>Juniori!MR13</f>
        <v>0</v>
      </c>
      <c r="MS13" s="106">
        <f>Juniori!MS13</f>
        <v>0</v>
      </c>
      <c r="MT13" s="106">
        <f>Juniori!MT13</f>
        <v>0</v>
      </c>
      <c r="MU13" s="106">
        <f>Juniori!MU13</f>
        <v>0</v>
      </c>
      <c r="MV13" s="106">
        <f>Juniori!MV13</f>
        <v>0</v>
      </c>
      <c r="MW13" s="106">
        <f>Juniori!MW13</f>
        <v>0</v>
      </c>
      <c r="MX13" s="106">
        <f>Juniori!MX13</f>
        <v>0</v>
      </c>
      <c r="MY13" s="106">
        <f>Juniori!MY13</f>
        <v>0</v>
      </c>
      <c r="MZ13" s="106">
        <f>Juniori!MZ13</f>
        <v>0</v>
      </c>
      <c r="NA13" s="106">
        <f>Juniori!NA13</f>
        <v>0</v>
      </c>
      <c r="NB13" s="106">
        <f>Juniori!NB13</f>
        <v>0</v>
      </c>
      <c r="NC13" s="106">
        <f>Juniori!NC13</f>
        <v>0</v>
      </c>
      <c r="ND13" s="106">
        <f>Juniori!ND13</f>
        <v>0</v>
      </c>
      <c r="NE13" s="106">
        <f>Juniori!NE13</f>
        <v>0</v>
      </c>
      <c r="NF13" s="106">
        <f>Juniori!NF13</f>
        <v>0</v>
      </c>
      <c r="NG13" s="106">
        <f>Juniori!NG13</f>
        <v>0</v>
      </c>
      <c r="NH13" s="106">
        <f>Juniori!NH13</f>
        <v>0</v>
      </c>
      <c r="NI13" s="106">
        <f>Juniori!NI13</f>
        <v>0</v>
      </c>
      <c r="NJ13" s="106">
        <f>Juniori!NJ13</f>
        <v>0</v>
      </c>
      <c r="NK13" s="106">
        <f>Juniori!NK13</f>
        <v>0</v>
      </c>
      <c r="NL13" s="106">
        <f>Juniori!NL13</f>
        <v>0</v>
      </c>
      <c r="NM13" s="106">
        <f>Juniori!NM13</f>
        <v>0</v>
      </c>
      <c r="NN13" s="106">
        <f>Juniori!NN13</f>
        <v>0</v>
      </c>
      <c r="NO13" s="106">
        <f>Juniori!NO13</f>
        <v>0</v>
      </c>
      <c r="NP13" s="106">
        <f>Juniori!NP13</f>
        <v>0</v>
      </c>
      <c r="NQ13" s="106">
        <f>Juniori!NQ13</f>
        <v>0</v>
      </c>
      <c r="NR13" s="106">
        <f>Juniori!NR13</f>
        <v>0</v>
      </c>
      <c r="NS13" s="106">
        <f>Juniori!NS13</f>
        <v>0</v>
      </c>
      <c r="NT13" s="106">
        <f>Juniori!NT13</f>
        <v>0</v>
      </c>
      <c r="NU13" s="106">
        <f>Juniori!NU13</f>
        <v>0</v>
      </c>
      <c r="NV13" s="106">
        <f>Juniori!NV13</f>
        <v>0</v>
      </c>
      <c r="NW13" s="106">
        <f>Juniori!NW13</f>
        <v>0</v>
      </c>
      <c r="NX13" s="106">
        <f>Juniori!NX13</f>
        <v>0</v>
      </c>
      <c r="NY13" s="106">
        <f>Juniori!NY13</f>
        <v>0</v>
      </c>
      <c r="NZ13" s="106">
        <f>Juniori!NZ13</f>
        <v>0</v>
      </c>
      <c r="OA13" s="106">
        <f>Juniori!OA13</f>
        <v>0</v>
      </c>
      <c r="OB13" s="106">
        <f>Juniori!OB13</f>
        <v>0</v>
      </c>
      <c r="OC13" s="106">
        <f>Juniori!OC13</f>
        <v>0</v>
      </c>
      <c r="OD13" s="106">
        <f>Juniori!OD13</f>
        <v>0</v>
      </c>
      <c r="OE13" s="106">
        <f>Juniori!OE13</f>
        <v>0</v>
      </c>
      <c r="OF13" s="106">
        <f>Juniori!OF13</f>
        <v>0</v>
      </c>
      <c r="OG13" s="106">
        <f>Juniori!OG13</f>
        <v>0</v>
      </c>
      <c r="OH13" s="106">
        <f>Juniori!OH13</f>
        <v>0</v>
      </c>
      <c r="OI13" s="106">
        <f>Juniori!OI13</f>
        <v>0</v>
      </c>
      <c r="OJ13" s="106">
        <f>Juniori!OJ13</f>
        <v>0</v>
      </c>
      <c r="OK13" s="106">
        <f>Juniori!OK13</f>
        <v>0</v>
      </c>
      <c r="OL13" s="106">
        <f>Juniori!OL13</f>
        <v>0</v>
      </c>
      <c r="OM13" s="106">
        <f>Juniori!OM13</f>
        <v>0</v>
      </c>
      <c r="ON13" s="106">
        <f>Juniori!ON13</f>
        <v>0</v>
      </c>
      <c r="OO13" s="106">
        <f>Juniori!OO13</f>
        <v>0</v>
      </c>
      <c r="OP13" s="106">
        <f>Juniori!OP13</f>
        <v>0</v>
      </c>
      <c r="OQ13" s="106">
        <f>Juniori!OQ13</f>
        <v>0</v>
      </c>
      <c r="OR13" s="106">
        <f>Juniori!OR13</f>
        <v>0</v>
      </c>
      <c r="OS13" s="106">
        <f>Juniori!OS13</f>
        <v>0</v>
      </c>
      <c r="OT13" s="106">
        <f>Juniori!OT13</f>
        <v>0</v>
      </c>
      <c r="OU13" s="106">
        <f>Juniori!OU13</f>
        <v>0</v>
      </c>
      <c r="OV13" s="106">
        <f>Juniori!OV13</f>
        <v>0</v>
      </c>
      <c r="OW13" s="106">
        <f>Juniori!OW13</f>
        <v>0</v>
      </c>
      <c r="OX13" s="106">
        <f>Juniori!OX13</f>
        <v>0</v>
      </c>
      <c r="OY13" s="106">
        <f>Juniori!OY13</f>
        <v>0</v>
      </c>
      <c r="OZ13" s="106">
        <f>Juniori!OZ13</f>
        <v>0</v>
      </c>
      <c r="PA13" s="106">
        <f>Juniori!PA13</f>
        <v>0</v>
      </c>
      <c r="PB13" s="106">
        <f>Juniori!PB13</f>
        <v>0</v>
      </c>
      <c r="PC13" s="106">
        <f>Juniori!PC13</f>
        <v>0</v>
      </c>
      <c r="PD13" s="106">
        <f>Juniori!PD13</f>
        <v>0</v>
      </c>
      <c r="PE13" s="106">
        <f>Juniori!PE13</f>
        <v>0</v>
      </c>
      <c r="PF13" s="106">
        <f>Juniori!PF13</f>
        <v>0</v>
      </c>
      <c r="PG13" s="106">
        <f>Juniori!PG13</f>
        <v>0</v>
      </c>
      <c r="PH13" s="106">
        <f>Juniori!PH13</f>
        <v>0</v>
      </c>
      <c r="PI13" s="106">
        <f>Juniori!PI13</f>
        <v>0</v>
      </c>
      <c r="PJ13" s="106">
        <f>Juniori!PJ13</f>
        <v>0</v>
      </c>
      <c r="PK13" s="106">
        <f>Juniori!PK13</f>
        <v>0</v>
      </c>
      <c r="PL13" s="106">
        <f>Juniori!PL13</f>
        <v>0</v>
      </c>
      <c r="PM13" s="106">
        <f>Juniori!PM13</f>
        <v>0</v>
      </c>
      <c r="PN13" s="106">
        <f>Juniori!PN13</f>
        <v>0</v>
      </c>
      <c r="PO13" s="106">
        <f>Juniori!PO13</f>
        <v>0</v>
      </c>
      <c r="PP13" s="106">
        <f>Juniori!PP13</f>
        <v>0</v>
      </c>
      <c r="PQ13" s="106">
        <f>Juniori!PQ13</f>
        <v>0</v>
      </c>
      <c r="PR13" s="106">
        <f>Juniori!PR13</f>
        <v>0</v>
      </c>
      <c r="PS13" s="106">
        <f>Juniori!PS13</f>
        <v>0</v>
      </c>
      <c r="PT13" s="106">
        <f>Juniori!PT13</f>
        <v>0</v>
      </c>
      <c r="PU13" s="106">
        <f>Juniori!PU13</f>
        <v>0</v>
      </c>
      <c r="PV13" s="106">
        <f>Juniori!PV13</f>
        <v>0</v>
      </c>
      <c r="PW13" s="106">
        <f>Juniori!PW13</f>
        <v>0</v>
      </c>
      <c r="PX13" s="106">
        <f>Juniori!PX13</f>
        <v>0</v>
      </c>
      <c r="PY13" s="106">
        <f>Juniori!PY13</f>
        <v>0</v>
      </c>
      <c r="PZ13" s="106">
        <f>Juniori!PZ13</f>
        <v>0</v>
      </c>
      <c r="QA13" s="106">
        <f>Juniori!QA13</f>
        <v>0</v>
      </c>
      <c r="QB13" s="106">
        <f>Juniori!QB13</f>
        <v>0</v>
      </c>
      <c r="QC13" s="106">
        <f>Juniori!QC13</f>
        <v>0</v>
      </c>
      <c r="QD13" s="106">
        <f>Juniori!QD13</f>
        <v>0</v>
      </c>
      <c r="QE13" s="106">
        <f>Juniori!QE13</f>
        <v>0</v>
      </c>
      <c r="QF13" s="106">
        <f>Juniori!QF13</f>
        <v>0</v>
      </c>
      <c r="QG13" s="106">
        <f>Juniori!QG13</f>
        <v>0</v>
      </c>
      <c r="QH13" s="106">
        <f>Juniori!QH13</f>
        <v>0</v>
      </c>
      <c r="QI13" s="106">
        <f>Juniori!QI13</f>
        <v>19.5</v>
      </c>
      <c r="QJ13" s="106">
        <f>Juniori!QJ13</f>
        <v>0</v>
      </c>
      <c r="QK13" s="106">
        <f>Juniori!QK13</f>
        <v>0</v>
      </c>
      <c r="QL13" s="106">
        <f>Juniori!QL13</f>
        <v>0</v>
      </c>
      <c r="QM13" s="106">
        <f>Juniori!QM13</f>
        <v>0</v>
      </c>
      <c r="QN13" s="106">
        <f>Juniori!QN13</f>
        <v>12</v>
      </c>
      <c r="QO13" s="106">
        <f>Juniori!QO13</f>
        <v>0</v>
      </c>
      <c r="QP13" s="106">
        <f>Juniori!QP13</f>
        <v>0</v>
      </c>
      <c r="QQ13" s="106">
        <f>Juniori!QQ13</f>
        <v>19.5</v>
      </c>
      <c r="QR13" s="106">
        <f>Juniori!QR13</f>
        <v>0</v>
      </c>
      <c r="QS13" s="106">
        <f>Juniori!QS13</f>
        <v>0</v>
      </c>
      <c r="QT13" s="106">
        <f>Juniori!QT13</f>
        <v>0</v>
      </c>
      <c r="QU13" s="106">
        <f>Juniori!QU13</f>
        <v>0</v>
      </c>
      <c r="QV13" s="106">
        <f>Juniori!QV13</f>
        <v>0</v>
      </c>
      <c r="QW13" s="106">
        <f>Juniori!QW13</f>
        <v>0</v>
      </c>
      <c r="QX13" s="106">
        <f>Juniori!QX13</f>
        <v>0</v>
      </c>
      <c r="QY13" s="106">
        <f>Juniori!QY13</f>
        <v>0</v>
      </c>
      <c r="QZ13" s="106">
        <f>Juniori!QZ13</f>
        <v>0</v>
      </c>
      <c r="RA13" s="106">
        <f>Juniori!RA13</f>
        <v>0</v>
      </c>
      <c r="RB13" s="106">
        <f>Juniori!RB13</f>
        <v>0</v>
      </c>
      <c r="RC13" s="106">
        <f>Juniori!RC13</f>
        <v>0</v>
      </c>
      <c r="RD13" s="106">
        <f>Juniori!RD13</f>
        <v>0</v>
      </c>
      <c r="RE13" s="106">
        <f>Juniori!RE13</f>
        <v>0</v>
      </c>
      <c r="RF13" s="106">
        <f>Juniori!RF13</f>
        <v>0</v>
      </c>
      <c r="RG13" s="106">
        <f>Juniori!RG13</f>
        <v>0</v>
      </c>
      <c r="RH13" s="106">
        <f>Juniori!RH13</f>
        <v>0</v>
      </c>
      <c r="RI13" s="106">
        <f>Juniori!RI13</f>
        <v>0</v>
      </c>
      <c r="RJ13" s="106">
        <f>Juniori!RJ13</f>
        <v>0</v>
      </c>
      <c r="RK13" s="106">
        <f>Juniori!RK13</f>
        <v>0</v>
      </c>
      <c r="RL13" s="106">
        <f>Juniori!RL13</f>
        <v>0</v>
      </c>
      <c r="RM13" s="106">
        <f>Juniori!RM13</f>
        <v>0</v>
      </c>
      <c r="RN13" s="106">
        <f>Juniori!RN13</f>
        <v>0</v>
      </c>
      <c r="RO13" s="106">
        <f>Juniori!RO13</f>
        <v>0</v>
      </c>
      <c r="RP13" s="106">
        <f>Juniori!RP13</f>
        <v>0</v>
      </c>
      <c r="RQ13" s="106">
        <f>Juniori!RQ13</f>
        <v>0</v>
      </c>
      <c r="RR13" s="106">
        <f>Juniori!RR13</f>
        <v>0</v>
      </c>
      <c r="RS13" s="106">
        <f>Juniori!RS13</f>
        <v>0</v>
      </c>
      <c r="RT13" s="106">
        <f>Juniori!RT13</f>
        <v>0</v>
      </c>
      <c r="RU13" s="106">
        <f>Juniori!RU13</f>
        <v>0</v>
      </c>
      <c r="RV13" s="106">
        <f>Juniori!RV13</f>
        <v>0</v>
      </c>
      <c r="RW13" s="106">
        <f>Juniori!RW13</f>
        <v>0</v>
      </c>
      <c r="RX13" s="106">
        <f>Juniori!RX13</f>
        <v>0</v>
      </c>
      <c r="RY13" s="106">
        <f>Juniori!RY13</f>
        <v>0</v>
      </c>
      <c r="RZ13" s="106">
        <f>Juniori!RZ13</f>
        <v>0</v>
      </c>
      <c r="SA13" s="106">
        <f>Juniori!SA13</f>
        <v>0</v>
      </c>
      <c r="SB13" s="106">
        <f>Juniori!SB13</f>
        <v>0</v>
      </c>
      <c r="SC13" s="106">
        <f>Juniori!SC13</f>
        <v>0</v>
      </c>
      <c r="SD13" s="106">
        <f>Juniori!SD13</f>
        <v>0</v>
      </c>
      <c r="SE13" s="106">
        <f>Juniori!SE13</f>
        <v>0</v>
      </c>
      <c r="SF13" s="106">
        <f>Juniori!SF13</f>
        <v>0</v>
      </c>
      <c r="SG13" s="106">
        <f>Juniori!SG13</f>
        <v>0</v>
      </c>
      <c r="SH13" s="106">
        <f>Juniori!SH13</f>
        <v>0</v>
      </c>
      <c r="SI13" s="106">
        <f>Juniori!SI13</f>
        <v>0</v>
      </c>
      <c r="SJ13" s="106">
        <f>Juniori!SJ13</f>
        <v>0</v>
      </c>
      <c r="SK13" s="106">
        <f>Juniori!SK13</f>
        <v>0</v>
      </c>
      <c r="SL13" s="106">
        <f>Juniori!SL13</f>
        <v>0</v>
      </c>
      <c r="SM13" s="106">
        <f>Juniori!SM13</f>
        <v>0</v>
      </c>
      <c r="SN13" s="106">
        <f>Juniori!SN13</f>
        <v>0</v>
      </c>
      <c r="SO13" s="106">
        <f>Juniori!SO13</f>
        <v>0</v>
      </c>
      <c r="SP13" s="106">
        <f>Juniori!SP13</f>
        <v>0</v>
      </c>
      <c r="SQ13" s="106">
        <f>Juniori!SQ13</f>
        <v>0</v>
      </c>
      <c r="SR13" s="106">
        <f>Juniori!SR13</f>
        <v>0</v>
      </c>
      <c r="SS13" s="106">
        <f>Juniori!SS13</f>
        <v>0</v>
      </c>
      <c r="ST13" s="106">
        <f>Juniori!ST13</f>
        <v>0</v>
      </c>
      <c r="SU13" s="106">
        <f>Juniori!SU13</f>
        <v>0</v>
      </c>
      <c r="SV13" s="106">
        <f>Juniori!SV13</f>
        <v>0</v>
      </c>
      <c r="SW13" s="106">
        <f>Juniori!SW13</f>
        <v>0</v>
      </c>
      <c r="SX13" s="106">
        <f>Juniori!SX13</f>
        <v>0</v>
      </c>
      <c r="SY13" s="106">
        <f>Juniori!SY13</f>
        <v>0</v>
      </c>
      <c r="SZ13" s="106">
        <f>Juniori!SZ13</f>
        <v>0</v>
      </c>
      <c r="TA13" s="106">
        <f>Juniori!TA13</f>
        <v>0</v>
      </c>
      <c r="TB13" s="106">
        <f>Juniori!TB13</f>
        <v>0</v>
      </c>
    </row>
    <row r="14" spans="1:522" s="1" customFormat="1" ht="18" customHeight="1" x14ac:dyDescent="0.25">
      <c r="A14" s="12">
        <v>6</v>
      </c>
      <c r="B14" s="11" t="s">
        <v>123</v>
      </c>
      <c r="C14" s="1">
        <v>11791</v>
      </c>
      <c r="D14" s="1">
        <v>2018</v>
      </c>
      <c r="E14" s="4" t="s">
        <v>34</v>
      </c>
      <c r="F14" s="1">
        <v>2093</v>
      </c>
      <c r="G14" s="9" t="s">
        <v>97</v>
      </c>
      <c r="H14" s="4" t="s">
        <v>35</v>
      </c>
      <c r="I14" s="1">
        <f>SUM(K14:TB14)</f>
        <v>219.5</v>
      </c>
      <c r="J14" s="12">
        <f>Tabuľka3[[#This Row],[Stĺpec62]]+Tabuľka3[[#This Row],[Stĺpec156]]+Tabuľka3[[#This Row],[Stĺpec110]]+Tabuľka3[[#This Row],[Stĺpec295]]+Tabuľka3[[#This Row],[Stĺpec294]]+Tabuľka3[[#This Row],[Stĺpec245]]+Tabuľka3[[#This Row],[Stĺpec239]]+Tabuľka3[[#This Row],[Stĺpec415]]+Tabuľka3[[#This Row],[Stĺpec211]]+Tabuľka3[[#This Row],[Stĺpec212]]+Tabuľka3[[#This Row],[Stĺpec227]]+Tabuľka3[[#This Row],[Stĺpec326]]+Tabuľka3[[#This Row],[Stĺpec359]]+Tabuľka3[[#This Row],[Stĺpec393]]+Tabuľka3[[#This Row],[Stĺpec448]]</f>
        <v>184.5</v>
      </c>
      <c r="K14" s="106">
        <f>Seniori!K21</f>
        <v>0</v>
      </c>
      <c r="L14" s="106">
        <f>Seniori!L21</f>
        <v>0</v>
      </c>
      <c r="M14" s="106">
        <f>Seniori!M21</f>
        <v>0</v>
      </c>
      <c r="N14" s="106">
        <f>Seniori!N21</f>
        <v>0</v>
      </c>
      <c r="O14" s="106">
        <f>Seniori!O21</f>
        <v>0</v>
      </c>
      <c r="P14" s="106">
        <f>Seniori!P21</f>
        <v>0</v>
      </c>
      <c r="Q14" s="106">
        <f>Seniori!Q21</f>
        <v>0</v>
      </c>
      <c r="R14" s="106">
        <f>Seniori!R21</f>
        <v>0</v>
      </c>
      <c r="S14" s="106">
        <f>Seniori!S21</f>
        <v>0</v>
      </c>
      <c r="T14" s="106">
        <f>Seniori!T21</f>
        <v>0</v>
      </c>
      <c r="U14" s="106">
        <f>Seniori!U21</f>
        <v>0</v>
      </c>
      <c r="V14" s="106">
        <f>Seniori!V21</f>
        <v>0</v>
      </c>
      <c r="W14" s="106">
        <f>Seniori!W21</f>
        <v>0</v>
      </c>
      <c r="X14" s="106">
        <f>Seniori!X21</f>
        <v>0</v>
      </c>
      <c r="Y14" s="106">
        <f>Seniori!Y21</f>
        <v>0</v>
      </c>
      <c r="Z14" s="106">
        <f>Seniori!Z21</f>
        <v>0</v>
      </c>
      <c r="AA14" s="106">
        <f>Seniori!AA21</f>
        <v>0</v>
      </c>
      <c r="AB14" s="106">
        <f>Seniori!AB21</f>
        <v>0</v>
      </c>
      <c r="AC14" s="106">
        <f>Seniori!AC21</f>
        <v>0</v>
      </c>
      <c r="AD14" s="106">
        <f>Seniori!AD21</f>
        <v>0</v>
      </c>
      <c r="AE14" s="106">
        <f>Seniori!AE21</f>
        <v>0</v>
      </c>
      <c r="AF14" s="106">
        <f>Seniori!AF21</f>
        <v>0</v>
      </c>
      <c r="AG14" s="106">
        <f>Seniori!AG21</f>
        <v>0</v>
      </c>
      <c r="AH14" s="106">
        <f>Seniori!AH21</f>
        <v>0</v>
      </c>
      <c r="AI14" s="106">
        <f>Seniori!AI21</f>
        <v>0</v>
      </c>
      <c r="AJ14" s="106">
        <f>Seniori!AJ21</f>
        <v>0</v>
      </c>
      <c r="AK14" s="106">
        <f>Seniori!AK21</f>
        <v>0</v>
      </c>
      <c r="AL14" s="106">
        <f>Seniori!AL21</f>
        <v>0</v>
      </c>
      <c r="AM14" s="106">
        <f>Seniori!AM21</f>
        <v>0</v>
      </c>
      <c r="AN14" s="106">
        <f>Seniori!AN21</f>
        <v>0</v>
      </c>
      <c r="AO14" s="106">
        <f>Seniori!AO21</f>
        <v>0</v>
      </c>
      <c r="AP14" s="106">
        <f>Seniori!AP21</f>
        <v>0</v>
      </c>
      <c r="AQ14" s="106">
        <f>Seniori!AQ21</f>
        <v>0</v>
      </c>
      <c r="AR14" s="106">
        <f>Seniori!AR21</f>
        <v>0</v>
      </c>
      <c r="AS14" s="106">
        <f>Seniori!AS21</f>
        <v>0</v>
      </c>
      <c r="AT14" s="106">
        <f>Seniori!AT21</f>
        <v>0</v>
      </c>
      <c r="AU14" s="106">
        <f>Seniori!AU21</f>
        <v>0</v>
      </c>
      <c r="AV14" s="106">
        <f>Seniori!AV21</f>
        <v>0</v>
      </c>
      <c r="AW14" s="106">
        <f>Seniori!AW21</f>
        <v>0</v>
      </c>
      <c r="AX14" s="106">
        <f>Seniori!AX21</f>
        <v>0</v>
      </c>
      <c r="AY14" s="106">
        <f>Seniori!AY21</f>
        <v>0</v>
      </c>
      <c r="AZ14" s="106">
        <f>Seniori!AZ21</f>
        <v>0</v>
      </c>
      <c r="BA14" s="106">
        <f>Seniori!BA21</f>
        <v>0</v>
      </c>
      <c r="BB14" s="106">
        <f>Seniori!BB21</f>
        <v>0</v>
      </c>
      <c r="BC14" s="106">
        <f>Seniori!BC21</f>
        <v>0</v>
      </c>
      <c r="BD14" s="106">
        <f>Seniori!BD21</f>
        <v>0</v>
      </c>
      <c r="BE14" s="106">
        <f>Seniori!BE21</f>
        <v>0</v>
      </c>
      <c r="BF14" s="106">
        <f>Seniori!BF21</f>
        <v>0</v>
      </c>
      <c r="BG14" s="106">
        <f>Seniori!BG21</f>
        <v>0</v>
      </c>
      <c r="BH14" s="106">
        <f>Seniori!BH21</f>
        <v>0</v>
      </c>
      <c r="BI14" s="106">
        <f>Seniori!BI21</f>
        <v>0</v>
      </c>
      <c r="BJ14" s="106">
        <f>Seniori!BJ21</f>
        <v>0</v>
      </c>
      <c r="BK14" s="106">
        <f>Seniori!BK21</f>
        <v>0</v>
      </c>
      <c r="BL14" s="106">
        <f>Seniori!BL21</f>
        <v>0</v>
      </c>
      <c r="BM14" s="106">
        <f>Seniori!BM21</f>
        <v>0</v>
      </c>
      <c r="BN14" s="106">
        <f>Seniori!BN21</f>
        <v>0</v>
      </c>
      <c r="BO14" s="106">
        <f>Seniori!BO21</f>
        <v>0</v>
      </c>
      <c r="BP14" s="106">
        <f>Seniori!BP21</f>
        <v>0</v>
      </c>
      <c r="BQ14" s="106">
        <f>Seniori!BQ21</f>
        <v>0</v>
      </c>
      <c r="BR14" s="106">
        <f>Seniori!BR21</f>
        <v>0</v>
      </c>
      <c r="BS14" s="106">
        <f>Seniori!BS21</f>
        <v>0</v>
      </c>
      <c r="BT14" s="106">
        <f>Seniori!BT21</f>
        <v>0</v>
      </c>
      <c r="BU14" s="106">
        <f>Seniori!BU21</f>
        <v>0</v>
      </c>
      <c r="BV14" s="106">
        <f>Seniori!BV21</f>
        <v>0</v>
      </c>
      <c r="BW14" s="106">
        <f>Seniori!BW21</f>
        <v>0</v>
      </c>
      <c r="BX14" s="106">
        <f>Seniori!BX21</f>
        <v>0</v>
      </c>
      <c r="BY14" s="106">
        <f>Seniori!BY21</f>
        <v>0</v>
      </c>
      <c r="BZ14" s="106">
        <f>Seniori!BZ21</f>
        <v>0</v>
      </c>
      <c r="CA14" s="106">
        <f>Seniori!CA21</f>
        <v>0</v>
      </c>
      <c r="CB14" s="106">
        <f>Seniori!CB21</f>
        <v>0</v>
      </c>
      <c r="CC14" s="106">
        <f>Seniori!CC21</f>
        <v>0</v>
      </c>
      <c r="CD14" s="106">
        <f>Seniori!CD21</f>
        <v>0</v>
      </c>
      <c r="CE14" s="106">
        <f>Seniori!CE21</f>
        <v>0</v>
      </c>
      <c r="CF14" s="106">
        <f>Seniori!CF21</f>
        <v>0</v>
      </c>
      <c r="CG14" s="106">
        <f>Seniori!CG21</f>
        <v>0</v>
      </c>
      <c r="CH14" s="106">
        <f>Seniori!CH21</f>
        <v>0</v>
      </c>
      <c r="CI14" s="106">
        <f>Seniori!CI21</f>
        <v>0</v>
      </c>
      <c r="CJ14" s="106">
        <f>Seniori!CJ21</f>
        <v>0</v>
      </c>
      <c r="CK14" s="106">
        <f>Seniori!CK21</f>
        <v>0</v>
      </c>
      <c r="CL14" s="106">
        <f>Seniori!CL21</f>
        <v>0</v>
      </c>
      <c r="CM14" s="106">
        <f>Seniori!CM21</f>
        <v>0</v>
      </c>
      <c r="CN14" s="106">
        <f>Seniori!CN21</f>
        <v>0</v>
      </c>
      <c r="CO14" s="106">
        <f>Seniori!CO21</f>
        <v>0</v>
      </c>
      <c r="CP14" s="106">
        <f>Seniori!CP21</f>
        <v>0</v>
      </c>
      <c r="CQ14" s="106">
        <f>Seniori!CQ21</f>
        <v>0</v>
      </c>
      <c r="CR14" s="106">
        <f>Seniori!CR21</f>
        <v>0</v>
      </c>
      <c r="CS14" s="106">
        <f>Seniori!CS21</f>
        <v>0</v>
      </c>
      <c r="CT14" s="106">
        <f>Seniori!CT21</f>
        <v>0</v>
      </c>
      <c r="CU14" s="106">
        <f>Seniori!CU21</f>
        <v>0</v>
      </c>
      <c r="CV14" s="106">
        <f>Seniori!CV21</f>
        <v>0</v>
      </c>
      <c r="CW14" s="106">
        <f>Seniori!CW21</f>
        <v>0</v>
      </c>
      <c r="CX14" s="106">
        <f>Seniori!CX21</f>
        <v>0</v>
      </c>
      <c r="CY14" s="106">
        <f>Seniori!CY21</f>
        <v>0</v>
      </c>
      <c r="CZ14" s="106">
        <f>Seniori!CZ21</f>
        <v>0</v>
      </c>
      <c r="DA14" s="106">
        <f>Seniori!DA21</f>
        <v>0</v>
      </c>
      <c r="DB14" s="106">
        <f>Seniori!DB21</f>
        <v>0</v>
      </c>
      <c r="DC14" s="106">
        <f>Seniori!DC21</f>
        <v>0</v>
      </c>
      <c r="DD14" s="106">
        <f>Seniori!DD21</f>
        <v>10</v>
      </c>
      <c r="DE14" s="106">
        <f>Seniori!DE21</f>
        <v>0</v>
      </c>
      <c r="DF14" s="106">
        <f>Seniori!DF21</f>
        <v>0</v>
      </c>
      <c r="DG14" s="106">
        <f>Seniori!DG21</f>
        <v>0</v>
      </c>
      <c r="DH14" s="106">
        <f>Seniori!DH21</f>
        <v>11</v>
      </c>
      <c r="DI14" s="106">
        <f>Seniori!DI21</f>
        <v>0</v>
      </c>
      <c r="DJ14" s="106">
        <f>Seniori!DJ21</f>
        <v>0</v>
      </c>
      <c r="DK14" s="106">
        <f>Seniori!DK21</f>
        <v>11</v>
      </c>
      <c r="DL14" s="106">
        <f>Seniori!DL21</f>
        <v>0</v>
      </c>
      <c r="DM14" s="106">
        <f>Seniori!DM21</f>
        <v>0</v>
      </c>
      <c r="DN14" s="106">
        <f>Seniori!DN21</f>
        <v>0</v>
      </c>
      <c r="DO14" s="106">
        <f>Seniori!DO21</f>
        <v>0</v>
      </c>
      <c r="DP14" s="106">
        <f>Seniori!DP21</f>
        <v>0</v>
      </c>
      <c r="DQ14" s="106">
        <f>Seniori!DQ21</f>
        <v>0</v>
      </c>
      <c r="DR14" s="106">
        <f>Seniori!DR21</f>
        <v>0</v>
      </c>
      <c r="DS14" s="106">
        <f>Seniori!DS21</f>
        <v>0</v>
      </c>
      <c r="DT14" s="106">
        <f>Seniori!DT21</f>
        <v>0</v>
      </c>
      <c r="DU14" s="106">
        <f>Seniori!DU21</f>
        <v>0</v>
      </c>
      <c r="DV14" s="106">
        <f>Seniori!DV21</f>
        <v>0</v>
      </c>
      <c r="DW14" s="106">
        <f>Seniori!DW21</f>
        <v>0</v>
      </c>
      <c r="DX14" s="106">
        <f>Seniori!DX21</f>
        <v>0</v>
      </c>
      <c r="DY14" s="106">
        <f>Seniori!DY21</f>
        <v>0</v>
      </c>
      <c r="DZ14" s="106">
        <f>Seniori!DZ21</f>
        <v>0</v>
      </c>
      <c r="EA14" s="106">
        <f>Seniori!EA21</f>
        <v>0</v>
      </c>
      <c r="EB14" s="106">
        <f>Seniori!EB21</f>
        <v>0</v>
      </c>
      <c r="EC14" s="106">
        <f>Seniori!EC21</f>
        <v>0</v>
      </c>
      <c r="ED14" s="106">
        <f>Seniori!ED21</f>
        <v>0</v>
      </c>
      <c r="EE14" s="106">
        <f>Seniori!EE21</f>
        <v>0</v>
      </c>
      <c r="EF14" s="106">
        <f>Seniori!EF21</f>
        <v>0</v>
      </c>
      <c r="EG14" s="106">
        <f>Seniori!EG21</f>
        <v>0</v>
      </c>
      <c r="EH14" s="106">
        <f>Seniori!EH21</f>
        <v>0</v>
      </c>
      <c r="EI14" s="106">
        <f>Seniori!EI21</f>
        <v>0</v>
      </c>
      <c r="EJ14" s="106">
        <f>Seniori!EJ21</f>
        <v>0</v>
      </c>
      <c r="EK14" s="106">
        <f>Seniori!EK21</f>
        <v>0</v>
      </c>
      <c r="EL14" s="106">
        <f>Seniori!EL21</f>
        <v>0</v>
      </c>
      <c r="EM14" s="106">
        <f>Seniori!EM21</f>
        <v>0</v>
      </c>
      <c r="EN14" s="106">
        <f>Seniori!EN21</f>
        <v>0</v>
      </c>
      <c r="EO14" s="106">
        <f>Seniori!EO21</f>
        <v>0</v>
      </c>
      <c r="EP14" s="106">
        <f>Seniori!EP21</f>
        <v>0</v>
      </c>
      <c r="EQ14" s="106">
        <f>Seniori!EQ21</f>
        <v>0</v>
      </c>
      <c r="ER14" s="106">
        <f>Seniori!ER21</f>
        <v>0</v>
      </c>
      <c r="ES14" s="106">
        <f>Seniori!ES21</f>
        <v>0</v>
      </c>
      <c r="ET14" s="106">
        <f>Seniori!ET21</f>
        <v>0</v>
      </c>
      <c r="EU14" s="106">
        <f>Seniori!EU21</f>
        <v>0</v>
      </c>
      <c r="EV14" s="106">
        <f>Seniori!EV21</f>
        <v>0</v>
      </c>
      <c r="EW14" s="106">
        <f>Seniori!EW21</f>
        <v>0</v>
      </c>
      <c r="EX14" s="106">
        <f>Seniori!EX21</f>
        <v>0</v>
      </c>
      <c r="EY14" s="106">
        <f>Seniori!EY21</f>
        <v>0</v>
      </c>
      <c r="EZ14" s="106">
        <f>Seniori!EZ21</f>
        <v>0</v>
      </c>
      <c r="FA14" s="106">
        <f>Seniori!FA21</f>
        <v>0</v>
      </c>
      <c r="FB14" s="106">
        <f>Seniori!FB21</f>
        <v>0</v>
      </c>
      <c r="FC14" s="106">
        <f>Seniori!FC21</f>
        <v>0</v>
      </c>
      <c r="FD14" s="106">
        <f>Seniori!FD21</f>
        <v>0</v>
      </c>
      <c r="FE14" s="106">
        <f>Seniori!FE21</f>
        <v>0</v>
      </c>
      <c r="FF14" s="106">
        <f>Seniori!FF21</f>
        <v>0</v>
      </c>
      <c r="FG14" s="106">
        <f>Seniori!FG21</f>
        <v>0</v>
      </c>
      <c r="FH14" s="106">
        <f>Seniori!FH21</f>
        <v>0</v>
      </c>
      <c r="FI14" s="106">
        <f>Seniori!FI21</f>
        <v>0</v>
      </c>
      <c r="FJ14" s="106">
        <f>Seniori!FJ21</f>
        <v>0</v>
      </c>
      <c r="FK14" s="106">
        <f>Seniori!FK21</f>
        <v>0</v>
      </c>
      <c r="FL14" s="106">
        <f>Seniori!FL21</f>
        <v>0</v>
      </c>
      <c r="FM14" s="106">
        <f>Seniori!FM21</f>
        <v>0</v>
      </c>
      <c r="FN14" s="106">
        <f>Seniori!FN21</f>
        <v>0</v>
      </c>
      <c r="FO14" s="106">
        <f>Seniori!FO21</f>
        <v>0</v>
      </c>
      <c r="FP14" s="106">
        <f>Seniori!FP21</f>
        <v>0</v>
      </c>
      <c r="FQ14" s="106">
        <f>Seniori!FQ21</f>
        <v>0</v>
      </c>
      <c r="FR14" s="106">
        <f>Seniori!FR21</f>
        <v>0</v>
      </c>
      <c r="FS14" s="106">
        <f>Seniori!FS21</f>
        <v>0</v>
      </c>
      <c r="FT14" s="106">
        <f>Seniori!FT21</f>
        <v>0</v>
      </c>
      <c r="FU14" s="106">
        <f>Seniori!FU21</f>
        <v>0</v>
      </c>
      <c r="FV14" s="106">
        <f>Seniori!FV21</f>
        <v>0</v>
      </c>
      <c r="FW14" s="106">
        <f>Seniori!FW21</f>
        <v>0</v>
      </c>
      <c r="FX14" s="106">
        <f>Seniori!FX21</f>
        <v>0</v>
      </c>
      <c r="FY14" s="106">
        <f>Seniori!FY21</f>
        <v>0</v>
      </c>
      <c r="FZ14" s="106">
        <f>Seniori!FZ21</f>
        <v>0</v>
      </c>
      <c r="GA14" s="106">
        <f>Seniori!GA21</f>
        <v>0</v>
      </c>
      <c r="GB14" s="106">
        <f>Seniori!GB21</f>
        <v>0</v>
      </c>
      <c r="GC14" s="106">
        <f>Seniori!GC21</f>
        <v>0</v>
      </c>
      <c r="GD14" s="106">
        <f>Seniori!GD21</f>
        <v>0</v>
      </c>
      <c r="GE14" s="106">
        <f>Seniori!GE21</f>
        <v>0</v>
      </c>
      <c r="GF14" s="106">
        <f>Seniori!GF21</f>
        <v>0</v>
      </c>
      <c r="GG14" s="106">
        <f>Seniori!GG21</f>
        <v>0</v>
      </c>
      <c r="GH14" s="106">
        <f>Seniori!GH21</f>
        <v>0</v>
      </c>
      <c r="GI14" s="106">
        <f>Seniori!GI21</f>
        <v>0</v>
      </c>
      <c r="GJ14" s="106">
        <f>Seniori!GJ21</f>
        <v>0</v>
      </c>
      <c r="GK14" s="106">
        <f>Seniori!GK21</f>
        <v>0</v>
      </c>
      <c r="GL14" s="106">
        <f>Seniori!GL21</f>
        <v>0</v>
      </c>
      <c r="GM14" s="106">
        <f>Seniori!GM21</f>
        <v>0</v>
      </c>
      <c r="GN14" s="106">
        <f>Seniori!GN21</f>
        <v>0</v>
      </c>
      <c r="GO14" s="106">
        <f>Seniori!GO21</f>
        <v>0</v>
      </c>
      <c r="GP14" s="106">
        <f>Seniori!GP21</f>
        <v>0</v>
      </c>
      <c r="GQ14" s="106">
        <f>Seniori!GQ21</f>
        <v>0</v>
      </c>
      <c r="GR14" s="106">
        <f>Seniori!GR21</f>
        <v>0</v>
      </c>
      <c r="GS14" s="106">
        <f>Seniori!GS21</f>
        <v>0</v>
      </c>
      <c r="GT14" s="106">
        <f>Seniori!GT21</f>
        <v>0</v>
      </c>
      <c r="GU14" s="106">
        <f>Seniori!GU21</f>
        <v>0</v>
      </c>
      <c r="GV14" s="106">
        <f>Seniori!GV21</f>
        <v>0</v>
      </c>
      <c r="GW14" s="106">
        <f>Seniori!GW21</f>
        <v>0</v>
      </c>
      <c r="GX14" s="106">
        <f>Seniori!GX21</f>
        <v>0</v>
      </c>
      <c r="GY14" s="106">
        <f>Seniori!GY21</f>
        <v>0</v>
      </c>
      <c r="GZ14" s="106">
        <f>Seniori!GZ21</f>
        <v>0</v>
      </c>
      <c r="HA14" s="106">
        <f>Seniori!HA21</f>
        <v>0</v>
      </c>
      <c r="HB14" s="106">
        <f>Seniori!HB21</f>
        <v>0</v>
      </c>
      <c r="HC14" s="106">
        <f>Seniori!HC21</f>
        <v>0</v>
      </c>
      <c r="HD14" s="106">
        <f>Seniori!HD21</f>
        <v>0</v>
      </c>
      <c r="HE14" s="106">
        <f>Seniori!HE21</f>
        <v>0</v>
      </c>
      <c r="HF14" s="106">
        <f>Seniori!HF21</f>
        <v>0</v>
      </c>
      <c r="HG14" s="106">
        <f>Seniori!HG21</f>
        <v>0</v>
      </c>
      <c r="HH14" s="106">
        <f>Seniori!HH21</f>
        <v>0</v>
      </c>
      <c r="HI14" s="106">
        <f>Seniori!HI21</f>
        <v>0</v>
      </c>
      <c r="HJ14" s="106">
        <f>Seniori!HJ21</f>
        <v>0</v>
      </c>
      <c r="HK14" s="106">
        <f>Seniori!HK21</f>
        <v>0</v>
      </c>
      <c r="HL14" s="106">
        <f>Seniori!HL21</f>
        <v>0</v>
      </c>
      <c r="HM14" s="106">
        <f>Seniori!HM21</f>
        <v>0</v>
      </c>
      <c r="HN14" s="106">
        <f>Seniori!HN21</f>
        <v>0</v>
      </c>
      <c r="HO14" s="106">
        <f>Seniori!HO21</f>
        <v>0</v>
      </c>
      <c r="HP14" s="106">
        <f>Seniori!HP21</f>
        <v>0</v>
      </c>
      <c r="HQ14" s="106">
        <f>Seniori!HQ21</f>
        <v>0</v>
      </c>
      <c r="HR14" s="106">
        <f>Seniori!HR21</f>
        <v>0</v>
      </c>
      <c r="HS14" s="106">
        <f>Seniori!HS21</f>
        <v>0</v>
      </c>
      <c r="HT14" s="106">
        <f>Seniori!HT21</f>
        <v>0</v>
      </c>
      <c r="HU14" s="106">
        <f>Seniori!HU21</f>
        <v>0</v>
      </c>
      <c r="HV14" s="106">
        <f>Seniori!HV21</f>
        <v>0</v>
      </c>
      <c r="HW14" s="106">
        <f>Seniori!HW21</f>
        <v>0</v>
      </c>
      <c r="HX14" s="106">
        <f>Seniori!HX21</f>
        <v>0</v>
      </c>
      <c r="HY14" s="106">
        <f>Seniori!HY21</f>
        <v>0</v>
      </c>
      <c r="HZ14" s="106">
        <f>Seniori!HZ21</f>
        <v>0</v>
      </c>
      <c r="IA14" s="106">
        <f>Seniori!IA21</f>
        <v>0</v>
      </c>
      <c r="IB14" s="106">
        <f>Seniori!IB21</f>
        <v>0</v>
      </c>
      <c r="IC14" s="106">
        <f>Seniori!IC21</f>
        <v>0</v>
      </c>
      <c r="ID14" s="106">
        <f>Seniori!ID21</f>
        <v>0</v>
      </c>
      <c r="IE14" s="106">
        <f>Seniori!IE21</f>
        <v>13</v>
      </c>
      <c r="IF14" s="106">
        <f>Seniori!IF21</f>
        <v>10</v>
      </c>
      <c r="IG14" s="106">
        <f>Seniori!IG21</f>
        <v>0</v>
      </c>
      <c r="IH14" s="106">
        <f>Seniori!IH21</f>
        <v>0</v>
      </c>
      <c r="II14" s="106">
        <f>Seniori!II21</f>
        <v>0</v>
      </c>
      <c r="IJ14" s="106">
        <f>Seniori!IJ21</f>
        <v>0</v>
      </c>
      <c r="IK14" s="106">
        <f>Seniori!IK21</f>
        <v>0</v>
      </c>
      <c r="IL14" s="106">
        <f>Seniori!IL21</f>
        <v>0</v>
      </c>
      <c r="IM14" s="106">
        <f>Seniori!IM21</f>
        <v>0</v>
      </c>
      <c r="IN14" s="106">
        <f>Seniori!IN21</f>
        <v>10</v>
      </c>
      <c r="IO14" s="106">
        <f>Seniori!IO21</f>
        <v>0</v>
      </c>
      <c r="IP14" s="106">
        <f>Seniori!IP21</f>
        <v>0</v>
      </c>
      <c r="IQ14" s="106">
        <f>Seniori!IQ21</f>
        <v>0</v>
      </c>
      <c r="IR14" s="106">
        <f>Seniori!IR21</f>
        <v>0</v>
      </c>
      <c r="IS14" s="106">
        <f>Seniori!IS21</f>
        <v>9</v>
      </c>
      <c r="IT14" s="106">
        <f>Seniori!IT21</f>
        <v>16</v>
      </c>
      <c r="IU14" s="106">
        <f>Seniori!IU21</f>
        <v>0</v>
      </c>
      <c r="IV14" s="106">
        <f>Seniori!IV21</f>
        <v>0</v>
      </c>
      <c r="IW14" s="106">
        <f>Seniori!IW21</f>
        <v>0</v>
      </c>
      <c r="IX14" s="106">
        <f>Seniori!IX21</f>
        <v>0</v>
      </c>
      <c r="IY14" s="106">
        <f>Seniori!IY21</f>
        <v>0</v>
      </c>
      <c r="IZ14" s="106">
        <f>Seniori!IZ21</f>
        <v>0</v>
      </c>
      <c r="JA14" s="106">
        <f>Seniori!JA21</f>
        <v>0</v>
      </c>
      <c r="JB14" s="106">
        <f>Seniori!JB21</f>
        <v>0</v>
      </c>
      <c r="JC14" s="106">
        <f>Seniori!JC21</f>
        <v>0</v>
      </c>
      <c r="JD14" s="106">
        <f>Seniori!JD21</f>
        <v>12</v>
      </c>
      <c r="JE14" s="106">
        <f>Seniori!JE21</f>
        <v>0</v>
      </c>
      <c r="JF14" s="106">
        <f>Seniori!JF21</f>
        <v>0</v>
      </c>
      <c r="JG14" s="106">
        <f>Seniori!JG21</f>
        <v>0</v>
      </c>
      <c r="JH14" s="106">
        <f>Seniori!JH21</f>
        <v>0</v>
      </c>
      <c r="JI14" s="106">
        <f>Seniori!JI21</f>
        <v>0</v>
      </c>
      <c r="JJ14" s="106">
        <f>Seniori!JJ21</f>
        <v>0</v>
      </c>
      <c r="JK14" s="106">
        <f>Seniori!JK21</f>
        <v>0</v>
      </c>
      <c r="JL14" s="106">
        <f>Seniori!JL21</f>
        <v>0</v>
      </c>
      <c r="JM14" s="106">
        <f>Seniori!JM21</f>
        <v>0</v>
      </c>
      <c r="JN14" s="106">
        <f>Seniori!JN21</f>
        <v>0</v>
      </c>
      <c r="JO14" s="106">
        <f>Seniori!JO21</f>
        <v>0</v>
      </c>
      <c r="JP14" s="106">
        <f>Seniori!JP21</f>
        <v>0</v>
      </c>
      <c r="JQ14" s="106">
        <f>Seniori!JQ21</f>
        <v>0</v>
      </c>
      <c r="JR14" s="106">
        <f>Seniori!JR21</f>
        <v>0</v>
      </c>
      <c r="JS14" s="106">
        <f>Seniori!JS21</f>
        <v>0</v>
      </c>
      <c r="JT14" s="106">
        <f>Seniori!JT21</f>
        <v>0</v>
      </c>
      <c r="JU14" s="106">
        <f>Seniori!JU21</f>
        <v>0</v>
      </c>
      <c r="JV14" s="106">
        <f>Seniori!JV21</f>
        <v>0</v>
      </c>
      <c r="JW14" s="106">
        <f>Seniori!JW21</f>
        <v>0</v>
      </c>
      <c r="JX14" s="106">
        <f>Seniori!JX21</f>
        <v>0</v>
      </c>
      <c r="JY14" s="106">
        <f>Seniori!JY21</f>
        <v>0</v>
      </c>
      <c r="JZ14" s="106">
        <f>Seniori!JZ21</f>
        <v>0</v>
      </c>
      <c r="KA14" s="106">
        <f>Seniori!KA21</f>
        <v>0</v>
      </c>
      <c r="KB14" s="106">
        <f>Seniori!KB21</f>
        <v>0</v>
      </c>
      <c r="KC14" s="106">
        <f>Seniori!KC21</f>
        <v>0</v>
      </c>
      <c r="KD14" s="106">
        <f>Seniori!KD21</f>
        <v>0</v>
      </c>
      <c r="KE14" s="106">
        <f>Seniori!KE21</f>
        <v>0</v>
      </c>
      <c r="KF14" s="106">
        <f>Seniori!KF21</f>
        <v>0</v>
      </c>
      <c r="KG14" s="106">
        <f>Seniori!KG21</f>
        <v>0</v>
      </c>
      <c r="KH14" s="106">
        <f>Seniori!KH21</f>
        <v>0</v>
      </c>
      <c r="KI14" s="106">
        <f>Seniori!KI21</f>
        <v>0</v>
      </c>
      <c r="KJ14" s="106">
        <f>Seniori!KJ21</f>
        <v>0</v>
      </c>
      <c r="KK14" s="106">
        <f>Seniori!KK21</f>
        <v>0</v>
      </c>
      <c r="KL14" s="106">
        <f>Seniori!KL21</f>
        <v>0</v>
      </c>
      <c r="KM14" s="106">
        <f>Seniori!KM21</f>
        <v>0</v>
      </c>
      <c r="KN14" s="106">
        <f>Seniori!KN21</f>
        <v>0</v>
      </c>
      <c r="KO14" s="106">
        <f>Seniori!KO21</f>
        <v>0</v>
      </c>
      <c r="KP14" s="106">
        <f>Seniori!KP21</f>
        <v>0</v>
      </c>
      <c r="KQ14" s="106">
        <f>Seniori!KQ21</f>
        <v>0</v>
      </c>
      <c r="KR14" s="106">
        <f>Seniori!KR21</f>
        <v>0</v>
      </c>
      <c r="KS14" s="106">
        <f>Seniori!KS21</f>
        <v>0</v>
      </c>
      <c r="KT14" s="106">
        <f>Seniori!KT21</f>
        <v>0</v>
      </c>
      <c r="KU14" s="106">
        <f>Seniori!KU21</f>
        <v>0</v>
      </c>
      <c r="KV14" s="106">
        <f>Seniori!KV21</f>
        <v>12</v>
      </c>
      <c r="KW14" s="106">
        <f>Seniori!KW21</f>
        <v>16</v>
      </c>
      <c r="KX14" s="106">
        <f>Seniori!KX21</f>
        <v>0</v>
      </c>
      <c r="KY14" s="106">
        <f>Seniori!KY21</f>
        <v>0</v>
      </c>
      <c r="KZ14" s="106">
        <f>Seniori!KZ21</f>
        <v>0</v>
      </c>
      <c r="LA14" s="106">
        <f>Seniori!LA21</f>
        <v>0</v>
      </c>
      <c r="LB14" s="106">
        <f>Seniori!LB21</f>
        <v>0</v>
      </c>
      <c r="LC14" s="106">
        <f>Seniori!LC21</f>
        <v>0</v>
      </c>
      <c r="LD14" s="106">
        <f>Seniori!LD21</f>
        <v>0</v>
      </c>
      <c r="LE14" s="106">
        <f>Seniori!LE21</f>
        <v>0</v>
      </c>
      <c r="LF14" s="106">
        <f>Seniori!LF21</f>
        <v>0</v>
      </c>
      <c r="LG14" s="106">
        <f>Seniori!LG21</f>
        <v>12</v>
      </c>
      <c r="LH14" s="106">
        <f>Seniori!LH21</f>
        <v>0</v>
      </c>
      <c r="LI14" s="106">
        <f>Seniori!LI21</f>
        <v>0</v>
      </c>
      <c r="LJ14" s="106">
        <f>Seniori!LJ21</f>
        <v>0</v>
      </c>
      <c r="LK14" s="106">
        <f>Seniori!LK21</f>
        <v>0</v>
      </c>
      <c r="LL14" s="106">
        <f>Seniori!LL21</f>
        <v>0</v>
      </c>
      <c r="LM14" s="106">
        <f>Seniori!LM21</f>
        <v>0</v>
      </c>
      <c r="LN14" s="106">
        <f>Seniori!LN21</f>
        <v>0</v>
      </c>
      <c r="LO14" s="106">
        <f>Seniori!LO21</f>
        <v>0</v>
      </c>
      <c r="LP14" s="106">
        <f>Seniori!LP21</f>
        <v>0</v>
      </c>
      <c r="LQ14" s="106">
        <f>Seniori!LQ21</f>
        <v>0</v>
      </c>
      <c r="LR14" s="106">
        <f>Seniori!LR21</f>
        <v>0</v>
      </c>
      <c r="LS14" s="106">
        <f>Seniori!LS21</f>
        <v>0</v>
      </c>
      <c r="LT14" s="106">
        <f>Seniori!LT21</f>
        <v>0</v>
      </c>
      <c r="LU14" s="106">
        <f>Seniori!LU21</f>
        <v>0</v>
      </c>
      <c r="LV14" s="106">
        <f>Seniori!LV21</f>
        <v>0</v>
      </c>
      <c r="LW14" s="106">
        <f>Seniori!LW21</f>
        <v>0</v>
      </c>
      <c r="LX14" s="106">
        <f>Seniori!LX21</f>
        <v>0</v>
      </c>
      <c r="LY14" s="106">
        <f>Seniori!LY21</f>
        <v>0</v>
      </c>
      <c r="LZ14" s="106">
        <f>Seniori!LZ21</f>
        <v>0</v>
      </c>
      <c r="MA14" s="106">
        <f>Seniori!MA21</f>
        <v>0</v>
      </c>
      <c r="MB14" s="106">
        <f>Seniori!MB21</f>
        <v>0</v>
      </c>
      <c r="MC14" s="106">
        <f>Seniori!MC21</f>
        <v>0</v>
      </c>
      <c r="MD14" s="106">
        <f>Seniori!MD21</f>
        <v>0</v>
      </c>
      <c r="ME14" s="106">
        <f>Seniori!ME21</f>
        <v>0</v>
      </c>
      <c r="MF14" s="106">
        <f>Seniori!MF21</f>
        <v>0</v>
      </c>
      <c r="MG14" s="106">
        <f>Seniori!MG21</f>
        <v>0</v>
      </c>
      <c r="MH14" s="106">
        <f>Seniori!MH21</f>
        <v>0</v>
      </c>
      <c r="MI14" s="106">
        <f>Seniori!MI21</f>
        <v>0</v>
      </c>
      <c r="MJ14" s="106">
        <f>Seniori!MJ21</f>
        <v>0</v>
      </c>
      <c r="MK14" s="106">
        <f>Seniori!MK21</f>
        <v>0</v>
      </c>
      <c r="ML14" s="106">
        <f>Seniori!ML21</f>
        <v>0</v>
      </c>
      <c r="MM14" s="106">
        <f>Seniori!MM21</f>
        <v>0</v>
      </c>
      <c r="MN14" s="106">
        <f>Seniori!MN21</f>
        <v>0</v>
      </c>
      <c r="MO14" s="106">
        <f>Seniori!MO21</f>
        <v>0</v>
      </c>
      <c r="MP14" s="106">
        <f>Seniori!MP21</f>
        <v>0</v>
      </c>
      <c r="MQ14" s="106">
        <f>Seniori!MQ21</f>
        <v>0</v>
      </c>
      <c r="MR14" s="106">
        <f>Seniori!MR21</f>
        <v>0</v>
      </c>
      <c r="MS14" s="106">
        <f>Seniori!MS21</f>
        <v>0</v>
      </c>
      <c r="MT14" s="106">
        <f>Seniori!MT21</f>
        <v>0</v>
      </c>
      <c r="MU14" s="106">
        <f>Seniori!MU21</f>
        <v>0</v>
      </c>
      <c r="MV14" s="106">
        <f>Seniori!MV21</f>
        <v>0</v>
      </c>
      <c r="MW14" s="106">
        <f>Seniori!MW21</f>
        <v>0</v>
      </c>
      <c r="MX14" s="106">
        <f>Seniori!MX21</f>
        <v>0</v>
      </c>
      <c r="MY14" s="106">
        <f>Seniori!MY21</f>
        <v>18</v>
      </c>
      <c r="MZ14" s="106">
        <f>Seniori!MZ21</f>
        <v>9</v>
      </c>
      <c r="NA14" s="106">
        <f>Seniori!NA21</f>
        <v>0</v>
      </c>
      <c r="NB14" s="106">
        <f>Seniori!NB21</f>
        <v>0</v>
      </c>
      <c r="NC14" s="106">
        <f>Seniori!NC21</f>
        <v>0</v>
      </c>
      <c r="ND14" s="106">
        <f>Seniori!ND21</f>
        <v>0</v>
      </c>
      <c r="NE14" s="106">
        <f>Seniori!NE21</f>
        <v>0</v>
      </c>
      <c r="NF14" s="106">
        <f>Seniori!NF21</f>
        <v>0</v>
      </c>
      <c r="NG14" s="106">
        <f>Seniori!NG21</f>
        <v>10.5</v>
      </c>
      <c r="NH14" s="106">
        <f>Seniori!NH21</f>
        <v>0</v>
      </c>
      <c r="NI14" s="106">
        <f>Seniori!NI21</f>
        <v>0</v>
      </c>
      <c r="NJ14" s="106">
        <f>Seniori!NJ21</f>
        <v>0</v>
      </c>
      <c r="NK14" s="106">
        <f>Seniori!NK21</f>
        <v>0</v>
      </c>
      <c r="NL14" s="106">
        <f>Seniori!NL21</f>
        <v>0</v>
      </c>
      <c r="NM14" s="106">
        <f>Seniori!NM21</f>
        <v>0</v>
      </c>
      <c r="NN14" s="106">
        <f>Seniori!NN21</f>
        <v>0</v>
      </c>
      <c r="NO14" s="106">
        <f>Seniori!NO21</f>
        <v>0</v>
      </c>
      <c r="NP14" s="106">
        <f>Seniori!NP21</f>
        <v>0</v>
      </c>
      <c r="NQ14" s="106">
        <f>Seniori!NQ21</f>
        <v>0</v>
      </c>
      <c r="NR14" s="106">
        <f>Seniori!NR21</f>
        <v>0</v>
      </c>
      <c r="NS14" s="106">
        <f>Seniori!NS21</f>
        <v>0</v>
      </c>
      <c r="NT14" s="106">
        <f>Seniori!NT21</f>
        <v>0</v>
      </c>
      <c r="NU14" s="106">
        <f>Seniori!NU21</f>
        <v>0</v>
      </c>
      <c r="NV14" s="106">
        <f>Seniori!NV21</f>
        <v>0</v>
      </c>
      <c r="NW14" s="106">
        <f>Seniori!NW21</f>
        <v>0</v>
      </c>
      <c r="NX14" s="106">
        <f>Seniori!NX21</f>
        <v>0</v>
      </c>
      <c r="NY14" s="106">
        <f>Seniori!NY21</f>
        <v>0</v>
      </c>
      <c r="NZ14" s="106">
        <f>Seniori!NZ21</f>
        <v>0</v>
      </c>
      <c r="OA14" s="106">
        <f>Seniori!OA21</f>
        <v>0</v>
      </c>
      <c r="OB14" s="106">
        <f>Seniori!OB21</f>
        <v>0</v>
      </c>
      <c r="OC14" s="106">
        <f>Seniori!OC21</f>
        <v>0</v>
      </c>
      <c r="OD14" s="106">
        <f>Seniori!OD21</f>
        <v>0</v>
      </c>
      <c r="OE14" s="106">
        <f>Seniori!OE21</f>
        <v>0</v>
      </c>
      <c r="OF14" s="106">
        <f>Seniori!OF21</f>
        <v>0</v>
      </c>
      <c r="OG14" s="106">
        <f>Seniori!OG21</f>
        <v>0</v>
      </c>
      <c r="OH14" s="106">
        <f>Seniori!OH21</f>
        <v>0</v>
      </c>
      <c r="OI14" s="106">
        <f>Seniori!OI21</f>
        <v>0</v>
      </c>
      <c r="OJ14" s="106">
        <f>Seniori!OJ21</f>
        <v>0</v>
      </c>
      <c r="OK14" s="106">
        <f>Seniori!OK21</f>
        <v>0</v>
      </c>
      <c r="OL14" s="106">
        <f>Seniori!OL21</f>
        <v>0</v>
      </c>
      <c r="OM14" s="106">
        <f>Seniori!OM21</f>
        <v>0</v>
      </c>
      <c r="ON14" s="106">
        <f>Seniori!ON21</f>
        <v>0</v>
      </c>
      <c r="OO14" s="106">
        <f>Seniori!OO21</f>
        <v>0</v>
      </c>
      <c r="OP14" s="106">
        <f>Seniori!OP21</f>
        <v>0</v>
      </c>
      <c r="OQ14" s="106">
        <f>Seniori!OQ21</f>
        <v>0</v>
      </c>
      <c r="OR14" s="106">
        <f>Seniori!OR21</f>
        <v>0</v>
      </c>
      <c r="OS14" s="106">
        <f>Seniori!OS21</f>
        <v>0</v>
      </c>
      <c r="OT14" s="106">
        <f>Seniori!OT21</f>
        <v>0</v>
      </c>
      <c r="OU14" s="106">
        <f>Seniori!OU21</f>
        <v>0</v>
      </c>
      <c r="OV14" s="106">
        <f>Seniori!OV21</f>
        <v>0</v>
      </c>
      <c r="OW14" s="106">
        <f>Seniori!OW21</f>
        <v>0</v>
      </c>
      <c r="OX14" s="106">
        <f>Seniori!OX21</f>
        <v>0</v>
      </c>
      <c r="OY14" s="106">
        <f>Seniori!OY21</f>
        <v>0</v>
      </c>
      <c r="OZ14" s="106">
        <f>Seniori!OZ21</f>
        <v>0</v>
      </c>
      <c r="PA14" s="106">
        <f>Seniori!PA21</f>
        <v>0</v>
      </c>
      <c r="PB14" s="106">
        <f>Seniori!PB21</f>
        <v>0</v>
      </c>
      <c r="PC14" s="106">
        <f>Seniori!PC21</f>
        <v>0</v>
      </c>
      <c r="PD14" s="106">
        <f>Seniori!PD21</f>
        <v>0</v>
      </c>
      <c r="PE14" s="106">
        <f>Seniori!PE21</f>
        <v>0</v>
      </c>
      <c r="PF14" s="106">
        <f>Seniori!PF21</f>
        <v>0</v>
      </c>
      <c r="PG14" s="106">
        <f>Seniori!PG21</f>
        <v>0</v>
      </c>
      <c r="PH14" s="106">
        <f>Seniori!PH21</f>
        <v>0</v>
      </c>
      <c r="PI14" s="106">
        <f>Seniori!PI21</f>
        <v>0</v>
      </c>
      <c r="PJ14" s="106">
        <f>Seniori!PJ21</f>
        <v>0</v>
      </c>
      <c r="PK14" s="106">
        <f>Seniori!PK21</f>
        <v>0</v>
      </c>
      <c r="PL14" s="106">
        <f>Seniori!PL21</f>
        <v>0</v>
      </c>
      <c r="PM14" s="106">
        <f>Seniori!PM21</f>
        <v>11</v>
      </c>
      <c r="PN14" s="106">
        <f>Seniori!PN21</f>
        <v>8</v>
      </c>
      <c r="PO14" s="106">
        <f>Seniori!PO21</f>
        <v>0</v>
      </c>
      <c r="PP14" s="106">
        <f>Seniori!PP21</f>
        <v>0</v>
      </c>
      <c r="PQ14" s="106">
        <f>Seniori!PQ21</f>
        <v>0</v>
      </c>
      <c r="PR14" s="106">
        <f>Seniori!PR21</f>
        <v>0</v>
      </c>
      <c r="PS14" s="106">
        <f>Seniori!PS21</f>
        <v>0</v>
      </c>
      <c r="PT14" s="106">
        <f>Seniori!PT21</f>
        <v>0</v>
      </c>
      <c r="PU14" s="106">
        <f>Seniori!PU21</f>
        <v>0</v>
      </c>
      <c r="PV14" s="106">
        <f>Seniori!PV21</f>
        <v>0</v>
      </c>
      <c r="PW14" s="106">
        <f>Seniori!PW21</f>
        <v>0</v>
      </c>
      <c r="PX14" s="106">
        <f>Seniori!PX21</f>
        <v>0</v>
      </c>
      <c r="PY14" s="106">
        <f>Seniori!PY21</f>
        <v>12</v>
      </c>
      <c r="PZ14" s="106">
        <f>Seniori!PZ21</f>
        <v>9</v>
      </c>
      <c r="QA14" s="106">
        <f>Seniori!QA21</f>
        <v>0</v>
      </c>
      <c r="QB14" s="106">
        <f>Seniori!QB21</f>
        <v>0</v>
      </c>
      <c r="QC14" s="106">
        <f>Seniori!QC21</f>
        <v>0</v>
      </c>
      <c r="QD14" s="106">
        <f>Seniori!QD21</f>
        <v>0</v>
      </c>
      <c r="QE14" s="106">
        <f>Seniori!QE21</f>
        <v>0</v>
      </c>
      <c r="QF14" s="106">
        <f>Seniori!QF21</f>
        <v>0</v>
      </c>
      <c r="QG14" s="106">
        <f>Seniori!QG21</f>
        <v>0</v>
      </c>
      <c r="QH14" s="106">
        <f>Seniori!QH21</f>
        <v>0</v>
      </c>
      <c r="QI14" s="106">
        <f>Seniori!QI21</f>
        <v>0</v>
      </c>
      <c r="QJ14" s="106">
        <f>Seniori!QJ21</f>
        <v>0</v>
      </c>
      <c r="QK14" s="106">
        <f>Seniori!QK21</f>
        <v>0</v>
      </c>
      <c r="QL14" s="106">
        <f>Seniori!QL21</f>
        <v>0</v>
      </c>
      <c r="QM14" s="106">
        <f>Seniori!QM21</f>
        <v>0</v>
      </c>
      <c r="QN14" s="106">
        <f>Seniori!QN21</f>
        <v>0</v>
      </c>
      <c r="QO14" s="106">
        <f>Seniori!QO21</f>
        <v>0</v>
      </c>
      <c r="QP14" s="106">
        <f>Seniori!QP21</f>
        <v>0</v>
      </c>
      <c r="QQ14" s="106">
        <f>Seniori!QQ21</f>
        <v>0</v>
      </c>
      <c r="QR14" s="106">
        <f>Seniori!QR21</f>
        <v>0</v>
      </c>
      <c r="QS14" s="106">
        <f>Seniori!QS21</f>
        <v>0</v>
      </c>
      <c r="QT14" s="106">
        <f>Seniori!QT21</f>
        <v>0</v>
      </c>
      <c r="QU14" s="106">
        <f>Seniori!QU21</f>
        <v>0</v>
      </c>
      <c r="QV14" s="106">
        <f>Seniori!QV21</f>
        <v>0</v>
      </c>
      <c r="QW14" s="106">
        <f>Seniori!QW21</f>
        <v>0</v>
      </c>
      <c r="QX14" s="106">
        <f>Seniori!QX21</f>
        <v>0</v>
      </c>
      <c r="QY14" s="106">
        <f>Seniori!QY21</f>
        <v>0</v>
      </c>
      <c r="QZ14" s="106">
        <f>Seniori!QZ21</f>
        <v>0</v>
      </c>
      <c r="RA14" s="106">
        <f>Seniori!RA21</f>
        <v>0</v>
      </c>
      <c r="RB14" s="106">
        <f>Seniori!RB21</f>
        <v>0</v>
      </c>
      <c r="RC14" s="106">
        <f>Seniori!RC21</f>
        <v>0</v>
      </c>
      <c r="RD14" s="106">
        <f>Seniori!RD21</f>
        <v>0</v>
      </c>
      <c r="RE14" s="106">
        <f>Seniori!RE21</f>
        <v>0</v>
      </c>
      <c r="RF14" s="106">
        <f>Seniori!RF21</f>
        <v>0</v>
      </c>
      <c r="RG14" s="106">
        <f>Seniori!RG21</f>
        <v>0</v>
      </c>
      <c r="RH14" s="106">
        <f>Seniori!RH21</f>
        <v>0</v>
      </c>
      <c r="RI14" s="106">
        <f>Seniori!RI21</f>
        <v>0</v>
      </c>
      <c r="RJ14" s="106">
        <f>Seniori!RJ21</f>
        <v>0</v>
      </c>
      <c r="RK14" s="106">
        <f>Seniori!RK21</f>
        <v>0</v>
      </c>
      <c r="RL14" s="106">
        <f>Seniori!RL21</f>
        <v>0</v>
      </c>
      <c r="RM14" s="106">
        <f>Seniori!RM21</f>
        <v>0</v>
      </c>
      <c r="RN14" s="106">
        <f>Seniori!RN21</f>
        <v>0</v>
      </c>
      <c r="RO14" s="106">
        <f>Seniori!RO21</f>
        <v>0</v>
      </c>
      <c r="RP14" s="106">
        <f>Seniori!RP21</f>
        <v>0</v>
      </c>
      <c r="RQ14" s="106">
        <f>Seniori!RQ21</f>
        <v>0</v>
      </c>
      <c r="RR14" s="106">
        <f>Seniori!RR21</f>
        <v>0</v>
      </c>
      <c r="RS14" s="106">
        <f>Seniori!RS21</f>
        <v>0</v>
      </c>
      <c r="RT14" s="106">
        <f>Seniori!RT21</f>
        <v>0</v>
      </c>
      <c r="RU14" s="106">
        <f>Seniori!RU21</f>
        <v>0</v>
      </c>
      <c r="RV14" s="106">
        <f>Seniori!RV21</f>
        <v>0</v>
      </c>
      <c r="RW14" s="106">
        <f>Seniori!RW21</f>
        <v>0</v>
      </c>
      <c r="RX14" s="106">
        <f>Seniori!RX21</f>
        <v>0</v>
      </c>
      <c r="RY14" s="106">
        <f>Seniori!RY21</f>
        <v>0</v>
      </c>
      <c r="RZ14" s="106">
        <f>Seniori!RZ21</f>
        <v>0</v>
      </c>
      <c r="SA14" s="106">
        <f>Seniori!SA21</f>
        <v>0</v>
      </c>
      <c r="SB14" s="106">
        <f>Seniori!SB21</f>
        <v>0</v>
      </c>
      <c r="SC14" s="106">
        <f>Seniori!SC21</f>
        <v>0</v>
      </c>
      <c r="SD14" s="106">
        <f>Seniori!SD21</f>
        <v>0</v>
      </c>
      <c r="SE14" s="106">
        <f>Seniori!SE21</f>
        <v>0</v>
      </c>
      <c r="SF14" s="106">
        <f>Seniori!SF21</f>
        <v>0</v>
      </c>
      <c r="SG14" s="106">
        <f>Seniori!SG21</f>
        <v>0</v>
      </c>
      <c r="SH14" s="106">
        <f>Seniori!SH21</f>
        <v>0</v>
      </c>
      <c r="SI14" s="106">
        <f>Seniori!SI21</f>
        <v>0</v>
      </c>
      <c r="SJ14" s="106">
        <f>Seniori!SJ21</f>
        <v>0</v>
      </c>
      <c r="SK14" s="106">
        <f>Seniori!SK21</f>
        <v>0</v>
      </c>
      <c r="SL14" s="106">
        <f>Seniori!SL21</f>
        <v>0</v>
      </c>
      <c r="SM14" s="106">
        <f>Seniori!SM21</f>
        <v>0</v>
      </c>
      <c r="SN14" s="106">
        <f>Seniori!SN21</f>
        <v>0</v>
      </c>
      <c r="SO14" s="106">
        <f>Seniori!SO21</f>
        <v>0</v>
      </c>
      <c r="SP14" s="106">
        <f>Seniori!SP21</f>
        <v>0</v>
      </c>
      <c r="SQ14" s="106">
        <f>Seniori!SQ21</f>
        <v>0</v>
      </c>
      <c r="SR14" s="106">
        <f>Seniori!SR21</f>
        <v>0</v>
      </c>
      <c r="SS14" s="106">
        <f>Seniori!SS21</f>
        <v>0</v>
      </c>
      <c r="ST14" s="106">
        <f>Seniori!ST21</f>
        <v>0</v>
      </c>
      <c r="SU14" s="106">
        <f>Seniori!SU21</f>
        <v>0</v>
      </c>
      <c r="SV14" s="106">
        <f>Seniori!SV21</f>
        <v>0</v>
      </c>
      <c r="SW14" s="106">
        <f>Seniori!SW21</f>
        <v>0</v>
      </c>
      <c r="SX14" s="106">
        <f>Seniori!SX21</f>
        <v>0</v>
      </c>
      <c r="SY14" s="106">
        <f>Seniori!SY21</f>
        <v>0</v>
      </c>
      <c r="SZ14" s="106">
        <f>Seniori!SZ21</f>
        <v>0</v>
      </c>
      <c r="TA14" s="106">
        <f>Seniori!TA21</f>
        <v>0</v>
      </c>
      <c r="TB14" s="106">
        <f>Seniori!TB21</f>
        <v>0</v>
      </c>
    </row>
    <row r="15" spans="1:522" s="1" customFormat="1" ht="18" customHeight="1" x14ac:dyDescent="0.25">
      <c r="A15" s="12">
        <v>7</v>
      </c>
      <c r="B15" s="11" t="s">
        <v>58</v>
      </c>
      <c r="C15" s="1">
        <v>10640</v>
      </c>
      <c r="D15" s="1">
        <v>2007</v>
      </c>
      <c r="E15" t="s">
        <v>57</v>
      </c>
      <c r="F15" s="1">
        <v>5701</v>
      </c>
      <c r="G15" s="9" t="s">
        <v>99</v>
      </c>
      <c r="H15" t="s">
        <v>186</v>
      </c>
      <c r="I15" s="1">
        <f t="shared" si="0"/>
        <v>181</v>
      </c>
      <c r="J15" s="12">
        <f>Tabuľka3[[#This Row],[Stĺpec9]]</f>
        <v>181</v>
      </c>
      <c r="K15" s="106">
        <f>Seniori!K17</f>
        <v>0</v>
      </c>
      <c r="L15" s="106">
        <f>Seniori!L17</f>
        <v>0</v>
      </c>
      <c r="M15" s="106">
        <f>Seniori!M17</f>
        <v>0</v>
      </c>
      <c r="N15" s="106">
        <f>Seniori!N17</f>
        <v>0</v>
      </c>
      <c r="O15" s="106">
        <f>Seniori!O17</f>
        <v>0</v>
      </c>
      <c r="P15" s="106">
        <f>Seniori!P17</f>
        <v>0</v>
      </c>
      <c r="Q15" s="106">
        <f>Seniori!Q17</f>
        <v>0</v>
      </c>
      <c r="R15" s="106">
        <f>Seniori!R17</f>
        <v>0</v>
      </c>
      <c r="S15" s="106">
        <f>Seniori!S17</f>
        <v>0</v>
      </c>
      <c r="T15" s="106">
        <f>Seniori!T17</f>
        <v>0</v>
      </c>
      <c r="U15" s="106">
        <f>Seniori!U17</f>
        <v>0</v>
      </c>
      <c r="V15" s="106">
        <f>Seniori!V17</f>
        <v>0</v>
      </c>
      <c r="W15" s="106">
        <f>Seniori!W17</f>
        <v>0</v>
      </c>
      <c r="X15" s="106">
        <f>Seniori!X17</f>
        <v>0</v>
      </c>
      <c r="Y15" s="106">
        <f>Seniori!Y17</f>
        <v>0</v>
      </c>
      <c r="Z15" s="106">
        <f>Seniori!Z17</f>
        <v>0</v>
      </c>
      <c r="AA15" s="106">
        <f>Seniori!AA17</f>
        <v>0</v>
      </c>
      <c r="AB15" s="106">
        <f>Seniori!AB17</f>
        <v>0</v>
      </c>
      <c r="AC15" s="106">
        <f>Seniori!AC17</f>
        <v>0</v>
      </c>
      <c r="AD15" s="106">
        <f>Seniori!AD17</f>
        <v>0</v>
      </c>
      <c r="AE15" s="106">
        <f>Seniori!AE17</f>
        <v>0</v>
      </c>
      <c r="AF15" s="106">
        <f>Seniori!AF17</f>
        <v>0</v>
      </c>
      <c r="AG15" s="106">
        <f>Seniori!AG17</f>
        <v>0</v>
      </c>
      <c r="AH15" s="106">
        <f>Seniori!AH17</f>
        <v>0</v>
      </c>
      <c r="AI15" s="106">
        <f>Seniori!AI17</f>
        <v>0</v>
      </c>
      <c r="AJ15" s="106">
        <f>Seniori!AJ17</f>
        <v>0</v>
      </c>
      <c r="AK15" s="106">
        <f>Seniori!AK17</f>
        <v>0</v>
      </c>
      <c r="AL15" s="106">
        <f>Seniori!AL17</f>
        <v>0</v>
      </c>
      <c r="AM15" s="106">
        <f>Seniori!AM17</f>
        <v>0</v>
      </c>
      <c r="AN15" s="106">
        <f>Seniori!AN17</f>
        <v>0</v>
      </c>
      <c r="AO15" s="106">
        <f>Seniori!AO17</f>
        <v>0</v>
      </c>
      <c r="AP15" s="106">
        <f>Seniori!AP17</f>
        <v>0</v>
      </c>
      <c r="AQ15" s="106">
        <f>Seniori!AQ17</f>
        <v>0</v>
      </c>
      <c r="AR15" s="106">
        <f>Seniori!AR17</f>
        <v>0</v>
      </c>
      <c r="AS15" s="106">
        <f>Seniori!AS17</f>
        <v>0</v>
      </c>
      <c r="AT15" s="106">
        <f>Seniori!AT17</f>
        <v>0</v>
      </c>
      <c r="AU15" s="106">
        <f>Seniori!AU17</f>
        <v>0</v>
      </c>
      <c r="AV15" s="106">
        <f>Seniori!AV17</f>
        <v>0</v>
      </c>
      <c r="AW15" s="106">
        <f>Seniori!AW17</f>
        <v>0</v>
      </c>
      <c r="AX15" s="106">
        <f>Seniori!AX17</f>
        <v>0</v>
      </c>
      <c r="AY15" s="106">
        <f>Seniori!AY17</f>
        <v>0</v>
      </c>
      <c r="AZ15" s="106">
        <f>Seniori!AZ17</f>
        <v>0</v>
      </c>
      <c r="BA15" s="106">
        <f>Seniori!BA17</f>
        <v>0</v>
      </c>
      <c r="BB15" s="106">
        <f>Seniori!BB17</f>
        <v>0</v>
      </c>
      <c r="BC15" s="106">
        <f>Seniori!BC17</f>
        <v>0</v>
      </c>
      <c r="BD15" s="106">
        <f>Seniori!BD17</f>
        <v>0</v>
      </c>
      <c r="BE15" s="106">
        <f>Seniori!BE17</f>
        <v>23</v>
      </c>
      <c r="BF15" s="106">
        <f>Seniori!BF17</f>
        <v>0</v>
      </c>
      <c r="BG15" s="106">
        <f>Seniori!BG17</f>
        <v>0</v>
      </c>
      <c r="BH15" s="106">
        <f>Seniori!BH17</f>
        <v>0</v>
      </c>
      <c r="BI15" s="106">
        <f>Seniori!BI17</f>
        <v>0</v>
      </c>
      <c r="BJ15" s="106">
        <f>Seniori!BJ17</f>
        <v>0</v>
      </c>
      <c r="BK15" s="106">
        <f>Seniori!BK17</f>
        <v>0</v>
      </c>
      <c r="BL15" s="106">
        <f>Seniori!BL17</f>
        <v>0</v>
      </c>
      <c r="BM15" s="106">
        <f>Seniori!BM17</f>
        <v>0</v>
      </c>
      <c r="BN15" s="106">
        <f>Seniori!BN17</f>
        <v>0</v>
      </c>
      <c r="BO15" s="106">
        <f>Seniori!BO17</f>
        <v>0</v>
      </c>
      <c r="BP15" s="106">
        <f>Seniori!BP17</f>
        <v>0</v>
      </c>
      <c r="BQ15" s="106">
        <f>Seniori!BQ17</f>
        <v>0</v>
      </c>
      <c r="BR15" s="106">
        <f>Seniori!BR17</f>
        <v>0</v>
      </c>
      <c r="BS15" s="106">
        <f>Seniori!BS17</f>
        <v>0</v>
      </c>
      <c r="BT15" s="106">
        <f>Seniori!BT17</f>
        <v>0</v>
      </c>
      <c r="BU15" s="106">
        <f>Seniori!BU17</f>
        <v>0</v>
      </c>
      <c r="BV15" s="106">
        <f>Seniori!BV17</f>
        <v>0</v>
      </c>
      <c r="BW15" s="106">
        <f>Seniori!BW17</f>
        <v>0</v>
      </c>
      <c r="BX15" s="106">
        <f>Seniori!BX17</f>
        <v>0</v>
      </c>
      <c r="BY15" s="106">
        <f>Seniori!BY17</f>
        <v>0</v>
      </c>
      <c r="BZ15" s="106">
        <f>Seniori!BZ17</f>
        <v>0</v>
      </c>
      <c r="CA15" s="106">
        <f>Seniori!CA17</f>
        <v>0</v>
      </c>
      <c r="CB15" s="106">
        <f>Seniori!CB17</f>
        <v>0</v>
      </c>
      <c r="CC15" s="106">
        <f>Seniori!CC17</f>
        <v>0</v>
      </c>
      <c r="CD15" s="106">
        <f>Seniori!CD17</f>
        <v>0</v>
      </c>
      <c r="CE15" s="106">
        <f>Seniori!CE17</f>
        <v>0</v>
      </c>
      <c r="CF15" s="106">
        <f>Seniori!CF17</f>
        <v>0</v>
      </c>
      <c r="CG15" s="106">
        <f>Seniori!CG17</f>
        <v>0</v>
      </c>
      <c r="CH15" s="106">
        <f>Seniori!CH17</f>
        <v>0</v>
      </c>
      <c r="CI15" s="106">
        <f>Seniori!CI17</f>
        <v>0</v>
      </c>
      <c r="CJ15" s="106">
        <f>Seniori!CJ17</f>
        <v>0</v>
      </c>
      <c r="CK15" s="106">
        <f>Seniori!CK17</f>
        <v>0</v>
      </c>
      <c r="CL15" s="106">
        <f>Seniori!CL17</f>
        <v>0</v>
      </c>
      <c r="CM15" s="106">
        <f>Seniori!CM17</f>
        <v>0</v>
      </c>
      <c r="CN15" s="106">
        <f>Seniori!CN17</f>
        <v>0</v>
      </c>
      <c r="CO15" s="106">
        <f>Seniori!CO17</f>
        <v>0</v>
      </c>
      <c r="CP15" s="106">
        <f>Seniori!CP17</f>
        <v>0</v>
      </c>
      <c r="CQ15" s="106">
        <f>Seniori!CQ17</f>
        <v>0</v>
      </c>
      <c r="CR15" s="106">
        <f>Seniori!CR17</f>
        <v>0</v>
      </c>
      <c r="CS15" s="106">
        <f>Seniori!CS17</f>
        <v>0</v>
      </c>
      <c r="CT15" s="106">
        <f>Seniori!CT17</f>
        <v>0</v>
      </c>
      <c r="CU15" s="106">
        <f>Seniori!CU17</f>
        <v>0</v>
      </c>
      <c r="CV15" s="106">
        <f>Seniori!CV17</f>
        <v>0</v>
      </c>
      <c r="CW15" s="106">
        <f>Seniori!CW17</f>
        <v>0</v>
      </c>
      <c r="CX15" s="106">
        <f>Seniori!CX17</f>
        <v>0</v>
      </c>
      <c r="CY15" s="106">
        <f>Seniori!CY17</f>
        <v>0</v>
      </c>
      <c r="CZ15" s="106">
        <f>Seniori!CZ17</f>
        <v>0</v>
      </c>
      <c r="DA15" s="106">
        <f>Seniori!DA17</f>
        <v>0</v>
      </c>
      <c r="DB15" s="106">
        <f>Seniori!DB17</f>
        <v>0</v>
      </c>
      <c r="DC15" s="106">
        <f>Seniori!DC17</f>
        <v>0</v>
      </c>
      <c r="DD15" s="106">
        <f>Seniori!DD17</f>
        <v>0</v>
      </c>
      <c r="DE15" s="106">
        <f>Seniori!DE17</f>
        <v>0</v>
      </c>
      <c r="DF15" s="106">
        <f>Seniori!DF17</f>
        <v>0</v>
      </c>
      <c r="DG15" s="106">
        <f>Seniori!DG17</f>
        <v>0</v>
      </c>
      <c r="DH15" s="106">
        <f>Seniori!DH17</f>
        <v>0</v>
      </c>
      <c r="DI15" s="106">
        <f>Seniori!DI17</f>
        <v>0</v>
      </c>
      <c r="DJ15" s="106">
        <f>Seniori!DJ17</f>
        <v>0</v>
      </c>
      <c r="DK15" s="106">
        <f>Seniori!DK17</f>
        <v>0</v>
      </c>
      <c r="DL15" s="106">
        <f>Seniori!DL17</f>
        <v>0</v>
      </c>
      <c r="DM15" s="106">
        <f>Seniori!DM17</f>
        <v>0</v>
      </c>
      <c r="DN15" s="106">
        <f>Seniori!DN17</f>
        <v>0</v>
      </c>
      <c r="DO15" s="106">
        <f>Seniori!DO17</f>
        <v>0</v>
      </c>
      <c r="DP15" s="106">
        <f>Seniori!DP17</f>
        <v>0</v>
      </c>
      <c r="DQ15" s="106">
        <f>Seniori!DQ17</f>
        <v>0</v>
      </c>
      <c r="DR15" s="106">
        <f>Seniori!DR17</f>
        <v>0</v>
      </c>
      <c r="DS15" s="106">
        <f>Seniori!DS17</f>
        <v>0</v>
      </c>
      <c r="DT15" s="106">
        <f>Seniori!DT17</f>
        <v>0</v>
      </c>
      <c r="DU15" s="106">
        <f>Seniori!DU17</f>
        <v>0</v>
      </c>
      <c r="DV15" s="106">
        <f>Seniori!DV17</f>
        <v>0</v>
      </c>
      <c r="DW15" s="106">
        <f>Seniori!DW17</f>
        <v>0</v>
      </c>
      <c r="DX15" s="106">
        <f>Seniori!DX17</f>
        <v>0</v>
      </c>
      <c r="DY15" s="106">
        <f>Seniori!DY17</f>
        <v>0</v>
      </c>
      <c r="DZ15" s="106">
        <f>Seniori!DZ17</f>
        <v>0</v>
      </c>
      <c r="EA15" s="106">
        <f>Seniori!EA17</f>
        <v>0</v>
      </c>
      <c r="EB15" s="106">
        <f>Seniori!EB17</f>
        <v>0</v>
      </c>
      <c r="EC15" s="106">
        <f>Seniori!EC17</f>
        <v>0</v>
      </c>
      <c r="ED15" s="106">
        <f>Seniori!ED17</f>
        <v>0</v>
      </c>
      <c r="EE15" s="106">
        <f>Seniori!EE17</f>
        <v>0</v>
      </c>
      <c r="EF15" s="106">
        <f>Seniori!EF17</f>
        <v>0</v>
      </c>
      <c r="EG15" s="106">
        <f>Seniori!EG17</f>
        <v>0</v>
      </c>
      <c r="EH15" s="106">
        <f>Seniori!EH17</f>
        <v>0</v>
      </c>
      <c r="EI15" s="106">
        <f>Seniori!EI17</f>
        <v>0</v>
      </c>
      <c r="EJ15" s="106">
        <f>Seniori!EJ17</f>
        <v>0</v>
      </c>
      <c r="EK15" s="106">
        <f>Seniori!EK17</f>
        <v>0</v>
      </c>
      <c r="EL15" s="106">
        <f>Seniori!EL17</f>
        <v>0</v>
      </c>
      <c r="EM15" s="106">
        <f>Seniori!EM17</f>
        <v>0</v>
      </c>
      <c r="EN15" s="106">
        <f>Seniori!EN17</f>
        <v>0</v>
      </c>
      <c r="EO15" s="106">
        <f>Seniori!EO17</f>
        <v>0</v>
      </c>
      <c r="EP15" s="106">
        <f>Seniori!EP17</f>
        <v>0</v>
      </c>
      <c r="EQ15" s="106">
        <f>Seniori!EQ17</f>
        <v>12</v>
      </c>
      <c r="ER15" s="106">
        <f>Seniori!ER17</f>
        <v>0</v>
      </c>
      <c r="ES15" s="106">
        <f>Seniori!ES17</f>
        <v>0</v>
      </c>
      <c r="ET15" s="106">
        <f>Seniori!ET17</f>
        <v>0</v>
      </c>
      <c r="EU15" s="106">
        <f>Seniori!EU17</f>
        <v>0</v>
      </c>
      <c r="EV15" s="106">
        <f>Seniori!EV17</f>
        <v>0</v>
      </c>
      <c r="EW15" s="106">
        <f>Seniori!EW17</f>
        <v>0</v>
      </c>
      <c r="EX15" s="106">
        <f>Seniori!EX17</f>
        <v>0</v>
      </c>
      <c r="EY15" s="106">
        <f>Seniori!EY17</f>
        <v>0</v>
      </c>
      <c r="EZ15" s="106">
        <f>Seniori!EZ17</f>
        <v>13</v>
      </c>
      <c r="FA15" s="106">
        <f>Seniori!FA17</f>
        <v>0</v>
      </c>
      <c r="FB15" s="106">
        <f>Seniori!FB17</f>
        <v>0</v>
      </c>
      <c r="FC15" s="106">
        <f>Seniori!FC17</f>
        <v>0</v>
      </c>
      <c r="FD15" s="106">
        <f>Seniori!FD17</f>
        <v>0</v>
      </c>
      <c r="FE15" s="106">
        <f>Seniori!FE17</f>
        <v>0</v>
      </c>
      <c r="FF15" s="106">
        <f>Seniori!FF17</f>
        <v>0</v>
      </c>
      <c r="FG15" s="106">
        <f>Seniori!FG17</f>
        <v>0</v>
      </c>
      <c r="FH15" s="106">
        <f>Seniori!FH17</f>
        <v>0</v>
      </c>
      <c r="FI15" s="106">
        <f>Seniori!FI17</f>
        <v>0</v>
      </c>
      <c r="FJ15" s="106">
        <f>Seniori!FJ17</f>
        <v>0</v>
      </c>
      <c r="FK15" s="106">
        <f>Seniori!FK17</f>
        <v>0</v>
      </c>
      <c r="FL15" s="106">
        <f>Seniori!FL17</f>
        <v>0</v>
      </c>
      <c r="FM15" s="106">
        <f>Seniori!FM17</f>
        <v>0</v>
      </c>
      <c r="FN15" s="106">
        <f>Seniori!FN17</f>
        <v>0</v>
      </c>
      <c r="FO15" s="106">
        <f>Seniori!FO17</f>
        <v>0</v>
      </c>
      <c r="FP15" s="106">
        <f>Seniori!FP17</f>
        <v>0</v>
      </c>
      <c r="FQ15" s="106">
        <f>Seniori!FQ17</f>
        <v>0</v>
      </c>
      <c r="FR15" s="106">
        <f>Seniori!FR17</f>
        <v>0</v>
      </c>
      <c r="FS15" s="106">
        <f>Seniori!FS17</f>
        <v>0</v>
      </c>
      <c r="FT15" s="106">
        <f>Seniori!FT17</f>
        <v>0</v>
      </c>
      <c r="FU15" s="106">
        <f>Seniori!FU17</f>
        <v>0</v>
      </c>
      <c r="FV15" s="106">
        <f>Seniori!FV17</f>
        <v>0</v>
      </c>
      <c r="FW15" s="106">
        <f>Seniori!FW17</f>
        <v>0</v>
      </c>
      <c r="FX15" s="106">
        <f>Seniori!FX17</f>
        <v>0</v>
      </c>
      <c r="FY15" s="106">
        <f>Seniori!FY17</f>
        <v>0</v>
      </c>
      <c r="FZ15" s="106">
        <f>Seniori!FZ17</f>
        <v>0</v>
      </c>
      <c r="GA15" s="106">
        <f>Seniori!GA17</f>
        <v>0</v>
      </c>
      <c r="GB15" s="106">
        <f>Seniori!GB17</f>
        <v>0</v>
      </c>
      <c r="GC15" s="106">
        <f>Seniori!GC17</f>
        <v>0</v>
      </c>
      <c r="GD15" s="106">
        <f>Seniori!GD17</f>
        <v>0</v>
      </c>
      <c r="GE15" s="106">
        <f>Seniori!GE17</f>
        <v>0</v>
      </c>
      <c r="GF15" s="106">
        <f>Seniori!GF17</f>
        <v>0</v>
      </c>
      <c r="GG15" s="106">
        <f>Seniori!GG17</f>
        <v>18</v>
      </c>
      <c r="GH15" s="106">
        <f>Seniori!GH17</f>
        <v>0</v>
      </c>
      <c r="GI15" s="106">
        <f>Seniori!GI17</f>
        <v>0</v>
      </c>
      <c r="GJ15" s="106">
        <f>Seniori!GJ17</f>
        <v>0</v>
      </c>
      <c r="GK15" s="106">
        <f>Seniori!GK17</f>
        <v>0</v>
      </c>
      <c r="GL15" s="106">
        <f>Seniori!GL17</f>
        <v>0</v>
      </c>
      <c r="GM15" s="106">
        <f>Seniori!GM17</f>
        <v>20</v>
      </c>
      <c r="GN15" s="106">
        <f>Seniori!GN17</f>
        <v>0</v>
      </c>
      <c r="GO15" s="106">
        <f>Seniori!GO17</f>
        <v>0</v>
      </c>
      <c r="GP15" s="106">
        <f>Seniori!GP17</f>
        <v>0</v>
      </c>
      <c r="GQ15" s="106">
        <f>Seniori!GQ17</f>
        <v>0</v>
      </c>
      <c r="GR15" s="106">
        <f>Seniori!GR17</f>
        <v>0</v>
      </c>
      <c r="GS15" s="106">
        <f>Seniori!GS17</f>
        <v>0</v>
      </c>
      <c r="GT15" s="106">
        <f>Seniori!GT17</f>
        <v>0</v>
      </c>
      <c r="GU15" s="106">
        <f>Seniori!GU17</f>
        <v>0</v>
      </c>
      <c r="GV15" s="106">
        <f>Seniori!GV17</f>
        <v>0</v>
      </c>
      <c r="GW15" s="106">
        <f>Seniori!GW17</f>
        <v>0</v>
      </c>
      <c r="GX15" s="106">
        <f>Seniori!GX17</f>
        <v>0</v>
      </c>
      <c r="GY15" s="106">
        <f>Seniori!GY17</f>
        <v>0</v>
      </c>
      <c r="GZ15" s="106">
        <f>Seniori!GZ17</f>
        <v>0</v>
      </c>
      <c r="HA15" s="106">
        <f>Seniori!HA17</f>
        <v>0</v>
      </c>
      <c r="HB15" s="106">
        <f>Seniori!HB17</f>
        <v>0</v>
      </c>
      <c r="HC15" s="106">
        <f>Seniori!HC17</f>
        <v>0</v>
      </c>
      <c r="HD15" s="106">
        <f>Seniori!HD17</f>
        <v>0</v>
      </c>
      <c r="HE15" s="106">
        <f>Seniori!HE17</f>
        <v>0</v>
      </c>
      <c r="HF15" s="106">
        <f>Seniori!HF17</f>
        <v>0</v>
      </c>
      <c r="HG15" s="106">
        <f>Seniori!HG17</f>
        <v>0</v>
      </c>
      <c r="HH15" s="106">
        <f>Seniori!HH17</f>
        <v>0</v>
      </c>
      <c r="HI15" s="106">
        <f>Seniori!HI17</f>
        <v>0</v>
      </c>
      <c r="HJ15" s="106">
        <f>Seniori!HJ17</f>
        <v>0</v>
      </c>
      <c r="HK15" s="106">
        <f>Seniori!HK17</f>
        <v>0</v>
      </c>
      <c r="HL15" s="106">
        <f>Seniori!HL17</f>
        <v>0</v>
      </c>
      <c r="HM15" s="106">
        <f>Seniori!HM17</f>
        <v>0</v>
      </c>
      <c r="HN15" s="106">
        <f>Seniori!HN17</f>
        <v>0</v>
      </c>
      <c r="HO15" s="106">
        <f>Seniori!HO17</f>
        <v>0</v>
      </c>
      <c r="HP15" s="106">
        <f>Seniori!HP17</f>
        <v>0</v>
      </c>
      <c r="HQ15" s="106">
        <f>Seniori!HQ17</f>
        <v>0</v>
      </c>
      <c r="HR15" s="106">
        <f>Seniori!HR17</f>
        <v>0</v>
      </c>
      <c r="HS15" s="106">
        <f>Seniori!HS17</f>
        <v>0</v>
      </c>
      <c r="HT15" s="106">
        <f>Seniori!HT17</f>
        <v>0</v>
      </c>
      <c r="HU15" s="106">
        <f>Seniori!HU17</f>
        <v>0</v>
      </c>
      <c r="HV15" s="106">
        <f>Seniori!HV17</f>
        <v>0</v>
      </c>
      <c r="HW15" s="106">
        <f>Seniori!HW17</f>
        <v>0</v>
      </c>
      <c r="HX15" s="106">
        <f>Seniori!HX17</f>
        <v>0</v>
      </c>
      <c r="HY15" s="106">
        <f>Seniori!HY17</f>
        <v>0</v>
      </c>
      <c r="HZ15" s="106">
        <f>Seniori!HZ17</f>
        <v>0</v>
      </c>
      <c r="IA15" s="106">
        <f>Seniori!IA17</f>
        <v>0</v>
      </c>
      <c r="IB15" s="106">
        <f>Seniori!IB17</f>
        <v>0</v>
      </c>
      <c r="IC15" s="106">
        <f>Seniori!IC17</f>
        <v>0</v>
      </c>
      <c r="ID15" s="106">
        <f>Seniori!ID17</f>
        <v>0</v>
      </c>
      <c r="IE15" s="106">
        <f>Seniori!IE17</f>
        <v>0</v>
      </c>
      <c r="IF15" s="106">
        <f>Seniori!IF17</f>
        <v>0</v>
      </c>
      <c r="IG15" s="106">
        <f>Seniori!IG17</f>
        <v>0</v>
      </c>
      <c r="IH15" s="106">
        <f>Seniori!IH17</f>
        <v>0</v>
      </c>
      <c r="II15" s="106">
        <f>Seniori!II17</f>
        <v>0</v>
      </c>
      <c r="IJ15" s="106">
        <f>Seniori!IJ17</f>
        <v>0</v>
      </c>
      <c r="IK15" s="106">
        <f>Seniori!IK17</f>
        <v>0</v>
      </c>
      <c r="IL15" s="106">
        <f>Seniori!IL17</f>
        <v>0</v>
      </c>
      <c r="IM15" s="106">
        <f>Seniori!IM17</f>
        <v>0</v>
      </c>
      <c r="IN15" s="106">
        <f>Seniori!IN17</f>
        <v>0</v>
      </c>
      <c r="IO15" s="106">
        <f>Seniori!IO17</f>
        <v>0</v>
      </c>
      <c r="IP15" s="106">
        <f>Seniori!IP17</f>
        <v>0</v>
      </c>
      <c r="IQ15" s="106">
        <f>Seniori!IQ17</f>
        <v>0</v>
      </c>
      <c r="IR15" s="106">
        <f>Seniori!IR17</f>
        <v>0</v>
      </c>
      <c r="IS15" s="106">
        <f>Seniori!IS17</f>
        <v>0</v>
      </c>
      <c r="IT15" s="106">
        <f>Seniori!IT17</f>
        <v>0</v>
      </c>
      <c r="IU15" s="106">
        <f>Seniori!IU17</f>
        <v>0</v>
      </c>
      <c r="IV15" s="106">
        <f>Seniori!IV17</f>
        <v>0</v>
      </c>
      <c r="IW15" s="106">
        <f>Seniori!IW17</f>
        <v>0</v>
      </c>
      <c r="IX15" s="106">
        <f>Seniori!IX17</f>
        <v>0</v>
      </c>
      <c r="IY15" s="106">
        <f>Seniori!IY17</f>
        <v>0</v>
      </c>
      <c r="IZ15" s="106">
        <f>Seniori!IZ17</f>
        <v>0</v>
      </c>
      <c r="JA15" s="106">
        <f>Seniori!JA17</f>
        <v>0</v>
      </c>
      <c r="JB15" s="106">
        <f>Seniori!JB17</f>
        <v>0</v>
      </c>
      <c r="JC15" s="106">
        <f>Seniori!JC17</f>
        <v>0</v>
      </c>
      <c r="JD15" s="106">
        <f>Seniori!JD17</f>
        <v>0</v>
      </c>
      <c r="JE15" s="106">
        <f>Seniori!JE17</f>
        <v>0</v>
      </c>
      <c r="JF15" s="106">
        <f>Seniori!JF17</f>
        <v>0</v>
      </c>
      <c r="JG15" s="106">
        <f>Seniori!JG17</f>
        <v>0</v>
      </c>
      <c r="JH15" s="106">
        <f>Seniori!JH17</f>
        <v>0</v>
      </c>
      <c r="JI15" s="106">
        <f>Seniori!JI17</f>
        <v>0</v>
      </c>
      <c r="JJ15" s="106">
        <f>Seniori!JJ17</f>
        <v>0</v>
      </c>
      <c r="JK15" s="106">
        <f>Seniori!JK17</f>
        <v>0</v>
      </c>
      <c r="JL15" s="106">
        <f>Seniori!JL17</f>
        <v>0</v>
      </c>
      <c r="JM15" s="106">
        <f>Seniori!JM17</f>
        <v>0</v>
      </c>
      <c r="JN15" s="106">
        <f>Seniori!JN17</f>
        <v>0</v>
      </c>
      <c r="JO15" s="106">
        <f>Seniori!JO17</f>
        <v>0</v>
      </c>
      <c r="JP15" s="106">
        <f>Seniori!JP17</f>
        <v>0</v>
      </c>
      <c r="JQ15" s="106">
        <f>Seniori!JQ17</f>
        <v>0</v>
      </c>
      <c r="JR15" s="106">
        <f>Seniori!JR17</f>
        <v>0</v>
      </c>
      <c r="JS15" s="106">
        <f>Seniori!JS17</f>
        <v>0</v>
      </c>
      <c r="JT15" s="106">
        <f>Seniori!JT17</f>
        <v>0</v>
      </c>
      <c r="JU15" s="106">
        <f>Seniori!JU17</f>
        <v>0</v>
      </c>
      <c r="JV15" s="106">
        <f>Seniori!JV17</f>
        <v>0</v>
      </c>
      <c r="JW15" s="106">
        <f>Seniori!JW17</f>
        <v>0</v>
      </c>
      <c r="JX15" s="106">
        <f>Seniori!JX17</f>
        <v>0</v>
      </c>
      <c r="JY15" s="106">
        <f>Seniori!JY17</f>
        <v>0</v>
      </c>
      <c r="JZ15" s="106">
        <f>Seniori!JZ17</f>
        <v>0</v>
      </c>
      <c r="KA15" s="106">
        <f>Seniori!KA17</f>
        <v>0</v>
      </c>
      <c r="KB15" s="106">
        <f>Seniori!KB17</f>
        <v>0</v>
      </c>
      <c r="KC15" s="106">
        <f>Seniori!KC17</f>
        <v>0</v>
      </c>
      <c r="KD15" s="106">
        <f>Seniori!KD17</f>
        <v>0</v>
      </c>
      <c r="KE15" s="106">
        <f>Seniori!KE17</f>
        <v>0</v>
      </c>
      <c r="KF15" s="106">
        <f>Seniori!KF17</f>
        <v>0</v>
      </c>
      <c r="KG15" s="106">
        <f>Seniori!KG17</f>
        <v>0</v>
      </c>
      <c r="KH15" s="106">
        <f>Seniori!KH17</f>
        <v>0</v>
      </c>
      <c r="KI15" s="106">
        <f>Seniori!KI17</f>
        <v>0</v>
      </c>
      <c r="KJ15" s="106">
        <f>Seniori!KJ17</f>
        <v>0</v>
      </c>
      <c r="KK15" s="106">
        <f>Seniori!KK17</f>
        <v>0</v>
      </c>
      <c r="KL15" s="106">
        <f>Seniori!KL17</f>
        <v>0</v>
      </c>
      <c r="KM15" s="106">
        <f>Seniori!KM17</f>
        <v>0</v>
      </c>
      <c r="KN15" s="106">
        <f>Seniori!KN17</f>
        <v>0</v>
      </c>
      <c r="KO15" s="106">
        <f>Seniori!KO17</f>
        <v>0</v>
      </c>
      <c r="KP15" s="106">
        <f>Seniori!KP17</f>
        <v>0</v>
      </c>
      <c r="KQ15" s="106">
        <f>Seniori!KQ17</f>
        <v>0</v>
      </c>
      <c r="KR15" s="106">
        <f>Seniori!KR17</f>
        <v>0</v>
      </c>
      <c r="KS15" s="106">
        <f>Seniori!KS17</f>
        <v>0</v>
      </c>
      <c r="KT15" s="106">
        <f>Seniori!KT17</f>
        <v>0</v>
      </c>
      <c r="KU15" s="106">
        <f>Seniori!KU17</f>
        <v>0</v>
      </c>
      <c r="KV15" s="106">
        <f>Seniori!KV17</f>
        <v>0</v>
      </c>
      <c r="KW15" s="106">
        <f>Seniori!KW17</f>
        <v>0</v>
      </c>
      <c r="KX15" s="106">
        <f>Seniori!KX17</f>
        <v>0</v>
      </c>
      <c r="KY15" s="106">
        <f>Seniori!KY17</f>
        <v>0</v>
      </c>
      <c r="KZ15" s="106">
        <f>Seniori!KZ17</f>
        <v>0</v>
      </c>
      <c r="LA15" s="106">
        <f>Seniori!LA17</f>
        <v>0</v>
      </c>
      <c r="LB15" s="106">
        <f>Seniori!LB17</f>
        <v>0</v>
      </c>
      <c r="LC15" s="106">
        <f>Seniori!LC17</f>
        <v>0</v>
      </c>
      <c r="LD15" s="106">
        <f>Seniori!LD17</f>
        <v>18</v>
      </c>
      <c r="LE15" s="106">
        <f>Seniori!LE17</f>
        <v>0</v>
      </c>
      <c r="LF15" s="106">
        <f>Seniori!LF17</f>
        <v>0</v>
      </c>
      <c r="LG15" s="106">
        <f>Seniori!LG17</f>
        <v>0</v>
      </c>
      <c r="LH15" s="106">
        <f>Seniori!LH17</f>
        <v>0</v>
      </c>
      <c r="LI15" s="106">
        <f>Seniori!LI17</f>
        <v>0</v>
      </c>
      <c r="LJ15" s="106">
        <f>Seniori!LJ17</f>
        <v>0</v>
      </c>
      <c r="LK15" s="106">
        <f>Seniori!LK17</f>
        <v>0</v>
      </c>
      <c r="LL15" s="106">
        <f>Seniori!LL17</f>
        <v>0</v>
      </c>
      <c r="LM15" s="106">
        <f>Seniori!LM17</f>
        <v>0</v>
      </c>
      <c r="LN15" s="106">
        <f>Seniori!LN17</f>
        <v>20</v>
      </c>
      <c r="LO15" s="106">
        <f>Seniori!LO17</f>
        <v>0</v>
      </c>
      <c r="LP15" s="106">
        <f>Seniori!LP17</f>
        <v>0</v>
      </c>
      <c r="LQ15" s="106">
        <f>Seniori!LQ17</f>
        <v>0</v>
      </c>
      <c r="LR15" s="106">
        <f>Seniori!LR17</f>
        <v>0</v>
      </c>
      <c r="LS15" s="106">
        <f>Seniori!LS17</f>
        <v>0</v>
      </c>
      <c r="LT15" s="106">
        <f>Seniori!LT17</f>
        <v>0</v>
      </c>
      <c r="LU15" s="106">
        <f>Seniori!LU17</f>
        <v>0</v>
      </c>
      <c r="LV15" s="106">
        <f>Seniori!LV17</f>
        <v>0</v>
      </c>
      <c r="LW15" s="106">
        <f>Seniori!LW17</f>
        <v>0</v>
      </c>
      <c r="LX15" s="106">
        <f>Seniori!LX17</f>
        <v>0</v>
      </c>
      <c r="LY15" s="106">
        <f>Seniori!LY17</f>
        <v>0</v>
      </c>
      <c r="LZ15" s="106">
        <f>Seniori!LZ17</f>
        <v>0</v>
      </c>
      <c r="MA15" s="106">
        <f>Seniori!MA17</f>
        <v>0</v>
      </c>
      <c r="MB15" s="106">
        <f>Seniori!MB17</f>
        <v>0</v>
      </c>
      <c r="MC15" s="106">
        <f>Seniori!MC17</f>
        <v>0</v>
      </c>
      <c r="MD15" s="106">
        <f>Seniori!MD17</f>
        <v>0</v>
      </c>
      <c r="ME15" s="106">
        <f>Seniori!ME17</f>
        <v>0</v>
      </c>
      <c r="MF15" s="106">
        <f>Seniori!MF17</f>
        <v>0</v>
      </c>
      <c r="MG15" s="106">
        <f>Seniori!MG17</f>
        <v>0</v>
      </c>
      <c r="MH15" s="106">
        <f>Seniori!MH17</f>
        <v>0</v>
      </c>
      <c r="MI15" s="106">
        <f>Seniori!MI17</f>
        <v>0</v>
      </c>
      <c r="MJ15" s="106">
        <f>Seniori!MJ17</f>
        <v>0</v>
      </c>
      <c r="MK15" s="106">
        <f>Seniori!MK17</f>
        <v>0</v>
      </c>
      <c r="ML15" s="106">
        <f>Seniori!ML17</f>
        <v>0</v>
      </c>
      <c r="MM15" s="106">
        <f>Seniori!MM17</f>
        <v>0</v>
      </c>
      <c r="MN15" s="106">
        <f>Seniori!MN17</f>
        <v>0</v>
      </c>
      <c r="MO15" s="106">
        <f>Seniori!MO17</f>
        <v>0</v>
      </c>
      <c r="MP15" s="106">
        <f>Seniori!MP17</f>
        <v>0</v>
      </c>
      <c r="MQ15" s="106">
        <f>Seniori!MQ17</f>
        <v>0</v>
      </c>
      <c r="MR15" s="106">
        <f>Seniori!MR17</f>
        <v>0</v>
      </c>
      <c r="MS15" s="106">
        <f>Seniori!MS17</f>
        <v>0</v>
      </c>
      <c r="MT15" s="106">
        <f>Seniori!MT17</f>
        <v>0</v>
      </c>
      <c r="MU15" s="106">
        <f>Seniori!MU17</f>
        <v>0</v>
      </c>
      <c r="MV15" s="106">
        <f>Seniori!MV17</f>
        <v>0</v>
      </c>
      <c r="MW15" s="106">
        <f>Seniori!MW17</f>
        <v>0</v>
      </c>
      <c r="MX15" s="106">
        <f>Seniori!MX17</f>
        <v>0</v>
      </c>
      <c r="MY15" s="106">
        <f>Seniori!MY17</f>
        <v>0</v>
      </c>
      <c r="MZ15" s="106">
        <f>Seniori!MZ17</f>
        <v>0</v>
      </c>
      <c r="NA15" s="106">
        <f>Seniori!NA17</f>
        <v>0</v>
      </c>
      <c r="NB15" s="106">
        <f>Seniori!NB17</f>
        <v>0</v>
      </c>
      <c r="NC15" s="106">
        <f>Seniori!NC17</f>
        <v>0</v>
      </c>
      <c r="ND15" s="106">
        <f>Seniori!ND17</f>
        <v>0</v>
      </c>
      <c r="NE15" s="106">
        <f>Seniori!NE17</f>
        <v>22.5</v>
      </c>
      <c r="NF15" s="106">
        <f>Seniori!NF17</f>
        <v>0</v>
      </c>
      <c r="NG15" s="106">
        <f>Seniori!NG17</f>
        <v>0</v>
      </c>
      <c r="NH15" s="106">
        <f>Seniori!NH17</f>
        <v>0</v>
      </c>
      <c r="NI15" s="106">
        <f>Seniori!NI17</f>
        <v>0</v>
      </c>
      <c r="NJ15" s="106">
        <f>Seniori!NJ17</f>
        <v>0</v>
      </c>
      <c r="NK15" s="106">
        <f>Seniori!NK17</f>
        <v>0</v>
      </c>
      <c r="NL15" s="106">
        <f>Seniori!NL17</f>
        <v>0</v>
      </c>
      <c r="NM15" s="106">
        <f>Seniori!NM17</f>
        <v>0</v>
      </c>
      <c r="NN15" s="106">
        <f>Seniori!NN17</f>
        <v>34.5</v>
      </c>
      <c r="NO15" s="106">
        <f>Seniori!NO17</f>
        <v>0</v>
      </c>
      <c r="NP15" s="106">
        <f>Seniori!NP17</f>
        <v>0</v>
      </c>
      <c r="NQ15" s="106">
        <f>Seniori!NQ17</f>
        <v>0</v>
      </c>
      <c r="NR15" s="106">
        <f>Seniori!NR17</f>
        <v>0</v>
      </c>
      <c r="NS15" s="106">
        <f>Seniori!NS17</f>
        <v>0</v>
      </c>
      <c r="NT15" s="106">
        <f>Seniori!NT17</f>
        <v>0</v>
      </c>
      <c r="NU15" s="106">
        <f>Seniori!NU17</f>
        <v>0</v>
      </c>
      <c r="NV15" s="106">
        <f>Seniori!NV17</f>
        <v>0</v>
      </c>
      <c r="NW15" s="106">
        <f>Seniori!NW17</f>
        <v>0</v>
      </c>
      <c r="NX15" s="106">
        <f>Seniori!NX17</f>
        <v>0</v>
      </c>
      <c r="NY15" s="106">
        <f>Seniori!NY17</f>
        <v>0</v>
      </c>
      <c r="NZ15" s="106">
        <f>Seniori!NZ17</f>
        <v>0</v>
      </c>
      <c r="OA15" s="106">
        <f>Seniori!OA17</f>
        <v>0</v>
      </c>
      <c r="OB15" s="106">
        <f>Seniori!OB17</f>
        <v>0</v>
      </c>
      <c r="OC15" s="106">
        <f>Seniori!OC17</f>
        <v>0</v>
      </c>
      <c r="OD15" s="106">
        <f>Seniori!OD17</f>
        <v>0</v>
      </c>
      <c r="OE15" s="106">
        <f>Seniori!OE17</f>
        <v>0</v>
      </c>
      <c r="OF15" s="106">
        <f>Seniori!OF17</f>
        <v>0</v>
      </c>
      <c r="OG15" s="106">
        <f>Seniori!OG17</f>
        <v>0</v>
      </c>
      <c r="OH15" s="106">
        <f>Seniori!OH17</f>
        <v>0</v>
      </c>
      <c r="OI15" s="106">
        <f>Seniori!OI17</f>
        <v>0</v>
      </c>
      <c r="OJ15" s="106">
        <f>Seniori!OJ17</f>
        <v>0</v>
      </c>
      <c r="OK15" s="106">
        <f>Seniori!OK17</f>
        <v>0</v>
      </c>
      <c r="OL15" s="106">
        <f>Seniori!OL17</f>
        <v>0</v>
      </c>
      <c r="OM15" s="106">
        <f>Seniori!OM17</f>
        <v>0</v>
      </c>
      <c r="ON15" s="106">
        <f>Seniori!ON17</f>
        <v>0</v>
      </c>
      <c r="OO15" s="106">
        <f>Seniori!OO17</f>
        <v>0</v>
      </c>
      <c r="OP15" s="106">
        <f>Seniori!OP17</f>
        <v>0</v>
      </c>
      <c r="OQ15" s="106">
        <f>Seniori!OQ17</f>
        <v>0</v>
      </c>
      <c r="OR15" s="106">
        <f>Seniori!OR17</f>
        <v>0</v>
      </c>
      <c r="OS15" s="106">
        <f>Seniori!OS17</f>
        <v>0</v>
      </c>
      <c r="OT15" s="106">
        <f>Seniori!OT17</f>
        <v>0</v>
      </c>
      <c r="OU15" s="106">
        <f>Seniori!OU17</f>
        <v>0</v>
      </c>
      <c r="OV15" s="106">
        <f>Seniori!OV17</f>
        <v>0</v>
      </c>
      <c r="OW15" s="106">
        <f>Seniori!OW17</f>
        <v>0</v>
      </c>
      <c r="OX15" s="106">
        <f>Seniori!OX17</f>
        <v>0</v>
      </c>
      <c r="OY15" s="106">
        <f>Seniori!OY17</f>
        <v>0</v>
      </c>
      <c r="OZ15" s="106">
        <f>Seniori!OZ17</f>
        <v>0</v>
      </c>
      <c r="PA15" s="106">
        <f>Seniori!PA17</f>
        <v>0</v>
      </c>
      <c r="PB15" s="106">
        <f>Seniori!PB17</f>
        <v>0</v>
      </c>
      <c r="PC15" s="106">
        <f>Seniori!PC17</f>
        <v>0</v>
      </c>
      <c r="PD15" s="106">
        <f>Seniori!PD17</f>
        <v>0</v>
      </c>
      <c r="PE15" s="106">
        <f>Seniori!PE17</f>
        <v>0</v>
      </c>
      <c r="PF15" s="106">
        <f>Seniori!PF17</f>
        <v>0</v>
      </c>
      <c r="PG15" s="106">
        <f>Seniori!PG17</f>
        <v>0</v>
      </c>
      <c r="PH15" s="106">
        <f>Seniori!PH17</f>
        <v>0</v>
      </c>
      <c r="PI15" s="106">
        <f>Seniori!PI17</f>
        <v>0</v>
      </c>
      <c r="PJ15" s="106">
        <f>Seniori!PJ17</f>
        <v>0</v>
      </c>
      <c r="PK15" s="106">
        <f>Seniori!PK17</f>
        <v>0</v>
      </c>
      <c r="PL15" s="106">
        <f>Seniori!PL17</f>
        <v>0</v>
      </c>
      <c r="PM15" s="106">
        <f>Seniori!PM17</f>
        <v>0</v>
      </c>
      <c r="PN15" s="106">
        <f>Seniori!PN17</f>
        <v>0</v>
      </c>
      <c r="PO15" s="106">
        <f>Seniori!PO17</f>
        <v>0</v>
      </c>
      <c r="PP15" s="106">
        <f>Seniori!PP17</f>
        <v>0</v>
      </c>
      <c r="PQ15" s="106">
        <f>Seniori!PQ17</f>
        <v>0</v>
      </c>
      <c r="PR15" s="106">
        <f>Seniori!PR17</f>
        <v>0</v>
      </c>
      <c r="PS15" s="106">
        <f>Seniori!PS17</f>
        <v>0</v>
      </c>
      <c r="PT15" s="106">
        <f>Seniori!PT17</f>
        <v>0</v>
      </c>
      <c r="PU15" s="106">
        <f>Seniori!PU17</f>
        <v>0</v>
      </c>
      <c r="PV15" s="106">
        <f>Seniori!PV17</f>
        <v>0</v>
      </c>
      <c r="PW15" s="106">
        <f>Seniori!PW17</f>
        <v>0</v>
      </c>
      <c r="PX15" s="106">
        <f>Seniori!PX17</f>
        <v>0</v>
      </c>
      <c r="PY15" s="106">
        <f>Seniori!PY17</f>
        <v>0</v>
      </c>
      <c r="PZ15" s="106">
        <f>Seniori!PZ17</f>
        <v>0</v>
      </c>
      <c r="QA15" s="106">
        <f>Seniori!QA17</f>
        <v>0</v>
      </c>
      <c r="QB15" s="106">
        <f>Seniori!QB17</f>
        <v>0</v>
      </c>
      <c r="QC15" s="106">
        <f>Seniori!QC17</f>
        <v>0</v>
      </c>
      <c r="QD15" s="106">
        <f>Seniori!QD17</f>
        <v>0</v>
      </c>
      <c r="QE15" s="106">
        <f>Seniori!QE17</f>
        <v>0</v>
      </c>
      <c r="QF15" s="106">
        <f>Seniori!QF17</f>
        <v>0</v>
      </c>
      <c r="QG15" s="106">
        <f>Seniori!QG17</f>
        <v>0</v>
      </c>
      <c r="QH15" s="106">
        <f>Seniori!QH17</f>
        <v>0</v>
      </c>
      <c r="QI15" s="106">
        <f>Seniori!QI17</f>
        <v>0</v>
      </c>
      <c r="QJ15" s="106">
        <f>Seniori!QJ17</f>
        <v>0</v>
      </c>
      <c r="QK15" s="106">
        <f>Seniori!QK17</f>
        <v>0</v>
      </c>
      <c r="QL15" s="106">
        <f>Seniori!QL17</f>
        <v>0</v>
      </c>
      <c r="QM15" s="106">
        <f>Seniori!QM17</f>
        <v>0</v>
      </c>
      <c r="QN15" s="106">
        <f>Seniori!QN17</f>
        <v>0</v>
      </c>
      <c r="QO15" s="106">
        <f>Seniori!QO17</f>
        <v>0</v>
      </c>
      <c r="QP15" s="106">
        <f>Seniori!QP17</f>
        <v>0</v>
      </c>
      <c r="QQ15" s="106">
        <f>Seniori!QQ17</f>
        <v>0</v>
      </c>
      <c r="QR15" s="106">
        <f>Seniori!QR17</f>
        <v>0</v>
      </c>
      <c r="QS15" s="106">
        <f>Seniori!QS17</f>
        <v>0</v>
      </c>
      <c r="QT15" s="106">
        <f>Seniori!QT17</f>
        <v>0</v>
      </c>
      <c r="QU15" s="106">
        <f>Seniori!QU17</f>
        <v>0</v>
      </c>
      <c r="QV15" s="106">
        <f>Seniori!QV17</f>
        <v>0</v>
      </c>
      <c r="QW15" s="106">
        <f>Seniori!QW17</f>
        <v>0</v>
      </c>
      <c r="QX15" s="106">
        <f>Seniori!QX17</f>
        <v>0</v>
      </c>
      <c r="QY15" s="106">
        <f>Seniori!QY17</f>
        <v>0</v>
      </c>
      <c r="QZ15" s="106">
        <f>Seniori!QZ17</f>
        <v>0</v>
      </c>
      <c r="RA15" s="106">
        <f>Seniori!RA17</f>
        <v>0</v>
      </c>
      <c r="RB15" s="106">
        <f>Seniori!RB17</f>
        <v>0</v>
      </c>
      <c r="RC15" s="106">
        <f>Seniori!RC17</f>
        <v>0</v>
      </c>
      <c r="RD15" s="106">
        <f>Seniori!RD17</f>
        <v>0</v>
      </c>
      <c r="RE15" s="106">
        <f>Seniori!RE17</f>
        <v>0</v>
      </c>
      <c r="RF15" s="106">
        <f>Seniori!RF17</f>
        <v>0</v>
      </c>
      <c r="RG15" s="106">
        <f>Seniori!RG17</f>
        <v>0</v>
      </c>
      <c r="RH15" s="106">
        <f>Seniori!RH17</f>
        <v>0</v>
      </c>
      <c r="RI15" s="106">
        <f>Seniori!RI17</f>
        <v>0</v>
      </c>
      <c r="RJ15" s="106">
        <f>Seniori!RJ17</f>
        <v>0</v>
      </c>
      <c r="RK15" s="106">
        <f>Seniori!RK17</f>
        <v>0</v>
      </c>
      <c r="RL15" s="106">
        <f>Seniori!RL17</f>
        <v>0</v>
      </c>
      <c r="RM15" s="106">
        <f>Seniori!RM17</f>
        <v>0</v>
      </c>
      <c r="RN15" s="106">
        <f>Seniori!RN17</f>
        <v>0</v>
      </c>
      <c r="RO15" s="106">
        <f>Seniori!RO17</f>
        <v>0</v>
      </c>
      <c r="RP15" s="106">
        <f>Seniori!RP17</f>
        <v>0</v>
      </c>
      <c r="RQ15" s="106">
        <f>Seniori!RQ17</f>
        <v>0</v>
      </c>
      <c r="RR15" s="106">
        <f>Seniori!RR17</f>
        <v>0</v>
      </c>
      <c r="RS15" s="106">
        <f>Seniori!RS17</f>
        <v>0</v>
      </c>
      <c r="RT15" s="106">
        <f>Seniori!RT17</f>
        <v>0</v>
      </c>
      <c r="RU15" s="106">
        <f>Seniori!RU17</f>
        <v>0</v>
      </c>
      <c r="RV15" s="106">
        <f>Seniori!RV17</f>
        <v>0</v>
      </c>
      <c r="RW15" s="106">
        <f>Seniori!RW17</f>
        <v>0</v>
      </c>
      <c r="RX15" s="106">
        <f>Seniori!RX17</f>
        <v>0</v>
      </c>
      <c r="RY15" s="106">
        <f>Seniori!RY17</f>
        <v>0</v>
      </c>
      <c r="RZ15" s="106">
        <f>Seniori!RZ17</f>
        <v>0</v>
      </c>
      <c r="SA15" s="106">
        <f>Seniori!SA17</f>
        <v>0</v>
      </c>
      <c r="SB15" s="106">
        <f>Seniori!SB17</f>
        <v>0</v>
      </c>
      <c r="SC15" s="106">
        <f>Seniori!SC17</f>
        <v>0</v>
      </c>
      <c r="SD15" s="106">
        <f>Seniori!SD17</f>
        <v>0</v>
      </c>
      <c r="SE15" s="106">
        <f>Seniori!SE17</f>
        <v>0</v>
      </c>
      <c r="SF15" s="106">
        <f>Seniori!SF17</f>
        <v>0</v>
      </c>
      <c r="SG15" s="106">
        <f>Seniori!SG17</f>
        <v>0</v>
      </c>
      <c r="SH15" s="106">
        <f>Seniori!SH17</f>
        <v>0</v>
      </c>
      <c r="SI15" s="106">
        <f>Seniori!SI17</f>
        <v>0</v>
      </c>
      <c r="SJ15" s="106">
        <f>Seniori!SJ17</f>
        <v>0</v>
      </c>
      <c r="SK15" s="106">
        <f>Seniori!SK17</f>
        <v>0</v>
      </c>
      <c r="SL15" s="106">
        <f>Seniori!SL17</f>
        <v>0</v>
      </c>
      <c r="SM15" s="106">
        <f>Seniori!SM17</f>
        <v>0</v>
      </c>
      <c r="SN15" s="106">
        <f>Seniori!SN17</f>
        <v>0</v>
      </c>
      <c r="SO15" s="106">
        <f>Seniori!SO17</f>
        <v>0</v>
      </c>
      <c r="SP15" s="106">
        <f>Seniori!SP17</f>
        <v>0</v>
      </c>
      <c r="SQ15" s="106">
        <f>Seniori!SQ17</f>
        <v>0</v>
      </c>
      <c r="SR15" s="106">
        <f>Seniori!SR17</f>
        <v>0</v>
      </c>
      <c r="SS15" s="106">
        <f>Seniori!SS17</f>
        <v>0</v>
      </c>
      <c r="ST15" s="106">
        <f>Seniori!ST17</f>
        <v>0</v>
      </c>
      <c r="SU15" s="106">
        <f>Seniori!SU17</f>
        <v>0</v>
      </c>
      <c r="SV15" s="106">
        <f>Seniori!SV17</f>
        <v>0</v>
      </c>
      <c r="SW15" s="106">
        <f>Seniori!SW17</f>
        <v>0</v>
      </c>
      <c r="SX15" s="106">
        <f>Seniori!SX17</f>
        <v>0</v>
      </c>
      <c r="SY15" s="106">
        <f>Seniori!SY17</f>
        <v>0</v>
      </c>
      <c r="SZ15" s="106">
        <f>Seniori!SZ17</f>
        <v>0</v>
      </c>
      <c r="TA15" s="106">
        <f>Seniori!TA17</f>
        <v>0</v>
      </c>
      <c r="TB15" s="106">
        <f>Seniori!TB17</f>
        <v>0</v>
      </c>
    </row>
    <row r="16" spans="1:522" s="1" customFormat="1" ht="18" customHeight="1" x14ac:dyDescent="0.25">
      <c r="A16" s="12">
        <v>8</v>
      </c>
      <c r="B16" s="11" t="s">
        <v>16</v>
      </c>
      <c r="C16" s="1">
        <v>9453</v>
      </c>
      <c r="D16" s="1">
        <v>2012</v>
      </c>
      <c r="E16" t="s">
        <v>15</v>
      </c>
      <c r="F16" s="1">
        <v>338</v>
      </c>
      <c r="G16" s="1" t="s">
        <v>97</v>
      </c>
      <c r="H16" t="s">
        <v>13</v>
      </c>
      <c r="I16" s="1">
        <f t="shared" ref="I16" si="1">SUM(K16:TB16)</f>
        <v>163</v>
      </c>
      <c r="J16" s="12">
        <f>Tabuľka3[[#This Row],[Stĺpec9]]</f>
        <v>163</v>
      </c>
      <c r="K16" s="106">
        <f>Seniori!K27</f>
        <v>0</v>
      </c>
      <c r="L16" s="106">
        <f>Seniori!L27</f>
        <v>0</v>
      </c>
      <c r="M16" s="106">
        <f>Seniori!M27</f>
        <v>0</v>
      </c>
      <c r="N16" s="106">
        <f>Seniori!N27</f>
        <v>0</v>
      </c>
      <c r="O16" s="106">
        <f>Seniori!O27</f>
        <v>0</v>
      </c>
      <c r="P16" s="106">
        <f>Seniori!P27</f>
        <v>0</v>
      </c>
      <c r="Q16" s="106">
        <f>Seniori!Q27</f>
        <v>0</v>
      </c>
      <c r="R16" s="106">
        <f>Seniori!R27</f>
        <v>0</v>
      </c>
      <c r="S16" s="106">
        <f>Seniori!S27</f>
        <v>0</v>
      </c>
      <c r="T16" s="106">
        <f>Seniori!T27</f>
        <v>0</v>
      </c>
      <c r="U16" s="106">
        <f>Seniori!U27</f>
        <v>0</v>
      </c>
      <c r="V16" s="106">
        <f>Seniori!V27</f>
        <v>0</v>
      </c>
      <c r="W16" s="106">
        <f>Seniori!W27</f>
        <v>0</v>
      </c>
      <c r="X16" s="106">
        <f>Seniori!X27</f>
        <v>0</v>
      </c>
      <c r="Y16" s="106">
        <f>Seniori!Y27</f>
        <v>0</v>
      </c>
      <c r="Z16" s="106">
        <f>Seniori!Z27</f>
        <v>0</v>
      </c>
      <c r="AA16" s="106">
        <f>Seniori!AA27</f>
        <v>0</v>
      </c>
      <c r="AB16" s="106">
        <f>Seniori!AB27</f>
        <v>0</v>
      </c>
      <c r="AC16" s="106">
        <f>Seniori!AC27</f>
        <v>0</v>
      </c>
      <c r="AD16" s="106">
        <f>Seniori!AD27</f>
        <v>0</v>
      </c>
      <c r="AE16" s="106">
        <f>Seniori!AE27</f>
        <v>0</v>
      </c>
      <c r="AF16" s="106">
        <f>Seniori!AF27</f>
        <v>0</v>
      </c>
      <c r="AG16" s="106">
        <f>Seniori!AG27</f>
        <v>0</v>
      </c>
      <c r="AH16" s="106">
        <f>Seniori!AH27</f>
        <v>0</v>
      </c>
      <c r="AI16" s="106">
        <f>Seniori!AI27</f>
        <v>0</v>
      </c>
      <c r="AJ16" s="106">
        <f>Seniori!AJ27</f>
        <v>0</v>
      </c>
      <c r="AK16" s="106">
        <f>Seniori!AK27</f>
        <v>0</v>
      </c>
      <c r="AL16" s="106">
        <f>Seniori!AL27</f>
        <v>0</v>
      </c>
      <c r="AM16" s="106">
        <f>Seniori!AM27</f>
        <v>0</v>
      </c>
      <c r="AN16" s="106">
        <f>Seniori!AN27</f>
        <v>0</v>
      </c>
      <c r="AO16" s="106">
        <f>Seniori!AO27</f>
        <v>0</v>
      </c>
      <c r="AP16" s="106">
        <f>Seniori!AP27</f>
        <v>0</v>
      </c>
      <c r="AQ16" s="106">
        <f>Seniori!AQ27</f>
        <v>0</v>
      </c>
      <c r="AR16" s="106">
        <f>Seniori!AR27</f>
        <v>0</v>
      </c>
      <c r="AS16" s="106">
        <f>Seniori!AS27</f>
        <v>0</v>
      </c>
      <c r="AT16" s="106">
        <f>Seniori!AT27</f>
        <v>0</v>
      </c>
      <c r="AU16" s="106">
        <f>Seniori!AU27</f>
        <v>0</v>
      </c>
      <c r="AV16" s="106">
        <f>Seniori!AV27</f>
        <v>0</v>
      </c>
      <c r="AW16" s="106">
        <f>Seniori!AW27</f>
        <v>0</v>
      </c>
      <c r="AX16" s="106">
        <f>Seniori!AX27</f>
        <v>0</v>
      </c>
      <c r="AY16" s="106">
        <f>Seniori!AY27</f>
        <v>0</v>
      </c>
      <c r="AZ16" s="106">
        <f>Seniori!AZ27</f>
        <v>0</v>
      </c>
      <c r="BA16" s="106">
        <f>Seniori!BA27</f>
        <v>0</v>
      </c>
      <c r="BB16" s="106">
        <f>Seniori!BB27</f>
        <v>0</v>
      </c>
      <c r="BC16" s="106">
        <f>Seniori!BC27</f>
        <v>0</v>
      </c>
      <c r="BD16" s="106">
        <f>Seniori!BD27</f>
        <v>0</v>
      </c>
      <c r="BE16" s="106">
        <f>Seniori!BE27</f>
        <v>0</v>
      </c>
      <c r="BF16" s="106">
        <f>Seniori!BF27</f>
        <v>0</v>
      </c>
      <c r="BG16" s="106">
        <f>Seniori!BG27</f>
        <v>0</v>
      </c>
      <c r="BH16" s="106">
        <f>Seniori!BH27</f>
        <v>0</v>
      </c>
      <c r="BI16" s="106">
        <f>Seniori!BI27</f>
        <v>0</v>
      </c>
      <c r="BJ16" s="106">
        <f>Seniori!BJ27</f>
        <v>0</v>
      </c>
      <c r="BK16" s="106">
        <f>Seniori!BK27</f>
        <v>0</v>
      </c>
      <c r="BL16" s="106">
        <f>Seniori!BL27</f>
        <v>0</v>
      </c>
      <c r="BM16" s="106">
        <f>Seniori!BM27</f>
        <v>0</v>
      </c>
      <c r="BN16" s="106">
        <f>Seniori!BN27</f>
        <v>9</v>
      </c>
      <c r="BO16" s="106">
        <f>Seniori!BO27</f>
        <v>0</v>
      </c>
      <c r="BP16" s="106">
        <f>Seniori!BP27</f>
        <v>0</v>
      </c>
      <c r="BQ16" s="106">
        <f>Seniori!BQ27</f>
        <v>0</v>
      </c>
      <c r="BR16" s="106">
        <f>Seniori!BR27</f>
        <v>0</v>
      </c>
      <c r="BS16" s="106" t="str">
        <f>Seniori!BS27</f>
        <v>o</v>
      </c>
      <c r="BT16" s="106">
        <f>Seniori!BT27</f>
        <v>13</v>
      </c>
      <c r="BU16" s="106">
        <f>Seniori!BU27</f>
        <v>0</v>
      </c>
      <c r="BV16" s="106">
        <f>Seniori!BV27</f>
        <v>0</v>
      </c>
      <c r="BW16" s="106">
        <f>Seniori!BW27</f>
        <v>0</v>
      </c>
      <c r="BX16" s="106">
        <f>Seniori!BX27</f>
        <v>0</v>
      </c>
      <c r="BY16" s="106">
        <f>Seniori!BY27</f>
        <v>0</v>
      </c>
      <c r="BZ16" s="106">
        <f>Seniori!BZ27</f>
        <v>0</v>
      </c>
      <c r="CA16" s="106">
        <f>Seniori!CA27</f>
        <v>0</v>
      </c>
      <c r="CB16" s="106">
        <f>Seniori!CB27</f>
        <v>0</v>
      </c>
      <c r="CC16" s="106">
        <f>Seniori!CC27</f>
        <v>0</v>
      </c>
      <c r="CD16" s="106">
        <f>Seniori!CD27</f>
        <v>0</v>
      </c>
      <c r="CE16" s="106">
        <f>Seniori!CE27</f>
        <v>0</v>
      </c>
      <c r="CF16" s="106">
        <f>Seniori!CF27</f>
        <v>0</v>
      </c>
      <c r="CG16" s="106">
        <f>Seniori!CG27</f>
        <v>0</v>
      </c>
      <c r="CH16" s="106">
        <f>Seniori!CH27</f>
        <v>0</v>
      </c>
      <c r="CI16" s="106">
        <f>Seniori!CI27</f>
        <v>0</v>
      </c>
      <c r="CJ16" s="106">
        <f>Seniori!CJ27</f>
        <v>0</v>
      </c>
      <c r="CK16" s="106">
        <f>Seniori!CK27</f>
        <v>0</v>
      </c>
      <c r="CL16" s="106">
        <f>Seniori!CL27</f>
        <v>0</v>
      </c>
      <c r="CM16" s="106">
        <f>Seniori!CM27</f>
        <v>0</v>
      </c>
      <c r="CN16" s="106">
        <f>Seniori!CN27</f>
        <v>0</v>
      </c>
      <c r="CO16" s="106">
        <f>Seniori!CO27</f>
        <v>0</v>
      </c>
      <c r="CP16" s="106">
        <f>Seniori!CP27</f>
        <v>15</v>
      </c>
      <c r="CQ16" s="106">
        <f>Seniori!CQ27</f>
        <v>14</v>
      </c>
      <c r="CR16" s="106">
        <f>Seniori!CR27</f>
        <v>0</v>
      </c>
      <c r="CS16" s="106">
        <f>Seniori!CS27</f>
        <v>0</v>
      </c>
      <c r="CT16" s="106">
        <f>Seniori!CT27</f>
        <v>0</v>
      </c>
      <c r="CU16" s="106">
        <f>Seniori!CU27</f>
        <v>0</v>
      </c>
      <c r="CV16" s="106">
        <f>Seniori!CV27</f>
        <v>0</v>
      </c>
      <c r="CW16" s="106">
        <f>Seniori!CW27</f>
        <v>0</v>
      </c>
      <c r="CX16" s="106">
        <f>Seniori!CX27</f>
        <v>10</v>
      </c>
      <c r="CY16" s="106">
        <f>Seniori!CY27</f>
        <v>19</v>
      </c>
      <c r="CZ16" s="106">
        <f>Seniori!CZ27</f>
        <v>0</v>
      </c>
      <c r="DA16" s="106">
        <f>Seniori!DA27</f>
        <v>0</v>
      </c>
      <c r="DB16" s="106">
        <f>Seniori!DB27</f>
        <v>0</v>
      </c>
      <c r="DC16" s="106">
        <f>Seniori!DC27</f>
        <v>0</v>
      </c>
      <c r="DD16" s="106">
        <f>Seniori!DD27</f>
        <v>0</v>
      </c>
      <c r="DE16" s="106">
        <f>Seniori!DE27</f>
        <v>0</v>
      </c>
      <c r="DF16" s="106">
        <f>Seniori!DF27</f>
        <v>0</v>
      </c>
      <c r="DG16" s="106">
        <f>Seniori!DG27</f>
        <v>0</v>
      </c>
      <c r="DH16" s="106">
        <f>Seniori!DH27</f>
        <v>0</v>
      </c>
      <c r="DI16" s="106">
        <f>Seniori!DI27</f>
        <v>0</v>
      </c>
      <c r="DJ16" s="106">
        <f>Seniori!DJ27</f>
        <v>0</v>
      </c>
      <c r="DK16" s="106">
        <f>Seniori!DK27</f>
        <v>0</v>
      </c>
      <c r="DL16" s="106">
        <f>Seniori!DL27</f>
        <v>0</v>
      </c>
      <c r="DM16" s="106">
        <f>Seniori!DM27</f>
        <v>0</v>
      </c>
      <c r="DN16" s="106">
        <f>Seniori!DN27</f>
        <v>0</v>
      </c>
      <c r="DO16" s="106">
        <f>Seniori!DO27</f>
        <v>0</v>
      </c>
      <c r="DP16" s="106">
        <f>Seniori!DP27</f>
        <v>0</v>
      </c>
      <c r="DQ16" s="106">
        <f>Seniori!DQ27</f>
        <v>0</v>
      </c>
      <c r="DR16" s="106">
        <f>Seniori!DR27</f>
        <v>0</v>
      </c>
      <c r="DS16" s="106">
        <f>Seniori!DS27</f>
        <v>0</v>
      </c>
      <c r="DT16" s="106">
        <f>Seniori!DT27</f>
        <v>0</v>
      </c>
      <c r="DU16" s="106">
        <f>Seniori!DU27</f>
        <v>0</v>
      </c>
      <c r="DV16" s="106">
        <f>Seniori!DV27</f>
        <v>0</v>
      </c>
      <c r="DW16" s="106">
        <f>Seniori!DW27</f>
        <v>0</v>
      </c>
      <c r="DX16" s="106">
        <f>Seniori!DX27</f>
        <v>0</v>
      </c>
      <c r="DY16" s="106">
        <f>Seniori!DY27</f>
        <v>0</v>
      </c>
      <c r="DZ16" s="106">
        <f>Seniori!DZ27</f>
        <v>0</v>
      </c>
      <c r="EA16" s="106">
        <f>Seniori!EA27</f>
        <v>0</v>
      </c>
      <c r="EB16" s="106">
        <f>Seniori!EB27</f>
        <v>0</v>
      </c>
      <c r="EC16" s="106">
        <f>Seniori!EC27</f>
        <v>0</v>
      </c>
      <c r="ED16" s="106">
        <f>Seniori!ED27</f>
        <v>0</v>
      </c>
      <c r="EE16" s="106">
        <f>Seniori!EE27</f>
        <v>0</v>
      </c>
      <c r="EF16" s="106">
        <f>Seniori!EF27</f>
        <v>0</v>
      </c>
      <c r="EG16" s="106">
        <f>Seniori!EG27</f>
        <v>0</v>
      </c>
      <c r="EH16" s="106">
        <f>Seniori!EH27</f>
        <v>0</v>
      </c>
      <c r="EI16" s="106">
        <f>Seniori!EI27</f>
        <v>0</v>
      </c>
      <c r="EJ16" s="106">
        <f>Seniori!EJ27</f>
        <v>0</v>
      </c>
      <c r="EK16" s="106">
        <f>Seniori!EK27</f>
        <v>0</v>
      </c>
      <c r="EL16" s="106">
        <f>Seniori!EL27</f>
        <v>0</v>
      </c>
      <c r="EM16" s="106">
        <f>Seniori!EM27</f>
        <v>0</v>
      </c>
      <c r="EN16" s="106">
        <f>Seniori!EN27</f>
        <v>0</v>
      </c>
      <c r="EO16" s="106">
        <f>Seniori!EO27</f>
        <v>0</v>
      </c>
      <c r="EP16" s="106">
        <f>Seniori!EP27</f>
        <v>0</v>
      </c>
      <c r="EQ16" s="106">
        <f>Seniori!EQ27</f>
        <v>0</v>
      </c>
      <c r="ER16" s="106">
        <f>Seniori!ER27</f>
        <v>0</v>
      </c>
      <c r="ES16" s="106">
        <f>Seniori!ES27</f>
        <v>0</v>
      </c>
      <c r="ET16" s="106">
        <f>Seniori!ET27</f>
        <v>0</v>
      </c>
      <c r="EU16" s="106">
        <f>Seniori!EU27</f>
        <v>0</v>
      </c>
      <c r="EV16" s="106">
        <f>Seniori!EV27</f>
        <v>0</v>
      </c>
      <c r="EW16" s="106">
        <f>Seniori!EW27</f>
        <v>0</v>
      </c>
      <c r="EX16" s="106">
        <f>Seniori!EX27</f>
        <v>0</v>
      </c>
      <c r="EY16" s="106">
        <f>Seniori!EY27</f>
        <v>0</v>
      </c>
      <c r="EZ16" s="106">
        <f>Seniori!EZ27</f>
        <v>0</v>
      </c>
      <c r="FA16" s="106">
        <f>Seniori!FA27</f>
        <v>0</v>
      </c>
      <c r="FB16" s="106">
        <f>Seniori!FB27</f>
        <v>0</v>
      </c>
      <c r="FC16" s="106">
        <f>Seniori!FC27</f>
        <v>0</v>
      </c>
      <c r="FD16" s="106">
        <f>Seniori!FD27</f>
        <v>0</v>
      </c>
      <c r="FE16" s="106">
        <f>Seniori!FE27</f>
        <v>0</v>
      </c>
      <c r="FF16" s="106">
        <f>Seniori!FF27</f>
        <v>0</v>
      </c>
      <c r="FG16" s="106">
        <f>Seniori!FG27</f>
        <v>0</v>
      </c>
      <c r="FH16" s="106">
        <f>Seniori!FH27</f>
        <v>0</v>
      </c>
      <c r="FI16" s="106">
        <f>Seniori!FI27</f>
        <v>0</v>
      </c>
      <c r="FJ16" s="106">
        <f>Seniori!FJ27</f>
        <v>0</v>
      </c>
      <c r="FK16" s="106">
        <f>Seniori!FK27</f>
        <v>0</v>
      </c>
      <c r="FL16" s="106">
        <f>Seniori!FL27</f>
        <v>0</v>
      </c>
      <c r="FM16" s="106">
        <f>Seniori!FM27</f>
        <v>0</v>
      </c>
      <c r="FN16" s="106">
        <f>Seniori!FN27</f>
        <v>0</v>
      </c>
      <c r="FO16" s="106">
        <f>Seniori!FO27</f>
        <v>0</v>
      </c>
      <c r="FP16" s="106">
        <f>Seniori!FP27</f>
        <v>0</v>
      </c>
      <c r="FQ16" s="106">
        <f>Seniori!FQ27</f>
        <v>0</v>
      </c>
      <c r="FR16" s="106">
        <f>Seniori!FR27</f>
        <v>9</v>
      </c>
      <c r="FS16" s="106">
        <f>Seniori!FS27</f>
        <v>0</v>
      </c>
      <c r="FT16" s="106">
        <f>Seniori!FT27</f>
        <v>0</v>
      </c>
      <c r="FU16" s="106">
        <f>Seniori!FU27</f>
        <v>0</v>
      </c>
      <c r="FV16" s="106">
        <f>Seniori!FV27</f>
        <v>0</v>
      </c>
      <c r="FW16" s="106">
        <f>Seniori!FW27</f>
        <v>13</v>
      </c>
      <c r="FX16" s="106">
        <f>Seniori!FX27</f>
        <v>15</v>
      </c>
      <c r="FY16" s="106">
        <f>Seniori!FY27</f>
        <v>0</v>
      </c>
      <c r="FZ16" s="106">
        <f>Seniori!FZ27</f>
        <v>0</v>
      </c>
      <c r="GA16" s="106">
        <f>Seniori!GA27</f>
        <v>0</v>
      </c>
      <c r="GB16" s="106">
        <f>Seniori!GB27</f>
        <v>0</v>
      </c>
      <c r="GC16" s="106">
        <f>Seniori!GC27</f>
        <v>0</v>
      </c>
      <c r="GD16" s="106">
        <f>Seniori!GD27</f>
        <v>0</v>
      </c>
      <c r="GE16" s="106">
        <f>Seniori!GE27</f>
        <v>0</v>
      </c>
      <c r="GF16" s="106">
        <f>Seniori!GF27</f>
        <v>13</v>
      </c>
      <c r="GG16" s="106">
        <f>Seniori!GG27</f>
        <v>11</v>
      </c>
      <c r="GH16" s="106">
        <f>Seniori!GH27</f>
        <v>0</v>
      </c>
      <c r="GI16" s="106">
        <f>Seniori!GI27</f>
        <v>0</v>
      </c>
      <c r="GJ16" s="106">
        <f>Seniori!GJ27</f>
        <v>0</v>
      </c>
      <c r="GK16" s="106">
        <f>Seniori!GK27</f>
        <v>0</v>
      </c>
      <c r="GL16" s="106">
        <f>Seniori!GL27</f>
        <v>14</v>
      </c>
      <c r="GM16" s="106">
        <f>Seniori!GM27</f>
        <v>8</v>
      </c>
      <c r="GN16" s="106">
        <f>Seniori!GN27</f>
        <v>0</v>
      </c>
      <c r="GO16" s="106">
        <f>Seniori!GO27</f>
        <v>0</v>
      </c>
      <c r="GP16" s="106">
        <f>Seniori!GP27</f>
        <v>0</v>
      </c>
      <c r="GQ16" s="106">
        <f>Seniori!GQ27</f>
        <v>0</v>
      </c>
      <c r="GR16" s="106">
        <f>Seniori!GR27</f>
        <v>0</v>
      </c>
      <c r="GS16" s="106">
        <f>Seniori!GS27</f>
        <v>0</v>
      </c>
      <c r="GT16" s="106">
        <f>Seniori!GT27</f>
        <v>0</v>
      </c>
      <c r="GU16" s="106">
        <f>Seniori!GU27</f>
        <v>0</v>
      </c>
      <c r="GV16" s="106">
        <f>Seniori!GV27</f>
        <v>0</v>
      </c>
      <c r="GW16" s="106">
        <f>Seniori!GW27</f>
        <v>0</v>
      </c>
      <c r="GX16" s="106">
        <f>Seniori!GX27</f>
        <v>0</v>
      </c>
      <c r="GY16" s="106">
        <f>Seniori!GY27</f>
        <v>0</v>
      </c>
      <c r="GZ16" s="106">
        <f>Seniori!GZ27</f>
        <v>0</v>
      </c>
      <c r="HA16" s="106">
        <f>Seniori!HA27</f>
        <v>0</v>
      </c>
      <c r="HB16" s="106">
        <f>Seniori!HB27</f>
        <v>0</v>
      </c>
      <c r="HC16" s="106">
        <f>Seniori!HC27</f>
        <v>0</v>
      </c>
      <c r="HD16" s="106">
        <f>Seniori!HD27</f>
        <v>0</v>
      </c>
      <c r="HE16" s="106">
        <f>Seniori!HE27</f>
        <v>0</v>
      </c>
      <c r="HF16" s="106">
        <f>Seniori!HF27</f>
        <v>0</v>
      </c>
      <c r="HG16" s="106">
        <f>Seniori!HG27</f>
        <v>0</v>
      </c>
      <c r="HH16" s="106">
        <f>Seniori!HH27</f>
        <v>0</v>
      </c>
      <c r="HI16" s="106">
        <f>Seniori!HI27</f>
        <v>0</v>
      </c>
      <c r="HJ16" s="106">
        <f>Seniori!HJ27</f>
        <v>0</v>
      </c>
      <c r="HK16" s="106">
        <f>Seniori!HK27</f>
        <v>0</v>
      </c>
      <c r="HL16" s="106">
        <f>Seniori!HL27</f>
        <v>0</v>
      </c>
      <c r="HM16" s="106">
        <f>Seniori!HM27</f>
        <v>0</v>
      </c>
      <c r="HN16" s="106">
        <f>Seniori!HN27</f>
        <v>0</v>
      </c>
      <c r="HO16" s="106">
        <f>Seniori!HO27</f>
        <v>0</v>
      </c>
      <c r="HP16" s="106">
        <f>Seniori!HP27</f>
        <v>0</v>
      </c>
      <c r="HQ16" s="106">
        <f>Seniori!HQ27</f>
        <v>0</v>
      </c>
      <c r="HR16" s="106">
        <f>Seniori!HR27</f>
        <v>0</v>
      </c>
      <c r="HS16" s="106">
        <f>Seniori!HS27</f>
        <v>0</v>
      </c>
      <c r="HT16" s="106">
        <f>Seniori!HT27</f>
        <v>0</v>
      </c>
      <c r="HU16" s="106">
        <f>Seniori!HU27</f>
        <v>0</v>
      </c>
      <c r="HV16" s="106">
        <f>Seniori!HV27</f>
        <v>0</v>
      </c>
      <c r="HW16" s="106">
        <f>Seniori!HW27</f>
        <v>0</v>
      </c>
      <c r="HX16" s="106">
        <f>Seniori!HX27</f>
        <v>0</v>
      </c>
      <c r="HY16" s="106">
        <f>Seniori!HY27</f>
        <v>0</v>
      </c>
      <c r="HZ16" s="106">
        <f>Seniori!HZ27</f>
        <v>0</v>
      </c>
      <c r="IA16" s="106">
        <f>Seniori!IA27</f>
        <v>0</v>
      </c>
      <c r="IB16" s="106">
        <f>Seniori!IB27</f>
        <v>0</v>
      </c>
      <c r="IC16" s="106">
        <f>Seniori!IC27</f>
        <v>0</v>
      </c>
      <c r="ID16" s="106">
        <f>Seniori!ID27</f>
        <v>0</v>
      </c>
      <c r="IE16" s="106">
        <f>Seniori!IE27</f>
        <v>0</v>
      </c>
      <c r="IF16" s="106">
        <f>Seniori!IF27</f>
        <v>0</v>
      </c>
      <c r="IG16" s="106">
        <f>Seniori!IG27</f>
        <v>0</v>
      </c>
      <c r="IH16" s="106">
        <f>Seniori!IH27</f>
        <v>0</v>
      </c>
      <c r="II16" s="106">
        <f>Seniori!II27</f>
        <v>0</v>
      </c>
      <c r="IJ16" s="106">
        <f>Seniori!IJ27</f>
        <v>0</v>
      </c>
      <c r="IK16" s="106">
        <f>Seniori!IK27</f>
        <v>0</v>
      </c>
      <c r="IL16" s="106">
        <f>Seniori!IL27</f>
        <v>0</v>
      </c>
      <c r="IM16" s="106">
        <f>Seniori!IM27</f>
        <v>0</v>
      </c>
      <c r="IN16" s="106">
        <f>Seniori!IN27</f>
        <v>0</v>
      </c>
      <c r="IO16" s="106">
        <f>Seniori!IO27</f>
        <v>0</v>
      </c>
      <c r="IP16" s="106">
        <f>Seniori!IP27</f>
        <v>0</v>
      </c>
      <c r="IQ16" s="106">
        <f>Seniori!IQ27</f>
        <v>0</v>
      </c>
      <c r="IR16" s="106">
        <f>Seniori!IR27</f>
        <v>0</v>
      </c>
      <c r="IS16" s="106">
        <f>Seniori!IS27</f>
        <v>0</v>
      </c>
      <c r="IT16" s="106">
        <f>Seniori!IT27</f>
        <v>0</v>
      </c>
      <c r="IU16" s="106">
        <f>Seniori!IU27</f>
        <v>0</v>
      </c>
      <c r="IV16" s="106">
        <f>Seniori!IV27</f>
        <v>0</v>
      </c>
      <c r="IW16" s="106">
        <f>Seniori!IW27</f>
        <v>0</v>
      </c>
      <c r="IX16" s="106">
        <f>Seniori!IX27</f>
        <v>0</v>
      </c>
      <c r="IY16" s="106">
        <f>Seniori!IY27</f>
        <v>0</v>
      </c>
      <c r="IZ16" s="106">
        <f>Seniori!IZ27</f>
        <v>0</v>
      </c>
      <c r="JA16" s="106">
        <f>Seniori!JA27</f>
        <v>0</v>
      </c>
      <c r="JB16" s="106">
        <f>Seniori!JB27</f>
        <v>0</v>
      </c>
      <c r="JC16" s="106">
        <f>Seniori!JC27</f>
        <v>0</v>
      </c>
      <c r="JD16" s="106">
        <f>Seniori!JD27</f>
        <v>0</v>
      </c>
      <c r="JE16" s="106">
        <f>Seniori!JE27</f>
        <v>0</v>
      </c>
      <c r="JF16" s="106">
        <f>Seniori!JF27</f>
        <v>0</v>
      </c>
      <c r="JG16" s="106">
        <f>Seniori!JG27</f>
        <v>0</v>
      </c>
      <c r="JH16" s="106">
        <f>Seniori!JH27</f>
        <v>0</v>
      </c>
      <c r="JI16" s="106">
        <f>Seniori!JI27</f>
        <v>0</v>
      </c>
      <c r="JJ16" s="106">
        <f>Seniori!JJ27</f>
        <v>0</v>
      </c>
      <c r="JK16" s="106">
        <f>Seniori!JK27</f>
        <v>0</v>
      </c>
      <c r="JL16" s="106">
        <f>Seniori!JL27</f>
        <v>0</v>
      </c>
      <c r="JM16" s="106">
        <f>Seniori!JM27</f>
        <v>0</v>
      </c>
      <c r="JN16" s="106">
        <f>Seniori!JN27</f>
        <v>0</v>
      </c>
      <c r="JO16" s="106">
        <f>Seniori!JO27</f>
        <v>0</v>
      </c>
      <c r="JP16" s="106">
        <f>Seniori!JP27</f>
        <v>0</v>
      </c>
      <c r="JQ16" s="106">
        <f>Seniori!JQ27</f>
        <v>0</v>
      </c>
      <c r="JR16" s="106">
        <f>Seniori!JR27</f>
        <v>0</v>
      </c>
      <c r="JS16" s="106">
        <f>Seniori!JS27</f>
        <v>0</v>
      </c>
      <c r="JT16" s="106">
        <f>Seniori!JT27</f>
        <v>0</v>
      </c>
      <c r="JU16" s="106">
        <f>Seniori!JU27</f>
        <v>0</v>
      </c>
      <c r="JV16" s="106">
        <f>Seniori!JV27</f>
        <v>0</v>
      </c>
      <c r="JW16" s="106">
        <f>Seniori!JW27</f>
        <v>0</v>
      </c>
      <c r="JX16" s="106">
        <f>Seniori!JX27</f>
        <v>0</v>
      </c>
      <c r="JY16" s="106">
        <f>Seniori!JY27</f>
        <v>0</v>
      </c>
      <c r="JZ16" s="106">
        <f>Seniori!JZ27</f>
        <v>0</v>
      </c>
      <c r="KA16" s="106">
        <f>Seniori!KA27</f>
        <v>0</v>
      </c>
      <c r="KB16" s="106">
        <f>Seniori!KB27</f>
        <v>0</v>
      </c>
      <c r="KC16" s="106">
        <f>Seniori!KC27</f>
        <v>0</v>
      </c>
      <c r="KD16" s="106">
        <f>Seniori!KD27</f>
        <v>0</v>
      </c>
      <c r="KE16" s="106">
        <f>Seniori!KE27</f>
        <v>0</v>
      </c>
      <c r="KF16" s="106">
        <f>Seniori!KF27</f>
        <v>0</v>
      </c>
      <c r="KG16" s="106">
        <f>Seniori!KG27</f>
        <v>0</v>
      </c>
      <c r="KH16" s="106">
        <f>Seniori!KH27</f>
        <v>0</v>
      </c>
      <c r="KI16" s="106">
        <f>Seniori!KI27</f>
        <v>0</v>
      </c>
      <c r="KJ16" s="106">
        <f>Seniori!KJ27</f>
        <v>0</v>
      </c>
      <c r="KK16" s="106">
        <f>Seniori!KK27</f>
        <v>0</v>
      </c>
      <c r="KL16" s="106">
        <f>Seniori!KL27</f>
        <v>0</v>
      </c>
      <c r="KM16" s="106">
        <f>Seniori!KM27</f>
        <v>0</v>
      </c>
      <c r="KN16" s="106">
        <f>Seniori!KN27</f>
        <v>0</v>
      </c>
      <c r="KO16" s="106">
        <f>Seniori!KO27</f>
        <v>0</v>
      </c>
      <c r="KP16" s="106">
        <f>Seniori!KP27</f>
        <v>0</v>
      </c>
      <c r="KQ16" s="106">
        <f>Seniori!KQ27</f>
        <v>0</v>
      </c>
      <c r="KR16" s="106">
        <f>Seniori!KR27</f>
        <v>0</v>
      </c>
      <c r="KS16" s="106">
        <f>Seniori!KS27</f>
        <v>0</v>
      </c>
      <c r="KT16" s="106">
        <f>Seniori!KT27</f>
        <v>0</v>
      </c>
      <c r="KU16" s="106">
        <f>Seniori!KU27</f>
        <v>0</v>
      </c>
      <c r="KV16" s="106">
        <f>Seniori!KV27</f>
        <v>0</v>
      </c>
      <c r="KW16" s="106">
        <f>Seniori!KW27</f>
        <v>0</v>
      </c>
      <c r="KX16" s="106">
        <f>Seniori!KX27</f>
        <v>0</v>
      </c>
      <c r="KY16" s="106">
        <f>Seniori!KY27</f>
        <v>0</v>
      </c>
      <c r="KZ16" s="106">
        <f>Seniori!KZ27</f>
        <v>0</v>
      </c>
      <c r="LA16" s="106">
        <f>Seniori!LA27</f>
        <v>0</v>
      </c>
      <c r="LB16" s="106">
        <f>Seniori!LB27</f>
        <v>0</v>
      </c>
      <c r="LC16" s="106">
        <f>Seniori!LC27</f>
        <v>0</v>
      </c>
      <c r="LD16" s="106">
        <f>Seniori!LD27</f>
        <v>0</v>
      </c>
      <c r="LE16" s="106">
        <f>Seniori!LE27</f>
        <v>0</v>
      </c>
      <c r="LF16" s="106">
        <f>Seniori!LF27</f>
        <v>0</v>
      </c>
      <c r="LG16" s="106">
        <f>Seniori!LG27</f>
        <v>0</v>
      </c>
      <c r="LH16" s="106">
        <f>Seniori!LH27</f>
        <v>0</v>
      </c>
      <c r="LI16" s="106">
        <f>Seniori!LI27</f>
        <v>0</v>
      </c>
      <c r="LJ16" s="106">
        <f>Seniori!LJ27</f>
        <v>0</v>
      </c>
      <c r="LK16" s="106">
        <f>Seniori!LK27</f>
        <v>0</v>
      </c>
      <c r="LL16" s="106">
        <f>Seniori!LL27</f>
        <v>0</v>
      </c>
      <c r="LM16" s="106">
        <f>Seniori!LM27</f>
        <v>0</v>
      </c>
      <c r="LN16" s="106">
        <f>Seniori!LN27</f>
        <v>0</v>
      </c>
      <c r="LO16" s="106">
        <f>Seniori!LO27</f>
        <v>0</v>
      </c>
      <c r="LP16" s="106">
        <f>Seniori!LP27</f>
        <v>0</v>
      </c>
      <c r="LQ16" s="106">
        <f>Seniori!LQ27</f>
        <v>0</v>
      </c>
      <c r="LR16" s="106">
        <f>Seniori!LR27</f>
        <v>0</v>
      </c>
      <c r="LS16" s="106">
        <f>Seniori!LS27</f>
        <v>0</v>
      </c>
      <c r="LT16" s="106">
        <f>Seniori!LT27</f>
        <v>0</v>
      </c>
      <c r="LU16" s="106">
        <f>Seniori!LU27</f>
        <v>0</v>
      </c>
      <c r="LV16" s="106">
        <f>Seniori!LV27</f>
        <v>0</v>
      </c>
      <c r="LW16" s="106">
        <f>Seniori!LW27</f>
        <v>0</v>
      </c>
      <c r="LX16" s="106">
        <f>Seniori!LX27</f>
        <v>0</v>
      </c>
      <c r="LY16" s="106">
        <f>Seniori!LY27</f>
        <v>0</v>
      </c>
      <c r="LZ16" s="106">
        <f>Seniori!LZ27</f>
        <v>0</v>
      </c>
      <c r="MA16" s="106">
        <f>Seniori!MA27</f>
        <v>0</v>
      </c>
      <c r="MB16" s="106">
        <f>Seniori!MB27</f>
        <v>0</v>
      </c>
      <c r="MC16" s="106">
        <f>Seniori!MC27</f>
        <v>0</v>
      </c>
      <c r="MD16" s="106">
        <f>Seniori!MD27</f>
        <v>0</v>
      </c>
      <c r="ME16" s="106">
        <f>Seniori!ME27</f>
        <v>0</v>
      </c>
      <c r="MF16" s="106">
        <f>Seniori!MF27</f>
        <v>0</v>
      </c>
      <c r="MG16" s="106">
        <f>Seniori!MG27</f>
        <v>0</v>
      </c>
      <c r="MH16" s="106">
        <f>Seniori!MH27</f>
        <v>0</v>
      </c>
      <c r="MI16" s="106">
        <f>Seniori!MI27</f>
        <v>0</v>
      </c>
      <c r="MJ16" s="106">
        <f>Seniori!MJ27</f>
        <v>0</v>
      </c>
      <c r="MK16" s="106">
        <f>Seniori!MK27</f>
        <v>0</v>
      </c>
      <c r="ML16" s="106">
        <f>Seniori!ML27</f>
        <v>0</v>
      </c>
      <c r="MM16" s="106">
        <f>Seniori!MM27</f>
        <v>0</v>
      </c>
      <c r="MN16" s="106">
        <f>Seniori!MN27</f>
        <v>0</v>
      </c>
      <c r="MO16" s="106">
        <f>Seniori!MO27</f>
        <v>0</v>
      </c>
      <c r="MP16" s="106">
        <f>Seniori!MP27</f>
        <v>0</v>
      </c>
      <c r="MQ16" s="106">
        <f>Seniori!MQ27</f>
        <v>0</v>
      </c>
      <c r="MR16" s="106">
        <f>Seniori!MR27</f>
        <v>0</v>
      </c>
      <c r="MS16" s="106">
        <f>Seniori!MS27</f>
        <v>0</v>
      </c>
      <c r="MT16" s="106">
        <f>Seniori!MT27</f>
        <v>0</v>
      </c>
      <c r="MU16" s="106">
        <f>Seniori!MU27</f>
        <v>0</v>
      </c>
      <c r="MV16" s="106">
        <f>Seniori!MV27</f>
        <v>0</v>
      </c>
      <c r="MW16" s="106">
        <f>Seniori!MW27</f>
        <v>0</v>
      </c>
      <c r="MX16" s="106">
        <f>Seniori!MX27</f>
        <v>0</v>
      </c>
      <c r="MY16" s="106">
        <f>Seniori!MY27</f>
        <v>0</v>
      </c>
      <c r="MZ16" s="106">
        <f>Seniori!MZ27</f>
        <v>0</v>
      </c>
      <c r="NA16" s="106">
        <f>Seniori!NA27</f>
        <v>0</v>
      </c>
      <c r="NB16" s="106">
        <f>Seniori!NB27</f>
        <v>0</v>
      </c>
      <c r="NC16" s="106">
        <f>Seniori!NC27</f>
        <v>0</v>
      </c>
      <c r="ND16" s="106">
        <f>Seniori!ND27</f>
        <v>0</v>
      </c>
      <c r="NE16" s="106">
        <f>Seniori!NE27</f>
        <v>0</v>
      </c>
      <c r="NF16" s="106">
        <f>Seniori!NF27</f>
        <v>0</v>
      </c>
      <c r="NG16" s="106">
        <f>Seniori!NG27</f>
        <v>0</v>
      </c>
      <c r="NH16" s="106">
        <f>Seniori!NH27</f>
        <v>0</v>
      </c>
      <c r="NI16" s="106">
        <f>Seniori!NI27</f>
        <v>0</v>
      </c>
      <c r="NJ16" s="106">
        <f>Seniori!NJ27</f>
        <v>0</v>
      </c>
      <c r="NK16" s="106">
        <f>Seniori!NK27</f>
        <v>0</v>
      </c>
      <c r="NL16" s="106">
        <f>Seniori!NL27</f>
        <v>0</v>
      </c>
      <c r="NM16" s="106">
        <f>Seniori!NM27</f>
        <v>0</v>
      </c>
      <c r="NN16" s="106">
        <f>Seniori!NN27</f>
        <v>0</v>
      </c>
      <c r="NO16" s="106">
        <f>Seniori!NO27</f>
        <v>0</v>
      </c>
      <c r="NP16" s="106">
        <f>Seniori!NP27</f>
        <v>0</v>
      </c>
      <c r="NQ16" s="106">
        <f>Seniori!NQ27</f>
        <v>0</v>
      </c>
      <c r="NR16" s="106">
        <f>Seniori!NR27</f>
        <v>0</v>
      </c>
      <c r="NS16" s="106">
        <f>Seniori!NS27</f>
        <v>0</v>
      </c>
      <c r="NT16" s="106">
        <f>Seniori!NT27</f>
        <v>0</v>
      </c>
      <c r="NU16" s="106">
        <f>Seniori!NU27</f>
        <v>0</v>
      </c>
      <c r="NV16" s="106">
        <f>Seniori!NV27</f>
        <v>0</v>
      </c>
      <c r="NW16" s="106">
        <f>Seniori!NW27</f>
        <v>0</v>
      </c>
      <c r="NX16" s="106">
        <f>Seniori!NX27</f>
        <v>0</v>
      </c>
      <c r="NY16" s="106">
        <f>Seniori!NY27</f>
        <v>0</v>
      </c>
      <c r="NZ16" s="106">
        <f>Seniori!NZ27</f>
        <v>0</v>
      </c>
      <c r="OA16" s="106">
        <f>Seniori!OA27</f>
        <v>0</v>
      </c>
      <c r="OB16" s="106">
        <f>Seniori!OB27</f>
        <v>0</v>
      </c>
      <c r="OC16" s="106">
        <f>Seniori!OC27</f>
        <v>0</v>
      </c>
      <c r="OD16" s="106">
        <f>Seniori!OD27</f>
        <v>0</v>
      </c>
      <c r="OE16" s="106">
        <f>Seniori!OE27</f>
        <v>0</v>
      </c>
      <c r="OF16" s="106">
        <f>Seniori!OF27</f>
        <v>0</v>
      </c>
      <c r="OG16" s="106">
        <f>Seniori!OG27</f>
        <v>0</v>
      </c>
      <c r="OH16" s="106">
        <f>Seniori!OH27</f>
        <v>0</v>
      </c>
      <c r="OI16" s="106">
        <f>Seniori!OI27</f>
        <v>0</v>
      </c>
      <c r="OJ16" s="106">
        <f>Seniori!OJ27</f>
        <v>0</v>
      </c>
      <c r="OK16" s="106">
        <f>Seniori!OK27</f>
        <v>0</v>
      </c>
      <c r="OL16" s="106">
        <f>Seniori!OL27</f>
        <v>0</v>
      </c>
      <c r="OM16" s="106">
        <f>Seniori!OM27</f>
        <v>0</v>
      </c>
      <c r="ON16" s="106">
        <f>Seniori!ON27</f>
        <v>0</v>
      </c>
      <c r="OO16" s="106">
        <f>Seniori!OO27</f>
        <v>0</v>
      </c>
      <c r="OP16" s="106">
        <f>Seniori!OP27</f>
        <v>0</v>
      </c>
      <c r="OQ16" s="106">
        <f>Seniori!OQ27</f>
        <v>0</v>
      </c>
      <c r="OR16" s="106">
        <f>Seniori!OR27</f>
        <v>0</v>
      </c>
      <c r="OS16" s="106">
        <f>Seniori!OS27</f>
        <v>0</v>
      </c>
      <c r="OT16" s="106">
        <f>Seniori!OT27</f>
        <v>0</v>
      </c>
      <c r="OU16" s="106">
        <f>Seniori!OU27</f>
        <v>0</v>
      </c>
      <c r="OV16" s="106">
        <f>Seniori!OV27</f>
        <v>0</v>
      </c>
      <c r="OW16" s="106">
        <f>Seniori!OW27</f>
        <v>0</v>
      </c>
      <c r="OX16" s="106">
        <f>Seniori!OX27</f>
        <v>0</v>
      </c>
      <c r="OY16" s="106">
        <f>Seniori!OY27</f>
        <v>0</v>
      </c>
      <c r="OZ16" s="106">
        <f>Seniori!OZ27</f>
        <v>0</v>
      </c>
      <c r="PA16" s="106">
        <f>Seniori!PA27</f>
        <v>0</v>
      </c>
      <c r="PB16" s="106">
        <f>Seniori!PB27</f>
        <v>0</v>
      </c>
      <c r="PC16" s="106">
        <f>Seniori!PC27</f>
        <v>0</v>
      </c>
      <c r="PD16" s="106">
        <f>Seniori!PD27</f>
        <v>0</v>
      </c>
      <c r="PE16" s="106">
        <f>Seniori!PE27</f>
        <v>0</v>
      </c>
      <c r="PF16" s="106">
        <f>Seniori!PF27</f>
        <v>0</v>
      </c>
      <c r="PG16" s="106">
        <f>Seniori!PG27</f>
        <v>0</v>
      </c>
      <c r="PH16" s="106">
        <f>Seniori!PH27</f>
        <v>0</v>
      </c>
      <c r="PI16" s="106">
        <f>Seniori!PI27</f>
        <v>0</v>
      </c>
      <c r="PJ16" s="106">
        <f>Seniori!PJ27</f>
        <v>0</v>
      </c>
      <c r="PK16" s="106">
        <f>Seniori!PK27</f>
        <v>0</v>
      </c>
      <c r="PL16" s="106">
        <f>Seniori!PL27</f>
        <v>0</v>
      </c>
      <c r="PM16" s="106">
        <f>Seniori!PM27</f>
        <v>0</v>
      </c>
      <c r="PN16" s="106">
        <f>Seniori!PN27</f>
        <v>0</v>
      </c>
      <c r="PO16" s="106">
        <f>Seniori!PO27</f>
        <v>0</v>
      </c>
      <c r="PP16" s="106">
        <f>Seniori!PP27</f>
        <v>0</v>
      </c>
      <c r="PQ16" s="106">
        <f>Seniori!PQ27</f>
        <v>0</v>
      </c>
      <c r="PR16" s="106">
        <f>Seniori!PR27</f>
        <v>0</v>
      </c>
      <c r="PS16" s="106">
        <f>Seniori!PS27</f>
        <v>0</v>
      </c>
      <c r="PT16" s="106">
        <f>Seniori!PT27</f>
        <v>0</v>
      </c>
      <c r="PU16" s="106">
        <f>Seniori!PU27</f>
        <v>0</v>
      </c>
      <c r="PV16" s="106">
        <f>Seniori!PV27</f>
        <v>0</v>
      </c>
      <c r="PW16" s="106">
        <f>Seniori!PW27</f>
        <v>0</v>
      </c>
      <c r="PX16" s="106">
        <f>Seniori!PX27</f>
        <v>0</v>
      </c>
      <c r="PY16" s="106">
        <f>Seniori!PY27</f>
        <v>0</v>
      </c>
      <c r="PZ16" s="106">
        <f>Seniori!PZ27</f>
        <v>0</v>
      </c>
      <c r="QA16" s="106">
        <f>Seniori!QA27</f>
        <v>0</v>
      </c>
      <c r="QB16" s="106">
        <f>Seniori!QB27</f>
        <v>0</v>
      </c>
      <c r="QC16" s="106">
        <f>Seniori!QC27</f>
        <v>0</v>
      </c>
      <c r="QD16" s="106">
        <f>Seniori!QD27</f>
        <v>0</v>
      </c>
      <c r="QE16" s="106">
        <f>Seniori!QE27</f>
        <v>0</v>
      </c>
      <c r="QF16" s="106">
        <f>Seniori!QF27</f>
        <v>0</v>
      </c>
      <c r="QG16" s="106">
        <f>Seniori!QG27</f>
        <v>0</v>
      </c>
      <c r="QH16" s="106">
        <f>Seniori!QH27</f>
        <v>0</v>
      </c>
      <c r="QI16" s="106">
        <f>Seniori!QI27</f>
        <v>0</v>
      </c>
      <c r="QJ16" s="106">
        <f>Seniori!QJ27</f>
        <v>0</v>
      </c>
      <c r="QK16" s="106">
        <f>Seniori!QK27</f>
        <v>0</v>
      </c>
      <c r="QL16" s="106">
        <f>Seniori!QL27</f>
        <v>0</v>
      </c>
      <c r="QM16" s="106">
        <f>Seniori!QM27</f>
        <v>0</v>
      </c>
      <c r="QN16" s="106">
        <f>Seniori!QN27</f>
        <v>0</v>
      </c>
      <c r="QO16" s="106">
        <f>Seniori!QO27</f>
        <v>0</v>
      </c>
      <c r="QP16" s="106">
        <f>Seniori!QP27</f>
        <v>0</v>
      </c>
      <c r="QQ16" s="106">
        <f>Seniori!QQ27</f>
        <v>0</v>
      </c>
      <c r="QR16" s="106">
        <f>Seniori!QR27</f>
        <v>0</v>
      </c>
      <c r="QS16" s="106">
        <f>Seniori!QS27</f>
        <v>0</v>
      </c>
      <c r="QT16" s="106">
        <f>Seniori!QT27</f>
        <v>0</v>
      </c>
      <c r="QU16" s="106">
        <f>Seniori!QU27</f>
        <v>0</v>
      </c>
      <c r="QV16" s="106">
        <f>Seniori!QV27</f>
        <v>0</v>
      </c>
      <c r="QW16" s="106">
        <f>Seniori!QW27</f>
        <v>0</v>
      </c>
      <c r="QX16" s="106">
        <f>Seniori!QX27</f>
        <v>0</v>
      </c>
      <c r="QY16" s="106">
        <f>Seniori!QY27</f>
        <v>0</v>
      </c>
      <c r="QZ16" s="106">
        <f>Seniori!QZ27</f>
        <v>0</v>
      </c>
      <c r="RA16" s="106">
        <f>Seniori!RA27</f>
        <v>0</v>
      </c>
      <c r="RB16" s="106">
        <f>Seniori!RB27</f>
        <v>0</v>
      </c>
      <c r="RC16" s="106">
        <f>Seniori!RC27</f>
        <v>0</v>
      </c>
      <c r="RD16" s="106">
        <f>Seniori!RD27</f>
        <v>0</v>
      </c>
      <c r="RE16" s="106">
        <f>Seniori!RE27</f>
        <v>0</v>
      </c>
      <c r="RF16" s="106">
        <f>Seniori!RF27</f>
        <v>0</v>
      </c>
      <c r="RG16" s="106">
        <f>Seniori!RG27</f>
        <v>0</v>
      </c>
      <c r="RH16" s="106">
        <f>Seniori!RH27</f>
        <v>0</v>
      </c>
      <c r="RI16" s="106">
        <f>Seniori!RI27</f>
        <v>0</v>
      </c>
      <c r="RJ16" s="106">
        <f>Seniori!RJ27</f>
        <v>0</v>
      </c>
      <c r="RK16" s="106">
        <f>Seniori!RK27</f>
        <v>0</v>
      </c>
      <c r="RL16" s="106">
        <f>Seniori!RL27</f>
        <v>0</v>
      </c>
      <c r="RM16" s="106">
        <f>Seniori!RM27</f>
        <v>0</v>
      </c>
      <c r="RN16" s="106">
        <f>Seniori!RN27</f>
        <v>0</v>
      </c>
      <c r="RO16" s="106">
        <f>Seniori!RO27</f>
        <v>0</v>
      </c>
      <c r="RP16" s="106">
        <f>Seniori!RP27</f>
        <v>0</v>
      </c>
      <c r="RQ16" s="106">
        <f>Seniori!RQ27</f>
        <v>0</v>
      </c>
      <c r="RR16" s="106">
        <f>Seniori!RR27</f>
        <v>0</v>
      </c>
      <c r="RS16" s="106">
        <f>Seniori!RS27</f>
        <v>0</v>
      </c>
      <c r="RT16" s="106">
        <f>Seniori!RT27</f>
        <v>0</v>
      </c>
      <c r="RU16" s="106">
        <f>Seniori!RU27</f>
        <v>0</v>
      </c>
      <c r="RV16" s="106">
        <f>Seniori!RV27</f>
        <v>0</v>
      </c>
      <c r="RW16" s="106">
        <f>Seniori!RW27</f>
        <v>0</v>
      </c>
      <c r="RX16" s="106">
        <f>Seniori!RX27</f>
        <v>0</v>
      </c>
      <c r="RY16" s="106">
        <f>Seniori!RY27</f>
        <v>0</v>
      </c>
      <c r="RZ16" s="106">
        <f>Seniori!RZ27</f>
        <v>0</v>
      </c>
      <c r="SA16" s="106">
        <f>Seniori!SA27</f>
        <v>0</v>
      </c>
      <c r="SB16" s="106">
        <f>Seniori!SB27</f>
        <v>0</v>
      </c>
      <c r="SC16" s="106">
        <f>Seniori!SC27</f>
        <v>0</v>
      </c>
      <c r="SD16" s="106">
        <f>Seniori!SD27</f>
        <v>0</v>
      </c>
      <c r="SE16" s="106">
        <f>Seniori!SE27</f>
        <v>0</v>
      </c>
      <c r="SF16" s="106">
        <f>Seniori!SF27</f>
        <v>0</v>
      </c>
      <c r="SG16" s="106">
        <f>Seniori!SG27</f>
        <v>0</v>
      </c>
      <c r="SH16" s="106">
        <f>Seniori!SH27</f>
        <v>0</v>
      </c>
      <c r="SI16" s="106">
        <f>Seniori!SI27</f>
        <v>0</v>
      </c>
      <c r="SJ16" s="106">
        <f>Seniori!SJ27</f>
        <v>0</v>
      </c>
      <c r="SK16" s="106">
        <f>Seniori!SK27</f>
        <v>0</v>
      </c>
      <c r="SL16" s="106">
        <f>Seniori!SL27</f>
        <v>0</v>
      </c>
      <c r="SM16" s="106">
        <f>Seniori!SM27</f>
        <v>0</v>
      </c>
      <c r="SN16" s="106">
        <f>Seniori!SN27</f>
        <v>0</v>
      </c>
      <c r="SO16" s="106">
        <f>Seniori!SO27</f>
        <v>0</v>
      </c>
      <c r="SP16" s="106">
        <f>Seniori!SP27</f>
        <v>0</v>
      </c>
      <c r="SQ16" s="106">
        <f>Seniori!SQ27</f>
        <v>0</v>
      </c>
      <c r="SR16" s="106">
        <f>Seniori!SR27</f>
        <v>0</v>
      </c>
      <c r="SS16" s="106">
        <f>Seniori!SS27</f>
        <v>0</v>
      </c>
      <c r="ST16" s="106">
        <f>Seniori!ST27</f>
        <v>0</v>
      </c>
      <c r="SU16" s="106">
        <f>Seniori!SU27</f>
        <v>0</v>
      </c>
      <c r="SV16" s="106">
        <f>Seniori!SV27</f>
        <v>0</v>
      </c>
      <c r="SW16" s="106">
        <f>Seniori!SW27</f>
        <v>0</v>
      </c>
      <c r="SX16" s="106">
        <f>Seniori!SX27</f>
        <v>0</v>
      </c>
      <c r="SY16" s="106">
        <f>Seniori!SY27</f>
        <v>0</v>
      </c>
      <c r="SZ16" s="106">
        <f>Seniori!SZ27</f>
        <v>0</v>
      </c>
      <c r="TA16" s="106">
        <f>Seniori!TA27</f>
        <v>0</v>
      </c>
      <c r="TB16" s="106">
        <f>Seniori!TB27</f>
        <v>0</v>
      </c>
    </row>
    <row r="17" spans="1:522" s="1" customFormat="1" ht="18" customHeight="1" x14ac:dyDescent="0.25">
      <c r="A17" s="12">
        <v>9</v>
      </c>
      <c r="B17" s="11" t="s">
        <v>180</v>
      </c>
      <c r="C17" s="1">
        <v>12223</v>
      </c>
      <c r="D17" s="1">
        <v>2019</v>
      </c>
      <c r="E17" s="4" t="s">
        <v>132</v>
      </c>
      <c r="F17" s="9">
        <v>3021</v>
      </c>
      <c r="G17" s="9" t="s">
        <v>97</v>
      </c>
      <c r="H17" s="4" t="s">
        <v>64</v>
      </c>
      <c r="I17" s="1">
        <f t="shared" ref="I17:I22" si="2">SUM(K17:TB17)</f>
        <v>332</v>
      </c>
      <c r="J17" s="12">
        <v>162.5</v>
      </c>
      <c r="K17" s="106">
        <f>Seniori!K37</f>
        <v>0</v>
      </c>
      <c r="L17" s="106">
        <f>Seniori!L37</f>
        <v>0</v>
      </c>
      <c r="M17" s="106">
        <f>Seniori!M37</f>
        <v>7</v>
      </c>
      <c r="N17" s="106">
        <f>Seniori!N37</f>
        <v>5</v>
      </c>
      <c r="O17" s="106">
        <f>Seniori!O37</f>
        <v>0</v>
      </c>
      <c r="P17" s="106">
        <f>Seniori!P37</f>
        <v>0</v>
      </c>
      <c r="Q17" s="106">
        <f>Seniori!Q37</f>
        <v>0</v>
      </c>
      <c r="R17" s="106">
        <f>Seniori!R37</f>
        <v>0</v>
      </c>
      <c r="S17" s="106">
        <f>Seniori!S37</f>
        <v>0</v>
      </c>
      <c r="T17" s="106">
        <f>Seniori!T37</f>
        <v>0</v>
      </c>
      <c r="U17" s="106">
        <f>Seniori!U37</f>
        <v>0</v>
      </c>
      <c r="V17" s="106">
        <f>Seniori!V37</f>
        <v>0</v>
      </c>
      <c r="W17" s="106">
        <f>Seniori!W37</f>
        <v>0</v>
      </c>
      <c r="X17" s="106">
        <f>Seniori!X37</f>
        <v>0</v>
      </c>
      <c r="Y17" s="106">
        <f>Seniori!Y37</f>
        <v>0</v>
      </c>
      <c r="Z17" s="106">
        <f>Seniori!Z37</f>
        <v>0</v>
      </c>
      <c r="AA17" s="106">
        <f>Seniori!AA37</f>
        <v>0</v>
      </c>
      <c r="AB17" s="106">
        <f>Seniori!AB37</f>
        <v>0</v>
      </c>
      <c r="AC17" s="106">
        <f>Seniori!AC37</f>
        <v>0</v>
      </c>
      <c r="AD17" s="106">
        <f>Seniori!AD37</f>
        <v>9</v>
      </c>
      <c r="AE17" s="106">
        <f>Seniori!AE37</f>
        <v>7</v>
      </c>
      <c r="AF17" s="106">
        <f>Seniori!AF37</f>
        <v>0</v>
      </c>
      <c r="AG17" s="106">
        <f>Seniori!AG37</f>
        <v>0</v>
      </c>
      <c r="AH17" s="106">
        <f>Seniori!AH37</f>
        <v>0</v>
      </c>
      <c r="AI17" s="106">
        <f>Seniori!AI37</f>
        <v>0</v>
      </c>
      <c r="AJ17" s="106">
        <f>Seniori!AJ37</f>
        <v>0</v>
      </c>
      <c r="AK17" s="106">
        <f>Seniori!AK37</f>
        <v>0</v>
      </c>
      <c r="AL17" s="106">
        <f>Seniori!AL37</f>
        <v>0</v>
      </c>
      <c r="AM17" s="106">
        <f>Seniori!AM37</f>
        <v>0</v>
      </c>
      <c r="AN17" s="106">
        <f>Seniori!AN37</f>
        <v>0</v>
      </c>
      <c r="AO17" s="106">
        <f>Seniori!AO37</f>
        <v>0</v>
      </c>
      <c r="AP17" s="106">
        <f>Seniori!AP37</f>
        <v>0</v>
      </c>
      <c r="AQ17" s="106">
        <f>Seniori!AQ37</f>
        <v>0</v>
      </c>
      <c r="AR17" s="106">
        <f>Seniori!AR37</f>
        <v>0</v>
      </c>
      <c r="AS17" s="106">
        <f>Seniori!AS37</f>
        <v>0</v>
      </c>
      <c r="AT17" s="106">
        <f>Seniori!AT37</f>
        <v>0</v>
      </c>
      <c r="AU17" s="106">
        <f>Seniori!AU37</f>
        <v>0</v>
      </c>
      <c r="AV17" s="106">
        <f>Seniori!AV37</f>
        <v>0</v>
      </c>
      <c r="AW17" s="106">
        <f>Seniori!AW37</f>
        <v>0</v>
      </c>
      <c r="AX17" s="106">
        <f>Seniori!AX37</f>
        <v>0</v>
      </c>
      <c r="AY17" s="106">
        <f>Seniori!AY37</f>
        <v>8</v>
      </c>
      <c r="AZ17" s="106">
        <f>Seniori!AZ37</f>
        <v>8</v>
      </c>
      <c r="BA17" s="106">
        <f>Seniori!BA37</f>
        <v>0</v>
      </c>
      <c r="BB17" s="106">
        <f>Seniori!BB37</f>
        <v>0</v>
      </c>
      <c r="BC17" s="106">
        <f>Seniori!BC37</f>
        <v>0</v>
      </c>
      <c r="BD17" s="106">
        <f>Seniori!BD37</f>
        <v>0</v>
      </c>
      <c r="BE17" s="106">
        <f>Seniori!BE37</f>
        <v>0</v>
      </c>
      <c r="BF17" s="106">
        <f>Seniori!BF37</f>
        <v>8</v>
      </c>
      <c r="BG17" s="106">
        <f>Seniori!BG37</f>
        <v>9</v>
      </c>
      <c r="BH17" s="106">
        <f>Seniori!BH37</f>
        <v>0</v>
      </c>
      <c r="BI17" s="106">
        <f>Seniori!BI37</f>
        <v>0</v>
      </c>
      <c r="BJ17" s="106">
        <f>Seniori!BJ37</f>
        <v>0</v>
      </c>
      <c r="BK17" s="106">
        <f>Seniori!BK37</f>
        <v>0</v>
      </c>
      <c r="BL17" s="106">
        <f>Seniori!BL37</f>
        <v>0</v>
      </c>
      <c r="BM17" s="106">
        <f>Seniori!BM37</f>
        <v>0</v>
      </c>
      <c r="BN17" s="106">
        <f>Seniori!BN37</f>
        <v>0</v>
      </c>
      <c r="BO17" s="106">
        <f>Seniori!BO37</f>
        <v>0</v>
      </c>
      <c r="BP17" s="106">
        <f>Seniori!BP37</f>
        <v>0</v>
      </c>
      <c r="BQ17" s="106">
        <f>Seniori!BQ37</f>
        <v>0</v>
      </c>
      <c r="BR17" s="106">
        <f>Seniori!BR37</f>
        <v>0</v>
      </c>
      <c r="BS17" s="106">
        <f>Seniori!BS37</f>
        <v>0</v>
      </c>
      <c r="BT17" s="106">
        <f>Seniori!BT37</f>
        <v>0</v>
      </c>
      <c r="BU17" s="106">
        <f>Seniori!BU37</f>
        <v>0</v>
      </c>
      <c r="BV17" s="106">
        <f>Seniori!BV37</f>
        <v>0</v>
      </c>
      <c r="BW17" s="106">
        <f>Seniori!BW37</f>
        <v>0</v>
      </c>
      <c r="BX17" s="106">
        <f>Seniori!BX37</f>
        <v>9</v>
      </c>
      <c r="BY17" s="106">
        <f>Seniori!BY37</f>
        <v>0</v>
      </c>
      <c r="BZ17" s="106">
        <f>Seniori!BZ37</f>
        <v>0</v>
      </c>
      <c r="CA17" s="106">
        <f>Seniori!CA37</f>
        <v>0</v>
      </c>
      <c r="CB17" s="106">
        <f>Seniori!CB37</f>
        <v>6</v>
      </c>
      <c r="CC17" s="106">
        <f>Seniori!CC37</f>
        <v>0</v>
      </c>
      <c r="CD17" s="106">
        <f>Seniori!CD37</f>
        <v>0</v>
      </c>
      <c r="CE17" s="106">
        <f>Seniori!CE37</f>
        <v>0</v>
      </c>
      <c r="CF17" s="106">
        <f>Seniori!CF37</f>
        <v>0</v>
      </c>
      <c r="CG17" s="106">
        <f>Seniori!CG37</f>
        <v>0</v>
      </c>
      <c r="CH17" s="106">
        <f>Seniori!CH37</f>
        <v>0</v>
      </c>
      <c r="CI17" s="106">
        <f>Seniori!CI37</f>
        <v>0</v>
      </c>
      <c r="CJ17" s="106">
        <f>Seniori!CJ37</f>
        <v>0</v>
      </c>
      <c r="CK17" s="106">
        <f>Seniori!CK37</f>
        <v>0</v>
      </c>
      <c r="CL17" s="106">
        <f>Seniori!CL37</f>
        <v>0</v>
      </c>
      <c r="CM17" s="106">
        <f>Seniori!CM37</f>
        <v>0</v>
      </c>
      <c r="CN17" s="106">
        <f>Seniori!CN37</f>
        <v>0</v>
      </c>
      <c r="CO17" s="106">
        <f>Seniori!CO37</f>
        <v>0</v>
      </c>
      <c r="CP17" s="106">
        <f>Seniori!CP37</f>
        <v>0</v>
      </c>
      <c r="CQ17" s="106">
        <f>Seniori!CQ37</f>
        <v>0</v>
      </c>
      <c r="CR17" s="106">
        <f>Seniori!CR37</f>
        <v>0</v>
      </c>
      <c r="CS17" s="106">
        <f>Seniori!CS37</f>
        <v>0</v>
      </c>
      <c r="CT17" s="106">
        <f>Seniori!CT37</f>
        <v>0</v>
      </c>
      <c r="CU17" s="106">
        <f>Seniori!CU37</f>
        <v>0</v>
      </c>
      <c r="CV17" s="106">
        <f>Seniori!CV37</f>
        <v>0</v>
      </c>
      <c r="CW17" s="106">
        <f>Seniori!CW37</f>
        <v>0</v>
      </c>
      <c r="CX17" s="106">
        <f>Seniori!CX37</f>
        <v>0</v>
      </c>
      <c r="CY17" s="106">
        <f>Seniori!CY37</f>
        <v>0</v>
      </c>
      <c r="CZ17" s="106">
        <f>Seniori!CZ37</f>
        <v>0</v>
      </c>
      <c r="DA17" s="106">
        <f>Seniori!DA37</f>
        <v>0</v>
      </c>
      <c r="DB17" s="106">
        <f>Seniori!DB37</f>
        <v>0</v>
      </c>
      <c r="DC17" s="106">
        <f>Seniori!DC37</f>
        <v>0</v>
      </c>
      <c r="DD17" s="106">
        <f>Seniori!DD37</f>
        <v>0</v>
      </c>
      <c r="DE17" s="106">
        <f>Seniori!DE37</f>
        <v>0</v>
      </c>
      <c r="DF17" s="106">
        <f>Seniori!DF37</f>
        <v>0</v>
      </c>
      <c r="DG17" s="106">
        <f>Seniori!DG37</f>
        <v>0</v>
      </c>
      <c r="DH17" s="106">
        <f>Seniori!DH37</f>
        <v>0</v>
      </c>
      <c r="DI17" s="106">
        <f>Seniori!DI37</f>
        <v>0</v>
      </c>
      <c r="DJ17" s="106">
        <f>Seniori!DJ37</f>
        <v>0</v>
      </c>
      <c r="DK17" s="106">
        <f>Seniori!DK37</f>
        <v>0</v>
      </c>
      <c r="DL17" s="106">
        <f>Seniori!DL37</f>
        <v>0</v>
      </c>
      <c r="DM17" s="106">
        <f>Seniori!DM37</f>
        <v>0</v>
      </c>
      <c r="DN17" s="106">
        <f>Seniori!DN37</f>
        <v>0</v>
      </c>
      <c r="DO17" s="106">
        <f>Seniori!DO37</f>
        <v>0</v>
      </c>
      <c r="DP17" s="106">
        <f>Seniori!DP37</f>
        <v>0</v>
      </c>
      <c r="DQ17" s="106">
        <f>Seniori!DQ37</f>
        <v>0</v>
      </c>
      <c r="DR17" s="106">
        <f>Seniori!DR37</f>
        <v>0</v>
      </c>
      <c r="DS17" s="106">
        <f>Seniori!DS37</f>
        <v>0</v>
      </c>
      <c r="DT17" s="106">
        <f>Seniori!DT37</f>
        <v>0</v>
      </c>
      <c r="DU17" s="106">
        <f>Seniori!DU37</f>
        <v>0</v>
      </c>
      <c r="DV17" s="106">
        <f>Seniori!DV37</f>
        <v>0</v>
      </c>
      <c r="DW17" s="106">
        <f>Seniori!DW37</f>
        <v>0</v>
      </c>
      <c r="DX17" s="106">
        <f>Seniori!DX37</f>
        <v>0</v>
      </c>
      <c r="DY17" s="106">
        <f>Seniori!DY37</f>
        <v>0</v>
      </c>
      <c r="DZ17" s="106">
        <f>Seniori!DZ37</f>
        <v>0</v>
      </c>
      <c r="EA17" s="106">
        <f>Seniori!EA37</f>
        <v>0</v>
      </c>
      <c r="EB17" s="106">
        <f>Seniori!EB37</f>
        <v>0</v>
      </c>
      <c r="EC17" s="106">
        <f>Seniori!EC37</f>
        <v>0</v>
      </c>
      <c r="ED17" s="106">
        <f>Seniori!ED37</f>
        <v>0</v>
      </c>
      <c r="EE17" s="106">
        <f>Seniori!EE37</f>
        <v>0</v>
      </c>
      <c r="EF17" s="106">
        <f>Seniori!EF37</f>
        <v>0</v>
      </c>
      <c r="EG17" s="106">
        <f>Seniori!EG37</f>
        <v>0</v>
      </c>
      <c r="EH17" s="106">
        <f>Seniori!EH37</f>
        <v>0</v>
      </c>
      <c r="EI17" s="106">
        <f>Seniori!EI37</f>
        <v>0</v>
      </c>
      <c r="EJ17" s="106">
        <f>Seniori!EJ37</f>
        <v>7</v>
      </c>
      <c r="EK17" s="106">
        <f>Seniori!EK37</f>
        <v>7</v>
      </c>
      <c r="EL17" s="106">
        <f>Seniori!EL37</f>
        <v>0</v>
      </c>
      <c r="EM17" s="106">
        <f>Seniori!EM37</f>
        <v>0</v>
      </c>
      <c r="EN17" s="106">
        <f>Seniori!EN37</f>
        <v>0</v>
      </c>
      <c r="EO17" s="106">
        <f>Seniori!EO37</f>
        <v>0</v>
      </c>
      <c r="EP17" s="106">
        <f>Seniori!EP37</f>
        <v>0</v>
      </c>
      <c r="EQ17" s="106">
        <f>Seniori!EQ37</f>
        <v>0</v>
      </c>
      <c r="ER17" s="106">
        <f>Seniori!ER37</f>
        <v>0</v>
      </c>
      <c r="ES17" s="106">
        <f>Seniori!ES37</f>
        <v>0</v>
      </c>
      <c r="ET17" s="106">
        <f>Seniori!ET37</f>
        <v>0</v>
      </c>
      <c r="EU17" s="106">
        <f>Seniori!EU37</f>
        <v>6</v>
      </c>
      <c r="EV17" s="106">
        <f>Seniori!EV37</f>
        <v>5</v>
      </c>
      <c r="EW17" s="106">
        <f>Seniori!EW37</f>
        <v>0</v>
      </c>
      <c r="EX17" s="106">
        <f>Seniori!EX37</f>
        <v>0</v>
      </c>
      <c r="EY17" s="106">
        <f>Seniori!EY37</f>
        <v>0</v>
      </c>
      <c r="EZ17" s="106">
        <f>Seniori!EZ37</f>
        <v>0</v>
      </c>
      <c r="FA17" s="106">
        <f>Seniori!FA37</f>
        <v>0</v>
      </c>
      <c r="FB17" s="106">
        <f>Seniori!FB37</f>
        <v>0</v>
      </c>
      <c r="FC17" s="106">
        <f>Seniori!FC37</f>
        <v>0</v>
      </c>
      <c r="FD17" s="106">
        <f>Seniori!FD37</f>
        <v>0</v>
      </c>
      <c r="FE17" s="106">
        <f>Seniori!FE37</f>
        <v>0</v>
      </c>
      <c r="FF17" s="106">
        <f>Seniori!FF37</f>
        <v>0</v>
      </c>
      <c r="FG17" s="106">
        <f>Seniori!FG37</f>
        <v>0</v>
      </c>
      <c r="FH17" s="106">
        <f>Seniori!FH37</f>
        <v>0</v>
      </c>
      <c r="FI17" s="106">
        <f>Seniori!FI37</f>
        <v>0</v>
      </c>
      <c r="FJ17" s="106">
        <f>Seniori!FJ37</f>
        <v>0</v>
      </c>
      <c r="FK17" s="106">
        <f>Seniori!FK37</f>
        <v>0</v>
      </c>
      <c r="FL17" s="106">
        <f>Seniori!FL37</f>
        <v>0</v>
      </c>
      <c r="FM17" s="106">
        <f>Seniori!FM37</f>
        <v>0</v>
      </c>
      <c r="FN17" s="106">
        <f>Seniori!FN37</f>
        <v>0</v>
      </c>
      <c r="FO17" s="106">
        <f>Seniori!FO37</f>
        <v>0</v>
      </c>
      <c r="FP17" s="106">
        <f>Seniori!FP37</f>
        <v>0</v>
      </c>
      <c r="FQ17" s="106">
        <f>Seniori!FQ37</f>
        <v>0</v>
      </c>
      <c r="FR17" s="106">
        <f>Seniori!FR37</f>
        <v>0</v>
      </c>
      <c r="FS17" s="106">
        <f>Seniori!FS37</f>
        <v>0</v>
      </c>
      <c r="FT17" s="106">
        <f>Seniori!FT37</f>
        <v>0</v>
      </c>
      <c r="FU17" s="106">
        <f>Seniori!FU37</f>
        <v>0</v>
      </c>
      <c r="FV17" s="106">
        <f>Seniori!FV37</f>
        <v>0</v>
      </c>
      <c r="FW17" s="106">
        <f>Seniori!FW37</f>
        <v>0</v>
      </c>
      <c r="FX17" s="106">
        <f>Seniori!FX37</f>
        <v>0</v>
      </c>
      <c r="FY17" s="106">
        <f>Seniori!FY37</f>
        <v>0</v>
      </c>
      <c r="FZ17" s="106">
        <f>Seniori!FZ37</f>
        <v>0</v>
      </c>
      <c r="GA17" s="106">
        <f>Seniori!GA37</f>
        <v>0</v>
      </c>
      <c r="GB17" s="106">
        <f>Seniori!GB37</f>
        <v>0</v>
      </c>
      <c r="GC17" s="106">
        <f>Seniori!GC37</f>
        <v>0</v>
      </c>
      <c r="GD17" s="106">
        <f>Seniori!GD37</f>
        <v>0</v>
      </c>
      <c r="GE17" s="106">
        <f>Seniori!GE37</f>
        <v>0</v>
      </c>
      <c r="GF17" s="106">
        <f>Seniori!GF37</f>
        <v>0</v>
      </c>
      <c r="GG17" s="106">
        <f>Seniori!GG37</f>
        <v>0</v>
      </c>
      <c r="GH17" s="106">
        <f>Seniori!GH37</f>
        <v>0</v>
      </c>
      <c r="GI17" s="106">
        <f>Seniori!GI37</f>
        <v>0</v>
      </c>
      <c r="GJ17" s="106">
        <f>Seniori!GJ37</f>
        <v>0</v>
      </c>
      <c r="GK17" s="106">
        <f>Seniori!GK37</f>
        <v>0</v>
      </c>
      <c r="GL17" s="106">
        <f>Seniori!GL37</f>
        <v>0</v>
      </c>
      <c r="GM17" s="106">
        <f>Seniori!GM37</f>
        <v>0</v>
      </c>
      <c r="GN17" s="106">
        <f>Seniori!GN37</f>
        <v>0</v>
      </c>
      <c r="GO17" s="106">
        <f>Seniori!GO37</f>
        <v>0</v>
      </c>
      <c r="GP17" s="106">
        <f>Seniori!GP37</f>
        <v>0</v>
      </c>
      <c r="GQ17" s="106">
        <f>Seniori!GQ37</f>
        <v>0</v>
      </c>
      <c r="GR17" s="106">
        <f>Seniori!GR37</f>
        <v>0</v>
      </c>
      <c r="GS17" s="106">
        <f>Seniori!GS37</f>
        <v>0</v>
      </c>
      <c r="GT17" s="106">
        <f>Seniori!GT37</f>
        <v>0</v>
      </c>
      <c r="GU17" s="106">
        <f>Seniori!GU37</f>
        <v>0</v>
      </c>
      <c r="GV17" s="106">
        <f>Seniori!GV37</f>
        <v>0</v>
      </c>
      <c r="GW17" s="106">
        <f>Seniori!GW37</f>
        <v>0</v>
      </c>
      <c r="GX17" s="106">
        <f>Seniori!GX37</f>
        <v>0</v>
      </c>
      <c r="GY17" s="106">
        <f>Seniori!GY37</f>
        <v>0</v>
      </c>
      <c r="GZ17" s="106">
        <f>Seniori!GZ37</f>
        <v>0</v>
      </c>
      <c r="HA17" s="106">
        <f>Seniori!HA37</f>
        <v>0</v>
      </c>
      <c r="HB17" s="106">
        <f>Seniori!HB37</f>
        <v>0</v>
      </c>
      <c r="HC17" s="106">
        <f>Seniori!HC37</f>
        <v>0</v>
      </c>
      <c r="HD17" s="106">
        <f>Seniori!HD37</f>
        <v>0</v>
      </c>
      <c r="HE17" s="106">
        <f>Seniori!HE37</f>
        <v>0</v>
      </c>
      <c r="HF17" s="106">
        <f>Seniori!HF37</f>
        <v>0</v>
      </c>
      <c r="HG17" s="106">
        <f>Seniori!HG37</f>
        <v>0</v>
      </c>
      <c r="HH17" s="106">
        <f>Seniori!HH37</f>
        <v>0</v>
      </c>
      <c r="HI17" s="106">
        <f>Seniori!HI37</f>
        <v>0</v>
      </c>
      <c r="HJ17" s="106">
        <f>Seniori!HJ37</f>
        <v>0</v>
      </c>
      <c r="HK17" s="106">
        <f>Seniori!HK37</f>
        <v>0</v>
      </c>
      <c r="HL17" s="106">
        <f>Seniori!HL37</f>
        <v>0</v>
      </c>
      <c r="HM17" s="106">
        <f>Seniori!HM37</f>
        <v>0</v>
      </c>
      <c r="HN17" s="106">
        <f>Seniori!HN37</f>
        <v>0</v>
      </c>
      <c r="HO17" s="106">
        <f>Seniori!HO37</f>
        <v>0</v>
      </c>
      <c r="HP17" s="106">
        <f>Seniori!HP37</f>
        <v>0</v>
      </c>
      <c r="HQ17" s="106">
        <f>Seniori!HQ37</f>
        <v>0</v>
      </c>
      <c r="HR17" s="106">
        <f>Seniori!HR37</f>
        <v>0</v>
      </c>
      <c r="HS17" s="106">
        <f>Seniori!HS37</f>
        <v>0</v>
      </c>
      <c r="HT17" s="106">
        <f>Seniori!HT37</f>
        <v>0</v>
      </c>
      <c r="HU17" s="106">
        <f>Seniori!HU37</f>
        <v>0</v>
      </c>
      <c r="HV17" s="106">
        <f>Seniori!HV37</f>
        <v>0</v>
      </c>
      <c r="HW17" s="106">
        <f>Seniori!HW37</f>
        <v>0</v>
      </c>
      <c r="HX17" s="106">
        <f>Seniori!HX37</f>
        <v>0</v>
      </c>
      <c r="HY17" s="106">
        <f>Seniori!HY37</f>
        <v>0</v>
      </c>
      <c r="HZ17" s="106">
        <f>Seniori!HZ37</f>
        <v>0</v>
      </c>
      <c r="IA17" s="106">
        <f>Seniori!IA37</f>
        <v>0</v>
      </c>
      <c r="IB17" s="106">
        <f>Seniori!IB37</f>
        <v>0</v>
      </c>
      <c r="IC17" s="106">
        <f>Seniori!IC37</f>
        <v>0</v>
      </c>
      <c r="ID17" s="106">
        <f>Seniori!ID37</f>
        <v>10</v>
      </c>
      <c r="IE17" s="106">
        <f>Seniori!IE37</f>
        <v>12</v>
      </c>
      <c r="IF17" s="106">
        <f>Seniori!IF37</f>
        <v>0</v>
      </c>
      <c r="IG17" s="106">
        <f>Seniori!IG37</f>
        <v>0</v>
      </c>
      <c r="IH17" s="106">
        <f>Seniori!IH37</f>
        <v>0</v>
      </c>
      <c r="II17" s="106">
        <f>Seniori!II37</f>
        <v>0</v>
      </c>
      <c r="IJ17" s="106">
        <f>Seniori!IJ37</f>
        <v>0</v>
      </c>
      <c r="IK17" s="106">
        <f>Seniori!IK37</f>
        <v>0</v>
      </c>
      <c r="IL17" s="106">
        <f>Seniori!IL37</f>
        <v>11</v>
      </c>
      <c r="IM17" s="106">
        <f>Seniori!IM37</f>
        <v>13</v>
      </c>
      <c r="IN17" s="106">
        <f>Seniori!IN37</f>
        <v>0</v>
      </c>
      <c r="IO17" s="106">
        <f>Seniori!IO37</f>
        <v>0</v>
      </c>
      <c r="IP17" s="106">
        <f>Seniori!IP37</f>
        <v>0</v>
      </c>
      <c r="IQ17" s="106">
        <f>Seniori!IQ37</f>
        <v>0</v>
      </c>
      <c r="IR17" s="106">
        <f>Seniori!IR37</f>
        <v>10</v>
      </c>
      <c r="IS17" s="106">
        <f>Seniori!IS37</f>
        <v>11</v>
      </c>
      <c r="IT17" s="106">
        <f>Seniori!IT37</f>
        <v>0</v>
      </c>
      <c r="IU17" s="106">
        <f>Seniori!IU37</f>
        <v>0</v>
      </c>
      <c r="IV17" s="106">
        <f>Seniori!IV37</f>
        <v>0</v>
      </c>
      <c r="IW17" s="106">
        <f>Seniori!IW37</f>
        <v>0</v>
      </c>
      <c r="IX17" s="106">
        <f>Seniori!IX37</f>
        <v>0</v>
      </c>
      <c r="IY17" s="106">
        <f>Seniori!IY37</f>
        <v>0</v>
      </c>
      <c r="IZ17" s="106">
        <f>Seniori!IZ37</f>
        <v>0</v>
      </c>
      <c r="JA17" s="106">
        <f>Seniori!JA37</f>
        <v>0</v>
      </c>
      <c r="JB17" s="106">
        <f>Seniori!JB37</f>
        <v>10</v>
      </c>
      <c r="JC17" s="106">
        <f>Seniori!JC37</f>
        <v>5</v>
      </c>
      <c r="JD17" s="106">
        <f>Seniori!JD37</f>
        <v>0</v>
      </c>
      <c r="JE17" s="106">
        <f>Seniori!JE37</f>
        <v>0</v>
      </c>
      <c r="JF17" s="106">
        <f>Seniori!JF37</f>
        <v>0</v>
      </c>
      <c r="JG17" s="106">
        <f>Seniori!JG37</f>
        <v>0</v>
      </c>
      <c r="JH17" s="106">
        <f>Seniori!JH37</f>
        <v>0</v>
      </c>
      <c r="JI17" s="106">
        <f>Seniori!JI37</f>
        <v>0</v>
      </c>
      <c r="JJ17" s="106">
        <f>Seniori!JJ37</f>
        <v>0</v>
      </c>
      <c r="JK17" s="106">
        <f>Seniori!JK37</f>
        <v>0</v>
      </c>
      <c r="JL17" s="106">
        <f>Seniori!JL37</f>
        <v>0</v>
      </c>
      <c r="JM17" s="106">
        <f>Seniori!JM37</f>
        <v>0</v>
      </c>
      <c r="JN17" s="106">
        <f>Seniori!JN37</f>
        <v>0</v>
      </c>
      <c r="JO17" s="106">
        <f>Seniori!JO37</f>
        <v>0</v>
      </c>
      <c r="JP17" s="106">
        <f>Seniori!JP37</f>
        <v>0</v>
      </c>
      <c r="JQ17" s="106">
        <f>Seniori!JQ37</f>
        <v>0</v>
      </c>
      <c r="JR17" s="106">
        <f>Seniori!JR37</f>
        <v>0</v>
      </c>
      <c r="JS17" s="106">
        <f>Seniori!JS37</f>
        <v>0</v>
      </c>
      <c r="JT17" s="106">
        <f>Seniori!JT37</f>
        <v>0</v>
      </c>
      <c r="JU17" s="106">
        <f>Seniori!JU37</f>
        <v>0</v>
      </c>
      <c r="JV17" s="106">
        <f>Seniori!JV37</f>
        <v>0</v>
      </c>
      <c r="JW17" s="106">
        <f>Seniori!JW37</f>
        <v>0</v>
      </c>
      <c r="JX17" s="106">
        <f>Seniori!JX37</f>
        <v>0</v>
      </c>
      <c r="JY17" s="106">
        <f>Seniori!JY37</f>
        <v>0</v>
      </c>
      <c r="JZ17" s="106">
        <f>Seniori!JZ37</f>
        <v>0</v>
      </c>
      <c r="KA17" s="106">
        <f>Seniori!KA37</f>
        <v>0</v>
      </c>
      <c r="KB17" s="106">
        <f>Seniori!KB37</f>
        <v>0</v>
      </c>
      <c r="KC17" s="106">
        <f>Seniori!KC37</f>
        <v>0</v>
      </c>
      <c r="KD17" s="106">
        <f>Seniori!KD37</f>
        <v>0</v>
      </c>
      <c r="KE17" s="106">
        <f>Seniori!KE37</f>
        <v>0</v>
      </c>
      <c r="KF17" s="106">
        <f>Seniori!KF37</f>
        <v>0</v>
      </c>
      <c r="KG17" s="106">
        <f>Seniori!KG37</f>
        <v>0</v>
      </c>
      <c r="KH17" s="106">
        <f>Seniori!KH37</f>
        <v>0</v>
      </c>
      <c r="KI17" s="106">
        <f>Seniori!KI37</f>
        <v>0</v>
      </c>
      <c r="KJ17" s="106">
        <f>Seniori!KJ37</f>
        <v>0</v>
      </c>
      <c r="KK17" s="106">
        <f>Seniori!KK37</f>
        <v>0</v>
      </c>
      <c r="KL17" s="106">
        <f>Seniori!KL37</f>
        <v>0</v>
      </c>
      <c r="KM17" s="106">
        <f>Seniori!KM37</f>
        <v>0</v>
      </c>
      <c r="KN17" s="106">
        <f>Seniori!KN37</f>
        <v>0</v>
      </c>
      <c r="KO17" s="106">
        <f>Seniori!KO37</f>
        <v>0</v>
      </c>
      <c r="KP17" s="106">
        <f>Seniori!KP37</f>
        <v>0</v>
      </c>
      <c r="KQ17" s="106">
        <f>Seniori!KQ37</f>
        <v>0</v>
      </c>
      <c r="KR17" s="106">
        <f>Seniori!KR37</f>
        <v>0</v>
      </c>
      <c r="KS17" s="106">
        <f>Seniori!KS37</f>
        <v>0</v>
      </c>
      <c r="KT17" s="106">
        <f>Seniori!KT37</f>
        <v>0</v>
      </c>
      <c r="KU17" s="106">
        <f>Seniori!KU37</f>
        <v>6</v>
      </c>
      <c r="KV17" s="106">
        <f>Seniori!KV37</f>
        <v>10</v>
      </c>
      <c r="KW17" s="106">
        <f>Seniori!KW37</f>
        <v>0</v>
      </c>
      <c r="KX17" s="106">
        <f>Seniori!KX37</f>
        <v>0</v>
      </c>
      <c r="KY17" s="106">
        <f>Seniori!KY37</f>
        <v>0</v>
      </c>
      <c r="KZ17" s="106">
        <f>Seniori!KZ37</f>
        <v>0</v>
      </c>
      <c r="LA17" s="106">
        <f>Seniori!LA37</f>
        <v>0</v>
      </c>
      <c r="LB17" s="106">
        <f>Seniori!LB37</f>
        <v>0</v>
      </c>
      <c r="LC17" s="106">
        <f>Seniori!LC37</f>
        <v>0</v>
      </c>
      <c r="LD17" s="106">
        <f>Seniori!LD37</f>
        <v>0</v>
      </c>
      <c r="LE17" s="106">
        <f>Seniori!LE37</f>
        <v>11</v>
      </c>
      <c r="LF17" s="106">
        <f>Seniori!LF37</f>
        <v>9</v>
      </c>
      <c r="LG17" s="106">
        <f>Seniori!LG37</f>
        <v>0</v>
      </c>
      <c r="LH17" s="106">
        <f>Seniori!LH37</f>
        <v>0</v>
      </c>
      <c r="LI17" s="106">
        <f>Seniori!LI37</f>
        <v>0</v>
      </c>
      <c r="LJ17" s="106">
        <f>Seniori!LJ37</f>
        <v>0</v>
      </c>
      <c r="LK17" s="106">
        <f>Seniori!LK37</f>
        <v>0</v>
      </c>
      <c r="LL17" s="106">
        <f>Seniori!LL37</f>
        <v>0</v>
      </c>
      <c r="LM17" s="106">
        <f>Seniori!LM37</f>
        <v>0</v>
      </c>
      <c r="LN17" s="106">
        <f>Seniori!LN37</f>
        <v>0</v>
      </c>
      <c r="LO17" s="106">
        <f>Seniori!LO37</f>
        <v>0</v>
      </c>
      <c r="LP17" s="106">
        <f>Seniori!LP37</f>
        <v>0</v>
      </c>
      <c r="LQ17" s="106">
        <f>Seniori!LQ37</f>
        <v>0</v>
      </c>
      <c r="LR17" s="106">
        <f>Seniori!LR37</f>
        <v>0</v>
      </c>
      <c r="LS17" s="106">
        <f>Seniori!LS37</f>
        <v>0</v>
      </c>
      <c r="LT17" s="106">
        <f>Seniori!LT37</f>
        <v>0</v>
      </c>
      <c r="LU17" s="106">
        <f>Seniori!LU37</f>
        <v>0</v>
      </c>
      <c r="LV17" s="106">
        <f>Seniori!LV37</f>
        <v>0</v>
      </c>
      <c r="LW17" s="106">
        <f>Seniori!LW37</f>
        <v>0</v>
      </c>
      <c r="LX17" s="106">
        <f>Seniori!LX37</f>
        <v>0</v>
      </c>
      <c r="LY17" s="106">
        <f>Seniori!LY37</f>
        <v>0</v>
      </c>
      <c r="LZ17" s="106">
        <f>Seniori!LZ37</f>
        <v>0</v>
      </c>
      <c r="MA17" s="106">
        <f>Seniori!MA37</f>
        <v>0</v>
      </c>
      <c r="MB17" s="106">
        <f>Seniori!MB37</f>
        <v>0</v>
      </c>
      <c r="MC17" s="106">
        <f>Seniori!MC37</f>
        <v>0</v>
      </c>
      <c r="MD17" s="106">
        <f>Seniori!MD37</f>
        <v>0</v>
      </c>
      <c r="ME17" s="106">
        <f>Seniori!ME37</f>
        <v>0</v>
      </c>
      <c r="MF17" s="106">
        <f>Seniori!MF37</f>
        <v>0</v>
      </c>
      <c r="MG17" s="106">
        <f>Seniori!MG37</f>
        <v>0</v>
      </c>
      <c r="MH17" s="106">
        <f>Seniori!MH37</f>
        <v>0</v>
      </c>
      <c r="MI17" s="106">
        <f>Seniori!MI37</f>
        <v>0</v>
      </c>
      <c r="MJ17" s="106">
        <f>Seniori!MJ37</f>
        <v>7</v>
      </c>
      <c r="MK17" s="106">
        <f>Seniori!MK37</f>
        <v>5</v>
      </c>
      <c r="ML17" s="106">
        <f>Seniori!ML37</f>
        <v>0</v>
      </c>
      <c r="MM17" s="106">
        <f>Seniori!MM37</f>
        <v>0</v>
      </c>
      <c r="MN17" s="106">
        <f>Seniori!MN37</f>
        <v>0</v>
      </c>
      <c r="MO17" s="106">
        <f>Seniori!MO37</f>
        <v>0</v>
      </c>
      <c r="MP17" s="106">
        <f>Seniori!MP37</f>
        <v>0</v>
      </c>
      <c r="MQ17" s="106">
        <f>Seniori!MQ37</f>
        <v>0</v>
      </c>
      <c r="MR17" s="106">
        <f>Seniori!MR37</f>
        <v>0</v>
      </c>
      <c r="MS17" s="106">
        <f>Seniori!MS37</f>
        <v>0</v>
      </c>
      <c r="MT17" s="106">
        <f>Seniori!MT37</f>
        <v>7</v>
      </c>
      <c r="MU17" s="106">
        <f>Seniori!MU37</f>
        <v>4</v>
      </c>
      <c r="MV17" s="106">
        <f>Seniori!MV37</f>
        <v>0</v>
      </c>
      <c r="MW17" s="106">
        <f>Seniori!MW37</f>
        <v>0</v>
      </c>
      <c r="MX17" s="106">
        <f>Seniori!MX37</f>
        <v>11</v>
      </c>
      <c r="MY17" s="106">
        <f>Seniori!MY37</f>
        <v>13.5</v>
      </c>
      <c r="MZ17" s="106">
        <f>Seniori!MZ37</f>
        <v>0</v>
      </c>
      <c r="NA17" s="106">
        <f>Seniori!NA37</f>
        <v>0</v>
      </c>
      <c r="NB17" s="106">
        <f>Seniori!NB37</f>
        <v>0</v>
      </c>
      <c r="NC17" s="106">
        <f>Seniori!NC37</f>
        <v>0</v>
      </c>
      <c r="ND17" s="106">
        <f>Seniori!ND37</f>
        <v>0</v>
      </c>
      <c r="NE17" s="106">
        <f>Seniori!NE37</f>
        <v>0</v>
      </c>
      <c r="NF17" s="106">
        <f>Seniori!NF37</f>
        <v>8</v>
      </c>
      <c r="NG17" s="106">
        <f>Seniori!NG37</f>
        <v>4.5</v>
      </c>
      <c r="NH17" s="106">
        <f>Seniori!NH37</f>
        <v>0</v>
      </c>
      <c r="NI17" s="106">
        <f>Seniori!NI37</f>
        <v>0</v>
      </c>
      <c r="NJ17" s="106">
        <f>Seniori!NJ37</f>
        <v>0</v>
      </c>
      <c r="NK17" s="106">
        <f>Seniori!NK37</f>
        <v>0</v>
      </c>
      <c r="NL17" s="106">
        <f>Seniori!NL37</f>
        <v>0</v>
      </c>
      <c r="NM17" s="106">
        <f>Seniori!NM37</f>
        <v>0</v>
      </c>
      <c r="NN17" s="106">
        <f>Seniori!NN37</f>
        <v>0</v>
      </c>
      <c r="NO17" s="106">
        <f>Seniori!NO37</f>
        <v>0</v>
      </c>
      <c r="NP17" s="106">
        <f>Seniori!NP37</f>
        <v>0</v>
      </c>
      <c r="NQ17" s="106">
        <f>Seniori!NQ37</f>
        <v>0</v>
      </c>
      <c r="NR17" s="106">
        <f>Seniori!NR37</f>
        <v>0</v>
      </c>
      <c r="NS17" s="106">
        <f>Seniori!NS37</f>
        <v>0</v>
      </c>
      <c r="NT17" s="106">
        <f>Seniori!NT37</f>
        <v>0</v>
      </c>
      <c r="NU17" s="106">
        <f>Seniori!NU37</f>
        <v>0</v>
      </c>
      <c r="NV17" s="106">
        <f>Seniori!NV37</f>
        <v>0</v>
      </c>
      <c r="NW17" s="106">
        <f>Seniori!NW37</f>
        <v>0</v>
      </c>
      <c r="NX17" s="106">
        <f>Seniori!NX37</f>
        <v>0</v>
      </c>
      <c r="NY17" s="106">
        <f>Seniori!NY37</f>
        <v>0</v>
      </c>
      <c r="NZ17" s="106">
        <f>Seniori!NZ37</f>
        <v>0</v>
      </c>
      <c r="OA17" s="106">
        <f>Seniori!OA37</f>
        <v>0</v>
      </c>
      <c r="OB17" s="106">
        <f>Seniori!OB37</f>
        <v>0</v>
      </c>
      <c r="OC17" s="106">
        <f>Seniori!OC37</f>
        <v>0</v>
      </c>
      <c r="OD17" s="106">
        <f>Seniori!OD37</f>
        <v>0</v>
      </c>
      <c r="OE17" s="106">
        <f>Seniori!OE37</f>
        <v>0</v>
      </c>
      <c r="OF17" s="106">
        <f>Seniori!OF37</f>
        <v>0</v>
      </c>
      <c r="OG17" s="106">
        <f>Seniori!OG37</f>
        <v>0</v>
      </c>
      <c r="OH17" s="106">
        <f>Seniori!OH37</f>
        <v>0</v>
      </c>
      <c r="OI17" s="106">
        <f>Seniori!OI37</f>
        <v>0</v>
      </c>
      <c r="OJ17" s="106">
        <f>Seniori!OJ37</f>
        <v>0</v>
      </c>
      <c r="OK17" s="106">
        <f>Seniori!OK37</f>
        <v>0</v>
      </c>
      <c r="OL17" s="106">
        <f>Seniori!OL37</f>
        <v>0</v>
      </c>
      <c r="OM17" s="106">
        <f>Seniori!OM37</f>
        <v>0</v>
      </c>
      <c r="ON17" s="106">
        <f>Seniori!ON37</f>
        <v>0</v>
      </c>
      <c r="OO17" s="106">
        <f>Seniori!OO37</f>
        <v>0</v>
      </c>
      <c r="OP17" s="106">
        <f>Seniori!OP37</f>
        <v>0</v>
      </c>
      <c r="OQ17" s="106">
        <f>Seniori!OQ37</f>
        <v>0</v>
      </c>
      <c r="OR17" s="106">
        <f>Seniori!OR37</f>
        <v>0</v>
      </c>
      <c r="OS17" s="106">
        <f>Seniori!OS37</f>
        <v>0</v>
      </c>
      <c r="OT17" s="106">
        <f>Seniori!OT37</f>
        <v>0</v>
      </c>
      <c r="OU17" s="106">
        <f>Seniori!OU37</f>
        <v>0</v>
      </c>
      <c r="OV17" s="106">
        <f>Seniori!OV37</f>
        <v>0</v>
      </c>
      <c r="OW17" s="106">
        <f>Seniori!OW37</f>
        <v>0</v>
      </c>
      <c r="OX17" s="106">
        <f>Seniori!OX37</f>
        <v>0</v>
      </c>
      <c r="OY17" s="106">
        <f>Seniori!OY37</f>
        <v>0</v>
      </c>
      <c r="OZ17" s="106">
        <f>Seniori!OZ37</f>
        <v>0</v>
      </c>
      <c r="PA17" s="106">
        <f>Seniori!PA37</f>
        <v>0</v>
      </c>
      <c r="PB17" s="106">
        <f>Seniori!PB37</f>
        <v>0</v>
      </c>
      <c r="PC17" s="106">
        <f>Seniori!PC37</f>
        <v>0</v>
      </c>
      <c r="PD17" s="106">
        <f>Seniori!PD37</f>
        <v>0</v>
      </c>
      <c r="PE17" s="106">
        <f>Seniori!PE37</f>
        <v>0</v>
      </c>
      <c r="PF17" s="106">
        <f>Seniori!PF37</f>
        <v>0</v>
      </c>
      <c r="PG17" s="106">
        <f>Seniori!PG37</f>
        <v>0</v>
      </c>
      <c r="PH17" s="106">
        <f>Seniori!PH37</f>
        <v>0</v>
      </c>
      <c r="PI17" s="106">
        <f>Seniori!PI37</f>
        <v>0</v>
      </c>
      <c r="PJ17" s="106">
        <f>Seniori!PJ37</f>
        <v>0</v>
      </c>
      <c r="PK17" s="106">
        <f>Seniori!PK37</f>
        <v>0</v>
      </c>
      <c r="PL17" s="106">
        <f>Seniori!PL37</f>
        <v>6</v>
      </c>
      <c r="PM17" s="106">
        <f>Seniori!PM37</f>
        <v>10</v>
      </c>
      <c r="PN17" s="106">
        <f>Seniori!PN37</f>
        <v>0</v>
      </c>
      <c r="PO17" s="106">
        <f>Seniori!PO37</f>
        <v>0</v>
      </c>
      <c r="PP17" s="106">
        <f>Seniori!PP37</f>
        <v>0</v>
      </c>
      <c r="PQ17" s="106">
        <f>Seniori!PQ37</f>
        <v>0</v>
      </c>
      <c r="PR17" s="106">
        <f>Seniori!PR37</f>
        <v>0</v>
      </c>
      <c r="PS17" s="106">
        <f>Seniori!PS37</f>
        <v>0</v>
      </c>
      <c r="PT17" s="106">
        <f>Seniori!PT37</f>
        <v>0</v>
      </c>
      <c r="PU17" s="106">
        <f>Seniori!PU37</f>
        <v>0</v>
      </c>
      <c r="PV17" s="106">
        <f>Seniori!PV37</f>
        <v>0</v>
      </c>
      <c r="PW17" s="106">
        <f>Seniori!PW37</f>
        <v>0</v>
      </c>
      <c r="PX17" s="106">
        <f>Seniori!PX37</f>
        <v>7</v>
      </c>
      <c r="PY17" s="106">
        <f>Seniori!PY37</f>
        <v>11</v>
      </c>
      <c r="PZ17" s="106">
        <f>Seniori!PZ37</f>
        <v>0</v>
      </c>
      <c r="QA17" s="106">
        <f>Seniori!QA37</f>
        <v>0</v>
      </c>
      <c r="QB17" s="106">
        <f>Seniori!QB37</f>
        <v>0</v>
      </c>
      <c r="QC17" s="106">
        <f>Seniori!QC37</f>
        <v>0</v>
      </c>
      <c r="QD17" s="106">
        <f>Seniori!QD37</f>
        <v>0</v>
      </c>
      <c r="QE17" s="106">
        <f>Seniori!QE37</f>
        <v>0</v>
      </c>
      <c r="QF17" s="106">
        <f>Seniori!QF37</f>
        <v>0</v>
      </c>
      <c r="QG17" s="106">
        <f>Seniori!QG37</f>
        <v>0</v>
      </c>
      <c r="QH17" s="106">
        <f>Seniori!QH37</f>
        <v>0</v>
      </c>
      <c r="QI17" s="106">
        <f>Seniori!QI37</f>
        <v>0</v>
      </c>
      <c r="QJ17" s="106">
        <f>Seniori!QJ37</f>
        <v>0</v>
      </c>
      <c r="QK17" s="106">
        <f>Seniori!QK37</f>
        <v>0</v>
      </c>
      <c r="QL17" s="106">
        <f>Seniori!QL37</f>
        <v>0</v>
      </c>
      <c r="QM17" s="106">
        <f>Seniori!QM37</f>
        <v>0</v>
      </c>
      <c r="QN17" s="106">
        <f>Seniori!QN37</f>
        <v>0</v>
      </c>
      <c r="QO17" s="106">
        <f>Seniori!QO37</f>
        <v>0</v>
      </c>
      <c r="QP17" s="106">
        <f>Seniori!QP37</f>
        <v>0</v>
      </c>
      <c r="QQ17" s="106">
        <f>Seniori!QQ37</f>
        <v>0</v>
      </c>
      <c r="QR17" s="106">
        <f>Seniori!QR37</f>
        <v>0</v>
      </c>
      <c r="QS17" s="106">
        <f>Seniori!QS37</f>
        <v>0</v>
      </c>
      <c r="QT17" s="106">
        <f>Seniori!QT37</f>
        <v>0</v>
      </c>
      <c r="QU17" s="106">
        <f>Seniori!QU37</f>
        <v>0</v>
      </c>
      <c r="QV17" s="106">
        <f>Seniori!QV37</f>
        <v>0</v>
      </c>
      <c r="QW17" s="106">
        <f>Seniori!QW37</f>
        <v>0</v>
      </c>
      <c r="QX17" s="106">
        <f>Seniori!QX37</f>
        <v>0</v>
      </c>
      <c r="QY17" s="106">
        <f>Seniori!QY37</f>
        <v>0</v>
      </c>
      <c r="QZ17" s="106">
        <f>Seniori!QZ37</f>
        <v>0</v>
      </c>
      <c r="RA17" s="106">
        <f>Seniori!RA37</f>
        <v>0</v>
      </c>
      <c r="RB17" s="106">
        <f>Seniori!RB37</f>
        <v>10</v>
      </c>
      <c r="RC17" s="106">
        <f>Seniori!RC37</f>
        <v>0</v>
      </c>
      <c r="RD17" s="106">
        <f>Seniori!RD37</f>
        <v>9</v>
      </c>
      <c r="RE17" s="106">
        <f>Seniori!RE37</f>
        <v>0</v>
      </c>
      <c r="RF17" s="106">
        <f>Seniori!RF37</f>
        <v>0</v>
      </c>
      <c r="RG17" s="106">
        <f>Seniori!RG37</f>
        <v>0</v>
      </c>
      <c r="RH17" s="106">
        <f>Seniori!RH37</f>
        <v>0</v>
      </c>
      <c r="RI17" s="106">
        <f>Seniori!RI37</f>
        <v>0</v>
      </c>
      <c r="RJ17" s="106">
        <f>Seniori!RJ37</f>
        <v>0</v>
      </c>
      <c r="RK17" s="106">
        <f>Seniori!RK37</f>
        <v>0</v>
      </c>
      <c r="RL17" s="106">
        <f>Seniori!RL37</f>
        <v>0</v>
      </c>
      <c r="RM17" s="106">
        <f>Seniori!RM37</f>
        <v>0</v>
      </c>
      <c r="RN17" s="106">
        <f>Seniori!RN37</f>
        <v>0</v>
      </c>
      <c r="RO17" s="106">
        <f>Seniori!RO37</f>
        <v>0</v>
      </c>
      <c r="RP17" s="106">
        <f>Seniori!RP37</f>
        <v>0</v>
      </c>
      <c r="RQ17" s="106">
        <f>Seniori!RQ37</f>
        <v>0</v>
      </c>
      <c r="RR17" s="106">
        <f>Seniori!RR37</f>
        <v>0</v>
      </c>
      <c r="RS17" s="106">
        <f>Seniori!RS37</f>
        <v>0</v>
      </c>
      <c r="RT17" s="106">
        <f>Seniori!RT37</f>
        <v>0</v>
      </c>
      <c r="RU17" s="106">
        <f>Seniori!RU37</f>
        <v>0</v>
      </c>
      <c r="RV17" s="106">
        <f>Seniori!RV37</f>
        <v>0</v>
      </c>
      <c r="RW17" s="106">
        <f>Seniori!RW37</f>
        <v>0</v>
      </c>
      <c r="RX17" s="106">
        <f>Seniori!RX37</f>
        <v>0</v>
      </c>
      <c r="RY17" s="106">
        <f>Seniori!RY37</f>
        <v>0</v>
      </c>
      <c r="RZ17" s="106">
        <f>Seniori!RZ37</f>
        <v>0</v>
      </c>
      <c r="SA17" s="106">
        <f>Seniori!SA37</f>
        <v>0</v>
      </c>
      <c r="SB17" s="106">
        <f>Seniori!SB37</f>
        <v>0</v>
      </c>
      <c r="SC17" s="106">
        <f>Seniori!SC37</f>
        <v>0</v>
      </c>
      <c r="SD17" s="106">
        <f>Seniori!SD37</f>
        <v>0</v>
      </c>
      <c r="SE17" s="106">
        <f>Seniori!SE37</f>
        <v>0</v>
      </c>
      <c r="SF17" s="106">
        <f>Seniori!SF37</f>
        <v>0</v>
      </c>
      <c r="SG17" s="106">
        <f>Seniori!SG37</f>
        <v>0</v>
      </c>
      <c r="SH17" s="106">
        <f>Seniori!SH37</f>
        <v>0</v>
      </c>
      <c r="SI17" s="106">
        <f>Seniori!SI37</f>
        <v>0</v>
      </c>
      <c r="SJ17" s="106">
        <f>Seniori!SJ37</f>
        <v>0</v>
      </c>
      <c r="SK17" s="106">
        <f>Seniori!SK37</f>
        <v>0</v>
      </c>
      <c r="SL17" s="106">
        <f>Seniori!SL37</f>
        <v>0</v>
      </c>
      <c r="SM17" s="106">
        <f>Seniori!SM37</f>
        <v>0</v>
      </c>
      <c r="SN17" s="106">
        <f>Seniori!SN37</f>
        <v>0</v>
      </c>
      <c r="SO17" s="106">
        <f>Seniori!SO37</f>
        <v>0</v>
      </c>
      <c r="SP17" s="106">
        <f>Seniori!SP37</f>
        <v>0</v>
      </c>
      <c r="SQ17" s="106">
        <f>Seniori!SQ37</f>
        <v>0</v>
      </c>
      <c r="SR17" s="106">
        <f>Seniori!SR37</f>
        <v>0</v>
      </c>
      <c r="SS17" s="106">
        <f>Seniori!SS37</f>
        <v>0</v>
      </c>
      <c r="ST17" s="106">
        <f>Seniori!ST37</f>
        <v>0</v>
      </c>
      <c r="SU17" s="106">
        <f>Seniori!SU37</f>
        <v>0</v>
      </c>
      <c r="SV17" s="106">
        <f>Seniori!SV37</f>
        <v>0</v>
      </c>
      <c r="SW17" s="106">
        <f>Seniori!SW37</f>
        <v>0</v>
      </c>
      <c r="SX17" s="106">
        <f>Seniori!SX37</f>
        <v>0</v>
      </c>
      <c r="SY17" s="106">
        <f>Seniori!SY37</f>
        <v>0</v>
      </c>
      <c r="SZ17" s="106">
        <f>Seniori!SZ37</f>
        <v>0</v>
      </c>
      <c r="TA17" s="106">
        <f>Seniori!TA37</f>
        <v>0</v>
      </c>
      <c r="TB17" s="106">
        <f>Seniori!TB37</f>
        <v>0</v>
      </c>
    </row>
    <row r="18" spans="1:522" s="1" customFormat="1" ht="18" customHeight="1" x14ac:dyDescent="0.25">
      <c r="A18" s="12">
        <v>10</v>
      </c>
      <c r="B18" s="11" t="s">
        <v>66</v>
      </c>
      <c r="C18" s="1">
        <v>10844</v>
      </c>
      <c r="D18" s="1">
        <v>2006</v>
      </c>
      <c r="E18" t="s">
        <v>65</v>
      </c>
      <c r="F18" s="1">
        <v>7365</v>
      </c>
      <c r="G18" s="1" t="s">
        <v>95</v>
      </c>
      <c r="H18" t="s">
        <v>98</v>
      </c>
      <c r="I18" s="1">
        <f t="shared" si="2"/>
        <v>162</v>
      </c>
      <c r="J18" s="12">
        <f>Tabuľka3[[#This Row],[Stĺpec9]]</f>
        <v>162</v>
      </c>
      <c r="K18" s="106">
        <f>'Mladí jazdci'!K9</f>
        <v>0</v>
      </c>
      <c r="L18" s="106">
        <f>'Mladí jazdci'!L9</f>
        <v>0</v>
      </c>
      <c r="M18" s="106">
        <f>'Mladí jazdci'!M9</f>
        <v>0</v>
      </c>
      <c r="N18" s="106">
        <f>'Mladí jazdci'!N9</f>
        <v>0</v>
      </c>
      <c r="O18" s="106">
        <f>'Mladí jazdci'!O9</f>
        <v>0</v>
      </c>
      <c r="P18" s="106">
        <f>'Mladí jazdci'!P9</f>
        <v>0</v>
      </c>
      <c r="Q18" s="106">
        <f>'Mladí jazdci'!Q9</f>
        <v>0</v>
      </c>
      <c r="R18" s="106">
        <f>'Mladí jazdci'!R9</f>
        <v>0</v>
      </c>
      <c r="S18" s="106">
        <f>'Mladí jazdci'!S9</f>
        <v>0</v>
      </c>
      <c r="T18" s="106">
        <f>'Mladí jazdci'!T9</f>
        <v>0</v>
      </c>
      <c r="U18" s="106">
        <f>'Mladí jazdci'!U9</f>
        <v>0</v>
      </c>
      <c r="V18" s="106">
        <f>'Mladí jazdci'!V9</f>
        <v>0</v>
      </c>
      <c r="W18" s="106">
        <f>'Mladí jazdci'!W9</f>
        <v>0</v>
      </c>
      <c r="X18" s="106">
        <f>'Mladí jazdci'!X9</f>
        <v>0</v>
      </c>
      <c r="Y18" s="106">
        <f>'Mladí jazdci'!Y9</f>
        <v>0</v>
      </c>
      <c r="Z18" s="106">
        <f>'Mladí jazdci'!Z9</f>
        <v>0</v>
      </c>
      <c r="AA18" s="106">
        <f>'Mladí jazdci'!AA9</f>
        <v>0</v>
      </c>
      <c r="AB18" s="106">
        <f>'Mladí jazdci'!AB9</f>
        <v>0</v>
      </c>
      <c r="AC18" s="106">
        <f>'Mladí jazdci'!AC9</f>
        <v>0</v>
      </c>
      <c r="AD18" s="106">
        <f>'Mladí jazdci'!AD9</f>
        <v>0</v>
      </c>
      <c r="AE18" s="106">
        <f>'Mladí jazdci'!AE9</f>
        <v>0</v>
      </c>
      <c r="AF18" s="106">
        <f>'Mladí jazdci'!AF9</f>
        <v>0</v>
      </c>
      <c r="AG18" s="106">
        <f>'Mladí jazdci'!AG9</f>
        <v>0</v>
      </c>
      <c r="AH18" s="106">
        <f>'Mladí jazdci'!AH9</f>
        <v>0</v>
      </c>
      <c r="AI18" s="106">
        <f>'Mladí jazdci'!AI9</f>
        <v>25.5</v>
      </c>
      <c r="AJ18" s="106">
        <f>'Mladí jazdci'!AJ9</f>
        <v>0</v>
      </c>
      <c r="AK18" s="106">
        <f>'Mladí jazdci'!AK9</f>
        <v>24</v>
      </c>
      <c r="AL18" s="106">
        <f>'Mladí jazdci'!AL9</f>
        <v>0</v>
      </c>
      <c r="AM18" s="106">
        <f>'Mladí jazdci'!AM9</f>
        <v>0</v>
      </c>
      <c r="AN18" s="106">
        <f>'Mladí jazdci'!AN9</f>
        <v>0</v>
      </c>
      <c r="AO18" s="106">
        <f>'Mladí jazdci'!AO9</f>
        <v>0</v>
      </c>
      <c r="AP18" s="106">
        <f>'Mladí jazdci'!AP9</f>
        <v>0</v>
      </c>
      <c r="AQ18" s="106">
        <f>'Mladí jazdci'!AQ9</f>
        <v>0</v>
      </c>
      <c r="AR18" s="106">
        <f>'Mladí jazdci'!AR9</f>
        <v>0</v>
      </c>
      <c r="AS18" s="106">
        <f>'Mladí jazdci'!AS9</f>
        <v>0</v>
      </c>
      <c r="AT18" s="106">
        <f>'Mladí jazdci'!AT9</f>
        <v>0</v>
      </c>
      <c r="AU18" s="106">
        <f>'Mladí jazdci'!AU9</f>
        <v>0</v>
      </c>
      <c r="AV18" s="106">
        <f>'Mladí jazdci'!AV9</f>
        <v>0</v>
      </c>
      <c r="AW18" s="106">
        <f>'Mladí jazdci'!AW9</f>
        <v>0</v>
      </c>
      <c r="AX18" s="106">
        <f>'Mladí jazdci'!AX9</f>
        <v>0</v>
      </c>
      <c r="AY18" s="106">
        <f>'Mladí jazdci'!AY9</f>
        <v>0</v>
      </c>
      <c r="AZ18" s="106">
        <f>'Mladí jazdci'!AZ9</f>
        <v>0</v>
      </c>
      <c r="BA18" s="106">
        <f>'Mladí jazdci'!BA9</f>
        <v>0</v>
      </c>
      <c r="BB18" s="106">
        <f>'Mladí jazdci'!BB9</f>
        <v>0</v>
      </c>
      <c r="BC18" s="106">
        <f>'Mladí jazdci'!BC9</f>
        <v>0</v>
      </c>
      <c r="BD18" s="106">
        <f>'Mladí jazdci'!BD9</f>
        <v>0</v>
      </c>
      <c r="BE18" s="106">
        <f>'Mladí jazdci'!BE9</f>
        <v>0</v>
      </c>
      <c r="BF18" s="106">
        <f>'Mladí jazdci'!BF9</f>
        <v>0</v>
      </c>
      <c r="BG18" s="106">
        <f>'Mladí jazdci'!BG9</f>
        <v>0</v>
      </c>
      <c r="BH18" s="106">
        <f>'Mladí jazdci'!BH9</f>
        <v>0</v>
      </c>
      <c r="BI18" s="106">
        <f>'Mladí jazdci'!BI9</f>
        <v>0</v>
      </c>
      <c r="BJ18" s="106">
        <f>'Mladí jazdci'!BJ9</f>
        <v>0</v>
      </c>
      <c r="BK18" s="106">
        <f>'Mladí jazdci'!BK9</f>
        <v>0</v>
      </c>
      <c r="BL18" s="106">
        <f>'Mladí jazdci'!BL9</f>
        <v>0</v>
      </c>
      <c r="BM18" s="106">
        <f>'Mladí jazdci'!BM9</f>
        <v>0</v>
      </c>
      <c r="BN18" s="106">
        <f>'Mladí jazdci'!BN9</f>
        <v>0</v>
      </c>
      <c r="BO18" s="106">
        <f>'Mladí jazdci'!BO9</f>
        <v>0</v>
      </c>
      <c r="BP18" s="106">
        <f>'Mladí jazdci'!BP9</f>
        <v>0</v>
      </c>
      <c r="BQ18" s="106">
        <f>'Mladí jazdci'!BQ9</f>
        <v>0</v>
      </c>
      <c r="BR18" s="106">
        <f>'Mladí jazdci'!BR9</f>
        <v>0</v>
      </c>
      <c r="BS18" s="106">
        <f>'Mladí jazdci'!BS9</f>
        <v>0</v>
      </c>
      <c r="BT18" s="106">
        <f>'Mladí jazdci'!BT9</f>
        <v>0</v>
      </c>
      <c r="BU18" s="106">
        <f>'Mladí jazdci'!BU9</f>
        <v>0</v>
      </c>
      <c r="BV18" s="106">
        <f>'Mladí jazdci'!BV9</f>
        <v>0</v>
      </c>
      <c r="BW18" s="106">
        <f>'Mladí jazdci'!BW9</f>
        <v>0</v>
      </c>
      <c r="BX18" s="106">
        <f>'Mladí jazdci'!BX9</f>
        <v>0</v>
      </c>
      <c r="BY18" s="106" t="str">
        <f>'Mladí jazdci'!BY9</f>
        <v>o</v>
      </c>
      <c r="BZ18" s="106">
        <f>'Mladí jazdci'!BZ9</f>
        <v>0</v>
      </c>
      <c r="CA18" s="106">
        <f>'Mladí jazdci'!CA9</f>
        <v>0</v>
      </c>
      <c r="CB18" s="106">
        <f>'Mladí jazdci'!CB9</f>
        <v>0</v>
      </c>
      <c r="CC18" s="106">
        <f>'Mladí jazdci'!CC9</f>
        <v>0</v>
      </c>
      <c r="CD18" s="106">
        <f>'Mladí jazdci'!CD9</f>
        <v>0</v>
      </c>
      <c r="CE18" s="106">
        <f>'Mladí jazdci'!CE9</f>
        <v>0</v>
      </c>
      <c r="CF18" s="106">
        <f>'Mladí jazdci'!CF9</f>
        <v>0</v>
      </c>
      <c r="CG18" s="106">
        <f>'Mladí jazdci'!CG9</f>
        <v>0</v>
      </c>
      <c r="CH18" s="106">
        <f>'Mladí jazdci'!CH9</f>
        <v>0</v>
      </c>
      <c r="CI18" s="106">
        <f>'Mladí jazdci'!CI9</f>
        <v>0</v>
      </c>
      <c r="CJ18" s="106">
        <f>'Mladí jazdci'!CJ9</f>
        <v>0</v>
      </c>
      <c r="CK18" s="106">
        <f>'Mladí jazdci'!CK9</f>
        <v>0</v>
      </c>
      <c r="CL18" s="106">
        <f>'Mladí jazdci'!CL9</f>
        <v>0</v>
      </c>
      <c r="CM18" s="106">
        <f>'Mladí jazdci'!CM9</f>
        <v>0</v>
      </c>
      <c r="CN18" s="106">
        <f>'Mladí jazdci'!CN9</f>
        <v>0</v>
      </c>
      <c r="CO18" s="106">
        <f>'Mladí jazdci'!CO9</f>
        <v>0</v>
      </c>
      <c r="CP18" s="106">
        <f>'Mladí jazdci'!CP9</f>
        <v>0</v>
      </c>
      <c r="CQ18" s="106">
        <f>'Mladí jazdci'!CQ9</f>
        <v>0</v>
      </c>
      <c r="CR18" s="106">
        <f>'Mladí jazdci'!CR9</f>
        <v>0</v>
      </c>
      <c r="CS18" s="106">
        <f>'Mladí jazdci'!CS9</f>
        <v>0</v>
      </c>
      <c r="CT18" s="106">
        <f>'Mladí jazdci'!CT9</f>
        <v>0</v>
      </c>
      <c r="CU18" s="106">
        <f>'Mladí jazdci'!CU9</f>
        <v>0</v>
      </c>
      <c r="CV18" s="106">
        <f>'Mladí jazdci'!CV9</f>
        <v>0</v>
      </c>
      <c r="CW18" s="106">
        <f>'Mladí jazdci'!CW9</f>
        <v>0</v>
      </c>
      <c r="CX18" s="106">
        <f>'Mladí jazdci'!CX9</f>
        <v>0</v>
      </c>
      <c r="CY18" s="106">
        <f>'Mladí jazdci'!CY9</f>
        <v>0</v>
      </c>
      <c r="CZ18" s="106">
        <f>'Mladí jazdci'!CZ9</f>
        <v>0</v>
      </c>
      <c r="DA18" s="106">
        <f>'Mladí jazdci'!DA9</f>
        <v>0</v>
      </c>
      <c r="DB18" s="106">
        <f>'Mladí jazdci'!DB9</f>
        <v>0</v>
      </c>
      <c r="DC18" s="106">
        <f>'Mladí jazdci'!DC9</f>
        <v>0</v>
      </c>
      <c r="DD18" s="106">
        <f>'Mladí jazdci'!DD9</f>
        <v>0</v>
      </c>
      <c r="DE18" s="106">
        <f>'Mladí jazdci'!DE9</f>
        <v>0</v>
      </c>
      <c r="DF18" s="106">
        <f>'Mladí jazdci'!DF9</f>
        <v>0</v>
      </c>
      <c r="DG18" s="106">
        <f>'Mladí jazdci'!DG9</f>
        <v>0</v>
      </c>
      <c r="DH18" s="106">
        <f>'Mladí jazdci'!DH9</f>
        <v>0</v>
      </c>
      <c r="DI18" s="106">
        <f>'Mladí jazdci'!DI9</f>
        <v>0</v>
      </c>
      <c r="DJ18" s="106">
        <f>'Mladí jazdci'!DJ9</f>
        <v>0</v>
      </c>
      <c r="DK18" s="106">
        <f>'Mladí jazdci'!DK9</f>
        <v>0</v>
      </c>
      <c r="DL18" s="106">
        <f>'Mladí jazdci'!DL9</f>
        <v>0</v>
      </c>
      <c r="DM18" s="106">
        <f>'Mladí jazdci'!DM9</f>
        <v>0</v>
      </c>
      <c r="DN18" s="106">
        <f>'Mladí jazdci'!DN9</f>
        <v>0</v>
      </c>
      <c r="DO18" s="106">
        <f>'Mladí jazdci'!DO9</f>
        <v>0</v>
      </c>
      <c r="DP18" s="106">
        <f>'Mladí jazdci'!DP9</f>
        <v>0</v>
      </c>
      <c r="DQ18" s="106">
        <f>'Mladí jazdci'!DQ9</f>
        <v>0</v>
      </c>
      <c r="DR18" s="106">
        <f>'Mladí jazdci'!DR9</f>
        <v>0</v>
      </c>
      <c r="DS18" s="106">
        <f>'Mladí jazdci'!DS9</f>
        <v>0</v>
      </c>
      <c r="DT18" s="106">
        <f>'Mladí jazdci'!DT9</f>
        <v>0</v>
      </c>
      <c r="DU18" s="106">
        <f>'Mladí jazdci'!DU9</f>
        <v>0</v>
      </c>
      <c r="DV18" s="106">
        <f>'Mladí jazdci'!DV9</f>
        <v>0</v>
      </c>
      <c r="DW18" s="106">
        <f>'Mladí jazdci'!DW9</f>
        <v>0</v>
      </c>
      <c r="DX18" s="106">
        <f>'Mladí jazdci'!DX9</f>
        <v>0</v>
      </c>
      <c r="DY18" s="106">
        <f>'Mladí jazdci'!DY9</f>
        <v>0</v>
      </c>
      <c r="DZ18" s="106">
        <f>'Mladí jazdci'!DZ9</f>
        <v>0</v>
      </c>
      <c r="EA18" s="106">
        <f>'Mladí jazdci'!EA9</f>
        <v>0</v>
      </c>
      <c r="EB18" s="106">
        <f>'Mladí jazdci'!EB9</f>
        <v>0</v>
      </c>
      <c r="EC18" s="106">
        <f>'Mladí jazdci'!EC9</f>
        <v>0</v>
      </c>
      <c r="ED18" s="106">
        <f>'Mladí jazdci'!ED9</f>
        <v>0</v>
      </c>
      <c r="EE18" s="106">
        <f>'Mladí jazdci'!EE9</f>
        <v>0</v>
      </c>
      <c r="EF18" s="106">
        <f>'Mladí jazdci'!EF9</f>
        <v>0</v>
      </c>
      <c r="EG18" s="106">
        <f>'Mladí jazdci'!EG9</f>
        <v>0</v>
      </c>
      <c r="EH18" s="106">
        <f>'Mladí jazdci'!EH9</f>
        <v>0</v>
      </c>
      <c r="EI18" s="106">
        <f>'Mladí jazdci'!EI9</f>
        <v>0</v>
      </c>
      <c r="EJ18" s="106">
        <f>'Mladí jazdci'!EJ9</f>
        <v>0</v>
      </c>
      <c r="EK18" s="106">
        <f>'Mladí jazdci'!EK9</f>
        <v>0</v>
      </c>
      <c r="EL18" s="106">
        <f>'Mladí jazdci'!EL9</f>
        <v>0</v>
      </c>
      <c r="EM18" s="106">
        <f>'Mladí jazdci'!EM9</f>
        <v>0</v>
      </c>
      <c r="EN18" s="106">
        <f>'Mladí jazdci'!EN9</f>
        <v>0</v>
      </c>
      <c r="EO18" s="106">
        <f>'Mladí jazdci'!EO9</f>
        <v>0</v>
      </c>
      <c r="EP18" s="106">
        <f>'Mladí jazdci'!EP9</f>
        <v>0</v>
      </c>
      <c r="EQ18" s="106">
        <f>'Mladí jazdci'!EQ9</f>
        <v>0</v>
      </c>
      <c r="ER18" s="106">
        <f>'Mladí jazdci'!ER9</f>
        <v>0</v>
      </c>
      <c r="ES18" s="106">
        <f>'Mladí jazdci'!ES9</f>
        <v>0</v>
      </c>
      <c r="ET18" s="106">
        <f>'Mladí jazdci'!ET9</f>
        <v>0</v>
      </c>
      <c r="EU18" s="106">
        <f>'Mladí jazdci'!EU9</f>
        <v>0</v>
      </c>
      <c r="EV18" s="106">
        <f>'Mladí jazdci'!EV9</f>
        <v>0</v>
      </c>
      <c r="EW18" s="106">
        <f>'Mladí jazdci'!EW9</f>
        <v>0</v>
      </c>
      <c r="EX18" s="106">
        <f>'Mladí jazdci'!EX9</f>
        <v>0</v>
      </c>
      <c r="EY18" s="106">
        <f>'Mladí jazdci'!EY9</f>
        <v>0</v>
      </c>
      <c r="EZ18" s="106">
        <f>'Mladí jazdci'!EZ9</f>
        <v>0</v>
      </c>
      <c r="FA18" s="106">
        <f>'Mladí jazdci'!FA9</f>
        <v>0</v>
      </c>
      <c r="FB18" s="106">
        <f>'Mladí jazdci'!FB9</f>
        <v>0</v>
      </c>
      <c r="FC18" s="106">
        <f>'Mladí jazdci'!FC9</f>
        <v>0</v>
      </c>
      <c r="FD18" s="106">
        <f>'Mladí jazdci'!FD9</f>
        <v>0</v>
      </c>
      <c r="FE18" s="106">
        <f>'Mladí jazdci'!FE9</f>
        <v>0</v>
      </c>
      <c r="FF18" s="106">
        <f>'Mladí jazdci'!FF9</f>
        <v>0</v>
      </c>
      <c r="FG18" s="106">
        <f>'Mladí jazdci'!FG9</f>
        <v>0</v>
      </c>
      <c r="FH18" s="106">
        <f>'Mladí jazdci'!FH9</f>
        <v>0</v>
      </c>
      <c r="FI18" s="106">
        <f>'Mladí jazdci'!FI9</f>
        <v>0</v>
      </c>
      <c r="FJ18" s="106">
        <f>'Mladí jazdci'!FJ9</f>
        <v>0</v>
      </c>
      <c r="FK18" s="106">
        <f>'Mladí jazdci'!FK9</f>
        <v>0</v>
      </c>
      <c r="FL18" s="106">
        <f>'Mladí jazdci'!FL9</f>
        <v>0</v>
      </c>
      <c r="FM18" s="106">
        <f>'Mladí jazdci'!FM9</f>
        <v>0</v>
      </c>
      <c r="FN18" s="106">
        <f>'Mladí jazdci'!FN9</f>
        <v>0</v>
      </c>
      <c r="FO18" s="106">
        <f>'Mladí jazdci'!FO9</f>
        <v>0</v>
      </c>
      <c r="FP18" s="106">
        <f>'Mladí jazdci'!FP9</f>
        <v>0</v>
      </c>
      <c r="FQ18" s="106">
        <f>'Mladí jazdci'!FQ9</f>
        <v>0</v>
      </c>
      <c r="FR18" s="106">
        <f>'Mladí jazdci'!FR9</f>
        <v>0</v>
      </c>
      <c r="FS18" s="106">
        <f>'Mladí jazdci'!FS9</f>
        <v>0</v>
      </c>
      <c r="FT18" s="106">
        <f>'Mladí jazdci'!FT9</f>
        <v>0</v>
      </c>
      <c r="FU18" s="106">
        <f>'Mladí jazdci'!FU9</f>
        <v>0</v>
      </c>
      <c r="FV18" s="106">
        <f>'Mladí jazdci'!FV9</f>
        <v>0</v>
      </c>
      <c r="FW18" s="106">
        <f>'Mladí jazdci'!FW9</f>
        <v>0</v>
      </c>
      <c r="FX18" s="106">
        <f>'Mladí jazdci'!FX9</f>
        <v>0</v>
      </c>
      <c r="FY18" s="106">
        <f>'Mladí jazdci'!FY9</f>
        <v>0</v>
      </c>
      <c r="FZ18" s="106">
        <f>'Mladí jazdci'!FZ9</f>
        <v>0</v>
      </c>
      <c r="GA18" s="106">
        <f>'Mladí jazdci'!GA9</f>
        <v>0</v>
      </c>
      <c r="GB18" s="106">
        <f>'Mladí jazdci'!GB9</f>
        <v>0</v>
      </c>
      <c r="GC18" s="106">
        <f>'Mladí jazdci'!GC9</f>
        <v>0</v>
      </c>
      <c r="GD18" s="106">
        <f>'Mladí jazdci'!GD9</f>
        <v>0</v>
      </c>
      <c r="GE18" s="106">
        <f>'Mladí jazdci'!GE9</f>
        <v>0</v>
      </c>
      <c r="GF18" s="106">
        <f>'Mladí jazdci'!GF9</f>
        <v>0</v>
      </c>
      <c r="GG18" s="106">
        <f>'Mladí jazdci'!GG9</f>
        <v>0</v>
      </c>
      <c r="GH18" s="106">
        <f>'Mladí jazdci'!GH9</f>
        <v>0</v>
      </c>
      <c r="GI18" s="106">
        <f>'Mladí jazdci'!GI9</f>
        <v>0</v>
      </c>
      <c r="GJ18" s="106">
        <f>'Mladí jazdci'!GJ9</f>
        <v>0</v>
      </c>
      <c r="GK18" s="106">
        <f>'Mladí jazdci'!GK9</f>
        <v>0</v>
      </c>
      <c r="GL18" s="106">
        <f>'Mladí jazdci'!GL9</f>
        <v>0</v>
      </c>
      <c r="GM18" s="106">
        <f>'Mladí jazdci'!GM9</f>
        <v>0</v>
      </c>
      <c r="GN18" s="106">
        <f>'Mladí jazdci'!GN9</f>
        <v>0</v>
      </c>
      <c r="GO18" s="106">
        <f>'Mladí jazdci'!GO9</f>
        <v>0</v>
      </c>
      <c r="GP18" s="106">
        <f>'Mladí jazdci'!GP9</f>
        <v>0</v>
      </c>
      <c r="GQ18" s="106">
        <f>'Mladí jazdci'!GQ9</f>
        <v>0</v>
      </c>
      <c r="GR18" s="106">
        <f>'Mladí jazdci'!GR9</f>
        <v>0</v>
      </c>
      <c r="GS18" s="106">
        <f>'Mladí jazdci'!GS9</f>
        <v>0</v>
      </c>
      <c r="GT18" s="106">
        <f>'Mladí jazdci'!GT9</f>
        <v>0</v>
      </c>
      <c r="GU18" s="106">
        <f>'Mladí jazdci'!GU9</f>
        <v>0</v>
      </c>
      <c r="GV18" s="106">
        <f>'Mladí jazdci'!GV9</f>
        <v>0</v>
      </c>
      <c r="GW18" s="106">
        <f>'Mladí jazdci'!GW9</f>
        <v>0</v>
      </c>
      <c r="GX18" s="106">
        <f>'Mladí jazdci'!GX9</f>
        <v>0</v>
      </c>
      <c r="GY18" s="106">
        <f>'Mladí jazdci'!GY9</f>
        <v>0</v>
      </c>
      <c r="GZ18" s="106">
        <f>'Mladí jazdci'!GZ9</f>
        <v>0</v>
      </c>
      <c r="HA18" s="106">
        <f>'Mladí jazdci'!HA9</f>
        <v>0</v>
      </c>
      <c r="HB18" s="106">
        <f>'Mladí jazdci'!HB9</f>
        <v>0</v>
      </c>
      <c r="HC18" s="106">
        <f>'Mladí jazdci'!HC9</f>
        <v>0</v>
      </c>
      <c r="HD18" s="106">
        <f>'Mladí jazdci'!HD9</f>
        <v>0</v>
      </c>
      <c r="HE18" s="106">
        <f>'Mladí jazdci'!HE9</f>
        <v>0</v>
      </c>
      <c r="HF18" s="106">
        <f>'Mladí jazdci'!HF9</f>
        <v>0</v>
      </c>
      <c r="HG18" s="106">
        <f>'Mladí jazdci'!HG9</f>
        <v>0</v>
      </c>
      <c r="HH18" s="106">
        <f>'Mladí jazdci'!HH9</f>
        <v>0</v>
      </c>
      <c r="HI18" s="106">
        <f>'Mladí jazdci'!HI9</f>
        <v>0</v>
      </c>
      <c r="HJ18" s="106">
        <f>'Mladí jazdci'!HJ9</f>
        <v>0</v>
      </c>
      <c r="HK18" s="106">
        <f>'Mladí jazdci'!HK9</f>
        <v>0</v>
      </c>
      <c r="HL18" s="106">
        <f>'Mladí jazdci'!HL9</f>
        <v>0</v>
      </c>
      <c r="HM18" s="106">
        <f>'Mladí jazdci'!HM9</f>
        <v>0</v>
      </c>
      <c r="HN18" s="106">
        <f>'Mladí jazdci'!HN9</f>
        <v>0</v>
      </c>
      <c r="HO18" s="106">
        <f>'Mladí jazdci'!HO9</f>
        <v>0</v>
      </c>
      <c r="HP18" s="106">
        <f>'Mladí jazdci'!HP9</f>
        <v>0</v>
      </c>
      <c r="HQ18" s="106">
        <f>'Mladí jazdci'!HQ9</f>
        <v>0</v>
      </c>
      <c r="HR18" s="106">
        <f>'Mladí jazdci'!HR9</f>
        <v>0</v>
      </c>
      <c r="HS18" s="106">
        <f>'Mladí jazdci'!HS9</f>
        <v>0</v>
      </c>
      <c r="HT18" s="106">
        <f>'Mladí jazdci'!HT9</f>
        <v>0</v>
      </c>
      <c r="HU18" s="106">
        <f>'Mladí jazdci'!HU9</f>
        <v>0</v>
      </c>
      <c r="HV18" s="106">
        <f>'Mladí jazdci'!HV9</f>
        <v>0</v>
      </c>
      <c r="HW18" s="106">
        <f>'Mladí jazdci'!HW9</f>
        <v>0</v>
      </c>
      <c r="HX18" s="106">
        <f>'Mladí jazdci'!HX9</f>
        <v>0</v>
      </c>
      <c r="HY18" s="106">
        <f>'Mladí jazdci'!HY9</f>
        <v>0</v>
      </c>
      <c r="HZ18" s="106">
        <f>'Mladí jazdci'!HZ9</f>
        <v>0</v>
      </c>
      <c r="IA18" s="106">
        <f>'Mladí jazdci'!IA9</f>
        <v>0</v>
      </c>
      <c r="IB18" s="106">
        <f>'Mladí jazdci'!IB9</f>
        <v>0</v>
      </c>
      <c r="IC18" s="106">
        <f>'Mladí jazdci'!IC9</f>
        <v>0</v>
      </c>
      <c r="ID18" s="106">
        <f>'Mladí jazdci'!ID9</f>
        <v>0</v>
      </c>
      <c r="IE18" s="106">
        <f>'Mladí jazdci'!IE9</f>
        <v>0</v>
      </c>
      <c r="IF18" s="106">
        <f>'Mladí jazdci'!IF9</f>
        <v>0</v>
      </c>
      <c r="IG18" s="106">
        <f>'Mladí jazdci'!IG9</f>
        <v>0</v>
      </c>
      <c r="IH18" s="106">
        <f>'Mladí jazdci'!IH9</f>
        <v>0</v>
      </c>
      <c r="II18" s="106">
        <f>'Mladí jazdci'!II9</f>
        <v>0</v>
      </c>
      <c r="IJ18" s="106">
        <f>'Mladí jazdci'!IJ9</f>
        <v>0</v>
      </c>
      <c r="IK18" s="106">
        <f>'Mladí jazdci'!IK9</f>
        <v>0</v>
      </c>
      <c r="IL18" s="106">
        <f>'Mladí jazdci'!IL9</f>
        <v>0</v>
      </c>
      <c r="IM18" s="106">
        <f>'Mladí jazdci'!IM9</f>
        <v>0</v>
      </c>
      <c r="IN18" s="106">
        <f>'Mladí jazdci'!IN9</f>
        <v>0</v>
      </c>
      <c r="IO18" s="106">
        <f>'Mladí jazdci'!IO9</f>
        <v>0</v>
      </c>
      <c r="IP18" s="106">
        <f>'Mladí jazdci'!IP9</f>
        <v>0</v>
      </c>
      <c r="IQ18" s="106">
        <f>'Mladí jazdci'!IQ9</f>
        <v>0</v>
      </c>
      <c r="IR18" s="106">
        <f>'Mladí jazdci'!IR9</f>
        <v>0</v>
      </c>
      <c r="IS18" s="106">
        <f>'Mladí jazdci'!IS9</f>
        <v>0</v>
      </c>
      <c r="IT18" s="106">
        <f>'Mladí jazdci'!IT9</f>
        <v>0</v>
      </c>
      <c r="IU18" s="106">
        <f>'Mladí jazdci'!IU9</f>
        <v>0</v>
      </c>
      <c r="IV18" s="106">
        <f>'Mladí jazdci'!IV9</f>
        <v>0</v>
      </c>
      <c r="IW18" s="106">
        <f>'Mladí jazdci'!IW9</f>
        <v>0</v>
      </c>
      <c r="IX18" s="106">
        <f>'Mladí jazdci'!IX9</f>
        <v>0</v>
      </c>
      <c r="IY18" s="106">
        <f>'Mladí jazdci'!IY9</f>
        <v>0</v>
      </c>
      <c r="IZ18" s="106">
        <f>'Mladí jazdci'!IZ9</f>
        <v>0</v>
      </c>
      <c r="JA18" s="106">
        <f>'Mladí jazdci'!JA9</f>
        <v>0</v>
      </c>
      <c r="JB18" s="106">
        <f>'Mladí jazdci'!JB9</f>
        <v>0</v>
      </c>
      <c r="JC18" s="106">
        <f>'Mladí jazdci'!JC9</f>
        <v>0</v>
      </c>
      <c r="JD18" s="106">
        <f>'Mladí jazdci'!JD9</f>
        <v>0</v>
      </c>
      <c r="JE18" s="106">
        <f>'Mladí jazdci'!JE9</f>
        <v>0</v>
      </c>
      <c r="JF18" s="106">
        <f>'Mladí jazdci'!JF9</f>
        <v>0</v>
      </c>
      <c r="JG18" s="106">
        <f>'Mladí jazdci'!JG9</f>
        <v>0</v>
      </c>
      <c r="JH18" s="106">
        <f>'Mladí jazdci'!JH9</f>
        <v>0</v>
      </c>
      <c r="JI18" s="106">
        <f>'Mladí jazdci'!JI9</f>
        <v>0</v>
      </c>
      <c r="JJ18" s="106">
        <f>'Mladí jazdci'!JJ9</f>
        <v>0</v>
      </c>
      <c r="JK18" s="106">
        <f>'Mladí jazdci'!JK9</f>
        <v>0</v>
      </c>
      <c r="JL18" s="106">
        <f>'Mladí jazdci'!JL9</f>
        <v>0</v>
      </c>
      <c r="JM18" s="106">
        <f>'Mladí jazdci'!JM9</f>
        <v>0</v>
      </c>
      <c r="JN18" s="106">
        <f>'Mladí jazdci'!JN9</f>
        <v>0</v>
      </c>
      <c r="JO18" s="106">
        <f>'Mladí jazdci'!JO9</f>
        <v>0</v>
      </c>
      <c r="JP18" s="106">
        <f>'Mladí jazdci'!JP9</f>
        <v>0</v>
      </c>
      <c r="JQ18" s="106">
        <f>'Mladí jazdci'!JQ9</f>
        <v>0</v>
      </c>
      <c r="JR18" s="106">
        <f>'Mladí jazdci'!JR9</f>
        <v>0</v>
      </c>
      <c r="JS18" s="106">
        <f>'Mladí jazdci'!JS9</f>
        <v>0</v>
      </c>
      <c r="JT18" s="106">
        <f>'Mladí jazdci'!JT9</f>
        <v>0</v>
      </c>
      <c r="JU18" s="106">
        <f>'Mladí jazdci'!JU9</f>
        <v>0</v>
      </c>
      <c r="JV18" s="106">
        <f>'Mladí jazdci'!JV9</f>
        <v>0</v>
      </c>
      <c r="JW18" s="106">
        <f>'Mladí jazdci'!JW9</f>
        <v>0</v>
      </c>
      <c r="JX18" s="106">
        <f>'Mladí jazdci'!JX9</f>
        <v>0</v>
      </c>
      <c r="JY18" s="106">
        <f>'Mladí jazdci'!JY9</f>
        <v>0</v>
      </c>
      <c r="JZ18" s="106">
        <f>'Mladí jazdci'!JZ9</f>
        <v>0</v>
      </c>
      <c r="KA18" s="106">
        <f>'Mladí jazdci'!KA9</f>
        <v>0</v>
      </c>
      <c r="KB18" s="106">
        <f>'Mladí jazdci'!KB9</f>
        <v>0</v>
      </c>
      <c r="KC18" s="106">
        <f>'Mladí jazdci'!KC9</f>
        <v>0</v>
      </c>
      <c r="KD18" s="106">
        <f>'Mladí jazdci'!KD9</f>
        <v>0</v>
      </c>
      <c r="KE18" s="106">
        <f>'Mladí jazdci'!KE9</f>
        <v>0</v>
      </c>
      <c r="KF18" s="106">
        <f>'Mladí jazdci'!KF9</f>
        <v>0</v>
      </c>
      <c r="KG18" s="106">
        <f>'Mladí jazdci'!KG9</f>
        <v>0</v>
      </c>
      <c r="KH18" s="106">
        <f>'Mladí jazdci'!KH9</f>
        <v>0</v>
      </c>
      <c r="KI18" s="106">
        <f>'Mladí jazdci'!KI9</f>
        <v>0</v>
      </c>
      <c r="KJ18" s="106">
        <f>'Mladí jazdci'!KJ9</f>
        <v>0</v>
      </c>
      <c r="KK18" s="106">
        <f>'Mladí jazdci'!KK9</f>
        <v>0</v>
      </c>
      <c r="KL18" s="106">
        <f>'Mladí jazdci'!KL9</f>
        <v>0</v>
      </c>
      <c r="KM18" s="106">
        <f>'Mladí jazdci'!KM9</f>
        <v>0</v>
      </c>
      <c r="KN18" s="106">
        <f>'Mladí jazdci'!KN9</f>
        <v>0</v>
      </c>
      <c r="KO18" s="106">
        <f>'Mladí jazdci'!KO9</f>
        <v>0</v>
      </c>
      <c r="KP18" s="106">
        <f>'Mladí jazdci'!KP9</f>
        <v>0</v>
      </c>
      <c r="KQ18" s="106">
        <f>'Mladí jazdci'!KQ9</f>
        <v>0</v>
      </c>
      <c r="KR18" s="106">
        <f>'Mladí jazdci'!KR9</f>
        <v>0</v>
      </c>
      <c r="KS18" s="106">
        <f>'Mladí jazdci'!KS9</f>
        <v>0</v>
      </c>
      <c r="KT18" s="106">
        <f>'Mladí jazdci'!KT9</f>
        <v>0</v>
      </c>
      <c r="KU18" s="106">
        <f>'Mladí jazdci'!KU9</f>
        <v>0</v>
      </c>
      <c r="KV18" s="106">
        <f>'Mladí jazdci'!KV9</f>
        <v>0</v>
      </c>
      <c r="KW18" s="106">
        <f>'Mladí jazdci'!KW9</f>
        <v>0</v>
      </c>
      <c r="KX18" s="106">
        <f>'Mladí jazdci'!KX9</f>
        <v>0</v>
      </c>
      <c r="KY18" s="106">
        <f>'Mladí jazdci'!KY9</f>
        <v>0</v>
      </c>
      <c r="KZ18" s="106">
        <f>'Mladí jazdci'!KZ9</f>
        <v>0</v>
      </c>
      <c r="LA18" s="106">
        <f>'Mladí jazdci'!LA9</f>
        <v>0</v>
      </c>
      <c r="LB18" s="106">
        <f>'Mladí jazdci'!LB9</f>
        <v>0</v>
      </c>
      <c r="LC18" s="106">
        <f>'Mladí jazdci'!LC9</f>
        <v>0</v>
      </c>
      <c r="LD18" s="106">
        <f>'Mladí jazdci'!LD9</f>
        <v>0</v>
      </c>
      <c r="LE18" s="106">
        <f>'Mladí jazdci'!LE9</f>
        <v>0</v>
      </c>
      <c r="LF18" s="106">
        <f>'Mladí jazdci'!LF9</f>
        <v>0</v>
      </c>
      <c r="LG18" s="106">
        <f>'Mladí jazdci'!LG9</f>
        <v>0</v>
      </c>
      <c r="LH18" s="106">
        <f>'Mladí jazdci'!LH9</f>
        <v>0</v>
      </c>
      <c r="LI18" s="106">
        <f>'Mladí jazdci'!LI9</f>
        <v>0</v>
      </c>
      <c r="LJ18" s="106">
        <f>'Mladí jazdci'!LJ9</f>
        <v>0</v>
      </c>
      <c r="LK18" s="106">
        <f>'Mladí jazdci'!LK9</f>
        <v>0</v>
      </c>
      <c r="LL18" s="106">
        <f>'Mladí jazdci'!LL9</f>
        <v>0</v>
      </c>
      <c r="LM18" s="106">
        <f>'Mladí jazdci'!LM9</f>
        <v>0</v>
      </c>
      <c r="LN18" s="106">
        <f>'Mladí jazdci'!LN9</f>
        <v>0</v>
      </c>
      <c r="LO18" s="106">
        <f>'Mladí jazdci'!LO9</f>
        <v>0</v>
      </c>
      <c r="LP18" s="106">
        <f>'Mladí jazdci'!LP9</f>
        <v>0</v>
      </c>
      <c r="LQ18" s="106">
        <f>'Mladí jazdci'!LQ9</f>
        <v>0</v>
      </c>
      <c r="LR18" s="106">
        <f>'Mladí jazdci'!LR9</f>
        <v>0</v>
      </c>
      <c r="LS18" s="106">
        <f>'Mladí jazdci'!LS9</f>
        <v>0</v>
      </c>
      <c r="LT18" s="106">
        <f>'Mladí jazdci'!LT9</f>
        <v>0</v>
      </c>
      <c r="LU18" s="106">
        <f>'Mladí jazdci'!LU9</f>
        <v>0</v>
      </c>
      <c r="LV18" s="106">
        <f>'Mladí jazdci'!LV9</f>
        <v>0</v>
      </c>
      <c r="LW18" s="106">
        <f>'Mladí jazdci'!LW9</f>
        <v>0</v>
      </c>
      <c r="LX18" s="106">
        <f>'Mladí jazdci'!LX9</f>
        <v>0</v>
      </c>
      <c r="LY18" s="106">
        <f>'Mladí jazdci'!LY9</f>
        <v>0</v>
      </c>
      <c r="LZ18" s="106">
        <f>'Mladí jazdci'!LZ9</f>
        <v>0</v>
      </c>
      <c r="MA18" s="106">
        <f>'Mladí jazdci'!MA9</f>
        <v>0</v>
      </c>
      <c r="MB18" s="106">
        <f>'Mladí jazdci'!MB9</f>
        <v>0</v>
      </c>
      <c r="MC18" s="106">
        <f>'Mladí jazdci'!MC9</f>
        <v>0</v>
      </c>
      <c r="MD18" s="106">
        <f>'Mladí jazdci'!MD9</f>
        <v>0</v>
      </c>
      <c r="ME18" s="106">
        <f>'Mladí jazdci'!ME9</f>
        <v>0</v>
      </c>
      <c r="MF18" s="106">
        <f>'Mladí jazdci'!MF9</f>
        <v>0</v>
      </c>
      <c r="MG18" s="106">
        <f>'Mladí jazdci'!MG9</f>
        <v>0</v>
      </c>
      <c r="MH18" s="106">
        <f>'Mladí jazdci'!MH9</f>
        <v>0</v>
      </c>
      <c r="MI18" s="106">
        <f>'Mladí jazdci'!MI9</f>
        <v>0</v>
      </c>
      <c r="MJ18" s="106">
        <f>'Mladí jazdci'!MJ9</f>
        <v>0</v>
      </c>
      <c r="MK18" s="106">
        <f>'Mladí jazdci'!MK9</f>
        <v>0</v>
      </c>
      <c r="ML18" s="106">
        <f>'Mladí jazdci'!ML9</f>
        <v>0</v>
      </c>
      <c r="MM18" s="106">
        <f>'Mladí jazdci'!MM9</f>
        <v>0</v>
      </c>
      <c r="MN18" s="106">
        <f>'Mladí jazdci'!MN9</f>
        <v>0</v>
      </c>
      <c r="MO18" s="106">
        <f>'Mladí jazdci'!MO9</f>
        <v>0</v>
      </c>
      <c r="MP18" s="106">
        <f>'Mladí jazdci'!MP9</f>
        <v>0</v>
      </c>
      <c r="MQ18" s="106">
        <f>'Mladí jazdci'!MQ9</f>
        <v>0</v>
      </c>
      <c r="MR18" s="106">
        <f>'Mladí jazdci'!MR9</f>
        <v>0</v>
      </c>
      <c r="MS18" s="106">
        <f>'Mladí jazdci'!MS9</f>
        <v>0</v>
      </c>
      <c r="MT18" s="106">
        <f>'Mladí jazdci'!MT9</f>
        <v>0</v>
      </c>
      <c r="MU18" s="106">
        <f>'Mladí jazdci'!MU9</f>
        <v>0</v>
      </c>
      <c r="MV18" s="106">
        <f>'Mladí jazdci'!MV9</f>
        <v>0</v>
      </c>
      <c r="MW18" s="106">
        <f>'Mladí jazdci'!MW9</f>
        <v>0</v>
      </c>
      <c r="MX18" s="106">
        <f>'Mladí jazdci'!MX9</f>
        <v>0</v>
      </c>
      <c r="MY18" s="106">
        <f>'Mladí jazdci'!MY9</f>
        <v>0</v>
      </c>
      <c r="MZ18" s="106">
        <f>'Mladí jazdci'!MZ9</f>
        <v>0</v>
      </c>
      <c r="NA18" s="106">
        <f>'Mladí jazdci'!NA9</f>
        <v>0</v>
      </c>
      <c r="NB18" s="106">
        <f>'Mladí jazdci'!NB9</f>
        <v>0</v>
      </c>
      <c r="NC18" s="106">
        <f>'Mladí jazdci'!NC9</f>
        <v>0</v>
      </c>
      <c r="ND18" s="106">
        <f>'Mladí jazdci'!ND9</f>
        <v>0</v>
      </c>
      <c r="NE18" s="106">
        <f>'Mladí jazdci'!NE9</f>
        <v>0</v>
      </c>
      <c r="NF18" s="106">
        <f>'Mladí jazdci'!NF9</f>
        <v>0</v>
      </c>
      <c r="NG18" s="106">
        <f>'Mladí jazdci'!NG9</f>
        <v>0</v>
      </c>
      <c r="NH18" s="106">
        <f>'Mladí jazdci'!NH9</f>
        <v>0</v>
      </c>
      <c r="NI18" s="106">
        <f>'Mladí jazdci'!NI9</f>
        <v>0</v>
      </c>
      <c r="NJ18" s="106">
        <f>'Mladí jazdci'!NJ9</f>
        <v>0</v>
      </c>
      <c r="NK18" s="106">
        <f>'Mladí jazdci'!NK9</f>
        <v>0</v>
      </c>
      <c r="NL18" s="106">
        <f>'Mladí jazdci'!NL9</f>
        <v>0</v>
      </c>
      <c r="NM18" s="106">
        <f>'Mladí jazdci'!NM9</f>
        <v>0</v>
      </c>
      <c r="NN18" s="106">
        <f>'Mladí jazdci'!NN9</f>
        <v>0</v>
      </c>
      <c r="NO18" s="106">
        <f>'Mladí jazdci'!NO9</f>
        <v>0</v>
      </c>
      <c r="NP18" s="106">
        <f>'Mladí jazdci'!NP9</f>
        <v>0</v>
      </c>
      <c r="NQ18" s="106">
        <f>'Mladí jazdci'!NQ9</f>
        <v>0</v>
      </c>
      <c r="NR18" s="106">
        <f>'Mladí jazdci'!NR9</f>
        <v>0</v>
      </c>
      <c r="NS18" s="106">
        <f>'Mladí jazdci'!NS9</f>
        <v>0</v>
      </c>
      <c r="NT18" s="106">
        <f>'Mladí jazdci'!NT9</f>
        <v>0</v>
      </c>
      <c r="NU18" s="106">
        <f>'Mladí jazdci'!NU9</f>
        <v>0</v>
      </c>
      <c r="NV18" s="106">
        <f>'Mladí jazdci'!NV9</f>
        <v>0</v>
      </c>
      <c r="NW18" s="106">
        <f>'Mladí jazdci'!NW9</f>
        <v>0</v>
      </c>
      <c r="NX18" s="106">
        <f>'Mladí jazdci'!NX9</f>
        <v>0</v>
      </c>
      <c r="NY18" s="106">
        <f>'Mladí jazdci'!NY9</f>
        <v>0</v>
      </c>
      <c r="NZ18" s="106">
        <f>'Mladí jazdci'!NZ9</f>
        <v>0</v>
      </c>
      <c r="OA18" s="106">
        <f>'Mladí jazdci'!OA9</f>
        <v>0</v>
      </c>
      <c r="OB18" s="106">
        <f>'Mladí jazdci'!OB9</f>
        <v>0</v>
      </c>
      <c r="OC18" s="106">
        <f>'Mladí jazdci'!OC9</f>
        <v>0</v>
      </c>
      <c r="OD18" s="106">
        <f>'Mladí jazdci'!OD9</f>
        <v>0</v>
      </c>
      <c r="OE18" s="106">
        <f>'Mladí jazdci'!OE9</f>
        <v>0</v>
      </c>
      <c r="OF18" s="106">
        <f>'Mladí jazdci'!OF9</f>
        <v>0</v>
      </c>
      <c r="OG18" s="106">
        <f>'Mladí jazdci'!OG9</f>
        <v>0</v>
      </c>
      <c r="OH18" s="106">
        <f>'Mladí jazdci'!OH9</f>
        <v>0</v>
      </c>
      <c r="OI18" s="106">
        <f>'Mladí jazdci'!OI9</f>
        <v>0</v>
      </c>
      <c r="OJ18" s="106">
        <f>'Mladí jazdci'!OJ9</f>
        <v>0</v>
      </c>
      <c r="OK18" s="106">
        <f>'Mladí jazdci'!OK9</f>
        <v>0</v>
      </c>
      <c r="OL18" s="106">
        <f>'Mladí jazdci'!OL9</f>
        <v>0</v>
      </c>
      <c r="OM18" s="106">
        <f>'Mladí jazdci'!OM9</f>
        <v>0</v>
      </c>
      <c r="ON18" s="106">
        <f>'Mladí jazdci'!ON9</f>
        <v>12</v>
      </c>
      <c r="OO18" s="106">
        <f>'Mladí jazdci'!OO9</f>
        <v>21</v>
      </c>
      <c r="OP18" s="106">
        <f>'Mladí jazdci'!OP9</f>
        <v>19.5</v>
      </c>
      <c r="OQ18" s="106">
        <f>'Mladí jazdci'!OQ9</f>
        <v>13.5</v>
      </c>
      <c r="OR18" s="106">
        <f>'Mladí jazdci'!OR9</f>
        <v>0</v>
      </c>
      <c r="OS18" s="106">
        <f>'Mladí jazdci'!OS9</f>
        <v>0</v>
      </c>
      <c r="OT18" s="106">
        <f>'Mladí jazdci'!OT9</f>
        <v>0</v>
      </c>
      <c r="OU18" s="106">
        <f>'Mladí jazdci'!OU9</f>
        <v>0</v>
      </c>
      <c r="OV18" s="106">
        <f>'Mladí jazdci'!OV9</f>
        <v>0</v>
      </c>
      <c r="OW18" s="106">
        <f>'Mladí jazdci'!OW9</f>
        <v>0</v>
      </c>
      <c r="OX18" s="106">
        <f>'Mladí jazdci'!OX9</f>
        <v>0</v>
      </c>
      <c r="OY18" s="106">
        <f>'Mladí jazdci'!OY9</f>
        <v>0</v>
      </c>
      <c r="OZ18" s="106">
        <f>'Mladí jazdci'!OZ9</f>
        <v>0</v>
      </c>
      <c r="PA18" s="106">
        <f>'Mladí jazdci'!PA9</f>
        <v>0</v>
      </c>
      <c r="PB18" s="106">
        <f>'Mladí jazdci'!PB9</f>
        <v>0</v>
      </c>
      <c r="PC18" s="106">
        <f>'Mladí jazdci'!PC9</f>
        <v>0</v>
      </c>
      <c r="PD18" s="106">
        <f>'Mladí jazdci'!PD9</f>
        <v>0</v>
      </c>
      <c r="PE18" s="106">
        <f>'Mladí jazdci'!PE9</f>
        <v>0</v>
      </c>
      <c r="PF18" s="106">
        <f>'Mladí jazdci'!PF9</f>
        <v>0</v>
      </c>
      <c r="PG18" s="106">
        <f>'Mladí jazdci'!PG9</f>
        <v>0</v>
      </c>
      <c r="PH18" s="106">
        <f>'Mladí jazdci'!PH9</f>
        <v>0</v>
      </c>
      <c r="PI18" s="106">
        <f>'Mladí jazdci'!PI9</f>
        <v>0</v>
      </c>
      <c r="PJ18" s="106">
        <f>'Mladí jazdci'!PJ9</f>
        <v>0</v>
      </c>
      <c r="PK18" s="106">
        <f>'Mladí jazdci'!PK9</f>
        <v>0</v>
      </c>
      <c r="PL18" s="106">
        <f>'Mladí jazdci'!PL9</f>
        <v>0</v>
      </c>
      <c r="PM18" s="106">
        <f>'Mladí jazdci'!PM9</f>
        <v>0</v>
      </c>
      <c r="PN18" s="106">
        <f>'Mladí jazdci'!PN9</f>
        <v>0</v>
      </c>
      <c r="PO18" s="106">
        <f>'Mladí jazdci'!PO9</f>
        <v>0</v>
      </c>
      <c r="PP18" s="106">
        <f>'Mladí jazdci'!PP9</f>
        <v>0</v>
      </c>
      <c r="PQ18" s="106">
        <f>'Mladí jazdci'!PQ9</f>
        <v>0</v>
      </c>
      <c r="PR18" s="106">
        <f>'Mladí jazdci'!PR9</f>
        <v>0</v>
      </c>
      <c r="PS18" s="106">
        <f>'Mladí jazdci'!PS9</f>
        <v>0</v>
      </c>
      <c r="PT18" s="106">
        <f>'Mladí jazdci'!PT9</f>
        <v>0</v>
      </c>
      <c r="PU18" s="106">
        <f>'Mladí jazdci'!PU9</f>
        <v>0</v>
      </c>
      <c r="PV18" s="106">
        <f>'Mladí jazdci'!PV9</f>
        <v>0</v>
      </c>
      <c r="PW18" s="106">
        <f>'Mladí jazdci'!PW9</f>
        <v>0</v>
      </c>
      <c r="PX18" s="106">
        <f>'Mladí jazdci'!PX9</f>
        <v>0</v>
      </c>
      <c r="PY18" s="106">
        <f>'Mladí jazdci'!PY9</f>
        <v>0</v>
      </c>
      <c r="PZ18" s="106">
        <f>'Mladí jazdci'!PZ9</f>
        <v>0</v>
      </c>
      <c r="QA18" s="106">
        <f>'Mladí jazdci'!QA9</f>
        <v>0</v>
      </c>
      <c r="QB18" s="106">
        <f>'Mladí jazdci'!QB9</f>
        <v>0</v>
      </c>
      <c r="QC18" s="106">
        <f>'Mladí jazdci'!QC9</f>
        <v>0</v>
      </c>
      <c r="QD18" s="106">
        <f>'Mladí jazdci'!QD9</f>
        <v>0</v>
      </c>
      <c r="QE18" s="106">
        <f>'Mladí jazdci'!QE9</f>
        <v>0</v>
      </c>
      <c r="QF18" s="106">
        <f>'Mladí jazdci'!QF9</f>
        <v>0</v>
      </c>
      <c r="QG18" s="106">
        <f>'Mladí jazdci'!QG9</f>
        <v>0</v>
      </c>
      <c r="QH18" s="106">
        <f>'Mladí jazdci'!QH9</f>
        <v>24</v>
      </c>
      <c r="QI18" s="106">
        <f>'Mladí jazdci'!QI9</f>
        <v>0</v>
      </c>
      <c r="QJ18" s="106">
        <f>'Mladí jazdci'!QJ9</f>
        <v>0</v>
      </c>
      <c r="QK18" s="106">
        <f>'Mladí jazdci'!QK9</f>
        <v>0</v>
      </c>
      <c r="QL18" s="106">
        <f>'Mladí jazdci'!QL9</f>
        <v>0</v>
      </c>
      <c r="QM18" s="106">
        <f>'Mladí jazdci'!QM9</f>
        <v>22.5</v>
      </c>
      <c r="QN18" s="106">
        <f>'Mladí jazdci'!QN9</f>
        <v>0</v>
      </c>
      <c r="QO18" s="106">
        <f>'Mladí jazdci'!QO9</f>
        <v>0</v>
      </c>
      <c r="QP18" s="106">
        <f>'Mladí jazdci'!QP9</f>
        <v>0</v>
      </c>
      <c r="QQ18" s="106">
        <f>'Mladí jazdci'!QQ9</f>
        <v>0</v>
      </c>
      <c r="QR18" s="106">
        <f>'Mladí jazdci'!QR9</f>
        <v>0</v>
      </c>
      <c r="QS18" s="106">
        <f>'Mladí jazdci'!QS9</f>
        <v>0</v>
      </c>
      <c r="QT18" s="106">
        <f>'Mladí jazdci'!QT9</f>
        <v>0</v>
      </c>
      <c r="QU18" s="106">
        <f>'Mladí jazdci'!QU9</f>
        <v>0</v>
      </c>
      <c r="QV18" s="106">
        <f>'Mladí jazdci'!QV9</f>
        <v>0</v>
      </c>
      <c r="QW18" s="106">
        <f>'Mladí jazdci'!QW9</f>
        <v>0</v>
      </c>
      <c r="QX18" s="106">
        <f>'Mladí jazdci'!QX9</f>
        <v>0</v>
      </c>
      <c r="QY18" s="106">
        <f>'Mladí jazdci'!QY9</f>
        <v>0</v>
      </c>
      <c r="QZ18" s="106">
        <f>'Mladí jazdci'!QZ9</f>
        <v>0</v>
      </c>
      <c r="RA18" s="106">
        <f>'Mladí jazdci'!RA9</f>
        <v>0</v>
      </c>
      <c r="RB18" s="106">
        <f>'Mladí jazdci'!RB9</f>
        <v>0</v>
      </c>
      <c r="RC18" s="106">
        <f>'Mladí jazdci'!RC9</f>
        <v>0</v>
      </c>
      <c r="RD18" s="106">
        <f>'Mladí jazdci'!RD9</f>
        <v>0</v>
      </c>
      <c r="RE18" s="106">
        <f>'Mladí jazdci'!RE9</f>
        <v>0</v>
      </c>
      <c r="RF18" s="106">
        <f>'Mladí jazdci'!RF9</f>
        <v>0</v>
      </c>
      <c r="RG18" s="106">
        <f>'Mladí jazdci'!RG9</f>
        <v>0</v>
      </c>
      <c r="RH18" s="106">
        <f>'Mladí jazdci'!RH9</f>
        <v>0</v>
      </c>
      <c r="RI18" s="106">
        <f>'Mladí jazdci'!RI9</f>
        <v>0</v>
      </c>
      <c r="RJ18" s="106">
        <f>'Mladí jazdci'!RJ9</f>
        <v>0</v>
      </c>
      <c r="RK18" s="106">
        <f>'Mladí jazdci'!RK9</f>
        <v>0</v>
      </c>
      <c r="RL18" s="106">
        <f>'Mladí jazdci'!RL9</f>
        <v>0</v>
      </c>
      <c r="RM18" s="106">
        <f>'Mladí jazdci'!RM9</f>
        <v>0</v>
      </c>
      <c r="RN18" s="106">
        <f>'Mladí jazdci'!RN9</f>
        <v>0</v>
      </c>
      <c r="RO18" s="106">
        <f>'Mladí jazdci'!RO9</f>
        <v>0</v>
      </c>
      <c r="RP18" s="106">
        <f>'Mladí jazdci'!RP9</f>
        <v>0</v>
      </c>
      <c r="RQ18" s="106">
        <f>'Mladí jazdci'!RQ9</f>
        <v>0</v>
      </c>
      <c r="RR18" s="106">
        <f>'Mladí jazdci'!RR9</f>
        <v>0</v>
      </c>
      <c r="RS18" s="106">
        <f>'Mladí jazdci'!RS9</f>
        <v>0</v>
      </c>
      <c r="RT18" s="106">
        <f>'Mladí jazdci'!RT9</f>
        <v>0</v>
      </c>
      <c r="RU18" s="106">
        <f>'Mladí jazdci'!RU9</f>
        <v>0</v>
      </c>
      <c r="RV18" s="106">
        <f>'Mladí jazdci'!RV9</f>
        <v>0</v>
      </c>
      <c r="RW18" s="106">
        <f>'Mladí jazdci'!RW9</f>
        <v>0</v>
      </c>
      <c r="RX18" s="106">
        <f>'Mladí jazdci'!RX9</f>
        <v>0</v>
      </c>
      <c r="RY18" s="106">
        <f>'Mladí jazdci'!RY9</f>
        <v>0</v>
      </c>
      <c r="RZ18" s="106">
        <f>'Mladí jazdci'!RZ9</f>
        <v>0</v>
      </c>
      <c r="SA18" s="106">
        <f>'Mladí jazdci'!SA9</f>
        <v>0</v>
      </c>
      <c r="SB18" s="106">
        <f>'Mladí jazdci'!SB9</f>
        <v>0</v>
      </c>
      <c r="SC18" s="106">
        <f>'Mladí jazdci'!SC9</f>
        <v>0</v>
      </c>
      <c r="SD18" s="106">
        <f>'Mladí jazdci'!SD9</f>
        <v>0</v>
      </c>
      <c r="SE18" s="106">
        <f>'Mladí jazdci'!SE9</f>
        <v>0</v>
      </c>
      <c r="SF18" s="106">
        <f>'Mladí jazdci'!SF9</f>
        <v>0</v>
      </c>
      <c r="SG18" s="106">
        <f>'Mladí jazdci'!SG9</f>
        <v>0</v>
      </c>
      <c r="SH18" s="106">
        <f>'Mladí jazdci'!SH9</f>
        <v>0</v>
      </c>
      <c r="SI18" s="106">
        <f>'Mladí jazdci'!SI9</f>
        <v>0</v>
      </c>
      <c r="SJ18" s="106">
        <f>'Mladí jazdci'!SJ9</f>
        <v>0</v>
      </c>
      <c r="SK18" s="106">
        <f>'Mladí jazdci'!SK9</f>
        <v>0</v>
      </c>
      <c r="SL18" s="106">
        <f>'Mladí jazdci'!SL9</f>
        <v>0</v>
      </c>
      <c r="SM18" s="106">
        <f>'Mladí jazdci'!SM9</f>
        <v>0</v>
      </c>
      <c r="SN18" s="106">
        <f>'Mladí jazdci'!SN9</f>
        <v>0</v>
      </c>
      <c r="SO18" s="106">
        <f>'Mladí jazdci'!SO9</f>
        <v>0</v>
      </c>
      <c r="SP18" s="106">
        <f>'Mladí jazdci'!SP9</f>
        <v>0</v>
      </c>
      <c r="SQ18" s="106">
        <f>'Mladí jazdci'!SQ9</f>
        <v>0</v>
      </c>
      <c r="SR18" s="106">
        <f>'Mladí jazdci'!SR9</f>
        <v>0</v>
      </c>
      <c r="SS18" s="106">
        <f>'Mladí jazdci'!SS9</f>
        <v>0</v>
      </c>
      <c r="ST18" s="106">
        <f>'Mladí jazdci'!ST9</f>
        <v>0</v>
      </c>
      <c r="SU18" s="106">
        <f>'Mladí jazdci'!SU9</f>
        <v>0</v>
      </c>
      <c r="SV18" s="106">
        <f>'Mladí jazdci'!SV9</f>
        <v>0</v>
      </c>
      <c r="SW18" s="106">
        <f>'Mladí jazdci'!SW9</f>
        <v>0</v>
      </c>
      <c r="SX18" s="106">
        <f>'Mladí jazdci'!SX9</f>
        <v>0</v>
      </c>
      <c r="SY18" s="106">
        <f>'Mladí jazdci'!SY9</f>
        <v>0</v>
      </c>
      <c r="SZ18" s="106">
        <f>'Mladí jazdci'!SZ9</f>
        <v>0</v>
      </c>
      <c r="TA18" s="106">
        <f>'Mladí jazdci'!TA9</f>
        <v>0</v>
      </c>
      <c r="TB18" s="106">
        <f>'Mladí jazdci'!TB9</f>
        <v>0</v>
      </c>
    </row>
    <row r="19" spans="1:522" s="1" customFormat="1" ht="20.25" customHeight="1" x14ac:dyDescent="0.25">
      <c r="A19" s="12">
        <v>11</v>
      </c>
      <c r="B19" s="11" t="s">
        <v>33</v>
      </c>
      <c r="C19" s="1">
        <v>11490</v>
      </c>
      <c r="D19" s="1">
        <v>2017</v>
      </c>
      <c r="E19" t="s">
        <v>32</v>
      </c>
      <c r="F19" s="1">
        <v>1742</v>
      </c>
      <c r="G19" s="9" t="s">
        <v>97</v>
      </c>
      <c r="H19" s="4" t="s">
        <v>377</v>
      </c>
      <c r="I19" s="1">
        <f t="shared" si="2"/>
        <v>250</v>
      </c>
      <c r="J19" s="12">
        <f>Tabuľka3[[#This Row],[Stĺpec275]]+Tabuľka3[[#This Row],[Stĺpec274]]+Tabuľka3[[#This Row],[Stĺpec239]]+Tabuľka3[[#This Row],[Stĺpec238]]+Tabuľka3[[#This Row],[Stĺpec415]]+Tabuľka3[[#This Row],[Stĺpec181]]+Tabuľka3[[#This Row],[Stĺpec188]]+Tabuľka3[[#This Row],[Stĺpec212]]+Tabuľka3[[#This Row],[Stĺpec213]]+Tabuľka3[[#This Row],[Stĺpec227]]+Tabuľka3[[#This Row],[Stĺpec351]]+Tabuľka3[[#This Row],[Stĺpec362]]+Tabuľka3[[#This Row],[Stĺpec367]]+Tabuľka3[[#This Row],[Stĺpec403]]+Tabuľka3[[#This Row],[Stĺpec455]]</f>
        <v>156</v>
      </c>
      <c r="K19" s="106">
        <f>Seniori!K38</f>
        <v>0</v>
      </c>
      <c r="L19" s="106">
        <f>Seniori!L38</f>
        <v>0</v>
      </c>
      <c r="M19" s="106">
        <f>Seniori!M38</f>
        <v>0</v>
      </c>
      <c r="N19" s="106">
        <f>Seniori!N38</f>
        <v>0</v>
      </c>
      <c r="O19" s="106">
        <f>Seniori!O38</f>
        <v>0</v>
      </c>
      <c r="P19" s="106">
        <f>Seniori!P38</f>
        <v>0</v>
      </c>
      <c r="Q19" s="106">
        <f>Seniori!Q38</f>
        <v>0</v>
      </c>
      <c r="R19" s="106">
        <f>Seniori!R38</f>
        <v>0</v>
      </c>
      <c r="S19" s="106">
        <f>Seniori!S38</f>
        <v>0</v>
      </c>
      <c r="T19" s="106">
        <f>Seniori!T38</f>
        <v>0</v>
      </c>
      <c r="U19" s="106">
        <f>Seniori!U38</f>
        <v>0</v>
      </c>
      <c r="V19" s="106">
        <f>Seniori!V38</f>
        <v>0</v>
      </c>
      <c r="W19" s="106">
        <f>Seniori!W38</f>
        <v>0</v>
      </c>
      <c r="X19" s="106">
        <f>Seniori!X38</f>
        <v>0</v>
      </c>
      <c r="Y19" s="106">
        <f>Seniori!Y38</f>
        <v>0</v>
      </c>
      <c r="Z19" s="106">
        <f>Seniori!Z38</f>
        <v>0</v>
      </c>
      <c r="AA19" s="106">
        <f>Seniori!AA38</f>
        <v>0</v>
      </c>
      <c r="AB19" s="106">
        <f>Seniori!AB38</f>
        <v>0</v>
      </c>
      <c r="AC19" s="106">
        <f>Seniori!AC38</f>
        <v>0</v>
      </c>
      <c r="AD19" s="106">
        <f>Seniori!AD38</f>
        <v>0</v>
      </c>
      <c r="AE19" s="106">
        <f>Seniori!AE38</f>
        <v>0</v>
      </c>
      <c r="AF19" s="106">
        <f>Seniori!AF38</f>
        <v>0</v>
      </c>
      <c r="AG19" s="106">
        <f>Seniori!AG38</f>
        <v>0</v>
      </c>
      <c r="AH19" s="106">
        <f>Seniori!AH38</f>
        <v>0</v>
      </c>
      <c r="AI19" s="106">
        <f>Seniori!AI38</f>
        <v>0</v>
      </c>
      <c r="AJ19" s="106">
        <f>Seniori!AJ38</f>
        <v>0</v>
      </c>
      <c r="AK19" s="106">
        <f>Seniori!AK38</f>
        <v>0</v>
      </c>
      <c r="AL19" s="106">
        <f>Seniori!AL38</f>
        <v>0</v>
      </c>
      <c r="AM19" s="106">
        <f>Seniori!AM38</f>
        <v>0</v>
      </c>
      <c r="AN19" s="106">
        <f>Seniori!AN38</f>
        <v>0</v>
      </c>
      <c r="AO19" s="106">
        <f>Seniori!AO38</f>
        <v>0</v>
      </c>
      <c r="AP19" s="106">
        <f>Seniori!AP38</f>
        <v>0</v>
      </c>
      <c r="AQ19" s="106">
        <f>Seniori!AQ38</f>
        <v>0</v>
      </c>
      <c r="AR19" s="106">
        <f>Seniori!AR38</f>
        <v>0</v>
      </c>
      <c r="AS19" s="106">
        <f>Seniori!AS38</f>
        <v>0</v>
      </c>
      <c r="AT19" s="106">
        <f>Seniori!AT38</f>
        <v>0</v>
      </c>
      <c r="AU19" s="106">
        <f>Seniori!AU38</f>
        <v>0</v>
      </c>
      <c r="AV19" s="106">
        <f>Seniori!AV38</f>
        <v>0</v>
      </c>
      <c r="AW19" s="106">
        <f>Seniori!AW38</f>
        <v>0</v>
      </c>
      <c r="AX19" s="106">
        <f>Seniori!AX38</f>
        <v>0</v>
      </c>
      <c r="AY19" s="106">
        <f>Seniori!AY38</f>
        <v>0</v>
      </c>
      <c r="AZ19" s="106">
        <f>Seniori!AZ38</f>
        <v>0</v>
      </c>
      <c r="BA19" s="106">
        <f>Seniori!BA38</f>
        <v>0</v>
      </c>
      <c r="BB19" s="106">
        <f>Seniori!BB38</f>
        <v>0</v>
      </c>
      <c r="BC19" s="106">
        <f>Seniori!BC38</f>
        <v>0</v>
      </c>
      <c r="BD19" s="106">
        <f>Seniori!BD38</f>
        <v>0</v>
      </c>
      <c r="BE19" s="106">
        <f>Seniori!BE38</f>
        <v>0</v>
      </c>
      <c r="BF19" s="106">
        <f>Seniori!BF38</f>
        <v>0</v>
      </c>
      <c r="BG19" s="106">
        <f>Seniori!BG38</f>
        <v>0</v>
      </c>
      <c r="BH19" s="106">
        <f>Seniori!BH38</f>
        <v>0</v>
      </c>
      <c r="BI19" s="106">
        <f>Seniori!BI38</f>
        <v>0</v>
      </c>
      <c r="BJ19" s="106">
        <f>Seniori!BJ38</f>
        <v>0</v>
      </c>
      <c r="BK19" s="106">
        <f>Seniori!BK38</f>
        <v>0</v>
      </c>
      <c r="BL19" s="106">
        <f>Seniori!BL38</f>
        <v>0</v>
      </c>
      <c r="BM19" s="106">
        <f>Seniori!BM38</f>
        <v>0</v>
      </c>
      <c r="BN19" s="106">
        <f>Seniori!BN38</f>
        <v>0</v>
      </c>
      <c r="BO19" s="106">
        <f>Seniori!BO38</f>
        <v>0</v>
      </c>
      <c r="BP19" s="106">
        <f>Seniori!BP38</f>
        <v>0</v>
      </c>
      <c r="BQ19" s="106">
        <f>Seniori!BQ38</f>
        <v>0</v>
      </c>
      <c r="BR19" s="106">
        <f>Seniori!BR38</f>
        <v>0</v>
      </c>
      <c r="BS19" s="106">
        <f>Seniori!BS38</f>
        <v>0</v>
      </c>
      <c r="BT19" s="106">
        <f>Seniori!BT38</f>
        <v>0</v>
      </c>
      <c r="BU19" s="106">
        <f>Seniori!BU38</f>
        <v>0</v>
      </c>
      <c r="BV19" s="106">
        <f>Seniori!BV38</f>
        <v>0</v>
      </c>
      <c r="BW19" s="106">
        <f>Seniori!BW38</f>
        <v>0</v>
      </c>
      <c r="BX19" s="106">
        <f>Seniori!BX38</f>
        <v>0</v>
      </c>
      <c r="BY19" s="106">
        <f>Seniori!BY38</f>
        <v>0</v>
      </c>
      <c r="BZ19" s="106">
        <f>Seniori!BZ38</f>
        <v>0</v>
      </c>
      <c r="CA19" s="106">
        <f>Seniori!CA38</f>
        <v>0</v>
      </c>
      <c r="CB19" s="106">
        <f>Seniori!CB38</f>
        <v>0</v>
      </c>
      <c r="CC19" s="106">
        <f>Seniori!CC38</f>
        <v>0</v>
      </c>
      <c r="CD19" s="106">
        <f>Seniori!CD38</f>
        <v>0</v>
      </c>
      <c r="CE19" s="106">
        <f>Seniori!CE38</f>
        <v>0</v>
      </c>
      <c r="CF19" s="106">
        <f>Seniori!CF38</f>
        <v>0</v>
      </c>
      <c r="CG19" s="106">
        <f>Seniori!CG38</f>
        <v>0</v>
      </c>
      <c r="CH19" s="106">
        <f>Seniori!CH38</f>
        <v>0</v>
      </c>
      <c r="CI19" s="106">
        <f>Seniori!CI38</f>
        <v>0</v>
      </c>
      <c r="CJ19" s="106">
        <f>Seniori!CJ38</f>
        <v>0</v>
      </c>
      <c r="CK19" s="106">
        <f>Seniori!CK38</f>
        <v>0</v>
      </c>
      <c r="CL19" s="106">
        <f>Seniori!CL38</f>
        <v>0</v>
      </c>
      <c r="CM19" s="106">
        <f>Seniori!CM38</f>
        <v>0</v>
      </c>
      <c r="CN19" s="106">
        <f>Seniori!CN38</f>
        <v>0</v>
      </c>
      <c r="CO19" s="106">
        <f>Seniori!CO38</f>
        <v>0</v>
      </c>
      <c r="CP19" s="106">
        <f>Seniori!CP38</f>
        <v>0</v>
      </c>
      <c r="CQ19" s="106">
        <f>Seniori!CQ38</f>
        <v>0</v>
      </c>
      <c r="CR19" s="106">
        <f>Seniori!CR38</f>
        <v>0</v>
      </c>
      <c r="CS19" s="106">
        <f>Seniori!CS38</f>
        <v>0</v>
      </c>
      <c r="CT19" s="106">
        <f>Seniori!CT38</f>
        <v>0</v>
      </c>
      <c r="CU19" s="106">
        <f>Seniori!CU38</f>
        <v>0</v>
      </c>
      <c r="CV19" s="106">
        <f>Seniori!CV38</f>
        <v>0</v>
      </c>
      <c r="CW19" s="106">
        <f>Seniori!CW38</f>
        <v>0</v>
      </c>
      <c r="CX19" s="106">
        <f>Seniori!CX38</f>
        <v>0</v>
      </c>
      <c r="CY19" s="106">
        <f>Seniori!CY38</f>
        <v>0</v>
      </c>
      <c r="CZ19" s="106">
        <f>Seniori!CZ38</f>
        <v>0</v>
      </c>
      <c r="DA19" s="106">
        <f>Seniori!DA38</f>
        <v>0</v>
      </c>
      <c r="DB19" s="106">
        <f>Seniori!DB38</f>
        <v>0</v>
      </c>
      <c r="DC19" s="106">
        <f>Seniori!DC38</f>
        <v>0</v>
      </c>
      <c r="DD19" s="106">
        <f>Seniori!DD38</f>
        <v>7</v>
      </c>
      <c r="DE19" s="106">
        <f>Seniori!DE38</f>
        <v>0</v>
      </c>
      <c r="DF19" s="106">
        <f>Seniori!DF38</f>
        <v>0</v>
      </c>
      <c r="DG19" s="106">
        <f>Seniori!DG38</f>
        <v>0</v>
      </c>
      <c r="DH19" s="106">
        <f>Seniori!DH38</f>
        <v>0</v>
      </c>
      <c r="DI19" s="106">
        <f>Seniori!DI38</f>
        <v>4</v>
      </c>
      <c r="DJ19" s="106">
        <f>Seniori!DJ38</f>
        <v>0</v>
      </c>
      <c r="DK19" s="106">
        <f>Seniori!DK38</f>
        <v>0</v>
      </c>
      <c r="DL19" s="106">
        <f>Seniori!DL38</f>
        <v>5</v>
      </c>
      <c r="DM19" s="106">
        <f>Seniori!DM38</f>
        <v>0</v>
      </c>
      <c r="DN19" s="106">
        <f>Seniori!DN38</f>
        <v>0</v>
      </c>
      <c r="DO19" s="106">
        <f>Seniori!DO38</f>
        <v>0</v>
      </c>
      <c r="DP19" s="106">
        <f>Seniori!DP38</f>
        <v>0</v>
      </c>
      <c r="DQ19" s="106">
        <f>Seniori!DQ38</f>
        <v>4</v>
      </c>
      <c r="DR19" s="106">
        <f>Seniori!DR38</f>
        <v>0</v>
      </c>
      <c r="DS19" s="106">
        <f>Seniori!DS38</f>
        <v>0</v>
      </c>
      <c r="DT19" s="106">
        <f>Seniori!DT38</f>
        <v>0</v>
      </c>
      <c r="DU19" s="106">
        <f>Seniori!DU38</f>
        <v>0</v>
      </c>
      <c r="DV19" s="106">
        <f>Seniori!DV38</f>
        <v>0</v>
      </c>
      <c r="DW19" s="106">
        <f>Seniori!DW38</f>
        <v>0</v>
      </c>
      <c r="DX19" s="106">
        <f>Seniori!DX38</f>
        <v>0</v>
      </c>
      <c r="DY19" s="106">
        <f>Seniori!DY38</f>
        <v>0</v>
      </c>
      <c r="DZ19" s="106">
        <f>Seniori!DZ38</f>
        <v>0</v>
      </c>
      <c r="EA19" s="106">
        <f>Seniori!EA38</f>
        <v>0</v>
      </c>
      <c r="EB19" s="106">
        <f>Seniori!EB38</f>
        <v>0</v>
      </c>
      <c r="EC19" s="106">
        <f>Seniori!EC38</f>
        <v>0</v>
      </c>
      <c r="ED19" s="106">
        <f>Seniori!ED38</f>
        <v>0</v>
      </c>
      <c r="EE19" s="106">
        <f>Seniori!EE38</f>
        <v>0</v>
      </c>
      <c r="EF19" s="106">
        <f>Seniori!EF38</f>
        <v>0</v>
      </c>
      <c r="EG19" s="106">
        <f>Seniori!EG38</f>
        <v>0</v>
      </c>
      <c r="EH19" s="106">
        <f>Seniori!EH38</f>
        <v>0</v>
      </c>
      <c r="EI19" s="106">
        <f>Seniori!EI38</f>
        <v>0</v>
      </c>
      <c r="EJ19" s="106">
        <f>Seniori!EJ38</f>
        <v>0</v>
      </c>
      <c r="EK19" s="106">
        <f>Seniori!EK38</f>
        <v>0</v>
      </c>
      <c r="EL19" s="106">
        <f>Seniori!EL38</f>
        <v>0</v>
      </c>
      <c r="EM19" s="106">
        <f>Seniori!EM38</f>
        <v>0</v>
      </c>
      <c r="EN19" s="106">
        <f>Seniori!EN38</f>
        <v>0</v>
      </c>
      <c r="EO19" s="106">
        <f>Seniori!EO38</f>
        <v>0</v>
      </c>
      <c r="EP19" s="106">
        <f>Seniori!EP38</f>
        <v>0</v>
      </c>
      <c r="EQ19" s="106">
        <f>Seniori!EQ38</f>
        <v>0</v>
      </c>
      <c r="ER19" s="106">
        <f>Seniori!ER38</f>
        <v>0</v>
      </c>
      <c r="ES19" s="106">
        <f>Seniori!ES38</f>
        <v>0</v>
      </c>
      <c r="ET19" s="106">
        <f>Seniori!ET38</f>
        <v>0</v>
      </c>
      <c r="EU19" s="106">
        <f>Seniori!EU38</f>
        <v>0</v>
      </c>
      <c r="EV19" s="106">
        <f>Seniori!EV38</f>
        <v>0</v>
      </c>
      <c r="EW19" s="106">
        <f>Seniori!EW38</f>
        <v>0</v>
      </c>
      <c r="EX19" s="106">
        <f>Seniori!EX38</f>
        <v>0</v>
      </c>
      <c r="EY19" s="106">
        <f>Seniori!EY38</f>
        <v>0</v>
      </c>
      <c r="EZ19" s="106">
        <f>Seniori!EZ38</f>
        <v>0</v>
      </c>
      <c r="FA19" s="106">
        <f>Seniori!FA38</f>
        <v>0</v>
      </c>
      <c r="FB19" s="106">
        <f>Seniori!FB38</f>
        <v>0</v>
      </c>
      <c r="FC19" s="106">
        <f>Seniori!FC38</f>
        <v>0</v>
      </c>
      <c r="FD19" s="106">
        <f>Seniori!FD38</f>
        <v>1</v>
      </c>
      <c r="FE19" s="106">
        <f>Seniori!FE38</f>
        <v>0</v>
      </c>
      <c r="FF19" s="106">
        <f>Seniori!FF38</f>
        <v>1</v>
      </c>
      <c r="FG19" s="106">
        <f>Seniori!FG38</f>
        <v>0</v>
      </c>
      <c r="FH19" s="106">
        <f>Seniori!FH38</f>
        <v>0</v>
      </c>
      <c r="FI19" s="106">
        <f>Seniori!FI38</f>
        <v>0</v>
      </c>
      <c r="FJ19" s="106">
        <f>Seniori!FJ38</f>
        <v>0</v>
      </c>
      <c r="FK19" s="106">
        <f>Seniori!FK38</f>
        <v>0</v>
      </c>
      <c r="FL19" s="106">
        <f>Seniori!FL38</f>
        <v>0</v>
      </c>
      <c r="FM19" s="106">
        <f>Seniori!FM38</f>
        <v>0</v>
      </c>
      <c r="FN19" s="106">
        <f>Seniori!FN38</f>
        <v>0</v>
      </c>
      <c r="FO19" s="106">
        <f>Seniori!FO38</f>
        <v>0</v>
      </c>
      <c r="FP19" s="106">
        <f>Seniori!FP38</f>
        <v>0</v>
      </c>
      <c r="FQ19" s="106">
        <f>Seniori!FQ38</f>
        <v>0</v>
      </c>
      <c r="FR19" s="106">
        <f>Seniori!FR38</f>
        <v>0</v>
      </c>
      <c r="FS19" s="106">
        <f>Seniori!FS38</f>
        <v>0</v>
      </c>
      <c r="FT19" s="106">
        <f>Seniori!FT38</f>
        <v>0</v>
      </c>
      <c r="FU19" s="106">
        <f>Seniori!FU38</f>
        <v>0</v>
      </c>
      <c r="FV19" s="106">
        <f>Seniori!FV38</f>
        <v>0</v>
      </c>
      <c r="FW19" s="106">
        <f>Seniori!FW38</f>
        <v>0</v>
      </c>
      <c r="FX19" s="106">
        <f>Seniori!FX38</f>
        <v>0</v>
      </c>
      <c r="FY19" s="106">
        <f>Seniori!FY38</f>
        <v>0</v>
      </c>
      <c r="FZ19" s="106">
        <f>Seniori!FZ38</f>
        <v>0</v>
      </c>
      <c r="GA19" s="106">
        <f>Seniori!GA38</f>
        <v>0</v>
      </c>
      <c r="GB19" s="106">
        <f>Seniori!GB38</f>
        <v>0</v>
      </c>
      <c r="GC19" s="106">
        <f>Seniori!GC38</f>
        <v>0</v>
      </c>
      <c r="GD19" s="106">
        <f>Seniori!GD38</f>
        <v>0</v>
      </c>
      <c r="GE19" s="106">
        <f>Seniori!GE38</f>
        <v>0</v>
      </c>
      <c r="GF19" s="106">
        <f>Seniori!GF38</f>
        <v>0</v>
      </c>
      <c r="GG19" s="106">
        <f>Seniori!GG38</f>
        <v>0</v>
      </c>
      <c r="GH19" s="106">
        <f>Seniori!GH38</f>
        <v>0</v>
      </c>
      <c r="GI19" s="106">
        <f>Seniori!GI38</f>
        <v>0</v>
      </c>
      <c r="GJ19" s="106">
        <f>Seniori!GJ38</f>
        <v>0</v>
      </c>
      <c r="GK19" s="106">
        <f>Seniori!GK38</f>
        <v>0</v>
      </c>
      <c r="GL19" s="106">
        <f>Seniori!GL38</f>
        <v>0</v>
      </c>
      <c r="GM19" s="106">
        <f>Seniori!GM38</f>
        <v>0</v>
      </c>
      <c r="GN19" s="106">
        <f>Seniori!GN38</f>
        <v>0</v>
      </c>
      <c r="GO19" s="106">
        <f>Seniori!GO38</f>
        <v>0</v>
      </c>
      <c r="GP19" s="106">
        <f>Seniori!GP38</f>
        <v>0</v>
      </c>
      <c r="GQ19" s="106">
        <f>Seniori!GQ38</f>
        <v>0</v>
      </c>
      <c r="GR19" s="106">
        <f>Seniori!GR38</f>
        <v>0</v>
      </c>
      <c r="GS19" s="106">
        <f>Seniori!GS38</f>
        <v>0</v>
      </c>
      <c r="GT19" s="106">
        <f>Seniori!GT38</f>
        <v>8</v>
      </c>
      <c r="GU19" s="106">
        <f>Seniori!GU38</f>
        <v>8</v>
      </c>
      <c r="GV19" s="106">
        <f>Seniori!GV38</f>
        <v>0</v>
      </c>
      <c r="GW19" s="106">
        <f>Seniori!GW38</f>
        <v>0</v>
      </c>
      <c r="GX19" s="106">
        <f>Seniori!GX38</f>
        <v>0</v>
      </c>
      <c r="GY19" s="106">
        <f>Seniori!GY38</f>
        <v>6</v>
      </c>
      <c r="GZ19" s="106">
        <f>Seniori!GZ38</f>
        <v>0</v>
      </c>
      <c r="HA19" s="106">
        <f>Seniori!HA38</f>
        <v>0</v>
      </c>
      <c r="HB19" s="106">
        <f>Seniori!HB38</f>
        <v>0</v>
      </c>
      <c r="HC19" s="106">
        <f>Seniori!HC38</f>
        <v>0</v>
      </c>
      <c r="HD19" s="106">
        <f>Seniori!HD38</f>
        <v>0</v>
      </c>
      <c r="HE19" s="106">
        <f>Seniori!HE38</f>
        <v>0</v>
      </c>
      <c r="HF19" s="106">
        <f>Seniori!HF38</f>
        <v>0</v>
      </c>
      <c r="HG19" s="106">
        <f>Seniori!HG38</f>
        <v>0</v>
      </c>
      <c r="HH19" s="106">
        <f>Seniori!HH38</f>
        <v>0</v>
      </c>
      <c r="HI19" s="106">
        <f>Seniori!HI38</f>
        <v>0</v>
      </c>
      <c r="HJ19" s="106">
        <f>Seniori!HJ38</f>
        <v>0</v>
      </c>
      <c r="HK19" s="106">
        <f>Seniori!HK38</f>
        <v>0</v>
      </c>
      <c r="HL19" s="106">
        <f>Seniori!HL38</f>
        <v>0</v>
      </c>
      <c r="HM19" s="106">
        <f>Seniori!HM38</f>
        <v>0</v>
      </c>
      <c r="HN19" s="106">
        <f>Seniori!HN38</f>
        <v>0</v>
      </c>
      <c r="HO19" s="106">
        <f>Seniori!HO38</f>
        <v>0</v>
      </c>
      <c r="HP19" s="106">
        <f>Seniori!HP38</f>
        <v>0</v>
      </c>
      <c r="HQ19" s="106">
        <f>Seniori!HQ38</f>
        <v>0</v>
      </c>
      <c r="HR19" s="106">
        <f>Seniori!HR38</f>
        <v>0</v>
      </c>
      <c r="HS19" s="106">
        <f>Seniori!HS38</f>
        <v>0</v>
      </c>
      <c r="HT19" s="106">
        <f>Seniori!HT38</f>
        <v>0</v>
      </c>
      <c r="HU19" s="106">
        <f>Seniori!HU38</f>
        <v>0</v>
      </c>
      <c r="HV19" s="106">
        <f>Seniori!HV38</f>
        <v>0</v>
      </c>
      <c r="HW19" s="106">
        <f>Seniori!HW38</f>
        <v>0</v>
      </c>
      <c r="HX19" s="106">
        <f>Seniori!HX38</f>
        <v>0</v>
      </c>
      <c r="HY19" s="106">
        <f>Seniori!HY38</f>
        <v>0</v>
      </c>
      <c r="HZ19" s="106">
        <f>Seniori!HZ38</f>
        <v>0</v>
      </c>
      <c r="IA19" s="106">
        <f>Seniori!IA38</f>
        <v>0</v>
      </c>
      <c r="IB19" s="106">
        <f>Seniori!IB38</f>
        <v>0</v>
      </c>
      <c r="IC19" s="106">
        <f>Seniori!IC38</f>
        <v>0</v>
      </c>
      <c r="ID19" s="106">
        <f>Seniori!ID38</f>
        <v>0</v>
      </c>
      <c r="IE19" s="106">
        <f>Seniori!IE38</f>
        <v>0</v>
      </c>
      <c r="IF19" s="106">
        <f>Seniori!IF38</f>
        <v>0</v>
      </c>
      <c r="IG19" s="106">
        <f>Seniori!IG38</f>
        <v>0</v>
      </c>
      <c r="IH19" s="106">
        <f>Seniori!IH38</f>
        <v>0</v>
      </c>
      <c r="II19" s="106">
        <f>Seniori!II38</f>
        <v>0</v>
      </c>
      <c r="IJ19" s="106">
        <f>Seniori!IJ38</f>
        <v>0</v>
      </c>
      <c r="IK19" s="106">
        <f>Seniori!IK38</f>
        <v>0</v>
      </c>
      <c r="IL19" s="106">
        <f>Seniori!IL38</f>
        <v>0</v>
      </c>
      <c r="IM19" s="106">
        <f>Seniori!IM38</f>
        <v>0</v>
      </c>
      <c r="IN19" s="106">
        <f>Seniori!IN38</f>
        <v>0</v>
      </c>
      <c r="IO19" s="106">
        <f>Seniori!IO38</f>
        <v>0</v>
      </c>
      <c r="IP19" s="106">
        <f>Seniori!IP38</f>
        <v>0</v>
      </c>
      <c r="IQ19" s="106">
        <f>Seniori!IQ38</f>
        <v>0</v>
      </c>
      <c r="IR19" s="106">
        <f>Seniori!IR38</f>
        <v>0</v>
      </c>
      <c r="IS19" s="106">
        <f>Seniori!IS38</f>
        <v>0</v>
      </c>
      <c r="IT19" s="106">
        <f>Seniori!IT38</f>
        <v>10</v>
      </c>
      <c r="IU19" s="106">
        <f>Seniori!IU38</f>
        <v>11</v>
      </c>
      <c r="IV19" s="106">
        <f>Seniori!IV38</f>
        <v>0</v>
      </c>
      <c r="IW19" s="106">
        <f>Seniori!IW38</f>
        <v>0</v>
      </c>
      <c r="IX19" s="106">
        <f>Seniori!IX38</f>
        <v>0</v>
      </c>
      <c r="IY19" s="106">
        <f>Seniori!IY38</f>
        <v>0</v>
      </c>
      <c r="IZ19" s="106">
        <f>Seniori!IZ38</f>
        <v>0</v>
      </c>
      <c r="JA19" s="106">
        <f>Seniori!JA38</f>
        <v>0</v>
      </c>
      <c r="JB19" s="106">
        <f>Seniori!JB38</f>
        <v>0</v>
      </c>
      <c r="JC19" s="106">
        <f>Seniori!JC38</f>
        <v>0</v>
      </c>
      <c r="JD19" s="106">
        <f>Seniori!JD38</f>
        <v>13</v>
      </c>
      <c r="JE19" s="106">
        <f>Seniori!JE38</f>
        <v>0</v>
      </c>
      <c r="JF19" s="106">
        <f>Seniori!JF38</f>
        <v>0</v>
      </c>
      <c r="JG19" s="106">
        <f>Seniori!JG38</f>
        <v>0</v>
      </c>
      <c r="JH19" s="106">
        <f>Seniori!JH38</f>
        <v>6</v>
      </c>
      <c r="JI19" s="106">
        <f>Seniori!JI38</f>
        <v>0</v>
      </c>
      <c r="JJ19" s="106">
        <f>Seniori!JJ38</f>
        <v>0</v>
      </c>
      <c r="JK19" s="106">
        <f>Seniori!JK38</f>
        <v>0</v>
      </c>
      <c r="JL19" s="106">
        <f>Seniori!JL38</f>
        <v>0</v>
      </c>
      <c r="JM19" s="106">
        <f>Seniori!JM38</f>
        <v>0</v>
      </c>
      <c r="JN19" s="106">
        <f>Seniori!JN38</f>
        <v>0</v>
      </c>
      <c r="JO19" s="106">
        <f>Seniori!JO38</f>
        <v>12</v>
      </c>
      <c r="JP19" s="106">
        <f>Seniori!JP38</f>
        <v>0</v>
      </c>
      <c r="JQ19" s="106">
        <f>Seniori!JQ38</f>
        <v>0</v>
      </c>
      <c r="JR19" s="106">
        <f>Seniori!JR38</f>
        <v>1</v>
      </c>
      <c r="JS19" s="106">
        <f>Seniori!JS38</f>
        <v>0</v>
      </c>
      <c r="JT19" s="106">
        <f>Seniori!JT38</f>
        <v>0</v>
      </c>
      <c r="JU19" s="106">
        <f>Seniori!JU38</f>
        <v>0</v>
      </c>
      <c r="JV19" s="106">
        <f>Seniori!JV38</f>
        <v>9</v>
      </c>
      <c r="JW19" s="106">
        <f>Seniori!JW38</f>
        <v>0</v>
      </c>
      <c r="JX19" s="106">
        <f>Seniori!JX38</f>
        <v>0</v>
      </c>
      <c r="JY19" s="106" t="str">
        <f>Seniori!JY38</f>
        <v>o</v>
      </c>
      <c r="JZ19" s="106">
        <f>Seniori!JZ38</f>
        <v>0</v>
      </c>
      <c r="KA19" s="106">
        <f>Seniori!KA38</f>
        <v>0</v>
      </c>
      <c r="KB19" s="106">
        <f>Seniori!KB38</f>
        <v>0</v>
      </c>
      <c r="KC19" s="106">
        <f>Seniori!KC38</f>
        <v>0</v>
      </c>
      <c r="KD19" s="106">
        <f>Seniori!KD38</f>
        <v>0</v>
      </c>
      <c r="KE19" s="106">
        <f>Seniori!KE38</f>
        <v>0</v>
      </c>
      <c r="KF19" s="106">
        <f>Seniori!KF38</f>
        <v>0</v>
      </c>
      <c r="KG19" s="106">
        <f>Seniori!KG38</f>
        <v>0</v>
      </c>
      <c r="KH19" s="106">
        <f>Seniori!KH38</f>
        <v>0</v>
      </c>
      <c r="KI19" s="106">
        <f>Seniori!KI38</f>
        <v>0</v>
      </c>
      <c r="KJ19" s="106">
        <f>Seniori!KJ38</f>
        <v>0</v>
      </c>
      <c r="KK19" s="106">
        <f>Seniori!KK38</f>
        <v>0</v>
      </c>
      <c r="KL19" s="106">
        <f>Seniori!KL38</f>
        <v>0</v>
      </c>
      <c r="KM19" s="106">
        <f>Seniori!KM38</f>
        <v>0</v>
      </c>
      <c r="KN19" s="106">
        <f>Seniori!KN38</f>
        <v>0</v>
      </c>
      <c r="KO19" s="106">
        <f>Seniori!KO38</f>
        <v>0</v>
      </c>
      <c r="KP19" s="106">
        <f>Seniori!KP38</f>
        <v>0</v>
      </c>
      <c r="KQ19" s="106">
        <f>Seniori!KQ38</f>
        <v>0</v>
      </c>
      <c r="KR19" s="106">
        <f>Seniori!KR38</f>
        <v>0</v>
      </c>
      <c r="KS19" s="106">
        <f>Seniori!KS38</f>
        <v>0</v>
      </c>
      <c r="KT19" s="106">
        <f>Seniori!KT38</f>
        <v>0</v>
      </c>
      <c r="KU19" s="106">
        <f>Seniori!KU38</f>
        <v>0</v>
      </c>
      <c r="KV19" s="106">
        <f>Seniori!KV38</f>
        <v>0</v>
      </c>
      <c r="KW19" s="106">
        <f>Seniori!KW38</f>
        <v>15</v>
      </c>
      <c r="KX19" s="106">
        <f>Seniori!KX38</f>
        <v>12</v>
      </c>
      <c r="KY19" s="106">
        <f>Seniori!KY38</f>
        <v>0</v>
      </c>
      <c r="KZ19" s="106">
        <f>Seniori!KZ38</f>
        <v>0</v>
      </c>
      <c r="LA19" s="106">
        <f>Seniori!LA38</f>
        <v>0</v>
      </c>
      <c r="LB19" s="106">
        <f>Seniori!LB38</f>
        <v>0</v>
      </c>
      <c r="LC19" s="106">
        <f>Seniori!LC38</f>
        <v>0</v>
      </c>
      <c r="LD19" s="106">
        <f>Seniori!LD38</f>
        <v>0</v>
      </c>
      <c r="LE19" s="106">
        <f>Seniori!LE38</f>
        <v>0</v>
      </c>
      <c r="LF19" s="106">
        <f>Seniori!LF38</f>
        <v>0</v>
      </c>
      <c r="LG19" s="106">
        <f>Seniori!LG38</f>
        <v>10</v>
      </c>
      <c r="LH19" s="106">
        <f>Seniori!LH38</f>
        <v>7</v>
      </c>
      <c r="LI19" s="106">
        <f>Seniori!LI38</f>
        <v>0</v>
      </c>
      <c r="LJ19" s="106">
        <f>Seniori!LJ38</f>
        <v>0</v>
      </c>
      <c r="LK19" s="106">
        <f>Seniori!LK38</f>
        <v>0</v>
      </c>
      <c r="LL19" s="106">
        <f>Seniori!LL38</f>
        <v>0</v>
      </c>
      <c r="LM19" s="106">
        <f>Seniori!LM38</f>
        <v>0</v>
      </c>
      <c r="LN19" s="106">
        <f>Seniori!LN38</f>
        <v>0</v>
      </c>
      <c r="LO19" s="106">
        <f>Seniori!LO38</f>
        <v>0</v>
      </c>
      <c r="LP19" s="106">
        <f>Seniori!LP38</f>
        <v>0</v>
      </c>
      <c r="LQ19" s="106">
        <f>Seniori!LQ38</f>
        <v>0</v>
      </c>
      <c r="LR19" s="106">
        <f>Seniori!LR38</f>
        <v>0</v>
      </c>
      <c r="LS19" s="106">
        <f>Seniori!LS38</f>
        <v>5</v>
      </c>
      <c r="LT19" s="106">
        <f>Seniori!LT38</f>
        <v>0</v>
      </c>
      <c r="LU19" s="106">
        <f>Seniori!LU38</f>
        <v>0</v>
      </c>
      <c r="LV19" s="106">
        <f>Seniori!LV38</f>
        <v>0</v>
      </c>
      <c r="LW19" s="106">
        <f>Seniori!LW38</f>
        <v>0</v>
      </c>
      <c r="LX19" s="106">
        <f>Seniori!LX38</f>
        <v>0</v>
      </c>
      <c r="LY19" s="106">
        <f>Seniori!LY38</f>
        <v>0</v>
      </c>
      <c r="LZ19" s="106">
        <f>Seniori!LZ38</f>
        <v>0</v>
      </c>
      <c r="MA19" s="106">
        <f>Seniori!MA38</f>
        <v>0</v>
      </c>
      <c r="MB19" s="106">
        <f>Seniori!MB38</f>
        <v>0</v>
      </c>
      <c r="MC19" s="106">
        <f>Seniori!MC38</f>
        <v>0</v>
      </c>
      <c r="MD19" s="106">
        <f>Seniori!MD38</f>
        <v>0</v>
      </c>
      <c r="ME19" s="106">
        <f>Seniori!ME38</f>
        <v>0</v>
      </c>
      <c r="MF19" s="106">
        <f>Seniori!MF38</f>
        <v>0</v>
      </c>
      <c r="MG19" s="106">
        <f>Seniori!MG38</f>
        <v>0</v>
      </c>
      <c r="MH19" s="106">
        <f>Seniori!MH38</f>
        <v>0</v>
      </c>
      <c r="MI19" s="106">
        <f>Seniori!MI38</f>
        <v>0</v>
      </c>
      <c r="MJ19" s="106">
        <f>Seniori!MJ38</f>
        <v>0</v>
      </c>
      <c r="MK19" s="106">
        <f>Seniori!MK38</f>
        <v>0</v>
      </c>
      <c r="ML19" s="106">
        <f>Seniori!ML38</f>
        <v>0</v>
      </c>
      <c r="MM19" s="106">
        <f>Seniori!MM38</f>
        <v>0</v>
      </c>
      <c r="MN19" s="106">
        <f>Seniori!MN38</f>
        <v>0</v>
      </c>
      <c r="MO19" s="106">
        <f>Seniori!MO38</f>
        <v>0</v>
      </c>
      <c r="MP19" s="106">
        <f>Seniori!MP38</f>
        <v>0</v>
      </c>
      <c r="MQ19" s="106">
        <f>Seniori!MQ38</f>
        <v>0</v>
      </c>
      <c r="MR19" s="106">
        <f>Seniori!MR38</f>
        <v>0</v>
      </c>
      <c r="MS19" s="106">
        <f>Seniori!MS38</f>
        <v>0</v>
      </c>
      <c r="MT19" s="106">
        <f>Seniori!MT38</f>
        <v>0</v>
      </c>
      <c r="MU19" s="106">
        <f>Seniori!MU38</f>
        <v>0</v>
      </c>
      <c r="MV19" s="106">
        <f>Seniori!MV38</f>
        <v>0</v>
      </c>
      <c r="MW19" s="106">
        <f>Seniori!MW38</f>
        <v>0</v>
      </c>
      <c r="MX19" s="106">
        <f>Seniori!MX38</f>
        <v>0</v>
      </c>
      <c r="MY19" s="106">
        <f>Seniori!MY38</f>
        <v>0</v>
      </c>
      <c r="MZ19" s="106">
        <f>Seniori!MZ38</f>
        <v>12</v>
      </c>
      <c r="NA19" s="106">
        <f>Seniori!NA38</f>
        <v>0</v>
      </c>
      <c r="NB19" s="106">
        <f>Seniori!NB38</f>
        <v>0</v>
      </c>
      <c r="NC19" s="106">
        <f>Seniori!NC38</f>
        <v>0</v>
      </c>
      <c r="ND19" s="106">
        <f>Seniori!ND38</f>
        <v>4</v>
      </c>
      <c r="NE19" s="106">
        <f>Seniori!NE38</f>
        <v>0</v>
      </c>
      <c r="NF19" s="106">
        <f>Seniori!NF38</f>
        <v>0</v>
      </c>
      <c r="NG19" s="106">
        <f>Seniori!NG38</f>
        <v>0</v>
      </c>
      <c r="NH19" s="106">
        <f>Seniori!NH38</f>
        <v>6</v>
      </c>
      <c r="NI19" s="106">
        <f>Seniori!NI38</f>
        <v>0</v>
      </c>
      <c r="NJ19" s="106">
        <f>Seniori!NJ38</f>
        <v>0</v>
      </c>
      <c r="NK19" s="106">
        <f>Seniori!NK38</f>
        <v>0</v>
      </c>
      <c r="NL19" s="106">
        <f>Seniori!NL38</f>
        <v>7</v>
      </c>
      <c r="NM19" s="106">
        <f>Seniori!NM38</f>
        <v>0</v>
      </c>
      <c r="NN19" s="106">
        <f>Seniori!NN38</f>
        <v>0</v>
      </c>
      <c r="NO19" s="106">
        <f>Seniori!NO38</f>
        <v>0</v>
      </c>
      <c r="NP19" s="106">
        <f>Seniori!NP38</f>
        <v>0</v>
      </c>
      <c r="NQ19" s="106">
        <f>Seniori!NQ38</f>
        <v>0</v>
      </c>
      <c r="NR19" s="106">
        <f>Seniori!NR38</f>
        <v>0</v>
      </c>
      <c r="NS19" s="106">
        <f>Seniori!NS38</f>
        <v>8</v>
      </c>
      <c r="NT19" s="106">
        <f>Seniori!NT38</f>
        <v>6</v>
      </c>
      <c r="NU19" s="106">
        <f>Seniori!NU38</f>
        <v>0</v>
      </c>
      <c r="NV19" s="106">
        <f>Seniori!NV38</f>
        <v>0</v>
      </c>
      <c r="NW19" s="106">
        <f>Seniori!NW38</f>
        <v>2</v>
      </c>
      <c r="NX19" s="106">
        <f>Seniori!NX38</f>
        <v>0</v>
      </c>
      <c r="NY19" s="106">
        <f>Seniori!NY38</f>
        <v>11</v>
      </c>
      <c r="NZ19" s="106">
        <f>Seniori!NZ38</f>
        <v>0</v>
      </c>
      <c r="OA19" s="106">
        <f>Seniori!OA38</f>
        <v>0</v>
      </c>
      <c r="OB19" s="106">
        <f>Seniori!OB38</f>
        <v>0</v>
      </c>
      <c r="OC19" s="106">
        <f>Seniori!OC38</f>
        <v>0</v>
      </c>
      <c r="OD19" s="106">
        <f>Seniori!OD38</f>
        <v>0</v>
      </c>
      <c r="OE19" s="106">
        <f>Seniori!OE38</f>
        <v>0</v>
      </c>
      <c r="OF19" s="106">
        <f>Seniori!OF38</f>
        <v>0</v>
      </c>
      <c r="OG19" s="106">
        <f>Seniori!OG38</f>
        <v>0</v>
      </c>
      <c r="OH19" s="106">
        <f>Seniori!OH38</f>
        <v>0</v>
      </c>
      <c r="OI19" s="106">
        <f>Seniori!OI38</f>
        <v>0</v>
      </c>
      <c r="OJ19" s="106">
        <f>Seniori!OJ38</f>
        <v>0</v>
      </c>
      <c r="OK19" s="106">
        <f>Seniori!OK38</f>
        <v>0</v>
      </c>
      <c r="OL19" s="106">
        <f>Seniori!OL38</f>
        <v>0</v>
      </c>
      <c r="OM19" s="106">
        <f>Seniori!OM38</f>
        <v>0</v>
      </c>
      <c r="ON19" s="106">
        <f>Seniori!ON38</f>
        <v>0</v>
      </c>
      <c r="OO19" s="106">
        <f>Seniori!OO38</f>
        <v>0</v>
      </c>
      <c r="OP19" s="106">
        <f>Seniori!OP38</f>
        <v>0</v>
      </c>
      <c r="OQ19" s="106">
        <f>Seniori!OQ38</f>
        <v>0</v>
      </c>
      <c r="OR19" s="106">
        <f>Seniori!OR38</f>
        <v>0</v>
      </c>
      <c r="OS19" s="106">
        <f>Seniori!OS38</f>
        <v>0</v>
      </c>
      <c r="OT19" s="106">
        <f>Seniori!OT38</f>
        <v>0</v>
      </c>
      <c r="OU19" s="106">
        <f>Seniori!OU38</f>
        <v>0</v>
      </c>
      <c r="OV19" s="106">
        <f>Seniori!OV38</f>
        <v>0</v>
      </c>
      <c r="OW19" s="106">
        <f>Seniori!OW38</f>
        <v>0</v>
      </c>
      <c r="OX19" s="106">
        <f>Seniori!OX38</f>
        <v>0</v>
      </c>
      <c r="OY19" s="106">
        <f>Seniori!OY38</f>
        <v>5</v>
      </c>
      <c r="OZ19" s="106">
        <f>Seniori!OZ38</f>
        <v>4</v>
      </c>
      <c r="PA19" s="106">
        <f>Seniori!PA38</f>
        <v>0</v>
      </c>
      <c r="PB19" s="106">
        <f>Seniori!PB38</f>
        <v>0</v>
      </c>
      <c r="PC19" s="106">
        <f>Seniori!PC38</f>
        <v>8</v>
      </c>
      <c r="PD19" s="106">
        <f>Seniori!PD38</f>
        <v>0</v>
      </c>
      <c r="PE19" s="106">
        <f>Seniori!PE38</f>
        <v>7</v>
      </c>
      <c r="PF19" s="106">
        <f>Seniori!PF38</f>
        <v>0</v>
      </c>
      <c r="PG19" s="106">
        <f>Seniori!PG38</f>
        <v>0</v>
      </c>
      <c r="PH19" s="106">
        <f>Seniori!PH38</f>
        <v>0</v>
      </c>
      <c r="PI19" s="106">
        <f>Seniori!PI38</f>
        <v>0</v>
      </c>
      <c r="PJ19" s="106">
        <f>Seniori!PJ38</f>
        <v>0</v>
      </c>
      <c r="PK19" s="106">
        <f>Seniori!PK38</f>
        <v>0</v>
      </c>
      <c r="PL19" s="106">
        <f>Seniori!PL38</f>
        <v>0</v>
      </c>
      <c r="PM19" s="106">
        <f>Seniori!PM38</f>
        <v>0</v>
      </c>
      <c r="PN19" s="106">
        <f>Seniori!PN38</f>
        <v>0</v>
      </c>
      <c r="PO19" s="106">
        <f>Seniori!PO38</f>
        <v>0</v>
      </c>
      <c r="PP19" s="106">
        <f>Seniori!PP38</f>
        <v>0</v>
      </c>
      <c r="PQ19" s="106">
        <f>Seniori!PQ38</f>
        <v>0</v>
      </c>
      <c r="PR19" s="106">
        <f>Seniori!PR38</f>
        <v>0</v>
      </c>
      <c r="PS19" s="106">
        <f>Seniori!PS38</f>
        <v>0</v>
      </c>
      <c r="PT19" s="106">
        <f>Seniori!PT38</f>
        <v>0</v>
      </c>
      <c r="PU19" s="106">
        <f>Seniori!PU38</f>
        <v>0</v>
      </c>
      <c r="PV19" s="106">
        <f>Seniori!PV38</f>
        <v>0</v>
      </c>
      <c r="PW19" s="106">
        <f>Seniori!PW38</f>
        <v>0</v>
      </c>
      <c r="PX19" s="106">
        <f>Seniori!PX38</f>
        <v>0</v>
      </c>
      <c r="PY19" s="106">
        <f>Seniori!PY38</f>
        <v>0</v>
      </c>
      <c r="PZ19" s="106">
        <f>Seniori!PZ38</f>
        <v>0</v>
      </c>
      <c r="QA19" s="106">
        <f>Seniori!QA38</f>
        <v>0</v>
      </c>
      <c r="QB19" s="106">
        <f>Seniori!QB38</f>
        <v>0</v>
      </c>
      <c r="QC19" s="106">
        <f>Seniori!QC38</f>
        <v>0</v>
      </c>
      <c r="QD19" s="106">
        <f>Seniori!QD38</f>
        <v>6</v>
      </c>
      <c r="QE19" s="106">
        <f>Seniori!QE38</f>
        <v>0</v>
      </c>
      <c r="QF19" s="106">
        <f>Seniori!QF38</f>
        <v>0</v>
      </c>
      <c r="QG19" s="106">
        <f>Seniori!QG38</f>
        <v>0</v>
      </c>
      <c r="QH19" s="106">
        <f>Seniori!QH38</f>
        <v>0</v>
      </c>
      <c r="QI19" s="106">
        <f>Seniori!QI38</f>
        <v>0</v>
      </c>
      <c r="QJ19" s="106">
        <f>Seniori!QJ38</f>
        <v>9</v>
      </c>
      <c r="QK19" s="106">
        <f>Seniori!QK38</f>
        <v>0</v>
      </c>
      <c r="QL19" s="106">
        <f>Seniori!QL38</f>
        <v>0</v>
      </c>
      <c r="QM19" s="106">
        <f>Seniori!QM38</f>
        <v>0</v>
      </c>
      <c r="QN19" s="106">
        <f>Seniori!QN38</f>
        <v>0</v>
      </c>
      <c r="QO19" s="106">
        <f>Seniori!QO38</f>
        <v>0</v>
      </c>
      <c r="QP19" s="106">
        <f>Seniori!QP38</f>
        <v>0</v>
      </c>
      <c r="QQ19" s="106">
        <f>Seniori!QQ38</f>
        <v>0</v>
      </c>
      <c r="QR19" s="106">
        <f>Seniori!QR38</f>
        <v>0</v>
      </c>
      <c r="QS19" s="106">
        <f>Seniori!QS38</f>
        <v>0</v>
      </c>
      <c r="QT19" s="106">
        <f>Seniori!QT38</f>
        <v>0</v>
      </c>
      <c r="QU19" s="106">
        <f>Seniori!QU38</f>
        <v>0</v>
      </c>
      <c r="QV19" s="106">
        <f>Seniori!QV38</f>
        <v>0</v>
      </c>
      <c r="QW19" s="106">
        <f>Seniori!QW38</f>
        <v>0</v>
      </c>
      <c r="QX19" s="106">
        <f>Seniori!QX38</f>
        <v>0</v>
      </c>
      <c r="QY19" s="106">
        <f>Seniori!QY38</f>
        <v>0</v>
      </c>
      <c r="QZ19" s="106">
        <f>Seniori!QZ38</f>
        <v>0</v>
      </c>
      <c r="RA19" s="106">
        <f>Seniori!RA38</f>
        <v>0</v>
      </c>
      <c r="RB19" s="106">
        <f>Seniori!RB38</f>
        <v>0</v>
      </c>
      <c r="RC19" s="106">
        <f>Seniori!RC38</f>
        <v>0</v>
      </c>
      <c r="RD19" s="106">
        <f>Seniori!RD38</f>
        <v>0</v>
      </c>
      <c r="RE19" s="106">
        <f>Seniori!RE38</f>
        <v>0</v>
      </c>
      <c r="RF19" s="106">
        <f>Seniori!RF38</f>
        <v>0</v>
      </c>
      <c r="RG19" s="106">
        <f>Seniori!RG38</f>
        <v>0</v>
      </c>
      <c r="RH19" s="106">
        <f>Seniori!RH38</f>
        <v>0</v>
      </c>
      <c r="RI19" s="106">
        <f>Seniori!RI38</f>
        <v>0</v>
      </c>
      <c r="RJ19" s="106">
        <f>Seniori!RJ38</f>
        <v>0</v>
      </c>
      <c r="RK19" s="106">
        <f>Seniori!RK38</f>
        <v>0</v>
      </c>
      <c r="RL19" s="106">
        <f>Seniori!RL38</f>
        <v>0</v>
      </c>
      <c r="RM19" s="106">
        <f>Seniori!RM38</f>
        <v>0</v>
      </c>
      <c r="RN19" s="106">
        <f>Seniori!RN38</f>
        <v>0</v>
      </c>
      <c r="RO19" s="106">
        <f>Seniori!RO38</f>
        <v>0</v>
      </c>
      <c r="RP19" s="106">
        <f>Seniori!RP38</f>
        <v>0</v>
      </c>
      <c r="RQ19" s="106">
        <f>Seniori!RQ38</f>
        <v>0</v>
      </c>
      <c r="RR19" s="106">
        <f>Seniori!RR38</f>
        <v>0</v>
      </c>
      <c r="RS19" s="106">
        <f>Seniori!RS38</f>
        <v>0</v>
      </c>
      <c r="RT19" s="106">
        <f>Seniori!RT38</f>
        <v>0</v>
      </c>
      <c r="RU19" s="106">
        <f>Seniori!RU38</f>
        <v>0</v>
      </c>
      <c r="RV19" s="106">
        <f>Seniori!RV38</f>
        <v>0</v>
      </c>
      <c r="RW19" s="106">
        <f>Seniori!RW38</f>
        <v>0</v>
      </c>
      <c r="RX19" s="106">
        <f>Seniori!RX38</f>
        <v>0</v>
      </c>
      <c r="RY19" s="106">
        <f>Seniori!RY38</f>
        <v>0</v>
      </c>
      <c r="RZ19" s="106">
        <f>Seniori!RZ38</f>
        <v>0</v>
      </c>
      <c r="SA19" s="106">
        <f>Seniori!SA38</f>
        <v>0</v>
      </c>
      <c r="SB19" s="106">
        <f>Seniori!SB38</f>
        <v>0</v>
      </c>
      <c r="SC19" s="106">
        <f>Seniori!SC38</f>
        <v>0</v>
      </c>
      <c r="SD19" s="106">
        <f>Seniori!SD38</f>
        <v>0</v>
      </c>
      <c r="SE19" s="106">
        <f>Seniori!SE38</f>
        <v>0</v>
      </c>
      <c r="SF19" s="106">
        <f>Seniori!SF38</f>
        <v>0</v>
      </c>
      <c r="SG19" s="106">
        <f>Seniori!SG38</f>
        <v>0</v>
      </c>
      <c r="SH19" s="106">
        <f>Seniori!SH38</f>
        <v>0</v>
      </c>
      <c r="SI19" s="106">
        <f>Seniori!SI38</f>
        <v>0</v>
      </c>
      <c r="SJ19" s="106">
        <f>Seniori!SJ38</f>
        <v>0</v>
      </c>
      <c r="SK19" s="106">
        <f>Seniori!SK38</f>
        <v>0</v>
      </c>
      <c r="SL19" s="106">
        <f>Seniori!SL38</f>
        <v>0</v>
      </c>
      <c r="SM19" s="106">
        <f>Seniori!SM38</f>
        <v>0</v>
      </c>
      <c r="SN19" s="106">
        <f>Seniori!SN38</f>
        <v>0</v>
      </c>
      <c r="SO19" s="106">
        <f>Seniori!SO38</f>
        <v>0</v>
      </c>
      <c r="SP19" s="106">
        <f>Seniori!SP38</f>
        <v>0</v>
      </c>
      <c r="SQ19" s="106">
        <f>Seniori!SQ38</f>
        <v>0</v>
      </c>
      <c r="SR19" s="106">
        <f>Seniori!SR38</f>
        <v>0</v>
      </c>
      <c r="SS19" s="106">
        <f>Seniori!SS38</f>
        <v>0</v>
      </c>
      <c r="ST19" s="106">
        <f>Seniori!ST38</f>
        <v>0</v>
      </c>
      <c r="SU19" s="106">
        <f>Seniori!SU38</f>
        <v>0</v>
      </c>
      <c r="SV19" s="106">
        <f>Seniori!SV38</f>
        <v>0</v>
      </c>
      <c r="SW19" s="106">
        <f>Seniori!SW38</f>
        <v>0</v>
      </c>
      <c r="SX19" s="106">
        <f>Seniori!SX38</f>
        <v>0</v>
      </c>
      <c r="SY19" s="106">
        <f>Seniori!SY38</f>
        <v>0</v>
      </c>
      <c r="SZ19" s="106">
        <f>Seniori!SZ38</f>
        <v>0</v>
      </c>
      <c r="TA19" s="106">
        <f>Seniori!TA38</f>
        <v>0</v>
      </c>
      <c r="TB19" s="106">
        <f>Seniori!TB38</f>
        <v>0</v>
      </c>
    </row>
    <row r="20" spans="1:522" s="1" customFormat="1" ht="18" customHeight="1" x14ac:dyDescent="0.25">
      <c r="A20" s="12">
        <v>12</v>
      </c>
      <c r="B20" s="11" t="s">
        <v>28</v>
      </c>
      <c r="C20" s="1">
        <v>9051</v>
      </c>
      <c r="D20" s="1">
        <v>2010</v>
      </c>
      <c r="E20" t="s">
        <v>27</v>
      </c>
      <c r="F20" s="1">
        <v>4920</v>
      </c>
      <c r="G20" s="1" t="s">
        <v>97</v>
      </c>
      <c r="H20" t="s">
        <v>29</v>
      </c>
      <c r="I20" s="1">
        <f t="shared" si="2"/>
        <v>153.5</v>
      </c>
      <c r="J20" s="12">
        <f>Tabuľka3[[#This Row],[Stĺpec9]]</f>
        <v>153.5</v>
      </c>
      <c r="K20" s="106">
        <f>Seniori!K13</f>
        <v>0</v>
      </c>
      <c r="L20" s="106">
        <f>Seniori!L13</f>
        <v>0</v>
      </c>
      <c r="M20" s="106">
        <f>Seniori!M13</f>
        <v>0</v>
      </c>
      <c r="N20" s="106">
        <f>Seniori!N13</f>
        <v>0</v>
      </c>
      <c r="O20" s="106">
        <f>Seniori!O13</f>
        <v>0</v>
      </c>
      <c r="P20" s="106">
        <f>Seniori!P13</f>
        <v>0</v>
      </c>
      <c r="Q20" s="106">
        <f>Seniori!Q13</f>
        <v>0</v>
      </c>
      <c r="R20" s="106">
        <f>Seniori!R13</f>
        <v>0</v>
      </c>
      <c r="S20" s="106">
        <f>Seniori!S13</f>
        <v>0</v>
      </c>
      <c r="T20" s="106">
        <f>Seniori!T13</f>
        <v>0</v>
      </c>
      <c r="U20" s="106">
        <f>Seniori!U13</f>
        <v>0</v>
      </c>
      <c r="V20" s="106">
        <f>Seniori!V13</f>
        <v>0</v>
      </c>
      <c r="W20" s="106">
        <f>Seniori!W13</f>
        <v>0</v>
      </c>
      <c r="X20" s="106">
        <f>Seniori!X13</f>
        <v>0</v>
      </c>
      <c r="Y20" s="106">
        <f>Seniori!Y13</f>
        <v>0</v>
      </c>
      <c r="Z20" s="106">
        <f>Seniori!Z13</f>
        <v>0</v>
      </c>
      <c r="AA20" s="106">
        <f>Seniori!AA13</f>
        <v>0</v>
      </c>
      <c r="AB20" s="106">
        <f>Seniori!AB13</f>
        <v>0</v>
      </c>
      <c r="AC20" s="106">
        <f>Seniori!AC13</f>
        <v>0</v>
      </c>
      <c r="AD20" s="106">
        <f>Seniori!AD13</f>
        <v>0</v>
      </c>
      <c r="AE20" s="106">
        <f>Seniori!AE13</f>
        <v>0</v>
      </c>
      <c r="AF20" s="106">
        <f>Seniori!AF13</f>
        <v>0</v>
      </c>
      <c r="AG20" s="106">
        <f>Seniori!AG13</f>
        <v>0</v>
      </c>
      <c r="AH20" s="106">
        <f>Seniori!AH13</f>
        <v>0</v>
      </c>
      <c r="AI20" s="106">
        <f>Seniori!AI13</f>
        <v>0</v>
      </c>
      <c r="AJ20" s="106">
        <f>Seniori!AJ13</f>
        <v>0</v>
      </c>
      <c r="AK20" s="106">
        <f>Seniori!AK13</f>
        <v>0</v>
      </c>
      <c r="AL20" s="106">
        <f>Seniori!AL13</f>
        <v>0</v>
      </c>
      <c r="AM20" s="106">
        <f>Seniori!AM13</f>
        <v>0</v>
      </c>
      <c r="AN20" s="106">
        <f>Seniori!AN13</f>
        <v>0</v>
      </c>
      <c r="AO20" s="106">
        <f>Seniori!AO13</f>
        <v>0</v>
      </c>
      <c r="AP20" s="106">
        <f>Seniori!AP13</f>
        <v>0</v>
      </c>
      <c r="AQ20" s="106">
        <f>Seniori!AQ13</f>
        <v>0</v>
      </c>
      <c r="AR20" s="106">
        <f>Seniori!AR13</f>
        <v>0</v>
      </c>
      <c r="AS20" s="106">
        <f>Seniori!AS13</f>
        <v>0</v>
      </c>
      <c r="AT20" s="106">
        <f>Seniori!AT13</f>
        <v>0</v>
      </c>
      <c r="AU20" s="106">
        <f>Seniori!AU13</f>
        <v>0</v>
      </c>
      <c r="AV20" s="106">
        <f>Seniori!AV13</f>
        <v>0</v>
      </c>
      <c r="AW20" s="106">
        <f>Seniori!AW13</f>
        <v>0</v>
      </c>
      <c r="AX20" s="106">
        <f>Seniori!AX13</f>
        <v>0</v>
      </c>
      <c r="AY20" s="106">
        <f>Seniori!AY13</f>
        <v>0</v>
      </c>
      <c r="AZ20" s="106">
        <f>Seniori!AZ13</f>
        <v>0</v>
      </c>
      <c r="BA20" s="106">
        <f>Seniori!BA13</f>
        <v>0</v>
      </c>
      <c r="BB20" s="106">
        <f>Seniori!BB13</f>
        <v>0</v>
      </c>
      <c r="BC20" s="106">
        <f>Seniori!BC13</f>
        <v>0</v>
      </c>
      <c r="BD20" s="106">
        <f>Seniori!BD13</f>
        <v>0</v>
      </c>
      <c r="BE20" s="106">
        <f>Seniori!BE13</f>
        <v>0</v>
      </c>
      <c r="BF20" s="106">
        <f>Seniori!BF13</f>
        <v>0</v>
      </c>
      <c r="BG20" s="106">
        <f>Seniori!BG13</f>
        <v>0</v>
      </c>
      <c r="BH20" s="106">
        <f>Seniori!BH13</f>
        <v>0</v>
      </c>
      <c r="BI20" s="106">
        <f>Seniori!BI13</f>
        <v>0</v>
      </c>
      <c r="BJ20" s="106">
        <f>Seniori!BJ13</f>
        <v>0</v>
      </c>
      <c r="BK20" s="106">
        <f>Seniori!BK13</f>
        <v>0</v>
      </c>
      <c r="BL20" s="106">
        <f>Seniori!BL13</f>
        <v>0</v>
      </c>
      <c r="BM20" s="106">
        <f>Seniori!BM13</f>
        <v>0</v>
      </c>
      <c r="BN20" s="106">
        <f>Seniori!BN13</f>
        <v>0</v>
      </c>
      <c r="BO20" s="106">
        <f>Seniori!BO13</f>
        <v>0</v>
      </c>
      <c r="BP20" s="106">
        <f>Seniori!BP13</f>
        <v>0</v>
      </c>
      <c r="BQ20" s="106">
        <f>Seniori!BQ13</f>
        <v>0</v>
      </c>
      <c r="BR20" s="106">
        <f>Seniori!BR13</f>
        <v>0</v>
      </c>
      <c r="BS20" s="106">
        <f>Seniori!BS13</f>
        <v>0</v>
      </c>
      <c r="BT20" s="106">
        <f>Seniori!BT13</f>
        <v>0</v>
      </c>
      <c r="BU20" s="106">
        <f>Seniori!BU13</f>
        <v>0</v>
      </c>
      <c r="BV20" s="106">
        <f>Seniori!BV13</f>
        <v>0</v>
      </c>
      <c r="BW20" s="106">
        <f>Seniori!BW13</f>
        <v>0</v>
      </c>
      <c r="BX20" s="106">
        <f>Seniori!BX13</f>
        <v>0</v>
      </c>
      <c r="BY20" s="106">
        <f>Seniori!BY13</f>
        <v>0</v>
      </c>
      <c r="BZ20" s="106">
        <f>Seniori!BZ13</f>
        <v>0</v>
      </c>
      <c r="CA20" s="106">
        <f>Seniori!CA13</f>
        <v>0</v>
      </c>
      <c r="CB20" s="106">
        <f>Seniori!CB13</f>
        <v>0</v>
      </c>
      <c r="CC20" s="106">
        <f>Seniori!CC13</f>
        <v>0</v>
      </c>
      <c r="CD20" s="106">
        <f>Seniori!CD13</f>
        <v>0</v>
      </c>
      <c r="CE20" s="106">
        <f>Seniori!CE13</f>
        <v>0</v>
      </c>
      <c r="CF20" s="106">
        <f>Seniori!CF13</f>
        <v>0</v>
      </c>
      <c r="CG20" s="106">
        <f>Seniori!CG13</f>
        <v>0</v>
      </c>
      <c r="CH20" s="106">
        <f>Seniori!CH13</f>
        <v>0</v>
      </c>
      <c r="CI20" s="106">
        <f>Seniori!CI13</f>
        <v>0</v>
      </c>
      <c r="CJ20" s="106">
        <f>Seniori!CJ13</f>
        <v>0</v>
      </c>
      <c r="CK20" s="106">
        <f>Seniori!CK13</f>
        <v>0</v>
      </c>
      <c r="CL20" s="106">
        <f>Seniori!CL13</f>
        <v>0</v>
      </c>
      <c r="CM20" s="106">
        <f>Seniori!CM13</f>
        <v>0</v>
      </c>
      <c r="CN20" s="106">
        <f>Seniori!CN13</f>
        <v>0</v>
      </c>
      <c r="CO20" s="106">
        <f>Seniori!CO13</f>
        <v>0</v>
      </c>
      <c r="CP20" s="106">
        <f>Seniori!CP13</f>
        <v>0</v>
      </c>
      <c r="CQ20" s="106">
        <f>Seniori!CQ13</f>
        <v>0</v>
      </c>
      <c r="CR20" s="106">
        <f>Seniori!CR13</f>
        <v>0</v>
      </c>
      <c r="CS20" s="106">
        <f>Seniori!CS13</f>
        <v>0</v>
      </c>
      <c r="CT20" s="106">
        <f>Seniori!CT13</f>
        <v>0</v>
      </c>
      <c r="CU20" s="106">
        <f>Seniori!CU13</f>
        <v>0</v>
      </c>
      <c r="CV20" s="106">
        <f>Seniori!CV13</f>
        <v>0</v>
      </c>
      <c r="CW20" s="106">
        <f>Seniori!CW13</f>
        <v>0</v>
      </c>
      <c r="CX20" s="106">
        <f>Seniori!CX13</f>
        <v>0</v>
      </c>
      <c r="CY20" s="106">
        <f>Seniori!CY13</f>
        <v>0</v>
      </c>
      <c r="CZ20" s="106">
        <f>Seniori!CZ13</f>
        <v>0</v>
      </c>
      <c r="DA20" s="106">
        <f>Seniori!DA13</f>
        <v>0</v>
      </c>
      <c r="DB20" s="106">
        <f>Seniori!DB13</f>
        <v>0</v>
      </c>
      <c r="DC20" s="106">
        <f>Seniori!DC13</f>
        <v>0</v>
      </c>
      <c r="DD20" s="106">
        <f>Seniori!DD13</f>
        <v>0</v>
      </c>
      <c r="DE20" s="106">
        <f>Seniori!DE13</f>
        <v>0</v>
      </c>
      <c r="DF20" s="106">
        <f>Seniori!DF13</f>
        <v>0</v>
      </c>
      <c r="DG20" s="106">
        <f>Seniori!DG13</f>
        <v>0</v>
      </c>
      <c r="DH20" s="106">
        <f>Seniori!DH13</f>
        <v>0</v>
      </c>
      <c r="DI20" s="106">
        <f>Seniori!DI13</f>
        <v>0</v>
      </c>
      <c r="DJ20" s="106">
        <f>Seniori!DJ13</f>
        <v>0</v>
      </c>
      <c r="DK20" s="106">
        <f>Seniori!DK13</f>
        <v>0</v>
      </c>
      <c r="DL20" s="106">
        <f>Seniori!DL13</f>
        <v>0</v>
      </c>
      <c r="DM20" s="106">
        <f>Seniori!DM13</f>
        <v>0</v>
      </c>
      <c r="DN20" s="106">
        <f>Seniori!DN13</f>
        <v>0</v>
      </c>
      <c r="DO20" s="106">
        <f>Seniori!DO13</f>
        <v>0</v>
      </c>
      <c r="DP20" s="106">
        <f>Seniori!DP13</f>
        <v>0</v>
      </c>
      <c r="DQ20" s="106">
        <f>Seniori!DQ13</f>
        <v>0</v>
      </c>
      <c r="DR20" s="106">
        <f>Seniori!DR13</f>
        <v>0</v>
      </c>
      <c r="DS20" s="106">
        <f>Seniori!DS13</f>
        <v>0</v>
      </c>
      <c r="DT20" s="106">
        <f>Seniori!DT13</f>
        <v>0</v>
      </c>
      <c r="DU20" s="106">
        <f>Seniori!DU13</f>
        <v>0</v>
      </c>
      <c r="DV20" s="106">
        <f>Seniori!DV13</f>
        <v>0</v>
      </c>
      <c r="DW20" s="106">
        <f>Seniori!DW13</f>
        <v>0</v>
      </c>
      <c r="DX20" s="106">
        <f>Seniori!DX13</f>
        <v>0</v>
      </c>
      <c r="DY20" s="106">
        <f>Seniori!DY13</f>
        <v>0</v>
      </c>
      <c r="DZ20" s="106">
        <f>Seniori!DZ13</f>
        <v>0</v>
      </c>
      <c r="EA20" s="106">
        <f>Seniori!EA13</f>
        <v>0</v>
      </c>
      <c r="EB20" s="106">
        <f>Seniori!EB13</f>
        <v>0</v>
      </c>
      <c r="EC20" s="106">
        <f>Seniori!EC13</f>
        <v>0</v>
      </c>
      <c r="ED20" s="106">
        <f>Seniori!ED13</f>
        <v>0</v>
      </c>
      <c r="EE20" s="106">
        <f>Seniori!EE13</f>
        <v>0</v>
      </c>
      <c r="EF20" s="106">
        <f>Seniori!EF13</f>
        <v>0</v>
      </c>
      <c r="EG20" s="106">
        <f>Seniori!EG13</f>
        <v>0</v>
      </c>
      <c r="EH20" s="106">
        <f>Seniori!EH13</f>
        <v>0</v>
      </c>
      <c r="EI20" s="106">
        <f>Seniori!EI13</f>
        <v>0</v>
      </c>
      <c r="EJ20" s="106">
        <f>Seniori!EJ13</f>
        <v>0</v>
      </c>
      <c r="EK20" s="106">
        <f>Seniori!EK13</f>
        <v>0</v>
      </c>
      <c r="EL20" s="106">
        <f>Seniori!EL13</f>
        <v>0</v>
      </c>
      <c r="EM20" s="106">
        <f>Seniori!EM13</f>
        <v>0</v>
      </c>
      <c r="EN20" s="106">
        <f>Seniori!EN13</f>
        <v>0</v>
      </c>
      <c r="EO20" s="106">
        <f>Seniori!EO13</f>
        <v>0</v>
      </c>
      <c r="EP20" s="106">
        <f>Seniori!EP13</f>
        <v>0</v>
      </c>
      <c r="EQ20" s="106">
        <f>Seniori!EQ13</f>
        <v>0</v>
      </c>
      <c r="ER20" s="106">
        <f>Seniori!ER13</f>
        <v>0</v>
      </c>
      <c r="ES20" s="106">
        <f>Seniori!ES13</f>
        <v>0</v>
      </c>
      <c r="ET20" s="106">
        <f>Seniori!ET13</f>
        <v>0</v>
      </c>
      <c r="EU20" s="106">
        <f>Seniori!EU13</f>
        <v>0</v>
      </c>
      <c r="EV20" s="106">
        <f>Seniori!EV13</f>
        <v>0</v>
      </c>
      <c r="EW20" s="106">
        <f>Seniori!EW13</f>
        <v>0</v>
      </c>
      <c r="EX20" s="106">
        <f>Seniori!EX13</f>
        <v>0</v>
      </c>
      <c r="EY20" s="106">
        <f>Seniori!EY13</f>
        <v>0</v>
      </c>
      <c r="EZ20" s="106">
        <f>Seniori!EZ13</f>
        <v>0</v>
      </c>
      <c r="FA20" s="106">
        <f>Seniori!FA13</f>
        <v>0</v>
      </c>
      <c r="FB20" s="106">
        <f>Seniori!FB13</f>
        <v>0</v>
      </c>
      <c r="FC20" s="106">
        <f>Seniori!FC13</f>
        <v>0</v>
      </c>
      <c r="FD20" s="106">
        <f>Seniori!FD13</f>
        <v>0</v>
      </c>
      <c r="FE20" s="106">
        <f>Seniori!FE13</f>
        <v>0</v>
      </c>
      <c r="FF20" s="106">
        <f>Seniori!FF13</f>
        <v>0</v>
      </c>
      <c r="FG20" s="106">
        <f>Seniori!FG13</f>
        <v>0</v>
      </c>
      <c r="FH20" s="106">
        <f>Seniori!FH13</f>
        <v>0</v>
      </c>
      <c r="FI20" s="106">
        <f>Seniori!FI13</f>
        <v>0</v>
      </c>
      <c r="FJ20" s="106">
        <f>Seniori!FJ13</f>
        <v>0</v>
      </c>
      <c r="FK20" s="106">
        <f>Seniori!FK13</f>
        <v>0</v>
      </c>
      <c r="FL20" s="106">
        <f>Seniori!FL13</f>
        <v>0</v>
      </c>
      <c r="FM20" s="106">
        <f>Seniori!FM13</f>
        <v>0</v>
      </c>
      <c r="FN20" s="106">
        <f>Seniori!FN13</f>
        <v>0</v>
      </c>
      <c r="FO20" s="106">
        <f>Seniori!FO13</f>
        <v>0</v>
      </c>
      <c r="FP20" s="106">
        <f>Seniori!FP13</f>
        <v>0</v>
      </c>
      <c r="FQ20" s="106">
        <f>Seniori!FQ13</f>
        <v>0</v>
      </c>
      <c r="FR20" s="106">
        <f>Seniori!FR13</f>
        <v>0</v>
      </c>
      <c r="FS20" s="106">
        <f>Seniori!FS13</f>
        <v>0</v>
      </c>
      <c r="FT20" s="106">
        <f>Seniori!FT13</f>
        <v>0</v>
      </c>
      <c r="FU20" s="106">
        <f>Seniori!FU13</f>
        <v>0</v>
      </c>
      <c r="FV20" s="106">
        <f>Seniori!FV13</f>
        <v>0</v>
      </c>
      <c r="FW20" s="106">
        <f>Seniori!FW13</f>
        <v>0</v>
      </c>
      <c r="FX20" s="106">
        <f>Seniori!FX13</f>
        <v>0</v>
      </c>
      <c r="FY20" s="106">
        <f>Seniori!FY13</f>
        <v>0</v>
      </c>
      <c r="FZ20" s="106">
        <f>Seniori!FZ13</f>
        <v>0</v>
      </c>
      <c r="GA20" s="106">
        <f>Seniori!GA13</f>
        <v>0</v>
      </c>
      <c r="GB20" s="106">
        <f>Seniori!GB13</f>
        <v>0</v>
      </c>
      <c r="GC20" s="106">
        <f>Seniori!GC13</f>
        <v>0</v>
      </c>
      <c r="GD20" s="106">
        <f>Seniori!GD13</f>
        <v>0</v>
      </c>
      <c r="GE20" s="106">
        <f>Seniori!GE13</f>
        <v>0</v>
      </c>
      <c r="GF20" s="106">
        <f>Seniori!GF13</f>
        <v>0</v>
      </c>
      <c r="GG20" s="106">
        <f>Seniori!GG13</f>
        <v>0</v>
      </c>
      <c r="GH20" s="106">
        <f>Seniori!GH13</f>
        <v>0</v>
      </c>
      <c r="GI20" s="106">
        <f>Seniori!GI13</f>
        <v>0</v>
      </c>
      <c r="GJ20" s="106">
        <f>Seniori!GJ13</f>
        <v>0</v>
      </c>
      <c r="GK20" s="106">
        <f>Seniori!GK13</f>
        <v>0</v>
      </c>
      <c r="GL20" s="106">
        <f>Seniori!GL13</f>
        <v>0</v>
      </c>
      <c r="GM20" s="106">
        <f>Seniori!GM13</f>
        <v>0</v>
      </c>
      <c r="GN20" s="106">
        <f>Seniori!GN13</f>
        <v>0</v>
      </c>
      <c r="GO20" s="106">
        <f>Seniori!GO13</f>
        <v>0</v>
      </c>
      <c r="GP20" s="106">
        <f>Seniori!GP13</f>
        <v>0</v>
      </c>
      <c r="GQ20" s="106">
        <f>Seniori!GQ13</f>
        <v>0</v>
      </c>
      <c r="GR20" s="106">
        <f>Seniori!GR13</f>
        <v>0</v>
      </c>
      <c r="GS20" s="106">
        <f>Seniori!GS13</f>
        <v>0</v>
      </c>
      <c r="GT20" s="106">
        <f>Seniori!GT13</f>
        <v>0</v>
      </c>
      <c r="GU20" s="106">
        <f>Seniori!GU13</f>
        <v>0</v>
      </c>
      <c r="GV20" s="106">
        <f>Seniori!GV13</f>
        <v>0</v>
      </c>
      <c r="GW20" s="106">
        <f>Seniori!GW13</f>
        <v>0</v>
      </c>
      <c r="GX20" s="106">
        <f>Seniori!GX13</f>
        <v>0</v>
      </c>
      <c r="GY20" s="106">
        <f>Seniori!GY13</f>
        <v>0</v>
      </c>
      <c r="GZ20" s="106">
        <f>Seniori!GZ13</f>
        <v>0</v>
      </c>
      <c r="HA20" s="106">
        <f>Seniori!HA13</f>
        <v>0</v>
      </c>
      <c r="HB20" s="106">
        <f>Seniori!HB13</f>
        <v>0</v>
      </c>
      <c r="HC20" s="106">
        <f>Seniori!HC13</f>
        <v>0</v>
      </c>
      <c r="HD20" s="106">
        <f>Seniori!HD13</f>
        <v>0</v>
      </c>
      <c r="HE20" s="106">
        <f>Seniori!HE13</f>
        <v>0</v>
      </c>
      <c r="HF20" s="106">
        <f>Seniori!HF13</f>
        <v>0</v>
      </c>
      <c r="HG20" s="106">
        <f>Seniori!HG13</f>
        <v>0</v>
      </c>
      <c r="HH20" s="106">
        <f>Seniori!HH13</f>
        <v>0</v>
      </c>
      <c r="HI20" s="106">
        <f>Seniori!HI13</f>
        <v>0</v>
      </c>
      <c r="HJ20" s="106">
        <f>Seniori!HJ13</f>
        <v>0</v>
      </c>
      <c r="HK20" s="106">
        <f>Seniori!HK13</f>
        <v>0</v>
      </c>
      <c r="HL20" s="106">
        <f>Seniori!HL13</f>
        <v>0</v>
      </c>
      <c r="HM20" s="106">
        <f>Seniori!HM13</f>
        <v>0</v>
      </c>
      <c r="HN20" s="106">
        <f>Seniori!HN13</f>
        <v>0</v>
      </c>
      <c r="HO20" s="106">
        <f>Seniori!HO13</f>
        <v>0</v>
      </c>
      <c r="HP20" s="106">
        <f>Seniori!HP13</f>
        <v>0</v>
      </c>
      <c r="HQ20" s="106">
        <f>Seniori!HQ13</f>
        <v>0</v>
      </c>
      <c r="HR20" s="106">
        <f>Seniori!HR13</f>
        <v>0</v>
      </c>
      <c r="HS20" s="106">
        <f>Seniori!HS13</f>
        <v>0</v>
      </c>
      <c r="HT20" s="106">
        <f>Seniori!HT13</f>
        <v>0</v>
      </c>
      <c r="HU20" s="106">
        <f>Seniori!HU13</f>
        <v>0</v>
      </c>
      <c r="HV20" s="106">
        <f>Seniori!HV13</f>
        <v>0</v>
      </c>
      <c r="HW20" s="106">
        <f>Seniori!HW13</f>
        <v>0</v>
      </c>
      <c r="HX20" s="106">
        <f>Seniori!HX13</f>
        <v>0</v>
      </c>
      <c r="HY20" s="106">
        <f>Seniori!HY13</f>
        <v>0</v>
      </c>
      <c r="HZ20" s="106">
        <f>Seniori!HZ13</f>
        <v>0</v>
      </c>
      <c r="IA20" s="106">
        <f>Seniori!IA13</f>
        <v>0</v>
      </c>
      <c r="IB20" s="106">
        <f>Seniori!IB13</f>
        <v>0</v>
      </c>
      <c r="IC20" s="106">
        <f>Seniori!IC13</f>
        <v>0</v>
      </c>
      <c r="ID20" s="106">
        <f>Seniori!ID13</f>
        <v>0</v>
      </c>
      <c r="IE20" s="106">
        <f>Seniori!IE13</f>
        <v>0</v>
      </c>
      <c r="IF20" s="106">
        <f>Seniori!IF13</f>
        <v>0</v>
      </c>
      <c r="IG20" s="106">
        <f>Seniori!IG13</f>
        <v>0</v>
      </c>
      <c r="IH20" s="106">
        <f>Seniori!IH13</f>
        <v>0</v>
      </c>
      <c r="II20" s="106">
        <f>Seniori!II13</f>
        <v>0</v>
      </c>
      <c r="IJ20" s="106">
        <f>Seniori!IJ13</f>
        <v>0</v>
      </c>
      <c r="IK20" s="106">
        <f>Seniori!IK13</f>
        <v>0</v>
      </c>
      <c r="IL20" s="106">
        <f>Seniori!IL13</f>
        <v>0</v>
      </c>
      <c r="IM20" s="106">
        <f>Seniori!IM13</f>
        <v>0</v>
      </c>
      <c r="IN20" s="106">
        <f>Seniori!IN13</f>
        <v>0</v>
      </c>
      <c r="IO20" s="106">
        <f>Seniori!IO13</f>
        <v>0</v>
      </c>
      <c r="IP20" s="106">
        <f>Seniori!IP13</f>
        <v>0</v>
      </c>
      <c r="IQ20" s="106">
        <f>Seniori!IQ13</f>
        <v>0</v>
      </c>
      <c r="IR20" s="106">
        <f>Seniori!IR13</f>
        <v>0</v>
      </c>
      <c r="IS20" s="106">
        <f>Seniori!IS13</f>
        <v>0</v>
      </c>
      <c r="IT20" s="106">
        <f>Seniori!IT13</f>
        <v>0</v>
      </c>
      <c r="IU20" s="106">
        <f>Seniori!IU13</f>
        <v>0</v>
      </c>
      <c r="IV20" s="106">
        <f>Seniori!IV13</f>
        <v>0</v>
      </c>
      <c r="IW20" s="106">
        <f>Seniori!IW13</f>
        <v>0</v>
      </c>
      <c r="IX20" s="106">
        <f>Seniori!IX13</f>
        <v>0</v>
      </c>
      <c r="IY20" s="106">
        <f>Seniori!IY13</f>
        <v>0</v>
      </c>
      <c r="IZ20" s="106">
        <f>Seniori!IZ13</f>
        <v>0</v>
      </c>
      <c r="JA20" s="106">
        <f>Seniori!JA13</f>
        <v>0</v>
      </c>
      <c r="JB20" s="106">
        <f>Seniori!JB13</f>
        <v>0</v>
      </c>
      <c r="JC20" s="106">
        <f>Seniori!JC13</f>
        <v>0</v>
      </c>
      <c r="JD20" s="106">
        <f>Seniori!JD13</f>
        <v>0</v>
      </c>
      <c r="JE20" s="106">
        <f>Seniori!JE13</f>
        <v>0</v>
      </c>
      <c r="JF20" s="106">
        <f>Seniori!JF13</f>
        <v>0</v>
      </c>
      <c r="JG20" s="106">
        <f>Seniori!JG13</f>
        <v>0</v>
      </c>
      <c r="JH20" s="106">
        <f>Seniori!JH13</f>
        <v>0</v>
      </c>
      <c r="JI20" s="106">
        <f>Seniori!JI13</f>
        <v>0</v>
      </c>
      <c r="JJ20" s="106">
        <f>Seniori!JJ13</f>
        <v>0</v>
      </c>
      <c r="JK20" s="106">
        <f>Seniori!JK13</f>
        <v>0</v>
      </c>
      <c r="JL20" s="106">
        <f>Seniori!JL13</f>
        <v>0</v>
      </c>
      <c r="JM20" s="106">
        <f>Seniori!JM13</f>
        <v>0</v>
      </c>
      <c r="JN20" s="106">
        <f>Seniori!JN13</f>
        <v>0</v>
      </c>
      <c r="JO20" s="106">
        <f>Seniori!JO13</f>
        <v>0</v>
      </c>
      <c r="JP20" s="106">
        <f>Seniori!JP13</f>
        <v>0</v>
      </c>
      <c r="JQ20" s="106">
        <f>Seniori!JQ13</f>
        <v>0</v>
      </c>
      <c r="JR20" s="106">
        <f>Seniori!JR13</f>
        <v>0</v>
      </c>
      <c r="JS20" s="106">
        <f>Seniori!JS13</f>
        <v>0</v>
      </c>
      <c r="JT20" s="106">
        <f>Seniori!JT13</f>
        <v>10</v>
      </c>
      <c r="JU20" s="106">
        <f>Seniori!JU13</f>
        <v>0</v>
      </c>
      <c r="JV20" s="106">
        <f>Seniori!JV13</f>
        <v>0</v>
      </c>
      <c r="JW20" s="106">
        <f>Seniori!JW13</f>
        <v>0</v>
      </c>
      <c r="JX20" s="106">
        <f>Seniori!JX13</f>
        <v>0</v>
      </c>
      <c r="JY20" s="106">
        <f>Seniori!JY13</f>
        <v>0</v>
      </c>
      <c r="JZ20" s="106">
        <f>Seniori!JZ13</f>
        <v>20</v>
      </c>
      <c r="KA20" s="106">
        <f>Seniori!KA13</f>
        <v>0</v>
      </c>
      <c r="KB20" s="106">
        <f>Seniori!KB13</f>
        <v>0</v>
      </c>
      <c r="KC20" s="106">
        <f>Seniori!KC13</f>
        <v>0</v>
      </c>
      <c r="KD20" s="106">
        <f>Seniori!KD13</f>
        <v>0</v>
      </c>
      <c r="KE20" s="106">
        <f>Seniori!KE13</f>
        <v>0</v>
      </c>
      <c r="KF20" s="106">
        <f>Seniori!KF13</f>
        <v>0</v>
      </c>
      <c r="KG20" s="106">
        <f>Seniori!KG13</f>
        <v>0</v>
      </c>
      <c r="KH20" s="106">
        <f>Seniori!KH13</f>
        <v>0</v>
      </c>
      <c r="KI20" s="106">
        <f>Seniori!KI13</f>
        <v>0</v>
      </c>
      <c r="KJ20" s="106">
        <f>Seniori!KJ13</f>
        <v>0</v>
      </c>
      <c r="KK20" s="106">
        <f>Seniori!KK13</f>
        <v>0</v>
      </c>
      <c r="KL20" s="106">
        <f>Seniori!KL13</f>
        <v>0</v>
      </c>
      <c r="KM20" s="106">
        <f>Seniori!KM13</f>
        <v>0</v>
      </c>
      <c r="KN20" s="106">
        <f>Seniori!KN13</f>
        <v>0</v>
      </c>
      <c r="KO20" s="106">
        <f>Seniori!KO13</f>
        <v>0</v>
      </c>
      <c r="KP20" s="106">
        <f>Seniori!KP13</f>
        <v>0</v>
      </c>
      <c r="KQ20" s="106">
        <f>Seniori!KQ13</f>
        <v>0</v>
      </c>
      <c r="KR20" s="106">
        <f>Seniori!KR13</f>
        <v>0</v>
      </c>
      <c r="KS20" s="106">
        <f>Seniori!KS13</f>
        <v>0</v>
      </c>
      <c r="KT20" s="106">
        <f>Seniori!KT13</f>
        <v>0</v>
      </c>
      <c r="KU20" s="106">
        <f>Seniori!KU13</f>
        <v>0</v>
      </c>
      <c r="KV20" s="106">
        <f>Seniori!KV13</f>
        <v>0</v>
      </c>
      <c r="KW20" s="106">
        <f>Seniori!KW13</f>
        <v>0</v>
      </c>
      <c r="KX20" s="106">
        <f>Seniori!KX13</f>
        <v>0</v>
      </c>
      <c r="KY20" s="106">
        <f>Seniori!KY13</f>
        <v>0</v>
      </c>
      <c r="KZ20" s="106">
        <f>Seniori!KZ13</f>
        <v>0</v>
      </c>
      <c r="LA20" s="106">
        <f>Seniori!LA13</f>
        <v>0</v>
      </c>
      <c r="LB20" s="106">
        <f>Seniori!LB13</f>
        <v>0</v>
      </c>
      <c r="LC20" s="106">
        <f>Seniori!LC13</f>
        <v>15</v>
      </c>
      <c r="LD20" s="106">
        <f>Seniori!LD13</f>
        <v>0</v>
      </c>
      <c r="LE20" s="106">
        <f>Seniori!LE13</f>
        <v>0</v>
      </c>
      <c r="LF20" s="106">
        <f>Seniori!LF13</f>
        <v>0</v>
      </c>
      <c r="LG20" s="106">
        <f>Seniori!LG13</f>
        <v>0</v>
      </c>
      <c r="LH20" s="106">
        <f>Seniori!LH13</f>
        <v>0</v>
      </c>
      <c r="LI20" s="106">
        <f>Seniori!LI13</f>
        <v>0</v>
      </c>
      <c r="LJ20" s="106">
        <f>Seniori!LJ13</f>
        <v>0</v>
      </c>
      <c r="LK20" s="106">
        <f>Seniori!LK13</f>
        <v>0</v>
      </c>
      <c r="LL20" s="106">
        <f>Seniori!LL13</f>
        <v>0</v>
      </c>
      <c r="LM20" s="106">
        <f>Seniori!LM13</f>
        <v>19</v>
      </c>
      <c r="LN20" s="106">
        <f>Seniori!LN13</f>
        <v>0</v>
      </c>
      <c r="LO20" s="106">
        <f>Seniori!LO13</f>
        <v>0</v>
      </c>
      <c r="LP20" s="106">
        <f>Seniori!LP13</f>
        <v>0</v>
      </c>
      <c r="LQ20" s="106">
        <f>Seniori!LQ13</f>
        <v>0</v>
      </c>
      <c r="LR20" s="106">
        <f>Seniori!LR13</f>
        <v>0</v>
      </c>
      <c r="LS20" s="106">
        <f>Seniori!LS13</f>
        <v>0</v>
      </c>
      <c r="LT20" s="106">
        <f>Seniori!LT13</f>
        <v>0</v>
      </c>
      <c r="LU20" s="106">
        <f>Seniori!LU13</f>
        <v>0</v>
      </c>
      <c r="LV20" s="106">
        <f>Seniori!LV13</f>
        <v>0</v>
      </c>
      <c r="LW20" s="106">
        <f>Seniori!LW13</f>
        <v>0</v>
      </c>
      <c r="LX20" s="106">
        <f>Seniori!LX13</f>
        <v>0</v>
      </c>
      <c r="LY20" s="106">
        <f>Seniori!LY13</f>
        <v>0</v>
      </c>
      <c r="LZ20" s="106">
        <f>Seniori!LZ13</f>
        <v>0</v>
      </c>
      <c r="MA20" s="106">
        <f>Seniori!MA13</f>
        <v>0</v>
      </c>
      <c r="MB20" s="106">
        <f>Seniori!MB13</f>
        <v>0</v>
      </c>
      <c r="MC20" s="106">
        <f>Seniori!MC13</f>
        <v>0</v>
      </c>
      <c r="MD20" s="106">
        <f>Seniori!MD13</f>
        <v>0</v>
      </c>
      <c r="ME20" s="106">
        <f>Seniori!ME13</f>
        <v>0</v>
      </c>
      <c r="MF20" s="106">
        <f>Seniori!MF13</f>
        <v>0</v>
      </c>
      <c r="MG20" s="106">
        <f>Seniori!MG13</f>
        <v>0</v>
      </c>
      <c r="MH20" s="106">
        <f>Seniori!MH13</f>
        <v>0</v>
      </c>
      <c r="MI20" s="106">
        <f>Seniori!MI13</f>
        <v>0</v>
      </c>
      <c r="MJ20" s="106">
        <f>Seniori!MJ13</f>
        <v>0</v>
      </c>
      <c r="MK20" s="106">
        <f>Seniori!MK13</f>
        <v>0</v>
      </c>
      <c r="ML20" s="106">
        <f>Seniori!ML13</f>
        <v>0</v>
      </c>
      <c r="MM20" s="106">
        <f>Seniori!MM13</f>
        <v>0</v>
      </c>
      <c r="MN20" s="106">
        <f>Seniori!MN13</f>
        <v>0</v>
      </c>
      <c r="MO20" s="106">
        <f>Seniori!MO13</f>
        <v>0</v>
      </c>
      <c r="MP20" s="106">
        <f>Seniori!MP13</f>
        <v>0</v>
      </c>
      <c r="MQ20" s="106">
        <f>Seniori!MQ13</f>
        <v>0</v>
      </c>
      <c r="MR20" s="106">
        <f>Seniori!MR13</f>
        <v>0</v>
      </c>
      <c r="MS20" s="106">
        <f>Seniori!MS13</f>
        <v>0</v>
      </c>
      <c r="MT20" s="106">
        <f>Seniori!MT13</f>
        <v>0</v>
      </c>
      <c r="MU20" s="106">
        <f>Seniori!MU13</f>
        <v>0</v>
      </c>
      <c r="MV20" s="106">
        <f>Seniori!MV13</f>
        <v>0</v>
      </c>
      <c r="MW20" s="106">
        <f>Seniori!MW13</f>
        <v>0</v>
      </c>
      <c r="MX20" s="106">
        <f>Seniori!MX13</f>
        <v>0</v>
      </c>
      <c r="MY20" s="106">
        <f>Seniori!MY13</f>
        <v>0</v>
      </c>
      <c r="MZ20" s="106">
        <f>Seniori!MZ13</f>
        <v>0</v>
      </c>
      <c r="NA20" s="106">
        <f>Seniori!NA13</f>
        <v>0</v>
      </c>
      <c r="NB20" s="106">
        <f>Seniori!NB13</f>
        <v>0</v>
      </c>
      <c r="NC20" s="106">
        <f>Seniori!NC13</f>
        <v>0</v>
      </c>
      <c r="ND20" s="106">
        <f>Seniori!ND13</f>
        <v>0</v>
      </c>
      <c r="NE20" s="106">
        <f>Seniori!NE13</f>
        <v>28.5</v>
      </c>
      <c r="NF20" s="106">
        <f>Seniori!NF13</f>
        <v>0</v>
      </c>
      <c r="NG20" s="106">
        <f>Seniori!NG13</f>
        <v>0</v>
      </c>
      <c r="NH20" s="106">
        <f>Seniori!NH13</f>
        <v>0</v>
      </c>
      <c r="NI20" s="106">
        <f>Seniori!NI13</f>
        <v>0</v>
      </c>
      <c r="NJ20" s="106">
        <f>Seniori!NJ13</f>
        <v>0</v>
      </c>
      <c r="NK20" s="106">
        <f>Seniori!NK13</f>
        <v>0</v>
      </c>
      <c r="NL20" s="106">
        <f>Seniori!NL13</f>
        <v>0</v>
      </c>
      <c r="NM20" s="106">
        <f>Seniori!NM13</f>
        <v>0</v>
      </c>
      <c r="NN20" s="106">
        <f>Seniori!NN13</f>
        <v>33</v>
      </c>
      <c r="NO20" s="106">
        <f>Seniori!NO13</f>
        <v>0</v>
      </c>
      <c r="NP20" s="106">
        <f>Seniori!NP13</f>
        <v>0</v>
      </c>
      <c r="NQ20" s="106">
        <f>Seniori!NQ13</f>
        <v>0</v>
      </c>
      <c r="NR20" s="106">
        <f>Seniori!NR13</f>
        <v>0</v>
      </c>
      <c r="NS20" s="106">
        <f>Seniori!NS13</f>
        <v>0</v>
      </c>
      <c r="NT20" s="106">
        <f>Seniori!NT13</f>
        <v>0</v>
      </c>
      <c r="NU20" s="106">
        <f>Seniori!NU13</f>
        <v>0</v>
      </c>
      <c r="NV20" s="106">
        <f>Seniori!NV13</f>
        <v>0</v>
      </c>
      <c r="NW20" s="106">
        <f>Seniori!NW13</f>
        <v>0</v>
      </c>
      <c r="NX20" s="106">
        <f>Seniori!NX13</f>
        <v>0</v>
      </c>
      <c r="NY20" s="106">
        <f>Seniori!NY13</f>
        <v>0</v>
      </c>
      <c r="NZ20" s="106">
        <f>Seniori!NZ13</f>
        <v>0</v>
      </c>
      <c r="OA20" s="106">
        <f>Seniori!OA13</f>
        <v>0</v>
      </c>
      <c r="OB20" s="106">
        <f>Seniori!OB13</f>
        <v>0</v>
      </c>
      <c r="OC20" s="106">
        <f>Seniori!OC13</f>
        <v>0</v>
      </c>
      <c r="OD20" s="106">
        <f>Seniori!OD13</f>
        <v>0</v>
      </c>
      <c r="OE20" s="106">
        <f>Seniori!OE13</f>
        <v>0</v>
      </c>
      <c r="OF20" s="106">
        <f>Seniori!OF13</f>
        <v>0</v>
      </c>
      <c r="OG20" s="106">
        <f>Seniori!OG13</f>
        <v>0</v>
      </c>
      <c r="OH20" s="106">
        <f>Seniori!OH13</f>
        <v>0</v>
      </c>
      <c r="OI20" s="106">
        <f>Seniori!OI13</f>
        <v>0</v>
      </c>
      <c r="OJ20" s="106">
        <f>Seniori!OJ13</f>
        <v>0</v>
      </c>
      <c r="OK20" s="106">
        <f>Seniori!OK13</f>
        <v>0</v>
      </c>
      <c r="OL20" s="106">
        <f>Seniori!OL13</f>
        <v>0</v>
      </c>
      <c r="OM20" s="106">
        <f>Seniori!OM13</f>
        <v>0</v>
      </c>
      <c r="ON20" s="106">
        <f>Seniori!ON13</f>
        <v>0</v>
      </c>
      <c r="OO20" s="106">
        <f>Seniori!OO13</f>
        <v>0</v>
      </c>
      <c r="OP20" s="106">
        <f>Seniori!OP13</f>
        <v>0</v>
      </c>
      <c r="OQ20" s="106">
        <f>Seniori!OQ13</f>
        <v>0</v>
      </c>
      <c r="OR20" s="106">
        <f>Seniori!OR13</f>
        <v>0</v>
      </c>
      <c r="OS20" s="106">
        <f>Seniori!OS13</f>
        <v>0</v>
      </c>
      <c r="OT20" s="106">
        <f>Seniori!OT13</f>
        <v>0</v>
      </c>
      <c r="OU20" s="106">
        <f>Seniori!OU13</f>
        <v>0</v>
      </c>
      <c r="OV20" s="106">
        <f>Seniori!OV13</f>
        <v>0</v>
      </c>
      <c r="OW20" s="106">
        <f>Seniori!OW13</f>
        <v>0</v>
      </c>
      <c r="OX20" s="106">
        <f>Seniori!OX13</f>
        <v>0</v>
      </c>
      <c r="OY20" s="106">
        <f>Seniori!OY13</f>
        <v>0</v>
      </c>
      <c r="OZ20" s="106">
        <f>Seniori!OZ13</f>
        <v>0</v>
      </c>
      <c r="PA20" s="106">
        <f>Seniori!PA13</f>
        <v>0</v>
      </c>
      <c r="PB20" s="106">
        <f>Seniori!PB13</f>
        <v>0</v>
      </c>
      <c r="PC20" s="106">
        <f>Seniori!PC13</f>
        <v>0</v>
      </c>
      <c r="PD20" s="106">
        <f>Seniori!PD13</f>
        <v>0</v>
      </c>
      <c r="PE20" s="106">
        <f>Seniori!PE13</f>
        <v>0</v>
      </c>
      <c r="PF20" s="106">
        <f>Seniori!PF13</f>
        <v>0</v>
      </c>
      <c r="PG20" s="106">
        <f>Seniori!PG13</f>
        <v>0</v>
      </c>
      <c r="PH20" s="106">
        <f>Seniori!PH13</f>
        <v>0</v>
      </c>
      <c r="PI20" s="106">
        <f>Seniori!PI13</f>
        <v>0</v>
      </c>
      <c r="PJ20" s="106">
        <f>Seniori!PJ13</f>
        <v>0</v>
      </c>
      <c r="PK20" s="106">
        <f>Seniori!PK13</f>
        <v>0</v>
      </c>
      <c r="PL20" s="106">
        <f>Seniori!PL13</f>
        <v>0</v>
      </c>
      <c r="PM20" s="106">
        <f>Seniori!PM13</f>
        <v>0</v>
      </c>
      <c r="PN20" s="106">
        <f>Seniori!PN13</f>
        <v>0</v>
      </c>
      <c r="PO20" s="106">
        <f>Seniori!PO13</f>
        <v>0</v>
      </c>
      <c r="PP20" s="106">
        <f>Seniori!PP13</f>
        <v>0</v>
      </c>
      <c r="PQ20" s="106">
        <f>Seniori!PQ13</f>
        <v>0</v>
      </c>
      <c r="PR20" s="106">
        <f>Seniori!PR13</f>
        <v>0</v>
      </c>
      <c r="PS20" s="106">
        <f>Seniori!PS13</f>
        <v>0</v>
      </c>
      <c r="PT20" s="106">
        <f>Seniori!PT13</f>
        <v>0</v>
      </c>
      <c r="PU20" s="106">
        <f>Seniori!PU13</f>
        <v>0</v>
      </c>
      <c r="PV20" s="106">
        <f>Seniori!PV13</f>
        <v>0</v>
      </c>
      <c r="PW20" s="106">
        <f>Seniori!PW13</f>
        <v>0</v>
      </c>
      <c r="PX20" s="106">
        <f>Seniori!PX13</f>
        <v>0</v>
      </c>
      <c r="PY20" s="106">
        <f>Seniori!PY13</f>
        <v>0</v>
      </c>
      <c r="PZ20" s="106">
        <f>Seniori!PZ13</f>
        <v>0</v>
      </c>
      <c r="QA20" s="106">
        <f>Seniori!QA13</f>
        <v>0</v>
      </c>
      <c r="QB20" s="106">
        <f>Seniori!QB13</f>
        <v>0</v>
      </c>
      <c r="QC20" s="106">
        <f>Seniori!QC13</f>
        <v>0</v>
      </c>
      <c r="QD20" s="106">
        <f>Seniori!QD13</f>
        <v>0</v>
      </c>
      <c r="QE20" s="106">
        <f>Seniori!QE13</f>
        <v>0</v>
      </c>
      <c r="QF20" s="106">
        <f>Seniori!QF13</f>
        <v>0</v>
      </c>
      <c r="QG20" s="106">
        <f>Seniori!QG13</f>
        <v>0</v>
      </c>
      <c r="QH20" s="106">
        <f>Seniori!QH13</f>
        <v>0</v>
      </c>
      <c r="QI20" s="106">
        <f>Seniori!QI13</f>
        <v>0</v>
      </c>
      <c r="QJ20" s="106">
        <f>Seniori!QJ13</f>
        <v>0</v>
      </c>
      <c r="QK20" s="106">
        <f>Seniori!QK13</f>
        <v>0</v>
      </c>
      <c r="QL20" s="106">
        <f>Seniori!QL13</f>
        <v>0</v>
      </c>
      <c r="QM20" s="106">
        <f>Seniori!QM13</f>
        <v>0</v>
      </c>
      <c r="QN20" s="106">
        <f>Seniori!QN13</f>
        <v>0</v>
      </c>
      <c r="QO20" s="106">
        <f>Seniori!QO13</f>
        <v>0</v>
      </c>
      <c r="QP20" s="106">
        <f>Seniori!QP13</f>
        <v>0</v>
      </c>
      <c r="QQ20" s="106">
        <f>Seniori!QQ13</f>
        <v>0</v>
      </c>
      <c r="QR20" s="106">
        <f>Seniori!QR13</f>
        <v>0</v>
      </c>
      <c r="QS20" s="106">
        <f>Seniori!QS13</f>
        <v>0</v>
      </c>
      <c r="QT20" s="106">
        <f>Seniori!QT13</f>
        <v>0</v>
      </c>
      <c r="QU20" s="106">
        <f>Seniori!QU13</f>
        <v>0</v>
      </c>
      <c r="QV20" s="106">
        <f>Seniori!QV13</f>
        <v>0</v>
      </c>
      <c r="QW20" s="106">
        <f>Seniori!QW13</f>
        <v>10</v>
      </c>
      <c r="QX20" s="106">
        <f>Seniori!QX13</f>
        <v>0</v>
      </c>
      <c r="QY20" s="106">
        <f>Seniori!QY13</f>
        <v>18</v>
      </c>
      <c r="QZ20" s="106">
        <f>Seniori!QZ13</f>
        <v>0</v>
      </c>
      <c r="RA20" s="106">
        <f>Seniori!RA13</f>
        <v>0</v>
      </c>
      <c r="RB20" s="106">
        <f>Seniori!RB13</f>
        <v>0</v>
      </c>
      <c r="RC20" s="106">
        <f>Seniori!RC13</f>
        <v>0</v>
      </c>
      <c r="RD20" s="106">
        <f>Seniori!RD13</f>
        <v>0</v>
      </c>
      <c r="RE20" s="106">
        <f>Seniori!RE13</f>
        <v>0</v>
      </c>
      <c r="RF20" s="106">
        <f>Seniori!RF13</f>
        <v>0</v>
      </c>
      <c r="RG20" s="106">
        <f>Seniori!RG13</f>
        <v>0</v>
      </c>
      <c r="RH20" s="106">
        <f>Seniori!RH13</f>
        <v>0</v>
      </c>
      <c r="RI20" s="106">
        <f>Seniori!RI13</f>
        <v>0</v>
      </c>
      <c r="RJ20" s="106">
        <f>Seniori!RJ13</f>
        <v>0</v>
      </c>
      <c r="RK20" s="106">
        <f>Seniori!RK13</f>
        <v>0</v>
      </c>
      <c r="RL20" s="106">
        <f>Seniori!RL13</f>
        <v>0</v>
      </c>
      <c r="RM20" s="106">
        <f>Seniori!RM13</f>
        <v>0</v>
      </c>
      <c r="RN20" s="106">
        <f>Seniori!RN13</f>
        <v>0</v>
      </c>
      <c r="RO20" s="106">
        <f>Seniori!RO13</f>
        <v>0</v>
      </c>
      <c r="RP20" s="106">
        <f>Seniori!RP13</f>
        <v>0</v>
      </c>
      <c r="RQ20" s="106">
        <f>Seniori!RQ13</f>
        <v>0</v>
      </c>
      <c r="RR20" s="106">
        <f>Seniori!RR13</f>
        <v>0</v>
      </c>
      <c r="RS20" s="106">
        <f>Seniori!RS13</f>
        <v>0</v>
      </c>
      <c r="RT20" s="106">
        <f>Seniori!RT13</f>
        <v>0</v>
      </c>
      <c r="RU20" s="106">
        <f>Seniori!RU13</f>
        <v>0</v>
      </c>
      <c r="RV20" s="106">
        <f>Seniori!RV13</f>
        <v>0</v>
      </c>
      <c r="RW20" s="106">
        <f>Seniori!RW13</f>
        <v>0</v>
      </c>
      <c r="RX20" s="106">
        <f>Seniori!RX13</f>
        <v>0</v>
      </c>
      <c r="RY20" s="106">
        <f>Seniori!RY13</f>
        <v>0</v>
      </c>
      <c r="RZ20" s="106">
        <f>Seniori!RZ13</f>
        <v>0</v>
      </c>
      <c r="SA20" s="106">
        <f>Seniori!SA13</f>
        <v>0</v>
      </c>
      <c r="SB20" s="106">
        <f>Seniori!SB13</f>
        <v>0</v>
      </c>
      <c r="SC20" s="106">
        <f>Seniori!SC13</f>
        <v>0</v>
      </c>
      <c r="SD20" s="106">
        <f>Seniori!SD13</f>
        <v>0</v>
      </c>
      <c r="SE20" s="106">
        <f>Seniori!SE13</f>
        <v>0</v>
      </c>
      <c r="SF20" s="106">
        <f>Seniori!SF13</f>
        <v>0</v>
      </c>
      <c r="SG20" s="106">
        <f>Seniori!SG13</f>
        <v>0</v>
      </c>
      <c r="SH20" s="106">
        <f>Seniori!SH13</f>
        <v>0</v>
      </c>
      <c r="SI20" s="106">
        <f>Seniori!SI13</f>
        <v>0</v>
      </c>
      <c r="SJ20" s="106">
        <f>Seniori!SJ13</f>
        <v>0</v>
      </c>
      <c r="SK20" s="106">
        <f>Seniori!SK13</f>
        <v>0</v>
      </c>
      <c r="SL20" s="106">
        <f>Seniori!SL13</f>
        <v>0</v>
      </c>
      <c r="SM20" s="106">
        <f>Seniori!SM13</f>
        <v>0</v>
      </c>
      <c r="SN20" s="106">
        <f>Seniori!SN13</f>
        <v>0</v>
      </c>
      <c r="SO20" s="106">
        <f>Seniori!SO13</f>
        <v>0</v>
      </c>
      <c r="SP20" s="106">
        <f>Seniori!SP13</f>
        <v>0</v>
      </c>
      <c r="SQ20" s="106">
        <f>Seniori!SQ13</f>
        <v>0</v>
      </c>
      <c r="SR20" s="106">
        <f>Seniori!SR13</f>
        <v>0</v>
      </c>
      <c r="SS20" s="106">
        <f>Seniori!SS13</f>
        <v>0</v>
      </c>
      <c r="ST20" s="106">
        <f>Seniori!ST13</f>
        <v>0</v>
      </c>
      <c r="SU20" s="106">
        <f>Seniori!SU13</f>
        <v>0</v>
      </c>
      <c r="SV20" s="106">
        <f>Seniori!SV13</f>
        <v>0</v>
      </c>
      <c r="SW20" s="106">
        <f>Seniori!SW13</f>
        <v>0</v>
      </c>
      <c r="SX20" s="106">
        <f>Seniori!SX13</f>
        <v>0</v>
      </c>
      <c r="SY20" s="106">
        <f>Seniori!SY13</f>
        <v>0</v>
      </c>
      <c r="SZ20" s="106">
        <f>Seniori!SZ13</f>
        <v>0</v>
      </c>
      <c r="TA20" s="106">
        <f>Seniori!TA13</f>
        <v>0</v>
      </c>
      <c r="TB20" s="106">
        <f>Seniori!TB13</f>
        <v>0</v>
      </c>
    </row>
    <row r="21" spans="1:522" s="1" customFormat="1" ht="18" customHeight="1" x14ac:dyDescent="0.25">
      <c r="A21" s="12">
        <v>13</v>
      </c>
      <c r="B21" s="11" t="s">
        <v>253</v>
      </c>
      <c r="C21" s="1">
        <v>9449</v>
      </c>
      <c r="D21" s="1">
        <v>2011</v>
      </c>
      <c r="E21" s="4" t="s">
        <v>252</v>
      </c>
      <c r="F21" s="1">
        <v>2372</v>
      </c>
      <c r="G21" s="9" t="s">
        <v>97</v>
      </c>
      <c r="H21" s="4" t="s">
        <v>13</v>
      </c>
      <c r="I21" s="1">
        <f t="shared" si="2"/>
        <v>244</v>
      </c>
      <c r="J21" s="12">
        <f>Tabuľka3[[#This Row],[Stĺpec98]]+Tabuľka3[[#This Row],[Stĺpec163]]+Tabuľka3[[#This Row],[Stĺpec290]]+Tabuľka3[[#This Row],[Stĺpec289]]+Tabuľka3[[#This Row],[Stĺpec284]]+Tabuľka3[[#This Row],[Stĺpec283]]+Tabuľka3[[#This Row],[Stĺpec174]]+Tabuľka3[[#This Row],[Stĺpec175]]+Tabuľka3[[#This Row],[Stĺpec198]]+Tabuľka3[[#This Row],[Stĺpec206]]+Tabuľka3[[#This Row],[Stĺpec315]]+Tabuľka3[[#This Row],[Stĺpec361]]+Tabuľka3[[#This Row],[Stĺpec354]]+Tabuľka3[[#This Row],[Stĺpec353]]+Tabuľka3[[#This Row],[Stĺpec378]]</f>
        <v>151</v>
      </c>
      <c r="K21" s="106">
        <f>Seniori!K35</f>
        <v>0</v>
      </c>
      <c r="L21" s="106">
        <f>Seniori!L35</f>
        <v>0</v>
      </c>
      <c r="M21" s="106">
        <f>Seniori!M35</f>
        <v>0</v>
      </c>
      <c r="N21" s="106">
        <f>Seniori!N35</f>
        <v>0</v>
      </c>
      <c r="O21" s="106">
        <f>Seniori!O35</f>
        <v>0</v>
      </c>
      <c r="P21" s="106">
        <f>Seniori!P35</f>
        <v>0</v>
      </c>
      <c r="Q21" s="106">
        <f>Seniori!Q35</f>
        <v>0</v>
      </c>
      <c r="R21" s="106">
        <f>Seniori!R35</f>
        <v>0</v>
      </c>
      <c r="S21" s="106">
        <f>Seniori!S35</f>
        <v>0</v>
      </c>
      <c r="T21" s="106">
        <f>Seniori!T35</f>
        <v>0</v>
      </c>
      <c r="U21" s="106">
        <f>Seniori!U35</f>
        <v>0</v>
      </c>
      <c r="V21" s="106">
        <f>Seniori!V35</f>
        <v>0</v>
      </c>
      <c r="W21" s="106">
        <f>Seniori!W35</f>
        <v>0</v>
      </c>
      <c r="X21" s="106">
        <f>Seniori!X35</f>
        <v>0</v>
      </c>
      <c r="Y21" s="106">
        <f>Seniori!Y35</f>
        <v>0</v>
      </c>
      <c r="Z21" s="106">
        <f>Seniori!Z35</f>
        <v>0</v>
      </c>
      <c r="AA21" s="106">
        <f>Seniori!AA35</f>
        <v>0</v>
      </c>
      <c r="AB21" s="106">
        <f>Seniori!AB35</f>
        <v>0</v>
      </c>
      <c r="AC21" s="106">
        <f>Seniori!AC35</f>
        <v>0</v>
      </c>
      <c r="AD21" s="106">
        <f>Seniori!AD35</f>
        <v>0</v>
      </c>
      <c r="AE21" s="106">
        <f>Seniori!AE35</f>
        <v>0</v>
      </c>
      <c r="AF21" s="106">
        <f>Seniori!AF35</f>
        <v>0</v>
      </c>
      <c r="AG21" s="106">
        <f>Seniori!AG35</f>
        <v>0</v>
      </c>
      <c r="AH21" s="106">
        <f>Seniori!AH35</f>
        <v>0</v>
      </c>
      <c r="AI21" s="106">
        <f>Seniori!AI35</f>
        <v>0</v>
      </c>
      <c r="AJ21" s="106">
        <f>Seniori!AJ35</f>
        <v>0</v>
      </c>
      <c r="AK21" s="106">
        <f>Seniori!AK35</f>
        <v>0</v>
      </c>
      <c r="AL21" s="106">
        <f>Seniori!AL35</f>
        <v>0</v>
      </c>
      <c r="AM21" s="106">
        <f>Seniori!AM35</f>
        <v>0</v>
      </c>
      <c r="AN21" s="106">
        <f>Seniori!AN35</f>
        <v>0</v>
      </c>
      <c r="AO21" s="106">
        <f>Seniori!AO35</f>
        <v>0</v>
      </c>
      <c r="AP21" s="106">
        <f>Seniori!AP35</f>
        <v>0</v>
      </c>
      <c r="AQ21" s="106">
        <f>Seniori!AQ35</f>
        <v>0</v>
      </c>
      <c r="AR21" s="106">
        <f>Seniori!AR35</f>
        <v>0</v>
      </c>
      <c r="AS21" s="106">
        <f>Seniori!AS35</f>
        <v>0</v>
      </c>
      <c r="AT21" s="106">
        <f>Seniori!AT35</f>
        <v>0</v>
      </c>
      <c r="AU21" s="106">
        <f>Seniori!AU35</f>
        <v>0</v>
      </c>
      <c r="AV21" s="106">
        <f>Seniori!AV35</f>
        <v>0</v>
      </c>
      <c r="AW21" s="106">
        <f>Seniori!AW35</f>
        <v>0</v>
      </c>
      <c r="AX21" s="106">
        <f>Seniori!AX35</f>
        <v>0</v>
      </c>
      <c r="AY21" s="106">
        <f>Seniori!AY35</f>
        <v>0</v>
      </c>
      <c r="AZ21" s="106">
        <f>Seniori!AZ35</f>
        <v>0</v>
      </c>
      <c r="BA21" s="106">
        <f>Seniori!BA35</f>
        <v>0</v>
      </c>
      <c r="BB21" s="106">
        <f>Seniori!BB35</f>
        <v>0</v>
      </c>
      <c r="BC21" s="106">
        <f>Seniori!BC35</f>
        <v>0</v>
      </c>
      <c r="BD21" s="106">
        <f>Seniori!BD35</f>
        <v>0</v>
      </c>
      <c r="BE21" s="106">
        <f>Seniori!BE35</f>
        <v>0</v>
      </c>
      <c r="BF21" s="106">
        <f>Seniori!BF35</f>
        <v>0</v>
      </c>
      <c r="BG21" s="106">
        <f>Seniori!BG35</f>
        <v>0</v>
      </c>
      <c r="BH21" s="106">
        <f>Seniori!BH35</f>
        <v>0</v>
      </c>
      <c r="BI21" s="106">
        <f>Seniori!BI35</f>
        <v>0</v>
      </c>
      <c r="BJ21" s="106">
        <f>Seniori!BJ35</f>
        <v>0</v>
      </c>
      <c r="BK21" s="106">
        <f>Seniori!BK35</f>
        <v>0</v>
      </c>
      <c r="BL21" s="106">
        <f>Seniori!BL35</f>
        <v>0</v>
      </c>
      <c r="BM21" s="106">
        <f>Seniori!BM35</f>
        <v>2</v>
      </c>
      <c r="BN21" s="106">
        <f>Seniori!BN35</f>
        <v>7</v>
      </c>
      <c r="BO21" s="106">
        <f>Seniori!BO35</f>
        <v>0</v>
      </c>
      <c r="BP21" s="106">
        <f>Seniori!BP35</f>
        <v>0</v>
      </c>
      <c r="BQ21" s="106">
        <f>Seniori!BQ35</f>
        <v>0</v>
      </c>
      <c r="BR21" s="106">
        <f>Seniori!BR35</f>
        <v>6</v>
      </c>
      <c r="BS21" s="106" t="str">
        <f>Seniori!BS35</f>
        <v>o</v>
      </c>
      <c r="BT21" s="106">
        <f>Seniori!BT35</f>
        <v>0</v>
      </c>
      <c r="BU21" s="106">
        <f>Seniori!BU35</f>
        <v>0</v>
      </c>
      <c r="BV21" s="106">
        <f>Seniori!BV35</f>
        <v>0</v>
      </c>
      <c r="BW21" s="106">
        <f>Seniori!BW35</f>
        <v>0</v>
      </c>
      <c r="BX21" s="106">
        <f>Seniori!BX35</f>
        <v>0</v>
      </c>
      <c r="BY21" s="106">
        <f>Seniori!BY35</f>
        <v>0</v>
      </c>
      <c r="BZ21" s="106">
        <f>Seniori!BZ35</f>
        <v>0</v>
      </c>
      <c r="CA21" s="106">
        <f>Seniori!CA35</f>
        <v>0</v>
      </c>
      <c r="CB21" s="106">
        <f>Seniori!CB35</f>
        <v>0</v>
      </c>
      <c r="CC21" s="106">
        <f>Seniori!CC35</f>
        <v>0</v>
      </c>
      <c r="CD21" s="106">
        <f>Seniori!CD35</f>
        <v>0</v>
      </c>
      <c r="CE21" s="106">
        <f>Seniori!CE35</f>
        <v>0</v>
      </c>
      <c r="CF21" s="106">
        <f>Seniori!CF35</f>
        <v>0</v>
      </c>
      <c r="CG21" s="106">
        <f>Seniori!CG35</f>
        <v>0</v>
      </c>
      <c r="CH21" s="106">
        <f>Seniori!CH35</f>
        <v>0</v>
      </c>
      <c r="CI21" s="106">
        <f>Seniori!CI35</f>
        <v>0</v>
      </c>
      <c r="CJ21" s="106">
        <f>Seniori!CJ35</f>
        <v>0</v>
      </c>
      <c r="CK21" s="106">
        <f>Seniori!CK35</f>
        <v>0</v>
      </c>
      <c r="CL21" s="106">
        <f>Seniori!CL35</f>
        <v>0</v>
      </c>
      <c r="CM21" s="106">
        <f>Seniori!CM35</f>
        <v>0</v>
      </c>
      <c r="CN21" s="106">
        <f>Seniori!CN35</f>
        <v>0</v>
      </c>
      <c r="CO21" s="106" t="str">
        <f>Seniori!CO35</f>
        <v>o</v>
      </c>
      <c r="CP21" s="106">
        <f>Seniori!CP35</f>
        <v>8</v>
      </c>
      <c r="CQ21" s="106">
        <f>Seniori!CQ35</f>
        <v>0</v>
      </c>
      <c r="CR21" s="106">
        <f>Seniori!CR35</f>
        <v>0</v>
      </c>
      <c r="CS21" s="106">
        <f>Seniori!CS35</f>
        <v>0</v>
      </c>
      <c r="CT21" s="106">
        <f>Seniori!CT35</f>
        <v>0</v>
      </c>
      <c r="CU21" s="106">
        <f>Seniori!CU35</f>
        <v>0</v>
      </c>
      <c r="CV21" s="106">
        <f>Seniori!CV35</f>
        <v>0</v>
      </c>
      <c r="CW21" s="106">
        <f>Seniori!CW35</f>
        <v>1</v>
      </c>
      <c r="CX21" s="106" t="str">
        <f>Seniori!CX35</f>
        <v>o</v>
      </c>
      <c r="CY21" s="106">
        <f>Seniori!CY35</f>
        <v>0</v>
      </c>
      <c r="CZ21" s="106">
        <f>Seniori!CZ35</f>
        <v>0</v>
      </c>
      <c r="DA21" s="106">
        <f>Seniori!DA35</f>
        <v>0</v>
      </c>
      <c r="DB21" s="106">
        <f>Seniori!DB35</f>
        <v>0</v>
      </c>
      <c r="DC21" s="106">
        <f>Seniori!DC35</f>
        <v>0</v>
      </c>
      <c r="DD21" s="106">
        <f>Seniori!DD35</f>
        <v>0</v>
      </c>
      <c r="DE21" s="106">
        <f>Seniori!DE35</f>
        <v>0</v>
      </c>
      <c r="DF21" s="106">
        <f>Seniori!DF35</f>
        <v>0</v>
      </c>
      <c r="DG21" s="106">
        <f>Seniori!DG35</f>
        <v>0</v>
      </c>
      <c r="DH21" s="106">
        <f>Seniori!DH35</f>
        <v>0</v>
      </c>
      <c r="DI21" s="106">
        <f>Seniori!DI35</f>
        <v>0</v>
      </c>
      <c r="DJ21" s="106">
        <f>Seniori!DJ35</f>
        <v>0</v>
      </c>
      <c r="DK21" s="106">
        <f>Seniori!DK35</f>
        <v>0</v>
      </c>
      <c r="DL21" s="106">
        <f>Seniori!DL35</f>
        <v>0</v>
      </c>
      <c r="DM21" s="106">
        <f>Seniori!DM35</f>
        <v>0</v>
      </c>
      <c r="DN21" s="106">
        <f>Seniori!DN35</f>
        <v>0</v>
      </c>
      <c r="DO21" s="106">
        <f>Seniori!DO35</f>
        <v>0</v>
      </c>
      <c r="DP21" s="106">
        <f>Seniori!DP35</f>
        <v>0</v>
      </c>
      <c r="DQ21" s="106">
        <f>Seniori!DQ35</f>
        <v>0</v>
      </c>
      <c r="DR21" s="106">
        <f>Seniori!DR35</f>
        <v>0</v>
      </c>
      <c r="DS21" s="106">
        <f>Seniori!DS35</f>
        <v>0</v>
      </c>
      <c r="DT21" s="106">
        <f>Seniori!DT35</f>
        <v>0</v>
      </c>
      <c r="DU21" s="106">
        <f>Seniori!DU35</f>
        <v>0</v>
      </c>
      <c r="DV21" s="106">
        <f>Seniori!DV35</f>
        <v>0</v>
      </c>
      <c r="DW21" s="106">
        <f>Seniori!DW35</f>
        <v>0</v>
      </c>
      <c r="DX21" s="106">
        <f>Seniori!DX35</f>
        <v>0</v>
      </c>
      <c r="DY21" s="106">
        <f>Seniori!DY35</f>
        <v>0</v>
      </c>
      <c r="DZ21" s="106">
        <f>Seniori!DZ35</f>
        <v>0</v>
      </c>
      <c r="EA21" s="106">
        <f>Seniori!EA35</f>
        <v>0</v>
      </c>
      <c r="EB21" s="106">
        <f>Seniori!EB35</f>
        <v>0</v>
      </c>
      <c r="EC21" s="106">
        <f>Seniori!EC35</f>
        <v>0</v>
      </c>
      <c r="ED21" s="106">
        <f>Seniori!ED35</f>
        <v>0</v>
      </c>
      <c r="EE21" s="106">
        <f>Seniori!EE35</f>
        <v>0</v>
      </c>
      <c r="EF21" s="106">
        <f>Seniori!EF35</f>
        <v>0</v>
      </c>
      <c r="EG21" s="106">
        <f>Seniori!EG35</f>
        <v>0</v>
      </c>
      <c r="EH21" s="106">
        <f>Seniori!EH35</f>
        <v>0</v>
      </c>
      <c r="EI21" s="106">
        <f>Seniori!EI35</f>
        <v>0</v>
      </c>
      <c r="EJ21" s="106">
        <f>Seniori!EJ35</f>
        <v>0</v>
      </c>
      <c r="EK21" s="106">
        <f>Seniori!EK35</f>
        <v>0</v>
      </c>
      <c r="EL21" s="106">
        <f>Seniori!EL35</f>
        <v>0</v>
      </c>
      <c r="EM21" s="106">
        <f>Seniori!EM35</f>
        <v>0</v>
      </c>
      <c r="EN21" s="106">
        <f>Seniori!EN35</f>
        <v>0</v>
      </c>
      <c r="EO21" s="106">
        <f>Seniori!EO35</f>
        <v>0</v>
      </c>
      <c r="EP21" s="106">
        <f>Seniori!EP35</f>
        <v>0</v>
      </c>
      <c r="EQ21" s="106">
        <f>Seniori!EQ35</f>
        <v>0</v>
      </c>
      <c r="ER21" s="106">
        <f>Seniori!ER35</f>
        <v>0</v>
      </c>
      <c r="ES21" s="106">
        <f>Seniori!ES35</f>
        <v>0</v>
      </c>
      <c r="ET21" s="106">
        <f>Seniori!ET35</f>
        <v>0</v>
      </c>
      <c r="EU21" s="106">
        <f>Seniori!EU35</f>
        <v>0</v>
      </c>
      <c r="EV21" s="106">
        <f>Seniori!EV35</f>
        <v>0</v>
      </c>
      <c r="EW21" s="106">
        <f>Seniori!EW35</f>
        <v>0</v>
      </c>
      <c r="EX21" s="106">
        <f>Seniori!EX35</f>
        <v>0</v>
      </c>
      <c r="EY21" s="106">
        <f>Seniori!EY35</f>
        <v>0</v>
      </c>
      <c r="EZ21" s="106">
        <f>Seniori!EZ35</f>
        <v>0</v>
      </c>
      <c r="FA21" s="106">
        <f>Seniori!FA35</f>
        <v>0</v>
      </c>
      <c r="FB21" s="106">
        <f>Seniori!FB35</f>
        <v>0</v>
      </c>
      <c r="FC21" s="106">
        <f>Seniori!FC35</f>
        <v>0</v>
      </c>
      <c r="FD21" s="106">
        <f>Seniori!FD35</f>
        <v>0</v>
      </c>
      <c r="FE21" s="106">
        <f>Seniori!FE35</f>
        <v>0</v>
      </c>
      <c r="FF21" s="106">
        <f>Seniori!FF35</f>
        <v>0</v>
      </c>
      <c r="FG21" s="106">
        <f>Seniori!FG35</f>
        <v>0</v>
      </c>
      <c r="FH21" s="106">
        <f>Seniori!FH35</f>
        <v>0</v>
      </c>
      <c r="FI21" s="106">
        <f>Seniori!FI35</f>
        <v>0</v>
      </c>
      <c r="FJ21" s="106">
        <f>Seniori!FJ35</f>
        <v>0</v>
      </c>
      <c r="FK21" s="106">
        <f>Seniori!FK35</f>
        <v>0</v>
      </c>
      <c r="FL21" s="106">
        <f>Seniori!FL35</f>
        <v>0</v>
      </c>
      <c r="FM21" s="106">
        <f>Seniori!FM35</f>
        <v>0</v>
      </c>
      <c r="FN21" s="106">
        <f>Seniori!FN35</f>
        <v>0</v>
      </c>
      <c r="FO21" s="106">
        <f>Seniori!FO35</f>
        <v>0</v>
      </c>
      <c r="FP21" s="106">
        <f>Seniori!FP35</f>
        <v>0</v>
      </c>
      <c r="FQ21" s="106">
        <f>Seniori!FQ35</f>
        <v>5</v>
      </c>
      <c r="FR21" s="106">
        <f>Seniori!FR35</f>
        <v>8</v>
      </c>
      <c r="FS21" s="106">
        <f>Seniori!FS35</f>
        <v>0</v>
      </c>
      <c r="FT21" s="106">
        <f>Seniori!FT35</f>
        <v>0</v>
      </c>
      <c r="FU21" s="106">
        <f>Seniori!FU35</f>
        <v>0</v>
      </c>
      <c r="FV21" s="106">
        <f>Seniori!FV35</f>
        <v>5</v>
      </c>
      <c r="FW21" s="106">
        <f>Seniori!FW35</f>
        <v>7</v>
      </c>
      <c r="FX21" s="106">
        <f>Seniori!FX35</f>
        <v>0</v>
      </c>
      <c r="FY21" s="106">
        <f>Seniori!FY35</f>
        <v>0</v>
      </c>
      <c r="FZ21" s="106">
        <f>Seniori!FZ35</f>
        <v>0</v>
      </c>
      <c r="GA21" s="106">
        <f>Seniori!GA35</f>
        <v>0</v>
      </c>
      <c r="GB21" s="106">
        <f>Seniori!GB35</f>
        <v>0</v>
      </c>
      <c r="GC21" s="106">
        <f>Seniori!GC35</f>
        <v>0</v>
      </c>
      <c r="GD21" s="106">
        <f>Seniori!GD35</f>
        <v>0</v>
      </c>
      <c r="GE21" s="106">
        <f>Seniori!GE35</f>
        <v>9</v>
      </c>
      <c r="GF21" s="106">
        <f>Seniori!GF35</f>
        <v>10</v>
      </c>
      <c r="GG21" s="106">
        <f>Seniori!GG35</f>
        <v>0</v>
      </c>
      <c r="GH21" s="106">
        <f>Seniori!GH35</f>
        <v>0</v>
      </c>
      <c r="GI21" s="106">
        <f>Seniori!GI35</f>
        <v>0</v>
      </c>
      <c r="GJ21" s="106">
        <f>Seniori!GJ35</f>
        <v>0</v>
      </c>
      <c r="GK21" s="106">
        <f>Seniori!GK35</f>
        <v>9</v>
      </c>
      <c r="GL21" s="106">
        <f>Seniori!GL35</f>
        <v>9</v>
      </c>
      <c r="GM21" s="106">
        <f>Seniori!GM35</f>
        <v>0</v>
      </c>
      <c r="GN21" s="106">
        <f>Seniori!GN35</f>
        <v>0</v>
      </c>
      <c r="GO21" s="106">
        <f>Seniori!GO35</f>
        <v>0</v>
      </c>
      <c r="GP21" s="106">
        <f>Seniori!GP35</f>
        <v>0</v>
      </c>
      <c r="GQ21" s="106">
        <f>Seniori!GQ35</f>
        <v>0</v>
      </c>
      <c r="GR21" s="106">
        <f>Seniori!GR35</f>
        <v>0</v>
      </c>
      <c r="GS21" s="106">
        <f>Seniori!GS35</f>
        <v>0</v>
      </c>
      <c r="GT21" s="106">
        <f>Seniori!GT35</f>
        <v>0</v>
      </c>
      <c r="GU21" s="106">
        <f>Seniori!GU35</f>
        <v>0</v>
      </c>
      <c r="GV21" s="106">
        <f>Seniori!GV35</f>
        <v>0</v>
      </c>
      <c r="GW21" s="106">
        <f>Seniori!GW35</f>
        <v>0</v>
      </c>
      <c r="GX21" s="106">
        <f>Seniori!GX35</f>
        <v>0</v>
      </c>
      <c r="GY21" s="106">
        <f>Seniori!GY35</f>
        <v>0</v>
      </c>
      <c r="GZ21" s="106">
        <f>Seniori!GZ35</f>
        <v>0</v>
      </c>
      <c r="HA21" s="106">
        <f>Seniori!HA35</f>
        <v>0</v>
      </c>
      <c r="HB21" s="106">
        <f>Seniori!HB35</f>
        <v>0</v>
      </c>
      <c r="HC21" s="106">
        <f>Seniori!HC35</f>
        <v>0</v>
      </c>
      <c r="HD21" s="106">
        <f>Seniori!HD35</f>
        <v>0</v>
      </c>
      <c r="HE21" s="106">
        <f>Seniori!HE35</f>
        <v>0</v>
      </c>
      <c r="HF21" s="106">
        <f>Seniori!HF35</f>
        <v>0</v>
      </c>
      <c r="HG21" s="106">
        <f>Seniori!HG35</f>
        <v>0</v>
      </c>
      <c r="HH21" s="106">
        <f>Seniori!HH35</f>
        <v>0</v>
      </c>
      <c r="HI21" s="106">
        <f>Seniori!HI35</f>
        <v>0</v>
      </c>
      <c r="HJ21" s="106">
        <f>Seniori!HJ35</f>
        <v>0</v>
      </c>
      <c r="HK21" s="106">
        <f>Seniori!HK35</f>
        <v>0</v>
      </c>
      <c r="HL21" s="106">
        <f>Seniori!HL35</f>
        <v>0</v>
      </c>
      <c r="HM21" s="106">
        <f>Seniori!HM35</f>
        <v>0</v>
      </c>
      <c r="HN21" s="106">
        <f>Seniori!HN35</f>
        <v>0</v>
      </c>
      <c r="HO21" s="106">
        <f>Seniori!HO35</f>
        <v>0</v>
      </c>
      <c r="HP21" s="106">
        <f>Seniori!HP35</f>
        <v>0</v>
      </c>
      <c r="HQ21" s="106">
        <f>Seniori!HQ35</f>
        <v>0</v>
      </c>
      <c r="HR21" s="106">
        <f>Seniori!HR35</f>
        <v>0</v>
      </c>
      <c r="HS21" s="106">
        <f>Seniori!HS35</f>
        <v>0</v>
      </c>
      <c r="HT21" s="106">
        <f>Seniori!HT35</f>
        <v>0</v>
      </c>
      <c r="HU21" s="106">
        <f>Seniori!HU35</f>
        <v>0</v>
      </c>
      <c r="HV21" s="106">
        <f>Seniori!HV35</f>
        <v>0</v>
      </c>
      <c r="HW21" s="106">
        <f>Seniori!HW35</f>
        <v>0</v>
      </c>
      <c r="HX21" s="106">
        <f>Seniori!HX35</f>
        <v>0</v>
      </c>
      <c r="HY21" s="106">
        <f>Seniori!HY35</f>
        <v>0</v>
      </c>
      <c r="HZ21" s="106">
        <f>Seniori!HZ35</f>
        <v>0</v>
      </c>
      <c r="IA21" s="106">
        <f>Seniori!IA35</f>
        <v>0</v>
      </c>
      <c r="IB21" s="106">
        <f>Seniori!IB35</f>
        <v>0</v>
      </c>
      <c r="IC21" s="106">
        <f>Seniori!IC35</f>
        <v>0</v>
      </c>
      <c r="ID21" s="106">
        <f>Seniori!ID35</f>
        <v>0</v>
      </c>
      <c r="IE21" s="106">
        <f>Seniori!IE35</f>
        <v>0</v>
      </c>
      <c r="IF21" s="106">
        <f>Seniori!IF35</f>
        <v>0</v>
      </c>
      <c r="IG21" s="106">
        <f>Seniori!IG35</f>
        <v>0</v>
      </c>
      <c r="IH21" s="106">
        <f>Seniori!IH35</f>
        <v>0</v>
      </c>
      <c r="II21" s="106">
        <f>Seniori!II35</f>
        <v>0</v>
      </c>
      <c r="IJ21" s="106">
        <f>Seniori!IJ35</f>
        <v>0</v>
      </c>
      <c r="IK21" s="106">
        <f>Seniori!IK35</f>
        <v>0</v>
      </c>
      <c r="IL21" s="106">
        <f>Seniori!IL35</f>
        <v>0</v>
      </c>
      <c r="IM21" s="106">
        <f>Seniori!IM35</f>
        <v>0</v>
      </c>
      <c r="IN21" s="106">
        <f>Seniori!IN35</f>
        <v>0</v>
      </c>
      <c r="IO21" s="106">
        <f>Seniori!IO35</f>
        <v>0</v>
      </c>
      <c r="IP21" s="106">
        <f>Seniori!IP35</f>
        <v>0</v>
      </c>
      <c r="IQ21" s="106">
        <f>Seniori!IQ35</f>
        <v>0</v>
      </c>
      <c r="IR21" s="106">
        <f>Seniori!IR35</f>
        <v>0</v>
      </c>
      <c r="IS21" s="106">
        <f>Seniori!IS35</f>
        <v>0</v>
      </c>
      <c r="IT21" s="106">
        <f>Seniori!IT35</f>
        <v>0</v>
      </c>
      <c r="IU21" s="106">
        <f>Seniori!IU35</f>
        <v>0</v>
      </c>
      <c r="IV21" s="106">
        <f>Seniori!IV35</f>
        <v>0</v>
      </c>
      <c r="IW21" s="106">
        <f>Seniori!IW35</f>
        <v>0</v>
      </c>
      <c r="IX21" s="106">
        <f>Seniori!IX35</f>
        <v>0</v>
      </c>
      <c r="IY21" s="106">
        <f>Seniori!IY35</f>
        <v>5</v>
      </c>
      <c r="IZ21" s="106">
        <f>Seniori!IZ35</f>
        <v>4</v>
      </c>
      <c r="JA21" s="106">
        <f>Seniori!JA35</f>
        <v>0</v>
      </c>
      <c r="JB21" s="106">
        <f>Seniori!JB35</f>
        <v>0</v>
      </c>
      <c r="JC21" s="106">
        <f>Seniori!JC35</f>
        <v>0</v>
      </c>
      <c r="JD21" s="106">
        <f>Seniori!JD35</f>
        <v>0</v>
      </c>
      <c r="JE21" s="106">
        <f>Seniori!JE35</f>
        <v>0</v>
      </c>
      <c r="JF21" s="106">
        <f>Seniori!JF35</f>
        <v>0</v>
      </c>
      <c r="JG21" s="106">
        <f>Seniori!JG35</f>
        <v>0</v>
      </c>
      <c r="JH21" s="106">
        <f>Seniori!JH35</f>
        <v>8</v>
      </c>
      <c r="JI21" s="106">
        <f>Seniori!JI35</f>
        <v>12</v>
      </c>
      <c r="JJ21" s="106">
        <f>Seniori!JJ35</f>
        <v>0</v>
      </c>
      <c r="JK21" s="106">
        <f>Seniori!JK35</f>
        <v>0</v>
      </c>
      <c r="JL21" s="106">
        <f>Seniori!JL35</f>
        <v>0</v>
      </c>
      <c r="JM21" s="106">
        <f>Seniori!JM35</f>
        <v>0</v>
      </c>
      <c r="JN21" s="106">
        <f>Seniori!JN35</f>
        <v>0</v>
      </c>
      <c r="JO21" s="106">
        <f>Seniori!JO35</f>
        <v>0</v>
      </c>
      <c r="JP21" s="106">
        <f>Seniori!JP35</f>
        <v>0</v>
      </c>
      <c r="JQ21" s="106">
        <f>Seniori!JQ35</f>
        <v>0</v>
      </c>
      <c r="JR21" s="106">
        <f>Seniori!JR35</f>
        <v>0</v>
      </c>
      <c r="JS21" s="106">
        <f>Seniori!JS35</f>
        <v>0</v>
      </c>
      <c r="JT21" s="106">
        <f>Seniori!JT35</f>
        <v>0</v>
      </c>
      <c r="JU21" s="106">
        <f>Seniori!JU35</f>
        <v>0</v>
      </c>
      <c r="JV21" s="106">
        <f>Seniori!JV35</f>
        <v>0</v>
      </c>
      <c r="JW21" s="106">
        <f>Seniori!JW35</f>
        <v>0</v>
      </c>
      <c r="JX21" s="106">
        <f>Seniori!JX35</f>
        <v>0</v>
      </c>
      <c r="JY21" s="106">
        <f>Seniori!JY35</f>
        <v>0</v>
      </c>
      <c r="JZ21" s="106">
        <f>Seniori!JZ35</f>
        <v>0</v>
      </c>
      <c r="KA21" s="106">
        <f>Seniori!KA35</f>
        <v>0</v>
      </c>
      <c r="KB21" s="106">
        <f>Seniori!KB35</f>
        <v>0</v>
      </c>
      <c r="KC21" s="106">
        <f>Seniori!KC35</f>
        <v>0</v>
      </c>
      <c r="KD21" s="106">
        <f>Seniori!KD35</f>
        <v>0</v>
      </c>
      <c r="KE21" s="106">
        <f>Seniori!KE35</f>
        <v>0</v>
      </c>
      <c r="KF21" s="106">
        <f>Seniori!KF35</f>
        <v>0</v>
      </c>
      <c r="KG21" s="106">
        <f>Seniori!KG35</f>
        <v>0</v>
      </c>
      <c r="KH21" s="106">
        <f>Seniori!KH35</f>
        <v>4</v>
      </c>
      <c r="KI21" s="106">
        <f>Seniori!KI35</f>
        <v>8</v>
      </c>
      <c r="KJ21" s="106">
        <f>Seniori!KJ35</f>
        <v>0</v>
      </c>
      <c r="KK21" s="106">
        <f>Seniori!KK35</f>
        <v>0</v>
      </c>
      <c r="KL21" s="106">
        <f>Seniori!KL35</f>
        <v>0</v>
      </c>
      <c r="KM21" s="106">
        <f>Seniori!KM35</f>
        <v>0</v>
      </c>
      <c r="KN21" s="106">
        <f>Seniori!KN35</f>
        <v>0</v>
      </c>
      <c r="KO21" s="106">
        <f>Seniori!KO35</f>
        <v>0</v>
      </c>
      <c r="KP21" s="106" t="str">
        <f>Seniori!KP35</f>
        <v>o</v>
      </c>
      <c r="KQ21" s="106">
        <f>Seniori!KQ35</f>
        <v>10</v>
      </c>
      <c r="KR21" s="106">
        <f>Seniori!KR35</f>
        <v>0</v>
      </c>
      <c r="KS21" s="106">
        <f>Seniori!KS35</f>
        <v>0</v>
      </c>
      <c r="KT21" s="106">
        <f>Seniori!KT35</f>
        <v>0</v>
      </c>
      <c r="KU21" s="106">
        <f>Seniori!KU35</f>
        <v>0</v>
      </c>
      <c r="KV21" s="106">
        <f>Seniori!KV35</f>
        <v>0</v>
      </c>
      <c r="KW21" s="106">
        <f>Seniori!KW35</f>
        <v>0</v>
      </c>
      <c r="KX21" s="106">
        <f>Seniori!KX35</f>
        <v>0</v>
      </c>
      <c r="KY21" s="106">
        <f>Seniori!KY35</f>
        <v>0</v>
      </c>
      <c r="KZ21" s="106">
        <f>Seniori!KZ35</f>
        <v>0</v>
      </c>
      <c r="LA21" s="106">
        <f>Seniori!LA35</f>
        <v>0</v>
      </c>
      <c r="LB21" s="106">
        <f>Seniori!LB35</f>
        <v>3</v>
      </c>
      <c r="LC21" s="106">
        <f>Seniori!LC35</f>
        <v>12</v>
      </c>
      <c r="LD21" s="106">
        <f>Seniori!LD35</f>
        <v>0</v>
      </c>
      <c r="LE21" s="106">
        <f>Seniori!LE35</f>
        <v>0</v>
      </c>
      <c r="LF21" s="106">
        <f>Seniori!LF35</f>
        <v>0</v>
      </c>
      <c r="LG21" s="106">
        <f>Seniori!LG35</f>
        <v>0</v>
      </c>
      <c r="LH21" s="106">
        <f>Seniori!LH35</f>
        <v>0</v>
      </c>
      <c r="LI21" s="106">
        <f>Seniori!LI35</f>
        <v>0</v>
      </c>
      <c r="LJ21" s="106">
        <f>Seniori!LJ35</f>
        <v>0</v>
      </c>
      <c r="LK21" s="106">
        <f>Seniori!LK35</f>
        <v>0</v>
      </c>
      <c r="LL21" s="106">
        <f>Seniori!LL35</f>
        <v>6</v>
      </c>
      <c r="LM21" s="106">
        <f>Seniori!LM35</f>
        <v>13</v>
      </c>
      <c r="LN21" s="106">
        <f>Seniori!LN35</f>
        <v>0</v>
      </c>
      <c r="LO21" s="106">
        <f>Seniori!LO35</f>
        <v>0</v>
      </c>
      <c r="LP21" s="106">
        <f>Seniori!LP35</f>
        <v>0</v>
      </c>
      <c r="LQ21" s="106">
        <f>Seniori!LQ35</f>
        <v>0</v>
      </c>
      <c r="LR21" s="106">
        <f>Seniori!LR35</f>
        <v>0</v>
      </c>
      <c r="LS21" s="106">
        <f>Seniori!LS35</f>
        <v>0</v>
      </c>
      <c r="LT21" s="106">
        <f>Seniori!LT35</f>
        <v>0</v>
      </c>
      <c r="LU21" s="106">
        <f>Seniori!LU35</f>
        <v>0</v>
      </c>
      <c r="LV21" s="106">
        <f>Seniori!LV35</f>
        <v>0</v>
      </c>
      <c r="LW21" s="106">
        <f>Seniori!LW35</f>
        <v>0</v>
      </c>
      <c r="LX21" s="106">
        <f>Seniori!LX35</f>
        <v>0</v>
      </c>
      <c r="LY21" s="106">
        <f>Seniori!LY35</f>
        <v>0</v>
      </c>
      <c r="LZ21" s="106">
        <f>Seniori!LZ35</f>
        <v>0</v>
      </c>
      <c r="MA21" s="106">
        <f>Seniori!MA35</f>
        <v>0</v>
      </c>
      <c r="MB21" s="106">
        <f>Seniori!MB35</f>
        <v>0</v>
      </c>
      <c r="MC21" s="106">
        <f>Seniori!MC35</f>
        <v>0</v>
      </c>
      <c r="MD21" s="106">
        <f>Seniori!MD35</f>
        <v>0</v>
      </c>
      <c r="ME21" s="106">
        <f>Seniori!ME35</f>
        <v>0</v>
      </c>
      <c r="MF21" s="106">
        <f>Seniori!MF35</f>
        <v>0</v>
      </c>
      <c r="MG21" s="106">
        <f>Seniori!MG35</f>
        <v>0</v>
      </c>
      <c r="MH21" s="106">
        <f>Seniori!MH35</f>
        <v>0</v>
      </c>
      <c r="MI21" s="106">
        <f>Seniori!MI35</f>
        <v>0</v>
      </c>
      <c r="MJ21" s="106">
        <f>Seniori!MJ35</f>
        <v>0</v>
      </c>
      <c r="MK21" s="106">
        <f>Seniori!MK35</f>
        <v>0</v>
      </c>
      <c r="ML21" s="106">
        <f>Seniori!ML35</f>
        <v>0</v>
      </c>
      <c r="MM21" s="106">
        <f>Seniori!MM35</f>
        <v>0</v>
      </c>
      <c r="MN21" s="106">
        <f>Seniori!MN35</f>
        <v>0</v>
      </c>
      <c r="MO21" s="106">
        <f>Seniori!MO35</f>
        <v>0</v>
      </c>
      <c r="MP21" s="106">
        <f>Seniori!MP35</f>
        <v>0</v>
      </c>
      <c r="MQ21" s="106">
        <f>Seniori!MQ35</f>
        <v>0</v>
      </c>
      <c r="MR21" s="106">
        <f>Seniori!MR35</f>
        <v>0</v>
      </c>
      <c r="MS21" s="106">
        <f>Seniori!MS35</f>
        <v>0</v>
      </c>
      <c r="MT21" s="106">
        <f>Seniori!MT35</f>
        <v>0</v>
      </c>
      <c r="MU21" s="106">
        <f>Seniori!MU35</f>
        <v>0</v>
      </c>
      <c r="MV21" s="106">
        <f>Seniori!MV35</f>
        <v>0</v>
      </c>
      <c r="MW21" s="106">
        <f>Seniori!MW35</f>
        <v>0</v>
      </c>
      <c r="MX21" s="106">
        <f>Seniori!MX35</f>
        <v>0</v>
      </c>
      <c r="MY21" s="106">
        <f>Seniori!MY35</f>
        <v>0</v>
      </c>
      <c r="MZ21" s="106">
        <f>Seniori!MZ35</f>
        <v>0</v>
      </c>
      <c r="NA21" s="106">
        <f>Seniori!NA35</f>
        <v>0</v>
      </c>
      <c r="NB21" s="106">
        <f>Seniori!NB35</f>
        <v>0</v>
      </c>
      <c r="NC21" s="106">
        <f>Seniori!NC35</f>
        <v>0</v>
      </c>
      <c r="ND21" s="106">
        <f>Seniori!ND35</f>
        <v>7</v>
      </c>
      <c r="NE21" s="106">
        <f>Seniori!NE35</f>
        <v>13</v>
      </c>
      <c r="NF21" s="106">
        <f>Seniori!NF35</f>
        <v>0</v>
      </c>
      <c r="NG21" s="106">
        <f>Seniori!NG35</f>
        <v>0</v>
      </c>
      <c r="NH21" s="106">
        <f>Seniori!NH35</f>
        <v>0</v>
      </c>
      <c r="NI21" s="106">
        <f>Seniori!NI35</f>
        <v>0</v>
      </c>
      <c r="NJ21" s="106">
        <f>Seniori!NJ35</f>
        <v>0</v>
      </c>
      <c r="NK21" s="106">
        <f>Seniori!NK35</f>
        <v>0</v>
      </c>
      <c r="NL21" s="106">
        <f>Seniori!NL35</f>
        <v>10</v>
      </c>
      <c r="NM21" s="106">
        <f>Seniori!NM35</f>
        <v>15</v>
      </c>
      <c r="NN21" s="106">
        <f>Seniori!NN35</f>
        <v>0</v>
      </c>
      <c r="NO21" s="106">
        <f>Seniori!NO35</f>
        <v>0</v>
      </c>
      <c r="NP21" s="106">
        <f>Seniori!NP35</f>
        <v>0</v>
      </c>
      <c r="NQ21" s="106">
        <f>Seniori!NQ35</f>
        <v>0</v>
      </c>
      <c r="NR21" s="106">
        <f>Seniori!NR35</f>
        <v>0</v>
      </c>
      <c r="NS21" s="106">
        <f>Seniori!NS35</f>
        <v>0</v>
      </c>
      <c r="NT21" s="106">
        <f>Seniori!NT35</f>
        <v>0</v>
      </c>
      <c r="NU21" s="106">
        <f>Seniori!NU35</f>
        <v>0</v>
      </c>
      <c r="NV21" s="106">
        <f>Seniori!NV35</f>
        <v>0</v>
      </c>
      <c r="NW21" s="106">
        <f>Seniori!NW35</f>
        <v>0</v>
      </c>
      <c r="NX21" s="106">
        <f>Seniori!NX35</f>
        <v>0</v>
      </c>
      <c r="NY21" s="106">
        <f>Seniori!NY35</f>
        <v>0</v>
      </c>
      <c r="NZ21" s="106">
        <f>Seniori!NZ35</f>
        <v>0</v>
      </c>
      <c r="OA21" s="106">
        <f>Seniori!OA35</f>
        <v>0</v>
      </c>
      <c r="OB21" s="106">
        <f>Seniori!OB35</f>
        <v>0</v>
      </c>
      <c r="OC21" s="106">
        <f>Seniori!OC35</f>
        <v>7</v>
      </c>
      <c r="OD21" s="106">
        <f>Seniori!OD35</f>
        <v>9</v>
      </c>
      <c r="OE21" s="106">
        <f>Seniori!OE35</f>
        <v>0</v>
      </c>
      <c r="OF21" s="106">
        <f>Seniori!OF35</f>
        <v>0</v>
      </c>
      <c r="OG21" s="106">
        <f>Seniori!OG35</f>
        <v>7</v>
      </c>
      <c r="OH21" s="106">
        <f>Seniori!OH35</f>
        <v>5</v>
      </c>
      <c r="OI21" s="106">
        <f>Seniori!OI35</f>
        <v>0</v>
      </c>
      <c r="OJ21" s="106">
        <f>Seniori!OJ35</f>
        <v>0</v>
      </c>
      <c r="OK21" s="106">
        <f>Seniori!OK35</f>
        <v>0</v>
      </c>
      <c r="OL21" s="106">
        <f>Seniori!OL35</f>
        <v>0</v>
      </c>
      <c r="OM21" s="106">
        <f>Seniori!OM35</f>
        <v>0</v>
      </c>
      <c r="ON21" s="106">
        <f>Seniori!ON35</f>
        <v>0</v>
      </c>
      <c r="OO21" s="106">
        <f>Seniori!OO35</f>
        <v>0</v>
      </c>
      <c r="OP21" s="106">
        <f>Seniori!OP35</f>
        <v>0</v>
      </c>
      <c r="OQ21" s="106">
        <f>Seniori!OQ35</f>
        <v>0</v>
      </c>
      <c r="OR21" s="106">
        <f>Seniori!OR35</f>
        <v>0</v>
      </c>
      <c r="OS21" s="106">
        <f>Seniori!OS35</f>
        <v>0</v>
      </c>
      <c r="OT21" s="106">
        <f>Seniori!OT35</f>
        <v>0</v>
      </c>
      <c r="OU21" s="106">
        <f>Seniori!OU35</f>
        <v>0</v>
      </c>
      <c r="OV21" s="106">
        <f>Seniori!OV35</f>
        <v>0</v>
      </c>
      <c r="OW21" s="106">
        <f>Seniori!OW35</f>
        <v>0</v>
      </c>
      <c r="OX21" s="106">
        <f>Seniori!OX35</f>
        <v>0</v>
      </c>
      <c r="OY21" s="106">
        <f>Seniori!OY35</f>
        <v>0</v>
      </c>
      <c r="OZ21" s="106">
        <f>Seniori!OZ35</f>
        <v>0</v>
      </c>
      <c r="PA21" s="106">
        <f>Seniori!PA35</f>
        <v>0</v>
      </c>
      <c r="PB21" s="106">
        <f>Seniori!PB35</f>
        <v>0</v>
      </c>
      <c r="PC21" s="106">
        <f>Seniori!PC35</f>
        <v>0</v>
      </c>
      <c r="PD21" s="106">
        <f>Seniori!PD35</f>
        <v>0</v>
      </c>
      <c r="PE21" s="106">
        <f>Seniori!PE35</f>
        <v>0</v>
      </c>
      <c r="PF21" s="106">
        <f>Seniori!PF35</f>
        <v>0</v>
      </c>
      <c r="PG21" s="106">
        <f>Seniori!PG35</f>
        <v>0</v>
      </c>
      <c r="PH21" s="106">
        <f>Seniori!PH35</f>
        <v>0</v>
      </c>
      <c r="PI21" s="106">
        <f>Seniori!PI35</f>
        <v>0</v>
      </c>
      <c r="PJ21" s="106">
        <f>Seniori!PJ35</f>
        <v>0</v>
      </c>
      <c r="PK21" s="106">
        <f>Seniori!PK35</f>
        <v>0</v>
      </c>
      <c r="PL21" s="106">
        <f>Seniori!PL35</f>
        <v>0</v>
      </c>
      <c r="PM21" s="106">
        <f>Seniori!PM35</f>
        <v>0</v>
      </c>
      <c r="PN21" s="106">
        <f>Seniori!PN35</f>
        <v>0</v>
      </c>
      <c r="PO21" s="106">
        <f>Seniori!PO35</f>
        <v>0</v>
      </c>
      <c r="PP21" s="106">
        <f>Seniori!PP35</f>
        <v>0</v>
      </c>
      <c r="PQ21" s="106">
        <f>Seniori!PQ35</f>
        <v>0</v>
      </c>
      <c r="PR21" s="106">
        <f>Seniori!PR35</f>
        <v>0</v>
      </c>
      <c r="PS21" s="106">
        <f>Seniori!PS35</f>
        <v>0</v>
      </c>
      <c r="PT21" s="106">
        <f>Seniori!PT35</f>
        <v>0</v>
      </c>
      <c r="PU21" s="106">
        <f>Seniori!PU35</f>
        <v>0</v>
      </c>
      <c r="PV21" s="106">
        <f>Seniori!PV35</f>
        <v>0</v>
      </c>
      <c r="PW21" s="106">
        <f>Seniori!PW35</f>
        <v>0</v>
      </c>
      <c r="PX21" s="106">
        <f>Seniori!PX35</f>
        <v>0</v>
      </c>
      <c r="PY21" s="106">
        <f>Seniori!PY35</f>
        <v>0</v>
      </c>
      <c r="PZ21" s="106">
        <f>Seniori!PZ35</f>
        <v>0</v>
      </c>
      <c r="QA21" s="106">
        <f>Seniori!QA35</f>
        <v>0</v>
      </c>
      <c r="QB21" s="106">
        <f>Seniori!QB35</f>
        <v>0</v>
      </c>
      <c r="QC21" s="106">
        <f>Seniori!QC35</f>
        <v>0</v>
      </c>
      <c r="QD21" s="106">
        <f>Seniori!QD35</f>
        <v>0</v>
      </c>
      <c r="QE21" s="106">
        <f>Seniori!QE35</f>
        <v>0</v>
      </c>
      <c r="QF21" s="106">
        <f>Seniori!QF35</f>
        <v>0</v>
      </c>
      <c r="QG21" s="106">
        <f>Seniori!QG35</f>
        <v>0</v>
      </c>
      <c r="QH21" s="106">
        <f>Seniori!QH35</f>
        <v>0</v>
      </c>
      <c r="QI21" s="106">
        <f>Seniori!QI35</f>
        <v>0</v>
      </c>
      <c r="QJ21" s="106">
        <f>Seniori!QJ35</f>
        <v>0</v>
      </c>
      <c r="QK21" s="106">
        <f>Seniori!QK35</f>
        <v>0</v>
      </c>
      <c r="QL21" s="106">
        <f>Seniori!QL35</f>
        <v>0</v>
      </c>
      <c r="QM21" s="106">
        <f>Seniori!QM35</f>
        <v>0</v>
      </c>
      <c r="QN21" s="106">
        <f>Seniori!QN35</f>
        <v>0</v>
      </c>
      <c r="QO21" s="106">
        <f>Seniori!QO35</f>
        <v>0</v>
      </c>
      <c r="QP21" s="106">
        <f>Seniori!QP35</f>
        <v>0</v>
      </c>
      <c r="QQ21" s="106">
        <f>Seniori!QQ35</f>
        <v>0</v>
      </c>
      <c r="QR21" s="106">
        <f>Seniori!QR35</f>
        <v>0</v>
      </c>
      <c r="QS21" s="106">
        <f>Seniori!QS35</f>
        <v>0</v>
      </c>
      <c r="QT21" s="106">
        <f>Seniori!QT35</f>
        <v>0</v>
      </c>
      <c r="QU21" s="106">
        <f>Seniori!QU35</f>
        <v>0</v>
      </c>
      <c r="QV21" s="106">
        <f>Seniori!QV35</f>
        <v>0</v>
      </c>
      <c r="QW21" s="106">
        <f>Seniori!QW35</f>
        <v>0</v>
      </c>
      <c r="QX21" s="106">
        <f>Seniori!QX35</f>
        <v>0</v>
      </c>
      <c r="QY21" s="106">
        <f>Seniori!QY35</f>
        <v>0</v>
      </c>
      <c r="QZ21" s="106">
        <f>Seniori!QZ35</f>
        <v>0</v>
      </c>
      <c r="RA21" s="106">
        <f>Seniori!RA35</f>
        <v>0</v>
      </c>
      <c r="RB21" s="106">
        <f>Seniori!RB35</f>
        <v>0</v>
      </c>
      <c r="RC21" s="106">
        <f>Seniori!RC35</f>
        <v>0</v>
      </c>
      <c r="RD21" s="106">
        <f>Seniori!RD35</f>
        <v>0</v>
      </c>
      <c r="RE21" s="106">
        <f>Seniori!RE35</f>
        <v>0</v>
      </c>
      <c r="RF21" s="106">
        <f>Seniori!RF35</f>
        <v>0</v>
      </c>
      <c r="RG21" s="106">
        <f>Seniori!RG35</f>
        <v>0</v>
      </c>
      <c r="RH21" s="106">
        <f>Seniori!RH35</f>
        <v>0</v>
      </c>
      <c r="RI21" s="106">
        <f>Seniori!RI35</f>
        <v>0</v>
      </c>
      <c r="RJ21" s="106">
        <f>Seniori!RJ35</f>
        <v>0</v>
      </c>
      <c r="RK21" s="106">
        <f>Seniori!RK35</f>
        <v>0</v>
      </c>
      <c r="RL21" s="106">
        <f>Seniori!RL35</f>
        <v>0</v>
      </c>
      <c r="RM21" s="106">
        <f>Seniori!RM35</f>
        <v>0</v>
      </c>
      <c r="RN21" s="106">
        <f>Seniori!RN35</f>
        <v>0</v>
      </c>
      <c r="RO21" s="106">
        <f>Seniori!RO35</f>
        <v>0</v>
      </c>
      <c r="RP21" s="106">
        <f>Seniori!RP35</f>
        <v>0</v>
      </c>
      <c r="RQ21" s="106">
        <f>Seniori!RQ35</f>
        <v>0</v>
      </c>
      <c r="RR21" s="106">
        <f>Seniori!RR35</f>
        <v>0</v>
      </c>
      <c r="RS21" s="106">
        <f>Seniori!RS35</f>
        <v>0</v>
      </c>
      <c r="RT21" s="106">
        <f>Seniori!RT35</f>
        <v>0</v>
      </c>
      <c r="RU21" s="106">
        <f>Seniori!RU35</f>
        <v>0</v>
      </c>
      <c r="RV21" s="106">
        <f>Seniori!RV35</f>
        <v>0</v>
      </c>
      <c r="RW21" s="106">
        <f>Seniori!RW35</f>
        <v>0</v>
      </c>
      <c r="RX21" s="106">
        <f>Seniori!RX35</f>
        <v>0</v>
      </c>
      <c r="RY21" s="106">
        <f>Seniori!RY35</f>
        <v>0</v>
      </c>
      <c r="RZ21" s="106">
        <f>Seniori!RZ35</f>
        <v>0</v>
      </c>
      <c r="SA21" s="106">
        <f>Seniori!SA35</f>
        <v>0</v>
      </c>
      <c r="SB21" s="106">
        <f>Seniori!SB35</f>
        <v>0</v>
      </c>
      <c r="SC21" s="106">
        <f>Seniori!SC35</f>
        <v>0</v>
      </c>
      <c r="SD21" s="106">
        <f>Seniori!SD35</f>
        <v>0</v>
      </c>
      <c r="SE21" s="106">
        <f>Seniori!SE35</f>
        <v>0</v>
      </c>
      <c r="SF21" s="106">
        <f>Seniori!SF35</f>
        <v>0</v>
      </c>
      <c r="SG21" s="106">
        <f>Seniori!SG35</f>
        <v>0</v>
      </c>
      <c r="SH21" s="106">
        <f>Seniori!SH35</f>
        <v>0</v>
      </c>
      <c r="SI21" s="106">
        <f>Seniori!SI35</f>
        <v>0</v>
      </c>
      <c r="SJ21" s="106">
        <f>Seniori!SJ35</f>
        <v>0</v>
      </c>
      <c r="SK21" s="106">
        <f>Seniori!SK35</f>
        <v>0</v>
      </c>
      <c r="SL21" s="106">
        <f>Seniori!SL35</f>
        <v>0</v>
      </c>
      <c r="SM21" s="106">
        <f>Seniori!SM35</f>
        <v>0</v>
      </c>
      <c r="SN21" s="106">
        <f>Seniori!SN35</f>
        <v>0</v>
      </c>
      <c r="SO21" s="106">
        <f>Seniori!SO35</f>
        <v>0</v>
      </c>
      <c r="SP21" s="106">
        <f>Seniori!SP35</f>
        <v>0</v>
      </c>
      <c r="SQ21" s="106">
        <f>Seniori!SQ35</f>
        <v>0</v>
      </c>
      <c r="SR21" s="106">
        <f>Seniori!SR35</f>
        <v>0</v>
      </c>
      <c r="SS21" s="106">
        <f>Seniori!SS35</f>
        <v>0</v>
      </c>
      <c r="ST21" s="106">
        <f>Seniori!ST35</f>
        <v>0</v>
      </c>
      <c r="SU21" s="106">
        <f>Seniori!SU35</f>
        <v>0</v>
      </c>
      <c r="SV21" s="106">
        <f>Seniori!SV35</f>
        <v>0</v>
      </c>
      <c r="SW21" s="106">
        <f>Seniori!SW35</f>
        <v>0</v>
      </c>
      <c r="SX21" s="106">
        <f>Seniori!SX35</f>
        <v>0</v>
      </c>
      <c r="SY21" s="106">
        <f>Seniori!SY35</f>
        <v>0</v>
      </c>
      <c r="SZ21" s="106">
        <f>Seniori!SZ35</f>
        <v>0</v>
      </c>
      <c r="TA21" s="106">
        <f>Seniori!TA35</f>
        <v>0</v>
      </c>
      <c r="TB21" s="106">
        <f>Seniori!TB35</f>
        <v>0</v>
      </c>
    </row>
    <row r="22" spans="1:522" s="1" customFormat="1" ht="18" customHeight="1" x14ac:dyDescent="0.25">
      <c r="A22" s="12">
        <v>14</v>
      </c>
      <c r="B22" s="11" t="s">
        <v>24</v>
      </c>
      <c r="C22" s="1">
        <v>10267</v>
      </c>
      <c r="D22" s="1">
        <v>2014</v>
      </c>
      <c r="E22" t="s">
        <v>23</v>
      </c>
      <c r="F22" s="1">
        <v>2366</v>
      </c>
      <c r="G22" s="1" t="s">
        <v>97</v>
      </c>
      <c r="H22" t="s">
        <v>13</v>
      </c>
      <c r="I22" s="1">
        <f t="shared" si="2"/>
        <v>148.5</v>
      </c>
      <c r="J22" s="12">
        <f>Tabuľka3[[#This Row],[Stĺpec69]]+Tabuľka3[[#This Row],[Stĺpec74]]+Tabuľka3[[#This Row],[Stĺpec75]]+Tabuľka3[[#This Row],[Stĺpec98]]+Tabuľka3[[#This Row],[Stĺpec99]]+Tabuľka3[[#This Row],[Stĺpec106]]+Tabuľka3[[#This Row],[Stĺpec107]]+Tabuľka3[[#This Row],[Stĺpec361]]+Tabuľka3[[#This Row],[Stĺpec352]]+Tabuľka3[[#This Row],[Stĺpec378]]+Tabuľka3[[#This Row],[Stĺpec373]]</f>
        <v>148.5</v>
      </c>
      <c r="K22" s="106">
        <f>Seniori!K23</f>
        <v>0</v>
      </c>
      <c r="L22" s="106">
        <f>Seniori!L23</f>
        <v>0</v>
      </c>
      <c r="M22" s="106">
        <f>Seniori!M23</f>
        <v>0</v>
      </c>
      <c r="N22" s="106">
        <f>Seniori!N23</f>
        <v>0</v>
      </c>
      <c r="O22" s="106">
        <f>Seniori!O23</f>
        <v>0</v>
      </c>
      <c r="P22" s="106">
        <f>Seniori!P23</f>
        <v>0</v>
      </c>
      <c r="Q22" s="106">
        <f>Seniori!Q23</f>
        <v>0</v>
      </c>
      <c r="R22" s="106">
        <f>Seniori!R23</f>
        <v>0</v>
      </c>
      <c r="S22" s="106">
        <f>Seniori!S23</f>
        <v>0</v>
      </c>
      <c r="T22" s="106">
        <f>Seniori!T23</f>
        <v>0</v>
      </c>
      <c r="U22" s="106">
        <f>Seniori!U23</f>
        <v>0</v>
      </c>
      <c r="V22" s="106">
        <f>Seniori!V23</f>
        <v>0</v>
      </c>
      <c r="W22" s="106">
        <f>Seniori!W23</f>
        <v>0</v>
      </c>
      <c r="X22" s="106">
        <f>Seniori!X23</f>
        <v>0</v>
      </c>
      <c r="Y22" s="106">
        <f>Seniori!Y23</f>
        <v>0</v>
      </c>
      <c r="Z22" s="106">
        <f>Seniori!Z23</f>
        <v>0</v>
      </c>
      <c r="AA22" s="106">
        <f>Seniori!AA23</f>
        <v>0</v>
      </c>
      <c r="AB22" s="106">
        <f>Seniori!AB23</f>
        <v>0</v>
      </c>
      <c r="AC22" s="106">
        <f>Seniori!AC23</f>
        <v>0</v>
      </c>
      <c r="AD22" s="106">
        <f>Seniori!AD23</f>
        <v>0</v>
      </c>
      <c r="AE22" s="106">
        <f>Seniori!AE23</f>
        <v>0</v>
      </c>
      <c r="AF22" s="106">
        <f>Seniori!AF23</f>
        <v>0</v>
      </c>
      <c r="AG22" s="106">
        <f>Seniori!AG23</f>
        <v>0</v>
      </c>
      <c r="AH22" s="106">
        <f>Seniori!AH23</f>
        <v>0</v>
      </c>
      <c r="AI22" s="106">
        <f>Seniori!AI23</f>
        <v>0</v>
      </c>
      <c r="AJ22" s="106">
        <f>Seniori!AJ23</f>
        <v>0</v>
      </c>
      <c r="AK22" s="106">
        <f>Seniori!AK23</f>
        <v>0</v>
      </c>
      <c r="AL22" s="106">
        <f>Seniori!AL23</f>
        <v>0</v>
      </c>
      <c r="AM22" s="106">
        <f>Seniori!AM23</f>
        <v>0</v>
      </c>
      <c r="AN22" s="106">
        <f>Seniori!AN23</f>
        <v>0</v>
      </c>
      <c r="AO22" s="106">
        <f>Seniori!AO23</f>
        <v>0</v>
      </c>
      <c r="AP22" s="106">
        <f>Seniori!AP23</f>
        <v>0</v>
      </c>
      <c r="AQ22" s="106">
        <f>Seniori!AQ23</f>
        <v>0</v>
      </c>
      <c r="AR22" s="106">
        <f>Seniori!AR23</f>
        <v>0</v>
      </c>
      <c r="AS22" s="106">
        <f>Seniori!AS23</f>
        <v>0</v>
      </c>
      <c r="AT22" s="106">
        <f>Seniori!AT23</f>
        <v>0</v>
      </c>
      <c r="AU22" s="106">
        <f>Seniori!AU23</f>
        <v>0</v>
      </c>
      <c r="AV22" s="106">
        <f>Seniori!AV23</f>
        <v>0</v>
      </c>
      <c r="AW22" s="106">
        <f>Seniori!AW23</f>
        <v>0</v>
      </c>
      <c r="AX22" s="106">
        <f>Seniori!AX23</f>
        <v>0</v>
      </c>
      <c r="AY22" s="106">
        <f>Seniori!AY23</f>
        <v>0</v>
      </c>
      <c r="AZ22" s="106">
        <f>Seniori!AZ23</f>
        <v>0</v>
      </c>
      <c r="BA22" s="106">
        <f>Seniori!BA23</f>
        <v>0</v>
      </c>
      <c r="BB22" s="106">
        <f>Seniori!BB23</f>
        <v>0</v>
      </c>
      <c r="BC22" s="106">
        <f>Seniori!BC23</f>
        <v>0</v>
      </c>
      <c r="BD22" s="106">
        <f>Seniori!BD23</f>
        <v>0</v>
      </c>
      <c r="BE22" s="106">
        <f>Seniori!BE23</f>
        <v>0</v>
      </c>
      <c r="BF22" s="106">
        <f>Seniori!BF23</f>
        <v>0</v>
      </c>
      <c r="BG22" s="106">
        <f>Seniori!BG23</f>
        <v>0</v>
      </c>
      <c r="BH22" s="106">
        <f>Seniori!BH23</f>
        <v>0</v>
      </c>
      <c r="BI22" s="106">
        <f>Seniori!BI23</f>
        <v>0</v>
      </c>
      <c r="BJ22" s="106">
        <f>Seniori!BJ23</f>
        <v>0</v>
      </c>
      <c r="BK22" s="106">
        <f>Seniori!BK23</f>
        <v>0</v>
      </c>
      <c r="BL22" s="106">
        <f>Seniori!BL23</f>
        <v>0</v>
      </c>
      <c r="BM22" s="106">
        <f>Seniori!BM23</f>
        <v>0</v>
      </c>
      <c r="BN22" s="106">
        <f>Seniori!BN23</f>
        <v>17</v>
      </c>
      <c r="BO22" s="106">
        <f>Seniori!BO23</f>
        <v>0</v>
      </c>
      <c r="BP22" s="106">
        <f>Seniori!BP23</f>
        <v>0</v>
      </c>
      <c r="BQ22" s="106">
        <f>Seniori!BQ23</f>
        <v>0</v>
      </c>
      <c r="BR22" s="106">
        <f>Seniori!BR23</f>
        <v>0</v>
      </c>
      <c r="BS22" s="106">
        <f>Seniori!BS23</f>
        <v>11</v>
      </c>
      <c r="BT22" s="106">
        <f>Seniori!BT23</f>
        <v>17</v>
      </c>
      <c r="BU22" s="106">
        <f>Seniori!BU23</f>
        <v>0</v>
      </c>
      <c r="BV22" s="106">
        <f>Seniori!BV23</f>
        <v>0</v>
      </c>
      <c r="BW22" s="106">
        <f>Seniori!BW23</f>
        <v>0</v>
      </c>
      <c r="BX22" s="106">
        <f>Seniori!BX23</f>
        <v>0</v>
      </c>
      <c r="BY22" s="106">
        <f>Seniori!BY23</f>
        <v>0</v>
      </c>
      <c r="BZ22" s="106">
        <f>Seniori!BZ23</f>
        <v>0</v>
      </c>
      <c r="CA22" s="106">
        <f>Seniori!CA23</f>
        <v>0</v>
      </c>
      <c r="CB22" s="106">
        <f>Seniori!CB23</f>
        <v>0</v>
      </c>
      <c r="CC22" s="106">
        <f>Seniori!CC23</f>
        <v>0</v>
      </c>
      <c r="CD22" s="106">
        <f>Seniori!CD23</f>
        <v>0</v>
      </c>
      <c r="CE22" s="106">
        <f>Seniori!CE23</f>
        <v>0</v>
      </c>
      <c r="CF22" s="106">
        <f>Seniori!CF23</f>
        <v>0</v>
      </c>
      <c r="CG22" s="106">
        <f>Seniori!CG23</f>
        <v>0</v>
      </c>
      <c r="CH22" s="106">
        <f>Seniori!CH23</f>
        <v>0</v>
      </c>
      <c r="CI22" s="106">
        <f>Seniori!CI23</f>
        <v>0</v>
      </c>
      <c r="CJ22" s="106">
        <f>Seniori!CJ23</f>
        <v>0</v>
      </c>
      <c r="CK22" s="106">
        <f>Seniori!CK23</f>
        <v>0</v>
      </c>
      <c r="CL22" s="106">
        <f>Seniori!CL23</f>
        <v>0</v>
      </c>
      <c r="CM22" s="106">
        <f>Seniori!CM23</f>
        <v>0</v>
      </c>
      <c r="CN22" s="106">
        <f>Seniori!CN23</f>
        <v>0</v>
      </c>
      <c r="CO22" s="106">
        <f>Seniori!CO23</f>
        <v>0</v>
      </c>
      <c r="CP22" s="106">
        <f>Seniori!CP23</f>
        <v>13</v>
      </c>
      <c r="CQ22" s="106">
        <f>Seniori!CQ23</f>
        <v>13</v>
      </c>
      <c r="CR22" s="106">
        <f>Seniori!CR23</f>
        <v>0</v>
      </c>
      <c r="CS22" s="106">
        <f>Seniori!CS23</f>
        <v>0</v>
      </c>
      <c r="CT22" s="106">
        <f>Seniori!CT23</f>
        <v>0</v>
      </c>
      <c r="CU22" s="106">
        <f>Seniori!CU23</f>
        <v>0</v>
      </c>
      <c r="CV22" s="106">
        <f>Seniori!CV23</f>
        <v>0</v>
      </c>
      <c r="CW22" s="106">
        <f>Seniori!CW23</f>
        <v>0</v>
      </c>
      <c r="CX22" s="106">
        <f>Seniori!CX23</f>
        <v>7</v>
      </c>
      <c r="CY22" s="106">
        <f>Seniori!CY23</f>
        <v>13</v>
      </c>
      <c r="CZ22" s="106">
        <f>Seniori!CZ23</f>
        <v>0</v>
      </c>
      <c r="DA22" s="106">
        <f>Seniori!DA23</f>
        <v>0</v>
      </c>
      <c r="DB22" s="106">
        <f>Seniori!DB23</f>
        <v>0</v>
      </c>
      <c r="DC22" s="106">
        <f>Seniori!DC23</f>
        <v>0</v>
      </c>
      <c r="DD22" s="106">
        <f>Seniori!DD23</f>
        <v>0</v>
      </c>
      <c r="DE22" s="106">
        <f>Seniori!DE23</f>
        <v>0</v>
      </c>
      <c r="DF22" s="106">
        <f>Seniori!DF23</f>
        <v>0</v>
      </c>
      <c r="DG22" s="106">
        <f>Seniori!DG23</f>
        <v>0</v>
      </c>
      <c r="DH22" s="106">
        <f>Seniori!DH23</f>
        <v>0</v>
      </c>
      <c r="DI22" s="106">
        <f>Seniori!DI23</f>
        <v>0</v>
      </c>
      <c r="DJ22" s="106">
        <f>Seniori!DJ23</f>
        <v>0</v>
      </c>
      <c r="DK22" s="106">
        <f>Seniori!DK23</f>
        <v>0</v>
      </c>
      <c r="DL22" s="106">
        <f>Seniori!DL23</f>
        <v>0</v>
      </c>
      <c r="DM22" s="106">
        <f>Seniori!DM23</f>
        <v>0</v>
      </c>
      <c r="DN22" s="106">
        <f>Seniori!DN23</f>
        <v>0</v>
      </c>
      <c r="DO22" s="106">
        <f>Seniori!DO23</f>
        <v>0</v>
      </c>
      <c r="DP22" s="106">
        <f>Seniori!DP23</f>
        <v>0</v>
      </c>
      <c r="DQ22" s="106">
        <f>Seniori!DQ23</f>
        <v>0</v>
      </c>
      <c r="DR22" s="106">
        <f>Seniori!DR23</f>
        <v>0</v>
      </c>
      <c r="DS22" s="106">
        <f>Seniori!DS23</f>
        <v>0</v>
      </c>
      <c r="DT22" s="106">
        <f>Seniori!DT23</f>
        <v>0</v>
      </c>
      <c r="DU22" s="106">
        <f>Seniori!DU23</f>
        <v>0</v>
      </c>
      <c r="DV22" s="106">
        <f>Seniori!DV23</f>
        <v>0</v>
      </c>
      <c r="DW22" s="106">
        <f>Seniori!DW23</f>
        <v>0</v>
      </c>
      <c r="DX22" s="106">
        <f>Seniori!DX23</f>
        <v>0</v>
      </c>
      <c r="DY22" s="106">
        <f>Seniori!DY23</f>
        <v>0</v>
      </c>
      <c r="DZ22" s="106">
        <f>Seniori!DZ23</f>
        <v>0</v>
      </c>
      <c r="EA22" s="106">
        <f>Seniori!EA23</f>
        <v>0</v>
      </c>
      <c r="EB22" s="106">
        <f>Seniori!EB23</f>
        <v>0</v>
      </c>
      <c r="EC22" s="106">
        <f>Seniori!EC23</f>
        <v>0</v>
      </c>
      <c r="ED22" s="106">
        <f>Seniori!ED23</f>
        <v>0</v>
      </c>
      <c r="EE22" s="106">
        <f>Seniori!EE23</f>
        <v>0</v>
      </c>
      <c r="EF22" s="106">
        <f>Seniori!EF23</f>
        <v>0</v>
      </c>
      <c r="EG22" s="106">
        <f>Seniori!EG23</f>
        <v>0</v>
      </c>
      <c r="EH22" s="106">
        <f>Seniori!EH23</f>
        <v>0</v>
      </c>
      <c r="EI22" s="106">
        <f>Seniori!EI23</f>
        <v>0</v>
      </c>
      <c r="EJ22" s="106">
        <f>Seniori!EJ23</f>
        <v>0</v>
      </c>
      <c r="EK22" s="106">
        <f>Seniori!EK23</f>
        <v>0</v>
      </c>
      <c r="EL22" s="106">
        <f>Seniori!EL23</f>
        <v>0</v>
      </c>
      <c r="EM22" s="106">
        <f>Seniori!EM23</f>
        <v>0</v>
      </c>
      <c r="EN22" s="106">
        <f>Seniori!EN23</f>
        <v>0</v>
      </c>
      <c r="EO22" s="106">
        <f>Seniori!EO23</f>
        <v>0</v>
      </c>
      <c r="EP22" s="106">
        <f>Seniori!EP23</f>
        <v>0</v>
      </c>
      <c r="EQ22" s="106">
        <f>Seniori!EQ23</f>
        <v>0</v>
      </c>
      <c r="ER22" s="106">
        <f>Seniori!ER23</f>
        <v>0</v>
      </c>
      <c r="ES22" s="106">
        <f>Seniori!ES23</f>
        <v>0</v>
      </c>
      <c r="ET22" s="106">
        <f>Seniori!ET23</f>
        <v>0</v>
      </c>
      <c r="EU22" s="106">
        <f>Seniori!EU23</f>
        <v>0</v>
      </c>
      <c r="EV22" s="106">
        <f>Seniori!EV23</f>
        <v>0</v>
      </c>
      <c r="EW22" s="106">
        <f>Seniori!EW23</f>
        <v>0</v>
      </c>
      <c r="EX22" s="106">
        <f>Seniori!EX23</f>
        <v>0</v>
      </c>
      <c r="EY22" s="106">
        <f>Seniori!EY23</f>
        <v>0</v>
      </c>
      <c r="EZ22" s="106">
        <f>Seniori!EZ23</f>
        <v>0</v>
      </c>
      <c r="FA22" s="106">
        <f>Seniori!FA23</f>
        <v>0</v>
      </c>
      <c r="FB22" s="106">
        <f>Seniori!FB23</f>
        <v>0</v>
      </c>
      <c r="FC22" s="106">
        <f>Seniori!FC23</f>
        <v>0</v>
      </c>
      <c r="FD22" s="106">
        <f>Seniori!FD23</f>
        <v>0</v>
      </c>
      <c r="FE22" s="106">
        <f>Seniori!FE23</f>
        <v>0</v>
      </c>
      <c r="FF22" s="106">
        <f>Seniori!FF23</f>
        <v>0</v>
      </c>
      <c r="FG22" s="106">
        <f>Seniori!FG23</f>
        <v>0</v>
      </c>
      <c r="FH22" s="106">
        <f>Seniori!FH23</f>
        <v>0</v>
      </c>
      <c r="FI22" s="106">
        <f>Seniori!FI23</f>
        <v>0</v>
      </c>
      <c r="FJ22" s="106">
        <f>Seniori!FJ23</f>
        <v>0</v>
      </c>
      <c r="FK22" s="106">
        <f>Seniori!FK23</f>
        <v>0</v>
      </c>
      <c r="FL22" s="106">
        <f>Seniori!FL23</f>
        <v>0</v>
      </c>
      <c r="FM22" s="106">
        <f>Seniori!FM23</f>
        <v>0</v>
      </c>
      <c r="FN22" s="106">
        <f>Seniori!FN23</f>
        <v>0</v>
      </c>
      <c r="FO22" s="106">
        <f>Seniori!FO23</f>
        <v>0</v>
      </c>
      <c r="FP22" s="106">
        <f>Seniori!FP23</f>
        <v>0</v>
      </c>
      <c r="FQ22" s="106">
        <f>Seniori!FQ23</f>
        <v>0</v>
      </c>
      <c r="FR22" s="106">
        <f>Seniori!FR23</f>
        <v>0</v>
      </c>
      <c r="FS22" s="106">
        <f>Seniori!FS23</f>
        <v>0</v>
      </c>
      <c r="FT22" s="106">
        <f>Seniori!FT23</f>
        <v>0</v>
      </c>
      <c r="FU22" s="106">
        <f>Seniori!FU23</f>
        <v>0</v>
      </c>
      <c r="FV22" s="106">
        <f>Seniori!FV23</f>
        <v>0</v>
      </c>
      <c r="FW22" s="106">
        <f>Seniori!FW23</f>
        <v>0</v>
      </c>
      <c r="FX22" s="106">
        <f>Seniori!FX23</f>
        <v>0</v>
      </c>
      <c r="FY22" s="106">
        <f>Seniori!FY23</f>
        <v>0</v>
      </c>
      <c r="FZ22" s="106">
        <f>Seniori!FZ23</f>
        <v>0</v>
      </c>
      <c r="GA22" s="106">
        <f>Seniori!GA23</f>
        <v>0</v>
      </c>
      <c r="GB22" s="106">
        <f>Seniori!GB23</f>
        <v>0</v>
      </c>
      <c r="GC22" s="106">
        <f>Seniori!GC23</f>
        <v>0</v>
      </c>
      <c r="GD22" s="106">
        <f>Seniori!GD23</f>
        <v>0</v>
      </c>
      <c r="GE22" s="106">
        <f>Seniori!GE23</f>
        <v>0</v>
      </c>
      <c r="GF22" s="106">
        <f>Seniori!GF23</f>
        <v>0</v>
      </c>
      <c r="GG22" s="106">
        <f>Seniori!GG23</f>
        <v>0</v>
      </c>
      <c r="GH22" s="106">
        <f>Seniori!GH23</f>
        <v>0</v>
      </c>
      <c r="GI22" s="106">
        <f>Seniori!GI23</f>
        <v>0</v>
      </c>
      <c r="GJ22" s="106">
        <f>Seniori!GJ23</f>
        <v>0</v>
      </c>
      <c r="GK22" s="106">
        <f>Seniori!GK23</f>
        <v>0</v>
      </c>
      <c r="GL22" s="106">
        <f>Seniori!GL23</f>
        <v>0</v>
      </c>
      <c r="GM22" s="106">
        <f>Seniori!GM23</f>
        <v>0</v>
      </c>
      <c r="GN22" s="106">
        <f>Seniori!GN23</f>
        <v>0</v>
      </c>
      <c r="GO22" s="106">
        <f>Seniori!GO23</f>
        <v>0</v>
      </c>
      <c r="GP22" s="106">
        <f>Seniori!GP23</f>
        <v>0</v>
      </c>
      <c r="GQ22" s="106">
        <f>Seniori!GQ23</f>
        <v>0</v>
      </c>
      <c r="GR22" s="106">
        <f>Seniori!GR23</f>
        <v>0</v>
      </c>
      <c r="GS22" s="106">
        <f>Seniori!GS23</f>
        <v>0</v>
      </c>
      <c r="GT22" s="106">
        <f>Seniori!GT23</f>
        <v>0</v>
      </c>
      <c r="GU22" s="106">
        <f>Seniori!GU23</f>
        <v>0</v>
      </c>
      <c r="GV22" s="106">
        <f>Seniori!GV23</f>
        <v>0</v>
      </c>
      <c r="GW22" s="106">
        <f>Seniori!GW23</f>
        <v>0</v>
      </c>
      <c r="GX22" s="106">
        <f>Seniori!GX23</f>
        <v>0</v>
      </c>
      <c r="GY22" s="106">
        <f>Seniori!GY23</f>
        <v>0</v>
      </c>
      <c r="GZ22" s="106">
        <f>Seniori!GZ23</f>
        <v>0</v>
      </c>
      <c r="HA22" s="106">
        <f>Seniori!HA23</f>
        <v>0</v>
      </c>
      <c r="HB22" s="106">
        <f>Seniori!HB23</f>
        <v>0</v>
      </c>
      <c r="HC22" s="106">
        <f>Seniori!HC23</f>
        <v>0</v>
      </c>
      <c r="HD22" s="106">
        <f>Seniori!HD23</f>
        <v>0</v>
      </c>
      <c r="HE22" s="106">
        <f>Seniori!HE23</f>
        <v>0</v>
      </c>
      <c r="HF22" s="106">
        <f>Seniori!HF23</f>
        <v>0</v>
      </c>
      <c r="HG22" s="106">
        <f>Seniori!HG23</f>
        <v>0</v>
      </c>
      <c r="HH22" s="106">
        <f>Seniori!HH23</f>
        <v>0</v>
      </c>
      <c r="HI22" s="106">
        <f>Seniori!HI23</f>
        <v>0</v>
      </c>
      <c r="HJ22" s="106">
        <f>Seniori!HJ23</f>
        <v>0</v>
      </c>
      <c r="HK22" s="106">
        <f>Seniori!HK23</f>
        <v>0</v>
      </c>
      <c r="HL22" s="106">
        <f>Seniori!HL23</f>
        <v>0</v>
      </c>
      <c r="HM22" s="106">
        <f>Seniori!HM23</f>
        <v>0</v>
      </c>
      <c r="HN22" s="106">
        <f>Seniori!HN23</f>
        <v>0</v>
      </c>
      <c r="HO22" s="106">
        <f>Seniori!HO23</f>
        <v>0</v>
      </c>
      <c r="HP22" s="106">
        <f>Seniori!HP23</f>
        <v>0</v>
      </c>
      <c r="HQ22" s="106">
        <f>Seniori!HQ23</f>
        <v>0</v>
      </c>
      <c r="HR22" s="106">
        <f>Seniori!HR23</f>
        <v>0</v>
      </c>
      <c r="HS22" s="106">
        <f>Seniori!HS23</f>
        <v>0</v>
      </c>
      <c r="HT22" s="106">
        <f>Seniori!HT23</f>
        <v>0</v>
      </c>
      <c r="HU22" s="106">
        <f>Seniori!HU23</f>
        <v>0</v>
      </c>
      <c r="HV22" s="106">
        <f>Seniori!HV23</f>
        <v>0</v>
      </c>
      <c r="HW22" s="106">
        <f>Seniori!HW23</f>
        <v>0</v>
      </c>
      <c r="HX22" s="106">
        <f>Seniori!HX23</f>
        <v>0</v>
      </c>
      <c r="HY22" s="106">
        <f>Seniori!HY23</f>
        <v>0</v>
      </c>
      <c r="HZ22" s="106">
        <f>Seniori!HZ23</f>
        <v>0</v>
      </c>
      <c r="IA22" s="106">
        <f>Seniori!IA23</f>
        <v>0</v>
      </c>
      <c r="IB22" s="106">
        <f>Seniori!IB23</f>
        <v>0</v>
      </c>
      <c r="IC22" s="106">
        <f>Seniori!IC23</f>
        <v>0</v>
      </c>
      <c r="ID22" s="106">
        <f>Seniori!ID23</f>
        <v>0</v>
      </c>
      <c r="IE22" s="106">
        <f>Seniori!IE23</f>
        <v>0</v>
      </c>
      <c r="IF22" s="106">
        <f>Seniori!IF23</f>
        <v>0</v>
      </c>
      <c r="IG22" s="106">
        <f>Seniori!IG23</f>
        <v>0</v>
      </c>
      <c r="IH22" s="106">
        <f>Seniori!IH23</f>
        <v>0</v>
      </c>
      <c r="II22" s="106">
        <f>Seniori!II23</f>
        <v>0</v>
      </c>
      <c r="IJ22" s="106">
        <f>Seniori!IJ23</f>
        <v>0</v>
      </c>
      <c r="IK22" s="106">
        <f>Seniori!IK23</f>
        <v>0</v>
      </c>
      <c r="IL22" s="106">
        <f>Seniori!IL23</f>
        <v>0</v>
      </c>
      <c r="IM22" s="106">
        <f>Seniori!IM23</f>
        <v>0</v>
      </c>
      <c r="IN22" s="106">
        <f>Seniori!IN23</f>
        <v>0</v>
      </c>
      <c r="IO22" s="106">
        <f>Seniori!IO23</f>
        <v>0</v>
      </c>
      <c r="IP22" s="106">
        <f>Seniori!IP23</f>
        <v>0</v>
      </c>
      <c r="IQ22" s="106">
        <f>Seniori!IQ23</f>
        <v>0</v>
      </c>
      <c r="IR22" s="106">
        <f>Seniori!IR23</f>
        <v>0</v>
      </c>
      <c r="IS22" s="106">
        <f>Seniori!IS23</f>
        <v>0</v>
      </c>
      <c r="IT22" s="106">
        <f>Seniori!IT23</f>
        <v>0</v>
      </c>
      <c r="IU22" s="106">
        <f>Seniori!IU23</f>
        <v>0</v>
      </c>
      <c r="IV22" s="106">
        <f>Seniori!IV23</f>
        <v>0</v>
      </c>
      <c r="IW22" s="106">
        <f>Seniori!IW23</f>
        <v>0</v>
      </c>
      <c r="IX22" s="106">
        <f>Seniori!IX23</f>
        <v>0</v>
      </c>
      <c r="IY22" s="106">
        <f>Seniori!IY23</f>
        <v>0</v>
      </c>
      <c r="IZ22" s="106">
        <f>Seniori!IZ23</f>
        <v>0</v>
      </c>
      <c r="JA22" s="106">
        <f>Seniori!JA23</f>
        <v>0</v>
      </c>
      <c r="JB22" s="106">
        <f>Seniori!JB23</f>
        <v>0</v>
      </c>
      <c r="JC22" s="106">
        <f>Seniori!JC23</f>
        <v>0</v>
      </c>
      <c r="JD22" s="106">
        <f>Seniori!JD23</f>
        <v>0</v>
      </c>
      <c r="JE22" s="106">
        <f>Seniori!JE23</f>
        <v>0</v>
      </c>
      <c r="JF22" s="106">
        <f>Seniori!JF23</f>
        <v>0</v>
      </c>
      <c r="JG22" s="106">
        <f>Seniori!JG23</f>
        <v>0</v>
      </c>
      <c r="JH22" s="106">
        <f>Seniori!JH23</f>
        <v>0</v>
      </c>
      <c r="JI22" s="106">
        <f>Seniori!JI23</f>
        <v>0</v>
      </c>
      <c r="JJ22" s="106">
        <f>Seniori!JJ23</f>
        <v>0</v>
      </c>
      <c r="JK22" s="106">
        <f>Seniori!JK23</f>
        <v>0</v>
      </c>
      <c r="JL22" s="106">
        <f>Seniori!JL23</f>
        <v>0</v>
      </c>
      <c r="JM22" s="106">
        <f>Seniori!JM23</f>
        <v>0</v>
      </c>
      <c r="JN22" s="106">
        <f>Seniori!JN23</f>
        <v>0</v>
      </c>
      <c r="JO22" s="106">
        <f>Seniori!JO23</f>
        <v>0</v>
      </c>
      <c r="JP22" s="106">
        <f>Seniori!JP23</f>
        <v>0</v>
      </c>
      <c r="JQ22" s="106">
        <f>Seniori!JQ23</f>
        <v>0</v>
      </c>
      <c r="JR22" s="106">
        <f>Seniori!JR23</f>
        <v>0</v>
      </c>
      <c r="JS22" s="106">
        <f>Seniori!JS23</f>
        <v>0</v>
      </c>
      <c r="JT22" s="106">
        <f>Seniori!JT23</f>
        <v>0</v>
      </c>
      <c r="JU22" s="106">
        <f>Seniori!JU23</f>
        <v>0</v>
      </c>
      <c r="JV22" s="106">
        <f>Seniori!JV23</f>
        <v>0</v>
      </c>
      <c r="JW22" s="106">
        <f>Seniori!JW23</f>
        <v>0</v>
      </c>
      <c r="JX22" s="106">
        <f>Seniori!JX23</f>
        <v>0</v>
      </c>
      <c r="JY22" s="106">
        <f>Seniori!JY23</f>
        <v>0</v>
      </c>
      <c r="JZ22" s="106">
        <f>Seniori!JZ23</f>
        <v>0</v>
      </c>
      <c r="KA22" s="106">
        <f>Seniori!KA23</f>
        <v>0</v>
      </c>
      <c r="KB22" s="106">
        <f>Seniori!KB23</f>
        <v>0</v>
      </c>
      <c r="KC22" s="106">
        <f>Seniori!KC23</f>
        <v>0</v>
      </c>
      <c r="KD22" s="106">
        <f>Seniori!KD23</f>
        <v>0</v>
      </c>
      <c r="KE22" s="106">
        <f>Seniori!KE23</f>
        <v>0</v>
      </c>
      <c r="KF22" s="106">
        <f>Seniori!KF23</f>
        <v>0</v>
      </c>
      <c r="KG22" s="106">
        <f>Seniori!KG23</f>
        <v>0</v>
      </c>
      <c r="KH22" s="106">
        <f>Seniori!KH23</f>
        <v>0</v>
      </c>
      <c r="KI22" s="106">
        <f>Seniori!KI23</f>
        <v>0</v>
      </c>
      <c r="KJ22" s="106">
        <f>Seniori!KJ23</f>
        <v>0</v>
      </c>
      <c r="KK22" s="106">
        <f>Seniori!KK23</f>
        <v>0</v>
      </c>
      <c r="KL22" s="106">
        <f>Seniori!KL23</f>
        <v>0</v>
      </c>
      <c r="KM22" s="106">
        <f>Seniori!KM23</f>
        <v>0</v>
      </c>
      <c r="KN22" s="106">
        <f>Seniori!KN23</f>
        <v>0</v>
      </c>
      <c r="KO22" s="106">
        <f>Seniori!KO23</f>
        <v>0</v>
      </c>
      <c r="KP22" s="106">
        <f>Seniori!KP23</f>
        <v>0</v>
      </c>
      <c r="KQ22" s="106">
        <f>Seniori!KQ23</f>
        <v>0</v>
      </c>
      <c r="KR22" s="106">
        <f>Seniori!KR23</f>
        <v>0</v>
      </c>
      <c r="KS22" s="106">
        <f>Seniori!KS23</f>
        <v>0</v>
      </c>
      <c r="KT22" s="106">
        <f>Seniori!KT23</f>
        <v>0</v>
      </c>
      <c r="KU22" s="106">
        <f>Seniori!KU23</f>
        <v>0</v>
      </c>
      <c r="KV22" s="106">
        <f>Seniori!KV23</f>
        <v>0</v>
      </c>
      <c r="KW22" s="106">
        <f>Seniori!KW23</f>
        <v>0</v>
      </c>
      <c r="KX22" s="106">
        <f>Seniori!KX23</f>
        <v>0</v>
      </c>
      <c r="KY22" s="106">
        <f>Seniori!KY23</f>
        <v>0</v>
      </c>
      <c r="KZ22" s="106">
        <f>Seniori!KZ23</f>
        <v>0</v>
      </c>
      <c r="LA22" s="106">
        <f>Seniori!LA23</f>
        <v>0</v>
      </c>
      <c r="LB22" s="106">
        <f>Seniori!LB23</f>
        <v>0</v>
      </c>
      <c r="LC22" s="106">
        <f>Seniori!LC23</f>
        <v>0</v>
      </c>
      <c r="LD22" s="106">
        <f>Seniori!LD23</f>
        <v>0</v>
      </c>
      <c r="LE22" s="106">
        <f>Seniori!LE23</f>
        <v>0</v>
      </c>
      <c r="LF22" s="106">
        <f>Seniori!LF23</f>
        <v>0</v>
      </c>
      <c r="LG22" s="106">
        <f>Seniori!LG23</f>
        <v>0</v>
      </c>
      <c r="LH22" s="106">
        <f>Seniori!LH23</f>
        <v>0</v>
      </c>
      <c r="LI22" s="106">
        <f>Seniori!LI23</f>
        <v>0</v>
      </c>
      <c r="LJ22" s="106">
        <f>Seniori!LJ23</f>
        <v>0</v>
      </c>
      <c r="LK22" s="106">
        <f>Seniori!LK23</f>
        <v>0</v>
      </c>
      <c r="LL22" s="106">
        <f>Seniori!LL23</f>
        <v>0</v>
      </c>
      <c r="LM22" s="106">
        <f>Seniori!LM23</f>
        <v>0</v>
      </c>
      <c r="LN22" s="106">
        <f>Seniori!LN23</f>
        <v>0</v>
      </c>
      <c r="LO22" s="106">
        <f>Seniori!LO23</f>
        <v>0</v>
      </c>
      <c r="LP22" s="106">
        <f>Seniori!LP23</f>
        <v>0</v>
      </c>
      <c r="LQ22" s="106">
        <f>Seniori!LQ23</f>
        <v>0</v>
      </c>
      <c r="LR22" s="106">
        <f>Seniori!LR23</f>
        <v>0</v>
      </c>
      <c r="LS22" s="106">
        <f>Seniori!LS23</f>
        <v>0</v>
      </c>
      <c r="LT22" s="106">
        <f>Seniori!LT23</f>
        <v>0</v>
      </c>
      <c r="LU22" s="106">
        <f>Seniori!LU23</f>
        <v>0</v>
      </c>
      <c r="LV22" s="106">
        <f>Seniori!LV23</f>
        <v>0</v>
      </c>
      <c r="LW22" s="106">
        <f>Seniori!LW23</f>
        <v>0</v>
      </c>
      <c r="LX22" s="106">
        <f>Seniori!LX23</f>
        <v>0</v>
      </c>
      <c r="LY22" s="106">
        <f>Seniori!LY23</f>
        <v>0</v>
      </c>
      <c r="LZ22" s="106">
        <f>Seniori!LZ23</f>
        <v>0</v>
      </c>
      <c r="MA22" s="106">
        <f>Seniori!MA23</f>
        <v>0</v>
      </c>
      <c r="MB22" s="106">
        <f>Seniori!MB23</f>
        <v>0</v>
      </c>
      <c r="MC22" s="106">
        <f>Seniori!MC23</f>
        <v>0</v>
      </c>
      <c r="MD22" s="106">
        <f>Seniori!MD23</f>
        <v>0</v>
      </c>
      <c r="ME22" s="106">
        <f>Seniori!ME23</f>
        <v>0</v>
      </c>
      <c r="MF22" s="106">
        <f>Seniori!MF23</f>
        <v>0</v>
      </c>
      <c r="MG22" s="106">
        <f>Seniori!MG23</f>
        <v>0</v>
      </c>
      <c r="MH22" s="106">
        <f>Seniori!MH23</f>
        <v>0</v>
      </c>
      <c r="MI22" s="106">
        <f>Seniori!MI23</f>
        <v>0</v>
      </c>
      <c r="MJ22" s="106">
        <f>Seniori!MJ23</f>
        <v>0</v>
      </c>
      <c r="MK22" s="106">
        <f>Seniori!MK23</f>
        <v>0</v>
      </c>
      <c r="ML22" s="106">
        <f>Seniori!ML23</f>
        <v>0</v>
      </c>
      <c r="MM22" s="106">
        <f>Seniori!MM23</f>
        <v>0</v>
      </c>
      <c r="MN22" s="106">
        <f>Seniori!MN23</f>
        <v>0</v>
      </c>
      <c r="MO22" s="106">
        <f>Seniori!MO23</f>
        <v>0</v>
      </c>
      <c r="MP22" s="106">
        <f>Seniori!MP23</f>
        <v>0</v>
      </c>
      <c r="MQ22" s="106">
        <f>Seniori!MQ23</f>
        <v>0</v>
      </c>
      <c r="MR22" s="106">
        <f>Seniori!MR23</f>
        <v>0</v>
      </c>
      <c r="MS22" s="106">
        <f>Seniori!MS23</f>
        <v>0</v>
      </c>
      <c r="MT22" s="106">
        <f>Seniori!MT23</f>
        <v>0</v>
      </c>
      <c r="MU22" s="106">
        <f>Seniori!MU23</f>
        <v>0</v>
      </c>
      <c r="MV22" s="106">
        <f>Seniori!MV23</f>
        <v>0</v>
      </c>
      <c r="MW22" s="106">
        <f>Seniori!MW23</f>
        <v>0</v>
      </c>
      <c r="MX22" s="106">
        <f>Seniori!MX23</f>
        <v>0</v>
      </c>
      <c r="MY22" s="106">
        <f>Seniori!MY23</f>
        <v>0</v>
      </c>
      <c r="MZ22" s="106">
        <f>Seniori!MZ23</f>
        <v>0</v>
      </c>
      <c r="NA22" s="106">
        <f>Seniori!NA23</f>
        <v>0</v>
      </c>
      <c r="NB22" s="106">
        <f>Seniori!NB23</f>
        <v>0</v>
      </c>
      <c r="NC22" s="106">
        <f>Seniori!NC23</f>
        <v>0</v>
      </c>
      <c r="ND22" s="106">
        <f>Seniori!ND23</f>
        <v>0</v>
      </c>
      <c r="NE22" s="106">
        <f>Seniori!NE23</f>
        <v>9</v>
      </c>
      <c r="NF22" s="106">
        <f>Seniori!NF23</f>
        <v>0</v>
      </c>
      <c r="NG22" s="106">
        <f>Seniori!NG23</f>
        <v>0</v>
      </c>
      <c r="NH22" s="106">
        <f>Seniori!NH23</f>
        <v>0</v>
      </c>
      <c r="NI22" s="106">
        <f>Seniori!NI23</f>
        <v>0</v>
      </c>
      <c r="NJ22" s="106">
        <f>Seniori!NJ23</f>
        <v>0</v>
      </c>
      <c r="NK22" s="106">
        <f>Seniori!NK23</f>
        <v>0</v>
      </c>
      <c r="NL22" s="106">
        <f>Seniori!NL23</f>
        <v>0</v>
      </c>
      <c r="NM22" s="106">
        <f>Seniori!NM23</f>
        <v>0</v>
      </c>
      <c r="NN22" s="106">
        <f>Seniori!NN23</f>
        <v>28.5</v>
      </c>
      <c r="NO22" s="106">
        <f>Seniori!NO23</f>
        <v>0</v>
      </c>
      <c r="NP22" s="106">
        <f>Seniori!NP23</f>
        <v>0</v>
      </c>
      <c r="NQ22" s="106">
        <f>Seniori!NQ23</f>
        <v>0</v>
      </c>
      <c r="NR22" s="106">
        <f>Seniori!NR23</f>
        <v>0</v>
      </c>
      <c r="NS22" s="106">
        <f>Seniori!NS23</f>
        <v>0</v>
      </c>
      <c r="NT22" s="106">
        <f>Seniori!NT23</f>
        <v>0</v>
      </c>
      <c r="NU22" s="106">
        <f>Seniori!NU23</f>
        <v>0</v>
      </c>
      <c r="NV22" s="106">
        <f>Seniori!NV23</f>
        <v>0</v>
      </c>
      <c r="NW22" s="106">
        <f>Seniori!NW23</f>
        <v>0</v>
      </c>
      <c r="NX22" s="106">
        <f>Seniori!NX23</f>
        <v>0</v>
      </c>
      <c r="NY22" s="115">
        <f>Seniori!NY23</f>
        <v>0</v>
      </c>
      <c r="NZ22" s="106">
        <f>Seniori!NZ23</f>
        <v>0</v>
      </c>
      <c r="OA22" s="106">
        <f>Seniori!OA23</f>
        <v>0</v>
      </c>
      <c r="OB22" s="106">
        <f>Seniori!OB23</f>
        <v>0</v>
      </c>
      <c r="OC22" s="106">
        <f>Seniori!OC23</f>
        <v>0</v>
      </c>
      <c r="OD22" s="106">
        <f>Seniori!OD23</f>
        <v>13</v>
      </c>
      <c r="OE22" s="106">
        <f>Seniori!OE23</f>
        <v>0</v>
      </c>
      <c r="OF22" s="106">
        <f>Seniori!OF23</f>
        <v>0</v>
      </c>
      <c r="OG22" s="106">
        <f>Seniori!OG23</f>
        <v>0</v>
      </c>
      <c r="OH22" s="106">
        <f>Seniori!OH23</f>
        <v>0</v>
      </c>
      <c r="OI22" s="106">
        <f>Seniori!OI23</f>
        <v>7</v>
      </c>
      <c r="OJ22" s="106">
        <f>Seniori!OJ23</f>
        <v>0</v>
      </c>
      <c r="OK22" s="106">
        <f>Seniori!OK23</f>
        <v>0</v>
      </c>
      <c r="OL22" s="106">
        <f>Seniori!OL23</f>
        <v>0</v>
      </c>
      <c r="OM22" s="106">
        <f>Seniori!OM23</f>
        <v>0</v>
      </c>
      <c r="ON22" s="106">
        <f>Seniori!ON23</f>
        <v>0</v>
      </c>
      <c r="OO22" s="106">
        <f>Seniori!OO23</f>
        <v>0</v>
      </c>
      <c r="OP22" s="106">
        <f>Seniori!OP23</f>
        <v>0</v>
      </c>
      <c r="OQ22" s="106">
        <f>Seniori!OQ23</f>
        <v>0</v>
      </c>
      <c r="OR22" s="106">
        <f>Seniori!OR23</f>
        <v>0</v>
      </c>
      <c r="OS22" s="106">
        <f>Seniori!OS23</f>
        <v>0</v>
      </c>
      <c r="OT22" s="106">
        <f>Seniori!OT23</f>
        <v>0</v>
      </c>
      <c r="OU22" s="106">
        <f>Seniori!OU23</f>
        <v>0</v>
      </c>
      <c r="OV22" s="106">
        <f>Seniori!OV23</f>
        <v>0</v>
      </c>
      <c r="OW22" s="106">
        <f>Seniori!OW23</f>
        <v>0</v>
      </c>
      <c r="OX22" s="106">
        <f>Seniori!OX23</f>
        <v>0</v>
      </c>
      <c r="OY22" s="106">
        <f>Seniori!OY23</f>
        <v>0</v>
      </c>
      <c r="OZ22" s="106">
        <f>Seniori!OZ23</f>
        <v>0</v>
      </c>
      <c r="PA22" s="106">
        <f>Seniori!PA23</f>
        <v>0</v>
      </c>
      <c r="PB22" s="106">
        <f>Seniori!PB23</f>
        <v>0</v>
      </c>
      <c r="PC22" s="106">
        <f>Seniori!PC23</f>
        <v>0</v>
      </c>
      <c r="PD22" s="106">
        <f>Seniori!PD23</f>
        <v>0</v>
      </c>
      <c r="PE22" s="106">
        <f>Seniori!PE23</f>
        <v>0</v>
      </c>
      <c r="PF22" s="106">
        <f>Seniori!PF23</f>
        <v>0</v>
      </c>
      <c r="PG22" s="106">
        <f>Seniori!PG23</f>
        <v>0</v>
      </c>
      <c r="PH22" s="106">
        <f>Seniori!PH23</f>
        <v>0</v>
      </c>
      <c r="PI22" s="106">
        <f>Seniori!PI23</f>
        <v>0</v>
      </c>
      <c r="PJ22" s="106">
        <f>Seniori!PJ23</f>
        <v>0</v>
      </c>
      <c r="PK22" s="106">
        <f>Seniori!PK23</f>
        <v>0</v>
      </c>
      <c r="PL22" s="106">
        <f>Seniori!PL23</f>
        <v>0</v>
      </c>
      <c r="PM22" s="106">
        <f>Seniori!PM23</f>
        <v>0</v>
      </c>
      <c r="PN22" s="106">
        <f>Seniori!PN23</f>
        <v>0</v>
      </c>
      <c r="PO22" s="106">
        <f>Seniori!PO23</f>
        <v>0</v>
      </c>
      <c r="PP22" s="106">
        <f>Seniori!PP23</f>
        <v>0</v>
      </c>
      <c r="PQ22" s="106">
        <f>Seniori!PQ23</f>
        <v>0</v>
      </c>
      <c r="PR22" s="106">
        <f>Seniori!PR23</f>
        <v>0</v>
      </c>
      <c r="PS22" s="106">
        <f>Seniori!PS23</f>
        <v>0</v>
      </c>
      <c r="PT22" s="106">
        <f>Seniori!PT23</f>
        <v>0</v>
      </c>
      <c r="PU22" s="106">
        <f>Seniori!PU23</f>
        <v>0</v>
      </c>
      <c r="PV22" s="106">
        <f>Seniori!PV23</f>
        <v>0</v>
      </c>
      <c r="PW22" s="106">
        <f>Seniori!PW23</f>
        <v>0</v>
      </c>
      <c r="PX22" s="106">
        <f>Seniori!PX23</f>
        <v>0</v>
      </c>
      <c r="PY22" s="106">
        <f>Seniori!PY23</f>
        <v>0</v>
      </c>
      <c r="PZ22" s="106">
        <f>Seniori!PZ23</f>
        <v>0</v>
      </c>
      <c r="QA22" s="106">
        <f>Seniori!QA23</f>
        <v>0</v>
      </c>
      <c r="QB22" s="106">
        <f>Seniori!QB23</f>
        <v>0</v>
      </c>
      <c r="QC22" s="106">
        <f>Seniori!QC23</f>
        <v>0</v>
      </c>
      <c r="QD22" s="106">
        <f>Seniori!QD23</f>
        <v>0</v>
      </c>
      <c r="QE22" s="106">
        <f>Seniori!QE23</f>
        <v>0</v>
      </c>
      <c r="QF22" s="106">
        <f>Seniori!QF23</f>
        <v>0</v>
      </c>
      <c r="QG22" s="106">
        <f>Seniori!QG23</f>
        <v>0</v>
      </c>
      <c r="QH22" s="106">
        <f>Seniori!QH23</f>
        <v>0</v>
      </c>
      <c r="QI22" s="106">
        <f>Seniori!QI23</f>
        <v>0</v>
      </c>
      <c r="QJ22" s="106">
        <f>Seniori!QJ23</f>
        <v>0</v>
      </c>
      <c r="QK22" s="106">
        <f>Seniori!QK23</f>
        <v>0</v>
      </c>
      <c r="QL22" s="106">
        <f>Seniori!QL23</f>
        <v>0</v>
      </c>
      <c r="QM22" s="106">
        <f>Seniori!QM23</f>
        <v>0</v>
      </c>
      <c r="QN22" s="106">
        <f>Seniori!QN23</f>
        <v>0</v>
      </c>
      <c r="QO22" s="106">
        <f>Seniori!QO23</f>
        <v>0</v>
      </c>
      <c r="QP22" s="106">
        <f>Seniori!QP23</f>
        <v>0</v>
      </c>
      <c r="QQ22" s="106">
        <f>Seniori!QQ23</f>
        <v>0</v>
      </c>
      <c r="QR22" s="106">
        <f>Seniori!QR23</f>
        <v>0</v>
      </c>
      <c r="QS22" s="106">
        <f>Seniori!QS23</f>
        <v>0</v>
      </c>
      <c r="QT22" s="106">
        <f>Seniori!QT23</f>
        <v>0</v>
      </c>
      <c r="QU22" s="106">
        <f>Seniori!QU23</f>
        <v>0</v>
      </c>
      <c r="QV22" s="106">
        <f>Seniori!QV23</f>
        <v>0</v>
      </c>
      <c r="QW22" s="106">
        <f>Seniori!QW23</f>
        <v>0</v>
      </c>
      <c r="QX22" s="106">
        <f>Seniori!QX23</f>
        <v>0</v>
      </c>
      <c r="QY22" s="106">
        <f>Seniori!QY23</f>
        <v>0</v>
      </c>
      <c r="QZ22" s="106">
        <f>Seniori!QZ23</f>
        <v>0</v>
      </c>
      <c r="RA22" s="106">
        <f>Seniori!RA23</f>
        <v>0</v>
      </c>
      <c r="RB22" s="106">
        <f>Seniori!RB23</f>
        <v>0</v>
      </c>
      <c r="RC22" s="106">
        <f>Seniori!RC23</f>
        <v>0</v>
      </c>
      <c r="RD22" s="106">
        <f>Seniori!RD23</f>
        <v>0</v>
      </c>
      <c r="RE22" s="106">
        <f>Seniori!RE23</f>
        <v>0</v>
      </c>
      <c r="RF22" s="106">
        <f>Seniori!RF23</f>
        <v>0</v>
      </c>
      <c r="RG22" s="106">
        <f>Seniori!RG23</f>
        <v>0</v>
      </c>
      <c r="RH22" s="106">
        <f>Seniori!RH23</f>
        <v>0</v>
      </c>
      <c r="RI22" s="106">
        <f>Seniori!RI23</f>
        <v>0</v>
      </c>
      <c r="RJ22" s="106">
        <f>Seniori!RJ23</f>
        <v>0</v>
      </c>
      <c r="RK22" s="106">
        <f>Seniori!RK23</f>
        <v>0</v>
      </c>
      <c r="RL22" s="106">
        <f>Seniori!RL23</f>
        <v>0</v>
      </c>
      <c r="RM22" s="106">
        <f>Seniori!RM23</f>
        <v>0</v>
      </c>
      <c r="RN22" s="106">
        <f>Seniori!RN23</f>
        <v>0</v>
      </c>
      <c r="RO22" s="106">
        <f>Seniori!RO23</f>
        <v>0</v>
      </c>
      <c r="RP22" s="106">
        <f>Seniori!RP23</f>
        <v>0</v>
      </c>
      <c r="RQ22" s="106">
        <f>Seniori!RQ23</f>
        <v>0</v>
      </c>
      <c r="RR22" s="106">
        <f>Seniori!RR23</f>
        <v>0</v>
      </c>
      <c r="RS22" s="106">
        <f>Seniori!RS23</f>
        <v>0</v>
      </c>
      <c r="RT22" s="106">
        <f>Seniori!RT23</f>
        <v>0</v>
      </c>
      <c r="RU22" s="106">
        <f>Seniori!RU23</f>
        <v>0</v>
      </c>
      <c r="RV22" s="106">
        <f>Seniori!RV23</f>
        <v>0</v>
      </c>
      <c r="RW22" s="106">
        <f>Seniori!RW23</f>
        <v>0</v>
      </c>
      <c r="RX22" s="106">
        <f>Seniori!RX23</f>
        <v>0</v>
      </c>
      <c r="RY22" s="106">
        <f>Seniori!RY23</f>
        <v>0</v>
      </c>
      <c r="RZ22" s="106">
        <f>Seniori!RZ23</f>
        <v>0</v>
      </c>
      <c r="SA22" s="106">
        <f>Seniori!SA23</f>
        <v>0</v>
      </c>
      <c r="SB22" s="106">
        <f>Seniori!SB23</f>
        <v>0</v>
      </c>
      <c r="SC22" s="106">
        <f>Seniori!SC23</f>
        <v>0</v>
      </c>
      <c r="SD22" s="106">
        <f>Seniori!SD23</f>
        <v>0</v>
      </c>
      <c r="SE22" s="106">
        <f>Seniori!SE23</f>
        <v>0</v>
      </c>
      <c r="SF22" s="106">
        <f>Seniori!SF23</f>
        <v>0</v>
      </c>
      <c r="SG22" s="106">
        <f>Seniori!SG23</f>
        <v>0</v>
      </c>
      <c r="SH22" s="106">
        <f>Seniori!SH23</f>
        <v>0</v>
      </c>
      <c r="SI22" s="106">
        <f>Seniori!SI23</f>
        <v>0</v>
      </c>
      <c r="SJ22" s="106">
        <f>Seniori!SJ23</f>
        <v>0</v>
      </c>
      <c r="SK22" s="106">
        <f>Seniori!SK23</f>
        <v>0</v>
      </c>
      <c r="SL22" s="106">
        <f>Seniori!SL23</f>
        <v>0</v>
      </c>
      <c r="SM22" s="106">
        <f>Seniori!SM23</f>
        <v>0</v>
      </c>
      <c r="SN22" s="106">
        <f>Seniori!SN23</f>
        <v>0</v>
      </c>
      <c r="SO22" s="106">
        <f>Seniori!SO23</f>
        <v>0</v>
      </c>
      <c r="SP22" s="106">
        <f>Seniori!SP23</f>
        <v>0</v>
      </c>
      <c r="SQ22" s="106">
        <f>Seniori!SQ23</f>
        <v>0</v>
      </c>
      <c r="SR22" s="106">
        <f>Seniori!SR23</f>
        <v>0</v>
      </c>
      <c r="SS22" s="106">
        <f>Seniori!SS23</f>
        <v>0</v>
      </c>
      <c r="ST22" s="106">
        <f>Seniori!ST23</f>
        <v>0</v>
      </c>
      <c r="SU22" s="106">
        <f>Seniori!SU23</f>
        <v>0</v>
      </c>
      <c r="SV22" s="106">
        <f>Seniori!SV23</f>
        <v>0</v>
      </c>
      <c r="SW22" s="106">
        <f>Seniori!SW23</f>
        <v>0</v>
      </c>
      <c r="SX22" s="106">
        <f>Seniori!SX23</f>
        <v>0</v>
      </c>
      <c r="SY22" s="106">
        <f>Seniori!SY23</f>
        <v>0</v>
      </c>
      <c r="SZ22" s="106">
        <f>Seniori!SZ23</f>
        <v>0</v>
      </c>
      <c r="TA22" s="106">
        <f>Seniori!TA23</f>
        <v>0</v>
      </c>
      <c r="TB22" s="106">
        <f>Seniori!TB23</f>
        <v>0</v>
      </c>
    </row>
    <row r="23" spans="1:522" s="1" customFormat="1" ht="18" customHeight="1" x14ac:dyDescent="0.25">
      <c r="A23" s="12">
        <v>15</v>
      </c>
      <c r="B23" s="11" t="s">
        <v>480</v>
      </c>
      <c r="C23" s="1">
        <v>12840</v>
      </c>
      <c r="D23" s="1">
        <v>2019</v>
      </c>
      <c r="E23" s="4" t="s">
        <v>27</v>
      </c>
      <c r="G23" s="9" t="s">
        <v>97</v>
      </c>
      <c r="H23" s="4" t="s">
        <v>29</v>
      </c>
      <c r="I23" s="1">
        <f t="shared" ref="I23" si="3">SUM(K23:TB23)</f>
        <v>131</v>
      </c>
      <c r="J23" s="12">
        <f>Tabuľka3[[#This Row],[Stĺpec9]]</f>
        <v>131</v>
      </c>
      <c r="K23" s="106">
        <f>Seniori!K14</f>
        <v>0</v>
      </c>
      <c r="L23" s="106">
        <f>Seniori!L14</f>
        <v>0</v>
      </c>
      <c r="M23" s="106">
        <f>Seniori!M14</f>
        <v>0</v>
      </c>
      <c r="N23" s="106">
        <f>Seniori!N14</f>
        <v>0</v>
      </c>
      <c r="O23" s="106">
        <f>Seniori!O14</f>
        <v>0</v>
      </c>
      <c r="P23" s="106">
        <f>Seniori!P14</f>
        <v>0</v>
      </c>
      <c r="Q23" s="106">
        <f>Seniori!Q14</f>
        <v>0</v>
      </c>
      <c r="R23" s="106">
        <f>Seniori!R14</f>
        <v>0</v>
      </c>
      <c r="S23" s="106">
        <f>Seniori!S14</f>
        <v>0</v>
      </c>
      <c r="T23" s="106">
        <f>Seniori!T14</f>
        <v>0</v>
      </c>
      <c r="U23" s="106">
        <f>Seniori!U14</f>
        <v>0</v>
      </c>
      <c r="V23" s="106">
        <f>Seniori!V14</f>
        <v>0</v>
      </c>
      <c r="W23" s="106">
        <f>Seniori!W14</f>
        <v>0</v>
      </c>
      <c r="X23" s="106">
        <f>Seniori!X14</f>
        <v>0</v>
      </c>
      <c r="Y23" s="106">
        <f>Seniori!Y14</f>
        <v>0</v>
      </c>
      <c r="Z23" s="106">
        <f>Seniori!Z14</f>
        <v>0</v>
      </c>
      <c r="AA23" s="106">
        <f>Seniori!AA14</f>
        <v>0</v>
      </c>
      <c r="AB23" s="106">
        <f>Seniori!AB14</f>
        <v>0</v>
      </c>
      <c r="AC23" s="106">
        <f>Seniori!AC14</f>
        <v>0</v>
      </c>
      <c r="AD23" s="106">
        <f>Seniori!AD14</f>
        <v>0</v>
      </c>
      <c r="AE23" s="106">
        <f>Seniori!AE14</f>
        <v>0</v>
      </c>
      <c r="AF23" s="106">
        <f>Seniori!AF14</f>
        <v>0</v>
      </c>
      <c r="AG23" s="106">
        <f>Seniori!AG14</f>
        <v>0</v>
      </c>
      <c r="AH23" s="106">
        <f>Seniori!AH14</f>
        <v>0</v>
      </c>
      <c r="AI23" s="106">
        <f>Seniori!AI14</f>
        <v>0</v>
      </c>
      <c r="AJ23" s="106">
        <f>Seniori!AJ14</f>
        <v>0</v>
      </c>
      <c r="AK23" s="106">
        <f>Seniori!AK14</f>
        <v>0</v>
      </c>
      <c r="AL23" s="106">
        <f>Seniori!AL14</f>
        <v>0</v>
      </c>
      <c r="AM23" s="106">
        <f>Seniori!AM14</f>
        <v>0</v>
      </c>
      <c r="AN23" s="106">
        <f>Seniori!AN14</f>
        <v>0</v>
      </c>
      <c r="AO23" s="106">
        <f>Seniori!AO14</f>
        <v>0</v>
      </c>
      <c r="AP23" s="106">
        <f>Seniori!AP14</f>
        <v>0</v>
      </c>
      <c r="AQ23" s="106">
        <f>Seniori!AQ14</f>
        <v>0</v>
      </c>
      <c r="AR23" s="106">
        <f>Seniori!AR14</f>
        <v>0</v>
      </c>
      <c r="AS23" s="106">
        <f>Seniori!AS14</f>
        <v>0</v>
      </c>
      <c r="AT23" s="106">
        <f>Seniori!AT14</f>
        <v>0</v>
      </c>
      <c r="AU23" s="106">
        <f>Seniori!AU14</f>
        <v>0</v>
      </c>
      <c r="AV23" s="106">
        <f>Seniori!AV14</f>
        <v>0</v>
      </c>
      <c r="AW23" s="106">
        <f>Seniori!AW14</f>
        <v>0</v>
      </c>
      <c r="AX23" s="106">
        <f>Seniori!AX14</f>
        <v>0</v>
      </c>
      <c r="AY23" s="106">
        <f>Seniori!AY14</f>
        <v>0</v>
      </c>
      <c r="AZ23" s="106">
        <f>Seniori!AZ14</f>
        <v>0</v>
      </c>
      <c r="BA23" s="106">
        <f>Seniori!BA14</f>
        <v>0</v>
      </c>
      <c r="BB23" s="106">
        <f>Seniori!BB14</f>
        <v>0</v>
      </c>
      <c r="BC23" s="106">
        <f>Seniori!BC14</f>
        <v>0</v>
      </c>
      <c r="BD23" s="106">
        <f>Seniori!BD14</f>
        <v>0</v>
      </c>
      <c r="BE23" s="106">
        <f>Seniori!BE14</f>
        <v>0</v>
      </c>
      <c r="BF23" s="106">
        <f>Seniori!BF14</f>
        <v>0</v>
      </c>
      <c r="BG23" s="106">
        <f>Seniori!BG14</f>
        <v>0</v>
      </c>
      <c r="BH23" s="106">
        <f>Seniori!BH14</f>
        <v>0</v>
      </c>
      <c r="BI23" s="106">
        <f>Seniori!BI14</f>
        <v>0</v>
      </c>
      <c r="BJ23" s="106">
        <f>Seniori!BJ14</f>
        <v>0</v>
      </c>
      <c r="BK23" s="106">
        <f>Seniori!BK14</f>
        <v>0</v>
      </c>
      <c r="BL23" s="106">
        <f>Seniori!BL14</f>
        <v>0</v>
      </c>
      <c r="BM23" s="106">
        <f>Seniori!BM14</f>
        <v>0</v>
      </c>
      <c r="BN23" s="106">
        <f>Seniori!BN14</f>
        <v>0</v>
      </c>
      <c r="BO23" s="106">
        <f>Seniori!BO14</f>
        <v>0</v>
      </c>
      <c r="BP23" s="106">
        <f>Seniori!BP14</f>
        <v>0</v>
      </c>
      <c r="BQ23" s="106">
        <f>Seniori!BQ14</f>
        <v>0</v>
      </c>
      <c r="BR23" s="106">
        <f>Seniori!BR14</f>
        <v>0</v>
      </c>
      <c r="BS23" s="106">
        <f>Seniori!BS14</f>
        <v>0</v>
      </c>
      <c r="BT23" s="106">
        <f>Seniori!BT14</f>
        <v>0</v>
      </c>
      <c r="BU23" s="106">
        <f>Seniori!BU14</f>
        <v>0</v>
      </c>
      <c r="BV23" s="106">
        <f>Seniori!BV14</f>
        <v>0</v>
      </c>
      <c r="BW23" s="106">
        <f>Seniori!BW14</f>
        <v>0</v>
      </c>
      <c r="BX23" s="106">
        <f>Seniori!BX14</f>
        <v>0</v>
      </c>
      <c r="BY23" s="106">
        <f>Seniori!BY14</f>
        <v>0</v>
      </c>
      <c r="BZ23" s="106">
        <f>Seniori!BZ14</f>
        <v>0</v>
      </c>
      <c r="CA23" s="106">
        <f>Seniori!CA14</f>
        <v>0</v>
      </c>
      <c r="CB23" s="106">
        <f>Seniori!CB14</f>
        <v>0</v>
      </c>
      <c r="CC23" s="106">
        <f>Seniori!CC14</f>
        <v>0</v>
      </c>
      <c r="CD23" s="106">
        <f>Seniori!CD14</f>
        <v>0</v>
      </c>
      <c r="CE23" s="106">
        <f>Seniori!CE14</f>
        <v>0</v>
      </c>
      <c r="CF23" s="106">
        <f>Seniori!CF14</f>
        <v>0</v>
      </c>
      <c r="CG23" s="106">
        <f>Seniori!CG14</f>
        <v>0</v>
      </c>
      <c r="CH23" s="106">
        <f>Seniori!CH14</f>
        <v>0</v>
      </c>
      <c r="CI23" s="106">
        <f>Seniori!CI14</f>
        <v>6</v>
      </c>
      <c r="CJ23" s="106">
        <f>Seniori!CJ14</f>
        <v>0</v>
      </c>
      <c r="CK23" s="106">
        <f>Seniori!CK14</f>
        <v>0</v>
      </c>
      <c r="CL23" s="106">
        <f>Seniori!CL14</f>
        <v>0</v>
      </c>
      <c r="CM23" s="106">
        <f>Seniori!CM14</f>
        <v>0</v>
      </c>
      <c r="CN23" s="106">
        <f>Seniori!CN14</f>
        <v>0</v>
      </c>
      <c r="CO23" s="106">
        <f>Seniori!CO14</f>
        <v>0</v>
      </c>
      <c r="CP23" s="106">
        <f>Seniori!CP14</f>
        <v>0</v>
      </c>
      <c r="CQ23" s="106">
        <f>Seniori!CQ14</f>
        <v>0</v>
      </c>
      <c r="CR23" s="106">
        <f>Seniori!CR14</f>
        <v>8</v>
      </c>
      <c r="CS23" s="106">
        <f>Seniori!CS14</f>
        <v>0</v>
      </c>
      <c r="CT23" s="106">
        <f>Seniori!CT14</f>
        <v>0</v>
      </c>
      <c r="CU23" s="106">
        <f>Seniori!CU14</f>
        <v>0</v>
      </c>
      <c r="CV23" s="106">
        <f>Seniori!CV14</f>
        <v>0</v>
      </c>
      <c r="CW23" s="106">
        <f>Seniori!CW14</f>
        <v>0</v>
      </c>
      <c r="CX23" s="106">
        <f>Seniori!CX14</f>
        <v>0</v>
      </c>
      <c r="CY23" s="106">
        <f>Seniori!CY14</f>
        <v>0</v>
      </c>
      <c r="CZ23" s="106">
        <f>Seniori!CZ14</f>
        <v>0</v>
      </c>
      <c r="DA23" s="106">
        <f>Seniori!DA14</f>
        <v>0</v>
      </c>
      <c r="DB23" s="106">
        <f>Seniori!DB14</f>
        <v>0</v>
      </c>
      <c r="DC23" s="106">
        <f>Seniori!DC14</f>
        <v>0</v>
      </c>
      <c r="DD23" s="106">
        <f>Seniori!DD14</f>
        <v>0</v>
      </c>
      <c r="DE23" s="106">
        <f>Seniori!DE14</f>
        <v>0</v>
      </c>
      <c r="DF23" s="106">
        <f>Seniori!DF14</f>
        <v>0</v>
      </c>
      <c r="DG23" s="106">
        <f>Seniori!DG14</f>
        <v>0</v>
      </c>
      <c r="DH23" s="106">
        <f>Seniori!DH14</f>
        <v>0</v>
      </c>
      <c r="DI23" s="106">
        <f>Seniori!DI14</f>
        <v>0</v>
      </c>
      <c r="DJ23" s="106">
        <f>Seniori!DJ14</f>
        <v>0</v>
      </c>
      <c r="DK23" s="106">
        <f>Seniori!DK14</f>
        <v>0</v>
      </c>
      <c r="DL23" s="106">
        <f>Seniori!DL14</f>
        <v>0</v>
      </c>
      <c r="DM23" s="106">
        <f>Seniori!DM14</f>
        <v>0</v>
      </c>
      <c r="DN23" s="106">
        <f>Seniori!DN14</f>
        <v>0</v>
      </c>
      <c r="DO23" s="106">
        <f>Seniori!DO14</f>
        <v>0</v>
      </c>
      <c r="DP23" s="106">
        <f>Seniori!DP14</f>
        <v>0</v>
      </c>
      <c r="DQ23" s="106">
        <f>Seniori!DQ14</f>
        <v>0</v>
      </c>
      <c r="DR23" s="106">
        <f>Seniori!DR14</f>
        <v>0</v>
      </c>
      <c r="DS23" s="106">
        <f>Seniori!DS14</f>
        <v>0</v>
      </c>
      <c r="DT23" s="106">
        <f>Seniori!DT14</f>
        <v>0</v>
      </c>
      <c r="DU23" s="106">
        <f>Seniori!DU14</f>
        <v>0</v>
      </c>
      <c r="DV23" s="106">
        <f>Seniori!DV14</f>
        <v>0</v>
      </c>
      <c r="DW23" s="106">
        <f>Seniori!DW14</f>
        <v>0</v>
      </c>
      <c r="DX23" s="106">
        <f>Seniori!DX14</f>
        <v>0</v>
      </c>
      <c r="DY23" s="106">
        <f>Seniori!DY14</f>
        <v>0</v>
      </c>
      <c r="DZ23" s="106">
        <f>Seniori!DZ14</f>
        <v>0</v>
      </c>
      <c r="EA23" s="106">
        <f>Seniori!EA14</f>
        <v>0</v>
      </c>
      <c r="EB23" s="106">
        <f>Seniori!EB14</f>
        <v>0</v>
      </c>
      <c r="EC23" s="106">
        <f>Seniori!EC14</f>
        <v>0</v>
      </c>
      <c r="ED23" s="106">
        <f>Seniori!ED14</f>
        <v>0</v>
      </c>
      <c r="EE23" s="106">
        <f>Seniori!EE14</f>
        <v>0</v>
      </c>
      <c r="EF23" s="106">
        <f>Seniori!EF14</f>
        <v>0</v>
      </c>
      <c r="EG23" s="106">
        <f>Seniori!EG14</f>
        <v>0</v>
      </c>
      <c r="EH23" s="106">
        <f>Seniori!EH14</f>
        <v>0</v>
      </c>
      <c r="EI23" s="106">
        <f>Seniori!EI14</f>
        <v>0</v>
      </c>
      <c r="EJ23" s="106">
        <f>Seniori!EJ14</f>
        <v>0</v>
      </c>
      <c r="EK23" s="106">
        <f>Seniori!EK14</f>
        <v>0</v>
      </c>
      <c r="EL23" s="106">
        <f>Seniori!EL14</f>
        <v>0</v>
      </c>
      <c r="EM23" s="106">
        <f>Seniori!EM14</f>
        <v>0</v>
      </c>
      <c r="EN23" s="106">
        <f>Seniori!EN14</f>
        <v>0</v>
      </c>
      <c r="EO23" s="106">
        <f>Seniori!EO14</f>
        <v>0</v>
      </c>
      <c r="EP23" s="106">
        <f>Seniori!EP14</f>
        <v>0</v>
      </c>
      <c r="EQ23" s="106">
        <f>Seniori!EQ14</f>
        <v>0</v>
      </c>
      <c r="ER23" s="106">
        <f>Seniori!ER14</f>
        <v>0</v>
      </c>
      <c r="ES23" s="106">
        <f>Seniori!ES14</f>
        <v>0</v>
      </c>
      <c r="ET23" s="106">
        <f>Seniori!ET14</f>
        <v>0</v>
      </c>
      <c r="EU23" s="106">
        <f>Seniori!EU14</f>
        <v>0</v>
      </c>
      <c r="EV23" s="106">
        <f>Seniori!EV14</f>
        <v>0</v>
      </c>
      <c r="EW23" s="106">
        <f>Seniori!EW14</f>
        <v>0</v>
      </c>
      <c r="EX23" s="106">
        <f>Seniori!EX14</f>
        <v>0</v>
      </c>
      <c r="EY23" s="106">
        <f>Seniori!EY14</f>
        <v>0</v>
      </c>
      <c r="EZ23" s="106">
        <f>Seniori!EZ14</f>
        <v>0</v>
      </c>
      <c r="FA23" s="106">
        <f>Seniori!FA14</f>
        <v>0</v>
      </c>
      <c r="FB23" s="106">
        <f>Seniori!FB14</f>
        <v>0</v>
      </c>
      <c r="FC23" s="106">
        <f>Seniori!FC14</f>
        <v>0</v>
      </c>
      <c r="FD23" s="106">
        <f>Seniori!FD14</f>
        <v>0</v>
      </c>
      <c r="FE23" s="106">
        <f>Seniori!FE14</f>
        <v>0</v>
      </c>
      <c r="FF23" s="106">
        <f>Seniori!FF14</f>
        <v>0</v>
      </c>
      <c r="FG23" s="106">
        <f>Seniori!FG14</f>
        <v>0</v>
      </c>
      <c r="FH23" s="106">
        <f>Seniori!FH14</f>
        <v>0</v>
      </c>
      <c r="FI23" s="106">
        <f>Seniori!FI14</f>
        <v>0</v>
      </c>
      <c r="FJ23" s="106">
        <f>Seniori!FJ14</f>
        <v>0</v>
      </c>
      <c r="FK23" s="106">
        <f>Seniori!FK14</f>
        <v>0</v>
      </c>
      <c r="FL23" s="106">
        <f>Seniori!FL14</f>
        <v>0</v>
      </c>
      <c r="FM23" s="106">
        <f>Seniori!FM14</f>
        <v>0</v>
      </c>
      <c r="FN23" s="106">
        <f>Seniori!FN14</f>
        <v>0</v>
      </c>
      <c r="FO23" s="106">
        <f>Seniori!FO14</f>
        <v>0</v>
      </c>
      <c r="FP23" s="106">
        <f>Seniori!FP14</f>
        <v>0</v>
      </c>
      <c r="FQ23" s="106">
        <f>Seniori!FQ14</f>
        <v>0</v>
      </c>
      <c r="FR23" s="106">
        <f>Seniori!FR14</f>
        <v>0</v>
      </c>
      <c r="FS23" s="106">
        <f>Seniori!FS14</f>
        <v>0</v>
      </c>
      <c r="FT23" s="106">
        <f>Seniori!FT14</f>
        <v>0</v>
      </c>
      <c r="FU23" s="106">
        <f>Seniori!FU14</f>
        <v>0</v>
      </c>
      <c r="FV23" s="106">
        <f>Seniori!FV14</f>
        <v>0</v>
      </c>
      <c r="FW23" s="106">
        <f>Seniori!FW14</f>
        <v>0</v>
      </c>
      <c r="FX23" s="106">
        <f>Seniori!FX14</f>
        <v>0</v>
      </c>
      <c r="FY23" s="106">
        <f>Seniori!FY14</f>
        <v>0</v>
      </c>
      <c r="FZ23" s="106">
        <f>Seniori!FZ14</f>
        <v>0</v>
      </c>
      <c r="GA23" s="106">
        <f>Seniori!GA14</f>
        <v>0</v>
      </c>
      <c r="GB23" s="106">
        <f>Seniori!GB14</f>
        <v>0</v>
      </c>
      <c r="GC23" s="106">
        <f>Seniori!GC14</f>
        <v>0</v>
      </c>
      <c r="GD23" s="106">
        <f>Seniori!GD14</f>
        <v>0</v>
      </c>
      <c r="GE23" s="106">
        <f>Seniori!GE14</f>
        <v>0</v>
      </c>
      <c r="GF23" s="106">
        <f>Seniori!GF14</f>
        <v>0</v>
      </c>
      <c r="GG23" s="106">
        <f>Seniori!GG14</f>
        <v>0</v>
      </c>
      <c r="GH23" s="106">
        <f>Seniori!GH14</f>
        <v>0</v>
      </c>
      <c r="GI23" s="106">
        <f>Seniori!GI14</f>
        <v>0</v>
      </c>
      <c r="GJ23" s="106">
        <f>Seniori!GJ14</f>
        <v>0</v>
      </c>
      <c r="GK23" s="106">
        <f>Seniori!GK14</f>
        <v>0</v>
      </c>
      <c r="GL23" s="106">
        <f>Seniori!GL14</f>
        <v>0</v>
      </c>
      <c r="GM23" s="106">
        <f>Seniori!GM14</f>
        <v>0</v>
      </c>
      <c r="GN23" s="106">
        <f>Seniori!GN14</f>
        <v>0</v>
      </c>
      <c r="GO23" s="106">
        <f>Seniori!GO14</f>
        <v>0</v>
      </c>
      <c r="GP23" s="106">
        <f>Seniori!GP14</f>
        <v>0</v>
      </c>
      <c r="GQ23" s="106">
        <f>Seniori!GQ14</f>
        <v>0</v>
      </c>
      <c r="GR23" s="106">
        <f>Seniori!GR14</f>
        <v>0</v>
      </c>
      <c r="GS23" s="106">
        <f>Seniori!GS14</f>
        <v>0</v>
      </c>
      <c r="GT23" s="106">
        <f>Seniori!GT14</f>
        <v>0</v>
      </c>
      <c r="GU23" s="106">
        <f>Seniori!GU14</f>
        <v>0</v>
      </c>
      <c r="GV23" s="106">
        <f>Seniori!GV14</f>
        <v>0</v>
      </c>
      <c r="GW23" s="106">
        <f>Seniori!GW14</f>
        <v>0</v>
      </c>
      <c r="GX23" s="106">
        <f>Seniori!GX14</f>
        <v>0</v>
      </c>
      <c r="GY23" s="106">
        <f>Seniori!GY14</f>
        <v>0</v>
      </c>
      <c r="GZ23" s="106">
        <f>Seniori!GZ14</f>
        <v>0</v>
      </c>
      <c r="HA23" s="106">
        <f>Seniori!HA14</f>
        <v>0</v>
      </c>
      <c r="HB23" s="106">
        <f>Seniori!HB14</f>
        <v>0</v>
      </c>
      <c r="HC23" s="106">
        <f>Seniori!HC14</f>
        <v>0</v>
      </c>
      <c r="HD23" s="106">
        <f>Seniori!HD14</f>
        <v>0</v>
      </c>
      <c r="HE23" s="106">
        <f>Seniori!HE14</f>
        <v>0</v>
      </c>
      <c r="HF23" s="106">
        <f>Seniori!HF14</f>
        <v>0</v>
      </c>
      <c r="HG23" s="106">
        <f>Seniori!HG14</f>
        <v>0</v>
      </c>
      <c r="HH23" s="106">
        <f>Seniori!HH14</f>
        <v>0</v>
      </c>
      <c r="HI23" s="106">
        <f>Seniori!HI14</f>
        <v>0</v>
      </c>
      <c r="HJ23" s="106">
        <f>Seniori!HJ14</f>
        <v>0</v>
      </c>
      <c r="HK23" s="106">
        <f>Seniori!HK14</f>
        <v>0</v>
      </c>
      <c r="HL23" s="106">
        <f>Seniori!HL14</f>
        <v>0</v>
      </c>
      <c r="HM23" s="106">
        <f>Seniori!HM14</f>
        <v>0</v>
      </c>
      <c r="HN23" s="106">
        <f>Seniori!HN14</f>
        <v>0</v>
      </c>
      <c r="HO23" s="106">
        <f>Seniori!HO14</f>
        <v>0</v>
      </c>
      <c r="HP23" s="106">
        <f>Seniori!HP14</f>
        <v>0</v>
      </c>
      <c r="HQ23" s="106">
        <f>Seniori!HQ14</f>
        <v>0</v>
      </c>
      <c r="HR23" s="106">
        <f>Seniori!HR14</f>
        <v>0</v>
      </c>
      <c r="HS23" s="106">
        <f>Seniori!HS14</f>
        <v>0</v>
      </c>
      <c r="HT23" s="106">
        <f>Seniori!HT14</f>
        <v>0</v>
      </c>
      <c r="HU23" s="106">
        <f>Seniori!HU14</f>
        <v>0</v>
      </c>
      <c r="HV23" s="106">
        <f>Seniori!HV14</f>
        <v>0</v>
      </c>
      <c r="HW23" s="106">
        <f>Seniori!HW14</f>
        <v>0</v>
      </c>
      <c r="HX23" s="106">
        <f>Seniori!HX14</f>
        <v>0</v>
      </c>
      <c r="HY23" s="106">
        <f>Seniori!HY14</f>
        <v>0</v>
      </c>
      <c r="HZ23" s="106">
        <f>Seniori!HZ14</f>
        <v>0</v>
      </c>
      <c r="IA23" s="106">
        <f>Seniori!IA14</f>
        <v>0</v>
      </c>
      <c r="IB23" s="106">
        <f>Seniori!IB14</f>
        <v>0</v>
      </c>
      <c r="IC23" s="106">
        <f>Seniori!IC14</f>
        <v>0</v>
      </c>
      <c r="ID23" s="106">
        <f>Seniori!ID14</f>
        <v>0</v>
      </c>
      <c r="IE23" s="106">
        <f>Seniori!IE14</f>
        <v>0</v>
      </c>
      <c r="IF23" s="106">
        <f>Seniori!IF14</f>
        <v>0</v>
      </c>
      <c r="IG23" s="106">
        <f>Seniori!IG14</f>
        <v>0</v>
      </c>
      <c r="IH23" s="106">
        <f>Seniori!IH14</f>
        <v>0</v>
      </c>
      <c r="II23" s="106">
        <f>Seniori!II14</f>
        <v>0</v>
      </c>
      <c r="IJ23" s="106">
        <f>Seniori!IJ14</f>
        <v>0</v>
      </c>
      <c r="IK23" s="106">
        <f>Seniori!IK14</f>
        <v>0</v>
      </c>
      <c r="IL23" s="106">
        <f>Seniori!IL14</f>
        <v>0</v>
      </c>
      <c r="IM23" s="106">
        <f>Seniori!IM14</f>
        <v>0</v>
      </c>
      <c r="IN23" s="106">
        <f>Seniori!IN14</f>
        <v>0</v>
      </c>
      <c r="IO23" s="106">
        <f>Seniori!IO14</f>
        <v>0</v>
      </c>
      <c r="IP23" s="106">
        <f>Seniori!IP14</f>
        <v>0</v>
      </c>
      <c r="IQ23" s="106">
        <f>Seniori!IQ14</f>
        <v>0</v>
      </c>
      <c r="IR23" s="106">
        <f>Seniori!IR14</f>
        <v>11</v>
      </c>
      <c r="IS23" s="106">
        <f>Seniori!IS14</f>
        <v>13</v>
      </c>
      <c r="IT23" s="106">
        <f>Seniori!IT14</f>
        <v>0</v>
      </c>
      <c r="IU23" s="106">
        <f>Seniori!IU14</f>
        <v>0</v>
      </c>
      <c r="IV23" s="106">
        <f>Seniori!IV14</f>
        <v>0</v>
      </c>
      <c r="IW23" s="106">
        <f>Seniori!IW14</f>
        <v>0</v>
      </c>
      <c r="IX23" s="106">
        <f>Seniori!IX14</f>
        <v>0</v>
      </c>
      <c r="IY23" s="106">
        <f>Seniori!IY14</f>
        <v>0</v>
      </c>
      <c r="IZ23" s="106">
        <f>Seniori!IZ14</f>
        <v>0</v>
      </c>
      <c r="JA23" s="106">
        <f>Seniori!JA14</f>
        <v>0</v>
      </c>
      <c r="JB23" s="106">
        <f>Seniori!JB14</f>
        <v>11</v>
      </c>
      <c r="JC23" s="106">
        <f>Seniori!JC14</f>
        <v>11</v>
      </c>
      <c r="JD23" s="106">
        <f>Seniori!JD14</f>
        <v>0</v>
      </c>
      <c r="JE23" s="106">
        <f>Seniori!JE14</f>
        <v>0</v>
      </c>
      <c r="JF23" s="106">
        <f>Seniori!JF14</f>
        <v>0</v>
      </c>
      <c r="JG23" s="106">
        <f>Seniori!JG14</f>
        <v>0</v>
      </c>
      <c r="JH23" s="106">
        <f>Seniori!JH14</f>
        <v>0</v>
      </c>
      <c r="JI23" s="106">
        <f>Seniori!JI14</f>
        <v>0</v>
      </c>
      <c r="JJ23" s="106">
        <f>Seniori!JJ14</f>
        <v>0</v>
      </c>
      <c r="JK23" s="106">
        <f>Seniori!JK14</f>
        <v>0</v>
      </c>
      <c r="JL23" s="106">
        <f>Seniori!JL14</f>
        <v>0</v>
      </c>
      <c r="JM23" s="106">
        <f>Seniori!JM14</f>
        <v>0</v>
      </c>
      <c r="JN23" s="106">
        <f>Seniori!JN14</f>
        <v>0</v>
      </c>
      <c r="JO23" s="106">
        <f>Seniori!JO14</f>
        <v>0</v>
      </c>
      <c r="JP23" s="106">
        <f>Seniori!JP14</f>
        <v>0</v>
      </c>
      <c r="JQ23" s="106">
        <f>Seniori!JQ14</f>
        <v>0</v>
      </c>
      <c r="JR23" s="106">
        <f>Seniori!JR14</f>
        <v>0</v>
      </c>
      <c r="JS23" s="106">
        <f>Seniori!JS14</f>
        <v>0</v>
      </c>
      <c r="JT23" s="106">
        <f>Seniori!JT14</f>
        <v>0</v>
      </c>
      <c r="JU23" s="106">
        <f>Seniori!JU14</f>
        <v>0</v>
      </c>
      <c r="JV23" s="106">
        <f>Seniori!JV14</f>
        <v>0</v>
      </c>
      <c r="JW23" s="106">
        <f>Seniori!JW14</f>
        <v>0</v>
      </c>
      <c r="JX23" s="106">
        <f>Seniori!JX14</f>
        <v>0</v>
      </c>
      <c r="JY23" s="106">
        <f>Seniori!JY14</f>
        <v>0</v>
      </c>
      <c r="JZ23" s="106">
        <f>Seniori!JZ14</f>
        <v>0</v>
      </c>
      <c r="KA23" s="106">
        <f>Seniori!KA14</f>
        <v>0</v>
      </c>
      <c r="KB23" s="106">
        <f>Seniori!KB14</f>
        <v>0</v>
      </c>
      <c r="KC23" s="106">
        <f>Seniori!KC14</f>
        <v>0</v>
      </c>
      <c r="KD23" s="106">
        <f>Seniori!KD14</f>
        <v>0</v>
      </c>
      <c r="KE23" s="106">
        <f>Seniori!KE14</f>
        <v>0</v>
      </c>
      <c r="KF23" s="106">
        <f>Seniori!KF14</f>
        <v>0</v>
      </c>
      <c r="KG23" s="106">
        <f>Seniori!KG14</f>
        <v>0</v>
      </c>
      <c r="KH23" s="106">
        <f>Seniori!KH14</f>
        <v>0</v>
      </c>
      <c r="KI23" s="106">
        <f>Seniori!KI14</f>
        <v>0</v>
      </c>
      <c r="KJ23" s="106">
        <f>Seniori!KJ14</f>
        <v>0</v>
      </c>
      <c r="KK23" s="106">
        <f>Seniori!KK14</f>
        <v>0</v>
      </c>
      <c r="KL23" s="106">
        <f>Seniori!KL14</f>
        <v>0</v>
      </c>
      <c r="KM23" s="106">
        <f>Seniori!KM14</f>
        <v>0</v>
      </c>
      <c r="KN23" s="106">
        <f>Seniori!KN14</f>
        <v>0</v>
      </c>
      <c r="KO23" s="106">
        <f>Seniori!KO14</f>
        <v>0</v>
      </c>
      <c r="KP23" s="106">
        <f>Seniori!KP14</f>
        <v>0</v>
      </c>
      <c r="KQ23" s="106">
        <f>Seniori!KQ14</f>
        <v>0</v>
      </c>
      <c r="KR23" s="106">
        <f>Seniori!KR14</f>
        <v>0</v>
      </c>
      <c r="KS23" s="106">
        <f>Seniori!KS14</f>
        <v>0</v>
      </c>
      <c r="KT23" s="106">
        <f>Seniori!KT14</f>
        <v>0</v>
      </c>
      <c r="KU23" s="106">
        <f>Seniori!KU14</f>
        <v>0</v>
      </c>
      <c r="KV23" s="106">
        <f>Seniori!KV14</f>
        <v>0</v>
      </c>
      <c r="KW23" s="106">
        <f>Seniori!KW14</f>
        <v>0</v>
      </c>
      <c r="KX23" s="106">
        <f>Seniori!KX14</f>
        <v>0</v>
      </c>
      <c r="KY23" s="106">
        <f>Seniori!KY14</f>
        <v>0</v>
      </c>
      <c r="KZ23" s="106">
        <f>Seniori!KZ14</f>
        <v>0</v>
      </c>
      <c r="LA23" s="106">
        <f>Seniori!LA14</f>
        <v>0</v>
      </c>
      <c r="LB23" s="106">
        <f>Seniori!LB14</f>
        <v>0</v>
      </c>
      <c r="LC23" s="106">
        <f>Seniori!LC14</f>
        <v>0</v>
      </c>
      <c r="LD23" s="106">
        <f>Seniori!LD14</f>
        <v>0</v>
      </c>
      <c r="LE23" s="106">
        <f>Seniori!LE14</f>
        <v>0</v>
      </c>
      <c r="LF23" s="106">
        <f>Seniori!LF14</f>
        <v>0</v>
      </c>
      <c r="LG23" s="106">
        <f>Seniori!LG14</f>
        <v>0</v>
      </c>
      <c r="LH23" s="106">
        <f>Seniori!LH14</f>
        <v>0</v>
      </c>
      <c r="LI23" s="106">
        <f>Seniori!LI14</f>
        <v>0</v>
      </c>
      <c r="LJ23" s="106">
        <f>Seniori!LJ14</f>
        <v>0</v>
      </c>
      <c r="LK23" s="106">
        <f>Seniori!LK14</f>
        <v>0</v>
      </c>
      <c r="LL23" s="106">
        <f>Seniori!LL14</f>
        <v>0</v>
      </c>
      <c r="LM23" s="106">
        <f>Seniori!LM14</f>
        <v>0</v>
      </c>
      <c r="LN23" s="106">
        <f>Seniori!LN14</f>
        <v>0</v>
      </c>
      <c r="LO23" s="106">
        <f>Seniori!LO14</f>
        <v>0</v>
      </c>
      <c r="LP23" s="106">
        <f>Seniori!LP14</f>
        <v>0</v>
      </c>
      <c r="LQ23" s="106">
        <f>Seniori!LQ14</f>
        <v>0</v>
      </c>
      <c r="LR23" s="106">
        <f>Seniori!LR14</f>
        <v>0</v>
      </c>
      <c r="LS23" s="106">
        <f>Seniori!LS14</f>
        <v>0</v>
      </c>
      <c r="LT23" s="106">
        <f>Seniori!LT14</f>
        <v>0</v>
      </c>
      <c r="LU23" s="106">
        <f>Seniori!LU14</f>
        <v>0</v>
      </c>
      <c r="LV23" s="106">
        <f>Seniori!LV14</f>
        <v>0</v>
      </c>
      <c r="LW23" s="106">
        <f>Seniori!LW14</f>
        <v>0</v>
      </c>
      <c r="LX23" s="106">
        <f>Seniori!LX14</f>
        <v>0</v>
      </c>
      <c r="LY23" s="106">
        <f>Seniori!LY14</f>
        <v>0</v>
      </c>
      <c r="LZ23" s="106">
        <f>Seniori!LZ14</f>
        <v>0</v>
      </c>
      <c r="MA23" s="106">
        <f>Seniori!MA14</f>
        <v>0</v>
      </c>
      <c r="MB23" s="106">
        <f>Seniori!MB14</f>
        <v>0</v>
      </c>
      <c r="MC23" s="106">
        <f>Seniori!MC14</f>
        <v>0</v>
      </c>
      <c r="MD23" s="106">
        <f>Seniori!MD14</f>
        <v>0</v>
      </c>
      <c r="ME23" s="106">
        <f>Seniori!ME14</f>
        <v>0</v>
      </c>
      <c r="MF23" s="106">
        <f>Seniori!MF14</f>
        <v>0</v>
      </c>
      <c r="MG23" s="106">
        <f>Seniori!MG14</f>
        <v>0</v>
      </c>
      <c r="MH23" s="106">
        <f>Seniori!MH14</f>
        <v>0</v>
      </c>
      <c r="MI23" s="106">
        <f>Seniori!MI14</f>
        <v>0</v>
      </c>
      <c r="MJ23" s="106">
        <f>Seniori!MJ14</f>
        <v>0</v>
      </c>
      <c r="MK23" s="106">
        <f>Seniori!MK14</f>
        <v>0</v>
      </c>
      <c r="ML23" s="106">
        <f>Seniori!ML14</f>
        <v>0</v>
      </c>
      <c r="MM23" s="106">
        <f>Seniori!MM14</f>
        <v>0</v>
      </c>
      <c r="MN23" s="106">
        <f>Seniori!MN14</f>
        <v>0</v>
      </c>
      <c r="MO23" s="106">
        <f>Seniori!MO14</f>
        <v>0</v>
      </c>
      <c r="MP23" s="106">
        <f>Seniori!MP14</f>
        <v>0</v>
      </c>
      <c r="MQ23" s="106">
        <f>Seniori!MQ14</f>
        <v>0</v>
      </c>
      <c r="MR23" s="106">
        <f>Seniori!MR14</f>
        <v>0</v>
      </c>
      <c r="MS23" s="106">
        <f>Seniori!MS14</f>
        <v>0</v>
      </c>
      <c r="MT23" s="106">
        <f>Seniori!MT14</f>
        <v>0</v>
      </c>
      <c r="MU23" s="106">
        <f>Seniori!MU14</f>
        <v>0</v>
      </c>
      <c r="MV23" s="106">
        <f>Seniori!MV14</f>
        <v>0</v>
      </c>
      <c r="MW23" s="106">
        <f>Seniori!MW14</f>
        <v>0</v>
      </c>
      <c r="MX23" s="106">
        <f>Seniori!MX14</f>
        <v>0</v>
      </c>
      <c r="MY23" s="106">
        <f>Seniori!MY14</f>
        <v>9</v>
      </c>
      <c r="MZ23" s="106">
        <f>Seniori!MZ14</f>
        <v>0</v>
      </c>
      <c r="NA23" s="106">
        <f>Seniori!NA14</f>
        <v>0</v>
      </c>
      <c r="NB23" s="106">
        <f>Seniori!NB14</f>
        <v>0</v>
      </c>
      <c r="NC23" s="106">
        <f>Seniori!NC14</f>
        <v>0</v>
      </c>
      <c r="ND23" s="106">
        <f>Seniori!ND14</f>
        <v>0</v>
      </c>
      <c r="NE23" s="106">
        <f>Seniori!NE14</f>
        <v>0</v>
      </c>
      <c r="NF23" s="106">
        <f>Seniori!NF14</f>
        <v>0</v>
      </c>
      <c r="NG23" s="106">
        <f>Seniori!NG14</f>
        <v>18</v>
      </c>
      <c r="NH23" s="106">
        <f>Seniori!NH14</f>
        <v>0</v>
      </c>
      <c r="NI23" s="106">
        <f>Seniori!NI14</f>
        <v>0</v>
      </c>
      <c r="NJ23" s="106">
        <f>Seniori!NJ14</f>
        <v>0</v>
      </c>
      <c r="NK23" s="106">
        <f>Seniori!NK14</f>
        <v>0</v>
      </c>
      <c r="NL23" s="106">
        <f>Seniori!NL14</f>
        <v>0</v>
      </c>
      <c r="NM23" s="106">
        <f>Seniori!NM14</f>
        <v>0</v>
      </c>
      <c r="NN23" s="106">
        <f>Seniori!NN14</f>
        <v>0</v>
      </c>
      <c r="NO23" s="106">
        <f>Seniori!NO14</f>
        <v>0</v>
      </c>
      <c r="NP23" s="106">
        <f>Seniori!NP14</f>
        <v>0</v>
      </c>
      <c r="NQ23" s="106">
        <f>Seniori!NQ14</f>
        <v>0</v>
      </c>
      <c r="NR23" s="106">
        <f>Seniori!NR14</f>
        <v>0</v>
      </c>
      <c r="NS23" s="106">
        <f>Seniori!NS14</f>
        <v>0</v>
      </c>
      <c r="NT23" s="106">
        <f>Seniori!NT14</f>
        <v>0</v>
      </c>
      <c r="NU23" s="106">
        <f>Seniori!NU14</f>
        <v>0</v>
      </c>
      <c r="NV23" s="106">
        <f>Seniori!NV14</f>
        <v>0</v>
      </c>
      <c r="NW23" s="106">
        <f>Seniori!NW14</f>
        <v>0</v>
      </c>
      <c r="NX23" s="106">
        <f>Seniori!NX14</f>
        <v>0</v>
      </c>
      <c r="NY23" s="106">
        <f>Seniori!NY14</f>
        <v>0</v>
      </c>
      <c r="NZ23" s="106">
        <f>Seniori!NZ14</f>
        <v>0</v>
      </c>
      <c r="OA23" s="106">
        <f>Seniori!OA14</f>
        <v>0</v>
      </c>
      <c r="OB23" s="106">
        <f>Seniori!OB14</f>
        <v>0</v>
      </c>
      <c r="OC23" s="106">
        <f>Seniori!OC14</f>
        <v>0</v>
      </c>
      <c r="OD23" s="106">
        <f>Seniori!OD14</f>
        <v>0</v>
      </c>
      <c r="OE23" s="106">
        <f>Seniori!OE14</f>
        <v>0</v>
      </c>
      <c r="OF23" s="106">
        <f>Seniori!OF14</f>
        <v>0</v>
      </c>
      <c r="OG23" s="106">
        <f>Seniori!OG14</f>
        <v>0</v>
      </c>
      <c r="OH23" s="106">
        <f>Seniori!OH14</f>
        <v>0</v>
      </c>
      <c r="OI23" s="106">
        <f>Seniori!OI14</f>
        <v>0</v>
      </c>
      <c r="OJ23" s="106">
        <f>Seniori!OJ14</f>
        <v>0</v>
      </c>
      <c r="OK23" s="106">
        <f>Seniori!OK14</f>
        <v>0</v>
      </c>
      <c r="OL23" s="106">
        <f>Seniori!OL14</f>
        <v>0</v>
      </c>
      <c r="OM23" s="106">
        <f>Seniori!OM14</f>
        <v>0</v>
      </c>
      <c r="ON23" s="106">
        <f>Seniori!ON14</f>
        <v>0</v>
      </c>
      <c r="OO23" s="106">
        <f>Seniori!OO14</f>
        <v>0</v>
      </c>
      <c r="OP23" s="106">
        <f>Seniori!OP14</f>
        <v>0</v>
      </c>
      <c r="OQ23" s="106">
        <f>Seniori!OQ14</f>
        <v>0</v>
      </c>
      <c r="OR23" s="106">
        <f>Seniori!OR14</f>
        <v>0</v>
      </c>
      <c r="OS23" s="106">
        <f>Seniori!OS14</f>
        <v>0</v>
      </c>
      <c r="OT23" s="106">
        <f>Seniori!OT14</f>
        <v>0</v>
      </c>
      <c r="OU23" s="106">
        <f>Seniori!OU14</f>
        <v>0</v>
      </c>
      <c r="OV23" s="106">
        <f>Seniori!OV14</f>
        <v>0</v>
      </c>
      <c r="OW23" s="106">
        <f>Seniori!OW14</f>
        <v>0</v>
      </c>
      <c r="OX23" s="106">
        <f>Seniori!OX14</f>
        <v>0</v>
      </c>
      <c r="OY23" s="106">
        <f>Seniori!OY14</f>
        <v>0</v>
      </c>
      <c r="OZ23" s="106">
        <f>Seniori!OZ14</f>
        <v>0</v>
      </c>
      <c r="PA23" s="106">
        <f>Seniori!PA14</f>
        <v>0</v>
      </c>
      <c r="PB23" s="106">
        <f>Seniori!PB14</f>
        <v>0</v>
      </c>
      <c r="PC23" s="106">
        <f>Seniori!PC14</f>
        <v>0</v>
      </c>
      <c r="PD23" s="106">
        <f>Seniori!PD14</f>
        <v>0</v>
      </c>
      <c r="PE23" s="106">
        <f>Seniori!PE14</f>
        <v>0</v>
      </c>
      <c r="PF23" s="106">
        <f>Seniori!PF14</f>
        <v>0</v>
      </c>
      <c r="PG23" s="106">
        <f>Seniori!PG14</f>
        <v>0</v>
      </c>
      <c r="PH23" s="106">
        <f>Seniori!PH14</f>
        <v>0</v>
      </c>
      <c r="PI23" s="106">
        <f>Seniori!PI14</f>
        <v>0</v>
      </c>
      <c r="PJ23" s="106">
        <f>Seniori!PJ14</f>
        <v>0</v>
      </c>
      <c r="PK23" s="106">
        <f>Seniori!PK14</f>
        <v>0</v>
      </c>
      <c r="PL23" s="106">
        <f>Seniori!PL14</f>
        <v>0</v>
      </c>
      <c r="PM23" s="106">
        <f>Seniori!PM14</f>
        <v>0</v>
      </c>
      <c r="PN23" s="106">
        <f>Seniori!PN14</f>
        <v>0</v>
      </c>
      <c r="PO23" s="106">
        <f>Seniori!PO14</f>
        <v>0</v>
      </c>
      <c r="PP23" s="106">
        <f>Seniori!PP14</f>
        <v>0</v>
      </c>
      <c r="PQ23" s="106">
        <f>Seniori!PQ14</f>
        <v>0</v>
      </c>
      <c r="PR23" s="106">
        <f>Seniori!PR14</f>
        <v>0</v>
      </c>
      <c r="PS23" s="106">
        <f>Seniori!PS14</f>
        <v>0</v>
      </c>
      <c r="PT23" s="106">
        <f>Seniori!PT14</f>
        <v>0</v>
      </c>
      <c r="PU23" s="106">
        <f>Seniori!PU14</f>
        <v>0</v>
      </c>
      <c r="PV23" s="106">
        <f>Seniori!PV14</f>
        <v>0</v>
      </c>
      <c r="PW23" s="106">
        <f>Seniori!PW14</f>
        <v>0</v>
      </c>
      <c r="PX23" s="106">
        <f>Seniori!PX14</f>
        <v>0</v>
      </c>
      <c r="PY23" s="106">
        <f>Seniori!PY14</f>
        <v>0</v>
      </c>
      <c r="PZ23" s="106">
        <f>Seniori!PZ14</f>
        <v>0</v>
      </c>
      <c r="QA23" s="106">
        <f>Seniori!QA14</f>
        <v>0</v>
      </c>
      <c r="QB23" s="106">
        <f>Seniori!QB14</f>
        <v>0</v>
      </c>
      <c r="QC23" s="106">
        <f>Seniori!QC14</f>
        <v>0</v>
      </c>
      <c r="QD23" s="106">
        <f>Seniori!QD14</f>
        <v>0</v>
      </c>
      <c r="QE23" s="106">
        <f>Seniori!QE14</f>
        <v>0</v>
      </c>
      <c r="QF23" s="106">
        <f>Seniori!QF14</f>
        <v>0</v>
      </c>
      <c r="QG23" s="106">
        <f>Seniori!QG14</f>
        <v>0</v>
      </c>
      <c r="QH23" s="106">
        <f>Seniori!QH14</f>
        <v>0</v>
      </c>
      <c r="QI23" s="106">
        <f>Seniori!QI14</f>
        <v>0</v>
      </c>
      <c r="QJ23" s="106">
        <f>Seniori!QJ14</f>
        <v>0</v>
      </c>
      <c r="QK23" s="106">
        <f>Seniori!QK14</f>
        <v>0</v>
      </c>
      <c r="QL23" s="106">
        <f>Seniori!QL14</f>
        <v>0</v>
      </c>
      <c r="QM23" s="106">
        <f>Seniori!QM14</f>
        <v>0</v>
      </c>
      <c r="QN23" s="106">
        <f>Seniori!QN14</f>
        <v>0</v>
      </c>
      <c r="QO23" s="106">
        <f>Seniori!QO14</f>
        <v>0</v>
      </c>
      <c r="QP23" s="106">
        <f>Seniori!QP14</f>
        <v>0</v>
      </c>
      <c r="QQ23" s="106">
        <f>Seniori!QQ14</f>
        <v>0</v>
      </c>
      <c r="QR23" s="106">
        <f>Seniori!QR14</f>
        <v>0</v>
      </c>
      <c r="QS23" s="106">
        <f>Seniori!QS14</f>
        <v>0</v>
      </c>
      <c r="QT23" s="106">
        <f>Seniori!QT14</f>
        <v>0</v>
      </c>
      <c r="QU23" s="106">
        <f>Seniori!QU14</f>
        <v>0</v>
      </c>
      <c r="QV23" s="106">
        <f>Seniori!QV14</f>
        <v>0</v>
      </c>
      <c r="QW23" s="106">
        <f>Seniori!QW14</f>
        <v>0</v>
      </c>
      <c r="QX23" s="106">
        <f>Seniori!QX14</f>
        <v>0</v>
      </c>
      <c r="QY23" s="106">
        <f>Seniori!QY14</f>
        <v>0</v>
      </c>
      <c r="QZ23" s="106">
        <f>Seniori!QZ14</f>
        <v>0</v>
      </c>
      <c r="RA23" s="106">
        <f>Seniori!RA14</f>
        <v>0</v>
      </c>
      <c r="RB23" s="106">
        <f>Seniori!RB14</f>
        <v>0</v>
      </c>
      <c r="RC23" s="106">
        <f>Seniori!RC14</f>
        <v>0</v>
      </c>
      <c r="RD23" s="106">
        <f>Seniori!RD14</f>
        <v>0</v>
      </c>
      <c r="RE23" s="106">
        <f>Seniori!RE14</f>
        <v>0</v>
      </c>
      <c r="RF23" s="106">
        <f>Seniori!RF14</f>
        <v>0</v>
      </c>
      <c r="RG23" s="106">
        <f>Seniori!RG14</f>
        <v>0</v>
      </c>
      <c r="RH23" s="106">
        <f>Seniori!RH14</f>
        <v>10</v>
      </c>
      <c r="RI23" s="106">
        <f>Seniori!RI14</f>
        <v>11</v>
      </c>
      <c r="RJ23" s="106">
        <f>Seniori!RJ14</f>
        <v>0</v>
      </c>
      <c r="RK23" s="106">
        <f>Seniori!RK14</f>
        <v>0</v>
      </c>
      <c r="RL23" s="106">
        <f>Seniori!RL14</f>
        <v>0</v>
      </c>
      <c r="RM23" s="106">
        <f>Seniori!RM14</f>
        <v>0</v>
      </c>
      <c r="RN23" s="106">
        <f>Seniori!RN14</f>
        <v>0</v>
      </c>
      <c r="RO23" s="106">
        <f>Seniori!RO14</f>
        <v>0</v>
      </c>
      <c r="RP23" s="106">
        <f>Seniori!RP14</f>
        <v>11</v>
      </c>
      <c r="RQ23" s="106">
        <f>Seniori!RQ14</f>
        <v>12</v>
      </c>
      <c r="RR23" s="106">
        <f>Seniori!RR14</f>
        <v>0</v>
      </c>
      <c r="RS23" s="106">
        <f>Seniori!RS14</f>
        <v>0</v>
      </c>
      <c r="RT23" s="106">
        <f>Seniori!RT14</f>
        <v>0</v>
      </c>
      <c r="RU23" s="106">
        <f>Seniori!RU14</f>
        <v>0</v>
      </c>
      <c r="RV23" s="106">
        <f>Seniori!RV14</f>
        <v>0</v>
      </c>
      <c r="RW23" s="106">
        <f>Seniori!RW14</f>
        <v>0</v>
      </c>
      <c r="RX23" s="106">
        <f>Seniori!RX14</f>
        <v>0</v>
      </c>
      <c r="RY23" s="106">
        <f>Seniori!RY14</f>
        <v>0</v>
      </c>
      <c r="RZ23" s="106">
        <f>Seniori!RZ14</f>
        <v>0</v>
      </c>
      <c r="SA23" s="106">
        <f>Seniori!SA14</f>
        <v>0</v>
      </c>
      <c r="SB23" s="106">
        <f>Seniori!SB14</f>
        <v>0</v>
      </c>
      <c r="SC23" s="106">
        <f>Seniori!SC14</f>
        <v>0</v>
      </c>
      <c r="SD23" s="106">
        <f>Seniori!SD14</f>
        <v>0</v>
      </c>
      <c r="SE23" s="106">
        <f>Seniori!SE14</f>
        <v>0</v>
      </c>
      <c r="SF23" s="106">
        <f>Seniori!SF14</f>
        <v>0</v>
      </c>
      <c r="SG23" s="106">
        <f>Seniori!SG14</f>
        <v>0</v>
      </c>
      <c r="SH23" s="106">
        <f>Seniori!SH14</f>
        <v>0</v>
      </c>
      <c r="SI23" s="106">
        <f>Seniori!SI14</f>
        <v>0</v>
      </c>
      <c r="SJ23" s="106">
        <f>Seniori!SJ14</f>
        <v>0</v>
      </c>
      <c r="SK23" s="106">
        <f>Seniori!SK14</f>
        <v>0</v>
      </c>
      <c r="SL23" s="106">
        <f>Seniori!SL14</f>
        <v>0</v>
      </c>
      <c r="SM23" s="106">
        <f>Seniori!SM14</f>
        <v>0</v>
      </c>
      <c r="SN23" s="106">
        <f>Seniori!SN14</f>
        <v>0</v>
      </c>
      <c r="SO23" s="106">
        <f>Seniori!SO14</f>
        <v>0</v>
      </c>
      <c r="SP23" s="106">
        <f>Seniori!SP14</f>
        <v>0</v>
      </c>
      <c r="SQ23" s="106">
        <f>Seniori!SQ14</f>
        <v>0</v>
      </c>
      <c r="SR23" s="106">
        <f>Seniori!SR14</f>
        <v>0</v>
      </c>
      <c r="SS23" s="106">
        <f>Seniori!SS14</f>
        <v>0</v>
      </c>
      <c r="ST23" s="106">
        <f>Seniori!ST14</f>
        <v>0</v>
      </c>
      <c r="SU23" s="106">
        <f>Seniori!SU14</f>
        <v>0</v>
      </c>
      <c r="SV23" s="106">
        <f>Seniori!SV14</f>
        <v>0</v>
      </c>
      <c r="SW23" s="106">
        <f>Seniori!SW14</f>
        <v>0</v>
      </c>
      <c r="SX23" s="106">
        <f>Seniori!SX14</f>
        <v>0</v>
      </c>
      <c r="SY23" s="106">
        <f>Seniori!SY14</f>
        <v>0</v>
      </c>
      <c r="SZ23" s="106">
        <f>Seniori!SZ14</f>
        <v>0</v>
      </c>
      <c r="TA23" s="106">
        <f>Seniori!TA14</f>
        <v>0</v>
      </c>
      <c r="TB23" s="106">
        <f>Seniori!TB14</f>
        <v>0</v>
      </c>
    </row>
    <row r="24" spans="1:522" s="1" customFormat="1" ht="18" customHeight="1" x14ac:dyDescent="0.25">
      <c r="A24" s="12">
        <v>16</v>
      </c>
      <c r="B24" s="11" t="s">
        <v>69</v>
      </c>
      <c r="C24" s="1">
        <v>9560</v>
      </c>
      <c r="D24" s="1">
        <v>2010</v>
      </c>
      <c r="E24" s="4" t="s">
        <v>83</v>
      </c>
      <c r="F24" s="1">
        <v>8604</v>
      </c>
      <c r="G24" s="9" t="s">
        <v>100</v>
      </c>
      <c r="H24" t="s">
        <v>19</v>
      </c>
      <c r="I24" s="1">
        <f>SUM(K24:TB24)</f>
        <v>176.5</v>
      </c>
      <c r="J24" s="12">
        <f>Tabuľka3[[#This Row],[Stĺpec18]]+Tabuľka3[[#This Row],[Stĺpec136]]+Tabuľka3[[#This Row],[Stĺpec137]]+Tabuľka3[[#This Row],[Stĺpec145]]+Tabuľka3[[#This Row],[Stĺpec261]]+Tabuľka3[[#This Row],[Stĺpec309]]+Tabuľka3[[#This Row],[Stĺpec308]]+Tabuľka3[[#This Row],[Stĺpec244]]+Tabuľka3[[#This Row],[Stĺpec338]]+Tabuľka3[[#This Row],[Stĺpec395]]+Tabuľka3[[#This Row],[Stĺpec446]]+Tabuľka3[[#This Row],[Stĺpec441]]+Tabuľka3[[#This Row],[Stĺpec454]]+Tabuľka3[[#This Row],[Stĺpec502]]+Tabuľka3[[#This Row],[Stĺpec498]]</f>
        <v>126.5</v>
      </c>
      <c r="K24" s="106"/>
      <c r="L24" s="106"/>
      <c r="M24" s="106"/>
      <c r="N24" s="106"/>
      <c r="O24" s="106"/>
      <c r="P24" s="106"/>
      <c r="Q24" s="106">
        <f>1+3</f>
        <v>4</v>
      </c>
      <c r="R24" s="106">
        <f>4+3</f>
        <v>7</v>
      </c>
      <c r="S24" s="106"/>
      <c r="T24" s="106"/>
      <c r="U24" s="106"/>
      <c r="V24" s="106"/>
      <c r="W24" s="106">
        <v>2</v>
      </c>
      <c r="X24" s="106">
        <v>2</v>
      </c>
      <c r="Y24" s="106"/>
      <c r="Z24" s="106"/>
      <c r="AA24" s="106"/>
      <c r="AB24" s="106"/>
      <c r="AC24" s="106"/>
      <c r="AD24" s="106"/>
      <c r="AE24" s="106"/>
      <c r="AF24" s="106"/>
      <c r="AG24" s="106" t="s">
        <v>307</v>
      </c>
      <c r="AH24" s="106"/>
      <c r="AI24" s="106"/>
      <c r="AJ24" s="106"/>
      <c r="AK24" s="106"/>
      <c r="AL24" s="106" t="s">
        <v>307</v>
      </c>
      <c r="AM24" s="106"/>
      <c r="AN24" s="106"/>
      <c r="AO24" s="106" t="s">
        <v>307</v>
      </c>
      <c r="AP24" s="106"/>
      <c r="AQ24" s="106"/>
      <c r="AR24" s="106"/>
      <c r="AS24" s="106"/>
      <c r="AT24" s="106"/>
      <c r="AU24" s="111"/>
      <c r="AV24" s="106"/>
      <c r="AW24" s="106"/>
      <c r="AX24" s="106"/>
      <c r="AY24" s="106"/>
      <c r="AZ24" s="106"/>
      <c r="BA24" s="106">
        <f>2+1</f>
        <v>3</v>
      </c>
      <c r="BB24" s="106" t="s">
        <v>307</v>
      </c>
      <c r="BC24" s="111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 t="s">
        <v>307</v>
      </c>
      <c r="CB24" s="106"/>
      <c r="CC24" s="106"/>
      <c r="CD24" s="106"/>
      <c r="CE24" s="106" t="s">
        <v>307</v>
      </c>
      <c r="CF24" s="106"/>
      <c r="CG24" s="106"/>
      <c r="CH24" s="106" t="s">
        <v>307</v>
      </c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>
        <f>4+5</f>
        <v>9</v>
      </c>
      <c r="EP24" s="115">
        <f>4+5</f>
        <v>9</v>
      </c>
      <c r="EQ24" s="106"/>
      <c r="ER24" s="106"/>
      <c r="ES24" s="106"/>
      <c r="ET24" s="106"/>
      <c r="EU24" s="106"/>
      <c r="EV24" s="106"/>
      <c r="EW24" s="106"/>
      <c r="EX24" s="106">
        <f>4+4</f>
        <v>8</v>
      </c>
      <c r="EY24" s="106">
        <v>5</v>
      </c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>
        <f>4+4</f>
        <v>8</v>
      </c>
      <c r="HI24" s="106">
        <v>5</v>
      </c>
      <c r="HJ24" s="106"/>
      <c r="HK24" s="106"/>
      <c r="HL24" s="106"/>
      <c r="HM24" s="106"/>
      <c r="HN24" s="106"/>
      <c r="HO24" s="106"/>
      <c r="HP24" s="106"/>
      <c r="HQ24" s="106">
        <f>4+5</f>
        <v>9</v>
      </c>
      <c r="HR24" s="106">
        <f>3+4</f>
        <v>7</v>
      </c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>
        <v>3</v>
      </c>
      <c r="II24" s="106"/>
      <c r="IJ24" s="106"/>
      <c r="IK24" s="106">
        <v>1</v>
      </c>
      <c r="IL24" s="106"/>
      <c r="IM24" s="106"/>
      <c r="IN24" s="106"/>
      <c r="IO24" s="106">
        <f>4+4</f>
        <v>8</v>
      </c>
      <c r="IP24" s="106"/>
      <c r="IQ24" s="106"/>
      <c r="IR24" s="106"/>
      <c r="IS24" s="106"/>
      <c r="IT24" s="106"/>
      <c r="IU24" s="106"/>
      <c r="IV24" s="106"/>
      <c r="IW24" s="106"/>
      <c r="IX24" s="106"/>
      <c r="IY24" s="106"/>
      <c r="IZ24" s="106"/>
      <c r="JA24" s="106"/>
      <c r="JB24" s="106"/>
      <c r="JC24" s="106"/>
      <c r="JD24" s="106"/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06"/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06"/>
      <c r="KB24" s="106"/>
      <c r="KC24" s="106"/>
      <c r="KD24" s="106"/>
      <c r="KE24" s="106"/>
      <c r="KF24" s="106"/>
      <c r="KG24" s="106"/>
      <c r="KH24" s="106"/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11"/>
      <c r="KT24" s="106"/>
      <c r="KU24" s="106"/>
      <c r="KV24" s="106"/>
      <c r="KW24" s="106"/>
      <c r="KX24" s="106"/>
      <c r="KY24" s="106"/>
      <c r="KZ24" s="106">
        <f>(1+2)*1.5</f>
        <v>4.5</v>
      </c>
      <c r="LA24" s="106"/>
      <c r="LB24" s="106"/>
      <c r="LC24" s="106"/>
      <c r="LD24" s="106"/>
      <c r="LE24" s="106"/>
      <c r="LF24" s="106"/>
      <c r="LG24" s="106"/>
      <c r="LH24" s="106"/>
      <c r="LI24" s="106"/>
      <c r="LJ24" s="106">
        <v>1.5</v>
      </c>
      <c r="LK24" s="106"/>
      <c r="LL24" s="106"/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/>
      <c r="MH24" s="106"/>
      <c r="MI24" s="106"/>
      <c r="MJ24" s="106"/>
      <c r="MK24" s="106"/>
      <c r="ML24" s="106"/>
      <c r="MM24" s="106">
        <f>4+5</f>
        <v>9</v>
      </c>
      <c r="MN24" s="106">
        <v>2</v>
      </c>
      <c r="MO24" s="106"/>
      <c r="MP24" s="106"/>
      <c r="MQ24" s="106"/>
      <c r="MR24" s="106"/>
      <c r="MS24" s="106"/>
      <c r="MT24" s="106"/>
      <c r="MU24" s="106"/>
      <c r="MV24" s="106">
        <v>4</v>
      </c>
      <c r="MW24" s="106"/>
      <c r="MX24" s="106"/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06"/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>
        <v>3</v>
      </c>
      <c r="PJ24" s="106"/>
      <c r="PK24" s="106">
        <f>4+5</f>
        <v>9</v>
      </c>
      <c r="PL24" s="106"/>
      <c r="PM24" s="106"/>
      <c r="PN24" s="106"/>
      <c r="PO24" s="106"/>
      <c r="PP24" s="106"/>
      <c r="PQ24" s="106"/>
      <c r="PR24" s="106"/>
      <c r="PS24" s="106"/>
      <c r="PT24" s="106"/>
      <c r="PU24" s="106"/>
      <c r="PV24" s="106">
        <f>3+3</f>
        <v>6</v>
      </c>
      <c r="PW24" s="106"/>
      <c r="PX24" s="106"/>
      <c r="PY24" s="106"/>
      <c r="PZ24" s="106"/>
      <c r="QA24" s="106">
        <f>4+5</f>
        <v>9</v>
      </c>
      <c r="QB24" s="106"/>
      <c r="QC24" s="106"/>
      <c r="QD24" s="106"/>
      <c r="QE24" s="106"/>
      <c r="QF24" s="106">
        <f>(2+4)*1.5</f>
        <v>9</v>
      </c>
      <c r="QG24" s="106"/>
      <c r="QH24" s="106"/>
      <c r="QI24" s="106"/>
      <c r="QJ24" s="106"/>
      <c r="QK24" s="106">
        <f>(3+4)*1.5</f>
        <v>10.5</v>
      </c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/>
      <c r="RH24" s="106"/>
      <c r="RI24" s="106"/>
      <c r="RJ24" s="106"/>
      <c r="RK24" s="106"/>
      <c r="RL24" s="106"/>
      <c r="RM24" s="106"/>
      <c r="RN24" s="106"/>
      <c r="RO24" s="106"/>
      <c r="RP24" s="106"/>
      <c r="RQ24" s="106"/>
      <c r="RR24" s="106"/>
      <c r="RS24" s="106"/>
      <c r="RT24" s="106"/>
      <c r="RU24" s="106"/>
      <c r="RV24" s="106"/>
      <c r="RW24" s="106"/>
      <c r="RX24" s="106"/>
      <c r="RY24" s="106"/>
      <c r="RZ24" s="106"/>
      <c r="SA24" s="106">
        <f>3+1</f>
        <v>4</v>
      </c>
      <c r="SB24" s="106">
        <f>4+4</f>
        <v>8</v>
      </c>
      <c r="SC24" s="106"/>
      <c r="SD24" s="106"/>
      <c r="SE24" s="106"/>
      <c r="SF24" s="106">
        <f>3+4</f>
        <v>7</v>
      </c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06"/>
    </row>
    <row r="25" spans="1:522" s="1" customFormat="1" ht="18" customHeight="1" x14ac:dyDescent="0.25">
      <c r="A25" s="12">
        <v>17</v>
      </c>
      <c r="B25" s="11" t="s">
        <v>126</v>
      </c>
      <c r="C25" s="1">
        <v>11635</v>
      </c>
      <c r="D25" s="1">
        <v>2008</v>
      </c>
      <c r="E25" s="4" t="s">
        <v>71</v>
      </c>
      <c r="F25" s="1">
        <v>7530</v>
      </c>
      <c r="G25" s="9" t="s">
        <v>99</v>
      </c>
      <c r="H25" s="4" t="s">
        <v>72</v>
      </c>
      <c r="I25" s="1">
        <f t="shared" ref="I25:I37" si="4">SUM(K25:TB25)</f>
        <v>122</v>
      </c>
      <c r="J25" s="12">
        <f>Tabuľka3[[#This Row],[Stĺpec9]]</f>
        <v>122</v>
      </c>
      <c r="K25" s="106">
        <f>'Mladí jazdci'!K11</f>
        <v>0</v>
      </c>
      <c r="L25" s="106">
        <f>'Mladí jazdci'!L11</f>
        <v>0</v>
      </c>
      <c r="M25" s="106">
        <f>'Mladí jazdci'!M11</f>
        <v>0</v>
      </c>
      <c r="N25" s="106">
        <f>'Mladí jazdci'!N11</f>
        <v>0</v>
      </c>
      <c r="O25" s="106">
        <f>'Mladí jazdci'!O11</f>
        <v>0</v>
      </c>
      <c r="P25" s="106">
        <f>'Mladí jazdci'!P11</f>
        <v>0</v>
      </c>
      <c r="Q25" s="106">
        <f>'Mladí jazdci'!Q11</f>
        <v>0</v>
      </c>
      <c r="R25" s="106">
        <f>'Mladí jazdci'!R11</f>
        <v>0</v>
      </c>
      <c r="S25" s="106">
        <f>'Mladí jazdci'!S11</f>
        <v>0</v>
      </c>
      <c r="T25" s="106">
        <f>'Mladí jazdci'!T11</f>
        <v>0</v>
      </c>
      <c r="U25" s="106">
        <f>'Mladí jazdci'!U11</f>
        <v>0</v>
      </c>
      <c r="V25" s="106">
        <f>'Mladí jazdci'!V11</f>
        <v>0</v>
      </c>
      <c r="W25" s="106">
        <f>'Mladí jazdci'!W11</f>
        <v>0</v>
      </c>
      <c r="X25" s="106">
        <f>'Mladí jazdci'!X11</f>
        <v>0</v>
      </c>
      <c r="Y25" s="106">
        <f>'Mladí jazdci'!Y11</f>
        <v>0</v>
      </c>
      <c r="Z25" s="106">
        <f>'Mladí jazdci'!Z11</f>
        <v>0</v>
      </c>
      <c r="AA25" s="106">
        <f>'Mladí jazdci'!AA11</f>
        <v>0</v>
      </c>
      <c r="AB25" s="106">
        <f>'Mladí jazdci'!AB11</f>
        <v>0</v>
      </c>
      <c r="AC25" s="106">
        <f>'Mladí jazdci'!AC11</f>
        <v>0</v>
      </c>
      <c r="AD25" s="106">
        <f>'Mladí jazdci'!AD11</f>
        <v>0</v>
      </c>
      <c r="AE25" s="106">
        <f>'Mladí jazdci'!AE11</f>
        <v>0</v>
      </c>
      <c r="AF25" s="106">
        <f>'Mladí jazdci'!AF11</f>
        <v>0</v>
      </c>
      <c r="AG25" s="106">
        <f>'Mladí jazdci'!AG11</f>
        <v>0</v>
      </c>
      <c r="AH25" s="106">
        <f>'Mladí jazdci'!AH11</f>
        <v>0</v>
      </c>
      <c r="AI25" s="106">
        <f>'Mladí jazdci'!AI11</f>
        <v>15</v>
      </c>
      <c r="AJ25" s="106">
        <f>'Mladí jazdci'!AJ11</f>
        <v>0</v>
      </c>
      <c r="AK25" s="106">
        <f>'Mladí jazdci'!AK11</f>
        <v>18</v>
      </c>
      <c r="AL25" s="106">
        <f>'Mladí jazdci'!AL11</f>
        <v>0</v>
      </c>
      <c r="AM25" s="106">
        <f>'Mladí jazdci'!AM11</f>
        <v>0</v>
      </c>
      <c r="AN25" s="106">
        <f>'Mladí jazdci'!AN11</f>
        <v>18</v>
      </c>
      <c r="AO25" s="106">
        <f>'Mladí jazdci'!AO11</f>
        <v>0</v>
      </c>
      <c r="AP25" s="106">
        <f>'Mladí jazdci'!AP11</f>
        <v>0</v>
      </c>
      <c r="AQ25" s="106">
        <f>'Mladí jazdci'!AQ11</f>
        <v>0</v>
      </c>
      <c r="AR25" s="106">
        <f>'Mladí jazdci'!AR11</f>
        <v>0</v>
      </c>
      <c r="AS25" s="106">
        <f>'Mladí jazdci'!AS11</f>
        <v>0</v>
      </c>
      <c r="AT25" s="106">
        <f>'Mladí jazdci'!AT11</f>
        <v>0</v>
      </c>
      <c r="AU25" s="106">
        <f>'Mladí jazdci'!AU11</f>
        <v>0</v>
      </c>
      <c r="AV25" s="106">
        <f>'Mladí jazdci'!AV11</f>
        <v>0</v>
      </c>
      <c r="AW25" s="106">
        <f>'Mladí jazdci'!AW11</f>
        <v>0</v>
      </c>
      <c r="AX25" s="106">
        <f>'Mladí jazdci'!AX11</f>
        <v>0</v>
      </c>
      <c r="AY25" s="106">
        <f>'Mladí jazdci'!AY11</f>
        <v>0</v>
      </c>
      <c r="AZ25" s="106">
        <f>'Mladí jazdci'!AZ11</f>
        <v>0</v>
      </c>
      <c r="BA25" s="106">
        <f>'Mladí jazdci'!BA11</f>
        <v>0</v>
      </c>
      <c r="BB25" s="106">
        <f>'Mladí jazdci'!BB11</f>
        <v>0</v>
      </c>
      <c r="BC25" s="106">
        <f>'Mladí jazdci'!BC11</f>
        <v>0</v>
      </c>
      <c r="BD25" s="106">
        <f>'Mladí jazdci'!BD11</f>
        <v>0</v>
      </c>
      <c r="BE25" s="106">
        <f>'Mladí jazdci'!BE11</f>
        <v>0</v>
      </c>
      <c r="BF25" s="106">
        <f>'Mladí jazdci'!BF11</f>
        <v>0</v>
      </c>
      <c r="BG25" s="106">
        <f>'Mladí jazdci'!BG11</f>
        <v>0</v>
      </c>
      <c r="BH25" s="106">
        <f>'Mladí jazdci'!BH11</f>
        <v>0</v>
      </c>
      <c r="BI25" s="106">
        <f>'Mladí jazdci'!BI11</f>
        <v>0</v>
      </c>
      <c r="BJ25" s="106">
        <f>'Mladí jazdci'!BJ11</f>
        <v>10</v>
      </c>
      <c r="BK25" s="106">
        <f>'Mladí jazdci'!BK11</f>
        <v>0</v>
      </c>
      <c r="BL25" s="106">
        <f>'Mladí jazdci'!BL11</f>
        <v>0</v>
      </c>
      <c r="BM25" s="106">
        <f>'Mladí jazdci'!BM11</f>
        <v>0</v>
      </c>
      <c r="BN25" s="106">
        <f>'Mladí jazdci'!BN11</f>
        <v>0</v>
      </c>
      <c r="BO25" s="106">
        <f>'Mladí jazdci'!BO11</f>
        <v>0</v>
      </c>
      <c r="BP25" s="106">
        <f>'Mladí jazdci'!BP11</f>
        <v>0</v>
      </c>
      <c r="BQ25" s="106">
        <f>'Mladí jazdci'!BQ11</f>
        <v>0</v>
      </c>
      <c r="BR25" s="106">
        <f>'Mladí jazdci'!BR11</f>
        <v>0</v>
      </c>
      <c r="BS25" s="106">
        <f>'Mladí jazdci'!BS11</f>
        <v>0</v>
      </c>
      <c r="BT25" s="106">
        <f>'Mladí jazdci'!BT11</f>
        <v>0</v>
      </c>
      <c r="BU25" s="106">
        <f>'Mladí jazdci'!BU11</f>
        <v>0</v>
      </c>
      <c r="BV25" s="106">
        <f>'Mladí jazdci'!BV11</f>
        <v>0</v>
      </c>
      <c r="BW25" s="106">
        <f>'Mladí jazdci'!BW11</f>
        <v>0</v>
      </c>
      <c r="BX25" s="106">
        <f>'Mladí jazdci'!BX11</f>
        <v>0</v>
      </c>
      <c r="BY25" s="106">
        <f>'Mladí jazdci'!BY11</f>
        <v>0</v>
      </c>
      <c r="BZ25" s="106">
        <f>'Mladí jazdci'!BZ11</f>
        <v>0</v>
      </c>
      <c r="CA25" s="106">
        <f>'Mladí jazdci'!CA11</f>
        <v>0</v>
      </c>
      <c r="CB25" s="106">
        <f>'Mladí jazdci'!CB11</f>
        <v>0</v>
      </c>
      <c r="CC25" s="106">
        <f>'Mladí jazdci'!CC11</f>
        <v>0</v>
      </c>
      <c r="CD25" s="106">
        <f>'Mladí jazdci'!CD11</f>
        <v>0</v>
      </c>
      <c r="CE25" s="106">
        <f>'Mladí jazdci'!CE11</f>
        <v>0</v>
      </c>
      <c r="CF25" s="106">
        <f>'Mladí jazdci'!CF11</f>
        <v>0</v>
      </c>
      <c r="CG25" s="106">
        <f>'Mladí jazdci'!CG11</f>
        <v>0</v>
      </c>
      <c r="CH25" s="106">
        <f>'Mladí jazdci'!CH11</f>
        <v>0</v>
      </c>
      <c r="CI25" s="106">
        <f>'Mladí jazdci'!CI11</f>
        <v>0</v>
      </c>
      <c r="CJ25" s="106">
        <f>'Mladí jazdci'!CJ11</f>
        <v>0</v>
      </c>
      <c r="CK25" s="106">
        <f>'Mladí jazdci'!CK11</f>
        <v>0</v>
      </c>
      <c r="CL25" s="106">
        <f>'Mladí jazdci'!CL11</f>
        <v>0</v>
      </c>
      <c r="CM25" s="106">
        <f>'Mladí jazdci'!CM11</f>
        <v>0</v>
      </c>
      <c r="CN25" s="106">
        <f>'Mladí jazdci'!CN11</f>
        <v>0</v>
      </c>
      <c r="CO25" s="106">
        <f>'Mladí jazdci'!CO11</f>
        <v>0</v>
      </c>
      <c r="CP25" s="106">
        <f>'Mladí jazdci'!CP11</f>
        <v>0</v>
      </c>
      <c r="CQ25" s="106">
        <f>'Mladí jazdci'!CQ11</f>
        <v>0</v>
      </c>
      <c r="CR25" s="106">
        <f>'Mladí jazdci'!CR11</f>
        <v>0</v>
      </c>
      <c r="CS25" s="106">
        <f>'Mladí jazdci'!CS11</f>
        <v>0</v>
      </c>
      <c r="CT25" s="106">
        <f>'Mladí jazdci'!CT11</f>
        <v>0</v>
      </c>
      <c r="CU25" s="106">
        <f>'Mladí jazdci'!CU11</f>
        <v>0</v>
      </c>
      <c r="CV25" s="106">
        <f>'Mladí jazdci'!CV11</f>
        <v>0</v>
      </c>
      <c r="CW25" s="106">
        <f>'Mladí jazdci'!CW11</f>
        <v>0</v>
      </c>
      <c r="CX25" s="106">
        <f>'Mladí jazdci'!CX11</f>
        <v>0</v>
      </c>
      <c r="CY25" s="106">
        <f>'Mladí jazdci'!CY11</f>
        <v>0</v>
      </c>
      <c r="CZ25" s="106">
        <f>'Mladí jazdci'!CZ11</f>
        <v>0</v>
      </c>
      <c r="DA25" s="106">
        <f>'Mladí jazdci'!DA11</f>
        <v>0</v>
      </c>
      <c r="DB25" s="106">
        <f>'Mladí jazdci'!DB11</f>
        <v>0</v>
      </c>
      <c r="DC25" s="106">
        <f>'Mladí jazdci'!DC11</f>
        <v>0</v>
      </c>
      <c r="DD25" s="106">
        <f>'Mladí jazdci'!DD11</f>
        <v>0</v>
      </c>
      <c r="DE25" s="106">
        <f>'Mladí jazdci'!DE11</f>
        <v>0</v>
      </c>
      <c r="DF25" s="106">
        <f>'Mladí jazdci'!DF11</f>
        <v>0</v>
      </c>
      <c r="DG25" s="106">
        <f>'Mladí jazdci'!DG11</f>
        <v>0</v>
      </c>
      <c r="DH25" s="106">
        <f>'Mladí jazdci'!DH11</f>
        <v>0</v>
      </c>
      <c r="DI25" s="106">
        <f>'Mladí jazdci'!DI11</f>
        <v>0</v>
      </c>
      <c r="DJ25" s="106">
        <f>'Mladí jazdci'!DJ11</f>
        <v>0</v>
      </c>
      <c r="DK25" s="106">
        <f>'Mladí jazdci'!DK11</f>
        <v>0</v>
      </c>
      <c r="DL25" s="106">
        <f>'Mladí jazdci'!DL11</f>
        <v>0</v>
      </c>
      <c r="DM25" s="106">
        <f>'Mladí jazdci'!DM11</f>
        <v>0</v>
      </c>
      <c r="DN25" s="106">
        <f>'Mladí jazdci'!DN11</f>
        <v>0</v>
      </c>
      <c r="DO25" s="106">
        <f>'Mladí jazdci'!DO11</f>
        <v>0</v>
      </c>
      <c r="DP25" s="106">
        <f>'Mladí jazdci'!DP11</f>
        <v>0</v>
      </c>
      <c r="DQ25" s="106">
        <f>'Mladí jazdci'!DQ11</f>
        <v>0</v>
      </c>
      <c r="DR25" s="106">
        <f>'Mladí jazdci'!DR11</f>
        <v>0</v>
      </c>
      <c r="DS25" s="106">
        <f>'Mladí jazdci'!DS11</f>
        <v>0</v>
      </c>
      <c r="DT25" s="106">
        <f>'Mladí jazdci'!DT11</f>
        <v>0</v>
      </c>
      <c r="DU25" s="106">
        <f>'Mladí jazdci'!DU11</f>
        <v>0</v>
      </c>
      <c r="DV25" s="106">
        <f>'Mladí jazdci'!DV11</f>
        <v>0</v>
      </c>
      <c r="DW25" s="106">
        <f>'Mladí jazdci'!DW11</f>
        <v>0</v>
      </c>
      <c r="DX25" s="106">
        <f>'Mladí jazdci'!DX11</f>
        <v>0</v>
      </c>
      <c r="DY25" s="106">
        <f>'Mladí jazdci'!DY11</f>
        <v>0</v>
      </c>
      <c r="DZ25" s="106">
        <f>'Mladí jazdci'!DZ11</f>
        <v>0</v>
      </c>
      <c r="EA25" s="106">
        <f>'Mladí jazdci'!EA11</f>
        <v>0</v>
      </c>
      <c r="EB25" s="106">
        <f>'Mladí jazdci'!EB11</f>
        <v>0</v>
      </c>
      <c r="EC25" s="106">
        <f>'Mladí jazdci'!EC11</f>
        <v>0</v>
      </c>
      <c r="ED25" s="106">
        <f>'Mladí jazdci'!ED11</f>
        <v>0</v>
      </c>
      <c r="EE25" s="106">
        <f>'Mladí jazdci'!EE11</f>
        <v>0</v>
      </c>
      <c r="EF25" s="106">
        <f>'Mladí jazdci'!EF11</f>
        <v>0</v>
      </c>
      <c r="EG25" s="106">
        <f>'Mladí jazdci'!EG11</f>
        <v>0</v>
      </c>
      <c r="EH25" s="106">
        <f>'Mladí jazdci'!EH11</f>
        <v>0</v>
      </c>
      <c r="EI25" s="106">
        <f>'Mladí jazdci'!EI11</f>
        <v>0</v>
      </c>
      <c r="EJ25" s="106">
        <f>'Mladí jazdci'!EJ11</f>
        <v>0</v>
      </c>
      <c r="EK25" s="106">
        <f>'Mladí jazdci'!EK11</f>
        <v>0</v>
      </c>
      <c r="EL25" s="106">
        <f>'Mladí jazdci'!EL11</f>
        <v>0</v>
      </c>
      <c r="EM25" s="106">
        <f>'Mladí jazdci'!EM11</f>
        <v>0</v>
      </c>
      <c r="EN25" s="106">
        <f>'Mladí jazdci'!EN11</f>
        <v>0</v>
      </c>
      <c r="EO25" s="106">
        <f>'Mladí jazdci'!EO11</f>
        <v>0</v>
      </c>
      <c r="EP25" s="106">
        <f>'Mladí jazdci'!EP11</f>
        <v>0</v>
      </c>
      <c r="EQ25" s="106">
        <f>'Mladí jazdci'!EQ11</f>
        <v>0</v>
      </c>
      <c r="ER25" s="106">
        <f>'Mladí jazdci'!ER11</f>
        <v>0</v>
      </c>
      <c r="ES25" s="106">
        <f>'Mladí jazdci'!ES11</f>
        <v>0</v>
      </c>
      <c r="ET25" s="106">
        <f>'Mladí jazdci'!ET11</f>
        <v>0</v>
      </c>
      <c r="EU25" s="106">
        <f>'Mladí jazdci'!EU11</f>
        <v>0</v>
      </c>
      <c r="EV25" s="106">
        <f>'Mladí jazdci'!EV11</f>
        <v>0</v>
      </c>
      <c r="EW25" s="106">
        <f>'Mladí jazdci'!EW11</f>
        <v>0</v>
      </c>
      <c r="EX25" s="106">
        <f>'Mladí jazdci'!EX11</f>
        <v>0</v>
      </c>
      <c r="EY25" s="106">
        <f>'Mladí jazdci'!EY11</f>
        <v>0</v>
      </c>
      <c r="EZ25" s="106">
        <f>'Mladí jazdci'!EZ11</f>
        <v>9</v>
      </c>
      <c r="FA25" s="106">
        <f>'Mladí jazdci'!FA11</f>
        <v>0</v>
      </c>
      <c r="FB25" s="106">
        <f>'Mladí jazdci'!FB11</f>
        <v>0</v>
      </c>
      <c r="FC25" s="106">
        <f>'Mladí jazdci'!FC11</f>
        <v>0</v>
      </c>
      <c r="FD25" s="106">
        <f>'Mladí jazdci'!FD11</f>
        <v>0</v>
      </c>
      <c r="FE25" s="106">
        <f>'Mladí jazdci'!FE11</f>
        <v>0</v>
      </c>
      <c r="FF25" s="106">
        <f>'Mladí jazdci'!FF11</f>
        <v>0</v>
      </c>
      <c r="FG25" s="106">
        <f>'Mladí jazdci'!FG11</f>
        <v>0</v>
      </c>
      <c r="FH25" s="106">
        <f>'Mladí jazdci'!FH11</f>
        <v>0</v>
      </c>
      <c r="FI25" s="106">
        <f>'Mladí jazdci'!FI11</f>
        <v>0</v>
      </c>
      <c r="FJ25" s="106">
        <f>'Mladí jazdci'!FJ11</f>
        <v>0</v>
      </c>
      <c r="FK25" s="106">
        <f>'Mladí jazdci'!FK11</f>
        <v>0</v>
      </c>
      <c r="FL25" s="106">
        <f>'Mladí jazdci'!FL11</f>
        <v>0</v>
      </c>
      <c r="FM25" s="106">
        <f>'Mladí jazdci'!FM11</f>
        <v>0</v>
      </c>
      <c r="FN25" s="106">
        <f>'Mladí jazdci'!FN11</f>
        <v>0</v>
      </c>
      <c r="FO25" s="106">
        <f>'Mladí jazdci'!FO11</f>
        <v>0</v>
      </c>
      <c r="FP25" s="106">
        <f>'Mladí jazdci'!FP11</f>
        <v>0</v>
      </c>
      <c r="FQ25" s="106">
        <f>'Mladí jazdci'!FQ11</f>
        <v>0</v>
      </c>
      <c r="FR25" s="106">
        <f>'Mladí jazdci'!FR11</f>
        <v>0</v>
      </c>
      <c r="FS25" s="106">
        <f>'Mladí jazdci'!FS11</f>
        <v>0</v>
      </c>
      <c r="FT25" s="106">
        <f>'Mladí jazdci'!FT11</f>
        <v>0</v>
      </c>
      <c r="FU25" s="106">
        <f>'Mladí jazdci'!FU11</f>
        <v>0</v>
      </c>
      <c r="FV25" s="106">
        <f>'Mladí jazdci'!FV11</f>
        <v>0</v>
      </c>
      <c r="FW25" s="106">
        <f>'Mladí jazdci'!FW11</f>
        <v>0</v>
      </c>
      <c r="FX25" s="106">
        <f>'Mladí jazdci'!FX11</f>
        <v>0</v>
      </c>
      <c r="FY25" s="106">
        <f>'Mladí jazdci'!FY11</f>
        <v>0</v>
      </c>
      <c r="FZ25" s="106">
        <f>'Mladí jazdci'!FZ11</f>
        <v>0</v>
      </c>
      <c r="GA25" s="106">
        <f>'Mladí jazdci'!GA11</f>
        <v>0</v>
      </c>
      <c r="GB25" s="106">
        <f>'Mladí jazdci'!GB11</f>
        <v>0</v>
      </c>
      <c r="GC25" s="106">
        <f>'Mladí jazdci'!GC11</f>
        <v>0</v>
      </c>
      <c r="GD25" s="106">
        <f>'Mladí jazdci'!GD11</f>
        <v>0</v>
      </c>
      <c r="GE25" s="106">
        <f>'Mladí jazdci'!GE11</f>
        <v>0</v>
      </c>
      <c r="GF25" s="106">
        <f>'Mladí jazdci'!GF11</f>
        <v>0</v>
      </c>
      <c r="GG25" s="106">
        <f>'Mladí jazdci'!GG11</f>
        <v>0</v>
      </c>
      <c r="GH25" s="106">
        <f>'Mladí jazdci'!GH11</f>
        <v>0</v>
      </c>
      <c r="GI25" s="106">
        <f>'Mladí jazdci'!GI11</f>
        <v>0</v>
      </c>
      <c r="GJ25" s="106">
        <f>'Mladí jazdci'!GJ11</f>
        <v>0</v>
      </c>
      <c r="GK25" s="106">
        <f>'Mladí jazdci'!GK11</f>
        <v>0</v>
      </c>
      <c r="GL25" s="106">
        <f>'Mladí jazdci'!GL11</f>
        <v>0</v>
      </c>
      <c r="GM25" s="106">
        <f>'Mladí jazdci'!GM11</f>
        <v>0</v>
      </c>
      <c r="GN25" s="106">
        <f>'Mladí jazdci'!GN11</f>
        <v>0</v>
      </c>
      <c r="GO25" s="106">
        <f>'Mladí jazdci'!GO11</f>
        <v>0</v>
      </c>
      <c r="GP25" s="106">
        <f>'Mladí jazdci'!GP11</f>
        <v>0</v>
      </c>
      <c r="GQ25" s="106">
        <f>'Mladí jazdci'!GQ11</f>
        <v>0</v>
      </c>
      <c r="GR25" s="106">
        <f>'Mladí jazdci'!GR11</f>
        <v>0</v>
      </c>
      <c r="GS25" s="106">
        <f>'Mladí jazdci'!GS11</f>
        <v>0</v>
      </c>
      <c r="GT25" s="106">
        <f>'Mladí jazdci'!GT11</f>
        <v>0</v>
      </c>
      <c r="GU25" s="106">
        <f>'Mladí jazdci'!GU11</f>
        <v>0</v>
      </c>
      <c r="GV25" s="106">
        <f>'Mladí jazdci'!GV11</f>
        <v>0</v>
      </c>
      <c r="GW25" s="106">
        <f>'Mladí jazdci'!GW11</f>
        <v>0</v>
      </c>
      <c r="GX25" s="106">
        <f>'Mladí jazdci'!GX11</f>
        <v>0</v>
      </c>
      <c r="GY25" s="106">
        <f>'Mladí jazdci'!GY11</f>
        <v>0</v>
      </c>
      <c r="GZ25" s="106">
        <f>'Mladí jazdci'!GZ11</f>
        <v>0</v>
      </c>
      <c r="HA25" s="106">
        <f>'Mladí jazdci'!HA11</f>
        <v>0</v>
      </c>
      <c r="HB25" s="106">
        <f>'Mladí jazdci'!HB11</f>
        <v>0</v>
      </c>
      <c r="HC25" s="106">
        <f>'Mladí jazdci'!HC11</f>
        <v>0</v>
      </c>
      <c r="HD25" s="106">
        <f>'Mladí jazdci'!HD11</f>
        <v>0</v>
      </c>
      <c r="HE25" s="106">
        <f>'Mladí jazdci'!HE11</f>
        <v>0</v>
      </c>
      <c r="HF25" s="106">
        <f>'Mladí jazdci'!HF11</f>
        <v>0</v>
      </c>
      <c r="HG25" s="106">
        <f>'Mladí jazdci'!HG11</f>
        <v>0</v>
      </c>
      <c r="HH25" s="106">
        <f>'Mladí jazdci'!HH11</f>
        <v>0</v>
      </c>
      <c r="HI25" s="106">
        <f>'Mladí jazdci'!HI11</f>
        <v>0</v>
      </c>
      <c r="HJ25" s="106">
        <f>'Mladí jazdci'!HJ11</f>
        <v>0</v>
      </c>
      <c r="HK25" s="106" t="str">
        <f>'Mladí jazdci'!HK11</f>
        <v>o</v>
      </c>
      <c r="HL25" s="106">
        <f>'Mladí jazdci'!HL11</f>
        <v>0</v>
      </c>
      <c r="HM25" s="106">
        <f>'Mladí jazdci'!HM11</f>
        <v>0</v>
      </c>
      <c r="HN25" s="106">
        <f>'Mladí jazdci'!HN11</f>
        <v>0</v>
      </c>
      <c r="HO25" s="106">
        <f>'Mladí jazdci'!HO11</f>
        <v>0</v>
      </c>
      <c r="HP25" s="106">
        <f>'Mladí jazdci'!HP11</f>
        <v>0</v>
      </c>
      <c r="HQ25" s="106">
        <f>'Mladí jazdci'!HQ11</f>
        <v>0</v>
      </c>
      <c r="HR25" s="106">
        <f>'Mladí jazdci'!HR11</f>
        <v>0</v>
      </c>
      <c r="HS25" s="106">
        <f>'Mladí jazdci'!HS11</f>
        <v>0</v>
      </c>
      <c r="HT25" s="106">
        <f>'Mladí jazdci'!HT11</f>
        <v>0</v>
      </c>
      <c r="HU25" s="106">
        <f>'Mladí jazdci'!HU11</f>
        <v>0</v>
      </c>
      <c r="HV25" s="106">
        <f>'Mladí jazdci'!HV11</f>
        <v>0</v>
      </c>
      <c r="HW25" s="106">
        <f>'Mladí jazdci'!HW11</f>
        <v>0</v>
      </c>
      <c r="HX25" s="106">
        <f>'Mladí jazdci'!HX11</f>
        <v>0</v>
      </c>
      <c r="HY25" s="106">
        <f>'Mladí jazdci'!HY11</f>
        <v>0</v>
      </c>
      <c r="HZ25" s="106">
        <f>'Mladí jazdci'!HZ11</f>
        <v>0</v>
      </c>
      <c r="IA25" s="106">
        <f>'Mladí jazdci'!IA11</f>
        <v>0</v>
      </c>
      <c r="IB25" s="106">
        <f>'Mladí jazdci'!IB11</f>
        <v>0</v>
      </c>
      <c r="IC25" s="106">
        <f>'Mladí jazdci'!IC11</f>
        <v>0</v>
      </c>
      <c r="ID25" s="106">
        <f>'Mladí jazdci'!ID11</f>
        <v>0</v>
      </c>
      <c r="IE25" s="106">
        <f>'Mladí jazdci'!IE11</f>
        <v>0</v>
      </c>
      <c r="IF25" s="106">
        <f>'Mladí jazdci'!IF11</f>
        <v>0</v>
      </c>
      <c r="IG25" s="106">
        <f>'Mladí jazdci'!IG11</f>
        <v>0</v>
      </c>
      <c r="IH25" s="106">
        <f>'Mladí jazdci'!IH11</f>
        <v>0</v>
      </c>
      <c r="II25" s="106">
        <f>'Mladí jazdci'!II11</f>
        <v>0</v>
      </c>
      <c r="IJ25" s="106">
        <f>'Mladí jazdci'!IJ11</f>
        <v>0</v>
      </c>
      <c r="IK25" s="106">
        <f>'Mladí jazdci'!IK11</f>
        <v>0</v>
      </c>
      <c r="IL25" s="106">
        <f>'Mladí jazdci'!IL11</f>
        <v>0</v>
      </c>
      <c r="IM25" s="106">
        <f>'Mladí jazdci'!IM11</f>
        <v>0</v>
      </c>
      <c r="IN25" s="106">
        <f>'Mladí jazdci'!IN11</f>
        <v>0</v>
      </c>
      <c r="IO25" s="106">
        <f>'Mladí jazdci'!IO11</f>
        <v>0</v>
      </c>
      <c r="IP25" s="106">
        <f>'Mladí jazdci'!IP11</f>
        <v>0</v>
      </c>
      <c r="IQ25" s="106">
        <f>'Mladí jazdci'!IQ11</f>
        <v>0</v>
      </c>
      <c r="IR25" s="106">
        <f>'Mladí jazdci'!IR11</f>
        <v>0</v>
      </c>
      <c r="IS25" s="106">
        <f>'Mladí jazdci'!IS11</f>
        <v>0</v>
      </c>
      <c r="IT25" s="106">
        <f>'Mladí jazdci'!IT11</f>
        <v>0</v>
      </c>
      <c r="IU25" s="106">
        <f>'Mladí jazdci'!IU11</f>
        <v>0</v>
      </c>
      <c r="IV25" s="106">
        <f>'Mladí jazdci'!IV11</f>
        <v>0</v>
      </c>
      <c r="IW25" s="106">
        <f>'Mladí jazdci'!IW11</f>
        <v>0</v>
      </c>
      <c r="IX25" s="106">
        <f>'Mladí jazdci'!IX11</f>
        <v>0</v>
      </c>
      <c r="IY25" s="106">
        <f>'Mladí jazdci'!IY11</f>
        <v>0</v>
      </c>
      <c r="IZ25" s="106">
        <f>'Mladí jazdci'!IZ11</f>
        <v>9</v>
      </c>
      <c r="JA25" s="106">
        <f>'Mladí jazdci'!JA11</f>
        <v>0</v>
      </c>
      <c r="JB25" s="106">
        <f>'Mladí jazdci'!JB11</f>
        <v>0</v>
      </c>
      <c r="JC25" s="106">
        <f>'Mladí jazdci'!JC11</f>
        <v>0</v>
      </c>
      <c r="JD25" s="106">
        <f>'Mladí jazdci'!JD11</f>
        <v>0</v>
      </c>
      <c r="JE25" s="106">
        <f>'Mladí jazdci'!JE11</f>
        <v>0</v>
      </c>
      <c r="JF25" s="106">
        <f>'Mladí jazdci'!JF11</f>
        <v>0</v>
      </c>
      <c r="JG25" s="106">
        <f>'Mladí jazdci'!JG11</f>
        <v>0</v>
      </c>
      <c r="JH25" s="106">
        <f>'Mladí jazdci'!JH11</f>
        <v>0</v>
      </c>
      <c r="JI25" s="106">
        <f>'Mladí jazdci'!JI11</f>
        <v>0</v>
      </c>
      <c r="JJ25" s="106">
        <f>'Mladí jazdci'!JJ11</f>
        <v>13</v>
      </c>
      <c r="JK25" s="106">
        <f>'Mladí jazdci'!JK11</f>
        <v>0</v>
      </c>
      <c r="JL25" s="106">
        <f>'Mladí jazdci'!JL11</f>
        <v>0</v>
      </c>
      <c r="JM25" s="106">
        <f>'Mladí jazdci'!JM11</f>
        <v>0</v>
      </c>
      <c r="JN25" s="106">
        <f>'Mladí jazdci'!JN11</f>
        <v>0</v>
      </c>
      <c r="JO25" s="106">
        <f>'Mladí jazdci'!JO11</f>
        <v>0</v>
      </c>
      <c r="JP25" s="106">
        <f>'Mladí jazdci'!JP11</f>
        <v>0</v>
      </c>
      <c r="JQ25" s="106">
        <f>'Mladí jazdci'!JQ11</f>
        <v>0</v>
      </c>
      <c r="JR25" s="106">
        <f>'Mladí jazdci'!JR11</f>
        <v>0</v>
      </c>
      <c r="JS25" s="106">
        <f>'Mladí jazdci'!JS11</f>
        <v>0</v>
      </c>
      <c r="JT25" s="106">
        <f>'Mladí jazdci'!JT11</f>
        <v>0</v>
      </c>
      <c r="JU25" s="106">
        <f>'Mladí jazdci'!JU11</f>
        <v>0</v>
      </c>
      <c r="JV25" s="106">
        <f>'Mladí jazdci'!JV11</f>
        <v>0</v>
      </c>
      <c r="JW25" s="106">
        <f>'Mladí jazdci'!JW11</f>
        <v>0</v>
      </c>
      <c r="JX25" s="106">
        <f>'Mladí jazdci'!JX11</f>
        <v>0</v>
      </c>
      <c r="JY25" s="106">
        <f>'Mladí jazdci'!JY11</f>
        <v>0</v>
      </c>
      <c r="JZ25" s="106">
        <f>'Mladí jazdci'!JZ11</f>
        <v>0</v>
      </c>
      <c r="KA25" s="106">
        <f>'Mladí jazdci'!KA11</f>
        <v>0</v>
      </c>
      <c r="KB25" s="106">
        <f>'Mladí jazdci'!KB11</f>
        <v>0</v>
      </c>
      <c r="KC25" s="106">
        <f>'Mladí jazdci'!KC11</f>
        <v>0</v>
      </c>
      <c r="KD25" s="106">
        <f>'Mladí jazdci'!KD11</f>
        <v>0</v>
      </c>
      <c r="KE25" s="106">
        <f>'Mladí jazdci'!KE11</f>
        <v>0</v>
      </c>
      <c r="KF25" s="106">
        <f>'Mladí jazdci'!KF11</f>
        <v>0</v>
      </c>
      <c r="KG25" s="106">
        <f>'Mladí jazdci'!KG11</f>
        <v>0</v>
      </c>
      <c r="KH25" s="106">
        <f>'Mladí jazdci'!KH11</f>
        <v>0</v>
      </c>
      <c r="KI25" s="106">
        <f>'Mladí jazdci'!KI11</f>
        <v>0</v>
      </c>
      <c r="KJ25" s="106">
        <f>'Mladí jazdci'!KJ11</f>
        <v>0</v>
      </c>
      <c r="KK25" s="106">
        <f>'Mladí jazdci'!KK11</f>
        <v>0</v>
      </c>
      <c r="KL25" s="106">
        <f>'Mladí jazdci'!KL11</f>
        <v>0</v>
      </c>
      <c r="KM25" s="106">
        <f>'Mladí jazdci'!KM11</f>
        <v>0</v>
      </c>
      <c r="KN25" s="106">
        <f>'Mladí jazdci'!KN11</f>
        <v>0</v>
      </c>
      <c r="KO25" s="106">
        <f>'Mladí jazdci'!KO11</f>
        <v>0</v>
      </c>
      <c r="KP25" s="106">
        <f>'Mladí jazdci'!KP11</f>
        <v>0</v>
      </c>
      <c r="KQ25" s="106">
        <f>'Mladí jazdci'!KQ11</f>
        <v>0</v>
      </c>
      <c r="KR25" s="106">
        <f>'Mladí jazdci'!KR11</f>
        <v>0</v>
      </c>
      <c r="KS25" s="106">
        <f>'Mladí jazdci'!KS11</f>
        <v>0</v>
      </c>
      <c r="KT25" s="106">
        <f>'Mladí jazdci'!KT11</f>
        <v>0</v>
      </c>
      <c r="KU25" s="106">
        <f>'Mladí jazdci'!KU11</f>
        <v>0</v>
      </c>
      <c r="KV25" s="106">
        <f>'Mladí jazdci'!KV11</f>
        <v>0</v>
      </c>
      <c r="KW25" s="106">
        <f>'Mladí jazdci'!KW11</f>
        <v>0</v>
      </c>
      <c r="KX25" s="106">
        <f>'Mladí jazdci'!KX11</f>
        <v>0</v>
      </c>
      <c r="KY25" s="106">
        <f>'Mladí jazdci'!KY11</f>
        <v>0</v>
      </c>
      <c r="KZ25" s="106">
        <f>'Mladí jazdci'!KZ11</f>
        <v>0</v>
      </c>
      <c r="LA25" s="106">
        <f>'Mladí jazdci'!LA11</f>
        <v>0</v>
      </c>
      <c r="LB25" s="106">
        <f>'Mladí jazdci'!LB11</f>
        <v>0</v>
      </c>
      <c r="LC25" s="106">
        <f>'Mladí jazdci'!LC11</f>
        <v>19.5</v>
      </c>
      <c r="LD25" s="106">
        <f>'Mladí jazdci'!LD11</f>
        <v>0</v>
      </c>
      <c r="LE25" s="106">
        <f>'Mladí jazdci'!LE11</f>
        <v>0</v>
      </c>
      <c r="LF25" s="106">
        <f>'Mladí jazdci'!LF11</f>
        <v>0</v>
      </c>
      <c r="LG25" s="106">
        <f>'Mladí jazdci'!LG11</f>
        <v>0</v>
      </c>
      <c r="LH25" s="106">
        <f>'Mladí jazdci'!LH11</f>
        <v>0</v>
      </c>
      <c r="LI25" s="106">
        <f>'Mladí jazdci'!LI11</f>
        <v>0</v>
      </c>
      <c r="LJ25" s="106">
        <f>'Mladí jazdci'!LJ11</f>
        <v>0</v>
      </c>
      <c r="LK25" s="106">
        <f>'Mladí jazdci'!LK11</f>
        <v>0</v>
      </c>
      <c r="LL25" s="106">
        <f>'Mladí jazdci'!LL11</f>
        <v>0</v>
      </c>
      <c r="LM25" s="106">
        <f>'Mladí jazdci'!LM11</f>
        <v>10.5</v>
      </c>
      <c r="LN25" s="106">
        <f>'Mladí jazdci'!LN11</f>
        <v>0</v>
      </c>
      <c r="LO25" s="106">
        <f>'Mladí jazdci'!LO11</f>
        <v>0</v>
      </c>
      <c r="LP25" s="106">
        <f>'Mladí jazdci'!LP11</f>
        <v>0</v>
      </c>
      <c r="LQ25" s="106">
        <f>'Mladí jazdci'!LQ11</f>
        <v>0</v>
      </c>
      <c r="LR25" s="106">
        <f>'Mladí jazdci'!LR11</f>
        <v>0</v>
      </c>
      <c r="LS25" s="106">
        <f>'Mladí jazdci'!LS11</f>
        <v>0</v>
      </c>
      <c r="LT25" s="106">
        <f>'Mladí jazdci'!LT11</f>
        <v>0</v>
      </c>
      <c r="LU25" s="106">
        <f>'Mladí jazdci'!LU11</f>
        <v>0</v>
      </c>
      <c r="LV25" s="106">
        <f>'Mladí jazdci'!LV11</f>
        <v>0</v>
      </c>
      <c r="LW25" s="106">
        <f>'Mladí jazdci'!LW11</f>
        <v>0</v>
      </c>
      <c r="LX25" s="106">
        <f>'Mladí jazdci'!LX11</f>
        <v>0</v>
      </c>
      <c r="LY25" s="106">
        <f>'Mladí jazdci'!LY11</f>
        <v>0</v>
      </c>
      <c r="LZ25" s="106">
        <f>'Mladí jazdci'!LZ11</f>
        <v>0</v>
      </c>
      <c r="MA25" s="106">
        <f>'Mladí jazdci'!MA11</f>
        <v>0</v>
      </c>
      <c r="MB25" s="106">
        <f>'Mladí jazdci'!MB11</f>
        <v>0</v>
      </c>
      <c r="MC25" s="106">
        <f>'Mladí jazdci'!MC11</f>
        <v>0</v>
      </c>
      <c r="MD25" s="106">
        <f>'Mladí jazdci'!MD11</f>
        <v>0</v>
      </c>
      <c r="ME25" s="106">
        <f>'Mladí jazdci'!ME11</f>
        <v>0</v>
      </c>
      <c r="MF25" s="106">
        <f>'Mladí jazdci'!MF11</f>
        <v>0</v>
      </c>
      <c r="MG25" s="106">
        <f>'Mladí jazdci'!MG11</f>
        <v>0</v>
      </c>
      <c r="MH25" s="106">
        <f>'Mladí jazdci'!MH11</f>
        <v>0</v>
      </c>
      <c r="MI25" s="106">
        <f>'Mladí jazdci'!MI11</f>
        <v>0</v>
      </c>
      <c r="MJ25" s="106">
        <f>'Mladí jazdci'!MJ11</f>
        <v>0</v>
      </c>
      <c r="MK25" s="106">
        <f>'Mladí jazdci'!MK11</f>
        <v>0</v>
      </c>
      <c r="ML25" s="106">
        <f>'Mladí jazdci'!ML11</f>
        <v>0</v>
      </c>
      <c r="MM25" s="106">
        <f>'Mladí jazdci'!MM11</f>
        <v>0</v>
      </c>
      <c r="MN25" s="106">
        <f>'Mladí jazdci'!MN11</f>
        <v>0</v>
      </c>
      <c r="MO25" s="106">
        <f>'Mladí jazdci'!MO11</f>
        <v>0</v>
      </c>
      <c r="MP25" s="106">
        <f>'Mladí jazdci'!MP11</f>
        <v>0</v>
      </c>
      <c r="MQ25" s="106">
        <f>'Mladí jazdci'!MQ11</f>
        <v>0</v>
      </c>
      <c r="MR25" s="106">
        <f>'Mladí jazdci'!MR11</f>
        <v>0</v>
      </c>
      <c r="MS25" s="106">
        <f>'Mladí jazdci'!MS11</f>
        <v>0</v>
      </c>
      <c r="MT25" s="106">
        <f>'Mladí jazdci'!MT11</f>
        <v>0</v>
      </c>
      <c r="MU25" s="106">
        <f>'Mladí jazdci'!MU11</f>
        <v>0</v>
      </c>
      <c r="MV25" s="106">
        <f>'Mladí jazdci'!MV11</f>
        <v>0</v>
      </c>
      <c r="MW25" s="106">
        <f>'Mladí jazdci'!MW11</f>
        <v>0</v>
      </c>
      <c r="MX25" s="106">
        <f>'Mladí jazdci'!MX11</f>
        <v>0</v>
      </c>
      <c r="MY25" s="106">
        <f>'Mladí jazdci'!MY11</f>
        <v>0</v>
      </c>
      <c r="MZ25" s="106">
        <f>'Mladí jazdci'!MZ11</f>
        <v>0</v>
      </c>
      <c r="NA25" s="106">
        <f>'Mladí jazdci'!NA11</f>
        <v>0</v>
      </c>
      <c r="NB25" s="106">
        <f>'Mladí jazdci'!NB11</f>
        <v>0</v>
      </c>
      <c r="NC25" s="106">
        <f>'Mladí jazdci'!NC11</f>
        <v>0</v>
      </c>
      <c r="ND25" s="106">
        <f>'Mladí jazdci'!ND11</f>
        <v>0</v>
      </c>
      <c r="NE25" s="106">
        <f>'Mladí jazdci'!NE11</f>
        <v>0</v>
      </c>
      <c r="NF25" s="106">
        <f>'Mladí jazdci'!NF11</f>
        <v>0</v>
      </c>
      <c r="NG25" s="106">
        <f>'Mladí jazdci'!NG11</f>
        <v>0</v>
      </c>
      <c r="NH25" s="106">
        <f>'Mladí jazdci'!NH11</f>
        <v>0</v>
      </c>
      <c r="NI25" s="106">
        <f>'Mladí jazdci'!NI11</f>
        <v>0</v>
      </c>
      <c r="NJ25" s="106">
        <f>'Mladí jazdci'!NJ11</f>
        <v>0</v>
      </c>
      <c r="NK25" s="106">
        <f>'Mladí jazdci'!NK11</f>
        <v>0</v>
      </c>
      <c r="NL25" s="106">
        <f>'Mladí jazdci'!NL11</f>
        <v>0</v>
      </c>
      <c r="NM25" s="106">
        <f>'Mladí jazdci'!NM11</f>
        <v>0</v>
      </c>
      <c r="NN25" s="106">
        <f>'Mladí jazdci'!NN11</f>
        <v>0</v>
      </c>
      <c r="NO25" s="106">
        <f>'Mladí jazdci'!NO11</f>
        <v>0</v>
      </c>
      <c r="NP25" s="106">
        <f>'Mladí jazdci'!NP11</f>
        <v>0</v>
      </c>
      <c r="NQ25" s="106">
        <f>'Mladí jazdci'!NQ11</f>
        <v>0</v>
      </c>
      <c r="NR25" s="106">
        <f>'Mladí jazdci'!NR11</f>
        <v>0</v>
      </c>
      <c r="NS25" s="106">
        <f>'Mladí jazdci'!NS11</f>
        <v>0</v>
      </c>
      <c r="NT25" s="106">
        <f>'Mladí jazdci'!NT11</f>
        <v>0</v>
      </c>
      <c r="NU25" s="106">
        <f>'Mladí jazdci'!NU11</f>
        <v>0</v>
      </c>
      <c r="NV25" s="106">
        <f>'Mladí jazdci'!NV11</f>
        <v>0</v>
      </c>
      <c r="NW25" s="106">
        <f>'Mladí jazdci'!NW11</f>
        <v>0</v>
      </c>
      <c r="NX25" s="106">
        <f>'Mladí jazdci'!NX11</f>
        <v>0</v>
      </c>
      <c r="NY25" s="106">
        <f>'Mladí jazdci'!NY11</f>
        <v>0</v>
      </c>
      <c r="NZ25" s="106">
        <f>'Mladí jazdci'!NZ11</f>
        <v>0</v>
      </c>
      <c r="OA25" s="106">
        <f>'Mladí jazdci'!OA11</f>
        <v>0</v>
      </c>
      <c r="OB25" s="106">
        <f>'Mladí jazdci'!OB11</f>
        <v>0</v>
      </c>
      <c r="OC25" s="106">
        <f>'Mladí jazdci'!OC11</f>
        <v>0</v>
      </c>
      <c r="OD25" s="106">
        <f>'Mladí jazdci'!OD11</f>
        <v>0</v>
      </c>
      <c r="OE25" s="106">
        <f>'Mladí jazdci'!OE11</f>
        <v>0</v>
      </c>
      <c r="OF25" s="106">
        <f>'Mladí jazdci'!OF11</f>
        <v>0</v>
      </c>
      <c r="OG25" s="106">
        <f>'Mladí jazdci'!OG11</f>
        <v>0</v>
      </c>
      <c r="OH25" s="106">
        <f>'Mladí jazdci'!OH11</f>
        <v>0</v>
      </c>
      <c r="OI25" s="106">
        <f>'Mladí jazdci'!OI11</f>
        <v>0</v>
      </c>
      <c r="OJ25" s="106">
        <f>'Mladí jazdci'!OJ11</f>
        <v>0</v>
      </c>
      <c r="OK25" s="106">
        <f>'Mladí jazdci'!OK11</f>
        <v>0</v>
      </c>
      <c r="OL25" s="106">
        <f>'Mladí jazdci'!OL11</f>
        <v>0</v>
      </c>
      <c r="OM25" s="106">
        <f>'Mladí jazdci'!OM11</f>
        <v>0</v>
      </c>
      <c r="ON25" s="106">
        <f>'Mladí jazdci'!ON11</f>
        <v>0</v>
      </c>
      <c r="OO25" s="106">
        <f>'Mladí jazdci'!OO11</f>
        <v>0</v>
      </c>
      <c r="OP25" s="106">
        <f>'Mladí jazdci'!OP11</f>
        <v>0</v>
      </c>
      <c r="OQ25" s="106">
        <f>'Mladí jazdci'!OQ11</f>
        <v>0</v>
      </c>
      <c r="OR25" s="106">
        <f>'Mladí jazdci'!OR11</f>
        <v>0</v>
      </c>
      <c r="OS25" s="106">
        <f>'Mladí jazdci'!OS11</f>
        <v>0</v>
      </c>
      <c r="OT25" s="106">
        <f>'Mladí jazdci'!OT11</f>
        <v>0</v>
      </c>
      <c r="OU25" s="106">
        <f>'Mladí jazdci'!OU11</f>
        <v>0</v>
      </c>
      <c r="OV25" s="106">
        <f>'Mladí jazdci'!OV11</f>
        <v>0</v>
      </c>
      <c r="OW25" s="106">
        <f>'Mladí jazdci'!OW11</f>
        <v>0</v>
      </c>
      <c r="OX25" s="106">
        <f>'Mladí jazdci'!OX11</f>
        <v>0</v>
      </c>
      <c r="OY25" s="106">
        <f>'Mladí jazdci'!OY11</f>
        <v>0</v>
      </c>
      <c r="OZ25" s="106">
        <f>'Mladí jazdci'!OZ11</f>
        <v>0</v>
      </c>
      <c r="PA25" s="106">
        <f>'Mladí jazdci'!PA11</f>
        <v>0</v>
      </c>
      <c r="PB25" s="106">
        <f>'Mladí jazdci'!PB11</f>
        <v>0</v>
      </c>
      <c r="PC25" s="106">
        <f>'Mladí jazdci'!PC11</f>
        <v>0</v>
      </c>
      <c r="PD25" s="106">
        <f>'Mladí jazdci'!PD11</f>
        <v>0</v>
      </c>
      <c r="PE25" s="106">
        <f>'Mladí jazdci'!PE11</f>
        <v>0</v>
      </c>
      <c r="PF25" s="106">
        <f>'Mladí jazdci'!PF11</f>
        <v>0</v>
      </c>
      <c r="PG25" s="106">
        <f>'Mladí jazdci'!PG11</f>
        <v>0</v>
      </c>
      <c r="PH25" s="106">
        <f>'Mladí jazdci'!PH11</f>
        <v>0</v>
      </c>
      <c r="PI25" s="106">
        <f>'Mladí jazdci'!PI11</f>
        <v>0</v>
      </c>
      <c r="PJ25" s="106">
        <f>'Mladí jazdci'!PJ11</f>
        <v>0</v>
      </c>
      <c r="PK25" s="106">
        <f>'Mladí jazdci'!PK11</f>
        <v>0</v>
      </c>
      <c r="PL25" s="106">
        <f>'Mladí jazdci'!PL11</f>
        <v>0</v>
      </c>
      <c r="PM25" s="106">
        <f>'Mladí jazdci'!PM11</f>
        <v>0</v>
      </c>
      <c r="PN25" s="106">
        <f>'Mladí jazdci'!PN11</f>
        <v>0</v>
      </c>
      <c r="PO25" s="106">
        <f>'Mladí jazdci'!PO11</f>
        <v>0</v>
      </c>
      <c r="PP25" s="106">
        <f>'Mladí jazdci'!PP11</f>
        <v>0</v>
      </c>
      <c r="PQ25" s="106">
        <f>'Mladí jazdci'!PQ11</f>
        <v>0</v>
      </c>
      <c r="PR25" s="106">
        <f>'Mladí jazdci'!PR11</f>
        <v>0</v>
      </c>
      <c r="PS25" s="106">
        <f>'Mladí jazdci'!PS11</f>
        <v>0</v>
      </c>
      <c r="PT25" s="106">
        <f>'Mladí jazdci'!PT11</f>
        <v>0</v>
      </c>
      <c r="PU25" s="106">
        <f>'Mladí jazdci'!PU11</f>
        <v>0</v>
      </c>
      <c r="PV25" s="106">
        <f>'Mladí jazdci'!PV11</f>
        <v>0</v>
      </c>
      <c r="PW25" s="106">
        <f>'Mladí jazdci'!PW11</f>
        <v>0</v>
      </c>
      <c r="PX25" s="106">
        <f>'Mladí jazdci'!PX11</f>
        <v>0</v>
      </c>
      <c r="PY25" s="106">
        <f>'Mladí jazdci'!PY11</f>
        <v>0</v>
      </c>
      <c r="PZ25" s="106">
        <f>'Mladí jazdci'!PZ11</f>
        <v>0</v>
      </c>
      <c r="QA25" s="106">
        <f>'Mladí jazdci'!QA11</f>
        <v>0</v>
      </c>
      <c r="QB25" s="106">
        <f>'Mladí jazdci'!QB11</f>
        <v>0</v>
      </c>
      <c r="QC25" s="106">
        <f>'Mladí jazdci'!QC11</f>
        <v>0</v>
      </c>
      <c r="QD25" s="106">
        <f>'Mladí jazdci'!QD11</f>
        <v>0</v>
      </c>
      <c r="QE25" s="106">
        <f>'Mladí jazdci'!QE11</f>
        <v>0</v>
      </c>
      <c r="QF25" s="106">
        <f>'Mladí jazdci'!QF11</f>
        <v>0</v>
      </c>
      <c r="QG25" s="106">
        <f>'Mladí jazdci'!QG11</f>
        <v>0</v>
      </c>
      <c r="QH25" s="106">
        <f>'Mladí jazdci'!QH11</f>
        <v>0</v>
      </c>
      <c r="QI25" s="106">
        <f>'Mladí jazdci'!QI11</f>
        <v>0</v>
      </c>
      <c r="QJ25" s="106">
        <f>'Mladí jazdci'!QJ11</f>
        <v>0</v>
      </c>
      <c r="QK25" s="106">
        <f>'Mladí jazdci'!QK11</f>
        <v>0</v>
      </c>
      <c r="QL25" s="106">
        <f>'Mladí jazdci'!QL11</f>
        <v>0</v>
      </c>
      <c r="QM25" s="106">
        <f>'Mladí jazdci'!QM11</f>
        <v>0</v>
      </c>
      <c r="QN25" s="106">
        <f>'Mladí jazdci'!QN11</f>
        <v>0</v>
      </c>
      <c r="QO25" s="106">
        <f>'Mladí jazdci'!QO11</f>
        <v>0</v>
      </c>
      <c r="QP25" s="106">
        <f>'Mladí jazdci'!QP11</f>
        <v>0</v>
      </c>
      <c r="QQ25" s="106">
        <f>'Mladí jazdci'!QQ11</f>
        <v>0</v>
      </c>
      <c r="QR25" s="106">
        <f>'Mladí jazdci'!QR11</f>
        <v>0</v>
      </c>
      <c r="QS25" s="106">
        <f>'Mladí jazdci'!QS11</f>
        <v>0</v>
      </c>
      <c r="QT25" s="106">
        <f>'Mladí jazdci'!QT11</f>
        <v>0</v>
      </c>
      <c r="QU25" s="106">
        <f>'Mladí jazdci'!QU11</f>
        <v>0</v>
      </c>
      <c r="QV25" s="106">
        <f>'Mladí jazdci'!QV11</f>
        <v>0</v>
      </c>
      <c r="QW25" s="106">
        <f>'Mladí jazdci'!QW11</f>
        <v>0</v>
      </c>
      <c r="QX25" s="106">
        <f>'Mladí jazdci'!QX11</f>
        <v>0</v>
      </c>
      <c r="QY25" s="106">
        <f>'Mladí jazdci'!QY11</f>
        <v>0</v>
      </c>
      <c r="QZ25" s="106">
        <f>'Mladí jazdci'!QZ11</f>
        <v>0</v>
      </c>
      <c r="RA25" s="106">
        <f>'Mladí jazdci'!RA11</f>
        <v>0</v>
      </c>
      <c r="RB25" s="106">
        <f>'Mladí jazdci'!RB11</f>
        <v>0</v>
      </c>
      <c r="RC25" s="106">
        <f>'Mladí jazdci'!RC11</f>
        <v>0</v>
      </c>
      <c r="RD25" s="106">
        <f>'Mladí jazdci'!RD11</f>
        <v>0</v>
      </c>
      <c r="RE25" s="106">
        <f>'Mladí jazdci'!RE11</f>
        <v>0</v>
      </c>
      <c r="RF25" s="106">
        <f>'Mladí jazdci'!RF11</f>
        <v>0</v>
      </c>
      <c r="RG25" s="106">
        <f>'Mladí jazdci'!RG11</f>
        <v>0</v>
      </c>
      <c r="RH25" s="106">
        <f>'Mladí jazdci'!RH11</f>
        <v>0</v>
      </c>
      <c r="RI25" s="106">
        <f>'Mladí jazdci'!RI11</f>
        <v>0</v>
      </c>
      <c r="RJ25" s="106">
        <f>'Mladí jazdci'!RJ11</f>
        <v>0</v>
      </c>
      <c r="RK25" s="106">
        <f>'Mladí jazdci'!RK11</f>
        <v>0</v>
      </c>
      <c r="RL25" s="106">
        <f>'Mladí jazdci'!RL11</f>
        <v>0</v>
      </c>
      <c r="RM25" s="106">
        <f>'Mladí jazdci'!RM11</f>
        <v>0</v>
      </c>
      <c r="RN25" s="106">
        <f>'Mladí jazdci'!RN11</f>
        <v>0</v>
      </c>
      <c r="RO25" s="106">
        <f>'Mladí jazdci'!RO11</f>
        <v>0</v>
      </c>
      <c r="RP25" s="106">
        <f>'Mladí jazdci'!RP11</f>
        <v>0</v>
      </c>
      <c r="RQ25" s="106">
        <f>'Mladí jazdci'!RQ11</f>
        <v>0</v>
      </c>
      <c r="RR25" s="106">
        <f>'Mladí jazdci'!RR11</f>
        <v>0</v>
      </c>
      <c r="RS25" s="106">
        <f>'Mladí jazdci'!RS11</f>
        <v>0</v>
      </c>
      <c r="RT25" s="106">
        <f>'Mladí jazdci'!RT11</f>
        <v>0</v>
      </c>
      <c r="RU25" s="106">
        <f>'Mladí jazdci'!RU11</f>
        <v>0</v>
      </c>
      <c r="RV25" s="106">
        <f>'Mladí jazdci'!RV11</f>
        <v>0</v>
      </c>
      <c r="RW25" s="106">
        <f>'Mladí jazdci'!RW11</f>
        <v>0</v>
      </c>
      <c r="RX25" s="106">
        <f>'Mladí jazdci'!RX11</f>
        <v>0</v>
      </c>
      <c r="RY25" s="106">
        <f>'Mladí jazdci'!RY11</f>
        <v>0</v>
      </c>
      <c r="RZ25" s="106">
        <f>'Mladí jazdci'!RZ11</f>
        <v>0</v>
      </c>
      <c r="SA25" s="106">
        <f>'Mladí jazdci'!SA11</f>
        <v>0</v>
      </c>
      <c r="SB25" s="106">
        <f>'Mladí jazdci'!SB11</f>
        <v>0</v>
      </c>
      <c r="SC25" s="106">
        <f>'Mladí jazdci'!SC11</f>
        <v>0</v>
      </c>
      <c r="SD25" s="106">
        <f>'Mladí jazdci'!SD11</f>
        <v>0</v>
      </c>
      <c r="SE25" s="106">
        <f>'Mladí jazdci'!SE11</f>
        <v>0</v>
      </c>
      <c r="SF25" s="106">
        <f>'Mladí jazdci'!SF11</f>
        <v>0</v>
      </c>
      <c r="SG25" s="106">
        <f>'Mladí jazdci'!SG11</f>
        <v>0</v>
      </c>
      <c r="SH25" s="106">
        <f>'Mladí jazdci'!SH11</f>
        <v>0</v>
      </c>
      <c r="SI25" s="106">
        <f>'Mladí jazdci'!SI11</f>
        <v>0</v>
      </c>
      <c r="SJ25" s="106">
        <f>'Mladí jazdci'!SJ11</f>
        <v>0</v>
      </c>
      <c r="SK25" s="106">
        <f>'Mladí jazdci'!SK11</f>
        <v>0</v>
      </c>
      <c r="SL25" s="106">
        <f>'Mladí jazdci'!SL11</f>
        <v>0</v>
      </c>
      <c r="SM25" s="106">
        <f>'Mladí jazdci'!SM11</f>
        <v>0</v>
      </c>
      <c r="SN25" s="106">
        <f>'Mladí jazdci'!SN11</f>
        <v>0</v>
      </c>
      <c r="SO25" s="106">
        <f>'Mladí jazdci'!SO11</f>
        <v>0</v>
      </c>
      <c r="SP25" s="106">
        <f>'Mladí jazdci'!SP11</f>
        <v>0</v>
      </c>
      <c r="SQ25" s="106">
        <f>'Mladí jazdci'!SQ11</f>
        <v>0</v>
      </c>
      <c r="SR25" s="106">
        <f>'Mladí jazdci'!SR11</f>
        <v>0</v>
      </c>
      <c r="SS25" s="106">
        <f>'Mladí jazdci'!SS11</f>
        <v>0</v>
      </c>
      <c r="ST25" s="106">
        <f>'Mladí jazdci'!ST11</f>
        <v>0</v>
      </c>
      <c r="SU25" s="106">
        <f>'Mladí jazdci'!SU11</f>
        <v>0</v>
      </c>
      <c r="SV25" s="106">
        <f>'Mladí jazdci'!SV11</f>
        <v>0</v>
      </c>
      <c r="SW25" s="106">
        <f>'Mladí jazdci'!SW11</f>
        <v>0</v>
      </c>
      <c r="SX25" s="106">
        <f>'Mladí jazdci'!SX11</f>
        <v>0</v>
      </c>
      <c r="SY25" s="106">
        <f>'Mladí jazdci'!SY11</f>
        <v>0</v>
      </c>
      <c r="SZ25" s="106">
        <f>'Mladí jazdci'!SZ11</f>
        <v>0</v>
      </c>
      <c r="TA25" s="106">
        <f>'Mladí jazdci'!TA11</f>
        <v>0</v>
      </c>
      <c r="TB25" s="106">
        <f>'Mladí jazdci'!TB11</f>
        <v>0</v>
      </c>
    </row>
    <row r="26" spans="1:522" s="1" customFormat="1" ht="18" customHeight="1" x14ac:dyDescent="0.25">
      <c r="A26" s="12">
        <v>18</v>
      </c>
      <c r="B26" s="11" t="s">
        <v>143</v>
      </c>
      <c r="C26" s="1">
        <v>11990</v>
      </c>
      <c r="D26" s="1">
        <v>2016</v>
      </c>
      <c r="E26" s="4" t="s">
        <v>79</v>
      </c>
      <c r="F26" s="1">
        <v>7853</v>
      </c>
      <c r="G26" s="9" t="s">
        <v>95</v>
      </c>
      <c r="H26" s="4" t="s">
        <v>21</v>
      </c>
      <c r="I26" s="1">
        <f>SUM(K26:TB26)</f>
        <v>159.5</v>
      </c>
      <c r="J26" s="12">
        <f>Tabuľka3[[#This Row],[Stĺpec406]]+Tabuľka3[[#This Row],[Stĺpec115]]+Tabuľka3[[#This Row],[Stĺpec272]]+Tabuľka3[[#This Row],[Stĺpec271]]+Tabuľka3[[#This Row],[Stĺpec242]]+Tabuľka3[[#This Row],[Stĺpec216]]+Tabuľka3[[#This Row],[Stĺpec223]]+Tabuľka3[[#This Row],[Stĺpec310]]+Tabuľka3[[#This Row],[Stĺpec230]]+Tabuľka3[[#This Row],[Stĺpec318]]+Tabuľka3[[#This Row],[Stĺpec365]]+Tabuľka3[[#This Row],[Stĺpec369]]+Tabuľka3[[#This Row],[Stĺpec427]]+Tabuľka3[[#This Row],[Stĺpec494]]+Tabuľka3[[#This Row],[Stĺpec493]]</f>
        <v>119.5</v>
      </c>
      <c r="K26" s="106">
        <f>Juniori!K14</f>
        <v>0</v>
      </c>
      <c r="L26" s="106">
        <f>Juniori!L14</f>
        <v>0</v>
      </c>
      <c r="M26" s="106">
        <f>Juniori!M14</f>
        <v>0</v>
      </c>
      <c r="N26" s="106">
        <f>Juniori!N14</f>
        <v>0</v>
      </c>
      <c r="O26" s="106">
        <f>Juniori!O14</f>
        <v>0</v>
      </c>
      <c r="P26" s="106">
        <f>Juniori!P14</f>
        <v>0</v>
      </c>
      <c r="Q26" s="106">
        <f>Juniori!Q14</f>
        <v>0</v>
      </c>
      <c r="R26" s="106">
        <f>Juniori!R14</f>
        <v>0</v>
      </c>
      <c r="S26" s="106">
        <f>Juniori!S14</f>
        <v>0</v>
      </c>
      <c r="T26" s="106">
        <f>Juniori!T14</f>
        <v>0</v>
      </c>
      <c r="U26" s="106">
        <f>Juniori!U14</f>
        <v>0</v>
      </c>
      <c r="V26" s="106">
        <f>Juniori!V14</f>
        <v>0</v>
      </c>
      <c r="W26" s="106">
        <f>Juniori!W14</f>
        <v>0</v>
      </c>
      <c r="X26" s="106">
        <f>Juniori!X14</f>
        <v>0</v>
      </c>
      <c r="Y26" s="106">
        <f>Juniori!Y14</f>
        <v>0</v>
      </c>
      <c r="Z26" s="106">
        <f>Juniori!Z14</f>
        <v>0</v>
      </c>
      <c r="AA26" s="106">
        <f>Juniori!AA14</f>
        <v>0</v>
      </c>
      <c r="AB26" s="106">
        <f>Juniori!AB14</f>
        <v>0</v>
      </c>
      <c r="AC26" s="106">
        <f>Juniori!AC14</f>
        <v>0</v>
      </c>
      <c r="AD26" s="106">
        <f>Juniori!AD14</f>
        <v>0</v>
      </c>
      <c r="AE26" s="106">
        <f>Juniori!AE14</f>
        <v>0</v>
      </c>
      <c r="AF26" s="106">
        <f>Juniori!AF14</f>
        <v>0</v>
      </c>
      <c r="AG26" s="106">
        <f>Juniori!AG14</f>
        <v>0</v>
      </c>
      <c r="AH26" s="106">
        <f>Juniori!AH14</f>
        <v>0</v>
      </c>
      <c r="AI26" s="106">
        <f>Juniori!AI14</f>
        <v>0</v>
      </c>
      <c r="AJ26" s="106">
        <f>Juniori!AJ14</f>
        <v>0</v>
      </c>
      <c r="AK26" s="106">
        <f>Juniori!AK14</f>
        <v>0</v>
      </c>
      <c r="AL26" s="106">
        <f>Juniori!AL14</f>
        <v>0</v>
      </c>
      <c r="AM26" s="106">
        <f>Juniori!AM14</f>
        <v>0</v>
      </c>
      <c r="AN26" s="106">
        <f>Juniori!AN14</f>
        <v>0</v>
      </c>
      <c r="AO26" s="106">
        <f>Juniori!AO14</f>
        <v>0</v>
      </c>
      <c r="AP26" s="106">
        <f>Juniori!AP14</f>
        <v>0</v>
      </c>
      <c r="AQ26" s="106">
        <f>Juniori!AQ14</f>
        <v>0</v>
      </c>
      <c r="AR26" s="106">
        <f>Juniori!AR14</f>
        <v>0</v>
      </c>
      <c r="AS26" s="106">
        <f>Juniori!AS14</f>
        <v>0</v>
      </c>
      <c r="AT26" s="106">
        <f>Juniori!AT14</f>
        <v>0</v>
      </c>
      <c r="AU26" s="106">
        <f>Juniori!AU14</f>
        <v>0</v>
      </c>
      <c r="AV26" s="106">
        <f>Juniori!AV14</f>
        <v>0</v>
      </c>
      <c r="AW26" s="106">
        <f>Juniori!AW14</f>
        <v>0</v>
      </c>
      <c r="AX26" s="106">
        <f>Juniori!AX14</f>
        <v>0</v>
      </c>
      <c r="AY26" s="106">
        <f>Juniori!AY14</f>
        <v>0</v>
      </c>
      <c r="AZ26" s="106">
        <f>Juniori!AZ14</f>
        <v>0</v>
      </c>
      <c r="BA26" s="106">
        <f>Juniori!BA14</f>
        <v>0</v>
      </c>
      <c r="BB26" s="106">
        <f>Juniori!BB14</f>
        <v>0</v>
      </c>
      <c r="BC26" s="106">
        <f>Juniori!BC14</f>
        <v>0</v>
      </c>
      <c r="BD26" s="106">
        <f>Juniori!BD14</f>
        <v>0</v>
      </c>
      <c r="BE26" s="106">
        <f>Juniori!BE14</f>
        <v>0</v>
      </c>
      <c r="BF26" s="106">
        <f>Juniori!BF14</f>
        <v>0</v>
      </c>
      <c r="BG26" s="106">
        <f>Juniori!BG14</f>
        <v>0</v>
      </c>
      <c r="BH26" s="106">
        <f>Juniori!BH14</f>
        <v>0</v>
      </c>
      <c r="BI26" s="106">
        <f>Juniori!BI14</f>
        <v>0</v>
      </c>
      <c r="BJ26" s="106">
        <f>Juniori!BJ14</f>
        <v>0</v>
      </c>
      <c r="BK26" s="106">
        <f>Juniori!BK14</f>
        <v>0</v>
      </c>
      <c r="BL26" s="106">
        <f>Juniori!BL14</f>
        <v>0</v>
      </c>
      <c r="BM26" s="106">
        <f>Juniori!BM14</f>
        <v>0</v>
      </c>
      <c r="BN26" s="106">
        <f>Juniori!BN14</f>
        <v>0</v>
      </c>
      <c r="BO26" s="106">
        <f>Juniori!BO14</f>
        <v>0</v>
      </c>
      <c r="BP26" s="106">
        <f>Juniori!BP14</f>
        <v>0</v>
      </c>
      <c r="BQ26" s="106">
        <f>Juniori!BQ14</f>
        <v>0</v>
      </c>
      <c r="BR26" s="106">
        <f>Juniori!BR14</f>
        <v>0</v>
      </c>
      <c r="BS26" s="106">
        <f>Juniori!BS14</f>
        <v>0</v>
      </c>
      <c r="BT26" s="106">
        <f>Juniori!BT14</f>
        <v>0</v>
      </c>
      <c r="BU26" s="106">
        <f>Juniori!BU14</f>
        <v>0</v>
      </c>
      <c r="BV26" s="106">
        <f>Juniori!BV14</f>
        <v>0</v>
      </c>
      <c r="BW26" s="106">
        <f>Juniori!BW14</f>
        <v>0</v>
      </c>
      <c r="BX26" s="106">
        <f>Juniori!BX14</f>
        <v>0</v>
      </c>
      <c r="BY26" s="106">
        <f>Juniori!BY14</f>
        <v>0</v>
      </c>
      <c r="BZ26" s="106">
        <f>Juniori!BZ14</f>
        <v>0</v>
      </c>
      <c r="CA26" s="106">
        <f>Juniori!CA14</f>
        <v>0</v>
      </c>
      <c r="CB26" s="106">
        <f>Juniori!CB14</f>
        <v>0</v>
      </c>
      <c r="CC26" s="106">
        <f>Juniori!CC14</f>
        <v>0</v>
      </c>
      <c r="CD26" s="106">
        <f>Juniori!CD14</f>
        <v>0</v>
      </c>
      <c r="CE26" s="106">
        <f>Juniori!CE14</f>
        <v>0</v>
      </c>
      <c r="CF26" s="106">
        <f>Juniori!CF14</f>
        <v>0</v>
      </c>
      <c r="CG26" s="106">
        <f>Juniori!CG14</f>
        <v>0</v>
      </c>
      <c r="CH26" s="106">
        <f>Juniori!CH14</f>
        <v>0</v>
      </c>
      <c r="CI26" s="106">
        <f>Juniori!CI14</f>
        <v>0</v>
      </c>
      <c r="CJ26" s="106">
        <f>Juniori!CJ14</f>
        <v>0</v>
      </c>
      <c r="CK26" s="106">
        <f>Juniori!CK14</f>
        <v>0</v>
      </c>
      <c r="CL26" s="106">
        <f>Juniori!CL14</f>
        <v>0</v>
      </c>
      <c r="CM26" s="106">
        <f>Juniori!CM14</f>
        <v>0</v>
      </c>
      <c r="CN26" s="106">
        <f>Juniori!CN14</f>
        <v>0</v>
      </c>
      <c r="CO26" s="106">
        <f>Juniori!CO14</f>
        <v>0</v>
      </c>
      <c r="CP26" s="106">
        <f>Juniori!CP14</f>
        <v>0</v>
      </c>
      <c r="CQ26" s="106">
        <f>Juniori!CQ14</f>
        <v>0</v>
      </c>
      <c r="CR26" s="106">
        <f>Juniori!CR14</f>
        <v>0</v>
      </c>
      <c r="CS26" s="106">
        <f>Juniori!CS14</f>
        <v>0</v>
      </c>
      <c r="CT26" s="106">
        <f>Juniori!CT14</f>
        <v>0</v>
      </c>
      <c r="CU26" s="106">
        <f>Juniori!CU14</f>
        <v>0</v>
      </c>
      <c r="CV26" s="106">
        <f>Juniori!CV14</f>
        <v>0</v>
      </c>
      <c r="CW26" s="106">
        <f>Juniori!CW14</f>
        <v>0</v>
      </c>
      <c r="CX26" s="106">
        <f>Juniori!CX14</f>
        <v>0</v>
      </c>
      <c r="CY26" s="106">
        <f>Juniori!CY14</f>
        <v>0</v>
      </c>
      <c r="CZ26" s="106">
        <f>Juniori!CZ14</f>
        <v>0</v>
      </c>
      <c r="DA26" s="106">
        <f>Juniori!DA14</f>
        <v>0</v>
      </c>
      <c r="DB26" s="106">
        <f>Juniori!DB14</f>
        <v>0</v>
      </c>
      <c r="DC26" s="106">
        <f>Juniori!DC14</f>
        <v>0</v>
      </c>
      <c r="DD26" s="106">
        <f>Juniori!DD14</f>
        <v>0</v>
      </c>
      <c r="DE26" s="106">
        <f>Juniori!DE14</f>
        <v>0</v>
      </c>
      <c r="DF26" s="106">
        <f>Juniori!DF14</f>
        <v>0</v>
      </c>
      <c r="DG26" s="106">
        <f>Juniori!DG14</f>
        <v>9</v>
      </c>
      <c r="DH26" s="106">
        <f>Juniori!DH14</f>
        <v>2</v>
      </c>
      <c r="DI26" s="106">
        <f>Juniori!DI14</f>
        <v>0</v>
      </c>
      <c r="DJ26" s="106">
        <f>Juniori!DJ14</f>
        <v>0</v>
      </c>
      <c r="DK26" s="106">
        <f>Juniori!DK14</f>
        <v>0</v>
      </c>
      <c r="DL26" s="106">
        <f>Juniori!DL14</f>
        <v>0</v>
      </c>
      <c r="DM26" s="106">
        <f>Juniori!DM14</f>
        <v>0</v>
      </c>
      <c r="DN26" s="106">
        <f>Juniori!DN14</f>
        <v>0</v>
      </c>
      <c r="DO26" s="106">
        <f>Juniori!DO14</f>
        <v>3</v>
      </c>
      <c r="DP26" s="106">
        <f>Juniori!DP14</f>
        <v>6</v>
      </c>
      <c r="DQ26" s="106">
        <f>Juniori!DQ14</f>
        <v>0</v>
      </c>
      <c r="DR26" s="106">
        <f>Juniori!DR14</f>
        <v>0</v>
      </c>
      <c r="DS26" s="106">
        <f>Juniori!DS14</f>
        <v>0</v>
      </c>
      <c r="DT26" s="106">
        <f>Juniori!DT14</f>
        <v>0</v>
      </c>
      <c r="DU26" s="106">
        <f>Juniori!DU14</f>
        <v>0</v>
      </c>
      <c r="DV26" s="106">
        <f>Juniori!DV14</f>
        <v>0</v>
      </c>
      <c r="DW26" s="106">
        <f>Juniori!DW14</f>
        <v>0</v>
      </c>
      <c r="DX26" s="106">
        <f>Juniori!DX14</f>
        <v>0</v>
      </c>
      <c r="DY26" s="106">
        <f>Juniori!DY14</f>
        <v>0</v>
      </c>
      <c r="DZ26" s="106">
        <f>Juniori!DZ14</f>
        <v>0</v>
      </c>
      <c r="EA26" s="106">
        <f>Juniori!EA14</f>
        <v>0</v>
      </c>
      <c r="EB26" s="106">
        <f>Juniori!EB14</f>
        <v>0</v>
      </c>
      <c r="EC26" s="106">
        <f>Juniori!EC14</f>
        <v>0</v>
      </c>
      <c r="ED26" s="106">
        <f>Juniori!ED14</f>
        <v>0</v>
      </c>
      <c r="EE26" s="106">
        <f>Juniori!EE14</f>
        <v>0</v>
      </c>
      <c r="EF26" s="106">
        <f>Juniori!EF14</f>
        <v>0</v>
      </c>
      <c r="EG26" s="106">
        <f>Juniori!EG14</f>
        <v>0</v>
      </c>
      <c r="EH26" s="106">
        <f>Juniori!EH14</f>
        <v>0</v>
      </c>
      <c r="EI26" s="106">
        <f>Juniori!EI14</f>
        <v>0</v>
      </c>
      <c r="EJ26" s="106">
        <f>Juniori!EJ14</f>
        <v>0</v>
      </c>
      <c r="EK26" s="106">
        <f>Juniori!EK14</f>
        <v>0</v>
      </c>
      <c r="EL26" s="106">
        <f>Juniori!EL14</f>
        <v>0</v>
      </c>
      <c r="EM26" s="106">
        <f>Juniori!EM14</f>
        <v>0</v>
      </c>
      <c r="EN26" s="106">
        <f>Juniori!EN14</f>
        <v>0</v>
      </c>
      <c r="EO26" s="106">
        <f>Juniori!EO14</f>
        <v>0</v>
      </c>
      <c r="EP26" s="106">
        <f>Juniori!EP14</f>
        <v>0</v>
      </c>
      <c r="EQ26" s="106">
        <f>Juniori!EQ14</f>
        <v>0</v>
      </c>
      <c r="ER26" s="106">
        <f>Juniori!ER14</f>
        <v>0</v>
      </c>
      <c r="ES26" s="106">
        <f>Juniori!ES14</f>
        <v>0</v>
      </c>
      <c r="ET26" s="106">
        <f>Juniori!ET14</f>
        <v>0</v>
      </c>
      <c r="EU26" s="106">
        <f>Juniori!EU14</f>
        <v>0</v>
      </c>
      <c r="EV26" s="106">
        <f>Juniori!EV14</f>
        <v>0</v>
      </c>
      <c r="EW26" s="106">
        <f>Juniori!EW14</f>
        <v>0</v>
      </c>
      <c r="EX26" s="106">
        <f>Juniori!EX14</f>
        <v>0</v>
      </c>
      <c r="EY26" s="106">
        <f>Juniori!EY14</f>
        <v>0</v>
      </c>
      <c r="EZ26" s="106">
        <f>Juniori!EZ14</f>
        <v>0</v>
      </c>
      <c r="FA26" s="106">
        <f>Juniori!FA14</f>
        <v>0</v>
      </c>
      <c r="FB26" s="106">
        <f>Juniori!FB14</f>
        <v>0</v>
      </c>
      <c r="FC26" s="106">
        <f>Juniori!FC14</f>
        <v>0</v>
      </c>
      <c r="FD26" s="106">
        <f>Juniori!FD14</f>
        <v>0</v>
      </c>
      <c r="FE26" s="106" t="str">
        <f>Juniori!FE14</f>
        <v>o</v>
      </c>
      <c r="FF26" s="106">
        <f>Juniori!FF14</f>
        <v>0</v>
      </c>
      <c r="FG26" s="106">
        <f>Juniori!FG14</f>
        <v>2</v>
      </c>
      <c r="FH26" s="106">
        <f>Juniori!FH14</f>
        <v>0</v>
      </c>
      <c r="FI26" s="106">
        <f>Juniori!FI14</f>
        <v>0</v>
      </c>
      <c r="FJ26" s="106">
        <f>Juniori!FJ14</f>
        <v>0</v>
      </c>
      <c r="FK26" s="106">
        <f>Juniori!FK14</f>
        <v>0</v>
      </c>
      <c r="FL26" s="106">
        <f>Juniori!FL14</f>
        <v>0</v>
      </c>
      <c r="FM26" s="106">
        <f>Juniori!FM14</f>
        <v>0</v>
      </c>
      <c r="FN26" s="106">
        <f>Juniori!FN14</f>
        <v>0</v>
      </c>
      <c r="FO26" s="106">
        <f>Juniori!FO14</f>
        <v>0</v>
      </c>
      <c r="FP26" s="106">
        <f>Juniori!FP14</f>
        <v>0</v>
      </c>
      <c r="FQ26" s="106">
        <f>Juniori!FQ14</f>
        <v>0</v>
      </c>
      <c r="FR26" s="106">
        <f>Juniori!FR14</f>
        <v>0</v>
      </c>
      <c r="FS26" s="106">
        <f>Juniori!FS14</f>
        <v>0</v>
      </c>
      <c r="FT26" s="106">
        <f>Juniori!FT14</f>
        <v>0</v>
      </c>
      <c r="FU26" s="106">
        <f>Juniori!FU14</f>
        <v>0</v>
      </c>
      <c r="FV26" s="106">
        <f>Juniori!FV14</f>
        <v>0</v>
      </c>
      <c r="FW26" s="106">
        <f>Juniori!FW14</f>
        <v>0</v>
      </c>
      <c r="FX26" s="106">
        <f>Juniori!FX14</f>
        <v>0</v>
      </c>
      <c r="FY26" s="106">
        <f>Juniori!FY14</f>
        <v>0</v>
      </c>
      <c r="FZ26" s="106">
        <f>Juniori!FZ14</f>
        <v>0</v>
      </c>
      <c r="GA26" s="106">
        <f>Juniori!GA14</f>
        <v>0</v>
      </c>
      <c r="GB26" s="106">
        <f>Juniori!GB14</f>
        <v>0</v>
      </c>
      <c r="GC26" s="106">
        <f>Juniori!GC14</f>
        <v>0</v>
      </c>
      <c r="GD26" s="106">
        <f>Juniori!GD14</f>
        <v>0</v>
      </c>
      <c r="GE26" s="106">
        <f>Juniori!GE14</f>
        <v>0</v>
      </c>
      <c r="GF26" s="106">
        <f>Juniori!GF14</f>
        <v>0</v>
      </c>
      <c r="GG26" s="106">
        <f>Juniori!GG14</f>
        <v>0</v>
      </c>
      <c r="GH26" s="106">
        <f>Juniori!GH14</f>
        <v>0</v>
      </c>
      <c r="GI26" s="106">
        <f>Juniori!GI14</f>
        <v>0</v>
      </c>
      <c r="GJ26" s="106">
        <f>Juniori!GJ14</f>
        <v>0</v>
      </c>
      <c r="GK26" s="106">
        <f>Juniori!GK14</f>
        <v>0</v>
      </c>
      <c r="GL26" s="106">
        <f>Juniori!GL14</f>
        <v>0</v>
      </c>
      <c r="GM26" s="106">
        <f>Juniori!GM14</f>
        <v>0</v>
      </c>
      <c r="GN26" s="106">
        <f>Juniori!GN14</f>
        <v>0</v>
      </c>
      <c r="GO26" s="106">
        <f>Juniori!GO14</f>
        <v>0</v>
      </c>
      <c r="GP26" s="106">
        <f>Juniori!GP14</f>
        <v>0</v>
      </c>
      <c r="GQ26" s="106">
        <f>Juniori!GQ14</f>
        <v>0</v>
      </c>
      <c r="GR26" s="106">
        <f>Juniori!GR14</f>
        <v>1</v>
      </c>
      <c r="GS26" s="106">
        <f>Juniori!GS14</f>
        <v>4</v>
      </c>
      <c r="GT26" s="106">
        <f>Juniori!GT14</f>
        <v>0</v>
      </c>
      <c r="GU26" s="106">
        <f>Juniori!GU14</f>
        <v>0</v>
      </c>
      <c r="GV26" s="106">
        <f>Juniori!GV14</f>
        <v>0</v>
      </c>
      <c r="GW26" s="106">
        <f>Juniori!GW14</f>
        <v>6</v>
      </c>
      <c r="GX26" s="106">
        <f>Juniori!GX14</f>
        <v>9</v>
      </c>
      <c r="GY26" s="106">
        <f>Juniori!GY14</f>
        <v>0</v>
      </c>
      <c r="GZ26" s="106">
        <f>Juniori!GZ14</f>
        <v>0</v>
      </c>
      <c r="HA26" s="106">
        <f>Juniori!HA14</f>
        <v>0</v>
      </c>
      <c r="HB26" s="106">
        <f>Juniori!HB14</f>
        <v>0</v>
      </c>
      <c r="HC26" s="106">
        <f>Juniori!HC14</f>
        <v>0</v>
      </c>
      <c r="HD26" s="106">
        <f>Juniori!HD14</f>
        <v>0</v>
      </c>
      <c r="HE26" s="106">
        <f>Juniori!HE14</f>
        <v>0</v>
      </c>
      <c r="HF26" s="106">
        <f>Juniori!HF14</f>
        <v>0</v>
      </c>
      <c r="HG26" s="106">
        <f>Juniori!HG14</f>
        <v>0</v>
      </c>
      <c r="HH26" s="106">
        <f>Juniori!HH14</f>
        <v>0</v>
      </c>
      <c r="HI26" s="106">
        <f>Juniori!HI14</f>
        <v>0</v>
      </c>
      <c r="HJ26" s="106">
        <f>Juniori!HJ14</f>
        <v>0</v>
      </c>
      <c r="HK26" s="106">
        <f>Juniori!HK14</f>
        <v>0</v>
      </c>
      <c r="HL26" s="106">
        <f>Juniori!HL14</f>
        <v>0</v>
      </c>
      <c r="HM26" s="106">
        <f>Juniori!HM14</f>
        <v>0</v>
      </c>
      <c r="HN26" s="106">
        <f>Juniori!HN14</f>
        <v>0</v>
      </c>
      <c r="HO26" s="106">
        <f>Juniori!HO14</f>
        <v>0</v>
      </c>
      <c r="HP26" s="106">
        <f>Juniori!HP14</f>
        <v>0</v>
      </c>
      <c r="HQ26" s="106">
        <f>Juniori!HQ14</f>
        <v>0</v>
      </c>
      <c r="HR26" s="106">
        <f>Juniori!HR14</f>
        <v>0</v>
      </c>
      <c r="HS26" s="106">
        <f>Juniori!HS14</f>
        <v>0</v>
      </c>
      <c r="HT26" s="106">
        <f>Juniori!HT14</f>
        <v>0</v>
      </c>
      <c r="HU26" s="106">
        <f>Juniori!HU14</f>
        <v>0</v>
      </c>
      <c r="HV26" s="106">
        <f>Juniori!HV14</f>
        <v>0</v>
      </c>
      <c r="HW26" s="106">
        <f>Juniori!HW14</f>
        <v>0</v>
      </c>
      <c r="HX26" s="106">
        <f>Juniori!HX14</f>
        <v>0</v>
      </c>
      <c r="HY26" s="106">
        <f>Juniori!HY14</f>
        <v>0</v>
      </c>
      <c r="HZ26" s="106">
        <f>Juniori!HZ14</f>
        <v>0</v>
      </c>
      <c r="IA26" s="106">
        <f>Juniori!IA14</f>
        <v>0</v>
      </c>
      <c r="IB26" s="106">
        <f>Juniori!IB14</f>
        <v>0</v>
      </c>
      <c r="IC26" s="106">
        <f>Juniori!IC14</f>
        <v>0</v>
      </c>
      <c r="ID26" s="106">
        <f>Juniori!ID14</f>
        <v>0</v>
      </c>
      <c r="IE26" s="106">
        <f>Juniori!IE14</f>
        <v>0</v>
      </c>
      <c r="IF26" s="106">
        <f>Juniori!IF14</f>
        <v>0</v>
      </c>
      <c r="IG26" s="106">
        <f>Juniori!IG14</f>
        <v>0</v>
      </c>
      <c r="IH26" s="106">
        <f>Juniori!IH14</f>
        <v>0</v>
      </c>
      <c r="II26" s="106">
        <f>Juniori!II14</f>
        <v>0</v>
      </c>
      <c r="IJ26" s="106">
        <f>Juniori!IJ14</f>
        <v>0</v>
      </c>
      <c r="IK26" s="106">
        <f>Juniori!IK14</f>
        <v>0</v>
      </c>
      <c r="IL26" s="106">
        <f>Juniori!IL14</f>
        <v>0</v>
      </c>
      <c r="IM26" s="106">
        <f>Juniori!IM14</f>
        <v>0</v>
      </c>
      <c r="IN26" s="106">
        <f>Juniori!IN14</f>
        <v>0</v>
      </c>
      <c r="IO26" s="106">
        <f>Juniori!IO14</f>
        <v>0</v>
      </c>
      <c r="IP26" s="106">
        <f>Juniori!IP14</f>
        <v>0</v>
      </c>
      <c r="IQ26" s="106">
        <f>Juniori!IQ14</f>
        <v>0</v>
      </c>
      <c r="IR26" s="106">
        <f>Juniori!IR14</f>
        <v>0</v>
      </c>
      <c r="IS26" s="106">
        <f>Juniori!IS14</f>
        <v>0</v>
      </c>
      <c r="IT26" s="106">
        <f>Juniori!IT14</f>
        <v>0</v>
      </c>
      <c r="IU26" s="106">
        <f>Juniori!IU14</f>
        <v>0</v>
      </c>
      <c r="IV26" s="106">
        <f>Juniori!IV14</f>
        <v>0</v>
      </c>
      <c r="IW26" s="106">
        <f>Juniori!IW14</f>
        <v>0</v>
      </c>
      <c r="IX26" s="106">
        <f>Juniori!IX14</f>
        <v>9</v>
      </c>
      <c r="IY26" s="106">
        <f>Juniori!IY14</f>
        <v>4</v>
      </c>
      <c r="IZ26" s="106">
        <f>Juniori!IZ14</f>
        <v>0</v>
      </c>
      <c r="JA26" s="106">
        <f>Juniori!JA14</f>
        <v>0</v>
      </c>
      <c r="JB26" s="106">
        <f>Juniori!JB14</f>
        <v>0</v>
      </c>
      <c r="JC26" s="106">
        <f>Juniori!JC14</f>
        <v>0</v>
      </c>
      <c r="JD26" s="106">
        <f>Juniori!JD14</f>
        <v>0</v>
      </c>
      <c r="JE26" s="106">
        <f>Juniori!JE14</f>
        <v>0</v>
      </c>
      <c r="JF26" s="106">
        <f>Juniori!JF14</f>
        <v>0</v>
      </c>
      <c r="JG26" s="106" t="str">
        <f>Juniori!JG14</f>
        <v>o</v>
      </c>
      <c r="JH26" s="106">
        <f>Juniori!JH14</f>
        <v>0</v>
      </c>
      <c r="JI26" s="106">
        <f>Juniori!JI14</f>
        <v>0</v>
      </c>
      <c r="JJ26" s="106">
        <f>Juniori!JJ14</f>
        <v>0</v>
      </c>
      <c r="JK26" s="106">
        <f>Juniori!JK14</f>
        <v>0</v>
      </c>
      <c r="JL26" s="106">
        <f>Juniori!JL14</f>
        <v>0</v>
      </c>
      <c r="JM26" s="106">
        <f>Juniori!JM14</f>
        <v>0</v>
      </c>
      <c r="JN26" s="106">
        <f>Juniori!JN14</f>
        <v>0</v>
      </c>
      <c r="JO26" s="106">
        <f>Juniori!JO14</f>
        <v>0</v>
      </c>
      <c r="JP26" s="106">
        <f>Juniori!JP14</f>
        <v>0</v>
      </c>
      <c r="JQ26" s="106">
        <f>Juniori!JQ14</f>
        <v>0</v>
      </c>
      <c r="JR26" s="106">
        <f>Juniori!JR14</f>
        <v>0</v>
      </c>
      <c r="JS26" s="106">
        <f>Juniori!JS14</f>
        <v>0</v>
      </c>
      <c r="JT26" s="106">
        <f>Juniori!JT14</f>
        <v>0</v>
      </c>
      <c r="JU26" s="106">
        <f>Juniori!JU14</f>
        <v>0</v>
      </c>
      <c r="JV26" s="106">
        <f>Juniori!JV14</f>
        <v>0</v>
      </c>
      <c r="JW26" s="106">
        <f>Juniori!JW14</f>
        <v>0</v>
      </c>
      <c r="JX26" s="106">
        <f>Juniori!JX14</f>
        <v>0</v>
      </c>
      <c r="JY26" s="106">
        <f>Juniori!JY14</f>
        <v>0</v>
      </c>
      <c r="JZ26" s="106">
        <f>Juniori!JZ14</f>
        <v>0</v>
      </c>
      <c r="KA26" s="106">
        <f>Juniori!KA14</f>
        <v>0</v>
      </c>
      <c r="KB26" s="106">
        <f>Juniori!KB14</f>
        <v>0</v>
      </c>
      <c r="KC26" s="106">
        <f>Juniori!KC14</f>
        <v>0</v>
      </c>
      <c r="KD26" s="106">
        <f>Juniori!KD14</f>
        <v>0</v>
      </c>
      <c r="KE26" s="106">
        <f>Juniori!KE14</f>
        <v>0</v>
      </c>
      <c r="KF26" s="106">
        <f>Juniori!KF14</f>
        <v>0</v>
      </c>
      <c r="KG26" s="106">
        <f>Juniori!KG14</f>
        <v>0</v>
      </c>
      <c r="KH26" s="106">
        <f>Juniori!KH14</f>
        <v>0</v>
      </c>
      <c r="KI26" s="106">
        <f>Juniori!KI14</f>
        <v>0</v>
      </c>
      <c r="KJ26" s="106">
        <f>Juniori!KJ14</f>
        <v>0</v>
      </c>
      <c r="KK26" s="106">
        <f>Juniori!KK14</f>
        <v>0</v>
      </c>
      <c r="KL26" s="106">
        <f>Juniori!KL14</f>
        <v>0</v>
      </c>
      <c r="KM26" s="106">
        <f>Juniori!KM14</f>
        <v>0</v>
      </c>
      <c r="KN26" s="106">
        <f>Juniori!KN14</f>
        <v>0</v>
      </c>
      <c r="KO26" s="106">
        <f>Juniori!KO14</f>
        <v>0</v>
      </c>
      <c r="KP26" s="106">
        <f>Juniori!KP14</f>
        <v>0</v>
      </c>
      <c r="KQ26" s="106">
        <f>Juniori!KQ14</f>
        <v>0</v>
      </c>
      <c r="KR26" s="106">
        <f>Juniori!KR14</f>
        <v>0</v>
      </c>
      <c r="KS26" s="106">
        <f>Juniori!KS14</f>
        <v>0</v>
      </c>
      <c r="KT26" s="106">
        <f>Juniori!KT14</f>
        <v>0</v>
      </c>
      <c r="KU26" s="106">
        <f>Juniori!KU14</f>
        <v>0</v>
      </c>
      <c r="KV26" s="106">
        <f>Juniori!KV14</f>
        <v>0</v>
      </c>
      <c r="KW26" s="106">
        <f>Juniori!KW14</f>
        <v>0</v>
      </c>
      <c r="KX26" s="106">
        <f>Juniori!KX14</f>
        <v>0</v>
      </c>
      <c r="KY26" s="106">
        <f>Juniori!KY14</f>
        <v>0</v>
      </c>
      <c r="KZ26" s="106">
        <f>Juniori!KZ14</f>
        <v>0</v>
      </c>
      <c r="LA26" s="106">
        <f>Juniori!LA14</f>
        <v>7.5</v>
      </c>
      <c r="LB26" s="106">
        <f>Juniori!LB14</f>
        <v>2</v>
      </c>
      <c r="LC26" s="106">
        <f>Juniori!LC14</f>
        <v>0</v>
      </c>
      <c r="LD26" s="106">
        <f>Juniori!LD14</f>
        <v>0</v>
      </c>
      <c r="LE26" s="106">
        <f>Juniori!LE14</f>
        <v>0</v>
      </c>
      <c r="LF26" s="106">
        <f>Juniori!LF14</f>
        <v>0</v>
      </c>
      <c r="LG26" s="106">
        <f>Juniori!LG14</f>
        <v>0</v>
      </c>
      <c r="LH26" s="106">
        <f>Juniori!LH14</f>
        <v>0</v>
      </c>
      <c r="LI26" s="106">
        <f>Juniori!LI14</f>
        <v>0</v>
      </c>
      <c r="LJ26" s="106">
        <f>Juniori!LJ14</f>
        <v>0</v>
      </c>
      <c r="LK26" s="106">
        <f>Juniori!LK14</f>
        <v>9</v>
      </c>
      <c r="LL26" s="106">
        <f>Juniori!LL14</f>
        <v>0</v>
      </c>
      <c r="LM26" s="106">
        <f>Juniori!LM14</f>
        <v>0</v>
      </c>
      <c r="LN26" s="106">
        <f>Juniori!LN14</f>
        <v>0</v>
      </c>
      <c r="LO26" s="106">
        <f>Juniori!LO14</f>
        <v>0</v>
      </c>
      <c r="LP26" s="106">
        <f>Juniori!LP14</f>
        <v>0</v>
      </c>
      <c r="LQ26" s="106">
        <f>Juniori!LQ14</f>
        <v>0</v>
      </c>
      <c r="LR26" s="106">
        <f>Juniori!LR14</f>
        <v>10</v>
      </c>
      <c r="LS26" s="106">
        <f>Juniori!LS14</f>
        <v>9</v>
      </c>
      <c r="LT26" s="106">
        <f>Juniori!LT14</f>
        <v>0</v>
      </c>
      <c r="LU26" s="106">
        <f>Juniori!LU14</f>
        <v>0</v>
      </c>
      <c r="LV26" s="106">
        <f>Juniori!LV14</f>
        <v>0</v>
      </c>
      <c r="LW26" s="106">
        <f>Juniori!LW14</f>
        <v>0</v>
      </c>
      <c r="LX26" s="106">
        <f>Juniori!LX14</f>
        <v>0</v>
      </c>
      <c r="LY26" s="106">
        <f>Juniori!LY14</f>
        <v>0</v>
      </c>
      <c r="LZ26" s="106">
        <f>Juniori!LZ14</f>
        <v>0</v>
      </c>
      <c r="MA26" s="106">
        <f>Juniori!MA14</f>
        <v>0</v>
      </c>
      <c r="MB26" s="106">
        <f>Juniori!MB14</f>
        <v>0</v>
      </c>
      <c r="MC26" s="106">
        <f>Juniori!MC14</f>
        <v>9</v>
      </c>
      <c r="MD26" s="106">
        <f>Juniori!MD14</f>
        <v>4</v>
      </c>
      <c r="ME26" s="106">
        <f>Juniori!ME14</f>
        <v>0</v>
      </c>
      <c r="MF26" s="106">
        <f>Juniori!MF14</f>
        <v>0</v>
      </c>
      <c r="MG26" s="106">
        <f>Juniori!MG14</f>
        <v>0</v>
      </c>
      <c r="MH26" s="106">
        <f>Juniori!MH14</f>
        <v>0</v>
      </c>
      <c r="MI26" s="106">
        <f>Juniori!MI14</f>
        <v>0</v>
      </c>
      <c r="MJ26" s="106">
        <f>Juniori!MJ14</f>
        <v>0</v>
      </c>
      <c r="MK26" s="106">
        <f>Juniori!MK14</f>
        <v>0</v>
      </c>
      <c r="ML26" s="106">
        <f>Juniori!ML14</f>
        <v>0</v>
      </c>
      <c r="MM26" s="106">
        <f>Juniori!MM14</f>
        <v>0</v>
      </c>
      <c r="MN26" s="106">
        <f>Juniori!MN14</f>
        <v>0</v>
      </c>
      <c r="MO26" s="106">
        <f>Juniori!MO14</f>
        <v>0</v>
      </c>
      <c r="MP26" s="106">
        <f>Juniori!MP14</f>
        <v>0</v>
      </c>
      <c r="MQ26" s="106">
        <f>Juniori!MQ14</f>
        <v>0</v>
      </c>
      <c r="MR26" s="106">
        <f>Juniori!MR14</f>
        <v>0</v>
      </c>
      <c r="MS26" s="106">
        <f>Juniori!MS14</f>
        <v>0</v>
      </c>
      <c r="MT26" s="106">
        <f>Juniori!MT14</f>
        <v>0</v>
      </c>
      <c r="MU26" s="106">
        <f>Juniori!MU14</f>
        <v>0</v>
      </c>
      <c r="MV26" s="106">
        <f>Juniori!MV14</f>
        <v>0</v>
      </c>
      <c r="MW26" s="106">
        <f>Juniori!MW14</f>
        <v>0</v>
      </c>
      <c r="MX26" s="106">
        <f>Juniori!MX14</f>
        <v>0</v>
      </c>
      <c r="MY26" s="106">
        <f>Juniori!MY14</f>
        <v>0</v>
      </c>
      <c r="MZ26" s="106">
        <f>Juniori!MZ14</f>
        <v>0</v>
      </c>
      <c r="NA26" s="106">
        <f>Juniori!NA14</f>
        <v>0</v>
      </c>
      <c r="NB26" s="106">
        <f>Juniori!NB14</f>
        <v>0</v>
      </c>
      <c r="NC26" s="106">
        <f>Juniori!NC14</f>
        <v>0</v>
      </c>
      <c r="ND26" s="106">
        <f>Juniori!ND14</f>
        <v>0</v>
      </c>
      <c r="NE26" s="106">
        <f>Juniori!NE14</f>
        <v>0</v>
      </c>
      <c r="NF26" s="106">
        <f>Juniori!NF14</f>
        <v>0</v>
      </c>
      <c r="NG26" s="106">
        <f>Juniori!NG14</f>
        <v>0</v>
      </c>
      <c r="NH26" s="106">
        <f>Juniori!NH14</f>
        <v>0</v>
      </c>
      <c r="NI26" s="106">
        <f>Juniori!NI14</f>
        <v>0</v>
      </c>
      <c r="NJ26" s="106">
        <f>Juniori!NJ14</f>
        <v>0</v>
      </c>
      <c r="NK26" s="106">
        <f>Juniori!NK14</f>
        <v>0</v>
      </c>
      <c r="NL26" s="106">
        <f>Juniori!NL14</f>
        <v>0</v>
      </c>
      <c r="NM26" s="106">
        <f>Juniori!NM14</f>
        <v>0</v>
      </c>
      <c r="NN26" s="106">
        <f>Juniori!NN14</f>
        <v>0</v>
      </c>
      <c r="NO26" s="106">
        <f>Juniori!NO14</f>
        <v>0</v>
      </c>
      <c r="NP26" s="106">
        <f>Juniori!NP14</f>
        <v>7</v>
      </c>
      <c r="NQ26" s="106">
        <f>Juniori!NQ14</f>
        <v>0</v>
      </c>
      <c r="NR26" s="106">
        <f>Juniori!NR14</f>
        <v>0</v>
      </c>
      <c r="NS26" s="106">
        <f>Juniori!NS14</f>
        <v>4</v>
      </c>
      <c r="NT26" s="106">
        <f>Juniori!NT14</f>
        <v>0</v>
      </c>
      <c r="NU26" s="106">
        <f>Juniori!NU14</f>
        <v>0</v>
      </c>
      <c r="NV26" s="106">
        <f>Juniori!NV14</f>
        <v>0</v>
      </c>
      <c r="NW26" s="106">
        <f>Juniori!NW14</f>
        <v>5</v>
      </c>
      <c r="NX26" s="106">
        <f>Juniori!NX14</f>
        <v>0</v>
      </c>
      <c r="NY26" s="106">
        <f>Juniori!NY14</f>
        <v>0</v>
      </c>
      <c r="NZ26" s="106">
        <f>Juniori!NZ14</f>
        <v>3</v>
      </c>
      <c r="OA26" s="106">
        <f>Juniori!OA14</f>
        <v>0</v>
      </c>
      <c r="OB26" s="106">
        <f>Juniori!OB14</f>
        <v>0</v>
      </c>
      <c r="OC26" s="106">
        <f>Juniori!OC14</f>
        <v>0</v>
      </c>
      <c r="OD26" s="106">
        <f>Juniori!OD14</f>
        <v>0</v>
      </c>
      <c r="OE26" s="106">
        <f>Juniori!OE14</f>
        <v>0</v>
      </c>
      <c r="OF26" s="106">
        <f>Juniori!OF14</f>
        <v>0</v>
      </c>
      <c r="OG26" s="106">
        <f>Juniori!OG14</f>
        <v>0</v>
      </c>
      <c r="OH26" s="106">
        <f>Juniori!OH14</f>
        <v>0</v>
      </c>
      <c r="OI26" s="106">
        <f>Juniori!OI14</f>
        <v>0</v>
      </c>
      <c r="OJ26" s="106">
        <f>Juniori!OJ14</f>
        <v>0</v>
      </c>
      <c r="OK26" s="106">
        <f>Juniori!OK14</f>
        <v>0</v>
      </c>
      <c r="OL26" s="106">
        <f>Juniori!OL14</f>
        <v>0</v>
      </c>
      <c r="OM26" s="106">
        <f>Juniori!OM14</f>
        <v>0</v>
      </c>
      <c r="ON26" s="106">
        <f>Juniori!ON14</f>
        <v>0</v>
      </c>
      <c r="OO26" s="106">
        <f>Juniori!OO14</f>
        <v>0</v>
      </c>
      <c r="OP26" s="106">
        <f>Juniori!OP14</f>
        <v>0</v>
      </c>
      <c r="OQ26" s="106">
        <f>Juniori!OQ14</f>
        <v>0</v>
      </c>
      <c r="OR26" s="106">
        <f>Juniori!OR14</f>
        <v>0</v>
      </c>
      <c r="OS26" s="106">
        <f>Juniori!OS14</f>
        <v>0</v>
      </c>
      <c r="OT26" s="106">
        <f>Juniori!OT14</f>
        <v>0</v>
      </c>
      <c r="OU26" s="106">
        <f>Juniori!OU14</f>
        <v>0</v>
      </c>
      <c r="OV26" s="106">
        <f>Juniori!OV14</f>
        <v>0</v>
      </c>
      <c r="OW26" s="106">
        <f>Juniori!OW14</f>
        <v>7</v>
      </c>
      <c r="OX26" s="106">
        <f>Juniori!OX14</f>
        <v>2</v>
      </c>
      <c r="OY26" s="106">
        <f>Juniori!OY14</f>
        <v>0</v>
      </c>
      <c r="OZ26" s="106">
        <f>Juniori!OZ14</f>
        <v>0</v>
      </c>
      <c r="PA26" s="106">
        <f>Juniori!PA14</f>
        <v>5</v>
      </c>
      <c r="PB26" s="106">
        <f>Juniori!PB14</f>
        <v>4</v>
      </c>
      <c r="PC26" s="106">
        <f>Juniori!PC14</f>
        <v>0</v>
      </c>
      <c r="PD26" s="106">
        <f>Juniori!PD14</f>
        <v>0</v>
      </c>
      <c r="PE26" s="106">
        <f>Juniori!PE14</f>
        <v>0</v>
      </c>
      <c r="PF26" s="106">
        <f>Juniori!PF14</f>
        <v>0</v>
      </c>
      <c r="PG26" s="106">
        <f>Juniori!PG14</f>
        <v>0</v>
      </c>
      <c r="PH26" s="106">
        <f>Juniori!PH14</f>
        <v>0</v>
      </c>
      <c r="PI26" s="106">
        <f>Juniori!PI14</f>
        <v>0</v>
      </c>
      <c r="PJ26" s="106">
        <f>Juniori!PJ14</f>
        <v>0</v>
      </c>
      <c r="PK26" s="106">
        <f>Juniori!PK14</f>
        <v>0</v>
      </c>
      <c r="PL26" s="106">
        <f>Juniori!PL14</f>
        <v>0</v>
      </c>
      <c r="PM26" s="106">
        <f>Juniori!PM14</f>
        <v>0</v>
      </c>
      <c r="PN26" s="106">
        <f>Juniori!PN14</f>
        <v>0</v>
      </c>
      <c r="PO26" s="106">
        <f>Juniori!PO14</f>
        <v>0</v>
      </c>
      <c r="PP26" s="106">
        <f>Juniori!PP14</f>
        <v>0</v>
      </c>
      <c r="PQ26" s="106">
        <f>Juniori!PQ14</f>
        <v>0</v>
      </c>
      <c r="PR26" s="106">
        <f>Juniori!PR14</f>
        <v>0</v>
      </c>
      <c r="PS26" s="106">
        <f>Juniori!PS14</f>
        <v>0</v>
      </c>
      <c r="PT26" s="106">
        <f>Juniori!PT14</f>
        <v>0</v>
      </c>
      <c r="PU26" s="106">
        <f>Juniori!PU14</f>
        <v>0</v>
      </c>
      <c r="PV26" s="106">
        <f>Juniori!PV14</f>
        <v>0</v>
      </c>
      <c r="PW26" s="106">
        <f>Juniori!PW14</f>
        <v>0</v>
      </c>
      <c r="PX26" s="106">
        <f>Juniori!PX14</f>
        <v>0</v>
      </c>
      <c r="PY26" s="106">
        <f>Juniori!PY14</f>
        <v>0</v>
      </c>
      <c r="PZ26" s="106">
        <f>Juniori!PZ14</f>
        <v>0</v>
      </c>
      <c r="QA26" s="106">
        <f>Juniori!QA14</f>
        <v>0</v>
      </c>
      <c r="QB26" s="106">
        <f>Juniori!QB14</f>
        <v>0</v>
      </c>
      <c r="QC26" s="106">
        <f>Juniori!QC14</f>
        <v>0</v>
      </c>
      <c r="QD26" s="106">
        <f>Juniori!QD14</f>
        <v>0</v>
      </c>
      <c r="QE26" s="106">
        <f>Juniori!QE14</f>
        <v>0</v>
      </c>
      <c r="QF26" s="106">
        <f>Juniori!QF14</f>
        <v>0</v>
      </c>
      <c r="QG26" s="106">
        <f>Juniori!QG14</f>
        <v>0</v>
      </c>
      <c r="QH26" s="106">
        <f>Juniori!QH14</f>
        <v>0</v>
      </c>
      <c r="QI26" s="106">
        <f>Juniori!QI14</f>
        <v>0</v>
      </c>
      <c r="QJ26" s="106">
        <f>Juniori!QJ14</f>
        <v>0</v>
      </c>
      <c r="QK26" s="106">
        <f>Juniori!QK14</f>
        <v>0</v>
      </c>
      <c r="QL26" s="106">
        <f>Juniori!QL14</f>
        <v>0</v>
      </c>
      <c r="QM26" s="106">
        <f>Juniori!QM14</f>
        <v>0</v>
      </c>
      <c r="QN26" s="106">
        <f>Juniori!QN14</f>
        <v>0</v>
      </c>
      <c r="QO26" s="106">
        <f>Juniori!QO14</f>
        <v>0</v>
      </c>
      <c r="QP26" s="106">
        <f>Juniori!QP14</f>
        <v>0</v>
      </c>
      <c r="QQ26" s="106">
        <f>Juniori!QQ14</f>
        <v>0</v>
      </c>
      <c r="QR26" s="106">
        <f>Juniori!QR14</f>
        <v>0</v>
      </c>
      <c r="QS26" s="106">
        <f>Juniori!QS14</f>
        <v>0</v>
      </c>
      <c r="QT26" s="106">
        <f>Juniori!QT14</f>
        <v>0</v>
      </c>
      <c r="QU26" s="106">
        <f>Juniori!QU14</f>
        <v>0</v>
      </c>
      <c r="QV26" s="106">
        <f>Juniori!QV14</f>
        <v>0</v>
      </c>
      <c r="QW26" s="106">
        <f>Juniori!QW14</f>
        <v>0</v>
      </c>
      <c r="QX26" s="106">
        <f>Juniori!QX14</f>
        <v>0</v>
      </c>
      <c r="QY26" s="106">
        <f>Juniori!QY14</f>
        <v>0</v>
      </c>
      <c r="QZ26" s="106">
        <f>Juniori!QZ14</f>
        <v>0</v>
      </c>
      <c r="RA26" s="106">
        <f>Juniori!RA14</f>
        <v>0</v>
      </c>
      <c r="RB26" s="106">
        <f>Juniori!RB14</f>
        <v>0</v>
      </c>
      <c r="RC26" s="106">
        <f>Juniori!RC14</f>
        <v>0</v>
      </c>
      <c r="RD26" s="106">
        <f>Juniori!RD14</f>
        <v>0</v>
      </c>
      <c r="RE26" s="106">
        <f>Juniori!RE14</f>
        <v>0</v>
      </c>
      <c r="RF26" s="106">
        <f>Juniori!RF14</f>
        <v>0</v>
      </c>
      <c r="RG26" s="106">
        <f>Juniori!RG14</f>
        <v>0</v>
      </c>
      <c r="RH26" s="106">
        <f>Juniori!RH14</f>
        <v>0</v>
      </c>
      <c r="RI26" s="106">
        <f>Juniori!RI14</f>
        <v>0</v>
      </c>
      <c r="RJ26" s="106">
        <f>Juniori!RJ14</f>
        <v>7</v>
      </c>
      <c r="RK26" s="106">
        <f>Juniori!RK14</f>
        <v>10</v>
      </c>
      <c r="RL26" s="106">
        <f>Juniori!RL14</f>
        <v>0</v>
      </c>
      <c r="RM26" s="106">
        <f>Juniori!RM14</f>
        <v>0</v>
      </c>
      <c r="RN26" s="106">
        <f>Juniori!RN14</f>
        <v>0</v>
      </c>
      <c r="RO26" s="106">
        <f>Juniori!RO14</f>
        <v>0</v>
      </c>
      <c r="RP26" s="106">
        <f>Juniori!RP14</f>
        <v>0</v>
      </c>
      <c r="RQ26" s="106">
        <f>Juniori!RQ14</f>
        <v>0</v>
      </c>
      <c r="RR26" s="106">
        <f>Juniori!RR14</f>
        <v>0</v>
      </c>
      <c r="RS26" s="106">
        <f>Juniori!RS14</f>
        <v>0</v>
      </c>
      <c r="RT26" s="106">
        <f>Juniori!RT14</f>
        <v>0</v>
      </c>
      <c r="RU26" s="106">
        <f>Juniori!RU14</f>
        <v>0</v>
      </c>
      <c r="RV26" s="106">
        <f>Juniori!RV14</f>
        <v>0</v>
      </c>
      <c r="RW26" s="106">
        <f>Juniori!RW14</f>
        <v>0</v>
      </c>
      <c r="RX26" s="106">
        <f>Juniori!RX14</f>
        <v>0</v>
      </c>
      <c r="RY26" s="106">
        <f>Juniori!RY14</f>
        <v>0</v>
      </c>
      <c r="RZ26" s="106">
        <f>Juniori!RZ14</f>
        <v>0</v>
      </c>
      <c r="SA26" s="106">
        <f>Juniori!SA14</f>
        <v>0</v>
      </c>
      <c r="SB26" s="106">
        <f>Juniori!SB14</f>
        <v>0</v>
      </c>
      <c r="SC26" s="106">
        <f>Juniori!SC14</f>
        <v>0</v>
      </c>
      <c r="SD26" s="106">
        <f>Juniori!SD14</f>
        <v>0</v>
      </c>
      <c r="SE26" s="106">
        <f>Juniori!SE14</f>
        <v>0</v>
      </c>
      <c r="SF26" s="106">
        <f>Juniori!SF14</f>
        <v>0</v>
      </c>
      <c r="SG26" s="106">
        <f>Juniori!SG14</f>
        <v>0</v>
      </c>
      <c r="SH26" s="106">
        <f>Juniori!SH14</f>
        <v>0</v>
      </c>
      <c r="SI26" s="106">
        <f>Juniori!SI14</f>
        <v>0</v>
      </c>
      <c r="SJ26" s="106">
        <f>Juniori!SJ14</f>
        <v>0</v>
      </c>
      <c r="SK26" s="106">
        <f>Juniori!SK14</f>
        <v>0</v>
      </c>
      <c r="SL26" s="106">
        <f>Juniori!SL14</f>
        <v>0</v>
      </c>
      <c r="SM26" s="106">
        <f>Juniori!SM14</f>
        <v>0</v>
      </c>
      <c r="SN26" s="106">
        <f>Juniori!SN14</f>
        <v>0</v>
      </c>
      <c r="SO26" s="106">
        <f>Juniori!SO14</f>
        <v>0</v>
      </c>
      <c r="SP26" s="106">
        <f>Juniori!SP14</f>
        <v>0</v>
      </c>
      <c r="SQ26" s="106">
        <f>Juniori!SQ14</f>
        <v>0</v>
      </c>
      <c r="SR26" s="106">
        <f>Juniori!SR14</f>
        <v>0</v>
      </c>
      <c r="SS26" s="106">
        <f>Juniori!SS14</f>
        <v>0</v>
      </c>
      <c r="ST26" s="106">
        <f>Juniori!ST14</f>
        <v>0</v>
      </c>
      <c r="SU26" s="106">
        <f>Juniori!SU14</f>
        <v>0</v>
      </c>
      <c r="SV26" s="106">
        <f>Juniori!SV14</f>
        <v>0</v>
      </c>
      <c r="SW26" s="106">
        <f>Juniori!SW14</f>
        <v>0</v>
      </c>
      <c r="SX26" s="106">
        <f>Juniori!SX14</f>
        <v>0</v>
      </c>
      <c r="SY26" s="106">
        <f>Juniori!SY14</f>
        <v>0</v>
      </c>
      <c r="SZ26" s="106">
        <f>Juniori!SZ14</f>
        <v>0</v>
      </c>
      <c r="TA26" s="106">
        <f>Juniori!TA14</f>
        <v>0</v>
      </c>
      <c r="TB26" s="106">
        <f>Juniori!TB14</f>
        <v>0</v>
      </c>
    </row>
    <row r="27" spans="1:522" s="1" customFormat="1" ht="18" customHeight="1" x14ac:dyDescent="0.25">
      <c r="A27" s="12">
        <v>19</v>
      </c>
      <c r="B27" s="11" t="s">
        <v>140</v>
      </c>
      <c r="C27" s="1">
        <v>11826</v>
      </c>
      <c r="D27" s="1">
        <v>2018</v>
      </c>
      <c r="E27" t="s">
        <v>30</v>
      </c>
      <c r="F27" s="1">
        <v>135</v>
      </c>
      <c r="G27" s="1" t="s">
        <v>97</v>
      </c>
      <c r="H27" t="s">
        <v>13</v>
      </c>
      <c r="I27" s="1">
        <f>SUM(K27:TB27)</f>
        <v>140</v>
      </c>
      <c r="J27" s="12">
        <f>Tabuľka3[[#This Row],[Stĺpec66]]+Tabuľka3[[#This Row],[Stĺpec70]]+Tabuľka3[[#This Row],[Stĺpec76]]+Tabuľka3[[#This Row],[Stĺpec231]]+Tabuľka3[[#This Row],[Stĺpec242]]+Tabuľka3[[#This Row],[Stĺpec416]]+Tabuľka3[[#This Row],[Stĺpec173]]+Tabuľka3[[#This Row],[Stĺpec201]]+Tabuľka3[[#This Row],[Stĺpec209]]+Tabuľka3[[#This Row],[Stĺpec211]]+Tabuľka3[[#This Row],[Stĺpec221]]+Tabuľka3[[#This Row],[Stĺpec326]]+Tabuľka3[[#This Row],[Stĺpec359]]+Tabuľka3[[#This Row],[Stĺpec381]]+Tabuľka3[[#This Row],[Stĺpec376]]</f>
        <v>115</v>
      </c>
      <c r="K27" s="106">
        <f>Seniori!K42</f>
        <v>0</v>
      </c>
      <c r="L27" s="106">
        <f>Seniori!L42</f>
        <v>0</v>
      </c>
      <c r="M27" s="106">
        <f>Seniori!M42</f>
        <v>0</v>
      </c>
      <c r="N27" s="106">
        <f>Seniori!N42</f>
        <v>0</v>
      </c>
      <c r="O27" s="106">
        <f>Seniori!O42</f>
        <v>0</v>
      </c>
      <c r="P27" s="106">
        <f>Seniori!P42</f>
        <v>0</v>
      </c>
      <c r="Q27" s="106">
        <f>Seniori!Q42</f>
        <v>0</v>
      </c>
      <c r="R27" s="106">
        <f>Seniori!R42</f>
        <v>0</v>
      </c>
      <c r="S27" s="106">
        <f>Seniori!S42</f>
        <v>0</v>
      </c>
      <c r="T27" s="106">
        <f>Seniori!T42</f>
        <v>0</v>
      </c>
      <c r="U27" s="106">
        <f>Seniori!U42</f>
        <v>0</v>
      </c>
      <c r="V27" s="106">
        <f>Seniori!V42</f>
        <v>0</v>
      </c>
      <c r="W27" s="106">
        <f>Seniori!W42</f>
        <v>0</v>
      </c>
      <c r="X27" s="106">
        <f>Seniori!X42</f>
        <v>0</v>
      </c>
      <c r="Y27" s="106">
        <f>Seniori!Y42</f>
        <v>0</v>
      </c>
      <c r="Z27" s="106">
        <f>Seniori!Z42</f>
        <v>0</v>
      </c>
      <c r="AA27" s="106">
        <f>Seniori!AA42</f>
        <v>0</v>
      </c>
      <c r="AB27" s="106">
        <f>Seniori!AB42</f>
        <v>0</v>
      </c>
      <c r="AC27" s="106">
        <f>Seniori!AC42</f>
        <v>0</v>
      </c>
      <c r="AD27" s="106">
        <f>Seniori!AD42</f>
        <v>0</v>
      </c>
      <c r="AE27" s="106">
        <f>Seniori!AE42</f>
        <v>0</v>
      </c>
      <c r="AF27" s="106">
        <f>Seniori!AF42</f>
        <v>0</v>
      </c>
      <c r="AG27" s="106">
        <f>Seniori!AG42</f>
        <v>0</v>
      </c>
      <c r="AH27" s="106">
        <f>Seniori!AH42</f>
        <v>0</v>
      </c>
      <c r="AI27" s="106">
        <f>Seniori!AI42</f>
        <v>0</v>
      </c>
      <c r="AJ27" s="106">
        <f>Seniori!AJ42</f>
        <v>0</v>
      </c>
      <c r="AK27" s="106">
        <f>Seniori!AK42</f>
        <v>0</v>
      </c>
      <c r="AL27" s="106">
        <f>Seniori!AL42</f>
        <v>0</v>
      </c>
      <c r="AM27" s="106">
        <f>Seniori!AM42</f>
        <v>0</v>
      </c>
      <c r="AN27" s="106">
        <f>Seniori!AN42</f>
        <v>0</v>
      </c>
      <c r="AO27" s="106">
        <f>Seniori!AO42</f>
        <v>0</v>
      </c>
      <c r="AP27" s="106">
        <f>Seniori!AP42</f>
        <v>0</v>
      </c>
      <c r="AQ27" s="106">
        <f>Seniori!AQ42</f>
        <v>0</v>
      </c>
      <c r="AR27" s="106">
        <f>Seniori!AR42</f>
        <v>0</v>
      </c>
      <c r="AS27" s="106">
        <f>Seniori!AS42</f>
        <v>0</v>
      </c>
      <c r="AT27" s="106">
        <f>Seniori!AT42</f>
        <v>0</v>
      </c>
      <c r="AU27" s="106">
        <f>Seniori!AU42</f>
        <v>0</v>
      </c>
      <c r="AV27" s="106">
        <f>Seniori!AV42</f>
        <v>0</v>
      </c>
      <c r="AW27" s="106">
        <f>Seniori!AW42</f>
        <v>0</v>
      </c>
      <c r="AX27" s="106">
        <f>Seniori!AX42</f>
        <v>0</v>
      </c>
      <c r="AY27" s="106">
        <f>Seniori!AY42</f>
        <v>0</v>
      </c>
      <c r="AZ27" s="106">
        <f>Seniori!AZ42</f>
        <v>0</v>
      </c>
      <c r="BA27" s="106">
        <f>Seniori!BA42</f>
        <v>0</v>
      </c>
      <c r="BB27" s="106">
        <f>Seniori!BB42</f>
        <v>0</v>
      </c>
      <c r="BC27" s="106">
        <f>Seniori!BC42</f>
        <v>0</v>
      </c>
      <c r="BD27" s="106">
        <f>Seniori!BD42</f>
        <v>0</v>
      </c>
      <c r="BE27" s="106">
        <f>Seniori!BE42</f>
        <v>0</v>
      </c>
      <c r="BF27" s="106">
        <f>Seniori!BF42</f>
        <v>0</v>
      </c>
      <c r="BG27" s="106">
        <f>Seniori!BG42</f>
        <v>0</v>
      </c>
      <c r="BH27" s="106">
        <f>Seniori!BH42</f>
        <v>0</v>
      </c>
      <c r="BI27" s="106">
        <f>Seniori!BI42</f>
        <v>0</v>
      </c>
      <c r="BJ27" s="106">
        <f>Seniori!BJ42</f>
        <v>0</v>
      </c>
      <c r="BK27" s="106">
        <f>Seniori!BK42</f>
        <v>7</v>
      </c>
      <c r="BL27" s="106">
        <f>Seniori!BL42</f>
        <v>0</v>
      </c>
      <c r="BM27" s="106">
        <f>Seniori!BM42</f>
        <v>0</v>
      </c>
      <c r="BN27" s="106">
        <f>Seniori!BN42</f>
        <v>0</v>
      </c>
      <c r="BO27" s="106">
        <f>Seniori!BO42</f>
        <v>8</v>
      </c>
      <c r="BP27" s="106">
        <f>Seniori!BP42</f>
        <v>1</v>
      </c>
      <c r="BQ27" s="106">
        <f>Seniori!BQ42</f>
        <v>0</v>
      </c>
      <c r="BR27" s="106">
        <f>Seniori!BR42</f>
        <v>0</v>
      </c>
      <c r="BS27" s="106">
        <f>Seniori!BS42</f>
        <v>0</v>
      </c>
      <c r="BT27" s="106">
        <f>Seniori!BT42</f>
        <v>0</v>
      </c>
      <c r="BU27" s="106">
        <f>Seniori!BU42</f>
        <v>10</v>
      </c>
      <c r="BV27" s="106">
        <f>Seniori!BV42</f>
        <v>0</v>
      </c>
      <c r="BW27" s="106">
        <f>Seniori!BW42</f>
        <v>0</v>
      </c>
      <c r="BX27" s="106">
        <f>Seniori!BX42</f>
        <v>0</v>
      </c>
      <c r="BY27" s="106">
        <f>Seniori!BY42</f>
        <v>0</v>
      </c>
      <c r="BZ27" s="106">
        <f>Seniori!BZ42</f>
        <v>0</v>
      </c>
      <c r="CA27" s="106">
        <f>Seniori!CA42</f>
        <v>0</v>
      </c>
      <c r="CB27" s="106">
        <f>Seniori!CB42</f>
        <v>0</v>
      </c>
      <c r="CC27" s="106">
        <f>Seniori!CC42</f>
        <v>0</v>
      </c>
      <c r="CD27" s="106">
        <f>Seniori!CD42</f>
        <v>0</v>
      </c>
      <c r="CE27" s="106">
        <f>Seniori!CE42</f>
        <v>0</v>
      </c>
      <c r="CF27" s="106">
        <f>Seniori!CF42</f>
        <v>0</v>
      </c>
      <c r="CG27" s="106">
        <f>Seniori!CG42</f>
        <v>0</v>
      </c>
      <c r="CH27" s="106">
        <f>Seniori!CH42</f>
        <v>0</v>
      </c>
      <c r="CI27" s="106">
        <f>Seniori!CI42</f>
        <v>1</v>
      </c>
      <c r="CJ27" s="106">
        <f>Seniori!CJ42</f>
        <v>3</v>
      </c>
      <c r="CK27" s="106">
        <f>Seniori!CK42</f>
        <v>0</v>
      </c>
      <c r="CL27" s="106">
        <f>Seniori!CL42</f>
        <v>0</v>
      </c>
      <c r="CM27" s="106">
        <f>Seniori!CM42</f>
        <v>0</v>
      </c>
      <c r="CN27" s="106">
        <f>Seniori!CN42</f>
        <v>0</v>
      </c>
      <c r="CO27" s="106">
        <f>Seniori!CO42</f>
        <v>0</v>
      </c>
      <c r="CP27" s="106">
        <f>Seniori!CP42</f>
        <v>0</v>
      </c>
      <c r="CQ27" s="106">
        <f>Seniori!CQ42</f>
        <v>0</v>
      </c>
      <c r="CR27" s="106">
        <f>Seniori!CR42</f>
        <v>4</v>
      </c>
      <c r="CS27" s="106">
        <f>Seniori!CS42</f>
        <v>4</v>
      </c>
      <c r="CT27" s="106">
        <f>Seniori!CT42</f>
        <v>0</v>
      </c>
      <c r="CU27" s="106">
        <f>Seniori!CU42</f>
        <v>0</v>
      </c>
      <c r="CV27" s="106">
        <f>Seniori!CV42</f>
        <v>0</v>
      </c>
      <c r="CW27" s="106">
        <f>Seniori!CW42</f>
        <v>0</v>
      </c>
      <c r="CX27" s="106">
        <f>Seniori!CX42</f>
        <v>0</v>
      </c>
      <c r="CY27" s="106">
        <f>Seniori!CY42</f>
        <v>0</v>
      </c>
      <c r="CZ27" s="106">
        <f>Seniori!CZ42</f>
        <v>0</v>
      </c>
      <c r="DA27" s="106">
        <f>Seniori!DA42</f>
        <v>0</v>
      </c>
      <c r="DB27" s="106">
        <f>Seniori!DB42</f>
        <v>0</v>
      </c>
      <c r="DC27" s="106">
        <f>Seniori!DC42</f>
        <v>0</v>
      </c>
      <c r="DD27" s="106">
        <f>Seniori!DD42</f>
        <v>0</v>
      </c>
      <c r="DE27" s="106">
        <f>Seniori!DE42</f>
        <v>0</v>
      </c>
      <c r="DF27" s="106">
        <f>Seniori!DF42</f>
        <v>0</v>
      </c>
      <c r="DG27" s="106">
        <f>Seniori!DG42</f>
        <v>0</v>
      </c>
      <c r="DH27" s="106">
        <f>Seniori!DH42</f>
        <v>0</v>
      </c>
      <c r="DI27" s="106">
        <f>Seniori!DI42</f>
        <v>0</v>
      </c>
      <c r="DJ27" s="106">
        <f>Seniori!DJ42</f>
        <v>0</v>
      </c>
      <c r="DK27" s="106">
        <f>Seniori!DK42</f>
        <v>0</v>
      </c>
      <c r="DL27" s="106">
        <f>Seniori!DL42</f>
        <v>0</v>
      </c>
      <c r="DM27" s="106">
        <f>Seniori!DM42</f>
        <v>0</v>
      </c>
      <c r="DN27" s="106">
        <f>Seniori!DN42</f>
        <v>0</v>
      </c>
      <c r="DO27" s="106">
        <f>Seniori!DO42</f>
        <v>0</v>
      </c>
      <c r="DP27" s="106">
        <f>Seniori!DP42</f>
        <v>0</v>
      </c>
      <c r="DQ27" s="106">
        <f>Seniori!DQ42</f>
        <v>0</v>
      </c>
      <c r="DR27" s="106">
        <f>Seniori!DR42</f>
        <v>0</v>
      </c>
      <c r="DS27" s="106">
        <f>Seniori!DS42</f>
        <v>0</v>
      </c>
      <c r="DT27" s="106">
        <f>Seniori!DT42</f>
        <v>0</v>
      </c>
      <c r="DU27" s="106">
        <f>Seniori!DU42</f>
        <v>0</v>
      </c>
      <c r="DV27" s="106">
        <f>Seniori!DV42</f>
        <v>0</v>
      </c>
      <c r="DW27" s="106">
        <f>Seniori!DW42</f>
        <v>0</v>
      </c>
      <c r="DX27" s="106">
        <f>Seniori!DX42</f>
        <v>0</v>
      </c>
      <c r="DY27" s="106">
        <f>Seniori!DY42</f>
        <v>0</v>
      </c>
      <c r="DZ27" s="106">
        <f>Seniori!DZ42</f>
        <v>0</v>
      </c>
      <c r="EA27" s="106">
        <f>Seniori!EA42</f>
        <v>0</v>
      </c>
      <c r="EB27" s="106">
        <f>Seniori!EB42</f>
        <v>0</v>
      </c>
      <c r="EC27" s="106">
        <f>Seniori!EC42</f>
        <v>0</v>
      </c>
      <c r="ED27" s="106">
        <f>Seniori!ED42</f>
        <v>0</v>
      </c>
      <c r="EE27" s="106">
        <f>Seniori!EE42</f>
        <v>0</v>
      </c>
      <c r="EF27" s="106">
        <f>Seniori!EF42</f>
        <v>0</v>
      </c>
      <c r="EG27" s="106">
        <f>Seniori!EG42</f>
        <v>0</v>
      </c>
      <c r="EH27" s="106">
        <f>Seniori!EH42</f>
        <v>0</v>
      </c>
      <c r="EI27" s="106">
        <f>Seniori!EI42</f>
        <v>0</v>
      </c>
      <c r="EJ27" s="106">
        <f>Seniori!EJ42</f>
        <v>0</v>
      </c>
      <c r="EK27" s="106">
        <f>Seniori!EK42</f>
        <v>0</v>
      </c>
      <c r="EL27" s="106">
        <f>Seniori!EL42</f>
        <v>0</v>
      </c>
      <c r="EM27" s="106">
        <f>Seniori!EM42</f>
        <v>0</v>
      </c>
      <c r="EN27" s="106">
        <f>Seniori!EN42</f>
        <v>0</v>
      </c>
      <c r="EO27" s="106">
        <f>Seniori!EO42</f>
        <v>0</v>
      </c>
      <c r="EP27" s="106">
        <f>Seniori!EP42</f>
        <v>0</v>
      </c>
      <c r="EQ27" s="106">
        <f>Seniori!EQ42</f>
        <v>0</v>
      </c>
      <c r="ER27" s="106">
        <f>Seniori!ER42</f>
        <v>0</v>
      </c>
      <c r="ES27" s="106">
        <f>Seniori!ES42</f>
        <v>0</v>
      </c>
      <c r="ET27" s="106">
        <f>Seniori!ET42</f>
        <v>0</v>
      </c>
      <c r="EU27" s="106">
        <f>Seniori!EU42</f>
        <v>0</v>
      </c>
      <c r="EV27" s="106">
        <f>Seniori!EV42</f>
        <v>0</v>
      </c>
      <c r="EW27" s="106">
        <f>Seniori!EW42</f>
        <v>0</v>
      </c>
      <c r="EX27" s="106">
        <f>Seniori!EX42</f>
        <v>0</v>
      </c>
      <c r="EY27" s="106">
        <f>Seniori!EY42</f>
        <v>0</v>
      </c>
      <c r="EZ27" s="106">
        <f>Seniori!EZ42</f>
        <v>0</v>
      </c>
      <c r="FA27" s="106">
        <f>Seniori!FA42</f>
        <v>0</v>
      </c>
      <c r="FB27" s="106">
        <f>Seniori!FB42</f>
        <v>0</v>
      </c>
      <c r="FC27" s="106">
        <f>Seniori!FC42</f>
        <v>0</v>
      </c>
      <c r="FD27" s="106">
        <f>Seniori!FD42</f>
        <v>0</v>
      </c>
      <c r="FE27" s="106">
        <f>Seniori!FE42</f>
        <v>0</v>
      </c>
      <c r="FF27" s="106">
        <f>Seniori!FF42</f>
        <v>0</v>
      </c>
      <c r="FG27" s="106">
        <f>Seniori!FG42</f>
        <v>0</v>
      </c>
      <c r="FH27" s="106">
        <f>Seniori!FH42</f>
        <v>0</v>
      </c>
      <c r="FI27" s="106">
        <f>Seniori!FI42</f>
        <v>0</v>
      </c>
      <c r="FJ27" s="106">
        <f>Seniori!FJ42</f>
        <v>0</v>
      </c>
      <c r="FK27" s="106">
        <f>Seniori!FK42</f>
        <v>0</v>
      </c>
      <c r="FL27" s="106">
        <f>Seniori!FL42</f>
        <v>0</v>
      </c>
      <c r="FM27" s="106">
        <f>Seniori!FM42</f>
        <v>0</v>
      </c>
      <c r="FN27" s="106">
        <f>Seniori!FN42</f>
        <v>3</v>
      </c>
      <c r="FO27" s="106">
        <f>Seniori!FO42</f>
        <v>1</v>
      </c>
      <c r="FP27" s="106">
        <f>Seniori!FP42</f>
        <v>0</v>
      </c>
      <c r="FQ27" s="106">
        <f>Seniori!FQ42</f>
        <v>0</v>
      </c>
      <c r="FR27" s="106">
        <f>Seniori!FR42</f>
        <v>0</v>
      </c>
      <c r="FS27" s="106">
        <f>Seniori!FS42</f>
        <v>4</v>
      </c>
      <c r="FT27" s="106">
        <f>Seniori!FT42</f>
        <v>1</v>
      </c>
      <c r="FU27" s="106">
        <f>Seniori!FU42</f>
        <v>0</v>
      </c>
      <c r="FV27" s="106">
        <f>Seniori!FV42</f>
        <v>0</v>
      </c>
      <c r="FW27" s="106">
        <f>Seniori!FW42</f>
        <v>0</v>
      </c>
      <c r="FX27" s="106">
        <f>Seniori!FX42</f>
        <v>0</v>
      </c>
      <c r="FY27" s="106">
        <f>Seniori!FY42</f>
        <v>0</v>
      </c>
      <c r="FZ27" s="106">
        <f>Seniori!FZ42</f>
        <v>0</v>
      </c>
      <c r="GA27" s="106">
        <f>Seniori!GA42</f>
        <v>0</v>
      </c>
      <c r="GB27" s="106">
        <f>Seniori!GB42</f>
        <v>0</v>
      </c>
      <c r="GC27" s="106">
        <f>Seniori!GC42</f>
        <v>0</v>
      </c>
      <c r="GD27" s="106">
        <f>Seniori!GD42</f>
        <v>0</v>
      </c>
      <c r="GE27" s="106">
        <f>Seniori!GE42</f>
        <v>0</v>
      </c>
      <c r="GF27" s="106">
        <f>Seniori!GF42</f>
        <v>0</v>
      </c>
      <c r="GG27" s="106">
        <f>Seniori!GG42</f>
        <v>0</v>
      </c>
      <c r="GH27" s="106">
        <f>Seniori!GH42</f>
        <v>0</v>
      </c>
      <c r="GI27" s="106">
        <f>Seniori!GI42</f>
        <v>0</v>
      </c>
      <c r="GJ27" s="106">
        <f>Seniori!GJ42</f>
        <v>0</v>
      </c>
      <c r="GK27" s="106">
        <f>Seniori!GK42</f>
        <v>0</v>
      </c>
      <c r="GL27" s="106">
        <f>Seniori!GL42</f>
        <v>0</v>
      </c>
      <c r="GM27" s="106">
        <f>Seniori!GM42</f>
        <v>0</v>
      </c>
      <c r="GN27" s="106">
        <f>Seniori!GN42</f>
        <v>0</v>
      </c>
      <c r="GO27" s="106">
        <f>Seniori!GO42</f>
        <v>0</v>
      </c>
      <c r="GP27" s="106">
        <f>Seniori!GP42</f>
        <v>0</v>
      </c>
      <c r="GQ27" s="106">
        <f>Seniori!GQ42</f>
        <v>0</v>
      </c>
      <c r="GR27" s="106">
        <f>Seniori!GR42</f>
        <v>0</v>
      </c>
      <c r="GS27" s="106">
        <f>Seniori!GS42</f>
        <v>0</v>
      </c>
      <c r="GT27" s="106">
        <f>Seniori!GT42</f>
        <v>0</v>
      </c>
      <c r="GU27" s="106">
        <f>Seniori!GU42</f>
        <v>0</v>
      </c>
      <c r="GV27" s="106">
        <f>Seniori!GV42</f>
        <v>0</v>
      </c>
      <c r="GW27" s="106">
        <f>Seniori!GW42</f>
        <v>0</v>
      </c>
      <c r="GX27" s="106">
        <f>Seniori!GX42</f>
        <v>0</v>
      </c>
      <c r="GY27" s="106">
        <f>Seniori!GY42</f>
        <v>0</v>
      </c>
      <c r="GZ27" s="106">
        <f>Seniori!GZ42</f>
        <v>0</v>
      </c>
      <c r="HA27" s="106">
        <f>Seniori!HA42</f>
        <v>0</v>
      </c>
      <c r="HB27" s="106">
        <f>Seniori!HB42</f>
        <v>0</v>
      </c>
      <c r="HC27" s="106">
        <f>Seniori!HC42</f>
        <v>0</v>
      </c>
      <c r="HD27" s="106">
        <f>Seniori!HD42</f>
        <v>0</v>
      </c>
      <c r="HE27" s="106">
        <f>Seniori!HE42</f>
        <v>0</v>
      </c>
      <c r="HF27" s="106">
        <f>Seniori!HF42</f>
        <v>0</v>
      </c>
      <c r="HG27" s="106">
        <f>Seniori!HG42</f>
        <v>0</v>
      </c>
      <c r="HH27" s="106">
        <f>Seniori!HH42</f>
        <v>0</v>
      </c>
      <c r="HI27" s="106">
        <f>Seniori!HI42</f>
        <v>0</v>
      </c>
      <c r="HJ27" s="106">
        <f>Seniori!HJ42</f>
        <v>0</v>
      </c>
      <c r="HK27" s="106">
        <f>Seniori!HK42</f>
        <v>0</v>
      </c>
      <c r="HL27" s="106">
        <f>Seniori!HL42</f>
        <v>0</v>
      </c>
      <c r="HM27" s="106">
        <f>Seniori!HM42</f>
        <v>0</v>
      </c>
      <c r="HN27" s="106">
        <f>Seniori!HN42</f>
        <v>0</v>
      </c>
      <c r="HO27" s="106">
        <f>Seniori!HO42</f>
        <v>0</v>
      </c>
      <c r="HP27" s="106">
        <f>Seniori!HP42</f>
        <v>0</v>
      </c>
      <c r="HQ27" s="106">
        <f>Seniori!HQ42</f>
        <v>0</v>
      </c>
      <c r="HR27" s="106">
        <f>Seniori!HR42</f>
        <v>0</v>
      </c>
      <c r="HS27" s="106">
        <f>Seniori!HS42</f>
        <v>0</v>
      </c>
      <c r="HT27" s="106">
        <f>Seniori!HT42</f>
        <v>0</v>
      </c>
      <c r="HU27" s="106">
        <f>Seniori!HU42</f>
        <v>0</v>
      </c>
      <c r="HV27" s="106">
        <f>Seniori!HV42</f>
        <v>0</v>
      </c>
      <c r="HW27" s="106">
        <f>Seniori!HW42</f>
        <v>0</v>
      </c>
      <c r="HX27" s="106">
        <f>Seniori!HX42</f>
        <v>0</v>
      </c>
      <c r="HY27" s="106">
        <f>Seniori!HY42</f>
        <v>0</v>
      </c>
      <c r="HZ27" s="106">
        <f>Seniori!HZ42</f>
        <v>0</v>
      </c>
      <c r="IA27" s="106">
        <f>Seniori!IA42</f>
        <v>0</v>
      </c>
      <c r="IB27" s="106">
        <f>Seniori!IB42</f>
        <v>0</v>
      </c>
      <c r="IC27" s="106">
        <f>Seniori!IC42</f>
        <v>0</v>
      </c>
      <c r="ID27" s="106">
        <f>Seniori!ID42</f>
        <v>0</v>
      </c>
      <c r="IE27" s="106">
        <f>Seniori!IE42</f>
        <v>0</v>
      </c>
      <c r="IF27" s="106">
        <f>Seniori!IF42</f>
        <v>0</v>
      </c>
      <c r="IG27" s="106">
        <f>Seniori!IG42</f>
        <v>0</v>
      </c>
      <c r="IH27" s="106">
        <f>Seniori!IH42</f>
        <v>0</v>
      </c>
      <c r="II27" s="106">
        <f>Seniori!II42</f>
        <v>0</v>
      </c>
      <c r="IJ27" s="106">
        <f>Seniori!IJ42</f>
        <v>0</v>
      </c>
      <c r="IK27" s="106">
        <f>Seniori!IK42</f>
        <v>0</v>
      </c>
      <c r="IL27" s="106">
        <f>Seniori!IL42</f>
        <v>0</v>
      </c>
      <c r="IM27" s="106">
        <f>Seniori!IM42</f>
        <v>0</v>
      </c>
      <c r="IN27" s="106">
        <f>Seniori!IN42</f>
        <v>0</v>
      </c>
      <c r="IO27" s="106">
        <f>Seniori!IO42</f>
        <v>0</v>
      </c>
      <c r="IP27" s="106">
        <f>Seniori!IP42</f>
        <v>0</v>
      </c>
      <c r="IQ27" s="106">
        <f>Seniori!IQ42</f>
        <v>0</v>
      </c>
      <c r="IR27" s="106">
        <f>Seniori!IR42</f>
        <v>0</v>
      </c>
      <c r="IS27" s="106">
        <f>Seniori!IS42</f>
        <v>12</v>
      </c>
      <c r="IT27" s="106">
        <f>Seniori!IT42</f>
        <v>0</v>
      </c>
      <c r="IU27" s="106">
        <f>Seniori!IU42</f>
        <v>0</v>
      </c>
      <c r="IV27" s="106">
        <f>Seniori!IV42</f>
        <v>0</v>
      </c>
      <c r="IW27" s="106">
        <f>Seniori!IW42</f>
        <v>0</v>
      </c>
      <c r="IX27" s="106">
        <f>Seniori!IX42</f>
        <v>5</v>
      </c>
      <c r="IY27" s="106">
        <f>Seniori!IY42</f>
        <v>0</v>
      </c>
      <c r="IZ27" s="106">
        <f>Seniori!IZ42</f>
        <v>0</v>
      </c>
      <c r="JA27" s="106">
        <f>Seniori!JA42</f>
        <v>0</v>
      </c>
      <c r="JB27" s="106">
        <f>Seniori!JB42</f>
        <v>0</v>
      </c>
      <c r="JC27" s="106">
        <f>Seniori!JC42</f>
        <v>7</v>
      </c>
      <c r="JD27" s="106">
        <f>Seniori!JD42</f>
        <v>0</v>
      </c>
      <c r="JE27" s="106">
        <f>Seniori!JE42</f>
        <v>0</v>
      </c>
      <c r="JF27" s="106">
        <f>Seniori!JF42</f>
        <v>0</v>
      </c>
      <c r="JG27" s="106">
        <f>Seniori!JG42</f>
        <v>5</v>
      </c>
      <c r="JH27" s="106">
        <f>Seniori!JH42</f>
        <v>0</v>
      </c>
      <c r="JI27" s="106">
        <f>Seniori!JI42</f>
        <v>0</v>
      </c>
      <c r="JJ27" s="106">
        <f>Seniori!JJ42</f>
        <v>0</v>
      </c>
      <c r="JK27" s="106">
        <f>Seniori!JK42</f>
        <v>0</v>
      </c>
      <c r="JL27" s="106">
        <f>Seniori!JL42</f>
        <v>0</v>
      </c>
      <c r="JM27" s="106">
        <f>Seniori!JM42</f>
        <v>0</v>
      </c>
      <c r="JN27" s="106">
        <f>Seniori!JN42</f>
        <v>0</v>
      </c>
      <c r="JO27" s="106">
        <f>Seniori!JO42</f>
        <v>0</v>
      </c>
      <c r="JP27" s="106">
        <f>Seniori!JP42</f>
        <v>0</v>
      </c>
      <c r="JQ27" s="106">
        <f>Seniori!JQ42</f>
        <v>0</v>
      </c>
      <c r="JR27" s="106">
        <f>Seniori!JR42</f>
        <v>0</v>
      </c>
      <c r="JS27" s="106">
        <f>Seniori!JS42</f>
        <v>0</v>
      </c>
      <c r="JT27" s="106">
        <f>Seniori!JT42</f>
        <v>0</v>
      </c>
      <c r="JU27" s="106">
        <f>Seniori!JU42</f>
        <v>0</v>
      </c>
      <c r="JV27" s="106">
        <f>Seniori!JV42</f>
        <v>0</v>
      </c>
      <c r="JW27" s="106">
        <f>Seniori!JW42</f>
        <v>0</v>
      </c>
      <c r="JX27" s="106">
        <f>Seniori!JX42</f>
        <v>0</v>
      </c>
      <c r="JY27" s="106">
        <f>Seniori!JY42</f>
        <v>0</v>
      </c>
      <c r="JZ27" s="106">
        <f>Seniori!JZ42</f>
        <v>0</v>
      </c>
      <c r="KA27" s="106">
        <f>Seniori!KA42</f>
        <v>0</v>
      </c>
      <c r="KB27" s="106">
        <f>Seniori!KB42</f>
        <v>0</v>
      </c>
      <c r="KC27" s="106">
        <f>Seniori!KC42</f>
        <v>0</v>
      </c>
      <c r="KD27" s="106">
        <f>Seniori!KD42</f>
        <v>0</v>
      </c>
      <c r="KE27" s="106">
        <f>Seniori!KE42</f>
        <v>0</v>
      </c>
      <c r="KF27" s="106">
        <f>Seniori!KF42</f>
        <v>0</v>
      </c>
      <c r="KG27" s="106">
        <f>Seniori!KG42</f>
        <v>0</v>
      </c>
      <c r="KH27" s="106">
        <f>Seniori!KH42</f>
        <v>0</v>
      </c>
      <c r="KI27" s="106">
        <f>Seniori!KI42</f>
        <v>0</v>
      </c>
      <c r="KJ27" s="106">
        <f>Seniori!KJ42</f>
        <v>0</v>
      </c>
      <c r="KK27" s="106">
        <f>Seniori!KK42</f>
        <v>0</v>
      </c>
      <c r="KL27" s="106">
        <f>Seniori!KL42</f>
        <v>8</v>
      </c>
      <c r="KM27" s="106">
        <f>Seniori!KM42</f>
        <v>0</v>
      </c>
      <c r="KN27" s="106">
        <f>Seniori!KN42</f>
        <v>0</v>
      </c>
      <c r="KO27" s="106">
        <f>Seniori!KO42</f>
        <v>0</v>
      </c>
      <c r="KP27" s="106">
        <f>Seniori!KP42</f>
        <v>0</v>
      </c>
      <c r="KQ27" s="106">
        <f>Seniori!KQ42</f>
        <v>0</v>
      </c>
      <c r="KR27" s="106">
        <f>Seniori!KR42</f>
        <v>0</v>
      </c>
      <c r="KS27" s="106">
        <f>Seniori!KS42</f>
        <v>0</v>
      </c>
      <c r="KT27" s="106">
        <f>Seniori!KT42</f>
        <v>8</v>
      </c>
      <c r="KU27" s="106">
        <f>Seniori!KU42</f>
        <v>0</v>
      </c>
      <c r="KV27" s="106">
        <f>Seniori!KV42</f>
        <v>11</v>
      </c>
      <c r="KW27" s="106">
        <f>Seniori!KW42</f>
        <v>0</v>
      </c>
      <c r="KX27" s="106">
        <f>Seniori!KX42</f>
        <v>0</v>
      </c>
      <c r="KY27" s="106">
        <f>Seniori!KY42</f>
        <v>0</v>
      </c>
      <c r="KZ27" s="106">
        <f>Seniori!KZ42</f>
        <v>0</v>
      </c>
      <c r="LA27" s="106">
        <f>Seniori!LA42</f>
        <v>0</v>
      </c>
      <c r="LB27" s="106">
        <f>Seniori!LB42</f>
        <v>0</v>
      </c>
      <c r="LC27" s="106">
        <f>Seniori!LC42</f>
        <v>0</v>
      </c>
      <c r="LD27" s="106">
        <f>Seniori!LD42</f>
        <v>0</v>
      </c>
      <c r="LE27" s="106">
        <f>Seniori!LE42</f>
        <v>0</v>
      </c>
      <c r="LF27" s="106">
        <f>Seniori!LF42</f>
        <v>6</v>
      </c>
      <c r="LG27" s="106">
        <f>Seniori!LG42</f>
        <v>0</v>
      </c>
      <c r="LH27" s="106">
        <f>Seniori!LH42</f>
        <v>0</v>
      </c>
      <c r="LI27" s="106">
        <f>Seniori!LI42</f>
        <v>0</v>
      </c>
      <c r="LJ27" s="106">
        <f>Seniori!LJ42</f>
        <v>0</v>
      </c>
      <c r="LK27" s="106">
        <f>Seniori!LK42</f>
        <v>0</v>
      </c>
      <c r="LL27" s="106">
        <f>Seniori!LL42</f>
        <v>0</v>
      </c>
      <c r="LM27" s="106">
        <f>Seniori!LM42</f>
        <v>0</v>
      </c>
      <c r="LN27" s="106">
        <f>Seniori!LN42</f>
        <v>0</v>
      </c>
      <c r="LO27" s="106">
        <f>Seniori!LO42</f>
        <v>0</v>
      </c>
      <c r="LP27" s="106">
        <f>Seniori!LP42</f>
        <v>0</v>
      </c>
      <c r="LQ27" s="106">
        <f>Seniori!LQ42</f>
        <v>0</v>
      </c>
      <c r="LR27" s="106">
        <f>Seniori!LR42</f>
        <v>0</v>
      </c>
      <c r="LS27" s="106">
        <f>Seniori!LS42</f>
        <v>0</v>
      </c>
      <c r="LT27" s="106">
        <f>Seniori!LT42</f>
        <v>0</v>
      </c>
      <c r="LU27" s="106">
        <f>Seniori!LU42</f>
        <v>0</v>
      </c>
      <c r="LV27" s="106">
        <f>Seniori!LV42</f>
        <v>0</v>
      </c>
      <c r="LW27" s="106">
        <f>Seniori!LW42</f>
        <v>0</v>
      </c>
      <c r="LX27" s="106">
        <f>Seniori!LX42</f>
        <v>0</v>
      </c>
      <c r="LY27" s="106">
        <f>Seniori!LY42</f>
        <v>0</v>
      </c>
      <c r="LZ27" s="106">
        <f>Seniori!LZ42</f>
        <v>0</v>
      </c>
      <c r="MA27" s="106">
        <f>Seniori!MA42</f>
        <v>0</v>
      </c>
      <c r="MB27" s="106">
        <f>Seniori!MB42</f>
        <v>0</v>
      </c>
      <c r="MC27" s="106">
        <f>Seniori!MC42</f>
        <v>0</v>
      </c>
      <c r="MD27" s="106">
        <f>Seniori!MD42</f>
        <v>0</v>
      </c>
      <c r="ME27" s="106">
        <f>Seniori!ME42</f>
        <v>0</v>
      </c>
      <c r="MF27" s="106">
        <f>Seniori!MF42</f>
        <v>0</v>
      </c>
      <c r="MG27" s="106">
        <f>Seniori!MG42</f>
        <v>0</v>
      </c>
      <c r="MH27" s="106">
        <f>Seniori!MH42</f>
        <v>0</v>
      </c>
      <c r="MI27" s="106">
        <f>Seniori!MI42</f>
        <v>0</v>
      </c>
      <c r="MJ27" s="106">
        <f>Seniori!MJ42</f>
        <v>0</v>
      </c>
      <c r="MK27" s="106">
        <f>Seniori!MK42</f>
        <v>0</v>
      </c>
      <c r="ML27" s="106">
        <f>Seniori!ML42</f>
        <v>0</v>
      </c>
      <c r="MM27" s="106">
        <f>Seniori!MM42</f>
        <v>0</v>
      </c>
      <c r="MN27" s="106">
        <f>Seniori!MN42</f>
        <v>0</v>
      </c>
      <c r="MO27" s="106">
        <f>Seniori!MO42</f>
        <v>0</v>
      </c>
      <c r="MP27" s="106">
        <f>Seniori!MP42</f>
        <v>0</v>
      </c>
      <c r="MQ27" s="106">
        <f>Seniori!MQ42</f>
        <v>0</v>
      </c>
      <c r="MR27" s="106">
        <f>Seniori!MR42</f>
        <v>0</v>
      </c>
      <c r="MS27" s="106">
        <f>Seniori!MS42</f>
        <v>0</v>
      </c>
      <c r="MT27" s="106">
        <f>Seniori!MT42</f>
        <v>0</v>
      </c>
      <c r="MU27" s="106">
        <f>Seniori!MU42</f>
        <v>0</v>
      </c>
      <c r="MV27" s="106">
        <f>Seniori!MV42</f>
        <v>0</v>
      </c>
      <c r="MW27" s="106">
        <f>Seniori!MW42</f>
        <v>0</v>
      </c>
      <c r="MX27" s="106">
        <f>Seniori!MX42</f>
        <v>0</v>
      </c>
      <c r="MY27" s="106">
        <f>Seniori!MY42</f>
        <v>12</v>
      </c>
      <c r="MZ27" s="106">
        <f>Seniori!MZ42</f>
        <v>0</v>
      </c>
      <c r="NA27" s="106">
        <f>Seniori!NA42</f>
        <v>0</v>
      </c>
      <c r="NB27" s="106">
        <f>Seniori!NB42</f>
        <v>0</v>
      </c>
      <c r="NC27" s="106">
        <f>Seniori!NC42</f>
        <v>0</v>
      </c>
      <c r="ND27" s="106">
        <f>Seniori!ND42</f>
        <v>0</v>
      </c>
      <c r="NE27" s="106">
        <f>Seniori!NE42</f>
        <v>0</v>
      </c>
      <c r="NF27" s="106">
        <f>Seniori!NF42</f>
        <v>0</v>
      </c>
      <c r="NG27" s="106">
        <f>Seniori!NG42</f>
        <v>6</v>
      </c>
      <c r="NH27" s="106">
        <f>Seniori!NH42</f>
        <v>0</v>
      </c>
      <c r="NI27" s="106">
        <f>Seniori!NI42</f>
        <v>0</v>
      </c>
      <c r="NJ27" s="106">
        <f>Seniori!NJ42</f>
        <v>0</v>
      </c>
      <c r="NK27" s="106">
        <f>Seniori!NK42</f>
        <v>0</v>
      </c>
      <c r="NL27" s="106">
        <f>Seniori!NL42</f>
        <v>0</v>
      </c>
      <c r="NM27" s="106">
        <f>Seniori!NM42</f>
        <v>0</v>
      </c>
      <c r="NN27" s="106">
        <f>Seniori!NN42</f>
        <v>0</v>
      </c>
      <c r="NO27" s="106">
        <f>Seniori!NO42</f>
        <v>0</v>
      </c>
      <c r="NP27" s="106">
        <f>Seniori!NP42</f>
        <v>0</v>
      </c>
      <c r="NQ27" s="106">
        <f>Seniori!NQ42</f>
        <v>0</v>
      </c>
      <c r="NR27" s="106">
        <f>Seniori!NR42</f>
        <v>0</v>
      </c>
      <c r="NS27" s="106">
        <f>Seniori!NS42</f>
        <v>0</v>
      </c>
      <c r="NT27" s="106">
        <f>Seniori!NT42</f>
        <v>0</v>
      </c>
      <c r="NU27" s="106">
        <f>Seniori!NU42</f>
        <v>0</v>
      </c>
      <c r="NV27" s="106">
        <f>Seniori!NV42</f>
        <v>0</v>
      </c>
      <c r="NW27" s="106">
        <f>Seniori!NW42</f>
        <v>0</v>
      </c>
      <c r="NX27" s="106">
        <f>Seniori!NX42</f>
        <v>0</v>
      </c>
      <c r="NY27" s="106">
        <f>Seniori!NY42</f>
        <v>0</v>
      </c>
      <c r="NZ27" s="106">
        <f>Seniori!NZ42</f>
        <v>0</v>
      </c>
      <c r="OA27" s="106">
        <f>Seniori!OA42</f>
        <v>5</v>
      </c>
      <c r="OB27" s="106">
        <f>Seniori!OB42</f>
        <v>3</v>
      </c>
      <c r="OC27" s="106">
        <f>Seniori!OC42</f>
        <v>0</v>
      </c>
      <c r="OD27" s="106">
        <f>Seniori!OD42</f>
        <v>0</v>
      </c>
      <c r="OE27" s="106" t="str">
        <f>Seniori!OE42</f>
        <v>o</v>
      </c>
      <c r="OF27" s="106">
        <f>Seniori!OF42</f>
        <v>5</v>
      </c>
      <c r="OG27" s="106">
        <f>Seniori!OG42</f>
        <v>0</v>
      </c>
      <c r="OH27" s="106">
        <f>Seniori!OH42</f>
        <v>0</v>
      </c>
      <c r="OI27" s="106">
        <f>Seniori!OI42</f>
        <v>0</v>
      </c>
      <c r="OJ27" s="106">
        <f>Seniori!OJ42</f>
        <v>0</v>
      </c>
      <c r="OK27" s="106">
        <f>Seniori!OK42</f>
        <v>0</v>
      </c>
      <c r="OL27" s="106">
        <f>Seniori!OL42</f>
        <v>0</v>
      </c>
      <c r="OM27" s="106">
        <f>Seniori!OM42</f>
        <v>0</v>
      </c>
      <c r="ON27" s="106">
        <f>Seniori!ON42</f>
        <v>0</v>
      </c>
      <c r="OO27" s="106">
        <f>Seniori!OO42</f>
        <v>0</v>
      </c>
      <c r="OP27" s="106">
        <f>Seniori!OP42</f>
        <v>0</v>
      </c>
      <c r="OQ27" s="106">
        <f>Seniori!OQ42</f>
        <v>0</v>
      </c>
      <c r="OR27" s="106">
        <f>Seniori!OR42</f>
        <v>0</v>
      </c>
      <c r="OS27" s="106">
        <f>Seniori!OS42</f>
        <v>0</v>
      </c>
      <c r="OT27" s="106">
        <f>Seniori!OT42</f>
        <v>0</v>
      </c>
      <c r="OU27" s="106">
        <f>Seniori!OU42</f>
        <v>0</v>
      </c>
      <c r="OV27" s="106">
        <f>Seniori!OV42</f>
        <v>0</v>
      </c>
      <c r="OW27" s="106">
        <f>Seniori!OW42</f>
        <v>0</v>
      </c>
      <c r="OX27" s="106">
        <f>Seniori!OX42</f>
        <v>0</v>
      </c>
      <c r="OY27" s="106">
        <f>Seniori!OY42</f>
        <v>0</v>
      </c>
      <c r="OZ27" s="106">
        <f>Seniori!OZ42</f>
        <v>0</v>
      </c>
      <c r="PA27" s="106">
        <f>Seniori!PA42</f>
        <v>0</v>
      </c>
      <c r="PB27" s="106">
        <f>Seniori!PB42</f>
        <v>0</v>
      </c>
      <c r="PC27" s="106">
        <f>Seniori!PC42</f>
        <v>0</v>
      </c>
      <c r="PD27" s="106">
        <f>Seniori!PD42</f>
        <v>0</v>
      </c>
      <c r="PE27" s="106">
        <f>Seniori!PE42</f>
        <v>0</v>
      </c>
      <c r="PF27" s="106">
        <f>Seniori!PF42</f>
        <v>0</v>
      </c>
      <c r="PG27" s="106">
        <f>Seniori!PG42</f>
        <v>0</v>
      </c>
      <c r="PH27" s="106">
        <f>Seniori!PH42</f>
        <v>0</v>
      </c>
      <c r="PI27" s="106">
        <f>Seniori!PI42</f>
        <v>0</v>
      </c>
      <c r="PJ27" s="106">
        <f>Seniori!PJ42</f>
        <v>0</v>
      </c>
      <c r="PK27" s="106">
        <f>Seniori!PK42</f>
        <v>0</v>
      </c>
      <c r="PL27" s="106">
        <f>Seniori!PL42</f>
        <v>0</v>
      </c>
      <c r="PM27" s="106">
        <f>Seniori!PM42</f>
        <v>0</v>
      </c>
      <c r="PN27" s="106">
        <f>Seniori!PN42</f>
        <v>0</v>
      </c>
      <c r="PO27" s="106">
        <f>Seniori!PO42</f>
        <v>0</v>
      </c>
      <c r="PP27" s="106">
        <f>Seniori!PP42</f>
        <v>0</v>
      </c>
      <c r="PQ27" s="106">
        <f>Seniori!PQ42</f>
        <v>0</v>
      </c>
      <c r="PR27" s="106">
        <f>Seniori!PR42</f>
        <v>0</v>
      </c>
      <c r="PS27" s="106">
        <f>Seniori!PS42</f>
        <v>0</v>
      </c>
      <c r="PT27" s="106">
        <f>Seniori!PT42</f>
        <v>0</v>
      </c>
      <c r="PU27" s="106">
        <f>Seniori!PU42</f>
        <v>0</v>
      </c>
      <c r="PV27" s="106">
        <f>Seniori!PV42</f>
        <v>0</v>
      </c>
      <c r="PW27" s="106">
        <f>Seniori!PW42</f>
        <v>0</v>
      </c>
      <c r="PX27" s="106">
        <f>Seniori!PX42</f>
        <v>0</v>
      </c>
      <c r="PY27" s="106">
        <f>Seniori!PY42</f>
        <v>0</v>
      </c>
      <c r="PZ27" s="106">
        <f>Seniori!PZ42</f>
        <v>0</v>
      </c>
      <c r="QA27" s="106">
        <f>Seniori!QA42</f>
        <v>0</v>
      </c>
      <c r="QB27" s="106">
        <f>Seniori!QB42</f>
        <v>0</v>
      </c>
      <c r="QC27" s="106">
        <f>Seniori!QC42</f>
        <v>0</v>
      </c>
      <c r="QD27" s="106">
        <f>Seniori!QD42</f>
        <v>0</v>
      </c>
      <c r="QE27" s="106">
        <f>Seniori!QE42</f>
        <v>0</v>
      </c>
      <c r="QF27" s="106">
        <f>Seniori!QF42</f>
        <v>0</v>
      </c>
      <c r="QG27" s="106">
        <f>Seniori!QG42</f>
        <v>0</v>
      </c>
      <c r="QH27" s="106">
        <f>Seniori!QH42</f>
        <v>0</v>
      </c>
      <c r="QI27" s="106">
        <f>Seniori!QI42</f>
        <v>0</v>
      </c>
      <c r="QJ27" s="106">
        <f>Seniori!QJ42</f>
        <v>0</v>
      </c>
      <c r="QK27" s="106">
        <f>Seniori!QK42</f>
        <v>0</v>
      </c>
      <c r="QL27" s="106">
        <f>Seniori!QL42</f>
        <v>0</v>
      </c>
      <c r="QM27" s="106">
        <f>Seniori!QM42</f>
        <v>0</v>
      </c>
      <c r="QN27" s="106">
        <f>Seniori!QN42</f>
        <v>0</v>
      </c>
      <c r="QO27" s="106">
        <f>Seniori!QO42</f>
        <v>0</v>
      </c>
      <c r="QP27" s="106">
        <f>Seniori!QP42</f>
        <v>0</v>
      </c>
      <c r="QQ27" s="106">
        <f>Seniori!QQ42</f>
        <v>0</v>
      </c>
      <c r="QR27" s="106">
        <f>Seniori!QR42</f>
        <v>0</v>
      </c>
      <c r="QS27" s="106">
        <f>Seniori!QS42</f>
        <v>0</v>
      </c>
      <c r="QT27" s="106">
        <f>Seniori!QT42</f>
        <v>0</v>
      </c>
      <c r="QU27" s="106">
        <f>Seniori!QU42</f>
        <v>0</v>
      </c>
      <c r="QV27" s="106">
        <f>Seniori!QV42</f>
        <v>0</v>
      </c>
      <c r="QW27" s="106">
        <f>Seniori!QW42</f>
        <v>0</v>
      </c>
      <c r="QX27" s="106">
        <f>Seniori!QX42</f>
        <v>0</v>
      </c>
      <c r="QY27" s="106">
        <f>Seniori!QY42</f>
        <v>0</v>
      </c>
      <c r="QZ27" s="106">
        <f>Seniori!QZ42</f>
        <v>0</v>
      </c>
      <c r="RA27" s="106">
        <f>Seniori!RA42</f>
        <v>0</v>
      </c>
      <c r="RB27" s="106">
        <f>Seniori!RB42</f>
        <v>0</v>
      </c>
      <c r="RC27" s="106">
        <f>Seniori!RC42</f>
        <v>0</v>
      </c>
      <c r="RD27" s="106">
        <f>Seniori!RD42</f>
        <v>0</v>
      </c>
      <c r="RE27" s="106">
        <f>Seniori!RE42</f>
        <v>0</v>
      </c>
      <c r="RF27" s="106">
        <f>Seniori!RF42</f>
        <v>0</v>
      </c>
      <c r="RG27" s="106">
        <f>Seniori!RG42</f>
        <v>0</v>
      </c>
      <c r="RH27" s="106">
        <f>Seniori!RH42</f>
        <v>0</v>
      </c>
      <c r="RI27" s="106">
        <f>Seniori!RI42</f>
        <v>0</v>
      </c>
      <c r="RJ27" s="106">
        <f>Seniori!RJ42</f>
        <v>0</v>
      </c>
      <c r="RK27" s="106">
        <f>Seniori!RK42</f>
        <v>0</v>
      </c>
      <c r="RL27" s="106">
        <f>Seniori!RL42</f>
        <v>0</v>
      </c>
      <c r="RM27" s="106">
        <f>Seniori!RM42</f>
        <v>0</v>
      </c>
      <c r="RN27" s="106">
        <f>Seniori!RN42</f>
        <v>0</v>
      </c>
      <c r="RO27" s="106">
        <f>Seniori!RO42</f>
        <v>0</v>
      </c>
      <c r="RP27" s="106">
        <f>Seniori!RP42</f>
        <v>0</v>
      </c>
      <c r="RQ27" s="106">
        <f>Seniori!RQ42</f>
        <v>0</v>
      </c>
      <c r="RR27" s="106">
        <f>Seniori!RR42</f>
        <v>0</v>
      </c>
      <c r="RS27" s="106">
        <f>Seniori!RS42</f>
        <v>0</v>
      </c>
      <c r="RT27" s="106">
        <f>Seniori!RT42</f>
        <v>0</v>
      </c>
      <c r="RU27" s="106">
        <f>Seniori!RU42</f>
        <v>0</v>
      </c>
      <c r="RV27" s="106">
        <f>Seniori!RV42</f>
        <v>0</v>
      </c>
      <c r="RW27" s="106">
        <f>Seniori!RW42</f>
        <v>0</v>
      </c>
      <c r="RX27" s="106">
        <f>Seniori!RX42</f>
        <v>0</v>
      </c>
      <c r="RY27" s="106">
        <f>Seniori!RY42</f>
        <v>0</v>
      </c>
      <c r="RZ27" s="106">
        <f>Seniori!RZ42</f>
        <v>0</v>
      </c>
      <c r="SA27" s="106">
        <f>Seniori!SA42</f>
        <v>0</v>
      </c>
      <c r="SB27" s="106">
        <f>Seniori!SB42</f>
        <v>0</v>
      </c>
      <c r="SC27" s="106">
        <f>Seniori!SC42</f>
        <v>0</v>
      </c>
      <c r="SD27" s="106">
        <f>Seniori!SD42</f>
        <v>0</v>
      </c>
      <c r="SE27" s="106">
        <f>Seniori!SE42</f>
        <v>0</v>
      </c>
      <c r="SF27" s="106">
        <f>Seniori!SF42</f>
        <v>0</v>
      </c>
      <c r="SG27" s="106">
        <f>Seniori!SG42</f>
        <v>0</v>
      </c>
      <c r="SH27" s="106">
        <f>Seniori!SH42</f>
        <v>0</v>
      </c>
      <c r="SI27" s="106">
        <f>Seniori!SI42</f>
        <v>0</v>
      </c>
      <c r="SJ27" s="106">
        <f>Seniori!SJ42</f>
        <v>0</v>
      </c>
      <c r="SK27" s="106">
        <f>Seniori!SK42</f>
        <v>0</v>
      </c>
      <c r="SL27" s="106">
        <f>Seniori!SL42</f>
        <v>0</v>
      </c>
      <c r="SM27" s="106">
        <f>Seniori!SM42</f>
        <v>0</v>
      </c>
      <c r="SN27" s="106">
        <f>Seniori!SN42</f>
        <v>0</v>
      </c>
      <c r="SO27" s="106">
        <f>Seniori!SO42</f>
        <v>0</v>
      </c>
      <c r="SP27" s="106">
        <f>Seniori!SP42</f>
        <v>0</v>
      </c>
      <c r="SQ27" s="106">
        <f>Seniori!SQ42</f>
        <v>0</v>
      </c>
      <c r="SR27" s="106">
        <f>Seniori!SR42</f>
        <v>0</v>
      </c>
      <c r="SS27" s="106">
        <f>Seniori!SS42</f>
        <v>0</v>
      </c>
      <c r="ST27" s="106">
        <f>Seniori!ST42</f>
        <v>0</v>
      </c>
      <c r="SU27" s="106">
        <f>Seniori!SU42</f>
        <v>0</v>
      </c>
      <c r="SV27" s="106">
        <f>Seniori!SV42</f>
        <v>0</v>
      </c>
      <c r="SW27" s="106">
        <f>Seniori!SW42</f>
        <v>0</v>
      </c>
      <c r="SX27" s="106">
        <f>Seniori!SX42</f>
        <v>0</v>
      </c>
      <c r="SY27" s="106">
        <f>Seniori!SY42</f>
        <v>0</v>
      </c>
      <c r="SZ27" s="106">
        <f>Seniori!SZ42</f>
        <v>0</v>
      </c>
      <c r="TA27" s="106">
        <f>Seniori!TA42</f>
        <v>0</v>
      </c>
      <c r="TB27" s="106">
        <f>Seniori!TB42</f>
        <v>0</v>
      </c>
    </row>
    <row r="28" spans="1:522" s="1" customFormat="1" ht="18" customHeight="1" x14ac:dyDescent="0.25">
      <c r="A28" s="12">
        <v>20</v>
      </c>
      <c r="B28" s="11" t="s">
        <v>345</v>
      </c>
      <c r="C28" s="1">
        <v>12825</v>
      </c>
      <c r="D28" s="1">
        <v>2020</v>
      </c>
      <c r="E28" s="63" t="s">
        <v>17</v>
      </c>
      <c r="F28" s="1" t="s">
        <v>18</v>
      </c>
      <c r="G28" s="9" t="s">
        <v>97</v>
      </c>
      <c r="H28" s="4" t="s">
        <v>19</v>
      </c>
      <c r="I28" s="1">
        <f>SUM(K28:TB28)</f>
        <v>112</v>
      </c>
      <c r="J28" s="12">
        <f>Tabuľka3[[#This Row],[Stĺpec9]]</f>
        <v>112</v>
      </c>
      <c r="K28" s="106">
        <f>Seniori!K32</f>
        <v>0</v>
      </c>
      <c r="L28" s="106">
        <f>Seniori!L32</f>
        <v>0</v>
      </c>
      <c r="M28" s="106">
        <f>Seniori!M32</f>
        <v>0</v>
      </c>
      <c r="N28" s="106">
        <f>Seniori!N32</f>
        <v>0</v>
      </c>
      <c r="O28" s="106">
        <f>Seniori!O32</f>
        <v>0</v>
      </c>
      <c r="P28" s="106">
        <f>Seniori!P32</f>
        <v>0</v>
      </c>
      <c r="Q28" s="106">
        <f>Seniori!Q32</f>
        <v>0</v>
      </c>
      <c r="R28" s="106">
        <f>Seniori!R32</f>
        <v>0</v>
      </c>
      <c r="S28" s="106">
        <f>Seniori!S32</f>
        <v>0</v>
      </c>
      <c r="T28" s="106">
        <f>Seniori!T32</f>
        <v>0</v>
      </c>
      <c r="U28" s="106">
        <f>Seniori!U32</f>
        <v>0</v>
      </c>
      <c r="V28" s="106">
        <f>Seniori!V32</f>
        <v>0</v>
      </c>
      <c r="W28" s="106">
        <f>Seniori!W32</f>
        <v>0</v>
      </c>
      <c r="X28" s="106">
        <f>Seniori!X32</f>
        <v>0</v>
      </c>
      <c r="Y28" s="106">
        <f>Seniori!Y32</f>
        <v>0</v>
      </c>
      <c r="Z28" s="106">
        <f>Seniori!Z32</f>
        <v>0</v>
      </c>
      <c r="AA28" s="106">
        <f>Seniori!AA32</f>
        <v>0</v>
      </c>
      <c r="AB28" s="106">
        <f>Seniori!AB32</f>
        <v>0</v>
      </c>
      <c r="AC28" s="106">
        <f>Seniori!AC32</f>
        <v>0</v>
      </c>
      <c r="AD28" s="106">
        <f>Seniori!AD32</f>
        <v>0</v>
      </c>
      <c r="AE28" s="106">
        <f>Seniori!AE32</f>
        <v>0</v>
      </c>
      <c r="AF28" s="106">
        <f>Seniori!AF32</f>
        <v>0</v>
      </c>
      <c r="AG28" s="106">
        <f>Seniori!AG32</f>
        <v>0</v>
      </c>
      <c r="AH28" s="106">
        <f>Seniori!AH32</f>
        <v>0</v>
      </c>
      <c r="AI28" s="106">
        <f>Seniori!AI32</f>
        <v>0</v>
      </c>
      <c r="AJ28" s="106">
        <f>Seniori!AJ32</f>
        <v>0</v>
      </c>
      <c r="AK28" s="106">
        <f>Seniori!AK32</f>
        <v>0</v>
      </c>
      <c r="AL28" s="106">
        <f>Seniori!AL32</f>
        <v>0</v>
      </c>
      <c r="AM28" s="106">
        <f>Seniori!AM32</f>
        <v>0</v>
      </c>
      <c r="AN28" s="106">
        <f>Seniori!AN32</f>
        <v>0</v>
      </c>
      <c r="AO28" s="106">
        <f>Seniori!AO32</f>
        <v>0</v>
      </c>
      <c r="AP28" s="106">
        <f>Seniori!AP32</f>
        <v>0</v>
      </c>
      <c r="AQ28" s="106">
        <f>Seniori!AQ32</f>
        <v>0</v>
      </c>
      <c r="AR28" s="106">
        <f>Seniori!AR32</f>
        <v>0</v>
      </c>
      <c r="AS28" s="106">
        <f>Seniori!AS32</f>
        <v>0</v>
      </c>
      <c r="AT28" s="106">
        <f>Seniori!AT32</f>
        <v>0</v>
      </c>
      <c r="AU28" s="106">
        <f>Seniori!AU32</f>
        <v>0</v>
      </c>
      <c r="AV28" s="106">
        <f>Seniori!AV32</f>
        <v>0</v>
      </c>
      <c r="AW28" s="106">
        <f>Seniori!AW32</f>
        <v>0</v>
      </c>
      <c r="AX28" s="106">
        <f>Seniori!AX32</f>
        <v>0</v>
      </c>
      <c r="AY28" s="106">
        <f>Seniori!AY32</f>
        <v>8</v>
      </c>
      <c r="AZ28" s="106">
        <f>Seniori!AZ32</f>
        <v>0</v>
      </c>
      <c r="BA28" s="106">
        <f>Seniori!BA32</f>
        <v>0</v>
      </c>
      <c r="BB28" s="106">
        <f>Seniori!BB32</f>
        <v>0</v>
      </c>
      <c r="BC28" s="106">
        <f>Seniori!BC32</f>
        <v>0</v>
      </c>
      <c r="BD28" s="106">
        <f>Seniori!BD32</f>
        <v>0</v>
      </c>
      <c r="BE28" s="106">
        <f>Seniori!BE32</f>
        <v>0</v>
      </c>
      <c r="BF28" s="106">
        <f>Seniori!BF32</f>
        <v>0</v>
      </c>
      <c r="BG28" s="106">
        <f>Seniori!BG32</f>
        <v>0</v>
      </c>
      <c r="BH28" s="106">
        <f>Seniori!BH32</f>
        <v>0</v>
      </c>
      <c r="BI28" s="106">
        <f>Seniori!BI32</f>
        <v>0</v>
      </c>
      <c r="BJ28" s="106">
        <f>Seniori!BJ32</f>
        <v>0</v>
      </c>
      <c r="BK28" s="106">
        <f>Seniori!BK32</f>
        <v>0</v>
      </c>
      <c r="BL28" s="106">
        <f>Seniori!BL32</f>
        <v>0</v>
      </c>
      <c r="BM28" s="106">
        <f>Seniori!BM32</f>
        <v>0</v>
      </c>
      <c r="BN28" s="106">
        <f>Seniori!BN32</f>
        <v>0</v>
      </c>
      <c r="BO28" s="106">
        <f>Seniori!BO32</f>
        <v>0</v>
      </c>
      <c r="BP28" s="106">
        <f>Seniori!BP32</f>
        <v>0</v>
      </c>
      <c r="BQ28" s="106">
        <f>Seniori!BQ32</f>
        <v>0</v>
      </c>
      <c r="BR28" s="106">
        <f>Seniori!BR32</f>
        <v>0</v>
      </c>
      <c r="BS28" s="106">
        <f>Seniori!BS32</f>
        <v>0</v>
      </c>
      <c r="BT28" s="106">
        <f>Seniori!BT32</f>
        <v>0</v>
      </c>
      <c r="BU28" s="106">
        <f>Seniori!BU32</f>
        <v>0</v>
      </c>
      <c r="BV28" s="106">
        <f>Seniori!BV32</f>
        <v>0</v>
      </c>
      <c r="BW28" s="106">
        <f>Seniori!BW32</f>
        <v>0</v>
      </c>
      <c r="BX28" s="106">
        <f>Seniori!BX32</f>
        <v>0</v>
      </c>
      <c r="BY28" s="106">
        <f>Seniori!BY32</f>
        <v>0</v>
      </c>
      <c r="BZ28" s="106">
        <f>Seniori!BZ32</f>
        <v>0</v>
      </c>
      <c r="CA28" s="106">
        <f>Seniori!CA32</f>
        <v>0</v>
      </c>
      <c r="CB28" s="106">
        <f>Seniori!CB32</f>
        <v>0</v>
      </c>
      <c r="CC28" s="106">
        <f>Seniori!CC32</f>
        <v>0</v>
      </c>
      <c r="CD28" s="106">
        <f>Seniori!CD32</f>
        <v>0</v>
      </c>
      <c r="CE28" s="106">
        <f>Seniori!CE32</f>
        <v>0</v>
      </c>
      <c r="CF28" s="106">
        <f>Seniori!CF32</f>
        <v>0</v>
      </c>
      <c r="CG28" s="106">
        <f>Seniori!CG32</f>
        <v>0</v>
      </c>
      <c r="CH28" s="106">
        <f>Seniori!CH32</f>
        <v>0</v>
      </c>
      <c r="CI28" s="106">
        <f>Seniori!CI32</f>
        <v>0</v>
      </c>
      <c r="CJ28" s="106">
        <f>Seniori!CJ32</f>
        <v>0</v>
      </c>
      <c r="CK28" s="106">
        <f>Seniori!CK32</f>
        <v>0</v>
      </c>
      <c r="CL28" s="106">
        <f>Seniori!CL32</f>
        <v>0</v>
      </c>
      <c r="CM28" s="106">
        <f>Seniori!CM32</f>
        <v>0</v>
      </c>
      <c r="CN28" s="106">
        <f>Seniori!CN32</f>
        <v>0</v>
      </c>
      <c r="CO28" s="106">
        <f>Seniori!CO32</f>
        <v>0</v>
      </c>
      <c r="CP28" s="106">
        <f>Seniori!CP32</f>
        <v>0</v>
      </c>
      <c r="CQ28" s="106">
        <f>Seniori!CQ32</f>
        <v>0</v>
      </c>
      <c r="CR28" s="106">
        <f>Seniori!CR32</f>
        <v>0</v>
      </c>
      <c r="CS28" s="106">
        <f>Seniori!CS32</f>
        <v>0</v>
      </c>
      <c r="CT28" s="106">
        <f>Seniori!CT32</f>
        <v>0</v>
      </c>
      <c r="CU28" s="106">
        <f>Seniori!CU32</f>
        <v>0</v>
      </c>
      <c r="CV28" s="106">
        <f>Seniori!CV32</f>
        <v>0</v>
      </c>
      <c r="CW28" s="106">
        <f>Seniori!CW32</f>
        <v>0</v>
      </c>
      <c r="CX28" s="106">
        <f>Seniori!CX32</f>
        <v>0</v>
      </c>
      <c r="CY28" s="106">
        <f>Seniori!CY32</f>
        <v>0</v>
      </c>
      <c r="CZ28" s="106">
        <f>Seniori!CZ32</f>
        <v>0</v>
      </c>
      <c r="DA28" s="106">
        <f>Seniori!DA32</f>
        <v>0</v>
      </c>
      <c r="DB28" s="106">
        <f>Seniori!DB32</f>
        <v>10</v>
      </c>
      <c r="DC28" s="106">
        <f>Seniori!DC32</f>
        <v>0</v>
      </c>
      <c r="DD28" s="106">
        <f>Seniori!DD32</f>
        <v>0</v>
      </c>
      <c r="DE28" s="106">
        <f>Seniori!DE32</f>
        <v>0</v>
      </c>
      <c r="DF28" s="106">
        <f>Seniori!DF32</f>
        <v>0</v>
      </c>
      <c r="DG28" s="106">
        <f>Seniori!DG32</f>
        <v>0</v>
      </c>
      <c r="DH28" s="106">
        <f>Seniori!DH32</f>
        <v>0</v>
      </c>
      <c r="DI28" s="106">
        <f>Seniori!DI32</f>
        <v>0</v>
      </c>
      <c r="DJ28" s="106">
        <f>Seniori!DJ32</f>
        <v>0</v>
      </c>
      <c r="DK28" s="106">
        <f>Seniori!DK32</f>
        <v>0</v>
      </c>
      <c r="DL28" s="106">
        <f>Seniori!DL32</f>
        <v>0</v>
      </c>
      <c r="DM28" s="106">
        <f>Seniori!DM32</f>
        <v>0</v>
      </c>
      <c r="DN28" s="106">
        <f>Seniori!DN32</f>
        <v>0</v>
      </c>
      <c r="DO28" s="106">
        <f>Seniori!DO32</f>
        <v>0</v>
      </c>
      <c r="DP28" s="106">
        <f>Seniori!DP32</f>
        <v>0</v>
      </c>
      <c r="DQ28" s="106">
        <f>Seniori!DQ32</f>
        <v>0</v>
      </c>
      <c r="DR28" s="106">
        <f>Seniori!DR32</f>
        <v>0</v>
      </c>
      <c r="DS28" s="106">
        <f>Seniori!DS32</f>
        <v>0</v>
      </c>
      <c r="DT28" s="106">
        <f>Seniori!DT32</f>
        <v>0</v>
      </c>
      <c r="DU28" s="106">
        <f>Seniori!DU32</f>
        <v>0</v>
      </c>
      <c r="DV28" s="106">
        <f>Seniori!DV32</f>
        <v>0</v>
      </c>
      <c r="DW28" s="106">
        <f>Seniori!DW32</f>
        <v>0</v>
      </c>
      <c r="DX28" s="106">
        <f>Seniori!DX32</f>
        <v>0</v>
      </c>
      <c r="DY28" s="106">
        <f>Seniori!DY32</f>
        <v>0</v>
      </c>
      <c r="DZ28" s="106">
        <f>Seniori!DZ32</f>
        <v>0</v>
      </c>
      <c r="EA28" s="106">
        <f>Seniori!EA32</f>
        <v>0</v>
      </c>
      <c r="EB28" s="106">
        <f>Seniori!EB32</f>
        <v>0</v>
      </c>
      <c r="EC28" s="106">
        <f>Seniori!EC32</f>
        <v>0</v>
      </c>
      <c r="ED28" s="106">
        <f>Seniori!ED32</f>
        <v>0</v>
      </c>
      <c r="EE28" s="106">
        <f>Seniori!EE32</f>
        <v>0</v>
      </c>
      <c r="EF28" s="106">
        <f>Seniori!EF32</f>
        <v>0</v>
      </c>
      <c r="EG28" s="106">
        <f>Seniori!EG32</f>
        <v>0</v>
      </c>
      <c r="EH28" s="106">
        <f>Seniori!EH32</f>
        <v>0</v>
      </c>
      <c r="EI28" s="106">
        <f>Seniori!EI32</f>
        <v>0</v>
      </c>
      <c r="EJ28" s="106">
        <f>Seniori!EJ32</f>
        <v>7</v>
      </c>
      <c r="EK28" s="106">
        <f>Seniori!EK32</f>
        <v>0</v>
      </c>
      <c r="EL28" s="106">
        <f>Seniori!EL32</f>
        <v>0</v>
      </c>
      <c r="EM28" s="106">
        <f>Seniori!EM32</f>
        <v>0</v>
      </c>
      <c r="EN28" s="106">
        <f>Seniori!EN32</f>
        <v>0</v>
      </c>
      <c r="EO28" s="106">
        <f>Seniori!EO32</f>
        <v>0</v>
      </c>
      <c r="EP28" s="106">
        <f>Seniori!EP32</f>
        <v>0</v>
      </c>
      <c r="EQ28" s="106">
        <f>Seniori!EQ32</f>
        <v>0</v>
      </c>
      <c r="ER28" s="106">
        <f>Seniori!ER32</f>
        <v>0</v>
      </c>
      <c r="ES28" s="106">
        <f>Seniori!ES32</f>
        <v>0</v>
      </c>
      <c r="ET28" s="106">
        <f>Seniori!ET32</f>
        <v>0</v>
      </c>
      <c r="EU28" s="106">
        <f>Seniori!EU32</f>
        <v>0</v>
      </c>
      <c r="EV28" s="106">
        <f>Seniori!EV32</f>
        <v>0</v>
      </c>
      <c r="EW28" s="106">
        <f>Seniori!EW32</f>
        <v>0</v>
      </c>
      <c r="EX28" s="106">
        <f>Seniori!EX32</f>
        <v>0</v>
      </c>
      <c r="EY28" s="106">
        <f>Seniori!EY32</f>
        <v>0</v>
      </c>
      <c r="EZ28" s="106">
        <f>Seniori!EZ32</f>
        <v>0</v>
      </c>
      <c r="FA28" s="106">
        <f>Seniori!FA32</f>
        <v>0</v>
      </c>
      <c r="FB28" s="106">
        <f>Seniori!FB32</f>
        <v>0</v>
      </c>
      <c r="FC28" s="106">
        <f>Seniori!FC32</f>
        <v>0</v>
      </c>
      <c r="FD28" s="106">
        <f>Seniori!FD32</f>
        <v>0</v>
      </c>
      <c r="FE28" s="106">
        <f>Seniori!FE32</f>
        <v>0</v>
      </c>
      <c r="FF28" s="106">
        <f>Seniori!FF32</f>
        <v>0</v>
      </c>
      <c r="FG28" s="106">
        <f>Seniori!FG32</f>
        <v>0</v>
      </c>
      <c r="FH28" s="106">
        <f>Seniori!FH32</f>
        <v>0</v>
      </c>
      <c r="FI28" s="106">
        <f>Seniori!FI32</f>
        <v>0</v>
      </c>
      <c r="FJ28" s="106">
        <f>Seniori!FJ32</f>
        <v>0</v>
      </c>
      <c r="FK28" s="106">
        <f>Seniori!FK32</f>
        <v>0</v>
      </c>
      <c r="FL28" s="106">
        <f>Seniori!FL32</f>
        <v>0</v>
      </c>
      <c r="FM28" s="106">
        <f>Seniori!FM32</f>
        <v>0</v>
      </c>
      <c r="FN28" s="106">
        <f>Seniori!FN32</f>
        <v>0</v>
      </c>
      <c r="FO28" s="106">
        <f>Seniori!FO32</f>
        <v>0</v>
      </c>
      <c r="FP28" s="106">
        <f>Seniori!FP32</f>
        <v>0</v>
      </c>
      <c r="FQ28" s="106">
        <f>Seniori!FQ32</f>
        <v>0</v>
      </c>
      <c r="FR28" s="106">
        <f>Seniori!FR32</f>
        <v>0</v>
      </c>
      <c r="FS28" s="106">
        <f>Seniori!FS32</f>
        <v>0</v>
      </c>
      <c r="FT28" s="106">
        <f>Seniori!FT32</f>
        <v>0</v>
      </c>
      <c r="FU28" s="106">
        <f>Seniori!FU32</f>
        <v>0</v>
      </c>
      <c r="FV28" s="106">
        <f>Seniori!FV32</f>
        <v>0</v>
      </c>
      <c r="FW28" s="106">
        <f>Seniori!FW32</f>
        <v>0</v>
      </c>
      <c r="FX28" s="106">
        <f>Seniori!FX32</f>
        <v>0</v>
      </c>
      <c r="FY28" s="106">
        <f>Seniori!FY32</f>
        <v>0</v>
      </c>
      <c r="FZ28" s="106">
        <f>Seniori!FZ32</f>
        <v>0</v>
      </c>
      <c r="GA28" s="106">
        <f>Seniori!GA32</f>
        <v>0</v>
      </c>
      <c r="GB28" s="106">
        <f>Seniori!GB32</f>
        <v>0</v>
      </c>
      <c r="GC28" s="106">
        <f>Seniori!GC32</f>
        <v>0</v>
      </c>
      <c r="GD28" s="106">
        <f>Seniori!GD32</f>
        <v>0</v>
      </c>
      <c r="GE28" s="106">
        <f>Seniori!GE32</f>
        <v>0</v>
      </c>
      <c r="GF28" s="106">
        <f>Seniori!GF32</f>
        <v>0</v>
      </c>
      <c r="GG28" s="106">
        <f>Seniori!GG32</f>
        <v>0</v>
      </c>
      <c r="GH28" s="106">
        <f>Seniori!GH32</f>
        <v>5</v>
      </c>
      <c r="GI28" s="106">
        <f>Seniori!GI32</f>
        <v>0</v>
      </c>
      <c r="GJ28" s="106">
        <f>Seniori!GJ32</f>
        <v>0</v>
      </c>
      <c r="GK28" s="106">
        <f>Seniori!GK32</f>
        <v>0</v>
      </c>
      <c r="GL28" s="106">
        <f>Seniori!GL32</f>
        <v>0</v>
      </c>
      <c r="GM28" s="106">
        <f>Seniori!GM32</f>
        <v>0</v>
      </c>
      <c r="GN28" s="106">
        <f>Seniori!GN32</f>
        <v>6</v>
      </c>
      <c r="GO28" s="106">
        <f>Seniori!GO32</f>
        <v>0</v>
      </c>
      <c r="GP28" s="106">
        <f>Seniori!GP32</f>
        <v>0</v>
      </c>
      <c r="GQ28" s="106">
        <f>Seniori!GQ32</f>
        <v>0</v>
      </c>
      <c r="GR28" s="106">
        <f>Seniori!GR32</f>
        <v>0</v>
      </c>
      <c r="GS28" s="106">
        <f>Seniori!GS32</f>
        <v>0</v>
      </c>
      <c r="GT28" s="106">
        <f>Seniori!GT32</f>
        <v>0</v>
      </c>
      <c r="GU28" s="106">
        <f>Seniori!GU32</f>
        <v>0</v>
      </c>
      <c r="GV28" s="106">
        <f>Seniori!GV32</f>
        <v>0</v>
      </c>
      <c r="GW28" s="106">
        <f>Seniori!GW32</f>
        <v>0</v>
      </c>
      <c r="GX28" s="106">
        <f>Seniori!GX32</f>
        <v>0</v>
      </c>
      <c r="GY28" s="106">
        <f>Seniori!GY32</f>
        <v>0</v>
      </c>
      <c r="GZ28" s="106">
        <f>Seniori!GZ32</f>
        <v>0</v>
      </c>
      <c r="HA28" s="106">
        <f>Seniori!HA32</f>
        <v>0</v>
      </c>
      <c r="HB28" s="106">
        <f>Seniori!HB32</f>
        <v>0</v>
      </c>
      <c r="HC28" s="106">
        <f>Seniori!HC32</f>
        <v>0</v>
      </c>
      <c r="HD28" s="106">
        <f>Seniori!HD32</f>
        <v>8</v>
      </c>
      <c r="HE28" s="106">
        <f>Seniori!HE32</f>
        <v>0</v>
      </c>
      <c r="HF28" s="106">
        <f>Seniori!HF32</f>
        <v>0</v>
      </c>
      <c r="HG28" s="106">
        <f>Seniori!HG32</f>
        <v>0</v>
      </c>
      <c r="HH28" s="106">
        <f>Seniori!HH32</f>
        <v>0</v>
      </c>
      <c r="HI28" s="106">
        <f>Seniori!HI32</f>
        <v>0</v>
      </c>
      <c r="HJ28" s="106">
        <f>Seniori!HJ32</f>
        <v>0</v>
      </c>
      <c r="HK28" s="106">
        <f>Seniori!HK32</f>
        <v>0</v>
      </c>
      <c r="HL28" s="106">
        <f>Seniori!HL32</f>
        <v>0</v>
      </c>
      <c r="HM28" s="106">
        <f>Seniori!HM32</f>
        <v>0</v>
      </c>
      <c r="HN28" s="106">
        <f>Seniori!HN32</f>
        <v>0</v>
      </c>
      <c r="HO28" s="106">
        <f>Seniori!HO32</f>
        <v>0</v>
      </c>
      <c r="HP28" s="106">
        <f>Seniori!HP32</f>
        <v>0</v>
      </c>
      <c r="HQ28" s="106">
        <f>Seniori!HQ32</f>
        <v>0</v>
      </c>
      <c r="HR28" s="106">
        <f>Seniori!HR32</f>
        <v>0</v>
      </c>
      <c r="HS28" s="106">
        <f>Seniori!HS32</f>
        <v>0</v>
      </c>
      <c r="HT28" s="106">
        <f>Seniori!HT32</f>
        <v>0</v>
      </c>
      <c r="HU28" s="106">
        <f>Seniori!HU32</f>
        <v>0</v>
      </c>
      <c r="HV28" s="106">
        <f>Seniori!HV32</f>
        <v>0</v>
      </c>
      <c r="HW28" s="106">
        <f>Seniori!HW32</f>
        <v>0</v>
      </c>
      <c r="HX28" s="106">
        <f>Seniori!HX32</f>
        <v>0</v>
      </c>
      <c r="HY28" s="106">
        <f>Seniori!HY32</f>
        <v>0</v>
      </c>
      <c r="HZ28" s="106">
        <f>Seniori!HZ32</f>
        <v>0</v>
      </c>
      <c r="IA28" s="106">
        <f>Seniori!IA32</f>
        <v>0</v>
      </c>
      <c r="IB28" s="106">
        <f>Seniori!IB32</f>
        <v>0</v>
      </c>
      <c r="IC28" s="106">
        <f>Seniori!IC32</f>
        <v>0</v>
      </c>
      <c r="ID28" s="106">
        <f>Seniori!ID32</f>
        <v>0</v>
      </c>
      <c r="IE28" s="106">
        <f>Seniori!IE32</f>
        <v>0</v>
      </c>
      <c r="IF28" s="106">
        <f>Seniori!IF32</f>
        <v>0</v>
      </c>
      <c r="IG28" s="106">
        <f>Seniori!IG32</f>
        <v>0</v>
      </c>
      <c r="IH28" s="106">
        <f>Seniori!IH32</f>
        <v>0</v>
      </c>
      <c r="II28" s="106">
        <f>Seniori!II32</f>
        <v>0</v>
      </c>
      <c r="IJ28" s="106">
        <f>Seniori!IJ32</f>
        <v>0</v>
      </c>
      <c r="IK28" s="106">
        <f>Seniori!IK32</f>
        <v>0</v>
      </c>
      <c r="IL28" s="106">
        <f>Seniori!IL32</f>
        <v>0</v>
      </c>
      <c r="IM28" s="106">
        <f>Seniori!IM32</f>
        <v>0</v>
      </c>
      <c r="IN28" s="106">
        <f>Seniori!IN32</f>
        <v>0</v>
      </c>
      <c r="IO28" s="106">
        <f>Seniori!IO32</f>
        <v>0</v>
      </c>
      <c r="IP28" s="106">
        <f>Seniori!IP32</f>
        <v>0</v>
      </c>
      <c r="IQ28" s="106">
        <f>Seniori!IQ32</f>
        <v>0</v>
      </c>
      <c r="IR28" s="106">
        <f>Seniori!IR32</f>
        <v>0</v>
      </c>
      <c r="IS28" s="106">
        <f>Seniori!IS32</f>
        <v>0</v>
      </c>
      <c r="IT28" s="106">
        <f>Seniori!IT32</f>
        <v>0</v>
      </c>
      <c r="IU28" s="106">
        <f>Seniori!IU32</f>
        <v>0</v>
      </c>
      <c r="IV28" s="106">
        <f>Seniori!IV32</f>
        <v>0</v>
      </c>
      <c r="IW28" s="106">
        <f>Seniori!IW32</f>
        <v>0</v>
      </c>
      <c r="IX28" s="106">
        <f>Seniori!IX32</f>
        <v>0</v>
      </c>
      <c r="IY28" s="106">
        <f>Seniori!IY32</f>
        <v>0</v>
      </c>
      <c r="IZ28" s="106">
        <f>Seniori!IZ32</f>
        <v>0</v>
      </c>
      <c r="JA28" s="106">
        <f>Seniori!JA32</f>
        <v>0</v>
      </c>
      <c r="JB28" s="106">
        <f>Seniori!JB32</f>
        <v>0</v>
      </c>
      <c r="JC28" s="106">
        <f>Seniori!JC32</f>
        <v>0</v>
      </c>
      <c r="JD28" s="106">
        <f>Seniori!JD32</f>
        <v>0</v>
      </c>
      <c r="JE28" s="106">
        <f>Seniori!JE32</f>
        <v>0</v>
      </c>
      <c r="JF28" s="106">
        <f>Seniori!JF32</f>
        <v>0</v>
      </c>
      <c r="JG28" s="106">
        <f>Seniori!JG32</f>
        <v>0</v>
      </c>
      <c r="JH28" s="106">
        <f>Seniori!JH32</f>
        <v>0</v>
      </c>
      <c r="JI28" s="106">
        <f>Seniori!JI32</f>
        <v>0</v>
      </c>
      <c r="JJ28" s="106">
        <f>Seniori!JJ32</f>
        <v>0</v>
      </c>
      <c r="JK28" s="106">
        <f>Seniori!JK32</f>
        <v>0</v>
      </c>
      <c r="JL28" s="106">
        <f>Seniori!JL32</f>
        <v>0</v>
      </c>
      <c r="JM28" s="106">
        <f>Seniori!JM32</f>
        <v>0</v>
      </c>
      <c r="JN28" s="106">
        <f>Seniori!JN32</f>
        <v>0</v>
      </c>
      <c r="JO28" s="106">
        <f>Seniori!JO32</f>
        <v>0</v>
      </c>
      <c r="JP28" s="106">
        <f>Seniori!JP32</f>
        <v>0</v>
      </c>
      <c r="JQ28" s="106">
        <f>Seniori!JQ32</f>
        <v>0</v>
      </c>
      <c r="JR28" s="106">
        <f>Seniori!JR32</f>
        <v>0</v>
      </c>
      <c r="JS28" s="106">
        <f>Seniori!JS32</f>
        <v>0</v>
      </c>
      <c r="JT28" s="106">
        <f>Seniori!JT32</f>
        <v>0</v>
      </c>
      <c r="JU28" s="106">
        <f>Seniori!JU32</f>
        <v>0</v>
      </c>
      <c r="JV28" s="106">
        <f>Seniori!JV32</f>
        <v>0</v>
      </c>
      <c r="JW28" s="106">
        <f>Seniori!JW32</f>
        <v>0</v>
      </c>
      <c r="JX28" s="106">
        <f>Seniori!JX32</f>
        <v>0</v>
      </c>
      <c r="JY28" s="106">
        <f>Seniori!JY32</f>
        <v>0</v>
      </c>
      <c r="JZ28" s="106">
        <f>Seniori!JZ32</f>
        <v>0</v>
      </c>
      <c r="KA28" s="106">
        <f>Seniori!KA32</f>
        <v>0</v>
      </c>
      <c r="KB28" s="106">
        <f>Seniori!KB32</f>
        <v>0</v>
      </c>
      <c r="KC28" s="106">
        <f>Seniori!KC32</f>
        <v>0</v>
      </c>
      <c r="KD28" s="106">
        <f>Seniori!KD32</f>
        <v>0</v>
      </c>
      <c r="KE28" s="106">
        <f>Seniori!KE32</f>
        <v>0</v>
      </c>
      <c r="KF28" s="106">
        <f>Seniori!KF32</f>
        <v>0</v>
      </c>
      <c r="KG28" s="106">
        <f>Seniori!KG32</f>
        <v>0</v>
      </c>
      <c r="KH28" s="106">
        <f>Seniori!KH32</f>
        <v>0</v>
      </c>
      <c r="KI28" s="106">
        <f>Seniori!KI32</f>
        <v>0</v>
      </c>
      <c r="KJ28" s="106">
        <f>Seniori!KJ32</f>
        <v>0</v>
      </c>
      <c r="KK28" s="106">
        <f>Seniori!KK32</f>
        <v>7</v>
      </c>
      <c r="KL28" s="106">
        <f>Seniori!KL32</f>
        <v>0</v>
      </c>
      <c r="KM28" s="106">
        <f>Seniori!KM32</f>
        <v>0</v>
      </c>
      <c r="KN28" s="106">
        <f>Seniori!KN32</f>
        <v>0</v>
      </c>
      <c r="KO28" s="106">
        <f>Seniori!KO32</f>
        <v>0</v>
      </c>
      <c r="KP28" s="106">
        <f>Seniori!KP32</f>
        <v>0</v>
      </c>
      <c r="KQ28" s="106">
        <f>Seniori!KQ32</f>
        <v>0</v>
      </c>
      <c r="KR28" s="106">
        <f>Seniori!KR32</f>
        <v>0</v>
      </c>
      <c r="KS28" s="106">
        <f>Seniori!KS32</f>
        <v>7</v>
      </c>
      <c r="KT28" s="106">
        <f>Seniori!KT32</f>
        <v>0</v>
      </c>
      <c r="KU28" s="106">
        <f>Seniori!KU32</f>
        <v>10</v>
      </c>
      <c r="KV28" s="106">
        <f>Seniori!KV32</f>
        <v>0</v>
      </c>
      <c r="KW28" s="106">
        <f>Seniori!KW32</f>
        <v>0</v>
      </c>
      <c r="KX28" s="106">
        <f>Seniori!KX32</f>
        <v>0</v>
      </c>
      <c r="KY28" s="106">
        <f>Seniori!KY32</f>
        <v>0</v>
      </c>
      <c r="KZ28" s="106">
        <f>Seniori!KZ32</f>
        <v>0</v>
      </c>
      <c r="LA28" s="106">
        <f>Seniori!LA32</f>
        <v>0</v>
      </c>
      <c r="LB28" s="106">
        <f>Seniori!LB32</f>
        <v>0</v>
      </c>
      <c r="LC28" s="106">
        <f>Seniori!LC32</f>
        <v>0</v>
      </c>
      <c r="LD28" s="106">
        <f>Seniori!LD32</f>
        <v>0</v>
      </c>
      <c r="LE28" s="106">
        <f>Seniori!LE32</f>
        <v>11</v>
      </c>
      <c r="LF28" s="106">
        <f>Seniori!LF32</f>
        <v>0</v>
      </c>
      <c r="LG28" s="106">
        <f>Seniori!LG32</f>
        <v>0</v>
      </c>
      <c r="LH28" s="106">
        <f>Seniori!LH32</f>
        <v>0</v>
      </c>
      <c r="LI28" s="106">
        <f>Seniori!LI32</f>
        <v>0</v>
      </c>
      <c r="LJ28" s="106">
        <f>Seniori!LJ32</f>
        <v>0</v>
      </c>
      <c r="LK28" s="106">
        <f>Seniori!LK32</f>
        <v>0</v>
      </c>
      <c r="LL28" s="106">
        <f>Seniori!LL32</f>
        <v>0</v>
      </c>
      <c r="LM28" s="106">
        <f>Seniori!LM32</f>
        <v>0</v>
      </c>
      <c r="LN28" s="106">
        <f>Seniori!LN32</f>
        <v>0</v>
      </c>
      <c r="LO28" s="106">
        <f>Seniori!LO32</f>
        <v>0</v>
      </c>
      <c r="LP28" s="106">
        <f>Seniori!LP32</f>
        <v>0</v>
      </c>
      <c r="LQ28" s="106">
        <f>Seniori!LQ32</f>
        <v>0</v>
      </c>
      <c r="LR28" s="106">
        <f>Seniori!LR32</f>
        <v>0</v>
      </c>
      <c r="LS28" s="106">
        <f>Seniori!LS32</f>
        <v>0</v>
      </c>
      <c r="LT28" s="106">
        <f>Seniori!LT32</f>
        <v>0</v>
      </c>
      <c r="LU28" s="106">
        <f>Seniori!LU32</f>
        <v>0</v>
      </c>
      <c r="LV28" s="106">
        <f>Seniori!LV32</f>
        <v>0</v>
      </c>
      <c r="LW28" s="106">
        <f>Seniori!LW32</f>
        <v>0</v>
      </c>
      <c r="LX28" s="106">
        <f>Seniori!LX32</f>
        <v>0</v>
      </c>
      <c r="LY28" s="106">
        <f>Seniori!LY32</f>
        <v>0</v>
      </c>
      <c r="LZ28" s="106">
        <f>Seniori!LZ32</f>
        <v>0</v>
      </c>
      <c r="MA28" s="106">
        <f>Seniori!MA32</f>
        <v>0</v>
      </c>
      <c r="MB28" s="106">
        <f>Seniori!MB32</f>
        <v>0</v>
      </c>
      <c r="MC28" s="106">
        <f>Seniori!MC32</f>
        <v>0</v>
      </c>
      <c r="MD28" s="106">
        <f>Seniori!MD32</f>
        <v>0</v>
      </c>
      <c r="ME28" s="106">
        <f>Seniori!ME32</f>
        <v>0</v>
      </c>
      <c r="MF28" s="106">
        <f>Seniori!MF32</f>
        <v>0</v>
      </c>
      <c r="MG28" s="106">
        <f>Seniori!MG32</f>
        <v>0</v>
      </c>
      <c r="MH28" s="106">
        <f>Seniori!MH32</f>
        <v>0</v>
      </c>
      <c r="MI28" s="106">
        <f>Seniori!MI32</f>
        <v>0</v>
      </c>
      <c r="MJ28" s="106">
        <f>Seniori!MJ32</f>
        <v>0</v>
      </c>
      <c r="MK28" s="106">
        <f>Seniori!MK32</f>
        <v>0</v>
      </c>
      <c r="ML28" s="106">
        <f>Seniori!ML32</f>
        <v>0</v>
      </c>
      <c r="MM28" s="106">
        <f>Seniori!MM32</f>
        <v>0</v>
      </c>
      <c r="MN28" s="106">
        <f>Seniori!MN32</f>
        <v>0</v>
      </c>
      <c r="MO28" s="106">
        <f>Seniori!MO32</f>
        <v>0</v>
      </c>
      <c r="MP28" s="106">
        <f>Seniori!MP32</f>
        <v>0</v>
      </c>
      <c r="MQ28" s="106">
        <f>Seniori!MQ32</f>
        <v>0</v>
      </c>
      <c r="MR28" s="106">
        <f>Seniori!MR32</f>
        <v>0</v>
      </c>
      <c r="MS28" s="106">
        <f>Seniori!MS32</f>
        <v>0</v>
      </c>
      <c r="MT28" s="106">
        <f>Seniori!MT32</f>
        <v>0</v>
      </c>
      <c r="MU28" s="106">
        <f>Seniori!MU32</f>
        <v>0</v>
      </c>
      <c r="MV28" s="106">
        <f>Seniori!MV32</f>
        <v>0</v>
      </c>
      <c r="MW28" s="106">
        <f>Seniori!MW32</f>
        <v>0</v>
      </c>
      <c r="MX28" s="106">
        <f>Seniori!MX32</f>
        <v>0</v>
      </c>
      <c r="MY28" s="106">
        <f>Seniori!MY32</f>
        <v>0</v>
      </c>
      <c r="MZ28" s="106">
        <f>Seniori!MZ32</f>
        <v>0</v>
      </c>
      <c r="NA28" s="106">
        <f>Seniori!NA32</f>
        <v>0</v>
      </c>
      <c r="NB28" s="106">
        <f>Seniori!NB32</f>
        <v>0</v>
      </c>
      <c r="NC28" s="106">
        <f>Seniori!NC32</f>
        <v>0</v>
      </c>
      <c r="ND28" s="106">
        <f>Seniori!ND32</f>
        <v>0</v>
      </c>
      <c r="NE28" s="106">
        <f>Seniori!NE32</f>
        <v>0</v>
      </c>
      <c r="NF28" s="106">
        <f>Seniori!NF32</f>
        <v>0</v>
      </c>
      <c r="NG28" s="106">
        <f>Seniori!NG32</f>
        <v>0</v>
      </c>
      <c r="NH28" s="106">
        <f>Seniori!NH32</f>
        <v>0</v>
      </c>
      <c r="NI28" s="106">
        <f>Seniori!NI32</f>
        <v>0</v>
      </c>
      <c r="NJ28" s="106">
        <f>Seniori!NJ32</f>
        <v>0</v>
      </c>
      <c r="NK28" s="106">
        <f>Seniori!NK32</f>
        <v>0</v>
      </c>
      <c r="NL28" s="106">
        <f>Seniori!NL32</f>
        <v>0</v>
      </c>
      <c r="NM28" s="106">
        <f>Seniori!NM32</f>
        <v>0</v>
      </c>
      <c r="NN28" s="106">
        <f>Seniori!NN32</f>
        <v>0</v>
      </c>
      <c r="NO28" s="106">
        <f>Seniori!NO32</f>
        <v>0</v>
      </c>
      <c r="NP28" s="106">
        <f>Seniori!NP32</f>
        <v>0</v>
      </c>
      <c r="NQ28" s="106">
        <f>Seniori!NQ32</f>
        <v>0</v>
      </c>
      <c r="NR28" s="106">
        <f>Seniori!NR32</f>
        <v>0</v>
      </c>
      <c r="NS28" s="106">
        <f>Seniori!NS32</f>
        <v>0</v>
      </c>
      <c r="NT28" s="106">
        <f>Seniori!NT32</f>
        <v>0</v>
      </c>
      <c r="NU28" s="106">
        <f>Seniori!NU32</f>
        <v>0</v>
      </c>
      <c r="NV28" s="106">
        <f>Seniori!NV32</f>
        <v>0</v>
      </c>
      <c r="NW28" s="106">
        <f>Seniori!NW32</f>
        <v>0</v>
      </c>
      <c r="NX28" s="106">
        <f>Seniori!NX32</f>
        <v>0</v>
      </c>
      <c r="NY28" s="106">
        <f>Seniori!NY32</f>
        <v>0</v>
      </c>
      <c r="NZ28" s="106">
        <f>Seniori!NZ32</f>
        <v>0</v>
      </c>
      <c r="OA28" s="106">
        <f>Seniori!OA32</f>
        <v>0</v>
      </c>
      <c r="OB28" s="106">
        <f>Seniori!OB32</f>
        <v>0</v>
      </c>
      <c r="OC28" s="106">
        <f>Seniori!OC32</f>
        <v>0</v>
      </c>
      <c r="OD28" s="106">
        <f>Seniori!OD32</f>
        <v>0</v>
      </c>
      <c r="OE28" s="106">
        <f>Seniori!OE32</f>
        <v>0</v>
      </c>
      <c r="OF28" s="106">
        <f>Seniori!OF32</f>
        <v>0</v>
      </c>
      <c r="OG28" s="106">
        <f>Seniori!OG32</f>
        <v>0</v>
      </c>
      <c r="OH28" s="106">
        <f>Seniori!OH32</f>
        <v>0</v>
      </c>
      <c r="OI28" s="106">
        <f>Seniori!OI32</f>
        <v>0</v>
      </c>
      <c r="OJ28" s="106">
        <f>Seniori!OJ32</f>
        <v>0</v>
      </c>
      <c r="OK28" s="106">
        <f>Seniori!OK32</f>
        <v>0</v>
      </c>
      <c r="OL28" s="106">
        <f>Seniori!OL32</f>
        <v>0</v>
      </c>
      <c r="OM28" s="106">
        <f>Seniori!OM32</f>
        <v>0</v>
      </c>
      <c r="ON28" s="106">
        <f>Seniori!ON32</f>
        <v>0</v>
      </c>
      <c r="OO28" s="106">
        <f>Seniori!OO32</f>
        <v>0</v>
      </c>
      <c r="OP28" s="106">
        <f>Seniori!OP32</f>
        <v>0</v>
      </c>
      <c r="OQ28" s="106">
        <f>Seniori!OQ32</f>
        <v>0</v>
      </c>
      <c r="OR28" s="106">
        <f>Seniori!OR32</f>
        <v>0</v>
      </c>
      <c r="OS28" s="106">
        <f>Seniori!OS32</f>
        <v>0</v>
      </c>
      <c r="OT28" s="106">
        <f>Seniori!OT32</f>
        <v>0</v>
      </c>
      <c r="OU28" s="106">
        <f>Seniori!OU32</f>
        <v>0</v>
      </c>
      <c r="OV28" s="106">
        <f>Seniori!OV32</f>
        <v>0</v>
      </c>
      <c r="OW28" s="106">
        <f>Seniori!OW32</f>
        <v>0</v>
      </c>
      <c r="OX28" s="106">
        <f>Seniori!OX32</f>
        <v>0</v>
      </c>
      <c r="OY28" s="106">
        <f>Seniori!OY32</f>
        <v>0</v>
      </c>
      <c r="OZ28" s="106">
        <f>Seniori!OZ32</f>
        <v>0</v>
      </c>
      <c r="PA28" s="106">
        <f>Seniori!PA32</f>
        <v>0</v>
      </c>
      <c r="PB28" s="106">
        <f>Seniori!PB32</f>
        <v>0</v>
      </c>
      <c r="PC28" s="106">
        <f>Seniori!PC32</f>
        <v>0</v>
      </c>
      <c r="PD28" s="106">
        <f>Seniori!PD32</f>
        <v>0</v>
      </c>
      <c r="PE28" s="106">
        <f>Seniori!PE32</f>
        <v>0</v>
      </c>
      <c r="PF28" s="106">
        <f>Seniori!PF32</f>
        <v>0</v>
      </c>
      <c r="PG28" s="106">
        <f>Seniori!PG32</f>
        <v>0</v>
      </c>
      <c r="PH28" s="106">
        <f>Seniori!PH32</f>
        <v>0</v>
      </c>
      <c r="PI28" s="106">
        <f>Seniori!PI32</f>
        <v>0</v>
      </c>
      <c r="PJ28" s="106">
        <f>Seniori!PJ32</f>
        <v>0</v>
      </c>
      <c r="PK28" s="106">
        <f>Seniori!PK32</f>
        <v>0</v>
      </c>
      <c r="PL28" s="106">
        <f>Seniori!PL32</f>
        <v>0</v>
      </c>
      <c r="PM28" s="106">
        <f>Seniori!PM32</f>
        <v>8</v>
      </c>
      <c r="PN28" s="106">
        <f>Seniori!PN32</f>
        <v>0</v>
      </c>
      <c r="PO28" s="106">
        <f>Seniori!PO32</f>
        <v>0</v>
      </c>
      <c r="PP28" s="106">
        <f>Seniori!PP32</f>
        <v>0</v>
      </c>
      <c r="PQ28" s="106">
        <f>Seniori!PQ32</f>
        <v>0</v>
      </c>
      <c r="PR28" s="106">
        <f>Seniori!PR32</f>
        <v>0</v>
      </c>
      <c r="PS28" s="106">
        <f>Seniori!PS32</f>
        <v>0</v>
      </c>
      <c r="PT28" s="106">
        <f>Seniori!PT32</f>
        <v>0</v>
      </c>
      <c r="PU28" s="106">
        <f>Seniori!PU32</f>
        <v>0</v>
      </c>
      <c r="PV28" s="106">
        <f>Seniori!PV32</f>
        <v>0</v>
      </c>
      <c r="PW28" s="106">
        <f>Seniori!PW32</f>
        <v>0</v>
      </c>
      <c r="PX28" s="106">
        <f>Seniori!PX32</f>
        <v>0</v>
      </c>
      <c r="PY28" s="106">
        <f>Seniori!PY32</f>
        <v>0</v>
      </c>
      <c r="PZ28" s="106">
        <f>Seniori!PZ32</f>
        <v>0</v>
      </c>
      <c r="QA28" s="106">
        <f>Seniori!QA32</f>
        <v>0</v>
      </c>
      <c r="QB28" s="106">
        <f>Seniori!QB32</f>
        <v>0</v>
      </c>
      <c r="QC28" s="106">
        <f>Seniori!QC32</f>
        <v>0</v>
      </c>
      <c r="QD28" s="106">
        <f>Seniori!QD32</f>
        <v>0</v>
      </c>
      <c r="QE28" s="106">
        <f>Seniori!QE32</f>
        <v>0</v>
      </c>
      <c r="QF28" s="106">
        <f>Seniori!QF32</f>
        <v>0</v>
      </c>
      <c r="QG28" s="106">
        <f>Seniori!QG32</f>
        <v>0</v>
      </c>
      <c r="QH28" s="106">
        <f>Seniori!QH32</f>
        <v>0</v>
      </c>
      <c r="QI28" s="106">
        <f>Seniori!QI32</f>
        <v>0</v>
      </c>
      <c r="QJ28" s="106">
        <f>Seniori!QJ32</f>
        <v>0</v>
      </c>
      <c r="QK28" s="106">
        <f>Seniori!QK32</f>
        <v>0</v>
      </c>
      <c r="QL28" s="106">
        <f>Seniori!QL32</f>
        <v>0</v>
      </c>
      <c r="QM28" s="106">
        <f>Seniori!QM32</f>
        <v>0</v>
      </c>
      <c r="QN28" s="106">
        <f>Seniori!QN32</f>
        <v>0</v>
      </c>
      <c r="QO28" s="106">
        <f>Seniori!QO32</f>
        <v>0</v>
      </c>
      <c r="QP28" s="106">
        <f>Seniori!QP32</f>
        <v>0</v>
      </c>
      <c r="QQ28" s="106">
        <f>Seniori!QQ32</f>
        <v>0</v>
      </c>
      <c r="QR28" s="106">
        <f>Seniori!QR32</f>
        <v>0</v>
      </c>
      <c r="QS28" s="106">
        <f>Seniori!QS32</f>
        <v>0</v>
      </c>
      <c r="QT28" s="106">
        <f>Seniori!QT32</f>
        <v>0</v>
      </c>
      <c r="QU28" s="106">
        <f>Seniori!QU32</f>
        <v>0</v>
      </c>
      <c r="QV28" s="106">
        <f>Seniori!QV32</f>
        <v>0</v>
      </c>
      <c r="QW28" s="106">
        <f>Seniori!QW32</f>
        <v>0</v>
      </c>
      <c r="QX28" s="106">
        <f>Seniori!QX32</f>
        <v>0</v>
      </c>
      <c r="QY28" s="106">
        <f>Seniori!QY32</f>
        <v>0</v>
      </c>
      <c r="QZ28" s="106">
        <f>Seniori!QZ32</f>
        <v>0</v>
      </c>
      <c r="RA28" s="106">
        <f>Seniori!RA32</f>
        <v>0</v>
      </c>
      <c r="RB28" s="106">
        <f>Seniori!RB32</f>
        <v>0</v>
      </c>
      <c r="RC28" s="106">
        <f>Seniori!RC32</f>
        <v>0</v>
      </c>
      <c r="RD28" s="106">
        <f>Seniori!RD32</f>
        <v>0</v>
      </c>
      <c r="RE28" s="106">
        <f>Seniori!RE32</f>
        <v>0</v>
      </c>
      <c r="RF28" s="106">
        <f>Seniori!RF32</f>
        <v>0</v>
      </c>
      <c r="RG28" s="106">
        <f>Seniori!RG32</f>
        <v>0</v>
      </c>
      <c r="RH28" s="106">
        <f>Seniori!RH32</f>
        <v>0</v>
      </c>
      <c r="RI28" s="106">
        <f>Seniori!RI32</f>
        <v>12</v>
      </c>
      <c r="RJ28" s="106">
        <f>Seniori!RJ32</f>
        <v>0</v>
      </c>
      <c r="RK28" s="106">
        <f>Seniori!RK32</f>
        <v>0</v>
      </c>
      <c r="RL28" s="106">
        <f>Seniori!RL32</f>
        <v>0</v>
      </c>
      <c r="RM28" s="106">
        <f>Seniori!RM32</f>
        <v>0</v>
      </c>
      <c r="RN28" s="106">
        <f>Seniori!RN32</f>
        <v>0</v>
      </c>
      <c r="RO28" s="106">
        <f>Seniori!RO32</f>
        <v>0</v>
      </c>
      <c r="RP28" s="106">
        <f>Seniori!RP32</f>
        <v>0</v>
      </c>
      <c r="RQ28" s="106">
        <f>Seniori!RQ32</f>
        <v>13</v>
      </c>
      <c r="RR28" s="106">
        <f>Seniori!RR32</f>
        <v>0</v>
      </c>
      <c r="RS28" s="106">
        <f>Seniori!RS32</f>
        <v>0</v>
      </c>
      <c r="RT28" s="106">
        <f>Seniori!RT32</f>
        <v>0</v>
      </c>
      <c r="RU28" s="106">
        <f>Seniori!RU32</f>
        <v>0</v>
      </c>
      <c r="RV28" s="106">
        <f>Seniori!RV32</f>
        <v>0</v>
      </c>
      <c r="RW28" s="106">
        <f>Seniori!RW32</f>
        <v>0</v>
      </c>
      <c r="RX28" s="106">
        <f>Seniori!RX32</f>
        <v>0</v>
      </c>
      <c r="RY28" s="106">
        <f>Seniori!RY32</f>
        <v>0</v>
      </c>
      <c r="RZ28" s="106">
        <f>Seniori!RZ32</f>
        <v>0</v>
      </c>
      <c r="SA28" s="106">
        <f>Seniori!SA32</f>
        <v>0</v>
      </c>
      <c r="SB28" s="106">
        <f>Seniori!SB32</f>
        <v>0</v>
      </c>
      <c r="SC28" s="106">
        <f>Seniori!SC32</f>
        <v>0</v>
      </c>
      <c r="SD28" s="106">
        <f>Seniori!SD32</f>
        <v>0</v>
      </c>
      <c r="SE28" s="106">
        <f>Seniori!SE32</f>
        <v>0</v>
      </c>
      <c r="SF28" s="106">
        <f>Seniori!SF32</f>
        <v>0</v>
      </c>
      <c r="SG28" s="106">
        <f>Seniori!SG32</f>
        <v>0</v>
      </c>
      <c r="SH28" s="106">
        <f>Seniori!SH32</f>
        <v>0</v>
      </c>
      <c r="SI28" s="106">
        <f>Seniori!SI32</f>
        <v>0</v>
      </c>
      <c r="SJ28" s="106">
        <f>Seniori!SJ32</f>
        <v>0</v>
      </c>
      <c r="SK28" s="106">
        <f>Seniori!SK32</f>
        <v>0</v>
      </c>
      <c r="SL28" s="106">
        <f>Seniori!SL32</f>
        <v>0</v>
      </c>
      <c r="SM28" s="106">
        <f>Seniori!SM32</f>
        <v>0</v>
      </c>
      <c r="SN28" s="106">
        <f>Seniori!SN32</f>
        <v>0</v>
      </c>
      <c r="SO28" s="106">
        <f>Seniori!SO32</f>
        <v>0</v>
      </c>
      <c r="SP28" s="106">
        <f>Seniori!SP32</f>
        <v>0</v>
      </c>
      <c r="SQ28" s="106">
        <f>Seniori!SQ32</f>
        <v>0</v>
      </c>
      <c r="SR28" s="106">
        <f>Seniori!SR32</f>
        <v>0</v>
      </c>
      <c r="SS28" s="106">
        <f>Seniori!SS32</f>
        <v>0</v>
      </c>
      <c r="ST28" s="106">
        <f>Seniori!ST32</f>
        <v>0</v>
      </c>
      <c r="SU28" s="106">
        <f>Seniori!SU32</f>
        <v>0</v>
      </c>
      <c r="SV28" s="106">
        <f>Seniori!SV32</f>
        <v>0</v>
      </c>
      <c r="SW28" s="106">
        <f>Seniori!SW32</f>
        <v>0</v>
      </c>
      <c r="SX28" s="106">
        <f>Seniori!SX32</f>
        <v>0</v>
      </c>
      <c r="SY28" s="106">
        <f>Seniori!SY32</f>
        <v>0</v>
      </c>
      <c r="SZ28" s="106">
        <f>Seniori!SZ32</f>
        <v>0</v>
      </c>
      <c r="TA28" s="106">
        <f>Seniori!TA32</f>
        <v>0</v>
      </c>
      <c r="TB28" s="106">
        <f>Seniori!TB32</f>
        <v>0</v>
      </c>
    </row>
    <row r="29" spans="1:522" s="1" customFormat="1" ht="18" customHeight="1" x14ac:dyDescent="0.25">
      <c r="A29" s="12">
        <v>21</v>
      </c>
      <c r="B29" s="26" t="s">
        <v>142</v>
      </c>
      <c r="C29" s="9">
        <v>12022</v>
      </c>
      <c r="D29" s="1">
        <v>2016</v>
      </c>
      <c r="E29" s="63" t="s">
        <v>17</v>
      </c>
      <c r="F29" s="1">
        <v>48</v>
      </c>
      <c r="G29" s="9" t="s">
        <v>97</v>
      </c>
      <c r="H29" s="63" t="s">
        <v>19</v>
      </c>
      <c r="I29" s="1">
        <f t="shared" ref="I29:I34" si="5">SUM(K29:TB29)</f>
        <v>17</v>
      </c>
      <c r="J29" s="12">
        <f>AX30+Tabuľka3[[#This Row],[Stĺpec405]]+EI30+EO30+GD30+GJ30+HH30+HR30+IO30+KF30+KZ30+Tabuľka3[[#This Row],[Stĺpec318]]+LJ30+NA30+NI30</f>
        <v>111.5</v>
      </c>
      <c r="K29" s="106">
        <f>Seniori!K29</f>
        <v>0</v>
      </c>
      <c r="L29" s="106">
        <f>Seniori!L29</f>
        <v>0</v>
      </c>
      <c r="M29" s="106">
        <f>Seniori!M29</f>
        <v>0</v>
      </c>
      <c r="N29" s="106">
        <f>Seniori!N29</f>
        <v>0</v>
      </c>
      <c r="O29" s="106">
        <f>Seniori!O29</f>
        <v>0</v>
      </c>
      <c r="P29" s="106">
        <f>Seniori!P29</f>
        <v>0</v>
      </c>
      <c r="Q29" s="106">
        <f>Seniori!Q29</f>
        <v>0</v>
      </c>
      <c r="R29" s="106">
        <f>Seniori!R29</f>
        <v>0</v>
      </c>
      <c r="S29" s="106">
        <f>Seniori!S29</f>
        <v>0</v>
      </c>
      <c r="T29" s="106">
        <f>Seniori!T29</f>
        <v>0</v>
      </c>
      <c r="U29" s="106">
        <f>Seniori!U29</f>
        <v>0</v>
      </c>
      <c r="V29" s="106">
        <f>Seniori!V29</f>
        <v>0</v>
      </c>
      <c r="W29" s="106">
        <f>Seniori!W29</f>
        <v>0</v>
      </c>
      <c r="X29" s="106">
        <f>Seniori!X29</f>
        <v>0</v>
      </c>
      <c r="Y29" s="106">
        <f>Seniori!Y29</f>
        <v>0</v>
      </c>
      <c r="Z29" s="106">
        <f>Seniori!Z29</f>
        <v>0</v>
      </c>
      <c r="AA29" s="106">
        <f>Seniori!AA29</f>
        <v>0</v>
      </c>
      <c r="AB29" s="106">
        <f>Seniori!AB29</f>
        <v>0</v>
      </c>
      <c r="AC29" s="106">
        <f>Seniori!AC29</f>
        <v>0</v>
      </c>
      <c r="AD29" s="106">
        <f>Seniori!AD29</f>
        <v>0</v>
      </c>
      <c r="AE29" s="106">
        <f>Seniori!AE29</f>
        <v>0</v>
      </c>
      <c r="AF29" s="106">
        <f>Seniori!AF29</f>
        <v>0</v>
      </c>
      <c r="AG29" s="106">
        <f>Seniori!AG29</f>
        <v>0</v>
      </c>
      <c r="AH29" s="106">
        <f>Seniori!AH29</f>
        <v>0</v>
      </c>
      <c r="AI29" s="106">
        <f>Seniori!AI29</f>
        <v>0</v>
      </c>
      <c r="AJ29" s="106">
        <f>Seniori!AJ29</f>
        <v>0</v>
      </c>
      <c r="AK29" s="106">
        <f>Seniori!AK29</f>
        <v>0</v>
      </c>
      <c r="AL29" s="106">
        <f>Seniori!AL29</f>
        <v>0</v>
      </c>
      <c r="AM29" s="106">
        <f>Seniori!AM29</f>
        <v>0</v>
      </c>
      <c r="AN29" s="106">
        <f>Seniori!AN29</f>
        <v>0</v>
      </c>
      <c r="AO29" s="106">
        <f>Seniori!AO29</f>
        <v>0</v>
      </c>
      <c r="AP29" s="106">
        <f>Seniori!AP29</f>
        <v>0</v>
      </c>
      <c r="AQ29" s="106">
        <f>Seniori!AQ29</f>
        <v>0</v>
      </c>
      <c r="AR29" s="106">
        <f>Seniori!AR29</f>
        <v>0</v>
      </c>
      <c r="AS29" s="106">
        <f>Seniori!AS29</f>
        <v>0</v>
      </c>
      <c r="AT29" s="106">
        <f>Seniori!AT29</f>
        <v>0</v>
      </c>
      <c r="AU29" s="106">
        <f>Seniori!AU29</f>
        <v>0</v>
      </c>
      <c r="AV29" s="106">
        <f>Seniori!AV29</f>
        <v>0</v>
      </c>
      <c r="AW29" s="106">
        <f>Seniori!AW29</f>
        <v>0</v>
      </c>
      <c r="AX29" s="106">
        <f>Seniori!AX29</f>
        <v>0</v>
      </c>
      <c r="AY29" s="106">
        <f>Seniori!AY29</f>
        <v>0</v>
      </c>
      <c r="AZ29" s="106">
        <f>Seniori!AZ29</f>
        <v>0</v>
      </c>
      <c r="BA29" s="106">
        <f>Seniori!BA29</f>
        <v>0</v>
      </c>
      <c r="BB29" s="106">
        <f>Seniori!BB29</f>
        <v>0</v>
      </c>
      <c r="BC29" s="106">
        <f>Seniori!BC29</f>
        <v>0</v>
      </c>
      <c r="BD29" s="106">
        <f>Seniori!BD29</f>
        <v>0</v>
      </c>
      <c r="BE29" s="106">
        <f>Seniori!BE29</f>
        <v>0</v>
      </c>
      <c r="BF29" s="106">
        <f>Seniori!BF29</f>
        <v>0</v>
      </c>
      <c r="BG29" s="106">
        <f>Seniori!BG29</f>
        <v>0</v>
      </c>
      <c r="BH29" s="106">
        <f>Seniori!BH29</f>
        <v>0</v>
      </c>
      <c r="BI29" s="106">
        <f>Seniori!BI29</f>
        <v>0</v>
      </c>
      <c r="BJ29" s="106">
        <f>Seniori!BJ29</f>
        <v>0</v>
      </c>
      <c r="BK29" s="106">
        <f>Seniori!BK29</f>
        <v>0</v>
      </c>
      <c r="BL29" s="106">
        <f>Seniori!BL29</f>
        <v>0</v>
      </c>
      <c r="BM29" s="106">
        <f>Seniori!BM29</f>
        <v>0</v>
      </c>
      <c r="BN29" s="106">
        <f>Seniori!BN29</f>
        <v>0</v>
      </c>
      <c r="BO29" s="106">
        <f>Seniori!BO29</f>
        <v>0</v>
      </c>
      <c r="BP29" s="106">
        <f>Seniori!BP29</f>
        <v>0</v>
      </c>
      <c r="BQ29" s="106">
        <f>Seniori!BQ29</f>
        <v>0</v>
      </c>
      <c r="BR29" s="106">
        <f>Seniori!BR29</f>
        <v>0</v>
      </c>
      <c r="BS29" s="106">
        <f>Seniori!BS29</f>
        <v>0</v>
      </c>
      <c r="BT29" s="106">
        <f>Seniori!BT29</f>
        <v>0</v>
      </c>
      <c r="BU29" s="106">
        <f>Seniori!BU29</f>
        <v>0</v>
      </c>
      <c r="BV29" s="106">
        <f>Seniori!BV29</f>
        <v>0</v>
      </c>
      <c r="BW29" s="106">
        <f>Seniori!BW29</f>
        <v>0</v>
      </c>
      <c r="BX29" s="106">
        <f>Seniori!BX29</f>
        <v>0</v>
      </c>
      <c r="BY29" s="106">
        <f>Seniori!BY29</f>
        <v>0</v>
      </c>
      <c r="BZ29" s="106">
        <f>Seniori!BZ29</f>
        <v>0</v>
      </c>
      <c r="CA29" s="106">
        <f>Seniori!CA29</f>
        <v>0</v>
      </c>
      <c r="CB29" s="106">
        <f>Seniori!CB29</f>
        <v>0</v>
      </c>
      <c r="CC29" s="106">
        <f>Seniori!CC29</f>
        <v>0</v>
      </c>
      <c r="CD29" s="106">
        <f>Seniori!CD29</f>
        <v>0</v>
      </c>
      <c r="CE29" s="106">
        <f>Seniori!CE29</f>
        <v>0</v>
      </c>
      <c r="CF29" s="106">
        <f>Seniori!CF29</f>
        <v>0</v>
      </c>
      <c r="CG29" s="106">
        <f>Seniori!CG29</f>
        <v>0</v>
      </c>
      <c r="CH29" s="106">
        <f>Seniori!CH29</f>
        <v>0</v>
      </c>
      <c r="CI29" s="106">
        <f>Seniori!CI29</f>
        <v>0</v>
      </c>
      <c r="CJ29" s="106">
        <f>Seniori!CJ29</f>
        <v>0</v>
      </c>
      <c r="CK29" s="106">
        <f>Seniori!CK29</f>
        <v>0</v>
      </c>
      <c r="CL29" s="106">
        <f>Seniori!CL29</f>
        <v>0</v>
      </c>
      <c r="CM29" s="106">
        <f>Seniori!CM29</f>
        <v>0</v>
      </c>
      <c r="CN29" s="106">
        <f>Seniori!CN29</f>
        <v>0</v>
      </c>
      <c r="CO29" s="106">
        <f>Seniori!CO29</f>
        <v>0</v>
      </c>
      <c r="CP29" s="106">
        <f>Seniori!CP29</f>
        <v>0</v>
      </c>
      <c r="CQ29" s="106">
        <f>Seniori!CQ29</f>
        <v>0</v>
      </c>
      <c r="CR29" s="106">
        <f>Seniori!CR29</f>
        <v>0</v>
      </c>
      <c r="CS29" s="106">
        <f>Seniori!CS29</f>
        <v>0</v>
      </c>
      <c r="CT29" s="106">
        <f>Seniori!CT29</f>
        <v>0</v>
      </c>
      <c r="CU29" s="106">
        <f>Seniori!CU29</f>
        <v>0</v>
      </c>
      <c r="CV29" s="106">
        <f>Seniori!CV29</f>
        <v>0</v>
      </c>
      <c r="CW29" s="106">
        <f>Seniori!CW29</f>
        <v>0</v>
      </c>
      <c r="CX29" s="106">
        <f>Seniori!CX29</f>
        <v>0</v>
      </c>
      <c r="CY29" s="106">
        <f>Seniori!CY29</f>
        <v>0</v>
      </c>
      <c r="CZ29" s="106">
        <f>Seniori!CZ29</f>
        <v>9</v>
      </c>
      <c r="DA29" s="106">
        <f>Seniori!DA29</f>
        <v>0</v>
      </c>
      <c r="DB29" s="106">
        <f>Seniori!DB29</f>
        <v>0</v>
      </c>
      <c r="DC29" s="106">
        <f>Seniori!DC29</f>
        <v>0</v>
      </c>
      <c r="DD29" s="106">
        <f>Seniori!DD29</f>
        <v>0</v>
      </c>
      <c r="DE29" s="106">
        <f>Seniori!DE29</f>
        <v>0</v>
      </c>
      <c r="DF29" s="106">
        <f>Seniori!DF29</f>
        <v>0</v>
      </c>
      <c r="DG29" s="106">
        <f>Seniori!DG29</f>
        <v>0</v>
      </c>
      <c r="DH29" s="106">
        <f>Seniori!DH29</f>
        <v>0</v>
      </c>
      <c r="DI29" s="106">
        <f>Seniori!DI29</f>
        <v>0</v>
      </c>
      <c r="DJ29" s="106">
        <f>Seniori!DJ29</f>
        <v>0</v>
      </c>
      <c r="DK29" s="106">
        <f>Seniori!DK29</f>
        <v>0</v>
      </c>
      <c r="DL29" s="106">
        <f>Seniori!DL29</f>
        <v>0</v>
      </c>
      <c r="DM29" s="106">
        <f>Seniori!DM29</f>
        <v>0</v>
      </c>
      <c r="DN29" s="106">
        <f>Seniori!DN29</f>
        <v>0</v>
      </c>
      <c r="DO29" s="106">
        <f>Seniori!DO29</f>
        <v>0</v>
      </c>
      <c r="DP29" s="106">
        <f>Seniori!DP29</f>
        <v>0</v>
      </c>
      <c r="DQ29" s="106">
        <f>Seniori!DQ29</f>
        <v>0</v>
      </c>
      <c r="DR29" s="106">
        <f>Seniori!DR29</f>
        <v>0</v>
      </c>
      <c r="DS29" s="106">
        <f>Seniori!DS29</f>
        <v>0</v>
      </c>
      <c r="DT29" s="106">
        <f>Seniori!DT29</f>
        <v>0</v>
      </c>
      <c r="DU29" s="106">
        <f>Seniori!DU29</f>
        <v>0</v>
      </c>
      <c r="DV29" s="106">
        <f>Seniori!DV29</f>
        <v>0</v>
      </c>
      <c r="DW29" s="106">
        <f>Seniori!DW29</f>
        <v>0</v>
      </c>
      <c r="DX29" s="106">
        <f>Seniori!DX29</f>
        <v>0</v>
      </c>
      <c r="DY29" s="106">
        <f>Seniori!DY29</f>
        <v>0</v>
      </c>
      <c r="DZ29" s="106">
        <f>Seniori!DZ29</f>
        <v>0</v>
      </c>
      <c r="EA29" s="106">
        <f>Seniori!EA29</f>
        <v>0</v>
      </c>
      <c r="EB29" s="106">
        <f>Seniori!EB29</f>
        <v>0</v>
      </c>
      <c r="EC29" s="106">
        <f>Seniori!EC29</f>
        <v>0</v>
      </c>
      <c r="ED29" s="106">
        <f>Seniori!ED29</f>
        <v>0</v>
      </c>
      <c r="EE29" s="106">
        <f>Seniori!EE29</f>
        <v>0</v>
      </c>
      <c r="EF29" s="106">
        <f>Seniori!EF29</f>
        <v>0</v>
      </c>
      <c r="EG29" s="106">
        <f>Seniori!EG29</f>
        <v>0</v>
      </c>
      <c r="EH29" s="106">
        <f>Seniori!EH29</f>
        <v>0</v>
      </c>
      <c r="EI29" s="106">
        <f>Seniori!EI29</f>
        <v>0</v>
      </c>
      <c r="EJ29" s="106">
        <f>Seniori!EJ29</f>
        <v>0</v>
      </c>
      <c r="EK29" s="106">
        <f>Seniori!EK29</f>
        <v>0</v>
      </c>
      <c r="EL29" s="106">
        <f>Seniori!EL29</f>
        <v>0</v>
      </c>
      <c r="EM29" s="106">
        <f>Seniori!EM29</f>
        <v>0</v>
      </c>
      <c r="EN29" s="106">
        <f>Seniori!EN29</f>
        <v>0</v>
      </c>
      <c r="EO29" s="106">
        <f>Seniori!EO29</f>
        <v>0</v>
      </c>
      <c r="EP29" s="106">
        <f>Seniori!EP29</f>
        <v>0</v>
      </c>
      <c r="EQ29" s="106">
        <f>Seniori!EQ29</f>
        <v>0</v>
      </c>
      <c r="ER29" s="106">
        <f>Seniori!ER29</f>
        <v>0</v>
      </c>
      <c r="ES29" s="106">
        <f>Seniori!ES29</f>
        <v>0</v>
      </c>
      <c r="ET29" s="106">
        <f>Seniori!ET29</f>
        <v>0</v>
      </c>
      <c r="EU29" s="106">
        <f>Seniori!EU29</f>
        <v>0</v>
      </c>
      <c r="EV29" s="106">
        <f>Seniori!EV29</f>
        <v>0</v>
      </c>
      <c r="EW29" s="106">
        <f>Seniori!EW29</f>
        <v>0</v>
      </c>
      <c r="EX29" s="106">
        <f>Seniori!EX29</f>
        <v>0</v>
      </c>
      <c r="EY29" s="106">
        <f>Seniori!EY29</f>
        <v>0</v>
      </c>
      <c r="EZ29" s="106">
        <f>Seniori!EZ29</f>
        <v>0</v>
      </c>
      <c r="FA29" s="106">
        <f>Seniori!FA29</f>
        <v>0</v>
      </c>
      <c r="FB29" s="106">
        <f>Seniori!FB29</f>
        <v>0</v>
      </c>
      <c r="FC29" s="106">
        <f>Seniori!FC29</f>
        <v>0</v>
      </c>
      <c r="FD29" s="106">
        <f>Seniori!FD29</f>
        <v>0</v>
      </c>
      <c r="FE29" s="106">
        <f>Seniori!FE29</f>
        <v>0</v>
      </c>
      <c r="FF29" s="106">
        <f>Seniori!FF29</f>
        <v>0</v>
      </c>
      <c r="FG29" s="106">
        <f>Seniori!FG29</f>
        <v>0</v>
      </c>
      <c r="FH29" s="106">
        <f>Seniori!FH29</f>
        <v>0</v>
      </c>
      <c r="FI29" s="106">
        <f>Seniori!FI29</f>
        <v>0</v>
      </c>
      <c r="FJ29" s="106">
        <f>Seniori!FJ29</f>
        <v>0</v>
      </c>
      <c r="FK29" s="106">
        <f>Seniori!FK29</f>
        <v>0</v>
      </c>
      <c r="FL29" s="106">
        <f>Seniori!FL29</f>
        <v>0</v>
      </c>
      <c r="FM29" s="106">
        <f>Seniori!FM29</f>
        <v>0</v>
      </c>
      <c r="FN29" s="106">
        <f>Seniori!FN29</f>
        <v>0</v>
      </c>
      <c r="FO29" s="106">
        <f>Seniori!FO29</f>
        <v>0</v>
      </c>
      <c r="FP29" s="106">
        <f>Seniori!FP29</f>
        <v>0</v>
      </c>
      <c r="FQ29" s="106">
        <f>Seniori!FQ29</f>
        <v>0</v>
      </c>
      <c r="FR29" s="106">
        <f>Seniori!FR29</f>
        <v>0</v>
      </c>
      <c r="FS29" s="106">
        <f>Seniori!FS29</f>
        <v>0</v>
      </c>
      <c r="FT29" s="106">
        <f>Seniori!FT29</f>
        <v>0</v>
      </c>
      <c r="FU29" s="106">
        <f>Seniori!FU29</f>
        <v>0</v>
      </c>
      <c r="FV29" s="106">
        <f>Seniori!FV29</f>
        <v>0</v>
      </c>
      <c r="FW29" s="106">
        <f>Seniori!FW29</f>
        <v>0</v>
      </c>
      <c r="FX29" s="106">
        <f>Seniori!FX29</f>
        <v>0</v>
      </c>
      <c r="FY29" s="106">
        <f>Seniori!FY29</f>
        <v>0</v>
      </c>
      <c r="FZ29" s="106">
        <f>Seniori!FZ29</f>
        <v>0</v>
      </c>
      <c r="GA29" s="106">
        <f>Seniori!GA29</f>
        <v>0</v>
      </c>
      <c r="GB29" s="106">
        <f>Seniori!GB29</f>
        <v>0</v>
      </c>
      <c r="GC29" s="106">
        <f>Seniori!GC29</f>
        <v>0</v>
      </c>
      <c r="GD29" s="106">
        <f>Seniori!GD29</f>
        <v>0</v>
      </c>
      <c r="GE29" s="106">
        <f>Seniori!GE29</f>
        <v>0</v>
      </c>
      <c r="GF29" s="106">
        <f>Seniori!GF29</f>
        <v>0</v>
      </c>
      <c r="GG29" s="106">
        <f>Seniori!GG29</f>
        <v>0</v>
      </c>
      <c r="GH29" s="106">
        <f>Seniori!GH29</f>
        <v>0</v>
      </c>
      <c r="GI29" s="106">
        <f>Seniori!GI29</f>
        <v>0</v>
      </c>
      <c r="GJ29" s="106">
        <f>Seniori!GJ29</f>
        <v>0</v>
      </c>
      <c r="GK29" s="106">
        <f>Seniori!GK29</f>
        <v>0</v>
      </c>
      <c r="GL29" s="106">
        <f>Seniori!GL29</f>
        <v>0</v>
      </c>
      <c r="GM29" s="106">
        <f>Seniori!GM29</f>
        <v>0</v>
      </c>
      <c r="GN29" s="106">
        <f>Seniori!GN29</f>
        <v>0</v>
      </c>
      <c r="GO29" s="106">
        <f>Seniori!GO29</f>
        <v>0</v>
      </c>
      <c r="GP29" s="106">
        <f>Seniori!GP29</f>
        <v>0</v>
      </c>
      <c r="GQ29" s="106">
        <f>Seniori!GQ29</f>
        <v>0</v>
      </c>
      <c r="GR29" s="106">
        <f>Seniori!GR29</f>
        <v>0</v>
      </c>
      <c r="GS29" s="106">
        <f>Seniori!GS29</f>
        <v>0</v>
      </c>
      <c r="GT29" s="106">
        <f>Seniori!GT29</f>
        <v>0</v>
      </c>
      <c r="GU29" s="106">
        <f>Seniori!GU29</f>
        <v>0</v>
      </c>
      <c r="GV29" s="106">
        <f>Seniori!GV29</f>
        <v>0</v>
      </c>
      <c r="GW29" s="106">
        <f>Seniori!GW29</f>
        <v>0</v>
      </c>
      <c r="GX29" s="106">
        <f>Seniori!GX29</f>
        <v>0</v>
      </c>
      <c r="GY29" s="106">
        <f>Seniori!GY29</f>
        <v>0</v>
      </c>
      <c r="GZ29" s="106">
        <f>Seniori!GZ29</f>
        <v>0</v>
      </c>
      <c r="HA29" s="106">
        <f>Seniori!HA29</f>
        <v>0</v>
      </c>
      <c r="HB29" s="106">
        <f>Seniori!HB29</f>
        <v>0</v>
      </c>
      <c r="HC29" s="106">
        <f>Seniori!HC29</f>
        <v>0</v>
      </c>
      <c r="HD29" s="106">
        <f>Seniori!HD29</f>
        <v>0</v>
      </c>
      <c r="HE29" s="106">
        <f>Seniori!HE29</f>
        <v>0</v>
      </c>
      <c r="HF29" s="106">
        <f>Seniori!HF29</f>
        <v>0</v>
      </c>
      <c r="HG29" s="106">
        <f>Seniori!HG29</f>
        <v>0</v>
      </c>
      <c r="HH29" s="106">
        <f>Seniori!HH29</f>
        <v>0</v>
      </c>
      <c r="HI29" s="106">
        <f>Seniori!HI29</f>
        <v>0</v>
      </c>
      <c r="HJ29" s="106">
        <f>Seniori!HJ29</f>
        <v>0</v>
      </c>
      <c r="HK29" s="106">
        <f>Seniori!HK29</f>
        <v>0</v>
      </c>
      <c r="HL29" s="106">
        <f>Seniori!HL29</f>
        <v>0</v>
      </c>
      <c r="HM29" s="106">
        <f>Seniori!HM29</f>
        <v>0</v>
      </c>
      <c r="HN29" s="106">
        <f>Seniori!HN29</f>
        <v>0</v>
      </c>
      <c r="HO29" s="106">
        <f>Seniori!HO29</f>
        <v>0</v>
      </c>
      <c r="HP29" s="106">
        <f>Seniori!HP29</f>
        <v>0</v>
      </c>
      <c r="HQ29" s="106">
        <f>Seniori!HQ29</f>
        <v>0</v>
      </c>
      <c r="HR29" s="106">
        <f>Seniori!HR29</f>
        <v>0</v>
      </c>
      <c r="HS29" s="106">
        <f>Seniori!HS29</f>
        <v>0</v>
      </c>
      <c r="HT29" s="106">
        <f>Seniori!HT29</f>
        <v>0</v>
      </c>
      <c r="HU29" s="106">
        <f>Seniori!HU29</f>
        <v>0</v>
      </c>
      <c r="HV29" s="106">
        <f>Seniori!HV29</f>
        <v>0</v>
      </c>
      <c r="HW29" s="106">
        <f>Seniori!HW29</f>
        <v>0</v>
      </c>
      <c r="HX29" s="106">
        <f>Seniori!HX29</f>
        <v>0</v>
      </c>
      <c r="HY29" s="106">
        <f>Seniori!HY29</f>
        <v>0</v>
      </c>
      <c r="HZ29" s="106">
        <f>Seniori!HZ29</f>
        <v>0</v>
      </c>
      <c r="IA29" s="106">
        <f>Seniori!IA29</f>
        <v>0</v>
      </c>
      <c r="IB29" s="106">
        <f>Seniori!IB29</f>
        <v>0</v>
      </c>
      <c r="IC29" s="106">
        <f>Seniori!IC29</f>
        <v>0</v>
      </c>
      <c r="ID29" s="106">
        <f>Seniori!ID29</f>
        <v>0</v>
      </c>
      <c r="IE29" s="106">
        <f>Seniori!IE29</f>
        <v>0</v>
      </c>
      <c r="IF29" s="106">
        <f>Seniori!IF29</f>
        <v>0</v>
      </c>
      <c r="IG29" s="106">
        <f>Seniori!IG29</f>
        <v>0</v>
      </c>
      <c r="IH29" s="106">
        <f>Seniori!IH29</f>
        <v>0</v>
      </c>
      <c r="II29" s="106">
        <f>Seniori!II29</f>
        <v>0</v>
      </c>
      <c r="IJ29" s="106">
        <f>Seniori!IJ29</f>
        <v>0</v>
      </c>
      <c r="IK29" s="106">
        <f>Seniori!IK29</f>
        <v>0</v>
      </c>
      <c r="IL29" s="106">
        <f>Seniori!IL29</f>
        <v>0</v>
      </c>
      <c r="IM29" s="106">
        <f>Seniori!IM29</f>
        <v>0</v>
      </c>
      <c r="IN29" s="106">
        <f>Seniori!IN29</f>
        <v>0</v>
      </c>
      <c r="IO29" s="106">
        <f>Seniori!IO29</f>
        <v>0</v>
      </c>
      <c r="IP29" s="106">
        <f>Seniori!IP29</f>
        <v>0</v>
      </c>
      <c r="IQ29" s="106">
        <f>Seniori!IQ29</f>
        <v>0</v>
      </c>
      <c r="IR29" s="106">
        <f>Seniori!IR29</f>
        <v>0</v>
      </c>
      <c r="IS29" s="106">
        <f>Seniori!IS29</f>
        <v>0</v>
      </c>
      <c r="IT29" s="106">
        <f>Seniori!IT29</f>
        <v>0</v>
      </c>
      <c r="IU29" s="106">
        <f>Seniori!IU29</f>
        <v>0</v>
      </c>
      <c r="IV29" s="106">
        <f>Seniori!IV29</f>
        <v>0</v>
      </c>
      <c r="IW29" s="106">
        <f>Seniori!IW29</f>
        <v>0</v>
      </c>
      <c r="IX29" s="106">
        <f>Seniori!IX29</f>
        <v>0</v>
      </c>
      <c r="IY29" s="106">
        <f>Seniori!IY29</f>
        <v>0</v>
      </c>
      <c r="IZ29" s="106">
        <f>Seniori!IZ29</f>
        <v>0</v>
      </c>
      <c r="JA29" s="106">
        <f>Seniori!JA29</f>
        <v>0</v>
      </c>
      <c r="JB29" s="106">
        <f>Seniori!JB29</f>
        <v>0</v>
      </c>
      <c r="JC29" s="106">
        <f>Seniori!JC29</f>
        <v>0</v>
      </c>
      <c r="JD29" s="106">
        <f>Seniori!JD29</f>
        <v>0</v>
      </c>
      <c r="JE29" s="106">
        <f>Seniori!JE29</f>
        <v>0</v>
      </c>
      <c r="JF29" s="106">
        <f>Seniori!JF29</f>
        <v>0</v>
      </c>
      <c r="JG29" s="106">
        <f>Seniori!JG29</f>
        <v>0</v>
      </c>
      <c r="JH29" s="106">
        <f>Seniori!JH29</f>
        <v>0</v>
      </c>
      <c r="JI29" s="106">
        <f>Seniori!JI29</f>
        <v>0</v>
      </c>
      <c r="JJ29" s="106">
        <f>Seniori!JJ29</f>
        <v>0</v>
      </c>
      <c r="JK29" s="106">
        <f>Seniori!JK29</f>
        <v>0</v>
      </c>
      <c r="JL29" s="106">
        <f>Seniori!JL29</f>
        <v>0</v>
      </c>
      <c r="JM29" s="106">
        <f>Seniori!JM29</f>
        <v>0</v>
      </c>
      <c r="JN29" s="106">
        <f>Seniori!JN29</f>
        <v>0</v>
      </c>
      <c r="JO29" s="106">
        <f>Seniori!JO29</f>
        <v>0</v>
      </c>
      <c r="JP29" s="106">
        <f>Seniori!JP29</f>
        <v>0</v>
      </c>
      <c r="JQ29" s="106">
        <f>Seniori!JQ29</f>
        <v>0</v>
      </c>
      <c r="JR29" s="106">
        <f>Seniori!JR29</f>
        <v>0</v>
      </c>
      <c r="JS29" s="106">
        <f>Seniori!JS29</f>
        <v>0</v>
      </c>
      <c r="JT29" s="106">
        <f>Seniori!JT29</f>
        <v>0</v>
      </c>
      <c r="JU29" s="106">
        <f>Seniori!JU29</f>
        <v>0</v>
      </c>
      <c r="JV29" s="106">
        <f>Seniori!JV29</f>
        <v>0</v>
      </c>
      <c r="JW29" s="106">
        <f>Seniori!JW29</f>
        <v>0</v>
      </c>
      <c r="JX29" s="106">
        <f>Seniori!JX29</f>
        <v>0</v>
      </c>
      <c r="JY29" s="106">
        <f>Seniori!JY29</f>
        <v>0</v>
      </c>
      <c r="JZ29" s="106">
        <f>Seniori!JZ29</f>
        <v>0</v>
      </c>
      <c r="KA29" s="106">
        <f>Seniori!KA29</f>
        <v>0</v>
      </c>
      <c r="KB29" s="106">
        <f>Seniori!KB29</f>
        <v>0</v>
      </c>
      <c r="KC29" s="106">
        <f>Seniori!KC29</f>
        <v>0</v>
      </c>
      <c r="KD29" s="106">
        <f>Seniori!KD29</f>
        <v>0</v>
      </c>
      <c r="KE29" s="106">
        <f>Seniori!KE29</f>
        <v>0</v>
      </c>
      <c r="KF29" s="106">
        <f>Seniori!KF29</f>
        <v>0</v>
      </c>
      <c r="KG29" s="106">
        <f>Seniori!KG29</f>
        <v>0</v>
      </c>
      <c r="KH29" s="106">
        <f>Seniori!KH29</f>
        <v>0</v>
      </c>
      <c r="KI29" s="106">
        <f>Seniori!KI29</f>
        <v>0</v>
      </c>
      <c r="KJ29" s="106">
        <f>Seniori!KJ29</f>
        <v>0</v>
      </c>
      <c r="KK29" s="106">
        <f>Seniori!KK29</f>
        <v>0</v>
      </c>
      <c r="KL29" s="106">
        <f>Seniori!KL29</f>
        <v>0</v>
      </c>
      <c r="KM29" s="106">
        <f>Seniori!KM29</f>
        <v>0</v>
      </c>
      <c r="KN29" s="106">
        <f>Seniori!KN29</f>
        <v>0</v>
      </c>
      <c r="KO29" s="106">
        <f>Seniori!KO29</f>
        <v>0</v>
      </c>
      <c r="KP29" s="106">
        <f>Seniori!KP29</f>
        <v>0</v>
      </c>
      <c r="KQ29" s="106">
        <f>Seniori!KQ29</f>
        <v>0</v>
      </c>
      <c r="KR29" s="106">
        <f>Seniori!KR29</f>
        <v>0</v>
      </c>
      <c r="KS29" s="106">
        <f>Seniori!KS29</f>
        <v>0</v>
      </c>
      <c r="KT29" s="106">
        <f>Seniori!KT29</f>
        <v>0</v>
      </c>
      <c r="KU29" s="106">
        <f>Seniori!KU29</f>
        <v>0</v>
      </c>
      <c r="KV29" s="106">
        <f>Seniori!KV29</f>
        <v>0</v>
      </c>
      <c r="KW29" s="106">
        <f>Seniori!KW29</f>
        <v>0</v>
      </c>
      <c r="KX29" s="106">
        <f>Seniori!KX29</f>
        <v>0</v>
      </c>
      <c r="KY29" s="106">
        <f>Seniori!KY29</f>
        <v>0</v>
      </c>
      <c r="KZ29" s="106">
        <f>Seniori!KZ29</f>
        <v>0</v>
      </c>
      <c r="LA29" s="106">
        <f>Seniori!LA29</f>
        <v>0</v>
      </c>
      <c r="LB29" s="106">
        <f>Seniori!LB29</f>
        <v>0</v>
      </c>
      <c r="LC29" s="106">
        <f>Seniori!LC29</f>
        <v>0</v>
      </c>
      <c r="LD29" s="106">
        <f>Seniori!LD29</f>
        <v>0</v>
      </c>
      <c r="LE29" s="106">
        <f>Seniori!LE29</f>
        <v>0</v>
      </c>
      <c r="LF29" s="106">
        <f>Seniori!LF29</f>
        <v>0</v>
      </c>
      <c r="LG29" s="106">
        <f>Seniori!LG29</f>
        <v>0</v>
      </c>
      <c r="LH29" s="106">
        <f>Seniori!LH29</f>
        <v>0</v>
      </c>
      <c r="LI29" s="106">
        <f>Seniori!LI29</f>
        <v>0</v>
      </c>
      <c r="LJ29" s="106">
        <f>Seniori!LJ29</f>
        <v>0</v>
      </c>
      <c r="LK29" s="106">
        <f>Seniori!LK29</f>
        <v>0</v>
      </c>
      <c r="LL29" s="106">
        <f>Seniori!LL29</f>
        <v>0</v>
      </c>
      <c r="LM29" s="106">
        <f>Seniori!LM29</f>
        <v>0</v>
      </c>
      <c r="LN29" s="106">
        <f>Seniori!LN29</f>
        <v>0</v>
      </c>
      <c r="LO29" s="106">
        <f>Seniori!LO29</f>
        <v>0</v>
      </c>
      <c r="LP29" s="106">
        <f>Seniori!LP29</f>
        <v>0</v>
      </c>
      <c r="LQ29" s="106">
        <f>Seniori!LQ29</f>
        <v>0</v>
      </c>
      <c r="LR29" s="106">
        <f>Seniori!LR29</f>
        <v>0</v>
      </c>
      <c r="LS29" s="106">
        <f>Seniori!LS29</f>
        <v>0</v>
      </c>
      <c r="LT29" s="106">
        <f>Seniori!LT29</f>
        <v>0</v>
      </c>
      <c r="LU29" s="106">
        <f>Seniori!LU29</f>
        <v>0</v>
      </c>
      <c r="LV29" s="106">
        <f>Seniori!LV29</f>
        <v>0</v>
      </c>
      <c r="LW29" s="106">
        <f>Seniori!LW29</f>
        <v>0</v>
      </c>
      <c r="LX29" s="106">
        <f>Seniori!LX29</f>
        <v>0</v>
      </c>
      <c r="LY29" s="106">
        <f>Seniori!LY29</f>
        <v>0</v>
      </c>
      <c r="LZ29" s="106">
        <f>Seniori!LZ29</f>
        <v>0</v>
      </c>
      <c r="MA29" s="106">
        <f>Seniori!MA29</f>
        <v>0</v>
      </c>
      <c r="MB29" s="106">
        <f>Seniori!MB29</f>
        <v>0</v>
      </c>
      <c r="MC29" s="106">
        <f>Seniori!MC29</f>
        <v>8</v>
      </c>
      <c r="MD29" s="106">
        <f>Seniori!MD29</f>
        <v>0</v>
      </c>
      <c r="ME29" s="106">
        <f>Seniori!ME29</f>
        <v>0</v>
      </c>
      <c r="MF29" s="106">
        <f>Seniori!MF29</f>
        <v>0</v>
      </c>
      <c r="MG29" s="106">
        <f>Seniori!MG29</f>
        <v>0</v>
      </c>
      <c r="MH29" s="106">
        <f>Seniori!MH29</f>
        <v>0</v>
      </c>
      <c r="MI29" s="106">
        <f>Seniori!MI29</f>
        <v>0</v>
      </c>
      <c r="MJ29" s="106">
        <f>Seniori!MJ29</f>
        <v>0</v>
      </c>
      <c r="MK29" s="106">
        <f>Seniori!MK29</f>
        <v>0</v>
      </c>
      <c r="ML29" s="106">
        <f>Seniori!ML29</f>
        <v>0</v>
      </c>
      <c r="MM29" s="106">
        <f>Seniori!MM29</f>
        <v>0</v>
      </c>
      <c r="MN29" s="106">
        <f>Seniori!MN29</f>
        <v>0</v>
      </c>
      <c r="MO29" s="106">
        <f>Seniori!MO29</f>
        <v>0</v>
      </c>
      <c r="MP29" s="106">
        <f>Seniori!MP29</f>
        <v>0</v>
      </c>
      <c r="MQ29" s="106">
        <f>Seniori!MQ29</f>
        <v>0</v>
      </c>
      <c r="MR29" s="106">
        <f>Seniori!MR29</f>
        <v>0</v>
      </c>
      <c r="MS29" s="106">
        <f>Seniori!MS29</f>
        <v>0</v>
      </c>
      <c r="MT29" s="106">
        <f>Seniori!MT29</f>
        <v>0</v>
      </c>
      <c r="MU29" s="106">
        <f>Seniori!MU29</f>
        <v>0</v>
      </c>
      <c r="MV29" s="106">
        <f>Seniori!MV29</f>
        <v>0</v>
      </c>
      <c r="MW29" s="106">
        <f>Seniori!MW29</f>
        <v>0</v>
      </c>
      <c r="MX29" s="106">
        <f>Seniori!MX29</f>
        <v>0</v>
      </c>
      <c r="MY29" s="106">
        <f>Seniori!MY29</f>
        <v>0</v>
      </c>
      <c r="MZ29" s="106">
        <f>Seniori!MZ29</f>
        <v>0</v>
      </c>
      <c r="NA29" s="106">
        <f>Seniori!NA29</f>
        <v>0</v>
      </c>
      <c r="NB29" s="106">
        <f>Seniori!NB29</f>
        <v>0</v>
      </c>
      <c r="NC29" s="106">
        <f>Seniori!NC29</f>
        <v>0</v>
      </c>
      <c r="ND29" s="106">
        <f>Seniori!ND29</f>
        <v>0</v>
      </c>
      <c r="NE29" s="106">
        <f>Seniori!NE29</f>
        <v>0</v>
      </c>
      <c r="NF29" s="106">
        <f>Seniori!NF29</f>
        <v>0</v>
      </c>
      <c r="NG29" s="106">
        <f>Seniori!NG29</f>
        <v>0</v>
      </c>
      <c r="NH29" s="106">
        <f>Seniori!NH29</f>
        <v>0</v>
      </c>
      <c r="NI29" s="106">
        <f>Seniori!NI29</f>
        <v>0</v>
      </c>
      <c r="NJ29" s="106">
        <f>Seniori!NJ29</f>
        <v>0</v>
      </c>
      <c r="NK29" s="106">
        <f>Seniori!NK29</f>
        <v>0</v>
      </c>
      <c r="NL29" s="106">
        <f>Seniori!NL29</f>
        <v>0</v>
      </c>
      <c r="NM29" s="106">
        <f>Seniori!NM29</f>
        <v>0</v>
      </c>
      <c r="NN29" s="106">
        <f>Seniori!NN29</f>
        <v>0</v>
      </c>
      <c r="NO29" s="106">
        <f>Seniori!NO29</f>
        <v>0</v>
      </c>
      <c r="NP29" s="106">
        <f>Seniori!NP29</f>
        <v>0</v>
      </c>
      <c r="NQ29" s="106">
        <f>Seniori!NQ29</f>
        <v>0</v>
      </c>
      <c r="NR29" s="106">
        <f>Seniori!NR29</f>
        <v>0</v>
      </c>
      <c r="NS29" s="106">
        <f>Seniori!NS29</f>
        <v>0</v>
      </c>
      <c r="NT29" s="106">
        <f>Seniori!NT29</f>
        <v>0</v>
      </c>
      <c r="NU29" s="106">
        <f>Seniori!NU29</f>
        <v>0</v>
      </c>
      <c r="NV29" s="106">
        <f>Seniori!NV29</f>
        <v>0</v>
      </c>
      <c r="NW29" s="106">
        <f>Seniori!NW29</f>
        <v>0</v>
      </c>
      <c r="NX29" s="106">
        <f>Seniori!NX29</f>
        <v>0</v>
      </c>
      <c r="NY29" s="106">
        <f>Seniori!NY29</f>
        <v>0</v>
      </c>
      <c r="NZ29" s="106">
        <f>Seniori!NZ29</f>
        <v>0</v>
      </c>
      <c r="OA29" s="106">
        <f>Seniori!OA29</f>
        <v>0</v>
      </c>
      <c r="OB29" s="106">
        <f>Seniori!OB29</f>
        <v>0</v>
      </c>
      <c r="OC29" s="106">
        <f>Seniori!OC29</f>
        <v>0</v>
      </c>
      <c r="OD29" s="106">
        <f>Seniori!OD29</f>
        <v>0</v>
      </c>
      <c r="OE29" s="106">
        <f>Seniori!OE29</f>
        <v>0</v>
      </c>
      <c r="OF29" s="106">
        <f>Seniori!OF29</f>
        <v>0</v>
      </c>
      <c r="OG29" s="106">
        <f>Seniori!OG29</f>
        <v>0</v>
      </c>
      <c r="OH29" s="106">
        <f>Seniori!OH29</f>
        <v>0</v>
      </c>
      <c r="OI29" s="106">
        <f>Seniori!OI29</f>
        <v>0</v>
      </c>
      <c r="OJ29" s="106">
        <f>Seniori!OJ29</f>
        <v>0</v>
      </c>
      <c r="OK29" s="106">
        <f>Seniori!OK29</f>
        <v>0</v>
      </c>
      <c r="OL29" s="106">
        <f>Seniori!OL29</f>
        <v>0</v>
      </c>
      <c r="OM29" s="106">
        <f>Seniori!OM29</f>
        <v>0</v>
      </c>
      <c r="ON29" s="106">
        <f>Seniori!ON29</f>
        <v>0</v>
      </c>
      <c r="OO29" s="106">
        <f>Seniori!OO29</f>
        <v>0</v>
      </c>
      <c r="OP29" s="106">
        <f>Seniori!OP29</f>
        <v>0</v>
      </c>
      <c r="OQ29" s="106">
        <f>Seniori!OQ29</f>
        <v>0</v>
      </c>
      <c r="OR29" s="106">
        <f>Seniori!OR29</f>
        <v>0</v>
      </c>
      <c r="OS29" s="106">
        <f>Seniori!OS29</f>
        <v>0</v>
      </c>
      <c r="OT29" s="106">
        <f>Seniori!OT29</f>
        <v>0</v>
      </c>
      <c r="OU29" s="106">
        <f>Seniori!OU29</f>
        <v>0</v>
      </c>
      <c r="OV29" s="106">
        <f>Seniori!OV29</f>
        <v>0</v>
      </c>
      <c r="OW29" s="106">
        <f>Seniori!OW29</f>
        <v>0</v>
      </c>
      <c r="OX29" s="106">
        <f>Seniori!OX29</f>
        <v>0</v>
      </c>
      <c r="OY29" s="106">
        <f>Seniori!OY29</f>
        <v>0</v>
      </c>
      <c r="OZ29" s="106">
        <f>Seniori!OZ29</f>
        <v>0</v>
      </c>
      <c r="PA29" s="106">
        <f>Seniori!PA29</f>
        <v>0</v>
      </c>
      <c r="PB29" s="106">
        <f>Seniori!PB29</f>
        <v>0</v>
      </c>
      <c r="PC29" s="106">
        <f>Seniori!PC29</f>
        <v>0</v>
      </c>
      <c r="PD29" s="106">
        <f>Seniori!PD29</f>
        <v>0</v>
      </c>
      <c r="PE29" s="106">
        <f>Seniori!PE29</f>
        <v>0</v>
      </c>
      <c r="PF29" s="106">
        <f>Seniori!PF29</f>
        <v>0</v>
      </c>
      <c r="PG29" s="106">
        <f>Seniori!PG29</f>
        <v>0</v>
      </c>
      <c r="PH29" s="106">
        <f>Seniori!PH29</f>
        <v>0</v>
      </c>
      <c r="PI29" s="106">
        <f>Seniori!PI29</f>
        <v>0</v>
      </c>
      <c r="PJ29" s="106">
        <f>Seniori!PJ29</f>
        <v>0</v>
      </c>
      <c r="PK29" s="106">
        <f>Seniori!PK29</f>
        <v>0</v>
      </c>
      <c r="PL29" s="106">
        <f>Seniori!PL29</f>
        <v>0</v>
      </c>
      <c r="PM29" s="106">
        <f>Seniori!PM29</f>
        <v>0</v>
      </c>
      <c r="PN29" s="106">
        <f>Seniori!PN29</f>
        <v>0</v>
      </c>
      <c r="PO29" s="106">
        <f>Seniori!PO29</f>
        <v>0</v>
      </c>
      <c r="PP29" s="106">
        <f>Seniori!PP29</f>
        <v>0</v>
      </c>
      <c r="PQ29" s="106">
        <f>Seniori!PQ29</f>
        <v>0</v>
      </c>
      <c r="PR29" s="106">
        <f>Seniori!PR29</f>
        <v>0</v>
      </c>
      <c r="PS29" s="106">
        <f>Seniori!PS29</f>
        <v>0</v>
      </c>
      <c r="PT29" s="106">
        <f>Seniori!PT29</f>
        <v>0</v>
      </c>
      <c r="PU29" s="106">
        <f>Seniori!PU29</f>
        <v>0</v>
      </c>
      <c r="PV29" s="106">
        <f>Seniori!PV29</f>
        <v>0</v>
      </c>
      <c r="PW29" s="106">
        <f>Seniori!PW29</f>
        <v>0</v>
      </c>
      <c r="PX29" s="106">
        <f>Seniori!PX29</f>
        <v>0</v>
      </c>
      <c r="PY29" s="106">
        <f>Seniori!PY29</f>
        <v>0</v>
      </c>
      <c r="PZ29" s="106">
        <f>Seniori!PZ29</f>
        <v>0</v>
      </c>
      <c r="QA29" s="106">
        <f>Seniori!QA29</f>
        <v>0</v>
      </c>
      <c r="QB29" s="106">
        <f>Seniori!QB29</f>
        <v>0</v>
      </c>
      <c r="QC29" s="106">
        <f>Seniori!QC29</f>
        <v>0</v>
      </c>
      <c r="QD29" s="106">
        <f>Seniori!QD29</f>
        <v>0</v>
      </c>
      <c r="QE29" s="106">
        <f>Seniori!QE29</f>
        <v>0</v>
      </c>
      <c r="QF29" s="106">
        <f>Seniori!QF29</f>
        <v>0</v>
      </c>
      <c r="QG29" s="106">
        <f>Seniori!QG29</f>
        <v>0</v>
      </c>
      <c r="QH29" s="106">
        <f>Seniori!QH29</f>
        <v>0</v>
      </c>
      <c r="QI29" s="106">
        <f>Seniori!QI29</f>
        <v>0</v>
      </c>
      <c r="QJ29" s="106">
        <f>Seniori!QJ29</f>
        <v>0</v>
      </c>
      <c r="QK29" s="106">
        <f>Seniori!QK29</f>
        <v>0</v>
      </c>
      <c r="QL29" s="106">
        <f>Seniori!QL29</f>
        <v>0</v>
      </c>
      <c r="QM29" s="106">
        <f>Seniori!QM29</f>
        <v>0</v>
      </c>
      <c r="QN29" s="106">
        <f>Seniori!QN29</f>
        <v>0</v>
      </c>
      <c r="QO29" s="106">
        <f>Seniori!QO29</f>
        <v>0</v>
      </c>
      <c r="QP29" s="106">
        <f>Seniori!QP29</f>
        <v>0</v>
      </c>
      <c r="QQ29" s="106">
        <f>Seniori!QQ29</f>
        <v>0</v>
      </c>
      <c r="QR29" s="106">
        <f>Seniori!QR29</f>
        <v>0</v>
      </c>
      <c r="QS29" s="106">
        <f>Seniori!QS29</f>
        <v>0</v>
      </c>
      <c r="QT29" s="106">
        <f>Seniori!QT29</f>
        <v>0</v>
      </c>
      <c r="QU29" s="106">
        <f>Seniori!QU29</f>
        <v>0</v>
      </c>
      <c r="QV29" s="106">
        <f>Seniori!QV29</f>
        <v>0</v>
      </c>
      <c r="QW29" s="106">
        <f>Seniori!QW29</f>
        <v>0</v>
      </c>
      <c r="QX29" s="106">
        <f>Seniori!QX29</f>
        <v>0</v>
      </c>
      <c r="QY29" s="106">
        <f>Seniori!QY29</f>
        <v>0</v>
      </c>
      <c r="QZ29" s="106">
        <f>Seniori!QZ29</f>
        <v>0</v>
      </c>
      <c r="RA29" s="106">
        <f>Seniori!RA29</f>
        <v>0</v>
      </c>
      <c r="RB29" s="106">
        <f>Seniori!RB29</f>
        <v>0</v>
      </c>
      <c r="RC29" s="106">
        <f>Seniori!RC29</f>
        <v>0</v>
      </c>
      <c r="RD29" s="106">
        <f>Seniori!RD29</f>
        <v>0</v>
      </c>
      <c r="RE29" s="106">
        <f>Seniori!RE29</f>
        <v>0</v>
      </c>
      <c r="RF29" s="106">
        <f>Seniori!RF29</f>
        <v>0</v>
      </c>
      <c r="RG29" s="106">
        <f>Seniori!RG29</f>
        <v>0</v>
      </c>
      <c r="RH29" s="106">
        <f>Seniori!RH29</f>
        <v>0</v>
      </c>
      <c r="RI29" s="106">
        <f>Seniori!RI29</f>
        <v>0</v>
      </c>
      <c r="RJ29" s="106">
        <f>Seniori!RJ29</f>
        <v>0</v>
      </c>
      <c r="RK29" s="106">
        <f>Seniori!RK29</f>
        <v>0</v>
      </c>
      <c r="RL29" s="106">
        <f>Seniori!RL29</f>
        <v>0</v>
      </c>
      <c r="RM29" s="106">
        <f>Seniori!RM29</f>
        <v>0</v>
      </c>
      <c r="RN29" s="106">
        <f>Seniori!RN29</f>
        <v>0</v>
      </c>
      <c r="RO29" s="106">
        <f>Seniori!RO29</f>
        <v>0</v>
      </c>
      <c r="RP29" s="106">
        <f>Seniori!RP29</f>
        <v>0</v>
      </c>
      <c r="RQ29" s="106">
        <f>Seniori!RQ29</f>
        <v>0</v>
      </c>
      <c r="RR29" s="106">
        <f>Seniori!RR29</f>
        <v>0</v>
      </c>
      <c r="RS29" s="106">
        <f>Seniori!RS29</f>
        <v>0</v>
      </c>
      <c r="RT29" s="106">
        <f>Seniori!RT29</f>
        <v>0</v>
      </c>
      <c r="RU29" s="106">
        <f>Seniori!RU29</f>
        <v>0</v>
      </c>
      <c r="RV29" s="106">
        <f>Seniori!RV29</f>
        <v>0</v>
      </c>
      <c r="RW29" s="106">
        <f>Seniori!RW29</f>
        <v>0</v>
      </c>
      <c r="RX29" s="106">
        <f>Seniori!RX29</f>
        <v>0</v>
      </c>
      <c r="RY29" s="106">
        <f>Seniori!RY29</f>
        <v>0</v>
      </c>
      <c r="RZ29" s="106">
        <f>Seniori!RZ29</f>
        <v>0</v>
      </c>
      <c r="SA29" s="106">
        <f>Seniori!SA29</f>
        <v>0</v>
      </c>
      <c r="SB29" s="106">
        <f>Seniori!SB29</f>
        <v>0</v>
      </c>
      <c r="SC29" s="106">
        <f>Seniori!SC29</f>
        <v>0</v>
      </c>
      <c r="SD29" s="106">
        <f>Seniori!SD29</f>
        <v>0</v>
      </c>
      <c r="SE29" s="106">
        <f>Seniori!SE29</f>
        <v>0</v>
      </c>
      <c r="SF29" s="106">
        <f>Seniori!SF29</f>
        <v>0</v>
      </c>
      <c r="SG29" s="106">
        <f>Seniori!SG29</f>
        <v>0</v>
      </c>
      <c r="SH29" s="106">
        <f>Seniori!SH29</f>
        <v>0</v>
      </c>
      <c r="SI29" s="106">
        <f>Seniori!SI29</f>
        <v>0</v>
      </c>
      <c r="SJ29" s="106">
        <f>Seniori!SJ29</f>
        <v>0</v>
      </c>
      <c r="SK29" s="106">
        <f>Seniori!SK29</f>
        <v>0</v>
      </c>
      <c r="SL29" s="106">
        <f>Seniori!SL29</f>
        <v>0</v>
      </c>
      <c r="SM29" s="106">
        <f>Seniori!SM29</f>
        <v>0</v>
      </c>
      <c r="SN29" s="106">
        <f>Seniori!SN29</f>
        <v>0</v>
      </c>
      <c r="SO29" s="106">
        <f>Seniori!SO29</f>
        <v>0</v>
      </c>
      <c r="SP29" s="106">
        <f>Seniori!SP29</f>
        <v>0</v>
      </c>
      <c r="SQ29" s="106">
        <f>Seniori!SQ29</f>
        <v>0</v>
      </c>
      <c r="SR29" s="106">
        <f>Seniori!SR29</f>
        <v>0</v>
      </c>
      <c r="SS29" s="106">
        <f>Seniori!SS29</f>
        <v>0</v>
      </c>
      <c r="ST29" s="106">
        <f>Seniori!ST29</f>
        <v>0</v>
      </c>
      <c r="SU29" s="106">
        <f>Seniori!SU29</f>
        <v>0</v>
      </c>
      <c r="SV29" s="106">
        <f>Seniori!SV29</f>
        <v>0</v>
      </c>
      <c r="SW29" s="106">
        <f>Seniori!SW29</f>
        <v>0</v>
      </c>
      <c r="SX29" s="106">
        <f>Seniori!SX29</f>
        <v>0</v>
      </c>
      <c r="SY29" s="106">
        <f>Seniori!SY29</f>
        <v>0</v>
      </c>
      <c r="SZ29" s="106">
        <f>Seniori!SZ29</f>
        <v>0</v>
      </c>
      <c r="TA29" s="106">
        <f>Seniori!TA29</f>
        <v>0</v>
      </c>
      <c r="TB29" s="106">
        <f>Seniori!TB29</f>
        <v>0</v>
      </c>
    </row>
    <row r="30" spans="1:522" s="1" customFormat="1" ht="18" customHeight="1" x14ac:dyDescent="0.25">
      <c r="A30" s="12"/>
      <c r="B30" s="26"/>
      <c r="C30" s="9"/>
      <c r="E30" s="63" t="s">
        <v>90</v>
      </c>
      <c r="F30" s="1">
        <v>8872</v>
      </c>
      <c r="G30" s="9" t="s">
        <v>100</v>
      </c>
      <c r="H30" s="63"/>
      <c r="I30" s="1">
        <f t="shared" si="5"/>
        <v>123.5</v>
      </c>
      <c r="J30" s="12"/>
      <c r="K30" s="106"/>
      <c r="L30" s="106"/>
      <c r="M30" s="106"/>
      <c r="N30" s="106"/>
      <c r="O30" s="106"/>
      <c r="P30" s="106"/>
      <c r="Q30" s="106">
        <v>2</v>
      </c>
      <c r="R30" s="106">
        <v>2</v>
      </c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11"/>
      <c r="AV30" s="106"/>
      <c r="AW30" s="106"/>
      <c r="AX30" s="106">
        <f>3+4</f>
        <v>7</v>
      </c>
      <c r="AY30" s="106"/>
      <c r="AZ30" s="106"/>
      <c r="BA30" s="111"/>
      <c r="BB30" s="106">
        <v>2</v>
      </c>
      <c r="BC30" s="111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11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>
        <v>3</v>
      </c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>
        <f>3+3</f>
        <v>6</v>
      </c>
      <c r="EJ30" s="106"/>
      <c r="EK30" s="106"/>
      <c r="EL30" s="106"/>
      <c r="EM30" s="106"/>
      <c r="EN30" s="106"/>
      <c r="EO30" s="106">
        <f>2+3</f>
        <v>5</v>
      </c>
      <c r="EP30" s="111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>
        <f>1+3</f>
        <v>4</v>
      </c>
      <c r="GD30" s="106">
        <f>4+3</f>
        <v>7</v>
      </c>
      <c r="GE30" s="106"/>
      <c r="GF30" s="106"/>
      <c r="GG30" s="106"/>
      <c r="GH30" s="106"/>
      <c r="GI30" s="106"/>
      <c r="GJ30" s="106">
        <f>3+2</f>
        <v>5</v>
      </c>
      <c r="GK30" s="106"/>
      <c r="GL30" s="106"/>
      <c r="GM30" s="111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>
        <v>3</v>
      </c>
      <c r="HC30" s="106"/>
      <c r="HD30" s="106"/>
      <c r="HE30" s="106"/>
      <c r="HF30" s="106"/>
      <c r="HG30" s="106"/>
      <c r="HH30" s="106">
        <f>3+3</f>
        <v>6</v>
      </c>
      <c r="HI30" s="106"/>
      <c r="HJ30" s="106"/>
      <c r="HK30" s="106"/>
      <c r="HL30" s="106"/>
      <c r="HM30" s="106"/>
      <c r="HN30" s="106"/>
      <c r="HO30" s="106"/>
      <c r="HP30" s="106"/>
      <c r="HQ30" s="106"/>
      <c r="HR30" s="106">
        <f>4+5</f>
        <v>9</v>
      </c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>
        <v>4</v>
      </c>
      <c r="II30" s="106"/>
      <c r="IJ30" s="106">
        <f>3+2</f>
        <v>5</v>
      </c>
      <c r="IK30" s="106"/>
      <c r="IL30" s="106"/>
      <c r="IM30" s="106"/>
      <c r="IN30" s="106"/>
      <c r="IO30" s="106">
        <f>3+3</f>
        <v>6</v>
      </c>
      <c r="IP30" s="106"/>
      <c r="IQ30" s="106"/>
      <c r="IR30" s="106"/>
      <c r="IS30" s="106"/>
      <c r="IT30" s="106"/>
      <c r="IU30" s="106"/>
      <c r="IV30" s="106"/>
      <c r="IW30" s="106"/>
      <c r="IX30" s="106"/>
      <c r="IY30" s="106"/>
      <c r="IZ30" s="106"/>
      <c r="JA30" s="106"/>
      <c r="JB30" s="106"/>
      <c r="JC30" s="106"/>
      <c r="JD30" s="106"/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06"/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06"/>
      <c r="KB30" s="106"/>
      <c r="KC30" s="106"/>
      <c r="KD30" s="106"/>
      <c r="KE30" s="106"/>
      <c r="KF30" s="106">
        <f>1+5</f>
        <v>6</v>
      </c>
      <c r="KG30" s="106"/>
      <c r="KH30" s="106"/>
      <c r="KI30" s="106"/>
      <c r="KJ30" s="106"/>
      <c r="KK30" s="106"/>
      <c r="KL30" s="106"/>
      <c r="KM30" s="111"/>
      <c r="KN30" s="106"/>
      <c r="KO30" s="106"/>
      <c r="KP30" s="106"/>
      <c r="KQ30" s="106"/>
      <c r="KR30" s="106"/>
      <c r="KS30" s="106"/>
      <c r="KT30" s="111"/>
      <c r="KU30" s="106"/>
      <c r="KV30" s="106"/>
      <c r="KW30" s="106"/>
      <c r="KX30" s="106"/>
      <c r="KY30" s="106"/>
      <c r="KZ30" s="106">
        <f>(2+2)*1.5</f>
        <v>6</v>
      </c>
      <c r="LA30" s="106"/>
      <c r="LB30" s="106"/>
      <c r="LC30" s="106"/>
      <c r="LD30" s="106"/>
      <c r="LE30" s="106"/>
      <c r="LF30" s="106"/>
      <c r="LG30" s="106"/>
      <c r="LH30" s="106"/>
      <c r="LI30" s="106"/>
      <c r="LJ30" s="106">
        <f>(3+3)*1.5</f>
        <v>9</v>
      </c>
      <c r="LK30" s="106"/>
      <c r="LL30" s="106"/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06"/>
      <c r="LY30" s="106">
        <f>3+1</f>
        <v>4</v>
      </c>
      <c r="LZ30" s="106"/>
      <c r="MA30" s="106"/>
      <c r="MB30" s="106"/>
      <c r="MC30" s="106"/>
      <c r="MD30" s="106"/>
      <c r="ME30" s="106"/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06"/>
      <c r="MS30" s="106"/>
      <c r="MT30" s="106"/>
      <c r="MU30" s="106"/>
      <c r="MV30" s="106"/>
      <c r="MW30" s="106"/>
      <c r="MX30" s="106"/>
      <c r="MY30" s="106"/>
      <c r="MZ30" s="106"/>
      <c r="NA30" s="106">
        <f>(3+4)*1.5</f>
        <v>10.5</v>
      </c>
      <c r="NB30" s="106"/>
      <c r="NC30" s="106"/>
      <c r="ND30" s="106"/>
      <c r="NE30" s="106"/>
      <c r="NF30" s="106"/>
      <c r="NG30" s="106"/>
      <c r="NH30" s="106"/>
      <c r="NI30" s="106">
        <f>(3+5)*1.5</f>
        <v>12</v>
      </c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06"/>
      <c r="NV30" s="106"/>
      <c r="NW30" s="106"/>
      <c r="NX30" s="106"/>
      <c r="NY30" s="106"/>
      <c r="NZ30" s="106"/>
      <c r="OA30" s="106"/>
      <c r="OB30" s="106"/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06"/>
      <c r="OP30" s="106"/>
      <c r="OQ30" s="106"/>
      <c r="OR30" s="106"/>
      <c r="OS30" s="106"/>
      <c r="OT30" s="106"/>
      <c r="OU30" s="106"/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06"/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06"/>
      <c r="PS30" s="106"/>
      <c r="PT30" s="106"/>
      <c r="PU30" s="106"/>
      <c r="PV30" s="106"/>
      <c r="PW30" s="106"/>
      <c r="PX30" s="106"/>
      <c r="PY30" s="106"/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06"/>
      <c r="QM30" s="106"/>
      <c r="QN30" s="106"/>
      <c r="QO30" s="106"/>
      <c r="QP30" s="106"/>
      <c r="QQ30" s="106"/>
      <c r="QR30" s="106"/>
      <c r="QS30" s="106"/>
      <c r="QT30" s="106"/>
      <c r="QU30" s="106"/>
      <c r="QV30" s="106"/>
      <c r="QW30" s="106"/>
      <c r="QX30" s="106"/>
      <c r="QY30" s="106"/>
      <c r="QZ30" s="106"/>
      <c r="RA30" s="106"/>
      <c r="RB30" s="106"/>
      <c r="RC30" s="106"/>
      <c r="RD30" s="106"/>
      <c r="RE30" s="106"/>
      <c r="RF30" s="106"/>
      <c r="RG30" s="106"/>
      <c r="RH30" s="106"/>
      <c r="RI30" s="106"/>
      <c r="RJ30" s="106"/>
      <c r="RK30" s="106"/>
      <c r="RL30" s="106"/>
      <c r="RM30" s="106"/>
      <c r="RN30" s="106"/>
      <c r="RO30" s="106"/>
      <c r="RP30" s="106"/>
      <c r="RQ30" s="106"/>
      <c r="RR30" s="106"/>
      <c r="RS30" s="106"/>
      <c r="RT30" s="106"/>
      <c r="RU30" s="106"/>
      <c r="RV30" s="106"/>
      <c r="RW30" s="106"/>
      <c r="RX30" s="106"/>
      <c r="RY30" s="106"/>
      <c r="RZ30" s="106"/>
      <c r="SA30" s="106"/>
      <c r="SB30" s="106"/>
      <c r="SC30" s="106"/>
      <c r="SD30" s="106"/>
      <c r="SE30" s="106"/>
      <c r="SF30" s="106"/>
      <c r="SG30" s="106"/>
      <c r="SH30" s="106"/>
      <c r="SI30" s="106"/>
      <c r="SJ30" s="106"/>
      <c r="SK30" s="106"/>
      <c r="SL30" s="106"/>
      <c r="SM30" s="106"/>
      <c r="SN30" s="106"/>
      <c r="SO30" s="106"/>
      <c r="SP30" s="106"/>
      <c r="SQ30" s="106"/>
      <c r="SR30" s="106"/>
      <c r="SS30" s="106"/>
      <c r="ST30" s="106"/>
      <c r="SU30" s="106"/>
      <c r="SV30" s="106"/>
      <c r="SW30" s="106"/>
      <c r="SX30" s="106"/>
      <c r="SY30" s="106"/>
      <c r="SZ30" s="106"/>
      <c r="TA30" s="106"/>
      <c r="TB30" s="106"/>
    </row>
    <row r="31" spans="1:522" s="1" customFormat="1" ht="18" customHeight="1" x14ac:dyDescent="0.25">
      <c r="A31" s="12"/>
      <c r="B31" s="11" t="s">
        <v>148</v>
      </c>
      <c r="E31" s="4" t="s">
        <v>71</v>
      </c>
      <c r="G31" s="9" t="s">
        <v>99</v>
      </c>
      <c r="H31" s="4"/>
      <c r="I31" s="1">
        <f>SUM(K31:TB31)</f>
        <v>111.5</v>
      </c>
      <c r="J31" s="12">
        <f>Tabuľka3[[#This Row],[Stĺpec9]]</f>
        <v>111.5</v>
      </c>
      <c r="K31" s="106">
        <f>'Mladí jazdci'!K12</f>
        <v>0</v>
      </c>
      <c r="L31" s="106">
        <f>'Mladí jazdci'!L12</f>
        <v>0</v>
      </c>
      <c r="M31" s="106">
        <f>'Mladí jazdci'!M12</f>
        <v>0</v>
      </c>
      <c r="N31" s="106">
        <f>'Mladí jazdci'!N12</f>
        <v>0</v>
      </c>
      <c r="O31" s="106">
        <f>'Mladí jazdci'!O12</f>
        <v>0</v>
      </c>
      <c r="P31" s="106">
        <f>'Mladí jazdci'!P12</f>
        <v>0</v>
      </c>
      <c r="Q31" s="106">
        <f>'Mladí jazdci'!Q12</f>
        <v>0</v>
      </c>
      <c r="R31" s="106">
        <f>'Mladí jazdci'!R12</f>
        <v>0</v>
      </c>
      <c r="S31" s="106">
        <f>'Mladí jazdci'!S12</f>
        <v>0</v>
      </c>
      <c r="T31" s="106">
        <f>'Mladí jazdci'!T12</f>
        <v>0</v>
      </c>
      <c r="U31" s="106">
        <f>'Mladí jazdci'!U12</f>
        <v>0</v>
      </c>
      <c r="V31" s="106">
        <f>'Mladí jazdci'!V12</f>
        <v>0</v>
      </c>
      <c r="W31" s="106">
        <f>'Mladí jazdci'!W12</f>
        <v>0</v>
      </c>
      <c r="X31" s="106">
        <f>'Mladí jazdci'!X12</f>
        <v>0</v>
      </c>
      <c r="Y31" s="106">
        <f>'Mladí jazdci'!Y12</f>
        <v>0</v>
      </c>
      <c r="Z31" s="106">
        <f>'Mladí jazdci'!Z12</f>
        <v>0</v>
      </c>
      <c r="AA31" s="106">
        <f>'Mladí jazdci'!AA12</f>
        <v>0</v>
      </c>
      <c r="AB31" s="106">
        <f>'Mladí jazdci'!AB12</f>
        <v>0</v>
      </c>
      <c r="AC31" s="106">
        <f>'Mladí jazdci'!AC12</f>
        <v>0</v>
      </c>
      <c r="AD31" s="106">
        <f>'Mladí jazdci'!AD12</f>
        <v>0</v>
      </c>
      <c r="AE31" s="106">
        <f>'Mladí jazdci'!AE12</f>
        <v>0</v>
      </c>
      <c r="AF31" s="106">
        <f>'Mladí jazdci'!AF12</f>
        <v>0</v>
      </c>
      <c r="AG31" s="106">
        <f>'Mladí jazdci'!AG12</f>
        <v>0</v>
      </c>
      <c r="AH31" s="106">
        <f>'Mladí jazdci'!AH12</f>
        <v>0</v>
      </c>
      <c r="AI31" s="106">
        <f>'Mladí jazdci'!AI12</f>
        <v>0</v>
      </c>
      <c r="AJ31" s="106">
        <f>'Mladí jazdci'!AJ12</f>
        <v>0</v>
      </c>
      <c r="AK31" s="106">
        <f>'Mladí jazdci'!AK12</f>
        <v>0</v>
      </c>
      <c r="AL31" s="106">
        <f>'Mladí jazdci'!AL12</f>
        <v>0</v>
      </c>
      <c r="AM31" s="106">
        <f>'Mladí jazdci'!AM12</f>
        <v>0</v>
      </c>
      <c r="AN31" s="106">
        <f>'Mladí jazdci'!AN12</f>
        <v>0</v>
      </c>
      <c r="AO31" s="106">
        <f>'Mladí jazdci'!AO12</f>
        <v>0</v>
      </c>
      <c r="AP31" s="106">
        <f>'Mladí jazdci'!AP12</f>
        <v>0</v>
      </c>
      <c r="AQ31" s="106">
        <f>'Mladí jazdci'!AQ12</f>
        <v>0</v>
      </c>
      <c r="AR31" s="106">
        <f>'Mladí jazdci'!AR12</f>
        <v>0</v>
      </c>
      <c r="AS31" s="106">
        <f>'Mladí jazdci'!AS12</f>
        <v>0</v>
      </c>
      <c r="AT31" s="106">
        <f>'Mladí jazdci'!AT12</f>
        <v>0</v>
      </c>
      <c r="AU31" s="106">
        <f>'Mladí jazdci'!AU12</f>
        <v>0</v>
      </c>
      <c r="AV31" s="106">
        <f>'Mladí jazdci'!AV12</f>
        <v>0</v>
      </c>
      <c r="AW31" s="106">
        <f>'Mladí jazdci'!AW12</f>
        <v>0</v>
      </c>
      <c r="AX31" s="106">
        <f>'Mladí jazdci'!AX12</f>
        <v>0</v>
      </c>
      <c r="AY31" s="106">
        <f>'Mladí jazdci'!AY12</f>
        <v>0</v>
      </c>
      <c r="AZ31" s="106">
        <f>'Mladí jazdci'!AZ12</f>
        <v>0</v>
      </c>
      <c r="BA31" s="106">
        <f>'Mladí jazdci'!BA12</f>
        <v>0</v>
      </c>
      <c r="BB31" s="106">
        <f>'Mladí jazdci'!BB12</f>
        <v>0</v>
      </c>
      <c r="BC31" s="106">
        <f>'Mladí jazdci'!BC12</f>
        <v>0</v>
      </c>
      <c r="BD31" s="106">
        <f>'Mladí jazdci'!BD12</f>
        <v>0</v>
      </c>
      <c r="BE31" s="106">
        <f>'Mladí jazdci'!BE12</f>
        <v>0</v>
      </c>
      <c r="BF31" s="106">
        <f>'Mladí jazdci'!BF12</f>
        <v>0</v>
      </c>
      <c r="BG31" s="106">
        <f>'Mladí jazdci'!BG12</f>
        <v>0</v>
      </c>
      <c r="BH31" s="106">
        <f>'Mladí jazdci'!BH12</f>
        <v>0</v>
      </c>
      <c r="BI31" s="106">
        <f>'Mladí jazdci'!BI12</f>
        <v>0</v>
      </c>
      <c r="BJ31" s="106">
        <f>'Mladí jazdci'!BJ12</f>
        <v>0</v>
      </c>
      <c r="BK31" s="106">
        <f>'Mladí jazdci'!BK12</f>
        <v>0</v>
      </c>
      <c r="BL31" s="106">
        <f>'Mladí jazdci'!BL12</f>
        <v>0</v>
      </c>
      <c r="BM31" s="106">
        <f>'Mladí jazdci'!BM12</f>
        <v>0</v>
      </c>
      <c r="BN31" s="106">
        <f>'Mladí jazdci'!BN12</f>
        <v>0</v>
      </c>
      <c r="BO31" s="106">
        <f>'Mladí jazdci'!BO12</f>
        <v>0</v>
      </c>
      <c r="BP31" s="106">
        <f>'Mladí jazdci'!BP12</f>
        <v>0</v>
      </c>
      <c r="BQ31" s="106">
        <f>'Mladí jazdci'!BQ12</f>
        <v>0</v>
      </c>
      <c r="BR31" s="106">
        <f>'Mladí jazdci'!BR12</f>
        <v>0</v>
      </c>
      <c r="BS31" s="106">
        <f>'Mladí jazdci'!BS12</f>
        <v>0</v>
      </c>
      <c r="BT31" s="106">
        <f>'Mladí jazdci'!BT12</f>
        <v>0</v>
      </c>
      <c r="BU31" s="106">
        <f>'Mladí jazdci'!BU12</f>
        <v>0</v>
      </c>
      <c r="BV31" s="106">
        <f>'Mladí jazdci'!BV12</f>
        <v>0</v>
      </c>
      <c r="BW31" s="106">
        <f>'Mladí jazdci'!BW12</f>
        <v>0</v>
      </c>
      <c r="BX31" s="106">
        <f>'Mladí jazdci'!BX12</f>
        <v>0</v>
      </c>
      <c r="BY31" s="106">
        <f>'Mladí jazdci'!BY12</f>
        <v>0</v>
      </c>
      <c r="BZ31" s="106">
        <f>'Mladí jazdci'!BZ12</f>
        <v>0</v>
      </c>
      <c r="CA31" s="106">
        <f>'Mladí jazdci'!CA12</f>
        <v>0</v>
      </c>
      <c r="CB31" s="106">
        <f>'Mladí jazdci'!CB12</f>
        <v>0</v>
      </c>
      <c r="CC31" s="106">
        <f>'Mladí jazdci'!CC12</f>
        <v>0</v>
      </c>
      <c r="CD31" s="106">
        <f>'Mladí jazdci'!CD12</f>
        <v>0</v>
      </c>
      <c r="CE31" s="106">
        <f>'Mladí jazdci'!CE12</f>
        <v>0</v>
      </c>
      <c r="CF31" s="106">
        <f>'Mladí jazdci'!CF12</f>
        <v>0</v>
      </c>
      <c r="CG31" s="106">
        <f>'Mladí jazdci'!CG12</f>
        <v>0</v>
      </c>
      <c r="CH31" s="106">
        <f>'Mladí jazdci'!CH12</f>
        <v>0</v>
      </c>
      <c r="CI31" s="106">
        <f>'Mladí jazdci'!CI12</f>
        <v>0</v>
      </c>
      <c r="CJ31" s="106">
        <f>'Mladí jazdci'!CJ12</f>
        <v>0</v>
      </c>
      <c r="CK31" s="106">
        <f>'Mladí jazdci'!CK12</f>
        <v>0</v>
      </c>
      <c r="CL31" s="106">
        <f>'Mladí jazdci'!CL12</f>
        <v>0</v>
      </c>
      <c r="CM31" s="106">
        <f>'Mladí jazdci'!CM12</f>
        <v>0</v>
      </c>
      <c r="CN31" s="106">
        <f>'Mladí jazdci'!CN12</f>
        <v>0</v>
      </c>
      <c r="CO31" s="106">
        <f>'Mladí jazdci'!CO12</f>
        <v>0</v>
      </c>
      <c r="CP31" s="106">
        <f>'Mladí jazdci'!CP12</f>
        <v>0</v>
      </c>
      <c r="CQ31" s="106">
        <f>'Mladí jazdci'!CQ12</f>
        <v>0</v>
      </c>
      <c r="CR31" s="106">
        <f>'Mladí jazdci'!CR12</f>
        <v>0</v>
      </c>
      <c r="CS31" s="106">
        <f>'Mladí jazdci'!CS12</f>
        <v>0</v>
      </c>
      <c r="CT31" s="106">
        <f>'Mladí jazdci'!CT12</f>
        <v>0</v>
      </c>
      <c r="CU31" s="106">
        <f>'Mladí jazdci'!CU12</f>
        <v>0</v>
      </c>
      <c r="CV31" s="106">
        <f>'Mladí jazdci'!CV12</f>
        <v>0</v>
      </c>
      <c r="CW31" s="106">
        <f>'Mladí jazdci'!CW12</f>
        <v>0</v>
      </c>
      <c r="CX31" s="106">
        <f>'Mladí jazdci'!CX12</f>
        <v>0</v>
      </c>
      <c r="CY31" s="106">
        <f>'Mladí jazdci'!CY12</f>
        <v>0</v>
      </c>
      <c r="CZ31" s="106">
        <f>'Mladí jazdci'!CZ12</f>
        <v>0</v>
      </c>
      <c r="DA31" s="106">
        <f>'Mladí jazdci'!DA12</f>
        <v>0</v>
      </c>
      <c r="DB31" s="106">
        <f>'Mladí jazdci'!DB12</f>
        <v>0</v>
      </c>
      <c r="DC31" s="106">
        <f>'Mladí jazdci'!DC12</f>
        <v>0</v>
      </c>
      <c r="DD31" s="106">
        <f>'Mladí jazdci'!DD12</f>
        <v>0</v>
      </c>
      <c r="DE31" s="106">
        <f>'Mladí jazdci'!DE12</f>
        <v>0</v>
      </c>
      <c r="DF31" s="106">
        <f>'Mladí jazdci'!DF12</f>
        <v>0</v>
      </c>
      <c r="DG31" s="106">
        <f>'Mladí jazdci'!DG12</f>
        <v>0</v>
      </c>
      <c r="DH31" s="106">
        <f>'Mladí jazdci'!DH12</f>
        <v>0</v>
      </c>
      <c r="DI31" s="106">
        <f>'Mladí jazdci'!DI12</f>
        <v>0</v>
      </c>
      <c r="DJ31" s="106">
        <f>'Mladí jazdci'!DJ12</f>
        <v>0</v>
      </c>
      <c r="DK31" s="106">
        <f>'Mladí jazdci'!DK12</f>
        <v>0</v>
      </c>
      <c r="DL31" s="106">
        <f>'Mladí jazdci'!DL12</f>
        <v>0</v>
      </c>
      <c r="DM31" s="106">
        <f>'Mladí jazdci'!DM12</f>
        <v>0</v>
      </c>
      <c r="DN31" s="106">
        <f>'Mladí jazdci'!DN12</f>
        <v>0</v>
      </c>
      <c r="DO31" s="106">
        <f>'Mladí jazdci'!DO12</f>
        <v>0</v>
      </c>
      <c r="DP31" s="106">
        <f>'Mladí jazdci'!DP12</f>
        <v>0</v>
      </c>
      <c r="DQ31" s="106">
        <f>'Mladí jazdci'!DQ12</f>
        <v>0</v>
      </c>
      <c r="DR31" s="106">
        <f>'Mladí jazdci'!DR12</f>
        <v>0</v>
      </c>
      <c r="DS31" s="106">
        <f>'Mladí jazdci'!DS12</f>
        <v>0</v>
      </c>
      <c r="DT31" s="106">
        <f>'Mladí jazdci'!DT12</f>
        <v>0</v>
      </c>
      <c r="DU31" s="106">
        <f>'Mladí jazdci'!DU12</f>
        <v>0</v>
      </c>
      <c r="DV31" s="106">
        <f>'Mladí jazdci'!DV12</f>
        <v>0</v>
      </c>
      <c r="DW31" s="106">
        <f>'Mladí jazdci'!DW12</f>
        <v>0</v>
      </c>
      <c r="DX31" s="106">
        <f>'Mladí jazdci'!DX12</f>
        <v>0</v>
      </c>
      <c r="DY31" s="106">
        <f>'Mladí jazdci'!DY12</f>
        <v>0</v>
      </c>
      <c r="DZ31" s="106">
        <f>'Mladí jazdci'!DZ12</f>
        <v>0</v>
      </c>
      <c r="EA31" s="106">
        <f>'Mladí jazdci'!EA12</f>
        <v>0</v>
      </c>
      <c r="EB31" s="106">
        <f>'Mladí jazdci'!EB12</f>
        <v>0</v>
      </c>
      <c r="EC31" s="106">
        <f>'Mladí jazdci'!EC12</f>
        <v>0</v>
      </c>
      <c r="ED31" s="106">
        <f>'Mladí jazdci'!ED12</f>
        <v>0</v>
      </c>
      <c r="EE31" s="106">
        <f>'Mladí jazdci'!EE12</f>
        <v>0</v>
      </c>
      <c r="EF31" s="106">
        <f>'Mladí jazdci'!EF12</f>
        <v>0</v>
      </c>
      <c r="EG31" s="106">
        <f>'Mladí jazdci'!EG12</f>
        <v>0</v>
      </c>
      <c r="EH31" s="106">
        <f>'Mladí jazdci'!EH12</f>
        <v>0</v>
      </c>
      <c r="EI31" s="106">
        <f>'Mladí jazdci'!EI12</f>
        <v>0</v>
      </c>
      <c r="EJ31" s="106">
        <f>'Mladí jazdci'!EJ12</f>
        <v>0</v>
      </c>
      <c r="EK31" s="106">
        <f>'Mladí jazdci'!EK12</f>
        <v>0</v>
      </c>
      <c r="EL31" s="106">
        <f>'Mladí jazdci'!EL12</f>
        <v>0</v>
      </c>
      <c r="EM31" s="106">
        <f>'Mladí jazdci'!EM12</f>
        <v>0</v>
      </c>
      <c r="EN31" s="106">
        <f>'Mladí jazdci'!EN12</f>
        <v>0</v>
      </c>
      <c r="EO31" s="106">
        <f>'Mladí jazdci'!EO12</f>
        <v>0</v>
      </c>
      <c r="EP31" s="106">
        <f>'Mladí jazdci'!EP12</f>
        <v>0</v>
      </c>
      <c r="EQ31" s="106">
        <f>'Mladí jazdci'!EQ12</f>
        <v>0</v>
      </c>
      <c r="ER31" s="106">
        <f>'Mladí jazdci'!ER12</f>
        <v>0</v>
      </c>
      <c r="ES31" s="106">
        <f>'Mladí jazdci'!ES12</f>
        <v>0</v>
      </c>
      <c r="ET31" s="106">
        <f>'Mladí jazdci'!ET12</f>
        <v>0</v>
      </c>
      <c r="EU31" s="106">
        <f>'Mladí jazdci'!EU12</f>
        <v>0</v>
      </c>
      <c r="EV31" s="106">
        <f>'Mladí jazdci'!EV12</f>
        <v>0</v>
      </c>
      <c r="EW31" s="106">
        <f>'Mladí jazdci'!EW12</f>
        <v>0</v>
      </c>
      <c r="EX31" s="106">
        <f>'Mladí jazdci'!EX12</f>
        <v>0</v>
      </c>
      <c r="EY31" s="106">
        <f>'Mladí jazdci'!EY12</f>
        <v>0</v>
      </c>
      <c r="EZ31" s="106">
        <f>'Mladí jazdci'!EZ12</f>
        <v>0</v>
      </c>
      <c r="FA31" s="106">
        <f>'Mladí jazdci'!FA12</f>
        <v>10</v>
      </c>
      <c r="FB31" s="106">
        <f>'Mladí jazdci'!FB12</f>
        <v>0</v>
      </c>
      <c r="FC31" s="106">
        <f>'Mladí jazdci'!FC12</f>
        <v>0</v>
      </c>
      <c r="FD31" s="106">
        <f>'Mladí jazdci'!FD12</f>
        <v>0</v>
      </c>
      <c r="FE31" s="106">
        <f>'Mladí jazdci'!FE12</f>
        <v>0</v>
      </c>
      <c r="FF31" s="106">
        <f>'Mladí jazdci'!FF12</f>
        <v>0</v>
      </c>
      <c r="FG31" s="106">
        <f>'Mladí jazdci'!FG12</f>
        <v>0</v>
      </c>
      <c r="FH31" s="106">
        <f>'Mladí jazdci'!FH12</f>
        <v>0</v>
      </c>
      <c r="FI31" s="106">
        <f>'Mladí jazdci'!FI12</f>
        <v>0</v>
      </c>
      <c r="FJ31" s="106">
        <f>'Mladí jazdci'!FJ12</f>
        <v>0</v>
      </c>
      <c r="FK31" s="106">
        <f>'Mladí jazdci'!FK12</f>
        <v>0</v>
      </c>
      <c r="FL31" s="106">
        <f>'Mladí jazdci'!FL12</f>
        <v>0</v>
      </c>
      <c r="FM31" s="106">
        <f>'Mladí jazdci'!FM12</f>
        <v>0</v>
      </c>
      <c r="FN31" s="106">
        <f>'Mladí jazdci'!FN12</f>
        <v>0</v>
      </c>
      <c r="FO31" s="106">
        <f>'Mladí jazdci'!FO12</f>
        <v>0</v>
      </c>
      <c r="FP31" s="106">
        <f>'Mladí jazdci'!FP12</f>
        <v>0</v>
      </c>
      <c r="FQ31" s="106">
        <f>'Mladí jazdci'!FQ12</f>
        <v>0</v>
      </c>
      <c r="FR31" s="106">
        <f>'Mladí jazdci'!FR12</f>
        <v>0</v>
      </c>
      <c r="FS31" s="106">
        <f>'Mladí jazdci'!FS12</f>
        <v>0</v>
      </c>
      <c r="FT31" s="106">
        <f>'Mladí jazdci'!FT12</f>
        <v>0</v>
      </c>
      <c r="FU31" s="106">
        <f>'Mladí jazdci'!FU12</f>
        <v>0</v>
      </c>
      <c r="FV31" s="106">
        <f>'Mladí jazdci'!FV12</f>
        <v>0</v>
      </c>
      <c r="FW31" s="106">
        <f>'Mladí jazdci'!FW12</f>
        <v>0</v>
      </c>
      <c r="FX31" s="106">
        <f>'Mladí jazdci'!FX12</f>
        <v>0</v>
      </c>
      <c r="FY31" s="106">
        <f>'Mladí jazdci'!FY12</f>
        <v>0</v>
      </c>
      <c r="FZ31" s="106">
        <f>'Mladí jazdci'!FZ12</f>
        <v>0</v>
      </c>
      <c r="GA31" s="106">
        <f>'Mladí jazdci'!GA12</f>
        <v>0</v>
      </c>
      <c r="GB31" s="106">
        <f>'Mladí jazdci'!GB12</f>
        <v>0</v>
      </c>
      <c r="GC31" s="106">
        <f>'Mladí jazdci'!GC12</f>
        <v>0</v>
      </c>
      <c r="GD31" s="106">
        <f>'Mladí jazdci'!GD12</f>
        <v>0</v>
      </c>
      <c r="GE31" s="106">
        <f>'Mladí jazdci'!GE12</f>
        <v>0</v>
      </c>
      <c r="GF31" s="106">
        <f>'Mladí jazdci'!GF12</f>
        <v>0</v>
      </c>
      <c r="GG31" s="106">
        <f>'Mladí jazdci'!GG12</f>
        <v>0</v>
      </c>
      <c r="GH31" s="106">
        <f>'Mladí jazdci'!GH12</f>
        <v>0</v>
      </c>
      <c r="GI31" s="106">
        <f>'Mladí jazdci'!GI12</f>
        <v>0</v>
      </c>
      <c r="GJ31" s="106">
        <f>'Mladí jazdci'!GJ12</f>
        <v>0</v>
      </c>
      <c r="GK31" s="106">
        <f>'Mladí jazdci'!GK12</f>
        <v>0</v>
      </c>
      <c r="GL31" s="106">
        <f>'Mladí jazdci'!GL12</f>
        <v>0</v>
      </c>
      <c r="GM31" s="106">
        <f>'Mladí jazdci'!GM12</f>
        <v>0</v>
      </c>
      <c r="GN31" s="106">
        <f>'Mladí jazdci'!GN12</f>
        <v>0</v>
      </c>
      <c r="GO31" s="106">
        <f>'Mladí jazdci'!GO12</f>
        <v>0</v>
      </c>
      <c r="GP31" s="106">
        <f>'Mladí jazdci'!GP12</f>
        <v>0</v>
      </c>
      <c r="GQ31" s="106">
        <f>'Mladí jazdci'!GQ12</f>
        <v>0</v>
      </c>
      <c r="GR31" s="106">
        <f>'Mladí jazdci'!GR12</f>
        <v>0</v>
      </c>
      <c r="GS31" s="106">
        <f>'Mladí jazdci'!GS12</f>
        <v>0</v>
      </c>
      <c r="GT31" s="106">
        <f>'Mladí jazdci'!GT12</f>
        <v>0</v>
      </c>
      <c r="GU31" s="106">
        <f>'Mladí jazdci'!GU12</f>
        <v>0</v>
      </c>
      <c r="GV31" s="106">
        <f>'Mladí jazdci'!GV12</f>
        <v>0</v>
      </c>
      <c r="GW31" s="106">
        <f>'Mladí jazdci'!GW12</f>
        <v>0</v>
      </c>
      <c r="GX31" s="106">
        <f>'Mladí jazdci'!GX12</f>
        <v>0</v>
      </c>
      <c r="GY31" s="106">
        <f>'Mladí jazdci'!GY12</f>
        <v>0</v>
      </c>
      <c r="GZ31" s="106">
        <f>'Mladí jazdci'!GZ12</f>
        <v>0</v>
      </c>
      <c r="HA31" s="106">
        <f>'Mladí jazdci'!HA12</f>
        <v>0</v>
      </c>
      <c r="HB31" s="106">
        <f>'Mladí jazdci'!HB12</f>
        <v>0</v>
      </c>
      <c r="HC31" s="106">
        <f>'Mladí jazdci'!HC12</f>
        <v>0</v>
      </c>
      <c r="HD31" s="106">
        <f>'Mladí jazdci'!HD12</f>
        <v>0</v>
      </c>
      <c r="HE31" s="106">
        <f>'Mladí jazdci'!HE12</f>
        <v>0</v>
      </c>
      <c r="HF31" s="106">
        <f>'Mladí jazdci'!HF12</f>
        <v>0</v>
      </c>
      <c r="HG31" s="106">
        <f>'Mladí jazdci'!HG12</f>
        <v>0</v>
      </c>
      <c r="HH31" s="106">
        <f>'Mladí jazdci'!HH12</f>
        <v>0</v>
      </c>
      <c r="HI31" s="106">
        <f>'Mladí jazdci'!HI12</f>
        <v>0</v>
      </c>
      <c r="HJ31" s="106">
        <f>'Mladí jazdci'!HJ12</f>
        <v>0</v>
      </c>
      <c r="HK31" s="106">
        <f>'Mladí jazdci'!HK12</f>
        <v>0</v>
      </c>
      <c r="HL31" s="106">
        <f>'Mladí jazdci'!HL12</f>
        <v>0</v>
      </c>
      <c r="HM31" s="106">
        <f>'Mladí jazdci'!HM12</f>
        <v>0</v>
      </c>
      <c r="HN31" s="106">
        <f>'Mladí jazdci'!HN12</f>
        <v>0</v>
      </c>
      <c r="HO31" s="106">
        <f>'Mladí jazdci'!HO12</f>
        <v>0</v>
      </c>
      <c r="HP31" s="106">
        <f>'Mladí jazdci'!HP12</f>
        <v>0</v>
      </c>
      <c r="HQ31" s="106">
        <f>'Mladí jazdci'!HQ12</f>
        <v>0</v>
      </c>
      <c r="HR31" s="106">
        <f>'Mladí jazdci'!HR12</f>
        <v>0</v>
      </c>
      <c r="HS31" s="106">
        <f>'Mladí jazdci'!HS12</f>
        <v>0</v>
      </c>
      <c r="HT31" s="106">
        <f>'Mladí jazdci'!HT12</f>
        <v>9</v>
      </c>
      <c r="HU31" s="106">
        <f>'Mladí jazdci'!HU12</f>
        <v>0</v>
      </c>
      <c r="HV31" s="106">
        <f>'Mladí jazdci'!HV12</f>
        <v>0</v>
      </c>
      <c r="HW31" s="106">
        <f>'Mladí jazdci'!HW12</f>
        <v>0</v>
      </c>
      <c r="HX31" s="106">
        <f>'Mladí jazdci'!HX12</f>
        <v>0</v>
      </c>
      <c r="HY31" s="106">
        <f>'Mladí jazdci'!HY12</f>
        <v>0</v>
      </c>
      <c r="HZ31" s="106">
        <f>'Mladí jazdci'!HZ12</f>
        <v>0</v>
      </c>
      <c r="IA31" s="106">
        <f>'Mladí jazdci'!IA12</f>
        <v>0</v>
      </c>
      <c r="IB31" s="106">
        <f>'Mladí jazdci'!IB12</f>
        <v>0</v>
      </c>
      <c r="IC31" s="106">
        <f>'Mladí jazdci'!IC12</f>
        <v>0</v>
      </c>
      <c r="ID31" s="106">
        <f>'Mladí jazdci'!ID12</f>
        <v>0</v>
      </c>
      <c r="IE31" s="106">
        <f>'Mladí jazdci'!IE12</f>
        <v>0</v>
      </c>
      <c r="IF31" s="106">
        <f>'Mladí jazdci'!IF12</f>
        <v>0</v>
      </c>
      <c r="IG31" s="106">
        <f>'Mladí jazdci'!IG12</f>
        <v>0</v>
      </c>
      <c r="IH31" s="106">
        <f>'Mladí jazdci'!IH12</f>
        <v>0</v>
      </c>
      <c r="II31" s="106">
        <f>'Mladí jazdci'!II12</f>
        <v>0</v>
      </c>
      <c r="IJ31" s="106">
        <f>'Mladí jazdci'!IJ12</f>
        <v>0</v>
      </c>
      <c r="IK31" s="106">
        <f>'Mladí jazdci'!IK12</f>
        <v>0</v>
      </c>
      <c r="IL31" s="106">
        <f>'Mladí jazdci'!IL12</f>
        <v>0</v>
      </c>
      <c r="IM31" s="106">
        <f>'Mladí jazdci'!IM12</f>
        <v>0</v>
      </c>
      <c r="IN31" s="106">
        <f>'Mladí jazdci'!IN12</f>
        <v>0</v>
      </c>
      <c r="IO31" s="106">
        <f>'Mladí jazdci'!IO12</f>
        <v>0</v>
      </c>
      <c r="IP31" s="106">
        <f>'Mladí jazdci'!IP12</f>
        <v>0</v>
      </c>
      <c r="IQ31" s="106">
        <f>'Mladí jazdci'!IQ12</f>
        <v>0</v>
      </c>
      <c r="IR31" s="106">
        <f>'Mladí jazdci'!IR12</f>
        <v>0</v>
      </c>
      <c r="IS31" s="106">
        <f>'Mladí jazdci'!IS12</f>
        <v>0</v>
      </c>
      <c r="IT31" s="106">
        <f>'Mladí jazdci'!IT12</f>
        <v>0</v>
      </c>
      <c r="IU31" s="106">
        <f>'Mladí jazdci'!IU12</f>
        <v>0</v>
      </c>
      <c r="IV31" s="106">
        <f>'Mladí jazdci'!IV12</f>
        <v>0</v>
      </c>
      <c r="IW31" s="106">
        <f>'Mladí jazdci'!IW12</f>
        <v>0</v>
      </c>
      <c r="IX31" s="106">
        <f>'Mladí jazdci'!IX12</f>
        <v>0</v>
      </c>
      <c r="IY31" s="106">
        <f>'Mladí jazdci'!IY12</f>
        <v>0</v>
      </c>
      <c r="IZ31" s="106">
        <f>'Mladí jazdci'!IZ12</f>
        <v>14</v>
      </c>
      <c r="JA31" s="106">
        <f>'Mladí jazdci'!JA12</f>
        <v>0</v>
      </c>
      <c r="JB31" s="106">
        <f>'Mladí jazdci'!JB12</f>
        <v>0</v>
      </c>
      <c r="JC31" s="106">
        <f>'Mladí jazdci'!JC12</f>
        <v>0</v>
      </c>
      <c r="JD31" s="106">
        <f>'Mladí jazdci'!JD12</f>
        <v>0</v>
      </c>
      <c r="JE31" s="106">
        <f>'Mladí jazdci'!JE12</f>
        <v>0</v>
      </c>
      <c r="JF31" s="106">
        <f>'Mladí jazdci'!JF12</f>
        <v>0</v>
      </c>
      <c r="JG31" s="106">
        <f>'Mladí jazdci'!JG12</f>
        <v>0</v>
      </c>
      <c r="JH31" s="106">
        <f>'Mladí jazdci'!JH12</f>
        <v>0</v>
      </c>
      <c r="JI31" s="106">
        <f>'Mladí jazdci'!JI12</f>
        <v>17</v>
      </c>
      <c r="JJ31" s="106">
        <f>'Mladí jazdci'!JJ12</f>
        <v>0</v>
      </c>
      <c r="JK31" s="106">
        <f>'Mladí jazdci'!JK12</f>
        <v>0</v>
      </c>
      <c r="JL31" s="106">
        <f>'Mladí jazdci'!JL12</f>
        <v>0</v>
      </c>
      <c r="JM31" s="106">
        <f>'Mladí jazdci'!JM12</f>
        <v>0</v>
      </c>
      <c r="JN31" s="106">
        <f>'Mladí jazdci'!JN12</f>
        <v>0</v>
      </c>
      <c r="JO31" s="106">
        <f>'Mladí jazdci'!JO12</f>
        <v>0</v>
      </c>
      <c r="JP31" s="106">
        <f>'Mladí jazdci'!JP12</f>
        <v>0</v>
      </c>
      <c r="JQ31" s="106">
        <f>'Mladí jazdci'!JQ12</f>
        <v>0</v>
      </c>
      <c r="JR31" s="106">
        <f>'Mladí jazdci'!JR12</f>
        <v>0</v>
      </c>
      <c r="JS31" s="106">
        <f>'Mladí jazdci'!JS12</f>
        <v>0</v>
      </c>
      <c r="JT31" s="106">
        <f>'Mladí jazdci'!JT12</f>
        <v>0</v>
      </c>
      <c r="JU31" s="106">
        <f>'Mladí jazdci'!JU12</f>
        <v>0</v>
      </c>
      <c r="JV31" s="106">
        <f>'Mladí jazdci'!JV12</f>
        <v>0</v>
      </c>
      <c r="JW31" s="106">
        <f>'Mladí jazdci'!JW12</f>
        <v>0</v>
      </c>
      <c r="JX31" s="106">
        <f>'Mladí jazdci'!JX12</f>
        <v>0</v>
      </c>
      <c r="JY31" s="106">
        <f>'Mladí jazdci'!JY12</f>
        <v>0</v>
      </c>
      <c r="JZ31" s="106">
        <f>'Mladí jazdci'!JZ12</f>
        <v>0</v>
      </c>
      <c r="KA31" s="106">
        <f>'Mladí jazdci'!KA12</f>
        <v>0</v>
      </c>
      <c r="KB31" s="106">
        <f>'Mladí jazdci'!KB12</f>
        <v>0</v>
      </c>
      <c r="KC31" s="106">
        <f>'Mladí jazdci'!KC12</f>
        <v>0</v>
      </c>
      <c r="KD31" s="106">
        <f>'Mladí jazdci'!KD12</f>
        <v>0</v>
      </c>
      <c r="KE31" s="106">
        <f>'Mladí jazdci'!KE12</f>
        <v>0</v>
      </c>
      <c r="KF31" s="106">
        <f>'Mladí jazdci'!KF12</f>
        <v>0</v>
      </c>
      <c r="KG31" s="106">
        <f>'Mladí jazdci'!KG12</f>
        <v>0</v>
      </c>
      <c r="KH31" s="106">
        <f>'Mladí jazdci'!KH12</f>
        <v>0</v>
      </c>
      <c r="KI31" s="106">
        <f>'Mladí jazdci'!KI12</f>
        <v>0</v>
      </c>
      <c r="KJ31" s="106">
        <f>'Mladí jazdci'!KJ12</f>
        <v>0</v>
      </c>
      <c r="KK31" s="106">
        <f>'Mladí jazdci'!KK12</f>
        <v>0</v>
      </c>
      <c r="KL31" s="106">
        <f>'Mladí jazdci'!KL12</f>
        <v>0</v>
      </c>
      <c r="KM31" s="106">
        <f>'Mladí jazdci'!KM12</f>
        <v>0</v>
      </c>
      <c r="KN31" s="106">
        <f>'Mladí jazdci'!KN12</f>
        <v>0</v>
      </c>
      <c r="KO31" s="106">
        <f>'Mladí jazdci'!KO12</f>
        <v>0</v>
      </c>
      <c r="KP31" s="106">
        <f>'Mladí jazdci'!KP12</f>
        <v>0</v>
      </c>
      <c r="KQ31" s="106">
        <f>'Mladí jazdci'!KQ12</f>
        <v>0</v>
      </c>
      <c r="KR31" s="106">
        <f>'Mladí jazdci'!KR12</f>
        <v>0</v>
      </c>
      <c r="KS31" s="106">
        <f>'Mladí jazdci'!KS12</f>
        <v>0</v>
      </c>
      <c r="KT31" s="106">
        <f>'Mladí jazdci'!KT12</f>
        <v>0</v>
      </c>
      <c r="KU31" s="106">
        <f>'Mladí jazdci'!KU12</f>
        <v>0</v>
      </c>
      <c r="KV31" s="106">
        <f>'Mladí jazdci'!KV12</f>
        <v>0</v>
      </c>
      <c r="KW31" s="106">
        <f>'Mladí jazdci'!KW12</f>
        <v>0</v>
      </c>
      <c r="KX31" s="106">
        <f>'Mladí jazdci'!KX12</f>
        <v>0</v>
      </c>
      <c r="KY31" s="106">
        <f>'Mladí jazdci'!KY12</f>
        <v>0</v>
      </c>
      <c r="KZ31" s="106">
        <f>'Mladí jazdci'!KZ12</f>
        <v>0</v>
      </c>
      <c r="LA31" s="106">
        <f>'Mladí jazdci'!LA12</f>
        <v>0</v>
      </c>
      <c r="LB31" s="106">
        <f>'Mladí jazdci'!LB12</f>
        <v>0</v>
      </c>
      <c r="LC31" s="106" t="str">
        <f>'Mladí jazdci'!LC12</f>
        <v>o</v>
      </c>
      <c r="LD31" s="106">
        <f>'Mladí jazdci'!LD12</f>
        <v>0</v>
      </c>
      <c r="LE31" s="106">
        <f>'Mladí jazdci'!LE12</f>
        <v>0</v>
      </c>
      <c r="LF31" s="106">
        <f>'Mladí jazdci'!LF12</f>
        <v>0</v>
      </c>
      <c r="LG31" s="106">
        <f>'Mladí jazdci'!LG12</f>
        <v>0</v>
      </c>
      <c r="LH31" s="106">
        <f>'Mladí jazdci'!LH12</f>
        <v>0</v>
      </c>
      <c r="LI31" s="106">
        <f>'Mladí jazdci'!LI12</f>
        <v>0</v>
      </c>
      <c r="LJ31" s="106">
        <f>'Mladí jazdci'!LJ12</f>
        <v>0</v>
      </c>
      <c r="LK31" s="106">
        <f>'Mladí jazdci'!LK12</f>
        <v>0</v>
      </c>
      <c r="LL31" s="106">
        <f>'Mladí jazdci'!LL12</f>
        <v>0</v>
      </c>
      <c r="LM31" s="106">
        <f>'Mladí jazdci'!LM12</f>
        <v>22.5</v>
      </c>
      <c r="LN31" s="106">
        <f>'Mladí jazdci'!LN12</f>
        <v>0</v>
      </c>
      <c r="LO31" s="106">
        <f>'Mladí jazdci'!LO12</f>
        <v>0</v>
      </c>
      <c r="LP31" s="106">
        <f>'Mladí jazdci'!LP12</f>
        <v>0</v>
      </c>
      <c r="LQ31" s="106">
        <f>'Mladí jazdci'!LQ12</f>
        <v>0</v>
      </c>
      <c r="LR31" s="106">
        <f>'Mladí jazdci'!LR12</f>
        <v>0</v>
      </c>
      <c r="LS31" s="106">
        <f>'Mladí jazdci'!LS12</f>
        <v>0</v>
      </c>
      <c r="LT31" s="106">
        <f>'Mladí jazdci'!LT12</f>
        <v>0</v>
      </c>
      <c r="LU31" s="106">
        <f>'Mladí jazdci'!LU12</f>
        <v>0</v>
      </c>
      <c r="LV31" s="106">
        <f>'Mladí jazdci'!LV12</f>
        <v>0</v>
      </c>
      <c r="LW31" s="106">
        <f>'Mladí jazdci'!LW12</f>
        <v>0</v>
      </c>
      <c r="LX31" s="106">
        <f>'Mladí jazdci'!LX12</f>
        <v>0</v>
      </c>
      <c r="LY31" s="106">
        <f>'Mladí jazdci'!LY12</f>
        <v>0</v>
      </c>
      <c r="LZ31" s="106">
        <f>'Mladí jazdci'!LZ12</f>
        <v>0</v>
      </c>
      <c r="MA31" s="106">
        <f>'Mladí jazdci'!MA12</f>
        <v>0</v>
      </c>
      <c r="MB31" s="106">
        <f>'Mladí jazdci'!MB12</f>
        <v>0</v>
      </c>
      <c r="MC31" s="106">
        <f>'Mladí jazdci'!MC12</f>
        <v>0</v>
      </c>
      <c r="MD31" s="106">
        <f>'Mladí jazdci'!MD12</f>
        <v>0</v>
      </c>
      <c r="ME31" s="106">
        <f>'Mladí jazdci'!ME12</f>
        <v>0</v>
      </c>
      <c r="MF31" s="106">
        <f>'Mladí jazdci'!MF12</f>
        <v>0</v>
      </c>
      <c r="MG31" s="106">
        <f>'Mladí jazdci'!MG12</f>
        <v>0</v>
      </c>
      <c r="MH31" s="106">
        <f>'Mladí jazdci'!MH12</f>
        <v>0</v>
      </c>
      <c r="MI31" s="106">
        <f>'Mladí jazdci'!MI12</f>
        <v>0</v>
      </c>
      <c r="MJ31" s="106">
        <f>'Mladí jazdci'!MJ12</f>
        <v>0</v>
      </c>
      <c r="MK31" s="106">
        <f>'Mladí jazdci'!MK12</f>
        <v>0</v>
      </c>
      <c r="ML31" s="106">
        <f>'Mladí jazdci'!ML12</f>
        <v>0</v>
      </c>
      <c r="MM31" s="106">
        <f>'Mladí jazdci'!MM12</f>
        <v>0</v>
      </c>
      <c r="MN31" s="106">
        <f>'Mladí jazdci'!MN12</f>
        <v>0</v>
      </c>
      <c r="MO31" s="106">
        <f>'Mladí jazdci'!MO12</f>
        <v>0</v>
      </c>
      <c r="MP31" s="106">
        <f>'Mladí jazdci'!MP12</f>
        <v>0</v>
      </c>
      <c r="MQ31" s="106">
        <f>'Mladí jazdci'!MQ12</f>
        <v>0</v>
      </c>
      <c r="MR31" s="106">
        <f>'Mladí jazdci'!MR12</f>
        <v>0</v>
      </c>
      <c r="MS31" s="106">
        <f>'Mladí jazdci'!MS12</f>
        <v>0</v>
      </c>
      <c r="MT31" s="106">
        <f>'Mladí jazdci'!MT12</f>
        <v>0</v>
      </c>
      <c r="MU31" s="106">
        <f>'Mladí jazdci'!MU12</f>
        <v>0</v>
      </c>
      <c r="MV31" s="106">
        <f>'Mladí jazdci'!MV12</f>
        <v>0</v>
      </c>
      <c r="MW31" s="106">
        <f>'Mladí jazdci'!MW12</f>
        <v>0</v>
      </c>
      <c r="MX31" s="106">
        <f>'Mladí jazdci'!MX12</f>
        <v>0</v>
      </c>
      <c r="MY31" s="106">
        <f>'Mladí jazdci'!MY12</f>
        <v>0</v>
      </c>
      <c r="MZ31" s="106">
        <f>'Mladí jazdci'!MZ12</f>
        <v>0</v>
      </c>
      <c r="NA31" s="106">
        <f>'Mladí jazdci'!NA12</f>
        <v>0</v>
      </c>
      <c r="NB31" s="106">
        <f>'Mladí jazdci'!NB12</f>
        <v>0</v>
      </c>
      <c r="NC31" s="106">
        <f>'Mladí jazdci'!NC12</f>
        <v>0</v>
      </c>
      <c r="ND31" s="106">
        <f>'Mladí jazdci'!ND12</f>
        <v>0</v>
      </c>
      <c r="NE31" s="106">
        <f>'Mladí jazdci'!NE12</f>
        <v>0</v>
      </c>
      <c r="NF31" s="106">
        <f>'Mladí jazdci'!NF12</f>
        <v>0</v>
      </c>
      <c r="NG31" s="106">
        <f>'Mladí jazdci'!NG12</f>
        <v>0</v>
      </c>
      <c r="NH31" s="106">
        <f>'Mladí jazdci'!NH12</f>
        <v>0</v>
      </c>
      <c r="NI31" s="106">
        <f>'Mladí jazdci'!NI12</f>
        <v>0</v>
      </c>
      <c r="NJ31" s="106">
        <f>'Mladí jazdci'!NJ12</f>
        <v>0</v>
      </c>
      <c r="NK31" s="106">
        <f>'Mladí jazdci'!NK12</f>
        <v>0</v>
      </c>
      <c r="NL31" s="106">
        <f>'Mladí jazdci'!NL12</f>
        <v>0</v>
      </c>
      <c r="NM31" s="106">
        <f>'Mladí jazdci'!NM12</f>
        <v>0</v>
      </c>
      <c r="NN31" s="106">
        <f>'Mladí jazdci'!NN12</f>
        <v>0</v>
      </c>
      <c r="NO31" s="106">
        <f>'Mladí jazdci'!NO12</f>
        <v>0</v>
      </c>
      <c r="NP31" s="106">
        <f>'Mladí jazdci'!NP12</f>
        <v>0</v>
      </c>
      <c r="NQ31" s="106">
        <f>'Mladí jazdci'!NQ12</f>
        <v>0</v>
      </c>
      <c r="NR31" s="106">
        <f>'Mladí jazdci'!NR12</f>
        <v>0</v>
      </c>
      <c r="NS31" s="106">
        <f>'Mladí jazdci'!NS12</f>
        <v>0</v>
      </c>
      <c r="NT31" s="106">
        <f>'Mladí jazdci'!NT12</f>
        <v>0</v>
      </c>
      <c r="NU31" s="106">
        <f>'Mladí jazdci'!NU12</f>
        <v>0</v>
      </c>
      <c r="NV31" s="106">
        <f>'Mladí jazdci'!NV12</f>
        <v>0</v>
      </c>
      <c r="NW31" s="106">
        <f>'Mladí jazdci'!NW12</f>
        <v>0</v>
      </c>
      <c r="NX31" s="106">
        <f>'Mladí jazdci'!NX12</f>
        <v>0</v>
      </c>
      <c r="NY31" s="106">
        <f>'Mladí jazdci'!NY12</f>
        <v>0</v>
      </c>
      <c r="NZ31" s="106">
        <f>'Mladí jazdci'!NZ12</f>
        <v>0</v>
      </c>
      <c r="OA31" s="106">
        <f>'Mladí jazdci'!OA12</f>
        <v>0</v>
      </c>
      <c r="OB31" s="106">
        <f>'Mladí jazdci'!OB12</f>
        <v>0</v>
      </c>
      <c r="OC31" s="106">
        <f>'Mladí jazdci'!OC12</f>
        <v>0</v>
      </c>
      <c r="OD31" s="106">
        <f>'Mladí jazdci'!OD12</f>
        <v>0</v>
      </c>
      <c r="OE31" s="106">
        <f>'Mladí jazdci'!OE12</f>
        <v>0</v>
      </c>
      <c r="OF31" s="106">
        <f>'Mladí jazdci'!OF12</f>
        <v>0</v>
      </c>
      <c r="OG31" s="106">
        <f>'Mladí jazdci'!OG12</f>
        <v>0</v>
      </c>
      <c r="OH31" s="106">
        <f>'Mladí jazdci'!OH12</f>
        <v>0</v>
      </c>
      <c r="OI31" s="106">
        <f>'Mladí jazdci'!OI12</f>
        <v>0</v>
      </c>
      <c r="OJ31" s="106">
        <f>'Mladí jazdci'!OJ12</f>
        <v>0</v>
      </c>
      <c r="OK31" s="106">
        <f>'Mladí jazdci'!OK12</f>
        <v>0</v>
      </c>
      <c r="OL31" s="106">
        <f>'Mladí jazdci'!OL12</f>
        <v>0</v>
      </c>
      <c r="OM31" s="106">
        <f>'Mladí jazdci'!OM12</f>
        <v>0</v>
      </c>
      <c r="ON31" s="106">
        <f>'Mladí jazdci'!ON12</f>
        <v>0</v>
      </c>
      <c r="OO31" s="106">
        <f>'Mladí jazdci'!OO12</f>
        <v>0</v>
      </c>
      <c r="OP31" s="106">
        <f>'Mladí jazdci'!OP12</f>
        <v>0</v>
      </c>
      <c r="OQ31" s="106">
        <f>'Mladí jazdci'!OQ12</f>
        <v>0</v>
      </c>
      <c r="OR31" s="106">
        <f>'Mladí jazdci'!OR12</f>
        <v>0</v>
      </c>
      <c r="OS31" s="106">
        <f>'Mladí jazdci'!OS12</f>
        <v>0</v>
      </c>
      <c r="OT31" s="106">
        <f>'Mladí jazdci'!OT12</f>
        <v>0</v>
      </c>
      <c r="OU31" s="106">
        <f>'Mladí jazdci'!OU12</f>
        <v>0</v>
      </c>
      <c r="OV31" s="106">
        <f>'Mladí jazdci'!OV12</f>
        <v>0</v>
      </c>
      <c r="OW31" s="106">
        <f>'Mladí jazdci'!OW12</f>
        <v>0</v>
      </c>
      <c r="OX31" s="106">
        <f>'Mladí jazdci'!OX12</f>
        <v>0</v>
      </c>
      <c r="OY31" s="106">
        <f>'Mladí jazdci'!OY12</f>
        <v>0</v>
      </c>
      <c r="OZ31" s="106">
        <f>'Mladí jazdci'!OZ12</f>
        <v>0</v>
      </c>
      <c r="PA31" s="106">
        <f>'Mladí jazdci'!PA12</f>
        <v>0</v>
      </c>
      <c r="PB31" s="106">
        <f>'Mladí jazdci'!PB12</f>
        <v>0</v>
      </c>
      <c r="PC31" s="106">
        <f>'Mladí jazdci'!PC12</f>
        <v>0</v>
      </c>
      <c r="PD31" s="106">
        <f>'Mladí jazdci'!PD12</f>
        <v>0</v>
      </c>
      <c r="PE31" s="106">
        <f>'Mladí jazdci'!PE12</f>
        <v>0</v>
      </c>
      <c r="PF31" s="106">
        <f>'Mladí jazdci'!PF12</f>
        <v>0</v>
      </c>
      <c r="PG31" s="106">
        <f>'Mladí jazdci'!PG12</f>
        <v>0</v>
      </c>
      <c r="PH31" s="106">
        <f>'Mladí jazdci'!PH12</f>
        <v>0</v>
      </c>
      <c r="PI31" s="106">
        <f>'Mladí jazdci'!PI12</f>
        <v>0</v>
      </c>
      <c r="PJ31" s="106">
        <f>'Mladí jazdci'!PJ12</f>
        <v>0</v>
      </c>
      <c r="PK31" s="106">
        <f>'Mladí jazdci'!PK12</f>
        <v>0</v>
      </c>
      <c r="PL31" s="106">
        <f>'Mladí jazdci'!PL12</f>
        <v>0</v>
      </c>
      <c r="PM31" s="106">
        <f>'Mladí jazdci'!PM12</f>
        <v>0</v>
      </c>
      <c r="PN31" s="106">
        <f>'Mladí jazdci'!PN12</f>
        <v>0</v>
      </c>
      <c r="PO31" s="106">
        <f>'Mladí jazdci'!PO12</f>
        <v>0</v>
      </c>
      <c r="PP31" s="106">
        <f>'Mladí jazdci'!PP12</f>
        <v>0</v>
      </c>
      <c r="PQ31" s="106">
        <f>'Mladí jazdci'!PQ12</f>
        <v>0</v>
      </c>
      <c r="PR31" s="106">
        <f>'Mladí jazdci'!PR12</f>
        <v>0</v>
      </c>
      <c r="PS31" s="106">
        <f>'Mladí jazdci'!PS12</f>
        <v>0</v>
      </c>
      <c r="PT31" s="106">
        <f>'Mladí jazdci'!PT12</f>
        <v>0</v>
      </c>
      <c r="PU31" s="106">
        <f>'Mladí jazdci'!PU12</f>
        <v>0</v>
      </c>
      <c r="PV31" s="106">
        <f>'Mladí jazdci'!PV12</f>
        <v>0</v>
      </c>
      <c r="PW31" s="106">
        <f>'Mladí jazdci'!PW12</f>
        <v>0</v>
      </c>
      <c r="PX31" s="106">
        <f>'Mladí jazdci'!PX12</f>
        <v>0</v>
      </c>
      <c r="PY31" s="106">
        <f>'Mladí jazdci'!PY12</f>
        <v>0</v>
      </c>
      <c r="PZ31" s="106">
        <f>'Mladí jazdci'!PZ12</f>
        <v>0</v>
      </c>
      <c r="QA31" s="106">
        <f>'Mladí jazdci'!QA12</f>
        <v>0</v>
      </c>
      <c r="QB31" s="106">
        <f>'Mladí jazdci'!QB12</f>
        <v>0</v>
      </c>
      <c r="QC31" s="106">
        <f>'Mladí jazdci'!QC12</f>
        <v>0</v>
      </c>
      <c r="QD31" s="106">
        <f>'Mladí jazdci'!QD12</f>
        <v>0</v>
      </c>
      <c r="QE31" s="106">
        <f>'Mladí jazdci'!QE12</f>
        <v>0</v>
      </c>
      <c r="QF31" s="106">
        <f>'Mladí jazdci'!QF12</f>
        <v>0</v>
      </c>
      <c r="QG31" s="106">
        <f>'Mladí jazdci'!QG12</f>
        <v>0</v>
      </c>
      <c r="QH31" s="106">
        <f>'Mladí jazdci'!QH12</f>
        <v>0</v>
      </c>
      <c r="QI31" s="106">
        <f>'Mladí jazdci'!QI12</f>
        <v>0</v>
      </c>
      <c r="QJ31" s="106">
        <f>'Mladí jazdci'!QJ12</f>
        <v>0</v>
      </c>
      <c r="QK31" s="106">
        <f>'Mladí jazdci'!QK12</f>
        <v>0</v>
      </c>
      <c r="QL31" s="106">
        <f>'Mladí jazdci'!QL12</f>
        <v>0</v>
      </c>
      <c r="QM31" s="106">
        <f>'Mladí jazdci'!QM12</f>
        <v>0</v>
      </c>
      <c r="QN31" s="106">
        <f>'Mladí jazdci'!QN12</f>
        <v>0</v>
      </c>
      <c r="QO31" s="106">
        <f>'Mladí jazdci'!QO12</f>
        <v>0</v>
      </c>
      <c r="QP31" s="106">
        <f>'Mladí jazdci'!QP12</f>
        <v>0</v>
      </c>
      <c r="QQ31" s="106">
        <f>'Mladí jazdci'!QQ12</f>
        <v>0</v>
      </c>
      <c r="QR31" s="106">
        <f>'Mladí jazdci'!QR12</f>
        <v>0</v>
      </c>
      <c r="QS31" s="106">
        <f>'Mladí jazdci'!QS12</f>
        <v>0</v>
      </c>
      <c r="QT31" s="106">
        <f>'Mladí jazdci'!QT12</f>
        <v>0</v>
      </c>
      <c r="QU31" s="106">
        <f>'Mladí jazdci'!QU12</f>
        <v>0</v>
      </c>
      <c r="QV31" s="106">
        <f>'Mladí jazdci'!QV12</f>
        <v>19</v>
      </c>
      <c r="QW31" s="106">
        <f>'Mladí jazdci'!QW12</f>
        <v>0</v>
      </c>
      <c r="QX31" s="106">
        <f>'Mladí jazdci'!QX12</f>
        <v>0</v>
      </c>
      <c r="QY31" s="106">
        <f>'Mladí jazdci'!QY12</f>
        <v>14</v>
      </c>
      <c r="QZ31" s="106">
        <f>'Mladí jazdci'!QZ12</f>
        <v>0</v>
      </c>
      <c r="RA31" s="106">
        <f>'Mladí jazdci'!RA12</f>
        <v>0</v>
      </c>
      <c r="RB31" s="106">
        <f>'Mladí jazdci'!RB12</f>
        <v>0</v>
      </c>
      <c r="RC31" s="106">
        <f>'Mladí jazdci'!RC12</f>
        <v>6</v>
      </c>
      <c r="RD31" s="106">
        <f>'Mladí jazdci'!RD12</f>
        <v>0</v>
      </c>
      <c r="RE31" s="106">
        <f>'Mladí jazdci'!RE12</f>
        <v>0</v>
      </c>
      <c r="RF31" s="106">
        <f>'Mladí jazdci'!RF12</f>
        <v>0</v>
      </c>
      <c r="RG31" s="106">
        <f>'Mladí jazdci'!RG12</f>
        <v>0</v>
      </c>
      <c r="RH31" s="106">
        <f>'Mladí jazdci'!RH12</f>
        <v>0</v>
      </c>
      <c r="RI31" s="106">
        <f>'Mladí jazdci'!RI12</f>
        <v>0</v>
      </c>
      <c r="RJ31" s="106">
        <f>'Mladí jazdci'!RJ12</f>
        <v>0</v>
      </c>
      <c r="RK31" s="106">
        <f>'Mladí jazdci'!RK12</f>
        <v>0</v>
      </c>
      <c r="RL31" s="106">
        <f>'Mladí jazdci'!RL12</f>
        <v>0</v>
      </c>
      <c r="RM31" s="106">
        <f>'Mladí jazdci'!RM12</f>
        <v>0</v>
      </c>
      <c r="RN31" s="106">
        <f>'Mladí jazdci'!RN12</f>
        <v>0</v>
      </c>
      <c r="RO31" s="106">
        <f>'Mladí jazdci'!RO12</f>
        <v>0</v>
      </c>
      <c r="RP31" s="106">
        <f>'Mladí jazdci'!RP12</f>
        <v>0</v>
      </c>
      <c r="RQ31" s="106">
        <f>'Mladí jazdci'!RQ12</f>
        <v>0</v>
      </c>
      <c r="RR31" s="106">
        <f>'Mladí jazdci'!RR12</f>
        <v>0</v>
      </c>
      <c r="RS31" s="106">
        <f>'Mladí jazdci'!RS12</f>
        <v>0</v>
      </c>
      <c r="RT31" s="106">
        <f>'Mladí jazdci'!RT12</f>
        <v>0</v>
      </c>
      <c r="RU31" s="106">
        <f>'Mladí jazdci'!RU12</f>
        <v>0</v>
      </c>
      <c r="RV31" s="106">
        <f>'Mladí jazdci'!RV12</f>
        <v>0</v>
      </c>
      <c r="RW31" s="106">
        <f>'Mladí jazdci'!RW12</f>
        <v>0</v>
      </c>
      <c r="RX31" s="106">
        <f>'Mladí jazdci'!RX12</f>
        <v>0</v>
      </c>
      <c r="RY31" s="106">
        <f>'Mladí jazdci'!RY12</f>
        <v>0</v>
      </c>
      <c r="RZ31" s="106">
        <f>'Mladí jazdci'!RZ12</f>
        <v>0</v>
      </c>
      <c r="SA31" s="106">
        <f>'Mladí jazdci'!SA12</f>
        <v>0</v>
      </c>
      <c r="SB31" s="106">
        <f>'Mladí jazdci'!SB12</f>
        <v>0</v>
      </c>
      <c r="SC31" s="106">
        <f>'Mladí jazdci'!SC12</f>
        <v>0</v>
      </c>
      <c r="SD31" s="106">
        <f>'Mladí jazdci'!SD12</f>
        <v>0</v>
      </c>
      <c r="SE31" s="106">
        <f>'Mladí jazdci'!SE12</f>
        <v>0</v>
      </c>
      <c r="SF31" s="106">
        <f>'Mladí jazdci'!SF12</f>
        <v>0</v>
      </c>
      <c r="SG31" s="106">
        <f>'Mladí jazdci'!SG12</f>
        <v>0</v>
      </c>
      <c r="SH31" s="106">
        <f>'Mladí jazdci'!SH12</f>
        <v>0</v>
      </c>
      <c r="SI31" s="106">
        <f>'Mladí jazdci'!SI12</f>
        <v>0</v>
      </c>
      <c r="SJ31" s="106">
        <f>'Mladí jazdci'!SJ12</f>
        <v>0</v>
      </c>
      <c r="SK31" s="106">
        <f>'Mladí jazdci'!SK12</f>
        <v>0</v>
      </c>
      <c r="SL31" s="106">
        <f>'Mladí jazdci'!SL12</f>
        <v>0</v>
      </c>
      <c r="SM31" s="106">
        <f>'Mladí jazdci'!SM12</f>
        <v>0</v>
      </c>
      <c r="SN31" s="106">
        <f>'Mladí jazdci'!SN12</f>
        <v>0</v>
      </c>
      <c r="SO31" s="106">
        <f>'Mladí jazdci'!SO12</f>
        <v>0</v>
      </c>
      <c r="SP31" s="106">
        <f>'Mladí jazdci'!SP12</f>
        <v>0</v>
      </c>
      <c r="SQ31" s="106">
        <f>'Mladí jazdci'!SQ12</f>
        <v>0</v>
      </c>
      <c r="SR31" s="106">
        <f>'Mladí jazdci'!SR12</f>
        <v>0</v>
      </c>
      <c r="SS31" s="106">
        <f>'Mladí jazdci'!SS12</f>
        <v>0</v>
      </c>
      <c r="ST31" s="106">
        <f>'Mladí jazdci'!ST12</f>
        <v>0</v>
      </c>
      <c r="SU31" s="106">
        <f>'Mladí jazdci'!SU12</f>
        <v>0</v>
      </c>
      <c r="SV31" s="106">
        <f>'Mladí jazdci'!SV12</f>
        <v>0</v>
      </c>
      <c r="SW31" s="106">
        <f>'Mladí jazdci'!SW12</f>
        <v>0</v>
      </c>
      <c r="SX31" s="106">
        <f>'Mladí jazdci'!SX12</f>
        <v>0</v>
      </c>
      <c r="SY31" s="106">
        <f>'Mladí jazdci'!SY12</f>
        <v>0</v>
      </c>
      <c r="SZ31" s="106">
        <f>'Mladí jazdci'!SZ12</f>
        <v>0</v>
      </c>
      <c r="TA31" s="106">
        <f>'Mladí jazdci'!TA12</f>
        <v>0</v>
      </c>
      <c r="TB31" s="106">
        <f>'Mladí jazdci'!TB12</f>
        <v>0</v>
      </c>
    </row>
    <row r="32" spans="1:522" s="1" customFormat="1" ht="18" customHeight="1" x14ac:dyDescent="0.25">
      <c r="A32" s="12">
        <v>23</v>
      </c>
      <c r="B32" s="11" t="s">
        <v>122</v>
      </c>
      <c r="C32" s="1">
        <v>11679</v>
      </c>
      <c r="D32" s="1">
        <v>2018</v>
      </c>
      <c r="E32" s="4" t="s">
        <v>27</v>
      </c>
      <c r="F32" s="1">
        <v>4920</v>
      </c>
      <c r="G32" s="9" t="s">
        <v>97</v>
      </c>
      <c r="H32" s="4" t="s">
        <v>29</v>
      </c>
      <c r="I32" s="1">
        <f t="shared" si="5"/>
        <v>111</v>
      </c>
      <c r="J32" s="12">
        <f>Tabuľka3[[#This Row],[Stĺpec9]]</f>
        <v>111</v>
      </c>
      <c r="K32" s="106">
        <f>Seniori!K15</f>
        <v>0</v>
      </c>
      <c r="L32" s="106">
        <f>Seniori!L15</f>
        <v>0</v>
      </c>
      <c r="M32" s="106">
        <f>Seniori!M15</f>
        <v>0</v>
      </c>
      <c r="N32" s="106">
        <f>Seniori!N15</f>
        <v>0</v>
      </c>
      <c r="O32" s="106">
        <f>Seniori!O15</f>
        <v>0</v>
      </c>
      <c r="P32" s="106">
        <f>Seniori!P15</f>
        <v>0</v>
      </c>
      <c r="Q32" s="106">
        <f>Seniori!Q15</f>
        <v>0</v>
      </c>
      <c r="R32" s="106">
        <f>Seniori!R15</f>
        <v>0</v>
      </c>
      <c r="S32" s="106">
        <f>Seniori!S15</f>
        <v>0</v>
      </c>
      <c r="T32" s="106">
        <f>Seniori!T15</f>
        <v>0</v>
      </c>
      <c r="U32" s="106">
        <f>Seniori!U15</f>
        <v>0</v>
      </c>
      <c r="V32" s="106">
        <f>Seniori!V15</f>
        <v>0</v>
      </c>
      <c r="W32" s="106">
        <f>Seniori!W15</f>
        <v>0</v>
      </c>
      <c r="X32" s="106">
        <f>Seniori!X15</f>
        <v>0</v>
      </c>
      <c r="Y32" s="106">
        <f>Seniori!Y15</f>
        <v>0</v>
      </c>
      <c r="Z32" s="106">
        <f>Seniori!Z15</f>
        <v>0</v>
      </c>
      <c r="AA32" s="106">
        <f>Seniori!AA15</f>
        <v>0</v>
      </c>
      <c r="AB32" s="106">
        <f>Seniori!AB15</f>
        <v>0</v>
      </c>
      <c r="AC32" s="106">
        <f>Seniori!AC15</f>
        <v>0</v>
      </c>
      <c r="AD32" s="106">
        <f>Seniori!AD15</f>
        <v>0</v>
      </c>
      <c r="AE32" s="106">
        <f>Seniori!AE15</f>
        <v>0</v>
      </c>
      <c r="AF32" s="106">
        <f>Seniori!AF15</f>
        <v>0</v>
      </c>
      <c r="AG32" s="106">
        <f>Seniori!AG15</f>
        <v>0</v>
      </c>
      <c r="AH32" s="106">
        <f>Seniori!AH15</f>
        <v>0</v>
      </c>
      <c r="AI32" s="106">
        <f>Seniori!AI15</f>
        <v>0</v>
      </c>
      <c r="AJ32" s="106">
        <f>Seniori!AJ15</f>
        <v>0</v>
      </c>
      <c r="AK32" s="106">
        <f>Seniori!AK15</f>
        <v>0</v>
      </c>
      <c r="AL32" s="106">
        <f>Seniori!AL15</f>
        <v>0</v>
      </c>
      <c r="AM32" s="106">
        <f>Seniori!AM15</f>
        <v>0</v>
      </c>
      <c r="AN32" s="106">
        <f>Seniori!AN15</f>
        <v>0</v>
      </c>
      <c r="AO32" s="106">
        <f>Seniori!AO15</f>
        <v>0</v>
      </c>
      <c r="AP32" s="106">
        <f>Seniori!AP15</f>
        <v>0</v>
      </c>
      <c r="AQ32" s="106">
        <f>Seniori!AQ15</f>
        <v>0</v>
      </c>
      <c r="AR32" s="106">
        <f>Seniori!AR15</f>
        <v>0</v>
      </c>
      <c r="AS32" s="106">
        <f>Seniori!AS15</f>
        <v>0</v>
      </c>
      <c r="AT32" s="106">
        <f>Seniori!AT15</f>
        <v>0</v>
      </c>
      <c r="AU32" s="106">
        <f>Seniori!AU15</f>
        <v>0</v>
      </c>
      <c r="AV32" s="106">
        <f>Seniori!AV15</f>
        <v>0</v>
      </c>
      <c r="AW32" s="106">
        <f>Seniori!AW15</f>
        <v>0</v>
      </c>
      <c r="AX32" s="106">
        <f>Seniori!AX15</f>
        <v>0</v>
      </c>
      <c r="AY32" s="106">
        <f>Seniori!AY15</f>
        <v>0</v>
      </c>
      <c r="AZ32" s="106">
        <f>Seniori!AZ15</f>
        <v>0</v>
      </c>
      <c r="BA32" s="106">
        <f>Seniori!BA15</f>
        <v>0</v>
      </c>
      <c r="BB32" s="106">
        <f>Seniori!BB15</f>
        <v>0</v>
      </c>
      <c r="BC32" s="106">
        <f>Seniori!BC15</f>
        <v>0</v>
      </c>
      <c r="BD32" s="106">
        <f>Seniori!BD15</f>
        <v>0</v>
      </c>
      <c r="BE32" s="106">
        <f>Seniori!BE15</f>
        <v>0</v>
      </c>
      <c r="BF32" s="106">
        <f>Seniori!BF15</f>
        <v>0</v>
      </c>
      <c r="BG32" s="106">
        <f>Seniori!BG15</f>
        <v>0</v>
      </c>
      <c r="BH32" s="106">
        <f>Seniori!BH15</f>
        <v>0</v>
      </c>
      <c r="BI32" s="106">
        <f>Seniori!BI15</f>
        <v>0</v>
      </c>
      <c r="BJ32" s="106">
        <f>Seniori!BJ15</f>
        <v>0</v>
      </c>
      <c r="BK32" s="106">
        <f>Seniori!BK15</f>
        <v>0</v>
      </c>
      <c r="BL32" s="106">
        <f>Seniori!BL15</f>
        <v>0</v>
      </c>
      <c r="BM32" s="106">
        <f>Seniori!BM15</f>
        <v>0</v>
      </c>
      <c r="BN32" s="106">
        <f>Seniori!BN15</f>
        <v>0</v>
      </c>
      <c r="BO32" s="106">
        <f>Seniori!BO15</f>
        <v>0</v>
      </c>
      <c r="BP32" s="106">
        <f>Seniori!BP15</f>
        <v>0</v>
      </c>
      <c r="BQ32" s="106">
        <f>Seniori!BQ15</f>
        <v>0</v>
      </c>
      <c r="BR32" s="106">
        <f>Seniori!BR15</f>
        <v>0</v>
      </c>
      <c r="BS32" s="106">
        <f>Seniori!BS15</f>
        <v>0</v>
      </c>
      <c r="BT32" s="106">
        <f>Seniori!BT15</f>
        <v>0</v>
      </c>
      <c r="BU32" s="106">
        <f>Seniori!BU15</f>
        <v>0</v>
      </c>
      <c r="BV32" s="106">
        <f>Seniori!BV15</f>
        <v>0</v>
      </c>
      <c r="BW32" s="106">
        <f>Seniori!BW15</f>
        <v>0</v>
      </c>
      <c r="BX32" s="106">
        <f>Seniori!BX15</f>
        <v>0</v>
      </c>
      <c r="BY32" s="106">
        <f>Seniori!BY15</f>
        <v>0</v>
      </c>
      <c r="BZ32" s="106">
        <f>Seniori!BZ15</f>
        <v>0</v>
      </c>
      <c r="CA32" s="106">
        <f>Seniori!CA15</f>
        <v>0</v>
      </c>
      <c r="CB32" s="106">
        <f>Seniori!CB15</f>
        <v>0</v>
      </c>
      <c r="CC32" s="106">
        <f>Seniori!CC15</f>
        <v>0</v>
      </c>
      <c r="CD32" s="106">
        <f>Seniori!CD15</f>
        <v>0</v>
      </c>
      <c r="CE32" s="106">
        <f>Seniori!CE15</f>
        <v>0</v>
      </c>
      <c r="CF32" s="106">
        <f>Seniori!CF15</f>
        <v>0</v>
      </c>
      <c r="CG32" s="106">
        <f>Seniori!CG15</f>
        <v>0</v>
      </c>
      <c r="CH32" s="106">
        <f>Seniori!CH15</f>
        <v>0</v>
      </c>
      <c r="CI32" s="106">
        <f>Seniori!CI15</f>
        <v>0</v>
      </c>
      <c r="CJ32" s="106">
        <f>Seniori!CJ15</f>
        <v>0</v>
      </c>
      <c r="CK32" s="106">
        <f>Seniori!CK15</f>
        <v>0</v>
      </c>
      <c r="CL32" s="106">
        <f>Seniori!CL15</f>
        <v>0</v>
      </c>
      <c r="CM32" s="106">
        <f>Seniori!CM15</f>
        <v>0</v>
      </c>
      <c r="CN32" s="106">
        <f>Seniori!CN15</f>
        <v>0</v>
      </c>
      <c r="CO32" s="106">
        <f>Seniori!CO15</f>
        <v>0</v>
      </c>
      <c r="CP32" s="106">
        <f>Seniori!CP15</f>
        <v>0</v>
      </c>
      <c r="CQ32" s="106">
        <f>Seniori!CQ15</f>
        <v>0</v>
      </c>
      <c r="CR32" s="106">
        <f>Seniori!CR15</f>
        <v>0</v>
      </c>
      <c r="CS32" s="106">
        <f>Seniori!CS15</f>
        <v>0</v>
      </c>
      <c r="CT32" s="106">
        <f>Seniori!CT15</f>
        <v>0</v>
      </c>
      <c r="CU32" s="106">
        <f>Seniori!CU15</f>
        <v>0</v>
      </c>
      <c r="CV32" s="106">
        <f>Seniori!CV15</f>
        <v>0</v>
      </c>
      <c r="CW32" s="106">
        <f>Seniori!CW15</f>
        <v>0</v>
      </c>
      <c r="CX32" s="106">
        <f>Seniori!CX15</f>
        <v>0</v>
      </c>
      <c r="CY32" s="106">
        <f>Seniori!CY15</f>
        <v>0</v>
      </c>
      <c r="CZ32" s="106">
        <f>Seniori!CZ15</f>
        <v>0</v>
      </c>
      <c r="DA32" s="106">
        <f>Seniori!DA15</f>
        <v>0</v>
      </c>
      <c r="DB32" s="106">
        <f>Seniori!DB15</f>
        <v>0</v>
      </c>
      <c r="DC32" s="106">
        <f>Seniori!DC15</f>
        <v>0</v>
      </c>
      <c r="DD32" s="106">
        <f>Seniori!DD15</f>
        <v>12</v>
      </c>
      <c r="DE32" s="106">
        <f>Seniori!DE15</f>
        <v>0</v>
      </c>
      <c r="DF32" s="106">
        <f>Seniori!DF15</f>
        <v>0</v>
      </c>
      <c r="DG32" s="106">
        <f>Seniori!DG15</f>
        <v>0</v>
      </c>
      <c r="DH32" s="106">
        <f>Seniori!DH15</f>
        <v>1</v>
      </c>
      <c r="DI32" s="106">
        <f>Seniori!DI15</f>
        <v>0</v>
      </c>
      <c r="DJ32" s="106">
        <f>Seniori!DJ15</f>
        <v>0</v>
      </c>
      <c r="DK32" s="106">
        <f>Seniori!DK15</f>
        <v>9</v>
      </c>
      <c r="DL32" s="106">
        <f>Seniori!DL15</f>
        <v>0</v>
      </c>
      <c r="DM32" s="106">
        <f>Seniori!DM15</f>
        <v>0</v>
      </c>
      <c r="DN32" s="106">
        <f>Seniori!DN15</f>
        <v>0</v>
      </c>
      <c r="DO32" s="106">
        <f>Seniori!DO15</f>
        <v>0</v>
      </c>
      <c r="DP32" s="106">
        <f>Seniori!DP15</f>
        <v>0</v>
      </c>
      <c r="DQ32" s="106">
        <f>Seniori!DQ15</f>
        <v>0</v>
      </c>
      <c r="DR32" s="106">
        <f>Seniori!DR15</f>
        <v>0</v>
      </c>
      <c r="DS32" s="106">
        <f>Seniori!DS15</f>
        <v>0</v>
      </c>
      <c r="DT32" s="106">
        <f>Seniori!DT15</f>
        <v>0</v>
      </c>
      <c r="DU32" s="106">
        <f>Seniori!DU15</f>
        <v>0</v>
      </c>
      <c r="DV32" s="106">
        <f>Seniori!DV15</f>
        <v>0</v>
      </c>
      <c r="DW32" s="106">
        <f>Seniori!DW15</f>
        <v>0</v>
      </c>
      <c r="DX32" s="106">
        <f>Seniori!DX15</f>
        <v>0</v>
      </c>
      <c r="DY32" s="106">
        <f>Seniori!DY15</f>
        <v>0</v>
      </c>
      <c r="DZ32" s="106">
        <f>Seniori!DZ15</f>
        <v>0</v>
      </c>
      <c r="EA32" s="106">
        <f>Seniori!EA15</f>
        <v>0</v>
      </c>
      <c r="EB32" s="106">
        <f>Seniori!EB15</f>
        <v>0</v>
      </c>
      <c r="EC32" s="106">
        <f>Seniori!EC15</f>
        <v>0</v>
      </c>
      <c r="ED32" s="106">
        <f>Seniori!ED15</f>
        <v>0</v>
      </c>
      <c r="EE32" s="106">
        <f>Seniori!EE15</f>
        <v>0</v>
      </c>
      <c r="EF32" s="106">
        <f>Seniori!EF15</f>
        <v>0</v>
      </c>
      <c r="EG32" s="106">
        <f>Seniori!EG15</f>
        <v>0</v>
      </c>
      <c r="EH32" s="106">
        <f>Seniori!EH15</f>
        <v>0</v>
      </c>
      <c r="EI32" s="106">
        <f>Seniori!EI15</f>
        <v>0</v>
      </c>
      <c r="EJ32" s="106">
        <f>Seniori!EJ15</f>
        <v>0</v>
      </c>
      <c r="EK32" s="106">
        <f>Seniori!EK15</f>
        <v>0</v>
      </c>
      <c r="EL32" s="106">
        <f>Seniori!EL15</f>
        <v>0</v>
      </c>
      <c r="EM32" s="106">
        <f>Seniori!EM15</f>
        <v>0</v>
      </c>
      <c r="EN32" s="106">
        <f>Seniori!EN15</f>
        <v>0</v>
      </c>
      <c r="EO32" s="106">
        <f>Seniori!EO15</f>
        <v>0</v>
      </c>
      <c r="EP32" s="106">
        <f>Seniori!EP15</f>
        <v>0</v>
      </c>
      <c r="EQ32" s="106">
        <f>Seniori!EQ15</f>
        <v>0</v>
      </c>
      <c r="ER32" s="106">
        <f>Seniori!ER15</f>
        <v>0</v>
      </c>
      <c r="ES32" s="106">
        <f>Seniori!ES15</f>
        <v>0</v>
      </c>
      <c r="ET32" s="106">
        <f>Seniori!ET15</f>
        <v>0</v>
      </c>
      <c r="EU32" s="106">
        <f>Seniori!EU15</f>
        <v>0</v>
      </c>
      <c r="EV32" s="106">
        <f>Seniori!EV15</f>
        <v>0</v>
      </c>
      <c r="EW32" s="106">
        <f>Seniori!EW15</f>
        <v>0</v>
      </c>
      <c r="EX32" s="106">
        <f>Seniori!EX15</f>
        <v>0</v>
      </c>
      <c r="EY32" s="106">
        <f>Seniori!EY15</f>
        <v>0</v>
      </c>
      <c r="EZ32" s="106">
        <f>Seniori!EZ15</f>
        <v>0</v>
      </c>
      <c r="FA32" s="106">
        <f>Seniori!FA15</f>
        <v>0</v>
      </c>
      <c r="FB32" s="106">
        <f>Seniori!FB15</f>
        <v>0</v>
      </c>
      <c r="FC32" s="106">
        <f>Seniori!FC15</f>
        <v>0</v>
      </c>
      <c r="FD32" s="106">
        <f>Seniori!FD15</f>
        <v>0</v>
      </c>
      <c r="FE32" s="106">
        <f>Seniori!FE15</f>
        <v>0</v>
      </c>
      <c r="FF32" s="106">
        <f>Seniori!FF15</f>
        <v>0</v>
      </c>
      <c r="FG32" s="106">
        <f>Seniori!FG15</f>
        <v>0</v>
      </c>
      <c r="FH32" s="106">
        <f>Seniori!FH15</f>
        <v>0</v>
      </c>
      <c r="FI32" s="106">
        <f>Seniori!FI15</f>
        <v>0</v>
      </c>
      <c r="FJ32" s="106">
        <f>Seniori!FJ15</f>
        <v>0</v>
      </c>
      <c r="FK32" s="106">
        <f>Seniori!FK15</f>
        <v>0</v>
      </c>
      <c r="FL32" s="106">
        <f>Seniori!FL15</f>
        <v>0</v>
      </c>
      <c r="FM32" s="106">
        <f>Seniori!FM15</f>
        <v>0</v>
      </c>
      <c r="FN32" s="106">
        <f>Seniori!FN15</f>
        <v>0</v>
      </c>
      <c r="FO32" s="106">
        <f>Seniori!FO15</f>
        <v>0</v>
      </c>
      <c r="FP32" s="106">
        <f>Seniori!FP15</f>
        <v>0</v>
      </c>
      <c r="FQ32" s="106">
        <f>Seniori!FQ15</f>
        <v>0</v>
      </c>
      <c r="FR32" s="106">
        <f>Seniori!FR15</f>
        <v>0</v>
      </c>
      <c r="FS32" s="106">
        <f>Seniori!FS15</f>
        <v>0</v>
      </c>
      <c r="FT32" s="106">
        <f>Seniori!FT15</f>
        <v>0</v>
      </c>
      <c r="FU32" s="106">
        <f>Seniori!FU15</f>
        <v>0</v>
      </c>
      <c r="FV32" s="106">
        <f>Seniori!FV15</f>
        <v>0</v>
      </c>
      <c r="FW32" s="106">
        <f>Seniori!FW15</f>
        <v>0</v>
      </c>
      <c r="FX32" s="106">
        <f>Seniori!FX15</f>
        <v>0</v>
      </c>
      <c r="FY32" s="106">
        <f>Seniori!FY15</f>
        <v>0</v>
      </c>
      <c r="FZ32" s="106">
        <f>Seniori!FZ15</f>
        <v>0</v>
      </c>
      <c r="GA32" s="106">
        <f>Seniori!GA15</f>
        <v>0</v>
      </c>
      <c r="GB32" s="106">
        <f>Seniori!GB15</f>
        <v>0</v>
      </c>
      <c r="GC32" s="106">
        <f>Seniori!GC15</f>
        <v>0</v>
      </c>
      <c r="GD32" s="106">
        <f>Seniori!GD15</f>
        <v>0</v>
      </c>
      <c r="GE32" s="106">
        <f>Seniori!GE15</f>
        <v>0</v>
      </c>
      <c r="GF32" s="106">
        <f>Seniori!GF15</f>
        <v>0</v>
      </c>
      <c r="GG32" s="106">
        <f>Seniori!GG15</f>
        <v>0</v>
      </c>
      <c r="GH32" s="106">
        <f>Seniori!GH15</f>
        <v>0</v>
      </c>
      <c r="GI32" s="106">
        <f>Seniori!GI15</f>
        <v>0</v>
      </c>
      <c r="GJ32" s="106">
        <f>Seniori!GJ15</f>
        <v>0</v>
      </c>
      <c r="GK32" s="106">
        <f>Seniori!GK15</f>
        <v>0</v>
      </c>
      <c r="GL32" s="106">
        <f>Seniori!GL15</f>
        <v>0</v>
      </c>
      <c r="GM32" s="106">
        <f>Seniori!GM15</f>
        <v>0</v>
      </c>
      <c r="GN32" s="106">
        <f>Seniori!GN15</f>
        <v>0</v>
      </c>
      <c r="GO32" s="106">
        <f>Seniori!GO15</f>
        <v>0</v>
      </c>
      <c r="GP32" s="106">
        <f>Seniori!GP15</f>
        <v>0</v>
      </c>
      <c r="GQ32" s="106">
        <f>Seniori!GQ15</f>
        <v>0</v>
      </c>
      <c r="GR32" s="106">
        <f>Seniori!GR15</f>
        <v>0</v>
      </c>
      <c r="GS32" s="106">
        <f>Seniori!GS15</f>
        <v>0</v>
      </c>
      <c r="GT32" s="106">
        <f>Seniori!GT15</f>
        <v>0</v>
      </c>
      <c r="GU32" s="106">
        <f>Seniori!GU15</f>
        <v>0</v>
      </c>
      <c r="GV32" s="106">
        <f>Seniori!GV15</f>
        <v>0</v>
      </c>
      <c r="GW32" s="106">
        <f>Seniori!GW15</f>
        <v>0</v>
      </c>
      <c r="GX32" s="106">
        <f>Seniori!GX15</f>
        <v>0</v>
      </c>
      <c r="GY32" s="106">
        <f>Seniori!GY15</f>
        <v>0</v>
      </c>
      <c r="GZ32" s="106">
        <f>Seniori!GZ15</f>
        <v>0</v>
      </c>
      <c r="HA32" s="106">
        <f>Seniori!HA15</f>
        <v>0</v>
      </c>
      <c r="HB32" s="106">
        <f>Seniori!HB15</f>
        <v>0</v>
      </c>
      <c r="HC32" s="106">
        <f>Seniori!HC15</f>
        <v>0</v>
      </c>
      <c r="HD32" s="106">
        <f>Seniori!HD15</f>
        <v>0</v>
      </c>
      <c r="HE32" s="106">
        <f>Seniori!HE15</f>
        <v>0</v>
      </c>
      <c r="HF32" s="106">
        <f>Seniori!HF15</f>
        <v>0</v>
      </c>
      <c r="HG32" s="106">
        <f>Seniori!HG15</f>
        <v>0</v>
      </c>
      <c r="HH32" s="106">
        <f>Seniori!HH15</f>
        <v>0</v>
      </c>
      <c r="HI32" s="106">
        <f>Seniori!HI15</f>
        <v>0</v>
      </c>
      <c r="HJ32" s="106">
        <f>Seniori!HJ15</f>
        <v>0</v>
      </c>
      <c r="HK32" s="106">
        <f>Seniori!HK15</f>
        <v>0</v>
      </c>
      <c r="HL32" s="106">
        <f>Seniori!HL15</f>
        <v>0</v>
      </c>
      <c r="HM32" s="106">
        <f>Seniori!HM15</f>
        <v>0</v>
      </c>
      <c r="HN32" s="106">
        <f>Seniori!HN15</f>
        <v>0</v>
      </c>
      <c r="HO32" s="106">
        <f>Seniori!HO15</f>
        <v>0</v>
      </c>
      <c r="HP32" s="106">
        <f>Seniori!HP15</f>
        <v>0</v>
      </c>
      <c r="HQ32" s="106">
        <f>Seniori!HQ15</f>
        <v>0</v>
      </c>
      <c r="HR32" s="106">
        <f>Seniori!HR15</f>
        <v>0</v>
      </c>
      <c r="HS32" s="106">
        <f>Seniori!HS15</f>
        <v>0</v>
      </c>
      <c r="HT32" s="106">
        <f>Seniori!HT15</f>
        <v>0</v>
      </c>
      <c r="HU32" s="106">
        <f>Seniori!HU15</f>
        <v>0</v>
      </c>
      <c r="HV32" s="106">
        <f>Seniori!HV15</f>
        <v>0</v>
      </c>
      <c r="HW32" s="106">
        <f>Seniori!HW15</f>
        <v>0</v>
      </c>
      <c r="HX32" s="106">
        <f>Seniori!HX15</f>
        <v>0</v>
      </c>
      <c r="HY32" s="106">
        <f>Seniori!HY15</f>
        <v>0</v>
      </c>
      <c r="HZ32" s="106">
        <f>Seniori!HZ15</f>
        <v>0</v>
      </c>
      <c r="IA32" s="106">
        <f>Seniori!IA15</f>
        <v>0</v>
      </c>
      <c r="IB32" s="106">
        <f>Seniori!IB15</f>
        <v>0</v>
      </c>
      <c r="IC32" s="106">
        <f>Seniori!IC15</f>
        <v>0</v>
      </c>
      <c r="ID32" s="106">
        <f>Seniori!ID15</f>
        <v>0</v>
      </c>
      <c r="IE32" s="106">
        <f>Seniori!IE15</f>
        <v>0</v>
      </c>
      <c r="IF32" s="106">
        <f>Seniori!IF15</f>
        <v>0</v>
      </c>
      <c r="IG32" s="106">
        <f>Seniori!IG15</f>
        <v>0</v>
      </c>
      <c r="IH32" s="106">
        <f>Seniori!IH15</f>
        <v>0</v>
      </c>
      <c r="II32" s="106">
        <f>Seniori!II15</f>
        <v>0</v>
      </c>
      <c r="IJ32" s="106">
        <f>Seniori!IJ15</f>
        <v>0</v>
      </c>
      <c r="IK32" s="106">
        <f>Seniori!IK15</f>
        <v>0</v>
      </c>
      <c r="IL32" s="106">
        <f>Seniori!IL15</f>
        <v>0</v>
      </c>
      <c r="IM32" s="106">
        <f>Seniori!IM15</f>
        <v>0</v>
      </c>
      <c r="IN32" s="106">
        <f>Seniori!IN15</f>
        <v>0</v>
      </c>
      <c r="IO32" s="106">
        <f>Seniori!IO15</f>
        <v>0</v>
      </c>
      <c r="IP32" s="106">
        <f>Seniori!IP15</f>
        <v>0</v>
      </c>
      <c r="IQ32" s="106">
        <f>Seniori!IQ15</f>
        <v>0</v>
      </c>
      <c r="IR32" s="106">
        <f>Seniori!IR15</f>
        <v>0</v>
      </c>
      <c r="IS32" s="106">
        <f>Seniori!IS15</f>
        <v>8</v>
      </c>
      <c r="IT32" s="106">
        <f>Seniori!IT15</f>
        <v>12</v>
      </c>
      <c r="IU32" s="106">
        <f>Seniori!IU15</f>
        <v>0</v>
      </c>
      <c r="IV32" s="106">
        <f>Seniori!IV15</f>
        <v>0</v>
      </c>
      <c r="IW32" s="106">
        <f>Seniori!IW15</f>
        <v>0</v>
      </c>
      <c r="IX32" s="106">
        <f>Seniori!IX15</f>
        <v>0</v>
      </c>
      <c r="IY32" s="106">
        <f>Seniori!IY15</f>
        <v>0</v>
      </c>
      <c r="IZ32" s="106">
        <f>Seniori!IZ15</f>
        <v>0</v>
      </c>
      <c r="JA32" s="106">
        <f>Seniori!JA15</f>
        <v>0</v>
      </c>
      <c r="JB32" s="106">
        <f>Seniori!JB15</f>
        <v>0</v>
      </c>
      <c r="JC32" s="106">
        <f>Seniori!JC15</f>
        <v>12</v>
      </c>
      <c r="JD32" s="106">
        <f>Seniori!JD15</f>
        <v>0</v>
      </c>
      <c r="JE32" s="106">
        <f>Seniori!JE15</f>
        <v>0</v>
      </c>
      <c r="JF32" s="106">
        <f>Seniori!JF15</f>
        <v>0</v>
      </c>
      <c r="JG32" s="106">
        <f>Seniori!JG15</f>
        <v>0</v>
      </c>
      <c r="JH32" s="106">
        <f>Seniori!JH15</f>
        <v>0</v>
      </c>
      <c r="JI32" s="106">
        <f>Seniori!JI15</f>
        <v>0</v>
      </c>
      <c r="JJ32" s="106">
        <f>Seniori!JJ15</f>
        <v>0</v>
      </c>
      <c r="JK32" s="106">
        <f>Seniori!JK15</f>
        <v>0</v>
      </c>
      <c r="JL32" s="106">
        <f>Seniori!JL15</f>
        <v>0</v>
      </c>
      <c r="JM32" s="106">
        <f>Seniori!JM15</f>
        <v>0</v>
      </c>
      <c r="JN32" s="106">
        <f>Seniori!JN15</f>
        <v>0</v>
      </c>
      <c r="JO32" s="106">
        <f>Seniori!JO15</f>
        <v>0</v>
      </c>
      <c r="JP32" s="106">
        <f>Seniori!JP15</f>
        <v>0</v>
      </c>
      <c r="JQ32" s="106">
        <f>Seniori!JQ15</f>
        <v>0</v>
      </c>
      <c r="JR32" s="106">
        <f>Seniori!JR15</f>
        <v>0</v>
      </c>
      <c r="JS32" s="106">
        <f>Seniori!JS15</f>
        <v>0</v>
      </c>
      <c r="JT32" s="106">
        <f>Seniori!JT15</f>
        <v>0</v>
      </c>
      <c r="JU32" s="106">
        <f>Seniori!JU15</f>
        <v>0</v>
      </c>
      <c r="JV32" s="106">
        <f>Seniori!JV15</f>
        <v>0</v>
      </c>
      <c r="JW32" s="106">
        <f>Seniori!JW15</f>
        <v>0</v>
      </c>
      <c r="JX32" s="106">
        <f>Seniori!JX15</f>
        <v>0</v>
      </c>
      <c r="JY32" s="106">
        <f>Seniori!JY15</f>
        <v>0</v>
      </c>
      <c r="JZ32" s="106">
        <f>Seniori!JZ15</f>
        <v>0</v>
      </c>
      <c r="KA32" s="106">
        <f>Seniori!KA15</f>
        <v>0</v>
      </c>
      <c r="KB32" s="106">
        <f>Seniori!KB15</f>
        <v>0</v>
      </c>
      <c r="KC32" s="106">
        <f>Seniori!KC15</f>
        <v>0</v>
      </c>
      <c r="KD32" s="106">
        <f>Seniori!KD15</f>
        <v>0</v>
      </c>
      <c r="KE32" s="106">
        <f>Seniori!KE15</f>
        <v>0</v>
      </c>
      <c r="KF32" s="106">
        <f>Seniori!KF15</f>
        <v>0</v>
      </c>
      <c r="KG32" s="106">
        <f>Seniori!KG15</f>
        <v>0</v>
      </c>
      <c r="KH32" s="106">
        <f>Seniori!KH15</f>
        <v>0</v>
      </c>
      <c r="KI32" s="106">
        <f>Seniori!KI15</f>
        <v>0</v>
      </c>
      <c r="KJ32" s="106">
        <f>Seniori!KJ15</f>
        <v>0</v>
      </c>
      <c r="KK32" s="106">
        <f>Seniori!KK15</f>
        <v>0</v>
      </c>
      <c r="KL32" s="106">
        <f>Seniori!KL15</f>
        <v>0</v>
      </c>
      <c r="KM32" s="106">
        <f>Seniori!KM15</f>
        <v>0</v>
      </c>
      <c r="KN32" s="106">
        <f>Seniori!KN15</f>
        <v>0</v>
      </c>
      <c r="KO32" s="106">
        <f>Seniori!KO15</f>
        <v>0</v>
      </c>
      <c r="KP32" s="106">
        <f>Seniori!KP15</f>
        <v>0</v>
      </c>
      <c r="KQ32" s="106">
        <f>Seniori!KQ15</f>
        <v>0</v>
      </c>
      <c r="KR32" s="106">
        <f>Seniori!KR15</f>
        <v>0</v>
      </c>
      <c r="KS32" s="106">
        <f>Seniori!KS15</f>
        <v>0</v>
      </c>
      <c r="KT32" s="106">
        <f>Seniori!KT15</f>
        <v>0</v>
      </c>
      <c r="KU32" s="106">
        <f>Seniori!KU15</f>
        <v>0</v>
      </c>
      <c r="KV32" s="106">
        <f>Seniori!KV15</f>
        <v>0</v>
      </c>
      <c r="KW32" s="106">
        <f>Seniori!KW15</f>
        <v>13</v>
      </c>
      <c r="KX32" s="106">
        <f>Seniori!KX15</f>
        <v>0</v>
      </c>
      <c r="KY32" s="106">
        <f>Seniori!KY15</f>
        <v>0</v>
      </c>
      <c r="KZ32" s="106">
        <f>Seniori!KZ15</f>
        <v>0</v>
      </c>
      <c r="LA32" s="106">
        <f>Seniori!LA15</f>
        <v>0</v>
      </c>
      <c r="LB32" s="106">
        <f>Seniori!LB15</f>
        <v>0</v>
      </c>
      <c r="LC32" s="106">
        <f>Seniori!LC15</f>
        <v>0</v>
      </c>
      <c r="LD32" s="106">
        <f>Seniori!LD15</f>
        <v>0</v>
      </c>
      <c r="LE32" s="106">
        <f>Seniori!LE15</f>
        <v>0</v>
      </c>
      <c r="LF32" s="106">
        <f>Seniori!LF15</f>
        <v>0</v>
      </c>
      <c r="LG32" s="106">
        <f>Seniori!LG15</f>
        <v>14</v>
      </c>
      <c r="LH32" s="106">
        <f>Seniori!LH15</f>
        <v>0</v>
      </c>
      <c r="LI32" s="106">
        <f>Seniori!LI15</f>
        <v>0</v>
      </c>
      <c r="LJ32" s="106">
        <f>Seniori!LJ15</f>
        <v>0</v>
      </c>
      <c r="LK32" s="106">
        <f>Seniori!LK15</f>
        <v>0</v>
      </c>
      <c r="LL32" s="106">
        <f>Seniori!LL15</f>
        <v>0</v>
      </c>
      <c r="LM32" s="106">
        <f>Seniori!LM15</f>
        <v>0</v>
      </c>
      <c r="LN32" s="106">
        <f>Seniori!LN15</f>
        <v>0</v>
      </c>
      <c r="LO32" s="106">
        <f>Seniori!LO15</f>
        <v>0</v>
      </c>
      <c r="LP32" s="106">
        <f>Seniori!LP15</f>
        <v>0</v>
      </c>
      <c r="LQ32" s="106">
        <f>Seniori!LQ15</f>
        <v>0</v>
      </c>
      <c r="LR32" s="106">
        <f>Seniori!LR15</f>
        <v>0</v>
      </c>
      <c r="LS32" s="106">
        <f>Seniori!LS15</f>
        <v>0</v>
      </c>
      <c r="LT32" s="106">
        <f>Seniori!LT15</f>
        <v>0</v>
      </c>
      <c r="LU32" s="106">
        <f>Seniori!LU15</f>
        <v>0</v>
      </c>
      <c r="LV32" s="106">
        <f>Seniori!LV15</f>
        <v>0</v>
      </c>
      <c r="LW32" s="106">
        <f>Seniori!LW15</f>
        <v>0</v>
      </c>
      <c r="LX32" s="106">
        <f>Seniori!LX15</f>
        <v>0</v>
      </c>
      <c r="LY32" s="106">
        <f>Seniori!LY15</f>
        <v>0</v>
      </c>
      <c r="LZ32" s="106">
        <f>Seniori!LZ15</f>
        <v>0</v>
      </c>
      <c r="MA32" s="106">
        <f>Seniori!MA15</f>
        <v>0</v>
      </c>
      <c r="MB32" s="106">
        <f>Seniori!MB15</f>
        <v>0</v>
      </c>
      <c r="MC32" s="106">
        <f>Seniori!MC15</f>
        <v>0</v>
      </c>
      <c r="MD32" s="106">
        <f>Seniori!MD15</f>
        <v>0</v>
      </c>
      <c r="ME32" s="106">
        <f>Seniori!ME15</f>
        <v>0</v>
      </c>
      <c r="MF32" s="106">
        <f>Seniori!MF15</f>
        <v>0</v>
      </c>
      <c r="MG32" s="106">
        <f>Seniori!MG15</f>
        <v>0</v>
      </c>
      <c r="MH32" s="106">
        <f>Seniori!MH15</f>
        <v>0</v>
      </c>
      <c r="MI32" s="106">
        <f>Seniori!MI15</f>
        <v>0</v>
      </c>
      <c r="MJ32" s="106">
        <f>Seniori!MJ15</f>
        <v>0</v>
      </c>
      <c r="MK32" s="106">
        <f>Seniori!MK15</f>
        <v>0</v>
      </c>
      <c r="ML32" s="106">
        <f>Seniori!ML15</f>
        <v>0</v>
      </c>
      <c r="MM32" s="106">
        <f>Seniori!MM15</f>
        <v>0</v>
      </c>
      <c r="MN32" s="106">
        <f>Seniori!MN15</f>
        <v>0</v>
      </c>
      <c r="MO32" s="106">
        <f>Seniori!MO15</f>
        <v>0</v>
      </c>
      <c r="MP32" s="106">
        <f>Seniori!MP15</f>
        <v>0</v>
      </c>
      <c r="MQ32" s="106">
        <f>Seniori!MQ15</f>
        <v>0</v>
      </c>
      <c r="MR32" s="106">
        <f>Seniori!MR15</f>
        <v>0</v>
      </c>
      <c r="MS32" s="106">
        <f>Seniori!MS15</f>
        <v>0</v>
      </c>
      <c r="MT32" s="106">
        <f>Seniori!MT15</f>
        <v>0</v>
      </c>
      <c r="MU32" s="106">
        <f>Seniori!MU15</f>
        <v>0</v>
      </c>
      <c r="MV32" s="106">
        <f>Seniori!MV15</f>
        <v>0</v>
      </c>
      <c r="MW32" s="106">
        <f>Seniori!MW15</f>
        <v>0</v>
      </c>
      <c r="MX32" s="106">
        <f>Seniori!MX15</f>
        <v>0</v>
      </c>
      <c r="MY32" s="106">
        <f>Seniori!MY15</f>
        <v>7.5</v>
      </c>
      <c r="MZ32" s="106">
        <f>Seniori!MZ15</f>
        <v>0</v>
      </c>
      <c r="NA32" s="106">
        <f>Seniori!NA15</f>
        <v>0</v>
      </c>
      <c r="NB32" s="106">
        <f>Seniori!NB15</f>
        <v>0</v>
      </c>
      <c r="NC32" s="106">
        <f>Seniori!NC15</f>
        <v>0</v>
      </c>
      <c r="ND32" s="106">
        <f>Seniori!ND15</f>
        <v>0</v>
      </c>
      <c r="NE32" s="106">
        <f>Seniori!NE15</f>
        <v>0</v>
      </c>
      <c r="NF32" s="106">
        <f>Seniori!NF15</f>
        <v>9</v>
      </c>
      <c r="NG32" s="106">
        <f>Seniori!NG15</f>
        <v>13.5</v>
      </c>
      <c r="NH32" s="106">
        <f>Seniori!NH15</f>
        <v>0</v>
      </c>
      <c r="NI32" s="106">
        <f>Seniori!NI15</f>
        <v>0</v>
      </c>
      <c r="NJ32" s="106">
        <f>Seniori!NJ15</f>
        <v>0</v>
      </c>
      <c r="NK32" s="106">
        <f>Seniori!NK15</f>
        <v>0</v>
      </c>
      <c r="NL32" s="106">
        <f>Seniori!NL15</f>
        <v>0</v>
      </c>
      <c r="NM32" s="106">
        <f>Seniori!NM15</f>
        <v>0</v>
      </c>
      <c r="NN32" s="106">
        <f>Seniori!NN15</f>
        <v>0</v>
      </c>
      <c r="NO32" s="106">
        <f>Seniori!NO15</f>
        <v>0</v>
      </c>
      <c r="NP32" s="106">
        <f>Seniori!NP15</f>
        <v>0</v>
      </c>
      <c r="NQ32" s="106">
        <f>Seniori!NQ15</f>
        <v>0</v>
      </c>
      <c r="NR32" s="106">
        <f>Seniori!NR15</f>
        <v>0</v>
      </c>
      <c r="NS32" s="106">
        <f>Seniori!NS15</f>
        <v>0</v>
      </c>
      <c r="NT32" s="106">
        <f>Seniori!NT15</f>
        <v>0</v>
      </c>
      <c r="NU32" s="106">
        <f>Seniori!NU15</f>
        <v>0</v>
      </c>
      <c r="NV32" s="106">
        <f>Seniori!NV15</f>
        <v>0</v>
      </c>
      <c r="NW32" s="106">
        <f>Seniori!NW15</f>
        <v>0</v>
      </c>
      <c r="NX32" s="106">
        <f>Seniori!NX15</f>
        <v>0</v>
      </c>
      <c r="NY32" s="106">
        <f>Seniori!NY15</f>
        <v>0</v>
      </c>
      <c r="NZ32" s="106">
        <f>Seniori!NZ15</f>
        <v>0</v>
      </c>
      <c r="OA32" s="106">
        <f>Seniori!OA15</f>
        <v>0</v>
      </c>
      <c r="OB32" s="106">
        <f>Seniori!OB15</f>
        <v>0</v>
      </c>
      <c r="OC32" s="106">
        <f>Seniori!OC15</f>
        <v>0</v>
      </c>
      <c r="OD32" s="106">
        <f>Seniori!OD15</f>
        <v>0</v>
      </c>
      <c r="OE32" s="106">
        <f>Seniori!OE15</f>
        <v>0</v>
      </c>
      <c r="OF32" s="106">
        <f>Seniori!OF15</f>
        <v>0</v>
      </c>
      <c r="OG32" s="106">
        <f>Seniori!OG15</f>
        <v>0</v>
      </c>
      <c r="OH32" s="106">
        <f>Seniori!OH15</f>
        <v>0</v>
      </c>
      <c r="OI32" s="106">
        <f>Seniori!OI15</f>
        <v>0</v>
      </c>
      <c r="OJ32" s="106">
        <f>Seniori!OJ15</f>
        <v>0</v>
      </c>
      <c r="OK32" s="106">
        <f>Seniori!OK15</f>
        <v>0</v>
      </c>
      <c r="OL32" s="106">
        <f>Seniori!OL15</f>
        <v>0</v>
      </c>
      <c r="OM32" s="106">
        <f>Seniori!OM15</f>
        <v>0</v>
      </c>
      <c r="ON32" s="106">
        <f>Seniori!ON15</f>
        <v>0</v>
      </c>
      <c r="OO32" s="106">
        <f>Seniori!OO15</f>
        <v>0</v>
      </c>
      <c r="OP32" s="106">
        <f>Seniori!OP15</f>
        <v>0</v>
      </c>
      <c r="OQ32" s="106">
        <f>Seniori!OQ15</f>
        <v>0</v>
      </c>
      <c r="OR32" s="106">
        <f>Seniori!OR15</f>
        <v>0</v>
      </c>
      <c r="OS32" s="106">
        <f>Seniori!OS15</f>
        <v>0</v>
      </c>
      <c r="OT32" s="106">
        <f>Seniori!OT15</f>
        <v>0</v>
      </c>
      <c r="OU32" s="106">
        <f>Seniori!OU15</f>
        <v>0</v>
      </c>
      <c r="OV32" s="106">
        <f>Seniori!OV15</f>
        <v>0</v>
      </c>
      <c r="OW32" s="106">
        <f>Seniori!OW15</f>
        <v>0</v>
      </c>
      <c r="OX32" s="106">
        <f>Seniori!OX15</f>
        <v>0</v>
      </c>
      <c r="OY32" s="106">
        <f>Seniori!OY15</f>
        <v>0</v>
      </c>
      <c r="OZ32" s="106">
        <f>Seniori!OZ15</f>
        <v>0</v>
      </c>
      <c r="PA32" s="106">
        <f>Seniori!PA15</f>
        <v>0</v>
      </c>
      <c r="PB32" s="106">
        <f>Seniori!PB15</f>
        <v>0</v>
      </c>
      <c r="PC32" s="106">
        <f>Seniori!PC15</f>
        <v>0</v>
      </c>
      <c r="PD32" s="106">
        <f>Seniori!PD15</f>
        <v>0</v>
      </c>
      <c r="PE32" s="106">
        <f>Seniori!PE15</f>
        <v>0</v>
      </c>
      <c r="PF32" s="106">
        <f>Seniori!PF15</f>
        <v>0</v>
      </c>
      <c r="PG32" s="106">
        <f>Seniori!PG15</f>
        <v>0</v>
      </c>
      <c r="PH32" s="106">
        <f>Seniori!PH15</f>
        <v>0</v>
      </c>
      <c r="PI32" s="106">
        <f>Seniori!PI15</f>
        <v>0</v>
      </c>
      <c r="PJ32" s="106">
        <f>Seniori!PJ15</f>
        <v>0</v>
      </c>
      <c r="PK32" s="106">
        <f>Seniori!PK15</f>
        <v>0</v>
      </c>
      <c r="PL32" s="106">
        <f>Seniori!PL15</f>
        <v>0</v>
      </c>
      <c r="PM32" s="106">
        <f>Seniori!PM15</f>
        <v>0</v>
      </c>
      <c r="PN32" s="106">
        <f>Seniori!PN15</f>
        <v>0</v>
      </c>
      <c r="PO32" s="106">
        <f>Seniori!PO15</f>
        <v>0</v>
      </c>
      <c r="PP32" s="106">
        <f>Seniori!PP15</f>
        <v>0</v>
      </c>
      <c r="PQ32" s="106">
        <f>Seniori!PQ15</f>
        <v>0</v>
      </c>
      <c r="PR32" s="106">
        <f>Seniori!PR15</f>
        <v>0</v>
      </c>
      <c r="PS32" s="106">
        <f>Seniori!PS15</f>
        <v>0</v>
      </c>
      <c r="PT32" s="106">
        <f>Seniori!PT15</f>
        <v>0</v>
      </c>
      <c r="PU32" s="106">
        <f>Seniori!PU15</f>
        <v>0</v>
      </c>
      <c r="PV32" s="106">
        <f>Seniori!PV15</f>
        <v>0</v>
      </c>
      <c r="PW32" s="106">
        <f>Seniori!PW15</f>
        <v>0</v>
      </c>
      <c r="PX32" s="106">
        <f>Seniori!PX15</f>
        <v>0</v>
      </c>
      <c r="PY32" s="106">
        <f>Seniori!PY15</f>
        <v>0</v>
      </c>
      <c r="PZ32" s="106">
        <f>Seniori!PZ15</f>
        <v>0</v>
      </c>
      <c r="QA32" s="106">
        <f>Seniori!QA15</f>
        <v>0</v>
      </c>
      <c r="QB32" s="106">
        <f>Seniori!QB15</f>
        <v>0</v>
      </c>
      <c r="QC32" s="106">
        <f>Seniori!QC15</f>
        <v>0</v>
      </c>
      <c r="QD32" s="106">
        <f>Seniori!QD15</f>
        <v>0</v>
      </c>
      <c r="QE32" s="106">
        <f>Seniori!QE15</f>
        <v>0</v>
      </c>
      <c r="QF32" s="106">
        <f>Seniori!QF15</f>
        <v>0</v>
      </c>
      <c r="QG32" s="106">
        <f>Seniori!QG15</f>
        <v>0</v>
      </c>
      <c r="QH32" s="106">
        <f>Seniori!QH15</f>
        <v>0</v>
      </c>
      <c r="QI32" s="106">
        <f>Seniori!QI15</f>
        <v>0</v>
      </c>
      <c r="QJ32" s="106">
        <f>Seniori!QJ15</f>
        <v>0</v>
      </c>
      <c r="QK32" s="106">
        <f>Seniori!QK15</f>
        <v>0</v>
      </c>
      <c r="QL32" s="106">
        <f>Seniori!QL15</f>
        <v>0</v>
      </c>
      <c r="QM32" s="106">
        <f>Seniori!QM15</f>
        <v>0</v>
      </c>
      <c r="QN32" s="106">
        <f>Seniori!QN15</f>
        <v>0</v>
      </c>
      <c r="QO32" s="106">
        <f>Seniori!QO15</f>
        <v>0</v>
      </c>
      <c r="QP32" s="106">
        <f>Seniori!QP15</f>
        <v>0</v>
      </c>
      <c r="QQ32" s="106">
        <f>Seniori!QQ15</f>
        <v>0</v>
      </c>
      <c r="QR32" s="106">
        <f>Seniori!QR15</f>
        <v>0</v>
      </c>
      <c r="QS32" s="106">
        <f>Seniori!QS15</f>
        <v>0</v>
      </c>
      <c r="QT32" s="106">
        <f>Seniori!QT15</f>
        <v>0</v>
      </c>
      <c r="QU32" s="106">
        <f>Seniori!QU15</f>
        <v>0</v>
      </c>
      <c r="QV32" s="106">
        <f>Seniori!QV15</f>
        <v>0</v>
      </c>
      <c r="QW32" s="106">
        <f>Seniori!QW15</f>
        <v>0</v>
      </c>
      <c r="QX32" s="106">
        <f>Seniori!QX15</f>
        <v>0</v>
      </c>
      <c r="QY32" s="106">
        <f>Seniori!QY15</f>
        <v>0</v>
      </c>
      <c r="QZ32" s="106">
        <f>Seniori!QZ15</f>
        <v>0</v>
      </c>
      <c r="RA32" s="106">
        <f>Seniori!RA15</f>
        <v>0</v>
      </c>
      <c r="RB32" s="106">
        <f>Seniori!RB15</f>
        <v>0</v>
      </c>
      <c r="RC32" s="106">
        <f>Seniori!RC15</f>
        <v>0</v>
      </c>
      <c r="RD32" s="106">
        <f>Seniori!RD15</f>
        <v>0</v>
      </c>
      <c r="RE32" s="106">
        <f>Seniori!RE15</f>
        <v>0</v>
      </c>
      <c r="RF32" s="106">
        <f>Seniori!RF15</f>
        <v>0</v>
      </c>
      <c r="RG32" s="106">
        <f>Seniori!RG15</f>
        <v>0</v>
      </c>
      <c r="RH32" s="106">
        <f>Seniori!RH15</f>
        <v>0</v>
      </c>
      <c r="RI32" s="106">
        <f>Seniori!RI15</f>
        <v>0</v>
      </c>
      <c r="RJ32" s="106">
        <f>Seniori!RJ15</f>
        <v>0</v>
      </c>
      <c r="RK32" s="106">
        <f>Seniori!RK15</f>
        <v>0</v>
      </c>
      <c r="RL32" s="106">
        <f>Seniori!RL15</f>
        <v>0</v>
      </c>
      <c r="RM32" s="106">
        <f>Seniori!RM15</f>
        <v>0</v>
      </c>
      <c r="RN32" s="106">
        <f>Seniori!RN15</f>
        <v>0</v>
      </c>
      <c r="RO32" s="106">
        <f>Seniori!RO15</f>
        <v>0</v>
      </c>
      <c r="RP32" s="106">
        <f>Seniori!RP15</f>
        <v>0</v>
      </c>
      <c r="RQ32" s="106">
        <f>Seniori!RQ15</f>
        <v>0</v>
      </c>
      <c r="RR32" s="106">
        <f>Seniori!RR15</f>
        <v>0</v>
      </c>
      <c r="RS32" s="106">
        <f>Seniori!RS15</f>
        <v>0</v>
      </c>
      <c r="RT32" s="106">
        <f>Seniori!RT15</f>
        <v>0</v>
      </c>
      <c r="RU32" s="106">
        <f>Seniori!RU15</f>
        <v>0</v>
      </c>
      <c r="RV32" s="106">
        <f>Seniori!RV15</f>
        <v>0</v>
      </c>
      <c r="RW32" s="106">
        <f>Seniori!RW15</f>
        <v>0</v>
      </c>
      <c r="RX32" s="106">
        <f>Seniori!RX15</f>
        <v>0</v>
      </c>
      <c r="RY32" s="106">
        <f>Seniori!RY15</f>
        <v>0</v>
      </c>
      <c r="RZ32" s="106">
        <f>Seniori!RZ15</f>
        <v>0</v>
      </c>
      <c r="SA32" s="106">
        <f>Seniori!SA15</f>
        <v>0</v>
      </c>
      <c r="SB32" s="106">
        <f>Seniori!SB15</f>
        <v>0</v>
      </c>
      <c r="SC32" s="106">
        <f>Seniori!SC15</f>
        <v>0</v>
      </c>
      <c r="SD32" s="106">
        <f>Seniori!SD15</f>
        <v>0</v>
      </c>
      <c r="SE32" s="106">
        <f>Seniori!SE15</f>
        <v>0</v>
      </c>
      <c r="SF32" s="106">
        <f>Seniori!SF15</f>
        <v>0</v>
      </c>
      <c r="SG32" s="106">
        <f>Seniori!SG15</f>
        <v>0</v>
      </c>
      <c r="SH32" s="106">
        <f>Seniori!SH15</f>
        <v>0</v>
      </c>
      <c r="SI32" s="106">
        <f>Seniori!SI15</f>
        <v>0</v>
      </c>
      <c r="SJ32" s="106">
        <f>Seniori!SJ15</f>
        <v>0</v>
      </c>
      <c r="SK32" s="106">
        <f>Seniori!SK15</f>
        <v>0</v>
      </c>
      <c r="SL32" s="106">
        <f>Seniori!SL15</f>
        <v>0</v>
      </c>
      <c r="SM32" s="106">
        <f>Seniori!SM15</f>
        <v>0</v>
      </c>
      <c r="SN32" s="106">
        <f>Seniori!SN15</f>
        <v>0</v>
      </c>
      <c r="SO32" s="106">
        <f>Seniori!SO15</f>
        <v>0</v>
      </c>
      <c r="SP32" s="106">
        <f>Seniori!SP15</f>
        <v>0</v>
      </c>
      <c r="SQ32" s="106">
        <f>Seniori!SQ15</f>
        <v>0</v>
      </c>
      <c r="SR32" s="106">
        <f>Seniori!SR15</f>
        <v>0</v>
      </c>
      <c r="SS32" s="106">
        <f>Seniori!SS15</f>
        <v>0</v>
      </c>
      <c r="ST32" s="106">
        <f>Seniori!ST15</f>
        <v>0</v>
      </c>
      <c r="SU32" s="106">
        <f>Seniori!SU15</f>
        <v>0</v>
      </c>
      <c r="SV32" s="106">
        <f>Seniori!SV15</f>
        <v>0</v>
      </c>
      <c r="SW32" s="106">
        <f>Seniori!SW15</f>
        <v>0</v>
      </c>
      <c r="SX32" s="106">
        <f>Seniori!SX15</f>
        <v>0</v>
      </c>
      <c r="SY32" s="106">
        <f>Seniori!SY15</f>
        <v>0</v>
      </c>
      <c r="SZ32" s="106">
        <f>Seniori!SZ15</f>
        <v>0</v>
      </c>
      <c r="TA32" s="106">
        <f>Seniori!TA15</f>
        <v>0</v>
      </c>
      <c r="TB32" s="106">
        <f>Seniori!TB15</f>
        <v>0</v>
      </c>
    </row>
    <row r="33" spans="1:522" s="1" customFormat="1" ht="18" customHeight="1" x14ac:dyDescent="0.25">
      <c r="A33" s="12">
        <v>24</v>
      </c>
      <c r="B33" s="11" t="s">
        <v>254</v>
      </c>
      <c r="C33" s="1">
        <v>11293</v>
      </c>
      <c r="D33" s="1">
        <v>2016</v>
      </c>
      <c r="E33" s="4" t="s">
        <v>252</v>
      </c>
      <c r="F33" s="1">
        <v>2372</v>
      </c>
      <c r="G33" s="9" t="s">
        <v>97</v>
      </c>
      <c r="H33" s="4" t="s">
        <v>13</v>
      </c>
      <c r="I33" s="1">
        <f t="shared" si="5"/>
        <v>162</v>
      </c>
      <c r="J33" s="12">
        <f>Tabuľka3[[#This Row],[Stĺpec97]]+Tabuľka3[[#This Row],[Stĺpec290]]+Tabuľka3[[#This Row],[Stĺpec284]]+Tabuľka3[[#This Row],[Stĺpec237]]+Tabuľka3[[#This Row],[Stĺpec419]]+Tabuľka3[[#This Row],[Stĺpec174]]+Tabuľka3[[#This Row],[Stĺpec198]]+Tabuľka3[[#This Row],[Stĺpec217]]+Tabuľka3[[#This Row],[Stĺpec218]]+Tabuľka3[[#This Row],[Stĺpec316]]+Tabuľka3[[#This Row],[Stĺpec347]]+Tabuľka3[[#This Row],[Stĺpec361]]+Tabuľka3[[#This Row],[Stĺpec354]]+Tabuľka3[[#This Row],[Stĺpec353]]+Tabuľka3[[#This Row],[Stĺpec375]]</f>
        <v>107</v>
      </c>
      <c r="K33" s="106">
        <f>Seniori!K36</f>
        <v>0</v>
      </c>
      <c r="L33" s="106">
        <f>Seniori!L36</f>
        <v>0</v>
      </c>
      <c r="M33" s="106">
        <f>Seniori!M36</f>
        <v>0</v>
      </c>
      <c r="N33" s="106">
        <f>Seniori!N36</f>
        <v>0</v>
      </c>
      <c r="O33" s="106">
        <f>Seniori!O36</f>
        <v>0</v>
      </c>
      <c r="P33" s="106">
        <f>Seniori!P36</f>
        <v>0</v>
      </c>
      <c r="Q33" s="106">
        <f>Seniori!Q36</f>
        <v>0</v>
      </c>
      <c r="R33" s="106">
        <f>Seniori!R36</f>
        <v>0</v>
      </c>
      <c r="S33" s="106">
        <f>Seniori!S36</f>
        <v>0</v>
      </c>
      <c r="T33" s="106">
        <f>Seniori!T36</f>
        <v>0</v>
      </c>
      <c r="U33" s="106">
        <f>Seniori!U36</f>
        <v>0</v>
      </c>
      <c r="V33" s="106">
        <f>Seniori!V36</f>
        <v>0</v>
      </c>
      <c r="W33" s="106">
        <f>Seniori!W36</f>
        <v>0</v>
      </c>
      <c r="X33" s="106">
        <f>Seniori!X36</f>
        <v>0</v>
      </c>
      <c r="Y33" s="106">
        <f>Seniori!Y36</f>
        <v>0</v>
      </c>
      <c r="Z33" s="106">
        <f>Seniori!Z36</f>
        <v>0</v>
      </c>
      <c r="AA33" s="106">
        <f>Seniori!AA36</f>
        <v>0</v>
      </c>
      <c r="AB33" s="106">
        <f>Seniori!AB36</f>
        <v>0</v>
      </c>
      <c r="AC33" s="106">
        <f>Seniori!AC36</f>
        <v>0</v>
      </c>
      <c r="AD33" s="106">
        <f>Seniori!AD36</f>
        <v>0</v>
      </c>
      <c r="AE33" s="106">
        <f>Seniori!AE36</f>
        <v>0</v>
      </c>
      <c r="AF33" s="106">
        <f>Seniori!AF36</f>
        <v>0</v>
      </c>
      <c r="AG33" s="106">
        <f>Seniori!AG36</f>
        <v>0</v>
      </c>
      <c r="AH33" s="106">
        <f>Seniori!AH36</f>
        <v>0</v>
      </c>
      <c r="AI33" s="106">
        <f>Seniori!AI36</f>
        <v>0</v>
      </c>
      <c r="AJ33" s="106">
        <f>Seniori!AJ36</f>
        <v>0</v>
      </c>
      <c r="AK33" s="106">
        <f>Seniori!AK36</f>
        <v>0</v>
      </c>
      <c r="AL33" s="106">
        <f>Seniori!AL36</f>
        <v>0</v>
      </c>
      <c r="AM33" s="106">
        <f>Seniori!AM36</f>
        <v>0</v>
      </c>
      <c r="AN33" s="106">
        <f>Seniori!AN36</f>
        <v>0</v>
      </c>
      <c r="AO33" s="106">
        <f>Seniori!AO36</f>
        <v>0</v>
      </c>
      <c r="AP33" s="106">
        <f>Seniori!AP36</f>
        <v>0</v>
      </c>
      <c r="AQ33" s="106">
        <f>Seniori!AQ36</f>
        <v>0</v>
      </c>
      <c r="AR33" s="106">
        <f>Seniori!AR36</f>
        <v>0</v>
      </c>
      <c r="AS33" s="106">
        <f>Seniori!AS36</f>
        <v>0</v>
      </c>
      <c r="AT33" s="106">
        <f>Seniori!AT36</f>
        <v>0</v>
      </c>
      <c r="AU33" s="106">
        <f>Seniori!AU36</f>
        <v>0</v>
      </c>
      <c r="AV33" s="106">
        <f>Seniori!AV36</f>
        <v>0</v>
      </c>
      <c r="AW33" s="106">
        <f>Seniori!AW36</f>
        <v>0</v>
      </c>
      <c r="AX33" s="106">
        <f>Seniori!AX36</f>
        <v>0</v>
      </c>
      <c r="AY33" s="106">
        <f>Seniori!AY36</f>
        <v>0</v>
      </c>
      <c r="AZ33" s="106">
        <f>Seniori!AZ36</f>
        <v>0</v>
      </c>
      <c r="BA33" s="106">
        <f>Seniori!BA36</f>
        <v>0</v>
      </c>
      <c r="BB33" s="106">
        <f>Seniori!BB36</f>
        <v>0</v>
      </c>
      <c r="BC33" s="106">
        <f>Seniori!BC36</f>
        <v>0</v>
      </c>
      <c r="BD33" s="106">
        <f>Seniori!BD36</f>
        <v>0</v>
      </c>
      <c r="BE33" s="106">
        <f>Seniori!BE36</f>
        <v>0</v>
      </c>
      <c r="BF33" s="106">
        <f>Seniori!BF36</f>
        <v>0</v>
      </c>
      <c r="BG33" s="106">
        <f>Seniori!BG36</f>
        <v>0</v>
      </c>
      <c r="BH33" s="106">
        <f>Seniori!BH36</f>
        <v>0</v>
      </c>
      <c r="BI33" s="106">
        <f>Seniori!BI36</f>
        <v>0</v>
      </c>
      <c r="BJ33" s="106">
        <f>Seniori!BJ36</f>
        <v>0</v>
      </c>
      <c r="BK33" s="106">
        <f>Seniori!BK36</f>
        <v>0</v>
      </c>
      <c r="BL33" s="106">
        <f>Seniori!BL36</f>
        <v>0</v>
      </c>
      <c r="BM33" s="106">
        <f>Seniori!BM36</f>
        <v>3</v>
      </c>
      <c r="BN33" s="106" t="str">
        <f>Seniori!BN36</f>
        <v>o</v>
      </c>
      <c r="BO33" s="106">
        <f>Seniori!BO36</f>
        <v>0</v>
      </c>
      <c r="BP33" s="106">
        <f>Seniori!BP36</f>
        <v>0</v>
      </c>
      <c r="BQ33" s="106">
        <f>Seniori!BQ36</f>
        <v>0</v>
      </c>
      <c r="BR33" s="106">
        <f>Seniori!BR36</f>
        <v>4</v>
      </c>
      <c r="BS33" s="106" t="str">
        <f>Seniori!BS36</f>
        <v>o</v>
      </c>
      <c r="BT33" s="106">
        <f>Seniori!BT36</f>
        <v>0</v>
      </c>
      <c r="BU33" s="106">
        <f>Seniori!BU36</f>
        <v>0</v>
      </c>
      <c r="BV33" s="106">
        <f>Seniori!BV36</f>
        <v>0</v>
      </c>
      <c r="BW33" s="106">
        <f>Seniori!BW36</f>
        <v>0</v>
      </c>
      <c r="BX33" s="106">
        <f>Seniori!BX36</f>
        <v>0</v>
      </c>
      <c r="BY33" s="106">
        <f>Seniori!BY36</f>
        <v>0</v>
      </c>
      <c r="BZ33" s="106">
        <f>Seniori!BZ36</f>
        <v>0</v>
      </c>
      <c r="CA33" s="106">
        <f>Seniori!CA36</f>
        <v>0</v>
      </c>
      <c r="CB33" s="106">
        <f>Seniori!CB36</f>
        <v>0</v>
      </c>
      <c r="CC33" s="106">
        <f>Seniori!CC36</f>
        <v>0</v>
      </c>
      <c r="CD33" s="106">
        <f>Seniori!CD36</f>
        <v>0</v>
      </c>
      <c r="CE33" s="106">
        <f>Seniori!CE36</f>
        <v>0</v>
      </c>
      <c r="CF33" s="106">
        <f>Seniori!CF36</f>
        <v>0</v>
      </c>
      <c r="CG33" s="106">
        <f>Seniori!CG36</f>
        <v>0</v>
      </c>
      <c r="CH33" s="106">
        <f>Seniori!CH36</f>
        <v>0</v>
      </c>
      <c r="CI33" s="106">
        <f>Seniori!CI36</f>
        <v>0</v>
      </c>
      <c r="CJ33" s="106">
        <f>Seniori!CJ36</f>
        <v>0</v>
      </c>
      <c r="CK33" s="106">
        <f>Seniori!CK36</f>
        <v>0</v>
      </c>
      <c r="CL33" s="106">
        <f>Seniori!CL36</f>
        <v>0</v>
      </c>
      <c r="CM33" s="106">
        <f>Seniori!CM36</f>
        <v>0</v>
      </c>
      <c r="CN33" s="106">
        <f>Seniori!CN36</f>
        <v>0</v>
      </c>
      <c r="CO33" s="106">
        <f>Seniori!CO36</f>
        <v>8</v>
      </c>
      <c r="CP33" s="106">
        <f>Seniori!CP36</f>
        <v>3</v>
      </c>
      <c r="CQ33" s="106">
        <f>Seniori!CQ36</f>
        <v>0</v>
      </c>
      <c r="CR33" s="106">
        <f>Seniori!CR36</f>
        <v>0</v>
      </c>
      <c r="CS33" s="106">
        <f>Seniori!CS36</f>
        <v>0</v>
      </c>
      <c r="CT33" s="106">
        <f>Seniori!CT36</f>
        <v>0</v>
      </c>
      <c r="CU33" s="106">
        <f>Seniori!CU36</f>
        <v>0</v>
      </c>
      <c r="CV33" s="106">
        <f>Seniori!CV36</f>
        <v>0</v>
      </c>
      <c r="CW33" s="106">
        <f>Seniori!CW36</f>
        <v>3</v>
      </c>
      <c r="CX33" s="106">
        <f>Seniori!CX36</f>
        <v>3</v>
      </c>
      <c r="CY33" s="106">
        <f>Seniori!CY36</f>
        <v>0</v>
      </c>
      <c r="CZ33" s="106">
        <f>Seniori!CZ36</f>
        <v>0</v>
      </c>
      <c r="DA33" s="106">
        <f>Seniori!DA36</f>
        <v>0</v>
      </c>
      <c r="DB33" s="106">
        <f>Seniori!DB36</f>
        <v>0</v>
      </c>
      <c r="DC33" s="106">
        <f>Seniori!DC36</f>
        <v>0</v>
      </c>
      <c r="DD33" s="106">
        <f>Seniori!DD36</f>
        <v>0</v>
      </c>
      <c r="DE33" s="106">
        <f>Seniori!DE36</f>
        <v>0</v>
      </c>
      <c r="DF33" s="106">
        <f>Seniori!DF36</f>
        <v>0</v>
      </c>
      <c r="DG33" s="106">
        <f>Seniori!DG36</f>
        <v>0</v>
      </c>
      <c r="DH33" s="106">
        <f>Seniori!DH36</f>
        <v>0</v>
      </c>
      <c r="DI33" s="106">
        <f>Seniori!DI36</f>
        <v>0</v>
      </c>
      <c r="DJ33" s="106">
        <f>Seniori!DJ36</f>
        <v>0</v>
      </c>
      <c r="DK33" s="106">
        <f>Seniori!DK36</f>
        <v>0</v>
      </c>
      <c r="DL33" s="106">
        <f>Seniori!DL36</f>
        <v>0</v>
      </c>
      <c r="DM33" s="106">
        <f>Seniori!DM36</f>
        <v>0</v>
      </c>
      <c r="DN33" s="106">
        <f>Seniori!DN36</f>
        <v>0</v>
      </c>
      <c r="DO33" s="106">
        <f>Seniori!DO36</f>
        <v>0</v>
      </c>
      <c r="DP33" s="106">
        <f>Seniori!DP36</f>
        <v>0</v>
      </c>
      <c r="DQ33" s="106">
        <f>Seniori!DQ36</f>
        <v>0</v>
      </c>
      <c r="DR33" s="106">
        <f>Seniori!DR36</f>
        <v>0</v>
      </c>
      <c r="DS33" s="106">
        <f>Seniori!DS36</f>
        <v>0</v>
      </c>
      <c r="DT33" s="106">
        <f>Seniori!DT36</f>
        <v>0</v>
      </c>
      <c r="DU33" s="106">
        <f>Seniori!DU36</f>
        <v>0</v>
      </c>
      <c r="DV33" s="106">
        <f>Seniori!DV36</f>
        <v>0</v>
      </c>
      <c r="DW33" s="106">
        <f>Seniori!DW36</f>
        <v>0</v>
      </c>
      <c r="DX33" s="106">
        <f>Seniori!DX36</f>
        <v>0</v>
      </c>
      <c r="DY33" s="106">
        <f>Seniori!DY36</f>
        <v>0</v>
      </c>
      <c r="DZ33" s="106">
        <f>Seniori!DZ36</f>
        <v>0</v>
      </c>
      <c r="EA33" s="106">
        <f>Seniori!EA36</f>
        <v>0</v>
      </c>
      <c r="EB33" s="106">
        <f>Seniori!EB36</f>
        <v>0</v>
      </c>
      <c r="EC33" s="106">
        <f>Seniori!EC36</f>
        <v>0</v>
      </c>
      <c r="ED33" s="106">
        <f>Seniori!ED36</f>
        <v>0</v>
      </c>
      <c r="EE33" s="106">
        <f>Seniori!EE36</f>
        <v>0</v>
      </c>
      <c r="EF33" s="106">
        <f>Seniori!EF36</f>
        <v>0</v>
      </c>
      <c r="EG33" s="106">
        <f>Seniori!EG36</f>
        <v>0</v>
      </c>
      <c r="EH33" s="106">
        <f>Seniori!EH36</f>
        <v>0</v>
      </c>
      <c r="EI33" s="106">
        <f>Seniori!EI36</f>
        <v>0</v>
      </c>
      <c r="EJ33" s="106">
        <f>Seniori!EJ36</f>
        <v>0</v>
      </c>
      <c r="EK33" s="106">
        <f>Seniori!EK36</f>
        <v>0</v>
      </c>
      <c r="EL33" s="106">
        <f>Seniori!EL36</f>
        <v>0</v>
      </c>
      <c r="EM33" s="106">
        <f>Seniori!EM36</f>
        <v>0</v>
      </c>
      <c r="EN33" s="106">
        <f>Seniori!EN36</f>
        <v>0</v>
      </c>
      <c r="EO33" s="106">
        <f>Seniori!EO36</f>
        <v>0</v>
      </c>
      <c r="EP33" s="106">
        <f>Seniori!EP36</f>
        <v>0</v>
      </c>
      <c r="EQ33" s="106">
        <f>Seniori!EQ36</f>
        <v>0</v>
      </c>
      <c r="ER33" s="106">
        <f>Seniori!ER36</f>
        <v>0</v>
      </c>
      <c r="ES33" s="106">
        <f>Seniori!ES36</f>
        <v>0</v>
      </c>
      <c r="ET33" s="106">
        <f>Seniori!ET36</f>
        <v>0</v>
      </c>
      <c r="EU33" s="106">
        <f>Seniori!EU36</f>
        <v>0</v>
      </c>
      <c r="EV33" s="106">
        <f>Seniori!EV36</f>
        <v>0</v>
      </c>
      <c r="EW33" s="106">
        <f>Seniori!EW36</f>
        <v>0</v>
      </c>
      <c r="EX33" s="106">
        <f>Seniori!EX36</f>
        <v>0</v>
      </c>
      <c r="EY33" s="106">
        <f>Seniori!EY36</f>
        <v>0</v>
      </c>
      <c r="EZ33" s="106">
        <f>Seniori!EZ36</f>
        <v>0</v>
      </c>
      <c r="FA33" s="106">
        <f>Seniori!FA36</f>
        <v>0</v>
      </c>
      <c r="FB33" s="106">
        <f>Seniori!FB36</f>
        <v>0</v>
      </c>
      <c r="FC33" s="106">
        <f>Seniori!FC36</f>
        <v>0</v>
      </c>
      <c r="FD33" s="106">
        <f>Seniori!FD36</f>
        <v>0</v>
      </c>
      <c r="FE33" s="106">
        <f>Seniori!FE36</f>
        <v>0</v>
      </c>
      <c r="FF33" s="106">
        <f>Seniori!FF36</f>
        <v>0</v>
      </c>
      <c r="FG33" s="106">
        <f>Seniori!FG36</f>
        <v>0</v>
      </c>
      <c r="FH33" s="106">
        <f>Seniori!FH36</f>
        <v>0</v>
      </c>
      <c r="FI33" s="106">
        <f>Seniori!FI36</f>
        <v>0</v>
      </c>
      <c r="FJ33" s="106">
        <f>Seniori!FJ36</f>
        <v>0</v>
      </c>
      <c r="FK33" s="106">
        <f>Seniori!FK36</f>
        <v>0</v>
      </c>
      <c r="FL33" s="106">
        <f>Seniori!FL36</f>
        <v>0</v>
      </c>
      <c r="FM33" s="106">
        <f>Seniori!FM36</f>
        <v>0</v>
      </c>
      <c r="FN33" s="106">
        <f>Seniori!FN36</f>
        <v>0</v>
      </c>
      <c r="FO33" s="106">
        <f>Seniori!FO36</f>
        <v>0</v>
      </c>
      <c r="FP33" s="106">
        <f>Seniori!FP36</f>
        <v>0</v>
      </c>
      <c r="FQ33" s="106">
        <f>Seniori!FQ36</f>
        <v>3</v>
      </c>
      <c r="FR33" s="106" t="str">
        <f>Seniori!FR36</f>
        <v>o</v>
      </c>
      <c r="FS33" s="106">
        <f>Seniori!FS36</f>
        <v>0</v>
      </c>
      <c r="FT33" s="106">
        <f>Seniori!FT36</f>
        <v>0</v>
      </c>
      <c r="FU33" s="106">
        <f>Seniori!FU36</f>
        <v>0</v>
      </c>
      <c r="FV33" s="106">
        <f>Seniori!FV36</f>
        <v>3</v>
      </c>
      <c r="FW33" s="106" t="str">
        <f>Seniori!FW36</f>
        <v>o</v>
      </c>
      <c r="FX33" s="106">
        <f>Seniori!FX36</f>
        <v>0</v>
      </c>
      <c r="FY33" s="106">
        <f>Seniori!FY36</f>
        <v>0</v>
      </c>
      <c r="FZ33" s="106">
        <f>Seniori!FZ36</f>
        <v>0</v>
      </c>
      <c r="GA33" s="106">
        <f>Seniori!GA36</f>
        <v>0</v>
      </c>
      <c r="GB33" s="106">
        <f>Seniori!GB36</f>
        <v>0</v>
      </c>
      <c r="GC33" s="106">
        <f>Seniori!GC36</f>
        <v>0</v>
      </c>
      <c r="GD33" s="106">
        <f>Seniori!GD36</f>
        <v>0</v>
      </c>
      <c r="GE33" s="106">
        <f>Seniori!GE36</f>
        <v>8</v>
      </c>
      <c r="GF33" s="106">
        <f>Seniori!GF36</f>
        <v>3</v>
      </c>
      <c r="GG33" s="106">
        <f>Seniori!GG36</f>
        <v>0</v>
      </c>
      <c r="GH33" s="106">
        <f>Seniori!GH36</f>
        <v>0</v>
      </c>
      <c r="GI33" s="106">
        <f>Seniori!GI36</f>
        <v>0</v>
      </c>
      <c r="GJ33" s="106">
        <f>Seniori!GJ36</f>
        <v>0</v>
      </c>
      <c r="GK33" s="106">
        <f>Seniori!GK36</f>
        <v>5</v>
      </c>
      <c r="GL33" s="106" t="str">
        <f>Seniori!GL36</f>
        <v>o</v>
      </c>
      <c r="GM33" s="106">
        <f>Seniori!GM36</f>
        <v>0</v>
      </c>
      <c r="GN33" s="106">
        <f>Seniori!GN36</f>
        <v>0</v>
      </c>
      <c r="GO33" s="106">
        <f>Seniori!GO36</f>
        <v>0</v>
      </c>
      <c r="GP33" s="106">
        <f>Seniori!GP36</f>
        <v>0</v>
      </c>
      <c r="GQ33" s="106">
        <f>Seniori!GQ36</f>
        <v>0</v>
      </c>
      <c r="GR33" s="106">
        <f>Seniori!GR36</f>
        <v>0</v>
      </c>
      <c r="GS33" s="106">
        <f>Seniori!GS36</f>
        <v>0</v>
      </c>
      <c r="GT33" s="106">
        <f>Seniori!GT36</f>
        <v>0</v>
      </c>
      <c r="GU33" s="106">
        <f>Seniori!GU36</f>
        <v>0</v>
      </c>
      <c r="GV33" s="106">
        <f>Seniori!GV36</f>
        <v>0</v>
      </c>
      <c r="GW33" s="106">
        <f>Seniori!GW36</f>
        <v>0</v>
      </c>
      <c r="GX33" s="106">
        <f>Seniori!GX36</f>
        <v>0</v>
      </c>
      <c r="GY33" s="106">
        <f>Seniori!GY36</f>
        <v>0</v>
      </c>
      <c r="GZ33" s="106">
        <f>Seniori!GZ36</f>
        <v>0</v>
      </c>
      <c r="HA33" s="106">
        <f>Seniori!HA36</f>
        <v>0</v>
      </c>
      <c r="HB33" s="106">
        <f>Seniori!HB36</f>
        <v>0</v>
      </c>
      <c r="HC33" s="106">
        <f>Seniori!HC36</f>
        <v>0</v>
      </c>
      <c r="HD33" s="106">
        <f>Seniori!HD36</f>
        <v>0</v>
      </c>
      <c r="HE33" s="106">
        <f>Seniori!HE36</f>
        <v>0</v>
      </c>
      <c r="HF33" s="106">
        <f>Seniori!HF36</f>
        <v>0</v>
      </c>
      <c r="HG33" s="106">
        <f>Seniori!HG36</f>
        <v>0</v>
      </c>
      <c r="HH33" s="106">
        <f>Seniori!HH36</f>
        <v>0</v>
      </c>
      <c r="HI33" s="106">
        <f>Seniori!HI36</f>
        <v>0</v>
      </c>
      <c r="HJ33" s="106">
        <f>Seniori!HJ36</f>
        <v>0</v>
      </c>
      <c r="HK33" s="106">
        <f>Seniori!HK36</f>
        <v>0</v>
      </c>
      <c r="HL33" s="106">
        <f>Seniori!HL36</f>
        <v>0</v>
      </c>
      <c r="HM33" s="106">
        <f>Seniori!HM36</f>
        <v>0</v>
      </c>
      <c r="HN33" s="106">
        <f>Seniori!HN36</f>
        <v>0</v>
      </c>
      <c r="HO33" s="106">
        <f>Seniori!HO36</f>
        <v>0</v>
      </c>
      <c r="HP33" s="106">
        <f>Seniori!HP36</f>
        <v>0</v>
      </c>
      <c r="HQ33" s="106">
        <f>Seniori!HQ36</f>
        <v>0</v>
      </c>
      <c r="HR33" s="106">
        <f>Seniori!HR36</f>
        <v>0</v>
      </c>
      <c r="HS33" s="106">
        <f>Seniori!HS36</f>
        <v>0</v>
      </c>
      <c r="HT33" s="106">
        <f>Seniori!HT36</f>
        <v>0</v>
      </c>
      <c r="HU33" s="106">
        <f>Seniori!HU36</f>
        <v>0</v>
      </c>
      <c r="HV33" s="106">
        <f>Seniori!HV36</f>
        <v>0</v>
      </c>
      <c r="HW33" s="106">
        <f>Seniori!HW36</f>
        <v>0</v>
      </c>
      <c r="HX33" s="106">
        <f>Seniori!HX36</f>
        <v>0</v>
      </c>
      <c r="HY33" s="106">
        <f>Seniori!HY36</f>
        <v>0</v>
      </c>
      <c r="HZ33" s="106">
        <f>Seniori!HZ36</f>
        <v>0</v>
      </c>
      <c r="IA33" s="106">
        <f>Seniori!IA36</f>
        <v>0</v>
      </c>
      <c r="IB33" s="106">
        <f>Seniori!IB36</f>
        <v>0</v>
      </c>
      <c r="IC33" s="106">
        <f>Seniori!IC36</f>
        <v>0</v>
      </c>
      <c r="ID33" s="106">
        <f>Seniori!ID36</f>
        <v>0</v>
      </c>
      <c r="IE33" s="106">
        <f>Seniori!IE36</f>
        <v>0</v>
      </c>
      <c r="IF33" s="106">
        <f>Seniori!IF36</f>
        <v>0</v>
      </c>
      <c r="IG33" s="106">
        <f>Seniori!IG36</f>
        <v>0</v>
      </c>
      <c r="IH33" s="106">
        <f>Seniori!IH36</f>
        <v>0</v>
      </c>
      <c r="II33" s="106">
        <f>Seniori!II36</f>
        <v>0</v>
      </c>
      <c r="IJ33" s="106">
        <f>Seniori!IJ36</f>
        <v>0</v>
      </c>
      <c r="IK33" s="106">
        <f>Seniori!IK36</f>
        <v>0</v>
      </c>
      <c r="IL33" s="106">
        <f>Seniori!IL36</f>
        <v>0</v>
      </c>
      <c r="IM33" s="106">
        <f>Seniori!IM36</f>
        <v>0</v>
      </c>
      <c r="IN33" s="106">
        <f>Seniori!IN36</f>
        <v>0</v>
      </c>
      <c r="IO33" s="106">
        <f>Seniori!IO36</f>
        <v>0</v>
      </c>
      <c r="IP33" s="106">
        <f>Seniori!IP36</f>
        <v>0</v>
      </c>
      <c r="IQ33" s="106">
        <f>Seniori!IQ36</f>
        <v>0</v>
      </c>
      <c r="IR33" s="106">
        <f>Seniori!IR36</f>
        <v>0</v>
      </c>
      <c r="IS33" s="106">
        <f>Seniori!IS36</f>
        <v>0</v>
      </c>
      <c r="IT33" s="106">
        <f>Seniori!IT36</f>
        <v>0</v>
      </c>
      <c r="IU33" s="106">
        <f>Seniori!IU36</f>
        <v>0</v>
      </c>
      <c r="IV33" s="106">
        <f>Seniori!IV36</f>
        <v>0</v>
      </c>
      <c r="IW33" s="106">
        <f>Seniori!IW36</f>
        <v>0</v>
      </c>
      <c r="IX33" s="106">
        <f>Seniori!IX36</f>
        <v>0</v>
      </c>
      <c r="IY33" s="106">
        <f>Seniori!IY36</f>
        <v>7</v>
      </c>
      <c r="IZ33" s="106">
        <f>Seniori!IZ36</f>
        <v>8</v>
      </c>
      <c r="JA33" s="106">
        <f>Seniori!JA36</f>
        <v>0</v>
      </c>
      <c r="JB33" s="106">
        <f>Seniori!JB36</f>
        <v>0</v>
      </c>
      <c r="JC33" s="106">
        <f>Seniori!JC36</f>
        <v>0</v>
      </c>
      <c r="JD33" s="106">
        <f>Seniori!JD36</f>
        <v>0</v>
      </c>
      <c r="JE33" s="106">
        <f>Seniori!JE36</f>
        <v>0</v>
      </c>
      <c r="JF33" s="106">
        <f>Seniori!JF36</f>
        <v>0</v>
      </c>
      <c r="JG33" s="106">
        <f>Seniori!JG36</f>
        <v>0</v>
      </c>
      <c r="JH33" s="106">
        <f>Seniori!JH36</f>
        <v>5</v>
      </c>
      <c r="JI33" s="106">
        <f>Seniori!JI36</f>
        <v>9</v>
      </c>
      <c r="JJ33" s="106">
        <f>Seniori!JJ36</f>
        <v>0</v>
      </c>
      <c r="JK33" s="106">
        <f>Seniori!JK36</f>
        <v>0</v>
      </c>
      <c r="JL33" s="106">
        <f>Seniori!JL36</f>
        <v>0</v>
      </c>
      <c r="JM33" s="106">
        <f>Seniori!JM36</f>
        <v>0</v>
      </c>
      <c r="JN33" s="106">
        <f>Seniori!JN36</f>
        <v>0</v>
      </c>
      <c r="JO33" s="106">
        <f>Seniori!JO36</f>
        <v>0</v>
      </c>
      <c r="JP33" s="106">
        <f>Seniori!JP36</f>
        <v>0</v>
      </c>
      <c r="JQ33" s="106">
        <f>Seniori!JQ36</f>
        <v>0</v>
      </c>
      <c r="JR33" s="106">
        <f>Seniori!JR36</f>
        <v>0</v>
      </c>
      <c r="JS33" s="106">
        <f>Seniori!JS36</f>
        <v>0</v>
      </c>
      <c r="JT33" s="106">
        <f>Seniori!JT36</f>
        <v>0</v>
      </c>
      <c r="JU33" s="106">
        <f>Seniori!JU36</f>
        <v>0</v>
      </c>
      <c r="JV33" s="106">
        <f>Seniori!JV36</f>
        <v>0</v>
      </c>
      <c r="JW33" s="106">
        <f>Seniori!JW36</f>
        <v>0</v>
      </c>
      <c r="JX33" s="106">
        <f>Seniori!JX36</f>
        <v>0</v>
      </c>
      <c r="JY33" s="106">
        <f>Seniori!JY36</f>
        <v>0</v>
      </c>
      <c r="JZ33" s="106">
        <f>Seniori!JZ36</f>
        <v>0</v>
      </c>
      <c r="KA33" s="106">
        <f>Seniori!KA36</f>
        <v>0</v>
      </c>
      <c r="KB33" s="106">
        <f>Seniori!KB36</f>
        <v>0</v>
      </c>
      <c r="KC33" s="106">
        <f>Seniori!KC36</f>
        <v>0</v>
      </c>
      <c r="KD33" s="106">
        <f>Seniori!KD36</f>
        <v>0</v>
      </c>
      <c r="KE33" s="106">
        <f>Seniori!KE36</f>
        <v>0</v>
      </c>
      <c r="KF33" s="106">
        <f>Seniori!KF36</f>
        <v>0</v>
      </c>
      <c r="KG33" s="106">
        <f>Seniori!KG36</f>
        <v>0</v>
      </c>
      <c r="KH33" s="106">
        <f>Seniori!KH36</f>
        <v>2</v>
      </c>
      <c r="KI33" s="106">
        <f>Seniori!KI36</f>
        <v>3</v>
      </c>
      <c r="KJ33" s="106">
        <f>Seniori!KJ36</f>
        <v>0</v>
      </c>
      <c r="KK33" s="106">
        <f>Seniori!KK36</f>
        <v>0</v>
      </c>
      <c r="KL33" s="106">
        <f>Seniori!KL36</f>
        <v>0</v>
      </c>
      <c r="KM33" s="106">
        <f>Seniori!KM36</f>
        <v>0</v>
      </c>
      <c r="KN33" s="106">
        <f>Seniori!KN36</f>
        <v>0</v>
      </c>
      <c r="KO33" s="106">
        <f>Seniori!KO36</f>
        <v>0</v>
      </c>
      <c r="KP33" s="106">
        <f>Seniori!KP36</f>
        <v>1</v>
      </c>
      <c r="KQ33" s="106">
        <f>Seniori!KQ36</f>
        <v>3</v>
      </c>
      <c r="KR33" s="106">
        <f>Seniori!KR36</f>
        <v>0</v>
      </c>
      <c r="KS33" s="106">
        <f>Seniori!KS36</f>
        <v>0</v>
      </c>
      <c r="KT33" s="106">
        <f>Seniori!KT36</f>
        <v>0</v>
      </c>
      <c r="KU33" s="106">
        <f>Seniori!KU36</f>
        <v>0</v>
      </c>
      <c r="KV33" s="106">
        <f>Seniori!KV36</f>
        <v>0</v>
      </c>
      <c r="KW33" s="106">
        <f>Seniori!KW36</f>
        <v>0</v>
      </c>
      <c r="KX33" s="106">
        <f>Seniori!KX36</f>
        <v>0</v>
      </c>
      <c r="KY33" s="106">
        <f>Seniori!KY36</f>
        <v>0</v>
      </c>
      <c r="KZ33" s="106">
        <f>Seniori!KZ36</f>
        <v>0</v>
      </c>
      <c r="LA33" s="106">
        <f>Seniori!LA36</f>
        <v>0</v>
      </c>
      <c r="LB33" s="106">
        <f>Seniori!LB36</f>
        <v>5</v>
      </c>
      <c r="LC33" s="106">
        <f>Seniori!LC36</f>
        <v>9</v>
      </c>
      <c r="LD33" s="106">
        <f>Seniori!LD36</f>
        <v>0</v>
      </c>
      <c r="LE33" s="106">
        <f>Seniori!LE36</f>
        <v>0</v>
      </c>
      <c r="LF33" s="106">
        <f>Seniori!LF36</f>
        <v>0</v>
      </c>
      <c r="LG33" s="106">
        <f>Seniori!LG36</f>
        <v>0</v>
      </c>
      <c r="LH33" s="106">
        <f>Seniori!LH36</f>
        <v>0</v>
      </c>
      <c r="LI33" s="106">
        <f>Seniori!LI36</f>
        <v>0</v>
      </c>
      <c r="LJ33" s="106">
        <f>Seniori!LJ36</f>
        <v>0</v>
      </c>
      <c r="LK33" s="106">
        <f>Seniori!LK36</f>
        <v>0</v>
      </c>
      <c r="LL33" s="106">
        <f>Seniori!LL36</f>
        <v>5</v>
      </c>
      <c r="LM33" s="106">
        <f>Seniori!LM36</f>
        <v>4</v>
      </c>
      <c r="LN33" s="106">
        <f>Seniori!LN36</f>
        <v>0</v>
      </c>
      <c r="LO33" s="106">
        <f>Seniori!LO36</f>
        <v>0</v>
      </c>
      <c r="LP33" s="106">
        <f>Seniori!LP36</f>
        <v>0</v>
      </c>
      <c r="LQ33" s="106">
        <f>Seniori!LQ36</f>
        <v>0</v>
      </c>
      <c r="LR33" s="106">
        <f>Seniori!LR36</f>
        <v>0</v>
      </c>
      <c r="LS33" s="106">
        <f>Seniori!LS36</f>
        <v>0</v>
      </c>
      <c r="LT33" s="106">
        <f>Seniori!LT36</f>
        <v>0</v>
      </c>
      <c r="LU33" s="106">
        <f>Seniori!LU36</f>
        <v>0</v>
      </c>
      <c r="LV33" s="106">
        <f>Seniori!LV36</f>
        <v>0</v>
      </c>
      <c r="LW33" s="106">
        <f>Seniori!LW36</f>
        <v>0</v>
      </c>
      <c r="LX33" s="106">
        <f>Seniori!LX36</f>
        <v>0</v>
      </c>
      <c r="LY33" s="106">
        <f>Seniori!LY36</f>
        <v>0</v>
      </c>
      <c r="LZ33" s="106">
        <f>Seniori!LZ36</f>
        <v>0</v>
      </c>
      <c r="MA33" s="106">
        <f>Seniori!MA36</f>
        <v>0</v>
      </c>
      <c r="MB33" s="106">
        <f>Seniori!MB36</f>
        <v>0</v>
      </c>
      <c r="MC33" s="106">
        <f>Seniori!MC36</f>
        <v>0</v>
      </c>
      <c r="MD33" s="106">
        <f>Seniori!MD36</f>
        <v>0</v>
      </c>
      <c r="ME33" s="106">
        <f>Seniori!ME36</f>
        <v>0</v>
      </c>
      <c r="MF33" s="106">
        <f>Seniori!MF36</f>
        <v>0</v>
      </c>
      <c r="MG33" s="106">
        <f>Seniori!MG36</f>
        <v>0</v>
      </c>
      <c r="MH33" s="106">
        <f>Seniori!MH36</f>
        <v>0</v>
      </c>
      <c r="MI33" s="106">
        <f>Seniori!MI36</f>
        <v>0</v>
      </c>
      <c r="MJ33" s="106">
        <f>Seniori!MJ36</f>
        <v>0</v>
      </c>
      <c r="MK33" s="106">
        <f>Seniori!MK36</f>
        <v>0</v>
      </c>
      <c r="ML33" s="106">
        <f>Seniori!ML36</f>
        <v>0</v>
      </c>
      <c r="MM33" s="106">
        <f>Seniori!MM36</f>
        <v>0</v>
      </c>
      <c r="MN33" s="106">
        <f>Seniori!MN36</f>
        <v>0</v>
      </c>
      <c r="MO33" s="106">
        <f>Seniori!MO36</f>
        <v>0</v>
      </c>
      <c r="MP33" s="106">
        <f>Seniori!MP36</f>
        <v>0</v>
      </c>
      <c r="MQ33" s="106">
        <f>Seniori!MQ36</f>
        <v>0</v>
      </c>
      <c r="MR33" s="106">
        <f>Seniori!MR36</f>
        <v>0</v>
      </c>
      <c r="MS33" s="106">
        <f>Seniori!MS36</f>
        <v>0</v>
      </c>
      <c r="MT33" s="106">
        <f>Seniori!MT36</f>
        <v>0</v>
      </c>
      <c r="MU33" s="106">
        <f>Seniori!MU36</f>
        <v>0</v>
      </c>
      <c r="MV33" s="106">
        <f>Seniori!MV36</f>
        <v>0</v>
      </c>
      <c r="MW33" s="106">
        <f>Seniori!MW36</f>
        <v>0</v>
      </c>
      <c r="MX33" s="106">
        <f>Seniori!MX36</f>
        <v>0</v>
      </c>
      <c r="MY33" s="106">
        <f>Seniori!MY36</f>
        <v>0</v>
      </c>
      <c r="MZ33" s="106">
        <f>Seniori!MZ36</f>
        <v>0</v>
      </c>
      <c r="NA33" s="106">
        <f>Seniori!NA36</f>
        <v>0</v>
      </c>
      <c r="NB33" s="106">
        <f>Seniori!NB36</f>
        <v>0</v>
      </c>
      <c r="NC33" s="106">
        <f>Seniori!NC36</f>
        <v>0</v>
      </c>
      <c r="ND33" s="106">
        <f>Seniori!ND36</f>
        <v>8</v>
      </c>
      <c r="NE33" s="106">
        <f>Seniori!NE36</f>
        <v>9</v>
      </c>
      <c r="NF33" s="106">
        <f>Seniori!NF36</f>
        <v>0</v>
      </c>
      <c r="NG33" s="106">
        <f>Seniori!NG36</f>
        <v>0</v>
      </c>
      <c r="NH33" s="106">
        <f>Seniori!NH36</f>
        <v>0</v>
      </c>
      <c r="NI33" s="106">
        <f>Seniori!NI36</f>
        <v>0</v>
      </c>
      <c r="NJ33" s="106">
        <f>Seniori!NJ36</f>
        <v>0</v>
      </c>
      <c r="NK33" s="106">
        <f>Seniori!NK36</f>
        <v>0</v>
      </c>
      <c r="NL33" s="106">
        <f>Seniori!NL36</f>
        <v>8</v>
      </c>
      <c r="NM33" s="106">
        <f>Seniori!NM36</f>
        <v>14</v>
      </c>
      <c r="NN33" s="106">
        <f>Seniori!NN36</f>
        <v>0</v>
      </c>
      <c r="NO33" s="106">
        <f>Seniori!NO36</f>
        <v>0</v>
      </c>
      <c r="NP33" s="106">
        <f>Seniori!NP36</f>
        <v>0</v>
      </c>
      <c r="NQ33" s="106">
        <f>Seniori!NQ36</f>
        <v>0</v>
      </c>
      <c r="NR33" s="106">
        <f>Seniori!NR36</f>
        <v>0</v>
      </c>
      <c r="NS33" s="106">
        <f>Seniori!NS36</f>
        <v>0</v>
      </c>
      <c r="NT33" s="106">
        <f>Seniori!NT36</f>
        <v>0</v>
      </c>
      <c r="NU33" s="106">
        <f>Seniori!NU36</f>
        <v>0</v>
      </c>
      <c r="NV33" s="106">
        <f>Seniori!NV36</f>
        <v>0</v>
      </c>
      <c r="NW33" s="106">
        <f>Seniori!NW36</f>
        <v>0</v>
      </c>
      <c r="NX33" s="106">
        <f>Seniori!NX36</f>
        <v>0</v>
      </c>
      <c r="NY33" s="106">
        <f>Seniori!NY36</f>
        <v>0</v>
      </c>
      <c r="NZ33" s="106">
        <f>Seniori!NZ36</f>
        <v>0</v>
      </c>
      <c r="OA33" s="106">
        <f>Seniori!OA36</f>
        <v>0</v>
      </c>
      <c r="OB33" s="106">
        <f>Seniori!OB36</f>
        <v>0</v>
      </c>
      <c r="OC33" s="106">
        <f>Seniori!OC36</f>
        <v>4</v>
      </c>
      <c r="OD33" s="106">
        <f>Seniori!OD36</f>
        <v>4</v>
      </c>
      <c r="OE33" s="106">
        <f>Seniori!OE36</f>
        <v>0</v>
      </c>
      <c r="OF33" s="106">
        <f>Seniori!OF36</f>
        <v>0</v>
      </c>
      <c r="OG33" s="106">
        <f>Seniori!OG36</f>
        <v>5</v>
      </c>
      <c r="OH33" s="106">
        <f>Seniori!OH36</f>
        <v>3</v>
      </c>
      <c r="OI33" s="106">
        <f>Seniori!OI36</f>
        <v>0</v>
      </c>
      <c r="OJ33" s="106">
        <f>Seniori!OJ36</f>
        <v>0</v>
      </c>
      <c r="OK33" s="106">
        <f>Seniori!OK36</f>
        <v>0</v>
      </c>
      <c r="OL33" s="106">
        <f>Seniori!OL36</f>
        <v>0</v>
      </c>
      <c r="OM33" s="106">
        <f>Seniori!OM36</f>
        <v>0</v>
      </c>
      <c r="ON33" s="106">
        <f>Seniori!ON36</f>
        <v>0</v>
      </c>
      <c r="OO33" s="106">
        <f>Seniori!OO36</f>
        <v>0</v>
      </c>
      <c r="OP33" s="106">
        <f>Seniori!OP36</f>
        <v>0</v>
      </c>
      <c r="OQ33" s="106">
        <f>Seniori!OQ36</f>
        <v>0</v>
      </c>
      <c r="OR33" s="106">
        <f>Seniori!OR36</f>
        <v>0</v>
      </c>
      <c r="OS33" s="106">
        <f>Seniori!OS36</f>
        <v>0</v>
      </c>
      <c r="OT33" s="106">
        <f>Seniori!OT36</f>
        <v>0</v>
      </c>
      <c r="OU33" s="106">
        <f>Seniori!OU36</f>
        <v>0</v>
      </c>
      <c r="OV33" s="106">
        <f>Seniori!OV36</f>
        <v>0</v>
      </c>
      <c r="OW33" s="106">
        <f>Seniori!OW36</f>
        <v>0</v>
      </c>
      <c r="OX33" s="106">
        <f>Seniori!OX36</f>
        <v>0</v>
      </c>
      <c r="OY33" s="106">
        <f>Seniori!OY36</f>
        <v>0</v>
      </c>
      <c r="OZ33" s="106">
        <f>Seniori!OZ36</f>
        <v>0</v>
      </c>
      <c r="PA33" s="106">
        <f>Seniori!PA36</f>
        <v>0</v>
      </c>
      <c r="PB33" s="106">
        <f>Seniori!PB36</f>
        <v>0</v>
      </c>
      <c r="PC33" s="106">
        <f>Seniori!PC36</f>
        <v>0</v>
      </c>
      <c r="PD33" s="106">
        <f>Seniori!PD36</f>
        <v>0</v>
      </c>
      <c r="PE33" s="106">
        <f>Seniori!PE36</f>
        <v>0</v>
      </c>
      <c r="PF33" s="106">
        <f>Seniori!PF36</f>
        <v>0</v>
      </c>
      <c r="PG33" s="106">
        <f>Seniori!PG36</f>
        <v>0</v>
      </c>
      <c r="PH33" s="106">
        <f>Seniori!PH36</f>
        <v>0</v>
      </c>
      <c r="PI33" s="106">
        <f>Seniori!PI36</f>
        <v>0</v>
      </c>
      <c r="PJ33" s="106">
        <f>Seniori!PJ36</f>
        <v>0</v>
      </c>
      <c r="PK33" s="106">
        <f>Seniori!PK36</f>
        <v>0</v>
      </c>
      <c r="PL33" s="106">
        <f>Seniori!PL36</f>
        <v>0</v>
      </c>
      <c r="PM33" s="106">
        <f>Seniori!PM36</f>
        <v>0</v>
      </c>
      <c r="PN33" s="106">
        <f>Seniori!PN36</f>
        <v>0</v>
      </c>
      <c r="PO33" s="106">
        <f>Seniori!PO36</f>
        <v>0</v>
      </c>
      <c r="PP33" s="106">
        <f>Seniori!PP36</f>
        <v>0</v>
      </c>
      <c r="PQ33" s="106">
        <f>Seniori!PQ36</f>
        <v>0</v>
      </c>
      <c r="PR33" s="106">
        <f>Seniori!PR36</f>
        <v>0</v>
      </c>
      <c r="PS33" s="106">
        <f>Seniori!PS36</f>
        <v>0</v>
      </c>
      <c r="PT33" s="106">
        <f>Seniori!PT36</f>
        <v>0</v>
      </c>
      <c r="PU33" s="106">
        <f>Seniori!PU36</f>
        <v>0</v>
      </c>
      <c r="PV33" s="106">
        <f>Seniori!PV36</f>
        <v>0</v>
      </c>
      <c r="PW33" s="106">
        <f>Seniori!PW36</f>
        <v>0</v>
      </c>
      <c r="PX33" s="106">
        <f>Seniori!PX36</f>
        <v>0</v>
      </c>
      <c r="PY33" s="106">
        <f>Seniori!PY36</f>
        <v>0</v>
      </c>
      <c r="PZ33" s="106">
        <f>Seniori!PZ36</f>
        <v>0</v>
      </c>
      <c r="QA33" s="106">
        <f>Seniori!QA36</f>
        <v>0</v>
      </c>
      <c r="QB33" s="106">
        <f>Seniori!QB36</f>
        <v>0</v>
      </c>
      <c r="QC33" s="106">
        <f>Seniori!QC36</f>
        <v>0</v>
      </c>
      <c r="QD33" s="106">
        <f>Seniori!QD36</f>
        <v>0</v>
      </c>
      <c r="QE33" s="106">
        <f>Seniori!QE36</f>
        <v>0</v>
      </c>
      <c r="QF33" s="106">
        <f>Seniori!QF36</f>
        <v>0</v>
      </c>
      <c r="QG33" s="106">
        <f>Seniori!QG36</f>
        <v>0</v>
      </c>
      <c r="QH33" s="106">
        <f>Seniori!QH36</f>
        <v>0</v>
      </c>
      <c r="QI33" s="106">
        <f>Seniori!QI36</f>
        <v>0</v>
      </c>
      <c r="QJ33" s="106">
        <f>Seniori!QJ36</f>
        <v>0</v>
      </c>
      <c r="QK33" s="106">
        <f>Seniori!QK36</f>
        <v>0</v>
      </c>
      <c r="QL33" s="106">
        <f>Seniori!QL36</f>
        <v>0</v>
      </c>
      <c r="QM33" s="106">
        <f>Seniori!QM36</f>
        <v>0</v>
      </c>
      <c r="QN33" s="106">
        <f>Seniori!QN36</f>
        <v>0</v>
      </c>
      <c r="QO33" s="106">
        <f>Seniori!QO36</f>
        <v>0</v>
      </c>
      <c r="QP33" s="106">
        <f>Seniori!QP36</f>
        <v>0</v>
      </c>
      <c r="QQ33" s="106">
        <f>Seniori!QQ36</f>
        <v>0</v>
      </c>
      <c r="QR33" s="106">
        <f>Seniori!QR36</f>
        <v>0</v>
      </c>
      <c r="QS33" s="106">
        <f>Seniori!QS36</f>
        <v>0</v>
      </c>
      <c r="QT33" s="106">
        <f>Seniori!QT36</f>
        <v>0</v>
      </c>
      <c r="QU33" s="106">
        <f>Seniori!QU36</f>
        <v>0</v>
      </c>
      <c r="QV33" s="106">
        <f>Seniori!QV36</f>
        <v>0</v>
      </c>
      <c r="QW33" s="106">
        <f>Seniori!QW36</f>
        <v>0</v>
      </c>
      <c r="QX33" s="106">
        <f>Seniori!QX36</f>
        <v>0</v>
      </c>
      <c r="QY33" s="106">
        <f>Seniori!QY36</f>
        <v>0</v>
      </c>
      <c r="QZ33" s="106">
        <f>Seniori!QZ36</f>
        <v>0</v>
      </c>
      <c r="RA33" s="106">
        <f>Seniori!RA36</f>
        <v>0</v>
      </c>
      <c r="RB33" s="106">
        <f>Seniori!RB36</f>
        <v>0</v>
      </c>
      <c r="RC33" s="106">
        <f>Seniori!RC36</f>
        <v>0</v>
      </c>
      <c r="RD33" s="106">
        <f>Seniori!RD36</f>
        <v>0</v>
      </c>
      <c r="RE33" s="106">
        <f>Seniori!RE36</f>
        <v>0</v>
      </c>
      <c r="RF33" s="106">
        <f>Seniori!RF36</f>
        <v>0</v>
      </c>
      <c r="RG33" s="106">
        <f>Seniori!RG36</f>
        <v>0</v>
      </c>
      <c r="RH33" s="106">
        <f>Seniori!RH36</f>
        <v>0</v>
      </c>
      <c r="RI33" s="106">
        <f>Seniori!RI36</f>
        <v>0</v>
      </c>
      <c r="RJ33" s="106">
        <f>Seniori!RJ36</f>
        <v>0</v>
      </c>
      <c r="RK33" s="106">
        <f>Seniori!RK36</f>
        <v>0</v>
      </c>
      <c r="RL33" s="106">
        <f>Seniori!RL36</f>
        <v>0</v>
      </c>
      <c r="RM33" s="106">
        <f>Seniori!RM36</f>
        <v>0</v>
      </c>
      <c r="RN33" s="106">
        <f>Seniori!RN36</f>
        <v>0</v>
      </c>
      <c r="RO33" s="106">
        <f>Seniori!RO36</f>
        <v>0</v>
      </c>
      <c r="RP33" s="106">
        <f>Seniori!RP36</f>
        <v>0</v>
      </c>
      <c r="RQ33" s="106">
        <f>Seniori!RQ36</f>
        <v>0</v>
      </c>
      <c r="RR33" s="106">
        <f>Seniori!RR36</f>
        <v>0</v>
      </c>
      <c r="RS33" s="106">
        <f>Seniori!RS36</f>
        <v>0</v>
      </c>
      <c r="RT33" s="106">
        <f>Seniori!RT36</f>
        <v>0</v>
      </c>
      <c r="RU33" s="106">
        <f>Seniori!RU36</f>
        <v>0</v>
      </c>
      <c r="RV33" s="106">
        <f>Seniori!RV36</f>
        <v>0</v>
      </c>
      <c r="RW33" s="106">
        <f>Seniori!RW36</f>
        <v>0</v>
      </c>
      <c r="RX33" s="106">
        <f>Seniori!RX36</f>
        <v>0</v>
      </c>
      <c r="RY33" s="106">
        <f>Seniori!RY36</f>
        <v>0</v>
      </c>
      <c r="RZ33" s="106">
        <f>Seniori!RZ36</f>
        <v>0</v>
      </c>
      <c r="SA33" s="106">
        <f>Seniori!SA36</f>
        <v>0</v>
      </c>
      <c r="SB33" s="106">
        <f>Seniori!SB36</f>
        <v>0</v>
      </c>
      <c r="SC33" s="106">
        <f>Seniori!SC36</f>
        <v>0</v>
      </c>
      <c r="SD33" s="106">
        <f>Seniori!SD36</f>
        <v>0</v>
      </c>
      <c r="SE33" s="106">
        <f>Seniori!SE36</f>
        <v>0</v>
      </c>
      <c r="SF33" s="106">
        <f>Seniori!SF36</f>
        <v>0</v>
      </c>
      <c r="SG33" s="106">
        <f>Seniori!SG36</f>
        <v>0</v>
      </c>
      <c r="SH33" s="106">
        <f>Seniori!SH36</f>
        <v>0</v>
      </c>
      <c r="SI33" s="106">
        <f>Seniori!SI36</f>
        <v>0</v>
      </c>
      <c r="SJ33" s="106">
        <f>Seniori!SJ36</f>
        <v>0</v>
      </c>
      <c r="SK33" s="106">
        <f>Seniori!SK36</f>
        <v>0</v>
      </c>
      <c r="SL33" s="106">
        <f>Seniori!SL36</f>
        <v>0</v>
      </c>
      <c r="SM33" s="106">
        <f>Seniori!SM36</f>
        <v>0</v>
      </c>
      <c r="SN33" s="106">
        <f>Seniori!SN36</f>
        <v>0</v>
      </c>
      <c r="SO33" s="106">
        <f>Seniori!SO36</f>
        <v>0</v>
      </c>
      <c r="SP33" s="106">
        <f>Seniori!SP36</f>
        <v>0</v>
      </c>
      <c r="SQ33" s="106">
        <f>Seniori!SQ36</f>
        <v>0</v>
      </c>
      <c r="SR33" s="106">
        <f>Seniori!SR36</f>
        <v>0</v>
      </c>
      <c r="SS33" s="106">
        <f>Seniori!SS36</f>
        <v>0</v>
      </c>
      <c r="ST33" s="106">
        <f>Seniori!ST36</f>
        <v>0</v>
      </c>
      <c r="SU33" s="106">
        <f>Seniori!SU36</f>
        <v>0</v>
      </c>
      <c r="SV33" s="106">
        <f>Seniori!SV36</f>
        <v>0</v>
      </c>
      <c r="SW33" s="106">
        <f>Seniori!SW36</f>
        <v>0</v>
      </c>
      <c r="SX33" s="106">
        <f>Seniori!SX36</f>
        <v>0</v>
      </c>
      <c r="SY33" s="106">
        <f>Seniori!SY36</f>
        <v>0</v>
      </c>
      <c r="SZ33" s="106">
        <f>Seniori!SZ36</f>
        <v>0</v>
      </c>
      <c r="TA33" s="106">
        <f>Seniori!TA36</f>
        <v>0</v>
      </c>
      <c r="TB33" s="106">
        <f>Seniori!TB36</f>
        <v>0</v>
      </c>
    </row>
    <row r="34" spans="1:522" s="1" customFormat="1" ht="18" customHeight="1" x14ac:dyDescent="0.25">
      <c r="A34" s="12">
        <v>25</v>
      </c>
      <c r="B34" s="11" t="s">
        <v>25</v>
      </c>
      <c r="C34" s="1">
        <v>11297</v>
      </c>
      <c r="D34" s="1">
        <v>2017</v>
      </c>
      <c r="E34" t="s">
        <v>23</v>
      </c>
      <c r="F34" s="1">
        <v>2366</v>
      </c>
      <c r="G34" s="1" t="s">
        <v>97</v>
      </c>
      <c r="H34" t="s">
        <v>13</v>
      </c>
      <c r="I34" s="1">
        <f t="shared" si="5"/>
        <v>135</v>
      </c>
      <c r="J34" s="12">
        <f>Tabuľka3[[#This Row],[Stĺpec66]]+Tabuľka3[[#This Row],[Stĺpec67]]+Tabuľka3[[#This Row],[Stĺpec71]]+Tabuľka3[[#This Row],[Stĺpec72]]+Tabuľka3[[#This Row],[Stĺpec103]]+Tabuľka3[[#This Row],[Stĺpec160]]+Tabuľka3[[#This Row],[Stĺpec164]]+Tabuľka3[[#This Row],[Stĺpec166]]+Tabuľka3[[#This Row],[Stĺpec239]]+Tabuľka3[[#This Row],[Stĺpec237]]+Tabuľka3[[#This Row],[Stĺpec415]]+Tabuľka3[[#This Row],[Stĺpec196]]+Tabuľka3[[#This Row],[Stĺpec347]]+Tabuľka3[[#This Row],[Stĺpec354]]+Tabuľka3[[#This Row],[Stĺpec379]]</f>
        <v>105</v>
      </c>
      <c r="K34" s="106">
        <f>Seniori!K24</f>
        <v>0</v>
      </c>
      <c r="L34" s="106">
        <f>Seniori!L24</f>
        <v>0</v>
      </c>
      <c r="M34" s="106">
        <f>Seniori!M24</f>
        <v>0</v>
      </c>
      <c r="N34" s="106">
        <f>Seniori!N24</f>
        <v>0</v>
      </c>
      <c r="O34" s="106">
        <f>Seniori!O24</f>
        <v>0</v>
      </c>
      <c r="P34" s="106">
        <f>Seniori!P24</f>
        <v>0</v>
      </c>
      <c r="Q34" s="106">
        <f>Seniori!Q24</f>
        <v>0</v>
      </c>
      <c r="R34" s="106">
        <f>Seniori!R24</f>
        <v>0</v>
      </c>
      <c r="S34" s="106">
        <f>Seniori!S24</f>
        <v>0</v>
      </c>
      <c r="T34" s="106">
        <f>Seniori!T24</f>
        <v>0</v>
      </c>
      <c r="U34" s="106">
        <f>Seniori!U24</f>
        <v>0</v>
      </c>
      <c r="V34" s="106">
        <f>Seniori!V24</f>
        <v>0</v>
      </c>
      <c r="W34" s="106">
        <f>Seniori!W24</f>
        <v>0</v>
      </c>
      <c r="X34" s="106">
        <f>Seniori!X24</f>
        <v>0</v>
      </c>
      <c r="Y34" s="106">
        <f>Seniori!Y24</f>
        <v>0</v>
      </c>
      <c r="Z34" s="106">
        <f>Seniori!Z24</f>
        <v>0</v>
      </c>
      <c r="AA34" s="106">
        <f>Seniori!AA24</f>
        <v>0</v>
      </c>
      <c r="AB34" s="106">
        <f>Seniori!AB24</f>
        <v>0</v>
      </c>
      <c r="AC34" s="106">
        <f>Seniori!AC24</f>
        <v>0</v>
      </c>
      <c r="AD34" s="106">
        <f>Seniori!AD24</f>
        <v>0</v>
      </c>
      <c r="AE34" s="106">
        <f>Seniori!AE24</f>
        <v>0</v>
      </c>
      <c r="AF34" s="106">
        <f>Seniori!AF24</f>
        <v>0</v>
      </c>
      <c r="AG34" s="106">
        <f>Seniori!AG24</f>
        <v>0</v>
      </c>
      <c r="AH34" s="106">
        <f>Seniori!AH24</f>
        <v>0</v>
      </c>
      <c r="AI34" s="106">
        <f>Seniori!AI24</f>
        <v>0</v>
      </c>
      <c r="AJ34" s="106">
        <f>Seniori!AJ24</f>
        <v>0</v>
      </c>
      <c r="AK34" s="106">
        <f>Seniori!AK24</f>
        <v>0</v>
      </c>
      <c r="AL34" s="106">
        <f>Seniori!AL24</f>
        <v>0</v>
      </c>
      <c r="AM34" s="106">
        <f>Seniori!AM24</f>
        <v>0</v>
      </c>
      <c r="AN34" s="106">
        <f>Seniori!AN24</f>
        <v>0</v>
      </c>
      <c r="AO34" s="106">
        <f>Seniori!AO24</f>
        <v>0</v>
      </c>
      <c r="AP34" s="106">
        <f>Seniori!AP24</f>
        <v>0</v>
      </c>
      <c r="AQ34" s="106">
        <f>Seniori!AQ24</f>
        <v>0</v>
      </c>
      <c r="AR34" s="106">
        <f>Seniori!AR24</f>
        <v>0</v>
      </c>
      <c r="AS34" s="106">
        <f>Seniori!AS24</f>
        <v>0</v>
      </c>
      <c r="AT34" s="106">
        <f>Seniori!AT24</f>
        <v>0</v>
      </c>
      <c r="AU34" s="106">
        <f>Seniori!AU24</f>
        <v>0</v>
      </c>
      <c r="AV34" s="106">
        <f>Seniori!AV24</f>
        <v>0</v>
      </c>
      <c r="AW34" s="106">
        <f>Seniori!AW24</f>
        <v>0</v>
      </c>
      <c r="AX34" s="106">
        <f>Seniori!AX24</f>
        <v>0</v>
      </c>
      <c r="AY34" s="106">
        <f>Seniori!AY24</f>
        <v>0</v>
      </c>
      <c r="AZ34" s="106">
        <f>Seniori!AZ24</f>
        <v>0</v>
      </c>
      <c r="BA34" s="106">
        <f>Seniori!BA24</f>
        <v>0</v>
      </c>
      <c r="BB34" s="106">
        <f>Seniori!BB24</f>
        <v>0</v>
      </c>
      <c r="BC34" s="106">
        <f>Seniori!BC24</f>
        <v>0</v>
      </c>
      <c r="BD34" s="106">
        <f>Seniori!BD24</f>
        <v>0</v>
      </c>
      <c r="BE34" s="106">
        <f>Seniori!BE24</f>
        <v>0</v>
      </c>
      <c r="BF34" s="106">
        <f>Seniori!BF24</f>
        <v>0</v>
      </c>
      <c r="BG34" s="106">
        <f>Seniori!BG24</f>
        <v>0</v>
      </c>
      <c r="BH34" s="106">
        <f>Seniori!BH24</f>
        <v>0</v>
      </c>
      <c r="BI34" s="106">
        <f>Seniori!BI24</f>
        <v>0</v>
      </c>
      <c r="BJ34" s="106">
        <f>Seniori!BJ24</f>
        <v>0</v>
      </c>
      <c r="BK34" s="106">
        <f>Seniori!BK24</f>
        <v>5</v>
      </c>
      <c r="BL34" s="106">
        <f>Seniori!BL24</f>
        <v>9</v>
      </c>
      <c r="BM34" s="106">
        <f>Seniori!BM24</f>
        <v>0</v>
      </c>
      <c r="BN34" s="106">
        <f>Seniori!BN24</f>
        <v>0</v>
      </c>
      <c r="BO34" s="106">
        <f>Seniori!BO24</f>
        <v>0</v>
      </c>
      <c r="BP34" s="106">
        <f>Seniori!BP24</f>
        <v>6</v>
      </c>
      <c r="BQ34" s="106">
        <f>Seniori!BQ24</f>
        <v>8</v>
      </c>
      <c r="BR34" s="106">
        <f>Seniori!BR24</f>
        <v>0</v>
      </c>
      <c r="BS34" s="106">
        <f>Seniori!BS24</f>
        <v>0</v>
      </c>
      <c r="BT34" s="106">
        <f>Seniori!BT24</f>
        <v>0</v>
      </c>
      <c r="BU34" s="106">
        <f>Seniori!BU24</f>
        <v>0</v>
      </c>
      <c r="BV34" s="106">
        <f>Seniori!BV24</f>
        <v>0</v>
      </c>
      <c r="BW34" s="106">
        <f>Seniori!BW24</f>
        <v>0</v>
      </c>
      <c r="BX34" s="106">
        <f>Seniori!BX24</f>
        <v>0</v>
      </c>
      <c r="BY34" s="106">
        <f>Seniori!BY24</f>
        <v>0</v>
      </c>
      <c r="BZ34" s="106">
        <f>Seniori!BZ24</f>
        <v>0</v>
      </c>
      <c r="CA34" s="106">
        <f>Seniori!CA24</f>
        <v>0</v>
      </c>
      <c r="CB34" s="106">
        <f>Seniori!CB24</f>
        <v>0</v>
      </c>
      <c r="CC34" s="106">
        <f>Seniori!CC24</f>
        <v>0</v>
      </c>
      <c r="CD34" s="106">
        <f>Seniori!CD24</f>
        <v>0</v>
      </c>
      <c r="CE34" s="106">
        <f>Seniori!CE24</f>
        <v>0</v>
      </c>
      <c r="CF34" s="106">
        <f>Seniori!CF24</f>
        <v>0</v>
      </c>
      <c r="CG34" s="106">
        <f>Seniori!CG24</f>
        <v>0</v>
      </c>
      <c r="CH34" s="106">
        <f>Seniori!CH24</f>
        <v>0</v>
      </c>
      <c r="CI34" s="106">
        <f>Seniori!CI24</f>
        <v>0</v>
      </c>
      <c r="CJ34" s="106">
        <f>Seniori!CJ24</f>
        <v>0</v>
      </c>
      <c r="CK34" s="106">
        <f>Seniori!CK24</f>
        <v>0</v>
      </c>
      <c r="CL34" s="106">
        <f>Seniori!CL24</f>
        <v>3</v>
      </c>
      <c r="CM34" s="106">
        <f>Seniori!CM24</f>
        <v>0</v>
      </c>
      <c r="CN34" s="106">
        <f>Seniori!CN24</f>
        <v>3</v>
      </c>
      <c r="CO34" s="106">
        <f>Seniori!CO24</f>
        <v>0</v>
      </c>
      <c r="CP34" s="106">
        <f>Seniori!CP24</f>
        <v>0</v>
      </c>
      <c r="CQ34" s="106">
        <f>Seniori!CQ24</f>
        <v>0</v>
      </c>
      <c r="CR34" s="106">
        <f>Seniori!CR24</f>
        <v>0</v>
      </c>
      <c r="CS34" s="106">
        <f>Seniori!CS24</f>
        <v>0</v>
      </c>
      <c r="CT34" s="106">
        <f>Seniori!CT24</f>
        <v>0</v>
      </c>
      <c r="CU34" s="106">
        <f>Seniori!CU24</f>
        <v>4</v>
      </c>
      <c r="CV34" s="106">
        <f>Seniori!CV24</f>
        <v>2</v>
      </c>
      <c r="CW34" s="106">
        <f>Seniori!CW24</f>
        <v>0</v>
      </c>
      <c r="CX34" s="106">
        <f>Seniori!CX24</f>
        <v>0</v>
      </c>
      <c r="CY34" s="106">
        <f>Seniori!CY24</f>
        <v>0</v>
      </c>
      <c r="CZ34" s="106">
        <f>Seniori!CZ24</f>
        <v>0</v>
      </c>
      <c r="DA34" s="106">
        <f>Seniori!DA24</f>
        <v>0</v>
      </c>
      <c r="DB34" s="106">
        <f>Seniori!DB24</f>
        <v>0</v>
      </c>
      <c r="DC34" s="106">
        <f>Seniori!DC24</f>
        <v>0</v>
      </c>
      <c r="DD34" s="106">
        <f>Seniori!DD24</f>
        <v>0</v>
      </c>
      <c r="DE34" s="106">
        <f>Seniori!DE24</f>
        <v>0</v>
      </c>
      <c r="DF34" s="106">
        <f>Seniori!DF24</f>
        <v>0</v>
      </c>
      <c r="DG34" s="106">
        <f>Seniori!DG24</f>
        <v>0</v>
      </c>
      <c r="DH34" s="106">
        <f>Seniori!DH24</f>
        <v>0</v>
      </c>
      <c r="DI34" s="106">
        <f>Seniori!DI24</f>
        <v>0</v>
      </c>
      <c r="DJ34" s="106">
        <f>Seniori!DJ24</f>
        <v>0</v>
      </c>
      <c r="DK34" s="106">
        <f>Seniori!DK24</f>
        <v>0</v>
      </c>
      <c r="DL34" s="106">
        <f>Seniori!DL24</f>
        <v>0</v>
      </c>
      <c r="DM34" s="106">
        <f>Seniori!DM24</f>
        <v>0</v>
      </c>
      <c r="DN34" s="106">
        <f>Seniori!DN24</f>
        <v>0</v>
      </c>
      <c r="DO34" s="106">
        <f>Seniori!DO24</f>
        <v>0</v>
      </c>
      <c r="DP34" s="106">
        <f>Seniori!DP24</f>
        <v>0</v>
      </c>
      <c r="DQ34" s="106">
        <f>Seniori!DQ24</f>
        <v>0</v>
      </c>
      <c r="DR34" s="106">
        <f>Seniori!DR24</f>
        <v>0</v>
      </c>
      <c r="DS34" s="106">
        <f>Seniori!DS24</f>
        <v>0</v>
      </c>
      <c r="DT34" s="106">
        <f>Seniori!DT24</f>
        <v>0</v>
      </c>
      <c r="DU34" s="106">
        <f>Seniori!DU24</f>
        <v>0</v>
      </c>
      <c r="DV34" s="106">
        <f>Seniori!DV24</f>
        <v>0</v>
      </c>
      <c r="DW34" s="106">
        <f>Seniori!DW24</f>
        <v>0</v>
      </c>
      <c r="DX34" s="106">
        <f>Seniori!DX24</f>
        <v>0</v>
      </c>
      <c r="DY34" s="106">
        <f>Seniori!DY24</f>
        <v>0</v>
      </c>
      <c r="DZ34" s="106">
        <f>Seniori!DZ24</f>
        <v>0</v>
      </c>
      <c r="EA34" s="106">
        <f>Seniori!EA24</f>
        <v>0</v>
      </c>
      <c r="EB34" s="106">
        <f>Seniori!EB24</f>
        <v>0</v>
      </c>
      <c r="EC34" s="106">
        <f>Seniori!EC24</f>
        <v>0</v>
      </c>
      <c r="ED34" s="106">
        <f>Seniori!ED24</f>
        <v>0</v>
      </c>
      <c r="EE34" s="106">
        <f>Seniori!EE24</f>
        <v>0</v>
      </c>
      <c r="EF34" s="106">
        <f>Seniori!EF24</f>
        <v>0</v>
      </c>
      <c r="EG34" s="106">
        <f>Seniori!EG24</f>
        <v>0</v>
      </c>
      <c r="EH34" s="106">
        <f>Seniori!EH24</f>
        <v>0</v>
      </c>
      <c r="EI34" s="106">
        <f>Seniori!EI24</f>
        <v>0</v>
      </c>
      <c r="EJ34" s="106">
        <f>Seniori!EJ24</f>
        <v>0</v>
      </c>
      <c r="EK34" s="106">
        <f>Seniori!EK24</f>
        <v>0</v>
      </c>
      <c r="EL34" s="106">
        <f>Seniori!EL24</f>
        <v>0</v>
      </c>
      <c r="EM34" s="106">
        <f>Seniori!EM24</f>
        <v>0</v>
      </c>
      <c r="EN34" s="106">
        <f>Seniori!EN24</f>
        <v>0</v>
      </c>
      <c r="EO34" s="106">
        <f>Seniori!EO24</f>
        <v>0</v>
      </c>
      <c r="EP34" s="106">
        <f>Seniori!EP24</f>
        <v>0</v>
      </c>
      <c r="EQ34" s="106">
        <f>Seniori!EQ24</f>
        <v>0</v>
      </c>
      <c r="ER34" s="106">
        <f>Seniori!ER24</f>
        <v>0</v>
      </c>
      <c r="ES34" s="106">
        <f>Seniori!ES24</f>
        <v>0</v>
      </c>
      <c r="ET34" s="106">
        <f>Seniori!ET24</f>
        <v>0</v>
      </c>
      <c r="EU34" s="106">
        <f>Seniori!EU24</f>
        <v>0</v>
      </c>
      <c r="EV34" s="106">
        <f>Seniori!EV24</f>
        <v>0</v>
      </c>
      <c r="EW34" s="106">
        <f>Seniori!EW24</f>
        <v>0</v>
      </c>
      <c r="EX34" s="106">
        <f>Seniori!EX24</f>
        <v>0</v>
      </c>
      <c r="EY34" s="106">
        <f>Seniori!EY24</f>
        <v>0</v>
      </c>
      <c r="EZ34" s="106">
        <f>Seniori!EZ24</f>
        <v>0</v>
      </c>
      <c r="FA34" s="106">
        <f>Seniori!FA24</f>
        <v>0</v>
      </c>
      <c r="FB34" s="106">
        <f>Seniori!FB24</f>
        <v>0</v>
      </c>
      <c r="FC34" s="106">
        <f>Seniori!FC24</f>
        <v>0</v>
      </c>
      <c r="FD34" s="106">
        <f>Seniori!FD24</f>
        <v>0</v>
      </c>
      <c r="FE34" s="106">
        <f>Seniori!FE24</f>
        <v>0</v>
      </c>
      <c r="FF34" s="106">
        <f>Seniori!FF24</f>
        <v>0</v>
      </c>
      <c r="FG34" s="106">
        <f>Seniori!FG24</f>
        <v>0</v>
      </c>
      <c r="FH34" s="106">
        <f>Seniori!FH24</f>
        <v>0</v>
      </c>
      <c r="FI34" s="106">
        <f>Seniori!FI24</f>
        <v>0</v>
      </c>
      <c r="FJ34" s="106">
        <f>Seniori!FJ24</f>
        <v>0</v>
      </c>
      <c r="FK34" s="106">
        <f>Seniori!FK24</f>
        <v>0</v>
      </c>
      <c r="FL34" s="106">
        <f>Seniori!FL24</f>
        <v>0</v>
      </c>
      <c r="FM34" s="106">
        <f>Seniori!FM24</f>
        <v>0</v>
      </c>
      <c r="FN34" s="106">
        <f>Seniori!FN24</f>
        <v>0</v>
      </c>
      <c r="FO34" s="106">
        <f>Seniori!FO24</f>
        <v>4</v>
      </c>
      <c r="FP34" s="106">
        <f>Seniori!FP24</f>
        <v>3</v>
      </c>
      <c r="FQ34" s="106">
        <f>Seniori!FQ24</f>
        <v>0</v>
      </c>
      <c r="FR34" s="106">
        <f>Seniori!FR24</f>
        <v>0</v>
      </c>
      <c r="FS34" s="106">
        <f>Seniori!FS24</f>
        <v>7</v>
      </c>
      <c r="FT34" s="106">
        <f>Seniori!FT24</f>
        <v>0</v>
      </c>
      <c r="FU34" s="106">
        <f>Seniori!FU24</f>
        <v>9</v>
      </c>
      <c r="FV34" s="106">
        <f>Seniori!FV24</f>
        <v>0</v>
      </c>
      <c r="FW34" s="106">
        <f>Seniori!FW24</f>
        <v>0</v>
      </c>
      <c r="FX34" s="106">
        <f>Seniori!FX24</f>
        <v>0</v>
      </c>
      <c r="FY34" s="106">
        <f>Seniori!FY24</f>
        <v>0</v>
      </c>
      <c r="FZ34" s="106">
        <f>Seniori!FZ24</f>
        <v>0</v>
      </c>
      <c r="GA34" s="106">
        <f>Seniori!GA24</f>
        <v>0</v>
      </c>
      <c r="GB34" s="106">
        <f>Seniori!GB24</f>
        <v>0</v>
      </c>
      <c r="GC34" s="106">
        <f>Seniori!GC24</f>
        <v>0</v>
      </c>
      <c r="GD34" s="106">
        <f>Seniori!GD24</f>
        <v>0</v>
      </c>
      <c r="GE34" s="106">
        <f>Seniori!GE24</f>
        <v>0</v>
      </c>
      <c r="GF34" s="106">
        <f>Seniori!GF24</f>
        <v>0</v>
      </c>
      <c r="GG34" s="106">
        <f>Seniori!GG24</f>
        <v>0</v>
      </c>
      <c r="GH34" s="106">
        <f>Seniori!GH24</f>
        <v>0</v>
      </c>
      <c r="GI34" s="106">
        <f>Seniori!GI24</f>
        <v>0</v>
      </c>
      <c r="GJ34" s="106">
        <f>Seniori!GJ24</f>
        <v>0</v>
      </c>
      <c r="GK34" s="106">
        <f>Seniori!GK24</f>
        <v>0</v>
      </c>
      <c r="GL34" s="106">
        <f>Seniori!GL24</f>
        <v>0</v>
      </c>
      <c r="GM34" s="106">
        <f>Seniori!GM24</f>
        <v>0</v>
      </c>
      <c r="GN34" s="106">
        <f>Seniori!GN24</f>
        <v>0</v>
      </c>
      <c r="GO34" s="106">
        <f>Seniori!GO24</f>
        <v>0</v>
      </c>
      <c r="GP34" s="106">
        <f>Seniori!GP24</f>
        <v>0</v>
      </c>
      <c r="GQ34" s="106">
        <f>Seniori!GQ24</f>
        <v>0</v>
      </c>
      <c r="GR34" s="106">
        <f>Seniori!GR24</f>
        <v>0</v>
      </c>
      <c r="GS34" s="106">
        <f>Seniori!GS24</f>
        <v>0</v>
      </c>
      <c r="GT34" s="106">
        <f>Seniori!GT24</f>
        <v>0</v>
      </c>
      <c r="GU34" s="106">
        <f>Seniori!GU24</f>
        <v>0</v>
      </c>
      <c r="GV34" s="106">
        <f>Seniori!GV24</f>
        <v>0</v>
      </c>
      <c r="GW34" s="106">
        <f>Seniori!GW24</f>
        <v>0</v>
      </c>
      <c r="GX34" s="106">
        <f>Seniori!GX24</f>
        <v>0</v>
      </c>
      <c r="GY34" s="106">
        <f>Seniori!GY24</f>
        <v>0</v>
      </c>
      <c r="GZ34" s="106">
        <f>Seniori!GZ24</f>
        <v>0</v>
      </c>
      <c r="HA34" s="106">
        <f>Seniori!HA24</f>
        <v>0</v>
      </c>
      <c r="HB34" s="106">
        <f>Seniori!HB24</f>
        <v>0</v>
      </c>
      <c r="HC34" s="106">
        <f>Seniori!HC24</f>
        <v>0</v>
      </c>
      <c r="HD34" s="106">
        <f>Seniori!HD24</f>
        <v>0</v>
      </c>
      <c r="HE34" s="106">
        <f>Seniori!HE24</f>
        <v>0</v>
      </c>
      <c r="HF34" s="106">
        <f>Seniori!HF24</f>
        <v>0</v>
      </c>
      <c r="HG34" s="106">
        <f>Seniori!HG24</f>
        <v>0</v>
      </c>
      <c r="HH34" s="106">
        <f>Seniori!HH24</f>
        <v>0</v>
      </c>
      <c r="HI34" s="106">
        <f>Seniori!HI24</f>
        <v>0</v>
      </c>
      <c r="HJ34" s="106">
        <f>Seniori!HJ24</f>
        <v>0</v>
      </c>
      <c r="HK34" s="106">
        <f>Seniori!HK24</f>
        <v>0</v>
      </c>
      <c r="HL34" s="106">
        <f>Seniori!HL24</f>
        <v>0</v>
      </c>
      <c r="HM34" s="106">
        <f>Seniori!HM24</f>
        <v>0</v>
      </c>
      <c r="HN34" s="106">
        <f>Seniori!HN24</f>
        <v>0</v>
      </c>
      <c r="HO34" s="106">
        <f>Seniori!HO24</f>
        <v>0</v>
      </c>
      <c r="HP34" s="106">
        <f>Seniori!HP24</f>
        <v>0</v>
      </c>
      <c r="HQ34" s="106">
        <f>Seniori!HQ24</f>
        <v>0</v>
      </c>
      <c r="HR34" s="106">
        <f>Seniori!HR24</f>
        <v>0</v>
      </c>
      <c r="HS34" s="106">
        <f>Seniori!HS24</f>
        <v>0</v>
      </c>
      <c r="HT34" s="106">
        <f>Seniori!HT24</f>
        <v>0</v>
      </c>
      <c r="HU34" s="106">
        <f>Seniori!HU24</f>
        <v>0</v>
      </c>
      <c r="HV34" s="106">
        <f>Seniori!HV24</f>
        <v>0</v>
      </c>
      <c r="HW34" s="106">
        <f>Seniori!HW24</f>
        <v>0</v>
      </c>
      <c r="HX34" s="106">
        <f>Seniori!HX24</f>
        <v>0</v>
      </c>
      <c r="HY34" s="106">
        <f>Seniori!HY24</f>
        <v>0</v>
      </c>
      <c r="HZ34" s="106">
        <f>Seniori!HZ24</f>
        <v>0</v>
      </c>
      <c r="IA34" s="106">
        <f>Seniori!IA24</f>
        <v>0</v>
      </c>
      <c r="IB34" s="106">
        <f>Seniori!IB24</f>
        <v>0</v>
      </c>
      <c r="IC34" s="106">
        <f>Seniori!IC24</f>
        <v>0</v>
      </c>
      <c r="ID34" s="106">
        <f>Seniori!ID24</f>
        <v>0</v>
      </c>
      <c r="IE34" s="106">
        <f>Seniori!IE24</f>
        <v>0</v>
      </c>
      <c r="IF34" s="106">
        <f>Seniori!IF24</f>
        <v>0</v>
      </c>
      <c r="IG34" s="106">
        <f>Seniori!IG24</f>
        <v>0</v>
      </c>
      <c r="IH34" s="106">
        <f>Seniori!IH24</f>
        <v>0</v>
      </c>
      <c r="II34" s="106">
        <f>Seniori!II24</f>
        <v>0</v>
      </c>
      <c r="IJ34" s="106">
        <f>Seniori!IJ24</f>
        <v>0</v>
      </c>
      <c r="IK34" s="106">
        <f>Seniori!IK24</f>
        <v>0</v>
      </c>
      <c r="IL34" s="106">
        <f>Seniori!IL24</f>
        <v>0</v>
      </c>
      <c r="IM34" s="106">
        <f>Seniori!IM24</f>
        <v>0</v>
      </c>
      <c r="IN34" s="106">
        <f>Seniori!IN24</f>
        <v>0</v>
      </c>
      <c r="IO34" s="106">
        <f>Seniori!IO24</f>
        <v>0</v>
      </c>
      <c r="IP34" s="106">
        <f>Seniori!IP24</f>
        <v>0</v>
      </c>
      <c r="IQ34" s="106">
        <f>Seniori!IQ24</f>
        <v>0</v>
      </c>
      <c r="IR34" s="106">
        <f>Seniori!IR24</f>
        <v>0</v>
      </c>
      <c r="IS34" s="106">
        <f>Seniori!IS24</f>
        <v>0</v>
      </c>
      <c r="IT34" s="106">
        <f>Seniori!IT24</f>
        <v>5</v>
      </c>
      <c r="IU34" s="106">
        <f>Seniori!IU24</f>
        <v>0</v>
      </c>
      <c r="IV34" s="106">
        <f>Seniori!IV24</f>
        <v>0</v>
      </c>
      <c r="IW34" s="106">
        <f>Seniori!IW24</f>
        <v>0</v>
      </c>
      <c r="IX34" s="106">
        <f>Seniori!IX24</f>
        <v>0</v>
      </c>
      <c r="IY34" s="106">
        <f>Seniori!IY24</f>
        <v>8</v>
      </c>
      <c r="IZ34" s="106">
        <f>Seniori!IZ24</f>
        <v>0</v>
      </c>
      <c r="JA34" s="106">
        <f>Seniori!JA24</f>
        <v>0</v>
      </c>
      <c r="JB34" s="106">
        <f>Seniori!JB24</f>
        <v>0</v>
      </c>
      <c r="JC34" s="106">
        <f>Seniori!JC24</f>
        <v>0</v>
      </c>
      <c r="JD34" s="106">
        <f>Seniori!JD24</f>
        <v>8</v>
      </c>
      <c r="JE34" s="106">
        <f>Seniori!JE24</f>
        <v>0</v>
      </c>
      <c r="JF34" s="106">
        <f>Seniori!JF24</f>
        <v>0</v>
      </c>
      <c r="JG34" s="106">
        <f>Seniori!JG24</f>
        <v>0</v>
      </c>
      <c r="JH34" s="106">
        <f>Seniori!JH24</f>
        <v>1</v>
      </c>
      <c r="JI34" s="106">
        <f>Seniori!JI24</f>
        <v>0</v>
      </c>
      <c r="JJ34" s="106">
        <f>Seniori!JJ24</f>
        <v>0</v>
      </c>
      <c r="JK34" s="106">
        <f>Seniori!JK24</f>
        <v>0</v>
      </c>
      <c r="JL34" s="106">
        <f>Seniori!JL24</f>
        <v>0</v>
      </c>
      <c r="JM34" s="106">
        <f>Seniori!JM24</f>
        <v>0</v>
      </c>
      <c r="JN34" s="106">
        <f>Seniori!JN24</f>
        <v>0</v>
      </c>
      <c r="JO34" s="106">
        <f>Seniori!JO24</f>
        <v>0</v>
      </c>
      <c r="JP34" s="106">
        <f>Seniori!JP24</f>
        <v>0</v>
      </c>
      <c r="JQ34" s="106">
        <f>Seniori!JQ24</f>
        <v>0</v>
      </c>
      <c r="JR34" s="106">
        <f>Seniori!JR24</f>
        <v>0</v>
      </c>
      <c r="JS34" s="106">
        <f>Seniori!JS24</f>
        <v>0</v>
      </c>
      <c r="JT34" s="106">
        <f>Seniori!JT24</f>
        <v>0</v>
      </c>
      <c r="JU34" s="106">
        <f>Seniori!JU24</f>
        <v>0</v>
      </c>
      <c r="JV34" s="106">
        <f>Seniori!JV24</f>
        <v>0</v>
      </c>
      <c r="JW34" s="106">
        <f>Seniori!JW24</f>
        <v>0</v>
      </c>
      <c r="JX34" s="106">
        <f>Seniori!JX24</f>
        <v>0</v>
      </c>
      <c r="JY34" s="106">
        <f>Seniori!JY24</f>
        <v>0</v>
      </c>
      <c r="JZ34" s="106">
        <f>Seniori!JZ24</f>
        <v>0</v>
      </c>
      <c r="KA34" s="106">
        <f>Seniori!KA24</f>
        <v>0</v>
      </c>
      <c r="KB34" s="106">
        <f>Seniori!KB24</f>
        <v>0</v>
      </c>
      <c r="KC34" s="106">
        <f>Seniori!KC24</f>
        <v>0</v>
      </c>
      <c r="KD34" s="106">
        <f>Seniori!KD24</f>
        <v>0</v>
      </c>
      <c r="KE34" s="106">
        <f>Seniori!KE24</f>
        <v>0</v>
      </c>
      <c r="KF34" s="106">
        <f>Seniori!KF24</f>
        <v>0</v>
      </c>
      <c r="KG34" s="106">
        <f>Seniori!KG24</f>
        <v>7</v>
      </c>
      <c r="KH34" s="106">
        <f>Seniori!KH24</f>
        <v>1</v>
      </c>
      <c r="KI34" s="106">
        <f>Seniori!KI24</f>
        <v>0</v>
      </c>
      <c r="KJ34" s="106">
        <f>Seniori!KJ24</f>
        <v>0</v>
      </c>
      <c r="KK34" s="106">
        <f>Seniori!KK24</f>
        <v>0</v>
      </c>
      <c r="KL34" s="106">
        <f>Seniori!KL24</f>
        <v>0</v>
      </c>
      <c r="KM34" s="106">
        <f>Seniori!KM24</f>
        <v>0</v>
      </c>
      <c r="KN34" s="106">
        <f>Seniori!KN24</f>
        <v>0</v>
      </c>
      <c r="KO34" s="106">
        <f>Seniori!KO24</f>
        <v>1</v>
      </c>
      <c r="KP34" s="106">
        <f>Seniori!KP24</f>
        <v>1</v>
      </c>
      <c r="KQ34" s="106">
        <f>Seniori!KQ24</f>
        <v>0</v>
      </c>
      <c r="KR34" s="106">
        <f>Seniori!KR24</f>
        <v>0</v>
      </c>
      <c r="KS34" s="106">
        <f>Seniori!KS24</f>
        <v>0</v>
      </c>
      <c r="KT34" s="106">
        <f>Seniori!KT24</f>
        <v>0</v>
      </c>
      <c r="KU34" s="106">
        <f>Seniori!KU24</f>
        <v>0</v>
      </c>
      <c r="KV34" s="106">
        <f>Seniori!KV24</f>
        <v>0</v>
      </c>
      <c r="KW34" s="106">
        <f>Seniori!KW24</f>
        <v>0</v>
      </c>
      <c r="KX34" s="106">
        <f>Seniori!KX24</f>
        <v>0</v>
      </c>
      <c r="KY34" s="106">
        <f>Seniori!KY24</f>
        <v>0</v>
      </c>
      <c r="KZ34" s="106">
        <f>Seniori!KZ24</f>
        <v>0</v>
      </c>
      <c r="LA34" s="106">
        <f>Seniori!LA24</f>
        <v>3</v>
      </c>
      <c r="LB34" s="106">
        <f>Seniori!LB24</f>
        <v>3</v>
      </c>
      <c r="LC34" s="106">
        <f>Seniori!LC24</f>
        <v>0</v>
      </c>
      <c r="LD34" s="106">
        <f>Seniori!LD24</f>
        <v>0</v>
      </c>
      <c r="LE34" s="106">
        <f>Seniori!LE24</f>
        <v>0</v>
      </c>
      <c r="LF34" s="106">
        <f>Seniori!LF24</f>
        <v>0</v>
      </c>
      <c r="LG34" s="106">
        <f>Seniori!LG24</f>
        <v>0</v>
      </c>
      <c r="LH34" s="106">
        <f>Seniori!LH24</f>
        <v>0</v>
      </c>
      <c r="LI34" s="106">
        <f>Seniori!LI24</f>
        <v>0</v>
      </c>
      <c r="LJ34" s="106">
        <f>Seniori!LJ24</f>
        <v>0</v>
      </c>
      <c r="LK34" s="106">
        <f>Seniori!LK24</f>
        <v>0</v>
      </c>
      <c r="LL34" s="106">
        <f>Seniori!LL24</f>
        <v>3</v>
      </c>
      <c r="LM34" s="106">
        <f>Seniori!LM24</f>
        <v>0</v>
      </c>
      <c r="LN34" s="106">
        <f>Seniori!LN24</f>
        <v>0</v>
      </c>
      <c r="LO34" s="106">
        <f>Seniori!LO24</f>
        <v>0</v>
      </c>
      <c r="LP34" s="106">
        <f>Seniori!LP24</f>
        <v>0</v>
      </c>
      <c r="LQ34" s="106">
        <f>Seniori!LQ24</f>
        <v>0</v>
      </c>
      <c r="LR34" s="106">
        <f>Seniori!LR24</f>
        <v>0</v>
      </c>
      <c r="LS34" s="106">
        <f>Seniori!LS24</f>
        <v>0</v>
      </c>
      <c r="LT34" s="106">
        <f>Seniori!LT24</f>
        <v>0</v>
      </c>
      <c r="LU34" s="106">
        <f>Seniori!LU24</f>
        <v>0</v>
      </c>
      <c r="LV34" s="106">
        <f>Seniori!LV24</f>
        <v>0</v>
      </c>
      <c r="LW34" s="106">
        <f>Seniori!LW24</f>
        <v>0</v>
      </c>
      <c r="LX34" s="106">
        <f>Seniori!LX24</f>
        <v>0</v>
      </c>
      <c r="LY34" s="106">
        <f>Seniori!LY24</f>
        <v>0</v>
      </c>
      <c r="LZ34" s="106">
        <f>Seniori!LZ24</f>
        <v>0</v>
      </c>
      <c r="MA34" s="106">
        <f>Seniori!MA24</f>
        <v>0</v>
      </c>
      <c r="MB34" s="106">
        <f>Seniori!MB24</f>
        <v>0</v>
      </c>
      <c r="MC34" s="106">
        <f>Seniori!MC24</f>
        <v>0</v>
      </c>
      <c r="MD34" s="106">
        <f>Seniori!MD24</f>
        <v>0</v>
      </c>
      <c r="ME34" s="106">
        <f>Seniori!ME24</f>
        <v>0</v>
      </c>
      <c r="MF34" s="106">
        <f>Seniori!MF24</f>
        <v>0</v>
      </c>
      <c r="MG34" s="106">
        <f>Seniori!MG24</f>
        <v>0</v>
      </c>
      <c r="MH34" s="106">
        <f>Seniori!MH24</f>
        <v>0</v>
      </c>
      <c r="MI34" s="106">
        <f>Seniori!MI24</f>
        <v>0</v>
      </c>
      <c r="MJ34" s="106">
        <f>Seniori!MJ24</f>
        <v>0</v>
      </c>
      <c r="MK34" s="106">
        <f>Seniori!MK24</f>
        <v>0</v>
      </c>
      <c r="ML34" s="106">
        <f>Seniori!ML24</f>
        <v>0</v>
      </c>
      <c r="MM34" s="106">
        <f>Seniori!MM24</f>
        <v>0</v>
      </c>
      <c r="MN34" s="106">
        <f>Seniori!MN24</f>
        <v>0</v>
      </c>
      <c r="MO34" s="106">
        <f>Seniori!MO24</f>
        <v>0</v>
      </c>
      <c r="MP34" s="106">
        <f>Seniori!MP24</f>
        <v>0</v>
      </c>
      <c r="MQ34" s="106">
        <f>Seniori!MQ24</f>
        <v>0</v>
      </c>
      <c r="MR34" s="106">
        <f>Seniori!MR24</f>
        <v>0</v>
      </c>
      <c r="MS34" s="106">
        <f>Seniori!MS24</f>
        <v>0</v>
      </c>
      <c r="MT34" s="106">
        <f>Seniori!MT24</f>
        <v>0</v>
      </c>
      <c r="MU34" s="106">
        <f>Seniori!MU24</f>
        <v>0</v>
      </c>
      <c r="MV34" s="106">
        <f>Seniori!MV24</f>
        <v>0</v>
      </c>
      <c r="MW34" s="106">
        <f>Seniori!MW24</f>
        <v>0</v>
      </c>
      <c r="MX34" s="106">
        <f>Seniori!MX24</f>
        <v>0</v>
      </c>
      <c r="MY34" s="106">
        <f>Seniori!MY24</f>
        <v>0</v>
      </c>
      <c r="MZ34" s="106">
        <f>Seniori!MZ24</f>
        <v>0</v>
      </c>
      <c r="NA34" s="106">
        <f>Seniori!NA24</f>
        <v>0</v>
      </c>
      <c r="NB34" s="106">
        <f>Seniori!NB24</f>
        <v>0</v>
      </c>
      <c r="NC34" s="106">
        <f>Seniori!NC24</f>
        <v>0</v>
      </c>
      <c r="ND34" s="106">
        <f>Seniori!ND24</f>
        <v>6</v>
      </c>
      <c r="NE34" s="106">
        <f>Seniori!NE24</f>
        <v>0</v>
      </c>
      <c r="NF34" s="106">
        <f>Seniori!NF24</f>
        <v>0</v>
      </c>
      <c r="NG34" s="106">
        <f>Seniori!NG24</f>
        <v>0</v>
      </c>
      <c r="NH34" s="106">
        <f>Seniori!NH24</f>
        <v>0</v>
      </c>
      <c r="NI34" s="106">
        <f>Seniori!NI24</f>
        <v>0</v>
      </c>
      <c r="NJ34" s="106">
        <f>Seniori!NJ24</f>
        <v>0</v>
      </c>
      <c r="NK34" s="106">
        <f>Seniori!NK24</f>
        <v>0</v>
      </c>
      <c r="NL34" s="106">
        <f>Seniori!NL24</f>
        <v>11</v>
      </c>
      <c r="NM34" s="106">
        <f>Seniori!NM24</f>
        <v>0</v>
      </c>
      <c r="NN34" s="106">
        <f>Seniori!NN24</f>
        <v>0</v>
      </c>
      <c r="NO34" s="106">
        <f>Seniori!NO24</f>
        <v>0</v>
      </c>
      <c r="NP34" s="106">
        <f>Seniori!NP24</f>
        <v>0</v>
      </c>
      <c r="NQ34" s="106">
        <f>Seniori!NQ24</f>
        <v>0</v>
      </c>
      <c r="NR34" s="106">
        <f>Seniori!NR24</f>
        <v>0</v>
      </c>
      <c r="NS34" s="106">
        <f>Seniori!NS24</f>
        <v>0</v>
      </c>
      <c r="NT34" s="106">
        <f>Seniori!NT24</f>
        <v>0</v>
      </c>
      <c r="NU34" s="106">
        <f>Seniori!NU24</f>
        <v>0</v>
      </c>
      <c r="NV34" s="106">
        <f>Seniori!NV24</f>
        <v>0</v>
      </c>
      <c r="NW34" s="106">
        <f>Seniori!NW24</f>
        <v>0</v>
      </c>
      <c r="NX34" s="106">
        <f>Seniori!NX24</f>
        <v>0</v>
      </c>
      <c r="NY34" s="106">
        <f>Seniori!NY24</f>
        <v>0</v>
      </c>
      <c r="NZ34" s="106">
        <f>Seniori!NZ24</f>
        <v>0</v>
      </c>
      <c r="OA34" s="106">
        <f>Seniori!OA24</f>
        <v>0</v>
      </c>
      <c r="OB34" s="106">
        <f>Seniori!OB24</f>
        <v>0</v>
      </c>
      <c r="OC34" s="106">
        <f>Seniori!OC24</f>
        <v>8</v>
      </c>
      <c r="OD34" s="106">
        <f>Seniori!OD24</f>
        <v>0</v>
      </c>
      <c r="OE34" s="106">
        <f>Seniori!OE24</f>
        <v>0</v>
      </c>
      <c r="OF34" s="106">
        <f>Seniori!OF24</f>
        <v>0</v>
      </c>
      <c r="OG34" s="106">
        <f>Seniori!OG24</f>
        <v>4</v>
      </c>
      <c r="OH34" s="106">
        <f>Seniori!OH24</f>
        <v>2</v>
      </c>
      <c r="OI34" s="106">
        <f>Seniori!OI24</f>
        <v>0</v>
      </c>
      <c r="OJ34" s="106">
        <f>Seniori!OJ24</f>
        <v>0</v>
      </c>
      <c r="OK34" s="106">
        <f>Seniori!OK24</f>
        <v>0</v>
      </c>
      <c r="OL34" s="106">
        <f>Seniori!OL24</f>
        <v>0</v>
      </c>
      <c r="OM34" s="106">
        <f>Seniori!OM24</f>
        <v>0</v>
      </c>
      <c r="ON34" s="106">
        <f>Seniori!ON24</f>
        <v>0</v>
      </c>
      <c r="OO34" s="106">
        <f>Seniori!OO24</f>
        <v>0</v>
      </c>
      <c r="OP34" s="106">
        <f>Seniori!OP24</f>
        <v>0</v>
      </c>
      <c r="OQ34" s="106">
        <f>Seniori!OQ24</f>
        <v>0</v>
      </c>
      <c r="OR34" s="106">
        <f>Seniori!OR24</f>
        <v>0</v>
      </c>
      <c r="OS34" s="106">
        <f>Seniori!OS24</f>
        <v>0</v>
      </c>
      <c r="OT34" s="106">
        <f>Seniori!OT24</f>
        <v>0</v>
      </c>
      <c r="OU34" s="106">
        <f>Seniori!OU24</f>
        <v>0</v>
      </c>
      <c r="OV34" s="106">
        <f>Seniori!OV24</f>
        <v>0</v>
      </c>
      <c r="OW34" s="106">
        <f>Seniori!OW24</f>
        <v>0</v>
      </c>
      <c r="OX34" s="106">
        <f>Seniori!OX24</f>
        <v>0</v>
      </c>
      <c r="OY34" s="106">
        <f>Seniori!OY24</f>
        <v>0</v>
      </c>
      <c r="OZ34" s="106">
        <f>Seniori!OZ24</f>
        <v>0</v>
      </c>
      <c r="PA34" s="106">
        <f>Seniori!PA24</f>
        <v>0</v>
      </c>
      <c r="PB34" s="106">
        <f>Seniori!PB24</f>
        <v>0</v>
      </c>
      <c r="PC34" s="106">
        <f>Seniori!PC24</f>
        <v>0</v>
      </c>
      <c r="PD34" s="106">
        <f>Seniori!PD24</f>
        <v>0</v>
      </c>
      <c r="PE34" s="106">
        <f>Seniori!PE24</f>
        <v>0</v>
      </c>
      <c r="PF34" s="106">
        <f>Seniori!PF24</f>
        <v>0</v>
      </c>
      <c r="PG34" s="106">
        <f>Seniori!PG24</f>
        <v>0</v>
      </c>
      <c r="PH34" s="106">
        <f>Seniori!PH24</f>
        <v>0</v>
      </c>
      <c r="PI34" s="106">
        <f>Seniori!PI24</f>
        <v>0</v>
      </c>
      <c r="PJ34" s="106">
        <f>Seniori!PJ24</f>
        <v>0</v>
      </c>
      <c r="PK34" s="106">
        <f>Seniori!PK24</f>
        <v>0</v>
      </c>
      <c r="PL34" s="106">
        <f>Seniori!PL24</f>
        <v>0</v>
      </c>
      <c r="PM34" s="106">
        <f>Seniori!PM24</f>
        <v>0</v>
      </c>
      <c r="PN34" s="106">
        <f>Seniori!PN24</f>
        <v>0</v>
      </c>
      <c r="PO34" s="106">
        <f>Seniori!PO24</f>
        <v>0</v>
      </c>
      <c r="PP34" s="106">
        <f>Seniori!PP24</f>
        <v>0</v>
      </c>
      <c r="PQ34" s="106">
        <f>Seniori!PQ24</f>
        <v>0</v>
      </c>
      <c r="PR34" s="106">
        <f>Seniori!PR24</f>
        <v>0</v>
      </c>
      <c r="PS34" s="106">
        <f>Seniori!PS24</f>
        <v>0</v>
      </c>
      <c r="PT34" s="106">
        <f>Seniori!PT24</f>
        <v>0</v>
      </c>
      <c r="PU34" s="106">
        <f>Seniori!PU24</f>
        <v>0</v>
      </c>
      <c r="PV34" s="106">
        <f>Seniori!PV24</f>
        <v>0</v>
      </c>
      <c r="PW34" s="106">
        <f>Seniori!PW24</f>
        <v>0</v>
      </c>
      <c r="PX34" s="106">
        <f>Seniori!PX24</f>
        <v>0</v>
      </c>
      <c r="PY34" s="106">
        <f>Seniori!PY24</f>
        <v>0</v>
      </c>
      <c r="PZ34" s="106">
        <f>Seniori!PZ24</f>
        <v>0</v>
      </c>
      <c r="QA34" s="106">
        <f>Seniori!QA24</f>
        <v>0</v>
      </c>
      <c r="QB34" s="106">
        <f>Seniori!QB24</f>
        <v>0</v>
      </c>
      <c r="QC34" s="106">
        <f>Seniori!QC24</f>
        <v>0</v>
      </c>
      <c r="QD34" s="106">
        <f>Seniori!QD24</f>
        <v>0</v>
      </c>
      <c r="QE34" s="106">
        <f>Seniori!QE24</f>
        <v>0</v>
      </c>
      <c r="QF34" s="106">
        <f>Seniori!QF24</f>
        <v>0</v>
      </c>
      <c r="QG34" s="106">
        <f>Seniori!QG24</f>
        <v>0</v>
      </c>
      <c r="QH34" s="106">
        <f>Seniori!QH24</f>
        <v>0</v>
      </c>
      <c r="QI34" s="106">
        <f>Seniori!QI24</f>
        <v>0</v>
      </c>
      <c r="QJ34" s="106">
        <f>Seniori!QJ24</f>
        <v>0</v>
      </c>
      <c r="QK34" s="106">
        <f>Seniori!QK24</f>
        <v>0</v>
      </c>
      <c r="QL34" s="106">
        <f>Seniori!QL24</f>
        <v>0</v>
      </c>
      <c r="QM34" s="106">
        <f>Seniori!QM24</f>
        <v>0</v>
      </c>
      <c r="QN34" s="106">
        <f>Seniori!QN24</f>
        <v>0</v>
      </c>
      <c r="QO34" s="106">
        <f>Seniori!QO24</f>
        <v>0</v>
      </c>
      <c r="QP34" s="106">
        <f>Seniori!QP24</f>
        <v>0</v>
      </c>
      <c r="QQ34" s="106">
        <f>Seniori!QQ24</f>
        <v>0</v>
      </c>
      <c r="QR34" s="106">
        <f>Seniori!QR24</f>
        <v>0</v>
      </c>
      <c r="QS34" s="106">
        <f>Seniori!QS24</f>
        <v>0</v>
      </c>
      <c r="QT34" s="106">
        <f>Seniori!QT24</f>
        <v>0</v>
      </c>
      <c r="QU34" s="106">
        <f>Seniori!QU24</f>
        <v>0</v>
      </c>
      <c r="QV34" s="106">
        <f>Seniori!QV24</f>
        <v>0</v>
      </c>
      <c r="QW34" s="106">
        <f>Seniori!QW24</f>
        <v>0</v>
      </c>
      <c r="QX34" s="106">
        <f>Seniori!QX24</f>
        <v>0</v>
      </c>
      <c r="QY34" s="106">
        <f>Seniori!QY24</f>
        <v>0</v>
      </c>
      <c r="QZ34" s="106">
        <f>Seniori!QZ24</f>
        <v>0</v>
      </c>
      <c r="RA34" s="106">
        <f>Seniori!RA24</f>
        <v>0</v>
      </c>
      <c r="RB34" s="106">
        <f>Seniori!RB24</f>
        <v>0</v>
      </c>
      <c r="RC34" s="106">
        <f>Seniori!RC24</f>
        <v>0</v>
      </c>
      <c r="RD34" s="106">
        <f>Seniori!RD24</f>
        <v>0</v>
      </c>
      <c r="RE34" s="106">
        <f>Seniori!RE24</f>
        <v>0</v>
      </c>
      <c r="RF34" s="106">
        <f>Seniori!RF24</f>
        <v>0</v>
      </c>
      <c r="RG34" s="106">
        <f>Seniori!RG24</f>
        <v>0</v>
      </c>
      <c r="RH34" s="106">
        <f>Seniori!RH24</f>
        <v>0</v>
      </c>
      <c r="RI34" s="106">
        <f>Seniori!RI24</f>
        <v>0</v>
      </c>
      <c r="RJ34" s="106">
        <f>Seniori!RJ24</f>
        <v>0</v>
      </c>
      <c r="RK34" s="106">
        <f>Seniori!RK24</f>
        <v>0</v>
      </c>
      <c r="RL34" s="106">
        <f>Seniori!RL24</f>
        <v>0</v>
      </c>
      <c r="RM34" s="106">
        <f>Seniori!RM24</f>
        <v>0</v>
      </c>
      <c r="RN34" s="106">
        <f>Seniori!RN24</f>
        <v>0</v>
      </c>
      <c r="RO34" s="106">
        <f>Seniori!RO24</f>
        <v>0</v>
      </c>
      <c r="RP34" s="106">
        <f>Seniori!RP24</f>
        <v>0</v>
      </c>
      <c r="RQ34" s="106">
        <f>Seniori!RQ24</f>
        <v>0</v>
      </c>
      <c r="RR34" s="106">
        <f>Seniori!RR24</f>
        <v>0</v>
      </c>
      <c r="RS34" s="106">
        <f>Seniori!RS24</f>
        <v>0</v>
      </c>
      <c r="RT34" s="106">
        <f>Seniori!RT24</f>
        <v>0</v>
      </c>
      <c r="RU34" s="106">
        <f>Seniori!RU24</f>
        <v>0</v>
      </c>
      <c r="RV34" s="106">
        <f>Seniori!RV24</f>
        <v>0</v>
      </c>
      <c r="RW34" s="106">
        <f>Seniori!RW24</f>
        <v>0</v>
      </c>
      <c r="RX34" s="106">
        <f>Seniori!RX24</f>
        <v>0</v>
      </c>
      <c r="RY34" s="106">
        <f>Seniori!RY24</f>
        <v>0</v>
      </c>
      <c r="RZ34" s="106">
        <f>Seniori!RZ24</f>
        <v>0</v>
      </c>
      <c r="SA34" s="106">
        <f>Seniori!SA24</f>
        <v>0</v>
      </c>
      <c r="SB34" s="106">
        <f>Seniori!SB24</f>
        <v>0</v>
      </c>
      <c r="SC34" s="106">
        <f>Seniori!SC24</f>
        <v>0</v>
      </c>
      <c r="SD34" s="106">
        <f>Seniori!SD24</f>
        <v>0</v>
      </c>
      <c r="SE34" s="106">
        <f>Seniori!SE24</f>
        <v>0</v>
      </c>
      <c r="SF34" s="106">
        <f>Seniori!SF24</f>
        <v>0</v>
      </c>
      <c r="SG34" s="106">
        <f>Seniori!SG24</f>
        <v>0</v>
      </c>
      <c r="SH34" s="106">
        <f>Seniori!SH24</f>
        <v>0</v>
      </c>
      <c r="SI34" s="106">
        <f>Seniori!SI24</f>
        <v>0</v>
      </c>
      <c r="SJ34" s="106">
        <f>Seniori!SJ24</f>
        <v>0</v>
      </c>
      <c r="SK34" s="106">
        <f>Seniori!SK24</f>
        <v>0</v>
      </c>
      <c r="SL34" s="106">
        <f>Seniori!SL24</f>
        <v>0</v>
      </c>
      <c r="SM34" s="106">
        <f>Seniori!SM24</f>
        <v>0</v>
      </c>
      <c r="SN34" s="106">
        <f>Seniori!SN24</f>
        <v>0</v>
      </c>
      <c r="SO34" s="106">
        <f>Seniori!SO24</f>
        <v>0</v>
      </c>
      <c r="SP34" s="106">
        <f>Seniori!SP24</f>
        <v>0</v>
      </c>
      <c r="SQ34" s="106">
        <f>Seniori!SQ24</f>
        <v>0</v>
      </c>
      <c r="SR34" s="106">
        <f>Seniori!SR24</f>
        <v>0</v>
      </c>
      <c r="SS34" s="106">
        <f>Seniori!SS24</f>
        <v>0</v>
      </c>
      <c r="ST34" s="106">
        <f>Seniori!ST24</f>
        <v>0</v>
      </c>
      <c r="SU34" s="106">
        <f>Seniori!SU24</f>
        <v>0</v>
      </c>
      <c r="SV34" s="106">
        <f>Seniori!SV24</f>
        <v>0</v>
      </c>
      <c r="SW34" s="106">
        <f>Seniori!SW24</f>
        <v>0</v>
      </c>
      <c r="SX34" s="106">
        <f>Seniori!SX24</f>
        <v>0</v>
      </c>
      <c r="SY34" s="106">
        <f>Seniori!SY24</f>
        <v>0</v>
      </c>
      <c r="SZ34" s="106">
        <f>Seniori!SZ24</f>
        <v>0</v>
      </c>
      <c r="TA34" s="106">
        <f>Seniori!TA24</f>
        <v>0</v>
      </c>
      <c r="TB34" s="106">
        <f>Seniori!TB24</f>
        <v>0</v>
      </c>
    </row>
    <row r="35" spans="1:522" s="1" customFormat="1" ht="18" customHeight="1" x14ac:dyDescent="0.25">
      <c r="A35" s="12">
        <v>26</v>
      </c>
      <c r="B35" s="11" t="s">
        <v>41</v>
      </c>
      <c r="C35" s="1">
        <v>9679</v>
      </c>
      <c r="D35" s="1">
        <v>2003</v>
      </c>
      <c r="E35" t="s">
        <v>68</v>
      </c>
      <c r="F35" s="1">
        <v>6761</v>
      </c>
      <c r="G35" s="1" t="s">
        <v>95</v>
      </c>
      <c r="H35" t="s">
        <v>19</v>
      </c>
      <c r="I35" s="1">
        <f t="shared" si="4"/>
        <v>92</v>
      </c>
      <c r="J35" s="12">
        <f>Tabuľka3[[#This Row],[Stĺpec9]]+I36</f>
        <v>102</v>
      </c>
      <c r="K35" s="106">
        <f>Juniori!K9</f>
        <v>0</v>
      </c>
      <c r="L35" s="106">
        <f>Juniori!L9</f>
        <v>0</v>
      </c>
      <c r="M35" s="106">
        <f>Juniori!M9</f>
        <v>0</v>
      </c>
      <c r="N35" s="106">
        <f>Juniori!N9</f>
        <v>0</v>
      </c>
      <c r="O35" s="106">
        <f>Juniori!O9</f>
        <v>0</v>
      </c>
      <c r="P35" s="106">
        <f>Juniori!P9</f>
        <v>0</v>
      </c>
      <c r="Q35" s="106">
        <f>Juniori!Q9</f>
        <v>0</v>
      </c>
      <c r="R35" s="106">
        <f>Juniori!R9</f>
        <v>0</v>
      </c>
      <c r="S35" s="106">
        <f>Juniori!S9</f>
        <v>0</v>
      </c>
      <c r="T35" s="106">
        <f>Juniori!T9</f>
        <v>13</v>
      </c>
      <c r="U35" s="106">
        <f>Juniori!U9</f>
        <v>0</v>
      </c>
      <c r="V35" s="106">
        <f>Juniori!V9</f>
        <v>0</v>
      </c>
      <c r="W35" s="106">
        <f>Juniori!W9</f>
        <v>0</v>
      </c>
      <c r="X35" s="106">
        <f>Juniori!X9</f>
        <v>0</v>
      </c>
      <c r="Y35" s="106">
        <f>Juniori!Y9</f>
        <v>0</v>
      </c>
      <c r="Z35" s="106">
        <f>Juniori!Z9</f>
        <v>0</v>
      </c>
      <c r="AA35" s="106">
        <f>Juniori!AA9</f>
        <v>0</v>
      </c>
      <c r="AB35" s="106">
        <f>Juniori!AB9</f>
        <v>0</v>
      </c>
      <c r="AC35" s="106">
        <f>Juniori!AC9</f>
        <v>0</v>
      </c>
      <c r="AD35" s="106">
        <f>Juniori!AD9</f>
        <v>0</v>
      </c>
      <c r="AE35" s="106">
        <f>Juniori!AE9</f>
        <v>0</v>
      </c>
      <c r="AF35" s="106">
        <f>Juniori!AF9</f>
        <v>0</v>
      </c>
      <c r="AG35" s="106">
        <f>Juniori!AG9</f>
        <v>0</v>
      </c>
      <c r="AH35" s="106">
        <f>Juniori!AH9</f>
        <v>7.5</v>
      </c>
      <c r="AI35" s="106">
        <f>Juniori!AI9</f>
        <v>0</v>
      </c>
      <c r="AJ35" s="106">
        <f>Juniori!AJ9</f>
        <v>9</v>
      </c>
      <c r="AK35" s="106">
        <f>Juniori!AK9</f>
        <v>0</v>
      </c>
      <c r="AL35" s="106">
        <f>Juniori!AL9</f>
        <v>0</v>
      </c>
      <c r="AM35" s="106">
        <f>Juniori!AM9</f>
        <v>0</v>
      </c>
      <c r="AN35" s="106">
        <f>Juniori!AN9</f>
        <v>0</v>
      </c>
      <c r="AO35" s="106">
        <f>Juniori!AO9</f>
        <v>0</v>
      </c>
      <c r="AP35" s="106">
        <f>Juniori!AP9</f>
        <v>0</v>
      </c>
      <c r="AQ35" s="106">
        <f>Juniori!AQ9</f>
        <v>0</v>
      </c>
      <c r="AR35" s="106">
        <f>Juniori!AR9</f>
        <v>0</v>
      </c>
      <c r="AS35" s="106">
        <f>Juniori!AS9</f>
        <v>0</v>
      </c>
      <c r="AT35" s="106">
        <f>Juniori!AT9</f>
        <v>0</v>
      </c>
      <c r="AU35" s="106">
        <f>Juniori!AU9</f>
        <v>0</v>
      </c>
      <c r="AV35" s="106">
        <f>Juniori!AV9</f>
        <v>0</v>
      </c>
      <c r="AW35" s="106">
        <f>Juniori!AW9</f>
        <v>0</v>
      </c>
      <c r="AX35" s="106">
        <f>Juniori!AX9</f>
        <v>0</v>
      </c>
      <c r="AY35" s="106">
        <f>Juniori!AY9</f>
        <v>0</v>
      </c>
      <c r="AZ35" s="106">
        <f>Juniori!AZ9</f>
        <v>0</v>
      </c>
      <c r="BA35" s="106">
        <f>Juniori!BA9</f>
        <v>0</v>
      </c>
      <c r="BB35" s="106">
        <f>Juniori!BB9</f>
        <v>0</v>
      </c>
      <c r="BC35" s="106">
        <f>Juniori!BC9</f>
        <v>0</v>
      </c>
      <c r="BD35" s="106">
        <f>Juniori!BD9</f>
        <v>14</v>
      </c>
      <c r="BE35" s="106">
        <f>Juniori!BE9</f>
        <v>0</v>
      </c>
      <c r="BF35" s="106">
        <f>Juniori!BF9</f>
        <v>0</v>
      </c>
      <c r="BG35" s="106">
        <f>Juniori!BG9</f>
        <v>0</v>
      </c>
      <c r="BH35" s="106">
        <f>Juniori!BH9</f>
        <v>0</v>
      </c>
      <c r="BI35" s="106">
        <f>Juniori!BI9</f>
        <v>0</v>
      </c>
      <c r="BJ35" s="106">
        <f>Juniori!BJ9</f>
        <v>0</v>
      </c>
      <c r="BK35" s="106">
        <f>Juniori!BK9</f>
        <v>0</v>
      </c>
      <c r="BL35" s="106">
        <f>Juniori!BL9</f>
        <v>0</v>
      </c>
      <c r="BM35" s="106">
        <f>Juniori!BM9</f>
        <v>0</v>
      </c>
      <c r="BN35" s="106">
        <f>Juniori!BN9</f>
        <v>0</v>
      </c>
      <c r="BO35" s="106">
        <f>Juniori!BO9</f>
        <v>0</v>
      </c>
      <c r="BP35" s="106">
        <f>Juniori!BP9</f>
        <v>0</v>
      </c>
      <c r="BQ35" s="106">
        <f>Juniori!BQ9</f>
        <v>0</v>
      </c>
      <c r="BR35" s="106">
        <f>Juniori!BR9</f>
        <v>0</v>
      </c>
      <c r="BS35" s="106">
        <f>Juniori!BS9</f>
        <v>0</v>
      </c>
      <c r="BT35" s="106">
        <f>Juniori!BT9</f>
        <v>0</v>
      </c>
      <c r="BU35" s="106">
        <f>Juniori!BU9</f>
        <v>0</v>
      </c>
      <c r="BV35" s="106">
        <f>Juniori!BV9</f>
        <v>0</v>
      </c>
      <c r="BW35" s="106">
        <f>Juniori!BW9</f>
        <v>0</v>
      </c>
      <c r="BX35" s="106">
        <f>Juniori!BX9</f>
        <v>0</v>
      </c>
      <c r="BY35" s="106">
        <f>Juniori!BY9</f>
        <v>0</v>
      </c>
      <c r="BZ35" s="106">
        <f>Juniori!BZ9</f>
        <v>0</v>
      </c>
      <c r="CA35" s="106">
        <f>Juniori!CA9</f>
        <v>0</v>
      </c>
      <c r="CB35" s="106">
        <f>Juniori!CB9</f>
        <v>0</v>
      </c>
      <c r="CC35" s="106">
        <f>Juniori!CC9</f>
        <v>0</v>
      </c>
      <c r="CD35" s="106">
        <f>Juniori!CD9</f>
        <v>0</v>
      </c>
      <c r="CE35" s="106">
        <f>Juniori!CE9</f>
        <v>0</v>
      </c>
      <c r="CF35" s="106">
        <f>Juniori!CF9</f>
        <v>0</v>
      </c>
      <c r="CG35" s="106">
        <f>Juniori!CG9</f>
        <v>0</v>
      </c>
      <c r="CH35" s="106">
        <f>Juniori!CH9</f>
        <v>0</v>
      </c>
      <c r="CI35" s="106">
        <f>Juniori!CI9</f>
        <v>0</v>
      </c>
      <c r="CJ35" s="106">
        <f>Juniori!CJ9</f>
        <v>0</v>
      </c>
      <c r="CK35" s="106">
        <f>Juniori!CK9</f>
        <v>0</v>
      </c>
      <c r="CL35" s="106">
        <f>Juniori!CL9</f>
        <v>0</v>
      </c>
      <c r="CM35" s="106">
        <f>Juniori!CM9</f>
        <v>0</v>
      </c>
      <c r="CN35" s="106">
        <f>Juniori!CN9</f>
        <v>0</v>
      </c>
      <c r="CO35" s="106">
        <f>Juniori!CO9</f>
        <v>0</v>
      </c>
      <c r="CP35" s="106">
        <f>Juniori!CP9</f>
        <v>0</v>
      </c>
      <c r="CQ35" s="106">
        <f>Juniori!CQ9</f>
        <v>0</v>
      </c>
      <c r="CR35" s="106">
        <f>Juniori!CR9</f>
        <v>0</v>
      </c>
      <c r="CS35" s="106">
        <f>Juniori!CS9</f>
        <v>0</v>
      </c>
      <c r="CT35" s="106">
        <f>Juniori!CT9</f>
        <v>0</v>
      </c>
      <c r="CU35" s="106">
        <f>Juniori!CU9</f>
        <v>0</v>
      </c>
      <c r="CV35" s="106">
        <f>Juniori!CV9</f>
        <v>0</v>
      </c>
      <c r="CW35" s="106">
        <f>Juniori!CW9</f>
        <v>0</v>
      </c>
      <c r="CX35" s="106">
        <f>Juniori!CX9</f>
        <v>0</v>
      </c>
      <c r="CY35" s="106">
        <f>Juniori!CY9</f>
        <v>0</v>
      </c>
      <c r="CZ35" s="106">
        <f>Juniori!CZ9</f>
        <v>0</v>
      </c>
      <c r="DA35" s="106">
        <f>Juniori!DA9</f>
        <v>0</v>
      </c>
      <c r="DB35" s="106">
        <f>Juniori!DB9</f>
        <v>0</v>
      </c>
      <c r="DC35" s="106">
        <f>Juniori!DC9</f>
        <v>0</v>
      </c>
      <c r="DD35" s="106">
        <f>Juniori!DD9</f>
        <v>0</v>
      </c>
      <c r="DE35" s="106">
        <f>Juniori!DE9</f>
        <v>0</v>
      </c>
      <c r="DF35" s="106">
        <f>Juniori!DF9</f>
        <v>0</v>
      </c>
      <c r="DG35" s="106">
        <f>Juniori!DG9</f>
        <v>0</v>
      </c>
      <c r="DH35" s="106">
        <f>Juniori!DH9</f>
        <v>0</v>
      </c>
      <c r="DI35" s="106">
        <f>Juniori!DI9</f>
        <v>0</v>
      </c>
      <c r="DJ35" s="106">
        <f>Juniori!DJ9</f>
        <v>0</v>
      </c>
      <c r="DK35" s="106">
        <f>Juniori!DK9</f>
        <v>0</v>
      </c>
      <c r="DL35" s="106">
        <f>Juniori!DL9</f>
        <v>0</v>
      </c>
      <c r="DM35" s="106">
        <f>Juniori!DM9</f>
        <v>0</v>
      </c>
      <c r="DN35" s="106">
        <f>Juniori!DN9</f>
        <v>0</v>
      </c>
      <c r="DO35" s="106">
        <f>Juniori!DO9</f>
        <v>0</v>
      </c>
      <c r="DP35" s="106">
        <f>Juniori!DP9</f>
        <v>0</v>
      </c>
      <c r="DQ35" s="106">
        <f>Juniori!DQ9</f>
        <v>0</v>
      </c>
      <c r="DR35" s="106">
        <f>Juniori!DR9</f>
        <v>0</v>
      </c>
      <c r="DS35" s="106">
        <f>Juniori!DS9</f>
        <v>0</v>
      </c>
      <c r="DT35" s="106">
        <f>Juniori!DT9</f>
        <v>0</v>
      </c>
      <c r="DU35" s="106">
        <f>Juniori!DU9</f>
        <v>0</v>
      </c>
      <c r="DV35" s="106">
        <f>Juniori!DV9</f>
        <v>0</v>
      </c>
      <c r="DW35" s="106">
        <f>Juniori!DW9</f>
        <v>0</v>
      </c>
      <c r="DX35" s="106">
        <f>Juniori!DX9</f>
        <v>0</v>
      </c>
      <c r="DY35" s="106">
        <f>Juniori!DY9</f>
        <v>0</v>
      </c>
      <c r="DZ35" s="106">
        <f>Juniori!DZ9</f>
        <v>0</v>
      </c>
      <c r="EA35" s="106">
        <f>Juniori!EA9</f>
        <v>0</v>
      </c>
      <c r="EB35" s="106">
        <f>Juniori!EB9</f>
        <v>0</v>
      </c>
      <c r="EC35" s="106">
        <f>Juniori!EC9</f>
        <v>0</v>
      </c>
      <c r="ED35" s="106">
        <f>Juniori!ED9</f>
        <v>0</v>
      </c>
      <c r="EE35" s="106">
        <f>Juniori!EE9</f>
        <v>0</v>
      </c>
      <c r="EF35" s="106">
        <f>Juniori!EF9</f>
        <v>0</v>
      </c>
      <c r="EG35" s="106">
        <f>Juniori!EG9</f>
        <v>0</v>
      </c>
      <c r="EH35" s="106">
        <f>Juniori!EH9</f>
        <v>0</v>
      </c>
      <c r="EI35" s="106">
        <f>Juniori!EI9</f>
        <v>0</v>
      </c>
      <c r="EJ35" s="106">
        <f>Juniori!EJ9</f>
        <v>0</v>
      </c>
      <c r="EK35" s="106">
        <f>Juniori!EK9</f>
        <v>0</v>
      </c>
      <c r="EL35" s="106">
        <f>Juniori!EL9</f>
        <v>0</v>
      </c>
      <c r="EM35" s="106">
        <f>Juniori!EM9</f>
        <v>0</v>
      </c>
      <c r="EN35" s="106">
        <f>Juniori!EN9</f>
        <v>0</v>
      </c>
      <c r="EO35" s="106">
        <f>Juniori!EO9</f>
        <v>0</v>
      </c>
      <c r="EP35" s="106">
        <f>Juniori!EP9</f>
        <v>0</v>
      </c>
      <c r="EQ35" s="106">
        <f>Juniori!EQ9</f>
        <v>0</v>
      </c>
      <c r="ER35" s="106">
        <f>Juniori!ER9</f>
        <v>0</v>
      </c>
      <c r="ES35" s="106">
        <f>Juniori!ES9</f>
        <v>0</v>
      </c>
      <c r="ET35" s="106">
        <f>Juniori!ET9</f>
        <v>0</v>
      </c>
      <c r="EU35" s="106">
        <f>Juniori!EU9</f>
        <v>0</v>
      </c>
      <c r="EV35" s="106">
        <f>Juniori!EV9</f>
        <v>0</v>
      </c>
      <c r="EW35" s="106">
        <f>Juniori!EW9</f>
        <v>0</v>
      </c>
      <c r="EX35" s="106">
        <f>Juniori!EX9</f>
        <v>0</v>
      </c>
      <c r="EY35" s="106">
        <f>Juniori!EY9</f>
        <v>0</v>
      </c>
      <c r="EZ35" s="106">
        <f>Juniori!EZ9</f>
        <v>0</v>
      </c>
      <c r="FA35" s="106">
        <f>Juniori!FA9</f>
        <v>0</v>
      </c>
      <c r="FB35" s="106">
        <f>Juniori!FB9</f>
        <v>0</v>
      </c>
      <c r="FC35" s="106">
        <f>Juniori!FC9</f>
        <v>0</v>
      </c>
      <c r="FD35" s="106">
        <f>Juniori!FD9</f>
        <v>0</v>
      </c>
      <c r="FE35" s="106">
        <f>Juniori!FE9</f>
        <v>0</v>
      </c>
      <c r="FF35" s="106">
        <f>Juniori!FF9</f>
        <v>0</v>
      </c>
      <c r="FG35" s="106">
        <f>Juniori!FG9</f>
        <v>0</v>
      </c>
      <c r="FH35" s="106">
        <f>Juniori!FH9</f>
        <v>0</v>
      </c>
      <c r="FI35" s="106">
        <f>Juniori!FI9</f>
        <v>0</v>
      </c>
      <c r="FJ35" s="106">
        <f>Juniori!FJ9</f>
        <v>0</v>
      </c>
      <c r="FK35" s="106">
        <f>Juniori!FK9</f>
        <v>0</v>
      </c>
      <c r="FL35" s="106">
        <f>Juniori!FL9</f>
        <v>0</v>
      </c>
      <c r="FM35" s="106">
        <f>Juniori!FM9</f>
        <v>0</v>
      </c>
      <c r="FN35" s="106">
        <f>Juniori!FN9</f>
        <v>0</v>
      </c>
      <c r="FO35" s="106">
        <f>Juniori!FO9</f>
        <v>0</v>
      </c>
      <c r="FP35" s="106">
        <f>Juniori!FP9</f>
        <v>0</v>
      </c>
      <c r="FQ35" s="106">
        <f>Juniori!FQ9</f>
        <v>0</v>
      </c>
      <c r="FR35" s="106">
        <f>Juniori!FR9</f>
        <v>0</v>
      </c>
      <c r="FS35" s="106">
        <f>Juniori!FS9</f>
        <v>0</v>
      </c>
      <c r="FT35" s="106">
        <f>Juniori!FT9</f>
        <v>0</v>
      </c>
      <c r="FU35" s="106">
        <f>Juniori!FU9</f>
        <v>0</v>
      </c>
      <c r="FV35" s="106">
        <f>Juniori!FV9</f>
        <v>0</v>
      </c>
      <c r="FW35" s="106">
        <f>Juniori!FW9</f>
        <v>0</v>
      </c>
      <c r="FX35" s="106">
        <f>Juniori!FX9</f>
        <v>0</v>
      </c>
      <c r="FY35" s="106">
        <f>Juniori!FY9</f>
        <v>0</v>
      </c>
      <c r="FZ35" s="106">
        <f>Juniori!FZ9</f>
        <v>0</v>
      </c>
      <c r="GA35" s="106">
        <f>Juniori!GA9</f>
        <v>0</v>
      </c>
      <c r="GB35" s="106">
        <f>Juniori!GB9</f>
        <v>0</v>
      </c>
      <c r="GC35" s="106">
        <f>Juniori!GC9</f>
        <v>0</v>
      </c>
      <c r="GD35" s="106">
        <f>Juniori!GD9</f>
        <v>0</v>
      </c>
      <c r="GE35" s="106">
        <f>Juniori!GE9</f>
        <v>0</v>
      </c>
      <c r="GF35" s="106">
        <f>Juniori!GF9</f>
        <v>0</v>
      </c>
      <c r="GG35" s="106">
        <f>Juniori!GG9</f>
        <v>0</v>
      </c>
      <c r="GH35" s="106">
        <f>Juniori!GH9</f>
        <v>0</v>
      </c>
      <c r="GI35" s="106">
        <f>Juniori!GI9</f>
        <v>0</v>
      </c>
      <c r="GJ35" s="106">
        <f>Juniori!GJ9</f>
        <v>0</v>
      </c>
      <c r="GK35" s="106">
        <f>Juniori!GK9</f>
        <v>0</v>
      </c>
      <c r="GL35" s="106">
        <f>Juniori!GL9</f>
        <v>0</v>
      </c>
      <c r="GM35" s="106">
        <f>Juniori!GM9</f>
        <v>0</v>
      </c>
      <c r="GN35" s="106">
        <f>Juniori!GN9</f>
        <v>0</v>
      </c>
      <c r="GO35" s="106">
        <f>Juniori!GO9</f>
        <v>0</v>
      </c>
      <c r="GP35" s="106">
        <f>Juniori!GP9</f>
        <v>0</v>
      </c>
      <c r="GQ35" s="106">
        <f>Juniori!GQ9</f>
        <v>0</v>
      </c>
      <c r="GR35" s="106">
        <f>Juniori!GR9</f>
        <v>0</v>
      </c>
      <c r="GS35" s="106">
        <f>Juniori!GS9</f>
        <v>0</v>
      </c>
      <c r="GT35" s="106">
        <f>Juniori!GT9</f>
        <v>0</v>
      </c>
      <c r="GU35" s="106">
        <f>Juniori!GU9</f>
        <v>0</v>
      </c>
      <c r="GV35" s="106">
        <f>Juniori!GV9</f>
        <v>0</v>
      </c>
      <c r="GW35" s="106">
        <f>Juniori!GW9</f>
        <v>0</v>
      </c>
      <c r="GX35" s="106">
        <f>Juniori!GX9</f>
        <v>0</v>
      </c>
      <c r="GY35" s="106">
        <f>Juniori!GY9</f>
        <v>0</v>
      </c>
      <c r="GZ35" s="106">
        <f>Juniori!GZ9</f>
        <v>0</v>
      </c>
      <c r="HA35" s="106">
        <f>Juniori!HA9</f>
        <v>0</v>
      </c>
      <c r="HB35" s="106">
        <f>Juniori!HB9</f>
        <v>0</v>
      </c>
      <c r="HC35" s="106">
        <f>Juniori!HC9</f>
        <v>0</v>
      </c>
      <c r="HD35" s="106">
        <f>Juniori!HD9</f>
        <v>0</v>
      </c>
      <c r="HE35" s="106">
        <f>Juniori!HE9</f>
        <v>0</v>
      </c>
      <c r="HF35" s="106">
        <f>Juniori!HF9</f>
        <v>0</v>
      </c>
      <c r="HG35" s="106">
        <f>Juniori!HG9</f>
        <v>0</v>
      </c>
      <c r="HH35" s="106">
        <f>Juniori!HH9</f>
        <v>0</v>
      </c>
      <c r="HI35" s="106">
        <f>Juniori!HI9</f>
        <v>0</v>
      </c>
      <c r="HJ35" s="106">
        <f>Juniori!HJ9</f>
        <v>0</v>
      </c>
      <c r="HK35" s="106">
        <f>Juniori!HK9</f>
        <v>0</v>
      </c>
      <c r="HL35" s="106">
        <f>Juniori!HL9</f>
        <v>0</v>
      </c>
      <c r="HM35" s="106">
        <f>Juniori!HM9</f>
        <v>0</v>
      </c>
      <c r="HN35" s="106">
        <f>Juniori!HN9</f>
        <v>0</v>
      </c>
      <c r="HO35" s="106">
        <f>Juniori!HO9</f>
        <v>0</v>
      </c>
      <c r="HP35" s="106">
        <f>Juniori!HP9</f>
        <v>0</v>
      </c>
      <c r="HQ35" s="106">
        <f>Juniori!HQ9</f>
        <v>0</v>
      </c>
      <c r="HR35" s="106">
        <f>Juniori!HR9</f>
        <v>0</v>
      </c>
      <c r="HS35" s="106">
        <f>Juniori!HS9</f>
        <v>14</v>
      </c>
      <c r="HT35" s="106">
        <f>Juniori!HT9</f>
        <v>0</v>
      </c>
      <c r="HU35" s="106">
        <f>Juniori!HU9</f>
        <v>0</v>
      </c>
      <c r="HV35" s="106">
        <f>Juniori!HV9</f>
        <v>0</v>
      </c>
      <c r="HW35" s="106">
        <f>Juniori!HW9</f>
        <v>0</v>
      </c>
      <c r="HX35" s="106">
        <f>Juniori!HX9</f>
        <v>0</v>
      </c>
      <c r="HY35" s="106">
        <f>Juniori!HY9</f>
        <v>0</v>
      </c>
      <c r="HZ35" s="106">
        <f>Juniori!HZ9</f>
        <v>0</v>
      </c>
      <c r="IA35" s="106">
        <f>Juniori!IA9</f>
        <v>0</v>
      </c>
      <c r="IB35" s="106">
        <f>Juniori!IB9</f>
        <v>0</v>
      </c>
      <c r="IC35" s="106">
        <f>Juniori!IC9</f>
        <v>0</v>
      </c>
      <c r="ID35" s="106">
        <f>Juniori!ID9</f>
        <v>0</v>
      </c>
      <c r="IE35" s="106">
        <f>Juniori!IE9</f>
        <v>0</v>
      </c>
      <c r="IF35" s="106">
        <f>Juniori!IF9</f>
        <v>0</v>
      </c>
      <c r="IG35" s="106">
        <f>Juniori!IG9</f>
        <v>0</v>
      </c>
      <c r="IH35" s="106">
        <f>Juniori!IH9</f>
        <v>0</v>
      </c>
      <c r="II35" s="106">
        <f>Juniori!II9</f>
        <v>0</v>
      </c>
      <c r="IJ35" s="106">
        <f>Juniori!IJ9</f>
        <v>0</v>
      </c>
      <c r="IK35" s="106">
        <f>Juniori!IK9</f>
        <v>0</v>
      </c>
      <c r="IL35" s="106">
        <f>Juniori!IL9</f>
        <v>0</v>
      </c>
      <c r="IM35" s="106">
        <f>Juniori!IM9</f>
        <v>0</v>
      </c>
      <c r="IN35" s="106">
        <f>Juniori!IN9</f>
        <v>0</v>
      </c>
      <c r="IO35" s="106">
        <f>Juniori!IO9</f>
        <v>0</v>
      </c>
      <c r="IP35" s="106">
        <f>Juniori!IP9</f>
        <v>0</v>
      </c>
      <c r="IQ35" s="106">
        <f>Juniori!IQ9</f>
        <v>0</v>
      </c>
      <c r="IR35" s="106">
        <f>Juniori!IR9</f>
        <v>0</v>
      </c>
      <c r="IS35" s="106">
        <f>Juniori!IS9</f>
        <v>0</v>
      </c>
      <c r="IT35" s="106">
        <f>Juniori!IT9</f>
        <v>0</v>
      </c>
      <c r="IU35" s="106">
        <f>Juniori!IU9</f>
        <v>0</v>
      </c>
      <c r="IV35" s="106">
        <f>Juniori!IV9</f>
        <v>0</v>
      </c>
      <c r="IW35" s="106">
        <f>Juniori!IW9</f>
        <v>0</v>
      </c>
      <c r="IX35" s="106">
        <f>Juniori!IX9</f>
        <v>0</v>
      </c>
      <c r="IY35" s="106">
        <f>Juniori!IY9</f>
        <v>0</v>
      </c>
      <c r="IZ35" s="106">
        <f>Juniori!IZ9</f>
        <v>0</v>
      </c>
      <c r="JA35" s="106">
        <f>Juniori!JA9</f>
        <v>0</v>
      </c>
      <c r="JB35" s="106">
        <f>Juniori!JB9</f>
        <v>0</v>
      </c>
      <c r="JC35" s="106">
        <f>Juniori!JC9</f>
        <v>0</v>
      </c>
      <c r="JD35" s="106">
        <f>Juniori!JD9</f>
        <v>0</v>
      </c>
      <c r="JE35" s="106">
        <f>Juniori!JE9</f>
        <v>0</v>
      </c>
      <c r="JF35" s="106">
        <f>Juniori!JF9</f>
        <v>0</v>
      </c>
      <c r="JG35" s="106">
        <f>Juniori!JG9</f>
        <v>0</v>
      </c>
      <c r="JH35" s="106">
        <f>Juniori!JH9</f>
        <v>0</v>
      </c>
      <c r="JI35" s="106">
        <f>Juniori!JI9</f>
        <v>0</v>
      </c>
      <c r="JJ35" s="106">
        <f>Juniori!JJ9</f>
        <v>0</v>
      </c>
      <c r="JK35" s="106">
        <f>Juniori!JK9</f>
        <v>0</v>
      </c>
      <c r="JL35" s="106">
        <f>Juniori!JL9</f>
        <v>0</v>
      </c>
      <c r="JM35" s="106">
        <f>Juniori!JM9</f>
        <v>0</v>
      </c>
      <c r="JN35" s="106">
        <f>Juniori!JN9</f>
        <v>0</v>
      </c>
      <c r="JO35" s="106">
        <f>Juniori!JO9</f>
        <v>0</v>
      </c>
      <c r="JP35" s="106">
        <f>Juniori!JP9</f>
        <v>0</v>
      </c>
      <c r="JQ35" s="106">
        <f>Juniori!JQ9</f>
        <v>0</v>
      </c>
      <c r="JR35" s="106">
        <f>Juniori!JR9</f>
        <v>0</v>
      </c>
      <c r="JS35" s="106">
        <f>Juniori!JS9</f>
        <v>0</v>
      </c>
      <c r="JT35" s="106">
        <f>Juniori!JT9</f>
        <v>0</v>
      </c>
      <c r="JU35" s="106">
        <f>Juniori!JU9</f>
        <v>0</v>
      </c>
      <c r="JV35" s="106">
        <f>Juniori!JV9</f>
        <v>0</v>
      </c>
      <c r="JW35" s="106">
        <f>Juniori!JW9</f>
        <v>0</v>
      </c>
      <c r="JX35" s="106">
        <f>Juniori!JX9</f>
        <v>0</v>
      </c>
      <c r="JY35" s="106">
        <f>Juniori!JY9</f>
        <v>0</v>
      </c>
      <c r="JZ35" s="106">
        <f>Juniori!JZ9</f>
        <v>0</v>
      </c>
      <c r="KA35" s="106">
        <f>Juniori!KA9</f>
        <v>0</v>
      </c>
      <c r="KB35" s="106">
        <f>Juniori!KB9</f>
        <v>0</v>
      </c>
      <c r="KC35" s="106">
        <f>Juniori!KC9</f>
        <v>0</v>
      </c>
      <c r="KD35" s="106">
        <f>Juniori!KD9</f>
        <v>0</v>
      </c>
      <c r="KE35" s="106">
        <f>Juniori!KE9</f>
        <v>0</v>
      </c>
      <c r="KF35" s="106">
        <f>Juniori!KF9</f>
        <v>0</v>
      </c>
      <c r="KG35" s="106">
        <f>Juniori!KG9</f>
        <v>0</v>
      </c>
      <c r="KH35" s="106">
        <f>Juniori!KH9</f>
        <v>0</v>
      </c>
      <c r="KI35" s="106">
        <f>Juniori!KI9</f>
        <v>0</v>
      </c>
      <c r="KJ35" s="106">
        <f>Juniori!KJ9</f>
        <v>0</v>
      </c>
      <c r="KK35" s="106">
        <f>Juniori!KK9</f>
        <v>0</v>
      </c>
      <c r="KL35" s="106">
        <f>Juniori!KL9</f>
        <v>0</v>
      </c>
      <c r="KM35" s="106">
        <f>Juniori!KM9</f>
        <v>0</v>
      </c>
      <c r="KN35" s="106">
        <f>Juniori!KN9</f>
        <v>0</v>
      </c>
      <c r="KO35" s="106">
        <f>Juniori!KO9</f>
        <v>0</v>
      </c>
      <c r="KP35" s="106">
        <f>Juniori!KP9</f>
        <v>0</v>
      </c>
      <c r="KQ35" s="106">
        <f>Juniori!KQ9</f>
        <v>0</v>
      </c>
      <c r="KR35" s="106">
        <f>Juniori!KR9</f>
        <v>0</v>
      </c>
      <c r="KS35" s="106">
        <f>Juniori!KS9</f>
        <v>0</v>
      </c>
      <c r="KT35" s="106">
        <f>Juniori!KT9</f>
        <v>0</v>
      </c>
      <c r="KU35" s="106">
        <f>Juniori!KU9</f>
        <v>0</v>
      </c>
      <c r="KV35" s="106">
        <f>Juniori!KV9</f>
        <v>0</v>
      </c>
      <c r="KW35" s="106">
        <f>Juniori!KW9</f>
        <v>0</v>
      </c>
      <c r="KX35" s="106">
        <f>Juniori!KX9</f>
        <v>0</v>
      </c>
      <c r="KY35" s="106">
        <f>Juniori!KY9</f>
        <v>0</v>
      </c>
      <c r="KZ35" s="106">
        <f>Juniori!KZ9</f>
        <v>0</v>
      </c>
      <c r="LA35" s="106">
        <f>Juniori!LA9</f>
        <v>0</v>
      </c>
      <c r="LB35" s="106">
        <f>Juniori!LB9</f>
        <v>16.5</v>
      </c>
      <c r="LC35" s="106">
        <f>Juniori!LC9</f>
        <v>0</v>
      </c>
      <c r="LD35" s="106">
        <f>Juniori!LD9</f>
        <v>0</v>
      </c>
      <c r="LE35" s="106">
        <f>Juniori!LE9</f>
        <v>0</v>
      </c>
      <c r="LF35" s="106">
        <f>Juniori!LF9</f>
        <v>0</v>
      </c>
      <c r="LG35" s="106">
        <f>Juniori!LG9</f>
        <v>0</v>
      </c>
      <c r="LH35" s="106">
        <f>Juniori!LH9</f>
        <v>0</v>
      </c>
      <c r="LI35" s="106">
        <f>Juniori!LI9</f>
        <v>0</v>
      </c>
      <c r="LJ35" s="106">
        <f>Juniori!LJ9</f>
        <v>0</v>
      </c>
      <c r="LK35" s="106">
        <f>Juniori!LK9</f>
        <v>0</v>
      </c>
      <c r="LL35" s="106">
        <f>Juniori!LL9</f>
        <v>18</v>
      </c>
      <c r="LM35" s="106">
        <f>Juniori!LM9</f>
        <v>0</v>
      </c>
      <c r="LN35" s="106">
        <f>Juniori!LN9</f>
        <v>0</v>
      </c>
      <c r="LO35" s="106">
        <f>Juniori!LO9</f>
        <v>0</v>
      </c>
      <c r="LP35" s="106">
        <f>Juniori!LP9</f>
        <v>0</v>
      </c>
      <c r="LQ35" s="106">
        <f>Juniori!LQ9</f>
        <v>0</v>
      </c>
      <c r="LR35" s="106">
        <f>Juniori!LR9</f>
        <v>0</v>
      </c>
      <c r="LS35" s="106">
        <f>Juniori!LS9</f>
        <v>0</v>
      </c>
      <c r="LT35" s="106">
        <f>Juniori!LT9</f>
        <v>0</v>
      </c>
      <c r="LU35" s="106">
        <f>Juniori!LU9</f>
        <v>0</v>
      </c>
      <c r="LV35" s="106">
        <f>Juniori!LV9</f>
        <v>0</v>
      </c>
      <c r="LW35" s="106">
        <f>Juniori!LW9</f>
        <v>0</v>
      </c>
      <c r="LX35" s="106">
        <f>Juniori!LX9</f>
        <v>0</v>
      </c>
      <c r="LY35" s="106">
        <f>Juniori!LY9</f>
        <v>0</v>
      </c>
      <c r="LZ35" s="106">
        <f>Juniori!LZ9</f>
        <v>0</v>
      </c>
      <c r="MA35" s="106">
        <f>Juniori!MA9</f>
        <v>0</v>
      </c>
      <c r="MB35" s="106">
        <f>Juniori!MB9</f>
        <v>0</v>
      </c>
      <c r="MC35" s="106">
        <f>Juniori!MC9</f>
        <v>0</v>
      </c>
      <c r="MD35" s="106">
        <f>Juniori!MD9</f>
        <v>0</v>
      </c>
      <c r="ME35" s="106">
        <f>Juniori!ME9</f>
        <v>0</v>
      </c>
      <c r="MF35" s="106">
        <f>Juniori!MF9</f>
        <v>0</v>
      </c>
      <c r="MG35" s="106">
        <f>Juniori!MG9</f>
        <v>0</v>
      </c>
      <c r="MH35" s="106">
        <f>Juniori!MH9</f>
        <v>0</v>
      </c>
      <c r="MI35" s="106">
        <f>Juniori!MI9</f>
        <v>0</v>
      </c>
      <c r="MJ35" s="106">
        <f>Juniori!MJ9</f>
        <v>0</v>
      </c>
      <c r="MK35" s="106">
        <f>Juniori!MK9</f>
        <v>0</v>
      </c>
      <c r="ML35" s="106">
        <f>Juniori!ML9</f>
        <v>0</v>
      </c>
      <c r="MM35" s="106">
        <f>Juniori!MM9</f>
        <v>0</v>
      </c>
      <c r="MN35" s="106">
        <f>Juniori!MN9</f>
        <v>0</v>
      </c>
      <c r="MO35" s="106">
        <f>Juniori!MO9</f>
        <v>0</v>
      </c>
      <c r="MP35" s="106">
        <f>Juniori!MP9</f>
        <v>0</v>
      </c>
      <c r="MQ35" s="106">
        <f>Juniori!MQ9</f>
        <v>0</v>
      </c>
      <c r="MR35" s="106">
        <f>Juniori!MR9</f>
        <v>0</v>
      </c>
      <c r="MS35" s="106">
        <f>Juniori!MS9</f>
        <v>0</v>
      </c>
      <c r="MT35" s="106">
        <f>Juniori!MT9</f>
        <v>0</v>
      </c>
      <c r="MU35" s="106">
        <f>Juniori!MU9</f>
        <v>0</v>
      </c>
      <c r="MV35" s="106">
        <f>Juniori!MV9</f>
        <v>0</v>
      </c>
      <c r="MW35" s="106">
        <f>Juniori!MW9</f>
        <v>0</v>
      </c>
      <c r="MX35" s="106">
        <f>Juniori!MX9</f>
        <v>0</v>
      </c>
      <c r="MY35" s="106">
        <f>Juniori!MY9</f>
        <v>0</v>
      </c>
      <c r="MZ35" s="106">
        <f>Juniori!MZ9</f>
        <v>0</v>
      </c>
      <c r="NA35" s="106">
        <f>Juniori!NA9</f>
        <v>0</v>
      </c>
      <c r="NB35" s="106">
        <f>Juniori!NB9</f>
        <v>0</v>
      </c>
      <c r="NC35" s="106">
        <f>Juniori!NC9</f>
        <v>0</v>
      </c>
      <c r="ND35" s="106">
        <f>Juniori!ND9</f>
        <v>0</v>
      </c>
      <c r="NE35" s="106">
        <f>Juniori!NE9</f>
        <v>0</v>
      </c>
      <c r="NF35" s="106">
        <f>Juniori!NF9</f>
        <v>0</v>
      </c>
      <c r="NG35" s="106">
        <f>Juniori!NG9</f>
        <v>0</v>
      </c>
      <c r="NH35" s="106">
        <f>Juniori!NH9</f>
        <v>0</v>
      </c>
      <c r="NI35" s="106">
        <f>Juniori!NI9</f>
        <v>0</v>
      </c>
      <c r="NJ35" s="106">
        <f>Juniori!NJ9</f>
        <v>0</v>
      </c>
      <c r="NK35" s="106">
        <f>Juniori!NK9</f>
        <v>0</v>
      </c>
      <c r="NL35" s="106">
        <f>Juniori!NL9</f>
        <v>0</v>
      </c>
      <c r="NM35" s="106">
        <f>Juniori!NM9</f>
        <v>0</v>
      </c>
      <c r="NN35" s="106">
        <f>Juniori!NN9</f>
        <v>0</v>
      </c>
      <c r="NO35" s="106">
        <f>Juniori!NO9</f>
        <v>0</v>
      </c>
      <c r="NP35" s="106">
        <f>Juniori!NP9</f>
        <v>0</v>
      </c>
      <c r="NQ35" s="106">
        <f>Juniori!NQ9</f>
        <v>0</v>
      </c>
      <c r="NR35" s="106">
        <f>Juniori!NR9</f>
        <v>0</v>
      </c>
      <c r="NS35" s="106">
        <f>Juniori!NS9</f>
        <v>0</v>
      </c>
      <c r="NT35" s="106">
        <f>Juniori!NT9</f>
        <v>0</v>
      </c>
      <c r="NU35" s="106">
        <f>Juniori!NU9</f>
        <v>0</v>
      </c>
      <c r="NV35" s="106">
        <f>Juniori!NV9</f>
        <v>0</v>
      </c>
      <c r="NW35" s="106">
        <f>Juniori!NW9</f>
        <v>0</v>
      </c>
      <c r="NX35" s="106">
        <f>Juniori!NX9</f>
        <v>0</v>
      </c>
      <c r="NY35" s="106">
        <f>Juniori!NY9</f>
        <v>0</v>
      </c>
      <c r="NZ35" s="106">
        <f>Juniori!NZ9</f>
        <v>0</v>
      </c>
      <c r="OA35" s="106">
        <f>Juniori!OA9</f>
        <v>0</v>
      </c>
      <c r="OB35" s="106">
        <f>Juniori!OB9</f>
        <v>0</v>
      </c>
      <c r="OC35" s="106">
        <f>Juniori!OC9</f>
        <v>0</v>
      </c>
      <c r="OD35" s="106">
        <f>Juniori!OD9</f>
        <v>0</v>
      </c>
      <c r="OE35" s="106">
        <f>Juniori!OE9</f>
        <v>0</v>
      </c>
      <c r="OF35" s="106">
        <f>Juniori!OF9</f>
        <v>0</v>
      </c>
      <c r="OG35" s="106">
        <f>Juniori!OG9</f>
        <v>0</v>
      </c>
      <c r="OH35" s="106">
        <f>Juniori!OH9</f>
        <v>0</v>
      </c>
      <c r="OI35" s="106">
        <f>Juniori!OI9</f>
        <v>0</v>
      </c>
      <c r="OJ35" s="106">
        <f>Juniori!OJ9</f>
        <v>0</v>
      </c>
      <c r="OK35" s="106">
        <f>Juniori!OK9</f>
        <v>0</v>
      </c>
      <c r="OL35" s="106">
        <f>Juniori!OL9</f>
        <v>0</v>
      </c>
      <c r="OM35" s="106">
        <f>Juniori!OM9</f>
        <v>0</v>
      </c>
      <c r="ON35" s="106">
        <f>Juniori!ON9</f>
        <v>0</v>
      </c>
      <c r="OO35" s="106">
        <f>Juniori!OO9</f>
        <v>0</v>
      </c>
      <c r="OP35" s="106">
        <f>Juniori!OP9</f>
        <v>0</v>
      </c>
      <c r="OQ35" s="106">
        <f>Juniori!OQ9</f>
        <v>0</v>
      </c>
      <c r="OR35" s="106">
        <f>Juniori!OR9</f>
        <v>0</v>
      </c>
      <c r="OS35" s="106">
        <f>Juniori!OS9</f>
        <v>0</v>
      </c>
      <c r="OT35" s="106">
        <f>Juniori!OT9</f>
        <v>0</v>
      </c>
      <c r="OU35" s="106">
        <f>Juniori!OU9</f>
        <v>0</v>
      </c>
      <c r="OV35" s="106">
        <f>Juniori!OV9</f>
        <v>0</v>
      </c>
      <c r="OW35" s="106">
        <f>Juniori!OW9</f>
        <v>0</v>
      </c>
      <c r="OX35" s="106">
        <f>Juniori!OX9</f>
        <v>0</v>
      </c>
      <c r="OY35" s="106">
        <f>Juniori!OY9</f>
        <v>0</v>
      </c>
      <c r="OZ35" s="106">
        <f>Juniori!OZ9</f>
        <v>0</v>
      </c>
      <c r="PA35" s="106">
        <f>Juniori!PA9</f>
        <v>0</v>
      </c>
      <c r="PB35" s="106">
        <f>Juniori!PB9</f>
        <v>0</v>
      </c>
      <c r="PC35" s="106">
        <f>Juniori!PC9</f>
        <v>0</v>
      </c>
      <c r="PD35" s="106">
        <f>Juniori!PD9</f>
        <v>0</v>
      </c>
      <c r="PE35" s="106">
        <f>Juniori!PE9</f>
        <v>0</v>
      </c>
      <c r="PF35" s="106">
        <f>Juniori!PF9</f>
        <v>0</v>
      </c>
      <c r="PG35" s="106">
        <f>Juniori!PG9</f>
        <v>0</v>
      </c>
      <c r="PH35" s="106">
        <f>Juniori!PH9</f>
        <v>0</v>
      </c>
      <c r="PI35" s="106">
        <f>Juniori!PI9</f>
        <v>0</v>
      </c>
      <c r="PJ35" s="106">
        <f>Juniori!PJ9</f>
        <v>0</v>
      </c>
      <c r="PK35" s="106">
        <f>Juniori!PK9</f>
        <v>0</v>
      </c>
      <c r="PL35" s="106">
        <f>Juniori!PL9</f>
        <v>0</v>
      </c>
      <c r="PM35" s="106">
        <f>Juniori!PM9</f>
        <v>0</v>
      </c>
      <c r="PN35" s="106">
        <f>Juniori!PN9</f>
        <v>0</v>
      </c>
      <c r="PO35" s="106">
        <f>Juniori!PO9</f>
        <v>0</v>
      </c>
      <c r="PP35" s="106">
        <f>Juniori!PP9</f>
        <v>0</v>
      </c>
      <c r="PQ35" s="106">
        <f>Juniori!PQ9</f>
        <v>0</v>
      </c>
      <c r="PR35" s="106">
        <f>Juniori!PR9</f>
        <v>0</v>
      </c>
      <c r="PS35" s="106">
        <f>Juniori!PS9</f>
        <v>0</v>
      </c>
      <c r="PT35" s="106">
        <f>Juniori!PT9</f>
        <v>0</v>
      </c>
      <c r="PU35" s="106">
        <f>Juniori!PU9</f>
        <v>0</v>
      </c>
      <c r="PV35" s="106">
        <f>Juniori!PV9</f>
        <v>0</v>
      </c>
      <c r="PW35" s="106">
        <f>Juniori!PW9</f>
        <v>0</v>
      </c>
      <c r="PX35" s="106">
        <f>Juniori!PX9</f>
        <v>0</v>
      </c>
      <c r="PY35" s="106">
        <f>Juniori!PY9</f>
        <v>0</v>
      </c>
      <c r="PZ35" s="106">
        <f>Juniori!PZ9</f>
        <v>0</v>
      </c>
      <c r="QA35" s="106">
        <f>Juniori!QA9</f>
        <v>0</v>
      </c>
      <c r="QB35" s="106">
        <f>Juniori!QB9</f>
        <v>0</v>
      </c>
      <c r="QC35" s="106">
        <f>Juniori!QC9</f>
        <v>0</v>
      </c>
      <c r="QD35" s="106">
        <f>Juniori!QD9</f>
        <v>0</v>
      </c>
      <c r="QE35" s="106">
        <f>Juniori!QE9</f>
        <v>0</v>
      </c>
      <c r="QF35" s="106">
        <f>Juniori!QF9</f>
        <v>0</v>
      </c>
      <c r="QG35" s="106">
        <f>Juniori!QG9</f>
        <v>0</v>
      </c>
      <c r="QH35" s="106">
        <f>Juniori!QH9</f>
        <v>0</v>
      </c>
      <c r="QI35" s="106">
        <f>Juniori!QI9</f>
        <v>0</v>
      </c>
      <c r="QJ35" s="106">
        <f>Juniori!QJ9</f>
        <v>0</v>
      </c>
      <c r="QK35" s="106">
        <f>Juniori!QK9</f>
        <v>0</v>
      </c>
      <c r="QL35" s="106">
        <f>Juniori!QL9</f>
        <v>0</v>
      </c>
      <c r="QM35" s="106">
        <f>Juniori!QM9</f>
        <v>0</v>
      </c>
      <c r="QN35" s="106">
        <f>Juniori!QN9</f>
        <v>0</v>
      </c>
      <c r="QO35" s="106">
        <f>Juniori!QO9</f>
        <v>0</v>
      </c>
      <c r="QP35" s="106">
        <f>Juniori!QP9</f>
        <v>0</v>
      </c>
      <c r="QQ35" s="106">
        <f>Juniori!QQ9</f>
        <v>0</v>
      </c>
      <c r="QR35" s="106">
        <f>Juniori!QR9</f>
        <v>0</v>
      </c>
      <c r="QS35" s="106">
        <f>Juniori!QS9</f>
        <v>0</v>
      </c>
      <c r="QT35" s="106">
        <f>Juniori!QT9</f>
        <v>0</v>
      </c>
      <c r="QU35" s="106">
        <f>Juniori!QU9</f>
        <v>0</v>
      </c>
      <c r="QV35" s="106">
        <f>Juniori!QV9</f>
        <v>0</v>
      </c>
      <c r="QW35" s="106">
        <f>Juniori!QW9</f>
        <v>0</v>
      </c>
      <c r="QX35" s="106">
        <f>Juniori!QX9</f>
        <v>0</v>
      </c>
      <c r="QY35" s="106">
        <f>Juniori!QY9</f>
        <v>0</v>
      </c>
      <c r="QZ35" s="106">
        <f>Juniori!QZ9</f>
        <v>0</v>
      </c>
      <c r="RA35" s="106">
        <f>Juniori!RA9</f>
        <v>0</v>
      </c>
      <c r="RB35" s="106">
        <f>Juniori!RB9</f>
        <v>0</v>
      </c>
      <c r="RC35" s="106">
        <f>Juniori!RC9</f>
        <v>0</v>
      </c>
      <c r="RD35" s="106">
        <f>Juniori!RD9</f>
        <v>0</v>
      </c>
      <c r="RE35" s="106">
        <f>Juniori!RE9</f>
        <v>0</v>
      </c>
      <c r="RF35" s="106">
        <f>Juniori!RF9</f>
        <v>0</v>
      </c>
      <c r="RG35" s="106">
        <f>Juniori!RG9</f>
        <v>0</v>
      </c>
      <c r="RH35" s="106">
        <f>Juniori!RH9</f>
        <v>0</v>
      </c>
      <c r="RI35" s="106">
        <f>Juniori!RI9</f>
        <v>0</v>
      </c>
      <c r="RJ35" s="106">
        <f>Juniori!RJ9</f>
        <v>0</v>
      </c>
      <c r="RK35" s="106">
        <f>Juniori!RK9</f>
        <v>0</v>
      </c>
      <c r="RL35" s="106">
        <f>Juniori!RL9</f>
        <v>0</v>
      </c>
      <c r="RM35" s="106">
        <f>Juniori!RM9</f>
        <v>0</v>
      </c>
      <c r="RN35" s="106">
        <f>Juniori!RN9</f>
        <v>0</v>
      </c>
      <c r="RO35" s="106">
        <f>Juniori!RO9</f>
        <v>0</v>
      </c>
      <c r="RP35" s="106">
        <f>Juniori!RP9</f>
        <v>0</v>
      </c>
      <c r="RQ35" s="106">
        <f>Juniori!RQ9</f>
        <v>0</v>
      </c>
      <c r="RR35" s="106">
        <f>Juniori!RR9</f>
        <v>0</v>
      </c>
      <c r="RS35" s="106">
        <f>Juniori!RS9</f>
        <v>0</v>
      </c>
      <c r="RT35" s="106">
        <f>Juniori!RT9</f>
        <v>0</v>
      </c>
      <c r="RU35" s="106">
        <f>Juniori!RU9</f>
        <v>0</v>
      </c>
      <c r="RV35" s="106">
        <f>Juniori!RV9</f>
        <v>0</v>
      </c>
      <c r="RW35" s="106">
        <f>Juniori!RW9</f>
        <v>0</v>
      </c>
      <c r="RX35" s="106">
        <f>Juniori!RX9</f>
        <v>0</v>
      </c>
      <c r="RY35" s="106">
        <f>Juniori!RY9</f>
        <v>0</v>
      </c>
      <c r="RZ35" s="106">
        <f>Juniori!RZ9</f>
        <v>0</v>
      </c>
      <c r="SA35" s="106">
        <f>Juniori!SA9</f>
        <v>0</v>
      </c>
      <c r="SB35" s="106">
        <f>Juniori!SB9</f>
        <v>0</v>
      </c>
      <c r="SC35" s="106">
        <f>Juniori!SC9</f>
        <v>0</v>
      </c>
      <c r="SD35" s="106">
        <f>Juniori!SD9</f>
        <v>0</v>
      </c>
      <c r="SE35" s="106">
        <f>Juniori!SE9</f>
        <v>0</v>
      </c>
      <c r="SF35" s="106">
        <f>Juniori!SF9</f>
        <v>0</v>
      </c>
      <c r="SG35" s="106">
        <f>Juniori!SG9</f>
        <v>0</v>
      </c>
      <c r="SH35" s="106">
        <f>Juniori!SH9</f>
        <v>0</v>
      </c>
      <c r="SI35" s="106">
        <f>Juniori!SI9</f>
        <v>0</v>
      </c>
      <c r="SJ35" s="106">
        <f>Juniori!SJ9</f>
        <v>0</v>
      </c>
      <c r="SK35" s="106">
        <f>Juniori!SK9</f>
        <v>0</v>
      </c>
      <c r="SL35" s="106">
        <f>Juniori!SL9</f>
        <v>0</v>
      </c>
      <c r="SM35" s="106">
        <f>Juniori!SM9</f>
        <v>0</v>
      </c>
      <c r="SN35" s="106">
        <f>Juniori!SN9</f>
        <v>0</v>
      </c>
      <c r="SO35" s="106">
        <f>Juniori!SO9</f>
        <v>0</v>
      </c>
      <c r="SP35" s="106">
        <f>Juniori!SP9</f>
        <v>0</v>
      </c>
      <c r="SQ35" s="106">
        <f>Juniori!SQ9</f>
        <v>0</v>
      </c>
      <c r="SR35" s="106">
        <f>Juniori!SR9</f>
        <v>0</v>
      </c>
      <c r="SS35" s="106">
        <f>Juniori!SS9</f>
        <v>0</v>
      </c>
      <c r="ST35" s="106">
        <f>Juniori!ST9</f>
        <v>0</v>
      </c>
      <c r="SU35" s="106">
        <f>Juniori!SU9</f>
        <v>0</v>
      </c>
      <c r="SV35" s="106">
        <f>Juniori!SV9</f>
        <v>0</v>
      </c>
      <c r="SW35" s="106">
        <f>Juniori!SW9</f>
        <v>0</v>
      </c>
      <c r="SX35" s="106">
        <f>Juniori!SX9</f>
        <v>0</v>
      </c>
      <c r="SY35" s="106">
        <f>Juniori!SY9</f>
        <v>0</v>
      </c>
      <c r="SZ35" s="106">
        <f>Juniori!SZ9</f>
        <v>0</v>
      </c>
      <c r="TA35" s="106">
        <f>Juniori!TA9</f>
        <v>0</v>
      </c>
      <c r="TB35" s="106">
        <f>Juniori!TB9</f>
        <v>0</v>
      </c>
    </row>
    <row r="36" spans="1:522" s="1" customFormat="1" ht="18" customHeight="1" x14ac:dyDescent="0.25">
      <c r="A36" s="12"/>
      <c r="B36" s="11"/>
      <c r="E36" t="s">
        <v>83</v>
      </c>
      <c r="F36" s="1">
        <v>8604</v>
      </c>
      <c r="G36" s="1" t="s">
        <v>100</v>
      </c>
      <c r="H36"/>
      <c r="I36" s="1">
        <f t="shared" si="4"/>
        <v>10</v>
      </c>
      <c r="J36" s="12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  <c r="IN36" s="106"/>
      <c r="IO36" s="106"/>
      <c r="IP36" s="106"/>
      <c r="IQ36" s="106"/>
      <c r="IR36" s="106"/>
      <c r="IS36" s="106"/>
      <c r="IT36" s="106"/>
      <c r="IU36" s="106"/>
      <c r="IV36" s="106"/>
      <c r="IW36" s="106"/>
      <c r="IX36" s="106"/>
      <c r="IY36" s="106"/>
      <c r="IZ36" s="106"/>
      <c r="JA36" s="106"/>
      <c r="JB36" s="106"/>
      <c r="JC36" s="106"/>
      <c r="JD36" s="106"/>
      <c r="JE36" s="106"/>
      <c r="JF36" s="106"/>
      <c r="JG36" s="106"/>
      <c r="JH36" s="106"/>
      <c r="JI36" s="106"/>
      <c r="JJ36" s="106"/>
      <c r="JK36" s="106"/>
      <c r="JL36" s="106"/>
      <c r="JM36" s="106"/>
      <c r="JN36" s="106"/>
      <c r="JO36" s="106"/>
      <c r="JP36" s="106"/>
      <c r="JQ36" s="106"/>
      <c r="JR36" s="106"/>
      <c r="JS36" s="106"/>
      <c r="JT36" s="106"/>
      <c r="JU36" s="106"/>
      <c r="JV36" s="106"/>
      <c r="JW36" s="106"/>
      <c r="JX36" s="106"/>
      <c r="JY36" s="106"/>
      <c r="JZ36" s="106"/>
      <c r="KA36" s="106"/>
      <c r="KB36" s="106"/>
      <c r="KC36" s="106"/>
      <c r="KD36" s="106"/>
      <c r="KE36" s="106"/>
      <c r="KF36" s="106"/>
      <c r="KG36" s="106"/>
      <c r="KH36" s="106"/>
      <c r="KI36" s="106"/>
      <c r="KJ36" s="106"/>
      <c r="KK36" s="106"/>
      <c r="KL36" s="106"/>
      <c r="KM36" s="106"/>
      <c r="KN36" s="106"/>
      <c r="KO36" s="106"/>
      <c r="KP36" s="106"/>
      <c r="KQ36" s="106"/>
      <c r="KR36" s="106"/>
      <c r="KS36" s="106"/>
      <c r="KT36" s="106"/>
      <c r="KU36" s="106"/>
      <c r="KV36" s="106"/>
      <c r="KW36" s="106"/>
      <c r="KX36" s="106"/>
      <c r="KY36" s="106"/>
      <c r="KZ36" s="106"/>
      <c r="LA36" s="106"/>
      <c r="LB36" s="106"/>
      <c r="LC36" s="106"/>
      <c r="LD36" s="106"/>
      <c r="LE36" s="106"/>
      <c r="LF36" s="106"/>
      <c r="LG36" s="106"/>
      <c r="LH36" s="106"/>
      <c r="LI36" s="106"/>
      <c r="LJ36" s="106"/>
      <c r="LK36" s="106"/>
      <c r="LL36" s="106"/>
      <c r="LM36" s="106"/>
      <c r="LN36" s="106"/>
      <c r="LO36" s="106"/>
      <c r="LP36" s="106"/>
      <c r="LQ36" s="106"/>
      <c r="LR36" s="106"/>
      <c r="LS36" s="106"/>
      <c r="LT36" s="106"/>
      <c r="LU36" s="106"/>
      <c r="LV36" s="106"/>
      <c r="LW36" s="106"/>
      <c r="LX36" s="106"/>
      <c r="LY36" s="106"/>
      <c r="LZ36" s="106"/>
      <c r="MA36" s="106"/>
      <c r="MB36" s="106"/>
      <c r="MC36" s="106"/>
      <c r="MD36" s="106"/>
      <c r="ME36" s="106"/>
      <c r="MF36" s="106"/>
      <c r="MG36" s="106"/>
      <c r="MH36" s="106"/>
      <c r="MI36" s="106">
        <f>1+2</f>
        <v>3</v>
      </c>
      <c r="MJ36" s="106"/>
      <c r="MK36" s="106"/>
      <c r="ML36" s="106"/>
      <c r="MM36" s="106"/>
      <c r="MN36" s="106"/>
      <c r="MO36" s="106"/>
      <c r="MP36" s="106"/>
      <c r="MQ36" s="106"/>
      <c r="MR36" s="106"/>
      <c r="MS36" s="106">
        <f>3+3</f>
        <v>6</v>
      </c>
      <c r="MT36" s="106"/>
      <c r="MU36" s="106"/>
      <c r="MV36" s="106"/>
      <c r="MW36" s="106"/>
      <c r="MX36" s="106"/>
      <c r="MY36" s="106"/>
      <c r="MZ36" s="106"/>
      <c r="NA36" s="106"/>
      <c r="NB36" s="106"/>
      <c r="NC36" s="106"/>
      <c r="ND36" s="106"/>
      <c r="NE36" s="106"/>
      <c r="NF36" s="106"/>
      <c r="NG36" s="106"/>
      <c r="NH36" s="106"/>
      <c r="NI36" s="106"/>
      <c r="NJ36" s="106"/>
      <c r="NK36" s="106"/>
      <c r="NL36" s="106"/>
      <c r="NM36" s="106"/>
      <c r="NN36" s="106"/>
      <c r="NO36" s="106"/>
      <c r="NP36" s="106"/>
      <c r="NQ36" s="106"/>
      <c r="NR36" s="106"/>
      <c r="NS36" s="106"/>
      <c r="NT36" s="106"/>
      <c r="NU36" s="106"/>
      <c r="NV36" s="106"/>
      <c r="NW36" s="106"/>
      <c r="NX36" s="106"/>
      <c r="NY36" s="106"/>
      <c r="NZ36" s="106"/>
      <c r="OA36" s="106"/>
      <c r="OB36" s="106"/>
      <c r="OC36" s="106"/>
      <c r="OD36" s="106"/>
      <c r="OE36" s="106"/>
      <c r="OF36" s="106"/>
      <c r="OG36" s="106"/>
      <c r="OH36" s="106"/>
      <c r="OI36" s="106"/>
      <c r="OJ36" s="106"/>
      <c r="OK36" s="106"/>
      <c r="OL36" s="106"/>
      <c r="OM36" s="106"/>
      <c r="ON36" s="106"/>
      <c r="OO36" s="106"/>
      <c r="OP36" s="106"/>
      <c r="OQ36" s="106"/>
      <c r="OR36" s="106"/>
      <c r="OS36" s="106"/>
      <c r="OT36" s="106"/>
      <c r="OU36" s="106"/>
      <c r="OV36" s="106"/>
      <c r="OW36" s="106"/>
      <c r="OX36" s="106"/>
      <c r="OY36" s="106"/>
      <c r="OZ36" s="106"/>
      <c r="PA36" s="106"/>
      <c r="PB36" s="106"/>
      <c r="PC36" s="106"/>
      <c r="PD36" s="106"/>
      <c r="PE36" s="106"/>
      <c r="PF36" s="106"/>
      <c r="PG36" s="106"/>
      <c r="PH36" s="106"/>
      <c r="PI36" s="106"/>
      <c r="PJ36" s="106">
        <v>1</v>
      </c>
      <c r="PK36" s="106"/>
      <c r="PL36" s="106"/>
      <c r="PM36" s="106"/>
      <c r="PN36" s="106"/>
      <c r="PO36" s="106"/>
      <c r="PP36" s="106"/>
      <c r="PQ36" s="106"/>
      <c r="PR36" s="106"/>
      <c r="PS36" s="106"/>
      <c r="PT36" s="106"/>
      <c r="PU36" s="106"/>
      <c r="PV36" s="106"/>
      <c r="PW36" s="106"/>
      <c r="PX36" s="106"/>
      <c r="PY36" s="106"/>
      <c r="PZ36" s="106"/>
      <c r="QA36" s="106"/>
      <c r="QB36" s="106"/>
      <c r="QC36" s="106"/>
      <c r="QD36" s="106"/>
      <c r="QE36" s="106"/>
      <c r="QF36" s="106"/>
      <c r="QG36" s="106"/>
      <c r="QH36" s="106"/>
      <c r="QI36" s="106"/>
      <c r="QJ36" s="106"/>
      <c r="QK36" s="106"/>
      <c r="QL36" s="106"/>
      <c r="QM36" s="106"/>
      <c r="QN36" s="106"/>
      <c r="QO36" s="106"/>
      <c r="QP36" s="106"/>
      <c r="QQ36" s="106"/>
      <c r="QR36" s="106"/>
      <c r="QS36" s="106"/>
      <c r="QT36" s="106"/>
      <c r="QU36" s="106"/>
      <c r="QV36" s="106"/>
      <c r="QW36" s="106"/>
      <c r="QX36" s="106"/>
      <c r="QY36" s="106"/>
      <c r="QZ36" s="106"/>
      <c r="RA36" s="106"/>
      <c r="RB36" s="106"/>
      <c r="RC36" s="106"/>
      <c r="RD36" s="106"/>
      <c r="RE36" s="106"/>
      <c r="RF36" s="106"/>
      <c r="RG36" s="106"/>
      <c r="RH36" s="106"/>
      <c r="RI36" s="106"/>
      <c r="RJ36" s="106"/>
      <c r="RK36" s="106"/>
      <c r="RL36" s="106"/>
      <c r="RM36" s="106"/>
      <c r="RN36" s="106"/>
      <c r="RO36" s="106"/>
      <c r="RP36" s="106"/>
      <c r="RQ36" s="106"/>
      <c r="RR36" s="106"/>
      <c r="RS36" s="106"/>
      <c r="RT36" s="106"/>
      <c r="RU36" s="106"/>
      <c r="RV36" s="106"/>
      <c r="RW36" s="106"/>
      <c r="RX36" s="106"/>
      <c r="RY36" s="106"/>
      <c r="RZ36" s="106"/>
      <c r="SA36" s="106"/>
      <c r="SB36" s="106"/>
      <c r="SC36" s="106"/>
      <c r="SD36" s="106"/>
      <c r="SE36" s="106"/>
      <c r="SF36" s="106"/>
      <c r="SG36" s="106"/>
      <c r="SH36" s="106"/>
      <c r="SI36" s="106"/>
      <c r="SJ36" s="106"/>
      <c r="SK36" s="106"/>
      <c r="SL36" s="106"/>
      <c r="SM36" s="106"/>
      <c r="SN36" s="106"/>
      <c r="SO36" s="106"/>
      <c r="SP36" s="106"/>
      <c r="SQ36" s="106"/>
      <c r="SR36" s="106"/>
      <c r="SS36" s="106"/>
      <c r="ST36" s="106"/>
      <c r="SU36" s="106"/>
      <c r="SV36" s="106"/>
      <c r="SW36" s="106"/>
      <c r="SX36" s="106"/>
      <c r="SY36" s="106"/>
      <c r="SZ36" s="106"/>
      <c r="TA36" s="106"/>
      <c r="TB36" s="106"/>
    </row>
    <row r="37" spans="1:522" s="1" customFormat="1" ht="18" customHeight="1" x14ac:dyDescent="0.25">
      <c r="A37" s="12"/>
      <c r="B37" s="11"/>
      <c r="E37" t="s">
        <v>163</v>
      </c>
      <c r="F37" s="1">
        <v>9424</v>
      </c>
      <c r="G37" s="1" t="s">
        <v>100</v>
      </c>
      <c r="H37" t="s">
        <v>117</v>
      </c>
      <c r="I37" s="1">
        <f t="shared" si="4"/>
        <v>10</v>
      </c>
      <c r="J37" s="12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  <c r="IN37" s="106"/>
      <c r="IO37" s="106"/>
      <c r="IP37" s="106"/>
      <c r="IQ37" s="106"/>
      <c r="IR37" s="106"/>
      <c r="IS37" s="106"/>
      <c r="IT37" s="106"/>
      <c r="IU37" s="106"/>
      <c r="IV37" s="106"/>
      <c r="IW37" s="106"/>
      <c r="IX37" s="106"/>
      <c r="IY37" s="106"/>
      <c r="IZ37" s="106"/>
      <c r="JA37" s="106"/>
      <c r="JB37" s="106"/>
      <c r="JC37" s="106"/>
      <c r="JD37" s="106"/>
      <c r="JE37" s="106"/>
      <c r="JF37" s="106"/>
      <c r="JG37" s="106"/>
      <c r="JH37" s="106"/>
      <c r="JI37" s="106"/>
      <c r="JJ37" s="106"/>
      <c r="JK37" s="106"/>
      <c r="JL37" s="106"/>
      <c r="JM37" s="106"/>
      <c r="JN37" s="106"/>
      <c r="JO37" s="106"/>
      <c r="JP37" s="106"/>
      <c r="JQ37" s="106"/>
      <c r="JR37" s="106"/>
      <c r="JS37" s="106"/>
      <c r="JT37" s="106"/>
      <c r="JU37" s="106"/>
      <c r="JV37" s="106"/>
      <c r="JW37" s="106"/>
      <c r="JX37" s="106"/>
      <c r="JY37" s="106"/>
      <c r="JZ37" s="106"/>
      <c r="KA37" s="106"/>
      <c r="KB37" s="106"/>
      <c r="KC37" s="106"/>
      <c r="KD37" s="106"/>
      <c r="KE37" s="106"/>
      <c r="KF37" s="106"/>
      <c r="KG37" s="106"/>
      <c r="KH37" s="106"/>
      <c r="KI37" s="106"/>
      <c r="KJ37" s="106"/>
      <c r="KK37" s="106"/>
      <c r="KL37" s="106"/>
      <c r="KM37" s="106"/>
      <c r="KN37" s="106"/>
      <c r="KO37" s="106"/>
      <c r="KP37" s="106"/>
      <c r="KQ37" s="106"/>
      <c r="KR37" s="106"/>
      <c r="KS37" s="106"/>
      <c r="KT37" s="106"/>
      <c r="KU37" s="106"/>
      <c r="KV37" s="106"/>
      <c r="KW37" s="106"/>
      <c r="KX37" s="106"/>
      <c r="KY37" s="106"/>
      <c r="KZ37" s="106"/>
      <c r="LA37" s="106"/>
      <c r="LB37" s="106"/>
      <c r="LC37" s="106"/>
      <c r="LD37" s="106"/>
      <c r="LE37" s="106"/>
      <c r="LF37" s="106"/>
      <c r="LG37" s="106"/>
      <c r="LH37" s="106"/>
      <c r="LI37" s="106"/>
      <c r="LJ37" s="106"/>
      <c r="LK37" s="106"/>
      <c r="LL37" s="106"/>
      <c r="LM37" s="106"/>
      <c r="LN37" s="106"/>
      <c r="LO37" s="106"/>
      <c r="LP37" s="106"/>
      <c r="LQ37" s="106"/>
      <c r="LR37" s="106"/>
      <c r="LS37" s="106"/>
      <c r="LT37" s="106"/>
      <c r="LU37" s="106"/>
      <c r="LV37" s="106"/>
      <c r="LW37" s="106"/>
      <c r="LX37" s="106"/>
      <c r="LY37" s="106"/>
      <c r="LZ37" s="106"/>
      <c r="MA37" s="106"/>
      <c r="MB37" s="106"/>
      <c r="MC37" s="106"/>
      <c r="MD37" s="106"/>
      <c r="ME37" s="106"/>
      <c r="MF37" s="106"/>
      <c r="MG37" s="106"/>
      <c r="MH37" s="106"/>
      <c r="MI37" s="106"/>
      <c r="MJ37" s="106"/>
      <c r="MK37" s="106"/>
      <c r="ML37" s="106"/>
      <c r="MM37" s="106"/>
      <c r="MN37" s="106"/>
      <c r="MO37" s="106"/>
      <c r="MP37" s="106"/>
      <c r="MQ37" s="106"/>
      <c r="MR37" s="106"/>
      <c r="MS37" s="106"/>
      <c r="MT37" s="106"/>
      <c r="MU37" s="106"/>
      <c r="MV37" s="106"/>
      <c r="MW37" s="106"/>
      <c r="MX37" s="106"/>
      <c r="MY37" s="106"/>
      <c r="MZ37" s="106"/>
      <c r="NA37" s="106"/>
      <c r="NB37" s="106"/>
      <c r="NC37" s="106"/>
      <c r="ND37" s="106"/>
      <c r="NE37" s="106"/>
      <c r="NF37" s="106"/>
      <c r="NG37" s="106"/>
      <c r="NH37" s="106"/>
      <c r="NI37" s="106"/>
      <c r="NJ37" s="106"/>
      <c r="NK37" s="106"/>
      <c r="NL37" s="106"/>
      <c r="NM37" s="106"/>
      <c r="NN37" s="106"/>
      <c r="NO37" s="106"/>
      <c r="NP37" s="106"/>
      <c r="NQ37" s="106"/>
      <c r="NR37" s="106"/>
      <c r="NS37" s="106"/>
      <c r="NT37" s="106"/>
      <c r="NU37" s="106"/>
      <c r="NV37" s="106"/>
      <c r="NW37" s="106"/>
      <c r="NX37" s="106"/>
      <c r="NY37" s="106"/>
      <c r="NZ37" s="106"/>
      <c r="OA37" s="106"/>
      <c r="OB37" s="106"/>
      <c r="OC37" s="106"/>
      <c r="OD37" s="106"/>
      <c r="OE37" s="106"/>
      <c r="OF37" s="106"/>
      <c r="OG37" s="106"/>
      <c r="OH37" s="106"/>
      <c r="OI37" s="106"/>
      <c r="OJ37" s="106"/>
      <c r="OK37" s="106"/>
      <c r="OL37" s="106"/>
      <c r="OM37" s="106"/>
      <c r="ON37" s="106"/>
      <c r="OO37" s="106"/>
      <c r="OP37" s="106"/>
      <c r="OQ37" s="106"/>
      <c r="OR37" s="106"/>
      <c r="OS37" s="106"/>
      <c r="OT37" s="106"/>
      <c r="OU37" s="106"/>
      <c r="OV37" s="106"/>
      <c r="OW37" s="106"/>
      <c r="OX37" s="106"/>
      <c r="OY37" s="106"/>
      <c r="OZ37" s="106"/>
      <c r="PA37" s="106"/>
      <c r="PB37" s="106"/>
      <c r="PC37" s="106"/>
      <c r="PD37" s="106"/>
      <c r="PE37" s="106"/>
      <c r="PF37" s="106"/>
      <c r="PG37" s="106"/>
      <c r="PH37" s="106"/>
      <c r="PI37" s="106"/>
      <c r="PJ37" s="106"/>
      <c r="PK37" s="106"/>
      <c r="PL37" s="106"/>
      <c r="PM37" s="106"/>
      <c r="PN37" s="106"/>
      <c r="PO37" s="106"/>
      <c r="PP37" s="106"/>
      <c r="PQ37" s="106"/>
      <c r="PR37" s="106"/>
      <c r="PS37" s="106"/>
      <c r="PT37" s="106"/>
      <c r="PU37" s="106"/>
      <c r="PV37" s="106"/>
      <c r="PW37" s="106"/>
      <c r="PX37" s="106"/>
      <c r="PY37" s="106"/>
      <c r="PZ37" s="106"/>
      <c r="QA37" s="106"/>
      <c r="QB37" s="106"/>
      <c r="QC37" s="106"/>
      <c r="QD37" s="106"/>
      <c r="QE37" s="106"/>
      <c r="QF37" s="106"/>
      <c r="QG37" s="106"/>
      <c r="QH37" s="106"/>
      <c r="QI37" s="106"/>
      <c r="QJ37" s="106"/>
      <c r="QK37" s="106"/>
      <c r="QL37" s="106"/>
      <c r="QM37" s="106"/>
      <c r="QN37" s="106"/>
      <c r="QO37" s="106"/>
      <c r="QP37" s="106"/>
      <c r="QQ37" s="106"/>
      <c r="QR37" s="106"/>
      <c r="QS37" s="106"/>
      <c r="QT37" s="106"/>
      <c r="QU37" s="106"/>
      <c r="QV37" s="106"/>
      <c r="QW37" s="106"/>
      <c r="QX37" s="106"/>
      <c r="QY37" s="106"/>
      <c r="QZ37" s="106"/>
      <c r="RA37" s="106"/>
      <c r="RB37" s="106"/>
      <c r="RC37" s="106"/>
      <c r="RD37" s="106"/>
      <c r="RE37" s="106"/>
      <c r="RF37" s="106"/>
      <c r="RG37" s="106"/>
      <c r="RH37" s="106"/>
      <c r="RI37" s="106"/>
      <c r="RJ37" s="106"/>
      <c r="RK37" s="106"/>
      <c r="RL37" s="106"/>
      <c r="RM37" s="106"/>
      <c r="RN37" s="106"/>
      <c r="RO37" s="106"/>
      <c r="RP37" s="106"/>
      <c r="RQ37" s="106"/>
      <c r="RR37" s="106"/>
      <c r="RS37" s="106"/>
      <c r="RT37" s="106"/>
      <c r="RU37" s="106"/>
      <c r="RV37" s="106"/>
      <c r="RW37" s="106"/>
      <c r="RX37" s="106">
        <f>1+3</f>
        <v>4</v>
      </c>
      <c r="RY37" s="106">
        <f>3+3</f>
        <v>6</v>
      </c>
      <c r="RZ37" s="106"/>
      <c r="SA37" s="106"/>
      <c r="SB37" s="106"/>
      <c r="SC37" s="106"/>
      <c r="SD37" s="106"/>
      <c r="SE37" s="106"/>
      <c r="SF37" s="106"/>
      <c r="SG37" s="106"/>
      <c r="SH37" s="106"/>
      <c r="SI37" s="106"/>
      <c r="SJ37" s="106"/>
      <c r="SK37" s="106"/>
      <c r="SL37" s="106"/>
      <c r="SM37" s="106"/>
      <c r="SN37" s="106"/>
      <c r="SO37" s="106"/>
      <c r="SP37" s="106"/>
      <c r="SQ37" s="106"/>
      <c r="SR37" s="106"/>
      <c r="SS37" s="106"/>
      <c r="ST37" s="106"/>
      <c r="SU37" s="106"/>
      <c r="SV37" s="106"/>
      <c r="SW37" s="106"/>
      <c r="SX37" s="106"/>
      <c r="SY37" s="106"/>
      <c r="SZ37" s="106"/>
      <c r="TA37" s="106"/>
      <c r="TB37" s="106"/>
    </row>
    <row r="38" spans="1:522" s="1" customFormat="1" ht="18" customHeight="1" x14ac:dyDescent="0.25">
      <c r="A38" s="12">
        <v>27</v>
      </c>
      <c r="B38" s="11" t="s">
        <v>110</v>
      </c>
      <c r="C38" s="1">
        <v>8021</v>
      </c>
      <c r="E38" s="4" t="s">
        <v>80</v>
      </c>
      <c r="F38" s="1">
        <v>7987</v>
      </c>
      <c r="G38" s="9" t="s">
        <v>95</v>
      </c>
      <c r="H38" s="4" t="s">
        <v>29</v>
      </c>
      <c r="I38" s="1">
        <f>SUM(K38:TB38)</f>
        <v>100.5</v>
      </c>
      <c r="J38" s="12">
        <f>Tabuľka3[[#This Row],[Stĺpec9]]</f>
        <v>100.5</v>
      </c>
      <c r="K38" s="106">
        <f>Juniori!K18</f>
        <v>0</v>
      </c>
      <c r="L38" s="106">
        <f>Juniori!L18</f>
        <v>0</v>
      </c>
      <c r="M38" s="106">
        <f>Juniori!M18</f>
        <v>0</v>
      </c>
      <c r="N38" s="106">
        <f>Juniori!N18</f>
        <v>0</v>
      </c>
      <c r="O38" s="106">
        <f>Juniori!O18</f>
        <v>0</v>
      </c>
      <c r="P38" s="106">
        <f>Juniori!P18</f>
        <v>0</v>
      </c>
      <c r="Q38" s="106">
        <f>Juniori!Q18</f>
        <v>0</v>
      </c>
      <c r="R38" s="106">
        <f>Juniori!R18</f>
        <v>0</v>
      </c>
      <c r="S38" s="106">
        <f>Juniori!S18</f>
        <v>0</v>
      </c>
      <c r="T38" s="106">
        <f>Juniori!T18</f>
        <v>0</v>
      </c>
      <c r="U38" s="106">
        <f>Juniori!U18</f>
        <v>0</v>
      </c>
      <c r="V38" s="106">
        <f>Juniori!V18</f>
        <v>0</v>
      </c>
      <c r="W38" s="106">
        <f>Juniori!W18</f>
        <v>0</v>
      </c>
      <c r="X38" s="106">
        <f>Juniori!X18</f>
        <v>0</v>
      </c>
      <c r="Y38" s="106">
        <f>Juniori!Y18</f>
        <v>0</v>
      </c>
      <c r="Z38" s="106">
        <f>Juniori!Z18</f>
        <v>0</v>
      </c>
      <c r="AA38" s="106">
        <f>Juniori!AA18</f>
        <v>0</v>
      </c>
      <c r="AB38" s="106">
        <f>Juniori!AB18</f>
        <v>0</v>
      </c>
      <c r="AC38" s="106">
        <f>Juniori!AC18</f>
        <v>0</v>
      </c>
      <c r="AD38" s="106">
        <f>Juniori!AD18</f>
        <v>0</v>
      </c>
      <c r="AE38" s="106">
        <f>Juniori!AE18</f>
        <v>0</v>
      </c>
      <c r="AF38" s="106">
        <f>Juniori!AF18</f>
        <v>0</v>
      </c>
      <c r="AG38" s="106">
        <f>Juniori!AG18</f>
        <v>0</v>
      </c>
      <c r="AH38" s="106">
        <f>Juniori!AH18</f>
        <v>0</v>
      </c>
      <c r="AI38" s="106">
        <f>Juniori!AI18</f>
        <v>0</v>
      </c>
      <c r="AJ38" s="106">
        <f>Juniori!AJ18</f>
        <v>0</v>
      </c>
      <c r="AK38" s="106">
        <f>Juniori!AK18</f>
        <v>0</v>
      </c>
      <c r="AL38" s="106">
        <f>Juniori!AL18</f>
        <v>0</v>
      </c>
      <c r="AM38" s="106">
        <f>Juniori!AM18</f>
        <v>0</v>
      </c>
      <c r="AN38" s="106">
        <f>Juniori!AN18</f>
        <v>0</v>
      </c>
      <c r="AO38" s="106">
        <f>Juniori!AO18</f>
        <v>0</v>
      </c>
      <c r="AP38" s="106">
        <f>Juniori!AP18</f>
        <v>0</v>
      </c>
      <c r="AQ38" s="106">
        <f>Juniori!AQ18</f>
        <v>0</v>
      </c>
      <c r="AR38" s="106">
        <f>Juniori!AR18</f>
        <v>0</v>
      </c>
      <c r="AS38" s="106">
        <f>Juniori!AS18</f>
        <v>0</v>
      </c>
      <c r="AT38" s="106">
        <f>Juniori!AT18</f>
        <v>0</v>
      </c>
      <c r="AU38" s="106">
        <f>Juniori!AU18</f>
        <v>0</v>
      </c>
      <c r="AV38" s="106">
        <f>Juniori!AV18</f>
        <v>0</v>
      </c>
      <c r="AW38" s="106">
        <f>Juniori!AW18</f>
        <v>0</v>
      </c>
      <c r="AX38" s="106">
        <f>Juniori!AX18</f>
        <v>0</v>
      </c>
      <c r="AY38" s="106">
        <f>Juniori!AY18</f>
        <v>0</v>
      </c>
      <c r="AZ38" s="106">
        <f>Juniori!AZ18</f>
        <v>0</v>
      </c>
      <c r="BA38" s="106">
        <f>Juniori!BA18</f>
        <v>0</v>
      </c>
      <c r="BB38" s="106">
        <f>Juniori!BB18</f>
        <v>0</v>
      </c>
      <c r="BC38" s="106">
        <f>Juniori!BC18</f>
        <v>0</v>
      </c>
      <c r="BD38" s="106">
        <f>Juniori!BD18</f>
        <v>0</v>
      </c>
      <c r="BE38" s="106">
        <f>Juniori!BE18</f>
        <v>0</v>
      </c>
      <c r="BF38" s="106">
        <f>Juniori!BF18</f>
        <v>0</v>
      </c>
      <c r="BG38" s="106">
        <f>Juniori!BG18</f>
        <v>0</v>
      </c>
      <c r="BH38" s="106">
        <f>Juniori!BH18</f>
        <v>0</v>
      </c>
      <c r="BI38" s="106">
        <f>Juniori!BI18</f>
        <v>0</v>
      </c>
      <c r="BJ38" s="106">
        <f>Juniori!BJ18</f>
        <v>0</v>
      </c>
      <c r="BK38" s="106">
        <f>Juniori!BK18</f>
        <v>0</v>
      </c>
      <c r="BL38" s="106">
        <f>Juniori!BL18</f>
        <v>0</v>
      </c>
      <c r="BM38" s="106">
        <f>Juniori!BM18</f>
        <v>0</v>
      </c>
      <c r="BN38" s="106">
        <f>Juniori!BN18</f>
        <v>0</v>
      </c>
      <c r="BO38" s="106">
        <f>Juniori!BO18</f>
        <v>0</v>
      </c>
      <c r="BP38" s="106">
        <f>Juniori!BP18</f>
        <v>0</v>
      </c>
      <c r="BQ38" s="106">
        <f>Juniori!BQ18</f>
        <v>0</v>
      </c>
      <c r="BR38" s="106">
        <f>Juniori!BR18</f>
        <v>0</v>
      </c>
      <c r="BS38" s="106">
        <f>Juniori!BS18</f>
        <v>0</v>
      </c>
      <c r="BT38" s="106">
        <f>Juniori!BT18</f>
        <v>0</v>
      </c>
      <c r="BU38" s="106">
        <f>Juniori!BU18</f>
        <v>0</v>
      </c>
      <c r="BV38" s="106">
        <f>Juniori!BV18</f>
        <v>0</v>
      </c>
      <c r="BW38" s="106">
        <f>Juniori!BW18</f>
        <v>0</v>
      </c>
      <c r="BX38" s="106">
        <f>Juniori!BX18</f>
        <v>0</v>
      </c>
      <c r="BY38" s="106">
        <f>Juniori!BY18</f>
        <v>0</v>
      </c>
      <c r="BZ38" s="106" t="str">
        <f>Juniori!BZ18</f>
        <v>o</v>
      </c>
      <c r="CA38" s="106">
        <f>Juniori!CA18</f>
        <v>0</v>
      </c>
      <c r="CB38" s="106">
        <f>Juniori!CB18</f>
        <v>0</v>
      </c>
      <c r="CC38" s="106">
        <f>Juniori!CC18</f>
        <v>0</v>
      </c>
      <c r="CD38" s="106" t="str">
        <f>Juniori!CD18</f>
        <v>o</v>
      </c>
      <c r="CE38" s="106">
        <f>Juniori!CE18</f>
        <v>0</v>
      </c>
      <c r="CF38" s="106">
        <f>Juniori!CF18</f>
        <v>0</v>
      </c>
      <c r="CG38" s="106">
        <f>Juniori!CG18</f>
        <v>9</v>
      </c>
      <c r="CH38" s="106">
        <f>Juniori!CH18</f>
        <v>0</v>
      </c>
      <c r="CI38" s="106">
        <f>Juniori!CI18</f>
        <v>0</v>
      </c>
      <c r="CJ38" s="106">
        <f>Juniori!CJ18</f>
        <v>0</v>
      </c>
      <c r="CK38" s="106">
        <f>Juniori!CK18</f>
        <v>0</v>
      </c>
      <c r="CL38" s="106">
        <f>Juniori!CL18</f>
        <v>0</v>
      </c>
      <c r="CM38" s="106">
        <f>Juniori!CM18</f>
        <v>0</v>
      </c>
      <c r="CN38" s="106">
        <f>Juniori!CN18</f>
        <v>0</v>
      </c>
      <c r="CO38" s="106">
        <f>Juniori!CO18</f>
        <v>0</v>
      </c>
      <c r="CP38" s="106">
        <f>Juniori!CP18</f>
        <v>0</v>
      </c>
      <c r="CQ38" s="106">
        <f>Juniori!CQ18</f>
        <v>0</v>
      </c>
      <c r="CR38" s="106">
        <f>Juniori!CR18</f>
        <v>0</v>
      </c>
      <c r="CS38" s="106">
        <f>Juniori!CS18</f>
        <v>0</v>
      </c>
      <c r="CT38" s="106">
        <f>Juniori!CT18</f>
        <v>0</v>
      </c>
      <c r="CU38" s="106">
        <f>Juniori!CU18</f>
        <v>0</v>
      </c>
      <c r="CV38" s="106">
        <f>Juniori!CV18</f>
        <v>0</v>
      </c>
      <c r="CW38" s="106">
        <f>Juniori!CW18</f>
        <v>0</v>
      </c>
      <c r="CX38" s="106">
        <f>Juniori!CX18</f>
        <v>0</v>
      </c>
      <c r="CY38" s="106">
        <f>Juniori!CY18</f>
        <v>0</v>
      </c>
      <c r="CZ38" s="106">
        <f>Juniori!CZ18</f>
        <v>0</v>
      </c>
      <c r="DA38" s="106">
        <f>Juniori!DA18</f>
        <v>0</v>
      </c>
      <c r="DB38" s="106">
        <f>Juniori!DB18</f>
        <v>0</v>
      </c>
      <c r="DC38" s="106">
        <f>Juniori!DC18</f>
        <v>0</v>
      </c>
      <c r="DD38" s="106">
        <f>Juniori!DD18</f>
        <v>0</v>
      </c>
      <c r="DE38" s="106">
        <f>Juniori!DE18</f>
        <v>0</v>
      </c>
      <c r="DF38" s="106">
        <f>Juniori!DF18</f>
        <v>0</v>
      </c>
      <c r="DG38" s="106">
        <f>Juniori!DG18</f>
        <v>0</v>
      </c>
      <c r="DH38" s="106">
        <f>Juniori!DH18</f>
        <v>0</v>
      </c>
      <c r="DI38" s="106">
        <f>Juniori!DI18</f>
        <v>0</v>
      </c>
      <c r="DJ38" s="106">
        <f>Juniori!DJ18</f>
        <v>0</v>
      </c>
      <c r="DK38" s="106">
        <f>Juniori!DK18</f>
        <v>0</v>
      </c>
      <c r="DL38" s="106">
        <f>Juniori!DL18</f>
        <v>0</v>
      </c>
      <c r="DM38" s="106">
        <f>Juniori!DM18</f>
        <v>0</v>
      </c>
      <c r="DN38" s="106">
        <f>Juniori!DN18</f>
        <v>0</v>
      </c>
      <c r="DO38" s="106">
        <f>Juniori!DO18</f>
        <v>0</v>
      </c>
      <c r="DP38" s="106">
        <f>Juniori!DP18</f>
        <v>0</v>
      </c>
      <c r="DQ38" s="106">
        <f>Juniori!DQ18</f>
        <v>0</v>
      </c>
      <c r="DR38" s="106">
        <f>Juniori!DR18</f>
        <v>0</v>
      </c>
      <c r="DS38" s="106">
        <f>Juniori!DS18</f>
        <v>0</v>
      </c>
      <c r="DT38" s="106">
        <f>Juniori!DT18</f>
        <v>0</v>
      </c>
      <c r="DU38" s="106">
        <f>Juniori!DU18</f>
        <v>0</v>
      </c>
      <c r="DV38" s="106">
        <f>Juniori!DV18</f>
        <v>0</v>
      </c>
      <c r="DW38" s="106">
        <f>Juniori!DW18</f>
        <v>0</v>
      </c>
      <c r="DX38" s="106">
        <f>Juniori!DX18</f>
        <v>0</v>
      </c>
      <c r="DY38" s="106">
        <f>Juniori!DY18</f>
        <v>0</v>
      </c>
      <c r="DZ38" s="106">
        <f>Juniori!DZ18</f>
        <v>0</v>
      </c>
      <c r="EA38" s="106">
        <f>Juniori!EA18</f>
        <v>0</v>
      </c>
      <c r="EB38" s="106">
        <f>Juniori!EB18</f>
        <v>0</v>
      </c>
      <c r="EC38" s="106">
        <f>Juniori!EC18</f>
        <v>0</v>
      </c>
      <c r="ED38" s="106">
        <f>Juniori!ED18</f>
        <v>0</v>
      </c>
      <c r="EE38" s="106">
        <f>Juniori!EE18</f>
        <v>0</v>
      </c>
      <c r="EF38" s="106">
        <f>Juniori!EF18</f>
        <v>0</v>
      </c>
      <c r="EG38" s="106">
        <f>Juniori!EG18</f>
        <v>0</v>
      </c>
      <c r="EH38" s="106">
        <f>Juniori!EH18</f>
        <v>0</v>
      </c>
      <c r="EI38" s="106">
        <f>Juniori!EI18</f>
        <v>0</v>
      </c>
      <c r="EJ38" s="106">
        <f>Juniori!EJ18</f>
        <v>0</v>
      </c>
      <c r="EK38" s="106">
        <f>Juniori!EK18</f>
        <v>0</v>
      </c>
      <c r="EL38" s="106">
        <f>Juniori!EL18</f>
        <v>0</v>
      </c>
      <c r="EM38" s="106">
        <f>Juniori!EM18</f>
        <v>0</v>
      </c>
      <c r="EN38" s="106">
        <f>Juniori!EN18</f>
        <v>0</v>
      </c>
      <c r="EO38" s="106">
        <f>Juniori!EO18</f>
        <v>0</v>
      </c>
      <c r="EP38" s="106">
        <f>Juniori!EP18</f>
        <v>0</v>
      </c>
      <c r="EQ38" s="106">
        <f>Juniori!EQ18</f>
        <v>0</v>
      </c>
      <c r="ER38" s="106">
        <f>Juniori!ER18</f>
        <v>0</v>
      </c>
      <c r="ES38" s="106">
        <f>Juniori!ES18</f>
        <v>0</v>
      </c>
      <c r="ET38" s="106">
        <f>Juniori!ET18</f>
        <v>0</v>
      </c>
      <c r="EU38" s="106">
        <f>Juniori!EU18</f>
        <v>0</v>
      </c>
      <c r="EV38" s="106">
        <f>Juniori!EV18</f>
        <v>0</v>
      </c>
      <c r="EW38" s="106">
        <f>Juniori!EW18</f>
        <v>0</v>
      </c>
      <c r="EX38" s="106">
        <f>Juniori!EX18</f>
        <v>0</v>
      </c>
      <c r="EY38" s="106">
        <f>Juniori!EY18</f>
        <v>0</v>
      </c>
      <c r="EZ38" s="106">
        <f>Juniori!EZ18</f>
        <v>0</v>
      </c>
      <c r="FA38" s="106">
        <f>Juniori!FA18</f>
        <v>0</v>
      </c>
      <c r="FB38" s="106">
        <f>Juniori!FB18</f>
        <v>0</v>
      </c>
      <c r="FC38" s="106">
        <f>Juniori!FC18</f>
        <v>0</v>
      </c>
      <c r="FD38" s="106">
        <f>Juniori!FD18</f>
        <v>0</v>
      </c>
      <c r="FE38" s="106">
        <f>Juniori!FE18</f>
        <v>0</v>
      </c>
      <c r="FF38" s="106">
        <f>Juniori!FF18</f>
        <v>0</v>
      </c>
      <c r="FG38" s="106">
        <f>Juniori!FG18</f>
        <v>0</v>
      </c>
      <c r="FH38" s="106">
        <f>Juniori!FH18</f>
        <v>0</v>
      </c>
      <c r="FI38" s="106">
        <f>Juniori!FI18</f>
        <v>0</v>
      </c>
      <c r="FJ38" s="106">
        <f>Juniori!FJ18</f>
        <v>0</v>
      </c>
      <c r="FK38" s="106">
        <f>Juniori!FK18</f>
        <v>0</v>
      </c>
      <c r="FL38" s="106">
        <f>Juniori!FL18</f>
        <v>0</v>
      </c>
      <c r="FM38" s="106">
        <f>Juniori!FM18</f>
        <v>0</v>
      </c>
      <c r="FN38" s="106">
        <f>Juniori!FN18</f>
        <v>0</v>
      </c>
      <c r="FO38" s="106">
        <f>Juniori!FO18</f>
        <v>0</v>
      </c>
      <c r="FP38" s="106">
        <f>Juniori!FP18</f>
        <v>0</v>
      </c>
      <c r="FQ38" s="106">
        <f>Juniori!FQ18</f>
        <v>0</v>
      </c>
      <c r="FR38" s="106">
        <f>Juniori!FR18</f>
        <v>0</v>
      </c>
      <c r="FS38" s="106">
        <f>Juniori!FS18</f>
        <v>0</v>
      </c>
      <c r="FT38" s="106">
        <f>Juniori!FT18</f>
        <v>0</v>
      </c>
      <c r="FU38" s="106">
        <f>Juniori!FU18</f>
        <v>0</v>
      </c>
      <c r="FV38" s="106">
        <f>Juniori!FV18</f>
        <v>0</v>
      </c>
      <c r="FW38" s="106">
        <f>Juniori!FW18</f>
        <v>0</v>
      </c>
      <c r="FX38" s="106">
        <f>Juniori!FX18</f>
        <v>0</v>
      </c>
      <c r="FY38" s="106">
        <f>Juniori!FY18</f>
        <v>0</v>
      </c>
      <c r="FZ38" s="106">
        <f>Juniori!FZ18</f>
        <v>0</v>
      </c>
      <c r="GA38" s="106">
        <f>Juniori!GA18</f>
        <v>0</v>
      </c>
      <c r="GB38" s="106">
        <f>Juniori!GB18</f>
        <v>0</v>
      </c>
      <c r="GC38" s="106">
        <f>Juniori!GC18</f>
        <v>0</v>
      </c>
      <c r="GD38" s="106">
        <f>Juniori!GD18</f>
        <v>0</v>
      </c>
      <c r="GE38" s="106">
        <f>Juniori!GE18</f>
        <v>0</v>
      </c>
      <c r="GF38" s="106">
        <f>Juniori!GF18</f>
        <v>0</v>
      </c>
      <c r="GG38" s="106">
        <f>Juniori!GG18</f>
        <v>0</v>
      </c>
      <c r="GH38" s="106">
        <f>Juniori!GH18</f>
        <v>0</v>
      </c>
      <c r="GI38" s="106">
        <f>Juniori!GI18</f>
        <v>0</v>
      </c>
      <c r="GJ38" s="106">
        <f>Juniori!GJ18</f>
        <v>0</v>
      </c>
      <c r="GK38" s="106">
        <f>Juniori!GK18</f>
        <v>0</v>
      </c>
      <c r="GL38" s="106">
        <f>Juniori!GL18</f>
        <v>0</v>
      </c>
      <c r="GM38" s="106">
        <f>Juniori!GM18</f>
        <v>0</v>
      </c>
      <c r="GN38" s="106">
        <f>Juniori!GN18</f>
        <v>0</v>
      </c>
      <c r="GO38" s="106">
        <f>Juniori!GO18</f>
        <v>0</v>
      </c>
      <c r="GP38" s="106">
        <f>Juniori!GP18</f>
        <v>0</v>
      </c>
      <c r="GQ38" s="106">
        <f>Juniori!GQ18</f>
        <v>0</v>
      </c>
      <c r="GR38" s="106">
        <f>Juniori!GR18</f>
        <v>0</v>
      </c>
      <c r="GS38" s="106">
        <f>Juniori!GS18</f>
        <v>0</v>
      </c>
      <c r="GT38" s="106">
        <f>Juniori!GT18</f>
        <v>0</v>
      </c>
      <c r="GU38" s="106">
        <f>Juniori!GU18</f>
        <v>0</v>
      </c>
      <c r="GV38" s="106">
        <f>Juniori!GV18</f>
        <v>0</v>
      </c>
      <c r="GW38" s="106">
        <f>Juniori!GW18</f>
        <v>0</v>
      </c>
      <c r="GX38" s="106">
        <f>Juniori!GX18</f>
        <v>0</v>
      </c>
      <c r="GY38" s="106">
        <f>Juniori!GY18</f>
        <v>0</v>
      </c>
      <c r="GZ38" s="106">
        <f>Juniori!GZ18</f>
        <v>0</v>
      </c>
      <c r="HA38" s="106">
        <f>Juniori!HA18</f>
        <v>0</v>
      </c>
      <c r="HB38" s="106">
        <f>Juniori!HB18</f>
        <v>0</v>
      </c>
      <c r="HC38" s="106">
        <f>Juniori!HC18</f>
        <v>0</v>
      </c>
      <c r="HD38" s="106">
        <f>Juniori!HD18</f>
        <v>0</v>
      </c>
      <c r="HE38" s="106">
        <f>Juniori!HE18</f>
        <v>0</v>
      </c>
      <c r="HF38" s="106">
        <f>Juniori!HF18</f>
        <v>0</v>
      </c>
      <c r="HG38" s="106">
        <f>Juniori!HG18</f>
        <v>0</v>
      </c>
      <c r="HH38" s="106">
        <f>Juniori!HH18</f>
        <v>0</v>
      </c>
      <c r="HI38" s="106">
        <f>Juniori!HI18</f>
        <v>0</v>
      </c>
      <c r="HJ38" s="106">
        <f>Juniori!HJ18</f>
        <v>0</v>
      </c>
      <c r="HK38" s="106">
        <f>Juniori!HK18</f>
        <v>0</v>
      </c>
      <c r="HL38" s="106">
        <f>Juniori!HL18</f>
        <v>0</v>
      </c>
      <c r="HM38" s="106">
        <f>Juniori!HM18</f>
        <v>0</v>
      </c>
      <c r="HN38" s="106">
        <f>Juniori!HN18</f>
        <v>0</v>
      </c>
      <c r="HO38" s="106">
        <f>Juniori!HO18</f>
        <v>0</v>
      </c>
      <c r="HP38" s="106">
        <f>Juniori!HP18</f>
        <v>0</v>
      </c>
      <c r="HQ38" s="106">
        <f>Juniori!HQ18</f>
        <v>0</v>
      </c>
      <c r="HR38" s="106">
        <f>Juniori!HR18</f>
        <v>0</v>
      </c>
      <c r="HS38" s="106">
        <f>Juniori!HS18</f>
        <v>0</v>
      </c>
      <c r="HT38" s="106">
        <f>Juniori!HT18</f>
        <v>0</v>
      </c>
      <c r="HU38" s="106">
        <f>Juniori!HU18</f>
        <v>0</v>
      </c>
      <c r="HV38" s="106">
        <f>Juniori!HV18</f>
        <v>0</v>
      </c>
      <c r="HW38" s="106">
        <f>Juniori!HW18</f>
        <v>0</v>
      </c>
      <c r="HX38" s="106">
        <f>Juniori!HX18</f>
        <v>0</v>
      </c>
      <c r="HY38" s="106">
        <f>Juniori!HY18</f>
        <v>0</v>
      </c>
      <c r="HZ38" s="106">
        <f>Juniori!HZ18</f>
        <v>0</v>
      </c>
      <c r="IA38" s="106">
        <f>Juniori!IA18</f>
        <v>0</v>
      </c>
      <c r="IB38" s="106">
        <f>Juniori!IB18</f>
        <v>0</v>
      </c>
      <c r="IC38" s="106">
        <f>Juniori!IC18</f>
        <v>0</v>
      </c>
      <c r="ID38" s="106">
        <f>Juniori!ID18</f>
        <v>0</v>
      </c>
      <c r="IE38" s="106">
        <f>Juniori!IE18</f>
        <v>0</v>
      </c>
      <c r="IF38" s="106">
        <f>Juniori!IF18</f>
        <v>0</v>
      </c>
      <c r="IG38" s="106">
        <f>Juniori!IG18</f>
        <v>0</v>
      </c>
      <c r="IH38" s="106">
        <f>Juniori!IH18</f>
        <v>0</v>
      </c>
      <c r="II38" s="106">
        <f>Juniori!II18</f>
        <v>0</v>
      </c>
      <c r="IJ38" s="106">
        <f>Juniori!IJ18</f>
        <v>0</v>
      </c>
      <c r="IK38" s="106">
        <f>Juniori!IK18</f>
        <v>0</v>
      </c>
      <c r="IL38" s="106">
        <f>Juniori!IL18</f>
        <v>0</v>
      </c>
      <c r="IM38" s="106">
        <f>Juniori!IM18</f>
        <v>0</v>
      </c>
      <c r="IN38" s="106">
        <f>Juniori!IN18</f>
        <v>0</v>
      </c>
      <c r="IO38" s="106">
        <f>Juniori!IO18</f>
        <v>0</v>
      </c>
      <c r="IP38" s="106">
        <f>Juniori!IP18</f>
        <v>0</v>
      </c>
      <c r="IQ38" s="106">
        <f>Juniori!IQ18</f>
        <v>0</v>
      </c>
      <c r="IR38" s="106">
        <f>Juniori!IR18</f>
        <v>0</v>
      </c>
      <c r="IS38" s="106">
        <f>Juniori!IS18</f>
        <v>0</v>
      </c>
      <c r="IT38" s="106">
        <f>Juniori!IT18</f>
        <v>0</v>
      </c>
      <c r="IU38" s="106">
        <f>Juniori!IU18</f>
        <v>0</v>
      </c>
      <c r="IV38" s="106">
        <f>Juniori!IV18</f>
        <v>0</v>
      </c>
      <c r="IW38" s="106">
        <f>Juniori!IW18</f>
        <v>0</v>
      </c>
      <c r="IX38" s="106">
        <f>Juniori!IX18</f>
        <v>0</v>
      </c>
      <c r="IY38" s="106">
        <f>Juniori!IY18</f>
        <v>11</v>
      </c>
      <c r="IZ38" s="106">
        <f>Juniori!IZ18</f>
        <v>16</v>
      </c>
      <c r="JA38" s="106">
        <f>Juniori!JA18</f>
        <v>0</v>
      </c>
      <c r="JB38" s="106">
        <f>Juniori!JB18</f>
        <v>0</v>
      </c>
      <c r="JC38" s="106">
        <f>Juniori!JC18</f>
        <v>0</v>
      </c>
      <c r="JD38" s="106">
        <f>Juniori!JD18</f>
        <v>0</v>
      </c>
      <c r="JE38" s="106">
        <f>Juniori!JE18</f>
        <v>0</v>
      </c>
      <c r="JF38" s="106">
        <f>Juniori!JF18</f>
        <v>0</v>
      </c>
      <c r="JG38" s="106">
        <f>Juniori!JG18</f>
        <v>0</v>
      </c>
      <c r="JH38" s="106">
        <f>Juniori!JH18</f>
        <v>9</v>
      </c>
      <c r="JI38" s="106">
        <f>Juniori!JI18</f>
        <v>0</v>
      </c>
      <c r="JJ38" s="106">
        <f>Juniori!JJ18</f>
        <v>0</v>
      </c>
      <c r="JK38" s="106">
        <f>Juniori!JK18</f>
        <v>0</v>
      </c>
      <c r="JL38" s="106">
        <f>Juniori!JL18</f>
        <v>0</v>
      </c>
      <c r="JM38" s="106">
        <f>Juniori!JM18</f>
        <v>0</v>
      </c>
      <c r="JN38" s="106">
        <f>Juniori!JN18</f>
        <v>0</v>
      </c>
      <c r="JO38" s="106">
        <f>Juniori!JO18</f>
        <v>0</v>
      </c>
      <c r="JP38" s="106">
        <f>Juniori!JP18</f>
        <v>0</v>
      </c>
      <c r="JQ38" s="106">
        <f>Juniori!JQ18</f>
        <v>0</v>
      </c>
      <c r="JR38" s="106">
        <f>Juniori!JR18</f>
        <v>0</v>
      </c>
      <c r="JS38" s="106">
        <f>Juniori!JS18</f>
        <v>0</v>
      </c>
      <c r="JT38" s="106">
        <f>Juniori!JT18</f>
        <v>0</v>
      </c>
      <c r="JU38" s="106">
        <f>Juniori!JU18</f>
        <v>0</v>
      </c>
      <c r="JV38" s="106">
        <f>Juniori!JV18</f>
        <v>0</v>
      </c>
      <c r="JW38" s="106">
        <f>Juniori!JW18</f>
        <v>0</v>
      </c>
      <c r="JX38" s="106">
        <f>Juniori!JX18</f>
        <v>0</v>
      </c>
      <c r="JY38" s="106">
        <f>Juniori!JY18</f>
        <v>0</v>
      </c>
      <c r="JZ38" s="106">
        <f>Juniori!JZ18</f>
        <v>0</v>
      </c>
      <c r="KA38" s="106">
        <f>Juniori!KA18</f>
        <v>0</v>
      </c>
      <c r="KB38" s="106">
        <f>Juniori!KB18</f>
        <v>0</v>
      </c>
      <c r="KC38" s="106">
        <f>Juniori!KC18</f>
        <v>0</v>
      </c>
      <c r="KD38" s="106">
        <f>Juniori!KD18</f>
        <v>0</v>
      </c>
      <c r="KE38" s="106">
        <f>Juniori!KE18</f>
        <v>0</v>
      </c>
      <c r="KF38" s="106">
        <f>Juniori!KF18</f>
        <v>0</v>
      </c>
      <c r="KG38" s="106">
        <f>Juniori!KG18</f>
        <v>0</v>
      </c>
      <c r="KH38" s="106">
        <f>Juniori!KH18</f>
        <v>0</v>
      </c>
      <c r="KI38" s="106">
        <f>Juniori!KI18</f>
        <v>0</v>
      </c>
      <c r="KJ38" s="106">
        <f>Juniori!KJ18</f>
        <v>0</v>
      </c>
      <c r="KK38" s="106">
        <f>Juniori!KK18</f>
        <v>0</v>
      </c>
      <c r="KL38" s="106">
        <f>Juniori!KL18</f>
        <v>0</v>
      </c>
      <c r="KM38" s="106">
        <f>Juniori!KM18</f>
        <v>0</v>
      </c>
      <c r="KN38" s="106">
        <f>Juniori!KN18</f>
        <v>0</v>
      </c>
      <c r="KO38" s="106">
        <f>Juniori!KO18</f>
        <v>0</v>
      </c>
      <c r="KP38" s="106">
        <f>Juniori!KP18</f>
        <v>0</v>
      </c>
      <c r="KQ38" s="106">
        <f>Juniori!KQ18</f>
        <v>0</v>
      </c>
      <c r="KR38" s="106">
        <f>Juniori!KR18</f>
        <v>0</v>
      </c>
      <c r="KS38" s="106">
        <f>Juniori!KS18</f>
        <v>0</v>
      </c>
      <c r="KT38" s="106">
        <f>Juniori!KT18</f>
        <v>0</v>
      </c>
      <c r="KU38" s="106">
        <f>Juniori!KU18</f>
        <v>0</v>
      </c>
      <c r="KV38" s="106">
        <f>Juniori!KV18</f>
        <v>0</v>
      </c>
      <c r="KW38" s="106">
        <f>Juniori!KW18</f>
        <v>0</v>
      </c>
      <c r="KX38" s="106">
        <f>Juniori!KX18</f>
        <v>0</v>
      </c>
      <c r="KY38" s="106">
        <f>Juniori!KY18</f>
        <v>0</v>
      </c>
      <c r="KZ38" s="106">
        <f>Juniori!KZ18</f>
        <v>0</v>
      </c>
      <c r="LA38" s="106">
        <f>Juniori!LA18</f>
        <v>0</v>
      </c>
      <c r="LB38" s="106">
        <f>Juniori!LB18</f>
        <v>13.5</v>
      </c>
      <c r="LC38" s="106">
        <f>Juniori!LC18</f>
        <v>0</v>
      </c>
      <c r="LD38" s="106">
        <f>Juniori!LD18</f>
        <v>0</v>
      </c>
      <c r="LE38" s="106">
        <f>Juniori!LE18</f>
        <v>0</v>
      </c>
      <c r="LF38" s="106">
        <f>Juniori!LF18</f>
        <v>0</v>
      </c>
      <c r="LG38" s="106">
        <f>Juniori!LG18</f>
        <v>0</v>
      </c>
      <c r="LH38" s="106">
        <f>Juniori!LH18</f>
        <v>0</v>
      </c>
      <c r="LI38" s="106">
        <f>Juniori!LI18</f>
        <v>0</v>
      </c>
      <c r="LJ38" s="106">
        <f>Juniori!LJ18</f>
        <v>0</v>
      </c>
      <c r="LK38" s="106">
        <f>Juniori!LK18</f>
        <v>0</v>
      </c>
      <c r="LL38" s="106">
        <f>Juniori!LL18</f>
        <v>15</v>
      </c>
      <c r="LM38" s="106">
        <f>Juniori!LM18</f>
        <v>0</v>
      </c>
      <c r="LN38" s="106">
        <f>Juniori!LN18</f>
        <v>0</v>
      </c>
      <c r="LO38" s="106">
        <f>Juniori!LO18</f>
        <v>0</v>
      </c>
      <c r="LP38" s="106">
        <f>Juniori!LP18</f>
        <v>0</v>
      </c>
      <c r="LQ38" s="106">
        <f>Juniori!LQ18</f>
        <v>0</v>
      </c>
      <c r="LR38" s="106">
        <f>Juniori!LR18</f>
        <v>0</v>
      </c>
      <c r="LS38" s="106">
        <f>Juniori!LS18</f>
        <v>0</v>
      </c>
      <c r="LT38" s="106">
        <f>Juniori!LT18</f>
        <v>0</v>
      </c>
      <c r="LU38" s="106">
        <f>Juniori!LU18</f>
        <v>0</v>
      </c>
      <c r="LV38" s="106">
        <f>Juniori!LV18</f>
        <v>0</v>
      </c>
      <c r="LW38" s="106">
        <f>Juniori!LW18</f>
        <v>0</v>
      </c>
      <c r="LX38" s="106">
        <f>Juniori!LX18</f>
        <v>0</v>
      </c>
      <c r="LY38" s="106">
        <f>Juniori!LY18</f>
        <v>0</v>
      </c>
      <c r="LZ38" s="106">
        <f>Juniori!LZ18</f>
        <v>0</v>
      </c>
      <c r="MA38" s="106">
        <f>Juniori!MA18</f>
        <v>0</v>
      </c>
      <c r="MB38" s="106">
        <f>Juniori!MB18</f>
        <v>0</v>
      </c>
      <c r="MC38" s="106">
        <f>Juniori!MC18</f>
        <v>0</v>
      </c>
      <c r="MD38" s="106">
        <f>Juniori!MD18</f>
        <v>0</v>
      </c>
      <c r="ME38" s="106">
        <f>Juniori!ME18</f>
        <v>0</v>
      </c>
      <c r="MF38" s="106">
        <f>Juniori!MF18</f>
        <v>0</v>
      </c>
      <c r="MG38" s="106">
        <f>Juniori!MG18</f>
        <v>0</v>
      </c>
      <c r="MH38" s="106">
        <f>Juniori!MH18</f>
        <v>0</v>
      </c>
      <c r="MI38" s="106">
        <f>Juniori!MI18</f>
        <v>0</v>
      </c>
      <c r="MJ38" s="106">
        <f>Juniori!MJ18</f>
        <v>0</v>
      </c>
      <c r="MK38" s="106">
        <f>Juniori!MK18</f>
        <v>0</v>
      </c>
      <c r="ML38" s="106">
        <f>Juniori!ML18</f>
        <v>0</v>
      </c>
      <c r="MM38" s="106">
        <f>Juniori!MM18</f>
        <v>0</v>
      </c>
      <c r="MN38" s="106">
        <f>Juniori!MN18</f>
        <v>0</v>
      </c>
      <c r="MO38" s="106">
        <f>Juniori!MO18</f>
        <v>0</v>
      </c>
      <c r="MP38" s="106">
        <f>Juniori!MP18</f>
        <v>0</v>
      </c>
      <c r="MQ38" s="106">
        <f>Juniori!MQ18</f>
        <v>0</v>
      </c>
      <c r="MR38" s="106">
        <f>Juniori!MR18</f>
        <v>0</v>
      </c>
      <c r="MS38" s="106">
        <f>Juniori!MS18</f>
        <v>0</v>
      </c>
      <c r="MT38" s="106">
        <f>Juniori!MT18</f>
        <v>0</v>
      </c>
      <c r="MU38" s="106">
        <f>Juniori!MU18</f>
        <v>0</v>
      </c>
      <c r="MV38" s="106">
        <f>Juniori!MV18</f>
        <v>0</v>
      </c>
      <c r="MW38" s="106">
        <f>Juniori!MW18</f>
        <v>0</v>
      </c>
      <c r="MX38" s="106">
        <f>Juniori!MX18</f>
        <v>0</v>
      </c>
      <c r="MY38" s="106">
        <f>Juniori!MY18</f>
        <v>0</v>
      </c>
      <c r="MZ38" s="106">
        <f>Juniori!MZ18</f>
        <v>0</v>
      </c>
      <c r="NA38" s="106">
        <f>Juniori!NA18</f>
        <v>0</v>
      </c>
      <c r="NB38" s="106">
        <f>Juniori!NB18</f>
        <v>0</v>
      </c>
      <c r="NC38" s="106">
        <f>Juniori!NC18</f>
        <v>0</v>
      </c>
      <c r="ND38" s="106">
        <f>Juniori!ND18</f>
        <v>0</v>
      </c>
      <c r="NE38" s="106">
        <f>Juniori!NE18</f>
        <v>0</v>
      </c>
      <c r="NF38" s="106">
        <f>Juniori!NF18</f>
        <v>0</v>
      </c>
      <c r="NG38" s="106">
        <f>Juniori!NG18</f>
        <v>0</v>
      </c>
      <c r="NH38" s="106">
        <f>Juniori!NH18</f>
        <v>0</v>
      </c>
      <c r="NI38" s="106">
        <f>Juniori!NI18</f>
        <v>0</v>
      </c>
      <c r="NJ38" s="106">
        <f>Juniori!NJ18</f>
        <v>0</v>
      </c>
      <c r="NK38" s="106">
        <f>Juniori!NK18</f>
        <v>0</v>
      </c>
      <c r="NL38" s="106">
        <f>Juniori!NL18</f>
        <v>0</v>
      </c>
      <c r="NM38" s="106">
        <f>Juniori!NM18</f>
        <v>0</v>
      </c>
      <c r="NN38" s="106">
        <f>Juniori!NN18</f>
        <v>0</v>
      </c>
      <c r="NO38" s="106">
        <f>Juniori!NO18</f>
        <v>0</v>
      </c>
      <c r="NP38" s="106">
        <f>Juniori!NP18</f>
        <v>0</v>
      </c>
      <c r="NQ38" s="106">
        <f>Juniori!NQ18</f>
        <v>0</v>
      </c>
      <c r="NR38" s="106">
        <f>Juniori!NR18</f>
        <v>0</v>
      </c>
      <c r="NS38" s="106">
        <f>Juniori!NS18</f>
        <v>0</v>
      </c>
      <c r="NT38" s="106">
        <f>Juniori!NT18</f>
        <v>0</v>
      </c>
      <c r="NU38" s="106">
        <f>Juniori!NU18</f>
        <v>0</v>
      </c>
      <c r="NV38" s="106">
        <f>Juniori!NV18</f>
        <v>0</v>
      </c>
      <c r="NW38" s="106">
        <f>Juniori!NW18</f>
        <v>0</v>
      </c>
      <c r="NX38" s="106">
        <f>Juniori!NX18</f>
        <v>0</v>
      </c>
      <c r="NY38" s="106">
        <f>Juniori!NY18</f>
        <v>0</v>
      </c>
      <c r="NZ38" s="106">
        <f>Juniori!NZ18</f>
        <v>0</v>
      </c>
      <c r="OA38" s="106">
        <f>Juniori!OA18</f>
        <v>0</v>
      </c>
      <c r="OB38" s="106">
        <f>Juniori!OB18</f>
        <v>0</v>
      </c>
      <c r="OC38" s="106">
        <f>Juniori!OC18</f>
        <v>0</v>
      </c>
      <c r="OD38" s="106">
        <f>Juniori!OD18</f>
        <v>0</v>
      </c>
      <c r="OE38" s="106">
        <f>Juniori!OE18</f>
        <v>0</v>
      </c>
      <c r="OF38" s="106">
        <f>Juniori!OF18</f>
        <v>0</v>
      </c>
      <c r="OG38" s="106">
        <f>Juniori!OG18</f>
        <v>0</v>
      </c>
      <c r="OH38" s="106">
        <f>Juniori!OH18</f>
        <v>0</v>
      </c>
      <c r="OI38" s="106">
        <f>Juniori!OI18</f>
        <v>0</v>
      </c>
      <c r="OJ38" s="106">
        <f>Juniori!OJ18</f>
        <v>0</v>
      </c>
      <c r="OK38" s="106">
        <f>Juniori!OK18</f>
        <v>0</v>
      </c>
      <c r="OL38" s="106">
        <f>Juniori!OL18</f>
        <v>0</v>
      </c>
      <c r="OM38" s="106">
        <f>Juniori!OM18</f>
        <v>0</v>
      </c>
      <c r="ON38" s="106">
        <f>Juniori!ON18</f>
        <v>0</v>
      </c>
      <c r="OO38" s="106">
        <f>Juniori!OO18</f>
        <v>0</v>
      </c>
      <c r="OP38" s="106">
        <f>Juniori!OP18</f>
        <v>0</v>
      </c>
      <c r="OQ38" s="106">
        <f>Juniori!OQ18</f>
        <v>0</v>
      </c>
      <c r="OR38" s="106">
        <f>Juniori!OR18</f>
        <v>0</v>
      </c>
      <c r="OS38" s="106">
        <f>Juniori!OS18</f>
        <v>0</v>
      </c>
      <c r="OT38" s="106">
        <f>Juniori!OT18</f>
        <v>0</v>
      </c>
      <c r="OU38" s="106">
        <f>Juniori!OU18</f>
        <v>0</v>
      </c>
      <c r="OV38" s="106">
        <f>Juniori!OV18</f>
        <v>0</v>
      </c>
      <c r="OW38" s="106">
        <f>Juniori!OW18</f>
        <v>0</v>
      </c>
      <c r="OX38" s="106">
        <f>Juniori!OX18</f>
        <v>0</v>
      </c>
      <c r="OY38" s="106">
        <f>Juniori!OY18</f>
        <v>0</v>
      </c>
      <c r="OZ38" s="106">
        <f>Juniori!OZ18</f>
        <v>0</v>
      </c>
      <c r="PA38" s="106">
        <f>Juniori!PA18</f>
        <v>0</v>
      </c>
      <c r="PB38" s="106">
        <f>Juniori!PB18</f>
        <v>0</v>
      </c>
      <c r="PC38" s="106">
        <f>Juniori!PC18</f>
        <v>0</v>
      </c>
      <c r="PD38" s="106">
        <f>Juniori!PD18</f>
        <v>0</v>
      </c>
      <c r="PE38" s="106">
        <f>Juniori!PE18</f>
        <v>0</v>
      </c>
      <c r="PF38" s="106">
        <f>Juniori!PF18</f>
        <v>0</v>
      </c>
      <c r="PG38" s="106">
        <f>Juniori!PG18</f>
        <v>0</v>
      </c>
      <c r="PH38" s="106">
        <f>Juniori!PH18</f>
        <v>0</v>
      </c>
      <c r="PI38" s="106">
        <f>Juniori!PI18</f>
        <v>0</v>
      </c>
      <c r="PJ38" s="106">
        <f>Juniori!PJ18</f>
        <v>0</v>
      </c>
      <c r="PK38" s="106">
        <f>Juniori!PK18</f>
        <v>0</v>
      </c>
      <c r="PL38" s="106">
        <f>Juniori!PL18</f>
        <v>0</v>
      </c>
      <c r="PM38" s="106">
        <f>Juniori!PM18</f>
        <v>0</v>
      </c>
      <c r="PN38" s="106">
        <f>Juniori!PN18</f>
        <v>0</v>
      </c>
      <c r="PO38" s="106">
        <f>Juniori!PO18</f>
        <v>0</v>
      </c>
      <c r="PP38" s="106">
        <f>Juniori!PP18</f>
        <v>0</v>
      </c>
      <c r="PQ38" s="106">
        <f>Juniori!PQ18</f>
        <v>0</v>
      </c>
      <c r="PR38" s="106">
        <f>Juniori!PR18</f>
        <v>0</v>
      </c>
      <c r="PS38" s="106">
        <f>Juniori!PS18</f>
        <v>0</v>
      </c>
      <c r="PT38" s="106">
        <f>Juniori!PT18</f>
        <v>0</v>
      </c>
      <c r="PU38" s="106">
        <f>Juniori!PU18</f>
        <v>0</v>
      </c>
      <c r="PV38" s="106">
        <f>Juniori!PV18</f>
        <v>0</v>
      </c>
      <c r="PW38" s="106">
        <f>Juniori!PW18</f>
        <v>0</v>
      </c>
      <c r="PX38" s="106">
        <f>Juniori!PX18</f>
        <v>0</v>
      </c>
      <c r="PY38" s="106">
        <f>Juniori!PY18</f>
        <v>0</v>
      </c>
      <c r="PZ38" s="106">
        <f>Juniori!PZ18</f>
        <v>0</v>
      </c>
      <c r="QA38" s="106">
        <f>Juniori!QA18</f>
        <v>0</v>
      </c>
      <c r="QB38" s="106">
        <f>Juniori!QB18</f>
        <v>0</v>
      </c>
      <c r="QC38" s="106">
        <f>Juniori!QC18</f>
        <v>0</v>
      </c>
      <c r="QD38" s="106">
        <f>Juniori!QD18</f>
        <v>0</v>
      </c>
      <c r="QE38" s="106">
        <f>Juniori!QE18</f>
        <v>0</v>
      </c>
      <c r="QF38" s="106">
        <f>Juniori!QF18</f>
        <v>0</v>
      </c>
      <c r="QG38" s="106">
        <f>Juniori!QG18</f>
        <v>0</v>
      </c>
      <c r="QH38" s="106">
        <f>Juniori!QH18</f>
        <v>0</v>
      </c>
      <c r="QI38" s="106">
        <f>Juniori!QI18</f>
        <v>0</v>
      </c>
      <c r="QJ38" s="106">
        <f>Juniori!QJ18</f>
        <v>0</v>
      </c>
      <c r="QK38" s="106">
        <f>Juniori!QK18</f>
        <v>0</v>
      </c>
      <c r="QL38" s="106">
        <f>Juniori!QL18</f>
        <v>0</v>
      </c>
      <c r="QM38" s="106">
        <f>Juniori!QM18</f>
        <v>0</v>
      </c>
      <c r="QN38" s="106">
        <f>Juniori!QN18</f>
        <v>0</v>
      </c>
      <c r="QO38" s="106">
        <f>Juniori!QO18</f>
        <v>0</v>
      </c>
      <c r="QP38" s="106">
        <f>Juniori!QP18</f>
        <v>0</v>
      </c>
      <c r="QQ38" s="106">
        <f>Juniori!QQ18</f>
        <v>0</v>
      </c>
      <c r="QR38" s="106">
        <f>Juniori!QR18</f>
        <v>0</v>
      </c>
      <c r="QS38" s="106">
        <f>Juniori!QS18</f>
        <v>0</v>
      </c>
      <c r="QT38" s="106">
        <f>Juniori!QT18</f>
        <v>0</v>
      </c>
      <c r="QU38" s="106">
        <f>Juniori!QU18</f>
        <v>0</v>
      </c>
      <c r="QV38" s="106">
        <f>Juniori!QV18</f>
        <v>0</v>
      </c>
      <c r="QW38" s="106">
        <f>Juniori!QW18</f>
        <v>0</v>
      </c>
      <c r="QX38" s="106">
        <f>Juniori!QX18</f>
        <v>0</v>
      </c>
      <c r="QY38" s="106">
        <f>Juniori!QY18</f>
        <v>0</v>
      </c>
      <c r="QZ38" s="106">
        <f>Juniori!QZ18</f>
        <v>0</v>
      </c>
      <c r="RA38" s="106">
        <f>Juniori!RA18</f>
        <v>0</v>
      </c>
      <c r="RB38" s="106">
        <f>Juniori!RB18</f>
        <v>0</v>
      </c>
      <c r="RC38" s="106">
        <f>Juniori!RC18</f>
        <v>0</v>
      </c>
      <c r="RD38" s="106">
        <f>Juniori!RD18</f>
        <v>0</v>
      </c>
      <c r="RE38" s="106">
        <f>Juniori!RE18</f>
        <v>0</v>
      </c>
      <c r="RF38" s="106">
        <f>Juniori!RF18</f>
        <v>0</v>
      </c>
      <c r="RG38" s="106">
        <f>Juniori!RG18</f>
        <v>0</v>
      </c>
      <c r="RH38" s="106">
        <f>Juniori!RH18</f>
        <v>0</v>
      </c>
      <c r="RI38" s="106">
        <f>Juniori!RI18</f>
        <v>0</v>
      </c>
      <c r="RJ38" s="106">
        <f>Juniori!RJ18</f>
        <v>0</v>
      </c>
      <c r="RK38" s="106">
        <f>Juniori!RK18</f>
        <v>12</v>
      </c>
      <c r="RL38" s="106">
        <f>Juniori!RL18</f>
        <v>15</v>
      </c>
      <c r="RM38" s="106">
        <f>Juniori!RM18</f>
        <v>0</v>
      </c>
      <c r="RN38" s="106">
        <f>Juniori!RN18</f>
        <v>0</v>
      </c>
      <c r="RO38" s="106">
        <f>Juniori!RO18</f>
        <v>0</v>
      </c>
      <c r="RP38" s="106">
        <f>Juniori!RP18</f>
        <v>0</v>
      </c>
      <c r="RQ38" s="106">
        <f>Juniori!RQ18</f>
        <v>0</v>
      </c>
      <c r="RR38" s="106">
        <f>Juniori!RR18</f>
        <v>0</v>
      </c>
      <c r="RS38" s="106">
        <f>Juniori!RS18</f>
        <v>0</v>
      </c>
      <c r="RT38" s="106">
        <f>Juniori!RT18</f>
        <v>0</v>
      </c>
      <c r="RU38" s="106">
        <f>Juniori!RU18</f>
        <v>0</v>
      </c>
      <c r="RV38" s="106">
        <f>Juniori!RV18</f>
        <v>0</v>
      </c>
      <c r="RW38" s="106">
        <f>Juniori!RW18</f>
        <v>0</v>
      </c>
      <c r="RX38" s="106">
        <f>Juniori!RX18</f>
        <v>0</v>
      </c>
      <c r="RY38" s="106">
        <f>Juniori!RY18</f>
        <v>0</v>
      </c>
      <c r="RZ38" s="106">
        <f>Juniori!RZ18</f>
        <v>0</v>
      </c>
      <c r="SA38" s="106">
        <f>Juniori!SA18</f>
        <v>0</v>
      </c>
      <c r="SB38" s="106">
        <f>Juniori!SB18</f>
        <v>0</v>
      </c>
      <c r="SC38" s="106">
        <f>Juniori!SC18</f>
        <v>0</v>
      </c>
      <c r="SD38" s="106">
        <f>Juniori!SD18</f>
        <v>0</v>
      </c>
      <c r="SE38" s="106">
        <f>Juniori!SE18</f>
        <v>0</v>
      </c>
      <c r="SF38" s="106">
        <f>Juniori!SF18</f>
        <v>0</v>
      </c>
      <c r="SG38" s="106">
        <f>Juniori!SG18</f>
        <v>0</v>
      </c>
      <c r="SH38" s="106">
        <f>Juniori!SH18</f>
        <v>0</v>
      </c>
      <c r="SI38" s="106">
        <f>Juniori!SI18</f>
        <v>0</v>
      </c>
      <c r="SJ38" s="106">
        <f>Juniori!SJ18</f>
        <v>0</v>
      </c>
      <c r="SK38" s="106">
        <f>Juniori!SK18</f>
        <v>0</v>
      </c>
      <c r="SL38" s="106">
        <f>Juniori!SL18</f>
        <v>0</v>
      </c>
      <c r="SM38" s="106">
        <f>Juniori!SM18</f>
        <v>0</v>
      </c>
      <c r="SN38" s="106">
        <f>Juniori!SN18</f>
        <v>0</v>
      </c>
      <c r="SO38" s="106">
        <f>Juniori!SO18</f>
        <v>0</v>
      </c>
      <c r="SP38" s="106">
        <f>Juniori!SP18</f>
        <v>0</v>
      </c>
      <c r="SQ38" s="106">
        <f>Juniori!SQ18</f>
        <v>0</v>
      </c>
      <c r="SR38" s="106">
        <f>Juniori!SR18</f>
        <v>0</v>
      </c>
      <c r="SS38" s="106">
        <f>Juniori!SS18</f>
        <v>0</v>
      </c>
      <c r="ST38" s="106">
        <f>Juniori!ST18</f>
        <v>0</v>
      </c>
      <c r="SU38" s="106">
        <f>Juniori!SU18</f>
        <v>0</v>
      </c>
      <c r="SV38" s="106">
        <f>Juniori!SV18</f>
        <v>0</v>
      </c>
      <c r="SW38" s="106">
        <f>Juniori!SW18</f>
        <v>0</v>
      </c>
      <c r="SX38" s="106">
        <f>Juniori!SX18</f>
        <v>0</v>
      </c>
      <c r="SY38" s="106">
        <f>Juniori!SY18</f>
        <v>0</v>
      </c>
      <c r="SZ38" s="106">
        <f>Juniori!SZ18</f>
        <v>0</v>
      </c>
      <c r="TA38" s="106">
        <f>Juniori!TA18</f>
        <v>0</v>
      </c>
      <c r="TB38" s="106">
        <f>Juniori!TB18</f>
        <v>0</v>
      </c>
    </row>
    <row r="39" spans="1:522" s="1" customFormat="1" ht="18" customHeight="1" x14ac:dyDescent="0.25">
      <c r="A39" s="12">
        <v>28</v>
      </c>
      <c r="B39" s="11" t="s">
        <v>346</v>
      </c>
      <c r="C39" s="1">
        <v>12161</v>
      </c>
      <c r="E39" s="63" t="s">
        <v>57</v>
      </c>
      <c r="F39" s="1">
        <v>5701</v>
      </c>
      <c r="G39" s="9" t="s">
        <v>97</v>
      </c>
      <c r="H39" s="4" t="s">
        <v>186</v>
      </c>
      <c r="I39" s="1">
        <f t="shared" ref="I39:I43" si="6">SUM(K39:TB39)</f>
        <v>84</v>
      </c>
      <c r="J39" s="12">
        <f>Tabuľka3[[#This Row],[Stĺpec51]]+Tabuľka3[[#This Row],[Stĺpec134]]+Tabuľka3[[#This Row],[Stĺpec135]]+Tabuľka3[[#This Row],[Stĺpec142]]+Tabuľka3[[#This Row],[Stĺpec143]]+Tabuľka3[[#This Row],[Stĺpec286]]+Tabuľka3[[#This Row],[Stĺpec281]]+Tabuľka3[[#This Row],[Stĺpec280]]+Tabuľka3[[#This Row],[Stĺpec211]]+Tabuľka3[[#This Row],[Stĺpec221]]+Tabuľka3[[#This Row],[Stĺpec326]]+NB40+Tabuľka3[[#This Row],[Stĺpec359]]+NJ40+RE40</f>
        <v>96</v>
      </c>
      <c r="K39" s="106">
        <f>Seniori!K18</f>
        <v>0</v>
      </c>
      <c r="L39" s="106">
        <f>Seniori!L18</f>
        <v>0</v>
      </c>
      <c r="M39" s="106">
        <f>Seniori!M18</f>
        <v>0</v>
      </c>
      <c r="N39" s="106">
        <f>Seniori!N18</f>
        <v>0</v>
      </c>
      <c r="O39" s="106">
        <f>Seniori!O18</f>
        <v>0</v>
      </c>
      <c r="P39" s="106">
        <f>Seniori!P18</f>
        <v>0</v>
      </c>
      <c r="Q39" s="106">
        <f>Seniori!Q18</f>
        <v>0</v>
      </c>
      <c r="R39" s="106">
        <f>Seniori!R18</f>
        <v>0</v>
      </c>
      <c r="S39" s="106">
        <f>Seniori!S18</f>
        <v>0</v>
      </c>
      <c r="T39" s="106">
        <f>Seniori!T18</f>
        <v>0</v>
      </c>
      <c r="U39" s="106">
        <f>Seniori!U18</f>
        <v>0</v>
      </c>
      <c r="V39" s="106">
        <f>Seniori!V18</f>
        <v>0</v>
      </c>
      <c r="W39" s="106">
        <f>Seniori!W18</f>
        <v>0</v>
      </c>
      <c r="X39" s="106">
        <f>Seniori!X18</f>
        <v>0</v>
      </c>
      <c r="Y39" s="106">
        <f>Seniori!Y18</f>
        <v>0</v>
      </c>
      <c r="Z39" s="106">
        <f>Seniori!Z18</f>
        <v>0</v>
      </c>
      <c r="AA39" s="106">
        <f>Seniori!AA18</f>
        <v>0</v>
      </c>
      <c r="AB39" s="106">
        <f>Seniori!AB18</f>
        <v>0</v>
      </c>
      <c r="AC39" s="106">
        <f>Seniori!AC18</f>
        <v>0</v>
      </c>
      <c r="AD39" s="106">
        <f>Seniori!AD18</f>
        <v>0</v>
      </c>
      <c r="AE39" s="106">
        <f>Seniori!AE18</f>
        <v>0</v>
      </c>
      <c r="AF39" s="106">
        <f>Seniori!AF18</f>
        <v>0</v>
      </c>
      <c r="AG39" s="106">
        <f>Seniori!AG18</f>
        <v>0</v>
      </c>
      <c r="AH39" s="106">
        <f>Seniori!AH18</f>
        <v>0</v>
      </c>
      <c r="AI39" s="106">
        <f>Seniori!AI18</f>
        <v>0</v>
      </c>
      <c r="AJ39" s="106">
        <f>Seniori!AJ18</f>
        <v>0</v>
      </c>
      <c r="AK39" s="106">
        <f>Seniori!AK18</f>
        <v>0</v>
      </c>
      <c r="AL39" s="106">
        <f>Seniori!AL18</f>
        <v>0</v>
      </c>
      <c r="AM39" s="106">
        <f>Seniori!AM18</f>
        <v>0</v>
      </c>
      <c r="AN39" s="106">
        <f>Seniori!AN18</f>
        <v>0</v>
      </c>
      <c r="AO39" s="106">
        <f>Seniori!AO18</f>
        <v>0</v>
      </c>
      <c r="AP39" s="106">
        <f>Seniori!AP18</f>
        <v>0</v>
      </c>
      <c r="AQ39" s="106">
        <f>Seniori!AQ18</f>
        <v>0</v>
      </c>
      <c r="AR39" s="106">
        <f>Seniori!AR18</f>
        <v>0</v>
      </c>
      <c r="AS39" s="106">
        <f>Seniori!AS18</f>
        <v>0</v>
      </c>
      <c r="AT39" s="106">
        <f>Seniori!AT18</f>
        <v>0</v>
      </c>
      <c r="AU39" s="106">
        <f>Seniori!AU18</f>
        <v>0</v>
      </c>
      <c r="AV39" s="106">
        <f>Seniori!AV18</f>
        <v>0</v>
      </c>
      <c r="AW39" s="106">
        <f>Seniori!AW18</f>
        <v>0</v>
      </c>
      <c r="AX39" s="106">
        <f>Seniori!AX18</f>
        <v>0</v>
      </c>
      <c r="AY39" s="106">
        <f>Seniori!AY18</f>
        <v>6</v>
      </c>
      <c r="AZ39" s="106">
        <f>Seniori!AZ18</f>
        <v>0</v>
      </c>
      <c r="BA39" s="106">
        <f>Seniori!BA18</f>
        <v>0</v>
      </c>
      <c r="BB39" s="106">
        <f>Seniori!BB18</f>
        <v>4</v>
      </c>
      <c r="BC39" s="106">
        <f>Seniori!BC18</f>
        <v>0</v>
      </c>
      <c r="BD39" s="106">
        <f>Seniori!BD18</f>
        <v>0</v>
      </c>
      <c r="BE39" s="106">
        <f>Seniori!BE18</f>
        <v>0</v>
      </c>
      <c r="BF39" s="106">
        <f>Seniori!BF18</f>
        <v>0</v>
      </c>
      <c r="BG39" s="106">
        <f>Seniori!BG18</f>
        <v>0</v>
      </c>
      <c r="BH39" s="106">
        <f>Seniori!BH18</f>
        <v>0</v>
      </c>
      <c r="BI39" s="106">
        <f>Seniori!BI18</f>
        <v>0</v>
      </c>
      <c r="BJ39" s="106">
        <f>Seniori!BJ18</f>
        <v>0</v>
      </c>
      <c r="BK39" s="106">
        <f>Seniori!BK18</f>
        <v>0</v>
      </c>
      <c r="BL39" s="106">
        <f>Seniori!BL18</f>
        <v>0</v>
      </c>
      <c r="BM39" s="106">
        <f>Seniori!BM18</f>
        <v>0</v>
      </c>
      <c r="BN39" s="106">
        <f>Seniori!BN18</f>
        <v>0</v>
      </c>
      <c r="BO39" s="106">
        <f>Seniori!BO18</f>
        <v>0</v>
      </c>
      <c r="BP39" s="106">
        <f>Seniori!BP18</f>
        <v>0</v>
      </c>
      <c r="BQ39" s="106">
        <f>Seniori!BQ18</f>
        <v>0</v>
      </c>
      <c r="BR39" s="106">
        <f>Seniori!BR18</f>
        <v>0</v>
      </c>
      <c r="BS39" s="106">
        <f>Seniori!BS18</f>
        <v>0</v>
      </c>
      <c r="BT39" s="106">
        <f>Seniori!BT18</f>
        <v>0</v>
      </c>
      <c r="BU39" s="106">
        <f>Seniori!BU18</f>
        <v>0</v>
      </c>
      <c r="BV39" s="106">
        <f>Seniori!BV18</f>
        <v>0</v>
      </c>
      <c r="BW39" s="106">
        <f>Seniori!BW18</f>
        <v>0</v>
      </c>
      <c r="BX39" s="106">
        <f>Seniori!BX18</f>
        <v>0</v>
      </c>
      <c r="BY39" s="106">
        <f>Seniori!BY18</f>
        <v>0</v>
      </c>
      <c r="BZ39" s="106">
        <f>Seniori!BZ18</f>
        <v>0</v>
      </c>
      <c r="CA39" s="106">
        <f>Seniori!CA18</f>
        <v>0</v>
      </c>
      <c r="CB39" s="106">
        <f>Seniori!CB18</f>
        <v>0</v>
      </c>
      <c r="CC39" s="106">
        <f>Seniori!CC18</f>
        <v>0</v>
      </c>
      <c r="CD39" s="106">
        <f>Seniori!CD18</f>
        <v>0</v>
      </c>
      <c r="CE39" s="106">
        <f>Seniori!CE18</f>
        <v>0</v>
      </c>
      <c r="CF39" s="106">
        <f>Seniori!CF18</f>
        <v>0</v>
      </c>
      <c r="CG39" s="106">
        <f>Seniori!CG18</f>
        <v>0</v>
      </c>
      <c r="CH39" s="106">
        <f>Seniori!CH18</f>
        <v>0</v>
      </c>
      <c r="CI39" s="106">
        <f>Seniori!CI18</f>
        <v>0</v>
      </c>
      <c r="CJ39" s="106">
        <f>Seniori!CJ18</f>
        <v>0</v>
      </c>
      <c r="CK39" s="106">
        <f>Seniori!CK18</f>
        <v>0</v>
      </c>
      <c r="CL39" s="106">
        <f>Seniori!CL18</f>
        <v>0</v>
      </c>
      <c r="CM39" s="106">
        <f>Seniori!CM18</f>
        <v>0</v>
      </c>
      <c r="CN39" s="106">
        <f>Seniori!CN18</f>
        <v>0</v>
      </c>
      <c r="CO39" s="106">
        <f>Seniori!CO18</f>
        <v>0</v>
      </c>
      <c r="CP39" s="106">
        <f>Seniori!CP18</f>
        <v>0</v>
      </c>
      <c r="CQ39" s="106">
        <f>Seniori!CQ18</f>
        <v>0</v>
      </c>
      <c r="CR39" s="106">
        <f>Seniori!CR18</f>
        <v>0</v>
      </c>
      <c r="CS39" s="106">
        <f>Seniori!CS18</f>
        <v>0</v>
      </c>
      <c r="CT39" s="106">
        <f>Seniori!CT18</f>
        <v>0</v>
      </c>
      <c r="CU39" s="106">
        <f>Seniori!CU18</f>
        <v>0</v>
      </c>
      <c r="CV39" s="106">
        <f>Seniori!CV18</f>
        <v>0</v>
      </c>
      <c r="CW39" s="106">
        <f>Seniori!CW18</f>
        <v>0</v>
      </c>
      <c r="CX39" s="106">
        <f>Seniori!CX18</f>
        <v>0</v>
      </c>
      <c r="CY39" s="106">
        <f>Seniori!CY18</f>
        <v>0</v>
      </c>
      <c r="CZ39" s="106">
        <f>Seniori!CZ18</f>
        <v>0</v>
      </c>
      <c r="DA39" s="106">
        <f>Seniori!DA18</f>
        <v>0</v>
      </c>
      <c r="DB39" s="106">
        <f>Seniori!DB18</f>
        <v>0</v>
      </c>
      <c r="DC39" s="106">
        <f>Seniori!DC18</f>
        <v>0</v>
      </c>
      <c r="DD39" s="106">
        <f>Seniori!DD18</f>
        <v>0</v>
      </c>
      <c r="DE39" s="106">
        <f>Seniori!DE18</f>
        <v>0</v>
      </c>
      <c r="DF39" s="106">
        <f>Seniori!DF18</f>
        <v>0</v>
      </c>
      <c r="DG39" s="106">
        <f>Seniori!DG18</f>
        <v>0</v>
      </c>
      <c r="DH39" s="106">
        <f>Seniori!DH18</f>
        <v>0</v>
      </c>
      <c r="DI39" s="106">
        <f>Seniori!DI18</f>
        <v>0</v>
      </c>
      <c r="DJ39" s="106">
        <f>Seniori!DJ18</f>
        <v>0</v>
      </c>
      <c r="DK39" s="106">
        <f>Seniori!DK18</f>
        <v>0</v>
      </c>
      <c r="DL39" s="106">
        <f>Seniori!DL18</f>
        <v>0</v>
      </c>
      <c r="DM39" s="106">
        <f>Seniori!DM18</f>
        <v>0</v>
      </c>
      <c r="DN39" s="106">
        <f>Seniori!DN18</f>
        <v>0</v>
      </c>
      <c r="DO39" s="106">
        <f>Seniori!DO18</f>
        <v>0</v>
      </c>
      <c r="DP39" s="106">
        <f>Seniori!DP18</f>
        <v>0</v>
      </c>
      <c r="DQ39" s="106">
        <f>Seniori!DQ18</f>
        <v>0</v>
      </c>
      <c r="DR39" s="106">
        <f>Seniori!DR18</f>
        <v>0</v>
      </c>
      <c r="DS39" s="106">
        <f>Seniori!DS18</f>
        <v>0</v>
      </c>
      <c r="DT39" s="106">
        <f>Seniori!DT18</f>
        <v>0</v>
      </c>
      <c r="DU39" s="106">
        <f>Seniori!DU18</f>
        <v>0</v>
      </c>
      <c r="DV39" s="106">
        <f>Seniori!DV18</f>
        <v>0</v>
      </c>
      <c r="DW39" s="106">
        <f>Seniori!DW18</f>
        <v>0</v>
      </c>
      <c r="DX39" s="106">
        <f>Seniori!DX18</f>
        <v>0</v>
      </c>
      <c r="DY39" s="106">
        <f>Seniori!DY18</f>
        <v>0</v>
      </c>
      <c r="DZ39" s="106">
        <f>Seniori!DZ18</f>
        <v>0</v>
      </c>
      <c r="EA39" s="106">
        <f>Seniori!EA18</f>
        <v>0</v>
      </c>
      <c r="EB39" s="106">
        <f>Seniori!EB18</f>
        <v>0</v>
      </c>
      <c r="EC39" s="106">
        <f>Seniori!EC18</f>
        <v>0</v>
      </c>
      <c r="ED39" s="106">
        <f>Seniori!ED18</f>
        <v>0</v>
      </c>
      <c r="EE39" s="106">
        <f>Seniori!EE18</f>
        <v>0</v>
      </c>
      <c r="EF39" s="106">
        <f>Seniori!EF18</f>
        <v>0</v>
      </c>
      <c r="EG39" s="106">
        <f>Seniori!EG18</f>
        <v>0</v>
      </c>
      <c r="EH39" s="106">
        <f>Seniori!EH18</f>
        <v>0</v>
      </c>
      <c r="EI39" s="106">
        <f>Seniori!EI18</f>
        <v>0</v>
      </c>
      <c r="EJ39" s="106">
        <f>Seniori!EJ18</f>
        <v>6</v>
      </c>
      <c r="EK39" s="106">
        <f>Seniori!EK18</f>
        <v>5</v>
      </c>
      <c r="EL39" s="106">
        <f>Seniori!EL18</f>
        <v>0</v>
      </c>
      <c r="EM39" s="106">
        <f>Seniori!EM18</f>
        <v>0</v>
      </c>
      <c r="EN39" s="106">
        <f>Seniori!EN18</f>
        <v>0</v>
      </c>
      <c r="EO39" s="106">
        <f>Seniori!EO18</f>
        <v>0</v>
      </c>
      <c r="EP39" s="106">
        <f>Seniori!EP18</f>
        <v>0</v>
      </c>
      <c r="EQ39" s="106">
        <f>Seniori!EQ18</f>
        <v>0</v>
      </c>
      <c r="ER39" s="106">
        <f>Seniori!ER18</f>
        <v>0</v>
      </c>
      <c r="ES39" s="106">
        <f>Seniori!ES18</f>
        <v>0</v>
      </c>
      <c r="ET39" s="106">
        <f>Seniori!ET18</f>
        <v>0</v>
      </c>
      <c r="EU39" s="106">
        <f>Seniori!EU18</f>
        <v>7</v>
      </c>
      <c r="EV39" s="106">
        <f>Seniori!EV18</f>
        <v>5</v>
      </c>
      <c r="EW39" s="106">
        <f>Seniori!EW18</f>
        <v>0</v>
      </c>
      <c r="EX39" s="106">
        <f>Seniori!EX18</f>
        <v>0</v>
      </c>
      <c r="EY39" s="106">
        <f>Seniori!EY18</f>
        <v>0</v>
      </c>
      <c r="EZ39" s="106">
        <f>Seniori!EZ18</f>
        <v>0</v>
      </c>
      <c r="FA39" s="106">
        <f>Seniori!FA18</f>
        <v>0</v>
      </c>
      <c r="FB39" s="106">
        <f>Seniori!FB18</f>
        <v>0</v>
      </c>
      <c r="FC39" s="106">
        <f>Seniori!FC18</f>
        <v>0</v>
      </c>
      <c r="FD39" s="106">
        <f>Seniori!FD18</f>
        <v>0</v>
      </c>
      <c r="FE39" s="106">
        <f>Seniori!FE18</f>
        <v>0</v>
      </c>
      <c r="FF39" s="106">
        <f>Seniori!FF18</f>
        <v>0</v>
      </c>
      <c r="FG39" s="106">
        <f>Seniori!FG18</f>
        <v>0</v>
      </c>
      <c r="FH39" s="106">
        <f>Seniori!FH18</f>
        <v>0</v>
      </c>
      <c r="FI39" s="106">
        <f>Seniori!FI18</f>
        <v>0</v>
      </c>
      <c r="FJ39" s="106">
        <f>Seniori!FJ18</f>
        <v>0</v>
      </c>
      <c r="FK39" s="106">
        <f>Seniori!FK18</f>
        <v>0</v>
      </c>
      <c r="FL39" s="106">
        <f>Seniori!FL18</f>
        <v>0</v>
      </c>
      <c r="FM39" s="106">
        <f>Seniori!FM18</f>
        <v>0</v>
      </c>
      <c r="FN39" s="106">
        <f>Seniori!FN18</f>
        <v>0</v>
      </c>
      <c r="FO39" s="106">
        <f>Seniori!FO18</f>
        <v>0</v>
      </c>
      <c r="FP39" s="106">
        <f>Seniori!FP18</f>
        <v>0</v>
      </c>
      <c r="FQ39" s="106">
        <f>Seniori!FQ18</f>
        <v>0</v>
      </c>
      <c r="FR39" s="106">
        <f>Seniori!FR18</f>
        <v>0</v>
      </c>
      <c r="FS39" s="106">
        <f>Seniori!FS18</f>
        <v>0</v>
      </c>
      <c r="FT39" s="106">
        <f>Seniori!FT18</f>
        <v>0</v>
      </c>
      <c r="FU39" s="106">
        <f>Seniori!FU18</f>
        <v>0</v>
      </c>
      <c r="FV39" s="106">
        <f>Seniori!FV18</f>
        <v>0</v>
      </c>
      <c r="FW39" s="106">
        <f>Seniori!FW18</f>
        <v>0</v>
      </c>
      <c r="FX39" s="106">
        <f>Seniori!FX18</f>
        <v>0</v>
      </c>
      <c r="FY39" s="106">
        <f>Seniori!FY18</f>
        <v>0</v>
      </c>
      <c r="FZ39" s="106">
        <f>Seniori!FZ18</f>
        <v>0</v>
      </c>
      <c r="GA39" s="106">
        <f>Seniori!GA18</f>
        <v>0</v>
      </c>
      <c r="GB39" s="106">
        <f>Seniori!GB18</f>
        <v>0</v>
      </c>
      <c r="GC39" s="106">
        <f>Seniori!GC18</f>
        <v>0</v>
      </c>
      <c r="GD39" s="106">
        <f>Seniori!GD18</f>
        <v>0</v>
      </c>
      <c r="GE39" s="106">
        <f>Seniori!GE18</f>
        <v>0</v>
      </c>
      <c r="GF39" s="106">
        <f>Seniori!GF18</f>
        <v>0</v>
      </c>
      <c r="GG39" s="106">
        <f>Seniori!GG18</f>
        <v>0</v>
      </c>
      <c r="GH39" s="106">
        <f>Seniori!GH18</f>
        <v>2</v>
      </c>
      <c r="GI39" s="106">
        <f>Seniori!GI18</f>
        <v>8</v>
      </c>
      <c r="GJ39" s="106">
        <f>Seniori!GJ18</f>
        <v>0</v>
      </c>
      <c r="GK39" s="106">
        <f>Seniori!GK18</f>
        <v>0</v>
      </c>
      <c r="GL39" s="106">
        <f>Seniori!GL18</f>
        <v>0</v>
      </c>
      <c r="GM39" s="106">
        <f>Seniori!GM18</f>
        <v>0</v>
      </c>
      <c r="GN39" s="106">
        <f>Seniori!GN18</f>
        <v>5</v>
      </c>
      <c r="GO39" s="106">
        <f>Seniori!GO18</f>
        <v>8</v>
      </c>
      <c r="GP39" s="106">
        <f>Seniori!GP18</f>
        <v>0</v>
      </c>
      <c r="GQ39" s="106">
        <f>Seniori!GQ18</f>
        <v>0</v>
      </c>
      <c r="GR39" s="106">
        <f>Seniori!GR18</f>
        <v>0</v>
      </c>
      <c r="GS39" s="106">
        <f>Seniori!GS18</f>
        <v>0</v>
      </c>
      <c r="GT39" s="106">
        <f>Seniori!GT18</f>
        <v>0</v>
      </c>
      <c r="GU39" s="106">
        <f>Seniori!GU18</f>
        <v>0</v>
      </c>
      <c r="GV39" s="106">
        <f>Seniori!GV18</f>
        <v>0</v>
      </c>
      <c r="GW39" s="106">
        <f>Seniori!GW18</f>
        <v>0</v>
      </c>
      <c r="GX39" s="106">
        <f>Seniori!GX18</f>
        <v>0</v>
      </c>
      <c r="GY39" s="106">
        <f>Seniori!GY18</f>
        <v>0</v>
      </c>
      <c r="GZ39" s="106">
        <f>Seniori!GZ18</f>
        <v>0</v>
      </c>
      <c r="HA39" s="106">
        <f>Seniori!HA18</f>
        <v>0</v>
      </c>
      <c r="HB39" s="106">
        <f>Seniori!HB18</f>
        <v>0</v>
      </c>
      <c r="HC39" s="106">
        <f>Seniori!HC18</f>
        <v>0</v>
      </c>
      <c r="HD39" s="106">
        <f>Seniori!HD18</f>
        <v>0</v>
      </c>
      <c r="HE39" s="106">
        <f>Seniori!HE18</f>
        <v>0</v>
      </c>
      <c r="HF39" s="106">
        <f>Seniori!HF18</f>
        <v>0</v>
      </c>
      <c r="HG39" s="106">
        <f>Seniori!HG18</f>
        <v>0</v>
      </c>
      <c r="HH39" s="106">
        <f>Seniori!HH18</f>
        <v>0</v>
      </c>
      <c r="HI39" s="106">
        <f>Seniori!HI18</f>
        <v>0</v>
      </c>
      <c r="HJ39" s="106">
        <f>Seniori!HJ18</f>
        <v>0</v>
      </c>
      <c r="HK39" s="106">
        <f>Seniori!HK18</f>
        <v>0</v>
      </c>
      <c r="HL39" s="106">
        <f>Seniori!HL18</f>
        <v>0</v>
      </c>
      <c r="HM39" s="106">
        <f>Seniori!HM18</f>
        <v>0</v>
      </c>
      <c r="HN39" s="106">
        <f>Seniori!HN18</f>
        <v>0</v>
      </c>
      <c r="HO39" s="106">
        <f>Seniori!HO18</f>
        <v>0</v>
      </c>
      <c r="HP39" s="106">
        <f>Seniori!HP18</f>
        <v>0</v>
      </c>
      <c r="HQ39" s="106">
        <f>Seniori!HQ18</f>
        <v>0</v>
      </c>
      <c r="HR39" s="106">
        <f>Seniori!HR18</f>
        <v>0</v>
      </c>
      <c r="HS39" s="106">
        <f>Seniori!HS18</f>
        <v>0</v>
      </c>
      <c r="HT39" s="106">
        <f>Seniori!HT18</f>
        <v>0</v>
      </c>
      <c r="HU39" s="106">
        <f>Seniori!HU18</f>
        <v>0</v>
      </c>
      <c r="HV39" s="106">
        <f>Seniori!HV18</f>
        <v>0</v>
      </c>
      <c r="HW39" s="106">
        <f>Seniori!HW18</f>
        <v>0</v>
      </c>
      <c r="HX39" s="106">
        <f>Seniori!HX18</f>
        <v>0</v>
      </c>
      <c r="HY39" s="106">
        <f>Seniori!HY18</f>
        <v>0</v>
      </c>
      <c r="HZ39" s="106">
        <f>Seniori!HZ18</f>
        <v>0</v>
      </c>
      <c r="IA39" s="106">
        <f>Seniori!IA18</f>
        <v>0</v>
      </c>
      <c r="IB39" s="106">
        <f>Seniori!IB18</f>
        <v>0</v>
      </c>
      <c r="IC39" s="106">
        <f>Seniori!IC18</f>
        <v>0</v>
      </c>
      <c r="ID39" s="106">
        <f>Seniori!ID18</f>
        <v>0</v>
      </c>
      <c r="IE39" s="106">
        <f>Seniori!IE18</f>
        <v>0</v>
      </c>
      <c r="IF39" s="106">
        <f>Seniori!IF18</f>
        <v>0</v>
      </c>
      <c r="IG39" s="106">
        <f>Seniori!IG18</f>
        <v>0</v>
      </c>
      <c r="IH39" s="106">
        <f>Seniori!IH18</f>
        <v>0</v>
      </c>
      <c r="II39" s="106">
        <f>Seniori!II18</f>
        <v>0</v>
      </c>
      <c r="IJ39" s="106">
        <f>Seniori!IJ18</f>
        <v>0</v>
      </c>
      <c r="IK39" s="106">
        <f>Seniori!IK18</f>
        <v>0</v>
      </c>
      <c r="IL39" s="106">
        <f>Seniori!IL18</f>
        <v>0</v>
      </c>
      <c r="IM39" s="106">
        <f>Seniori!IM18</f>
        <v>0</v>
      </c>
      <c r="IN39" s="106">
        <f>Seniori!IN18</f>
        <v>0</v>
      </c>
      <c r="IO39" s="106">
        <f>Seniori!IO18</f>
        <v>0</v>
      </c>
      <c r="IP39" s="106">
        <f>Seniori!IP18</f>
        <v>0</v>
      </c>
      <c r="IQ39" s="106">
        <f>Seniori!IQ18</f>
        <v>0</v>
      </c>
      <c r="IR39" s="106">
        <f>Seniori!IR18</f>
        <v>0</v>
      </c>
      <c r="IS39" s="106">
        <f>Seniori!IS18</f>
        <v>0</v>
      </c>
      <c r="IT39" s="106">
        <f>Seniori!IT18</f>
        <v>0</v>
      </c>
      <c r="IU39" s="106">
        <f>Seniori!IU18</f>
        <v>0</v>
      </c>
      <c r="IV39" s="106">
        <f>Seniori!IV18</f>
        <v>0</v>
      </c>
      <c r="IW39" s="106">
        <f>Seniori!IW18</f>
        <v>0</v>
      </c>
      <c r="IX39" s="106">
        <f>Seniori!IX18</f>
        <v>0</v>
      </c>
      <c r="IY39" s="106">
        <f>Seniori!IY18</f>
        <v>0</v>
      </c>
      <c r="IZ39" s="106">
        <f>Seniori!IZ18</f>
        <v>0</v>
      </c>
      <c r="JA39" s="106">
        <f>Seniori!JA18</f>
        <v>0</v>
      </c>
      <c r="JB39" s="106">
        <f>Seniori!JB18</f>
        <v>0</v>
      </c>
      <c r="JC39" s="106">
        <f>Seniori!JC18</f>
        <v>0</v>
      </c>
      <c r="JD39" s="106">
        <f>Seniori!JD18</f>
        <v>0</v>
      </c>
      <c r="JE39" s="106">
        <f>Seniori!JE18</f>
        <v>0</v>
      </c>
      <c r="JF39" s="106">
        <f>Seniori!JF18</f>
        <v>0</v>
      </c>
      <c r="JG39" s="106">
        <f>Seniori!JG18</f>
        <v>0</v>
      </c>
      <c r="JH39" s="106">
        <f>Seniori!JH18</f>
        <v>0</v>
      </c>
      <c r="JI39" s="106">
        <f>Seniori!JI18</f>
        <v>0</v>
      </c>
      <c r="JJ39" s="106">
        <f>Seniori!JJ18</f>
        <v>0</v>
      </c>
      <c r="JK39" s="106">
        <f>Seniori!JK18</f>
        <v>0</v>
      </c>
      <c r="JL39" s="106">
        <f>Seniori!JL18</f>
        <v>0</v>
      </c>
      <c r="JM39" s="106">
        <f>Seniori!JM18</f>
        <v>0</v>
      </c>
      <c r="JN39" s="106">
        <f>Seniori!JN18</f>
        <v>0</v>
      </c>
      <c r="JO39" s="106">
        <f>Seniori!JO18</f>
        <v>0</v>
      </c>
      <c r="JP39" s="106">
        <f>Seniori!JP18</f>
        <v>0</v>
      </c>
      <c r="JQ39" s="106">
        <f>Seniori!JQ18</f>
        <v>0</v>
      </c>
      <c r="JR39" s="106">
        <f>Seniori!JR18</f>
        <v>0</v>
      </c>
      <c r="JS39" s="106">
        <f>Seniori!JS18</f>
        <v>0</v>
      </c>
      <c r="JT39" s="106">
        <f>Seniori!JT18</f>
        <v>0</v>
      </c>
      <c r="JU39" s="106">
        <f>Seniori!JU18</f>
        <v>0</v>
      </c>
      <c r="JV39" s="106">
        <f>Seniori!JV18</f>
        <v>0</v>
      </c>
      <c r="JW39" s="106">
        <f>Seniori!JW18</f>
        <v>0</v>
      </c>
      <c r="JX39" s="106">
        <f>Seniori!JX18</f>
        <v>0</v>
      </c>
      <c r="JY39" s="106">
        <f>Seniori!JY18</f>
        <v>0</v>
      </c>
      <c r="JZ39" s="106">
        <f>Seniori!JZ18</f>
        <v>0</v>
      </c>
      <c r="KA39" s="106">
        <f>Seniori!KA18</f>
        <v>0</v>
      </c>
      <c r="KB39" s="106">
        <f>Seniori!KB18</f>
        <v>0</v>
      </c>
      <c r="KC39" s="106">
        <f>Seniori!KC18</f>
        <v>0</v>
      </c>
      <c r="KD39" s="106">
        <f>Seniori!KD18</f>
        <v>0</v>
      </c>
      <c r="KE39" s="106">
        <f>Seniori!KE18</f>
        <v>0</v>
      </c>
      <c r="KF39" s="106">
        <f>Seniori!KF18</f>
        <v>0</v>
      </c>
      <c r="KG39" s="106">
        <f>Seniori!KG18</f>
        <v>0</v>
      </c>
      <c r="KH39" s="106">
        <f>Seniori!KH18</f>
        <v>0</v>
      </c>
      <c r="KI39" s="106">
        <f>Seniori!KI18</f>
        <v>0</v>
      </c>
      <c r="KJ39" s="106">
        <f>Seniori!KJ18</f>
        <v>0</v>
      </c>
      <c r="KK39" s="106">
        <f>Seniori!KK18</f>
        <v>0</v>
      </c>
      <c r="KL39" s="106">
        <f>Seniori!KL18</f>
        <v>0</v>
      </c>
      <c r="KM39" s="106">
        <f>Seniori!KM18</f>
        <v>0</v>
      </c>
      <c r="KN39" s="106">
        <f>Seniori!KN18</f>
        <v>0</v>
      </c>
      <c r="KO39" s="106">
        <f>Seniori!KO18</f>
        <v>0</v>
      </c>
      <c r="KP39" s="106">
        <f>Seniori!KP18</f>
        <v>0</v>
      </c>
      <c r="KQ39" s="106">
        <f>Seniori!KQ18</f>
        <v>0</v>
      </c>
      <c r="KR39" s="106">
        <f>Seniori!KR18</f>
        <v>0</v>
      </c>
      <c r="KS39" s="106">
        <f>Seniori!KS18</f>
        <v>0</v>
      </c>
      <c r="KT39" s="106">
        <f>Seniori!KT18</f>
        <v>0</v>
      </c>
      <c r="KU39" s="106">
        <f>Seniori!KU18</f>
        <v>0</v>
      </c>
      <c r="KV39" s="106">
        <f>Seniori!KV18</f>
        <v>8</v>
      </c>
      <c r="KW39" s="106">
        <f>Seniori!KW18</f>
        <v>0</v>
      </c>
      <c r="KX39" s="106">
        <f>Seniori!KX18</f>
        <v>0</v>
      </c>
      <c r="KY39" s="106">
        <f>Seniori!KY18</f>
        <v>0</v>
      </c>
      <c r="KZ39" s="106">
        <f>Seniori!KZ18</f>
        <v>0</v>
      </c>
      <c r="LA39" s="106">
        <f>Seniori!LA18</f>
        <v>0</v>
      </c>
      <c r="LB39" s="106">
        <f>Seniori!LB18</f>
        <v>0</v>
      </c>
      <c r="LC39" s="106">
        <f>Seniori!LC18</f>
        <v>0</v>
      </c>
      <c r="LD39" s="106">
        <f>Seniori!LD18</f>
        <v>0</v>
      </c>
      <c r="LE39" s="106">
        <f>Seniori!LE18</f>
        <v>0</v>
      </c>
      <c r="LF39" s="106">
        <f>Seniori!LF18</f>
        <v>8</v>
      </c>
      <c r="LG39" s="106">
        <f>Seniori!LG18</f>
        <v>0</v>
      </c>
      <c r="LH39" s="106">
        <f>Seniori!LH18</f>
        <v>0</v>
      </c>
      <c r="LI39" s="106">
        <f>Seniori!LI18</f>
        <v>0</v>
      </c>
      <c r="LJ39" s="106">
        <f>Seniori!LJ18</f>
        <v>0</v>
      </c>
      <c r="LK39" s="106">
        <f>Seniori!LK18</f>
        <v>0</v>
      </c>
      <c r="LL39" s="106">
        <f>Seniori!LL18</f>
        <v>0</v>
      </c>
      <c r="LM39" s="106">
        <f>Seniori!LM18</f>
        <v>0</v>
      </c>
      <c r="LN39" s="106">
        <f>Seniori!LN18</f>
        <v>0</v>
      </c>
      <c r="LO39" s="106">
        <f>Seniori!LO18</f>
        <v>0</v>
      </c>
      <c r="LP39" s="106">
        <f>Seniori!LP18</f>
        <v>0</v>
      </c>
      <c r="LQ39" s="106">
        <f>Seniori!LQ18</f>
        <v>0</v>
      </c>
      <c r="LR39" s="106">
        <f>Seniori!LR18</f>
        <v>0</v>
      </c>
      <c r="LS39" s="106">
        <f>Seniori!LS18</f>
        <v>0</v>
      </c>
      <c r="LT39" s="106">
        <f>Seniori!LT18</f>
        <v>0</v>
      </c>
      <c r="LU39" s="106">
        <f>Seniori!LU18</f>
        <v>0</v>
      </c>
      <c r="LV39" s="106">
        <f>Seniori!LV18</f>
        <v>0</v>
      </c>
      <c r="LW39" s="106">
        <f>Seniori!LW18</f>
        <v>0</v>
      </c>
      <c r="LX39" s="106">
        <f>Seniori!LX18</f>
        <v>0</v>
      </c>
      <c r="LY39" s="106">
        <f>Seniori!LY18</f>
        <v>0</v>
      </c>
      <c r="LZ39" s="106">
        <f>Seniori!LZ18</f>
        <v>0</v>
      </c>
      <c r="MA39" s="106">
        <f>Seniori!MA18</f>
        <v>0</v>
      </c>
      <c r="MB39" s="106">
        <f>Seniori!MB18</f>
        <v>0</v>
      </c>
      <c r="MC39" s="106">
        <f>Seniori!MC18</f>
        <v>0</v>
      </c>
      <c r="MD39" s="106">
        <f>Seniori!MD18</f>
        <v>0</v>
      </c>
      <c r="ME39" s="106">
        <f>Seniori!ME18</f>
        <v>0</v>
      </c>
      <c r="MF39" s="106">
        <f>Seniori!MF18</f>
        <v>0</v>
      </c>
      <c r="MG39" s="106">
        <f>Seniori!MG18</f>
        <v>0</v>
      </c>
      <c r="MH39" s="106">
        <f>Seniori!MH18</f>
        <v>0</v>
      </c>
      <c r="MI39" s="106">
        <f>Seniori!MI18</f>
        <v>0</v>
      </c>
      <c r="MJ39" s="106">
        <f>Seniori!MJ18</f>
        <v>0</v>
      </c>
      <c r="MK39" s="106">
        <f>Seniori!MK18</f>
        <v>0</v>
      </c>
      <c r="ML39" s="106">
        <f>Seniori!ML18</f>
        <v>0</v>
      </c>
      <c r="MM39" s="106">
        <f>Seniori!MM18</f>
        <v>0</v>
      </c>
      <c r="MN39" s="106">
        <f>Seniori!MN18</f>
        <v>0</v>
      </c>
      <c r="MO39" s="106">
        <f>Seniori!MO18</f>
        <v>0</v>
      </c>
      <c r="MP39" s="106">
        <f>Seniori!MP18</f>
        <v>0</v>
      </c>
      <c r="MQ39" s="106">
        <f>Seniori!MQ18</f>
        <v>0</v>
      </c>
      <c r="MR39" s="106">
        <f>Seniori!MR18</f>
        <v>0</v>
      </c>
      <c r="MS39" s="106">
        <f>Seniori!MS18</f>
        <v>0</v>
      </c>
      <c r="MT39" s="106">
        <f>Seniori!MT18</f>
        <v>0</v>
      </c>
      <c r="MU39" s="106">
        <f>Seniori!MU18</f>
        <v>0</v>
      </c>
      <c r="MV39" s="106">
        <f>Seniori!MV18</f>
        <v>0</v>
      </c>
      <c r="MW39" s="106">
        <f>Seniori!MW18</f>
        <v>0</v>
      </c>
      <c r="MX39" s="106">
        <f>Seniori!MX18</f>
        <v>0</v>
      </c>
      <c r="MY39" s="106">
        <f>Seniori!MY18</f>
        <v>6</v>
      </c>
      <c r="MZ39" s="106">
        <f>Seniori!MZ18</f>
        <v>0</v>
      </c>
      <c r="NA39" s="106">
        <f>Seniori!NA18</f>
        <v>0</v>
      </c>
      <c r="NB39" s="106">
        <f>Seniori!NB18</f>
        <v>0</v>
      </c>
      <c r="NC39" s="106">
        <f>Seniori!NC18</f>
        <v>0</v>
      </c>
      <c r="ND39" s="106">
        <f>Seniori!ND18</f>
        <v>0</v>
      </c>
      <c r="NE39" s="106">
        <f>Seniori!NE18</f>
        <v>0</v>
      </c>
      <c r="NF39" s="106">
        <f>Seniori!NF18</f>
        <v>0</v>
      </c>
      <c r="NG39" s="106">
        <f>Seniori!NG18</f>
        <v>6</v>
      </c>
      <c r="NH39" s="106">
        <f>Seniori!NH18</f>
        <v>0</v>
      </c>
      <c r="NI39" s="106">
        <f>Seniori!NI18</f>
        <v>0</v>
      </c>
      <c r="NJ39" s="106">
        <f>Seniori!NJ18</f>
        <v>0</v>
      </c>
      <c r="NK39" s="106">
        <f>Seniori!NK18</f>
        <v>0</v>
      </c>
      <c r="NL39" s="106">
        <f>Seniori!NL18</f>
        <v>0</v>
      </c>
      <c r="NM39" s="106">
        <f>Seniori!NM18</f>
        <v>0</v>
      </c>
      <c r="NN39" s="106">
        <f>Seniori!NN18</f>
        <v>0</v>
      </c>
      <c r="NO39" s="106">
        <f>Seniori!NO18</f>
        <v>0</v>
      </c>
      <c r="NP39" s="106">
        <f>Seniori!NP18</f>
        <v>0</v>
      </c>
      <c r="NQ39" s="106">
        <f>Seniori!NQ18</f>
        <v>0</v>
      </c>
      <c r="NR39" s="106">
        <f>Seniori!NR18</f>
        <v>0</v>
      </c>
      <c r="NS39" s="106">
        <f>Seniori!NS18</f>
        <v>0</v>
      </c>
      <c r="NT39" s="106">
        <f>Seniori!NT18</f>
        <v>0</v>
      </c>
      <c r="NU39" s="106">
        <f>Seniori!NU18</f>
        <v>0</v>
      </c>
      <c r="NV39" s="106">
        <f>Seniori!NV18</f>
        <v>0</v>
      </c>
      <c r="NW39" s="106">
        <f>Seniori!NW18</f>
        <v>0</v>
      </c>
      <c r="NX39" s="106">
        <f>Seniori!NX18</f>
        <v>0</v>
      </c>
      <c r="NY39" s="106">
        <f>Seniori!NY18</f>
        <v>0</v>
      </c>
      <c r="NZ39" s="106">
        <f>Seniori!NZ18</f>
        <v>0</v>
      </c>
      <c r="OA39" s="106">
        <f>Seniori!OA18</f>
        <v>0</v>
      </c>
      <c r="OB39" s="106">
        <f>Seniori!OB18</f>
        <v>0</v>
      </c>
      <c r="OC39" s="106">
        <f>Seniori!OC18</f>
        <v>0</v>
      </c>
      <c r="OD39" s="106">
        <f>Seniori!OD18</f>
        <v>0</v>
      </c>
      <c r="OE39" s="106">
        <f>Seniori!OE18</f>
        <v>0</v>
      </c>
      <c r="OF39" s="106">
        <f>Seniori!OF18</f>
        <v>0</v>
      </c>
      <c r="OG39" s="106">
        <f>Seniori!OG18</f>
        <v>0</v>
      </c>
      <c r="OH39" s="106">
        <f>Seniori!OH18</f>
        <v>0</v>
      </c>
      <c r="OI39" s="106">
        <f>Seniori!OI18</f>
        <v>0</v>
      </c>
      <c r="OJ39" s="106">
        <f>Seniori!OJ18</f>
        <v>0</v>
      </c>
      <c r="OK39" s="106">
        <f>Seniori!OK18</f>
        <v>0</v>
      </c>
      <c r="OL39" s="106">
        <f>Seniori!OL18</f>
        <v>0</v>
      </c>
      <c r="OM39" s="106">
        <f>Seniori!OM18</f>
        <v>0</v>
      </c>
      <c r="ON39" s="106">
        <f>Seniori!ON18</f>
        <v>0</v>
      </c>
      <c r="OO39" s="106">
        <f>Seniori!OO18</f>
        <v>0</v>
      </c>
      <c r="OP39" s="106">
        <f>Seniori!OP18</f>
        <v>0</v>
      </c>
      <c r="OQ39" s="106">
        <f>Seniori!OQ18</f>
        <v>0</v>
      </c>
      <c r="OR39" s="106">
        <f>Seniori!OR18</f>
        <v>0</v>
      </c>
      <c r="OS39" s="106">
        <f>Seniori!OS18</f>
        <v>0</v>
      </c>
      <c r="OT39" s="106">
        <f>Seniori!OT18</f>
        <v>0</v>
      </c>
      <c r="OU39" s="106">
        <f>Seniori!OU18</f>
        <v>0</v>
      </c>
      <c r="OV39" s="106">
        <f>Seniori!OV18</f>
        <v>0</v>
      </c>
      <c r="OW39" s="106">
        <f>Seniori!OW18</f>
        <v>0</v>
      </c>
      <c r="OX39" s="106">
        <f>Seniori!OX18</f>
        <v>0</v>
      </c>
      <c r="OY39" s="106">
        <f>Seniori!OY18</f>
        <v>0</v>
      </c>
      <c r="OZ39" s="106">
        <f>Seniori!OZ18</f>
        <v>0</v>
      </c>
      <c r="PA39" s="106">
        <f>Seniori!PA18</f>
        <v>0</v>
      </c>
      <c r="PB39" s="106">
        <f>Seniori!PB18</f>
        <v>0</v>
      </c>
      <c r="PC39" s="106">
        <f>Seniori!PC18</f>
        <v>0</v>
      </c>
      <c r="PD39" s="106">
        <f>Seniori!PD18</f>
        <v>0</v>
      </c>
      <c r="PE39" s="106">
        <f>Seniori!PE18</f>
        <v>0</v>
      </c>
      <c r="PF39" s="106">
        <f>Seniori!PF18</f>
        <v>0</v>
      </c>
      <c r="PG39" s="106">
        <f>Seniori!PG18</f>
        <v>0</v>
      </c>
      <c r="PH39" s="106">
        <f>Seniori!PH18</f>
        <v>0</v>
      </c>
      <c r="PI39" s="106">
        <f>Seniori!PI18</f>
        <v>0</v>
      </c>
      <c r="PJ39" s="106">
        <f>Seniori!PJ18</f>
        <v>0</v>
      </c>
      <c r="PK39" s="106">
        <f>Seniori!PK18</f>
        <v>0</v>
      </c>
      <c r="PL39" s="106">
        <f>Seniori!PL18</f>
        <v>0</v>
      </c>
      <c r="PM39" s="106">
        <f>Seniori!PM18</f>
        <v>0</v>
      </c>
      <c r="PN39" s="106">
        <f>Seniori!PN18</f>
        <v>0</v>
      </c>
      <c r="PO39" s="106">
        <f>Seniori!PO18</f>
        <v>0</v>
      </c>
      <c r="PP39" s="106">
        <f>Seniori!PP18</f>
        <v>0</v>
      </c>
      <c r="PQ39" s="106">
        <f>Seniori!PQ18</f>
        <v>0</v>
      </c>
      <c r="PR39" s="106">
        <f>Seniori!PR18</f>
        <v>0</v>
      </c>
      <c r="PS39" s="106">
        <f>Seniori!PS18</f>
        <v>0</v>
      </c>
      <c r="PT39" s="106">
        <f>Seniori!PT18</f>
        <v>0</v>
      </c>
      <c r="PU39" s="106">
        <f>Seniori!PU18</f>
        <v>0</v>
      </c>
      <c r="PV39" s="106">
        <f>Seniori!PV18</f>
        <v>0</v>
      </c>
      <c r="PW39" s="106">
        <f>Seniori!PW18</f>
        <v>0</v>
      </c>
      <c r="PX39" s="106">
        <f>Seniori!PX18</f>
        <v>0</v>
      </c>
      <c r="PY39" s="106">
        <f>Seniori!PY18</f>
        <v>0</v>
      </c>
      <c r="PZ39" s="106">
        <f>Seniori!PZ18</f>
        <v>0</v>
      </c>
      <c r="QA39" s="106">
        <f>Seniori!QA18</f>
        <v>0</v>
      </c>
      <c r="QB39" s="106">
        <f>Seniori!QB18</f>
        <v>0</v>
      </c>
      <c r="QC39" s="106">
        <f>Seniori!QC18</f>
        <v>0</v>
      </c>
      <c r="QD39" s="106">
        <f>Seniori!QD18</f>
        <v>0</v>
      </c>
      <c r="QE39" s="106">
        <f>Seniori!QE18</f>
        <v>0</v>
      </c>
      <c r="QF39" s="106">
        <f>Seniori!QF18</f>
        <v>0</v>
      </c>
      <c r="QG39" s="106">
        <f>Seniori!QG18</f>
        <v>0</v>
      </c>
      <c r="QH39" s="106">
        <f>Seniori!QH18</f>
        <v>0</v>
      </c>
      <c r="QI39" s="106">
        <f>Seniori!QI18</f>
        <v>0</v>
      </c>
      <c r="QJ39" s="106">
        <f>Seniori!QJ18</f>
        <v>0</v>
      </c>
      <c r="QK39" s="106">
        <f>Seniori!QK18</f>
        <v>0</v>
      </c>
      <c r="QL39" s="106">
        <f>Seniori!QL18</f>
        <v>0</v>
      </c>
      <c r="QM39" s="106">
        <f>Seniori!QM18</f>
        <v>0</v>
      </c>
      <c r="QN39" s="106">
        <f>Seniori!QN18</f>
        <v>0</v>
      </c>
      <c r="QO39" s="106">
        <f>Seniori!QO18</f>
        <v>0</v>
      </c>
      <c r="QP39" s="106">
        <f>Seniori!QP18</f>
        <v>0</v>
      </c>
      <c r="QQ39" s="106">
        <f>Seniori!QQ18</f>
        <v>0</v>
      </c>
      <c r="QR39" s="106">
        <f>Seniori!QR18</f>
        <v>0</v>
      </c>
      <c r="QS39" s="106">
        <f>Seniori!QS18</f>
        <v>0</v>
      </c>
      <c r="QT39" s="106">
        <f>Seniori!QT18</f>
        <v>0</v>
      </c>
      <c r="QU39" s="106">
        <f>Seniori!QU18</f>
        <v>0</v>
      </c>
      <c r="QV39" s="106">
        <f>Seniori!QV18</f>
        <v>0</v>
      </c>
      <c r="QW39" s="106">
        <f>Seniori!QW18</f>
        <v>0</v>
      </c>
      <c r="QX39" s="106">
        <f>Seniori!QX18</f>
        <v>0</v>
      </c>
      <c r="QY39" s="106">
        <f>Seniori!QY18</f>
        <v>0</v>
      </c>
      <c r="QZ39" s="106">
        <f>Seniori!QZ18</f>
        <v>0</v>
      </c>
      <c r="RA39" s="106">
        <f>Seniori!RA18</f>
        <v>0</v>
      </c>
      <c r="RB39" s="106">
        <f>Seniori!RB18</f>
        <v>0</v>
      </c>
      <c r="RC39" s="106">
        <f>Seniori!RC18</f>
        <v>0</v>
      </c>
      <c r="RD39" s="106">
        <f>Seniori!RD18</f>
        <v>0</v>
      </c>
      <c r="RE39" s="106">
        <f>Seniori!RE18</f>
        <v>0</v>
      </c>
      <c r="RF39" s="106">
        <f>Seniori!RF18</f>
        <v>0</v>
      </c>
      <c r="RG39" s="106">
        <f>Seniori!RG18</f>
        <v>0</v>
      </c>
      <c r="RH39" s="106">
        <f>Seniori!RH18</f>
        <v>0</v>
      </c>
      <c r="RI39" s="106">
        <f>Seniori!RI18</f>
        <v>0</v>
      </c>
      <c r="RJ39" s="106">
        <f>Seniori!RJ18</f>
        <v>0</v>
      </c>
      <c r="RK39" s="106">
        <f>Seniori!RK18</f>
        <v>0</v>
      </c>
      <c r="RL39" s="106">
        <f>Seniori!RL18</f>
        <v>0</v>
      </c>
      <c r="RM39" s="106">
        <f>Seniori!RM18</f>
        <v>0</v>
      </c>
      <c r="RN39" s="106">
        <f>Seniori!RN18</f>
        <v>0</v>
      </c>
      <c r="RO39" s="106">
        <f>Seniori!RO18</f>
        <v>0</v>
      </c>
      <c r="RP39" s="106">
        <f>Seniori!RP18</f>
        <v>0</v>
      </c>
      <c r="RQ39" s="106">
        <f>Seniori!RQ18</f>
        <v>0</v>
      </c>
      <c r="RR39" s="106">
        <f>Seniori!RR18</f>
        <v>0</v>
      </c>
      <c r="RS39" s="106">
        <f>Seniori!RS18</f>
        <v>0</v>
      </c>
      <c r="RT39" s="106">
        <f>Seniori!RT18</f>
        <v>0</v>
      </c>
      <c r="RU39" s="106">
        <f>Seniori!RU18</f>
        <v>0</v>
      </c>
      <c r="RV39" s="106">
        <f>Seniori!RV18</f>
        <v>0</v>
      </c>
      <c r="RW39" s="106">
        <f>Seniori!RW18</f>
        <v>0</v>
      </c>
      <c r="RX39" s="106">
        <f>Seniori!RX18</f>
        <v>0</v>
      </c>
      <c r="RY39" s="106">
        <f>Seniori!RY18</f>
        <v>0</v>
      </c>
      <c r="RZ39" s="106">
        <f>Seniori!RZ18</f>
        <v>0</v>
      </c>
      <c r="SA39" s="106">
        <f>Seniori!SA18</f>
        <v>0</v>
      </c>
      <c r="SB39" s="106">
        <f>Seniori!SB18</f>
        <v>0</v>
      </c>
      <c r="SC39" s="106">
        <f>Seniori!SC18</f>
        <v>0</v>
      </c>
      <c r="SD39" s="106">
        <f>Seniori!SD18</f>
        <v>0</v>
      </c>
      <c r="SE39" s="106">
        <f>Seniori!SE18</f>
        <v>0</v>
      </c>
      <c r="SF39" s="106">
        <f>Seniori!SF18</f>
        <v>0</v>
      </c>
      <c r="SG39" s="106">
        <f>Seniori!SG18</f>
        <v>0</v>
      </c>
      <c r="SH39" s="106">
        <f>Seniori!SH18</f>
        <v>0</v>
      </c>
      <c r="SI39" s="106">
        <f>Seniori!SI18</f>
        <v>0</v>
      </c>
      <c r="SJ39" s="106">
        <f>Seniori!SJ18</f>
        <v>0</v>
      </c>
      <c r="SK39" s="106">
        <f>Seniori!SK18</f>
        <v>0</v>
      </c>
      <c r="SL39" s="106">
        <f>Seniori!SL18</f>
        <v>0</v>
      </c>
      <c r="SM39" s="106">
        <f>Seniori!SM18</f>
        <v>0</v>
      </c>
      <c r="SN39" s="106">
        <f>Seniori!SN18</f>
        <v>0</v>
      </c>
      <c r="SO39" s="106">
        <f>Seniori!SO18</f>
        <v>0</v>
      </c>
      <c r="SP39" s="106">
        <f>Seniori!SP18</f>
        <v>0</v>
      </c>
      <c r="SQ39" s="106">
        <f>Seniori!SQ18</f>
        <v>0</v>
      </c>
      <c r="SR39" s="106">
        <f>Seniori!SR18</f>
        <v>0</v>
      </c>
      <c r="SS39" s="106">
        <f>Seniori!SS18</f>
        <v>0</v>
      </c>
      <c r="ST39" s="106">
        <f>Seniori!ST18</f>
        <v>0</v>
      </c>
      <c r="SU39" s="106">
        <f>Seniori!SU18</f>
        <v>0</v>
      </c>
      <c r="SV39" s="106">
        <f>Seniori!SV18</f>
        <v>0</v>
      </c>
      <c r="SW39" s="106">
        <f>Seniori!SW18</f>
        <v>0</v>
      </c>
      <c r="SX39" s="106">
        <f>Seniori!SX18</f>
        <v>0</v>
      </c>
      <c r="SY39" s="106">
        <f>Seniori!SY18</f>
        <v>0</v>
      </c>
      <c r="SZ39" s="106">
        <f>Seniori!SZ18</f>
        <v>0</v>
      </c>
      <c r="TA39" s="106">
        <f>Seniori!TA18</f>
        <v>0</v>
      </c>
      <c r="TB39" s="106">
        <f>Seniori!TB18</f>
        <v>0</v>
      </c>
    </row>
    <row r="40" spans="1:522" s="1" customFormat="1" ht="18" customHeight="1" x14ac:dyDescent="0.25">
      <c r="A40" s="12"/>
      <c r="B40" s="11"/>
      <c r="E40" s="63" t="s">
        <v>187</v>
      </c>
      <c r="F40" s="1">
        <v>9527</v>
      </c>
      <c r="G40" s="9" t="s">
        <v>100</v>
      </c>
      <c r="H40" s="4"/>
      <c r="I40" s="1">
        <f t="shared" si="6"/>
        <v>28</v>
      </c>
      <c r="J40" s="12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  <c r="IX40" s="106"/>
      <c r="IY40" s="106"/>
      <c r="IZ40" s="106"/>
      <c r="JA40" s="106"/>
      <c r="JB40" s="106"/>
      <c r="JC40" s="106"/>
      <c r="JD40" s="106"/>
      <c r="JE40" s="106"/>
      <c r="JF40" s="106"/>
      <c r="JG40" s="106"/>
      <c r="JH40" s="106"/>
      <c r="JI40" s="106"/>
      <c r="JJ40" s="106"/>
      <c r="JK40" s="106"/>
      <c r="JL40" s="106"/>
      <c r="JM40" s="106"/>
      <c r="JN40" s="106"/>
      <c r="JO40" s="106"/>
      <c r="JP40" s="106"/>
      <c r="JQ40" s="106"/>
      <c r="JR40" s="106"/>
      <c r="JS40" s="106"/>
      <c r="JT40" s="106"/>
      <c r="JU40" s="106"/>
      <c r="JV40" s="106"/>
      <c r="JW40" s="106"/>
      <c r="JX40" s="106"/>
      <c r="JY40" s="106"/>
      <c r="JZ40" s="106"/>
      <c r="KA40" s="106"/>
      <c r="KB40" s="106"/>
      <c r="KC40" s="106"/>
      <c r="KD40" s="106"/>
      <c r="KE40" s="106"/>
      <c r="KF40" s="106"/>
      <c r="KG40" s="106"/>
      <c r="KH40" s="106"/>
      <c r="KI40" s="106"/>
      <c r="KJ40" s="106"/>
      <c r="KK40" s="106"/>
      <c r="KL40" s="106"/>
      <c r="KM40" s="106"/>
      <c r="KN40" s="106"/>
      <c r="KO40" s="106"/>
      <c r="KP40" s="106"/>
      <c r="KQ40" s="106"/>
      <c r="KR40" s="106"/>
      <c r="KS40" s="106"/>
      <c r="KT40" s="106"/>
      <c r="KU40" s="106"/>
      <c r="KV40" s="106"/>
      <c r="KW40" s="106"/>
      <c r="KX40" s="106"/>
      <c r="KY40" s="106"/>
      <c r="KZ40" s="106" t="s">
        <v>307</v>
      </c>
      <c r="LA40" s="106"/>
      <c r="LB40" s="106"/>
      <c r="LC40" s="106"/>
      <c r="LD40" s="106"/>
      <c r="LE40" s="106"/>
      <c r="LF40" s="106"/>
      <c r="LG40" s="106"/>
      <c r="LH40" s="106"/>
      <c r="LI40" s="106"/>
      <c r="LJ40" s="111" t="s">
        <v>307</v>
      </c>
      <c r="LK40" s="106"/>
      <c r="LL40" s="106"/>
      <c r="LM40" s="106"/>
      <c r="LN40" s="106"/>
      <c r="LO40" s="106"/>
      <c r="LP40" s="106"/>
      <c r="LQ40" s="106"/>
      <c r="LR40" s="106"/>
      <c r="LS40" s="106"/>
      <c r="LT40" s="106"/>
      <c r="LU40" s="106"/>
      <c r="LV40" s="106"/>
      <c r="LW40" s="106"/>
      <c r="LX40" s="106"/>
      <c r="LY40" s="106"/>
      <c r="LZ40" s="106"/>
      <c r="MA40" s="106"/>
      <c r="MB40" s="106"/>
      <c r="MC40" s="106"/>
      <c r="MD40" s="106"/>
      <c r="ME40" s="106"/>
      <c r="MF40" s="106"/>
      <c r="MG40" s="106"/>
      <c r="MH40" s="106"/>
      <c r="MI40" s="106"/>
      <c r="MJ40" s="106"/>
      <c r="MK40" s="106"/>
      <c r="ML40" s="106"/>
      <c r="MM40" s="106"/>
      <c r="MN40" s="106"/>
      <c r="MO40" s="106"/>
      <c r="MP40" s="106"/>
      <c r="MQ40" s="106"/>
      <c r="MR40" s="106"/>
      <c r="MS40" s="106"/>
      <c r="MT40" s="106"/>
      <c r="MU40" s="106"/>
      <c r="MV40" s="106"/>
      <c r="MW40" s="106"/>
      <c r="MX40" s="106"/>
      <c r="MY40" s="106"/>
      <c r="MZ40" s="106"/>
      <c r="NA40" s="106"/>
      <c r="NB40" s="106">
        <f>3+2</f>
        <v>5</v>
      </c>
      <c r="NC40" s="106"/>
      <c r="ND40" s="106"/>
      <c r="NE40" s="106"/>
      <c r="NF40" s="106"/>
      <c r="NG40" s="106"/>
      <c r="NH40" s="106"/>
      <c r="NI40" s="106"/>
      <c r="NJ40" s="106">
        <f>3+5</f>
        <v>8</v>
      </c>
      <c r="NK40" s="106"/>
      <c r="NL40" s="106"/>
      <c r="NM40" s="106"/>
      <c r="NN40" s="106"/>
      <c r="NO40" s="106"/>
      <c r="NP40" s="106"/>
      <c r="NQ40" s="106"/>
      <c r="NR40" s="106"/>
      <c r="NS40" s="106"/>
      <c r="NT40" s="106"/>
      <c r="NU40" s="106"/>
      <c r="NV40" s="106"/>
      <c r="NW40" s="106"/>
      <c r="NX40" s="106"/>
      <c r="NY40" s="106"/>
      <c r="NZ40" s="106"/>
      <c r="OA40" s="106"/>
      <c r="OB40" s="106"/>
      <c r="OC40" s="106"/>
      <c r="OD40" s="106"/>
      <c r="OE40" s="106"/>
      <c r="OF40" s="106"/>
      <c r="OG40" s="106"/>
      <c r="OH40" s="106"/>
      <c r="OI40" s="106"/>
      <c r="OJ40" s="106"/>
      <c r="OK40" s="106"/>
      <c r="OL40" s="106"/>
      <c r="OM40" s="106"/>
      <c r="ON40" s="106"/>
      <c r="OO40" s="106"/>
      <c r="OP40" s="106"/>
      <c r="OQ40" s="106"/>
      <c r="OR40" s="106"/>
      <c r="OS40" s="106"/>
      <c r="OT40" s="106"/>
      <c r="OU40" s="106"/>
      <c r="OV40" s="106"/>
      <c r="OW40" s="106"/>
      <c r="OX40" s="106"/>
      <c r="OY40" s="106"/>
      <c r="OZ40" s="106"/>
      <c r="PA40" s="106"/>
      <c r="PB40" s="106"/>
      <c r="PC40" s="106"/>
      <c r="PD40" s="106"/>
      <c r="PE40" s="106"/>
      <c r="PF40" s="106"/>
      <c r="PG40" s="106"/>
      <c r="PH40" s="106"/>
      <c r="PI40" s="106"/>
      <c r="PJ40" s="106"/>
      <c r="PK40" s="106"/>
      <c r="PL40" s="106"/>
      <c r="PM40" s="106"/>
      <c r="PN40" s="106"/>
      <c r="PO40" s="106"/>
      <c r="PP40" s="106"/>
      <c r="PQ40" s="106"/>
      <c r="PR40" s="106"/>
      <c r="PS40" s="106"/>
      <c r="PT40" s="106"/>
      <c r="PU40" s="106"/>
      <c r="PV40" s="106"/>
      <c r="PW40" s="106"/>
      <c r="PX40" s="106"/>
      <c r="PY40" s="106"/>
      <c r="PZ40" s="106"/>
      <c r="QA40" s="106"/>
      <c r="QB40" s="106"/>
      <c r="QC40" s="106"/>
      <c r="QD40" s="106"/>
      <c r="QE40" s="106"/>
      <c r="QF40" s="106"/>
      <c r="QG40" s="106"/>
      <c r="QH40" s="106"/>
      <c r="QI40" s="106"/>
      <c r="QJ40" s="106"/>
      <c r="QK40" s="106"/>
      <c r="QL40" s="106"/>
      <c r="QM40" s="106"/>
      <c r="QN40" s="106"/>
      <c r="QO40" s="106"/>
      <c r="QP40" s="106"/>
      <c r="QQ40" s="106"/>
      <c r="QR40" s="106"/>
      <c r="QS40" s="106"/>
      <c r="QT40" s="106"/>
      <c r="QU40" s="106"/>
      <c r="QV40" s="106"/>
      <c r="QW40" s="106"/>
      <c r="QX40" s="106"/>
      <c r="QY40" s="106"/>
      <c r="QZ40" s="106"/>
      <c r="RA40" s="106"/>
      <c r="RB40" s="106"/>
      <c r="RC40" s="106"/>
      <c r="RD40" s="106"/>
      <c r="RE40" s="106">
        <f>3+2</f>
        <v>5</v>
      </c>
      <c r="RF40" s="106"/>
      <c r="RG40" s="106">
        <f>2+2</f>
        <v>4</v>
      </c>
      <c r="RH40" s="106"/>
      <c r="RI40" s="106"/>
      <c r="RJ40" s="106"/>
      <c r="RK40" s="106"/>
      <c r="RL40" s="106"/>
      <c r="RM40" s="106">
        <f>3+2</f>
        <v>5</v>
      </c>
      <c r="RN40" s="106"/>
      <c r="RO40" s="106">
        <v>1</v>
      </c>
      <c r="RP40" s="106"/>
      <c r="RQ40" s="106"/>
      <c r="RR40" s="106"/>
      <c r="RS40" s="106"/>
      <c r="RT40" s="106"/>
      <c r="RU40" s="106"/>
      <c r="RV40" s="106"/>
      <c r="RW40" s="106"/>
      <c r="RX40" s="106"/>
      <c r="RY40" s="106"/>
      <c r="RZ40" s="106"/>
      <c r="SA40" s="106"/>
      <c r="SB40" s="106"/>
      <c r="SC40" s="106"/>
      <c r="SD40" s="106"/>
      <c r="SE40" s="106"/>
      <c r="SF40" s="106"/>
      <c r="SG40" s="106"/>
      <c r="SH40" s="106"/>
      <c r="SI40" s="106"/>
      <c r="SJ40" s="106"/>
      <c r="SK40" s="106"/>
      <c r="SL40" s="106"/>
      <c r="SM40" s="106"/>
      <c r="SN40" s="106"/>
      <c r="SO40" s="106"/>
      <c r="SP40" s="106"/>
      <c r="SQ40" s="106"/>
      <c r="SR40" s="106"/>
      <c r="SS40" s="106"/>
      <c r="ST40" s="106"/>
      <c r="SU40" s="106"/>
      <c r="SV40" s="106"/>
      <c r="SW40" s="106"/>
      <c r="SX40" s="106"/>
      <c r="SY40" s="106"/>
      <c r="SZ40" s="106"/>
      <c r="TA40" s="106"/>
      <c r="TB40" s="106"/>
    </row>
    <row r="41" spans="1:522" s="1" customFormat="1" ht="18" customHeight="1" x14ac:dyDescent="0.25">
      <c r="A41" s="12">
        <v>29</v>
      </c>
      <c r="B41" s="11" t="s">
        <v>181</v>
      </c>
      <c r="D41" s="1">
        <v>2019</v>
      </c>
      <c r="E41" s="4" t="s">
        <v>34</v>
      </c>
      <c r="F41" s="9">
        <v>2093</v>
      </c>
      <c r="G41" s="9" t="s">
        <v>97</v>
      </c>
      <c r="H41" s="4" t="s">
        <v>35</v>
      </c>
      <c r="I41" s="1">
        <f t="shared" si="6"/>
        <v>93</v>
      </c>
      <c r="J41" s="12">
        <f>Tabuľka3[[#This Row],[Stĺpec9]]</f>
        <v>93</v>
      </c>
      <c r="K41" s="106">
        <f>Seniori!K22</f>
        <v>0</v>
      </c>
      <c r="L41" s="106">
        <f>Seniori!L22</f>
        <v>0</v>
      </c>
      <c r="M41" s="106">
        <f>Seniori!M22</f>
        <v>0</v>
      </c>
      <c r="N41" s="106">
        <f>Seniori!N22</f>
        <v>0</v>
      </c>
      <c r="O41" s="106">
        <f>Seniori!O22</f>
        <v>0</v>
      </c>
      <c r="P41" s="106">
        <f>Seniori!P22</f>
        <v>0</v>
      </c>
      <c r="Q41" s="106">
        <f>Seniori!Q22</f>
        <v>0</v>
      </c>
      <c r="R41" s="106">
        <f>Seniori!R22</f>
        <v>0</v>
      </c>
      <c r="S41" s="106">
        <f>Seniori!S22</f>
        <v>0</v>
      </c>
      <c r="T41" s="106">
        <f>Seniori!T22</f>
        <v>0</v>
      </c>
      <c r="U41" s="106">
        <f>Seniori!U22</f>
        <v>0</v>
      </c>
      <c r="V41" s="106">
        <f>Seniori!V22</f>
        <v>0</v>
      </c>
      <c r="W41" s="106">
        <f>Seniori!W22</f>
        <v>0</v>
      </c>
      <c r="X41" s="106">
        <f>Seniori!X22</f>
        <v>0</v>
      </c>
      <c r="Y41" s="106">
        <f>Seniori!Y22</f>
        <v>0</v>
      </c>
      <c r="Z41" s="106">
        <f>Seniori!Z22</f>
        <v>0</v>
      </c>
      <c r="AA41" s="106">
        <f>Seniori!AA22</f>
        <v>0</v>
      </c>
      <c r="AB41" s="106">
        <f>Seniori!AB22</f>
        <v>0</v>
      </c>
      <c r="AC41" s="106">
        <f>Seniori!AC22</f>
        <v>0</v>
      </c>
      <c r="AD41" s="106">
        <f>Seniori!AD22</f>
        <v>0</v>
      </c>
      <c r="AE41" s="106">
        <f>Seniori!AE22</f>
        <v>0</v>
      </c>
      <c r="AF41" s="106">
        <f>Seniori!AF22</f>
        <v>0</v>
      </c>
      <c r="AG41" s="106">
        <f>Seniori!AG22</f>
        <v>0</v>
      </c>
      <c r="AH41" s="106">
        <f>Seniori!AH22</f>
        <v>0</v>
      </c>
      <c r="AI41" s="106">
        <f>Seniori!AI22</f>
        <v>0</v>
      </c>
      <c r="AJ41" s="106">
        <f>Seniori!AJ22</f>
        <v>0</v>
      </c>
      <c r="AK41" s="106">
        <f>Seniori!AK22</f>
        <v>0</v>
      </c>
      <c r="AL41" s="106">
        <f>Seniori!AL22</f>
        <v>0</v>
      </c>
      <c r="AM41" s="106">
        <f>Seniori!AM22</f>
        <v>0</v>
      </c>
      <c r="AN41" s="106">
        <f>Seniori!AN22</f>
        <v>0</v>
      </c>
      <c r="AO41" s="106">
        <f>Seniori!AO22</f>
        <v>0</v>
      </c>
      <c r="AP41" s="106">
        <f>Seniori!AP22</f>
        <v>0</v>
      </c>
      <c r="AQ41" s="106">
        <f>Seniori!AQ22</f>
        <v>0</v>
      </c>
      <c r="AR41" s="106">
        <f>Seniori!AR22</f>
        <v>0</v>
      </c>
      <c r="AS41" s="106">
        <f>Seniori!AS22</f>
        <v>0</v>
      </c>
      <c r="AT41" s="106">
        <f>Seniori!AT22</f>
        <v>0</v>
      </c>
      <c r="AU41" s="106">
        <f>Seniori!AU22</f>
        <v>0</v>
      </c>
      <c r="AV41" s="106">
        <f>Seniori!AV22</f>
        <v>0</v>
      </c>
      <c r="AW41" s="106">
        <f>Seniori!AW22</f>
        <v>0</v>
      </c>
      <c r="AX41" s="106">
        <f>Seniori!AX22</f>
        <v>0</v>
      </c>
      <c r="AY41" s="106">
        <f>Seniori!AY22</f>
        <v>0</v>
      </c>
      <c r="AZ41" s="106">
        <f>Seniori!AZ22</f>
        <v>0</v>
      </c>
      <c r="BA41" s="106">
        <f>Seniori!BA22</f>
        <v>0</v>
      </c>
      <c r="BB41" s="106">
        <f>Seniori!BB22</f>
        <v>0</v>
      </c>
      <c r="BC41" s="106">
        <f>Seniori!BC22</f>
        <v>0</v>
      </c>
      <c r="BD41" s="106">
        <f>Seniori!BD22</f>
        <v>0</v>
      </c>
      <c r="BE41" s="106">
        <f>Seniori!BE22</f>
        <v>0</v>
      </c>
      <c r="BF41" s="106">
        <f>Seniori!BF22</f>
        <v>0</v>
      </c>
      <c r="BG41" s="106">
        <f>Seniori!BG22</f>
        <v>0</v>
      </c>
      <c r="BH41" s="106">
        <f>Seniori!BH22</f>
        <v>0</v>
      </c>
      <c r="BI41" s="106">
        <f>Seniori!BI22</f>
        <v>0</v>
      </c>
      <c r="BJ41" s="106">
        <f>Seniori!BJ22</f>
        <v>0</v>
      </c>
      <c r="BK41" s="106">
        <f>Seniori!BK22</f>
        <v>0</v>
      </c>
      <c r="BL41" s="106">
        <f>Seniori!BL22</f>
        <v>0</v>
      </c>
      <c r="BM41" s="106">
        <f>Seniori!BM22</f>
        <v>0</v>
      </c>
      <c r="BN41" s="106">
        <f>Seniori!BN22</f>
        <v>0</v>
      </c>
      <c r="BO41" s="106">
        <f>Seniori!BO22</f>
        <v>0</v>
      </c>
      <c r="BP41" s="106">
        <f>Seniori!BP22</f>
        <v>0</v>
      </c>
      <c r="BQ41" s="106">
        <f>Seniori!BQ22</f>
        <v>0</v>
      </c>
      <c r="BR41" s="106">
        <f>Seniori!BR22</f>
        <v>0</v>
      </c>
      <c r="BS41" s="106">
        <f>Seniori!BS22</f>
        <v>0</v>
      </c>
      <c r="BT41" s="106">
        <f>Seniori!BT22</f>
        <v>0</v>
      </c>
      <c r="BU41" s="106">
        <f>Seniori!BU22</f>
        <v>0</v>
      </c>
      <c r="BV41" s="106">
        <f>Seniori!BV22</f>
        <v>0</v>
      </c>
      <c r="BW41" s="106">
        <f>Seniori!BW22</f>
        <v>0</v>
      </c>
      <c r="BX41" s="106">
        <f>Seniori!BX22</f>
        <v>0</v>
      </c>
      <c r="BY41" s="106">
        <f>Seniori!BY22</f>
        <v>0</v>
      </c>
      <c r="BZ41" s="106">
        <f>Seniori!BZ22</f>
        <v>0</v>
      </c>
      <c r="CA41" s="106">
        <f>Seniori!CA22</f>
        <v>0</v>
      </c>
      <c r="CB41" s="106">
        <f>Seniori!CB22</f>
        <v>0</v>
      </c>
      <c r="CC41" s="106">
        <f>Seniori!CC22</f>
        <v>0</v>
      </c>
      <c r="CD41" s="106">
        <f>Seniori!CD22</f>
        <v>0</v>
      </c>
      <c r="CE41" s="106">
        <f>Seniori!CE22</f>
        <v>0</v>
      </c>
      <c r="CF41" s="106">
        <f>Seniori!CF22</f>
        <v>0</v>
      </c>
      <c r="CG41" s="106">
        <f>Seniori!CG22</f>
        <v>0</v>
      </c>
      <c r="CH41" s="106">
        <f>Seniori!CH22</f>
        <v>0</v>
      </c>
      <c r="CI41" s="106">
        <f>Seniori!CI22</f>
        <v>0</v>
      </c>
      <c r="CJ41" s="106">
        <f>Seniori!CJ22</f>
        <v>0</v>
      </c>
      <c r="CK41" s="106">
        <f>Seniori!CK22</f>
        <v>0</v>
      </c>
      <c r="CL41" s="106">
        <f>Seniori!CL22</f>
        <v>0</v>
      </c>
      <c r="CM41" s="106">
        <f>Seniori!CM22</f>
        <v>0</v>
      </c>
      <c r="CN41" s="106">
        <f>Seniori!CN22</f>
        <v>0</v>
      </c>
      <c r="CO41" s="106">
        <f>Seniori!CO22</f>
        <v>0</v>
      </c>
      <c r="CP41" s="106">
        <f>Seniori!CP22</f>
        <v>0</v>
      </c>
      <c r="CQ41" s="106">
        <f>Seniori!CQ22</f>
        <v>0</v>
      </c>
      <c r="CR41" s="106">
        <f>Seniori!CR22</f>
        <v>0</v>
      </c>
      <c r="CS41" s="106">
        <f>Seniori!CS22</f>
        <v>0</v>
      </c>
      <c r="CT41" s="106">
        <f>Seniori!CT22</f>
        <v>0</v>
      </c>
      <c r="CU41" s="106">
        <f>Seniori!CU22</f>
        <v>0</v>
      </c>
      <c r="CV41" s="106">
        <f>Seniori!CV22</f>
        <v>0</v>
      </c>
      <c r="CW41" s="106">
        <f>Seniori!CW22</f>
        <v>0</v>
      </c>
      <c r="CX41" s="106">
        <f>Seniori!CX22</f>
        <v>0</v>
      </c>
      <c r="CY41" s="106">
        <f>Seniori!CY22</f>
        <v>0</v>
      </c>
      <c r="CZ41" s="106">
        <f>Seniori!CZ22</f>
        <v>0</v>
      </c>
      <c r="DA41" s="106">
        <f>Seniori!DA22</f>
        <v>0</v>
      </c>
      <c r="DB41" s="106">
        <f>Seniori!DB22</f>
        <v>0</v>
      </c>
      <c r="DC41" s="106">
        <f>Seniori!DC22</f>
        <v>0</v>
      </c>
      <c r="DD41" s="106">
        <f>Seniori!DD22</f>
        <v>0</v>
      </c>
      <c r="DE41" s="106">
        <f>Seniori!DE22</f>
        <v>0</v>
      </c>
      <c r="DF41" s="106">
        <f>Seniori!DF22</f>
        <v>0</v>
      </c>
      <c r="DG41" s="106">
        <f>Seniori!DG22</f>
        <v>0</v>
      </c>
      <c r="DH41" s="106">
        <f>Seniori!DH22</f>
        <v>0</v>
      </c>
      <c r="DI41" s="106">
        <f>Seniori!DI22</f>
        <v>0</v>
      </c>
      <c r="DJ41" s="106">
        <f>Seniori!DJ22</f>
        <v>0</v>
      </c>
      <c r="DK41" s="106">
        <f>Seniori!DK22</f>
        <v>0</v>
      </c>
      <c r="DL41" s="106">
        <f>Seniori!DL22</f>
        <v>0</v>
      </c>
      <c r="DM41" s="106">
        <f>Seniori!DM22</f>
        <v>0</v>
      </c>
      <c r="DN41" s="106">
        <f>Seniori!DN22</f>
        <v>0</v>
      </c>
      <c r="DO41" s="106">
        <f>Seniori!DO22</f>
        <v>0</v>
      </c>
      <c r="DP41" s="106">
        <f>Seniori!DP22</f>
        <v>0</v>
      </c>
      <c r="DQ41" s="106">
        <f>Seniori!DQ22</f>
        <v>0</v>
      </c>
      <c r="DR41" s="106">
        <f>Seniori!DR22</f>
        <v>0</v>
      </c>
      <c r="DS41" s="106">
        <f>Seniori!DS22</f>
        <v>0</v>
      </c>
      <c r="DT41" s="106">
        <f>Seniori!DT22</f>
        <v>0</v>
      </c>
      <c r="DU41" s="106">
        <f>Seniori!DU22</f>
        <v>0</v>
      </c>
      <c r="DV41" s="106">
        <f>Seniori!DV22</f>
        <v>0</v>
      </c>
      <c r="DW41" s="106">
        <f>Seniori!DW22</f>
        <v>0</v>
      </c>
      <c r="DX41" s="106">
        <f>Seniori!DX22</f>
        <v>0</v>
      </c>
      <c r="DY41" s="106">
        <f>Seniori!DY22</f>
        <v>0</v>
      </c>
      <c r="DZ41" s="106">
        <f>Seniori!DZ22</f>
        <v>0</v>
      </c>
      <c r="EA41" s="106">
        <f>Seniori!EA22</f>
        <v>0</v>
      </c>
      <c r="EB41" s="106">
        <f>Seniori!EB22</f>
        <v>0</v>
      </c>
      <c r="EC41" s="106">
        <f>Seniori!EC22</f>
        <v>0</v>
      </c>
      <c r="ED41" s="106">
        <f>Seniori!ED22</f>
        <v>0</v>
      </c>
      <c r="EE41" s="106">
        <f>Seniori!EE22</f>
        <v>0</v>
      </c>
      <c r="EF41" s="106">
        <f>Seniori!EF22</f>
        <v>0</v>
      </c>
      <c r="EG41" s="106">
        <f>Seniori!EG22</f>
        <v>0</v>
      </c>
      <c r="EH41" s="106">
        <f>Seniori!EH22</f>
        <v>0</v>
      </c>
      <c r="EI41" s="106">
        <f>Seniori!EI22</f>
        <v>0</v>
      </c>
      <c r="EJ41" s="106">
        <f>Seniori!EJ22</f>
        <v>0</v>
      </c>
      <c r="EK41" s="106">
        <f>Seniori!EK22</f>
        <v>0</v>
      </c>
      <c r="EL41" s="106">
        <f>Seniori!EL22</f>
        <v>0</v>
      </c>
      <c r="EM41" s="106">
        <f>Seniori!EM22</f>
        <v>0</v>
      </c>
      <c r="EN41" s="106">
        <f>Seniori!EN22</f>
        <v>0</v>
      </c>
      <c r="EO41" s="106">
        <f>Seniori!EO22</f>
        <v>0</v>
      </c>
      <c r="EP41" s="106">
        <f>Seniori!EP22</f>
        <v>0</v>
      </c>
      <c r="EQ41" s="106">
        <f>Seniori!EQ22</f>
        <v>0</v>
      </c>
      <c r="ER41" s="106">
        <f>Seniori!ER22</f>
        <v>0</v>
      </c>
      <c r="ES41" s="106">
        <f>Seniori!ES22</f>
        <v>0</v>
      </c>
      <c r="ET41" s="106">
        <f>Seniori!ET22</f>
        <v>0</v>
      </c>
      <c r="EU41" s="106">
        <f>Seniori!EU22</f>
        <v>0</v>
      </c>
      <c r="EV41" s="106">
        <f>Seniori!EV22</f>
        <v>0</v>
      </c>
      <c r="EW41" s="106">
        <f>Seniori!EW22</f>
        <v>0</v>
      </c>
      <c r="EX41" s="106">
        <f>Seniori!EX22</f>
        <v>0</v>
      </c>
      <c r="EY41" s="106">
        <f>Seniori!EY22</f>
        <v>0</v>
      </c>
      <c r="EZ41" s="106">
        <f>Seniori!EZ22</f>
        <v>0</v>
      </c>
      <c r="FA41" s="106">
        <f>Seniori!FA22</f>
        <v>0</v>
      </c>
      <c r="FB41" s="106">
        <f>Seniori!FB22</f>
        <v>0</v>
      </c>
      <c r="FC41" s="106">
        <f>Seniori!FC22</f>
        <v>0</v>
      </c>
      <c r="FD41" s="106">
        <f>Seniori!FD22</f>
        <v>0</v>
      </c>
      <c r="FE41" s="106">
        <f>Seniori!FE22</f>
        <v>0</v>
      </c>
      <c r="FF41" s="106">
        <f>Seniori!FF22</f>
        <v>0</v>
      </c>
      <c r="FG41" s="106">
        <f>Seniori!FG22</f>
        <v>0</v>
      </c>
      <c r="FH41" s="106">
        <f>Seniori!FH22</f>
        <v>0</v>
      </c>
      <c r="FI41" s="106">
        <f>Seniori!FI22</f>
        <v>0</v>
      </c>
      <c r="FJ41" s="106">
        <f>Seniori!FJ22</f>
        <v>0</v>
      </c>
      <c r="FK41" s="106">
        <f>Seniori!FK22</f>
        <v>0</v>
      </c>
      <c r="FL41" s="106">
        <f>Seniori!FL22</f>
        <v>0</v>
      </c>
      <c r="FM41" s="106">
        <f>Seniori!FM22</f>
        <v>0</v>
      </c>
      <c r="FN41" s="106">
        <f>Seniori!FN22</f>
        <v>0</v>
      </c>
      <c r="FO41" s="106">
        <f>Seniori!FO22</f>
        <v>0</v>
      </c>
      <c r="FP41" s="106">
        <f>Seniori!FP22</f>
        <v>0</v>
      </c>
      <c r="FQ41" s="106">
        <f>Seniori!FQ22</f>
        <v>0</v>
      </c>
      <c r="FR41" s="106">
        <f>Seniori!FR22</f>
        <v>0</v>
      </c>
      <c r="FS41" s="106">
        <f>Seniori!FS22</f>
        <v>0</v>
      </c>
      <c r="FT41" s="106">
        <f>Seniori!FT22</f>
        <v>0</v>
      </c>
      <c r="FU41" s="106">
        <f>Seniori!FU22</f>
        <v>0</v>
      </c>
      <c r="FV41" s="106">
        <f>Seniori!FV22</f>
        <v>0</v>
      </c>
      <c r="FW41" s="106">
        <f>Seniori!FW22</f>
        <v>0</v>
      </c>
      <c r="FX41" s="106">
        <f>Seniori!FX22</f>
        <v>0</v>
      </c>
      <c r="FY41" s="106">
        <f>Seniori!FY22</f>
        <v>0</v>
      </c>
      <c r="FZ41" s="106">
        <f>Seniori!FZ22</f>
        <v>0</v>
      </c>
      <c r="GA41" s="106">
        <f>Seniori!GA22</f>
        <v>0</v>
      </c>
      <c r="GB41" s="106">
        <f>Seniori!GB22</f>
        <v>0</v>
      </c>
      <c r="GC41" s="106">
        <f>Seniori!GC22</f>
        <v>0</v>
      </c>
      <c r="GD41" s="106">
        <f>Seniori!GD22</f>
        <v>0</v>
      </c>
      <c r="GE41" s="106">
        <f>Seniori!GE22</f>
        <v>0</v>
      </c>
      <c r="GF41" s="106">
        <f>Seniori!GF22</f>
        <v>0</v>
      </c>
      <c r="GG41" s="106">
        <f>Seniori!GG22</f>
        <v>0</v>
      </c>
      <c r="GH41" s="106">
        <f>Seniori!GH22</f>
        <v>0</v>
      </c>
      <c r="GI41" s="106">
        <f>Seniori!GI22</f>
        <v>0</v>
      </c>
      <c r="GJ41" s="106">
        <f>Seniori!GJ22</f>
        <v>0</v>
      </c>
      <c r="GK41" s="106">
        <f>Seniori!GK22</f>
        <v>0</v>
      </c>
      <c r="GL41" s="106">
        <f>Seniori!GL22</f>
        <v>0</v>
      </c>
      <c r="GM41" s="106">
        <f>Seniori!GM22</f>
        <v>0</v>
      </c>
      <c r="GN41" s="106">
        <f>Seniori!GN22</f>
        <v>0</v>
      </c>
      <c r="GO41" s="106">
        <f>Seniori!GO22</f>
        <v>0</v>
      </c>
      <c r="GP41" s="106">
        <f>Seniori!GP22</f>
        <v>0</v>
      </c>
      <c r="GQ41" s="106">
        <f>Seniori!GQ22</f>
        <v>0</v>
      </c>
      <c r="GR41" s="106">
        <f>Seniori!GR22</f>
        <v>0</v>
      </c>
      <c r="GS41" s="106">
        <f>Seniori!GS22</f>
        <v>0</v>
      </c>
      <c r="GT41" s="106">
        <f>Seniori!GT22</f>
        <v>0</v>
      </c>
      <c r="GU41" s="106">
        <f>Seniori!GU22</f>
        <v>0</v>
      </c>
      <c r="GV41" s="106">
        <f>Seniori!GV22</f>
        <v>0</v>
      </c>
      <c r="GW41" s="106">
        <f>Seniori!GW22</f>
        <v>0</v>
      </c>
      <c r="GX41" s="106">
        <f>Seniori!GX22</f>
        <v>0</v>
      </c>
      <c r="GY41" s="106">
        <f>Seniori!GY22</f>
        <v>0</v>
      </c>
      <c r="GZ41" s="106">
        <f>Seniori!GZ22</f>
        <v>0</v>
      </c>
      <c r="HA41" s="106">
        <f>Seniori!HA22</f>
        <v>0</v>
      </c>
      <c r="HB41" s="106">
        <f>Seniori!HB22</f>
        <v>0</v>
      </c>
      <c r="HC41" s="106">
        <f>Seniori!HC22</f>
        <v>0</v>
      </c>
      <c r="HD41" s="106">
        <f>Seniori!HD22</f>
        <v>0</v>
      </c>
      <c r="HE41" s="106">
        <f>Seniori!HE22</f>
        <v>0</v>
      </c>
      <c r="HF41" s="106">
        <f>Seniori!HF22</f>
        <v>0</v>
      </c>
      <c r="HG41" s="106">
        <f>Seniori!HG22</f>
        <v>0</v>
      </c>
      <c r="HH41" s="106">
        <f>Seniori!HH22</f>
        <v>0</v>
      </c>
      <c r="HI41" s="106">
        <f>Seniori!HI22</f>
        <v>0</v>
      </c>
      <c r="HJ41" s="106">
        <f>Seniori!HJ22</f>
        <v>0</v>
      </c>
      <c r="HK41" s="106">
        <f>Seniori!HK22</f>
        <v>0</v>
      </c>
      <c r="HL41" s="106">
        <f>Seniori!HL22</f>
        <v>0</v>
      </c>
      <c r="HM41" s="106">
        <f>Seniori!HM22</f>
        <v>0</v>
      </c>
      <c r="HN41" s="106">
        <f>Seniori!HN22</f>
        <v>0</v>
      </c>
      <c r="HO41" s="106">
        <f>Seniori!HO22</f>
        <v>0</v>
      </c>
      <c r="HP41" s="106">
        <f>Seniori!HP22</f>
        <v>0</v>
      </c>
      <c r="HQ41" s="106">
        <f>Seniori!HQ22</f>
        <v>0</v>
      </c>
      <c r="HR41" s="106">
        <f>Seniori!HR22</f>
        <v>0</v>
      </c>
      <c r="HS41" s="106">
        <f>Seniori!HS22</f>
        <v>0</v>
      </c>
      <c r="HT41" s="106">
        <f>Seniori!HT22</f>
        <v>0</v>
      </c>
      <c r="HU41" s="106">
        <f>Seniori!HU22</f>
        <v>0</v>
      </c>
      <c r="HV41" s="106">
        <f>Seniori!HV22</f>
        <v>0</v>
      </c>
      <c r="HW41" s="106">
        <f>Seniori!HW22</f>
        <v>0</v>
      </c>
      <c r="HX41" s="106">
        <f>Seniori!HX22</f>
        <v>0</v>
      </c>
      <c r="HY41" s="106">
        <f>Seniori!HY22</f>
        <v>0</v>
      </c>
      <c r="HZ41" s="106">
        <f>Seniori!HZ22</f>
        <v>0</v>
      </c>
      <c r="IA41" s="106">
        <f>Seniori!IA22</f>
        <v>0</v>
      </c>
      <c r="IB41" s="106">
        <f>Seniori!IB22</f>
        <v>0</v>
      </c>
      <c r="IC41" s="106">
        <f>Seniori!IC22</f>
        <v>0</v>
      </c>
      <c r="ID41" s="106">
        <f>Seniori!ID22</f>
        <v>0</v>
      </c>
      <c r="IE41" s="106">
        <f>Seniori!IE22</f>
        <v>0</v>
      </c>
      <c r="IF41" s="106">
        <f>Seniori!IF22</f>
        <v>0</v>
      </c>
      <c r="IG41" s="106">
        <f>Seniori!IG22</f>
        <v>0</v>
      </c>
      <c r="IH41" s="106">
        <f>Seniori!IH22</f>
        <v>0</v>
      </c>
      <c r="II41" s="106">
        <f>Seniori!II22</f>
        <v>0</v>
      </c>
      <c r="IJ41" s="106">
        <f>Seniori!IJ22</f>
        <v>0</v>
      </c>
      <c r="IK41" s="106">
        <f>Seniori!IK22</f>
        <v>0</v>
      </c>
      <c r="IL41" s="106">
        <f>Seniori!IL22</f>
        <v>0</v>
      </c>
      <c r="IM41" s="106">
        <f>Seniori!IM22</f>
        <v>0</v>
      </c>
      <c r="IN41" s="106">
        <f>Seniori!IN22</f>
        <v>0</v>
      </c>
      <c r="IO41" s="106">
        <f>Seniori!IO22</f>
        <v>0</v>
      </c>
      <c r="IP41" s="106">
        <f>Seniori!IP22</f>
        <v>0</v>
      </c>
      <c r="IQ41" s="106">
        <f>Seniori!IQ22</f>
        <v>0</v>
      </c>
      <c r="IR41" s="106">
        <f>Seniori!IR22</f>
        <v>0</v>
      </c>
      <c r="IS41" s="106">
        <f>Seniori!IS22</f>
        <v>0</v>
      </c>
      <c r="IT41" s="106">
        <f>Seniori!IT22</f>
        <v>0</v>
      </c>
      <c r="IU41" s="106">
        <f>Seniori!IU22</f>
        <v>0</v>
      </c>
      <c r="IV41" s="106">
        <f>Seniori!IV22</f>
        <v>0</v>
      </c>
      <c r="IW41" s="106">
        <f>Seniori!IW22</f>
        <v>0</v>
      </c>
      <c r="IX41" s="106">
        <f>Seniori!IX22</f>
        <v>0</v>
      </c>
      <c r="IY41" s="106">
        <f>Seniori!IY22</f>
        <v>0</v>
      </c>
      <c r="IZ41" s="106">
        <f>Seniori!IZ22</f>
        <v>0</v>
      </c>
      <c r="JA41" s="106">
        <f>Seniori!JA22</f>
        <v>0</v>
      </c>
      <c r="JB41" s="106">
        <f>Seniori!JB22</f>
        <v>0</v>
      </c>
      <c r="JC41" s="106">
        <f>Seniori!JC22</f>
        <v>0</v>
      </c>
      <c r="JD41" s="106">
        <f>Seniori!JD22</f>
        <v>0</v>
      </c>
      <c r="JE41" s="106">
        <f>Seniori!JE22</f>
        <v>0</v>
      </c>
      <c r="JF41" s="106">
        <f>Seniori!JF22</f>
        <v>0</v>
      </c>
      <c r="JG41" s="106">
        <f>Seniori!JG22</f>
        <v>0</v>
      </c>
      <c r="JH41" s="106">
        <f>Seniori!JH22</f>
        <v>0</v>
      </c>
      <c r="JI41" s="106">
        <f>Seniori!JI22</f>
        <v>0</v>
      </c>
      <c r="JJ41" s="106">
        <f>Seniori!JJ22</f>
        <v>0</v>
      </c>
      <c r="JK41" s="106">
        <f>Seniori!JK22</f>
        <v>0</v>
      </c>
      <c r="JL41" s="106">
        <f>Seniori!JL22</f>
        <v>0</v>
      </c>
      <c r="JM41" s="106">
        <f>Seniori!JM22</f>
        <v>0</v>
      </c>
      <c r="JN41" s="106">
        <f>Seniori!JN22</f>
        <v>0</v>
      </c>
      <c r="JO41" s="106">
        <f>Seniori!JO22</f>
        <v>0</v>
      </c>
      <c r="JP41" s="106">
        <f>Seniori!JP22</f>
        <v>0</v>
      </c>
      <c r="JQ41" s="106">
        <f>Seniori!JQ22</f>
        <v>0</v>
      </c>
      <c r="JR41" s="106">
        <f>Seniori!JR22</f>
        <v>0</v>
      </c>
      <c r="JS41" s="106">
        <f>Seniori!JS22</f>
        <v>0</v>
      </c>
      <c r="JT41" s="106">
        <f>Seniori!JT22</f>
        <v>0</v>
      </c>
      <c r="JU41" s="106">
        <f>Seniori!JU22</f>
        <v>0</v>
      </c>
      <c r="JV41" s="106">
        <f>Seniori!JV22</f>
        <v>0</v>
      </c>
      <c r="JW41" s="106">
        <f>Seniori!JW22</f>
        <v>0</v>
      </c>
      <c r="JX41" s="106">
        <f>Seniori!JX22</f>
        <v>0</v>
      </c>
      <c r="JY41" s="106">
        <f>Seniori!JY22</f>
        <v>0</v>
      </c>
      <c r="JZ41" s="106">
        <f>Seniori!JZ22</f>
        <v>0</v>
      </c>
      <c r="KA41" s="106">
        <f>Seniori!KA22</f>
        <v>0</v>
      </c>
      <c r="KB41" s="106">
        <f>Seniori!KB22</f>
        <v>0</v>
      </c>
      <c r="KC41" s="106">
        <f>Seniori!KC22</f>
        <v>0</v>
      </c>
      <c r="KD41" s="106">
        <f>Seniori!KD22</f>
        <v>0</v>
      </c>
      <c r="KE41" s="106">
        <f>Seniori!KE22</f>
        <v>0</v>
      </c>
      <c r="KF41" s="106">
        <f>Seniori!KF22</f>
        <v>0</v>
      </c>
      <c r="KG41" s="106">
        <f>Seniori!KG22</f>
        <v>0</v>
      </c>
      <c r="KH41" s="106">
        <f>Seniori!KH22</f>
        <v>0</v>
      </c>
      <c r="KI41" s="106">
        <f>Seniori!KI22</f>
        <v>0</v>
      </c>
      <c r="KJ41" s="106">
        <f>Seniori!KJ22</f>
        <v>0</v>
      </c>
      <c r="KK41" s="106">
        <f>Seniori!KK22</f>
        <v>0</v>
      </c>
      <c r="KL41" s="106">
        <f>Seniori!KL22</f>
        <v>0</v>
      </c>
      <c r="KM41" s="106">
        <f>Seniori!KM22</f>
        <v>0</v>
      </c>
      <c r="KN41" s="106">
        <f>Seniori!KN22</f>
        <v>0</v>
      </c>
      <c r="KO41" s="106">
        <f>Seniori!KO22</f>
        <v>0</v>
      </c>
      <c r="KP41" s="106">
        <f>Seniori!KP22</f>
        <v>0</v>
      </c>
      <c r="KQ41" s="106">
        <f>Seniori!KQ22</f>
        <v>0</v>
      </c>
      <c r="KR41" s="106">
        <f>Seniori!KR22</f>
        <v>0</v>
      </c>
      <c r="KS41" s="106">
        <f>Seniori!KS22</f>
        <v>0</v>
      </c>
      <c r="KT41" s="106">
        <f>Seniori!KT22</f>
        <v>0</v>
      </c>
      <c r="KU41" s="106">
        <f>Seniori!KU22</f>
        <v>10</v>
      </c>
      <c r="KV41" s="106">
        <f>Seniori!KV22</f>
        <v>13</v>
      </c>
      <c r="KW41" s="106">
        <f>Seniori!KW22</f>
        <v>0</v>
      </c>
      <c r="KX41" s="106">
        <f>Seniori!KX22</f>
        <v>0</v>
      </c>
      <c r="KY41" s="106">
        <f>Seniori!KY22</f>
        <v>0</v>
      </c>
      <c r="KZ41" s="106">
        <f>Seniori!KZ22</f>
        <v>0</v>
      </c>
      <c r="LA41" s="106">
        <f>Seniori!LA22</f>
        <v>0</v>
      </c>
      <c r="LB41" s="106">
        <f>Seniori!LB22</f>
        <v>0</v>
      </c>
      <c r="LC41" s="106">
        <f>Seniori!LC22</f>
        <v>0</v>
      </c>
      <c r="LD41" s="106">
        <f>Seniori!LD22</f>
        <v>0</v>
      </c>
      <c r="LE41" s="106">
        <f>Seniori!LE22</f>
        <v>0</v>
      </c>
      <c r="LF41" s="106">
        <f>Seniori!LF22</f>
        <v>13</v>
      </c>
      <c r="LG41" s="106">
        <f>Seniori!LG22</f>
        <v>0</v>
      </c>
      <c r="LH41" s="106">
        <f>Seniori!LH22</f>
        <v>0</v>
      </c>
      <c r="LI41" s="106">
        <f>Seniori!LI22</f>
        <v>0</v>
      </c>
      <c r="LJ41" s="106">
        <f>Seniori!LJ22</f>
        <v>0</v>
      </c>
      <c r="LK41" s="106">
        <f>Seniori!LK22</f>
        <v>0</v>
      </c>
      <c r="LL41" s="106">
        <f>Seniori!LL22</f>
        <v>0</v>
      </c>
      <c r="LM41" s="106">
        <f>Seniori!LM22</f>
        <v>0</v>
      </c>
      <c r="LN41" s="106">
        <f>Seniori!LN22</f>
        <v>0</v>
      </c>
      <c r="LO41" s="106">
        <f>Seniori!LO22</f>
        <v>0</v>
      </c>
      <c r="LP41" s="106">
        <f>Seniori!LP22</f>
        <v>0</v>
      </c>
      <c r="LQ41" s="106">
        <f>Seniori!LQ22</f>
        <v>0</v>
      </c>
      <c r="LR41" s="106">
        <f>Seniori!LR22</f>
        <v>0</v>
      </c>
      <c r="LS41" s="106">
        <f>Seniori!LS22</f>
        <v>0</v>
      </c>
      <c r="LT41" s="106">
        <f>Seniori!LT22</f>
        <v>0</v>
      </c>
      <c r="LU41" s="106">
        <f>Seniori!LU22</f>
        <v>0</v>
      </c>
      <c r="LV41" s="106">
        <f>Seniori!LV22</f>
        <v>0</v>
      </c>
      <c r="LW41" s="106">
        <f>Seniori!LW22</f>
        <v>0</v>
      </c>
      <c r="LX41" s="106">
        <f>Seniori!LX22</f>
        <v>0</v>
      </c>
      <c r="LY41" s="106">
        <f>Seniori!LY22</f>
        <v>0</v>
      </c>
      <c r="LZ41" s="106">
        <f>Seniori!LZ22</f>
        <v>0</v>
      </c>
      <c r="MA41" s="106">
        <f>Seniori!MA22</f>
        <v>0</v>
      </c>
      <c r="MB41" s="106">
        <f>Seniori!MB22</f>
        <v>0</v>
      </c>
      <c r="MC41" s="106">
        <f>Seniori!MC22</f>
        <v>0</v>
      </c>
      <c r="MD41" s="106">
        <f>Seniori!MD22</f>
        <v>0</v>
      </c>
      <c r="ME41" s="106">
        <f>Seniori!ME22</f>
        <v>0</v>
      </c>
      <c r="MF41" s="106">
        <f>Seniori!MF22</f>
        <v>0</v>
      </c>
      <c r="MG41" s="106">
        <f>Seniori!MG22</f>
        <v>0</v>
      </c>
      <c r="MH41" s="106">
        <f>Seniori!MH22</f>
        <v>0</v>
      </c>
      <c r="MI41" s="106">
        <f>Seniori!MI22</f>
        <v>0</v>
      </c>
      <c r="MJ41" s="106">
        <f>Seniori!MJ22</f>
        <v>0</v>
      </c>
      <c r="MK41" s="106">
        <f>Seniori!MK22</f>
        <v>0</v>
      </c>
      <c r="ML41" s="106">
        <f>Seniori!ML22</f>
        <v>0</v>
      </c>
      <c r="MM41" s="106">
        <f>Seniori!MM22</f>
        <v>0</v>
      </c>
      <c r="MN41" s="106">
        <f>Seniori!MN22</f>
        <v>0</v>
      </c>
      <c r="MO41" s="106">
        <f>Seniori!MO22</f>
        <v>0</v>
      </c>
      <c r="MP41" s="106">
        <f>Seniori!MP22</f>
        <v>0</v>
      </c>
      <c r="MQ41" s="106">
        <f>Seniori!MQ22</f>
        <v>0</v>
      </c>
      <c r="MR41" s="106">
        <f>Seniori!MR22</f>
        <v>0</v>
      </c>
      <c r="MS41" s="106">
        <f>Seniori!MS22</f>
        <v>0</v>
      </c>
      <c r="MT41" s="106">
        <f>Seniori!MT22</f>
        <v>0</v>
      </c>
      <c r="MU41" s="106">
        <f>Seniori!MU22</f>
        <v>0</v>
      </c>
      <c r="MV41" s="106">
        <f>Seniori!MV22</f>
        <v>0</v>
      </c>
      <c r="MW41" s="106">
        <f>Seniori!MW22</f>
        <v>0</v>
      </c>
      <c r="MX41" s="106">
        <f>Seniori!MX22</f>
        <v>0</v>
      </c>
      <c r="MY41" s="106">
        <f>Seniori!MY22</f>
        <v>15</v>
      </c>
      <c r="MZ41" s="106">
        <f>Seniori!MZ22</f>
        <v>0</v>
      </c>
      <c r="NA41" s="106">
        <f>Seniori!NA22</f>
        <v>0</v>
      </c>
      <c r="NB41" s="106">
        <f>Seniori!NB22</f>
        <v>0</v>
      </c>
      <c r="NC41" s="106">
        <f>Seniori!NC22</f>
        <v>0</v>
      </c>
      <c r="ND41" s="106">
        <f>Seniori!ND22</f>
        <v>0</v>
      </c>
      <c r="NE41" s="106">
        <f>Seniori!NE22</f>
        <v>0</v>
      </c>
      <c r="NF41" s="106">
        <f>Seniori!NF22</f>
        <v>0</v>
      </c>
      <c r="NG41" s="106">
        <f>Seniori!NG22</f>
        <v>12</v>
      </c>
      <c r="NH41" s="106">
        <f>Seniori!NH22</f>
        <v>0</v>
      </c>
      <c r="NI41" s="106">
        <f>Seniori!NI22</f>
        <v>0</v>
      </c>
      <c r="NJ41" s="106">
        <f>Seniori!NJ22</f>
        <v>0</v>
      </c>
      <c r="NK41" s="106">
        <f>Seniori!NK22</f>
        <v>0</v>
      </c>
      <c r="NL41" s="106">
        <f>Seniori!NL22</f>
        <v>0</v>
      </c>
      <c r="NM41" s="106">
        <f>Seniori!NM22</f>
        <v>0</v>
      </c>
      <c r="NN41" s="106">
        <f>Seniori!NN22</f>
        <v>0</v>
      </c>
      <c r="NO41" s="106">
        <f>Seniori!NO22</f>
        <v>0</v>
      </c>
      <c r="NP41" s="106">
        <f>Seniori!NP22</f>
        <v>0</v>
      </c>
      <c r="NQ41" s="106">
        <f>Seniori!NQ22</f>
        <v>0</v>
      </c>
      <c r="NR41" s="106">
        <f>Seniori!NR22</f>
        <v>0</v>
      </c>
      <c r="NS41" s="106">
        <f>Seniori!NS22</f>
        <v>0</v>
      </c>
      <c r="NT41" s="106">
        <f>Seniori!NT22</f>
        <v>0</v>
      </c>
      <c r="NU41" s="106">
        <f>Seniori!NU22</f>
        <v>0</v>
      </c>
      <c r="NV41" s="106">
        <f>Seniori!NV22</f>
        <v>0</v>
      </c>
      <c r="NW41" s="106">
        <f>Seniori!NW22</f>
        <v>0</v>
      </c>
      <c r="NX41" s="106">
        <f>Seniori!NX22</f>
        <v>0</v>
      </c>
      <c r="NY41" s="106">
        <f>Seniori!NY22</f>
        <v>0</v>
      </c>
      <c r="NZ41" s="106">
        <f>Seniori!NZ22</f>
        <v>0</v>
      </c>
      <c r="OA41" s="106">
        <f>Seniori!OA22</f>
        <v>0</v>
      </c>
      <c r="OB41" s="106">
        <f>Seniori!OB22</f>
        <v>0</v>
      </c>
      <c r="OC41" s="106">
        <f>Seniori!OC22</f>
        <v>0</v>
      </c>
      <c r="OD41" s="106">
        <f>Seniori!OD22</f>
        <v>0</v>
      </c>
      <c r="OE41" s="106">
        <f>Seniori!OE22</f>
        <v>0</v>
      </c>
      <c r="OF41" s="106">
        <f>Seniori!OF22</f>
        <v>0</v>
      </c>
      <c r="OG41" s="106">
        <f>Seniori!OG22</f>
        <v>0</v>
      </c>
      <c r="OH41" s="106">
        <f>Seniori!OH22</f>
        <v>0</v>
      </c>
      <c r="OI41" s="106">
        <f>Seniori!OI22</f>
        <v>0</v>
      </c>
      <c r="OJ41" s="106">
        <f>Seniori!OJ22</f>
        <v>0</v>
      </c>
      <c r="OK41" s="106">
        <f>Seniori!OK22</f>
        <v>0</v>
      </c>
      <c r="OL41" s="106">
        <f>Seniori!OL22</f>
        <v>0</v>
      </c>
      <c r="OM41" s="106">
        <f>Seniori!OM22</f>
        <v>0</v>
      </c>
      <c r="ON41" s="106">
        <f>Seniori!ON22</f>
        <v>0</v>
      </c>
      <c r="OO41" s="106">
        <f>Seniori!OO22</f>
        <v>0</v>
      </c>
      <c r="OP41" s="106">
        <f>Seniori!OP22</f>
        <v>0</v>
      </c>
      <c r="OQ41" s="106">
        <f>Seniori!OQ22</f>
        <v>0</v>
      </c>
      <c r="OR41" s="106">
        <f>Seniori!OR22</f>
        <v>0</v>
      </c>
      <c r="OS41" s="106">
        <f>Seniori!OS22</f>
        <v>0</v>
      </c>
      <c r="OT41" s="106">
        <f>Seniori!OT22</f>
        <v>0</v>
      </c>
      <c r="OU41" s="106">
        <f>Seniori!OU22</f>
        <v>0</v>
      </c>
      <c r="OV41" s="106">
        <f>Seniori!OV22</f>
        <v>0</v>
      </c>
      <c r="OW41" s="106">
        <f>Seniori!OW22</f>
        <v>0</v>
      </c>
      <c r="OX41" s="106">
        <f>Seniori!OX22</f>
        <v>0</v>
      </c>
      <c r="OY41" s="106">
        <f>Seniori!OY22</f>
        <v>0</v>
      </c>
      <c r="OZ41" s="106">
        <f>Seniori!OZ22</f>
        <v>0</v>
      </c>
      <c r="PA41" s="106">
        <f>Seniori!PA22</f>
        <v>0</v>
      </c>
      <c r="PB41" s="106">
        <f>Seniori!PB22</f>
        <v>0</v>
      </c>
      <c r="PC41" s="106">
        <f>Seniori!PC22</f>
        <v>0</v>
      </c>
      <c r="PD41" s="106">
        <f>Seniori!PD22</f>
        <v>0</v>
      </c>
      <c r="PE41" s="106">
        <f>Seniori!PE22</f>
        <v>0</v>
      </c>
      <c r="PF41" s="106">
        <f>Seniori!PF22</f>
        <v>0</v>
      </c>
      <c r="PG41" s="106">
        <f>Seniori!PG22</f>
        <v>0</v>
      </c>
      <c r="PH41" s="106">
        <f>Seniori!PH22</f>
        <v>0</v>
      </c>
      <c r="PI41" s="106">
        <f>Seniori!PI22</f>
        <v>0</v>
      </c>
      <c r="PJ41" s="106">
        <f>Seniori!PJ22</f>
        <v>0</v>
      </c>
      <c r="PK41" s="106">
        <f>Seniori!PK22</f>
        <v>0</v>
      </c>
      <c r="PL41" s="106">
        <f>Seniori!PL22</f>
        <v>9</v>
      </c>
      <c r="PM41" s="106">
        <f>Seniori!PM22</f>
        <v>12</v>
      </c>
      <c r="PN41" s="106">
        <f>Seniori!PN22</f>
        <v>0</v>
      </c>
      <c r="PO41" s="106">
        <f>Seniori!PO22</f>
        <v>0</v>
      </c>
      <c r="PP41" s="106">
        <f>Seniori!PP22</f>
        <v>0</v>
      </c>
      <c r="PQ41" s="106">
        <f>Seniori!PQ22</f>
        <v>0</v>
      </c>
      <c r="PR41" s="106">
        <f>Seniori!PR22</f>
        <v>0</v>
      </c>
      <c r="PS41" s="106">
        <f>Seniori!PS22</f>
        <v>0</v>
      </c>
      <c r="PT41" s="106">
        <f>Seniori!PT22</f>
        <v>0</v>
      </c>
      <c r="PU41" s="106">
        <f>Seniori!PU22</f>
        <v>0</v>
      </c>
      <c r="PV41" s="106">
        <f>Seniori!PV22</f>
        <v>0</v>
      </c>
      <c r="PW41" s="106">
        <f>Seniori!PW22</f>
        <v>0</v>
      </c>
      <c r="PX41" s="106">
        <f>Seniori!PX22</f>
        <v>0</v>
      </c>
      <c r="PY41" s="106">
        <f>Seniori!PY22</f>
        <v>9</v>
      </c>
      <c r="PZ41" s="106">
        <f>Seniori!PZ22</f>
        <v>0</v>
      </c>
      <c r="QA41" s="106">
        <f>Seniori!QA22</f>
        <v>0</v>
      </c>
      <c r="QB41" s="106">
        <f>Seniori!QB22</f>
        <v>0</v>
      </c>
      <c r="QC41" s="106">
        <f>Seniori!QC22</f>
        <v>0</v>
      </c>
      <c r="QD41" s="106">
        <f>Seniori!QD22</f>
        <v>0</v>
      </c>
      <c r="QE41" s="106">
        <f>Seniori!QE22</f>
        <v>0</v>
      </c>
      <c r="QF41" s="106">
        <f>Seniori!QF22</f>
        <v>0</v>
      </c>
      <c r="QG41" s="106">
        <f>Seniori!QG22</f>
        <v>0</v>
      </c>
      <c r="QH41" s="106">
        <f>Seniori!QH22</f>
        <v>0</v>
      </c>
      <c r="QI41" s="106">
        <f>Seniori!QI22</f>
        <v>0</v>
      </c>
      <c r="QJ41" s="106">
        <f>Seniori!QJ22</f>
        <v>0</v>
      </c>
      <c r="QK41" s="106">
        <f>Seniori!QK22</f>
        <v>0</v>
      </c>
      <c r="QL41" s="106">
        <f>Seniori!QL22</f>
        <v>0</v>
      </c>
      <c r="QM41" s="106">
        <f>Seniori!QM22</f>
        <v>0</v>
      </c>
      <c r="QN41" s="106">
        <f>Seniori!QN22</f>
        <v>0</v>
      </c>
      <c r="QO41" s="106">
        <f>Seniori!QO22</f>
        <v>0</v>
      </c>
      <c r="QP41" s="106">
        <f>Seniori!QP22</f>
        <v>0</v>
      </c>
      <c r="QQ41" s="106">
        <f>Seniori!QQ22</f>
        <v>0</v>
      </c>
      <c r="QR41" s="106">
        <f>Seniori!QR22</f>
        <v>0</v>
      </c>
      <c r="QS41" s="106">
        <f>Seniori!QS22</f>
        <v>0</v>
      </c>
      <c r="QT41" s="106">
        <f>Seniori!QT22</f>
        <v>0</v>
      </c>
      <c r="QU41" s="106">
        <f>Seniori!QU22</f>
        <v>0</v>
      </c>
      <c r="QV41" s="106">
        <f>Seniori!QV22</f>
        <v>0</v>
      </c>
      <c r="QW41" s="106">
        <f>Seniori!QW22</f>
        <v>0</v>
      </c>
      <c r="QX41" s="106">
        <f>Seniori!QX22</f>
        <v>0</v>
      </c>
      <c r="QY41" s="106">
        <f>Seniori!QY22</f>
        <v>0</v>
      </c>
      <c r="QZ41" s="106">
        <f>Seniori!QZ22</f>
        <v>0</v>
      </c>
      <c r="RA41" s="106">
        <f>Seniori!RA22</f>
        <v>0</v>
      </c>
      <c r="RB41" s="106">
        <f>Seniori!RB22</f>
        <v>0</v>
      </c>
      <c r="RC41" s="106">
        <f>Seniori!RC22</f>
        <v>0</v>
      </c>
      <c r="RD41" s="106">
        <f>Seniori!RD22</f>
        <v>0</v>
      </c>
      <c r="RE41" s="106">
        <f>Seniori!RE22</f>
        <v>0</v>
      </c>
      <c r="RF41" s="106">
        <f>Seniori!RF22</f>
        <v>0</v>
      </c>
      <c r="RG41" s="106">
        <f>Seniori!RG22</f>
        <v>0</v>
      </c>
      <c r="RH41" s="106">
        <f>Seniori!RH22</f>
        <v>0</v>
      </c>
      <c r="RI41" s="106">
        <f>Seniori!RI22</f>
        <v>0</v>
      </c>
      <c r="RJ41" s="106">
        <f>Seniori!RJ22</f>
        <v>0</v>
      </c>
      <c r="RK41" s="106">
        <f>Seniori!RK22</f>
        <v>0</v>
      </c>
      <c r="RL41" s="106">
        <f>Seniori!RL22</f>
        <v>0</v>
      </c>
      <c r="RM41" s="106">
        <f>Seniori!RM22</f>
        <v>0</v>
      </c>
      <c r="RN41" s="106">
        <f>Seniori!RN22</f>
        <v>0</v>
      </c>
      <c r="RO41" s="106">
        <f>Seniori!RO22</f>
        <v>0</v>
      </c>
      <c r="RP41" s="106">
        <f>Seniori!RP22</f>
        <v>0</v>
      </c>
      <c r="RQ41" s="106">
        <f>Seniori!RQ22</f>
        <v>0</v>
      </c>
      <c r="RR41" s="106">
        <f>Seniori!RR22</f>
        <v>0</v>
      </c>
      <c r="RS41" s="106">
        <f>Seniori!RS22</f>
        <v>0</v>
      </c>
      <c r="RT41" s="106">
        <f>Seniori!RT22</f>
        <v>0</v>
      </c>
      <c r="RU41" s="106">
        <f>Seniori!RU22</f>
        <v>0</v>
      </c>
      <c r="RV41" s="106">
        <f>Seniori!RV22</f>
        <v>0</v>
      </c>
      <c r="RW41" s="106">
        <f>Seniori!RW22</f>
        <v>0</v>
      </c>
      <c r="RX41" s="106">
        <f>Seniori!RX22</f>
        <v>0</v>
      </c>
      <c r="RY41" s="106">
        <f>Seniori!RY22</f>
        <v>0</v>
      </c>
      <c r="RZ41" s="106">
        <f>Seniori!RZ22</f>
        <v>0</v>
      </c>
      <c r="SA41" s="106">
        <f>Seniori!SA22</f>
        <v>0</v>
      </c>
      <c r="SB41" s="106">
        <f>Seniori!SB22</f>
        <v>0</v>
      </c>
      <c r="SC41" s="106">
        <f>Seniori!SC22</f>
        <v>0</v>
      </c>
      <c r="SD41" s="106">
        <f>Seniori!SD22</f>
        <v>0</v>
      </c>
      <c r="SE41" s="106">
        <f>Seniori!SE22</f>
        <v>0</v>
      </c>
      <c r="SF41" s="106">
        <f>Seniori!SF22</f>
        <v>0</v>
      </c>
      <c r="SG41" s="106">
        <f>Seniori!SG22</f>
        <v>0</v>
      </c>
      <c r="SH41" s="106">
        <f>Seniori!SH22</f>
        <v>0</v>
      </c>
      <c r="SI41" s="106">
        <f>Seniori!SI22</f>
        <v>0</v>
      </c>
      <c r="SJ41" s="106">
        <f>Seniori!SJ22</f>
        <v>0</v>
      </c>
      <c r="SK41" s="106">
        <f>Seniori!SK22</f>
        <v>0</v>
      </c>
      <c r="SL41" s="106">
        <f>Seniori!SL22</f>
        <v>0</v>
      </c>
      <c r="SM41" s="106">
        <f>Seniori!SM22</f>
        <v>0</v>
      </c>
      <c r="SN41" s="106">
        <f>Seniori!SN22</f>
        <v>0</v>
      </c>
      <c r="SO41" s="106">
        <f>Seniori!SO22</f>
        <v>0</v>
      </c>
      <c r="SP41" s="106">
        <f>Seniori!SP22</f>
        <v>0</v>
      </c>
      <c r="SQ41" s="106">
        <f>Seniori!SQ22</f>
        <v>0</v>
      </c>
      <c r="SR41" s="106">
        <f>Seniori!SR22</f>
        <v>0</v>
      </c>
      <c r="SS41" s="106">
        <f>Seniori!SS22</f>
        <v>0</v>
      </c>
      <c r="ST41" s="106">
        <f>Seniori!ST22</f>
        <v>0</v>
      </c>
      <c r="SU41" s="106">
        <f>Seniori!SU22</f>
        <v>0</v>
      </c>
      <c r="SV41" s="106">
        <f>Seniori!SV22</f>
        <v>0</v>
      </c>
      <c r="SW41" s="106">
        <f>Seniori!SW22</f>
        <v>0</v>
      </c>
      <c r="SX41" s="106">
        <f>Seniori!SX22</f>
        <v>0</v>
      </c>
      <c r="SY41" s="106">
        <f>Seniori!SY22</f>
        <v>0</v>
      </c>
      <c r="SZ41" s="106">
        <f>Seniori!SZ22</f>
        <v>0</v>
      </c>
      <c r="TA41" s="106">
        <f>Seniori!TA22</f>
        <v>0</v>
      </c>
      <c r="TB41" s="106">
        <f>Seniori!TB22</f>
        <v>0</v>
      </c>
    </row>
    <row r="42" spans="1:522" s="1" customFormat="1" ht="18" customHeight="1" x14ac:dyDescent="0.25">
      <c r="A42" s="12">
        <v>30</v>
      </c>
      <c r="B42" s="11" t="s">
        <v>77</v>
      </c>
      <c r="C42" s="1">
        <v>10998</v>
      </c>
      <c r="D42" s="1">
        <v>2013</v>
      </c>
      <c r="E42" s="4" t="s">
        <v>654</v>
      </c>
      <c r="F42" s="1">
        <v>8891</v>
      </c>
      <c r="G42" s="9" t="s">
        <v>99</v>
      </c>
      <c r="H42" s="4" t="s">
        <v>367</v>
      </c>
      <c r="I42" s="1">
        <f t="shared" si="6"/>
        <v>35</v>
      </c>
      <c r="J42" s="12">
        <f>Tabuľka3[[#This Row],[Stĺpec19]]+T43+Y43+Tabuľka3[[#This Row],[Stĺpec26]]+BC43+BD43+Tabuľka3[[#This Row],[Stĺpec60]]+BI43+Tabuľka3[[#This Row],[Stĺpec336]]+MW43+PO43+QB43+QC43+Tabuľka3[[#This Row],[Stĺpec493]]+Tabuľka3[[#This Row],[Stĺpec485]]</f>
        <v>92</v>
      </c>
      <c r="K42" s="106">
        <f>'Mladí jazdci'!K18</f>
        <v>0</v>
      </c>
      <c r="L42" s="106">
        <f>'Mladí jazdci'!L18</f>
        <v>0</v>
      </c>
      <c r="M42" s="106">
        <f>'Mladí jazdci'!M18</f>
        <v>0</v>
      </c>
      <c r="N42" s="106">
        <f>'Mladí jazdci'!N18</f>
        <v>0</v>
      </c>
      <c r="O42" s="106">
        <f>'Mladí jazdci'!O18</f>
        <v>0</v>
      </c>
      <c r="P42" s="106">
        <f>'Mladí jazdci'!P18</f>
        <v>0</v>
      </c>
      <c r="Q42" s="106">
        <f>'Mladí jazdci'!Q18</f>
        <v>0</v>
      </c>
      <c r="R42" s="106">
        <f>'Mladí jazdci'!R18</f>
        <v>0</v>
      </c>
      <c r="S42" s="106">
        <f>'Mladí jazdci'!S18</f>
        <v>3</v>
      </c>
      <c r="T42" s="106">
        <f>'Mladí jazdci'!T18</f>
        <v>0</v>
      </c>
      <c r="U42" s="106">
        <f>'Mladí jazdci'!U18</f>
        <v>0</v>
      </c>
      <c r="V42" s="106">
        <f>'Mladí jazdci'!V18</f>
        <v>0</v>
      </c>
      <c r="W42" s="106">
        <f>'Mladí jazdci'!W18</f>
        <v>0</v>
      </c>
      <c r="X42" s="106">
        <f>'Mladí jazdci'!X18</f>
        <v>0</v>
      </c>
      <c r="Y42" s="106">
        <f>'Mladí jazdci'!Y18</f>
        <v>0</v>
      </c>
      <c r="Z42" s="106">
        <f>'Mladí jazdci'!Z18</f>
        <v>7</v>
      </c>
      <c r="AA42" s="106">
        <f>'Mladí jazdci'!AA18</f>
        <v>0</v>
      </c>
      <c r="AB42" s="106">
        <f>'Mladí jazdci'!AB18</f>
        <v>0</v>
      </c>
      <c r="AC42" s="106">
        <f>'Mladí jazdci'!AC18</f>
        <v>0</v>
      </c>
      <c r="AD42" s="106">
        <f>'Mladí jazdci'!AD18</f>
        <v>0</v>
      </c>
      <c r="AE42" s="106">
        <f>'Mladí jazdci'!AE18</f>
        <v>0</v>
      </c>
      <c r="AF42" s="106">
        <f>'Mladí jazdci'!AF18</f>
        <v>0</v>
      </c>
      <c r="AG42" s="106">
        <f>'Mladí jazdci'!AG18</f>
        <v>0</v>
      </c>
      <c r="AH42" s="106">
        <f>'Mladí jazdci'!AH18</f>
        <v>0</v>
      </c>
      <c r="AI42" s="106">
        <f>'Mladí jazdci'!AI18</f>
        <v>0</v>
      </c>
      <c r="AJ42" s="106">
        <f>'Mladí jazdci'!AJ18</f>
        <v>0</v>
      </c>
      <c r="AK42" s="106">
        <f>'Mladí jazdci'!AK18</f>
        <v>0</v>
      </c>
      <c r="AL42" s="106">
        <f>'Mladí jazdci'!AL18</f>
        <v>0</v>
      </c>
      <c r="AM42" s="106">
        <f>'Mladí jazdci'!AM18</f>
        <v>0</v>
      </c>
      <c r="AN42" s="106">
        <f>'Mladí jazdci'!AN18</f>
        <v>0</v>
      </c>
      <c r="AO42" s="106">
        <f>'Mladí jazdci'!AO18</f>
        <v>0</v>
      </c>
      <c r="AP42" s="106">
        <f>'Mladí jazdci'!AP18</f>
        <v>0</v>
      </c>
      <c r="AQ42" s="106">
        <f>'Mladí jazdci'!AQ18</f>
        <v>0</v>
      </c>
      <c r="AR42" s="106">
        <f>'Mladí jazdci'!AR18</f>
        <v>0</v>
      </c>
      <c r="AS42" s="106">
        <f>'Mladí jazdci'!AS18</f>
        <v>0</v>
      </c>
      <c r="AT42" s="106">
        <f>'Mladí jazdci'!AT18</f>
        <v>0</v>
      </c>
      <c r="AU42" s="106">
        <f>'Mladí jazdci'!AU18</f>
        <v>0</v>
      </c>
      <c r="AV42" s="106">
        <f>'Mladí jazdci'!AV18</f>
        <v>0</v>
      </c>
      <c r="AW42" s="106">
        <f>'Mladí jazdci'!AW18</f>
        <v>0</v>
      </c>
      <c r="AX42" s="106">
        <f>'Mladí jazdci'!AX18</f>
        <v>0</v>
      </c>
      <c r="AY42" s="106">
        <f>'Mladí jazdci'!AY18</f>
        <v>0</v>
      </c>
      <c r="AZ42" s="106">
        <f>'Mladí jazdci'!AZ18</f>
        <v>0</v>
      </c>
      <c r="BA42" s="106">
        <f>'Mladí jazdci'!BA18</f>
        <v>0</v>
      </c>
      <c r="BB42" s="106">
        <f>'Mladí jazdci'!BB18</f>
        <v>0</v>
      </c>
      <c r="BC42" s="106">
        <f>'Mladí jazdci'!BC18</f>
        <v>0</v>
      </c>
      <c r="BD42" s="106">
        <f>'Mladí jazdci'!BD18</f>
        <v>0</v>
      </c>
      <c r="BE42" s="106">
        <f>'Mladí jazdci'!BE18</f>
        <v>0</v>
      </c>
      <c r="BF42" s="106">
        <f>'Mladí jazdci'!BF18</f>
        <v>0</v>
      </c>
      <c r="BG42" s="106">
        <f>'Mladí jazdci'!BG18</f>
        <v>0</v>
      </c>
      <c r="BH42" s="106">
        <f>'Mladí jazdci'!BH18</f>
        <v>9</v>
      </c>
      <c r="BI42" s="106">
        <f>'Mladí jazdci'!BI18</f>
        <v>0</v>
      </c>
      <c r="BJ42" s="106">
        <f>'Mladí jazdci'!BJ18</f>
        <v>0</v>
      </c>
      <c r="BK42" s="106">
        <f>'Mladí jazdci'!BK18</f>
        <v>0</v>
      </c>
      <c r="BL42" s="106">
        <f>'Mladí jazdci'!BL18</f>
        <v>0</v>
      </c>
      <c r="BM42" s="106">
        <f>'Mladí jazdci'!BM18</f>
        <v>0</v>
      </c>
      <c r="BN42" s="106">
        <f>'Mladí jazdci'!BN18</f>
        <v>0</v>
      </c>
      <c r="BO42" s="106">
        <f>'Mladí jazdci'!BO18</f>
        <v>0</v>
      </c>
      <c r="BP42" s="106">
        <f>'Mladí jazdci'!BP18</f>
        <v>0</v>
      </c>
      <c r="BQ42" s="106">
        <f>'Mladí jazdci'!BQ18</f>
        <v>0</v>
      </c>
      <c r="BR42" s="106">
        <f>'Mladí jazdci'!BR18</f>
        <v>0</v>
      </c>
      <c r="BS42" s="106">
        <f>'Mladí jazdci'!BS18</f>
        <v>0</v>
      </c>
      <c r="BT42" s="106">
        <f>'Mladí jazdci'!BT18</f>
        <v>0</v>
      </c>
      <c r="BU42" s="106">
        <f>'Mladí jazdci'!BU18</f>
        <v>0</v>
      </c>
      <c r="BV42" s="106">
        <f>'Mladí jazdci'!BV18</f>
        <v>0</v>
      </c>
      <c r="BW42" s="106">
        <f>'Mladí jazdci'!BW18</f>
        <v>0</v>
      </c>
      <c r="BX42" s="106">
        <f>'Mladí jazdci'!BX18</f>
        <v>0</v>
      </c>
      <c r="BY42" s="106">
        <f>'Mladí jazdci'!BY18</f>
        <v>0</v>
      </c>
      <c r="BZ42" s="106">
        <f>'Mladí jazdci'!BZ18</f>
        <v>0</v>
      </c>
      <c r="CA42" s="106">
        <f>'Mladí jazdci'!CA18</f>
        <v>0</v>
      </c>
      <c r="CB42" s="106">
        <f>'Mladí jazdci'!CB18</f>
        <v>0</v>
      </c>
      <c r="CC42" s="106">
        <f>'Mladí jazdci'!CC18</f>
        <v>0</v>
      </c>
      <c r="CD42" s="106">
        <f>'Mladí jazdci'!CD18</f>
        <v>0</v>
      </c>
      <c r="CE42" s="106">
        <f>'Mladí jazdci'!CE18</f>
        <v>0</v>
      </c>
      <c r="CF42" s="106">
        <f>'Mladí jazdci'!CF18</f>
        <v>0</v>
      </c>
      <c r="CG42" s="106">
        <f>'Mladí jazdci'!CG18</f>
        <v>0</v>
      </c>
      <c r="CH42" s="106">
        <f>'Mladí jazdci'!CH18</f>
        <v>0</v>
      </c>
      <c r="CI42" s="106">
        <f>'Mladí jazdci'!CI18</f>
        <v>0</v>
      </c>
      <c r="CJ42" s="106">
        <f>'Mladí jazdci'!CJ18</f>
        <v>0</v>
      </c>
      <c r="CK42" s="106">
        <f>'Mladí jazdci'!CK18</f>
        <v>0</v>
      </c>
      <c r="CL42" s="106">
        <f>'Mladí jazdci'!CL18</f>
        <v>0</v>
      </c>
      <c r="CM42" s="106">
        <f>'Mladí jazdci'!CM18</f>
        <v>0</v>
      </c>
      <c r="CN42" s="106">
        <f>'Mladí jazdci'!CN18</f>
        <v>0</v>
      </c>
      <c r="CO42" s="106">
        <f>'Mladí jazdci'!CO18</f>
        <v>0</v>
      </c>
      <c r="CP42" s="106">
        <f>'Mladí jazdci'!CP18</f>
        <v>0</v>
      </c>
      <c r="CQ42" s="106">
        <f>'Mladí jazdci'!CQ18</f>
        <v>0</v>
      </c>
      <c r="CR42" s="106">
        <f>'Mladí jazdci'!CR18</f>
        <v>0</v>
      </c>
      <c r="CS42" s="106">
        <f>'Mladí jazdci'!CS18</f>
        <v>0</v>
      </c>
      <c r="CT42" s="106">
        <f>'Mladí jazdci'!CT18</f>
        <v>0</v>
      </c>
      <c r="CU42" s="106">
        <f>'Mladí jazdci'!CU18</f>
        <v>0</v>
      </c>
      <c r="CV42" s="106">
        <f>'Mladí jazdci'!CV18</f>
        <v>0</v>
      </c>
      <c r="CW42" s="106">
        <f>'Mladí jazdci'!CW18</f>
        <v>0</v>
      </c>
      <c r="CX42" s="106">
        <f>'Mladí jazdci'!CX18</f>
        <v>0</v>
      </c>
      <c r="CY42" s="106">
        <f>'Mladí jazdci'!CY18</f>
        <v>0</v>
      </c>
      <c r="CZ42" s="106">
        <f>'Mladí jazdci'!CZ18</f>
        <v>0</v>
      </c>
      <c r="DA42" s="106">
        <f>'Mladí jazdci'!DA18</f>
        <v>0</v>
      </c>
      <c r="DB42" s="106">
        <f>'Mladí jazdci'!DB18</f>
        <v>0</v>
      </c>
      <c r="DC42" s="106">
        <f>'Mladí jazdci'!DC18</f>
        <v>0</v>
      </c>
      <c r="DD42" s="106">
        <f>'Mladí jazdci'!DD18</f>
        <v>0</v>
      </c>
      <c r="DE42" s="106">
        <f>'Mladí jazdci'!DE18</f>
        <v>0</v>
      </c>
      <c r="DF42" s="106">
        <f>'Mladí jazdci'!DF18</f>
        <v>0</v>
      </c>
      <c r="DG42" s="106">
        <f>'Mladí jazdci'!DG18</f>
        <v>0</v>
      </c>
      <c r="DH42" s="106">
        <f>'Mladí jazdci'!DH18</f>
        <v>0</v>
      </c>
      <c r="DI42" s="106" t="str">
        <f>'Mladí jazdci'!DI18</f>
        <v>o</v>
      </c>
      <c r="DJ42" s="106">
        <f>'Mladí jazdci'!DJ18</f>
        <v>0</v>
      </c>
      <c r="DK42" s="106">
        <f>'Mladí jazdci'!DK18</f>
        <v>0</v>
      </c>
      <c r="DL42" s="106">
        <f>'Mladí jazdci'!DL18</f>
        <v>0</v>
      </c>
      <c r="DM42" s="106">
        <f>'Mladí jazdci'!DM18</f>
        <v>0</v>
      </c>
      <c r="DN42" s="106">
        <f>'Mladí jazdci'!DN18</f>
        <v>0</v>
      </c>
      <c r="DO42" s="106">
        <f>'Mladí jazdci'!DO18</f>
        <v>0</v>
      </c>
      <c r="DP42" s="106">
        <f>'Mladí jazdci'!DP18</f>
        <v>3</v>
      </c>
      <c r="DQ42" s="106">
        <f>'Mladí jazdci'!DQ18</f>
        <v>0</v>
      </c>
      <c r="DR42" s="106">
        <f>'Mladí jazdci'!DR18</f>
        <v>0</v>
      </c>
      <c r="DS42" s="106">
        <f>'Mladí jazdci'!DS18</f>
        <v>0</v>
      </c>
      <c r="DT42" s="106">
        <f>'Mladí jazdci'!DT18</f>
        <v>0</v>
      </c>
      <c r="DU42" s="106">
        <f>'Mladí jazdci'!DU18</f>
        <v>0</v>
      </c>
      <c r="DV42" s="106">
        <f>'Mladí jazdci'!DV18</f>
        <v>0</v>
      </c>
      <c r="DW42" s="106">
        <f>'Mladí jazdci'!DW18</f>
        <v>0</v>
      </c>
      <c r="DX42" s="106">
        <f>'Mladí jazdci'!DX18</f>
        <v>0</v>
      </c>
      <c r="DY42" s="106">
        <f>'Mladí jazdci'!DY18</f>
        <v>0</v>
      </c>
      <c r="DZ42" s="106">
        <f>'Mladí jazdci'!DZ18</f>
        <v>0</v>
      </c>
      <c r="EA42" s="106">
        <f>'Mladí jazdci'!EA18</f>
        <v>0</v>
      </c>
      <c r="EB42" s="106">
        <f>'Mladí jazdci'!EB18</f>
        <v>0</v>
      </c>
      <c r="EC42" s="106">
        <f>'Mladí jazdci'!EC18</f>
        <v>0</v>
      </c>
      <c r="ED42" s="106">
        <f>'Mladí jazdci'!ED18</f>
        <v>0</v>
      </c>
      <c r="EE42" s="106">
        <f>'Mladí jazdci'!EE18</f>
        <v>0</v>
      </c>
      <c r="EF42" s="106">
        <f>'Mladí jazdci'!EF18</f>
        <v>0</v>
      </c>
      <c r="EG42" s="106">
        <f>'Mladí jazdci'!EG18</f>
        <v>0</v>
      </c>
      <c r="EH42" s="106">
        <f>'Mladí jazdci'!EH18</f>
        <v>0</v>
      </c>
      <c r="EI42" s="106">
        <f>'Mladí jazdci'!EI18</f>
        <v>0</v>
      </c>
      <c r="EJ42" s="106">
        <f>'Mladí jazdci'!EJ18</f>
        <v>0</v>
      </c>
      <c r="EK42" s="106">
        <f>'Mladí jazdci'!EK18</f>
        <v>0</v>
      </c>
      <c r="EL42" s="106">
        <f>'Mladí jazdci'!EL18</f>
        <v>0</v>
      </c>
      <c r="EM42" s="106">
        <f>'Mladí jazdci'!EM18</f>
        <v>0</v>
      </c>
      <c r="EN42" s="106">
        <f>'Mladí jazdci'!EN18</f>
        <v>0</v>
      </c>
      <c r="EO42" s="106">
        <f>'Mladí jazdci'!EO18</f>
        <v>0</v>
      </c>
      <c r="EP42" s="106">
        <f>'Mladí jazdci'!EP18</f>
        <v>0</v>
      </c>
      <c r="EQ42" s="106">
        <f>'Mladí jazdci'!EQ18</f>
        <v>0</v>
      </c>
      <c r="ER42" s="106">
        <f>'Mladí jazdci'!ER18</f>
        <v>0</v>
      </c>
      <c r="ES42" s="106">
        <f>'Mladí jazdci'!ES18</f>
        <v>0</v>
      </c>
      <c r="ET42" s="106">
        <f>'Mladí jazdci'!ET18</f>
        <v>0</v>
      </c>
      <c r="EU42" s="106">
        <f>'Mladí jazdci'!EU18</f>
        <v>0</v>
      </c>
      <c r="EV42" s="106">
        <f>'Mladí jazdci'!EV18</f>
        <v>0</v>
      </c>
      <c r="EW42" s="106">
        <f>'Mladí jazdci'!EW18</f>
        <v>0</v>
      </c>
      <c r="EX42" s="106">
        <f>'Mladí jazdci'!EX18</f>
        <v>0</v>
      </c>
      <c r="EY42" s="106">
        <f>'Mladí jazdci'!EY18</f>
        <v>0</v>
      </c>
      <c r="EZ42" s="106">
        <f>'Mladí jazdci'!EZ18</f>
        <v>0</v>
      </c>
      <c r="FA42" s="106">
        <f>'Mladí jazdci'!FA18</f>
        <v>0</v>
      </c>
      <c r="FB42" s="106">
        <f>'Mladí jazdci'!FB18</f>
        <v>0</v>
      </c>
      <c r="FC42" s="106">
        <f>'Mladí jazdci'!FC18</f>
        <v>0</v>
      </c>
      <c r="FD42" s="106">
        <f>'Mladí jazdci'!FD18</f>
        <v>0</v>
      </c>
      <c r="FE42" s="106">
        <f>'Mladí jazdci'!FE18</f>
        <v>0</v>
      </c>
      <c r="FF42" s="106">
        <f>'Mladí jazdci'!FF18</f>
        <v>0</v>
      </c>
      <c r="FG42" s="106">
        <f>'Mladí jazdci'!FG18</f>
        <v>0</v>
      </c>
      <c r="FH42" s="106">
        <f>'Mladí jazdci'!FH18</f>
        <v>0</v>
      </c>
      <c r="FI42" s="106">
        <f>'Mladí jazdci'!FI18</f>
        <v>0</v>
      </c>
      <c r="FJ42" s="106">
        <f>'Mladí jazdci'!FJ18</f>
        <v>0</v>
      </c>
      <c r="FK42" s="106">
        <f>'Mladí jazdci'!FK18</f>
        <v>0</v>
      </c>
      <c r="FL42" s="106">
        <f>'Mladí jazdci'!FL18</f>
        <v>0</v>
      </c>
      <c r="FM42" s="106">
        <f>'Mladí jazdci'!FM18</f>
        <v>0</v>
      </c>
      <c r="FN42" s="106">
        <f>'Mladí jazdci'!FN18</f>
        <v>0</v>
      </c>
      <c r="FO42" s="106">
        <f>'Mladí jazdci'!FO18</f>
        <v>0</v>
      </c>
      <c r="FP42" s="106">
        <f>'Mladí jazdci'!FP18</f>
        <v>0</v>
      </c>
      <c r="FQ42" s="106">
        <f>'Mladí jazdci'!FQ18</f>
        <v>0</v>
      </c>
      <c r="FR42" s="106">
        <f>'Mladí jazdci'!FR18</f>
        <v>0</v>
      </c>
      <c r="FS42" s="106">
        <f>'Mladí jazdci'!FS18</f>
        <v>0</v>
      </c>
      <c r="FT42" s="106">
        <f>'Mladí jazdci'!FT18</f>
        <v>0</v>
      </c>
      <c r="FU42" s="106">
        <f>'Mladí jazdci'!FU18</f>
        <v>0</v>
      </c>
      <c r="FV42" s="106">
        <f>'Mladí jazdci'!FV18</f>
        <v>0</v>
      </c>
      <c r="FW42" s="106">
        <f>'Mladí jazdci'!FW18</f>
        <v>0</v>
      </c>
      <c r="FX42" s="106">
        <f>'Mladí jazdci'!FX18</f>
        <v>0</v>
      </c>
      <c r="FY42" s="106">
        <f>'Mladí jazdci'!FY18</f>
        <v>0</v>
      </c>
      <c r="FZ42" s="106">
        <f>'Mladí jazdci'!FZ18</f>
        <v>0</v>
      </c>
      <c r="GA42" s="106">
        <f>'Mladí jazdci'!GA18</f>
        <v>0</v>
      </c>
      <c r="GB42" s="106">
        <f>'Mladí jazdci'!GB18</f>
        <v>0</v>
      </c>
      <c r="GC42" s="106">
        <f>'Mladí jazdci'!GC18</f>
        <v>0</v>
      </c>
      <c r="GD42" s="106">
        <f>'Mladí jazdci'!GD18</f>
        <v>0</v>
      </c>
      <c r="GE42" s="106">
        <f>'Mladí jazdci'!GE18</f>
        <v>0</v>
      </c>
      <c r="GF42" s="106">
        <f>'Mladí jazdci'!GF18</f>
        <v>0</v>
      </c>
      <c r="GG42" s="106">
        <f>'Mladí jazdci'!GG18</f>
        <v>0</v>
      </c>
      <c r="GH42" s="106">
        <f>'Mladí jazdci'!GH18</f>
        <v>0</v>
      </c>
      <c r="GI42" s="106">
        <f>'Mladí jazdci'!GI18</f>
        <v>0</v>
      </c>
      <c r="GJ42" s="106">
        <f>'Mladí jazdci'!GJ18</f>
        <v>0</v>
      </c>
      <c r="GK42" s="106">
        <f>'Mladí jazdci'!GK18</f>
        <v>0</v>
      </c>
      <c r="GL42" s="106">
        <f>'Mladí jazdci'!GL18</f>
        <v>0</v>
      </c>
      <c r="GM42" s="106">
        <f>'Mladí jazdci'!GM18</f>
        <v>0</v>
      </c>
      <c r="GN42" s="106">
        <f>'Mladí jazdci'!GN18</f>
        <v>0</v>
      </c>
      <c r="GO42" s="106">
        <f>'Mladí jazdci'!GO18</f>
        <v>0</v>
      </c>
      <c r="GP42" s="106">
        <f>'Mladí jazdci'!GP18</f>
        <v>0</v>
      </c>
      <c r="GQ42" s="106">
        <f>'Mladí jazdci'!GQ18</f>
        <v>0</v>
      </c>
      <c r="GR42" s="106">
        <f>'Mladí jazdci'!GR18</f>
        <v>0</v>
      </c>
      <c r="GS42" s="106">
        <f>'Mladí jazdci'!GS18</f>
        <v>0</v>
      </c>
      <c r="GT42" s="106">
        <f>'Mladí jazdci'!GT18</f>
        <v>0</v>
      </c>
      <c r="GU42" s="106">
        <f>'Mladí jazdci'!GU18</f>
        <v>0</v>
      </c>
      <c r="GV42" s="106">
        <f>'Mladí jazdci'!GV18</f>
        <v>0</v>
      </c>
      <c r="GW42" s="106">
        <f>'Mladí jazdci'!GW18</f>
        <v>0</v>
      </c>
      <c r="GX42" s="106">
        <f>'Mladí jazdci'!GX18</f>
        <v>0</v>
      </c>
      <c r="GY42" s="106">
        <f>'Mladí jazdci'!GY18</f>
        <v>0</v>
      </c>
      <c r="GZ42" s="106">
        <f>'Mladí jazdci'!GZ18</f>
        <v>0</v>
      </c>
      <c r="HA42" s="106">
        <f>'Mladí jazdci'!HA18</f>
        <v>0</v>
      </c>
      <c r="HB42" s="106">
        <f>'Mladí jazdci'!HB18</f>
        <v>0</v>
      </c>
      <c r="HC42" s="106">
        <f>'Mladí jazdci'!HC18</f>
        <v>0</v>
      </c>
      <c r="HD42" s="106">
        <f>'Mladí jazdci'!HD18</f>
        <v>0</v>
      </c>
      <c r="HE42" s="106">
        <f>'Mladí jazdci'!HE18</f>
        <v>0</v>
      </c>
      <c r="HF42" s="106">
        <f>'Mladí jazdci'!HF18</f>
        <v>0</v>
      </c>
      <c r="HG42" s="106">
        <f>'Mladí jazdci'!HG18</f>
        <v>0</v>
      </c>
      <c r="HH42" s="106">
        <f>'Mladí jazdci'!HH18</f>
        <v>0</v>
      </c>
      <c r="HI42" s="106">
        <f>'Mladí jazdci'!HI18</f>
        <v>0</v>
      </c>
      <c r="HJ42" s="106">
        <f>'Mladí jazdci'!HJ18</f>
        <v>0</v>
      </c>
      <c r="HK42" s="106">
        <f>'Mladí jazdci'!HK18</f>
        <v>0</v>
      </c>
      <c r="HL42" s="106">
        <f>'Mladí jazdci'!HL18</f>
        <v>0</v>
      </c>
      <c r="HM42" s="106">
        <f>'Mladí jazdci'!HM18</f>
        <v>0</v>
      </c>
      <c r="HN42" s="106">
        <f>'Mladí jazdci'!HN18</f>
        <v>0</v>
      </c>
      <c r="HO42" s="106">
        <f>'Mladí jazdci'!HO18</f>
        <v>0</v>
      </c>
      <c r="HP42" s="106">
        <f>'Mladí jazdci'!HP18</f>
        <v>0</v>
      </c>
      <c r="HQ42" s="106">
        <f>'Mladí jazdci'!HQ18</f>
        <v>0</v>
      </c>
      <c r="HR42" s="106">
        <f>'Mladí jazdci'!HR18</f>
        <v>0</v>
      </c>
      <c r="HS42" s="106">
        <f>'Mladí jazdci'!HS18</f>
        <v>0</v>
      </c>
      <c r="HT42" s="106">
        <f>'Mladí jazdci'!HT18</f>
        <v>0</v>
      </c>
      <c r="HU42" s="106">
        <f>'Mladí jazdci'!HU18</f>
        <v>0</v>
      </c>
      <c r="HV42" s="106">
        <f>'Mladí jazdci'!HV18</f>
        <v>0</v>
      </c>
      <c r="HW42" s="106">
        <f>'Mladí jazdci'!HW18</f>
        <v>0</v>
      </c>
      <c r="HX42" s="106">
        <f>'Mladí jazdci'!HX18</f>
        <v>0</v>
      </c>
      <c r="HY42" s="106">
        <f>'Mladí jazdci'!HY18</f>
        <v>0</v>
      </c>
      <c r="HZ42" s="106">
        <f>'Mladí jazdci'!HZ18</f>
        <v>0</v>
      </c>
      <c r="IA42" s="106">
        <f>'Mladí jazdci'!IA18</f>
        <v>0</v>
      </c>
      <c r="IB42" s="106">
        <f>'Mladí jazdci'!IB18</f>
        <v>0</v>
      </c>
      <c r="IC42" s="106">
        <f>'Mladí jazdci'!IC18</f>
        <v>0</v>
      </c>
      <c r="ID42" s="106">
        <f>'Mladí jazdci'!ID18</f>
        <v>0</v>
      </c>
      <c r="IE42" s="106">
        <f>'Mladí jazdci'!IE18</f>
        <v>0</v>
      </c>
      <c r="IF42" s="106">
        <f>'Mladí jazdci'!IF18</f>
        <v>0</v>
      </c>
      <c r="IG42" s="106">
        <f>'Mladí jazdci'!IG18</f>
        <v>0</v>
      </c>
      <c r="IH42" s="106">
        <f>'Mladí jazdci'!IH18</f>
        <v>0</v>
      </c>
      <c r="II42" s="106">
        <f>'Mladí jazdci'!II18</f>
        <v>0</v>
      </c>
      <c r="IJ42" s="106">
        <f>'Mladí jazdci'!IJ18</f>
        <v>0</v>
      </c>
      <c r="IK42" s="106">
        <f>'Mladí jazdci'!IK18</f>
        <v>0</v>
      </c>
      <c r="IL42" s="106">
        <f>'Mladí jazdci'!IL18</f>
        <v>0</v>
      </c>
      <c r="IM42" s="106">
        <f>'Mladí jazdci'!IM18</f>
        <v>0</v>
      </c>
      <c r="IN42" s="106">
        <f>'Mladí jazdci'!IN18</f>
        <v>0</v>
      </c>
      <c r="IO42" s="106">
        <f>'Mladí jazdci'!IO18</f>
        <v>0</v>
      </c>
      <c r="IP42" s="106">
        <f>'Mladí jazdci'!IP18</f>
        <v>0</v>
      </c>
      <c r="IQ42" s="106">
        <f>'Mladí jazdci'!IQ18</f>
        <v>0</v>
      </c>
      <c r="IR42" s="106">
        <f>'Mladí jazdci'!IR18</f>
        <v>0</v>
      </c>
      <c r="IS42" s="106">
        <f>'Mladí jazdci'!IS18</f>
        <v>0</v>
      </c>
      <c r="IT42" s="106">
        <f>'Mladí jazdci'!IT18</f>
        <v>0</v>
      </c>
      <c r="IU42" s="106">
        <f>'Mladí jazdci'!IU18</f>
        <v>0</v>
      </c>
      <c r="IV42" s="106">
        <f>'Mladí jazdci'!IV18</f>
        <v>0</v>
      </c>
      <c r="IW42" s="106">
        <f>'Mladí jazdci'!IW18</f>
        <v>0</v>
      </c>
      <c r="IX42" s="106">
        <f>'Mladí jazdci'!IX18</f>
        <v>0</v>
      </c>
      <c r="IY42" s="106" t="str">
        <f>'Mladí jazdci'!IY18</f>
        <v>o</v>
      </c>
      <c r="IZ42" s="106">
        <f>'Mladí jazdci'!IZ18</f>
        <v>0</v>
      </c>
      <c r="JA42" s="106">
        <f>'Mladí jazdci'!JA18</f>
        <v>0</v>
      </c>
      <c r="JB42" s="106">
        <f>'Mladí jazdci'!JB18</f>
        <v>0</v>
      </c>
      <c r="JC42" s="106">
        <f>'Mladí jazdci'!JC18</f>
        <v>0</v>
      </c>
      <c r="JD42" s="106">
        <f>'Mladí jazdci'!JD18</f>
        <v>0</v>
      </c>
      <c r="JE42" s="106">
        <f>'Mladí jazdci'!JE18</f>
        <v>0</v>
      </c>
      <c r="JF42" s="106">
        <f>'Mladí jazdci'!JF18</f>
        <v>0</v>
      </c>
      <c r="JG42" s="106">
        <f>'Mladí jazdci'!JG18</f>
        <v>0</v>
      </c>
      <c r="JH42" s="106">
        <f>'Mladí jazdci'!JH18</f>
        <v>0</v>
      </c>
      <c r="JI42" s="106">
        <f>'Mladí jazdci'!JI18</f>
        <v>0</v>
      </c>
      <c r="JJ42" s="106">
        <f>'Mladí jazdci'!JJ18</f>
        <v>0</v>
      </c>
      <c r="JK42" s="106">
        <f>'Mladí jazdci'!JK18</f>
        <v>0</v>
      </c>
      <c r="JL42" s="106">
        <f>'Mladí jazdci'!JL18</f>
        <v>0</v>
      </c>
      <c r="JM42" s="106">
        <f>'Mladí jazdci'!JM18</f>
        <v>0</v>
      </c>
      <c r="JN42" s="106">
        <f>'Mladí jazdci'!JN18</f>
        <v>0</v>
      </c>
      <c r="JO42" s="106">
        <f>'Mladí jazdci'!JO18</f>
        <v>0</v>
      </c>
      <c r="JP42" s="106">
        <f>'Mladí jazdci'!JP18</f>
        <v>0</v>
      </c>
      <c r="JQ42" s="106">
        <f>'Mladí jazdci'!JQ18</f>
        <v>0</v>
      </c>
      <c r="JR42" s="106">
        <f>'Mladí jazdci'!JR18</f>
        <v>0</v>
      </c>
      <c r="JS42" s="106">
        <f>'Mladí jazdci'!JS18</f>
        <v>0</v>
      </c>
      <c r="JT42" s="106">
        <f>'Mladí jazdci'!JT18</f>
        <v>0</v>
      </c>
      <c r="JU42" s="106">
        <f>'Mladí jazdci'!JU18</f>
        <v>0</v>
      </c>
      <c r="JV42" s="106">
        <f>'Mladí jazdci'!JV18</f>
        <v>0</v>
      </c>
      <c r="JW42" s="106">
        <f>'Mladí jazdci'!JW18</f>
        <v>0</v>
      </c>
      <c r="JX42" s="106">
        <f>'Mladí jazdci'!JX18</f>
        <v>0</v>
      </c>
      <c r="JY42" s="106">
        <f>'Mladí jazdci'!JY18</f>
        <v>0</v>
      </c>
      <c r="JZ42" s="106">
        <f>'Mladí jazdci'!JZ18</f>
        <v>0</v>
      </c>
      <c r="KA42" s="106">
        <f>'Mladí jazdci'!KA18</f>
        <v>0</v>
      </c>
      <c r="KB42" s="106">
        <f>'Mladí jazdci'!KB18</f>
        <v>0</v>
      </c>
      <c r="KC42" s="106">
        <f>'Mladí jazdci'!KC18</f>
        <v>0</v>
      </c>
      <c r="KD42" s="106">
        <f>'Mladí jazdci'!KD18</f>
        <v>0</v>
      </c>
      <c r="KE42" s="106">
        <f>'Mladí jazdci'!KE18</f>
        <v>0</v>
      </c>
      <c r="KF42" s="106">
        <f>'Mladí jazdci'!KF18</f>
        <v>0</v>
      </c>
      <c r="KG42" s="106">
        <f>'Mladí jazdci'!KG18</f>
        <v>0</v>
      </c>
      <c r="KH42" s="106">
        <f>'Mladí jazdci'!KH18</f>
        <v>0</v>
      </c>
      <c r="KI42" s="106">
        <f>'Mladí jazdci'!KI18</f>
        <v>0</v>
      </c>
      <c r="KJ42" s="106">
        <f>'Mladí jazdci'!KJ18</f>
        <v>0</v>
      </c>
      <c r="KK42" s="106">
        <f>'Mladí jazdci'!KK18</f>
        <v>0</v>
      </c>
      <c r="KL42" s="106">
        <f>'Mladí jazdci'!KL18</f>
        <v>0</v>
      </c>
      <c r="KM42" s="106">
        <f>'Mladí jazdci'!KM18</f>
        <v>0</v>
      </c>
      <c r="KN42" s="106">
        <f>'Mladí jazdci'!KN18</f>
        <v>0</v>
      </c>
      <c r="KO42" s="106">
        <f>'Mladí jazdci'!KO18</f>
        <v>0</v>
      </c>
      <c r="KP42" s="106">
        <f>'Mladí jazdci'!KP18</f>
        <v>0</v>
      </c>
      <c r="KQ42" s="106">
        <f>'Mladí jazdci'!KQ18</f>
        <v>0</v>
      </c>
      <c r="KR42" s="106">
        <f>'Mladí jazdci'!KR18</f>
        <v>0</v>
      </c>
      <c r="KS42" s="106">
        <f>'Mladí jazdci'!KS18</f>
        <v>0</v>
      </c>
      <c r="KT42" s="106">
        <f>'Mladí jazdci'!KT18</f>
        <v>0</v>
      </c>
      <c r="KU42" s="106">
        <f>'Mladí jazdci'!KU18</f>
        <v>0</v>
      </c>
      <c r="KV42" s="106">
        <f>'Mladí jazdci'!KV18</f>
        <v>0</v>
      </c>
      <c r="KW42" s="106">
        <f>'Mladí jazdci'!KW18</f>
        <v>0</v>
      </c>
      <c r="KX42" s="106">
        <f>'Mladí jazdci'!KX18</f>
        <v>0</v>
      </c>
      <c r="KY42" s="106">
        <f>'Mladí jazdci'!KY18</f>
        <v>0</v>
      </c>
      <c r="KZ42" s="106">
        <f>'Mladí jazdci'!KZ18</f>
        <v>0</v>
      </c>
      <c r="LA42" s="106">
        <f>'Mladí jazdci'!LA18</f>
        <v>0</v>
      </c>
      <c r="LB42" s="106">
        <f>'Mladí jazdci'!LB18</f>
        <v>0</v>
      </c>
      <c r="LC42" s="106">
        <f>'Mladí jazdci'!LC18</f>
        <v>0</v>
      </c>
      <c r="LD42" s="106">
        <f>'Mladí jazdci'!LD18</f>
        <v>0</v>
      </c>
      <c r="LE42" s="106">
        <f>'Mladí jazdci'!LE18</f>
        <v>0</v>
      </c>
      <c r="LF42" s="106">
        <f>'Mladí jazdci'!LF18</f>
        <v>0</v>
      </c>
      <c r="LG42" s="106">
        <f>'Mladí jazdci'!LG18</f>
        <v>0</v>
      </c>
      <c r="LH42" s="106">
        <f>'Mladí jazdci'!LH18</f>
        <v>0</v>
      </c>
      <c r="LI42" s="106">
        <f>'Mladí jazdci'!LI18</f>
        <v>0</v>
      </c>
      <c r="LJ42" s="106">
        <f>'Mladí jazdci'!LJ18</f>
        <v>0</v>
      </c>
      <c r="LK42" s="106">
        <f>'Mladí jazdci'!LK18</f>
        <v>0</v>
      </c>
      <c r="LL42" s="106">
        <f>'Mladí jazdci'!LL18</f>
        <v>0</v>
      </c>
      <c r="LM42" s="106">
        <f>'Mladí jazdci'!LM18</f>
        <v>0</v>
      </c>
      <c r="LN42" s="106">
        <f>'Mladí jazdci'!LN18</f>
        <v>0</v>
      </c>
      <c r="LO42" s="106">
        <f>'Mladí jazdci'!LO18</f>
        <v>0</v>
      </c>
      <c r="LP42" s="106">
        <f>'Mladí jazdci'!LP18</f>
        <v>0</v>
      </c>
      <c r="LQ42" s="106">
        <f>'Mladí jazdci'!LQ18</f>
        <v>0</v>
      </c>
      <c r="LR42" s="106">
        <f>'Mladí jazdci'!LR18</f>
        <v>0</v>
      </c>
      <c r="LS42" s="106">
        <f>'Mladí jazdci'!LS18</f>
        <v>0</v>
      </c>
      <c r="LT42" s="106">
        <f>'Mladí jazdci'!LT18</f>
        <v>0</v>
      </c>
      <c r="LU42" s="106">
        <f>'Mladí jazdci'!LU18</f>
        <v>0</v>
      </c>
      <c r="LV42" s="106">
        <f>'Mladí jazdci'!LV18</f>
        <v>0</v>
      </c>
      <c r="LW42" s="106">
        <f>'Mladí jazdci'!LW18</f>
        <v>0</v>
      </c>
      <c r="LX42" s="106">
        <f>'Mladí jazdci'!LX18</f>
        <v>0</v>
      </c>
      <c r="LY42" s="106">
        <f>'Mladí jazdci'!LY18</f>
        <v>0</v>
      </c>
      <c r="LZ42" s="106">
        <f>'Mladí jazdci'!LZ18</f>
        <v>0</v>
      </c>
      <c r="MA42" s="106">
        <f>'Mladí jazdci'!MA18</f>
        <v>0</v>
      </c>
      <c r="MB42" s="106">
        <f>'Mladí jazdci'!MB18</f>
        <v>0</v>
      </c>
      <c r="MC42" s="106">
        <f>'Mladí jazdci'!MC18</f>
        <v>0</v>
      </c>
      <c r="MD42" s="106">
        <f>'Mladí jazdci'!MD18</f>
        <v>0</v>
      </c>
      <c r="ME42" s="106">
        <f>'Mladí jazdci'!ME18</f>
        <v>0</v>
      </c>
      <c r="MF42" s="106">
        <f>'Mladí jazdci'!MF18</f>
        <v>0</v>
      </c>
      <c r="MG42" s="106">
        <f>'Mladí jazdci'!MG18</f>
        <v>0</v>
      </c>
      <c r="MH42" s="106">
        <f>'Mladí jazdci'!MH18</f>
        <v>0</v>
      </c>
      <c r="MI42" s="106">
        <f>'Mladí jazdci'!MI18</f>
        <v>0</v>
      </c>
      <c r="MJ42" s="106">
        <f>'Mladí jazdci'!MJ18</f>
        <v>0</v>
      </c>
      <c r="MK42" s="106">
        <f>'Mladí jazdci'!MK18</f>
        <v>0</v>
      </c>
      <c r="ML42" s="106">
        <f>'Mladí jazdci'!ML18</f>
        <v>0</v>
      </c>
      <c r="MM42" s="106">
        <f>'Mladí jazdci'!MM18</f>
        <v>0</v>
      </c>
      <c r="MN42" s="106">
        <f>'Mladí jazdci'!MN18</f>
        <v>0</v>
      </c>
      <c r="MO42" s="106">
        <f>'Mladí jazdci'!MO18</f>
        <v>3</v>
      </c>
      <c r="MP42" s="106">
        <f>'Mladí jazdci'!MP18</f>
        <v>0</v>
      </c>
      <c r="MQ42" s="106">
        <f>'Mladí jazdci'!MQ18</f>
        <v>0</v>
      </c>
      <c r="MR42" s="106">
        <f>'Mladí jazdci'!MR18</f>
        <v>0</v>
      </c>
      <c r="MS42" s="106">
        <f>'Mladí jazdci'!MS18</f>
        <v>0</v>
      </c>
      <c r="MT42" s="106">
        <f>'Mladí jazdci'!MT18</f>
        <v>0</v>
      </c>
      <c r="MU42" s="106">
        <f>'Mladí jazdci'!MU18</f>
        <v>0</v>
      </c>
      <c r="MV42" s="106">
        <f>'Mladí jazdci'!MV18</f>
        <v>0</v>
      </c>
      <c r="MW42" s="106">
        <f>'Mladí jazdci'!MW18</f>
        <v>0</v>
      </c>
      <c r="MX42" s="106">
        <f>'Mladí jazdci'!MX18</f>
        <v>0</v>
      </c>
      <c r="MY42" s="106">
        <f>'Mladí jazdci'!MY18</f>
        <v>0</v>
      </c>
      <c r="MZ42" s="106">
        <f>'Mladí jazdci'!MZ18</f>
        <v>0</v>
      </c>
      <c r="NA42" s="106">
        <f>'Mladí jazdci'!NA18</f>
        <v>0</v>
      </c>
      <c r="NB42" s="106">
        <f>'Mladí jazdci'!NB18</f>
        <v>0</v>
      </c>
      <c r="NC42" s="106">
        <f>'Mladí jazdci'!NC18</f>
        <v>0</v>
      </c>
      <c r="ND42" s="106">
        <f>'Mladí jazdci'!ND18</f>
        <v>0</v>
      </c>
      <c r="NE42" s="106">
        <f>'Mladí jazdci'!NE18</f>
        <v>0</v>
      </c>
      <c r="NF42" s="106">
        <f>'Mladí jazdci'!NF18</f>
        <v>0</v>
      </c>
      <c r="NG42" s="106">
        <f>'Mladí jazdci'!NG18</f>
        <v>0</v>
      </c>
      <c r="NH42" s="106">
        <f>'Mladí jazdci'!NH18</f>
        <v>0</v>
      </c>
      <c r="NI42" s="106">
        <f>'Mladí jazdci'!NI18</f>
        <v>0</v>
      </c>
      <c r="NJ42" s="106">
        <f>'Mladí jazdci'!NJ18</f>
        <v>0</v>
      </c>
      <c r="NK42" s="106">
        <f>'Mladí jazdci'!NK18</f>
        <v>0</v>
      </c>
      <c r="NL42" s="106">
        <f>'Mladí jazdci'!NL18</f>
        <v>0</v>
      </c>
      <c r="NM42" s="106">
        <f>'Mladí jazdci'!NM18</f>
        <v>0</v>
      </c>
      <c r="NN42" s="106">
        <f>'Mladí jazdci'!NN18</f>
        <v>0</v>
      </c>
      <c r="NO42" s="106">
        <f>'Mladí jazdci'!NO18</f>
        <v>0</v>
      </c>
      <c r="NP42" s="106">
        <f>'Mladí jazdci'!NP18</f>
        <v>0</v>
      </c>
      <c r="NQ42" s="106">
        <f>'Mladí jazdci'!NQ18</f>
        <v>0</v>
      </c>
      <c r="NR42" s="106">
        <f>'Mladí jazdci'!NR18</f>
        <v>0</v>
      </c>
      <c r="NS42" s="106">
        <f>'Mladí jazdci'!NS18</f>
        <v>0</v>
      </c>
      <c r="NT42" s="106">
        <f>'Mladí jazdci'!NT18</f>
        <v>0</v>
      </c>
      <c r="NU42" s="106">
        <f>'Mladí jazdci'!NU18</f>
        <v>0</v>
      </c>
      <c r="NV42" s="106">
        <f>'Mladí jazdci'!NV18</f>
        <v>0</v>
      </c>
      <c r="NW42" s="106">
        <f>'Mladí jazdci'!NW18</f>
        <v>0</v>
      </c>
      <c r="NX42" s="106">
        <f>'Mladí jazdci'!NX18</f>
        <v>0</v>
      </c>
      <c r="NY42" s="106">
        <f>'Mladí jazdci'!NY18</f>
        <v>0</v>
      </c>
      <c r="NZ42" s="106">
        <f>'Mladí jazdci'!NZ18</f>
        <v>0</v>
      </c>
      <c r="OA42" s="106">
        <f>'Mladí jazdci'!OA18</f>
        <v>0</v>
      </c>
      <c r="OB42" s="106">
        <f>'Mladí jazdci'!OB18</f>
        <v>0</v>
      </c>
      <c r="OC42" s="106">
        <f>'Mladí jazdci'!OC18</f>
        <v>0</v>
      </c>
      <c r="OD42" s="106">
        <f>'Mladí jazdci'!OD18</f>
        <v>0</v>
      </c>
      <c r="OE42" s="106">
        <f>'Mladí jazdci'!OE18</f>
        <v>0</v>
      </c>
      <c r="OF42" s="106">
        <f>'Mladí jazdci'!OF18</f>
        <v>0</v>
      </c>
      <c r="OG42" s="106">
        <f>'Mladí jazdci'!OG18</f>
        <v>0</v>
      </c>
      <c r="OH42" s="106">
        <f>'Mladí jazdci'!OH18</f>
        <v>0</v>
      </c>
      <c r="OI42" s="106">
        <f>'Mladí jazdci'!OI18</f>
        <v>0</v>
      </c>
      <c r="OJ42" s="106">
        <f>'Mladí jazdci'!OJ18</f>
        <v>0</v>
      </c>
      <c r="OK42" s="106">
        <f>'Mladí jazdci'!OK18</f>
        <v>0</v>
      </c>
      <c r="OL42" s="106">
        <f>'Mladí jazdci'!OL18</f>
        <v>0</v>
      </c>
      <c r="OM42" s="106">
        <f>'Mladí jazdci'!OM18</f>
        <v>0</v>
      </c>
      <c r="ON42" s="106">
        <f>'Mladí jazdci'!ON18</f>
        <v>0</v>
      </c>
      <c r="OO42" s="106">
        <f>'Mladí jazdci'!OO18</f>
        <v>0</v>
      </c>
      <c r="OP42" s="106">
        <f>'Mladí jazdci'!OP18</f>
        <v>0</v>
      </c>
      <c r="OQ42" s="106">
        <f>'Mladí jazdci'!OQ18</f>
        <v>0</v>
      </c>
      <c r="OR42" s="106">
        <f>'Mladí jazdci'!OR18</f>
        <v>0</v>
      </c>
      <c r="OS42" s="106">
        <f>'Mladí jazdci'!OS18</f>
        <v>0</v>
      </c>
      <c r="OT42" s="106">
        <f>'Mladí jazdci'!OT18</f>
        <v>0</v>
      </c>
      <c r="OU42" s="106">
        <f>'Mladí jazdci'!OU18</f>
        <v>0</v>
      </c>
      <c r="OV42" s="106">
        <f>'Mladí jazdci'!OV18</f>
        <v>0</v>
      </c>
      <c r="OW42" s="106">
        <f>'Mladí jazdci'!OW18</f>
        <v>0</v>
      </c>
      <c r="OX42" s="106">
        <f>'Mladí jazdci'!OX18</f>
        <v>0</v>
      </c>
      <c r="OY42" s="106">
        <f>'Mladí jazdci'!OY18</f>
        <v>0</v>
      </c>
      <c r="OZ42" s="106">
        <f>'Mladí jazdci'!OZ18</f>
        <v>0</v>
      </c>
      <c r="PA42" s="106">
        <f>'Mladí jazdci'!PA18</f>
        <v>0</v>
      </c>
      <c r="PB42" s="106">
        <f>'Mladí jazdci'!PB18</f>
        <v>0</v>
      </c>
      <c r="PC42" s="106">
        <f>'Mladí jazdci'!PC18</f>
        <v>0</v>
      </c>
      <c r="PD42" s="106">
        <f>'Mladí jazdci'!PD18</f>
        <v>0</v>
      </c>
      <c r="PE42" s="106">
        <f>'Mladí jazdci'!PE18</f>
        <v>0</v>
      </c>
      <c r="PF42" s="106">
        <f>'Mladí jazdci'!PF18</f>
        <v>0</v>
      </c>
      <c r="PG42" s="106">
        <f>'Mladí jazdci'!PG18</f>
        <v>0</v>
      </c>
      <c r="PH42" s="106">
        <f>'Mladí jazdci'!PH18</f>
        <v>0</v>
      </c>
      <c r="PI42" s="106">
        <f>'Mladí jazdci'!PI18</f>
        <v>0</v>
      </c>
      <c r="PJ42" s="106">
        <f>'Mladí jazdci'!PJ18</f>
        <v>0</v>
      </c>
      <c r="PK42" s="106">
        <f>'Mladí jazdci'!PK18</f>
        <v>0</v>
      </c>
      <c r="PL42" s="106">
        <f>'Mladí jazdci'!PL18</f>
        <v>0</v>
      </c>
      <c r="PM42" s="106">
        <f>'Mladí jazdci'!PM18</f>
        <v>0</v>
      </c>
      <c r="PN42" s="106">
        <f>'Mladí jazdci'!PN18</f>
        <v>0</v>
      </c>
      <c r="PO42" s="106">
        <f>'Mladí jazdci'!PO18</f>
        <v>0</v>
      </c>
      <c r="PP42" s="106">
        <f>'Mladí jazdci'!PP18</f>
        <v>1</v>
      </c>
      <c r="PQ42" s="106">
        <f>'Mladí jazdci'!PQ18</f>
        <v>0</v>
      </c>
      <c r="PR42" s="106">
        <f>'Mladí jazdci'!PR18</f>
        <v>0</v>
      </c>
      <c r="PS42" s="106">
        <f>'Mladí jazdci'!PS18</f>
        <v>0</v>
      </c>
      <c r="PT42" s="106">
        <f>'Mladí jazdci'!PT18</f>
        <v>0</v>
      </c>
      <c r="PU42" s="106">
        <f>'Mladí jazdci'!PU18</f>
        <v>0</v>
      </c>
      <c r="PV42" s="106">
        <f>'Mladí jazdci'!PV18</f>
        <v>0</v>
      </c>
      <c r="PW42" s="106">
        <f>'Mladí jazdci'!PW18</f>
        <v>0</v>
      </c>
      <c r="PX42" s="106">
        <f>'Mladí jazdci'!PX18</f>
        <v>0</v>
      </c>
      <c r="PY42" s="106">
        <f>'Mladí jazdci'!PY18</f>
        <v>0</v>
      </c>
      <c r="PZ42" s="106">
        <f>'Mladí jazdci'!PZ18</f>
        <v>0</v>
      </c>
      <c r="QA42" s="106">
        <f>'Mladí jazdci'!QA18</f>
        <v>0</v>
      </c>
      <c r="QB42" s="106">
        <f>'Mladí jazdci'!QB18</f>
        <v>0</v>
      </c>
      <c r="QC42" s="106">
        <f>'Mladí jazdci'!QC18</f>
        <v>0</v>
      </c>
      <c r="QD42" s="106">
        <f>'Mladí jazdci'!QD18</f>
        <v>0</v>
      </c>
      <c r="QE42" s="106">
        <f>'Mladí jazdci'!QE18</f>
        <v>0</v>
      </c>
      <c r="QF42" s="106">
        <f>'Mladí jazdci'!QF18</f>
        <v>0</v>
      </c>
      <c r="QG42" s="106">
        <f>'Mladí jazdci'!QG18</f>
        <v>0</v>
      </c>
      <c r="QH42" s="106">
        <f>'Mladí jazdci'!QH18</f>
        <v>0</v>
      </c>
      <c r="QI42" s="106">
        <f>'Mladí jazdci'!QI18</f>
        <v>0</v>
      </c>
      <c r="QJ42" s="106">
        <f>'Mladí jazdci'!QJ18</f>
        <v>0</v>
      </c>
      <c r="QK42" s="106">
        <f>'Mladí jazdci'!QK18</f>
        <v>0</v>
      </c>
      <c r="QL42" s="106">
        <f>'Mladí jazdci'!QL18</f>
        <v>0</v>
      </c>
      <c r="QM42" s="106">
        <f>'Mladí jazdci'!QM18</f>
        <v>0</v>
      </c>
      <c r="QN42" s="106">
        <f>'Mladí jazdci'!QN18</f>
        <v>0</v>
      </c>
      <c r="QO42" s="106">
        <f>'Mladí jazdci'!QO18</f>
        <v>0</v>
      </c>
      <c r="QP42" s="106">
        <f>'Mladí jazdci'!QP18</f>
        <v>0</v>
      </c>
      <c r="QQ42" s="106">
        <f>'Mladí jazdci'!QQ18</f>
        <v>0</v>
      </c>
      <c r="QR42" s="106">
        <f>'Mladí jazdci'!QR18</f>
        <v>0</v>
      </c>
      <c r="QS42" s="106">
        <f>'Mladí jazdci'!QS18</f>
        <v>0</v>
      </c>
      <c r="QT42" s="106">
        <f>'Mladí jazdci'!QT18</f>
        <v>0</v>
      </c>
      <c r="QU42" s="106">
        <f>'Mladí jazdci'!QU18</f>
        <v>0</v>
      </c>
      <c r="QV42" s="106">
        <f>'Mladí jazdci'!QV18</f>
        <v>0</v>
      </c>
      <c r="QW42" s="106">
        <f>'Mladí jazdci'!QW18</f>
        <v>0</v>
      </c>
      <c r="QX42" s="106">
        <f>'Mladí jazdci'!QX18</f>
        <v>0</v>
      </c>
      <c r="QY42" s="106">
        <f>'Mladí jazdci'!QY18</f>
        <v>0</v>
      </c>
      <c r="QZ42" s="106">
        <f>'Mladí jazdci'!QZ18</f>
        <v>0</v>
      </c>
      <c r="RA42" s="106">
        <f>'Mladí jazdci'!RA18</f>
        <v>0</v>
      </c>
      <c r="RB42" s="106">
        <f>'Mladí jazdci'!RB18</f>
        <v>0</v>
      </c>
      <c r="RC42" s="106">
        <f>'Mladí jazdci'!RC18</f>
        <v>0</v>
      </c>
      <c r="RD42" s="106">
        <f>'Mladí jazdci'!RD18</f>
        <v>0</v>
      </c>
      <c r="RE42" s="106">
        <f>'Mladí jazdci'!RE18</f>
        <v>0</v>
      </c>
      <c r="RF42" s="106">
        <f>'Mladí jazdci'!RF18</f>
        <v>0</v>
      </c>
      <c r="RG42" s="106">
        <f>'Mladí jazdci'!RG18</f>
        <v>0</v>
      </c>
      <c r="RH42" s="106">
        <f>'Mladí jazdci'!RH18</f>
        <v>0</v>
      </c>
      <c r="RI42" s="106">
        <f>'Mladí jazdci'!RI18</f>
        <v>0</v>
      </c>
      <c r="RJ42" s="106">
        <f>'Mladí jazdci'!RJ18</f>
        <v>0</v>
      </c>
      <c r="RK42" s="106">
        <f>'Mladí jazdci'!RK18</f>
        <v>5</v>
      </c>
      <c r="RL42" s="106">
        <f>'Mladí jazdci'!RL18</f>
        <v>0</v>
      </c>
      <c r="RM42" s="106">
        <f>'Mladí jazdci'!RM18</f>
        <v>0</v>
      </c>
      <c r="RN42" s="106">
        <f>'Mladí jazdci'!RN18</f>
        <v>0</v>
      </c>
      <c r="RO42" s="106">
        <f>'Mladí jazdci'!RO18</f>
        <v>0</v>
      </c>
      <c r="RP42" s="106">
        <f>'Mladí jazdci'!RP18</f>
        <v>0</v>
      </c>
      <c r="RQ42" s="106">
        <f>'Mladí jazdci'!RQ18</f>
        <v>0</v>
      </c>
      <c r="RR42" s="106">
        <f>'Mladí jazdci'!RR18</f>
        <v>0</v>
      </c>
      <c r="RS42" s="106">
        <f>'Mladí jazdci'!RS18</f>
        <v>4</v>
      </c>
      <c r="RT42" s="106">
        <f>'Mladí jazdci'!RT18</f>
        <v>0</v>
      </c>
      <c r="RU42" s="106">
        <f>'Mladí jazdci'!RU18</f>
        <v>0</v>
      </c>
      <c r="RV42" s="106">
        <f>'Mladí jazdci'!RV18</f>
        <v>0</v>
      </c>
      <c r="RW42" s="106">
        <f>'Mladí jazdci'!RW18</f>
        <v>0</v>
      </c>
      <c r="RX42" s="106">
        <f>'Mladí jazdci'!RX18</f>
        <v>0</v>
      </c>
      <c r="RY42" s="106">
        <f>'Mladí jazdci'!RY18</f>
        <v>0</v>
      </c>
      <c r="RZ42" s="106">
        <f>'Mladí jazdci'!RZ18</f>
        <v>0</v>
      </c>
      <c r="SA42" s="106">
        <f>'Mladí jazdci'!SA18</f>
        <v>0</v>
      </c>
      <c r="SB42" s="106">
        <f>'Mladí jazdci'!SB18</f>
        <v>0</v>
      </c>
      <c r="SC42" s="106">
        <f>'Mladí jazdci'!SC18</f>
        <v>0</v>
      </c>
      <c r="SD42" s="106">
        <f>'Mladí jazdci'!SD18</f>
        <v>0</v>
      </c>
      <c r="SE42" s="106">
        <f>'Mladí jazdci'!SE18</f>
        <v>0</v>
      </c>
      <c r="SF42" s="106">
        <f>'Mladí jazdci'!SF18</f>
        <v>0</v>
      </c>
      <c r="SG42" s="106">
        <f>'Mladí jazdci'!SG18</f>
        <v>0</v>
      </c>
      <c r="SH42" s="106">
        <f>'Mladí jazdci'!SH18</f>
        <v>0</v>
      </c>
      <c r="SI42" s="106">
        <f>'Mladí jazdci'!SI18</f>
        <v>0</v>
      </c>
      <c r="SJ42" s="106">
        <f>'Mladí jazdci'!SJ18</f>
        <v>0</v>
      </c>
      <c r="SK42" s="106">
        <f>'Mladí jazdci'!SK18</f>
        <v>0</v>
      </c>
      <c r="SL42" s="106">
        <f>'Mladí jazdci'!SL18</f>
        <v>0</v>
      </c>
      <c r="SM42" s="106">
        <f>'Mladí jazdci'!SM18</f>
        <v>0</v>
      </c>
      <c r="SN42" s="106">
        <f>'Mladí jazdci'!SN18</f>
        <v>0</v>
      </c>
      <c r="SO42" s="106">
        <f>'Mladí jazdci'!SO18</f>
        <v>0</v>
      </c>
      <c r="SP42" s="106">
        <f>'Mladí jazdci'!SP18</f>
        <v>0</v>
      </c>
      <c r="SQ42" s="106">
        <f>'Mladí jazdci'!SQ18</f>
        <v>0</v>
      </c>
      <c r="SR42" s="106">
        <f>'Mladí jazdci'!SR18</f>
        <v>0</v>
      </c>
      <c r="SS42" s="106">
        <f>'Mladí jazdci'!SS18</f>
        <v>0</v>
      </c>
      <c r="ST42" s="106">
        <f>'Mladí jazdci'!ST18</f>
        <v>0</v>
      </c>
      <c r="SU42" s="106">
        <f>'Mladí jazdci'!SU18</f>
        <v>0</v>
      </c>
      <c r="SV42" s="106">
        <f>'Mladí jazdci'!SV18</f>
        <v>0</v>
      </c>
      <c r="SW42" s="106">
        <f>'Mladí jazdci'!SW18</f>
        <v>0</v>
      </c>
      <c r="SX42" s="106">
        <f>'Mladí jazdci'!SX18</f>
        <v>0</v>
      </c>
      <c r="SY42" s="106">
        <f>'Mladí jazdci'!SY18</f>
        <v>0</v>
      </c>
      <c r="SZ42" s="106">
        <f>'Mladí jazdci'!SZ18</f>
        <v>0</v>
      </c>
      <c r="TA42" s="106">
        <f>'Mladí jazdci'!TA18</f>
        <v>0</v>
      </c>
      <c r="TB42" s="106">
        <f>'Mladí jazdci'!TB18</f>
        <v>0</v>
      </c>
    </row>
    <row r="43" spans="1:522" s="1" customFormat="1" ht="18" customHeight="1" x14ac:dyDescent="0.25">
      <c r="A43" s="12"/>
      <c r="B43" s="11"/>
      <c r="E43" s="4" t="s">
        <v>259</v>
      </c>
      <c r="F43" s="1">
        <v>1329</v>
      </c>
      <c r="G43" s="9" t="s">
        <v>97</v>
      </c>
      <c r="H43" s="4"/>
      <c r="I43" s="1">
        <f t="shared" si="6"/>
        <v>66</v>
      </c>
      <c r="J43" s="12"/>
      <c r="K43" s="106">
        <f>Seniori!K50</f>
        <v>0</v>
      </c>
      <c r="L43" s="106">
        <f>Seniori!L50</f>
        <v>0</v>
      </c>
      <c r="M43" s="106">
        <f>Seniori!M50</f>
        <v>0</v>
      </c>
      <c r="N43" s="106">
        <f>Seniori!N50</f>
        <v>0</v>
      </c>
      <c r="O43" s="106">
        <f>Seniori!O50</f>
        <v>0</v>
      </c>
      <c r="P43" s="106">
        <f>Seniori!P50</f>
        <v>0</v>
      </c>
      <c r="Q43" s="106">
        <f>Seniori!Q50</f>
        <v>0</v>
      </c>
      <c r="R43" s="106">
        <f>Seniori!R50</f>
        <v>0</v>
      </c>
      <c r="S43" s="106">
        <f>Seniori!S50</f>
        <v>0</v>
      </c>
      <c r="T43" s="106">
        <f>Seniori!T50</f>
        <v>4</v>
      </c>
      <c r="U43" s="106">
        <f>Seniori!U50</f>
        <v>0</v>
      </c>
      <c r="V43" s="106">
        <f>Seniori!V50</f>
        <v>0</v>
      </c>
      <c r="W43" s="106">
        <f>Seniori!W50</f>
        <v>0</v>
      </c>
      <c r="X43" s="106">
        <f>Seniori!X50</f>
        <v>0</v>
      </c>
      <c r="Y43" s="106">
        <f>Seniori!Y50</f>
        <v>4</v>
      </c>
      <c r="Z43" s="106">
        <f>Seniori!Z50</f>
        <v>0</v>
      </c>
      <c r="AA43" s="106">
        <f>Seniori!AA50</f>
        <v>0</v>
      </c>
      <c r="AB43" s="106">
        <f>Seniori!AB50</f>
        <v>0</v>
      </c>
      <c r="AC43" s="106">
        <f>Seniori!AC50</f>
        <v>0</v>
      </c>
      <c r="AD43" s="106">
        <f>Seniori!AD50</f>
        <v>0</v>
      </c>
      <c r="AE43" s="106">
        <f>Seniori!AE50</f>
        <v>0</v>
      </c>
      <c r="AF43" s="106">
        <f>Seniori!AF50</f>
        <v>0</v>
      </c>
      <c r="AG43" s="106">
        <f>Seniori!AG50</f>
        <v>0</v>
      </c>
      <c r="AH43" s="106">
        <f>Seniori!AH50</f>
        <v>0</v>
      </c>
      <c r="AI43" s="106">
        <f>Seniori!AI50</f>
        <v>0</v>
      </c>
      <c r="AJ43" s="106">
        <f>Seniori!AJ50</f>
        <v>0</v>
      </c>
      <c r="AK43" s="106">
        <f>Seniori!AK50</f>
        <v>0</v>
      </c>
      <c r="AL43" s="106">
        <f>Seniori!AL50</f>
        <v>0</v>
      </c>
      <c r="AM43" s="106">
        <f>Seniori!AM50</f>
        <v>0</v>
      </c>
      <c r="AN43" s="106">
        <f>Seniori!AN50</f>
        <v>0</v>
      </c>
      <c r="AO43" s="106">
        <f>Seniori!AO50</f>
        <v>0</v>
      </c>
      <c r="AP43" s="106">
        <f>Seniori!AP50</f>
        <v>0</v>
      </c>
      <c r="AQ43" s="106">
        <f>Seniori!AQ50</f>
        <v>0</v>
      </c>
      <c r="AR43" s="106">
        <f>Seniori!AR50</f>
        <v>0</v>
      </c>
      <c r="AS43" s="106">
        <f>Seniori!AS50</f>
        <v>0</v>
      </c>
      <c r="AT43" s="106">
        <f>Seniori!AT50</f>
        <v>0</v>
      </c>
      <c r="AU43" s="106">
        <f>Seniori!AU50</f>
        <v>0</v>
      </c>
      <c r="AV43" s="106">
        <f>Seniori!AV50</f>
        <v>0</v>
      </c>
      <c r="AW43" s="106">
        <f>Seniori!AW50</f>
        <v>0</v>
      </c>
      <c r="AX43" s="106">
        <f>Seniori!AX50</f>
        <v>0</v>
      </c>
      <c r="AY43" s="106">
        <f>Seniori!AY50</f>
        <v>0</v>
      </c>
      <c r="AZ43" s="106">
        <f>Seniori!AZ50</f>
        <v>0</v>
      </c>
      <c r="BA43" s="106">
        <f>Seniori!BA50</f>
        <v>0</v>
      </c>
      <c r="BB43" s="106">
        <f>Seniori!BB50</f>
        <v>0</v>
      </c>
      <c r="BC43" s="106">
        <f>Seniori!BC50</f>
        <v>7</v>
      </c>
      <c r="BD43" s="106">
        <f>Seniori!BD50</f>
        <v>10</v>
      </c>
      <c r="BE43" s="106">
        <f>Seniori!BE50</f>
        <v>0</v>
      </c>
      <c r="BF43" s="106">
        <f>Seniori!BF50</f>
        <v>0</v>
      </c>
      <c r="BG43" s="106">
        <f>Seniori!BG50</f>
        <v>0</v>
      </c>
      <c r="BH43" s="106">
        <f>Seniori!BH50</f>
        <v>0</v>
      </c>
      <c r="BI43" s="106">
        <f>Seniori!BI50</f>
        <v>6</v>
      </c>
      <c r="BJ43" s="106">
        <f>Seniori!BJ50</f>
        <v>0</v>
      </c>
      <c r="BK43" s="106">
        <f>Seniori!BK50</f>
        <v>0</v>
      </c>
      <c r="BL43" s="106">
        <f>Seniori!BL50</f>
        <v>0</v>
      </c>
      <c r="BM43" s="106">
        <f>Seniori!BM50</f>
        <v>0</v>
      </c>
      <c r="BN43" s="106">
        <f>Seniori!BN50</f>
        <v>0</v>
      </c>
      <c r="BO43" s="106">
        <f>Seniori!BO50</f>
        <v>0</v>
      </c>
      <c r="BP43" s="106">
        <f>Seniori!BP50</f>
        <v>0</v>
      </c>
      <c r="BQ43" s="106">
        <f>Seniori!BQ50</f>
        <v>0</v>
      </c>
      <c r="BR43" s="106">
        <f>Seniori!BR50</f>
        <v>0</v>
      </c>
      <c r="BS43" s="106">
        <f>Seniori!BS50</f>
        <v>0</v>
      </c>
      <c r="BT43" s="106">
        <f>Seniori!BT50</f>
        <v>0</v>
      </c>
      <c r="BU43" s="106">
        <f>Seniori!BU50</f>
        <v>0</v>
      </c>
      <c r="BV43" s="106">
        <f>Seniori!BV50</f>
        <v>0</v>
      </c>
      <c r="BW43" s="106">
        <f>Seniori!BW50</f>
        <v>0</v>
      </c>
      <c r="BX43" s="106">
        <f>Seniori!BX50</f>
        <v>0</v>
      </c>
      <c r="BY43" s="106">
        <f>Seniori!BY50</f>
        <v>0</v>
      </c>
      <c r="BZ43" s="106">
        <f>Seniori!BZ50</f>
        <v>0</v>
      </c>
      <c r="CA43" s="106">
        <f>Seniori!CA50</f>
        <v>0</v>
      </c>
      <c r="CB43" s="106">
        <f>Seniori!CB50</f>
        <v>0</v>
      </c>
      <c r="CC43" s="106">
        <f>Seniori!CC50</f>
        <v>0</v>
      </c>
      <c r="CD43" s="106">
        <f>Seniori!CD50</f>
        <v>0</v>
      </c>
      <c r="CE43" s="106">
        <f>Seniori!CE50</f>
        <v>0</v>
      </c>
      <c r="CF43" s="106">
        <f>Seniori!CF50</f>
        <v>0</v>
      </c>
      <c r="CG43" s="106">
        <f>Seniori!CG50</f>
        <v>0</v>
      </c>
      <c r="CH43" s="106">
        <f>Seniori!CH50</f>
        <v>0</v>
      </c>
      <c r="CI43" s="106">
        <f>Seniori!CI50</f>
        <v>0</v>
      </c>
      <c r="CJ43" s="106">
        <f>Seniori!CJ50</f>
        <v>0</v>
      </c>
      <c r="CK43" s="106">
        <f>Seniori!CK50</f>
        <v>0</v>
      </c>
      <c r="CL43" s="106">
        <f>Seniori!CL50</f>
        <v>0</v>
      </c>
      <c r="CM43" s="106">
        <f>Seniori!CM50</f>
        <v>0</v>
      </c>
      <c r="CN43" s="106">
        <f>Seniori!CN50</f>
        <v>0</v>
      </c>
      <c r="CO43" s="106">
        <f>Seniori!CO50</f>
        <v>0</v>
      </c>
      <c r="CP43" s="106">
        <f>Seniori!CP50</f>
        <v>0</v>
      </c>
      <c r="CQ43" s="106">
        <f>Seniori!CQ50</f>
        <v>0</v>
      </c>
      <c r="CR43" s="106">
        <f>Seniori!CR50</f>
        <v>0</v>
      </c>
      <c r="CS43" s="106">
        <f>Seniori!CS50</f>
        <v>0</v>
      </c>
      <c r="CT43" s="106">
        <f>Seniori!CT50</f>
        <v>0</v>
      </c>
      <c r="CU43" s="106">
        <f>Seniori!CU50</f>
        <v>0</v>
      </c>
      <c r="CV43" s="106">
        <f>Seniori!CV50</f>
        <v>0</v>
      </c>
      <c r="CW43" s="106">
        <f>Seniori!CW50</f>
        <v>0</v>
      </c>
      <c r="CX43" s="106">
        <f>Seniori!CX50</f>
        <v>0</v>
      </c>
      <c r="CY43" s="106">
        <f>Seniori!CY50</f>
        <v>0</v>
      </c>
      <c r="CZ43" s="106">
        <f>Seniori!CZ50</f>
        <v>0</v>
      </c>
      <c r="DA43" s="106">
        <f>Seniori!DA50</f>
        <v>0</v>
      </c>
      <c r="DB43" s="106">
        <f>Seniori!DB50</f>
        <v>0</v>
      </c>
      <c r="DC43" s="106">
        <f>Seniori!DC50</f>
        <v>0</v>
      </c>
      <c r="DD43" s="106">
        <f>Seniori!DD50</f>
        <v>0</v>
      </c>
      <c r="DE43" s="106">
        <f>Seniori!DE50</f>
        <v>0</v>
      </c>
      <c r="DF43" s="106">
        <f>Seniori!DF50</f>
        <v>0</v>
      </c>
      <c r="DG43" s="106">
        <f>Seniori!DG50</f>
        <v>0</v>
      </c>
      <c r="DH43" s="106">
        <f>Seniori!DH50</f>
        <v>1</v>
      </c>
      <c r="DI43" s="106">
        <f>Seniori!DI50</f>
        <v>0</v>
      </c>
      <c r="DJ43" s="106">
        <f>Seniori!DJ50</f>
        <v>0</v>
      </c>
      <c r="DK43" s="106">
        <f>Seniori!DK50</f>
        <v>0</v>
      </c>
      <c r="DL43" s="106">
        <f>Seniori!DL50</f>
        <v>0</v>
      </c>
      <c r="DM43" s="106">
        <f>Seniori!DM50</f>
        <v>0</v>
      </c>
      <c r="DN43" s="106">
        <f>Seniori!DN50</f>
        <v>0</v>
      </c>
      <c r="DO43" s="106">
        <f>Seniori!DO50</f>
        <v>0</v>
      </c>
      <c r="DP43" s="106">
        <f>Seniori!DP50</f>
        <v>0</v>
      </c>
      <c r="DQ43" s="106">
        <f>Seniori!DQ50</f>
        <v>3</v>
      </c>
      <c r="DR43" s="106">
        <f>Seniori!DR50</f>
        <v>0</v>
      </c>
      <c r="DS43" s="106">
        <f>Seniori!DS50</f>
        <v>0</v>
      </c>
      <c r="DT43" s="106">
        <f>Seniori!DT50</f>
        <v>0</v>
      </c>
      <c r="DU43" s="106">
        <f>Seniori!DU50</f>
        <v>0</v>
      </c>
      <c r="DV43" s="106">
        <f>Seniori!DV50</f>
        <v>0</v>
      </c>
      <c r="DW43" s="106">
        <f>Seniori!DW50</f>
        <v>0</v>
      </c>
      <c r="DX43" s="106">
        <f>Seniori!DX50</f>
        <v>0</v>
      </c>
      <c r="DY43" s="106">
        <f>Seniori!DY50</f>
        <v>0</v>
      </c>
      <c r="DZ43" s="106">
        <f>Seniori!DZ50</f>
        <v>0</v>
      </c>
      <c r="EA43" s="106">
        <f>Seniori!EA50</f>
        <v>0</v>
      </c>
      <c r="EB43" s="106">
        <f>Seniori!EB50</f>
        <v>0</v>
      </c>
      <c r="EC43" s="106">
        <f>Seniori!EC50</f>
        <v>0</v>
      </c>
      <c r="ED43" s="106">
        <f>Seniori!ED50</f>
        <v>0</v>
      </c>
      <c r="EE43" s="106">
        <f>Seniori!EE50</f>
        <v>0</v>
      </c>
      <c r="EF43" s="106">
        <f>Seniori!EF50</f>
        <v>0</v>
      </c>
      <c r="EG43" s="106">
        <f>Seniori!EG50</f>
        <v>0</v>
      </c>
      <c r="EH43" s="106">
        <f>Seniori!EH50</f>
        <v>0</v>
      </c>
      <c r="EI43" s="106">
        <f>Seniori!EI50</f>
        <v>0</v>
      </c>
      <c r="EJ43" s="106">
        <f>Seniori!EJ50</f>
        <v>0</v>
      </c>
      <c r="EK43" s="106">
        <f>Seniori!EK50</f>
        <v>0</v>
      </c>
      <c r="EL43" s="106">
        <f>Seniori!EL50</f>
        <v>0</v>
      </c>
      <c r="EM43" s="106">
        <f>Seniori!EM50</f>
        <v>0</v>
      </c>
      <c r="EN43" s="106">
        <f>Seniori!EN50</f>
        <v>0</v>
      </c>
      <c r="EO43" s="106">
        <f>Seniori!EO50</f>
        <v>0</v>
      </c>
      <c r="EP43" s="106">
        <f>Seniori!EP50</f>
        <v>0</v>
      </c>
      <c r="EQ43" s="106">
        <f>Seniori!EQ50</f>
        <v>0</v>
      </c>
      <c r="ER43" s="106">
        <f>Seniori!ER50</f>
        <v>0</v>
      </c>
      <c r="ES43" s="106">
        <f>Seniori!ES50</f>
        <v>0</v>
      </c>
      <c r="ET43" s="106">
        <f>Seniori!ET50</f>
        <v>0</v>
      </c>
      <c r="EU43" s="106">
        <f>Seniori!EU50</f>
        <v>0</v>
      </c>
      <c r="EV43" s="106">
        <f>Seniori!EV50</f>
        <v>0</v>
      </c>
      <c r="EW43" s="106">
        <f>Seniori!EW50</f>
        <v>0</v>
      </c>
      <c r="EX43" s="106">
        <f>Seniori!EX50</f>
        <v>0</v>
      </c>
      <c r="EY43" s="106">
        <f>Seniori!EY50</f>
        <v>0</v>
      </c>
      <c r="EZ43" s="106">
        <f>Seniori!EZ50</f>
        <v>0</v>
      </c>
      <c r="FA43" s="106">
        <f>Seniori!FA50</f>
        <v>0</v>
      </c>
      <c r="FB43" s="106">
        <f>Seniori!FB50</f>
        <v>0</v>
      </c>
      <c r="FC43" s="106">
        <f>Seniori!FC50</f>
        <v>0</v>
      </c>
      <c r="FD43" s="106">
        <f>Seniori!FD50</f>
        <v>0</v>
      </c>
      <c r="FE43" s="106">
        <f>Seniori!FE50</f>
        <v>0</v>
      </c>
      <c r="FF43" s="106">
        <f>Seniori!FF50</f>
        <v>0</v>
      </c>
      <c r="FG43" s="106">
        <f>Seniori!FG50</f>
        <v>0</v>
      </c>
      <c r="FH43" s="106">
        <f>Seniori!FH50</f>
        <v>0</v>
      </c>
      <c r="FI43" s="106">
        <f>Seniori!FI50</f>
        <v>0</v>
      </c>
      <c r="FJ43" s="106">
        <f>Seniori!FJ50</f>
        <v>0</v>
      </c>
      <c r="FK43" s="106">
        <f>Seniori!FK50</f>
        <v>0</v>
      </c>
      <c r="FL43" s="106">
        <f>Seniori!FL50</f>
        <v>0</v>
      </c>
      <c r="FM43" s="106">
        <f>Seniori!FM50</f>
        <v>0</v>
      </c>
      <c r="FN43" s="106">
        <f>Seniori!FN50</f>
        <v>0</v>
      </c>
      <c r="FO43" s="106">
        <f>Seniori!FO50</f>
        <v>0</v>
      </c>
      <c r="FP43" s="106">
        <f>Seniori!FP50</f>
        <v>0</v>
      </c>
      <c r="FQ43" s="106">
        <f>Seniori!FQ50</f>
        <v>0</v>
      </c>
      <c r="FR43" s="106">
        <f>Seniori!FR50</f>
        <v>0</v>
      </c>
      <c r="FS43" s="106">
        <f>Seniori!FS50</f>
        <v>0</v>
      </c>
      <c r="FT43" s="106">
        <f>Seniori!FT50</f>
        <v>0</v>
      </c>
      <c r="FU43" s="106">
        <f>Seniori!FU50</f>
        <v>0</v>
      </c>
      <c r="FV43" s="106">
        <f>Seniori!FV50</f>
        <v>0</v>
      </c>
      <c r="FW43" s="106">
        <f>Seniori!FW50</f>
        <v>0</v>
      </c>
      <c r="FX43" s="106">
        <f>Seniori!FX50</f>
        <v>0</v>
      </c>
      <c r="FY43" s="106">
        <f>Seniori!FY50</f>
        <v>0</v>
      </c>
      <c r="FZ43" s="106">
        <f>Seniori!FZ50</f>
        <v>0</v>
      </c>
      <c r="GA43" s="106">
        <f>Seniori!GA50</f>
        <v>0</v>
      </c>
      <c r="GB43" s="106">
        <f>Seniori!GB50</f>
        <v>0</v>
      </c>
      <c r="GC43" s="106">
        <f>Seniori!GC50</f>
        <v>0</v>
      </c>
      <c r="GD43" s="106">
        <f>Seniori!GD50</f>
        <v>0</v>
      </c>
      <c r="GE43" s="106">
        <f>Seniori!GE50</f>
        <v>0</v>
      </c>
      <c r="GF43" s="106">
        <f>Seniori!GF50</f>
        <v>0</v>
      </c>
      <c r="GG43" s="106">
        <f>Seniori!GG50</f>
        <v>0</v>
      </c>
      <c r="GH43" s="106">
        <f>Seniori!GH50</f>
        <v>0</v>
      </c>
      <c r="GI43" s="106">
        <f>Seniori!GI50</f>
        <v>0</v>
      </c>
      <c r="GJ43" s="106">
        <f>Seniori!GJ50</f>
        <v>0</v>
      </c>
      <c r="GK43" s="106">
        <f>Seniori!GK50</f>
        <v>0</v>
      </c>
      <c r="GL43" s="106">
        <f>Seniori!GL50</f>
        <v>0</v>
      </c>
      <c r="GM43" s="106">
        <f>Seniori!GM50</f>
        <v>0</v>
      </c>
      <c r="GN43" s="106">
        <f>Seniori!GN50</f>
        <v>0</v>
      </c>
      <c r="GO43" s="106">
        <f>Seniori!GO50</f>
        <v>0</v>
      </c>
      <c r="GP43" s="106">
        <f>Seniori!GP50</f>
        <v>0</v>
      </c>
      <c r="GQ43" s="106">
        <f>Seniori!GQ50</f>
        <v>0</v>
      </c>
      <c r="GR43" s="106">
        <f>Seniori!GR50</f>
        <v>0</v>
      </c>
      <c r="GS43" s="106">
        <f>Seniori!GS50</f>
        <v>0</v>
      </c>
      <c r="GT43" s="106">
        <f>Seniori!GT50</f>
        <v>0</v>
      </c>
      <c r="GU43" s="106">
        <f>Seniori!GU50</f>
        <v>0</v>
      </c>
      <c r="GV43" s="106">
        <f>Seniori!GV50</f>
        <v>0</v>
      </c>
      <c r="GW43" s="106">
        <f>Seniori!GW50</f>
        <v>0</v>
      </c>
      <c r="GX43" s="106">
        <f>Seniori!GX50</f>
        <v>0</v>
      </c>
      <c r="GY43" s="106">
        <f>Seniori!GY50</f>
        <v>0</v>
      </c>
      <c r="GZ43" s="106">
        <f>Seniori!GZ50</f>
        <v>0</v>
      </c>
      <c r="HA43" s="106">
        <f>Seniori!HA50</f>
        <v>0</v>
      </c>
      <c r="HB43" s="106">
        <f>Seniori!HB50</f>
        <v>0</v>
      </c>
      <c r="HC43" s="106">
        <f>Seniori!HC50</f>
        <v>0</v>
      </c>
      <c r="HD43" s="106">
        <f>Seniori!HD50</f>
        <v>0</v>
      </c>
      <c r="HE43" s="106">
        <f>Seniori!HE50</f>
        <v>0</v>
      </c>
      <c r="HF43" s="106">
        <f>Seniori!HF50</f>
        <v>0</v>
      </c>
      <c r="HG43" s="106">
        <f>Seniori!HG50</f>
        <v>0</v>
      </c>
      <c r="HH43" s="106">
        <f>Seniori!HH50</f>
        <v>0</v>
      </c>
      <c r="HI43" s="106">
        <f>Seniori!HI50</f>
        <v>0</v>
      </c>
      <c r="HJ43" s="106">
        <f>Seniori!HJ50</f>
        <v>0</v>
      </c>
      <c r="HK43" s="106">
        <f>Seniori!HK50</f>
        <v>0</v>
      </c>
      <c r="HL43" s="106">
        <f>Seniori!HL50</f>
        <v>0</v>
      </c>
      <c r="HM43" s="106">
        <f>Seniori!HM50</f>
        <v>0</v>
      </c>
      <c r="HN43" s="106">
        <f>Seniori!HN50</f>
        <v>0</v>
      </c>
      <c r="HO43" s="106">
        <f>Seniori!HO50</f>
        <v>0</v>
      </c>
      <c r="HP43" s="106">
        <f>Seniori!HP50</f>
        <v>0</v>
      </c>
      <c r="HQ43" s="106">
        <f>Seniori!HQ50</f>
        <v>0</v>
      </c>
      <c r="HR43" s="106">
        <f>Seniori!HR50</f>
        <v>0</v>
      </c>
      <c r="HS43" s="106">
        <f>Seniori!HS50</f>
        <v>0</v>
      </c>
      <c r="HT43" s="106">
        <f>Seniori!HT50</f>
        <v>0</v>
      </c>
      <c r="HU43" s="106">
        <f>Seniori!HU50</f>
        <v>0</v>
      </c>
      <c r="HV43" s="106">
        <f>Seniori!HV50</f>
        <v>0</v>
      </c>
      <c r="HW43" s="106">
        <f>Seniori!HW50</f>
        <v>0</v>
      </c>
      <c r="HX43" s="106">
        <f>Seniori!HX50</f>
        <v>0</v>
      </c>
      <c r="HY43" s="106">
        <f>Seniori!HY50</f>
        <v>0</v>
      </c>
      <c r="HZ43" s="106">
        <f>Seniori!HZ50</f>
        <v>0</v>
      </c>
      <c r="IA43" s="106">
        <f>Seniori!IA50</f>
        <v>0</v>
      </c>
      <c r="IB43" s="106">
        <f>Seniori!IB50</f>
        <v>0</v>
      </c>
      <c r="IC43" s="106">
        <f>Seniori!IC50</f>
        <v>0</v>
      </c>
      <c r="ID43" s="106">
        <f>Seniori!ID50</f>
        <v>0</v>
      </c>
      <c r="IE43" s="106">
        <f>Seniori!IE50</f>
        <v>0</v>
      </c>
      <c r="IF43" s="106">
        <f>Seniori!IF50</f>
        <v>0</v>
      </c>
      <c r="IG43" s="106">
        <f>Seniori!IG50</f>
        <v>0</v>
      </c>
      <c r="IH43" s="106">
        <f>Seniori!IH50</f>
        <v>0</v>
      </c>
      <c r="II43" s="106">
        <f>Seniori!II50</f>
        <v>0</v>
      </c>
      <c r="IJ43" s="106">
        <f>Seniori!IJ50</f>
        <v>0</v>
      </c>
      <c r="IK43" s="106">
        <f>Seniori!IK50</f>
        <v>0</v>
      </c>
      <c r="IL43" s="106">
        <f>Seniori!IL50</f>
        <v>0</v>
      </c>
      <c r="IM43" s="106">
        <f>Seniori!IM50</f>
        <v>0</v>
      </c>
      <c r="IN43" s="106">
        <f>Seniori!IN50</f>
        <v>0</v>
      </c>
      <c r="IO43" s="106">
        <f>Seniori!IO50</f>
        <v>0</v>
      </c>
      <c r="IP43" s="106">
        <f>Seniori!IP50</f>
        <v>0</v>
      </c>
      <c r="IQ43" s="106">
        <f>Seniori!IQ50</f>
        <v>0</v>
      </c>
      <c r="IR43" s="106">
        <f>Seniori!IR50</f>
        <v>0</v>
      </c>
      <c r="IS43" s="106">
        <f>Seniori!IS50</f>
        <v>0</v>
      </c>
      <c r="IT43" s="106">
        <f>Seniori!IT50</f>
        <v>0</v>
      </c>
      <c r="IU43" s="106">
        <f>Seniori!IU50</f>
        <v>0</v>
      </c>
      <c r="IV43" s="106">
        <f>Seniori!IV50</f>
        <v>0</v>
      </c>
      <c r="IW43" s="106">
        <f>Seniori!IW50</f>
        <v>0</v>
      </c>
      <c r="IX43" s="106">
        <f>Seniori!IX50</f>
        <v>0</v>
      </c>
      <c r="IY43" s="106">
        <f>Seniori!IY50</f>
        <v>0</v>
      </c>
      <c r="IZ43" s="106">
        <f>Seniori!IZ50</f>
        <v>0</v>
      </c>
      <c r="JA43" s="106">
        <f>Seniori!JA50</f>
        <v>0</v>
      </c>
      <c r="JB43" s="106">
        <f>Seniori!JB50</f>
        <v>0</v>
      </c>
      <c r="JC43" s="106">
        <f>Seniori!JC50</f>
        <v>0</v>
      </c>
      <c r="JD43" s="106">
        <f>Seniori!JD50</f>
        <v>0</v>
      </c>
      <c r="JE43" s="106">
        <f>Seniori!JE50</f>
        <v>0</v>
      </c>
      <c r="JF43" s="106">
        <f>Seniori!JF50</f>
        <v>0</v>
      </c>
      <c r="JG43" s="106">
        <f>Seniori!JG50</f>
        <v>0</v>
      </c>
      <c r="JH43" s="106" t="str">
        <f>Seniori!JH50</f>
        <v>o</v>
      </c>
      <c r="JI43" s="106">
        <f>Seniori!JI50</f>
        <v>0</v>
      </c>
      <c r="JJ43" s="106">
        <f>Seniori!JJ50</f>
        <v>0</v>
      </c>
      <c r="JK43" s="106">
        <f>Seniori!JK50</f>
        <v>0</v>
      </c>
      <c r="JL43" s="106">
        <f>Seniori!JL50</f>
        <v>0</v>
      </c>
      <c r="JM43" s="106">
        <f>Seniori!JM50</f>
        <v>0</v>
      </c>
      <c r="JN43" s="106">
        <f>Seniori!JN50</f>
        <v>0</v>
      </c>
      <c r="JO43" s="106">
        <f>Seniori!JO50</f>
        <v>0</v>
      </c>
      <c r="JP43" s="106">
        <f>Seniori!JP50</f>
        <v>0</v>
      </c>
      <c r="JQ43" s="106">
        <f>Seniori!JQ50</f>
        <v>0</v>
      </c>
      <c r="JR43" s="106">
        <f>Seniori!JR50</f>
        <v>0</v>
      </c>
      <c r="JS43" s="106">
        <f>Seniori!JS50</f>
        <v>0</v>
      </c>
      <c r="JT43" s="106">
        <f>Seniori!JT50</f>
        <v>0</v>
      </c>
      <c r="JU43" s="106">
        <f>Seniori!JU50</f>
        <v>0</v>
      </c>
      <c r="JV43" s="106">
        <f>Seniori!JV50</f>
        <v>0</v>
      </c>
      <c r="JW43" s="106">
        <f>Seniori!JW50</f>
        <v>0</v>
      </c>
      <c r="JX43" s="106">
        <f>Seniori!JX50</f>
        <v>0</v>
      </c>
      <c r="JY43" s="106">
        <f>Seniori!JY50</f>
        <v>0</v>
      </c>
      <c r="JZ43" s="106">
        <f>Seniori!JZ50</f>
        <v>0</v>
      </c>
      <c r="KA43" s="106">
        <f>Seniori!KA50</f>
        <v>0</v>
      </c>
      <c r="KB43" s="106">
        <f>Seniori!KB50</f>
        <v>0</v>
      </c>
      <c r="KC43" s="106">
        <f>Seniori!KC50</f>
        <v>0</v>
      </c>
      <c r="KD43" s="106">
        <f>Seniori!KD50</f>
        <v>0</v>
      </c>
      <c r="KE43" s="106">
        <f>Seniori!KE50</f>
        <v>0</v>
      </c>
      <c r="KF43" s="106">
        <f>Seniori!KF50</f>
        <v>0</v>
      </c>
      <c r="KG43" s="106">
        <f>Seniori!KG50</f>
        <v>0</v>
      </c>
      <c r="KH43" s="106">
        <f>Seniori!KH50</f>
        <v>0</v>
      </c>
      <c r="KI43" s="106">
        <f>Seniori!KI50</f>
        <v>0</v>
      </c>
      <c r="KJ43" s="106">
        <f>Seniori!KJ50</f>
        <v>0</v>
      </c>
      <c r="KK43" s="106">
        <f>Seniori!KK50</f>
        <v>0</v>
      </c>
      <c r="KL43" s="106">
        <f>Seniori!KL50</f>
        <v>0</v>
      </c>
      <c r="KM43" s="106">
        <f>Seniori!KM50</f>
        <v>0</v>
      </c>
      <c r="KN43" s="106">
        <f>Seniori!KN50</f>
        <v>0</v>
      </c>
      <c r="KO43" s="106">
        <f>Seniori!KO50</f>
        <v>0</v>
      </c>
      <c r="KP43" s="106">
        <f>Seniori!KP50</f>
        <v>0</v>
      </c>
      <c r="KQ43" s="106">
        <f>Seniori!KQ50</f>
        <v>0</v>
      </c>
      <c r="KR43" s="106">
        <f>Seniori!KR50</f>
        <v>0</v>
      </c>
      <c r="KS43" s="106">
        <f>Seniori!KS50</f>
        <v>0</v>
      </c>
      <c r="KT43" s="106">
        <f>Seniori!KT50</f>
        <v>0</v>
      </c>
      <c r="KU43" s="106">
        <f>Seniori!KU50</f>
        <v>0</v>
      </c>
      <c r="KV43" s="106">
        <f>Seniori!KV50</f>
        <v>0</v>
      </c>
      <c r="KW43" s="106">
        <f>Seniori!KW50</f>
        <v>0</v>
      </c>
      <c r="KX43" s="106">
        <f>Seniori!KX50</f>
        <v>0</v>
      </c>
      <c r="KY43" s="106">
        <f>Seniori!KY50</f>
        <v>0</v>
      </c>
      <c r="KZ43" s="106">
        <f>Seniori!KZ50</f>
        <v>0</v>
      </c>
      <c r="LA43" s="106">
        <f>Seniori!LA50</f>
        <v>0</v>
      </c>
      <c r="LB43" s="106">
        <f>Seniori!LB50</f>
        <v>0</v>
      </c>
      <c r="LC43" s="106">
        <f>Seniori!LC50</f>
        <v>0</v>
      </c>
      <c r="LD43" s="106">
        <f>Seniori!LD50</f>
        <v>0</v>
      </c>
      <c r="LE43" s="106">
        <f>Seniori!LE50</f>
        <v>0</v>
      </c>
      <c r="LF43" s="106">
        <f>Seniori!LF50</f>
        <v>0</v>
      </c>
      <c r="LG43" s="106">
        <f>Seniori!LG50</f>
        <v>0</v>
      </c>
      <c r="LH43" s="106">
        <f>Seniori!LH50</f>
        <v>0</v>
      </c>
      <c r="LI43" s="106">
        <f>Seniori!LI50</f>
        <v>0</v>
      </c>
      <c r="LJ43" s="106">
        <f>Seniori!LJ50</f>
        <v>0</v>
      </c>
      <c r="LK43" s="106">
        <f>Seniori!LK50</f>
        <v>0</v>
      </c>
      <c r="LL43" s="106">
        <f>Seniori!LL50</f>
        <v>0</v>
      </c>
      <c r="LM43" s="106">
        <f>Seniori!LM50</f>
        <v>0</v>
      </c>
      <c r="LN43" s="106">
        <f>Seniori!LN50</f>
        <v>0</v>
      </c>
      <c r="LO43" s="106">
        <f>Seniori!LO50</f>
        <v>0</v>
      </c>
      <c r="LP43" s="106">
        <f>Seniori!LP50</f>
        <v>0</v>
      </c>
      <c r="LQ43" s="106">
        <f>Seniori!LQ50</f>
        <v>0</v>
      </c>
      <c r="LR43" s="106">
        <f>Seniori!LR50</f>
        <v>0</v>
      </c>
      <c r="LS43" s="106">
        <f>Seniori!LS50</f>
        <v>0</v>
      </c>
      <c r="LT43" s="106">
        <f>Seniori!LT50</f>
        <v>0</v>
      </c>
      <c r="LU43" s="106">
        <f>Seniori!LU50</f>
        <v>0</v>
      </c>
      <c r="LV43" s="106">
        <f>Seniori!LV50</f>
        <v>0</v>
      </c>
      <c r="LW43" s="106">
        <f>Seniori!LW50</f>
        <v>0</v>
      </c>
      <c r="LX43" s="106">
        <f>Seniori!LX50</f>
        <v>0</v>
      </c>
      <c r="LY43" s="106">
        <f>Seniori!LY50</f>
        <v>0</v>
      </c>
      <c r="LZ43" s="106">
        <f>Seniori!LZ50</f>
        <v>0</v>
      </c>
      <c r="MA43" s="106">
        <f>Seniori!MA50</f>
        <v>0</v>
      </c>
      <c r="MB43" s="106">
        <f>Seniori!MB50</f>
        <v>0</v>
      </c>
      <c r="MC43" s="106">
        <f>Seniori!MC50</f>
        <v>0</v>
      </c>
      <c r="MD43" s="106">
        <f>Seniori!MD50</f>
        <v>0</v>
      </c>
      <c r="ME43" s="106">
        <f>Seniori!ME50</f>
        <v>0</v>
      </c>
      <c r="MF43" s="106">
        <f>Seniori!MF50</f>
        <v>0</v>
      </c>
      <c r="MG43" s="106">
        <f>Seniori!MG50</f>
        <v>0</v>
      </c>
      <c r="MH43" s="106">
        <f>Seniori!MH50</f>
        <v>0</v>
      </c>
      <c r="MI43" s="106">
        <f>Seniori!MI50</f>
        <v>0</v>
      </c>
      <c r="MJ43" s="106">
        <f>Seniori!MJ50</f>
        <v>0</v>
      </c>
      <c r="MK43" s="106">
        <f>Seniori!MK50</f>
        <v>0</v>
      </c>
      <c r="ML43" s="106">
        <f>Seniori!ML50</f>
        <v>0</v>
      </c>
      <c r="MM43" s="106">
        <f>Seniori!MM50</f>
        <v>0</v>
      </c>
      <c r="MN43" s="106">
        <f>Seniori!MN50</f>
        <v>1</v>
      </c>
      <c r="MO43" s="106">
        <f>Seniori!MO50</f>
        <v>0</v>
      </c>
      <c r="MP43" s="106">
        <f>Seniori!MP50</f>
        <v>0</v>
      </c>
      <c r="MQ43" s="106">
        <f>Seniori!MQ50</f>
        <v>0</v>
      </c>
      <c r="MR43" s="106">
        <f>Seniori!MR50</f>
        <v>0</v>
      </c>
      <c r="MS43" s="106">
        <f>Seniori!MS50</f>
        <v>0</v>
      </c>
      <c r="MT43" s="106">
        <f>Seniori!MT50</f>
        <v>0</v>
      </c>
      <c r="MU43" s="106">
        <f>Seniori!MU50</f>
        <v>0</v>
      </c>
      <c r="MV43" s="106">
        <f>Seniori!MV50</f>
        <v>0</v>
      </c>
      <c r="MW43" s="106">
        <f>Seniori!MW50</f>
        <v>5</v>
      </c>
      <c r="MX43" s="106">
        <f>Seniori!MX50</f>
        <v>0</v>
      </c>
      <c r="MY43" s="106">
        <f>Seniori!MY50</f>
        <v>0</v>
      </c>
      <c r="MZ43" s="106">
        <f>Seniori!MZ50</f>
        <v>0</v>
      </c>
      <c r="NA43" s="106">
        <f>Seniori!NA50</f>
        <v>0</v>
      </c>
      <c r="NB43" s="106">
        <f>Seniori!NB50</f>
        <v>0</v>
      </c>
      <c r="NC43" s="106">
        <f>Seniori!NC50</f>
        <v>0</v>
      </c>
      <c r="ND43" s="106">
        <f>Seniori!ND50</f>
        <v>0</v>
      </c>
      <c r="NE43" s="106">
        <f>Seniori!NE50</f>
        <v>0</v>
      </c>
      <c r="NF43" s="106">
        <f>Seniori!NF50</f>
        <v>0</v>
      </c>
      <c r="NG43" s="106">
        <f>Seniori!NG50</f>
        <v>0</v>
      </c>
      <c r="NH43" s="106">
        <f>Seniori!NH50</f>
        <v>0</v>
      </c>
      <c r="NI43" s="106">
        <f>Seniori!NI50</f>
        <v>0</v>
      </c>
      <c r="NJ43" s="106">
        <f>Seniori!NJ50</f>
        <v>0</v>
      </c>
      <c r="NK43" s="106">
        <f>Seniori!NK50</f>
        <v>0</v>
      </c>
      <c r="NL43" s="106">
        <f>Seniori!NL50</f>
        <v>0</v>
      </c>
      <c r="NM43" s="106">
        <f>Seniori!NM50</f>
        <v>0</v>
      </c>
      <c r="NN43" s="106">
        <f>Seniori!NN50</f>
        <v>0</v>
      </c>
      <c r="NO43" s="106">
        <f>Seniori!NO50</f>
        <v>0</v>
      </c>
      <c r="NP43" s="106">
        <f>Seniori!NP50</f>
        <v>0</v>
      </c>
      <c r="NQ43" s="106">
        <f>Seniori!NQ50</f>
        <v>0</v>
      </c>
      <c r="NR43" s="106">
        <f>Seniori!NR50</f>
        <v>0</v>
      </c>
      <c r="NS43" s="106">
        <f>Seniori!NS50</f>
        <v>0</v>
      </c>
      <c r="NT43" s="106">
        <f>Seniori!NT50</f>
        <v>0</v>
      </c>
      <c r="NU43" s="106">
        <f>Seniori!NU50</f>
        <v>0</v>
      </c>
      <c r="NV43" s="106">
        <f>Seniori!NV50</f>
        <v>0</v>
      </c>
      <c r="NW43" s="106">
        <f>Seniori!NW50</f>
        <v>0</v>
      </c>
      <c r="NX43" s="106">
        <f>Seniori!NX50</f>
        <v>0</v>
      </c>
      <c r="NY43" s="106">
        <f>Seniori!NY50</f>
        <v>0</v>
      </c>
      <c r="NZ43" s="106">
        <f>Seniori!NZ50</f>
        <v>0</v>
      </c>
      <c r="OA43" s="106">
        <f>Seniori!OA50</f>
        <v>0</v>
      </c>
      <c r="OB43" s="106">
        <f>Seniori!OB50</f>
        <v>0</v>
      </c>
      <c r="OC43" s="106">
        <f>Seniori!OC50</f>
        <v>0</v>
      </c>
      <c r="OD43" s="106">
        <f>Seniori!OD50</f>
        <v>0</v>
      </c>
      <c r="OE43" s="106">
        <f>Seniori!OE50</f>
        <v>0</v>
      </c>
      <c r="OF43" s="106">
        <f>Seniori!OF50</f>
        <v>0</v>
      </c>
      <c r="OG43" s="106">
        <f>Seniori!OG50</f>
        <v>0</v>
      </c>
      <c r="OH43" s="106">
        <f>Seniori!OH50</f>
        <v>0</v>
      </c>
      <c r="OI43" s="106">
        <f>Seniori!OI50</f>
        <v>0</v>
      </c>
      <c r="OJ43" s="106">
        <f>Seniori!OJ50</f>
        <v>0</v>
      </c>
      <c r="OK43" s="106">
        <f>Seniori!OK50</f>
        <v>0</v>
      </c>
      <c r="OL43" s="106">
        <f>Seniori!OL50</f>
        <v>0</v>
      </c>
      <c r="OM43" s="106">
        <f>Seniori!OM50</f>
        <v>0</v>
      </c>
      <c r="ON43" s="106">
        <f>Seniori!ON50</f>
        <v>0</v>
      </c>
      <c r="OO43" s="106">
        <f>Seniori!OO50</f>
        <v>0</v>
      </c>
      <c r="OP43" s="106">
        <f>Seniori!OP50</f>
        <v>0</v>
      </c>
      <c r="OQ43" s="106">
        <f>Seniori!OQ50</f>
        <v>0</v>
      </c>
      <c r="OR43" s="106">
        <f>Seniori!OR50</f>
        <v>0</v>
      </c>
      <c r="OS43" s="106">
        <f>Seniori!OS50</f>
        <v>0</v>
      </c>
      <c r="OT43" s="106">
        <f>Seniori!OT50</f>
        <v>0</v>
      </c>
      <c r="OU43" s="106">
        <f>Seniori!OU50</f>
        <v>0</v>
      </c>
      <c r="OV43" s="106">
        <f>Seniori!OV50</f>
        <v>0</v>
      </c>
      <c r="OW43" s="106">
        <f>Seniori!OW50</f>
        <v>0</v>
      </c>
      <c r="OX43" s="106">
        <f>Seniori!OX50</f>
        <v>0</v>
      </c>
      <c r="OY43" s="106">
        <f>Seniori!OY50</f>
        <v>0</v>
      </c>
      <c r="OZ43" s="106">
        <f>Seniori!OZ50</f>
        <v>0</v>
      </c>
      <c r="PA43" s="106">
        <f>Seniori!PA50</f>
        <v>0</v>
      </c>
      <c r="PB43" s="106">
        <f>Seniori!PB50</f>
        <v>0</v>
      </c>
      <c r="PC43" s="106">
        <f>Seniori!PC50</f>
        <v>0</v>
      </c>
      <c r="PD43" s="106">
        <f>Seniori!PD50</f>
        <v>0</v>
      </c>
      <c r="PE43" s="106">
        <f>Seniori!PE50</f>
        <v>0</v>
      </c>
      <c r="PF43" s="106">
        <f>Seniori!PF50</f>
        <v>0</v>
      </c>
      <c r="PG43" s="106">
        <f>Seniori!PG50</f>
        <v>0</v>
      </c>
      <c r="PH43" s="106">
        <f>Seniori!PH50</f>
        <v>0</v>
      </c>
      <c r="PI43" s="106">
        <f>Seniori!PI50</f>
        <v>0</v>
      </c>
      <c r="PJ43" s="106">
        <f>Seniori!PJ50</f>
        <v>0</v>
      </c>
      <c r="PK43" s="106">
        <f>Seniori!PK50</f>
        <v>0</v>
      </c>
      <c r="PL43" s="106">
        <f>Seniori!PL50</f>
        <v>0</v>
      </c>
      <c r="PM43" s="106">
        <f>Seniori!PM50</f>
        <v>0</v>
      </c>
      <c r="PN43" s="106">
        <f>Seniori!PN50</f>
        <v>0</v>
      </c>
      <c r="PO43" s="106">
        <f>Seniori!PO50</f>
        <v>8</v>
      </c>
      <c r="PP43" s="106">
        <f>Seniori!PP50</f>
        <v>0</v>
      </c>
      <c r="PQ43" s="106">
        <f>Seniori!PQ50</f>
        <v>0</v>
      </c>
      <c r="PR43" s="106">
        <f>Seniori!PR50</f>
        <v>0</v>
      </c>
      <c r="PS43" s="106">
        <f>Seniori!PS50</f>
        <v>0</v>
      </c>
      <c r="PT43" s="106">
        <f>Seniori!PT50</f>
        <v>0</v>
      </c>
      <c r="PU43" s="106">
        <f>Seniori!PU50</f>
        <v>0</v>
      </c>
      <c r="PV43" s="106">
        <f>Seniori!PV50</f>
        <v>0</v>
      </c>
      <c r="PW43" s="106">
        <f>Seniori!PW50</f>
        <v>0</v>
      </c>
      <c r="PX43" s="106">
        <f>Seniori!PX50</f>
        <v>0</v>
      </c>
      <c r="PY43" s="106">
        <f>Seniori!PY50</f>
        <v>0</v>
      </c>
      <c r="PZ43" s="106">
        <f>Seniori!PZ50</f>
        <v>0</v>
      </c>
      <c r="QA43" s="106">
        <f>Seniori!QA50</f>
        <v>0</v>
      </c>
      <c r="QB43" s="106">
        <f>Seniori!QB50</f>
        <v>8</v>
      </c>
      <c r="QC43" s="106">
        <f>Seniori!QC50</f>
        <v>9</v>
      </c>
      <c r="QD43" s="106">
        <f>Seniori!QD50</f>
        <v>0</v>
      </c>
      <c r="QE43" s="106">
        <f>Seniori!QE50</f>
        <v>0</v>
      </c>
      <c r="QF43" s="106">
        <f>Seniori!QF50</f>
        <v>0</v>
      </c>
      <c r="QG43" s="106">
        <f>Seniori!QG50</f>
        <v>0</v>
      </c>
      <c r="QH43" s="106">
        <f>Seniori!QH50</f>
        <v>0</v>
      </c>
      <c r="QI43" s="106">
        <f>Seniori!QI50</f>
        <v>0</v>
      </c>
      <c r="QJ43" s="106">
        <f>Seniori!QJ50</f>
        <v>0</v>
      </c>
      <c r="QK43" s="106">
        <f>Seniori!QK50</f>
        <v>0</v>
      </c>
      <c r="QL43" s="106">
        <f>Seniori!QL50</f>
        <v>0</v>
      </c>
      <c r="QM43" s="106">
        <f>Seniori!QM50</f>
        <v>0</v>
      </c>
      <c r="QN43" s="106">
        <f>Seniori!QN50</f>
        <v>0</v>
      </c>
      <c r="QO43" s="106">
        <f>Seniori!QO50</f>
        <v>0</v>
      </c>
      <c r="QP43" s="106">
        <f>Seniori!QP50</f>
        <v>0</v>
      </c>
      <c r="QQ43" s="106">
        <f>Seniori!QQ50</f>
        <v>0</v>
      </c>
      <c r="QR43" s="106">
        <f>Seniori!QR50</f>
        <v>0</v>
      </c>
      <c r="QS43" s="106">
        <f>Seniori!QS50</f>
        <v>0</v>
      </c>
      <c r="QT43" s="106">
        <f>Seniori!QT50</f>
        <v>0</v>
      </c>
      <c r="QU43" s="106">
        <f>Seniori!QU50</f>
        <v>0</v>
      </c>
      <c r="QV43" s="106">
        <f>Seniori!QV50</f>
        <v>0</v>
      </c>
      <c r="QW43" s="106">
        <f>Seniori!QW50</f>
        <v>0</v>
      </c>
      <c r="QX43" s="106">
        <f>Seniori!QX50</f>
        <v>0</v>
      </c>
      <c r="QY43" s="106">
        <f>Seniori!QY50</f>
        <v>0</v>
      </c>
      <c r="QZ43" s="106">
        <f>Seniori!QZ50</f>
        <v>0</v>
      </c>
      <c r="RA43" s="106">
        <f>Seniori!RA50</f>
        <v>0</v>
      </c>
      <c r="RB43" s="106">
        <f>Seniori!RB50</f>
        <v>0</v>
      </c>
      <c r="RC43" s="106">
        <f>Seniori!RC50</f>
        <v>0</v>
      </c>
      <c r="RD43" s="106">
        <f>Seniori!RD50</f>
        <v>0</v>
      </c>
      <c r="RE43" s="106">
        <f>Seniori!RE50</f>
        <v>0</v>
      </c>
      <c r="RF43" s="106">
        <f>Seniori!RF50</f>
        <v>0</v>
      </c>
      <c r="RG43" s="106">
        <f>Seniori!RG50</f>
        <v>0</v>
      </c>
      <c r="RH43" s="106">
        <f>Seniori!RH50</f>
        <v>0</v>
      </c>
      <c r="RI43" s="106">
        <f>Seniori!RI50</f>
        <v>0</v>
      </c>
      <c r="RJ43" s="106">
        <f>Seniori!RJ50</f>
        <v>0</v>
      </c>
      <c r="RK43" s="106">
        <f>Seniori!RK50</f>
        <v>0</v>
      </c>
      <c r="RL43" s="106">
        <f>Seniori!RL50</f>
        <v>0</v>
      </c>
      <c r="RM43" s="106">
        <f>Seniori!RM50</f>
        <v>0</v>
      </c>
      <c r="RN43" s="106">
        <f>Seniori!RN50</f>
        <v>0</v>
      </c>
      <c r="RO43" s="106">
        <f>Seniori!RO50</f>
        <v>0</v>
      </c>
      <c r="RP43" s="106">
        <f>Seniori!RP50</f>
        <v>0</v>
      </c>
      <c r="RQ43" s="106">
        <f>Seniori!RQ50</f>
        <v>0</v>
      </c>
      <c r="RR43" s="106">
        <f>Seniori!RR50</f>
        <v>0</v>
      </c>
      <c r="RS43" s="106">
        <f>Seniori!RS50</f>
        <v>0</v>
      </c>
      <c r="RT43" s="106">
        <f>Seniori!RT50</f>
        <v>0</v>
      </c>
      <c r="RU43" s="106">
        <f>Seniori!RU50</f>
        <v>0</v>
      </c>
      <c r="RV43" s="106">
        <f>Seniori!RV50</f>
        <v>0</v>
      </c>
      <c r="RW43" s="106">
        <f>Seniori!RW50</f>
        <v>0</v>
      </c>
      <c r="RX43" s="106">
        <f>Seniori!RX50</f>
        <v>0</v>
      </c>
      <c r="RY43" s="106">
        <f>Seniori!RY50</f>
        <v>0</v>
      </c>
      <c r="RZ43" s="106">
        <f>Seniori!RZ50</f>
        <v>0</v>
      </c>
      <c r="SA43" s="106">
        <f>Seniori!SA50</f>
        <v>0</v>
      </c>
      <c r="SB43" s="106">
        <f>Seniori!SB50</f>
        <v>0</v>
      </c>
      <c r="SC43" s="106">
        <f>Seniori!SC50</f>
        <v>0</v>
      </c>
      <c r="SD43" s="106">
        <f>Seniori!SD50</f>
        <v>0</v>
      </c>
      <c r="SE43" s="106">
        <f>Seniori!SE50</f>
        <v>0</v>
      </c>
      <c r="SF43" s="106">
        <f>Seniori!SF50</f>
        <v>0</v>
      </c>
      <c r="SG43" s="106">
        <f>Seniori!SG50</f>
        <v>0</v>
      </c>
      <c r="SH43" s="106">
        <f>Seniori!SH50</f>
        <v>0</v>
      </c>
      <c r="SI43" s="106">
        <f>Seniori!SI50</f>
        <v>0</v>
      </c>
      <c r="SJ43" s="106">
        <f>Seniori!SJ50</f>
        <v>0</v>
      </c>
      <c r="SK43" s="106">
        <f>Seniori!SK50</f>
        <v>0</v>
      </c>
      <c r="SL43" s="106">
        <f>Seniori!SL50</f>
        <v>0</v>
      </c>
      <c r="SM43" s="106">
        <f>Seniori!SM50</f>
        <v>0</v>
      </c>
      <c r="SN43" s="106">
        <f>Seniori!SN50</f>
        <v>0</v>
      </c>
      <c r="SO43" s="106">
        <f>Seniori!SO50</f>
        <v>0</v>
      </c>
      <c r="SP43" s="106">
        <f>Seniori!SP50</f>
        <v>0</v>
      </c>
      <c r="SQ43" s="106">
        <f>Seniori!SQ50</f>
        <v>0</v>
      </c>
      <c r="SR43" s="106">
        <f>Seniori!SR50</f>
        <v>0</v>
      </c>
      <c r="SS43" s="106">
        <f>Seniori!SS50</f>
        <v>0</v>
      </c>
      <c r="ST43" s="106">
        <f>Seniori!ST50</f>
        <v>0</v>
      </c>
      <c r="SU43" s="106">
        <f>Seniori!SU50</f>
        <v>0</v>
      </c>
      <c r="SV43" s="106">
        <f>Seniori!SV50</f>
        <v>0</v>
      </c>
      <c r="SW43" s="106">
        <f>Seniori!SW50</f>
        <v>0</v>
      </c>
      <c r="SX43" s="106">
        <f>Seniori!SX50</f>
        <v>0</v>
      </c>
      <c r="SY43" s="106">
        <f>Seniori!SY50</f>
        <v>0</v>
      </c>
      <c r="SZ43" s="106">
        <f>Seniori!SZ50</f>
        <v>0</v>
      </c>
      <c r="TA43" s="106">
        <f>Seniori!TA50</f>
        <v>0</v>
      </c>
      <c r="TB43" s="106">
        <f>Seniori!TB50</f>
        <v>0</v>
      </c>
    </row>
    <row r="44" spans="1:522" s="1" customFormat="1" ht="18" customHeight="1" x14ac:dyDescent="0.25">
      <c r="A44" s="12">
        <v>31</v>
      </c>
      <c r="B44" s="11" t="s">
        <v>175</v>
      </c>
      <c r="C44" s="1">
        <v>11480</v>
      </c>
      <c r="E44" s="4" t="s">
        <v>17</v>
      </c>
      <c r="F44" s="9" t="s">
        <v>18</v>
      </c>
      <c r="G44" s="9" t="s">
        <v>97</v>
      </c>
      <c r="H44" s="4" t="s">
        <v>19</v>
      </c>
      <c r="I44" s="1">
        <f t="shared" ref="I44:I45" si="7">SUM(K44:TB44)</f>
        <v>48</v>
      </c>
      <c r="J44" s="12">
        <f>Tabuľka3[[#This Row],[Stĺpec9]]+I45</f>
        <v>85</v>
      </c>
      <c r="K44" s="106">
        <f>Seniori!K31</f>
        <v>0</v>
      </c>
      <c r="L44" s="106">
        <f>Seniori!L31</f>
        <v>0</v>
      </c>
      <c r="M44" s="106">
        <f>Seniori!M31</f>
        <v>0</v>
      </c>
      <c r="N44" s="106">
        <f>Seniori!N31</f>
        <v>0</v>
      </c>
      <c r="O44" s="106">
        <f>Seniori!O31</f>
        <v>0</v>
      </c>
      <c r="P44" s="106">
        <f>Seniori!P31</f>
        <v>12</v>
      </c>
      <c r="Q44" s="106">
        <f>Seniori!Q31</f>
        <v>0</v>
      </c>
      <c r="R44" s="106">
        <f>Seniori!R31</f>
        <v>0</v>
      </c>
      <c r="S44" s="106">
        <f>Seniori!S31</f>
        <v>0</v>
      </c>
      <c r="T44" s="106">
        <f>Seniori!T31</f>
        <v>0</v>
      </c>
      <c r="U44" s="106">
        <f>Seniori!U31</f>
        <v>0</v>
      </c>
      <c r="V44" s="106">
        <f>Seniori!V31</f>
        <v>0</v>
      </c>
      <c r="W44" s="106">
        <f>Seniori!W31</f>
        <v>0</v>
      </c>
      <c r="X44" s="106">
        <f>Seniori!X31</f>
        <v>0</v>
      </c>
      <c r="Y44" s="106">
        <f>Seniori!Y31</f>
        <v>0</v>
      </c>
      <c r="Z44" s="106">
        <f>Seniori!Z31</f>
        <v>0</v>
      </c>
      <c r="AA44" s="106">
        <f>Seniori!AA31</f>
        <v>0</v>
      </c>
      <c r="AB44" s="106">
        <f>Seniori!AB31</f>
        <v>0</v>
      </c>
      <c r="AC44" s="106">
        <f>Seniori!AC31</f>
        <v>0</v>
      </c>
      <c r="AD44" s="106">
        <f>Seniori!AD31</f>
        <v>0</v>
      </c>
      <c r="AE44" s="106">
        <f>Seniori!AE31</f>
        <v>0</v>
      </c>
      <c r="AF44" s="106">
        <f>Seniori!AF31</f>
        <v>0</v>
      </c>
      <c r="AG44" s="106">
        <f>Seniori!AG31</f>
        <v>0</v>
      </c>
      <c r="AH44" s="106">
        <f>Seniori!AH31</f>
        <v>0</v>
      </c>
      <c r="AI44" s="106">
        <f>Seniori!AI31</f>
        <v>0</v>
      </c>
      <c r="AJ44" s="106">
        <f>Seniori!AJ31</f>
        <v>0</v>
      </c>
      <c r="AK44" s="106">
        <f>Seniori!AK31</f>
        <v>0</v>
      </c>
      <c r="AL44" s="106">
        <f>Seniori!AL31</f>
        <v>0</v>
      </c>
      <c r="AM44" s="106">
        <f>Seniori!AM31</f>
        <v>0</v>
      </c>
      <c r="AN44" s="106">
        <f>Seniori!AN31</f>
        <v>0</v>
      </c>
      <c r="AO44" s="106">
        <f>Seniori!AO31</f>
        <v>0</v>
      </c>
      <c r="AP44" s="106">
        <f>Seniori!AP31</f>
        <v>0</v>
      </c>
      <c r="AQ44" s="106">
        <f>Seniori!AQ31</f>
        <v>0</v>
      </c>
      <c r="AR44" s="106">
        <f>Seniori!AR31</f>
        <v>0</v>
      </c>
      <c r="AS44" s="106">
        <f>Seniori!AS31</f>
        <v>0</v>
      </c>
      <c r="AT44" s="106">
        <f>Seniori!AT31</f>
        <v>0</v>
      </c>
      <c r="AU44" s="106">
        <f>Seniori!AU31</f>
        <v>0</v>
      </c>
      <c r="AV44" s="106">
        <f>Seniori!AV31</f>
        <v>0</v>
      </c>
      <c r="AW44" s="106">
        <f>Seniori!AW31</f>
        <v>0</v>
      </c>
      <c r="AX44" s="106">
        <f>Seniori!AX31</f>
        <v>0</v>
      </c>
      <c r="AY44" s="106">
        <f>Seniori!AY31</f>
        <v>0</v>
      </c>
      <c r="AZ44" s="106">
        <f>Seniori!AZ31</f>
        <v>0</v>
      </c>
      <c r="BA44" s="106">
        <f>Seniori!BA31</f>
        <v>0</v>
      </c>
      <c r="BB44" s="106">
        <f>Seniori!BB31</f>
        <v>0</v>
      </c>
      <c r="BC44" s="106">
        <f>Seniori!BC31</f>
        <v>0</v>
      </c>
      <c r="BD44" s="106">
        <f>Seniori!BD31</f>
        <v>0</v>
      </c>
      <c r="BE44" s="106">
        <f>Seniori!BE31</f>
        <v>0</v>
      </c>
      <c r="BF44" s="106">
        <f>Seniori!BF31</f>
        <v>0</v>
      </c>
      <c r="BG44" s="106">
        <f>Seniori!BG31</f>
        <v>0</v>
      </c>
      <c r="BH44" s="106">
        <f>Seniori!BH31</f>
        <v>0</v>
      </c>
      <c r="BI44" s="106">
        <f>Seniori!BI31</f>
        <v>0</v>
      </c>
      <c r="BJ44" s="106">
        <f>Seniori!BJ31</f>
        <v>0</v>
      </c>
      <c r="BK44" s="106">
        <f>Seniori!BK31</f>
        <v>0</v>
      </c>
      <c r="BL44" s="106">
        <f>Seniori!BL31</f>
        <v>0</v>
      </c>
      <c r="BM44" s="106">
        <f>Seniori!BM31</f>
        <v>0</v>
      </c>
      <c r="BN44" s="106">
        <f>Seniori!BN31</f>
        <v>0</v>
      </c>
      <c r="BO44" s="106">
        <f>Seniori!BO31</f>
        <v>0</v>
      </c>
      <c r="BP44" s="106">
        <f>Seniori!BP31</f>
        <v>0</v>
      </c>
      <c r="BQ44" s="106">
        <f>Seniori!BQ31</f>
        <v>0</v>
      </c>
      <c r="BR44" s="106">
        <f>Seniori!BR31</f>
        <v>0</v>
      </c>
      <c r="BS44" s="106">
        <f>Seniori!BS31</f>
        <v>0</v>
      </c>
      <c r="BT44" s="106">
        <f>Seniori!BT31</f>
        <v>0</v>
      </c>
      <c r="BU44" s="106">
        <f>Seniori!BU31</f>
        <v>0</v>
      </c>
      <c r="BV44" s="106">
        <f>Seniori!BV31</f>
        <v>0</v>
      </c>
      <c r="BW44" s="106">
        <f>Seniori!BW31</f>
        <v>0</v>
      </c>
      <c r="BX44" s="106">
        <f>Seniori!BX31</f>
        <v>0</v>
      </c>
      <c r="BY44" s="106">
        <f>Seniori!BY31</f>
        <v>0</v>
      </c>
      <c r="BZ44" s="106">
        <f>Seniori!BZ31</f>
        <v>0</v>
      </c>
      <c r="CA44" s="106">
        <f>Seniori!CA31</f>
        <v>0</v>
      </c>
      <c r="CB44" s="106">
        <f>Seniori!CB31</f>
        <v>0</v>
      </c>
      <c r="CC44" s="106">
        <f>Seniori!CC31</f>
        <v>0</v>
      </c>
      <c r="CD44" s="106">
        <f>Seniori!CD31</f>
        <v>0</v>
      </c>
      <c r="CE44" s="106">
        <f>Seniori!CE31</f>
        <v>0</v>
      </c>
      <c r="CF44" s="106">
        <f>Seniori!CF31</f>
        <v>0</v>
      </c>
      <c r="CG44" s="106">
        <f>Seniori!CG31</f>
        <v>0</v>
      </c>
      <c r="CH44" s="106">
        <f>Seniori!CH31</f>
        <v>0</v>
      </c>
      <c r="CI44" s="106">
        <f>Seniori!CI31</f>
        <v>0</v>
      </c>
      <c r="CJ44" s="106">
        <f>Seniori!CJ31</f>
        <v>0</v>
      </c>
      <c r="CK44" s="106">
        <f>Seniori!CK31</f>
        <v>0</v>
      </c>
      <c r="CL44" s="106">
        <f>Seniori!CL31</f>
        <v>0</v>
      </c>
      <c r="CM44" s="106">
        <f>Seniori!CM31</f>
        <v>0</v>
      </c>
      <c r="CN44" s="106">
        <f>Seniori!CN31</f>
        <v>0</v>
      </c>
      <c r="CO44" s="106">
        <f>Seniori!CO31</f>
        <v>0</v>
      </c>
      <c r="CP44" s="106">
        <f>Seniori!CP31</f>
        <v>0</v>
      </c>
      <c r="CQ44" s="106">
        <f>Seniori!CQ31</f>
        <v>0</v>
      </c>
      <c r="CR44" s="106">
        <f>Seniori!CR31</f>
        <v>0</v>
      </c>
      <c r="CS44" s="106">
        <f>Seniori!CS31</f>
        <v>0</v>
      </c>
      <c r="CT44" s="106">
        <f>Seniori!CT31</f>
        <v>0</v>
      </c>
      <c r="CU44" s="106">
        <f>Seniori!CU31</f>
        <v>0</v>
      </c>
      <c r="CV44" s="106">
        <f>Seniori!CV31</f>
        <v>0</v>
      </c>
      <c r="CW44" s="106">
        <f>Seniori!CW31</f>
        <v>0</v>
      </c>
      <c r="CX44" s="106">
        <f>Seniori!CX31</f>
        <v>0</v>
      </c>
      <c r="CY44" s="106">
        <f>Seniori!CY31</f>
        <v>0</v>
      </c>
      <c r="CZ44" s="106">
        <f>Seniori!CZ31</f>
        <v>0</v>
      </c>
      <c r="DA44" s="106">
        <f>Seniori!DA31</f>
        <v>0</v>
      </c>
      <c r="DB44" s="106">
        <f>Seniori!DB31</f>
        <v>0</v>
      </c>
      <c r="DC44" s="106">
        <f>Seniori!DC31</f>
        <v>0</v>
      </c>
      <c r="DD44" s="106">
        <f>Seniori!DD31</f>
        <v>0</v>
      </c>
      <c r="DE44" s="106">
        <f>Seniori!DE31</f>
        <v>0</v>
      </c>
      <c r="DF44" s="106">
        <f>Seniori!DF31</f>
        <v>0</v>
      </c>
      <c r="DG44" s="106">
        <f>Seniori!DG31</f>
        <v>0</v>
      </c>
      <c r="DH44" s="106">
        <f>Seniori!DH31</f>
        <v>0</v>
      </c>
      <c r="DI44" s="106">
        <f>Seniori!DI31</f>
        <v>0</v>
      </c>
      <c r="DJ44" s="106">
        <f>Seniori!DJ31</f>
        <v>0</v>
      </c>
      <c r="DK44" s="106">
        <f>Seniori!DK31</f>
        <v>0</v>
      </c>
      <c r="DL44" s="106">
        <f>Seniori!DL31</f>
        <v>0</v>
      </c>
      <c r="DM44" s="106">
        <f>Seniori!DM31</f>
        <v>0</v>
      </c>
      <c r="DN44" s="106">
        <f>Seniori!DN31</f>
        <v>0</v>
      </c>
      <c r="DO44" s="106">
        <f>Seniori!DO31</f>
        <v>0</v>
      </c>
      <c r="DP44" s="106">
        <f>Seniori!DP31</f>
        <v>0</v>
      </c>
      <c r="DQ44" s="106">
        <f>Seniori!DQ31</f>
        <v>0</v>
      </c>
      <c r="DR44" s="106">
        <f>Seniori!DR31</f>
        <v>0</v>
      </c>
      <c r="DS44" s="106">
        <f>Seniori!DS31</f>
        <v>0</v>
      </c>
      <c r="DT44" s="106">
        <f>Seniori!DT31</f>
        <v>0</v>
      </c>
      <c r="DU44" s="106">
        <f>Seniori!DU31</f>
        <v>0</v>
      </c>
      <c r="DV44" s="106">
        <f>Seniori!DV31</f>
        <v>0</v>
      </c>
      <c r="DW44" s="106">
        <f>Seniori!DW31</f>
        <v>0</v>
      </c>
      <c r="DX44" s="106">
        <f>Seniori!DX31</f>
        <v>0</v>
      </c>
      <c r="DY44" s="106">
        <f>Seniori!DY31</f>
        <v>0</v>
      </c>
      <c r="DZ44" s="106">
        <f>Seniori!DZ31</f>
        <v>0</v>
      </c>
      <c r="EA44" s="106">
        <f>Seniori!EA31</f>
        <v>0</v>
      </c>
      <c r="EB44" s="106">
        <f>Seniori!EB31</f>
        <v>0</v>
      </c>
      <c r="EC44" s="106">
        <f>Seniori!EC31</f>
        <v>0</v>
      </c>
      <c r="ED44" s="106">
        <f>Seniori!ED31</f>
        <v>0</v>
      </c>
      <c r="EE44" s="106">
        <f>Seniori!EE31</f>
        <v>0</v>
      </c>
      <c r="EF44" s="106">
        <f>Seniori!EF31</f>
        <v>0</v>
      </c>
      <c r="EG44" s="106">
        <f>Seniori!EG31</f>
        <v>0</v>
      </c>
      <c r="EH44" s="106">
        <f>Seniori!EH31</f>
        <v>0</v>
      </c>
      <c r="EI44" s="106">
        <f>Seniori!EI31</f>
        <v>0</v>
      </c>
      <c r="EJ44" s="106">
        <f>Seniori!EJ31</f>
        <v>0</v>
      </c>
      <c r="EK44" s="106">
        <f>Seniori!EK31</f>
        <v>0</v>
      </c>
      <c r="EL44" s="106">
        <f>Seniori!EL31</f>
        <v>12</v>
      </c>
      <c r="EM44" s="106">
        <f>Seniori!EM31</f>
        <v>0</v>
      </c>
      <c r="EN44" s="106">
        <f>Seniori!EN31</f>
        <v>0</v>
      </c>
      <c r="EO44" s="106">
        <f>Seniori!EO31</f>
        <v>0</v>
      </c>
      <c r="EP44" s="106">
        <f>Seniori!EP31</f>
        <v>0</v>
      </c>
      <c r="EQ44" s="106">
        <f>Seniori!EQ31</f>
        <v>0</v>
      </c>
      <c r="ER44" s="106">
        <f>Seniori!ER31</f>
        <v>0</v>
      </c>
      <c r="ES44" s="106">
        <f>Seniori!ES31</f>
        <v>0</v>
      </c>
      <c r="ET44" s="106">
        <f>Seniori!ET31</f>
        <v>0</v>
      </c>
      <c r="EU44" s="106">
        <f>Seniori!EU31</f>
        <v>0</v>
      </c>
      <c r="EV44" s="106">
        <f>Seniori!EV31</f>
        <v>0</v>
      </c>
      <c r="EW44" s="106">
        <f>Seniori!EW31</f>
        <v>0</v>
      </c>
      <c r="EX44" s="106">
        <f>Seniori!EX31</f>
        <v>0</v>
      </c>
      <c r="EY44" s="106">
        <f>Seniori!EY31</f>
        <v>0</v>
      </c>
      <c r="EZ44" s="106">
        <f>Seniori!EZ31</f>
        <v>0</v>
      </c>
      <c r="FA44" s="106">
        <f>Seniori!FA31</f>
        <v>0</v>
      </c>
      <c r="FB44" s="106">
        <f>Seniori!FB31</f>
        <v>0</v>
      </c>
      <c r="FC44" s="106">
        <f>Seniori!FC31</f>
        <v>0</v>
      </c>
      <c r="FD44" s="106">
        <f>Seniori!FD31</f>
        <v>0</v>
      </c>
      <c r="FE44" s="106">
        <f>Seniori!FE31</f>
        <v>0</v>
      </c>
      <c r="FF44" s="106">
        <f>Seniori!FF31</f>
        <v>0</v>
      </c>
      <c r="FG44" s="106">
        <f>Seniori!FG31</f>
        <v>0</v>
      </c>
      <c r="FH44" s="106">
        <f>Seniori!FH31</f>
        <v>0</v>
      </c>
      <c r="FI44" s="106">
        <f>Seniori!FI31</f>
        <v>0</v>
      </c>
      <c r="FJ44" s="106">
        <f>Seniori!FJ31</f>
        <v>0</v>
      </c>
      <c r="FK44" s="106">
        <f>Seniori!FK31</f>
        <v>0</v>
      </c>
      <c r="FL44" s="106">
        <f>Seniori!FL31</f>
        <v>0</v>
      </c>
      <c r="FM44" s="106">
        <f>Seniori!FM31</f>
        <v>0</v>
      </c>
      <c r="FN44" s="106">
        <f>Seniori!FN31</f>
        <v>0</v>
      </c>
      <c r="FO44" s="106">
        <f>Seniori!FO31</f>
        <v>0</v>
      </c>
      <c r="FP44" s="106">
        <f>Seniori!FP31</f>
        <v>0</v>
      </c>
      <c r="FQ44" s="106">
        <f>Seniori!FQ31</f>
        <v>0</v>
      </c>
      <c r="FR44" s="106">
        <f>Seniori!FR31</f>
        <v>0</v>
      </c>
      <c r="FS44" s="106">
        <f>Seniori!FS31</f>
        <v>0</v>
      </c>
      <c r="FT44" s="106">
        <f>Seniori!FT31</f>
        <v>0</v>
      </c>
      <c r="FU44" s="106">
        <f>Seniori!FU31</f>
        <v>0</v>
      </c>
      <c r="FV44" s="106">
        <f>Seniori!FV31</f>
        <v>0</v>
      </c>
      <c r="FW44" s="106">
        <f>Seniori!FW31</f>
        <v>0</v>
      </c>
      <c r="FX44" s="106">
        <f>Seniori!FX31</f>
        <v>0</v>
      </c>
      <c r="FY44" s="106">
        <f>Seniori!FY31</f>
        <v>0</v>
      </c>
      <c r="FZ44" s="106">
        <f>Seniori!FZ31</f>
        <v>0</v>
      </c>
      <c r="GA44" s="106">
        <f>Seniori!GA31</f>
        <v>0</v>
      </c>
      <c r="GB44" s="106">
        <f>Seniori!GB31</f>
        <v>0</v>
      </c>
      <c r="GC44" s="106">
        <f>Seniori!GC31</f>
        <v>0</v>
      </c>
      <c r="GD44" s="106">
        <f>Seniori!GD31</f>
        <v>0</v>
      </c>
      <c r="GE44" s="106">
        <f>Seniori!GE31</f>
        <v>0</v>
      </c>
      <c r="GF44" s="106">
        <f>Seniori!GF31</f>
        <v>0</v>
      </c>
      <c r="GG44" s="106">
        <f>Seniori!GG31</f>
        <v>0</v>
      </c>
      <c r="GH44" s="106">
        <f>Seniori!GH31</f>
        <v>0</v>
      </c>
      <c r="GI44" s="106">
        <f>Seniori!GI31</f>
        <v>0</v>
      </c>
      <c r="GJ44" s="106">
        <f>Seniori!GJ31</f>
        <v>0</v>
      </c>
      <c r="GK44" s="106">
        <f>Seniori!GK31</f>
        <v>0</v>
      </c>
      <c r="GL44" s="106">
        <f>Seniori!GL31</f>
        <v>0</v>
      </c>
      <c r="GM44" s="106">
        <f>Seniori!GM31</f>
        <v>0</v>
      </c>
      <c r="GN44" s="106">
        <f>Seniori!GN31</f>
        <v>0</v>
      </c>
      <c r="GO44" s="106">
        <f>Seniori!GO31</f>
        <v>0</v>
      </c>
      <c r="GP44" s="106">
        <f>Seniori!GP31</f>
        <v>0</v>
      </c>
      <c r="GQ44" s="106">
        <f>Seniori!GQ31</f>
        <v>0</v>
      </c>
      <c r="GR44" s="106">
        <f>Seniori!GR31</f>
        <v>0</v>
      </c>
      <c r="GS44" s="106">
        <f>Seniori!GS31</f>
        <v>0</v>
      </c>
      <c r="GT44" s="106">
        <f>Seniori!GT31</f>
        <v>0</v>
      </c>
      <c r="GU44" s="106">
        <f>Seniori!GU31</f>
        <v>0</v>
      </c>
      <c r="GV44" s="106">
        <f>Seniori!GV31</f>
        <v>0</v>
      </c>
      <c r="GW44" s="106">
        <f>Seniori!GW31</f>
        <v>0</v>
      </c>
      <c r="GX44" s="106">
        <f>Seniori!GX31</f>
        <v>0</v>
      </c>
      <c r="GY44" s="106">
        <f>Seniori!GY31</f>
        <v>0</v>
      </c>
      <c r="GZ44" s="106">
        <f>Seniori!GZ31</f>
        <v>0</v>
      </c>
      <c r="HA44" s="106">
        <f>Seniori!HA31</f>
        <v>0</v>
      </c>
      <c r="HB44" s="106">
        <f>Seniori!HB31</f>
        <v>0</v>
      </c>
      <c r="HC44" s="106">
        <f>Seniori!HC31</f>
        <v>0</v>
      </c>
      <c r="HD44" s="106">
        <f>Seniori!HD31</f>
        <v>0</v>
      </c>
      <c r="HE44" s="106">
        <f>Seniori!HE31</f>
        <v>12</v>
      </c>
      <c r="HF44" s="106">
        <f>Seniori!HF31</f>
        <v>0</v>
      </c>
      <c r="HG44" s="106">
        <f>Seniori!HG31</f>
        <v>0</v>
      </c>
      <c r="HH44" s="106">
        <f>Seniori!HH31</f>
        <v>0</v>
      </c>
      <c r="HI44" s="106">
        <f>Seniori!HI31</f>
        <v>0</v>
      </c>
      <c r="HJ44" s="106">
        <f>Seniori!HJ31</f>
        <v>0</v>
      </c>
      <c r="HK44" s="106">
        <f>Seniori!HK31</f>
        <v>0</v>
      </c>
      <c r="HL44" s="106">
        <f>Seniori!HL31</f>
        <v>0</v>
      </c>
      <c r="HM44" s="106">
        <f>Seniori!HM31</f>
        <v>0</v>
      </c>
      <c r="HN44" s="106">
        <f>Seniori!HN31</f>
        <v>0</v>
      </c>
      <c r="HO44" s="106">
        <f>Seniori!HO31</f>
        <v>0</v>
      </c>
      <c r="HP44" s="106">
        <f>Seniori!HP31</f>
        <v>0</v>
      </c>
      <c r="HQ44" s="106">
        <f>Seniori!HQ31</f>
        <v>0</v>
      </c>
      <c r="HR44" s="106">
        <f>Seniori!HR31</f>
        <v>0</v>
      </c>
      <c r="HS44" s="106">
        <f>Seniori!HS31</f>
        <v>0</v>
      </c>
      <c r="HT44" s="106">
        <f>Seniori!HT31</f>
        <v>0</v>
      </c>
      <c r="HU44" s="106">
        <f>Seniori!HU31</f>
        <v>0</v>
      </c>
      <c r="HV44" s="106">
        <f>Seniori!HV31</f>
        <v>0</v>
      </c>
      <c r="HW44" s="106">
        <f>Seniori!HW31</f>
        <v>0</v>
      </c>
      <c r="HX44" s="106">
        <f>Seniori!HX31</f>
        <v>0</v>
      </c>
      <c r="HY44" s="106">
        <f>Seniori!HY31</f>
        <v>0</v>
      </c>
      <c r="HZ44" s="106">
        <f>Seniori!HZ31</f>
        <v>0</v>
      </c>
      <c r="IA44" s="106">
        <f>Seniori!IA31</f>
        <v>0</v>
      </c>
      <c r="IB44" s="106">
        <f>Seniori!IB31</f>
        <v>0</v>
      </c>
      <c r="IC44" s="106">
        <f>Seniori!IC31</f>
        <v>0</v>
      </c>
      <c r="ID44" s="106">
        <f>Seniori!ID31</f>
        <v>0</v>
      </c>
      <c r="IE44" s="106">
        <f>Seniori!IE31</f>
        <v>0</v>
      </c>
      <c r="IF44" s="106">
        <f>Seniori!IF31</f>
        <v>0</v>
      </c>
      <c r="IG44" s="106">
        <f>Seniori!IG31</f>
        <v>12</v>
      </c>
      <c r="IH44" s="106">
        <f>Seniori!IH31</f>
        <v>0</v>
      </c>
      <c r="II44" s="106">
        <f>Seniori!II31</f>
        <v>0</v>
      </c>
      <c r="IJ44" s="106">
        <f>Seniori!IJ31</f>
        <v>0</v>
      </c>
      <c r="IK44" s="106">
        <f>Seniori!IK31</f>
        <v>0</v>
      </c>
      <c r="IL44" s="106">
        <f>Seniori!IL31</f>
        <v>0</v>
      </c>
      <c r="IM44" s="106">
        <f>Seniori!IM31</f>
        <v>0</v>
      </c>
      <c r="IN44" s="106">
        <f>Seniori!IN31</f>
        <v>0</v>
      </c>
      <c r="IO44" s="106">
        <f>Seniori!IO31</f>
        <v>0</v>
      </c>
      <c r="IP44" s="106">
        <f>Seniori!IP31</f>
        <v>0</v>
      </c>
      <c r="IQ44" s="106">
        <f>Seniori!IQ31</f>
        <v>0</v>
      </c>
      <c r="IR44" s="106">
        <f>Seniori!IR31</f>
        <v>0</v>
      </c>
      <c r="IS44" s="106">
        <f>Seniori!IS31</f>
        <v>0</v>
      </c>
      <c r="IT44" s="106">
        <f>Seniori!IT31</f>
        <v>0</v>
      </c>
      <c r="IU44" s="106">
        <f>Seniori!IU31</f>
        <v>0</v>
      </c>
      <c r="IV44" s="106">
        <f>Seniori!IV31</f>
        <v>0</v>
      </c>
      <c r="IW44" s="106">
        <f>Seniori!IW31</f>
        <v>0</v>
      </c>
      <c r="IX44" s="106">
        <f>Seniori!IX31</f>
        <v>0</v>
      </c>
      <c r="IY44" s="106">
        <f>Seniori!IY31</f>
        <v>0</v>
      </c>
      <c r="IZ44" s="106">
        <f>Seniori!IZ31</f>
        <v>0</v>
      </c>
      <c r="JA44" s="106">
        <f>Seniori!JA31</f>
        <v>0</v>
      </c>
      <c r="JB44" s="106">
        <f>Seniori!JB31</f>
        <v>0</v>
      </c>
      <c r="JC44" s="106">
        <f>Seniori!JC31</f>
        <v>0</v>
      </c>
      <c r="JD44" s="106">
        <f>Seniori!JD31</f>
        <v>0</v>
      </c>
      <c r="JE44" s="106">
        <f>Seniori!JE31</f>
        <v>0</v>
      </c>
      <c r="JF44" s="106">
        <f>Seniori!JF31</f>
        <v>0</v>
      </c>
      <c r="JG44" s="106">
        <f>Seniori!JG31</f>
        <v>0</v>
      </c>
      <c r="JH44" s="106">
        <f>Seniori!JH31</f>
        <v>0</v>
      </c>
      <c r="JI44" s="106">
        <f>Seniori!JI31</f>
        <v>0</v>
      </c>
      <c r="JJ44" s="106">
        <f>Seniori!JJ31</f>
        <v>0</v>
      </c>
      <c r="JK44" s="106">
        <f>Seniori!JK31</f>
        <v>0</v>
      </c>
      <c r="JL44" s="106">
        <f>Seniori!JL31</f>
        <v>0</v>
      </c>
      <c r="JM44" s="106">
        <f>Seniori!JM31</f>
        <v>0</v>
      </c>
      <c r="JN44" s="106">
        <f>Seniori!JN31</f>
        <v>0</v>
      </c>
      <c r="JO44" s="106">
        <f>Seniori!JO31</f>
        <v>0</v>
      </c>
      <c r="JP44" s="106">
        <f>Seniori!JP31</f>
        <v>0</v>
      </c>
      <c r="JQ44" s="106">
        <f>Seniori!JQ31</f>
        <v>0</v>
      </c>
      <c r="JR44" s="106">
        <f>Seniori!JR31</f>
        <v>0</v>
      </c>
      <c r="JS44" s="106">
        <f>Seniori!JS31</f>
        <v>0</v>
      </c>
      <c r="JT44" s="106">
        <f>Seniori!JT31</f>
        <v>0</v>
      </c>
      <c r="JU44" s="106">
        <f>Seniori!JU31</f>
        <v>0</v>
      </c>
      <c r="JV44" s="106">
        <f>Seniori!JV31</f>
        <v>0</v>
      </c>
      <c r="JW44" s="106">
        <f>Seniori!JW31</f>
        <v>0</v>
      </c>
      <c r="JX44" s="106">
        <f>Seniori!JX31</f>
        <v>0</v>
      </c>
      <c r="JY44" s="106">
        <f>Seniori!JY31</f>
        <v>0</v>
      </c>
      <c r="JZ44" s="106">
        <f>Seniori!JZ31</f>
        <v>0</v>
      </c>
      <c r="KA44" s="106">
        <f>Seniori!KA31</f>
        <v>0</v>
      </c>
      <c r="KB44" s="106">
        <f>Seniori!KB31</f>
        <v>0</v>
      </c>
      <c r="KC44" s="106">
        <f>Seniori!KC31</f>
        <v>0</v>
      </c>
      <c r="KD44" s="106">
        <f>Seniori!KD31</f>
        <v>0</v>
      </c>
      <c r="KE44" s="106">
        <f>Seniori!KE31</f>
        <v>0</v>
      </c>
      <c r="KF44" s="106">
        <f>Seniori!KF31</f>
        <v>0</v>
      </c>
      <c r="KG44" s="106">
        <f>Seniori!KG31</f>
        <v>0</v>
      </c>
      <c r="KH44" s="106">
        <f>Seniori!KH31</f>
        <v>0</v>
      </c>
      <c r="KI44" s="106">
        <f>Seniori!KI31</f>
        <v>0</v>
      </c>
      <c r="KJ44" s="106">
        <f>Seniori!KJ31</f>
        <v>0</v>
      </c>
      <c r="KK44" s="106">
        <f>Seniori!KK31</f>
        <v>0</v>
      </c>
      <c r="KL44" s="106">
        <f>Seniori!KL31</f>
        <v>0</v>
      </c>
      <c r="KM44" s="106">
        <f>Seniori!KM31</f>
        <v>0</v>
      </c>
      <c r="KN44" s="106">
        <f>Seniori!KN31</f>
        <v>0</v>
      </c>
      <c r="KO44" s="106">
        <f>Seniori!KO31</f>
        <v>0</v>
      </c>
      <c r="KP44" s="106">
        <f>Seniori!KP31</f>
        <v>0</v>
      </c>
      <c r="KQ44" s="106">
        <f>Seniori!KQ31</f>
        <v>0</v>
      </c>
      <c r="KR44" s="106">
        <f>Seniori!KR31</f>
        <v>0</v>
      </c>
      <c r="KS44" s="106">
        <f>Seniori!KS31</f>
        <v>0</v>
      </c>
      <c r="KT44" s="106">
        <f>Seniori!KT31</f>
        <v>0</v>
      </c>
      <c r="KU44" s="106">
        <f>Seniori!KU31</f>
        <v>0</v>
      </c>
      <c r="KV44" s="106">
        <f>Seniori!KV31</f>
        <v>0</v>
      </c>
      <c r="KW44" s="106">
        <f>Seniori!KW31</f>
        <v>0</v>
      </c>
      <c r="KX44" s="106">
        <f>Seniori!KX31</f>
        <v>0</v>
      </c>
      <c r="KY44" s="106">
        <f>Seniori!KY31</f>
        <v>0</v>
      </c>
      <c r="KZ44" s="106">
        <f>Seniori!KZ31</f>
        <v>0</v>
      </c>
      <c r="LA44" s="106">
        <f>Seniori!LA31</f>
        <v>0</v>
      </c>
      <c r="LB44" s="106">
        <f>Seniori!LB31</f>
        <v>0</v>
      </c>
      <c r="LC44" s="106">
        <f>Seniori!LC31</f>
        <v>0</v>
      </c>
      <c r="LD44" s="106">
        <f>Seniori!LD31</f>
        <v>0</v>
      </c>
      <c r="LE44" s="106">
        <f>Seniori!LE31</f>
        <v>0</v>
      </c>
      <c r="LF44" s="106">
        <f>Seniori!LF31</f>
        <v>0</v>
      </c>
      <c r="LG44" s="106">
        <f>Seniori!LG31</f>
        <v>0</v>
      </c>
      <c r="LH44" s="106">
        <f>Seniori!LH31</f>
        <v>0</v>
      </c>
      <c r="LI44" s="106">
        <f>Seniori!LI31</f>
        <v>0</v>
      </c>
      <c r="LJ44" s="106">
        <f>Seniori!LJ31</f>
        <v>0</v>
      </c>
      <c r="LK44" s="106">
        <f>Seniori!LK31</f>
        <v>0</v>
      </c>
      <c r="LL44" s="106">
        <f>Seniori!LL31</f>
        <v>0</v>
      </c>
      <c r="LM44" s="106">
        <f>Seniori!LM31</f>
        <v>0</v>
      </c>
      <c r="LN44" s="106">
        <f>Seniori!LN31</f>
        <v>0</v>
      </c>
      <c r="LO44" s="106">
        <f>Seniori!LO31</f>
        <v>0</v>
      </c>
      <c r="LP44" s="106">
        <f>Seniori!LP31</f>
        <v>0</v>
      </c>
      <c r="LQ44" s="106">
        <f>Seniori!LQ31</f>
        <v>0</v>
      </c>
      <c r="LR44" s="106">
        <f>Seniori!LR31</f>
        <v>0</v>
      </c>
      <c r="LS44" s="106">
        <f>Seniori!LS31</f>
        <v>0</v>
      </c>
      <c r="LT44" s="106">
        <f>Seniori!LT31</f>
        <v>0</v>
      </c>
      <c r="LU44" s="106">
        <f>Seniori!LU31</f>
        <v>0</v>
      </c>
      <c r="LV44" s="106">
        <f>Seniori!LV31</f>
        <v>0</v>
      </c>
      <c r="LW44" s="106">
        <f>Seniori!LW31</f>
        <v>0</v>
      </c>
      <c r="LX44" s="106">
        <f>Seniori!LX31</f>
        <v>0</v>
      </c>
      <c r="LY44" s="106">
        <f>Seniori!LY31</f>
        <v>0</v>
      </c>
      <c r="LZ44" s="106">
        <f>Seniori!LZ31</f>
        <v>0</v>
      </c>
      <c r="MA44" s="106">
        <f>Seniori!MA31</f>
        <v>0</v>
      </c>
      <c r="MB44" s="106">
        <f>Seniori!MB31</f>
        <v>0</v>
      </c>
      <c r="MC44" s="106">
        <f>Seniori!MC31</f>
        <v>0</v>
      </c>
      <c r="MD44" s="106">
        <f>Seniori!MD31</f>
        <v>0</v>
      </c>
      <c r="ME44" s="106">
        <f>Seniori!ME31</f>
        <v>0</v>
      </c>
      <c r="MF44" s="106">
        <f>Seniori!MF31</f>
        <v>0</v>
      </c>
      <c r="MG44" s="106">
        <f>Seniori!MG31</f>
        <v>0</v>
      </c>
      <c r="MH44" s="106">
        <f>Seniori!MH31</f>
        <v>0</v>
      </c>
      <c r="MI44" s="106">
        <f>Seniori!MI31</f>
        <v>0</v>
      </c>
      <c r="MJ44" s="106">
        <f>Seniori!MJ31</f>
        <v>0</v>
      </c>
      <c r="MK44" s="106">
        <f>Seniori!MK31</f>
        <v>0</v>
      </c>
      <c r="ML44" s="106">
        <f>Seniori!ML31</f>
        <v>0</v>
      </c>
      <c r="MM44" s="106">
        <f>Seniori!MM31</f>
        <v>0</v>
      </c>
      <c r="MN44" s="106">
        <f>Seniori!MN31</f>
        <v>0</v>
      </c>
      <c r="MO44" s="106">
        <f>Seniori!MO31</f>
        <v>0</v>
      </c>
      <c r="MP44" s="106">
        <f>Seniori!MP31</f>
        <v>0</v>
      </c>
      <c r="MQ44" s="106">
        <f>Seniori!MQ31</f>
        <v>0</v>
      </c>
      <c r="MR44" s="106">
        <f>Seniori!MR31</f>
        <v>0</v>
      </c>
      <c r="MS44" s="106">
        <f>Seniori!MS31</f>
        <v>0</v>
      </c>
      <c r="MT44" s="106">
        <f>Seniori!MT31</f>
        <v>0</v>
      </c>
      <c r="MU44" s="106">
        <f>Seniori!MU31</f>
        <v>0</v>
      </c>
      <c r="MV44" s="106">
        <f>Seniori!MV31</f>
        <v>0</v>
      </c>
      <c r="MW44" s="106">
        <f>Seniori!MW31</f>
        <v>0</v>
      </c>
      <c r="MX44" s="106">
        <f>Seniori!MX31</f>
        <v>0</v>
      </c>
      <c r="MY44" s="106">
        <f>Seniori!MY31</f>
        <v>0</v>
      </c>
      <c r="MZ44" s="106">
        <f>Seniori!MZ31</f>
        <v>0</v>
      </c>
      <c r="NA44" s="106">
        <f>Seniori!NA31</f>
        <v>0</v>
      </c>
      <c r="NB44" s="106">
        <f>Seniori!NB31</f>
        <v>0</v>
      </c>
      <c r="NC44" s="106">
        <f>Seniori!NC31</f>
        <v>0</v>
      </c>
      <c r="ND44" s="106">
        <f>Seniori!ND31</f>
        <v>0</v>
      </c>
      <c r="NE44" s="106">
        <f>Seniori!NE31</f>
        <v>0</v>
      </c>
      <c r="NF44" s="106">
        <f>Seniori!NF31</f>
        <v>0</v>
      </c>
      <c r="NG44" s="106">
        <f>Seniori!NG31</f>
        <v>0</v>
      </c>
      <c r="NH44" s="106">
        <f>Seniori!NH31</f>
        <v>0</v>
      </c>
      <c r="NI44" s="106">
        <f>Seniori!NI31</f>
        <v>0</v>
      </c>
      <c r="NJ44" s="106">
        <f>Seniori!NJ31</f>
        <v>0</v>
      </c>
      <c r="NK44" s="106">
        <f>Seniori!NK31</f>
        <v>0</v>
      </c>
      <c r="NL44" s="106">
        <f>Seniori!NL31</f>
        <v>0</v>
      </c>
      <c r="NM44" s="106">
        <f>Seniori!NM31</f>
        <v>0</v>
      </c>
      <c r="NN44" s="106">
        <f>Seniori!NN31</f>
        <v>0</v>
      </c>
      <c r="NO44" s="106">
        <f>Seniori!NO31</f>
        <v>0</v>
      </c>
      <c r="NP44" s="106">
        <f>Seniori!NP31</f>
        <v>0</v>
      </c>
      <c r="NQ44" s="106">
        <f>Seniori!NQ31</f>
        <v>0</v>
      </c>
      <c r="NR44" s="106">
        <f>Seniori!NR31</f>
        <v>0</v>
      </c>
      <c r="NS44" s="106">
        <f>Seniori!NS31</f>
        <v>0</v>
      </c>
      <c r="NT44" s="106">
        <f>Seniori!NT31</f>
        <v>0</v>
      </c>
      <c r="NU44" s="106">
        <f>Seniori!NU31</f>
        <v>0</v>
      </c>
      <c r="NV44" s="106">
        <f>Seniori!NV31</f>
        <v>0</v>
      </c>
      <c r="NW44" s="106">
        <f>Seniori!NW31</f>
        <v>0</v>
      </c>
      <c r="NX44" s="106">
        <f>Seniori!NX31</f>
        <v>0</v>
      </c>
      <c r="NY44" s="106">
        <f>Seniori!NY31</f>
        <v>0</v>
      </c>
      <c r="NZ44" s="106">
        <f>Seniori!NZ31</f>
        <v>0</v>
      </c>
      <c r="OA44" s="106">
        <f>Seniori!OA31</f>
        <v>0</v>
      </c>
      <c r="OB44" s="106">
        <f>Seniori!OB31</f>
        <v>0</v>
      </c>
      <c r="OC44" s="106">
        <f>Seniori!OC31</f>
        <v>0</v>
      </c>
      <c r="OD44" s="106">
        <f>Seniori!OD31</f>
        <v>0</v>
      </c>
      <c r="OE44" s="106">
        <f>Seniori!OE31</f>
        <v>0</v>
      </c>
      <c r="OF44" s="106">
        <f>Seniori!OF31</f>
        <v>0</v>
      </c>
      <c r="OG44" s="106">
        <f>Seniori!OG31</f>
        <v>0</v>
      </c>
      <c r="OH44" s="106">
        <f>Seniori!OH31</f>
        <v>0</v>
      </c>
      <c r="OI44" s="106">
        <f>Seniori!OI31</f>
        <v>0</v>
      </c>
      <c r="OJ44" s="106">
        <f>Seniori!OJ31</f>
        <v>0</v>
      </c>
      <c r="OK44" s="106">
        <f>Seniori!OK31</f>
        <v>0</v>
      </c>
      <c r="OL44" s="106">
        <f>Seniori!OL31</f>
        <v>0</v>
      </c>
      <c r="OM44" s="106">
        <f>Seniori!OM31</f>
        <v>0</v>
      </c>
      <c r="ON44" s="106">
        <f>Seniori!ON31</f>
        <v>0</v>
      </c>
      <c r="OO44" s="106">
        <f>Seniori!OO31</f>
        <v>0</v>
      </c>
      <c r="OP44" s="106">
        <f>Seniori!OP31</f>
        <v>0</v>
      </c>
      <c r="OQ44" s="106">
        <f>Seniori!OQ31</f>
        <v>0</v>
      </c>
      <c r="OR44" s="106">
        <f>Seniori!OR31</f>
        <v>0</v>
      </c>
      <c r="OS44" s="106">
        <f>Seniori!OS31</f>
        <v>0</v>
      </c>
      <c r="OT44" s="106">
        <f>Seniori!OT31</f>
        <v>0</v>
      </c>
      <c r="OU44" s="106">
        <f>Seniori!OU31</f>
        <v>0</v>
      </c>
      <c r="OV44" s="106">
        <f>Seniori!OV31</f>
        <v>0</v>
      </c>
      <c r="OW44" s="106">
        <f>Seniori!OW31</f>
        <v>0</v>
      </c>
      <c r="OX44" s="106">
        <f>Seniori!OX31</f>
        <v>0</v>
      </c>
      <c r="OY44" s="106">
        <f>Seniori!OY31</f>
        <v>0</v>
      </c>
      <c r="OZ44" s="106">
        <f>Seniori!OZ31</f>
        <v>0</v>
      </c>
      <c r="PA44" s="106">
        <f>Seniori!PA31</f>
        <v>0</v>
      </c>
      <c r="PB44" s="106">
        <f>Seniori!PB31</f>
        <v>0</v>
      </c>
      <c r="PC44" s="106">
        <f>Seniori!PC31</f>
        <v>0</v>
      </c>
      <c r="PD44" s="106">
        <f>Seniori!PD31</f>
        <v>0</v>
      </c>
      <c r="PE44" s="106">
        <f>Seniori!PE31</f>
        <v>0</v>
      </c>
      <c r="PF44" s="106">
        <f>Seniori!PF31</f>
        <v>0</v>
      </c>
      <c r="PG44" s="106">
        <f>Seniori!PG31</f>
        <v>0</v>
      </c>
      <c r="PH44" s="106">
        <f>Seniori!PH31</f>
        <v>0</v>
      </c>
      <c r="PI44" s="106">
        <f>Seniori!PI31</f>
        <v>0</v>
      </c>
      <c r="PJ44" s="106">
        <f>Seniori!PJ31</f>
        <v>0</v>
      </c>
      <c r="PK44" s="106">
        <f>Seniori!PK31</f>
        <v>0</v>
      </c>
      <c r="PL44" s="106">
        <f>Seniori!PL31</f>
        <v>0</v>
      </c>
      <c r="PM44" s="106">
        <f>Seniori!PM31</f>
        <v>0</v>
      </c>
      <c r="PN44" s="106">
        <f>Seniori!PN31</f>
        <v>0</v>
      </c>
      <c r="PO44" s="106">
        <f>Seniori!PO31</f>
        <v>0</v>
      </c>
      <c r="PP44" s="106">
        <f>Seniori!PP31</f>
        <v>0</v>
      </c>
      <c r="PQ44" s="106">
        <f>Seniori!PQ31</f>
        <v>0</v>
      </c>
      <c r="PR44" s="106">
        <f>Seniori!PR31</f>
        <v>0</v>
      </c>
      <c r="PS44" s="106">
        <f>Seniori!PS31</f>
        <v>0</v>
      </c>
      <c r="PT44" s="106">
        <f>Seniori!PT31</f>
        <v>0</v>
      </c>
      <c r="PU44" s="106">
        <f>Seniori!PU31</f>
        <v>0</v>
      </c>
      <c r="PV44" s="106">
        <f>Seniori!PV31</f>
        <v>0</v>
      </c>
      <c r="PW44" s="106">
        <f>Seniori!PW31</f>
        <v>0</v>
      </c>
      <c r="PX44" s="106">
        <f>Seniori!PX31</f>
        <v>0</v>
      </c>
      <c r="PY44" s="106">
        <f>Seniori!PY31</f>
        <v>0</v>
      </c>
      <c r="PZ44" s="106">
        <f>Seniori!PZ31</f>
        <v>0</v>
      </c>
      <c r="QA44" s="106">
        <f>Seniori!QA31</f>
        <v>0</v>
      </c>
      <c r="QB44" s="106">
        <f>Seniori!QB31</f>
        <v>0</v>
      </c>
      <c r="QC44" s="106">
        <f>Seniori!QC31</f>
        <v>0</v>
      </c>
      <c r="QD44" s="106">
        <f>Seniori!QD31</f>
        <v>0</v>
      </c>
      <c r="QE44" s="106">
        <f>Seniori!QE31</f>
        <v>0</v>
      </c>
      <c r="QF44" s="106">
        <f>Seniori!QF31</f>
        <v>0</v>
      </c>
      <c r="QG44" s="106">
        <f>Seniori!QG31</f>
        <v>0</v>
      </c>
      <c r="QH44" s="106">
        <f>Seniori!QH31</f>
        <v>0</v>
      </c>
      <c r="QI44" s="106">
        <f>Seniori!QI31</f>
        <v>0</v>
      </c>
      <c r="QJ44" s="106">
        <f>Seniori!QJ31</f>
        <v>0</v>
      </c>
      <c r="QK44" s="106">
        <f>Seniori!QK31</f>
        <v>0</v>
      </c>
      <c r="QL44" s="106">
        <f>Seniori!QL31</f>
        <v>0</v>
      </c>
      <c r="QM44" s="106">
        <f>Seniori!QM31</f>
        <v>0</v>
      </c>
      <c r="QN44" s="106">
        <f>Seniori!QN31</f>
        <v>0</v>
      </c>
      <c r="QO44" s="106">
        <f>Seniori!QO31</f>
        <v>0</v>
      </c>
      <c r="QP44" s="106">
        <f>Seniori!QP31</f>
        <v>0</v>
      </c>
      <c r="QQ44" s="106">
        <f>Seniori!QQ31</f>
        <v>0</v>
      </c>
      <c r="QR44" s="106">
        <f>Seniori!QR31</f>
        <v>0</v>
      </c>
      <c r="QS44" s="106">
        <f>Seniori!QS31</f>
        <v>0</v>
      </c>
      <c r="QT44" s="106">
        <f>Seniori!QT31</f>
        <v>0</v>
      </c>
      <c r="QU44" s="106">
        <f>Seniori!QU31</f>
        <v>0</v>
      </c>
      <c r="QV44" s="106">
        <f>Seniori!QV31</f>
        <v>0</v>
      </c>
      <c r="QW44" s="106">
        <f>Seniori!QW31</f>
        <v>0</v>
      </c>
      <c r="QX44" s="106">
        <f>Seniori!QX31</f>
        <v>0</v>
      </c>
      <c r="QY44" s="106">
        <f>Seniori!QY31</f>
        <v>0</v>
      </c>
      <c r="QZ44" s="106">
        <f>Seniori!QZ31</f>
        <v>0</v>
      </c>
      <c r="RA44" s="106">
        <f>Seniori!RA31</f>
        <v>0</v>
      </c>
      <c r="RB44" s="106">
        <f>Seniori!RB31</f>
        <v>0</v>
      </c>
      <c r="RC44" s="106">
        <f>Seniori!RC31</f>
        <v>0</v>
      </c>
      <c r="RD44" s="106">
        <f>Seniori!RD31</f>
        <v>0</v>
      </c>
      <c r="RE44" s="106">
        <f>Seniori!RE31</f>
        <v>0</v>
      </c>
      <c r="RF44" s="106">
        <f>Seniori!RF31</f>
        <v>0</v>
      </c>
      <c r="RG44" s="106">
        <f>Seniori!RG31</f>
        <v>0</v>
      </c>
      <c r="RH44" s="106">
        <f>Seniori!RH31</f>
        <v>0</v>
      </c>
      <c r="RI44" s="106">
        <f>Seniori!RI31</f>
        <v>0</v>
      </c>
      <c r="RJ44" s="106">
        <f>Seniori!RJ31</f>
        <v>0</v>
      </c>
      <c r="RK44" s="106">
        <f>Seniori!RK31</f>
        <v>0</v>
      </c>
      <c r="RL44" s="106">
        <f>Seniori!RL31</f>
        <v>0</v>
      </c>
      <c r="RM44" s="106">
        <f>Seniori!RM31</f>
        <v>0</v>
      </c>
      <c r="RN44" s="106">
        <f>Seniori!RN31</f>
        <v>0</v>
      </c>
      <c r="RO44" s="106">
        <f>Seniori!RO31</f>
        <v>0</v>
      </c>
      <c r="RP44" s="106">
        <f>Seniori!RP31</f>
        <v>0</v>
      </c>
      <c r="RQ44" s="106">
        <f>Seniori!RQ31</f>
        <v>0</v>
      </c>
      <c r="RR44" s="106">
        <f>Seniori!RR31</f>
        <v>0</v>
      </c>
      <c r="RS44" s="106">
        <f>Seniori!RS31</f>
        <v>0</v>
      </c>
      <c r="RT44" s="106">
        <f>Seniori!RT31</f>
        <v>0</v>
      </c>
      <c r="RU44" s="106">
        <f>Seniori!RU31</f>
        <v>0</v>
      </c>
      <c r="RV44" s="106">
        <f>Seniori!RV31</f>
        <v>0</v>
      </c>
      <c r="RW44" s="106">
        <f>Seniori!RW31</f>
        <v>0</v>
      </c>
      <c r="RX44" s="106">
        <f>Seniori!RX31</f>
        <v>0</v>
      </c>
      <c r="RY44" s="106">
        <f>Seniori!RY31</f>
        <v>0</v>
      </c>
      <c r="RZ44" s="106">
        <f>Seniori!RZ31</f>
        <v>0</v>
      </c>
      <c r="SA44" s="106">
        <f>Seniori!SA31</f>
        <v>0</v>
      </c>
      <c r="SB44" s="106">
        <f>Seniori!SB31</f>
        <v>0</v>
      </c>
      <c r="SC44" s="106">
        <f>Seniori!SC31</f>
        <v>0</v>
      </c>
      <c r="SD44" s="106">
        <f>Seniori!SD31</f>
        <v>0</v>
      </c>
      <c r="SE44" s="106">
        <f>Seniori!SE31</f>
        <v>0</v>
      </c>
      <c r="SF44" s="106">
        <f>Seniori!SF31</f>
        <v>0</v>
      </c>
      <c r="SG44" s="106">
        <f>Seniori!SG31</f>
        <v>0</v>
      </c>
      <c r="SH44" s="106">
        <f>Seniori!SH31</f>
        <v>0</v>
      </c>
      <c r="SI44" s="106">
        <f>Seniori!SI31</f>
        <v>0</v>
      </c>
      <c r="SJ44" s="106">
        <f>Seniori!SJ31</f>
        <v>0</v>
      </c>
      <c r="SK44" s="106">
        <f>Seniori!SK31</f>
        <v>0</v>
      </c>
      <c r="SL44" s="106">
        <f>Seniori!SL31</f>
        <v>0</v>
      </c>
      <c r="SM44" s="106">
        <f>Seniori!SM31</f>
        <v>0</v>
      </c>
      <c r="SN44" s="106">
        <f>Seniori!SN31</f>
        <v>0</v>
      </c>
      <c r="SO44" s="106">
        <f>Seniori!SO31</f>
        <v>0</v>
      </c>
      <c r="SP44" s="106">
        <f>Seniori!SP31</f>
        <v>0</v>
      </c>
      <c r="SQ44" s="106">
        <f>Seniori!SQ31</f>
        <v>0</v>
      </c>
      <c r="SR44" s="106">
        <f>Seniori!SR31</f>
        <v>0</v>
      </c>
      <c r="SS44" s="106">
        <f>Seniori!SS31</f>
        <v>0</v>
      </c>
      <c r="ST44" s="106">
        <f>Seniori!ST31</f>
        <v>0</v>
      </c>
      <c r="SU44" s="106">
        <f>Seniori!SU31</f>
        <v>0</v>
      </c>
      <c r="SV44" s="106">
        <f>Seniori!SV31</f>
        <v>0</v>
      </c>
      <c r="SW44" s="106">
        <f>Seniori!SW31</f>
        <v>0</v>
      </c>
      <c r="SX44" s="106">
        <f>Seniori!SX31</f>
        <v>0</v>
      </c>
      <c r="SY44" s="106">
        <f>Seniori!SY31</f>
        <v>0</v>
      </c>
      <c r="SZ44" s="106">
        <f>Seniori!SZ31</f>
        <v>0</v>
      </c>
      <c r="TA44" s="106">
        <f>Seniori!TA31</f>
        <v>0</v>
      </c>
      <c r="TB44" s="106">
        <f>Seniori!TB31</f>
        <v>0</v>
      </c>
    </row>
    <row r="45" spans="1:522" s="1" customFormat="1" ht="19.2" customHeight="1" x14ac:dyDescent="0.25">
      <c r="A45" s="12"/>
      <c r="B45" s="11"/>
      <c r="E45" s="4" t="s">
        <v>90</v>
      </c>
      <c r="F45" s="9">
        <v>8872</v>
      </c>
      <c r="G45" s="9" t="s">
        <v>100</v>
      </c>
      <c r="H45" s="4"/>
      <c r="I45" s="1">
        <f t="shared" si="7"/>
        <v>37</v>
      </c>
      <c r="J45" s="12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>
        <f>2+2</f>
        <v>4</v>
      </c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>
        <f>3+4</f>
        <v>7</v>
      </c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>
        <f>2+1</f>
        <v>3</v>
      </c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>
        <v>3</v>
      </c>
      <c r="KG45" s="106"/>
      <c r="KH45" s="106"/>
      <c r="KI45" s="106"/>
      <c r="KJ45" s="106"/>
      <c r="KK45" s="106"/>
      <c r="KL45" s="106"/>
      <c r="KM45" s="106"/>
      <c r="KN45" s="106">
        <v>1</v>
      </c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 t="s">
        <v>307</v>
      </c>
      <c r="LA45" s="106"/>
      <c r="LB45" s="106"/>
      <c r="LC45" s="106"/>
      <c r="LD45" s="106"/>
      <c r="LE45" s="106"/>
      <c r="LF45" s="106"/>
      <c r="LG45" s="106"/>
      <c r="LH45" s="106"/>
      <c r="LI45" s="106"/>
      <c r="LJ45" s="111" t="s">
        <v>307</v>
      </c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  <c r="PJ45" s="106"/>
      <c r="PK45" s="106"/>
      <c r="PL45" s="106"/>
      <c r="PM45" s="106"/>
      <c r="PN45" s="106"/>
      <c r="PO45" s="106">
        <f>5+5</f>
        <v>10</v>
      </c>
      <c r="PP45" s="106"/>
      <c r="PQ45" s="106"/>
      <c r="PR45" s="106"/>
      <c r="PS45" s="106"/>
      <c r="PT45" s="106"/>
      <c r="PU45" s="106"/>
      <c r="PV45" s="106"/>
      <c r="PW45" s="106"/>
      <c r="PX45" s="106"/>
      <c r="PY45" s="106"/>
      <c r="PZ45" s="106"/>
      <c r="QA45" s="106"/>
      <c r="QB45" s="106"/>
      <c r="QC45" s="106"/>
      <c r="QD45" s="106"/>
      <c r="QE45" s="106"/>
      <c r="QF45" s="106"/>
      <c r="QG45" s="106"/>
      <c r="QH45" s="106"/>
      <c r="QI45" s="106"/>
      <c r="QJ45" s="106"/>
      <c r="QK45" s="106"/>
      <c r="QL45" s="106"/>
      <c r="QM45" s="106"/>
      <c r="QN45" s="106"/>
      <c r="QO45" s="106"/>
      <c r="QP45" s="106"/>
      <c r="QQ45" s="106"/>
      <c r="QR45" s="106"/>
      <c r="QS45" s="106"/>
      <c r="QT45" s="106"/>
      <c r="QU45" s="106"/>
      <c r="QV45" s="106"/>
      <c r="QW45" s="106"/>
      <c r="QX45" s="106"/>
      <c r="QY45" s="106"/>
      <c r="QZ45" s="106"/>
      <c r="RA45" s="106"/>
      <c r="RB45" s="106"/>
      <c r="RC45" s="106"/>
      <c r="RD45" s="106"/>
      <c r="RE45" s="106"/>
      <c r="RF45" s="106"/>
      <c r="RG45" s="106"/>
      <c r="RH45" s="106"/>
      <c r="RI45" s="106"/>
      <c r="RJ45" s="106"/>
      <c r="RK45" s="106">
        <f>4+2</f>
        <v>6</v>
      </c>
      <c r="RL45" s="106"/>
      <c r="RM45" s="106"/>
      <c r="RN45" s="106"/>
      <c r="RO45" s="106"/>
      <c r="RP45" s="106"/>
      <c r="RQ45" s="106"/>
      <c r="RR45" s="106">
        <f>2+1</f>
        <v>3</v>
      </c>
      <c r="RS45" s="106"/>
      <c r="RT45" s="106"/>
      <c r="RU45" s="106"/>
      <c r="RV45" s="106"/>
      <c r="RW45" s="106"/>
      <c r="RX45" s="106"/>
      <c r="RY45" s="106"/>
      <c r="RZ45" s="106"/>
      <c r="SA45" s="106"/>
      <c r="SB45" s="106"/>
      <c r="SC45" s="106"/>
      <c r="SD45" s="106"/>
      <c r="SE45" s="106"/>
      <c r="SF45" s="106"/>
      <c r="SG45" s="106"/>
      <c r="SH45" s="106"/>
      <c r="SI45" s="106"/>
      <c r="SJ45" s="106"/>
      <c r="SK45" s="106"/>
      <c r="SL45" s="106"/>
      <c r="SM45" s="106"/>
      <c r="SN45" s="106"/>
      <c r="SO45" s="106"/>
      <c r="SP45" s="106"/>
      <c r="SQ45" s="106"/>
      <c r="SR45" s="106"/>
      <c r="SS45" s="106"/>
      <c r="ST45" s="106"/>
      <c r="SU45" s="106"/>
      <c r="SV45" s="106"/>
      <c r="SW45" s="106"/>
      <c r="SX45" s="106"/>
      <c r="SY45" s="106"/>
      <c r="SZ45" s="106"/>
      <c r="TA45" s="106"/>
      <c r="TB45" s="106"/>
    </row>
    <row r="46" spans="1:522" s="1" customFormat="1" ht="18" customHeight="1" x14ac:dyDescent="0.25">
      <c r="A46" s="12">
        <v>32</v>
      </c>
      <c r="B46" s="11" t="s">
        <v>22</v>
      </c>
      <c r="C46" s="1">
        <v>10993</v>
      </c>
      <c r="D46" s="1">
        <v>2016</v>
      </c>
      <c r="E46" t="s">
        <v>81</v>
      </c>
      <c r="F46" s="1">
        <v>9008</v>
      </c>
      <c r="G46" s="9" t="s">
        <v>95</v>
      </c>
      <c r="H46" s="4" t="s">
        <v>210</v>
      </c>
      <c r="I46" s="1">
        <f>SUM(K46:TB46)</f>
        <v>80</v>
      </c>
      <c r="J46" s="12">
        <f>Tabuľka3[[#This Row],[Stĺpec9]]</f>
        <v>80</v>
      </c>
      <c r="K46" s="106">
        <f>Juniori!K19</f>
        <v>0</v>
      </c>
      <c r="L46" s="106">
        <f>Juniori!L19</f>
        <v>0</v>
      </c>
      <c r="M46" s="106">
        <f>Juniori!M19</f>
        <v>0</v>
      </c>
      <c r="N46" s="106">
        <f>Juniori!N19</f>
        <v>0</v>
      </c>
      <c r="O46" s="106">
        <f>Juniori!O19</f>
        <v>0</v>
      </c>
      <c r="P46" s="106">
        <f>Juniori!P19</f>
        <v>0</v>
      </c>
      <c r="Q46" s="106">
        <f>Juniori!Q19</f>
        <v>0</v>
      </c>
      <c r="R46" s="106">
        <f>Juniori!R19</f>
        <v>0</v>
      </c>
      <c r="S46" s="106">
        <f>Juniori!S19</f>
        <v>0</v>
      </c>
      <c r="T46" s="106">
        <f>Juniori!T19</f>
        <v>0</v>
      </c>
      <c r="U46" s="106">
        <f>Juniori!U19</f>
        <v>0</v>
      </c>
      <c r="V46" s="106">
        <f>Juniori!V19</f>
        <v>0</v>
      </c>
      <c r="W46" s="106">
        <f>Juniori!W19</f>
        <v>0</v>
      </c>
      <c r="X46" s="106">
        <f>Juniori!X19</f>
        <v>0</v>
      </c>
      <c r="Y46" s="106">
        <f>Juniori!Y19</f>
        <v>0</v>
      </c>
      <c r="Z46" s="106">
        <f>Juniori!Z19</f>
        <v>0</v>
      </c>
      <c r="AA46" s="106">
        <f>Juniori!AA19</f>
        <v>0</v>
      </c>
      <c r="AB46" s="106">
        <f>Juniori!AB19</f>
        <v>0</v>
      </c>
      <c r="AC46" s="106">
        <f>Juniori!AC19</f>
        <v>0</v>
      </c>
      <c r="AD46" s="106">
        <f>Juniori!AD19</f>
        <v>0</v>
      </c>
      <c r="AE46" s="106">
        <f>Juniori!AE19</f>
        <v>0</v>
      </c>
      <c r="AF46" s="106">
        <f>Juniori!AF19</f>
        <v>0</v>
      </c>
      <c r="AG46" s="106">
        <f>Juniori!AG19</f>
        <v>0</v>
      </c>
      <c r="AH46" s="106">
        <f>Juniori!AH19</f>
        <v>0</v>
      </c>
      <c r="AI46" s="106">
        <f>Juniori!AI19</f>
        <v>0</v>
      </c>
      <c r="AJ46" s="106">
        <f>Juniori!AJ19</f>
        <v>0</v>
      </c>
      <c r="AK46" s="106">
        <f>Juniori!AK19</f>
        <v>0</v>
      </c>
      <c r="AL46" s="106">
        <f>Juniori!AL19</f>
        <v>0</v>
      </c>
      <c r="AM46" s="106">
        <f>Juniori!AM19</f>
        <v>0</v>
      </c>
      <c r="AN46" s="106">
        <f>Juniori!AN19</f>
        <v>0</v>
      </c>
      <c r="AO46" s="106">
        <f>Juniori!AO19</f>
        <v>0</v>
      </c>
      <c r="AP46" s="106">
        <f>Juniori!AP19</f>
        <v>0</v>
      </c>
      <c r="AQ46" s="106">
        <f>Juniori!AQ19</f>
        <v>0</v>
      </c>
      <c r="AR46" s="106">
        <f>Juniori!AR19</f>
        <v>0</v>
      </c>
      <c r="AS46" s="106">
        <f>Juniori!AS19</f>
        <v>0</v>
      </c>
      <c r="AT46" s="106">
        <f>Juniori!AT19</f>
        <v>0</v>
      </c>
      <c r="AU46" s="106">
        <f>Juniori!AU19</f>
        <v>0</v>
      </c>
      <c r="AV46" s="106">
        <f>Juniori!AV19</f>
        <v>0</v>
      </c>
      <c r="AW46" s="106">
        <f>Juniori!AW19</f>
        <v>0</v>
      </c>
      <c r="AX46" s="106">
        <f>Juniori!AX19</f>
        <v>0</v>
      </c>
      <c r="AY46" s="106">
        <f>Juniori!AY19</f>
        <v>0</v>
      </c>
      <c r="AZ46" s="106">
        <f>Juniori!AZ19</f>
        <v>0</v>
      </c>
      <c r="BA46" s="106">
        <f>Juniori!BA19</f>
        <v>0</v>
      </c>
      <c r="BB46" s="106">
        <f>Juniori!BB19</f>
        <v>0</v>
      </c>
      <c r="BC46" s="106">
        <f>Juniori!BC19</f>
        <v>0</v>
      </c>
      <c r="BD46" s="106">
        <f>Juniori!BD19</f>
        <v>0</v>
      </c>
      <c r="BE46" s="106">
        <f>Juniori!BE19</f>
        <v>0</v>
      </c>
      <c r="BF46" s="106">
        <f>Juniori!BF19</f>
        <v>0</v>
      </c>
      <c r="BG46" s="106">
        <f>Juniori!BG19</f>
        <v>0</v>
      </c>
      <c r="BH46" s="106">
        <f>Juniori!BH19</f>
        <v>0</v>
      </c>
      <c r="BI46" s="106">
        <f>Juniori!BI19</f>
        <v>0</v>
      </c>
      <c r="BJ46" s="106">
        <f>Juniori!BJ19</f>
        <v>0</v>
      </c>
      <c r="BK46" s="106">
        <f>Juniori!BK19</f>
        <v>0</v>
      </c>
      <c r="BL46" s="106">
        <f>Juniori!BL19</f>
        <v>0</v>
      </c>
      <c r="BM46" s="106">
        <f>Juniori!BM19</f>
        <v>0</v>
      </c>
      <c r="BN46" s="106">
        <f>Juniori!BN19</f>
        <v>0</v>
      </c>
      <c r="BO46" s="106">
        <f>Juniori!BO19</f>
        <v>0</v>
      </c>
      <c r="BP46" s="106">
        <f>Juniori!BP19</f>
        <v>0</v>
      </c>
      <c r="BQ46" s="106">
        <f>Juniori!BQ19</f>
        <v>0</v>
      </c>
      <c r="BR46" s="106">
        <f>Juniori!BR19</f>
        <v>0</v>
      </c>
      <c r="BS46" s="106">
        <f>Juniori!BS19</f>
        <v>0</v>
      </c>
      <c r="BT46" s="106">
        <f>Juniori!BT19</f>
        <v>0</v>
      </c>
      <c r="BU46" s="106">
        <f>Juniori!BU19</f>
        <v>0</v>
      </c>
      <c r="BV46" s="106">
        <f>Juniori!BV19</f>
        <v>0</v>
      </c>
      <c r="BW46" s="106">
        <f>Juniori!BW19</f>
        <v>0</v>
      </c>
      <c r="BX46" s="106">
        <f>Juniori!BX19</f>
        <v>0</v>
      </c>
      <c r="BY46" s="106">
        <f>Juniori!BY19</f>
        <v>0</v>
      </c>
      <c r="BZ46" s="106">
        <f>Juniori!BZ19</f>
        <v>0</v>
      </c>
      <c r="CA46" s="106">
        <f>Juniori!CA19</f>
        <v>0</v>
      </c>
      <c r="CB46" s="106">
        <f>Juniori!CB19</f>
        <v>0</v>
      </c>
      <c r="CC46" s="106">
        <f>Juniori!CC19</f>
        <v>0</v>
      </c>
      <c r="CD46" s="106">
        <f>Juniori!CD19</f>
        <v>0</v>
      </c>
      <c r="CE46" s="106">
        <f>Juniori!CE19</f>
        <v>0</v>
      </c>
      <c r="CF46" s="106">
        <f>Juniori!CF19</f>
        <v>0</v>
      </c>
      <c r="CG46" s="106">
        <f>Juniori!CG19</f>
        <v>0</v>
      </c>
      <c r="CH46" s="106">
        <f>Juniori!CH19</f>
        <v>0</v>
      </c>
      <c r="CI46" s="106">
        <f>Juniori!CI19</f>
        <v>0</v>
      </c>
      <c r="CJ46" s="106">
        <f>Juniori!CJ19</f>
        <v>0</v>
      </c>
      <c r="CK46" s="106">
        <f>Juniori!CK19</f>
        <v>5</v>
      </c>
      <c r="CL46" s="106">
        <f>Juniori!CL19</f>
        <v>0</v>
      </c>
      <c r="CM46" s="106">
        <f>Juniori!CM19</f>
        <v>7</v>
      </c>
      <c r="CN46" s="106">
        <f>Juniori!CN19</f>
        <v>0</v>
      </c>
      <c r="CO46" s="106">
        <f>Juniori!CO19</f>
        <v>0</v>
      </c>
      <c r="CP46" s="106">
        <f>Juniori!CP19</f>
        <v>0</v>
      </c>
      <c r="CQ46" s="106">
        <f>Juniori!CQ19</f>
        <v>0</v>
      </c>
      <c r="CR46" s="106">
        <f>Juniori!CR19</f>
        <v>0</v>
      </c>
      <c r="CS46" s="106">
        <f>Juniori!CS19</f>
        <v>0</v>
      </c>
      <c r="CT46" s="106">
        <f>Juniori!CT19</f>
        <v>7</v>
      </c>
      <c r="CU46" s="106">
        <f>Juniori!CU19</f>
        <v>0</v>
      </c>
      <c r="CV46" s="106">
        <f>Juniori!CV19</f>
        <v>10</v>
      </c>
      <c r="CW46" s="106">
        <f>Juniori!CW19</f>
        <v>0</v>
      </c>
      <c r="CX46" s="106">
        <f>Juniori!CX19</f>
        <v>0</v>
      </c>
      <c r="CY46" s="106">
        <f>Juniori!CY19</f>
        <v>0</v>
      </c>
      <c r="CZ46" s="106">
        <f>Juniori!CZ19</f>
        <v>0</v>
      </c>
      <c r="DA46" s="106">
        <f>Juniori!DA19</f>
        <v>0</v>
      </c>
      <c r="DB46" s="106">
        <f>Juniori!DB19</f>
        <v>0</v>
      </c>
      <c r="DC46" s="106">
        <f>Juniori!DC19</f>
        <v>0</v>
      </c>
      <c r="DD46" s="106">
        <f>Juniori!DD19</f>
        <v>0</v>
      </c>
      <c r="DE46" s="106">
        <f>Juniori!DE19</f>
        <v>0</v>
      </c>
      <c r="DF46" s="106">
        <f>Juniori!DF19</f>
        <v>0</v>
      </c>
      <c r="DG46" s="106">
        <f>Juniori!DG19</f>
        <v>7</v>
      </c>
      <c r="DH46" s="106">
        <f>Juniori!DH19</f>
        <v>8</v>
      </c>
      <c r="DI46" s="106">
        <f>Juniori!DI19</f>
        <v>0</v>
      </c>
      <c r="DJ46" s="106">
        <f>Juniori!DJ19</f>
        <v>0</v>
      </c>
      <c r="DK46" s="106">
        <f>Juniori!DK19</f>
        <v>0</v>
      </c>
      <c r="DL46" s="106">
        <f>Juniori!DL19</f>
        <v>0</v>
      </c>
      <c r="DM46" s="106">
        <f>Juniori!DM19</f>
        <v>0</v>
      </c>
      <c r="DN46" s="106">
        <f>Juniori!DN19</f>
        <v>0</v>
      </c>
      <c r="DO46" s="106">
        <f>Juniori!DO19</f>
        <v>4</v>
      </c>
      <c r="DP46" s="106">
        <f>Juniori!DP19</f>
        <v>8</v>
      </c>
      <c r="DQ46" s="106">
        <f>Juniori!DQ19</f>
        <v>0</v>
      </c>
      <c r="DR46" s="106">
        <f>Juniori!DR19</f>
        <v>0</v>
      </c>
      <c r="DS46" s="106">
        <f>Juniori!DS19</f>
        <v>0</v>
      </c>
      <c r="DT46" s="106">
        <f>Juniori!DT19</f>
        <v>0</v>
      </c>
      <c r="DU46" s="106">
        <f>Juniori!DU19</f>
        <v>0</v>
      </c>
      <c r="DV46" s="106">
        <f>Juniori!DV19</f>
        <v>0</v>
      </c>
      <c r="DW46" s="106">
        <f>Juniori!DW19</f>
        <v>0</v>
      </c>
      <c r="DX46" s="106">
        <f>Juniori!DX19</f>
        <v>0</v>
      </c>
      <c r="DY46" s="106">
        <f>Juniori!DY19</f>
        <v>0</v>
      </c>
      <c r="DZ46" s="106">
        <f>Juniori!DZ19</f>
        <v>0</v>
      </c>
      <c r="EA46" s="106">
        <f>Juniori!EA19</f>
        <v>0</v>
      </c>
      <c r="EB46" s="106">
        <f>Juniori!EB19</f>
        <v>0</v>
      </c>
      <c r="EC46" s="106">
        <f>Juniori!EC19</f>
        <v>0</v>
      </c>
      <c r="ED46" s="106">
        <f>Juniori!ED19</f>
        <v>0</v>
      </c>
      <c r="EE46" s="106">
        <f>Juniori!EE19</f>
        <v>0</v>
      </c>
      <c r="EF46" s="106">
        <f>Juniori!EF19</f>
        <v>0</v>
      </c>
      <c r="EG46" s="106">
        <f>Juniori!EG19</f>
        <v>0</v>
      </c>
      <c r="EH46" s="106">
        <f>Juniori!EH19</f>
        <v>0</v>
      </c>
      <c r="EI46" s="106">
        <f>Juniori!EI19</f>
        <v>0</v>
      </c>
      <c r="EJ46" s="106">
        <f>Juniori!EJ19</f>
        <v>0</v>
      </c>
      <c r="EK46" s="106">
        <f>Juniori!EK19</f>
        <v>0</v>
      </c>
      <c r="EL46" s="106">
        <f>Juniori!EL19</f>
        <v>0</v>
      </c>
      <c r="EM46" s="106">
        <f>Juniori!EM19</f>
        <v>0</v>
      </c>
      <c r="EN46" s="106">
        <f>Juniori!EN19</f>
        <v>0</v>
      </c>
      <c r="EO46" s="106">
        <f>Juniori!EO19</f>
        <v>0</v>
      </c>
      <c r="EP46" s="106">
        <f>Juniori!EP19</f>
        <v>0</v>
      </c>
      <c r="EQ46" s="106">
        <f>Juniori!EQ19</f>
        <v>0</v>
      </c>
      <c r="ER46" s="106">
        <f>Juniori!ER19</f>
        <v>0</v>
      </c>
      <c r="ES46" s="106">
        <f>Juniori!ES19</f>
        <v>0</v>
      </c>
      <c r="ET46" s="106">
        <f>Juniori!ET19</f>
        <v>0</v>
      </c>
      <c r="EU46" s="106">
        <f>Juniori!EU19</f>
        <v>0</v>
      </c>
      <c r="EV46" s="106">
        <f>Juniori!EV19</f>
        <v>0</v>
      </c>
      <c r="EW46" s="106">
        <f>Juniori!EW19</f>
        <v>0</v>
      </c>
      <c r="EX46" s="106">
        <f>Juniori!EX19</f>
        <v>0</v>
      </c>
      <c r="EY46" s="106">
        <f>Juniori!EY19</f>
        <v>0</v>
      </c>
      <c r="EZ46" s="106">
        <f>Juniori!EZ19</f>
        <v>0</v>
      </c>
      <c r="FA46" s="106">
        <f>Juniori!FA19</f>
        <v>0</v>
      </c>
      <c r="FB46" s="106">
        <f>Juniori!FB19</f>
        <v>0</v>
      </c>
      <c r="FC46" s="106">
        <f>Juniori!FC19</f>
        <v>0</v>
      </c>
      <c r="FD46" s="106">
        <f>Juniori!FD19</f>
        <v>0</v>
      </c>
      <c r="FE46" s="106">
        <f>Juniori!FE19</f>
        <v>0</v>
      </c>
      <c r="FF46" s="106">
        <f>Juniori!FF19</f>
        <v>0</v>
      </c>
      <c r="FG46" s="106">
        <f>Juniori!FG19</f>
        <v>0</v>
      </c>
      <c r="FH46" s="106">
        <f>Juniori!FH19</f>
        <v>0</v>
      </c>
      <c r="FI46" s="106">
        <f>Juniori!FI19</f>
        <v>0</v>
      </c>
      <c r="FJ46" s="106">
        <f>Juniori!FJ19</f>
        <v>0</v>
      </c>
      <c r="FK46" s="106">
        <f>Juniori!FK19</f>
        <v>0</v>
      </c>
      <c r="FL46" s="106">
        <f>Juniori!FL19</f>
        <v>0</v>
      </c>
      <c r="FM46" s="106">
        <f>Juniori!FM19</f>
        <v>0</v>
      </c>
      <c r="FN46" s="106">
        <f>Juniori!FN19</f>
        <v>0</v>
      </c>
      <c r="FO46" s="106">
        <f>Juniori!FO19</f>
        <v>0</v>
      </c>
      <c r="FP46" s="106">
        <f>Juniori!FP19</f>
        <v>0</v>
      </c>
      <c r="FQ46" s="106">
        <f>Juniori!FQ19</f>
        <v>0</v>
      </c>
      <c r="FR46" s="106">
        <f>Juniori!FR19</f>
        <v>0</v>
      </c>
      <c r="FS46" s="106">
        <f>Juniori!FS19</f>
        <v>0</v>
      </c>
      <c r="FT46" s="106">
        <f>Juniori!FT19</f>
        <v>0</v>
      </c>
      <c r="FU46" s="106">
        <f>Juniori!FU19</f>
        <v>0</v>
      </c>
      <c r="FV46" s="106">
        <f>Juniori!FV19</f>
        <v>0</v>
      </c>
      <c r="FW46" s="106">
        <f>Juniori!FW19</f>
        <v>0</v>
      </c>
      <c r="FX46" s="106">
        <f>Juniori!FX19</f>
        <v>0</v>
      </c>
      <c r="FY46" s="106">
        <f>Juniori!FY19</f>
        <v>0</v>
      </c>
      <c r="FZ46" s="106">
        <f>Juniori!FZ19</f>
        <v>0</v>
      </c>
      <c r="GA46" s="106">
        <f>Juniori!GA19</f>
        <v>0</v>
      </c>
      <c r="GB46" s="106">
        <f>Juniori!GB19</f>
        <v>0</v>
      </c>
      <c r="GC46" s="106">
        <f>Juniori!GC19</f>
        <v>0</v>
      </c>
      <c r="GD46" s="106">
        <f>Juniori!GD19</f>
        <v>0</v>
      </c>
      <c r="GE46" s="106">
        <f>Juniori!GE19</f>
        <v>0</v>
      </c>
      <c r="GF46" s="106">
        <f>Juniori!GF19</f>
        <v>0</v>
      </c>
      <c r="GG46" s="106">
        <f>Juniori!GG19</f>
        <v>0</v>
      </c>
      <c r="GH46" s="106">
        <f>Juniori!GH19</f>
        <v>0</v>
      </c>
      <c r="GI46" s="106">
        <f>Juniori!GI19</f>
        <v>0</v>
      </c>
      <c r="GJ46" s="106">
        <f>Juniori!GJ19</f>
        <v>0</v>
      </c>
      <c r="GK46" s="106">
        <f>Juniori!GK19</f>
        <v>0</v>
      </c>
      <c r="GL46" s="106">
        <f>Juniori!GL19</f>
        <v>0</v>
      </c>
      <c r="GM46" s="106">
        <f>Juniori!GM19</f>
        <v>0</v>
      </c>
      <c r="GN46" s="106">
        <f>Juniori!GN19</f>
        <v>0</v>
      </c>
      <c r="GO46" s="106">
        <f>Juniori!GO19</f>
        <v>0</v>
      </c>
      <c r="GP46" s="106">
        <f>Juniori!GP19</f>
        <v>0</v>
      </c>
      <c r="GQ46" s="106">
        <f>Juniori!GQ19</f>
        <v>0</v>
      </c>
      <c r="GR46" s="106">
        <f>Juniori!GR19</f>
        <v>0</v>
      </c>
      <c r="GS46" s="106">
        <f>Juniori!GS19</f>
        <v>0</v>
      </c>
      <c r="GT46" s="106">
        <f>Juniori!GT19</f>
        <v>0</v>
      </c>
      <c r="GU46" s="106">
        <f>Juniori!GU19</f>
        <v>0</v>
      </c>
      <c r="GV46" s="106">
        <f>Juniori!GV19</f>
        <v>0</v>
      </c>
      <c r="GW46" s="106">
        <f>Juniori!GW19</f>
        <v>0</v>
      </c>
      <c r="GX46" s="106">
        <f>Juniori!GX19</f>
        <v>0</v>
      </c>
      <c r="GY46" s="106">
        <f>Juniori!GY19</f>
        <v>0</v>
      </c>
      <c r="GZ46" s="106">
        <f>Juniori!GZ19</f>
        <v>0</v>
      </c>
      <c r="HA46" s="106">
        <f>Juniori!HA19</f>
        <v>0</v>
      </c>
      <c r="HB46" s="106">
        <f>Juniori!HB19</f>
        <v>0</v>
      </c>
      <c r="HC46" s="106">
        <f>Juniori!HC19</f>
        <v>0</v>
      </c>
      <c r="HD46" s="106">
        <f>Juniori!HD19</f>
        <v>0</v>
      </c>
      <c r="HE46" s="106">
        <f>Juniori!HE19</f>
        <v>0</v>
      </c>
      <c r="HF46" s="106">
        <f>Juniori!HF19</f>
        <v>0</v>
      </c>
      <c r="HG46" s="106">
        <f>Juniori!HG19</f>
        <v>0</v>
      </c>
      <c r="HH46" s="106">
        <f>Juniori!HH19</f>
        <v>0</v>
      </c>
      <c r="HI46" s="106">
        <f>Juniori!HI19</f>
        <v>0</v>
      </c>
      <c r="HJ46" s="106">
        <f>Juniori!HJ19</f>
        <v>0</v>
      </c>
      <c r="HK46" s="106">
        <f>Juniori!HK19</f>
        <v>0</v>
      </c>
      <c r="HL46" s="106">
        <f>Juniori!HL19</f>
        <v>0</v>
      </c>
      <c r="HM46" s="106">
        <f>Juniori!HM19</f>
        <v>0</v>
      </c>
      <c r="HN46" s="106">
        <f>Juniori!HN19</f>
        <v>0</v>
      </c>
      <c r="HO46" s="106">
        <f>Juniori!HO19</f>
        <v>0</v>
      </c>
      <c r="HP46" s="106">
        <f>Juniori!HP19</f>
        <v>0</v>
      </c>
      <c r="HQ46" s="106">
        <f>Juniori!HQ19</f>
        <v>0</v>
      </c>
      <c r="HR46" s="106">
        <f>Juniori!HR19</f>
        <v>0</v>
      </c>
      <c r="HS46" s="106">
        <f>Juniori!HS19</f>
        <v>0</v>
      </c>
      <c r="HT46" s="106">
        <f>Juniori!HT19</f>
        <v>0</v>
      </c>
      <c r="HU46" s="106">
        <f>Juniori!HU19</f>
        <v>0</v>
      </c>
      <c r="HV46" s="106">
        <f>Juniori!HV19</f>
        <v>0</v>
      </c>
      <c r="HW46" s="106">
        <f>Juniori!HW19</f>
        <v>0</v>
      </c>
      <c r="HX46" s="106">
        <f>Juniori!HX19</f>
        <v>0</v>
      </c>
      <c r="HY46" s="106">
        <f>Juniori!HY19</f>
        <v>0</v>
      </c>
      <c r="HZ46" s="106">
        <f>Juniori!HZ19</f>
        <v>0</v>
      </c>
      <c r="IA46" s="106">
        <f>Juniori!IA19</f>
        <v>0</v>
      </c>
      <c r="IB46" s="106">
        <f>Juniori!IB19</f>
        <v>0</v>
      </c>
      <c r="IC46" s="106">
        <f>Juniori!IC19</f>
        <v>0</v>
      </c>
      <c r="ID46" s="106">
        <f>Juniori!ID19</f>
        <v>0</v>
      </c>
      <c r="IE46" s="106">
        <f>Juniori!IE19</f>
        <v>0</v>
      </c>
      <c r="IF46" s="106">
        <f>Juniori!IF19</f>
        <v>0</v>
      </c>
      <c r="IG46" s="106">
        <f>Juniori!IG19</f>
        <v>0</v>
      </c>
      <c r="IH46" s="106">
        <f>Juniori!IH19</f>
        <v>0</v>
      </c>
      <c r="II46" s="106">
        <f>Juniori!II19</f>
        <v>0</v>
      </c>
      <c r="IJ46" s="106">
        <f>Juniori!IJ19</f>
        <v>0</v>
      </c>
      <c r="IK46" s="106">
        <f>Juniori!IK19</f>
        <v>0</v>
      </c>
      <c r="IL46" s="106">
        <f>Juniori!IL19</f>
        <v>0</v>
      </c>
      <c r="IM46" s="106">
        <f>Juniori!IM19</f>
        <v>0</v>
      </c>
      <c r="IN46" s="106">
        <f>Juniori!IN19</f>
        <v>0</v>
      </c>
      <c r="IO46" s="106">
        <f>Juniori!IO19</f>
        <v>0</v>
      </c>
      <c r="IP46" s="106">
        <f>Juniori!IP19</f>
        <v>0</v>
      </c>
      <c r="IQ46" s="106">
        <f>Juniori!IQ19</f>
        <v>0</v>
      </c>
      <c r="IR46" s="106">
        <f>Juniori!IR19</f>
        <v>0</v>
      </c>
      <c r="IS46" s="106">
        <f>Juniori!IS19</f>
        <v>0</v>
      </c>
      <c r="IT46" s="106">
        <f>Juniori!IT19</f>
        <v>0</v>
      </c>
      <c r="IU46" s="106">
        <f>Juniori!IU19</f>
        <v>0</v>
      </c>
      <c r="IV46" s="106">
        <f>Juniori!IV19</f>
        <v>0</v>
      </c>
      <c r="IW46" s="106">
        <f>Juniori!IW19</f>
        <v>0</v>
      </c>
      <c r="IX46" s="106">
        <f>Juniori!IX19</f>
        <v>3</v>
      </c>
      <c r="IY46" s="106">
        <f>Juniori!IY19</f>
        <v>1</v>
      </c>
      <c r="IZ46" s="106">
        <f>Juniori!IZ19</f>
        <v>0</v>
      </c>
      <c r="JA46" s="106">
        <f>Juniori!JA19</f>
        <v>0</v>
      </c>
      <c r="JB46" s="106">
        <f>Juniori!JB19</f>
        <v>0</v>
      </c>
      <c r="JC46" s="106">
        <f>Juniori!JC19</f>
        <v>0</v>
      </c>
      <c r="JD46" s="106">
        <f>Juniori!JD19</f>
        <v>0</v>
      </c>
      <c r="JE46" s="106">
        <f>Juniori!JE19</f>
        <v>0</v>
      </c>
      <c r="JF46" s="106">
        <f>Juniori!JF19</f>
        <v>0</v>
      </c>
      <c r="JG46" s="106">
        <f>Juniori!JG19</f>
        <v>6</v>
      </c>
      <c r="JH46" s="106">
        <f>Juniori!JH19</f>
        <v>0</v>
      </c>
      <c r="JI46" s="106">
        <f>Juniori!JI19</f>
        <v>0</v>
      </c>
      <c r="JJ46" s="106">
        <f>Juniori!JJ19</f>
        <v>0</v>
      </c>
      <c r="JK46" s="106">
        <f>Juniori!JK19</f>
        <v>0</v>
      </c>
      <c r="JL46" s="106">
        <f>Juniori!JL19</f>
        <v>0</v>
      </c>
      <c r="JM46" s="106">
        <f>Juniori!JM19</f>
        <v>0</v>
      </c>
      <c r="JN46" s="106">
        <f>Juniori!JN19</f>
        <v>0</v>
      </c>
      <c r="JO46" s="106">
        <f>Juniori!JO19</f>
        <v>0</v>
      </c>
      <c r="JP46" s="106">
        <f>Juniori!JP19</f>
        <v>0</v>
      </c>
      <c r="JQ46" s="106" t="str">
        <f>Juniori!JQ19</f>
        <v>o</v>
      </c>
      <c r="JR46" s="106" t="str">
        <f>Juniori!JR19</f>
        <v>o</v>
      </c>
      <c r="JS46" s="106">
        <f>Juniori!JS19</f>
        <v>0</v>
      </c>
      <c r="JT46" s="106">
        <f>Juniori!JT19</f>
        <v>0</v>
      </c>
      <c r="JU46" s="106">
        <f>Juniori!JU19</f>
        <v>0</v>
      </c>
      <c r="JV46" s="106">
        <f>Juniori!JV19</f>
        <v>0</v>
      </c>
      <c r="JW46" s="106">
        <f>Juniori!JW19</f>
        <v>0</v>
      </c>
      <c r="JX46" s="106">
        <f>Juniori!JX19</f>
        <v>3</v>
      </c>
      <c r="JY46" s="106">
        <f>Juniori!JY19</f>
        <v>0</v>
      </c>
      <c r="JZ46" s="106">
        <f>Juniori!JZ19</f>
        <v>0</v>
      </c>
      <c r="KA46" s="106">
        <f>Juniori!KA19</f>
        <v>0</v>
      </c>
      <c r="KB46" s="106">
        <f>Juniori!KB19</f>
        <v>0</v>
      </c>
      <c r="KC46" s="106">
        <f>Juniori!KC19</f>
        <v>0</v>
      </c>
      <c r="KD46" s="106">
        <f>Juniori!KD19</f>
        <v>0</v>
      </c>
      <c r="KE46" s="106">
        <f>Juniori!KE19</f>
        <v>0</v>
      </c>
      <c r="KF46" s="106">
        <f>Juniori!KF19</f>
        <v>0</v>
      </c>
      <c r="KG46" s="106">
        <f>Juniori!KG19</f>
        <v>0</v>
      </c>
      <c r="KH46" s="106">
        <f>Juniori!KH19</f>
        <v>0</v>
      </c>
      <c r="KI46" s="106">
        <f>Juniori!KI19</f>
        <v>0</v>
      </c>
      <c r="KJ46" s="106">
        <f>Juniori!KJ19</f>
        <v>0</v>
      </c>
      <c r="KK46" s="106">
        <f>Juniori!KK19</f>
        <v>0</v>
      </c>
      <c r="KL46" s="106">
        <f>Juniori!KL19</f>
        <v>0</v>
      </c>
      <c r="KM46" s="106">
        <f>Juniori!KM19</f>
        <v>0</v>
      </c>
      <c r="KN46" s="106">
        <f>Juniori!KN19</f>
        <v>0</v>
      </c>
      <c r="KO46" s="106">
        <f>Juniori!KO19</f>
        <v>0</v>
      </c>
      <c r="KP46" s="106">
        <f>Juniori!KP19</f>
        <v>0</v>
      </c>
      <c r="KQ46" s="106">
        <f>Juniori!KQ19</f>
        <v>0</v>
      </c>
      <c r="KR46" s="106">
        <f>Juniori!KR19</f>
        <v>0</v>
      </c>
      <c r="KS46" s="106">
        <f>Juniori!KS19</f>
        <v>0</v>
      </c>
      <c r="KT46" s="106">
        <f>Juniori!KT19</f>
        <v>0</v>
      </c>
      <c r="KU46" s="106">
        <f>Juniori!KU19</f>
        <v>0</v>
      </c>
      <c r="KV46" s="106">
        <f>Juniori!KV19</f>
        <v>0</v>
      </c>
      <c r="KW46" s="106">
        <f>Juniori!KW19</f>
        <v>0</v>
      </c>
      <c r="KX46" s="106">
        <f>Juniori!KX19</f>
        <v>0</v>
      </c>
      <c r="KY46" s="106">
        <f>Juniori!KY19</f>
        <v>0</v>
      </c>
      <c r="KZ46" s="106">
        <f>Juniori!KZ19</f>
        <v>0</v>
      </c>
      <c r="LA46" s="106" t="str">
        <f>Juniori!LA19</f>
        <v>o</v>
      </c>
      <c r="LB46" s="106">
        <f>Juniori!LB19</f>
        <v>0</v>
      </c>
      <c r="LC46" s="106">
        <f>Juniori!LC19</f>
        <v>0</v>
      </c>
      <c r="LD46" s="106">
        <f>Juniori!LD19</f>
        <v>0</v>
      </c>
      <c r="LE46" s="106">
        <f>Juniori!LE19</f>
        <v>0</v>
      </c>
      <c r="LF46" s="106">
        <f>Juniori!LF19</f>
        <v>0</v>
      </c>
      <c r="LG46" s="106">
        <f>Juniori!LG19</f>
        <v>0</v>
      </c>
      <c r="LH46" s="106">
        <f>Juniori!LH19</f>
        <v>0</v>
      </c>
      <c r="LI46" s="106">
        <f>Juniori!LI19</f>
        <v>0</v>
      </c>
      <c r="LJ46" s="106">
        <f>Juniori!LJ19</f>
        <v>0</v>
      </c>
      <c r="LK46" s="106">
        <f>Juniori!LK19</f>
        <v>3</v>
      </c>
      <c r="LL46" s="106">
        <f>Juniori!LL19</f>
        <v>0</v>
      </c>
      <c r="LM46" s="106">
        <f>Juniori!LM19</f>
        <v>0</v>
      </c>
      <c r="LN46" s="106">
        <f>Juniori!LN19</f>
        <v>0</v>
      </c>
      <c r="LO46" s="106">
        <f>Juniori!LO19</f>
        <v>0</v>
      </c>
      <c r="LP46" s="106">
        <f>Juniori!LP19</f>
        <v>0</v>
      </c>
      <c r="LQ46" s="106">
        <f>Juniori!LQ19</f>
        <v>0</v>
      </c>
      <c r="LR46" s="106">
        <f>Juniori!LR19</f>
        <v>0</v>
      </c>
      <c r="LS46" s="106">
        <f>Juniori!LS19</f>
        <v>0</v>
      </c>
      <c r="LT46" s="106">
        <f>Juniori!LT19</f>
        <v>0</v>
      </c>
      <c r="LU46" s="106">
        <f>Juniori!LU19</f>
        <v>0</v>
      </c>
      <c r="LV46" s="106">
        <f>Juniori!LV19</f>
        <v>0</v>
      </c>
      <c r="LW46" s="106">
        <f>Juniori!LW19</f>
        <v>0</v>
      </c>
      <c r="LX46" s="106">
        <f>Juniori!LX19</f>
        <v>0</v>
      </c>
      <c r="LY46" s="106">
        <f>Juniori!LY19</f>
        <v>0</v>
      </c>
      <c r="LZ46" s="106">
        <f>Juniori!LZ19</f>
        <v>0</v>
      </c>
      <c r="MA46" s="106">
        <f>Juniori!MA19</f>
        <v>0</v>
      </c>
      <c r="MB46" s="106">
        <f>Juniori!MB19</f>
        <v>0</v>
      </c>
      <c r="MC46" s="106">
        <f>Juniori!MC19</f>
        <v>0</v>
      </c>
      <c r="MD46" s="106">
        <f>Juniori!MD19</f>
        <v>0</v>
      </c>
      <c r="ME46" s="106">
        <f>Juniori!ME19</f>
        <v>0</v>
      </c>
      <c r="MF46" s="106">
        <f>Juniori!MF19</f>
        <v>0</v>
      </c>
      <c r="MG46" s="106">
        <f>Juniori!MG19</f>
        <v>0</v>
      </c>
      <c r="MH46" s="106">
        <f>Juniori!MH19</f>
        <v>0</v>
      </c>
      <c r="MI46" s="106">
        <f>Juniori!MI19</f>
        <v>0</v>
      </c>
      <c r="MJ46" s="106">
        <f>Juniori!MJ19</f>
        <v>0</v>
      </c>
      <c r="MK46" s="106">
        <f>Juniori!MK19</f>
        <v>0</v>
      </c>
      <c r="ML46" s="106">
        <f>Juniori!ML19</f>
        <v>0</v>
      </c>
      <c r="MM46" s="106">
        <f>Juniori!MM19</f>
        <v>0</v>
      </c>
      <c r="MN46" s="106">
        <f>Juniori!MN19</f>
        <v>0</v>
      </c>
      <c r="MO46" s="106">
        <f>Juniori!MO19</f>
        <v>0</v>
      </c>
      <c r="MP46" s="106">
        <f>Juniori!MP19</f>
        <v>0</v>
      </c>
      <c r="MQ46" s="106">
        <f>Juniori!MQ19</f>
        <v>0</v>
      </c>
      <c r="MR46" s="106">
        <f>Juniori!MR19</f>
        <v>0</v>
      </c>
      <c r="MS46" s="106">
        <f>Juniori!MS19</f>
        <v>0</v>
      </c>
      <c r="MT46" s="106">
        <f>Juniori!MT19</f>
        <v>0</v>
      </c>
      <c r="MU46" s="106">
        <f>Juniori!MU19</f>
        <v>0</v>
      </c>
      <c r="MV46" s="106">
        <f>Juniori!MV19</f>
        <v>0</v>
      </c>
      <c r="MW46" s="106">
        <f>Juniori!MW19</f>
        <v>0</v>
      </c>
      <c r="MX46" s="106">
        <f>Juniori!MX19</f>
        <v>0</v>
      </c>
      <c r="MY46" s="106">
        <f>Juniori!MY19</f>
        <v>0</v>
      </c>
      <c r="MZ46" s="106">
        <f>Juniori!MZ19</f>
        <v>0</v>
      </c>
      <c r="NA46" s="106">
        <f>Juniori!NA19</f>
        <v>0</v>
      </c>
      <c r="NB46" s="106">
        <f>Juniori!NB19</f>
        <v>0</v>
      </c>
      <c r="NC46" s="106">
        <f>Juniori!NC19</f>
        <v>2</v>
      </c>
      <c r="ND46" s="106">
        <f>Juniori!ND19</f>
        <v>0</v>
      </c>
      <c r="NE46" s="106">
        <f>Juniori!NE19</f>
        <v>0</v>
      </c>
      <c r="NF46" s="106">
        <f>Juniori!NF19</f>
        <v>0</v>
      </c>
      <c r="NG46" s="106">
        <f>Juniori!NG19</f>
        <v>0</v>
      </c>
      <c r="NH46" s="106">
        <f>Juniori!NH19</f>
        <v>0</v>
      </c>
      <c r="NI46" s="106">
        <f>Juniori!NI19</f>
        <v>0</v>
      </c>
      <c r="NJ46" s="106">
        <f>Juniori!NJ19</f>
        <v>0</v>
      </c>
      <c r="NK46" s="106">
        <f>Juniori!NK19</f>
        <v>6</v>
      </c>
      <c r="NL46" s="106">
        <f>Juniori!NL19</f>
        <v>0</v>
      </c>
      <c r="NM46" s="106">
        <f>Juniori!NM19</f>
        <v>0</v>
      </c>
      <c r="NN46" s="106">
        <f>Juniori!NN19</f>
        <v>0</v>
      </c>
      <c r="NO46" s="106">
        <f>Juniori!NO19</f>
        <v>0</v>
      </c>
      <c r="NP46" s="106">
        <f>Juniori!NP19</f>
        <v>0</v>
      </c>
      <c r="NQ46" s="106">
        <f>Juniori!NQ19</f>
        <v>0</v>
      </c>
      <c r="NR46" s="106">
        <f>Juniori!NR19</f>
        <v>0</v>
      </c>
      <c r="NS46" s="106">
        <f>Juniori!NS19</f>
        <v>0</v>
      </c>
      <c r="NT46" s="106">
        <f>Juniori!NT19</f>
        <v>0</v>
      </c>
      <c r="NU46" s="106">
        <f>Juniori!NU19</f>
        <v>0</v>
      </c>
      <c r="NV46" s="106">
        <f>Juniori!NV19</f>
        <v>0</v>
      </c>
      <c r="NW46" s="106">
        <f>Juniori!NW19</f>
        <v>0</v>
      </c>
      <c r="NX46" s="106">
        <f>Juniori!NX19</f>
        <v>0</v>
      </c>
      <c r="NY46" s="106">
        <f>Juniori!NY19</f>
        <v>0</v>
      </c>
      <c r="NZ46" s="106">
        <f>Juniori!NZ19</f>
        <v>0</v>
      </c>
      <c r="OA46" s="106">
        <f>Juniori!OA19</f>
        <v>0</v>
      </c>
      <c r="OB46" s="106">
        <f>Juniori!OB19</f>
        <v>0</v>
      </c>
      <c r="OC46" s="106">
        <f>Juniori!OC19</f>
        <v>0</v>
      </c>
      <c r="OD46" s="106">
        <f>Juniori!OD19</f>
        <v>0</v>
      </c>
      <c r="OE46" s="106">
        <f>Juniori!OE19</f>
        <v>0</v>
      </c>
      <c r="OF46" s="106">
        <f>Juniori!OF19</f>
        <v>0</v>
      </c>
      <c r="OG46" s="106">
        <f>Juniori!OG19</f>
        <v>0</v>
      </c>
      <c r="OH46" s="106">
        <f>Juniori!OH19</f>
        <v>0</v>
      </c>
      <c r="OI46" s="106">
        <f>Juniori!OI19</f>
        <v>0</v>
      </c>
      <c r="OJ46" s="106">
        <f>Juniori!OJ19</f>
        <v>0</v>
      </c>
      <c r="OK46" s="106">
        <f>Juniori!OK19</f>
        <v>0</v>
      </c>
      <c r="OL46" s="106">
        <f>Juniori!OL19</f>
        <v>0</v>
      </c>
      <c r="OM46" s="106">
        <f>Juniori!OM19</f>
        <v>0</v>
      </c>
      <c r="ON46" s="106">
        <f>Juniori!ON19</f>
        <v>0</v>
      </c>
      <c r="OO46" s="106">
        <f>Juniori!OO19</f>
        <v>0</v>
      </c>
      <c r="OP46" s="106">
        <f>Juniori!OP19</f>
        <v>0</v>
      </c>
      <c r="OQ46" s="106">
        <f>Juniori!OQ19</f>
        <v>0</v>
      </c>
      <c r="OR46" s="106">
        <f>Juniori!OR19</f>
        <v>0</v>
      </c>
      <c r="OS46" s="106">
        <f>Juniori!OS19</f>
        <v>0</v>
      </c>
      <c r="OT46" s="106">
        <f>Juniori!OT19</f>
        <v>0</v>
      </c>
      <c r="OU46" s="106">
        <f>Juniori!OU19</f>
        <v>0</v>
      </c>
      <c r="OV46" s="106">
        <f>Juniori!OV19</f>
        <v>0</v>
      </c>
      <c r="OW46" s="106">
        <f>Juniori!OW19</f>
        <v>0</v>
      </c>
      <c r="OX46" s="106">
        <f>Juniori!OX19</f>
        <v>0</v>
      </c>
      <c r="OY46" s="106">
        <f>Juniori!OY19</f>
        <v>0</v>
      </c>
      <c r="OZ46" s="106">
        <f>Juniori!OZ19</f>
        <v>0</v>
      </c>
      <c r="PA46" s="106">
        <f>Juniori!PA19</f>
        <v>0</v>
      </c>
      <c r="PB46" s="106">
        <f>Juniori!PB19</f>
        <v>0</v>
      </c>
      <c r="PC46" s="106">
        <f>Juniori!PC19</f>
        <v>0</v>
      </c>
      <c r="PD46" s="106">
        <f>Juniori!PD19</f>
        <v>0</v>
      </c>
      <c r="PE46" s="106">
        <f>Juniori!PE19</f>
        <v>0</v>
      </c>
      <c r="PF46" s="106">
        <f>Juniori!PF19</f>
        <v>0</v>
      </c>
      <c r="PG46" s="106">
        <f>Juniori!PG19</f>
        <v>0</v>
      </c>
      <c r="PH46" s="106">
        <f>Juniori!PH19</f>
        <v>0</v>
      </c>
      <c r="PI46" s="106">
        <f>Juniori!PI19</f>
        <v>0</v>
      </c>
      <c r="PJ46" s="106">
        <f>Juniori!PJ19</f>
        <v>0</v>
      </c>
      <c r="PK46" s="106">
        <f>Juniori!PK19</f>
        <v>0</v>
      </c>
      <c r="PL46" s="106">
        <f>Juniori!PL19</f>
        <v>0</v>
      </c>
      <c r="PM46" s="106">
        <f>Juniori!PM19</f>
        <v>0</v>
      </c>
      <c r="PN46" s="106">
        <f>Juniori!PN19</f>
        <v>0</v>
      </c>
      <c r="PO46" s="106">
        <f>Juniori!PO19</f>
        <v>0</v>
      </c>
      <c r="PP46" s="106">
        <f>Juniori!PP19</f>
        <v>0</v>
      </c>
      <c r="PQ46" s="106">
        <f>Juniori!PQ19</f>
        <v>0</v>
      </c>
      <c r="PR46" s="106">
        <f>Juniori!PR19</f>
        <v>0</v>
      </c>
      <c r="PS46" s="106">
        <f>Juniori!PS19</f>
        <v>0</v>
      </c>
      <c r="PT46" s="106">
        <f>Juniori!PT19</f>
        <v>0</v>
      </c>
      <c r="PU46" s="106">
        <f>Juniori!PU19</f>
        <v>0</v>
      </c>
      <c r="PV46" s="106">
        <f>Juniori!PV19</f>
        <v>0</v>
      </c>
      <c r="PW46" s="106">
        <f>Juniori!PW19</f>
        <v>0</v>
      </c>
      <c r="PX46" s="106">
        <f>Juniori!PX19</f>
        <v>0</v>
      </c>
      <c r="PY46" s="106">
        <f>Juniori!PY19</f>
        <v>0</v>
      </c>
      <c r="PZ46" s="106">
        <f>Juniori!PZ19</f>
        <v>0</v>
      </c>
      <c r="QA46" s="106">
        <f>Juniori!QA19</f>
        <v>0</v>
      </c>
      <c r="QB46" s="106">
        <f>Juniori!QB19</f>
        <v>0</v>
      </c>
      <c r="QC46" s="106">
        <f>Juniori!QC19</f>
        <v>0</v>
      </c>
      <c r="QD46" s="106">
        <f>Juniori!QD19</f>
        <v>0</v>
      </c>
      <c r="QE46" s="106">
        <f>Juniori!QE19</f>
        <v>0</v>
      </c>
      <c r="QF46" s="106">
        <f>Juniori!QF19</f>
        <v>0</v>
      </c>
      <c r="QG46" s="106">
        <f>Juniori!QG19</f>
        <v>0</v>
      </c>
      <c r="QH46" s="106">
        <f>Juniori!QH19</f>
        <v>0</v>
      </c>
      <c r="QI46" s="106">
        <f>Juniori!QI19</f>
        <v>0</v>
      </c>
      <c r="QJ46" s="106">
        <f>Juniori!QJ19</f>
        <v>0</v>
      </c>
      <c r="QK46" s="106">
        <f>Juniori!QK19</f>
        <v>0</v>
      </c>
      <c r="QL46" s="106">
        <f>Juniori!QL19</f>
        <v>0</v>
      </c>
      <c r="QM46" s="106">
        <f>Juniori!QM19</f>
        <v>0</v>
      </c>
      <c r="QN46" s="106">
        <f>Juniori!QN19</f>
        <v>0</v>
      </c>
      <c r="QO46" s="106">
        <f>Juniori!QO19</f>
        <v>0</v>
      </c>
      <c r="QP46" s="106">
        <f>Juniori!QP19</f>
        <v>0</v>
      </c>
      <c r="QQ46" s="106">
        <f>Juniori!QQ19</f>
        <v>0</v>
      </c>
      <c r="QR46" s="106">
        <f>Juniori!QR19</f>
        <v>0</v>
      </c>
      <c r="QS46" s="106">
        <f>Juniori!QS19</f>
        <v>0</v>
      </c>
      <c r="QT46" s="106">
        <f>Juniori!QT19</f>
        <v>0</v>
      </c>
      <c r="QU46" s="106">
        <f>Juniori!QU19</f>
        <v>0</v>
      </c>
      <c r="QV46" s="106">
        <f>Juniori!QV19</f>
        <v>0</v>
      </c>
      <c r="QW46" s="106">
        <f>Juniori!QW19</f>
        <v>0</v>
      </c>
      <c r="QX46" s="106">
        <f>Juniori!QX19</f>
        <v>0</v>
      </c>
      <c r="QY46" s="106">
        <f>Juniori!QY19</f>
        <v>0</v>
      </c>
      <c r="QZ46" s="106">
        <f>Juniori!QZ19</f>
        <v>0</v>
      </c>
      <c r="RA46" s="106">
        <f>Juniori!RA19</f>
        <v>0</v>
      </c>
      <c r="RB46" s="106">
        <f>Juniori!RB19</f>
        <v>0</v>
      </c>
      <c r="RC46" s="106">
        <f>Juniori!RC19</f>
        <v>0</v>
      </c>
      <c r="RD46" s="106">
        <f>Juniori!RD19</f>
        <v>0</v>
      </c>
      <c r="RE46" s="106">
        <f>Juniori!RE19</f>
        <v>0</v>
      </c>
      <c r="RF46" s="106">
        <f>Juniori!RF19</f>
        <v>0</v>
      </c>
      <c r="RG46" s="106">
        <f>Juniori!RG19</f>
        <v>0</v>
      </c>
      <c r="RH46" s="106">
        <f>Juniori!RH19</f>
        <v>0</v>
      </c>
      <c r="RI46" s="106">
        <f>Juniori!RI19</f>
        <v>0</v>
      </c>
      <c r="RJ46" s="106">
        <f>Juniori!RJ19</f>
        <v>0</v>
      </c>
      <c r="RK46" s="106">
        <f>Juniori!RK19</f>
        <v>0</v>
      </c>
      <c r="RL46" s="106">
        <f>Juniori!RL19</f>
        <v>0</v>
      </c>
      <c r="RM46" s="106">
        <f>Juniori!RM19</f>
        <v>0</v>
      </c>
      <c r="RN46" s="106">
        <f>Juniori!RN19</f>
        <v>0</v>
      </c>
      <c r="RO46" s="106">
        <f>Juniori!RO19</f>
        <v>0</v>
      </c>
      <c r="RP46" s="106">
        <f>Juniori!RP19</f>
        <v>0</v>
      </c>
      <c r="RQ46" s="106">
        <f>Juniori!RQ19</f>
        <v>0</v>
      </c>
      <c r="RR46" s="106">
        <f>Juniori!RR19</f>
        <v>0</v>
      </c>
      <c r="RS46" s="106">
        <f>Juniori!RS19</f>
        <v>0</v>
      </c>
      <c r="RT46" s="106">
        <f>Juniori!RT19</f>
        <v>0</v>
      </c>
      <c r="RU46" s="106">
        <f>Juniori!RU19</f>
        <v>0</v>
      </c>
      <c r="RV46" s="106">
        <f>Juniori!RV19</f>
        <v>0</v>
      </c>
      <c r="RW46" s="106">
        <f>Juniori!RW19</f>
        <v>0</v>
      </c>
      <c r="RX46" s="106">
        <f>Juniori!RX19</f>
        <v>0</v>
      </c>
      <c r="RY46" s="106">
        <f>Juniori!RY19</f>
        <v>0</v>
      </c>
      <c r="RZ46" s="106">
        <f>Juniori!RZ19</f>
        <v>0</v>
      </c>
      <c r="SA46" s="106">
        <f>Juniori!SA19</f>
        <v>0</v>
      </c>
      <c r="SB46" s="106">
        <f>Juniori!SB19</f>
        <v>0</v>
      </c>
      <c r="SC46" s="106">
        <f>Juniori!SC19</f>
        <v>0</v>
      </c>
      <c r="SD46" s="106">
        <f>Juniori!SD19</f>
        <v>0</v>
      </c>
      <c r="SE46" s="106">
        <f>Juniori!SE19</f>
        <v>0</v>
      </c>
      <c r="SF46" s="106">
        <f>Juniori!SF19</f>
        <v>0</v>
      </c>
      <c r="SG46" s="106">
        <f>Juniori!SG19</f>
        <v>0</v>
      </c>
      <c r="SH46" s="106">
        <f>Juniori!SH19</f>
        <v>0</v>
      </c>
      <c r="SI46" s="106">
        <f>Juniori!SI19</f>
        <v>0</v>
      </c>
      <c r="SJ46" s="106">
        <f>Juniori!SJ19</f>
        <v>0</v>
      </c>
      <c r="SK46" s="106">
        <f>Juniori!SK19</f>
        <v>0</v>
      </c>
      <c r="SL46" s="106">
        <f>Juniori!SL19</f>
        <v>0</v>
      </c>
      <c r="SM46" s="106">
        <f>Juniori!SM19</f>
        <v>0</v>
      </c>
      <c r="SN46" s="106">
        <f>Juniori!SN19</f>
        <v>0</v>
      </c>
      <c r="SO46" s="106">
        <f>Juniori!SO19</f>
        <v>0</v>
      </c>
      <c r="SP46" s="106">
        <f>Juniori!SP19</f>
        <v>0</v>
      </c>
      <c r="SQ46" s="106">
        <f>Juniori!SQ19</f>
        <v>0</v>
      </c>
      <c r="SR46" s="106">
        <f>Juniori!SR19</f>
        <v>0</v>
      </c>
      <c r="SS46" s="106">
        <f>Juniori!SS19</f>
        <v>0</v>
      </c>
      <c r="ST46" s="106">
        <f>Juniori!ST19</f>
        <v>0</v>
      </c>
      <c r="SU46" s="106">
        <f>Juniori!SU19</f>
        <v>0</v>
      </c>
      <c r="SV46" s="106">
        <f>Juniori!SV19</f>
        <v>0</v>
      </c>
      <c r="SW46" s="106">
        <f>Juniori!SW19</f>
        <v>0</v>
      </c>
      <c r="SX46" s="106">
        <f>Juniori!SX19</f>
        <v>0</v>
      </c>
      <c r="SY46" s="106">
        <f>Juniori!SY19</f>
        <v>0</v>
      </c>
      <c r="SZ46" s="106">
        <f>Juniori!SZ19</f>
        <v>0</v>
      </c>
      <c r="TA46" s="106">
        <f>Juniori!TA19</f>
        <v>0</v>
      </c>
      <c r="TB46" s="106">
        <f>Juniori!TB19</f>
        <v>0</v>
      </c>
    </row>
    <row r="47" spans="1:522" s="1" customFormat="1" ht="18" customHeight="1" x14ac:dyDescent="0.25">
      <c r="A47" s="12">
        <v>33</v>
      </c>
      <c r="B47" s="11" t="s">
        <v>125</v>
      </c>
      <c r="C47" s="1">
        <v>9403</v>
      </c>
      <c r="D47" s="1">
        <v>2011</v>
      </c>
      <c r="E47" s="4" t="s">
        <v>124</v>
      </c>
      <c r="F47" s="1">
        <v>265</v>
      </c>
      <c r="G47" s="9" t="s">
        <v>97</v>
      </c>
      <c r="H47" s="4" t="s">
        <v>21</v>
      </c>
      <c r="I47" s="1">
        <f>SUM(K47:TB47)</f>
        <v>78</v>
      </c>
      <c r="J47" s="12">
        <f>Tabuľka3[[#This Row],[Stĺpec9]]</f>
        <v>78</v>
      </c>
      <c r="K47" s="106">
        <f>Seniori!K49</f>
        <v>0</v>
      </c>
      <c r="L47" s="106">
        <f>Seniori!L49</f>
        <v>0</v>
      </c>
      <c r="M47" s="106">
        <f>Seniori!M49</f>
        <v>0</v>
      </c>
      <c r="N47" s="106">
        <f>Seniori!N49</f>
        <v>0</v>
      </c>
      <c r="O47" s="106">
        <f>Seniori!O49</f>
        <v>0</v>
      </c>
      <c r="P47" s="106">
        <f>Seniori!P49</f>
        <v>0</v>
      </c>
      <c r="Q47" s="106">
        <f>Seniori!Q49</f>
        <v>0</v>
      </c>
      <c r="R47" s="106">
        <f>Seniori!R49</f>
        <v>0</v>
      </c>
      <c r="S47" s="106">
        <f>Seniori!S49</f>
        <v>0</v>
      </c>
      <c r="T47" s="106">
        <f>Seniori!T49</f>
        <v>0</v>
      </c>
      <c r="U47" s="106">
        <f>Seniori!U49</f>
        <v>0</v>
      </c>
      <c r="V47" s="106">
        <f>Seniori!V49</f>
        <v>0</v>
      </c>
      <c r="W47" s="106">
        <f>Seniori!W49</f>
        <v>0</v>
      </c>
      <c r="X47" s="106">
        <f>Seniori!X49</f>
        <v>0</v>
      </c>
      <c r="Y47" s="106">
        <f>Seniori!Y49</f>
        <v>0</v>
      </c>
      <c r="Z47" s="106">
        <f>Seniori!Z49</f>
        <v>0</v>
      </c>
      <c r="AA47" s="106">
        <f>Seniori!AA49</f>
        <v>0</v>
      </c>
      <c r="AB47" s="106">
        <f>Seniori!AB49</f>
        <v>0</v>
      </c>
      <c r="AC47" s="106">
        <f>Seniori!AC49</f>
        <v>0</v>
      </c>
      <c r="AD47" s="106">
        <f>Seniori!AD49</f>
        <v>0</v>
      </c>
      <c r="AE47" s="106">
        <f>Seniori!AE49</f>
        <v>0</v>
      </c>
      <c r="AF47" s="106">
        <f>Seniori!AF49</f>
        <v>0</v>
      </c>
      <c r="AG47" s="106">
        <f>Seniori!AG49</f>
        <v>0</v>
      </c>
      <c r="AH47" s="106">
        <f>Seniori!AH49</f>
        <v>0</v>
      </c>
      <c r="AI47" s="106">
        <f>Seniori!AI49</f>
        <v>0</v>
      </c>
      <c r="AJ47" s="106">
        <f>Seniori!AJ49</f>
        <v>0</v>
      </c>
      <c r="AK47" s="106">
        <f>Seniori!AK49</f>
        <v>0</v>
      </c>
      <c r="AL47" s="106">
        <f>Seniori!AL49</f>
        <v>0</v>
      </c>
      <c r="AM47" s="106">
        <f>Seniori!AM49</f>
        <v>0</v>
      </c>
      <c r="AN47" s="106">
        <f>Seniori!AN49</f>
        <v>0</v>
      </c>
      <c r="AO47" s="106">
        <f>Seniori!AO49</f>
        <v>0</v>
      </c>
      <c r="AP47" s="106">
        <f>Seniori!AP49</f>
        <v>0</v>
      </c>
      <c r="AQ47" s="106">
        <f>Seniori!AQ49</f>
        <v>0</v>
      </c>
      <c r="AR47" s="106">
        <f>Seniori!AR49</f>
        <v>0</v>
      </c>
      <c r="AS47" s="106">
        <f>Seniori!AS49</f>
        <v>0</v>
      </c>
      <c r="AT47" s="106">
        <f>Seniori!AT49</f>
        <v>0</v>
      </c>
      <c r="AU47" s="106">
        <f>Seniori!AU49</f>
        <v>0</v>
      </c>
      <c r="AV47" s="106">
        <f>Seniori!AV49</f>
        <v>0</v>
      </c>
      <c r="AW47" s="106">
        <f>Seniori!AW49</f>
        <v>0</v>
      </c>
      <c r="AX47" s="106">
        <f>Seniori!AX49</f>
        <v>0</v>
      </c>
      <c r="AY47" s="106">
        <f>Seniori!AY49</f>
        <v>0</v>
      </c>
      <c r="AZ47" s="106">
        <f>Seniori!AZ49</f>
        <v>0</v>
      </c>
      <c r="BA47" s="106">
        <f>Seniori!BA49</f>
        <v>0</v>
      </c>
      <c r="BB47" s="106">
        <f>Seniori!BB49</f>
        <v>0</v>
      </c>
      <c r="BC47" s="106">
        <f>Seniori!BC49</f>
        <v>0</v>
      </c>
      <c r="BD47" s="106">
        <f>Seniori!BD49</f>
        <v>0</v>
      </c>
      <c r="BE47" s="106">
        <f>Seniori!BE49</f>
        <v>0</v>
      </c>
      <c r="BF47" s="106">
        <f>Seniori!BF49</f>
        <v>0</v>
      </c>
      <c r="BG47" s="106">
        <f>Seniori!BG49</f>
        <v>0</v>
      </c>
      <c r="BH47" s="106">
        <f>Seniori!BH49</f>
        <v>0</v>
      </c>
      <c r="BI47" s="106">
        <f>Seniori!BI49</f>
        <v>0</v>
      </c>
      <c r="BJ47" s="106">
        <f>Seniori!BJ49</f>
        <v>0</v>
      </c>
      <c r="BK47" s="106">
        <f>Seniori!BK49</f>
        <v>0</v>
      </c>
      <c r="BL47" s="106">
        <f>Seniori!BL49</f>
        <v>0</v>
      </c>
      <c r="BM47" s="106">
        <f>Seniori!BM49</f>
        <v>0</v>
      </c>
      <c r="BN47" s="106">
        <f>Seniori!BN49</f>
        <v>0</v>
      </c>
      <c r="BO47" s="106">
        <f>Seniori!BO49</f>
        <v>0</v>
      </c>
      <c r="BP47" s="106">
        <f>Seniori!BP49</f>
        <v>0</v>
      </c>
      <c r="BQ47" s="106">
        <f>Seniori!BQ49</f>
        <v>0</v>
      </c>
      <c r="BR47" s="106">
        <f>Seniori!BR49</f>
        <v>0</v>
      </c>
      <c r="BS47" s="106">
        <f>Seniori!BS49</f>
        <v>0</v>
      </c>
      <c r="BT47" s="106">
        <f>Seniori!BT49</f>
        <v>0</v>
      </c>
      <c r="BU47" s="106">
        <f>Seniori!BU49</f>
        <v>0</v>
      </c>
      <c r="BV47" s="106">
        <f>Seniori!BV49</f>
        <v>0</v>
      </c>
      <c r="BW47" s="106">
        <f>Seniori!BW49</f>
        <v>0</v>
      </c>
      <c r="BX47" s="106">
        <f>Seniori!BX49</f>
        <v>0</v>
      </c>
      <c r="BY47" s="106">
        <f>Seniori!BY49</f>
        <v>0</v>
      </c>
      <c r="BZ47" s="106">
        <f>Seniori!BZ49</f>
        <v>0</v>
      </c>
      <c r="CA47" s="106">
        <f>Seniori!CA49</f>
        <v>0</v>
      </c>
      <c r="CB47" s="106">
        <f>Seniori!CB49</f>
        <v>0</v>
      </c>
      <c r="CC47" s="106">
        <f>Seniori!CC49</f>
        <v>0</v>
      </c>
      <c r="CD47" s="106">
        <f>Seniori!CD49</f>
        <v>0</v>
      </c>
      <c r="CE47" s="106">
        <f>Seniori!CE49</f>
        <v>0</v>
      </c>
      <c r="CF47" s="106">
        <f>Seniori!CF49</f>
        <v>0</v>
      </c>
      <c r="CG47" s="106">
        <f>Seniori!CG49</f>
        <v>0</v>
      </c>
      <c r="CH47" s="106">
        <f>Seniori!CH49</f>
        <v>0</v>
      </c>
      <c r="CI47" s="106">
        <f>Seniori!CI49</f>
        <v>0</v>
      </c>
      <c r="CJ47" s="106">
        <f>Seniori!CJ49</f>
        <v>0</v>
      </c>
      <c r="CK47" s="106">
        <f>Seniori!CK49</f>
        <v>0</v>
      </c>
      <c r="CL47" s="106">
        <f>Seniori!CL49</f>
        <v>0</v>
      </c>
      <c r="CM47" s="106">
        <f>Seniori!CM49</f>
        <v>0</v>
      </c>
      <c r="CN47" s="106">
        <f>Seniori!CN49</f>
        <v>0</v>
      </c>
      <c r="CO47" s="106">
        <f>Seniori!CO49</f>
        <v>0</v>
      </c>
      <c r="CP47" s="106">
        <f>Seniori!CP49</f>
        <v>0</v>
      </c>
      <c r="CQ47" s="106">
        <f>Seniori!CQ49</f>
        <v>0</v>
      </c>
      <c r="CR47" s="106">
        <f>Seniori!CR49</f>
        <v>0</v>
      </c>
      <c r="CS47" s="106">
        <f>Seniori!CS49</f>
        <v>0</v>
      </c>
      <c r="CT47" s="106">
        <f>Seniori!CT49</f>
        <v>0</v>
      </c>
      <c r="CU47" s="106">
        <f>Seniori!CU49</f>
        <v>0</v>
      </c>
      <c r="CV47" s="106">
        <f>Seniori!CV49</f>
        <v>0</v>
      </c>
      <c r="CW47" s="106">
        <f>Seniori!CW49</f>
        <v>0</v>
      </c>
      <c r="CX47" s="106">
        <f>Seniori!CX49</f>
        <v>0</v>
      </c>
      <c r="CY47" s="106">
        <f>Seniori!CY49</f>
        <v>0</v>
      </c>
      <c r="CZ47" s="106">
        <f>Seniori!CZ49</f>
        <v>0</v>
      </c>
      <c r="DA47" s="106">
        <f>Seniori!DA49</f>
        <v>0</v>
      </c>
      <c r="DB47" s="106">
        <f>Seniori!DB49</f>
        <v>0</v>
      </c>
      <c r="DC47" s="106">
        <f>Seniori!DC49</f>
        <v>0</v>
      </c>
      <c r="DD47" s="106">
        <f>Seniori!DD49</f>
        <v>0</v>
      </c>
      <c r="DE47" s="106">
        <f>Seniori!DE49</f>
        <v>0</v>
      </c>
      <c r="DF47" s="106">
        <f>Seniori!DF49</f>
        <v>0</v>
      </c>
      <c r="DG47" s="106">
        <f>Seniori!DG49</f>
        <v>0</v>
      </c>
      <c r="DH47" s="106">
        <f>Seniori!DH49</f>
        <v>0</v>
      </c>
      <c r="DI47" s="106">
        <f>Seniori!DI49</f>
        <v>11</v>
      </c>
      <c r="DJ47" s="106">
        <f>Seniori!DJ49</f>
        <v>0</v>
      </c>
      <c r="DK47" s="106">
        <f>Seniori!DK49</f>
        <v>0</v>
      </c>
      <c r="DL47" s="106">
        <f>Seniori!DL49</f>
        <v>0</v>
      </c>
      <c r="DM47" s="106">
        <f>Seniori!DM49</f>
        <v>0</v>
      </c>
      <c r="DN47" s="106">
        <f>Seniori!DN49</f>
        <v>0</v>
      </c>
      <c r="DO47" s="106">
        <f>Seniori!DO49</f>
        <v>0</v>
      </c>
      <c r="DP47" s="106">
        <f>Seniori!DP49</f>
        <v>0</v>
      </c>
      <c r="DQ47" s="106">
        <f>Seniori!DQ49</f>
        <v>10</v>
      </c>
      <c r="DR47" s="106">
        <f>Seniori!DR49</f>
        <v>0</v>
      </c>
      <c r="DS47" s="106">
        <f>Seniori!DS49</f>
        <v>0</v>
      </c>
      <c r="DT47" s="106">
        <f>Seniori!DT49</f>
        <v>0</v>
      </c>
      <c r="DU47" s="106">
        <f>Seniori!DU49</f>
        <v>0</v>
      </c>
      <c r="DV47" s="106">
        <f>Seniori!DV49</f>
        <v>0</v>
      </c>
      <c r="DW47" s="106">
        <f>Seniori!DW49</f>
        <v>0</v>
      </c>
      <c r="DX47" s="106">
        <f>Seniori!DX49</f>
        <v>0</v>
      </c>
      <c r="DY47" s="106">
        <f>Seniori!DY49</f>
        <v>0</v>
      </c>
      <c r="DZ47" s="106">
        <f>Seniori!DZ49</f>
        <v>0</v>
      </c>
      <c r="EA47" s="106">
        <f>Seniori!EA49</f>
        <v>0</v>
      </c>
      <c r="EB47" s="106">
        <f>Seniori!EB49</f>
        <v>0</v>
      </c>
      <c r="EC47" s="106">
        <f>Seniori!EC49</f>
        <v>0</v>
      </c>
      <c r="ED47" s="106">
        <f>Seniori!ED49</f>
        <v>0</v>
      </c>
      <c r="EE47" s="106">
        <f>Seniori!EE49</f>
        <v>0</v>
      </c>
      <c r="EF47" s="106">
        <f>Seniori!EF49</f>
        <v>0</v>
      </c>
      <c r="EG47" s="106">
        <f>Seniori!EG49</f>
        <v>0</v>
      </c>
      <c r="EH47" s="106">
        <f>Seniori!EH49</f>
        <v>0</v>
      </c>
      <c r="EI47" s="106">
        <f>Seniori!EI49</f>
        <v>0</v>
      </c>
      <c r="EJ47" s="106">
        <f>Seniori!EJ49</f>
        <v>0</v>
      </c>
      <c r="EK47" s="106">
        <f>Seniori!EK49</f>
        <v>0</v>
      </c>
      <c r="EL47" s="106">
        <f>Seniori!EL49</f>
        <v>0</v>
      </c>
      <c r="EM47" s="106">
        <f>Seniori!EM49</f>
        <v>0</v>
      </c>
      <c r="EN47" s="106">
        <f>Seniori!EN49</f>
        <v>0</v>
      </c>
      <c r="EO47" s="106">
        <f>Seniori!EO49</f>
        <v>0</v>
      </c>
      <c r="EP47" s="106">
        <f>Seniori!EP49</f>
        <v>0</v>
      </c>
      <c r="EQ47" s="106">
        <f>Seniori!EQ49</f>
        <v>0</v>
      </c>
      <c r="ER47" s="106">
        <f>Seniori!ER49</f>
        <v>0</v>
      </c>
      <c r="ES47" s="106">
        <f>Seniori!ES49</f>
        <v>0</v>
      </c>
      <c r="ET47" s="106">
        <f>Seniori!ET49</f>
        <v>0</v>
      </c>
      <c r="EU47" s="106">
        <f>Seniori!EU49</f>
        <v>0</v>
      </c>
      <c r="EV47" s="106">
        <f>Seniori!EV49</f>
        <v>0</v>
      </c>
      <c r="EW47" s="106">
        <f>Seniori!EW49</f>
        <v>0</v>
      </c>
      <c r="EX47" s="106">
        <f>Seniori!EX49</f>
        <v>0</v>
      </c>
      <c r="EY47" s="106">
        <f>Seniori!EY49</f>
        <v>0</v>
      </c>
      <c r="EZ47" s="106">
        <f>Seniori!EZ49</f>
        <v>0</v>
      </c>
      <c r="FA47" s="106">
        <f>Seniori!FA49</f>
        <v>0</v>
      </c>
      <c r="FB47" s="106">
        <f>Seniori!FB49</f>
        <v>0</v>
      </c>
      <c r="FC47" s="106">
        <f>Seniori!FC49</f>
        <v>0</v>
      </c>
      <c r="FD47" s="106">
        <f>Seniori!FD49</f>
        <v>10</v>
      </c>
      <c r="FE47" s="106">
        <f>Seniori!FE49</f>
        <v>0</v>
      </c>
      <c r="FF47" s="106">
        <f>Seniori!FF49</f>
        <v>8</v>
      </c>
      <c r="FG47" s="106">
        <f>Seniori!FG49</f>
        <v>0</v>
      </c>
      <c r="FH47" s="106">
        <f>Seniori!FH49</f>
        <v>0</v>
      </c>
      <c r="FI47" s="106">
        <f>Seniori!FI49</f>
        <v>0</v>
      </c>
      <c r="FJ47" s="106">
        <f>Seniori!FJ49</f>
        <v>0</v>
      </c>
      <c r="FK47" s="106">
        <f>Seniori!FK49</f>
        <v>0</v>
      </c>
      <c r="FL47" s="106">
        <f>Seniori!FL49</f>
        <v>0</v>
      </c>
      <c r="FM47" s="106">
        <f>Seniori!FM49</f>
        <v>0</v>
      </c>
      <c r="FN47" s="106">
        <f>Seniori!FN49</f>
        <v>0</v>
      </c>
      <c r="FO47" s="106">
        <f>Seniori!FO49</f>
        <v>0</v>
      </c>
      <c r="FP47" s="106">
        <f>Seniori!FP49</f>
        <v>0</v>
      </c>
      <c r="FQ47" s="106">
        <f>Seniori!FQ49</f>
        <v>0</v>
      </c>
      <c r="FR47" s="106">
        <f>Seniori!FR49</f>
        <v>0</v>
      </c>
      <c r="FS47" s="106">
        <f>Seniori!FS49</f>
        <v>0</v>
      </c>
      <c r="FT47" s="106">
        <f>Seniori!FT49</f>
        <v>0</v>
      </c>
      <c r="FU47" s="106">
        <f>Seniori!FU49</f>
        <v>0</v>
      </c>
      <c r="FV47" s="106">
        <f>Seniori!FV49</f>
        <v>0</v>
      </c>
      <c r="FW47" s="106">
        <f>Seniori!FW49</f>
        <v>0</v>
      </c>
      <c r="FX47" s="106">
        <f>Seniori!FX49</f>
        <v>0</v>
      </c>
      <c r="FY47" s="106">
        <f>Seniori!FY49</f>
        <v>0</v>
      </c>
      <c r="FZ47" s="106">
        <f>Seniori!FZ49</f>
        <v>0</v>
      </c>
      <c r="GA47" s="106">
        <f>Seniori!GA49</f>
        <v>0</v>
      </c>
      <c r="GB47" s="106">
        <f>Seniori!GB49</f>
        <v>0</v>
      </c>
      <c r="GC47" s="106">
        <f>Seniori!GC49</f>
        <v>0</v>
      </c>
      <c r="GD47" s="106">
        <f>Seniori!GD49</f>
        <v>0</v>
      </c>
      <c r="GE47" s="106">
        <f>Seniori!GE49</f>
        <v>0</v>
      </c>
      <c r="GF47" s="106">
        <f>Seniori!GF49</f>
        <v>0</v>
      </c>
      <c r="GG47" s="106">
        <f>Seniori!GG49</f>
        <v>0</v>
      </c>
      <c r="GH47" s="106">
        <f>Seniori!GH49</f>
        <v>0</v>
      </c>
      <c r="GI47" s="106">
        <f>Seniori!GI49</f>
        <v>0</v>
      </c>
      <c r="GJ47" s="106">
        <f>Seniori!GJ49</f>
        <v>0</v>
      </c>
      <c r="GK47" s="106">
        <f>Seniori!GK49</f>
        <v>0</v>
      </c>
      <c r="GL47" s="106">
        <f>Seniori!GL49</f>
        <v>0</v>
      </c>
      <c r="GM47" s="106">
        <f>Seniori!GM49</f>
        <v>0</v>
      </c>
      <c r="GN47" s="106">
        <f>Seniori!GN49</f>
        <v>0</v>
      </c>
      <c r="GO47" s="106">
        <f>Seniori!GO49</f>
        <v>0</v>
      </c>
      <c r="GP47" s="106">
        <f>Seniori!GP49</f>
        <v>0</v>
      </c>
      <c r="GQ47" s="106">
        <f>Seniori!GQ49</f>
        <v>0</v>
      </c>
      <c r="GR47" s="106">
        <f>Seniori!GR49</f>
        <v>0</v>
      </c>
      <c r="GS47" s="106">
        <f>Seniori!GS49</f>
        <v>0</v>
      </c>
      <c r="GT47" s="106">
        <f>Seniori!GT49</f>
        <v>0</v>
      </c>
      <c r="GU47" s="106">
        <f>Seniori!GU49</f>
        <v>0</v>
      </c>
      <c r="GV47" s="106">
        <f>Seniori!GV49</f>
        <v>0</v>
      </c>
      <c r="GW47" s="106">
        <f>Seniori!GW49</f>
        <v>0</v>
      </c>
      <c r="GX47" s="106">
        <f>Seniori!GX49</f>
        <v>0</v>
      </c>
      <c r="GY47" s="106">
        <f>Seniori!GY49</f>
        <v>0</v>
      </c>
      <c r="GZ47" s="106">
        <f>Seniori!GZ49</f>
        <v>0</v>
      </c>
      <c r="HA47" s="106">
        <f>Seniori!HA49</f>
        <v>0</v>
      </c>
      <c r="HB47" s="106">
        <f>Seniori!HB49</f>
        <v>0</v>
      </c>
      <c r="HC47" s="106">
        <f>Seniori!HC49</f>
        <v>0</v>
      </c>
      <c r="HD47" s="106">
        <f>Seniori!HD49</f>
        <v>0</v>
      </c>
      <c r="HE47" s="106">
        <f>Seniori!HE49</f>
        <v>0</v>
      </c>
      <c r="HF47" s="106">
        <f>Seniori!HF49</f>
        <v>0</v>
      </c>
      <c r="HG47" s="106">
        <f>Seniori!HG49</f>
        <v>0</v>
      </c>
      <c r="HH47" s="106">
        <f>Seniori!HH49</f>
        <v>0</v>
      </c>
      <c r="HI47" s="106">
        <f>Seniori!HI49</f>
        <v>0</v>
      </c>
      <c r="HJ47" s="106">
        <f>Seniori!HJ49</f>
        <v>0</v>
      </c>
      <c r="HK47" s="106">
        <f>Seniori!HK49</f>
        <v>0</v>
      </c>
      <c r="HL47" s="106">
        <f>Seniori!HL49</f>
        <v>0</v>
      </c>
      <c r="HM47" s="106">
        <f>Seniori!HM49</f>
        <v>0</v>
      </c>
      <c r="HN47" s="106">
        <f>Seniori!HN49</f>
        <v>0</v>
      </c>
      <c r="HO47" s="106">
        <f>Seniori!HO49</f>
        <v>0</v>
      </c>
      <c r="HP47" s="106">
        <f>Seniori!HP49</f>
        <v>0</v>
      </c>
      <c r="HQ47" s="106">
        <f>Seniori!HQ49</f>
        <v>0</v>
      </c>
      <c r="HR47" s="106">
        <f>Seniori!HR49</f>
        <v>0</v>
      </c>
      <c r="HS47" s="106">
        <f>Seniori!HS49</f>
        <v>0</v>
      </c>
      <c r="HT47" s="106">
        <f>Seniori!HT49</f>
        <v>0</v>
      </c>
      <c r="HU47" s="106">
        <f>Seniori!HU49</f>
        <v>0</v>
      </c>
      <c r="HV47" s="106">
        <f>Seniori!HV49</f>
        <v>0</v>
      </c>
      <c r="HW47" s="106">
        <f>Seniori!HW49</f>
        <v>0</v>
      </c>
      <c r="HX47" s="106">
        <f>Seniori!HX49</f>
        <v>0</v>
      </c>
      <c r="HY47" s="106">
        <f>Seniori!HY49</f>
        <v>0</v>
      </c>
      <c r="HZ47" s="106">
        <f>Seniori!HZ49</f>
        <v>0</v>
      </c>
      <c r="IA47" s="106">
        <f>Seniori!IA49</f>
        <v>0</v>
      </c>
      <c r="IB47" s="106">
        <f>Seniori!IB49</f>
        <v>0</v>
      </c>
      <c r="IC47" s="106">
        <f>Seniori!IC49</f>
        <v>0</v>
      </c>
      <c r="ID47" s="106">
        <f>Seniori!ID49</f>
        <v>0</v>
      </c>
      <c r="IE47" s="106">
        <f>Seniori!IE49</f>
        <v>0</v>
      </c>
      <c r="IF47" s="106">
        <f>Seniori!IF49</f>
        <v>0</v>
      </c>
      <c r="IG47" s="106">
        <f>Seniori!IG49</f>
        <v>0</v>
      </c>
      <c r="IH47" s="106">
        <f>Seniori!IH49</f>
        <v>0</v>
      </c>
      <c r="II47" s="106">
        <f>Seniori!II49</f>
        <v>0</v>
      </c>
      <c r="IJ47" s="106">
        <f>Seniori!IJ49</f>
        <v>0</v>
      </c>
      <c r="IK47" s="106">
        <f>Seniori!IK49</f>
        <v>0</v>
      </c>
      <c r="IL47" s="106">
        <f>Seniori!IL49</f>
        <v>0</v>
      </c>
      <c r="IM47" s="106">
        <f>Seniori!IM49</f>
        <v>0</v>
      </c>
      <c r="IN47" s="106">
        <f>Seniori!IN49</f>
        <v>0</v>
      </c>
      <c r="IO47" s="106">
        <f>Seniori!IO49</f>
        <v>0</v>
      </c>
      <c r="IP47" s="106">
        <f>Seniori!IP49</f>
        <v>0</v>
      </c>
      <c r="IQ47" s="106">
        <f>Seniori!IQ49</f>
        <v>0</v>
      </c>
      <c r="IR47" s="106">
        <f>Seniori!IR49</f>
        <v>0</v>
      </c>
      <c r="IS47" s="106">
        <f>Seniori!IS49</f>
        <v>0</v>
      </c>
      <c r="IT47" s="106">
        <f>Seniori!IT49</f>
        <v>0</v>
      </c>
      <c r="IU47" s="106">
        <f>Seniori!IU49</f>
        <v>0</v>
      </c>
      <c r="IV47" s="106">
        <f>Seniori!IV49</f>
        <v>0</v>
      </c>
      <c r="IW47" s="106">
        <f>Seniori!IW49</f>
        <v>0</v>
      </c>
      <c r="IX47" s="106">
        <f>Seniori!IX49</f>
        <v>0</v>
      </c>
      <c r="IY47" s="106">
        <f>Seniori!IY49</f>
        <v>0</v>
      </c>
      <c r="IZ47" s="106">
        <f>Seniori!IZ49</f>
        <v>4</v>
      </c>
      <c r="JA47" s="106">
        <f>Seniori!JA49</f>
        <v>0</v>
      </c>
      <c r="JB47" s="106">
        <f>Seniori!JB49</f>
        <v>0</v>
      </c>
      <c r="JC47" s="106">
        <f>Seniori!JC49</f>
        <v>0</v>
      </c>
      <c r="JD47" s="106">
        <f>Seniori!JD49</f>
        <v>0</v>
      </c>
      <c r="JE47" s="106">
        <f>Seniori!JE49</f>
        <v>0</v>
      </c>
      <c r="JF47" s="106">
        <f>Seniori!JF49</f>
        <v>0</v>
      </c>
      <c r="JG47" s="106">
        <f>Seniori!JG49</f>
        <v>0</v>
      </c>
      <c r="JH47" s="106">
        <f>Seniori!JH49</f>
        <v>0</v>
      </c>
      <c r="JI47" s="106">
        <f>Seniori!JI49</f>
        <v>0</v>
      </c>
      <c r="JJ47" s="106">
        <f>Seniori!JJ49</f>
        <v>0</v>
      </c>
      <c r="JK47" s="106">
        <f>Seniori!JK49</f>
        <v>0</v>
      </c>
      <c r="JL47" s="106">
        <f>Seniori!JL49</f>
        <v>0</v>
      </c>
      <c r="JM47" s="106">
        <f>Seniori!JM49</f>
        <v>0</v>
      </c>
      <c r="JN47" s="106">
        <f>Seniori!JN49</f>
        <v>0</v>
      </c>
      <c r="JO47" s="106">
        <f>Seniori!JO49</f>
        <v>0</v>
      </c>
      <c r="JP47" s="106">
        <f>Seniori!JP49</f>
        <v>0</v>
      </c>
      <c r="JQ47" s="106">
        <f>Seniori!JQ49</f>
        <v>0</v>
      </c>
      <c r="JR47" s="106">
        <f>Seniori!JR49</f>
        <v>0</v>
      </c>
      <c r="JS47" s="106">
        <f>Seniori!JS49</f>
        <v>0</v>
      </c>
      <c r="JT47" s="106">
        <f>Seniori!JT49</f>
        <v>0</v>
      </c>
      <c r="JU47" s="106">
        <f>Seniori!JU49</f>
        <v>0</v>
      </c>
      <c r="JV47" s="106">
        <f>Seniori!JV49</f>
        <v>0</v>
      </c>
      <c r="JW47" s="106">
        <f>Seniori!JW49</f>
        <v>0</v>
      </c>
      <c r="JX47" s="106">
        <f>Seniori!JX49</f>
        <v>0</v>
      </c>
      <c r="JY47" s="106">
        <f>Seniori!JY49</f>
        <v>0</v>
      </c>
      <c r="JZ47" s="106">
        <f>Seniori!JZ49</f>
        <v>0</v>
      </c>
      <c r="KA47" s="106">
        <f>Seniori!KA49</f>
        <v>0</v>
      </c>
      <c r="KB47" s="106">
        <f>Seniori!KB49</f>
        <v>0</v>
      </c>
      <c r="KC47" s="106">
        <f>Seniori!KC49</f>
        <v>0</v>
      </c>
      <c r="KD47" s="106">
        <f>Seniori!KD49</f>
        <v>0</v>
      </c>
      <c r="KE47" s="106">
        <f>Seniori!KE49</f>
        <v>0</v>
      </c>
      <c r="KF47" s="106">
        <f>Seniori!KF49</f>
        <v>0</v>
      </c>
      <c r="KG47" s="106">
        <f>Seniori!KG49</f>
        <v>0</v>
      </c>
      <c r="KH47" s="106">
        <f>Seniori!KH49</f>
        <v>0</v>
      </c>
      <c r="KI47" s="106">
        <f>Seniori!KI49</f>
        <v>0</v>
      </c>
      <c r="KJ47" s="106">
        <f>Seniori!KJ49</f>
        <v>0</v>
      </c>
      <c r="KK47" s="106">
        <f>Seniori!KK49</f>
        <v>0</v>
      </c>
      <c r="KL47" s="106">
        <f>Seniori!KL49</f>
        <v>0</v>
      </c>
      <c r="KM47" s="106">
        <f>Seniori!KM49</f>
        <v>0</v>
      </c>
      <c r="KN47" s="106">
        <f>Seniori!KN49</f>
        <v>0</v>
      </c>
      <c r="KO47" s="106">
        <f>Seniori!KO49</f>
        <v>0</v>
      </c>
      <c r="KP47" s="106">
        <f>Seniori!KP49</f>
        <v>0</v>
      </c>
      <c r="KQ47" s="106">
        <f>Seniori!KQ49</f>
        <v>0</v>
      </c>
      <c r="KR47" s="106">
        <f>Seniori!KR49</f>
        <v>0</v>
      </c>
      <c r="KS47" s="106">
        <f>Seniori!KS49</f>
        <v>0</v>
      </c>
      <c r="KT47" s="106">
        <f>Seniori!KT49</f>
        <v>0</v>
      </c>
      <c r="KU47" s="106">
        <f>Seniori!KU49</f>
        <v>0</v>
      </c>
      <c r="KV47" s="106">
        <f>Seniori!KV49</f>
        <v>0</v>
      </c>
      <c r="KW47" s="106">
        <f>Seniori!KW49</f>
        <v>0</v>
      </c>
      <c r="KX47" s="106">
        <f>Seniori!KX49</f>
        <v>0</v>
      </c>
      <c r="KY47" s="106">
        <f>Seniori!KY49</f>
        <v>0</v>
      </c>
      <c r="KZ47" s="106">
        <f>Seniori!KZ49</f>
        <v>0</v>
      </c>
      <c r="LA47" s="106">
        <f>Seniori!LA49</f>
        <v>0</v>
      </c>
      <c r="LB47" s="106">
        <f>Seniori!LB49</f>
        <v>0</v>
      </c>
      <c r="LC47" s="106">
        <f>Seniori!LC49</f>
        <v>0</v>
      </c>
      <c r="LD47" s="106">
        <f>Seniori!LD49</f>
        <v>0</v>
      </c>
      <c r="LE47" s="106">
        <f>Seniori!LE49</f>
        <v>0</v>
      </c>
      <c r="LF47" s="106">
        <f>Seniori!LF49</f>
        <v>0</v>
      </c>
      <c r="LG47" s="106">
        <f>Seniori!LG49</f>
        <v>0</v>
      </c>
      <c r="LH47" s="106">
        <f>Seniori!LH49</f>
        <v>0</v>
      </c>
      <c r="LI47" s="106">
        <f>Seniori!LI49</f>
        <v>0</v>
      </c>
      <c r="LJ47" s="106">
        <f>Seniori!LJ49</f>
        <v>0</v>
      </c>
      <c r="LK47" s="106">
        <f>Seniori!LK49</f>
        <v>0</v>
      </c>
      <c r="LL47" s="106">
        <f>Seniori!LL49</f>
        <v>0</v>
      </c>
      <c r="LM47" s="106">
        <f>Seniori!LM49</f>
        <v>0</v>
      </c>
      <c r="LN47" s="106">
        <f>Seniori!LN49</f>
        <v>0</v>
      </c>
      <c r="LO47" s="106">
        <f>Seniori!LO49</f>
        <v>0</v>
      </c>
      <c r="LP47" s="106">
        <f>Seniori!LP49</f>
        <v>0</v>
      </c>
      <c r="LQ47" s="106">
        <f>Seniori!LQ49</f>
        <v>0</v>
      </c>
      <c r="LR47" s="106">
        <f>Seniori!LR49</f>
        <v>0</v>
      </c>
      <c r="LS47" s="106">
        <f>Seniori!LS49</f>
        <v>8</v>
      </c>
      <c r="LT47" s="106">
        <f>Seniori!LT49</f>
        <v>0</v>
      </c>
      <c r="LU47" s="106">
        <f>Seniori!LU49</f>
        <v>0</v>
      </c>
      <c r="LV47" s="106">
        <f>Seniori!LV49</f>
        <v>0</v>
      </c>
      <c r="LW47" s="106">
        <f>Seniori!LW49</f>
        <v>0</v>
      </c>
      <c r="LX47" s="106">
        <f>Seniori!LX49</f>
        <v>0</v>
      </c>
      <c r="LY47" s="106">
        <f>Seniori!LY49</f>
        <v>0</v>
      </c>
      <c r="LZ47" s="106">
        <f>Seniori!LZ49</f>
        <v>0</v>
      </c>
      <c r="MA47" s="106">
        <f>Seniori!MA49</f>
        <v>0</v>
      </c>
      <c r="MB47" s="106">
        <f>Seniori!MB49</f>
        <v>0</v>
      </c>
      <c r="MC47" s="106">
        <f>Seniori!MC49</f>
        <v>0</v>
      </c>
      <c r="MD47" s="106">
        <f>Seniori!MD49</f>
        <v>0</v>
      </c>
      <c r="ME47" s="106">
        <f>Seniori!ME49</f>
        <v>0</v>
      </c>
      <c r="MF47" s="106">
        <f>Seniori!MF49</f>
        <v>0</v>
      </c>
      <c r="MG47" s="106">
        <f>Seniori!MG49</f>
        <v>0</v>
      </c>
      <c r="MH47" s="106">
        <f>Seniori!MH49</f>
        <v>0</v>
      </c>
      <c r="MI47" s="106">
        <f>Seniori!MI49</f>
        <v>0</v>
      </c>
      <c r="MJ47" s="106">
        <f>Seniori!MJ49</f>
        <v>0</v>
      </c>
      <c r="MK47" s="106">
        <f>Seniori!MK49</f>
        <v>0</v>
      </c>
      <c r="ML47" s="106">
        <f>Seniori!ML49</f>
        <v>0</v>
      </c>
      <c r="MM47" s="106">
        <f>Seniori!MM49</f>
        <v>0</v>
      </c>
      <c r="MN47" s="106">
        <f>Seniori!MN49</f>
        <v>0</v>
      </c>
      <c r="MO47" s="106">
        <f>Seniori!MO49</f>
        <v>0</v>
      </c>
      <c r="MP47" s="106">
        <f>Seniori!MP49</f>
        <v>0</v>
      </c>
      <c r="MQ47" s="106">
        <f>Seniori!MQ49</f>
        <v>0</v>
      </c>
      <c r="MR47" s="106">
        <f>Seniori!MR49</f>
        <v>0</v>
      </c>
      <c r="MS47" s="106">
        <f>Seniori!MS49</f>
        <v>0</v>
      </c>
      <c r="MT47" s="106">
        <f>Seniori!MT49</f>
        <v>0</v>
      </c>
      <c r="MU47" s="106">
        <f>Seniori!MU49</f>
        <v>0</v>
      </c>
      <c r="MV47" s="106">
        <f>Seniori!MV49</f>
        <v>0</v>
      </c>
      <c r="MW47" s="106">
        <f>Seniori!MW49</f>
        <v>0</v>
      </c>
      <c r="MX47" s="106">
        <f>Seniori!MX49</f>
        <v>0</v>
      </c>
      <c r="MY47" s="106">
        <f>Seniori!MY49</f>
        <v>0</v>
      </c>
      <c r="MZ47" s="106">
        <f>Seniori!MZ49</f>
        <v>0</v>
      </c>
      <c r="NA47" s="106">
        <f>Seniori!NA49</f>
        <v>0</v>
      </c>
      <c r="NB47" s="106">
        <f>Seniori!NB49</f>
        <v>0</v>
      </c>
      <c r="NC47" s="106">
        <f>Seniori!NC49</f>
        <v>0</v>
      </c>
      <c r="ND47" s="106">
        <f>Seniori!ND49</f>
        <v>0</v>
      </c>
      <c r="NE47" s="106">
        <f>Seniori!NE49</f>
        <v>0</v>
      </c>
      <c r="NF47" s="106">
        <f>Seniori!NF49</f>
        <v>0</v>
      </c>
      <c r="NG47" s="106">
        <f>Seniori!NG49</f>
        <v>0</v>
      </c>
      <c r="NH47" s="106">
        <f>Seniori!NH49</f>
        <v>0</v>
      </c>
      <c r="NI47" s="106">
        <f>Seniori!NI49</f>
        <v>0</v>
      </c>
      <c r="NJ47" s="106">
        <f>Seniori!NJ49</f>
        <v>0</v>
      </c>
      <c r="NK47" s="106">
        <f>Seniori!NK49</f>
        <v>0</v>
      </c>
      <c r="NL47" s="106">
        <f>Seniori!NL49</f>
        <v>0</v>
      </c>
      <c r="NM47" s="106">
        <f>Seniori!NM49</f>
        <v>0</v>
      </c>
      <c r="NN47" s="106">
        <f>Seniori!NN49</f>
        <v>0</v>
      </c>
      <c r="NO47" s="106">
        <f>Seniori!NO49</f>
        <v>0</v>
      </c>
      <c r="NP47" s="106">
        <f>Seniori!NP49</f>
        <v>0</v>
      </c>
      <c r="NQ47" s="106">
        <f>Seniori!NQ49</f>
        <v>0</v>
      </c>
      <c r="NR47" s="106">
        <f>Seniori!NR49</f>
        <v>0</v>
      </c>
      <c r="NS47" s="106">
        <f>Seniori!NS49</f>
        <v>0</v>
      </c>
      <c r="NT47" s="106">
        <f>Seniori!NT49</f>
        <v>0</v>
      </c>
      <c r="NU47" s="106">
        <f>Seniori!NU49</f>
        <v>0</v>
      </c>
      <c r="NV47" s="106">
        <f>Seniori!NV49</f>
        <v>0</v>
      </c>
      <c r="NW47" s="106">
        <f>Seniori!NW49</f>
        <v>0</v>
      </c>
      <c r="NX47" s="106">
        <f>Seniori!NX49</f>
        <v>0</v>
      </c>
      <c r="NY47" s="106">
        <f>Seniori!NY49</f>
        <v>0</v>
      </c>
      <c r="NZ47" s="106">
        <f>Seniori!NZ49</f>
        <v>0</v>
      </c>
      <c r="OA47" s="106">
        <f>Seniori!OA49</f>
        <v>0</v>
      </c>
      <c r="OB47" s="106">
        <f>Seniori!OB49</f>
        <v>0</v>
      </c>
      <c r="OC47" s="106">
        <f>Seniori!OC49</f>
        <v>0</v>
      </c>
      <c r="OD47" s="106">
        <f>Seniori!OD49</f>
        <v>0</v>
      </c>
      <c r="OE47" s="106">
        <f>Seniori!OE49</f>
        <v>0</v>
      </c>
      <c r="OF47" s="106">
        <f>Seniori!OF49</f>
        <v>0</v>
      </c>
      <c r="OG47" s="106">
        <f>Seniori!OG49</f>
        <v>0</v>
      </c>
      <c r="OH47" s="106">
        <f>Seniori!OH49</f>
        <v>0</v>
      </c>
      <c r="OI47" s="106">
        <f>Seniori!OI49</f>
        <v>0</v>
      </c>
      <c r="OJ47" s="106">
        <f>Seniori!OJ49</f>
        <v>0</v>
      </c>
      <c r="OK47" s="106">
        <f>Seniori!OK49</f>
        <v>0</v>
      </c>
      <c r="OL47" s="106">
        <f>Seniori!OL49</f>
        <v>0</v>
      </c>
      <c r="OM47" s="106">
        <f>Seniori!OM49</f>
        <v>0</v>
      </c>
      <c r="ON47" s="106">
        <f>Seniori!ON49</f>
        <v>0</v>
      </c>
      <c r="OO47" s="106">
        <f>Seniori!OO49</f>
        <v>0</v>
      </c>
      <c r="OP47" s="106">
        <f>Seniori!OP49</f>
        <v>0</v>
      </c>
      <c r="OQ47" s="106">
        <f>Seniori!OQ49</f>
        <v>0</v>
      </c>
      <c r="OR47" s="106">
        <f>Seniori!OR49</f>
        <v>0</v>
      </c>
      <c r="OS47" s="106">
        <f>Seniori!OS49</f>
        <v>0</v>
      </c>
      <c r="OT47" s="106">
        <f>Seniori!OT49</f>
        <v>0</v>
      </c>
      <c r="OU47" s="106">
        <f>Seniori!OU49</f>
        <v>0</v>
      </c>
      <c r="OV47" s="106">
        <f>Seniori!OV49</f>
        <v>0</v>
      </c>
      <c r="OW47" s="106">
        <f>Seniori!OW49</f>
        <v>0</v>
      </c>
      <c r="OX47" s="106">
        <f>Seniori!OX49</f>
        <v>0</v>
      </c>
      <c r="OY47" s="106">
        <f>Seniori!OY49</f>
        <v>6</v>
      </c>
      <c r="OZ47" s="106">
        <f>Seniori!OZ49</f>
        <v>7</v>
      </c>
      <c r="PA47" s="106">
        <f>Seniori!PA49</f>
        <v>0</v>
      </c>
      <c r="PB47" s="106">
        <f>Seniori!PB49</f>
        <v>0</v>
      </c>
      <c r="PC47" s="106">
        <f>Seniori!PC49</f>
        <v>0</v>
      </c>
      <c r="PD47" s="106">
        <f>Seniori!PD49</f>
        <v>0</v>
      </c>
      <c r="PE47" s="106">
        <f>Seniori!PE49</f>
        <v>0</v>
      </c>
      <c r="PF47" s="106">
        <f>Seniori!PF49</f>
        <v>0</v>
      </c>
      <c r="PG47" s="106">
        <f>Seniori!PG49</f>
        <v>0</v>
      </c>
      <c r="PH47" s="106">
        <f>Seniori!PH49</f>
        <v>0</v>
      </c>
      <c r="PI47" s="106">
        <f>Seniori!PI49</f>
        <v>0</v>
      </c>
      <c r="PJ47" s="106">
        <f>Seniori!PJ49</f>
        <v>0</v>
      </c>
      <c r="PK47" s="106">
        <f>Seniori!PK49</f>
        <v>0</v>
      </c>
      <c r="PL47" s="106">
        <f>Seniori!PL49</f>
        <v>0</v>
      </c>
      <c r="PM47" s="106">
        <f>Seniori!PM49</f>
        <v>0</v>
      </c>
      <c r="PN47" s="106">
        <f>Seniori!PN49</f>
        <v>0</v>
      </c>
      <c r="PO47" s="106">
        <f>Seniori!PO49</f>
        <v>0</v>
      </c>
      <c r="PP47" s="106">
        <f>Seniori!PP49</f>
        <v>0</v>
      </c>
      <c r="PQ47" s="106">
        <f>Seniori!PQ49</f>
        <v>0</v>
      </c>
      <c r="PR47" s="106">
        <f>Seniori!PR49</f>
        <v>0</v>
      </c>
      <c r="PS47" s="106">
        <f>Seniori!PS49</f>
        <v>0</v>
      </c>
      <c r="PT47" s="106">
        <f>Seniori!PT49</f>
        <v>0</v>
      </c>
      <c r="PU47" s="106">
        <f>Seniori!PU49</f>
        <v>0</v>
      </c>
      <c r="PV47" s="106">
        <f>Seniori!PV49</f>
        <v>0</v>
      </c>
      <c r="PW47" s="106">
        <f>Seniori!PW49</f>
        <v>0</v>
      </c>
      <c r="PX47" s="106">
        <f>Seniori!PX49</f>
        <v>0</v>
      </c>
      <c r="PY47" s="106">
        <f>Seniori!PY49</f>
        <v>0</v>
      </c>
      <c r="PZ47" s="106">
        <f>Seniori!PZ49</f>
        <v>0</v>
      </c>
      <c r="QA47" s="106">
        <f>Seniori!QA49</f>
        <v>0</v>
      </c>
      <c r="QB47" s="106">
        <f>Seniori!QB49</f>
        <v>0</v>
      </c>
      <c r="QC47" s="106">
        <f>Seniori!QC49</f>
        <v>0</v>
      </c>
      <c r="QD47" s="106">
        <f>Seniori!QD49</f>
        <v>0</v>
      </c>
      <c r="QE47" s="106">
        <f>Seniori!QE49</f>
        <v>0</v>
      </c>
      <c r="QF47" s="106">
        <f>Seniori!QF49</f>
        <v>0</v>
      </c>
      <c r="QG47" s="106">
        <f>Seniori!QG49</f>
        <v>0</v>
      </c>
      <c r="QH47" s="106">
        <f>Seniori!QH49</f>
        <v>0</v>
      </c>
      <c r="QI47" s="106">
        <f>Seniori!QI49</f>
        <v>0</v>
      </c>
      <c r="QJ47" s="106">
        <f>Seniori!QJ49</f>
        <v>0</v>
      </c>
      <c r="QK47" s="106">
        <f>Seniori!QK49</f>
        <v>0</v>
      </c>
      <c r="QL47" s="106">
        <f>Seniori!QL49</f>
        <v>0</v>
      </c>
      <c r="QM47" s="106">
        <f>Seniori!QM49</f>
        <v>0</v>
      </c>
      <c r="QN47" s="106">
        <f>Seniori!QN49</f>
        <v>0</v>
      </c>
      <c r="QO47" s="106">
        <f>Seniori!QO49</f>
        <v>0</v>
      </c>
      <c r="QP47" s="106">
        <f>Seniori!QP49</f>
        <v>0</v>
      </c>
      <c r="QQ47" s="106">
        <f>Seniori!QQ49</f>
        <v>0</v>
      </c>
      <c r="QR47" s="106">
        <f>Seniori!QR49</f>
        <v>0</v>
      </c>
      <c r="QS47" s="106">
        <f>Seniori!QS49</f>
        <v>0</v>
      </c>
      <c r="QT47" s="106">
        <f>Seniori!QT49</f>
        <v>0</v>
      </c>
      <c r="QU47" s="106">
        <f>Seniori!QU49</f>
        <v>0</v>
      </c>
      <c r="QV47" s="106">
        <f>Seniori!QV49</f>
        <v>0</v>
      </c>
      <c r="QW47" s="106">
        <f>Seniori!QW49</f>
        <v>0</v>
      </c>
      <c r="QX47" s="106">
        <f>Seniori!QX49</f>
        <v>0</v>
      </c>
      <c r="QY47" s="106">
        <f>Seniori!QY49</f>
        <v>0</v>
      </c>
      <c r="QZ47" s="106">
        <f>Seniori!QZ49</f>
        <v>0</v>
      </c>
      <c r="RA47" s="106">
        <f>Seniori!RA49</f>
        <v>0</v>
      </c>
      <c r="RB47" s="106">
        <f>Seniori!RB49</f>
        <v>0</v>
      </c>
      <c r="RC47" s="106">
        <f>Seniori!RC49</f>
        <v>0</v>
      </c>
      <c r="RD47" s="106">
        <f>Seniori!RD49</f>
        <v>0</v>
      </c>
      <c r="RE47" s="106">
        <f>Seniori!RE49</f>
        <v>0</v>
      </c>
      <c r="RF47" s="106">
        <f>Seniori!RF49</f>
        <v>0</v>
      </c>
      <c r="RG47" s="106">
        <f>Seniori!RG49</f>
        <v>0</v>
      </c>
      <c r="RH47" s="106">
        <f>Seniori!RH49</f>
        <v>0</v>
      </c>
      <c r="RI47" s="106">
        <f>Seniori!RI49</f>
        <v>0</v>
      </c>
      <c r="RJ47" s="106">
        <f>Seniori!RJ49</f>
        <v>0</v>
      </c>
      <c r="RK47" s="106">
        <f>Seniori!RK49</f>
        <v>0</v>
      </c>
      <c r="RL47" s="106">
        <f>Seniori!RL49</f>
        <v>14</v>
      </c>
      <c r="RM47" s="106">
        <f>Seniori!RM49</f>
        <v>0</v>
      </c>
      <c r="RN47" s="106">
        <f>Seniori!RN49</f>
        <v>0</v>
      </c>
      <c r="RO47" s="106">
        <f>Seniori!RO49</f>
        <v>0</v>
      </c>
      <c r="RP47" s="106">
        <f>Seniori!RP49</f>
        <v>0</v>
      </c>
      <c r="RQ47" s="106">
        <f>Seniori!RQ49</f>
        <v>0</v>
      </c>
      <c r="RR47" s="106">
        <f>Seniori!RR49</f>
        <v>0</v>
      </c>
      <c r="RS47" s="106">
        <f>Seniori!RS49</f>
        <v>0</v>
      </c>
      <c r="RT47" s="106">
        <f>Seniori!RT49</f>
        <v>0</v>
      </c>
      <c r="RU47" s="106">
        <f>Seniori!RU49</f>
        <v>0</v>
      </c>
      <c r="RV47" s="106">
        <f>Seniori!RV49</f>
        <v>0</v>
      </c>
      <c r="RW47" s="106">
        <f>Seniori!RW49</f>
        <v>0</v>
      </c>
      <c r="RX47" s="106">
        <f>Seniori!RX49</f>
        <v>0</v>
      </c>
      <c r="RY47" s="106">
        <f>Seniori!RY49</f>
        <v>0</v>
      </c>
      <c r="RZ47" s="106">
        <f>Seniori!RZ49</f>
        <v>0</v>
      </c>
      <c r="SA47" s="106">
        <f>Seniori!SA49</f>
        <v>0</v>
      </c>
      <c r="SB47" s="106">
        <f>Seniori!SB49</f>
        <v>0</v>
      </c>
      <c r="SC47" s="106">
        <f>Seniori!SC49</f>
        <v>0</v>
      </c>
      <c r="SD47" s="106">
        <f>Seniori!SD49</f>
        <v>0</v>
      </c>
      <c r="SE47" s="106">
        <f>Seniori!SE49</f>
        <v>0</v>
      </c>
      <c r="SF47" s="106">
        <f>Seniori!SF49</f>
        <v>0</v>
      </c>
      <c r="SG47" s="106">
        <f>Seniori!SG49</f>
        <v>0</v>
      </c>
      <c r="SH47" s="106">
        <f>Seniori!SH49</f>
        <v>0</v>
      </c>
      <c r="SI47" s="106">
        <f>Seniori!SI49</f>
        <v>0</v>
      </c>
      <c r="SJ47" s="106">
        <f>Seniori!SJ49</f>
        <v>0</v>
      </c>
      <c r="SK47" s="106">
        <f>Seniori!SK49</f>
        <v>0</v>
      </c>
      <c r="SL47" s="106">
        <f>Seniori!SL49</f>
        <v>0</v>
      </c>
      <c r="SM47" s="106">
        <f>Seniori!SM49</f>
        <v>0</v>
      </c>
      <c r="SN47" s="106">
        <f>Seniori!SN49</f>
        <v>0</v>
      </c>
      <c r="SO47" s="106">
        <f>Seniori!SO49</f>
        <v>0</v>
      </c>
      <c r="SP47" s="106">
        <f>Seniori!SP49</f>
        <v>0</v>
      </c>
      <c r="SQ47" s="106">
        <f>Seniori!SQ49</f>
        <v>0</v>
      </c>
      <c r="SR47" s="106">
        <f>Seniori!SR49</f>
        <v>0</v>
      </c>
      <c r="SS47" s="106">
        <f>Seniori!SS49</f>
        <v>0</v>
      </c>
      <c r="ST47" s="106">
        <f>Seniori!ST49</f>
        <v>0</v>
      </c>
      <c r="SU47" s="106">
        <f>Seniori!SU49</f>
        <v>0</v>
      </c>
      <c r="SV47" s="106">
        <f>Seniori!SV49</f>
        <v>0</v>
      </c>
      <c r="SW47" s="106">
        <f>Seniori!SW49</f>
        <v>0</v>
      </c>
      <c r="SX47" s="106">
        <f>Seniori!SX49</f>
        <v>0</v>
      </c>
      <c r="SY47" s="106">
        <f>Seniori!SY49</f>
        <v>0</v>
      </c>
      <c r="SZ47" s="106">
        <f>Seniori!SZ49</f>
        <v>0</v>
      </c>
      <c r="TA47" s="106">
        <f>Seniori!TA49</f>
        <v>0</v>
      </c>
      <c r="TB47" s="106">
        <f>Seniori!TB49</f>
        <v>0</v>
      </c>
    </row>
    <row r="48" spans="1:522" s="1" customFormat="1" ht="18" customHeight="1" x14ac:dyDescent="0.25">
      <c r="A48" s="12">
        <v>34</v>
      </c>
      <c r="B48" s="11" t="s">
        <v>194</v>
      </c>
      <c r="E48" s="4" t="s">
        <v>39</v>
      </c>
      <c r="F48" s="62">
        <v>4692</v>
      </c>
      <c r="G48" s="9" t="s">
        <v>97</v>
      </c>
      <c r="H48" s="61" t="s">
        <v>73</v>
      </c>
      <c r="I48" s="1">
        <f t="shared" ref="I48" si="8">SUM(K48:TB48)</f>
        <v>72</v>
      </c>
      <c r="J48" s="12">
        <f>Tabuľka3[[#This Row],[Stĺpec9]]</f>
        <v>72</v>
      </c>
      <c r="K48" s="106">
        <f>Seniori!K44</f>
        <v>0</v>
      </c>
      <c r="L48" s="106">
        <f>Seniori!L44</f>
        <v>0</v>
      </c>
      <c r="M48" s="106">
        <f>Seniori!M44</f>
        <v>0</v>
      </c>
      <c r="N48" s="106">
        <f>Seniori!N44</f>
        <v>0</v>
      </c>
      <c r="O48" s="106">
        <f>Seniori!O44</f>
        <v>0</v>
      </c>
      <c r="P48" s="106">
        <f>Seniori!P44</f>
        <v>0</v>
      </c>
      <c r="Q48" s="106">
        <f>Seniori!Q44</f>
        <v>0</v>
      </c>
      <c r="R48" s="106">
        <f>Seniori!R44</f>
        <v>0</v>
      </c>
      <c r="S48" s="106">
        <f>Seniori!S44</f>
        <v>0</v>
      </c>
      <c r="T48" s="106">
        <f>Seniori!T44</f>
        <v>0</v>
      </c>
      <c r="U48" s="106">
        <f>Seniori!U44</f>
        <v>0</v>
      </c>
      <c r="V48" s="106">
        <f>Seniori!V44</f>
        <v>0</v>
      </c>
      <c r="W48" s="106">
        <f>Seniori!W44</f>
        <v>0</v>
      </c>
      <c r="X48" s="106">
        <f>Seniori!X44</f>
        <v>0</v>
      </c>
      <c r="Y48" s="106">
        <f>Seniori!Y44</f>
        <v>0</v>
      </c>
      <c r="Z48" s="106">
        <f>Seniori!Z44</f>
        <v>0</v>
      </c>
      <c r="AA48" s="106">
        <f>Seniori!AA44</f>
        <v>0</v>
      </c>
      <c r="AB48" s="106">
        <f>Seniori!AB44</f>
        <v>0</v>
      </c>
      <c r="AC48" s="106">
        <f>Seniori!AC44</f>
        <v>0</v>
      </c>
      <c r="AD48" s="106">
        <f>Seniori!AD44</f>
        <v>0</v>
      </c>
      <c r="AE48" s="106">
        <f>Seniori!AE44</f>
        <v>0</v>
      </c>
      <c r="AF48" s="106">
        <f>Seniori!AF44</f>
        <v>0</v>
      </c>
      <c r="AG48" s="106">
        <f>Seniori!AG44</f>
        <v>0</v>
      </c>
      <c r="AH48" s="106">
        <f>Seniori!AH44</f>
        <v>0</v>
      </c>
      <c r="AI48" s="106">
        <f>Seniori!AI44</f>
        <v>0</v>
      </c>
      <c r="AJ48" s="106">
        <f>Seniori!AJ44</f>
        <v>0</v>
      </c>
      <c r="AK48" s="106">
        <f>Seniori!AK44</f>
        <v>0</v>
      </c>
      <c r="AL48" s="106">
        <f>Seniori!AL44</f>
        <v>0</v>
      </c>
      <c r="AM48" s="106">
        <f>Seniori!AM44</f>
        <v>0</v>
      </c>
      <c r="AN48" s="106">
        <f>Seniori!AN44</f>
        <v>0</v>
      </c>
      <c r="AO48" s="106">
        <f>Seniori!AO44</f>
        <v>0</v>
      </c>
      <c r="AP48" s="106">
        <f>Seniori!AP44</f>
        <v>9</v>
      </c>
      <c r="AQ48" s="106">
        <f>Seniori!AQ44</f>
        <v>0</v>
      </c>
      <c r="AR48" s="106">
        <f>Seniori!AR44</f>
        <v>0</v>
      </c>
      <c r="AS48" s="106">
        <f>Seniori!AS44</f>
        <v>9</v>
      </c>
      <c r="AT48" s="106">
        <f>Seniori!AT44</f>
        <v>0</v>
      </c>
      <c r="AU48" s="106">
        <f>Seniori!AU44</f>
        <v>0</v>
      </c>
      <c r="AV48" s="106">
        <f>Seniori!AV44</f>
        <v>0</v>
      </c>
      <c r="AW48" s="106">
        <f>Seniori!AW44</f>
        <v>0</v>
      </c>
      <c r="AX48" s="106">
        <f>Seniori!AX44</f>
        <v>0</v>
      </c>
      <c r="AY48" s="106">
        <f>Seniori!AY44</f>
        <v>0</v>
      </c>
      <c r="AZ48" s="106">
        <f>Seniori!AZ44</f>
        <v>0</v>
      </c>
      <c r="BA48" s="106">
        <f>Seniori!BA44</f>
        <v>0</v>
      </c>
      <c r="BB48" s="106">
        <f>Seniori!BB44</f>
        <v>0</v>
      </c>
      <c r="BC48" s="106">
        <f>Seniori!BC44</f>
        <v>0</v>
      </c>
      <c r="BD48" s="106">
        <f>Seniori!BD44</f>
        <v>0</v>
      </c>
      <c r="BE48" s="106">
        <f>Seniori!BE44</f>
        <v>0</v>
      </c>
      <c r="BF48" s="106">
        <f>Seniori!BF44</f>
        <v>0</v>
      </c>
      <c r="BG48" s="106">
        <f>Seniori!BG44</f>
        <v>0</v>
      </c>
      <c r="BH48" s="106">
        <f>Seniori!BH44</f>
        <v>0</v>
      </c>
      <c r="BI48" s="106">
        <f>Seniori!BI44</f>
        <v>0</v>
      </c>
      <c r="BJ48" s="106">
        <f>Seniori!BJ44</f>
        <v>0</v>
      </c>
      <c r="BK48" s="106">
        <f>Seniori!BK44</f>
        <v>0</v>
      </c>
      <c r="BL48" s="106">
        <f>Seniori!BL44</f>
        <v>0</v>
      </c>
      <c r="BM48" s="106">
        <f>Seniori!BM44</f>
        <v>0</v>
      </c>
      <c r="BN48" s="106">
        <f>Seniori!BN44</f>
        <v>0</v>
      </c>
      <c r="BO48" s="106">
        <f>Seniori!BO44</f>
        <v>0</v>
      </c>
      <c r="BP48" s="106">
        <f>Seniori!BP44</f>
        <v>0</v>
      </c>
      <c r="BQ48" s="106">
        <f>Seniori!BQ44</f>
        <v>0</v>
      </c>
      <c r="BR48" s="106">
        <f>Seniori!BR44</f>
        <v>0</v>
      </c>
      <c r="BS48" s="106">
        <f>Seniori!BS44</f>
        <v>0</v>
      </c>
      <c r="BT48" s="106">
        <f>Seniori!BT44</f>
        <v>0</v>
      </c>
      <c r="BU48" s="106">
        <f>Seniori!BU44</f>
        <v>0</v>
      </c>
      <c r="BV48" s="106">
        <f>Seniori!BV44</f>
        <v>0</v>
      </c>
      <c r="BW48" s="106">
        <f>Seniori!BW44</f>
        <v>0</v>
      </c>
      <c r="BX48" s="106">
        <f>Seniori!BX44</f>
        <v>0</v>
      </c>
      <c r="BY48" s="106">
        <f>Seniori!BY44</f>
        <v>0</v>
      </c>
      <c r="BZ48" s="106">
        <f>Seniori!BZ44</f>
        <v>0</v>
      </c>
      <c r="CA48" s="106">
        <f>Seniori!CA44</f>
        <v>0</v>
      </c>
      <c r="CB48" s="106">
        <f>Seniori!CB44</f>
        <v>0</v>
      </c>
      <c r="CC48" s="106">
        <f>Seniori!CC44</f>
        <v>0</v>
      </c>
      <c r="CD48" s="106">
        <f>Seniori!CD44</f>
        <v>0</v>
      </c>
      <c r="CE48" s="106">
        <f>Seniori!CE44</f>
        <v>0</v>
      </c>
      <c r="CF48" s="106">
        <f>Seniori!CF44</f>
        <v>0</v>
      </c>
      <c r="CG48" s="106">
        <f>Seniori!CG44</f>
        <v>0</v>
      </c>
      <c r="CH48" s="106">
        <f>Seniori!CH44</f>
        <v>0</v>
      </c>
      <c r="CI48" s="106">
        <f>Seniori!CI44</f>
        <v>0</v>
      </c>
      <c r="CJ48" s="106">
        <f>Seniori!CJ44</f>
        <v>0</v>
      </c>
      <c r="CK48" s="106">
        <f>Seniori!CK44</f>
        <v>0</v>
      </c>
      <c r="CL48" s="106">
        <f>Seniori!CL44</f>
        <v>0</v>
      </c>
      <c r="CM48" s="106">
        <f>Seniori!CM44</f>
        <v>0</v>
      </c>
      <c r="CN48" s="106">
        <f>Seniori!CN44</f>
        <v>0</v>
      </c>
      <c r="CO48" s="106">
        <f>Seniori!CO44</f>
        <v>0</v>
      </c>
      <c r="CP48" s="106">
        <f>Seniori!CP44</f>
        <v>0</v>
      </c>
      <c r="CQ48" s="106">
        <f>Seniori!CQ44</f>
        <v>0</v>
      </c>
      <c r="CR48" s="106">
        <f>Seniori!CR44</f>
        <v>0</v>
      </c>
      <c r="CS48" s="106">
        <f>Seniori!CS44</f>
        <v>0</v>
      </c>
      <c r="CT48" s="106">
        <f>Seniori!CT44</f>
        <v>0</v>
      </c>
      <c r="CU48" s="106">
        <f>Seniori!CU44</f>
        <v>0</v>
      </c>
      <c r="CV48" s="106">
        <f>Seniori!CV44</f>
        <v>0</v>
      </c>
      <c r="CW48" s="106">
        <f>Seniori!CW44</f>
        <v>0</v>
      </c>
      <c r="CX48" s="106">
        <f>Seniori!CX44</f>
        <v>0</v>
      </c>
      <c r="CY48" s="106">
        <f>Seniori!CY44</f>
        <v>0</v>
      </c>
      <c r="CZ48" s="106">
        <f>Seniori!CZ44</f>
        <v>0</v>
      </c>
      <c r="DA48" s="106">
        <f>Seniori!DA44</f>
        <v>0</v>
      </c>
      <c r="DB48" s="106">
        <f>Seniori!DB44</f>
        <v>0</v>
      </c>
      <c r="DC48" s="106">
        <f>Seniori!DC44</f>
        <v>0</v>
      </c>
      <c r="DD48" s="106">
        <f>Seniori!DD44</f>
        <v>0</v>
      </c>
      <c r="DE48" s="106">
        <f>Seniori!DE44</f>
        <v>0</v>
      </c>
      <c r="DF48" s="106">
        <f>Seniori!DF44</f>
        <v>0</v>
      </c>
      <c r="DG48" s="106">
        <f>Seniori!DG44</f>
        <v>0</v>
      </c>
      <c r="DH48" s="106">
        <f>Seniori!DH44</f>
        <v>0</v>
      </c>
      <c r="DI48" s="106">
        <f>Seniori!DI44</f>
        <v>0</v>
      </c>
      <c r="DJ48" s="106">
        <f>Seniori!DJ44</f>
        <v>0</v>
      </c>
      <c r="DK48" s="106">
        <f>Seniori!DK44</f>
        <v>0</v>
      </c>
      <c r="DL48" s="106">
        <f>Seniori!DL44</f>
        <v>0</v>
      </c>
      <c r="DM48" s="106">
        <f>Seniori!DM44</f>
        <v>0</v>
      </c>
      <c r="DN48" s="106">
        <f>Seniori!DN44</f>
        <v>0</v>
      </c>
      <c r="DO48" s="106">
        <f>Seniori!DO44</f>
        <v>0</v>
      </c>
      <c r="DP48" s="106">
        <f>Seniori!DP44</f>
        <v>0</v>
      </c>
      <c r="DQ48" s="106">
        <f>Seniori!DQ44</f>
        <v>0</v>
      </c>
      <c r="DR48" s="106">
        <f>Seniori!DR44</f>
        <v>0</v>
      </c>
      <c r="DS48" s="106">
        <f>Seniori!DS44</f>
        <v>0</v>
      </c>
      <c r="DT48" s="106">
        <f>Seniori!DT44</f>
        <v>0</v>
      </c>
      <c r="DU48" s="106">
        <f>Seniori!DU44</f>
        <v>0</v>
      </c>
      <c r="DV48" s="106">
        <f>Seniori!DV44</f>
        <v>0</v>
      </c>
      <c r="DW48" s="106">
        <f>Seniori!DW44</f>
        <v>0</v>
      </c>
      <c r="DX48" s="106">
        <f>Seniori!DX44</f>
        <v>0</v>
      </c>
      <c r="DY48" s="106">
        <f>Seniori!DY44</f>
        <v>0</v>
      </c>
      <c r="DZ48" s="106">
        <f>Seniori!DZ44</f>
        <v>0</v>
      </c>
      <c r="EA48" s="106">
        <f>Seniori!EA44</f>
        <v>0</v>
      </c>
      <c r="EB48" s="106">
        <f>Seniori!EB44</f>
        <v>12</v>
      </c>
      <c r="EC48" s="106">
        <f>Seniori!EC44</f>
        <v>12</v>
      </c>
      <c r="ED48" s="106">
        <f>Seniori!ED44</f>
        <v>13.5</v>
      </c>
      <c r="EE48" s="106">
        <f>Seniori!EE44</f>
        <v>16.5</v>
      </c>
      <c r="EF48" s="106">
        <f>Seniori!EF44</f>
        <v>0</v>
      </c>
      <c r="EG48" s="106">
        <f>Seniori!EG44</f>
        <v>0</v>
      </c>
      <c r="EH48" s="106">
        <f>Seniori!EH44</f>
        <v>0</v>
      </c>
      <c r="EI48" s="106">
        <f>Seniori!EI44</f>
        <v>0</v>
      </c>
      <c r="EJ48" s="106">
        <f>Seniori!EJ44</f>
        <v>0</v>
      </c>
      <c r="EK48" s="106">
        <f>Seniori!EK44</f>
        <v>0</v>
      </c>
      <c r="EL48" s="106">
        <f>Seniori!EL44</f>
        <v>0</v>
      </c>
      <c r="EM48" s="106">
        <f>Seniori!EM44</f>
        <v>0</v>
      </c>
      <c r="EN48" s="106">
        <f>Seniori!EN44</f>
        <v>0</v>
      </c>
      <c r="EO48" s="106">
        <f>Seniori!EO44</f>
        <v>0</v>
      </c>
      <c r="EP48" s="106">
        <f>Seniori!EP44</f>
        <v>0</v>
      </c>
      <c r="EQ48" s="106">
        <f>Seniori!EQ44</f>
        <v>0</v>
      </c>
      <c r="ER48" s="106">
        <f>Seniori!ER44</f>
        <v>0</v>
      </c>
      <c r="ES48" s="106">
        <f>Seniori!ES44</f>
        <v>0</v>
      </c>
      <c r="ET48" s="106">
        <f>Seniori!ET44</f>
        <v>0</v>
      </c>
      <c r="EU48" s="106">
        <f>Seniori!EU44</f>
        <v>0</v>
      </c>
      <c r="EV48" s="106">
        <f>Seniori!EV44</f>
        <v>0</v>
      </c>
      <c r="EW48" s="106">
        <f>Seniori!EW44</f>
        <v>0</v>
      </c>
      <c r="EX48" s="106">
        <f>Seniori!EX44</f>
        <v>0</v>
      </c>
      <c r="EY48" s="106">
        <f>Seniori!EY44</f>
        <v>0</v>
      </c>
      <c r="EZ48" s="106">
        <f>Seniori!EZ44</f>
        <v>0</v>
      </c>
      <c r="FA48" s="106">
        <f>Seniori!FA44</f>
        <v>0</v>
      </c>
      <c r="FB48" s="106">
        <f>Seniori!FB44</f>
        <v>0</v>
      </c>
      <c r="FC48" s="106">
        <f>Seniori!FC44</f>
        <v>0</v>
      </c>
      <c r="FD48" s="106">
        <f>Seniori!FD44</f>
        <v>0</v>
      </c>
      <c r="FE48" s="106">
        <f>Seniori!FE44</f>
        <v>0</v>
      </c>
      <c r="FF48" s="106">
        <f>Seniori!FF44</f>
        <v>0</v>
      </c>
      <c r="FG48" s="106">
        <f>Seniori!FG44</f>
        <v>0</v>
      </c>
      <c r="FH48" s="106">
        <f>Seniori!FH44</f>
        <v>0</v>
      </c>
      <c r="FI48" s="106">
        <f>Seniori!FI44</f>
        <v>0</v>
      </c>
      <c r="FJ48" s="106">
        <f>Seniori!FJ44</f>
        <v>0</v>
      </c>
      <c r="FK48" s="106">
        <f>Seniori!FK44</f>
        <v>0</v>
      </c>
      <c r="FL48" s="106">
        <f>Seniori!FL44</f>
        <v>0</v>
      </c>
      <c r="FM48" s="106">
        <f>Seniori!FM44</f>
        <v>0</v>
      </c>
      <c r="FN48" s="106">
        <f>Seniori!FN44</f>
        <v>0</v>
      </c>
      <c r="FO48" s="106">
        <f>Seniori!FO44</f>
        <v>0</v>
      </c>
      <c r="FP48" s="106">
        <f>Seniori!FP44</f>
        <v>0</v>
      </c>
      <c r="FQ48" s="106">
        <f>Seniori!FQ44</f>
        <v>0</v>
      </c>
      <c r="FR48" s="106">
        <f>Seniori!FR44</f>
        <v>0</v>
      </c>
      <c r="FS48" s="106">
        <f>Seniori!FS44</f>
        <v>0</v>
      </c>
      <c r="FT48" s="106">
        <f>Seniori!FT44</f>
        <v>0</v>
      </c>
      <c r="FU48" s="106">
        <f>Seniori!FU44</f>
        <v>0</v>
      </c>
      <c r="FV48" s="106">
        <f>Seniori!FV44</f>
        <v>0</v>
      </c>
      <c r="FW48" s="106">
        <f>Seniori!FW44</f>
        <v>0</v>
      </c>
      <c r="FX48" s="106">
        <f>Seniori!FX44</f>
        <v>0</v>
      </c>
      <c r="FY48" s="106">
        <f>Seniori!FY44</f>
        <v>0</v>
      </c>
      <c r="FZ48" s="106">
        <f>Seniori!FZ44</f>
        <v>0</v>
      </c>
      <c r="GA48" s="106">
        <f>Seniori!GA44</f>
        <v>0</v>
      </c>
      <c r="GB48" s="106">
        <f>Seniori!GB44</f>
        <v>0</v>
      </c>
      <c r="GC48" s="106">
        <f>Seniori!GC44</f>
        <v>0</v>
      </c>
      <c r="GD48" s="106">
        <f>Seniori!GD44</f>
        <v>0</v>
      </c>
      <c r="GE48" s="106">
        <f>Seniori!GE44</f>
        <v>0</v>
      </c>
      <c r="GF48" s="106">
        <f>Seniori!GF44</f>
        <v>0</v>
      </c>
      <c r="GG48" s="106">
        <f>Seniori!GG44</f>
        <v>0</v>
      </c>
      <c r="GH48" s="106">
        <f>Seniori!GH44</f>
        <v>0</v>
      </c>
      <c r="GI48" s="106">
        <f>Seniori!GI44</f>
        <v>0</v>
      </c>
      <c r="GJ48" s="106">
        <f>Seniori!GJ44</f>
        <v>0</v>
      </c>
      <c r="GK48" s="106">
        <f>Seniori!GK44</f>
        <v>0</v>
      </c>
      <c r="GL48" s="106">
        <f>Seniori!GL44</f>
        <v>0</v>
      </c>
      <c r="GM48" s="106">
        <f>Seniori!GM44</f>
        <v>0</v>
      </c>
      <c r="GN48" s="106">
        <f>Seniori!GN44</f>
        <v>0</v>
      </c>
      <c r="GO48" s="106">
        <f>Seniori!GO44</f>
        <v>0</v>
      </c>
      <c r="GP48" s="106">
        <f>Seniori!GP44</f>
        <v>0</v>
      </c>
      <c r="GQ48" s="106">
        <f>Seniori!GQ44</f>
        <v>0</v>
      </c>
      <c r="GR48" s="106">
        <f>Seniori!GR44</f>
        <v>0</v>
      </c>
      <c r="GS48" s="106">
        <f>Seniori!GS44</f>
        <v>0</v>
      </c>
      <c r="GT48" s="106">
        <f>Seniori!GT44</f>
        <v>0</v>
      </c>
      <c r="GU48" s="106">
        <f>Seniori!GU44</f>
        <v>0</v>
      </c>
      <c r="GV48" s="106">
        <f>Seniori!GV44</f>
        <v>0</v>
      </c>
      <c r="GW48" s="106">
        <f>Seniori!GW44</f>
        <v>0</v>
      </c>
      <c r="GX48" s="106">
        <f>Seniori!GX44</f>
        <v>0</v>
      </c>
      <c r="GY48" s="106">
        <f>Seniori!GY44</f>
        <v>0</v>
      </c>
      <c r="GZ48" s="106">
        <f>Seniori!GZ44</f>
        <v>0</v>
      </c>
      <c r="HA48" s="106">
        <f>Seniori!HA44</f>
        <v>0</v>
      </c>
      <c r="HB48" s="106">
        <f>Seniori!HB44</f>
        <v>0</v>
      </c>
      <c r="HC48" s="106">
        <f>Seniori!HC44</f>
        <v>0</v>
      </c>
      <c r="HD48" s="106">
        <f>Seniori!HD44</f>
        <v>0</v>
      </c>
      <c r="HE48" s="106">
        <f>Seniori!HE44</f>
        <v>0</v>
      </c>
      <c r="HF48" s="106">
        <f>Seniori!HF44</f>
        <v>0</v>
      </c>
      <c r="HG48" s="106">
        <f>Seniori!HG44</f>
        <v>0</v>
      </c>
      <c r="HH48" s="106">
        <f>Seniori!HH44</f>
        <v>0</v>
      </c>
      <c r="HI48" s="106">
        <f>Seniori!HI44</f>
        <v>0</v>
      </c>
      <c r="HJ48" s="106">
        <f>Seniori!HJ44</f>
        <v>0</v>
      </c>
      <c r="HK48" s="106">
        <f>Seniori!HK44</f>
        <v>0</v>
      </c>
      <c r="HL48" s="106">
        <f>Seniori!HL44</f>
        <v>0</v>
      </c>
      <c r="HM48" s="106">
        <f>Seniori!HM44</f>
        <v>0</v>
      </c>
      <c r="HN48" s="106">
        <f>Seniori!HN44</f>
        <v>0</v>
      </c>
      <c r="HO48" s="106">
        <f>Seniori!HO44</f>
        <v>0</v>
      </c>
      <c r="HP48" s="106">
        <f>Seniori!HP44</f>
        <v>0</v>
      </c>
      <c r="HQ48" s="106">
        <f>Seniori!HQ44</f>
        <v>0</v>
      </c>
      <c r="HR48" s="106">
        <f>Seniori!HR44</f>
        <v>0</v>
      </c>
      <c r="HS48" s="106">
        <f>Seniori!HS44</f>
        <v>0</v>
      </c>
      <c r="HT48" s="106">
        <f>Seniori!HT44</f>
        <v>0</v>
      </c>
      <c r="HU48" s="106">
        <f>Seniori!HU44</f>
        <v>0</v>
      </c>
      <c r="HV48" s="106">
        <f>Seniori!HV44</f>
        <v>0</v>
      </c>
      <c r="HW48" s="106">
        <f>Seniori!HW44</f>
        <v>0</v>
      </c>
      <c r="HX48" s="106">
        <f>Seniori!HX44</f>
        <v>0</v>
      </c>
      <c r="HY48" s="106">
        <f>Seniori!HY44</f>
        <v>0</v>
      </c>
      <c r="HZ48" s="106">
        <f>Seniori!HZ44</f>
        <v>0</v>
      </c>
      <c r="IA48" s="106">
        <f>Seniori!IA44</f>
        <v>0</v>
      </c>
      <c r="IB48" s="106">
        <f>Seniori!IB44</f>
        <v>0</v>
      </c>
      <c r="IC48" s="106">
        <f>Seniori!IC44</f>
        <v>0</v>
      </c>
      <c r="ID48" s="106">
        <f>Seniori!ID44</f>
        <v>0</v>
      </c>
      <c r="IE48" s="106">
        <f>Seniori!IE44</f>
        <v>0</v>
      </c>
      <c r="IF48" s="106">
        <f>Seniori!IF44</f>
        <v>0</v>
      </c>
      <c r="IG48" s="106">
        <f>Seniori!IG44</f>
        <v>0</v>
      </c>
      <c r="IH48" s="106">
        <f>Seniori!IH44</f>
        <v>0</v>
      </c>
      <c r="II48" s="106">
        <f>Seniori!II44</f>
        <v>0</v>
      </c>
      <c r="IJ48" s="106">
        <f>Seniori!IJ44</f>
        <v>0</v>
      </c>
      <c r="IK48" s="106">
        <f>Seniori!IK44</f>
        <v>0</v>
      </c>
      <c r="IL48" s="106">
        <f>Seniori!IL44</f>
        <v>0</v>
      </c>
      <c r="IM48" s="106">
        <f>Seniori!IM44</f>
        <v>0</v>
      </c>
      <c r="IN48" s="106">
        <f>Seniori!IN44</f>
        <v>0</v>
      </c>
      <c r="IO48" s="106">
        <f>Seniori!IO44</f>
        <v>0</v>
      </c>
      <c r="IP48" s="106">
        <f>Seniori!IP44</f>
        <v>0</v>
      </c>
      <c r="IQ48" s="106">
        <f>Seniori!IQ44</f>
        <v>0</v>
      </c>
      <c r="IR48" s="106">
        <f>Seniori!IR44</f>
        <v>0</v>
      </c>
      <c r="IS48" s="106">
        <f>Seniori!IS44</f>
        <v>0</v>
      </c>
      <c r="IT48" s="106">
        <f>Seniori!IT44</f>
        <v>0</v>
      </c>
      <c r="IU48" s="106">
        <f>Seniori!IU44</f>
        <v>0</v>
      </c>
      <c r="IV48" s="106">
        <f>Seniori!IV44</f>
        <v>0</v>
      </c>
      <c r="IW48" s="106">
        <f>Seniori!IW44</f>
        <v>0</v>
      </c>
      <c r="IX48" s="106">
        <f>Seniori!IX44</f>
        <v>0</v>
      </c>
      <c r="IY48" s="106">
        <f>Seniori!IY44</f>
        <v>0</v>
      </c>
      <c r="IZ48" s="106">
        <f>Seniori!IZ44</f>
        <v>0</v>
      </c>
      <c r="JA48" s="106">
        <f>Seniori!JA44</f>
        <v>0</v>
      </c>
      <c r="JB48" s="106">
        <f>Seniori!JB44</f>
        <v>0</v>
      </c>
      <c r="JC48" s="106">
        <f>Seniori!JC44</f>
        <v>0</v>
      </c>
      <c r="JD48" s="106">
        <f>Seniori!JD44</f>
        <v>0</v>
      </c>
      <c r="JE48" s="106">
        <f>Seniori!JE44</f>
        <v>0</v>
      </c>
      <c r="JF48" s="106">
        <f>Seniori!JF44</f>
        <v>0</v>
      </c>
      <c r="JG48" s="106">
        <f>Seniori!JG44</f>
        <v>0</v>
      </c>
      <c r="JH48" s="106">
        <f>Seniori!JH44</f>
        <v>0</v>
      </c>
      <c r="JI48" s="106">
        <f>Seniori!JI44</f>
        <v>0</v>
      </c>
      <c r="JJ48" s="106">
        <f>Seniori!JJ44</f>
        <v>0</v>
      </c>
      <c r="JK48" s="106">
        <f>Seniori!JK44</f>
        <v>0</v>
      </c>
      <c r="JL48" s="106">
        <f>Seniori!JL44</f>
        <v>0</v>
      </c>
      <c r="JM48" s="106">
        <f>Seniori!JM44</f>
        <v>0</v>
      </c>
      <c r="JN48" s="106">
        <f>Seniori!JN44</f>
        <v>0</v>
      </c>
      <c r="JO48" s="106">
        <f>Seniori!JO44</f>
        <v>0</v>
      </c>
      <c r="JP48" s="106">
        <f>Seniori!JP44</f>
        <v>0</v>
      </c>
      <c r="JQ48" s="106">
        <f>Seniori!JQ44</f>
        <v>0</v>
      </c>
      <c r="JR48" s="106">
        <f>Seniori!JR44</f>
        <v>0</v>
      </c>
      <c r="JS48" s="106">
        <f>Seniori!JS44</f>
        <v>0</v>
      </c>
      <c r="JT48" s="106">
        <f>Seniori!JT44</f>
        <v>0</v>
      </c>
      <c r="JU48" s="106">
        <f>Seniori!JU44</f>
        <v>0</v>
      </c>
      <c r="JV48" s="106">
        <f>Seniori!JV44</f>
        <v>0</v>
      </c>
      <c r="JW48" s="106">
        <f>Seniori!JW44</f>
        <v>0</v>
      </c>
      <c r="JX48" s="106">
        <f>Seniori!JX44</f>
        <v>0</v>
      </c>
      <c r="JY48" s="106">
        <f>Seniori!JY44</f>
        <v>0</v>
      </c>
      <c r="JZ48" s="106">
        <f>Seniori!JZ44</f>
        <v>0</v>
      </c>
      <c r="KA48" s="106">
        <f>Seniori!KA44</f>
        <v>0</v>
      </c>
      <c r="KB48" s="106">
        <f>Seniori!KB44</f>
        <v>0</v>
      </c>
      <c r="KC48" s="106">
        <f>Seniori!KC44</f>
        <v>0</v>
      </c>
      <c r="KD48" s="106">
        <f>Seniori!KD44</f>
        <v>0</v>
      </c>
      <c r="KE48" s="106">
        <f>Seniori!KE44</f>
        <v>0</v>
      </c>
      <c r="KF48" s="106">
        <f>Seniori!KF44</f>
        <v>0</v>
      </c>
      <c r="KG48" s="106">
        <f>Seniori!KG44</f>
        <v>0</v>
      </c>
      <c r="KH48" s="106">
        <f>Seniori!KH44</f>
        <v>0</v>
      </c>
      <c r="KI48" s="106">
        <f>Seniori!KI44</f>
        <v>0</v>
      </c>
      <c r="KJ48" s="106">
        <f>Seniori!KJ44</f>
        <v>0</v>
      </c>
      <c r="KK48" s="106">
        <f>Seniori!KK44</f>
        <v>0</v>
      </c>
      <c r="KL48" s="106">
        <f>Seniori!KL44</f>
        <v>0</v>
      </c>
      <c r="KM48" s="106">
        <f>Seniori!KM44</f>
        <v>0</v>
      </c>
      <c r="KN48" s="106">
        <f>Seniori!KN44</f>
        <v>0</v>
      </c>
      <c r="KO48" s="106">
        <f>Seniori!KO44</f>
        <v>0</v>
      </c>
      <c r="KP48" s="106">
        <f>Seniori!KP44</f>
        <v>0</v>
      </c>
      <c r="KQ48" s="106">
        <f>Seniori!KQ44</f>
        <v>0</v>
      </c>
      <c r="KR48" s="106">
        <f>Seniori!KR44</f>
        <v>0</v>
      </c>
      <c r="KS48" s="106">
        <f>Seniori!KS44</f>
        <v>0</v>
      </c>
      <c r="KT48" s="106">
        <f>Seniori!KT44</f>
        <v>0</v>
      </c>
      <c r="KU48" s="106">
        <f>Seniori!KU44</f>
        <v>0</v>
      </c>
      <c r="KV48" s="106">
        <f>Seniori!KV44</f>
        <v>0</v>
      </c>
      <c r="KW48" s="106">
        <f>Seniori!KW44</f>
        <v>0</v>
      </c>
      <c r="KX48" s="106">
        <f>Seniori!KX44</f>
        <v>0</v>
      </c>
      <c r="KY48" s="106">
        <f>Seniori!KY44</f>
        <v>0</v>
      </c>
      <c r="KZ48" s="106">
        <f>Seniori!KZ44</f>
        <v>0</v>
      </c>
      <c r="LA48" s="106">
        <f>Seniori!LA44</f>
        <v>0</v>
      </c>
      <c r="LB48" s="106">
        <f>Seniori!LB44</f>
        <v>0</v>
      </c>
      <c r="LC48" s="106">
        <f>Seniori!LC44</f>
        <v>0</v>
      </c>
      <c r="LD48" s="106">
        <f>Seniori!LD44</f>
        <v>0</v>
      </c>
      <c r="LE48" s="106">
        <f>Seniori!LE44</f>
        <v>0</v>
      </c>
      <c r="LF48" s="106">
        <f>Seniori!LF44</f>
        <v>0</v>
      </c>
      <c r="LG48" s="106">
        <f>Seniori!LG44</f>
        <v>0</v>
      </c>
      <c r="LH48" s="106">
        <f>Seniori!LH44</f>
        <v>0</v>
      </c>
      <c r="LI48" s="106">
        <f>Seniori!LI44</f>
        <v>0</v>
      </c>
      <c r="LJ48" s="106">
        <f>Seniori!LJ44</f>
        <v>0</v>
      </c>
      <c r="LK48" s="106">
        <f>Seniori!LK44</f>
        <v>0</v>
      </c>
      <c r="LL48" s="106">
        <f>Seniori!LL44</f>
        <v>0</v>
      </c>
      <c r="LM48" s="106">
        <f>Seniori!LM44</f>
        <v>0</v>
      </c>
      <c r="LN48" s="106">
        <f>Seniori!LN44</f>
        <v>0</v>
      </c>
      <c r="LO48" s="106">
        <f>Seniori!LO44</f>
        <v>0</v>
      </c>
      <c r="LP48" s="106">
        <f>Seniori!LP44</f>
        <v>0</v>
      </c>
      <c r="LQ48" s="106">
        <f>Seniori!LQ44</f>
        <v>0</v>
      </c>
      <c r="LR48" s="106">
        <f>Seniori!LR44</f>
        <v>0</v>
      </c>
      <c r="LS48" s="106">
        <f>Seniori!LS44</f>
        <v>0</v>
      </c>
      <c r="LT48" s="106">
        <f>Seniori!LT44</f>
        <v>0</v>
      </c>
      <c r="LU48" s="106">
        <f>Seniori!LU44</f>
        <v>0</v>
      </c>
      <c r="LV48" s="106">
        <f>Seniori!LV44</f>
        <v>0</v>
      </c>
      <c r="LW48" s="106">
        <f>Seniori!LW44</f>
        <v>0</v>
      </c>
      <c r="LX48" s="106">
        <f>Seniori!LX44</f>
        <v>0</v>
      </c>
      <c r="LY48" s="106">
        <f>Seniori!LY44</f>
        <v>0</v>
      </c>
      <c r="LZ48" s="106">
        <f>Seniori!LZ44</f>
        <v>0</v>
      </c>
      <c r="MA48" s="106">
        <f>Seniori!MA44</f>
        <v>0</v>
      </c>
      <c r="MB48" s="106">
        <f>Seniori!MB44</f>
        <v>0</v>
      </c>
      <c r="MC48" s="106">
        <f>Seniori!MC44</f>
        <v>0</v>
      </c>
      <c r="MD48" s="106">
        <f>Seniori!MD44</f>
        <v>0</v>
      </c>
      <c r="ME48" s="106">
        <f>Seniori!ME44</f>
        <v>0</v>
      </c>
      <c r="MF48" s="106">
        <f>Seniori!MF44</f>
        <v>0</v>
      </c>
      <c r="MG48" s="106">
        <f>Seniori!MG44</f>
        <v>0</v>
      </c>
      <c r="MH48" s="106">
        <f>Seniori!MH44</f>
        <v>0</v>
      </c>
      <c r="MI48" s="106">
        <f>Seniori!MI44</f>
        <v>0</v>
      </c>
      <c r="MJ48" s="106">
        <f>Seniori!MJ44</f>
        <v>0</v>
      </c>
      <c r="MK48" s="106">
        <f>Seniori!MK44</f>
        <v>0</v>
      </c>
      <c r="ML48" s="106">
        <f>Seniori!ML44</f>
        <v>0</v>
      </c>
      <c r="MM48" s="106">
        <f>Seniori!MM44</f>
        <v>0</v>
      </c>
      <c r="MN48" s="106">
        <f>Seniori!MN44</f>
        <v>0</v>
      </c>
      <c r="MO48" s="106">
        <f>Seniori!MO44</f>
        <v>0</v>
      </c>
      <c r="MP48" s="106">
        <f>Seniori!MP44</f>
        <v>0</v>
      </c>
      <c r="MQ48" s="106">
        <f>Seniori!MQ44</f>
        <v>0</v>
      </c>
      <c r="MR48" s="106">
        <f>Seniori!MR44</f>
        <v>0</v>
      </c>
      <c r="MS48" s="106">
        <f>Seniori!MS44</f>
        <v>0</v>
      </c>
      <c r="MT48" s="106">
        <f>Seniori!MT44</f>
        <v>0</v>
      </c>
      <c r="MU48" s="106">
        <f>Seniori!MU44</f>
        <v>0</v>
      </c>
      <c r="MV48" s="106">
        <f>Seniori!MV44</f>
        <v>0</v>
      </c>
      <c r="MW48" s="106">
        <f>Seniori!MW44</f>
        <v>0</v>
      </c>
      <c r="MX48" s="106">
        <f>Seniori!MX44</f>
        <v>0</v>
      </c>
      <c r="MY48" s="106">
        <f>Seniori!MY44</f>
        <v>0</v>
      </c>
      <c r="MZ48" s="106">
        <f>Seniori!MZ44</f>
        <v>0</v>
      </c>
      <c r="NA48" s="106">
        <f>Seniori!NA44</f>
        <v>0</v>
      </c>
      <c r="NB48" s="106">
        <f>Seniori!NB44</f>
        <v>0</v>
      </c>
      <c r="NC48" s="106">
        <f>Seniori!NC44</f>
        <v>0</v>
      </c>
      <c r="ND48" s="106">
        <f>Seniori!ND44</f>
        <v>0</v>
      </c>
      <c r="NE48" s="106">
        <f>Seniori!NE44</f>
        <v>0</v>
      </c>
      <c r="NF48" s="106">
        <f>Seniori!NF44</f>
        <v>0</v>
      </c>
      <c r="NG48" s="106">
        <f>Seniori!NG44</f>
        <v>0</v>
      </c>
      <c r="NH48" s="106">
        <f>Seniori!NH44</f>
        <v>0</v>
      </c>
      <c r="NI48" s="106">
        <f>Seniori!NI44</f>
        <v>0</v>
      </c>
      <c r="NJ48" s="106">
        <f>Seniori!NJ44</f>
        <v>0</v>
      </c>
      <c r="NK48" s="106">
        <f>Seniori!NK44</f>
        <v>0</v>
      </c>
      <c r="NL48" s="106">
        <f>Seniori!NL44</f>
        <v>0</v>
      </c>
      <c r="NM48" s="106">
        <f>Seniori!NM44</f>
        <v>0</v>
      </c>
      <c r="NN48" s="106">
        <f>Seniori!NN44</f>
        <v>0</v>
      </c>
      <c r="NO48" s="106">
        <f>Seniori!NO44</f>
        <v>0</v>
      </c>
      <c r="NP48" s="106">
        <f>Seniori!NP44</f>
        <v>0</v>
      </c>
      <c r="NQ48" s="106">
        <f>Seniori!NQ44</f>
        <v>0</v>
      </c>
      <c r="NR48" s="106">
        <f>Seniori!NR44</f>
        <v>0</v>
      </c>
      <c r="NS48" s="106">
        <f>Seniori!NS44</f>
        <v>0</v>
      </c>
      <c r="NT48" s="106">
        <f>Seniori!NT44</f>
        <v>0</v>
      </c>
      <c r="NU48" s="106">
        <f>Seniori!NU44</f>
        <v>0</v>
      </c>
      <c r="NV48" s="106">
        <f>Seniori!NV44</f>
        <v>0</v>
      </c>
      <c r="NW48" s="106">
        <f>Seniori!NW44</f>
        <v>0</v>
      </c>
      <c r="NX48" s="106">
        <f>Seniori!NX44</f>
        <v>0</v>
      </c>
      <c r="NY48" s="106">
        <f>Seniori!NY44</f>
        <v>0</v>
      </c>
      <c r="NZ48" s="106">
        <f>Seniori!NZ44</f>
        <v>0</v>
      </c>
      <c r="OA48" s="106">
        <f>Seniori!OA44</f>
        <v>0</v>
      </c>
      <c r="OB48" s="106">
        <f>Seniori!OB44</f>
        <v>0</v>
      </c>
      <c r="OC48" s="106">
        <f>Seniori!OC44</f>
        <v>0</v>
      </c>
      <c r="OD48" s="106">
        <f>Seniori!OD44</f>
        <v>0</v>
      </c>
      <c r="OE48" s="106">
        <f>Seniori!OE44</f>
        <v>0</v>
      </c>
      <c r="OF48" s="106">
        <f>Seniori!OF44</f>
        <v>0</v>
      </c>
      <c r="OG48" s="106">
        <f>Seniori!OG44</f>
        <v>0</v>
      </c>
      <c r="OH48" s="106">
        <f>Seniori!OH44</f>
        <v>0</v>
      </c>
      <c r="OI48" s="106">
        <f>Seniori!OI44</f>
        <v>0</v>
      </c>
      <c r="OJ48" s="106">
        <f>Seniori!OJ44</f>
        <v>0</v>
      </c>
      <c r="OK48" s="106">
        <f>Seniori!OK44</f>
        <v>0</v>
      </c>
      <c r="OL48" s="106">
        <f>Seniori!OL44</f>
        <v>0</v>
      </c>
      <c r="OM48" s="106">
        <f>Seniori!OM44</f>
        <v>0</v>
      </c>
      <c r="ON48" s="106">
        <f>Seniori!ON44</f>
        <v>0</v>
      </c>
      <c r="OO48" s="106">
        <f>Seniori!OO44</f>
        <v>0</v>
      </c>
      <c r="OP48" s="106">
        <f>Seniori!OP44</f>
        <v>0</v>
      </c>
      <c r="OQ48" s="106">
        <f>Seniori!OQ44</f>
        <v>0</v>
      </c>
      <c r="OR48" s="106">
        <f>Seniori!OR44</f>
        <v>0</v>
      </c>
      <c r="OS48" s="106">
        <f>Seniori!OS44</f>
        <v>0</v>
      </c>
      <c r="OT48" s="106">
        <f>Seniori!OT44</f>
        <v>0</v>
      </c>
      <c r="OU48" s="106">
        <f>Seniori!OU44</f>
        <v>0</v>
      </c>
      <c r="OV48" s="106">
        <f>Seniori!OV44</f>
        <v>0</v>
      </c>
      <c r="OW48" s="106">
        <f>Seniori!OW44</f>
        <v>0</v>
      </c>
      <c r="OX48" s="106">
        <f>Seniori!OX44</f>
        <v>0</v>
      </c>
      <c r="OY48" s="106">
        <f>Seniori!OY44</f>
        <v>0</v>
      </c>
      <c r="OZ48" s="106">
        <f>Seniori!OZ44</f>
        <v>0</v>
      </c>
      <c r="PA48" s="106">
        <f>Seniori!PA44</f>
        <v>0</v>
      </c>
      <c r="PB48" s="106">
        <f>Seniori!PB44</f>
        <v>0</v>
      </c>
      <c r="PC48" s="106">
        <f>Seniori!PC44</f>
        <v>0</v>
      </c>
      <c r="PD48" s="106">
        <f>Seniori!PD44</f>
        <v>0</v>
      </c>
      <c r="PE48" s="106">
        <f>Seniori!PE44</f>
        <v>0</v>
      </c>
      <c r="PF48" s="106">
        <f>Seniori!PF44</f>
        <v>0</v>
      </c>
      <c r="PG48" s="106">
        <f>Seniori!PG44</f>
        <v>0</v>
      </c>
      <c r="PH48" s="106">
        <f>Seniori!PH44</f>
        <v>0</v>
      </c>
      <c r="PI48" s="106">
        <f>Seniori!PI44</f>
        <v>0</v>
      </c>
      <c r="PJ48" s="106">
        <f>Seniori!PJ44</f>
        <v>0</v>
      </c>
      <c r="PK48" s="106">
        <f>Seniori!PK44</f>
        <v>0</v>
      </c>
      <c r="PL48" s="106">
        <f>Seniori!PL44</f>
        <v>0</v>
      </c>
      <c r="PM48" s="106">
        <f>Seniori!PM44</f>
        <v>0</v>
      </c>
      <c r="PN48" s="106">
        <f>Seniori!PN44</f>
        <v>0</v>
      </c>
      <c r="PO48" s="106">
        <f>Seniori!PO44</f>
        <v>0</v>
      </c>
      <c r="PP48" s="106">
        <f>Seniori!PP44</f>
        <v>0</v>
      </c>
      <c r="PQ48" s="106">
        <f>Seniori!PQ44</f>
        <v>0</v>
      </c>
      <c r="PR48" s="106">
        <f>Seniori!PR44</f>
        <v>0</v>
      </c>
      <c r="PS48" s="106">
        <f>Seniori!PS44</f>
        <v>0</v>
      </c>
      <c r="PT48" s="106">
        <f>Seniori!PT44</f>
        <v>0</v>
      </c>
      <c r="PU48" s="106">
        <f>Seniori!PU44</f>
        <v>0</v>
      </c>
      <c r="PV48" s="106">
        <f>Seniori!PV44</f>
        <v>0</v>
      </c>
      <c r="PW48" s="106">
        <f>Seniori!PW44</f>
        <v>0</v>
      </c>
      <c r="PX48" s="106">
        <f>Seniori!PX44</f>
        <v>0</v>
      </c>
      <c r="PY48" s="106">
        <f>Seniori!PY44</f>
        <v>0</v>
      </c>
      <c r="PZ48" s="106">
        <f>Seniori!PZ44</f>
        <v>0</v>
      </c>
      <c r="QA48" s="106">
        <f>Seniori!QA44</f>
        <v>0</v>
      </c>
      <c r="QB48" s="106">
        <f>Seniori!QB44</f>
        <v>0</v>
      </c>
      <c r="QC48" s="106">
        <f>Seniori!QC44</f>
        <v>0</v>
      </c>
      <c r="QD48" s="106">
        <f>Seniori!QD44</f>
        <v>0</v>
      </c>
      <c r="QE48" s="106">
        <f>Seniori!QE44</f>
        <v>0</v>
      </c>
      <c r="QF48" s="106">
        <f>Seniori!QF44</f>
        <v>0</v>
      </c>
      <c r="QG48" s="106">
        <f>Seniori!QG44</f>
        <v>0</v>
      </c>
      <c r="QH48" s="106">
        <f>Seniori!QH44</f>
        <v>0</v>
      </c>
      <c r="QI48" s="106">
        <f>Seniori!QI44</f>
        <v>0</v>
      </c>
      <c r="QJ48" s="106">
        <f>Seniori!QJ44</f>
        <v>0</v>
      </c>
      <c r="QK48" s="106">
        <f>Seniori!QK44</f>
        <v>0</v>
      </c>
      <c r="QL48" s="106">
        <f>Seniori!QL44</f>
        <v>0</v>
      </c>
      <c r="QM48" s="106">
        <f>Seniori!QM44</f>
        <v>0</v>
      </c>
      <c r="QN48" s="106">
        <f>Seniori!QN44</f>
        <v>0</v>
      </c>
      <c r="QO48" s="106">
        <f>Seniori!QO44</f>
        <v>0</v>
      </c>
      <c r="QP48" s="106">
        <f>Seniori!QP44</f>
        <v>0</v>
      </c>
      <c r="QQ48" s="106">
        <f>Seniori!QQ44</f>
        <v>0</v>
      </c>
      <c r="QR48" s="106">
        <f>Seniori!QR44</f>
        <v>0</v>
      </c>
      <c r="QS48" s="106">
        <f>Seniori!QS44</f>
        <v>0</v>
      </c>
      <c r="QT48" s="106">
        <f>Seniori!QT44</f>
        <v>0</v>
      </c>
      <c r="QU48" s="106">
        <f>Seniori!QU44</f>
        <v>0</v>
      </c>
      <c r="QV48" s="106">
        <f>Seniori!QV44</f>
        <v>0</v>
      </c>
      <c r="QW48" s="106">
        <f>Seniori!QW44</f>
        <v>0</v>
      </c>
      <c r="QX48" s="106">
        <f>Seniori!QX44</f>
        <v>0</v>
      </c>
      <c r="QY48" s="106">
        <f>Seniori!QY44</f>
        <v>0</v>
      </c>
      <c r="QZ48" s="106">
        <f>Seniori!QZ44</f>
        <v>0</v>
      </c>
      <c r="RA48" s="106">
        <f>Seniori!RA44</f>
        <v>0</v>
      </c>
      <c r="RB48" s="106">
        <f>Seniori!RB44</f>
        <v>0</v>
      </c>
      <c r="RC48" s="106">
        <f>Seniori!RC44</f>
        <v>0</v>
      </c>
      <c r="RD48" s="106">
        <f>Seniori!RD44</f>
        <v>0</v>
      </c>
      <c r="RE48" s="106">
        <f>Seniori!RE44</f>
        <v>0</v>
      </c>
      <c r="RF48" s="106">
        <f>Seniori!RF44</f>
        <v>0</v>
      </c>
      <c r="RG48" s="106">
        <f>Seniori!RG44</f>
        <v>0</v>
      </c>
      <c r="RH48" s="106">
        <f>Seniori!RH44</f>
        <v>0</v>
      </c>
      <c r="RI48" s="106">
        <f>Seniori!RI44</f>
        <v>0</v>
      </c>
      <c r="RJ48" s="106">
        <f>Seniori!RJ44</f>
        <v>0</v>
      </c>
      <c r="RK48" s="106">
        <f>Seniori!RK44</f>
        <v>0</v>
      </c>
      <c r="RL48" s="106">
        <f>Seniori!RL44</f>
        <v>0</v>
      </c>
      <c r="RM48" s="106">
        <f>Seniori!RM44</f>
        <v>0</v>
      </c>
      <c r="RN48" s="106">
        <f>Seniori!RN44</f>
        <v>0</v>
      </c>
      <c r="RO48" s="106">
        <f>Seniori!RO44</f>
        <v>0</v>
      </c>
      <c r="RP48" s="106">
        <f>Seniori!RP44</f>
        <v>0</v>
      </c>
      <c r="RQ48" s="106">
        <f>Seniori!RQ44</f>
        <v>0</v>
      </c>
      <c r="RR48" s="106">
        <f>Seniori!RR44</f>
        <v>0</v>
      </c>
      <c r="RS48" s="106">
        <f>Seniori!RS44</f>
        <v>0</v>
      </c>
      <c r="RT48" s="106">
        <f>Seniori!RT44</f>
        <v>0</v>
      </c>
      <c r="RU48" s="106">
        <f>Seniori!RU44</f>
        <v>0</v>
      </c>
      <c r="RV48" s="106">
        <f>Seniori!RV44</f>
        <v>0</v>
      </c>
      <c r="RW48" s="106">
        <f>Seniori!RW44</f>
        <v>0</v>
      </c>
      <c r="RX48" s="106">
        <f>Seniori!RX44</f>
        <v>0</v>
      </c>
      <c r="RY48" s="106">
        <f>Seniori!RY44</f>
        <v>0</v>
      </c>
      <c r="RZ48" s="106">
        <f>Seniori!RZ44</f>
        <v>0</v>
      </c>
      <c r="SA48" s="106">
        <f>Seniori!SA44</f>
        <v>0</v>
      </c>
      <c r="SB48" s="106">
        <f>Seniori!SB44</f>
        <v>0</v>
      </c>
      <c r="SC48" s="106">
        <f>Seniori!SC44</f>
        <v>0</v>
      </c>
      <c r="SD48" s="106">
        <f>Seniori!SD44</f>
        <v>0</v>
      </c>
      <c r="SE48" s="106">
        <f>Seniori!SE44</f>
        <v>0</v>
      </c>
      <c r="SF48" s="106">
        <f>Seniori!SF44</f>
        <v>0</v>
      </c>
      <c r="SG48" s="106">
        <f>Seniori!SG44</f>
        <v>0</v>
      </c>
      <c r="SH48" s="106">
        <f>Seniori!SH44</f>
        <v>0</v>
      </c>
      <c r="SI48" s="106">
        <f>Seniori!SI44</f>
        <v>0</v>
      </c>
      <c r="SJ48" s="106">
        <f>Seniori!SJ44</f>
        <v>0</v>
      </c>
      <c r="SK48" s="106">
        <f>Seniori!SK44</f>
        <v>0</v>
      </c>
      <c r="SL48" s="106">
        <f>Seniori!SL44</f>
        <v>0</v>
      </c>
      <c r="SM48" s="106">
        <f>Seniori!SM44</f>
        <v>0</v>
      </c>
      <c r="SN48" s="106">
        <f>Seniori!SN44</f>
        <v>0</v>
      </c>
      <c r="SO48" s="106">
        <f>Seniori!SO44</f>
        <v>0</v>
      </c>
      <c r="SP48" s="106">
        <f>Seniori!SP44</f>
        <v>0</v>
      </c>
      <c r="SQ48" s="106">
        <f>Seniori!SQ44</f>
        <v>0</v>
      </c>
      <c r="SR48" s="106">
        <f>Seniori!SR44</f>
        <v>0</v>
      </c>
      <c r="SS48" s="106">
        <f>Seniori!SS44</f>
        <v>0</v>
      </c>
      <c r="ST48" s="106">
        <f>Seniori!ST44</f>
        <v>0</v>
      </c>
      <c r="SU48" s="106">
        <f>Seniori!SU44</f>
        <v>0</v>
      </c>
      <c r="SV48" s="106">
        <f>Seniori!SV44</f>
        <v>0</v>
      </c>
      <c r="SW48" s="106">
        <f>Seniori!SW44</f>
        <v>0</v>
      </c>
      <c r="SX48" s="106">
        <f>Seniori!SX44</f>
        <v>0</v>
      </c>
      <c r="SY48" s="106">
        <f>Seniori!SY44</f>
        <v>0</v>
      </c>
      <c r="SZ48" s="106">
        <f>Seniori!SZ44</f>
        <v>0</v>
      </c>
      <c r="TA48" s="106">
        <f>Seniori!TA44</f>
        <v>0</v>
      </c>
      <c r="TB48" s="106">
        <f>Seniori!TB44</f>
        <v>0</v>
      </c>
    </row>
    <row r="49" spans="1:522" s="1" customFormat="1" ht="18" customHeight="1" x14ac:dyDescent="0.25">
      <c r="A49" s="12">
        <v>35</v>
      </c>
      <c r="B49" s="11" t="s">
        <v>241</v>
      </c>
      <c r="C49" s="1">
        <v>12216</v>
      </c>
      <c r="D49" s="1">
        <v>2019</v>
      </c>
      <c r="E49" s="4" t="s">
        <v>240</v>
      </c>
      <c r="F49" s="1">
        <v>3559</v>
      </c>
      <c r="G49" s="9" t="s">
        <v>97</v>
      </c>
      <c r="H49" s="4" t="s">
        <v>59</v>
      </c>
      <c r="I49" s="1">
        <f t="shared" ref="I49:I56" si="9">SUM(K49:TB49)</f>
        <v>65.5</v>
      </c>
      <c r="J49" s="12">
        <f>Tabuľka3[[#This Row],[Stĺpec9]]</f>
        <v>65.5</v>
      </c>
      <c r="K49" s="106">
        <f>Seniori!K51</f>
        <v>0</v>
      </c>
      <c r="L49" s="106">
        <f>Seniori!L51</f>
        <v>0</v>
      </c>
      <c r="M49" s="106">
        <f>Seniori!M51</f>
        <v>0</v>
      </c>
      <c r="N49" s="106">
        <f>Seniori!N51</f>
        <v>0</v>
      </c>
      <c r="O49" s="106">
        <f>Seniori!O51</f>
        <v>0</v>
      </c>
      <c r="P49" s="106">
        <f>Seniori!P51</f>
        <v>0</v>
      </c>
      <c r="Q49" s="106">
        <f>Seniori!Q51</f>
        <v>0</v>
      </c>
      <c r="R49" s="106">
        <f>Seniori!R51</f>
        <v>0</v>
      </c>
      <c r="S49" s="106">
        <f>Seniori!S51</f>
        <v>0</v>
      </c>
      <c r="T49" s="106">
        <f>Seniori!T51</f>
        <v>0</v>
      </c>
      <c r="U49" s="106">
        <f>Seniori!U51</f>
        <v>0</v>
      </c>
      <c r="V49" s="106">
        <f>Seniori!V51</f>
        <v>0</v>
      </c>
      <c r="W49" s="106">
        <f>Seniori!W51</f>
        <v>0</v>
      </c>
      <c r="X49" s="106">
        <f>Seniori!X51</f>
        <v>0</v>
      </c>
      <c r="Y49" s="106">
        <f>Seniori!Y51</f>
        <v>0</v>
      </c>
      <c r="Z49" s="106">
        <f>Seniori!Z51</f>
        <v>0</v>
      </c>
      <c r="AA49" s="106">
        <f>Seniori!AA51</f>
        <v>0</v>
      </c>
      <c r="AB49" s="106">
        <f>Seniori!AB51</f>
        <v>0</v>
      </c>
      <c r="AC49" s="106">
        <f>Seniori!AC51</f>
        <v>0</v>
      </c>
      <c r="AD49" s="106">
        <f>Seniori!AD51</f>
        <v>0</v>
      </c>
      <c r="AE49" s="106">
        <f>Seniori!AE51</f>
        <v>0</v>
      </c>
      <c r="AF49" s="106">
        <f>Seniori!AF51</f>
        <v>0</v>
      </c>
      <c r="AG49" s="106">
        <f>Seniori!AG51</f>
        <v>0</v>
      </c>
      <c r="AH49" s="106">
        <f>Seniori!AH51</f>
        <v>0</v>
      </c>
      <c r="AI49" s="106">
        <f>Seniori!AI51</f>
        <v>0</v>
      </c>
      <c r="AJ49" s="106">
        <f>Seniori!AJ51</f>
        <v>0</v>
      </c>
      <c r="AK49" s="106">
        <f>Seniori!AK51</f>
        <v>0</v>
      </c>
      <c r="AL49" s="106">
        <f>Seniori!AL51</f>
        <v>0</v>
      </c>
      <c r="AM49" s="106">
        <f>Seniori!AM51</f>
        <v>0</v>
      </c>
      <c r="AN49" s="106">
        <f>Seniori!AN51</f>
        <v>0</v>
      </c>
      <c r="AO49" s="106">
        <f>Seniori!AO51</f>
        <v>0</v>
      </c>
      <c r="AP49" s="106">
        <f>Seniori!AP51</f>
        <v>0</v>
      </c>
      <c r="AQ49" s="106">
        <f>Seniori!AQ51</f>
        <v>0</v>
      </c>
      <c r="AR49" s="106">
        <f>Seniori!AR51</f>
        <v>0</v>
      </c>
      <c r="AS49" s="106">
        <f>Seniori!AS51</f>
        <v>0</v>
      </c>
      <c r="AT49" s="106">
        <f>Seniori!AT51</f>
        <v>0</v>
      </c>
      <c r="AU49" s="106">
        <f>Seniori!AU51</f>
        <v>0</v>
      </c>
      <c r="AV49" s="106">
        <f>Seniori!AV51</f>
        <v>0</v>
      </c>
      <c r="AW49" s="106">
        <f>Seniori!AW51</f>
        <v>0</v>
      </c>
      <c r="AX49" s="106">
        <f>Seniori!AX51</f>
        <v>0</v>
      </c>
      <c r="AY49" s="106">
        <f>Seniori!AY51</f>
        <v>0</v>
      </c>
      <c r="AZ49" s="106">
        <f>Seniori!AZ51</f>
        <v>0</v>
      </c>
      <c r="BA49" s="106">
        <f>Seniori!BA51</f>
        <v>0</v>
      </c>
      <c r="BB49" s="106">
        <f>Seniori!BB51</f>
        <v>0</v>
      </c>
      <c r="BC49" s="106">
        <f>Seniori!BC51</f>
        <v>0</v>
      </c>
      <c r="BD49" s="106">
        <f>Seniori!BD51</f>
        <v>0</v>
      </c>
      <c r="BE49" s="106">
        <f>Seniori!BE51</f>
        <v>0</v>
      </c>
      <c r="BF49" s="106">
        <f>Seniori!BF51</f>
        <v>0</v>
      </c>
      <c r="BG49" s="106">
        <f>Seniori!BG51</f>
        <v>0</v>
      </c>
      <c r="BH49" s="106">
        <f>Seniori!BH51</f>
        <v>0</v>
      </c>
      <c r="BI49" s="106">
        <f>Seniori!BI51</f>
        <v>0</v>
      </c>
      <c r="BJ49" s="106">
        <f>Seniori!BJ51</f>
        <v>0</v>
      </c>
      <c r="BK49" s="106">
        <f>Seniori!BK51</f>
        <v>0</v>
      </c>
      <c r="BL49" s="106">
        <f>Seniori!BL51</f>
        <v>0</v>
      </c>
      <c r="BM49" s="106">
        <f>Seniori!BM51</f>
        <v>0</v>
      </c>
      <c r="BN49" s="106">
        <f>Seniori!BN51</f>
        <v>0</v>
      </c>
      <c r="BO49" s="106">
        <f>Seniori!BO51</f>
        <v>0</v>
      </c>
      <c r="BP49" s="106">
        <f>Seniori!BP51</f>
        <v>0</v>
      </c>
      <c r="BQ49" s="106">
        <f>Seniori!BQ51</f>
        <v>0</v>
      </c>
      <c r="BR49" s="106">
        <f>Seniori!BR51</f>
        <v>0</v>
      </c>
      <c r="BS49" s="106">
        <f>Seniori!BS51</f>
        <v>0</v>
      </c>
      <c r="BT49" s="106">
        <f>Seniori!BT51</f>
        <v>0</v>
      </c>
      <c r="BU49" s="106">
        <f>Seniori!BU51</f>
        <v>0</v>
      </c>
      <c r="BV49" s="106">
        <f>Seniori!BV51</f>
        <v>0</v>
      </c>
      <c r="BW49" s="106">
        <f>Seniori!BW51</f>
        <v>0</v>
      </c>
      <c r="BX49" s="106">
        <f>Seniori!BX51</f>
        <v>0</v>
      </c>
      <c r="BY49" s="106">
        <f>Seniori!BY51</f>
        <v>0</v>
      </c>
      <c r="BZ49" s="106">
        <f>Seniori!BZ51</f>
        <v>0</v>
      </c>
      <c r="CA49" s="106">
        <f>Seniori!CA51</f>
        <v>0</v>
      </c>
      <c r="CB49" s="106">
        <f>Seniori!CB51</f>
        <v>0</v>
      </c>
      <c r="CC49" s="106">
        <f>Seniori!CC51</f>
        <v>0</v>
      </c>
      <c r="CD49" s="106">
        <f>Seniori!CD51</f>
        <v>0</v>
      </c>
      <c r="CE49" s="106">
        <f>Seniori!CE51</f>
        <v>0</v>
      </c>
      <c r="CF49" s="106">
        <f>Seniori!CF51</f>
        <v>0</v>
      </c>
      <c r="CG49" s="106">
        <f>Seniori!CG51</f>
        <v>0</v>
      </c>
      <c r="CH49" s="106">
        <f>Seniori!CH51</f>
        <v>0</v>
      </c>
      <c r="CI49" s="106">
        <f>Seniori!CI51</f>
        <v>0</v>
      </c>
      <c r="CJ49" s="106">
        <f>Seniori!CJ51</f>
        <v>0</v>
      </c>
      <c r="CK49" s="106">
        <f>Seniori!CK51</f>
        <v>0</v>
      </c>
      <c r="CL49" s="106">
        <f>Seniori!CL51</f>
        <v>0</v>
      </c>
      <c r="CM49" s="106">
        <f>Seniori!CM51</f>
        <v>0</v>
      </c>
      <c r="CN49" s="106">
        <f>Seniori!CN51</f>
        <v>0</v>
      </c>
      <c r="CO49" s="106">
        <f>Seniori!CO51</f>
        <v>0</v>
      </c>
      <c r="CP49" s="106">
        <f>Seniori!CP51</f>
        <v>0</v>
      </c>
      <c r="CQ49" s="106">
        <f>Seniori!CQ51</f>
        <v>0</v>
      </c>
      <c r="CR49" s="106">
        <f>Seniori!CR51</f>
        <v>0</v>
      </c>
      <c r="CS49" s="106">
        <f>Seniori!CS51</f>
        <v>0</v>
      </c>
      <c r="CT49" s="106">
        <f>Seniori!CT51</f>
        <v>0</v>
      </c>
      <c r="CU49" s="106">
        <f>Seniori!CU51</f>
        <v>0</v>
      </c>
      <c r="CV49" s="106">
        <f>Seniori!CV51</f>
        <v>0</v>
      </c>
      <c r="CW49" s="106">
        <f>Seniori!CW51</f>
        <v>0</v>
      </c>
      <c r="CX49" s="106">
        <f>Seniori!CX51</f>
        <v>0</v>
      </c>
      <c r="CY49" s="106">
        <f>Seniori!CY51</f>
        <v>0</v>
      </c>
      <c r="CZ49" s="106">
        <f>Seniori!CZ51</f>
        <v>0</v>
      </c>
      <c r="DA49" s="106">
        <f>Seniori!DA51</f>
        <v>0</v>
      </c>
      <c r="DB49" s="106">
        <f>Seniori!DB51</f>
        <v>0</v>
      </c>
      <c r="DC49" s="106">
        <f>Seniori!DC51</f>
        <v>0</v>
      </c>
      <c r="DD49" s="106">
        <f>Seniori!DD51</f>
        <v>0</v>
      </c>
      <c r="DE49" s="106">
        <f>Seniori!DE51</f>
        <v>0</v>
      </c>
      <c r="DF49" s="106">
        <f>Seniori!DF51</f>
        <v>0</v>
      </c>
      <c r="DG49" s="106">
        <f>Seniori!DG51</f>
        <v>0</v>
      </c>
      <c r="DH49" s="106">
        <f>Seniori!DH51</f>
        <v>0</v>
      </c>
      <c r="DI49" s="106">
        <f>Seniori!DI51</f>
        <v>0</v>
      </c>
      <c r="DJ49" s="106">
        <f>Seniori!DJ51</f>
        <v>0</v>
      </c>
      <c r="DK49" s="106">
        <f>Seniori!DK51</f>
        <v>0</v>
      </c>
      <c r="DL49" s="106">
        <f>Seniori!DL51</f>
        <v>0</v>
      </c>
      <c r="DM49" s="106">
        <f>Seniori!DM51</f>
        <v>0</v>
      </c>
      <c r="DN49" s="106">
        <f>Seniori!DN51</f>
        <v>0</v>
      </c>
      <c r="DO49" s="106">
        <f>Seniori!DO51</f>
        <v>0</v>
      </c>
      <c r="DP49" s="106">
        <f>Seniori!DP51</f>
        <v>0</v>
      </c>
      <c r="DQ49" s="106">
        <f>Seniori!DQ51</f>
        <v>0</v>
      </c>
      <c r="DR49" s="106">
        <f>Seniori!DR51</f>
        <v>0</v>
      </c>
      <c r="DS49" s="106">
        <f>Seniori!DS51</f>
        <v>0</v>
      </c>
      <c r="DT49" s="106">
        <f>Seniori!DT51</f>
        <v>1</v>
      </c>
      <c r="DU49" s="106" t="str">
        <f>Seniori!DU51</f>
        <v>o</v>
      </c>
      <c r="DV49" s="106">
        <f>Seniori!DV51</f>
        <v>0</v>
      </c>
      <c r="DW49" s="106">
        <f>Seniori!DW51</f>
        <v>0</v>
      </c>
      <c r="DX49" s="106" t="str">
        <f>Seniori!DX51</f>
        <v>o</v>
      </c>
      <c r="DY49" s="106" t="str">
        <f>Seniori!DY51</f>
        <v>o</v>
      </c>
      <c r="DZ49" s="106">
        <f>Seniori!DZ51</f>
        <v>0</v>
      </c>
      <c r="EA49" s="106">
        <f>Seniori!EA51</f>
        <v>0</v>
      </c>
      <c r="EB49" s="106">
        <f>Seniori!EB51</f>
        <v>0</v>
      </c>
      <c r="EC49" s="106">
        <f>Seniori!EC51</f>
        <v>0</v>
      </c>
      <c r="ED49" s="106">
        <f>Seniori!ED51</f>
        <v>0</v>
      </c>
      <c r="EE49" s="106">
        <f>Seniori!EE51</f>
        <v>0</v>
      </c>
      <c r="EF49" s="106">
        <f>Seniori!EF51</f>
        <v>0</v>
      </c>
      <c r="EG49" s="106">
        <f>Seniori!EG51</f>
        <v>0</v>
      </c>
      <c r="EH49" s="106">
        <f>Seniori!EH51</f>
        <v>0</v>
      </c>
      <c r="EI49" s="106">
        <f>Seniori!EI51</f>
        <v>0</v>
      </c>
      <c r="EJ49" s="106">
        <f>Seniori!EJ51</f>
        <v>0</v>
      </c>
      <c r="EK49" s="106">
        <f>Seniori!EK51</f>
        <v>0</v>
      </c>
      <c r="EL49" s="106">
        <f>Seniori!EL51</f>
        <v>0</v>
      </c>
      <c r="EM49" s="106">
        <f>Seniori!EM51</f>
        <v>0</v>
      </c>
      <c r="EN49" s="106">
        <f>Seniori!EN51</f>
        <v>0</v>
      </c>
      <c r="EO49" s="106">
        <f>Seniori!EO51</f>
        <v>0</v>
      </c>
      <c r="EP49" s="106">
        <f>Seniori!EP51</f>
        <v>0</v>
      </c>
      <c r="EQ49" s="106">
        <f>Seniori!EQ51</f>
        <v>0</v>
      </c>
      <c r="ER49" s="106">
        <f>Seniori!ER51</f>
        <v>0</v>
      </c>
      <c r="ES49" s="106">
        <f>Seniori!ES51</f>
        <v>0</v>
      </c>
      <c r="ET49" s="106">
        <f>Seniori!ET51</f>
        <v>0</v>
      </c>
      <c r="EU49" s="106">
        <f>Seniori!EU51</f>
        <v>0</v>
      </c>
      <c r="EV49" s="106">
        <f>Seniori!EV51</f>
        <v>0</v>
      </c>
      <c r="EW49" s="106">
        <f>Seniori!EW51</f>
        <v>0</v>
      </c>
      <c r="EX49" s="106">
        <f>Seniori!EX51</f>
        <v>0</v>
      </c>
      <c r="EY49" s="106">
        <f>Seniori!EY51</f>
        <v>0</v>
      </c>
      <c r="EZ49" s="106">
        <f>Seniori!EZ51</f>
        <v>0</v>
      </c>
      <c r="FA49" s="106">
        <f>Seniori!FA51</f>
        <v>0</v>
      </c>
      <c r="FB49" s="106">
        <f>Seniori!FB51</f>
        <v>0</v>
      </c>
      <c r="FC49" s="106">
        <f>Seniori!FC51</f>
        <v>0</v>
      </c>
      <c r="FD49" s="106">
        <f>Seniori!FD51</f>
        <v>0</v>
      </c>
      <c r="FE49" s="106">
        <f>Seniori!FE51</f>
        <v>0</v>
      </c>
      <c r="FF49" s="106">
        <f>Seniori!FF51</f>
        <v>0</v>
      </c>
      <c r="FG49" s="106">
        <f>Seniori!FG51</f>
        <v>0</v>
      </c>
      <c r="FH49" s="106" t="str">
        <f>Seniori!FH51</f>
        <v>o</v>
      </c>
      <c r="FI49" s="106">
        <f>Seniori!FI51</f>
        <v>3</v>
      </c>
      <c r="FJ49" s="106">
        <f>Seniori!FJ51</f>
        <v>0</v>
      </c>
      <c r="FK49" s="106">
        <f>Seniori!FK51</f>
        <v>4</v>
      </c>
      <c r="FL49" s="106">
        <f>Seniori!FL51</f>
        <v>3</v>
      </c>
      <c r="FM49" s="106">
        <f>Seniori!FM51</f>
        <v>0</v>
      </c>
      <c r="FN49" s="106">
        <f>Seniori!FN51</f>
        <v>0</v>
      </c>
      <c r="FO49" s="106">
        <f>Seniori!FO51</f>
        <v>0</v>
      </c>
      <c r="FP49" s="106">
        <f>Seniori!FP51</f>
        <v>0</v>
      </c>
      <c r="FQ49" s="106">
        <f>Seniori!FQ51</f>
        <v>0</v>
      </c>
      <c r="FR49" s="106">
        <f>Seniori!FR51</f>
        <v>0</v>
      </c>
      <c r="FS49" s="106">
        <f>Seniori!FS51</f>
        <v>0</v>
      </c>
      <c r="FT49" s="106">
        <f>Seniori!FT51</f>
        <v>0</v>
      </c>
      <c r="FU49" s="106">
        <f>Seniori!FU51</f>
        <v>0</v>
      </c>
      <c r="FV49" s="106">
        <f>Seniori!FV51</f>
        <v>0</v>
      </c>
      <c r="FW49" s="106">
        <f>Seniori!FW51</f>
        <v>0</v>
      </c>
      <c r="FX49" s="106">
        <f>Seniori!FX51</f>
        <v>0</v>
      </c>
      <c r="FY49" s="106">
        <f>Seniori!FY51</f>
        <v>0</v>
      </c>
      <c r="FZ49" s="106">
        <f>Seniori!FZ51</f>
        <v>0</v>
      </c>
      <c r="GA49" s="106">
        <f>Seniori!GA51</f>
        <v>0</v>
      </c>
      <c r="GB49" s="106">
        <f>Seniori!GB51</f>
        <v>0</v>
      </c>
      <c r="GC49" s="106">
        <f>Seniori!GC51</f>
        <v>0</v>
      </c>
      <c r="GD49" s="106">
        <f>Seniori!GD51</f>
        <v>0</v>
      </c>
      <c r="GE49" s="106">
        <f>Seniori!GE51</f>
        <v>0</v>
      </c>
      <c r="GF49" s="106">
        <f>Seniori!GF51</f>
        <v>0</v>
      </c>
      <c r="GG49" s="106">
        <f>Seniori!GG51</f>
        <v>0</v>
      </c>
      <c r="GH49" s="106">
        <f>Seniori!GH51</f>
        <v>0</v>
      </c>
      <c r="GI49" s="106">
        <f>Seniori!GI51</f>
        <v>0</v>
      </c>
      <c r="GJ49" s="106">
        <f>Seniori!GJ51</f>
        <v>0</v>
      </c>
      <c r="GK49" s="106">
        <f>Seniori!GK51</f>
        <v>0</v>
      </c>
      <c r="GL49" s="106">
        <f>Seniori!GL51</f>
        <v>0</v>
      </c>
      <c r="GM49" s="106">
        <f>Seniori!GM51</f>
        <v>0</v>
      </c>
      <c r="GN49" s="106">
        <f>Seniori!GN51</f>
        <v>0</v>
      </c>
      <c r="GO49" s="106">
        <f>Seniori!GO51</f>
        <v>0</v>
      </c>
      <c r="GP49" s="106">
        <f>Seniori!GP51</f>
        <v>0</v>
      </c>
      <c r="GQ49" s="106">
        <f>Seniori!GQ51</f>
        <v>0</v>
      </c>
      <c r="GR49" s="106">
        <f>Seniori!GR51</f>
        <v>0</v>
      </c>
      <c r="GS49" s="106">
        <f>Seniori!GS51</f>
        <v>0</v>
      </c>
      <c r="GT49" s="106">
        <f>Seniori!GT51</f>
        <v>0</v>
      </c>
      <c r="GU49" s="106">
        <f>Seniori!GU51</f>
        <v>0</v>
      </c>
      <c r="GV49" s="106">
        <f>Seniori!GV51</f>
        <v>0</v>
      </c>
      <c r="GW49" s="106">
        <f>Seniori!GW51</f>
        <v>0</v>
      </c>
      <c r="GX49" s="106">
        <f>Seniori!GX51</f>
        <v>0</v>
      </c>
      <c r="GY49" s="106">
        <f>Seniori!GY51</f>
        <v>0</v>
      </c>
      <c r="GZ49" s="106">
        <f>Seniori!GZ51</f>
        <v>0</v>
      </c>
      <c r="HA49" s="106">
        <f>Seniori!HA51</f>
        <v>0</v>
      </c>
      <c r="HB49" s="106">
        <f>Seniori!HB51</f>
        <v>0</v>
      </c>
      <c r="HC49" s="106">
        <f>Seniori!HC51</f>
        <v>0</v>
      </c>
      <c r="HD49" s="106">
        <f>Seniori!HD51</f>
        <v>0</v>
      </c>
      <c r="HE49" s="106">
        <f>Seniori!HE51</f>
        <v>0</v>
      </c>
      <c r="HF49" s="106">
        <f>Seniori!HF51</f>
        <v>0</v>
      </c>
      <c r="HG49" s="106">
        <f>Seniori!HG51</f>
        <v>0</v>
      </c>
      <c r="HH49" s="106">
        <f>Seniori!HH51</f>
        <v>0</v>
      </c>
      <c r="HI49" s="106">
        <f>Seniori!HI51</f>
        <v>0</v>
      </c>
      <c r="HJ49" s="106">
        <f>Seniori!HJ51</f>
        <v>0</v>
      </c>
      <c r="HK49" s="106">
        <f>Seniori!HK51</f>
        <v>0</v>
      </c>
      <c r="HL49" s="106">
        <f>Seniori!HL51</f>
        <v>0</v>
      </c>
      <c r="HM49" s="106">
        <f>Seniori!HM51</f>
        <v>0</v>
      </c>
      <c r="HN49" s="106">
        <f>Seniori!HN51</f>
        <v>0</v>
      </c>
      <c r="HO49" s="106">
        <f>Seniori!HO51</f>
        <v>0</v>
      </c>
      <c r="HP49" s="106">
        <f>Seniori!HP51</f>
        <v>0</v>
      </c>
      <c r="HQ49" s="106">
        <f>Seniori!HQ51</f>
        <v>0</v>
      </c>
      <c r="HR49" s="106">
        <f>Seniori!HR51</f>
        <v>0</v>
      </c>
      <c r="HS49" s="106">
        <f>Seniori!HS51</f>
        <v>0</v>
      </c>
      <c r="HT49" s="106">
        <f>Seniori!HT51</f>
        <v>0</v>
      </c>
      <c r="HU49" s="106">
        <f>Seniori!HU51</f>
        <v>0</v>
      </c>
      <c r="HV49" s="106">
        <f>Seniori!HV51</f>
        <v>0</v>
      </c>
      <c r="HW49" s="106">
        <f>Seniori!HW51</f>
        <v>0</v>
      </c>
      <c r="HX49" s="106">
        <f>Seniori!HX51</f>
        <v>0</v>
      </c>
      <c r="HY49" s="106">
        <f>Seniori!HY51</f>
        <v>0</v>
      </c>
      <c r="HZ49" s="106">
        <f>Seniori!HZ51</f>
        <v>0</v>
      </c>
      <c r="IA49" s="106">
        <f>Seniori!IA51</f>
        <v>0</v>
      </c>
      <c r="IB49" s="106">
        <f>Seniori!IB51</f>
        <v>0</v>
      </c>
      <c r="IC49" s="106">
        <f>Seniori!IC51</f>
        <v>0</v>
      </c>
      <c r="ID49" s="106">
        <f>Seniori!ID51</f>
        <v>0</v>
      </c>
      <c r="IE49" s="106">
        <f>Seniori!IE51</f>
        <v>0</v>
      </c>
      <c r="IF49" s="106">
        <f>Seniori!IF51</f>
        <v>0</v>
      </c>
      <c r="IG49" s="106">
        <f>Seniori!IG51</f>
        <v>0</v>
      </c>
      <c r="IH49" s="106">
        <f>Seniori!IH51</f>
        <v>0</v>
      </c>
      <c r="II49" s="106">
        <f>Seniori!II51</f>
        <v>0</v>
      </c>
      <c r="IJ49" s="106">
        <f>Seniori!IJ51</f>
        <v>0</v>
      </c>
      <c r="IK49" s="106">
        <f>Seniori!IK51</f>
        <v>0</v>
      </c>
      <c r="IL49" s="106">
        <f>Seniori!IL51</f>
        <v>0</v>
      </c>
      <c r="IM49" s="106">
        <f>Seniori!IM51</f>
        <v>0</v>
      </c>
      <c r="IN49" s="106">
        <f>Seniori!IN51</f>
        <v>0</v>
      </c>
      <c r="IO49" s="106">
        <f>Seniori!IO51</f>
        <v>0</v>
      </c>
      <c r="IP49" s="106">
        <f>Seniori!IP51</f>
        <v>0</v>
      </c>
      <c r="IQ49" s="106">
        <f>Seniori!IQ51</f>
        <v>0</v>
      </c>
      <c r="IR49" s="106">
        <f>Seniori!IR51</f>
        <v>0</v>
      </c>
      <c r="IS49" s="106">
        <f>Seniori!IS51</f>
        <v>2</v>
      </c>
      <c r="IT49" s="106">
        <f>Seniori!IT51</f>
        <v>0</v>
      </c>
      <c r="IU49" s="106">
        <f>Seniori!IU51</f>
        <v>0</v>
      </c>
      <c r="IV49" s="106">
        <f>Seniori!IV51</f>
        <v>0</v>
      </c>
      <c r="IW49" s="106">
        <f>Seniori!IW51</f>
        <v>2</v>
      </c>
      <c r="IX49" s="106">
        <f>Seniori!IX51</f>
        <v>0</v>
      </c>
      <c r="IY49" s="106">
        <f>Seniori!IY51</f>
        <v>0</v>
      </c>
      <c r="IZ49" s="106">
        <f>Seniori!IZ51</f>
        <v>0</v>
      </c>
      <c r="JA49" s="106">
        <f>Seniori!JA51</f>
        <v>0</v>
      </c>
      <c r="JB49" s="106">
        <f>Seniori!JB51</f>
        <v>4</v>
      </c>
      <c r="JC49" s="106">
        <f>Seniori!JC51</f>
        <v>0</v>
      </c>
      <c r="JD49" s="106">
        <f>Seniori!JD51</f>
        <v>0</v>
      </c>
      <c r="JE49" s="106">
        <f>Seniori!JE51</f>
        <v>0</v>
      </c>
      <c r="JF49" s="106">
        <f>Seniori!JF51</f>
        <v>2</v>
      </c>
      <c r="JG49" s="106">
        <f>Seniori!JG51</f>
        <v>0</v>
      </c>
      <c r="JH49" s="106">
        <f>Seniori!JH51</f>
        <v>0</v>
      </c>
      <c r="JI49" s="106">
        <f>Seniori!JI51</f>
        <v>0</v>
      </c>
      <c r="JJ49" s="106">
        <f>Seniori!JJ51</f>
        <v>0</v>
      </c>
      <c r="JK49" s="106">
        <f>Seniori!JK51</f>
        <v>0</v>
      </c>
      <c r="JL49" s="106">
        <f>Seniori!JL51</f>
        <v>0</v>
      </c>
      <c r="JM49" s="106">
        <f>Seniori!JM51</f>
        <v>0</v>
      </c>
      <c r="JN49" s="106">
        <f>Seniori!JN51</f>
        <v>0</v>
      </c>
      <c r="JO49" s="106">
        <f>Seniori!JO51</f>
        <v>0</v>
      </c>
      <c r="JP49" s="106">
        <f>Seniori!JP51</f>
        <v>0</v>
      </c>
      <c r="JQ49" s="106">
        <f>Seniori!JQ51</f>
        <v>0</v>
      </c>
      <c r="JR49" s="106">
        <f>Seniori!JR51</f>
        <v>0</v>
      </c>
      <c r="JS49" s="106">
        <f>Seniori!JS51</f>
        <v>0</v>
      </c>
      <c r="JT49" s="106">
        <f>Seniori!JT51</f>
        <v>0</v>
      </c>
      <c r="JU49" s="106">
        <f>Seniori!JU51</f>
        <v>0</v>
      </c>
      <c r="JV49" s="106">
        <f>Seniori!JV51</f>
        <v>0</v>
      </c>
      <c r="JW49" s="106">
        <f>Seniori!JW51</f>
        <v>0</v>
      </c>
      <c r="JX49" s="106">
        <f>Seniori!JX51</f>
        <v>0</v>
      </c>
      <c r="JY49" s="106">
        <f>Seniori!JY51</f>
        <v>0</v>
      </c>
      <c r="JZ49" s="106">
        <f>Seniori!JZ51</f>
        <v>0</v>
      </c>
      <c r="KA49" s="106">
        <f>Seniori!KA51</f>
        <v>0</v>
      </c>
      <c r="KB49" s="106">
        <f>Seniori!KB51</f>
        <v>0</v>
      </c>
      <c r="KC49" s="106">
        <f>Seniori!KC51</f>
        <v>0</v>
      </c>
      <c r="KD49" s="106">
        <f>Seniori!KD51</f>
        <v>0</v>
      </c>
      <c r="KE49" s="106">
        <f>Seniori!KE51</f>
        <v>0</v>
      </c>
      <c r="KF49" s="106">
        <f>Seniori!KF51</f>
        <v>0</v>
      </c>
      <c r="KG49" s="106">
        <f>Seniori!KG51</f>
        <v>0</v>
      </c>
      <c r="KH49" s="106">
        <f>Seniori!KH51</f>
        <v>0</v>
      </c>
      <c r="KI49" s="106">
        <f>Seniori!KI51</f>
        <v>0</v>
      </c>
      <c r="KJ49" s="106">
        <f>Seniori!KJ51</f>
        <v>0</v>
      </c>
      <c r="KK49" s="106">
        <f>Seniori!KK51</f>
        <v>0</v>
      </c>
      <c r="KL49" s="106">
        <f>Seniori!KL51</f>
        <v>0</v>
      </c>
      <c r="KM49" s="106">
        <f>Seniori!KM51</f>
        <v>0</v>
      </c>
      <c r="KN49" s="106">
        <f>Seniori!KN51</f>
        <v>0</v>
      </c>
      <c r="KO49" s="106">
        <f>Seniori!KO51</f>
        <v>0</v>
      </c>
      <c r="KP49" s="106">
        <f>Seniori!KP51</f>
        <v>0</v>
      </c>
      <c r="KQ49" s="106">
        <f>Seniori!KQ51</f>
        <v>0</v>
      </c>
      <c r="KR49" s="106">
        <f>Seniori!KR51</f>
        <v>0</v>
      </c>
      <c r="KS49" s="106">
        <f>Seniori!KS51</f>
        <v>0</v>
      </c>
      <c r="KT49" s="106">
        <f>Seniori!KT51</f>
        <v>0</v>
      </c>
      <c r="KU49" s="106">
        <f>Seniori!KU51</f>
        <v>0</v>
      </c>
      <c r="KV49" s="106">
        <f>Seniori!KV51</f>
        <v>4</v>
      </c>
      <c r="KW49" s="106">
        <f>Seniori!KW51</f>
        <v>0</v>
      </c>
      <c r="KX49" s="106">
        <f>Seniori!KX51</f>
        <v>0</v>
      </c>
      <c r="KY49" s="106">
        <f>Seniori!KY51</f>
        <v>0</v>
      </c>
      <c r="KZ49" s="106" t="str">
        <f>Seniori!KZ51</f>
        <v>o</v>
      </c>
      <c r="LA49" s="106">
        <f>Seniori!LA51</f>
        <v>0</v>
      </c>
      <c r="LB49" s="106">
        <f>Seniori!LB51</f>
        <v>0</v>
      </c>
      <c r="LC49" s="106">
        <f>Seniori!LC51</f>
        <v>0</v>
      </c>
      <c r="LD49" s="106">
        <f>Seniori!LD51</f>
        <v>0</v>
      </c>
      <c r="LE49" s="106">
        <f>Seniori!LE51</f>
        <v>6</v>
      </c>
      <c r="LF49" s="106">
        <f>Seniori!LF51</f>
        <v>0</v>
      </c>
      <c r="LG49" s="106">
        <f>Seniori!LG51</f>
        <v>0</v>
      </c>
      <c r="LH49" s="106">
        <f>Seniori!LH51</f>
        <v>0</v>
      </c>
      <c r="LI49" s="106">
        <f>Seniori!LI51</f>
        <v>0</v>
      </c>
      <c r="LJ49" s="106" t="str">
        <f>Seniori!LJ51</f>
        <v>o</v>
      </c>
      <c r="LK49" s="106">
        <f>Seniori!LK51</f>
        <v>0</v>
      </c>
      <c r="LL49" s="106">
        <f>Seniori!LL51</f>
        <v>0</v>
      </c>
      <c r="LM49" s="106">
        <f>Seniori!LM51</f>
        <v>0</v>
      </c>
      <c r="LN49" s="106">
        <f>Seniori!LN51</f>
        <v>0</v>
      </c>
      <c r="LO49" s="106">
        <f>Seniori!LO51</f>
        <v>0</v>
      </c>
      <c r="LP49" s="106">
        <f>Seniori!LP51</f>
        <v>0</v>
      </c>
      <c r="LQ49" s="106">
        <f>Seniori!LQ51</f>
        <v>0</v>
      </c>
      <c r="LR49" s="106">
        <f>Seniori!LR51</f>
        <v>0</v>
      </c>
      <c r="LS49" s="106">
        <f>Seniori!LS51</f>
        <v>0</v>
      </c>
      <c r="LT49" s="106">
        <f>Seniori!LT51</f>
        <v>0</v>
      </c>
      <c r="LU49" s="106">
        <f>Seniori!LU51</f>
        <v>0</v>
      </c>
      <c r="LV49" s="106">
        <f>Seniori!LV51</f>
        <v>0</v>
      </c>
      <c r="LW49" s="106">
        <f>Seniori!LW51</f>
        <v>0</v>
      </c>
      <c r="LX49" s="106">
        <f>Seniori!LX51</f>
        <v>0</v>
      </c>
      <c r="LY49" s="106">
        <f>Seniori!LY51</f>
        <v>0</v>
      </c>
      <c r="LZ49" s="106">
        <f>Seniori!LZ51</f>
        <v>0</v>
      </c>
      <c r="MA49" s="106">
        <f>Seniori!MA51</f>
        <v>0</v>
      </c>
      <c r="MB49" s="106">
        <f>Seniori!MB51</f>
        <v>0</v>
      </c>
      <c r="MC49" s="106">
        <f>Seniori!MC51</f>
        <v>0</v>
      </c>
      <c r="MD49" s="106">
        <f>Seniori!MD51</f>
        <v>0</v>
      </c>
      <c r="ME49" s="106">
        <f>Seniori!ME51</f>
        <v>0</v>
      </c>
      <c r="MF49" s="106">
        <f>Seniori!MF51</f>
        <v>0</v>
      </c>
      <c r="MG49" s="106">
        <f>Seniori!MG51</f>
        <v>0</v>
      </c>
      <c r="MH49" s="106">
        <f>Seniori!MH51</f>
        <v>0</v>
      </c>
      <c r="MI49" s="106">
        <f>Seniori!MI51</f>
        <v>0</v>
      </c>
      <c r="MJ49" s="106">
        <f>Seniori!MJ51</f>
        <v>0</v>
      </c>
      <c r="MK49" s="106">
        <f>Seniori!MK51</f>
        <v>0</v>
      </c>
      <c r="ML49" s="106">
        <f>Seniori!ML51</f>
        <v>0</v>
      </c>
      <c r="MM49" s="106">
        <f>Seniori!MM51</f>
        <v>0</v>
      </c>
      <c r="MN49" s="106">
        <f>Seniori!MN51</f>
        <v>0</v>
      </c>
      <c r="MO49" s="106">
        <f>Seniori!MO51</f>
        <v>0</v>
      </c>
      <c r="MP49" s="106">
        <f>Seniori!MP51</f>
        <v>0</v>
      </c>
      <c r="MQ49" s="106">
        <f>Seniori!MQ51</f>
        <v>0</v>
      </c>
      <c r="MR49" s="106">
        <f>Seniori!MR51</f>
        <v>0</v>
      </c>
      <c r="MS49" s="106">
        <f>Seniori!MS51</f>
        <v>0</v>
      </c>
      <c r="MT49" s="106">
        <f>Seniori!MT51</f>
        <v>0</v>
      </c>
      <c r="MU49" s="106">
        <f>Seniori!MU51</f>
        <v>0</v>
      </c>
      <c r="MV49" s="106">
        <f>Seniori!MV51</f>
        <v>0</v>
      </c>
      <c r="MW49" s="106">
        <f>Seniori!MW51</f>
        <v>0</v>
      </c>
      <c r="MX49" s="106">
        <f>Seniori!MX51</f>
        <v>0</v>
      </c>
      <c r="MY49" s="106">
        <f>Seniori!MY51</f>
        <v>1.5</v>
      </c>
      <c r="MZ49" s="106">
        <f>Seniori!MZ51</f>
        <v>0</v>
      </c>
      <c r="NA49" s="106">
        <f>Seniori!NA51</f>
        <v>0</v>
      </c>
      <c r="NB49" s="106" t="str">
        <f>Seniori!NB51</f>
        <v>o</v>
      </c>
      <c r="NC49" s="106">
        <f>Seniori!NC51</f>
        <v>0</v>
      </c>
      <c r="ND49" s="106">
        <f>Seniori!ND51</f>
        <v>0</v>
      </c>
      <c r="NE49" s="106">
        <f>Seniori!NE51</f>
        <v>0</v>
      </c>
      <c r="NF49" s="106">
        <f>Seniori!NF51</f>
        <v>0</v>
      </c>
      <c r="NG49" s="106" t="str">
        <f>Seniori!NG51</f>
        <v>o</v>
      </c>
      <c r="NH49" s="106">
        <f>Seniori!NH51</f>
        <v>0</v>
      </c>
      <c r="NI49" s="106">
        <f>Seniori!NI51</f>
        <v>0</v>
      </c>
      <c r="NJ49" s="106" t="str">
        <f>Seniori!NJ51</f>
        <v>o</v>
      </c>
      <c r="NK49" s="106">
        <f>Seniori!NK51</f>
        <v>0</v>
      </c>
      <c r="NL49" s="106">
        <f>Seniori!NL51</f>
        <v>0</v>
      </c>
      <c r="NM49" s="106">
        <f>Seniori!NM51</f>
        <v>0</v>
      </c>
      <c r="NN49" s="106">
        <f>Seniori!NN51</f>
        <v>0</v>
      </c>
      <c r="NO49" s="106">
        <f>Seniori!NO51</f>
        <v>0</v>
      </c>
      <c r="NP49" s="106">
        <f>Seniori!NP51</f>
        <v>0</v>
      </c>
      <c r="NQ49" s="106">
        <f>Seniori!NQ51</f>
        <v>0</v>
      </c>
      <c r="NR49" s="106">
        <f>Seniori!NR51</f>
        <v>0</v>
      </c>
      <c r="NS49" s="106">
        <f>Seniori!NS51</f>
        <v>0</v>
      </c>
      <c r="NT49" s="106">
        <f>Seniori!NT51</f>
        <v>0</v>
      </c>
      <c r="NU49" s="106">
        <f>Seniori!NU51</f>
        <v>0</v>
      </c>
      <c r="NV49" s="106">
        <f>Seniori!NV51</f>
        <v>0</v>
      </c>
      <c r="NW49" s="106">
        <f>Seniori!NW51</f>
        <v>0</v>
      </c>
      <c r="NX49" s="106">
        <f>Seniori!NX51</f>
        <v>0</v>
      </c>
      <c r="NY49" s="106">
        <f>Seniori!NY51</f>
        <v>0</v>
      </c>
      <c r="NZ49" s="106">
        <f>Seniori!NZ51</f>
        <v>0</v>
      </c>
      <c r="OA49" s="106">
        <f>Seniori!OA51</f>
        <v>0</v>
      </c>
      <c r="OB49" s="106">
        <f>Seniori!OB51</f>
        <v>0</v>
      </c>
      <c r="OC49" s="106">
        <f>Seniori!OC51</f>
        <v>0</v>
      </c>
      <c r="OD49" s="106">
        <f>Seniori!OD51</f>
        <v>0</v>
      </c>
      <c r="OE49" s="106">
        <f>Seniori!OE51</f>
        <v>0</v>
      </c>
      <c r="OF49" s="106">
        <f>Seniori!OF51</f>
        <v>0</v>
      </c>
      <c r="OG49" s="106">
        <f>Seniori!OG51</f>
        <v>0</v>
      </c>
      <c r="OH49" s="106">
        <f>Seniori!OH51</f>
        <v>0</v>
      </c>
      <c r="OI49" s="106">
        <f>Seniori!OI51</f>
        <v>0</v>
      </c>
      <c r="OJ49" s="106">
        <f>Seniori!OJ51</f>
        <v>0</v>
      </c>
      <c r="OK49" s="106">
        <f>Seniori!OK51</f>
        <v>0</v>
      </c>
      <c r="OL49" s="106">
        <f>Seniori!OL51</f>
        <v>0</v>
      </c>
      <c r="OM49" s="106">
        <f>Seniori!OM51</f>
        <v>0</v>
      </c>
      <c r="ON49" s="106">
        <f>Seniori!ON51</f>
        <v>0</v>
      </c>
      <c r="OO49" s="106">
        <f>Seniori!OO51</f>
        <v>0</v>
      </c>
      <c r="OP49" s="106">
        <f>Seniori!OP51</f>
        <v>0</v>
      </c>
      <c r="OQ49" s="106">
        <f>Seniori!OQ51</f>
        <v>0</v>
      </c>
      <c r="OR49" s="106">
        <f>Seniori!OR51</f>
        <v>0</v>
      </c>
      <c r="OS49" s="106">
        <f>Seniori!OS51</f>
        <v>0</v>
      </c>
      <c r="OT49" s="106">
        <f>Seniori!OT51</f>
        <v>0</v>
      </c>
      <c r="OU49" s="106">
        <f>Seniori!OU51</f>
        <v>0</v>
      </c>
      <c r="OV49" s="106">
        <f>Seniori!OV51</f>
        <v>0</v>
      </c>
      <c r="OW49" s="106">
        <f>Seniori!OW51</f>
        <v>0</v>
      </c>
      <c r="OX49" s="106">
        <f>Seniori!OX51</f>
        <v>0</v>
      </c>
      <c r="OY49" s="106">
        <f>Seniori!OY51</f>
        <v>0</v>
      </c>
      <c r="OZ49" s="106">
        <f>Seniori!OZ51</f>
        <v>0</v>
      </c>
      <c r="PA49" s="106">
        <f>Seniori!PA51</f>
        <v>0</v>
      </c>
      <c r="PB49" s="106">
        <f>Seniori!PB51</f>
        <v>0</v>
      </c>
      <c r="PC49" s="106">
        <f>Seniori!PC51</f>
        <v>0</v>
      </c>
      <c r="PD49" s="106">
        <f>Seniori!PD51</f>
        <v>0</v>
      </c>
      <c r="PE49" s="106">
        <f>Seniori!PE51</f>
        <v>0</v>
      </c>
      <c r="PF49" s="106">
        <f>Seniori!PF51</f>
        <v>0</v>
      </c>
      <c r="PG49" s="106">
        <f>Seniori!PG51</f>
        <v>0</v>
      </c>
      <c r="PH49" s="106">
        <f>Seniori!PH51</f>
        <v>0</v>
      </c>
      <c r="PI49" s="106">
        <f>Seniori!PI51</f>
        <v>0</v>
      </c>
      <c r="PJ49" s="106">
        <f>Seniori!PJ51</f>
        <v>6</v>
      </c>
      <c r="PK49" s="106">
        <f>Seniori!PK51</f>
        <v>0</v>
      </c>
      <c r="PL49" s="106">
        <f>Seniori!PL51</f>
        <v>0</v>
      </c>
      <c r="PM49" s="106">
        <f>Seniori!PM51</f>
        <v>6</v>
      </c>
      <c r="PN49" s="106">
        <f>Seniori!PN51</f>
        <v>0</v>
      </c>
      <c r="PO49" s="106">
        <f>Seniori!PO51</f>
        <v>0</v>
      </c>
      <c r="PP49" s="106">
        <f>Seniori!PP51</f>
        <v>0</v>
      </c>
      <c r="PQ49" s="106">
        <f>Seniori!PQ51</f>
        <v>0</v>
      </c>
      <c r="PR49" s="106">
        <f>Seniori!PR51</f>
        <v>0</v>
      </c>
      <c r="PS49" s="106">
        <f>Seniori!PS51</f>
        <v>0</v>
      </c>
      <c r="PT49" s="106">
        <f>Seniori!PT51</f>
        <v>0</v>
      </c>
      <c r="PU49" s="106">
        <f>Seniori!PU51</f>
        <v>0</v>
      </c>
      <c r="PV49" s="106">
        <f>Seniori!PV51</f>
        <v>4</v>
      </c>
      <c r="PW49" s="106">
        <f>Seniori!PW51</f>
        <v>0</v>
      </c>
      <c r="PX49" s="106">
        <f>Seniori!PX51</f>
        <v>0</v>
      </c>
      <c r="PY49" s="106">
        <f>Seniori!PY51</f>
        <v>7</v>
      </c>
      <c r="PZ49" s="106">
        <f>Seniori!PZ51</f>
        <v>0</v>
      </c>
      <c r="QA49" s="106">
        <f>Seniori!QA51</f>
        <v>0</v>
      </c>
      <c r="QB49" s="106">
        <f>Seniori!QB51</f>
        <v>0</v>
      </c>
      <c r="QC49" s="106">
        <f>Seniori!QC51</f>
        <v>0</v>
      </c>
      <c r="QD49" s="106">
        <f>Seniori!QD51</f>
        <v>0</v>
      </c>
      <c r="QE49" s="106">
        <f>Seniori!QE51</f>
        <v>0</v>
      </c>
      <c r="QF49" s="106">
        <f>Seniori!QF51</f>
        <v>0</v>
      </c>
      <c r="QG49" s="106">
        <f>Seniori!QG51</f>
        <v>0</v>
      </c>
      <c r="QH49" s="106">
        <f>Seniori!QH51</f>
        <v>0</v>
      </c>
      <c r="QI49" s="106">
        <f>Seniori!QI51</f>
        <v>0</v>
      </c>
      <c r="QJ49" s="106">
        <f>Seniori!QJ51</f>
        <v>0</v>
      </c>
      <c r="QK49" s="106">
        <f>Seniori!QK51</f>
        <v>0</v>
      </c>
      <c r="QL49" s="106">
        <f>Seniori!QL51</f>
        <v>0</v>
      </c>
      <c r="QM49" s="106">
        <f>Seniori!QM51</f>
        <v>0</v>
      </c>
      <c r="QN49" s="106">
        <f>Seniori!QN51</f>
        <v>0</v>
      </c>
      <c r="QO49" s="106">
        <f>Seniori!QO51</f>
        <v>0</v>
      </c>
      <c r="QP49" s="106">
        <f>Seniori!QP51</f>
        <v>0</v>
      </c>
      <c r="QQ49" s="106">
        <f>Seniori!QQ51</f>
        <v>0</v>
      </c>
      <c r="QR49" s="106">
        <f>Seniori!QR51</f>
        <v>0</v>
      </c>
      <c r="QS49" s="106">
        <f>Seniori!QS51</f>
        <v>0</v>
      </c>
      <c r="QT49" s="106">
        <f>Seniori!QT51</f>
        <v>0</v>
      </c>
      <c r="QU49" s="106">
        <f>Seniori!QU51</f>
        <v>0</v>
      </c>
      <c r="QV49" s="106">
        <f>Seniori!QV51</f>
        <v>0</v>
      </c>
      <c r="QW49" s="106">
        <f>Seniori!QW51</f>
        <v>0</v>
      </c>
      <c r="QX49" s="106">
        <f>Seniori!QX51</f>
        <v>0</v>
      </c>
      <c r="QY49" s="106">
        <f>Seniori!QY51</f>
        <v>0</v>
      </c>
      <c r="QZ49" s="106">
        <f>Seniori!QZ51</f>
        <v>0</v>
      </c>
      <c r="RA49" s="106">
        <f>Seniori!RA51</f>
        <v>0</v>
      </c>
      <c r="RB49" s="106">
        <f>Seniori!RB51</f>
        <v>0</v>
      </c>
      <c r="RC49" s="106">
        <f>Seniori!RC51</f>
        <v>0</v>
      </c>
      <c r="RD49" s="106">
        <f>Seniori!RD51</f>
        <v>0</v>
      </c>
      <c r="RE49" s="106">
        <f>Seniori!RE51</f>
        <v>0</v>
      </c>
      <c r="RF49" s="106">
        <f>Seniori!RF51</f>
        <v>0</v>
      </c>
      <c r="RG49" s="106">
        <f>Seniori!RG51</f>
        <v>1</v>
      </c>
      <c r="RH49" s="106">
        <f>Seniori!RH51</f>
        <v>0</v>
      </c>
      <c r="RI49" s="106">
        <f>Seniori!RI51</f>
        <v>1</v>
      </c>
      <c r="RJ49" s="106">
        <f>Seniori!RJ51</f>
        <v>0</v>
      </c>
      <c r="RK49" s="106">
        <f>Seniori!RK51</f>
        <v>0</v>
      </c>
      <c r="RL49" s="106">
        <f>Seniori!RL51</f>
        <v>0</v>
      </c>
      <c r="RM49" s="106">
        <f>Seniori!RM51</f>
        <v>0</v>
      </c>
      <c r="RN49" s="106">
        <f>Seniori!RN51</f>
        <v>0</v>
      </c>
      <c r="RO49" s="106" t="str">
        <f>Seniori!RO51</f>
        <v>o</v>
      </c>
      <c r="RP49" s="106">
        <f>Seniori!RP51</f>
        <v>0</v>
      </c>
      <c r="RQ49" s="106">
        <f>Seniori!RQ51</f>
        <v>8</v>
      </c>
      <c r="RR49" s="106">
        <f>Seniori!RR51</f>
        <v>0</v>
      </c>
      <c r="RS49" s="106">
        <f>Seniori!RS51</f>
        <v>0</v>
      </c>
      <c r="RT49" s="106">
        <f>Seniori!RT51</f>
        <v>0</v>
      </c>
      <c r="RU49" s="106">
        <f>Seniori!RU51</f>
        <v>0</v>
      </c>
      <c r="RV49" s="106">
        <f>Seniori!RV51</f>
        <v>0</v>
      </c>
      <c r="RW49" s="106">
        <f>Seniori!RW51</f>
        <v>0</v>
      </c>
      <c r="RX49" s="106">
        <f>Seniori!RX51</f>
        <v>0</v>
      </c>
      <c r="RY49" s="106">
        <f>Seniori!RY51</f>
        <v>0</v>
      </c>
      <c r="RZ49" s="106">
        <f>Seniori!RZ51</f>
        <v>0</v>
      </c>
      <c r="SA49" s="106">
        <f>Seniori!SA51</f>
        <v>0</v>
      </c>
      <c r="SB49" s="106">
        <f>Seniori!SB51</f>
        <v>0</v>
      </c>
      <c r="SC49" s="106">
        <f>Seniori!SC51</f>
        <v>0</v>
      </c>
      <c r="SD49" s="106">
        <f>Seniori!SD51</f>
        <v>0</v>
      </c>
      <c r="SE49" s="106">
        <f>Seniori!SE51</f>
        <v>0</v>
      </c>
      <c r="SF49" s="106">
        <f>Seniori!SF51</f>
        <v>0</v>
      </c>
      <c r="SG49" s="106">
        <f>Seniori!SG51</f>
        <v>0</v>
      </c>
      <c r="SH49" s="106">
        <f>Seniori!SH51</f>
        <v>0</v>
      </c>
      <c r="SI49" s="106">
        <f>Seniori!SI51</f>
        <v>0</v>
      </c>
      <c r="SJ49" s="106">
        <f>Seniori!SJ51</f>
        <v>0</v>
      </c>
      <c r="SK49" s="106">
        <f>Seniori!SK51</f>
        <v>0</v>
      </c>
      <c r="SL49" s="106">
        <f>Seniori!SL51</f>
        <v>0</v>
      </c>
      <c r="SM49" s="106">
        <f>Seniori!SM51</f>
        <v>0</v>
      </c>
      <c r="SN49" s="106">
        <f>Seniori!SN51</f>
        <v>0</v>
      </c>
      <c r="SO49" s="106">
        <f>Seniori!SO51</f>
        <v>0</v>
      </c>
      <c r="SP49" s="106">
        <f>Seniori!SP51</f>
        <v>0</v>
      </c>
      <c r="SQ49" s="106">
        <f>Seniori!SQ51</f>
        <v>0</v>
      </c>
      <c r="SR49" s="106">
        <f>Seniori!SR51</f>
        <v>0</v>
      </c>
      <c r="SS49" s="106">
        <f>Seniori!SS51</f>
        <v>0</v>
      </c>
      <c r="ST49" s="106">
        <f>Seniori!ST51</f>
        <v>0</v>
      </c>
      <c r="SU49" s="106">
        <f>Seniori!SU51</f>
        <v>0</v>
      </c>
      <c r="SV49" s="106">
        <f>Seniori!SV51</f>
        <v>0</v>
      </c>
      <c r="SW49" s="106">
        <f>Seniori!SW51</f>
        <v>0</v>
      </c>
      <c r="SX49" s="106">
        <f>Seniori!SX51</f>
        <v>0</v>
      </c>
      <c r="SY49" s="106">
        <f>Seniori!SY51</f>
        <v>0</v>
      </c>
      <c r="SZ49" s="106">
        <f>Seniori!SZ51</f>
        <v>0</v>
      </c>
      <c r="TA49" s="106">
        <f>Seniori!TA51</f>
        <v>0</v>
      </c>
      <c r="TB49" s="106">
        <f>Seniori!TB51</f>
        <v>0</v>
      </c>
    </row>
    <row r="50" spans="1:522" s="1" customFormat="1" ht="18" customHeight="1" x14ac:dyDescent="0.25">
      <c r="A50" s="12">
        <v>36</v>
      </c>
      <c r="B50" s="11" t="s">
        <v>164</v>
      </c>
      <c r="C50" s="1">
        <v>10208</v>
      </c>
      <c r="D50" s="1">
        <v>2007</v>
      </c>
      <c r="E50" s="4" t="s">
        <v>163</v>
      </c>
      <c r="F50" s="1">
        <v>9424</v>
      </c>
      <c r="G50" s="9" t="s">
        <v>100</v>
      </c>
      <c r="H50" s="4" t="s">
        <v>165</v>
      </c>
      <c r="I50" s="1">
        <f t="shared" si="9"/>
        <v>60.5</v>
      </c>
      <c r="J50" s="12">
        <v>63</v>
      </c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>
        <f>1+1</f>
        <v>2</v>
      </c>
      <c r="BB50" s="106">
        <v>1</v>
      </c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11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>
        <f>2+1</f>
        <v>3</v>
      </c>
      <c r="EN50" s="106"/>
      <c r="EO50" s="106">
        <f>3+4</f>
        <v>7</v>
      </c>
      <c r="EP50" s="106"/>
      <c r="EQ50" s="106"/>
      <c r="ER50" s="106"/>
      <c r="ES50" s="106"/>
      <c r="ET50" s="106"/>
      <c r="EU50" s="106"/>
      <c r="EV50" s="106"/>
      <c r="EW50" s="106">
        <f>1+2</f>
        <v>3</v>
      </c>
      <c r="EX50" s="106">
        <v>1</v>
      </c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>
        <f>3+2</f>
        <v>5</v>
      </c>
      <c r="GB50" s="106">
        <v>2</v>
      </c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>
        <f>1*1.5</f>
        <v>1.5</v>
      </c>
      <c r="LA50" s="106" t="s">
        <v>307</v>
      </c>
      <c r="LB50" s="106"/>
      <c r="LC50" s="106"/>
      <c r="LD50" s="106"/>
      <c r="LE50" s="106"/>
      <c r="LF50" s="106"/>
      <c r="LG50" s="106"/>
      <c r="LH50" s="106"/>
      <c r="LI50" s="106"/>
      <c r="LJ50" s="111" t="s">
        <v>307</v>
      </c>
      <c r="LK50" s="106"/>
      <c r="LL50" s="106"/>
      <c r="LM50" s="106"/>
      <c r="LN50" s="106"/>
      <c r="LO50" s="106"/>
      <c r="LP50" s="106"/>
      <c r="LQ50" s="106">
        <f>2+4</f>
        <v>6</v>
      </c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>
        <f>3+4</f>
        <v>7</v>
      </c>
      <c r="OV50" s="106">
        <f>3+4</f>
        <v>7</v>
      </c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  <c r="PJ50" s="106">
        <v>2</v>
      </c>
      <c r="PK50" s="106">
        <f>2+2</f>
        <v>4</v>
      </c>
      <c r="PL50" s="106"/>
      <c r="PM50" s="106"/>
      <c r="PN50" s="106"/>
      <c r="PO50" s="106"/>
      <c r="PP50" s="106"/>
      <c r="PQ50" s="106"/>
      <c r="PR50" s="106"/>
      <c r="PS50" s="106"/>
      <c r="PT50" s="106"/>
      <c r="PU50" s="106"/>
      <c r="PV50" s="106"/>
      <c r="PW50" s="106"/>
      <c r="PX50" s="106"/>
      <c r="PY50" s="106"/>
      <c r="PZ50" s="106"/>
      <c r="QA50" s="106"/>
      <c r="QB50" s="106"/>
      <c r="QC50" s="106"/>
      <c r="QD50" s="106"/>
      <c r="QE50" s="106"/>
      <c r="QF50" s="106"/>
      <c r="QG50" s="106"/>
      <c r="QH50" s="106"/>
      <c r="QI50" s="106"/>
      <c r="QJ50" s="106"/>
      <c r="QK50" s="106"/>
      <c r="QL50" s="106"/>
      <c r="QM50" s="106"/>
      <c r="QN50" s="106"/>
      <c r="QO50" s="106"/>
      <c r="QP50" s="106"/>
      <c r="QQ50" s="106"/>
      <c r="QR50" s="106"/>
      <c r="QS50" s="106"/>
      <c r="QT50" s="106"/>
      <c r="QU50" s="106"/>
      <c r="QV50" s="106"/>
      <c r="QW50" s="106"/>
      <c r="QX50" s="106"/>
      <c r="QY50" s="106"/>
      <c r="QZ50" s="106"/>
      <c r="RA50" s="106"/>
      <c r="RB50" s="106"/>
      <c r="RC50" s="106"/>
      <c r="RD50" s="106"/>
      <c r="RE50" s="106"/>
      <c r="RF50" s="106"/>
      <c r="RG50" s="106"/>
      <c r="RH50" s="106"/>
      <c r="RI50" s="106"/>
      <c r="RJ50" s="106"/>
      <c r="RK50" s="106"/>
      <c r="RL50" s="106"/>
      <c r="RM50" s="106"/>
      <c r="RN50" s="106"/>
      <c r="RO50" s="106"/>
      <c r="RP50" s="106"/>
      <c r="RQ50" s="106"/>
      <c r="RR50" s="106"/>
      <c r="RS50" s="106"/>
      <c r="RT50" s="106"/>
      <c r="RU50" s="106"/>
      <c r="RV50" s="106"/>
      <c r="RW50" s="106"/>
      <c r="RX50" s="106">
        <f>2+4</f>
        <v>6</v>
      </c>
      <c r="RY50" s="106">
        <f>1+2</f>
        <v>3</v>
      </c>
      <c r="RZ50" s="106"/>
      <c r="SA50" s="106"/>
      <c r="SB50" s="106"/>
      <c r="SC50" s="106"/>
      <c r="SD50" s="106"/>
      <c r="SE50" s="106"/>
      <c r="SF50" s="106"/>
      <c r="SG50" s="106"/>
      <c r="SH50" s="106"/>
      <c r="SI50" s="106"/>
      <c r="SJ50" s="106"/>
      <c r="SK50" s="106"/>
      <c r="SL50" s="106"/>
      <c r="SM50" s="106"/>
      <c r="SN50" s="106"/>
      <c r="SO50" s="106"/>
      <c r="SP50" s="106"/>
      <c r="SQ50" s="106"/>
      <c r="SR50" s="106"/>
      <c r="SS50" s="106"/>
      <c r="ST50" s="106"/>
      <c r="SU50" s="106"/>
      <c r="SV50" s="106"/>
      <c r="SW50" s="106"/>
      <c r="SX50" s="106"/>
      <c r="SY50" s="106"/>
      <c r="SZ50" s="106"/>
      <c r="TA50" s="106"/>
      <c r="TB50" s="106"/>
    </row>
    <row r="51" spans="1:522" s="1" customFormat="1" ht="18" customHeight="1" x14ac:dyDescent="0.25">
      <c r="A51" s="12"/>
      <c r="B51" s="11"/>
      <c r="E51" s="4" t="s">
        <v>257</v>
      </c>
      <c r="F51" s="1">
        <v>9753</v>
      </c>
      <c r="G51" s="9" t="s">
        <v>100</v>
      </c>
      <c r="H51" s="4"/>
      <c r="I51" s="1">
        <f t="shared" si="9"/>
        <v>6</v>
      </c>
      <c r="J51" s="12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 t="s">
        <v>307</v>
      </c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11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 t="s">
        <v>307</v>
      </c>
      <c r="EN51" s="106"/>
      <c r="EO51" s="106"/>
      <c r="EP51" s="106"/>
      <c r="EQ51" s="106"/>
      <c r="ER51" s="106"/>
      <c r="ES51" s="106"/>
      <c r="ET51" s="106"/>
      <c r="EU51" s="106"/>
      <c r="EV51" s="106"/>
      <c r="EW51" s="106" t="s">
        <v>307</v>
      </c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 t="s">
        <v>307</v>
      </c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>
        <v>3</v>
      </c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>
        <f>1+2</f>
        <v>3</v>
      </c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  <c r="PJ51" s="106" t="s">
        <v>307</v>
      </c>
      <c r="PK51" s="106"/>
      <c r="PL51" s="106"/>
      <c r="PM51" s="106"/>
      <c r="PN51" s="106"/>
      <c r="PO51" s="106"/>
      <c r="PP51" s="106"/>
      <c r="PQ51" s="106"/>
      <c r="PR51" s="106"/>
      <c r="PS51" s="106"/>
      <c r="PT51" s="106"/>
      <c r="PU51" s="106"/>
      <c r="PV51" s="106"/>
      <c r="PW51" s="106"/>
      <c r="PX51" s="106"/>
      <c r="PY51" s="106"/>
      <c r="PZ51" s="106"/>
      <c r="QA51" s="106"/>
      <c r="QB51" s="106"/>
      <c r="QC51" s="106"/>
      <c r="QD51" s="106"/>
      <c r="QE51" s="106"/>
      <c r="QF51" s="106"/>
      <c r="QG51" s="106"/>
      <c r="QH51" s="106"/>
      <c r="QI51" s="106"/>
      <c r="QJ51" s="106"/>
      <c r="QK51" s="106"/>
      <c r="QL51" s="106"/>
      <c r="QM51" s="106"/>
      <c r="QN51" s="106"/>
      <c r="QO51" s="106"/>
      <c r="QP51" s="106"/>
      <c r="QQ51" s="106"/>
      <c r="QR51" s="106"/>
      <c r="QS51" s="106"/>
      <c r="QT51" s="106"/>
      <c r="QU51" s="106"/>
      <c r="QV51" s="106"/>
      <c r="QW51" s="106"/>
      <c r="QX51" s="106"/>
      <c r="QY51" s="106"/>
      <c r="QZ51" s="106"/>
      <c r="RA51" s="106"/>
      <c r="RB51" s="106"/>
      <c r="RC51" s="106"/>
      <c r="RD51" s="106"/>
      <c r="RE51" s="106"/>
      <c r="RF51" s="106"/>
      <c r="RG51" s="106"/>
      <c r="RH51" s="106"/>
      <c r="RI51" s="106"/>
      <c r="RJ51" s="106"/>
      <c r="RK51" s="106"/>
      <c r="RL51" s="106"/>
      <c r="RM51" s="106"/>
      <c r="RN51" s="106"/>
      <c r="RO51" s="106"/>
      <c r="RP51" s="106"/>
      <c r="RQ51" s="106"/>
      <c r="RR51" s="106"/>
      <c r="RS51" s="106"/>
      <c r="RT51" s="106"/>
      <c r="RU51" s="106"/>
      <c r="RV51" s="106"/>
      <c r="RW51" s="106"/>
      <c r="RX51" s="106"/>
      <c r="RY51" s="106"/>
      <c r="RZ51" s="106"/>
      <c r="SA51" s="106"/>
      <c r="SB51" s="106"/>
      <c r="SC51" s="106"/>
      <c r="SD51" s="106"/>
      <c r="SE51" s="106"/>
      <c r="SF51" s="106"/>
      <c r="SG51" s="106"/>
      <c r="SH51" s="106"/>
      <c r="SI51" s="106"/>
      <c r="SJ51" s="106"/>
      <c r="SK51" s="106"/>
      <c r="SL51" s="106"/>
      <c r="SM51" s="106"/>
      <c r="SN51" s="106"/>
      <c r="SO51" s="106"/>
      <c r="SP51" s="106"/>
      <c r="SQ51" s="106"/>
      <c r="SR51" s="106"/>
      <c r="SS51" s="106"/>
      <c r="ST51" s="106"/>
      <c r="SU51" s="106"/>
      <c r="SV51" s="106"/>
      <c r="SW51" s="106"/>
      <c r="SX51" s="106"/>
      <c r="SY51" s="106"/>
      <c r="SZ51" s="106"/>
      <c r="TA51" s="106"/>
      <c r="TB51" s="106"/>
    </row>
    <row r="52" spans="1:522" s="1" customFormat="1" ht="18" customHeight="1" x14ac:dyDescent="0.25">
      <c r="A52" s="12">
        <v>37</v>
      </c>
      <c r="B52" s="11" t="s">
        <v>115</v>
      </c>
      <c r="C52" s="1">
        <v>11747</v>
      </c>
      <c r="D52" s="1">
        <v>2017</v>
      </c>
      <c r="E52" s="4" t="s">
        <v>70</v>
      </c>
      <c r="F52" s="1">
        <v>7124</v>
      </c>
      <c r="G52" s="9" t="s">
        <v>95</v>
      </c>
      <c r="H52" s="4" t="s">
        <v>21</v>
      </c>
      <c r="I52" s="1">
        <f t="shared" si="9"/>
        <v>61</v>
      </c>
      <c r="J52" s="12">
        <f>Tabuľka3[[#This Row],[Stĺpec9]]</f>
        <v>61</v>
      </c>
      <c r="K52" s="106">
        <f>'Mladí jazdci'!K14</f>
        <v>0</v>
      </c>
      <c r="L52" s="106">
        <f>'Mladí jazdci'!L14</f>
        <v>0</v>
      </c>
      <c r="M52" s="106">
        <f>'Mladí jazdci'!M14</f>
        <v>0</v>
      </c>
      <c r="N52" s="106">
        <f>'Mladí jazdci'!N14</f>
        <v>0</v>
      </c>
      <c r="O52" s="106">
        <f>'Mladí jazdci'!O14</f>
        <v>0</v>
      </c>
      <c r="P52" s="106">
        <f>'Mladí jazdci'!P14</f>
        <v>0</v>
      </c>
      <c r="Q52" s="106">
        <f>'Mladí jazdci'!Q14</f>
        <v>0</v>
      </c>
      <c r="R52" s="106">
        <f>'Mladí jazdci'!R14</f>
        <v>0</v>
      </c>
      <c r="S52" s="106">
        <f>'Mladí jazdci'!S14</f>
        <v>0</v>
      </c>
      <c r="T52" s="106">
        <f>'Mladí jazdci'!T14</f>
        <v>0</v>
      </c>
      <c r="U52" s="106">
        <f>'Mladí jazdci'!U14</f>
        <v>0</v>
      </c>
      <c r="V52" s="106">
        <f>'Mladí jazdci'!V14</f>
        <v>0</v>
      </c>
      <c r="W52" s="106">
        <f>'Mladí jazdci'!W14</f>
        <v>0</v>
      </c>
      <c r="X52" s="106">
        <f>'Mladí jazdci'!X14</f>
        <v>0</v>
      </c>
      <c r="Y52" s="106">
        <f>'Mladí jazdci'!Y14</f>
        <v>0</v>
      </c>
      <c r="Z52" s="106">
        <f>'Mladí jazdci'!Z14</f>
        <v>0</v>
      </c>
      <c r="AA52" s="106">
        <f>'Mladí jazdci'!AA14</f>
        <v>0</v>
      </c>
      <c r="AB52" s="106">
        <f>'Mladí jazdci'!AB14</f>
        <v>0</v>
      </c>
      <c r="AC52" s="106">
        <f>'Mladí jazdci'!AC14</f>
        <v>0</v>
      </c>
      <c r="AD52" s="106">
        <f>'Mladí jazdci'!AD14</f>
        <v>0</v>
      </c>
      <c r="AE52" s="106">
        <f>'Mladí jazdci'!AE14</f>
        <v>0</v>
      </c>
      <c r="AF52" s="106">
        <f>'Mladí jazdci'!AF14</f>
        <v>0</v>
      </c>
      <c r="AG52" s="106">
        <f>'Mladí jazdci'!AG14</f>
        <v>0</v>
      </c>
      <c r="AH52" s="106">
        <f>'Mladí jazdci'!AH14</f>
        <v>0</v>
      </c>
      <c r="AI52" s="106">
        <f>'Mladí jazdci'!AI14</f>
        <v>0</v>
      </c>
      <c r="AJ52" s="106">
        <f>'Mladí jazdci'!AJ14</f>
        <v>0</v>
      </c>
      <c r="AK52" s="106">
        <f>'Mladí jazdci'!AK14</f>
        <v>0</v>
      </c>
      <c r="AL52" s="106">
        <f>'Mladí jazdci'!AL14</f>
        <v>0</v>
      </c>
      <c r="AM52" s="106">
        <f>'Mladí jazdci'!AM14</f>
        <v>0</v>
      </c>
      <c r="AN52" s="106">
        <f>'Mladí jazdci'!AN14</f>
        <v>0</v>
      </c>
      <c r="AO52" s="106">
        <f>'Mladí jazdci'!AO14</f>
        <v>0</v>
      </c>
      <c r="AP52" s="106">
        <f>'Mladí jazdci'!AP14</f>
        <v>0</v>
      </c>
      <c r="AQ52" s="106">
        <f>'Mladí jazdci'!AQ14</f>
        <v>0</v>
      </c>
      <c r="AR52" s="106">
        <f>'Mladí jazdci'!AR14</f>
        <v>0</v>
      </c>
      <c r="AS52" s="106">
        <f>'Mladí jazdci'!AS14</f>
        <v>0</v>
      </c>
      <c r="AT52" s="106">
        <f>'Mladí jazdci'!AT14</f>
        <v>0</v>
      </c>
      <c r="AU52" s="106">
        <f>'Mladí jazdci'!AU14</f>
        <v>0</v>
      </c>
      <c r="AV52" s="106">
        <f>'Mladí jazdci'!AV14</f>
        <v>0</v>
      </c>
      <c r="AW52" s="106">
        <f>'Mladí jazdci'!AW14</f>
        <v>0</v>
      </c>
      <c r="AX52" s="106">
        <f>'Mladí jazdci'!AX14</f>
        <v>0</v>
      </c>
      <c r="AY52" s="106">
        <f>'Mladí jazdci'!AY14</f>
        <v>0</v>
      </c>
      <c r="AZ52" s="106">
        <f>'Mladí jazdci'!AZ14</f>
        <v>0</v>
      </c>
      <c r="BA52" s="106">
        <f>'Mladí jazdci'!BA14</f>
        <v>0</v>
      </c>
      <c r="BB52" s="106">
        <f>'Mladí jazdci'!BB14</f>
        <v>0</v>
      </c>
      <c r="BC52" s="106">
        <f>'Mladí jazdci'!BC14</f>
        <v>0</v>
      </c>
      <c r="BD52" s="106">
        <f>'Mladí jazdci'!BD14</f>
        <v>0</v>
      </c>
      <c r="BE52" s="106">
        <f>'Mladí jazdci'!BE14</f>
        <v>0</v>
      </c>
      <c r="BF52" s="106">
        <f>'Mladí jazdci'!BF14</f>
        <v>0</v>
      </c>
      <c r="BG52" s="106">
        <f>'Mladí jazdci'!BG14</f>
        <v>0</v>
      </c>
      <c r="BH52" s="106">
        <f>'Mladí jazdci'!BH14</f>
        <v>0</v>
      </c>
      <c r="BI52" s="106">
        <f>'Mladí jazdci'!BI14</f>
        <v>0</v>
      </c>
      <c r="BJ52" s="106">
        <f>'Mladí jazdci'!BJ14</f>
        <v>0</v>
      </c>
      <c r="BK52" s="106">
        <f>'Mladí jazdci'!BK14</f>
        <v>0</v>
      </c>
      <c r="BL52" s="106">
        <f>'Mladí jazdci'!BL14</f>
        <v>0</v>
      </c>
      <c r="BM52" s="106">
        <f>'Mladí jazdci'!BM14</f>
        <v>0</v>
      </c>
      <c r="BN52" s="106">
        <f>'Mladí jazdci'!BN14</f>
        <v>0</v>
      </c>
      <c r="BO52" s="106">
        <f>'Mladí jazdci'!BO14</f>
        <v>0</v>
      </c>
      <c r="BP52" s="106">
        <f>'Mladí jazdci'!BP14</f>
        <v>0</v>
      </c>
      <c r="BQ52" s="106">
        <f>'Mladí jazdci'!BQ14</f>
        <v>0</v>
      </c>
      <c r="BR52" s="106">
        <f>'Mladí jazdci'!BR14</f>
        <v>0</v>
      </c>
      <c r="BS52" s="106">
        <f>'Mladí jazdci'!BS14</f>
        <v>0</v>
      </c>
      <c r="BT52" s="106">
        <f>'Mladí jazdci'!BT14</f>
        <v>0</v>
      </c>
      <c r="BU52" s="106">
        <f>'Mladí jazdci'!BU14</f>
        <v>0</v>
      </c>
      <c r="BV52" s="106">
        <f>'Mladí jazdci'!BV14</f>
        <v>0</v>
      </c>
      <c r="BW52" s="106">
        <f>'Mladí jazdci'!BW14</f>
        <v>0</v>
      </c>
      <c r="BX52" s="106">
        <f>'Mladí jazdci'!BX14</f>
        <v>0</v>
      </c>
      <c r="BY52" s="106">
        <f>'Mladí jazdci'!BY14</f>
        <v>0</v>
      </c>
      <c r="BZ52" s="106">
        <f>'Mladí jazdci'!BZ14</f>
        <v>0</v>
      </c>
      <c r="CA52" s="106">
        <f>'Mladí jazdci'!CA14</f>
        <v>0</v>
      </c>
      <c r="CB52" s="106">
        <f>'Mladí jazdci'!CB14</f>
        <v>0</v>
      </c>
      <c r="CC52" s="106">
        <f>'Mladí jazdci'!CC14</f>
        <v>0</v>
      </c>
      <c r="CD52" s="106">
        <f>'Mladí jazdci'!CD14</f>
        <v>0</v>
      </c>
      <c r="CE52" s="106">
        <f>'Mladí jazdci'!CE14</f>
        <v>0</v>
      </c>
      <c r="CF52" s="106">
        <f>'Mladí jazdci'!CF14</f>
        <v>0</v>
      </c>
      <c r="CG52" s="106">
        <f>'Mladí jazdci'!CG14</f>
        <v>0</v>
      </c>
      <c r="CH52" s="106">
        <f>'Mladí jazdci'!CH14</f>
        <v>0</v>
      </c>
      <c r="CI52" s="106">
        <f>'Mladí jazdci'!CI14</f>
        <v>0</v>
      </c>
      <c r="CJ52" s="106">
        <f>'Mladí jazdci'!CJ14</f>
        <v>0</v>
      </c>
      <c r="CK52" s="106">
        <f>'Mladí jazdci'!CK14</f>
        <v>0</v>
      </c>
      <c r="CL52" s="106">
        <f>'Mladí jazdci'!CL14</f>
        <v>0</v>
      </c>
      <c r="CM52" s="106">
        <f>'Mladí jazdci'!CM14</f>
        <v>0</v>
      </c>
      <c r="CN52" s="106">
        <f>'Mladí jazdci'!CN14</f>
        <v>0</v>
      </c>
      <c r="CO52" s="106">
        <f>'Mladí jazdci'!CO14</f>
        <v>0</v>
      </c>
      <c r="CP52" s="106">
        <f>'Mladí jazdci'!CP14</f>
        <v>0</v>
      </c>
      <c r="CQ52" s="106">
        <f>'Mladí jazdci'!CQ14</f>
        <v>0</v>
      </c>
      <c r="CR52" s="106">
        <f>'Mladí jazdci'!CR14</f>
        <v>0</v>
      </c>
      <c r="CS52" s="106">
        <f>'Mladí jazdci'!CS14</f>
        <v>0</v>
      </c>
      <c r="CT52" s="106">
        <f>'Mladí jazdci'!CT14</f>
        <v>0</v>
      </c>
      <c r="CU52" s="106">
        <f>'Mladí jazdci'!CU14</f>
        <v>0</v>
      </c>
      <c r="CV52" s="106">
        <f>'Mladí jazdci'!CV14</f>
        <v>0</v>
      </c>
      <c r="CW52" s="106">
        <f>'Mladí jazdci'!CW14</f>
        <v>0</v>
      </c>
      <c r="CX52" s="106">
        <f>'Mladí jazdci'!CX14</f>
        <v>0</v>
      </c>
      <c r="CY52" s="106">
        <f>'Mladí jazdci'!CY14</f>
        <v>0</v>
      </c>
      <c r="CZ52" s="106">
        <f>'Mladí jazdci'!CZ14</f>
        <v>0</v>
      </c>
      <c r="DA52" s="106">
        <f>'Mladí jazdci'!DA14</f>
        <v>0</v>
      </c>
      <c r="DB52" s="106">
        <f>'Mladí jazdci'!DB14</f>
        <v>0</v>
      </c>
      <c r="DC52" s="106">
        <f>'Mladí jazdci'!DC14</f>
        <v>0</v>
      </c>
      <c r="DD52" s="106">
        <f>'Mladí jazdci'!DD14</f>
        <v>0</v>
      </c>
      <c r="DE52" s="106">
        <f>'Mladí jazdci'!DE14</f>
        <v>0</v>
      </c>
      <c r="DF52" s="106">
        <f>'Mladí jazdci'!DF14</f>
        <v>0</v>
      </c>
      <c r="DG52" s="106">
        <f>'Mladí jazdci'!DG14</f>
        <v>0</v>
      </c>
      <c r="DH52" s="106">
        <f>'Mladí jazdci'!DH14</f>
        <v>0</v>
      </c>
      <c r="DI52" s="106">
        <f>'Mladí jazdci'!DI14</f>
        <v>0</v>
      </c>
      <c r="DJ52" s="106">
        <f>'Mladí jazdci'!DJ14</f>
        <v>0</v>
      </c>
      <c r="DK52" s="106">
        <f>'Mladí jazdci'!DK14</f>
        <v>0</v>
      </c>
      <c r="DL52" s="106">
        <f>'Mladí jazdci'!DL14</f>
        <v>0</v>
      </c>
      <c r="DM52" s="106">
        <f>'Mladí jazdci'!DM14</f>
        <v>0</v>
      </c>
      <c r="DN52" s="106">
        <f>'Mladí jazdci'!DN14</f>
        <v>0</v>
      </c>
      <c r="DO52" s="106">
        <f>'Mladí jazdci'!DO14</f>
        <v>0</v>
      </c>
      <c r="DP52" s="106">
        <f>'Mladí jazdci'!DP14</f>
        <v>0</v>
      </c>
      <c r="DQ52" s="106">
        <f>'Mladí jazdci'!DQ14</f>
        <v>0</v>
      </c>
      <c r="DR52" s="106">
        <f>'Mladí jazdci'!DR14</f>
        <v>0</v>
      </c>
      <c r="DS52" s="106">
        <f>'Mladí jazdci'!DS14</f>
        <v>0</v>
      </c>
      <c r="DT52" s="106">
        <f>'Mladí jazdci'!DT14</f>
        <v>0</v>
      </c>
      <c r="DU52" s="106">
        <f>'Mladí jazdci'!DU14</f>
        <v>0</v>
      </c>
      <c r="DV52" s="106">
        <f>'Mladí jazdci'!DV14</f>
        <v>0</v>
      </c>
      <c r="DW52" s="106">
        <f>'Mladí jazdci'!DW14</f>
        <v>0</v>
      </c>
      <c r="DX52" s="106">
        <f>'Mladí jazdci'!DX14</f>
        <v>0</v>
      </c>
      <c r="DY52" s="106">
        <f>'Mladí jazdci'!DY14</f>
        <v>0</v>
      </c>
      <c r="DZ52" s="106">
        <f>'Mladí jazdci'!DZ14</f>
        <v>0</v>
      </c>
      <c r="EA52" s="106">
        <f>'Mladí jazdci'!EA14</f>
        <v>0</v>
      </c>
      <c r="EB52" s="106">
        <f>'Mladí jazdci'!EB14</f>
        <v>0</v>
      </c>
      <c r="EC52" s="106">
        <f>'Mladí jazdci'!EC14</f>
        <v>0</v>
      </c>
      <c r="ED52" s="106">
        <f>'Mladí jazdci'!ED14</f>
        <v>0</v>
      </c>
      <c r="EE52" s="106">
        <f>'Mladí jazdci'!EE14</f>
        <v>0</v>
      </c>
      <c r="EF52" s="106">
        <f>'Mladí jazdci'!EF14</f>
        <v>0</v>
      </c>
      <c r="EG52" s="106">
        <f>'Mladí jazdci'!EG14</f>
        <v>0</v>
      </c>
      <c r="EH52" s="106">
        <f>'Mladí jazdci'!EH14</f>
        <v>0</v>
      </c>
      <c r="EI52" s="106">
        <f>'Mladí jazdci'!EI14</f>
        <v>0</v>
      </c>
      <c r="EJ52" s="106">
        <f>'Mladí jazdci'!EJ14</f>
        <v>0</v>
      </c>
      <c r="EK52" s="106">
        <f>'Mladí jazdci'!EK14</f>
        <v>0</v>
      </c>
      <c r="EL52" s="106">
        <f>'Mladí jazdci'!EL14</f>
        <v>0</v>
      </c>
      <c r="EM52" s="106">
        <f>'Mladí jazdci'!EM14</f>
        <v>0</v>
      </c>
      <c r="EN52" s="106">
        <f>'Mladí jazdci'!EN14</f>
        <v>0</v>
      </c>
      <c r="EO52" s="106">
        <f>'Mladí jazdci'!EO14</f>
        <v>0</v>
      </c>
      <c r="EP52" s="106">
        <f>'Mladí jazdci'!EP14</f>
        <v>0</v>
      </c>
      <c r="EQ52" s="106">
        <f>'Mladí jazdci'!EQ14</f>
        <v>0</v>
      </c>
      <c r="ER52" s="106">
        <f>'Mladí jazdci'!ER14</f>
        <v>0</v>
      </c>
      <c r="ES52" s="106">
        <f>'Mladí jazdci'!ES14</f>
        <v>0</v>
      </c>
      <c r="ET52" s="106">
        <f>'Mladí jazdci'!ET14</f>
        <v>0</v>
      </c>
      <c r="EU52" s="106">
        <f>'Mladí jazdci'!EU14</f>
        <v>0</v>
      </c>
      <c r="EV52" s="106">
        <f>'Mladí jazdci'!EV14</f>
        <v>0</v>
      </c>
      <c r="EW52" s="106">
        <f>'Mladí jazdci'!EW14</f>
        <v>0</v>
      </c>
      <c r="EX52" s="106">
        <f>'Mladí jazdci'!EX14</f>
        <v>0</v>
      </c>
      <c r="EY52" s="106">
        <f>'Mladí jazdci'!EY14</f>
        <v>0</v>
      </c>
      <c r="EZ52" s="106">
        <f>'Mladí jazdci'!EZ14</f>
        <v>0</v>
      </c>
      <c r="FA52" s="106">
        <f>'Mladí jazdci'!FA14</f>
        <v>0</v>
      </c>
      <c r="FB52" s="106">
        <f>'Mladí jazdci'!FB14</f>
        <v>0</v>
      </c>
      <c r="FC52" s="106">
        <f>'Mladí jazdci'!FC14</f>
        <v>0</v>
      </c>
      <c r="FD52" s="106">
        <f>'Mladí jazdci'!FD14</f>
        <v>0</v>
      </c>
      <c r="FE52" s="106">
        <f>'Mladí jazdci'!FE14</f>
        <v>0</v>
      </c>
      <c r="FF52" s="106">
        <f>'Mladí jazdci'!FF14</f>
        <v>0</v>
      </c>
      <c r="FG52" s="106">
        <f>'Mladí jazdci'!FG14</f>
        <v>0</v>
      </c>
      <c r="FH52" s="106">
        <f>'Mladí jazdci'!FH14</f>
        <v>0</v>
      </c>
      <c r="FI52" s="106">
        <f>'Mladí jazdci'!FI14</f>
        <v>0</v>
      </c>
      <c r="FJ52" s="106">
        <f>'Mladí jazdci'!FJ14</f>
        <v>0</v>
      </c>
      <c r="FK52" s="106">
        <f>'Mladí jazdci'!FK14</f>
        <v>0</v>
      </c>
      <c r="FL52" s="106">
        <f>'Mladí jazdci'!FL14</f>
        <v>0</v>
      </c>
      <c r="FM52" s="106">
        <f>'Mladí jazdci'!FM14</f>
        <v>0</v>
      </c>
      <c r="FN52" s="106">
        <f>'Mladí jazdci'!FN14</f>
        <v>0</v>
      </c>
      <c r="FO52" s="106">
        <f>'Mladí jazdci'!FO14</f>
        <v>0</v>
      </c>
      <c r="FP52" s="106">
        <f>'Mladí jazdci'!FP14</f>
        <v>0</v>
      </c>
      <c r="FQ52" s="106">
        <f>'Mladí jazdci'!FQ14</f>
        <v>0</v>
      </c>
      <c r="FR52" s="106">
        <f>'Mladí jazdci'!FR14</f>
        <v>0</v>
      </c>
      <c r="FS52" s="106">
        <f>'Mladí jazdci'!FS14</f>
        <v>0</v>
      </c>
      <c r="FT52" s="106">
        <f>'Mladí jazdci'!FT14</f>
        <v>0</v>
      </c>
      <c r="FU52" s="106">
        <f>'Mladí jazdci'!FU14</f>
        <v>0</v>
      </c>
      <c r="FV52" s="106">
        <f>'Mladí jazdci'!FV14</f>
        <v>0</v>
      </c>
      <c r="FW52" s="106">
        <f>'Mladí jazdci'!FW14</f>
        <v>0</v>
      </c>
      <c r="FX52" s="106">
        <f>'Mladí jazdci'!FX14</f>
        <v>0</v>
      </c>
      <c r="FY52" s="106">
        <f>'Mladí jazdci'!FY14</f>
        <v>0</v>
      </c>
      <c r="FZ52" s="106">
        <f>'Mladí jazdci'!FZ14</f>
        <v>0</v>
      </c>
      <c r="GA52" s="106">
        <f>'Mladí jazdci'!GA14</f>
        <v>0</v>
      </c>
      <c r="GB52" s="106">
        <f>'Mladí jazdci'!GB14</f>
        <v>0</v>
      </c>
      <c r="GC52" s="106">
        <f>'Mladí jazdci'!GC14</f>
        <v>0</v>
      </c>
      <c r="GD52" s="106">
        <f>'Mladí jazdci'!GD14</f>
        <v>0</v>
      </c>
      <c r="GE52" s="106">
        <f>'Mladí jazdci'!GE14</f>
        <v>0</v>
      </c>
      <c r="GF52" s="106">
        <f>'Mladí jazdci'!GF14</f>
        <v>0</v>
      </c>
      <c r="GG52" s="106">
        <f>'Mladí jazdci'!GG14</f>
        <v>0</v>
      </c>
      <c r="GH52" s="106">
        <f>'Mladí jazdci'!GH14</f>
        <v>0</v>
      </c>
      <c r="GI52" s="106">
        <f>'Mladí jazdci'!GI14</f>
        <v>0</v>
      </c>
      <c r="GJ52" s="106">
        <f>'Mladí jazdci'!GJ14</f>
        <v>0</v>
      </c>
      <c r="GK52" s="106">
        <f>'Mladí jazdci'!GK14</f>
        <v>0</v>
      </c>
      <c r="GL52" s="106">
        <f>'Mladí jazdci'!GL14</f>
        <v>0</v>
      </c>
      <c r="GM52" s="106">
        <f>'Mladí jazdci'!GM14</f>
        <v>0</v>
      </c>
      <c r="GN52" s="106">
        <f>'Mladí jazdci'!GN14</f>
        <v>0</v>
      </c>
      <c r="GO52" s="106">
        <f>'Mladí jazdci'!GO14</f>
        <v>0</v>
      </c>
      <c r="GP52" s="106">
        <f>'Mladí jazdci'!GP14</f>
        <v>0</v>
      </c>
      <c r="GQ52" s="106">
        <f>'Mladí jazdci'!GQ14</f>
        <v>0</v>
      </c>
      <c r="GR52" s="106">
        <f>'Mladí jazdci'!GR14</f>
        <v>0</v>
      </c>
      <c r="GS52" s="106">
        <f>'Mladí jazdci'!GS14</f>
        <v>0</v>
      </c>
      <c r="GT52" s="106">
        <f>'Mladí jazdci'!GT14</f>
        <v>0</v>
      </c>
      <c r="GU52" s="106">
        <f>'Mladí jazdci'!GU14</f>
        <v>0</v>
      </c>
      <c r="GV52" s="106">
        <f>'Mladí jazdci'!GV14</f>
        <v>0</v>
      </c>
      <c r="GW52" s="106">
        <f>'Mladí jazdci'!GW14</f>
        <v>0</v>
      </c>
      <c r="GX52" s="106">
        <f>'Mladí jazdci'!GX14</f>
        <v>0</v>
      </c>
      <c r="GY52" s="106">
        <f>'Mladí jazdci'!GY14</f>
        <v>0</v>
      </c>
      <c r="GZ52" s="106">
        <f>'Mladí jazdci'!GZ14</f>
        <v>0</v>
      </c>
      <c r="HA52" s="106">
        <f>'Mladí jazdci'!HA14</f>
        <v>0</v>
      </c>
      <c r="HB52" s="106">
        <f>'Mladí jazdci'!HB14</f>
        <v>0</v>
      </c>
      <c r="HC52" s="106">
        <f>'Mladí jazdci'!HC14</f>
        <v>0</v>
      </c>
      <c r="HD52" s="106">
        <f>'Mladí jazdci'!HD14</f>
        <v>0</v>
      </c>
      <c r="HE52" s="106">
        <f>'Mladí jazdci'!HE14</f>
        <v>0</v>
      </c>
      <c r="HF52" s="106">
        <f>'Mladí jazdci'!HF14</f>
        <v>0</v>
      </c>
      <c r="HG52" s="106">
        <f>'Mladí jazdci'!HG14</f>
        <v>0</v>
      </c>
      <c r="HH52" s="106">
        <f>'Mladí jazdci'!HH14</f>
        <v>0</v>
      </c>
      <c r="HI52" s="106">
        <f>'Mladí jazdci'!HI14</f>
        <v>0</v>
      </c>
      <c r="HJ52" s="106">
        <f>'Mladí jazdci'!HJ14</f>
        <v>0</v>
      </c>
      <c r="HK52" s="106">
        <f>'Mladí jazdci'!HK14</f>
        <v>0</v>
      </c>
      <c r="HL52" s="106">
        <f>'Mladí jazdci'!HL14</f>
        <v>0</v>
      </c>
      <c r="HM52" s="106">
        <f>'Mladí jazdci'!HM14</f>
        <v>0</v>
      </c>
      <c r="HN52" s="106">
        <f>'Mladí jazdci'!HN14</f>
        <v>0</v>
      </c>
      <c r="HO52" s="106">
        <f>'Mladí jazdci'!HO14</f>
        <v>0</v>
      </c>
      <c r="HP52" s="106">
        <f>'Mladí jazdci'!HP14</f>
        <v>0</v>
      </c>
      <c r="HQ52" s="106">
        <f>'Mladí jazdci'!HQ14</f>
        <v>0</v>
      </c>
      <c r="HR52" s="106">
        <f>'Mladí jazdci'!HR14</f>
        <v>0</v>
      </c>
      <c r="HS52" s="106">
        <f>'Mladí jazdci'!HS14</f>
        <v>0</v>
      </c>
      <c r="HT52" s="106">
        <f>'Mladí jazdci'!HT14</f>
        <v>0</v>
      </c>
      <c r="HU52" s="106">
        <f>'Mladí jazdci'!HU14</f>
        <v>0</v>
      </c>
      <c r="HV52" s="106">
        <f>'Mladí jazdci'!HV14</f>
        <v>0</v>
      </c>
      <c r="HW52" s="106">
        <f>'Mladí jazdci'!HW14</f>
        <v>0</v>
      </c>
      <c r="HX52" s="106">
        <f>'Mladí jazdci'!HX14</f>
        <v>0</v>
      </c>
      <c r="HY52" s="106">
        <f>'Mladí jazdci'!HY14</f>
        <v>0</v>
      </c>
      <c r="HZ52" s="106">
        <f>'Mladí jazdci'!HZ14</f>
        <v>0</v>
      </c>
      <c r="IA52" s="106">
        <f>'Mladí jazdci'!IA14</f>
        <v>0</v>
      </c>
      <c r="IB52" s="106">
        <f>'Mladí jazdci'!IB14</f>
        <v>0</v>
      </c>
      <c r="IC52" s="106">
        <f>'Mladí jazdci'!IC14</f>
        <v>0</v>
      </c>
      <c r="ID52" s="106">
        <f>'Mladí jazdci'!ID14</f>
        <v>0</v>
      </c>
      <c r="IE52" s="106">
        <f>'Mladí jazdci'!IE14</f>
        <v>0</v>
      </c>
      <c r="IF52" s="106">
        <f>'Mladí jazdci'!IF14</f>
        <v>0</v>
      </c>
      <c r="IG52" s="106">
        <f>'Mladí jazdci'!IG14</f>
        <v>0</v>
      </c>
      <c r="IH52" s="106">
        <f>'Mladí jazdci'!IH14</f>
        <v>0</v>
      </c>
      <c r="II52" s="106">
        <f>'Mladí jazdci'!II14</f>
        <v>0</v>
      </c>
      <c r="IJ52" s="106">
        <f>'Mladí jazdci'!IJ14</f>
        <v>0</v>
      </c>
      <c r="IK52" s="106">
        <f>'Mladí jazdci'!IK14</f>
        <v>0</v>
      </c>
      <c r="IL52" s="106">
        <f>'Mladí jazdci'!IL14</f>
        <v>0</v>
      </c>
      <c r="IM52" s="106">
        <f>'Mladí jazdci'!IM14</f>
        <v>0</v>
      </c>
      <c r="IN52" s="106">
        <f>'Mladí jazdci'!IN14</f>
        <v>0</v>
      </c>
      <c r="IO52" s="106">
        <f>'Mladí jazdci'!IO14</f>
        <v>0</v>
      </c>
      <c r="IP52" s="106">
        <f>'Mladí jazdci'!IP14</f>
        <v>0</v>
      </c>
      <c r="IQ52" s="106">
        <f>'Mladí jazdci'!IQ14</f>
        <v>0</v>
      </c>
      <c r="IR52" s="106">
        <f>'Mladí jazdci'!IR14</f>
        <v>0</v>
      </c>
      <c r="IS52" s="106">
        <f>'Mladí jazdci'!IS14</f>
        <v>0</v>
      </c>
      <c r="IT52" s="106">
        <f>'Mladí jazdci'!IT14</f>
        <v>0</v>
      </c>
      <c r="IU52" s="106">
        <f>'Mladí jazdci'!IU14</f>
        <v>0</v>
      </c>
      <c r="IV52" s="106">
        <f>'Mladí jazdci'!IV14</f>
        <v>0</v>
      </c>
      <c r="IW52" s="106">
        <f>'Mladí jazdci'!IW14</f>
        <v>0</v>
      </c>
      <c r="IX52" s="106">
        <f>'Mladí jazdci'!IX14</f>
        <v>0</v>
      </c>
      <c r="IY52" s="106">
        <f>'Mladí jazdci'!IY14</f>
        <v>0</v>
      </c>
      <c r="IZ52" s="106">
        <f>'Mladí jazdci'!IZ14</f>
        <v>0</v>
      </c>
      <c r="JA52" s="106">
        <f>'Mladí jazdci'!JA14</f>
        <v>0</v>
      </c>
      <c r="JB52" s="106">
        <f>'Mladí jazdci'!JB14</f>
        <v>0</v>
      </c>
      <c r="JC52" s="106">
        <f>'Mladí jazdci'!JC14</f>
        <v>0</v>
      </c>
      <c r="JD52" s="106">
        <f>'Mladí jazdci'!JD14</f>
        <v>0</v>
      </c>
      <c r="JE52" s="106">
        <f>'Mladí jazdci'!JE14</f>
        <v>0</v>
      </c>
      <c r="JF52" s="106">
        <f>'Mladí jazdci'!JF14</f>
        <v>0</v>
      </c>
      <c r="JG52" s="106">
        <f>'Mladí jazdci'!JG14</f>
        <v>0</v>
      </c>
      <c r="JH52" s="106">
        <f>'Mladí jazdci'!JH14</f>
        <v>0</v>
      </c>
      <c r="JI52" s="106">
        <f>'Mladí jazdci'!JI14</f>
        <v>0</v>
      </c>
      <c r="JJ52" s="106">
        <f>'Mladí jazdci'!JJ14</f>
        <v>0</v>
      </c>
      <c r="JK52" s="106">
        <f>'Mladí jazdci'!JK14</f>
        <v>0</v>
      </c>
      <c r="JL52" s="106">
        <f>'Mladí jazdci'!JL14</f>
        <v>0</v>
      </c>
      <c r="JM52" s="106">
        <f>'Mladí jazdci'!JM14</f>
        <v>0</v>
      </c>
      <c r="JN52" s="106">
        <f>'Mladí jazdci'!JN14</f>
        <v>0</v>
      </c>
      <c r="JO52" s="106">
        <f>'Mladí jazdci'!JO14</f>
        <v>0</v>
      </c>
      <c r="JP52" s="106">
        <f>'Mladí jazdci'!JP14</f>
        <v>0</v>
      </c>
      <c r="JQ52" s="106">
        <f>'Mladí jazdci'!JQ14</f>
        <v>0</v>
      </c>
      <c r="JR52" s="106">
        <f>'Mladí jazdci'!JR14</f>
        <v>0</v>
      </c>
      <c r="JS52" s="106">
        <f>'Mladí jazdci'!JS14</f>
        <v>0</v>
      </c>
      <c r="JT52" s="106">
        <f>'Mladí jazdci'!JT14</f>
        <v>0</v>
      </c>
      <c r="JU52" s="106">
        <f>'Mladí jazdci'!JU14</f>
        <v>0</v>
      </c>
      <c r="JV52" s="106">
        <f>'Mladí jazdci'!JV14</f>
        <v>0</v>
      </c>
      <c r="JW52" s="106">
        <f>'Mladí jazdci'!JW14</f>
        <v>0</v>
      </c>
      <c r="JX52" s="106">
        <f>'Mladí jazdci'!JX14</f>
        <v>0</v>
      </c>
      <c r="JY52" s="106">
        <f>'Mladí jazdci'!JY14</f>
        <v>0</v>
      </c>
      <c r="JZ52" s="106">
        <f>'Mladí jazdci'!JZ14</f>
        <v>0</v>
      </c>
      <c r="KA52" s="106">
        <f>'Mladí jazdci'!KA14</f>
        <v>0</v>
      </c>
      <c r="KB52" s="106">
        <f>'Mladí jazdci'!KB14</f>
        <v>0</v>
      </c>
      <c r="KC52" s="106">
        <f>'Mladí jazdci'!KC14</f>
        <v>0</v>
      </c>
      <c r="KD52" s="106">
        <f>'Mladí jazdci'!KD14</f>
        <v>0</v>
      </c>
      <c r="KE52" s="106">
        <f>'Mladí jazdci'!KE14</f>
        <v>0</v>
      </c>
      <c r="KF52" s="106">
        <f>'Mladí jazdci'!KF14</f>
        <v>0</v>
      </c>
      <c r="KG52" s="106">
        <f>'Mladí jazdci'!KG14</f>
        <v>0</v>
      </c>
      <c r="KH52" s="106">
        <f>'Mladí jazdci'!KH14</f>
        <v>0</v>
      </c>
      <c r="KI52" s="106">
        <f>'Mladí jazdci'!KI14</f>
        <v>0</v>
      </c>
      <c r="KJ52" s="106">
        <f>'Mladí jazdci'!KJ14</f>
        <v>0</v>
      </c>
      <c r="KK52" s="106">
        <f>'Mladí jazdci'!KK14</f>
        <v>0</v>
      </c>
      <c r="KL52" s="106">
        <f>'Mladí jazdci'!KL14</f>
        <v>0</v>
      </c>
      <c r="KM52" s="106">
        <f>'Mladí jazdci'!KM14</f>
        <v>0</v>
      </c>
      <c r="KN52" s="106">
        <f>'Mladí jazdci'!KN14</f>
        <v>0</v>
      </c>
      <c r="KO52" s="106">
        <f>'Mladí jazdci'!KO14</f>
        <v>0</v>
      </c>
      <c r="KP52" s="106">
        <f>'Mladí jazdci'!KP14</f>
        <v>0</v>
      </c>
      <c r="KQ52" s="106">
        <f>'Mladí jazdci'!KQ14</f>
        <v>0</v>
      </c>
      <c r="KR52" s="106">
        <f>'Mladí jazdci'!KR14</f>
        <v>0</v>
      </c>
      <c r="KS52" s="106">
        <f>'Mladí jazdci'!KS14</f>
        <v>0</v>
      </c>
      <c r="KT52" s="106">
        <f>'Mladí jazdci'!KT14</f>
        <v>0</v>
      </c>
      <c r="KU52" s="106">
        <f>'Mladí jazdci'!KU14</f>
        <v>0</v>
      </c>
      <c r="KV52" s="106">
        <f>'Mladí jazdci'!KV14</f>
        <v>0</v>
      </c>
      <c r="KW52" s="106">
        <f>'Mladí jazdci'!KW14</f>
        <v>0</v>
      </c>
      <c r="KX52" s="106">
        <f>'Mladí jazdci'!KX14</f>
        <v>0</v>
      </c>
      <c r="KY52" s="106">
        <f>'Mladí jazdci'!KY14</f>
        <v>0</v>
      </c>
      <c r="KZ52" s="106" t="str">
        <f>'Mladí jazdci'!KZ14</f>
        <v>o</v>
      </c>
      <c r="LA52" s="106" t="str">
        <f>'Mladí jazdci'!LA14</f>
        <v>o</v>
      </c>
      <c r="LB52" s="106">
        <f>'Mladí jazdci'!LB14</f>
        <v>0</v>
      </c>
      <c r="LC52" s="106">
        <f>'Mladí jazdci'!LC14</f>
        <v>0</v>
      </c>
      <c r="LD52" s="106">
        <f>'Mladí jazdci'!LD14</f>
        <v>0</v>
      </c>
      <c r="LE52" s="106">
        <f>'Mladí jazdci'!LE14</f>
        <v>0</v>
      </c>
      <c r="LF52" s="106">
        <f>'Mladí jazdci'!LF14</f>
        <v>0</v>
      </c>
      <c r="LG52" s="106">
        <f>'Mladí jazdci'!LG14</f>
        <v>0</v>
      </c>
      <c r="LH52" s="106">
        <f>'Mladí jazdci'!LH14</f>
        <v>0</v>
      </c>
      <c r="LI52" s="106">
        <f>'Mladí jazdci'!LI14</f>
        <v>0</v>
      </c>
      <c r="LJ52" s="106">
        <f>'Mladí jazdci'!LJ14</f>
        <v>0</v>
      </c>
      <c r="LK52" s="106">
        <f>'Mladí jazdci'!LK14</f>
        <v>0</v>
      </c>
      <c r="LL52" s="106">
        <f>'Mladí jazdci'!LL14</f>
        <v>0</v>
      </c>
      <c r="LM52" s="106">
        <f>'Mladí jazdci'!LM14</f>
        <v>0</v>
      </c>
      <c r="LN52" s="106">
        <f>'Mladí jazdci'!LN14</f>
        <v>0</v>
      </c>
      <c r="LO52" s="106">
        <f>'Mladí jazdci'!LO14</f>
        <v>0</v>
      </c>
      <c r="LP52" s="106">
        <f>'Mladí jazdci'!LP14</f>
        <v>0</v>
      </c>
      <c r="LQ52" s="106">
        <f>'Mladí jazdci'!LQ14</f>
        <v>0</v>
      </c>
      <c r="LR52" s="106">
        <f>'Mladí jazdci'!LR14</f>
        <v>6</v>
      </c>
      <c r="LS52" s="106">
        <f>'Mladí jazdci'!LS14</f>
        <v>7</v>
      </c>
      <c r="LT52" s="106">
        <f>'Mladí jazdci'!LT14</f>
        <v>0</v>
      </c>
      <c r="LU52" s="106">
        <f>'Mladí jazdci'!LU14</f>
        <v>0</v>
      </c>
      <c r="LV52" s="106">
        <f>'Mladí jazdci'!LV14</f>
        <v>0</v>
      </c>
      <c r="LW52" s="106">
        <f>'Mladí jazdci'!LW14</f>
        <v>0</v>
      </c>
      <c r="LX52" s="106">
        <f>'Mladí jazdci'!LX14</f>
        <v>0</v>
      </c>
      <c r="LY52" s="106">
        <f>'Mladí jazdci'!LY14</f>
        <v>0</v>
      </c>
      <c r="LZ52" s="106">
        <f>'Mladí jazdci'!LZ14</f>
        <v>0</v>
      </c>
      <c r="MA52" s="106">
        <f>'Mladí jazdci'!MA14</f>
        <v>0</v>
      </c>
      <c r="MB52" s="106">
        <f>'Mladí jazdci'!MB14</f>
        <v>0</v>
      </c>
      <c r="MC52" s="106">
        <f>'Mladí jazdci'!MC14</f>
        <v>0</v>
      </c>
      <c r="MD52" s="106">
        <f>'Mladí jazdci'!MD14</f>
        <v>0</v>
      </c>
      <c r="ME52" s="106">
        <f>'Mladí jazdci'!ME14</f>
        <v>0</v>
      </c>
      <c r="MF52" s="106">
        <f>'Mladí jazdci'!MF14</f>
        <v>0</v>
      </c>
      <c r="MG52" s="106">
        <f>'Mladí jazdci'!MG14</f>
        <v>0</v>
      </c>
      <c r="MH52" s="106">
        <f>'Mladí jazdci'!MH14</f>
        <v>0</v>
      </c>
      <c r="MI52" s="106">
        <f>'Mladí jazdci'!MI14</f>
        <v>0</v>
      </c>
      <c r="MJ52" s="106">
        <f>'Mladí jazdci'!MJ14</f>
        <v>0</v>
      </c>
      <c r="MK52" s="106">
        <f>'Mladí jazdci'!MK14</f>
        <v>0</v>
      </c>
      <c r="ML52" s="106">
        <f>'Mladí jazdci'!ML14</f>
        <v>0</v>
      </c>
      <c r="MM52" s="106">
        <f>'Mladí jazdci'!MM14</f>
        <v>0</v>
      </c>
      <c r="MN52" s="106">
        <f>'Mladí jazdci'!MN14</f>
        <v>0</v>
      </c>
      <c r="MO52" s="106">
        <f>'Mladí jazdci'!MO14</f>
        <v>0</v>
      </c>
      <c r="MP52" s="106">
        <f>'Mladí jazdci'!MP14</f>
        <v>0</v>
      </c>
      <c r="MQ52" s="106">
        <f>'Mladí jazdci'!MQ14</f>
        <v>0</v>
      </c>
      <c r="MR52" s="106">
        <f>'Mladí jazdci'!MR14</f>
        <v>0</v>
      </c>
      <c r="MS52" s="106">
        <f>'Mladí jazdci'!MS14</f>
        <v>0</v>
      </c>
      <c r="MT52" s="106">
        <f>'Mladí jazdci'!MT14</f>
        <v>0</v>
      </c>
      <c r="MU52" s="106">
        <f>'Mladí jazdci'!MU14</f>
        <v>0</v>
      </c>
      <c r="MV52" s="106">
        <f>'Mladí jazdci'!MV14</f>
        <v>0</v>
      </c>
      <c r="MW52" s="106">
        <f>'Mladí jazdci'!MW14</f>
        <v>0</v>
      </c>
      <c r="MX52" s="106">
        <f>'Mladí jazdci'!MX14</f>
        <v>0</v>
      </c>
      <c r="MY52" s="106">
        <f>'Mladí jazdci'!MY14</f>
        <v>0</v>
      </c>
      <c r="MZ52" s="106">
        <f>'Mladí jazdci'!MZ14</f>
        <v>0</v>
      </c>
      <c r="NA52" s="106">
        <f>'Mladí jazdci'!NA14</f>
        <v>0</v>
      </c>
      <c r="NB52" s="106">
        <f>'Mladí jazdci'!NB14</f>
        <v>0</v>
      </c>
      <c r="NC52" s="106">
        <f>'Mladí jazdci'!NC14</f>
        <v>0</v>
      </c>
      <c r="ND52" s="106">
        <f>'Mladí jazdci'!ND14</f>
        <v>0</v>
      </c>
      <c r="NE52" s="106">
        <f>'Mladí jazdci'!NE14</f>
        <v>0</v>
      </c>
      <c r="NF52" s="106">
        <f>'Mladí jazdci'!NF14</f>
        <v>0</v>
      </c>
      <c r="NG52" s="106">
        <f>'Mladí jazdci'!NG14</f>
        <v>0</v>
      </c>
      <c r="NH52" s="106">
        <f>'Mladí jazdci'!NH14</f>
        <v>0</v>
      </c>
      <c r="NI52" s="106">
        <f>'Mladí jazdci'!NI14</f>
        <v>0</v>
      </c>
      <c r="NJ52" s="106">
        <f>'Mladí jazdci'!NJ14</f>
        <v>0</v>
      </c>
      <c r="NK52" s="106">
        <f>'Mladí jazdci'!NK14</f>
        <v>0</v>
      </c>
      <c r="NL52" s="106">
        <f>'Mladí jazdci'!NL14</f>
        <v>0</v>
      </c>
      <c r="NM52" s="106">
        <f>'Mladí jazdci'!NM14</f>
        <v>0</v>
      </c>
      <c r="NN52" s="106">
        <f>'Mladí jazdci'!NN14</f>
        <v>0</v>
      </c>
      <c r="NO52" s="106">
        <f>'Mladí jazdci'!NO14</f>
        <v>0</v>
      </c>
      <c r="NP52" s="106">
        <f>'Mladí jazdci'!NP14</f>
        <v>0</v>
      </c>
      <c r="NQ52" s="106">
        <f>'Mladí jazdci'!NQ14</f>
        <v>0</v>
      </c>
      <c r="NR52" s="106">
        <f>'Mladí jazdci'!NR14</f>
        <v>0</v>
      </c>
      <c r="NS52" s="106">
        <f>'Mladí jazdci'!NS14</f>
        <v>0</v>
      </c>
      <c r="NT52" s="106">
        <f>'Mladí jazdci'!NT14</f>
        <v>0</v>
      </c>
      <c r="NU52" s="106">
        <f>'Mladí jazdci'!NU14</f>
        <v>0</v>
      </c>
      <c r="NV52" s="106">
        <f>'Mladí jazdci'!NV14</f>
        <v>0</v>
      </c>
      <c r="NW52" s="106">
        <f>'Mladí jazdci'!NW14</f>
        <v>7</v>
      </c>
      <c r="NX52" s="106">
        <f>'Mladí jazdci'!NX14</f>
        <v>0</v>
      </c>
      <c r="NY52" s="106">
        <f>'Mladí jazdci'!NY14</f>
        <v>0</v>
      </c>
      <c r="NZ52" s="106">
        <f>'Mladí jazdci'!NZ14</f>
        <v>5</v>
      </c>
      <c r="OA52" s="106">
        <f>'Mladí jazdci'!OA14</f>
        <v>0</v>
      </c>
      <c r="OB52" s="106">
        <f>'Mladí jazdci'!OB14</f>
        <v>0</v>
      </c>
      <c r="OC52" s="106">
        <f>'Mladí jazdci'!OC14</f>
        <v>0</v>
      </c>
      <c r="OD52" s="106">
        <f>'Mladí jazdci'!OD14</f>
        <v>0</v>
      </c>
      <c r="OE52" s="106">
        <f>'Mladí jazdci'!OE14</f>
        <v>0</v>
      </c>
      <c r="OF52" s="106">
        <f>'Mladí jazdci'!OF14</f>
        <v>0</v>
      </c>
      <c r="OG52" s="106">
        <f>'Mladí jazdci'!OG14</f>
        <v>0</v>
      </c>
      <c r="OH52" s="106">
        <f>'Mladí jazdci'!OH14</f>
        <v>0</v>
      </c>
      <c r="OI52" s="106">
        <f>'Mladí jazdci'!OI14</f>
        <v>0</v>
      </c>
      <c r="OJ52" s="106">
        <f>'Mladí jazdci'!OJ14</f>
        <v>0</v>
      </c>
      <c r="OK52" s="106">
        <f>'Mladí jazdci'!OK14</f>
        <v>0</v>
      </c>
      <c r="OL52" s="106">
        <f>'Mladí jazdci'!OL14</f>
        <v>0</v>
      </c>
      <c r="OM52" s="106">
        <f>'Mladí jazdci'!OM14</f>
        <v>0</v>
      </c>
      <c r="ON52" s="106">
        <f>'Mladí jazdci'!ON14</f>
        <v>0</v>
      </c>
      <c r="OO52" s="106">
        <f>'Mladí jazdci'!OO14</f>
        <v>0</v>
      </c>
      <c r="OP52" s="106">
        <f>'Mladí jazdci'!OP14</f>
        <v>0</v>
      </c>
      <c r="OQ52" s="106">
        <f>'Mladí jazdci'!OQ14</f>
        <v>0</v>
      </c>
      <c r="OR52" s="106">
        <f>'Mladí jazdci'!OR14</f>
        <v>0</v>
      </c>
      <c r="OS52" s="106">
        <f>'Mladí jazdci'!OS14</f>
        <v>0</v>
      </c>
      <c r="OT52" s="106">
        <f>'Mladí jazdci'!OT14</f>
        <v>0</v>
      </c>
      <c r="OU52" s="106">
        <f>'Mladí jazdci'!OU14</f>
        <v>0</v>
      </c>
      <c r="OV52" s="106">
        <f>'Mladí jazdci'!OV14</f>
        <v>0</v>
      </c>
      <c r="OW52" s="106">
        <f>'Mladí jazdci'!OW14</f>
        <v>0</v>
      </c>
      <c r="OX52" s="106">
        <f>'Mladí jazdci'!OX14</f>
        <v>0</v>
      </c>
      <c r="OY52" s="106">
        <f>'Mladí jazdci'!OY14</f>
        <v>0</v>
      </c>
      <c r="OZ52" s="106">
        <f>'Mladí jazdci'!OZ14</f>
        <v>0</v>
      </c>
      <c r="PA52" s="106">
        <f>'Mladí jazdci'!PA14</f>
        <v>0</v>
      </c>
      <c r="PB52" s="106">
        <f>'Mladí jazdci'!PB14</f>
        <v>0</v>
      </c>
      <c r="PC52" s="106">
        <f>'Mladí jazdci'!PC14</f>
        <v>0</v>
      </c>
      <c r="PD52" s="106">
        <f>'Mladí jazdci'!PD14</f>
        <v>0</v>
      </c>
      <c r="PE52" s="106">
        <f>'Mladí jazdci'!PE14</f>
        <v>0</v>
      </c>
      <c r="PF52" s="106">
        <f>'Mladí jazdci'!PF14</f>
        <v>0</v>
      </c>
      <c r="PG52" s="106">
        <f>'Mladí jazdci'!PG14</f>
        <v>0</v>
      </c>
      <c r="PH52" s="106">
        <f>'Mladí jazdci'!PH14</f>
        <v>0</v>
      </c>
      <c r="PI52" s="106">
        <f>'Mladí jazdci'!PI14</f>
        <v>0</v>
      </c>
      <c r="PJ52" s="106">
        <f>'Mladí jazdci'!PJ14</f>
        <v>0</v>
      </c>
      <c r="PK52" s="106">
        <f>'Mladí jazdci'!PK14</f>
        <v>0</v>
      </c>
      <c r="PL52" s="106">
        <f>'Mladí jazdci'!PL14</f>
        <v>0</v>
      </c>
      <c r="PM52" s="106">
        <f>'Mladí jazdci'!PM14</f>
        <v>0</v>
      </c>
      <c r="PN52" s="106">
        <f>'Mladí jazdci'!PN14</f>
        <v>0</v>
      </c>
      <c r="PO52" s="106">
        <f>'Mladí jazdci'!PO14</f>
        <v>0</v>
      </c>
      <c r="PP52" s="106">
        <f>'Mladí jazdci'!PP14</f>
        <v>0</v>
      </c>
      <c r="PQ52" s="106">
        <f>'Mladí jazdci'!PQ14</f>
        <v>0</v>
      </c>
      <c r="PR52" s="106">
        <f>'Mladí jazdci'!PR14</f>
        <v>0</v>
      </c>
      <c r="PS52" s="106">
        <f>'Mladí jazdci'!PS14</f>
        <v>0</v>
      </c>
      <c r="PT52" s="106">
        <f>'Mladí jazdci'!PT14</f>
        <v>0</v>
      </c>
      <c r="PU52" s="106">
        <f>'Mladí jazdci'!PU14</f>
        <v>0</v>
      </c>
      <c r="PV52" s="106">
        <f>'Mladí jazdci'!PV14</f>
        <v>0</v>
      </c>
      <c r="PW52" s="106">
        <f>'Mladí jazdci'!PW14</f>
        <v>0</v>
      </c>
      <c r="PX52" s="106">
        <f>'Mladí jazdci'!PX14</f>
        <v>0</v>
      </c>
      <c r="PY52" s="106">
        <f>'Mladí jazdci'!PY14</f>
        <v>0</v>
      </c>
      <c r="PZ52" s="106">
        <f>'Mladí jazdci'!PZ14</f>
        <v>0</v>
      </c>
      <c r="QA52" s="106">
        <f>'Mladí jazdci'!QA14</f>
        <v>0</v>
      </c>
      <c r="QB52" s="106">
        <f>'Mladí jazdci'!QB14</f>
        <v>0</v>
      </c>
      <c r="QC52" s="106">
        <f>'Mladí jazdci'!QC14</f>
        <v>0</v>
      </c>
      <c r="QD52" s="106">
        <f>'Mladí jazdci'!QD14</f>
        <v>0</v>
      </c>
      <c r="QE52" s="106">
        <f>'Mladí jazdci'!QE14</f>
        <v>0</v>
      </c>
      <c r="QF52" s="106">
        <f>'Mladí jazdci'!QF14</f>
        <v>0</v>
      </c>
      <c r="QG52" s="106">
        <f>'Mladí jazdci'!QG14</f>
        <v>0</v>
      </c>
      <c r="QH52" s="106">
        <f>'Mladí jazdci'!QH14</f>
        <v>0</v>
      </c>
      <c r="QI52" s="106">
        <f>'Mladí jazdci'!QI14</f>
        <v>0</v>
      </c>
      <c r="QJ52" s="106">
        <f>'Mladí jazdci'!QJ14</f>
        <v>0</v>
      </c>
      <c r="QK52" s="106">
        <f>'Mladí jazdci'!QK14</f>
        <v>0</v>
      </c>
      <c r="QL52" s="106">
        <f>'Mladí jazdci'!QL14</f>
        <v>0</v>
      </c>
      <c r="QM52" s="106">
        <f>'Mladí jazdci'!QM14</f>
        <v>0</v>
      </c>
      <c r="QN52" s="106">
        <f>'Mladí jazdci'!QN14</f>
        <v>0</v>
      </c>
      <c r="QO52" s="106">
        <f>'Mladí jazdci'!QO14</f>
        <v>0</v>
      </c>
      <c r="QP52" s="106">
        <f>'Mladí jazdci'!QP14</f>
        <v>0</v>
      </c>
      <c r="QQ52" s="106">
        <f>'Mladí jazdci'!QQ14</f>
        <v>0</v>
      </c>
      <c r="QR52" s="106">
        <f>'Mladí jazdci'!QR14</f>
        <v>0</v>
      </c>
      <c r="QS52" s="106">
        <f>'Mladí jazdci'!QS14</f>
        <v>0</v>
      </c>
      <c r="QT52" s="106">
        <f>'Mladí jazdci'!QT14</f>
        <v>8</v>
      </c>
      <c r="QU52" s="106">
        <f>'Mladí jazdci'!QU14</f>
        <v>7</v>
      </c>
      <c r="QV52" s="106">
        <f>'Mladí jazdci'!QV14</f>
        <v>0</v>
      </c>
      <c r="QW52" s="106">
        <f>'Mladí jazdci'!QW14</f>
        <v>0</v>
      </c>
      <c r="QX52" s="106">
        <f>'Mladí jazdci'!QX14</f>
        <v>0</v>
      </c>
      <c r="QY52" s="106">
        <f>'Mladí jazdci'!QY14</f>
        <v>0</v>
      </c>
      <c r="QZ52" s="106">
        <f>'Mladí jazdci'!QZ14</f>
        <v>9</v>
      </c>
      <c r="RA52" s="106">
        <f>'Mladí jazdci'!RA14</f>
        <v>2</v>
      </c>
      <c r="RB52" s="106">
        <f>'Mladí jazdci'!RB14</f>
        <v>0</v>
      </c>
      <c r="RC52" s="106">
        <f>'Mladí jazdci'!RC14</f>
        <v>0</v>
      </c>
      <c r="RD52" s="106">
        <f>'Mladí jazdci'!RD14</f>
        <v>0</v>
      </c>
      <c r="RE52" s="106">
        <f>'Mladí jazdci'!RE14</f>
        <v>0</v>
      </c>
      <c r="RF52" s="106">
        <f>'Mladí jazdci'!RF14</f>
        <v>0</v>
      </c>
      <c r="RG52" s="106">
        <f>'Mladí jazdci'!RG14</f>
        <v>6</v>
      </c>
      <c r="RH52" s="106">
        <f>'Mladí jazdci'!RH14</f>
        <v>0</v>
      </c>
      <c r="RI52" s="106">
        <f>'Mladí jazdci'!RI14</f>
        <v>0</v>
      </c>
      <c r="RJ52" s="106">
        <f>'Mladí jazdci'!RJ14</f>
        <v>4</v>
      </c>
      <c r="RK52" s="106">
        <f>'Mladí jazdci'!RK14</f>
        <v>0</v>
      </c>
      <c r="RL52" s="106">
        <f>'Mladí jazdci'!RL14</f>
        <v>0</v>
      </c>
      <c r="RM52" s="106">
        <f>'Mladí jazdci'!RM14</f>
        <v>0</v>
      </c>
      <c r="RN52" s="106">
        <f>'Mladí jazdci'!RN14</f>
        <v>0</v>
      </c>
      <c r="RO52" s="106">
        <f>'Mladí jazdci'!RO14</f>
        <v>0</v>
      </c>
      <c r="RP52" s="106">
        <f>'Mladí jazdci'!RP14</f>
        <v>0</v>
      </c>
      <c r="RQ52" s="106">
        <f>'Mladí jazdci'!RQ14</f>
        <v>0</v>
      </c>
      <c r="RR52" s="106">
        <f>'Mladí jazdci'!RR14</f>
        <v>0</v>
      </c>
      <c r="RS52" s="106">
        <f>'Mladí jazdci'!RS14</f>
        <v>0</v>
      </c>
      <c r="RT52" s="106">
        <f>'Mladí jazdci'!RT14</f>
        <v>0</v>
      </c>
      <c r="RU52" s="106">
        <f>'Mladí jazdci'!RU14</f>
        <v>0</v>
      </c>
      <c r="RV52" s="106">
        <f>'Mladí jazdci'!RV14</f>
        <v>0</v>
      </c>
      <c r="RW52" s="106">
        <f>'Mladí jazdci'!RW14</f>
        <v>0</v>
      </c>
      <c r="RX52" s="106">
        <f>'Mladí jazdci'!RX14</f>
        <v>0</v>
      </c>
      <c r="RY52" s="106">
        <f>'Mladí jazdci'!RY14</f>
        <v>0</v>
      </c>
      <c r="RZ52" s="106">
        <f>'Mladí jazdci'!RZ14</f>
        <v>0</v>
      </c>
      <c r="SA52" s="106">
        <f>'Mladí jazdci'!SA14</f>
        <v>0</v>
      </c>
      <c r="SB52" s="106">
        <f>'Mladí jazdci'!SB14</f>
        <v>0</v>
      </c>
      <c r="SC52" s="106">
        <f>'Mladí jazdci'!SC14</f>
        <v>0</v>
      </c>
      <c r="SD52" s="106">
        <f>'Mladí jazdci'!SD14</f>
        <v>0</v>
      </c>
      <c r="SE52" s="106">
        <f>'Mladí jazdci'!SE14</f>
        <v>0</v>
      </c>
      <c r="SF52" s="106">
        <f>'Mladí jazdci'!SF14</f>
        <v>0</v>
      </c>
      <c r="SG52" s="106">
        <f>'Mladí jazdci'!SG14</f>
        <v>0</v>
      </c>
      <c r="SH52" s="106">
        <f>'Mladí jazdci'!SH14</f>
        <v>0</v>
      </c>
      <c r="SI52" s="106">
        <f>'Mladí jazdci'!SI14</f>
        <v>0</v>
      </c>
      <c r="SJ52" s="106">
        <f>'Mladí jazdci'!SJ14</f>
        <v>0</v>
      </c>
      <c r="SK52" s="106">
        <f>'Mladí jazdci'!SK14</f>
        <v>0</v>
      </c>
      <c r="SL52" s="106">
        <f>'Mladí jazdci'!SL14</f>
        <v>0</v>
      </c>
      <c r="SM52" s="106">
        <f>'Mladí jazdci'!SM14</f>
        <v>0</v>
      </c>
      <c r="SN52" s="106">
        <f>'Mladí jazdci'!SN14</f>
        <v>0</v>
      </c>
      <c r="SO52" s="106">
        <f>'Mladí jazdci'!SO14</f>
        <v>0</v>
      </c>
      <c r="SP52" s="106">
        <f>'Mladí jazdci'!SP14</f>
        <v>0</v>
      </c>
      <c r="SQ52" s="106">
        <f>'Mladí jazdci'!SQ14</f>
        <v>0</v>
      </c>
      <c r="SR52" s="106">
        <f>'Mladí jazdci'!SR14</f>
        <v>0</v>
      </c>
      <c r="SS52" s="106">
        <f>'Mladí jazdci'!SS14</f>
        <v>0</v>
      </c>
      <c r="ST52" s="106">
        <f>'Mladí jazdci'!ST14</f>
        <v>0</v>
      </c>
      <c r="SU52" s="106">
        <f>'Mladí jazdci'!SU14</f>
        <v>0</v>
      </c>
      <c r="SV52" s="106">
        <f>'Mladí jazdci'!SV14</f>
        <v>0</v>
      </c>
      <c r="SW52" s="106">
        <f>'Mladí jazdci'!SW14</f>
        <v>0</v>
      </c>
      <c r="SX52" s="106">
        <f>'Mladí jazdci'!SX14</f>
        <v>0</v>
      </c>
      <c r="SY52" s="106">
        <f>'Mladí jazdci'!SY14</f>
        <v>0</v>
      </c>
      <c r="SZ52" s="106">
        <f>'Mladí jazdci'!SZ14</f>
        <v>0</v>
      </c>
      <c r="TA52" s="106">
        <f>'Mladí jazdci'!TA14</f>
        <v>0</v>
      </c>
      <c r="TB52" s="106">
        <f>'Mladí jazdci'!TB14</f>
        <v>0</v>
      </c>
    </row>
    <row r="53" spans="1:522" s="1" customFormat="1" ht="18" customHeight="1" x14ac:dyDescent="0.25">
      <c r="A53" s="12">
        <v>38</v>
      </c>
      <c r="B53" s="11" t="s">
        <v>150</v>
      </c>
      <c r="C53" s="1">
        <v>12478</v>
      </c>
      <c r="D53" s="1">
        <v>2017</v>
      </c>
      <c r="E53" t="s">
        <v>17</v>
      </c>
      <c r="F53" s="1" t="s">
        <v>18</v>
      </c>
      <c r="G53" s="9" t="s">
        <v>97</v>
      </c>
      <c r="H53" s="4" t="s">
        <v>19</v>
      </c>
      <c r="I53" s="1">
        <f t="shared" si="9"/>
        <v>57</v>
      </c>
      <c r="J53" s="12">
        <f>Tabuľka3[[#This Row],[Stĺpec9]]</f>
        <v>57</v>
      </c>
      <c r="K53" s="106">
        <f>Seniori!K30</f>
        <v>0</v>
      </c>
      <c r="L53" s="106">
        <f>Seniori!L30</f>
        <v>0</v>
      </c>
      <c r="M53" s="106">
        <f>Seniori!M30</f>
        <v>0</v>
      </c>
      <c r="N53" s="106">
        <f>Seniori!N30</f>
        <v>0</v>
      </c>
      <c r="O53" s="106">
        <f>Seniori!O30</f>
        <v>0</v>
      </c>
      <c r="P53" s="106">
        <f>Seniori!P30</f>
        <v>0</v>
      </c>
      <c r="Q53" s="106">
        <f>Seniori!Q30</f>
        <v>0</v>
      </c>
      <c r="R53" s="106">
        <f>Seniori!R30</f>
        <v>0</v>
      </c>
      <c r="S53" s="106">
        <f>Seniori!S30</f>
        <v>14</v>
      </c>
      <c r="T53" s="106">
        <f>Seniori!T30</f>
        <v>0</v>
      </c>
      <c r="U53" s="106">
        <f>Seniori!U30</f>
        <v>0</v>
      </c>
      <c r="V53" s="106">
        <f>Seniori!V30</f>
        <v>0</v>
      </c>
      <c r="W53" s="106">
        <f>Seniori!W30</f>
        <v>0</v>
      </c>
      <c r="X53" s="106">
        <f>Seniori!X30</f>
        <v>0</v>
      </c>
      <c r="Y53" s="106">
        <f>Seniori!Y30</f>
        <v>0</v>
      </c>
      <c r="Z53" s="106">
        <f>Seniori!Z30</f>
        <v>0</v>
      </c>
      <c r="AA53" s="106">
        <f>Seniori!AA30</f>
        <v>0</v>
      </c>
      <c r="AB53" s="106">
        <f>Seniori!AB30</f>
        <v>0</v>
      </c>
      <c r="AC53" s="106">
        <f>Seniori!AC30</f>
        <v>0</v>
      </c>
      <c r="AD53" s="106">
        <f>Seniori!AD30</f>
        <v>0</v>
      </c>
      <c r="AE53" s="106">
        <f>Seniori!AE30</f>
        <v>0</v>
      </c>
      <c r="AF53" s="106">
        <f>Seniori!AF30</f>
        <v>0</v>
      </c>
      <c r="AG53" s="106">
        <f>Seniori!AG30</f>
        <v>0</v>
      </c>
      <c r="AH53" s="106">
        <f>Seniori!AH30</f>
        <v>0</v>
      </c>
      <c r="AI53" s="106">
        <f>Seniori!AI30</f>
        <v>0</v>
      </c>
      <c r="AJ53" s="106">
        <f>Seniori!AJ30</f>
        <v>0</v>
      </c>
      <c r="AK53" s="106">
        <f>Seniori!AK30</f>
        <v>0</v>
      </c>
      <c r="AL53" s="106">
        <f>Seniori!AL30</f>
        <v>0</v>
      </c>
      <c r="AM53" s="106">
        <f>Seniori!AM30</f>
        <v>0</v>
      </c>
      <c r="AN53" s="106">
        <f>Seniori!AN30</f>
        <v>0</v>
      </c>
      <c r="AO53" s="106">
        <f>Seniori!AO30</f>
        <v>0</v>
      </c>
      <c r="AP53" s="106">
        <f>Seniori!AP30</f>
        <v>0</v>
      </c>
      <c r="AQ53" s="106">
        <f>Seniori!AQ30</f>
        <v>0</v>
      </c>
      <c r="AR53" s="106">
        <f>Seniori!AR30</f>
        <v>0</v>
      </c>
      <c r="AS53" s="106">
        <f>Seniori!AS30</f>
        <v>0</v>
      </c>
      <c r="AT53" s="106">
        <f>Seniori!AT30</f>
        <v>0</v>
      </c>
      <c r="AU53" s="106">
        <f>Seniori!AU30</f>
        <v>0</v>
      </c>
      <c r="AV53" s="106">
        <f>Seniori!AV30</f>
        <v>0</v>
      </c>
      <c r="AW53" s="106">
        <f>Seniori!AW30</f>
        <v>0</v>
      </c>
      <c r="AX53" s="106">
        <f>Seniori!AX30</f>
        <v>0</v>
      </c>
      <c r="AY53" s="106">
        <f>Seniori!AY30</f>
        <v>0</v>
      </c>
      <c r="AZ53" s="106">
        <f>Seniori!AZ30</f>
        <v>0</v>
      </c>
      <c r="BA53" s="106">
        <f>Seniori!BA30</f>
        <v>0</v>
      </c>
      <c r="BB53" s="106">
        <f>Seniori!BB30</f>
        <v>0</v>
      </c>
      <c r="BC53" s="106">
        <f>Seniori!BC30</f>
        <v>0</v>
      </c>
      <c r="BD53" s="106">
        <f>Seniori!BD30</f>
        <v>0</v>
      </c>
      <c r="BE53" s="106">
        <f>Seniori!BE30</f>
        <v>0</v>
      </c>
      <c r="BF53" s="106">
        <f>Seniori!BF30</f>
        <v>0</v>
      </c>
      <c r="BG53" s="106">
        <f>Seniori!BG30</f>
        <v>0</v>
      </c>
      <c r="BH53" s="106">
        <f>Seniori!BH30</f>
        <v>0</v>
      </c>
      <c r="BI53" s="106">
        <f>Seniori!BI30</f>
        <v>0</v>
      </c>
      <c r="BJ53" s="106">
        <f>Seniori!BJ30</f>
        <v>0</v>
      </c>
      <c r="BK53" s="106">
        <f>Seniori!BK30</f>
        <v>0</v>
      </c>
      <c r="BL53" s="106">
        <f>Seniori!BL30</f>
        <v>0</v>
      </c>
      <c r="BM53" s="106">
        <f>Seniori!BM30</f>
        <v>0</v>
      </c>
      <c r="BN53" s="106">
        <f>Seniori!BN30</f>
        <v>0</v>
      </c>
      <c r="BO53" s="106">
        <f>Seniori!BO30</f>
        <v>0</v>
      </c>
      <c r="BP53" s="106">
        <f>Seniori!BP30</f>
        <v>0</v>
      </c>
      <c r="BQ53" s="106">
        <f>Seniori!BQ30</f>
        <v>0</v>
      </c>
      <c r="BR53" s="106">
        <f>Seniori!BR30</f>
        <v>0</v>
      </c>
      <c r="BS53" s="106">
        <f>Seniori!BS30</f>
        <v>0</v>
      </c>
      <c r="BT53" s="106">
        <f>Seniori!BT30</f>
        <v>0</v>
      </c>
      <c r="BU53" s="106">
        <f>Seniori!BU30</f>
        <v>0</v>
      </c>
      <c r="BV53" s="106">
        <f>Seniori!BV30</f>
        <v>0</v>
      </c>
      <c r="BW53" s="106">
        <f>Seniori!BW30</f>
        <v>0</v>
      </c>
      <c r="BX53" s="106">
        <f>Seniori!BX30</f>
        <v>0</v>
      </c>
      <c r="BY53" s="106">
        <f>Seniori!BY30</f>
        <v>0</v>
      </c>
      <c r="BZ53" s="106">
        <f>Seniori!BZ30</f>
        <v>0</v>
      </c>
      <c r="CA53" s="106">
        <f>Seniori!CA30</f>
        <v>0</v>
      </c>
      <c r="CB53" s="106">
        <f>Seniori!CB30</f>
        <v>0</v>
      </c>
      <c r="CC53" s="106">
        <f>Seniori!CC30</f>
        <v>0</v>
      </c>
      <c r="CD53" s="106">
        <f>Seniori!CD30</f>
        <v>0</v>
      </c>
      <c r="CE53" s="106">
        <f>Seniori!CE30</f>
        <v>0</v>
      </c>
      <c r="CF53" s="106">
        <f>Seniori!CF30</f>
        <v>0</v>
      </c>
      <c r="CG53" s="106">
        <f>Seniori!CG30</f>
        <v>0</v>
      </c>
      <c r="CH53" s="106">
        <f>Seniori!CH30</f>
        <v>0</v>
      </c>
      <c r="CI53" s="106">
        <f>Seniori!CI30</f>
        <v>0</v>
      </c>
      <c r="CJ53" s="106">
        <f>Seniori!CJ30</f>
        <v>0</v>
      </c>
      <c r="CK53" s="106">
        <f>Seniori!CK30</f>
        <v>0</v>
      </c>
      <c r="CL53" s="106">
        <f>Seniori!CL30</f>
        <v>0</v>
      </c>
      <c r="CM53" s="106">
        <f>Seniori!CM30</f>
        <v>0</v>
      </c>
      <c r="CN53" s="106">
        <f>Seniori!CN30</f>
        <v>0</v>
      </c>
      <c r="CO53" s="106">
        <f>Seniori!CO30</f>
        <v>0</v>
      </c>
      <c r="CP53" s="106">
        <f>Seniori!CP30</f>
        <v>0</v>
      </c>
      <c r="CQ53" s="106">
        <f>Seniori!CQ30</f>
        <v>0</v>
      </c>
      <c r="CR53" s="106">
        <f>Seniori!CR30</f>
        <v>0</v>
      </c>
      <c r="CS53" s="106">
        <f>Seniori!CS30</f>
        <v>0</v>
      </c>
      <c r="CT53" s="106">
        <f>Seniori!CT30</f>
        <v>0</v>
      </c>
      <c r="CU53" s="106">
        <f>Seniori!CU30</f>
        <v>0</v>
      </c>
      <c r="CV53" s="106">
        <f>Seniori!CV30</f>
        <v>0</v>
      </c>
      <c r="CW53" s="106">
        <f>Seniori!CW30</f>
        <v>0</v>
      </c>
      <c r="CX53" s="106">
        <f>Seniori!CX30</f>
        <v>0</v>
      </c>
      <c r="CY53" s="106">
        <f>Seniori!CY30</f>
        <v>0</v>
      </c>
      <c r="CZ53" s="106">
        <f>Seniori!CZ30</f>
        <v>0</v>
      </c>
      <c r="DA53" s="106">
        <f>Seniori!DA30</f>
        <v>0</v>
      </c>
      <c r="DB53" s="106">
        <f>Seniori!DB30</f>
        <v>0</v>
      </c>
      <c r="DC53" s="106">
        <f>Seniori!DC30</f>
        <v>0</v>
      </c>
      <c r="DD53" s="106">
        <f>Seniori!DD30</f>
        <v>0</v>
      </c>
      <c r="DE53" s="106">
        <f>Seniori!DE30</f>
        <v>0</v>
      </c>
      <c r="DF53" s="106">
        <f>Seniori!DF30</f>
        <v>0</v>
      </c>
      <c r="DG53" s="106">
        <f>Seniori!DG30</f>
        <v>0</v>
      </c>
      <c r="DH53" s="106">
        <f>Seniori!DH30</f>
        <v>0</v>
      </c>
      <c r="DI53" s="106">
        <f>Seniori!DI30</f>
        <v>0</v>
      </c>
      <c r="DJ53" s="106">
        <f>Seniori!DJ30</f>
        <v>0</v>
      </c>
      <c r="DK53" s="106">
        <f>Seniori!DK30</f>
        <v>0</v>
      </c>
      <c r="DL53" s="106">
        <f>Seniori!DL30</f>
        <v>0</v>
      </c>
      <c r="DM53" s="106">
        <f>Seniori!DM30</f>
        <v>0</v>
      </c>
      <c r="DN53" s="106">
        <f>Seniori!DN30</f>
        <v>0</v>
      </c>
      <c r="DO53" s="106">
        <f>Seniori!DO30</f>
        <v>0</v>
      </c>
      <c r="DP53" s="106">
        <f>Seniori!DP30</f>
        <v>0</v>
      </c>
      <c r="DQ53" s="106">
        <f>Seniori!DQ30</f>
        <v>0</v>
      </c>
      <c r="DR53" s="106">
        <f>Seniori!DR30</f>
        <v>0</v>
      </c>
      <c r="DS53" s="106">
        <f>Seniori!DS30</f>
        <v>0</v>
      </c>
      <c r="DT53" s="106">
        <f>Seniori!DT30</f>
        <v>0</v>
      </c>
      <c r="DU53" s="106">
        <f>Seniori!DU30</f>
        <v>0</v>
      </c>
      <c r="DV53" s="106">
        <f>Seniori!DV30</f>
        <v>0</v>
      </c>
      <c r="DW53" s="106">
        <f>Seniori!DW30</f>
        <v>0</v>
      </c>
      <c r="DX53" s="106">
        <f>Seniori!DX30</f>
        <v>0</v>
      </c>
      <c r="DY53" s="106">
        <f>Seniori!DY30</f>
        <v>0</v>
      </c>
      <c r="DZ53" s="106">
        <f>Seniori!DZ30</f>
        <v>0</v>
      </c>
      <c r="EA53" s="106">
        <f>Seniori!EA30</f>
        <v>0</v>
      </c>
      <c r="EB53" s="106">
        <f>Seniori!EB30</f>
        <v>0</v>
      </c>
      <c r="EC53" s="106">
        <f>Seniori!EC30</f>
        <v>0</v>
      </c>
      <c r="ED53" s="106">
        <f>Seniori!ED30</f>
        <v>0</v>
      </c>
      <c r="EE53" s="106">
        <f>Seniori!EE30</f>
        <v>0</v>
      </c>
      <c r="EF53" s="106">
        <f>Seniori!EF30</f>
        <v>0</v>
      </c>
      <c r="EG53" s="106">
        <f>Seniori!EG30</f>
        <v>0</v>
      </c>
      <c r="EH53" s="106">
        <f>Seniori!EH30</f>
        <v>0</v>
      </c>
      <c r="EI53" s="106">
        <f>Seniori!EI30</f>
        <v>0</v>
      </c>
      <c r="EJ53" s="106">
        <f>Seniori!EJ30</f>
        <v>0</v>
      </c>
      <c r="EK53" s="106">
        <f>Seniori!EK30</f>
        <v>0</v>
      </c>
      <c r="EL53" s="106">
        <f>Seniori!EL30</f>
        <v>12</v>
      </c>
      <c r="EM53" s="106">
        <f>Seniori!EM30</f>
        <v>0</v>
      </c>
      <c r="EN53" s="106">
        <f>Seniori!EN30</f>
        <v>0</v>
      </c>
      <c r="EO53" s="106">
        <f>Seniori!EO30</f>
        <v>0</v>
      </c>
      <c r="EP53" s="106">
        <f>Seniori!EP30</f>
        <v>0</v>
      </c>
      <c r="EQ53" s="106">
        <f>Seniori!EQ30</f>
        <v>0</v>
      </c>
      <c r="ER53" s="106">
        <f>Seniori!ER30</f>
        <v>0</v>
      </c>
      <c r="ES53" s="106">
        <f>Seniori!ES30</f>
        <v>0</v>
      </c>
      <c r="ET53" s="106">
        <f>Seniori!ET30</f>
        <v>0</v>
      </c>
      <c r="EU53" s="106">
        <f>Seniori!EU30</f>
        <v>0</v>
      </c>
      <c r="EV53" s="106">
        <f>Seniori!EV30</f>
        <v>0</v>
      </c>
      <c r="EW53" s="106">
        <f>Seniori!EW30</f>
        <v>0</v>
      </c>
      <c r="EX53" s="106">
        <f>Seniori!EX30</f>
        <v>0</v>
      </c>
      <c r="EY53" s="106">
        <f>Seniori!EY30</f>
        <v>0</v>
      </c>
      <c r="EZ53" s="106">
        <f>Seniori!EZ30</f>
        <v>0</v>
      </c>
      <c r="FA53" s="106">
        <f>Seniori!FA30</f>
        <v>0</v>
      </c>
      <c r="FB53" s="106">
        <f>Seniori!FB30</f>
        <v>0</v>
      </c>
      <c r="FC53" s="106">
        <f>Seniori!FC30</f>
        <v>0</v>
      </c>
      <c r="FD53" s="106">
        <f>Seniori!FD30</f>
        <v>0</v>
      </c>
      <c r="FE53" s="106">
        <f>Seniori!FE30</f>
        <v>0</v>
      </c>
      <c r="FF53" s="106">
        <f>Seniori!FF30</f>
        <v>0</v>
      </c>
      <c r="FG53" s="106">
        <f>Seniori!FG30</f>
        <v>0</v>
      </c>
      <c r="FH53" s="106">
        <f>Seniori!FH30</f>
        <v>0</v>
      </c>
      <c r="FI53" s="106">
        <f>Seniori!FI30</f>
        <v>0</v>
      </c>
      <c r="FJ53" s="106">
        <f>Seniori!FJ30</f>
        <v>0</v>
      </c>
      <c r="FK53" s="106">
        <f>Seniori!FK30</f>
        <v>0</v>
      </c>
      <c r="FL53" s="106">
        <f>Seniori!FL30</f>
        <v>0</v>
      </c>
      <c r="FM53" s="106">
        <f>Seniori!FM30</f>
        <v>0</v>
      </c>
      <c r="FN53" s="106">
        <f>Seniori!FN30</f>
        <v>0</v>
      </c>
      <c r="FO53" s="106">
        <f>Seniori!FO30</f>
        <v>0</v>
      </c>
      <c r="FP53" s="106">
        <f>Seniori!FP30</f>
        <v>0</v>
      </c>
      <c r="FQ53" s="106">
        <f>Seniori!FQ30</f>
        <v>0</v>
      </c>
      <c r="FR53" s="106">
        <f>Seniori!FR30</f>
        <v>0</v>
      </c>
      <c r="FS53" s="106">
        <f>Seniori!FS30</f>
        <v>0</v>
      </c>
      <c r="FT53" s="106">
        <f>Seniori!FT30</f>
        <v>0</v>
      </c>
      <c r="FU53" s="106">
        <f>Seniori!FU30</f>
        <v>0</v>
      </c>
      <c r="FV53" s="106">
        <f>Seniori!FV30</f>
        <v>0</v>
      </c>
      <c r="FW53" s="106">
        <f>Seniori!FW30</f>
        <v>0</v>
      </c>
      <c r="FX53" s="106">
        <f>Seniori!FX30</f>
        <v>0</v>
      </c>
      <c r="FY53" s="106">
        <f>Seniori!FY30</f>
        <v>0</v>
      </c>
      <c r="FZ53" s="106">
        <f>Seniori!FZ30</f>
        <v>0</v>
      </c>
      <c r="GA53" s="106">
        <f>Seniori!GA30</f>
        <v>0</v>
      </c>
      <c r="GB53" s="106">
        <f>Seniori!GB30</f>
        <v>0</v>
      </c>
      <c r="GC53" s="106">
        <f>Seniori!GC30</f>
        <v>0</v>
      </c>
      <c r="GD53" s="106">
        <f>Seniori!GD30</f>
        <v>0</v>
      </c>
      <c r="GE53" s="106">
        <f>Seniori!GE30</f>
        <v>0</v>
      </c>
      <c r="GF53" s="106">
        <f>Seniori!GF30</f>
        <v>0</v>
      </c>
      <c r="GG53" s="106">
        <f>Seniori!GG30</f>
        <v>0</v>
      </c>
      <c r="GH53" s="106">
        <f>Seniori!GH30</f>
        <v>0</v>
      </c>
      <c r="GI53" s="106">
        <f>Seniori!GI30</f>
        <v>0</v>
      </c>
      <c r="GJ53" s="106">
        <f>Seniori!GJ30</f>
        <v>0</v>
      </c>
      <c r="GK53" s="106">
        <f>Seniori!GK30</f>
        <v>0</v>
      </c>
      <c r="GL53" s="106">
        <f>Seniori!GL30</f>
        <v>0</v>
      </c>
      <c r="GM53" s="106">
        <f>Seniori!GM30</f>
        <v>0</v>
      </c>
      <c r="GN53" s="106">
        <f>Seniori!GN30</f>
        <v>0</v>
      </c>
      <c r="GO53" s="106">
        <f>Seniori!GO30</f>
        <v>0</v>
      </c>
      <c r="GP53" s="106">
        <f>Seniori!GP30</f>
        <v>0</v>
      </c>
      <c r="GQ53" s="106">
        <f>Seniori!GQ30</f>
        <v>0</v>
      </c>
      <c r="GR53" s="106">
        <f>Seniori!GR30</f>
        <v>0</v>
      </c>
      <c r="GS53" s="106">
        <f>Seniori!GS30</f>
        <v>0</v>
      </c>
      <c r="GT53" s="106">
        <f>Seniori!GT30</f>
        <v>0</v>
      </c>
      <c r="GU53" s="106">
        <f>Seniori!GU30</f>
        <v>0</v>
      </c>
      <c r="GV53" s="106">
        <f>Seniori!GV30</f>
        <v>0</v>
      </c>
      <c r="GW53" s="106">
        <f>Seniori!GW30</f>
        <v>0</v>
      </c>
      <c r="GX53" s="106">
        <f>Seniori!GX30</f>
        <v>0</v>
      </c>
      <c r="GY53" s="106">
        <f>Seniori!GY30</f>
        <v>0</v>
      </c>
      <c r="GZ53" s="106">
        <f>Seniori!GZ30</f>
        <v>0</v>
      </c>
      <c r="HA53" s="106">
        <f>Seniori!HA30</f>
        <v>0</v>
      </c>
      <c r="HB53" s="106">
        <f>Seniori!HB30</f>
        <v>0</v>
      </c>
      <c r="HC53" s="106">
        <f>Seniori!HC30</f>
        <v>0</v>
      </c>
      <c r="HD53" s="106">
        <f>Seniori!HD30</f>
        <v>0</v>
      </c>
      <c r="HE53" s="106">
        <f>Seniori!HE30</f>
        <v>12</v>
      </c>
      <c r="HF53" s="106">
        <f>Seniori!HF30</f>
        <v>0</v>
      </c>
      <c r="HG53" s="106">
        <f>Seniori!HG30</f>
        <v>0</v>
      </c>
      <c r="HH53" s="106">
        <f>Seniori!HH30</f>
        <v>0</v>
      </c>
      <c r="HI53" s="106">
        <f>Seniori!HI30</f>
        <v>0</v>
      </c>
      <c r="HJ53" s="106">
        <f>Seniori!HJ30</f>
        <v>0</v>
      </c>
      <c r="HK53" s="106">
        <f>Seniori!HK30</f>
        <v>0</v>
      </c>
      <c r="HL53" s="106">
        <f>Seniori!HL30</f>
        <v>0</v>
      </c>
      <c r="HM53" s="106">
        <f>Seniori!HM30</f>
        <v>0</v>
      </c>
      <c r="HN53" s="106">
        <f>Seniori!HN30</f>
        <v>0</v>
      </c>
      <c r="HO53" s="106">
        <f>Seniori!HO30</f>
        <v>0</v>
      </c>
      <c r="HP53" s="106">
        <f>Seniori!HP30</f>
        <v>0</v>
      </c>
      <c r="HQ53" s="106">
        <f>Seniori!HQ30</f>
        <v>0</v>
      </c>
      <c r="HR53" s="106">
        <f>Seniori!HR30</f>
        <v>0</v>
      </c>
      <c r="HS53" s="106">
        <f>Seniori!HS30</f>
        <v>0</v>
      </c>
      <c r="HT53" s="106">
        <f>Seniori!HT30</f>
        <v>0</v>
      </c>
      <c r="HU53" s="106">
        <f>Seniori!HU30</f>
        <v>0</v>
      </c>
      <c r="HV53" s="106">
        <f>Seniori!HV30</f>
        <v>0</v>
      </c>
      <c r="HW53" s="106">
        <f>Seniori!HW30</f>
        <v>0</v>
      </c>
      <c r="HX53" s="106">
        <f>Seniori!HX30</f>
        <v>0</v>
      </c>
      <c r="HY53" s="106">
        <f>Seniori!HY30</f>
        <v>0</v>
      </c>
      <c r="HZ53" s="106">
        <f>Seniori!HZ30</f>
        <v>0</v>
      </c>
      <c r="IA53" s="106">
        <f>Seniori!IA30</f>
        <v>0</v>
      </c>
      <c r="IB53" s="106">
        <f>Seniori!IB30</f>
        <v>0</v>
      </c>
      <c r="IC53" s="106">
        <f>Seniori!IC30</f>
        <v>0</v>
      </c>
      <c r="ID53" s="106">
        <f>Seniori!ID30</f>
        <v>0</v>
      </c>
      <c r="IE53" s="106">
        <f>Seniori!IE30</f>
        <v>0</v>
      </c>
      <c r="IF53" s="106">
        <f>Seniori!IF30</f>
        <v>0</v>
      </c>
      <c r="IG53" s="106">
        <f>Seniori!IG30</f>
        <v>0</v>
      </c>
      <c r="IH53" s="106">
        <f>Seniori!IH30</f>
        <v>0</v>
      </c>
      <c r="II53" s="106">
        <f>Seniori!II30</f>
        <v>0</v>
      </c>
      <c r="IJ53" s="106">
        <f>Seniori!IJ30</f>
        <v>0</v>
      </c>
      <c r="IK53" s="106">
        <f>Seniori!IK30</f>
        <v>0</v>
      </c>
      <c r="IL53" s="106">
        <f>Seniori!IL30</f>
        <v>0</v>
      </c>
      <c r="IM53" s="106">
        <f>Seniori!IM30</f>
        <v>0</v>
      </c>
      <c r="IN53" s="106">
        <f>Seniori!IN30</f>
        <v>0</v>
      </c>
      <c r="IO53" s="106">
        <f>Seniori!IO30</f>
        <v>0</v>
      </c>
      <c r="IP53" s="106">
        <f>Seniori!IP30</f>
        <v>0</v>
      </c>
      <c r="IQ53" s="106">
        <f>Seniori!IQ30</f>
        <v>0</v>
      </c>
      <c r="IR53" s="106">
        <f>Seniori!IR30</f>
        <v>0</v>
      </c>
      <c r="IS53" s="106">
        <f>Seniori!IS30</f>
        <v>0</v>
      </c>
      <c r="IT53" s="106">
        <f>Seniori!IT30</f>
        <v>0</v>
      </c>
      <c r="IU53" s="106">
        <f>Seniori!IU30</f>
        <v>0</v>
      </c>
      <c r="IV53" s="106">
        <f>Seniori!IV30</f>
        <v>0</v>
      </c>
      <c r="IW53" s="106">
        <f>Seniori!IW30</f>
        <v>0</v>
      </c>
      <c r="IX53" s="106">
        <f>Seniori!IX30</f>
        <v>0</v>
      </c>
      <c r="IY53" s="106">
        <f>Seniori!IY30</f>
        <v>0</v>
      </c>
      <c r="IZ53" s="106">
        <f>Seniori!IZ30</f>
        <v>0</v>
      </c>
      <c r="JA53" s="106">
        <f>Seniori!JA30</f>
        <v>0</v>
      </c>
      <c r="JB53" s="106">
        <f>Seniori!JB30</f>
        <v>0</v>
      </c>
      <c r="JC53" s="106">
        <f>Seniori!JC30</f>
        <v>0</v>
      </c>
      <c r="JD53" s="106">
        <f>Seniori!JD30</f>
        <v>0</v>
      </c>
      <c r="JE53" s="106">
        <f>Seniori!JE30</f>
        <v>0</v>
      </c>
      <c r="JF53" s="106">
        <f>Seniori!JF30</f>
        <v>0</v>
      </c>
      <c r="JG53" s="106">
        <f>Seniori!JG30</f>
        <v>0</v>
      </c>
      <c r="JH53" s="106">
        <f>Seniori!JH30</f>
        <v>0</v>
      </c>
      <c r="JI53" s="106">
        <f>Seniori!JI30</f>
        <v>0</v>
      </c>
      <c r="JJ53" s="106">
        <f>Seniori!JJ30</f>
        <v>0</v>
      </c>
      <c r="JK53" s="106">
        <f>Seniori!JK30</f>
        <v>0</v>
      </c>
      <c r="JL53" s="106">
        <f>Seniori!JL30</f>
        <v>0</v>
      </c>
      <c r="JM53" s="106">
        <f>Seniori!JM30</f>
        <v>0</v>
      </c>
      <c r="JN53" s="106">
        <f>Seniori!JN30</f>
        <v>0</v>
      </c>
      <c r="JO53" s="106">
        <f>Seniori!JO30</f>
        <v>0</v>
      </c>
      <c r="JP53" s="106">
        <f>Seniori!JP30</f>
        <v>0</v>
      </c>
      <c r="JQ53" s="106">
        <f>Seniori!JQ30</f>
        <v>0</v>
      </c>
      <c r="JR53" s="106">
        <f>Seniori!JR30</f>
        <v>0</v>
      </c>
      <c r="JS53" s="106">
        <f>Seniori!JS30</f>
        <v>0</v>
      </c>
      <c r="JT53" s="106">
        <f>Seniori!JT30</f>
        <v>0</v>
      </c>
      <c r="JU53" s="106">
        <f>Seniori!JU30</f>
        <v>0</v>
      </c>
      <c r="JV53" s="106">
        <f>Seniori!JV30</f>
        <v>0</v>
      </c>
      <c r="JW53" s="106">
        <f>Seniori!JW30</f>
        <v>0</v>
      </c>
      <c r="JX53" s="106">
        <f>Seniori!JX30</f>
        <v>0</v>
      </c>
      <c r="JY53" s="106">
        <f>Seniori!JY30</f>
        <v>0</v>
      </c>
      <c r="JZ53" s="106">
        <f>Seniori!JZ30</f>
        <v>0</v>
      </c>
      <c r="KA53" s="106">
        <f>Seniori!KA30</f>
        <v>0</v>
      </c>
      <c r="KB53" s="106">
        <f>Seniori!KB30</f>
        <v>0</v>
      </c>
      <c r="KC53" s="106">
        <f>Seniori!KC30</f>
        <v>0</v>
      </c>
      <c r="KD53" s="106">
        <f>Seniori!KD30</f>
        <v>0</v>
      </c>
      <c r="KE53" s="106">
        <f>Seniori!KE30</f>
        <v>0</v>
      </c>
      <c r="KF53" s="106">
        <f>Seniori!KF30</f>
        <v>0</v>
      </c>
      <c r="KG53" s="106">
        <f>Seniori!KG30</f>
        <v>0</v>
      </c>
      <c r="KH53" s="106">
        <f>Seniori!KH30</f>
        <v>0</v>
      </c>
      <c r="KI53" s="106">
        <f>Seniori!KI30</f>
        <v>0</v>
      </c>
      <c r="KJ53" s="106">
        <f>Seniori!KJ30</f>
        <v>0</v>
      </c>
      <c r="KK53" s="106">
        <f>Seniori!KK30</f>
        <v>0</v>
      </c>
      <c r="KL53" s="106">
        <f>Seniori!KL30</f>
        <v>0</v>
      </c>
      <c r="KM53" s="106">
        <f>Seniori!KM30</f>
        <v>7</v>
      </c>
      <c r="KN53" s="106">
        <f>Seniori!KN30</f>
        <v>0</v>
      </c>
      <c r="KO53" s="106">
        <f>Seniori!KO30</f>
        <v>0</v>
      </c>
      <c r="KP53" s="106">
        <f>Seniori!KP30</f>
        <v>0</v>
      </c>
      <c r="KQ53" s="106">
        <f>Seniori!KQ30</f>
        <v>0</v>
      </c>
      <c r="KR53" s="106">
        <f>Seniori!KR30</f>
        <v>0</v>
      </c>
      <c r="KS53" s="106">
        <f>Seniori!KS30</f>
        <v>0</v>
      </c>
      <c r="KT53" s="106">
        <f>Seniori!KT30</f>
        <v>0</v>
      </c>
      <c r="KU53" s="106">
        <f>Seniori!KU30</f>
        <v>0</v>
      </c>
      <c r="KV53" s="106">
        <f>Seniori!KV30</f>
        <v>0</v>
      </c>
      <c r="KW53" s="106">
        <f>Seniori!KW30</f>
        <v>0</v>
      </c>
      <c r="KX53" s="106">
        <f>Seniori!KX30</f>
        <v>0</v>
      </c>
      <c r="KY53" s="106">
        <f>Seniori!KY30</f>
        <v>0</v>
      </c>
      <c r="KZ53" s="106">
        <f>Seniori!KZ30</f>
        <v>0</v>
      </c>
      <c r="LA53" s="106">
        <f>Seniori!LA30</f>
        <v>0</v>
      </c>
      <c r="LB53" s="106">
        <f>Seniori!LB30</f>
        <v>0</v>
      </c>
      <c r="LC53" s="106">
        <f>Seniori!LC30</f>
        <v>0</v>
      </c>
      <c r="LD53" s="106">
        <f>Seniori!LD30</f>
        <v>0</v>
      </c>
      <c r="LE53" s="106">
        <f>Seniori!LE30</f>
        <v>0</v>
      </c>
      <c r="LF53" s="106">
        <f>Seniori!LF30</f>
        <v>0</v>
      </c>
      <c r="LG53" s="106">
        <f>Seniori!LG30</f>
        <v>0</v>
      </c>
      <c r="LH53" s="106">
        <f>Seniori!LH30</f>
        <v>0</v>
      </c>
      <c r="LI53" s="106">
        <f>Seniori!LI30</f>
        <v>0</v>
      </c>
      <c r="LJ53" s="106">
        <f>Seniori!LJ30</f>
        <v>0</v>
      </c>
      <c r="LK53" s="106">
        <f>Seniori!LK30</f>
        <v>0</v>
      </c>
      <c r="LL53" s="106">
        <f>Seniori!LL30</f>
        <v>0</v>
      </c>
      <c r="LM53" s="106">
        <f>Seniori!LM30</f>
        <v>0</v>
      </c>
      <c r="LN53" s="106">
        <f>Seniori!LN30</f>
        <v>0</v>
      </c>
      <c r="LO53" s="106">
        <f>Seniori!LO30</f>
        <v>0</v>
      </c>
      <c r="LP53" s="106">
        <f>Seniori!LP30</f>
        <v>0</v>
      </c>
      <c r="LQ53" s="106">
        <f>Seniori!LQ30</f>
        <v>0</v>
      </c>
      <c r="LR53" s="106">
        <f>Seniori!LR30</f>
        <v>0</v>
      </c>
      <c r="LS53" s="106">
        <f>Seniori!LS30</f>
        <v>0</v>
      </c>
      <c r="LT53" s="106">
        <f>Seniori!LT30</f>
        <v>0</v>
      </c>
      <c r="LU53" s="106">
        <f>Seniori!LU30</f>
        <v>0</v>
      </c>
      <c r="LV53" s="106">
        <f>Seniori!LV30</f>
        <v>0</v>
      </c>
      <c r="LW53" s="106">
        <f>Seniori!LW30</f>
        <v>0</v>
      </c>
      <c r="LX53" s="106">
        <f>Seniori!LX30</f>
        <v>0</v>
      </c>
      <c r="LY53" s="106">
        <f>Seniori!LY30</f>
        <v>0</v>
      </c>
      <c r="LZ53" s="106">
        <f>Seniori!LZ30</f>
        <v>0</v>
      </c>
      <c r="MA53" s="106">
        <f>Seniori!MA30</f>
        <v>0</v>
      </c>
      <c r="MB53" s="106">
        <f>Seniori!MB30</f>
        <v>0</v>
      </c>
      <c r="MC53" s="106">
        <f>Seniori!MC30</f>
        <v>0</v>
      </c>
      <c r="MD53" s="106">
        <f>Seniori!MD30</f>
        <v>0</v>
      </c>
      <c r="ME53" s="106">
        <f>Seniori!ME30</f>
        <v>0</v>
      </c>
      <c r="MF53" s="106">
        <f>Seniori!MF30</f>
        <v>0</v>
      </c>
      <c r="MG53" s="106">
        <f>Seniori!MG30</f>
        <v>0</v>
      </c>
      <c r="MH53" s="106">
        <f>Seniori!MH30</f>
        <v>0</v>
      </c>
      <c r="MI53" s="106">
        <f>Seniori!MI30</f>
        <v>0</v>
      </c>
      <c r="MJ53" s="106">
        <f>Seniori!MJ30</f>
        <v>0</v>
      </c>
      <c r="MK53" s="106">
        <f>Seniori!MK30</f>
        <v>0</v>
      </c>
      <c r="ML53" s="106">
        <f>Seniori!ML30</f>
        <v>12</v>
      </c>
      <c r="MM53" s="106">
        <f>Seniori!MM30</f>
        <v>0</v>
      </c>
      <c r="MN53" s="106">
        <f>Seniori!MN30</f>
        <v>0</v>
      </c>
      <c r="MO53" s="106">
        <f>Seniori!MO30</f>
        <v>0</v>
      </c>
      <c r="MP53" s="106">
        <f>Seniori!MP30</f>
        <v>0</v>
      </c>
      <c r="MQ53" s="106">
        <f>Seniori!MQ30</f>
        <v>0</v>
      </c>
      <c r="MR53" s="106">
        <f>Seniori!MR30</f>
        <v>0</v>
      </c>
      <c r="MS53" s="106">
        <f>Seniori!MS30</f>
        <v>0</v>
      </c>
      <c r="MT53" s="106">
        <f>Seniori!MT30</f>
        <v>0</v>
      </c>
      <c r="MU53" s="106">
        <f>Seniori!MU30</f>
        <v>0</v>
      </c>
      <c r="MV53" s="106">
        <f>Seniori!MV30</f>
        <v>0</v>
      </c>
      <c r="MW53" s="106">
        <f>Seniori!MW30</f>
        <v>0</v>
      </c>
      <c r="MX53" s="106">
        <f>Seniori!MX30</f>
        <v>0</v>
      </c>
      <c r="MY53" s="106">
        <f>Seniori!MY30</f>
        <v>0</v>
      </c>
      <c r="MZ53" s="106">
        <f>Seniori!MZ30</f>
        <v>0</v>
      </c>
      <c r="NA53" s="106">
        <f>Seniori!NA30</f>
        <v>0</v>
      </c>
      <c r="NB53" s="106">
        <f>Seniori!NB30</f>
        <v>0</v>
      </c>
      <c r="NC53" s="106">
        <f>Seniori!NC30</f>
        <v>0</v>
      </c>
      <c r="ND53" s="106">
        <f>Seniori!ND30</f>
        <v>0</v>
      </c>
      <c r="NE53" s="106">
        <f>Seniori!NE30</f>
        <v>0</v>
      </c>
      <c r="NF53" s="106">
        <f>Seniori!NF30</f>
        <v>0</v>
      </c>
      <c r="NG53" s="106">
        <f>Seniori!NG30</f>
        <v>0</v>
      </c>
      <c r="NH53" s="106">
        <f>Seniori!NH30</f>
        <v>0</v>
      </c>
      <c r="NI53" s="106">
        <f>Seniori!NI30</f>
        <v>0</v>
      </c>
      <c r="NJ53" s="106">
        <f>Seniori!NJ30</f>
        <v>0</v>
      </c>
      <c r="NK53" s="106">
        <f>Seniori!NK30</f>
        <v>0</v>
      </c>
      <c r="NL53" s="106">
        <f>Seniori!NL30</f>
        <v>0</v>
      </c>
      <c r="NM53" s="106">
        <f>Seniori!NM30</f>
        <v>0</v>
      </c>
      <c r="NN53" s="106">
        <f>Seniori!NN30</f>
        <v>0</v>
      </c>
      <c r="NO53" s="106">
        <f>Seniori!NO30</f>
        <v>0</v>
      </c>
      <c r="NP53" s="106">
        <f>Seniori!NP30</f>
        <v>0</v>
      </c>
      <c r="NQ53" s="106">
        <f>Seniori!NQ30</f>
        <v>0</v>
      </c>
      <c r="NR53" s="106">
        <f>Seniori!NR30</f>
        <v>0</v>
      </c>
      <c r="NS53" s="106">
        <f>Seniori!NS30</f>
        <v>0</v>
      </c>
      <c r="NT53" s="106">
        <f>Seniori!NT30</f>
        <v>0</v>
      </c>
      <c r="NU53" s="106">
        <f>Seniori!NU30</f>
        <v>0</v>
      </c>
      <c r="NV53" s="106">
        <f>Seniori!NV30</f>
        <v>0</v>
      </c>
      <c r="NW53" s="106">
        <f>Seniori!NW30</f>
        <v>0</v>
      </c>
      <c r="NX53" s="106">
        <f>Seniori!NX30</f>
        <v>0</v>
      </c>
      <c r="NY53" s="106">
        <f>Seniori!NY30</f>
        <v>0</v>
      </c>
      <c r="NZ53" s="106">
        <f>Seniori!NZ30</f>
        <v>0</v>
      </c>
      <c r="OA53" s="106">
        <f>Seniori!OA30</f>
        <v>0</v>
      </c>
      <c r="OB53" s="106">
        <f>Seniori!OB30</f>
        <v>0</v>
      </c>
      <c r="OC53" s="106">
        <f>Seniori!OC30</f>
        <v>0</v>
      </c>
      <c r="OD53" s="106">
        <f>Seniori!OD30</f>
        <v>0</v>
      </c>
      <c r="OE53" s="106">
        <f>Seniori!OE30</f>
        <v>0</v>
      </c>
      <c r="OF53" s="106">
        <f>Seniori!OF30</f>
        <v>0</v>
      </c>
      <c r="OG53" s="106">
        <f>Seniori!OG30</f>
        <v>0</v>
      </c>
      <c r="OH53" s="106">
        <f>Seniori!OH30</f>
        <v>0</v>
      </c>
      <c r="OI53" s="106">
        <f>Seniori!OI30</f>
        <v>0</v>
      </c>
      <c r="OJ53" s="106">
        <f>Seniori!OJ30</f>
        <v>0</v>
      </c>
      <c r="OK53" s="106">
        <f>Seniori!OK30</f>
        <v>0</v>
      </c>
      <c r="OL53" s="106">
        <f>Seniori!OL30</f>
        <v>0</v>
      </c>
      <c r="OM53" s="106">
        <f>Seniori!OM30</f>
        <v>0</v>
      </c>
      <c r="ON53" s="106">
        <f>Seniori!ON30</f>
        <v>0</v>
      </c>
      <c r="OO53" s="106">
        <f>Seniori!OO30</f>
        <v>0</v>
      </c>
      <c r="OP53" s="106">
        <f>Seniori!OP30</f>
        <v>0</v>
      </c>
      <c r="OQ53" s="106">
        <f>Seniori!OQ30</f>
        <v>0</v>
      </c>
      <c r="OR53" s="106">
        <f>Seniori!OR30</f>
        <v>0</v>
      </c>
      <c r="OS53" s="106">
        <f>Seniori!OS30</f>
        <v>0</v>
      </c>
      <c r="OT53" s="106">
        <f>Seniori!OT30</f>
        <v>0</v>
      </c>
      <c r="OU53" s="106">
        <f>Seniori!OU30</f>
        <v>0</v>
      </c>
      <c r="OV53" s="106">
        <f>Seniori!OV30</f>
        <v>0</v>
      </c>
      <c r="OW53" s="106">
        <f>Seniori!OW30</f>
        <v>0</v>
      </c>
      <c r="OX53" s="106">
        <f>Seniori!OX30</f>
        <v>0</v>
      </c>
      <c r="OY53" s="106">
        <f>Seniori!OY30</f>
        <v>0</v>
      </c>
      <c r="OZ53" s="106">
        <f>Seniori!OZ30</f>
        <v>0</v>
      </c>
      <c r="PA53" s="106">
        <f>Seniori!PA30</f>
        <v>0</v>
      </c>
      <c r="PB53" s="106">
        <f>Seniori!PB30</f>
        <v>0</v>
      </c>
      <c r="PC53" s="106">
        <f>Seniori!PC30</f>
        <v>0</v>
      </c>
      <c r="PD53" s="106">
        <f>Seniori!PD30</f>
        <v>0</v>
      </c>
      <c r="PE53" s="106">
        <f>Seniori!PE30</f>
        <v>0</v>
      </c>
      <c r="PF53" s="106">
        <f>Seniori!PF30</f>
        <v>0</v>
      </c>
      <c r="PG53" s="106">
        <f>Seniori!PG30</f>
        <v>0</v>
      </c>
      <c r="PH53" s="106">
        <f>Seniori!PH30</f>
        <v>0</v>
      </c>
      <c r="PI53" s="106">
        <f>Seniori!PI30</f>
        <v>0</v>
      </c>
      <c r="PJ53" s="106">
        <f>Seniori!PJ30</f>
        <v>0</v>
      </c>
      <c r="PK53" s="106">
        <f>Seniori!PK30</f>
        <v>0</v>
      </c>
      <c r="PL53" s="106">
        <f>Seniori!PL30</f>
        <v>0</v>
      </c>
      <c r="PM53" s="106">
        <f>Seniori!PM30</f>
        <v>0</v>
      </c>
      <c r="PN53" s="106">
        <f>Seniori!PN30</f>
        <v>0</v>
      </c>
      <c r="PO53" s="106">
        <f>Seniori!PO30</f>
        <v>0</v>
      </c>
      <c r="PP53" s="106">
        <f>Seniori!PP30</f>
        <v>0</v>
      </c>
      <c r="PQ53" s="106">
        <f>Seniori!PQ30</f>
        <v>0</v>
      </c>
      <c r="PR53" s="106">
        <f>Seniori!PR30</f>
        <v>0</v>
      </c>
      <c r="PS53" s="106">
        <f>Seniori!PS30</f>
        <v>0</v>
      </c>
      <c r="PT53" s="106">
        <f>Seniori!PT30</f>
        <v>0</v>
      </c>
      <c r="PU53" s="106">
        <f>Seniori!PU30</f>
        <v>0</v>
      </c>
      <c r="PV53" s="106">
        <f>Seniori!PV30</f>
        <v>0</v>
      </c>
      <c r="PW53" s="106">
        <f>Seniori!PW30</f>
        <v>0</v>
      </c>
      <c r="PX53" s="106">
        <f>Seniori!PX30</f>
        <v>0</v>
      </c>
      <c r="PY53" s="106">
        <f>Seniori!PY30</f>
        <v>0</v>
      </c>
      <c r="PZ53" s="106">
        <f>Seniori!PZ30</f>
        <v>0</v>
      </c>
      <c r="QA53" s="106">
        <f>Seniori!QA30</f>
        <v>0</v>
      </c>
      <c r="QB53" s="106">
        <f>Seniori!QB30</f>
        <v>0</v>
      </c>
      <c r="QC53" s="106">
        <f>Seniori!QC30</f>
        <v>0</v>
      </c>
      <c r="QD53" s="106">
        <f>Seniori!QD30</f>
        <v>0</v>
      </c>
      <c r="QE53" s="106">
        <f>Seniori!QE30</f>
        <v>0</v>
      </c>
      <c r="QF53" s="106">
        <f>Seniori!QF30</f>
        <v>0</v>
      </c>
      <c r="QG53" s="106">
        <f>Seniori!QG30</f>
        <v>0</v>
      </c>
      <c r="QH53" s="106">
        <f>Seniori!QH30</f>
        <v>0</v>
      </c>
      <c r="QI53" s="106">
        <f>Seniori!QI30</f>
        <v>0</v>
      </c>
      <c r="QJ53" s="106">
        <f>Seniori!QJ30</f>
        <v>0</v>
      </c>
      <c r="QK53" s="106">
        <f>Seniori!QK30</f>
        <v>0</v>
      </c>
      <c r="QL53" s="106">
        <f>Seniori!QL30</f>
        <v>0</v>
      </c>
      <c r="QM53" s="106">
        <f>Seniori!QM30</f>
        <v>0</v>
      </c>
      <c r="QN53" s="106">
        <f>Seniori!QN30</f>
        <v>0</v>
      </c>
      <c r="QO53" s="106">
        <f>Seniori!QO30</f>
        <v>0</v>
      </c>
      <c r="QP53" s="106">
        <f>Seniori!QP30</f>
        <v>0</v>
      </c>
      <c r="QQ53" s="106">
        <f>Seniori!QQ30</f>
        <v>0</v>
      </c>
      <c r="QR53" s="106">
        <f>Seniori!QR30</f>
        <v>0</v>
      </c>
      <c r="QS53" s="106">
        <f>Seniori!QS30</f>
        <v>0</v>
      </c>
      <c r="QT53" s="106">
        <f>Seniori!QT30</f>
        <v>0</v>
      </c>
      <c r="QU53" s="106">
        <f>Seniori!QU30</f>
        <v>0</v>
      </c>
      <c r="QV53" s="106">
        <f>Seniori!QV30</f>
        <v>0</v>
      </c>
      <c r="QW53" s="106">
        <f>Seniori!QW30</f>
        <v>0</v>
      </c>
      <c r="QX53" s="106">
        <f>Seniori!QX30</f>
        <v>0</v>
      </c>
      <c r="QY53" s="106">
        <f>Seniori!QY30</f>
        <v>0</v>
      </c>
      <c r="QZ53" s="106">
        <f>Seniori!QZ30</f>
        <v>0</v>
      </c>
      <c r="RA53" s="106">
        <f>Seniori!RA30</f>
        <v>0</v>
      </c>
      <c r="RB53" s="106">
        <f>Seniori!RB30</f>
        <v>0</v>
      </c>
      <c r="RC53" s="106">
        <f>Seniori!RC30</f>
        <v>0</v>
      </c>
      <c r="RD53" s="106">
        <f>Seniori!RD30</f>
        <v>0</v>
      </c>
      <c r="RE53" s="106">
        <f>Seniori!RE30</f>
        <v>0</v>
      </c>
      <c r="RF53" s="106">
        <f>Seniori!RF30</f>
        <v>0</v>
      </c>
      <c r="RG53" s="106">
        <f>Seniori!RG30</f>
        <v>0</v>
      </c>
      <c r="RH53" s="106">
        <f>Seniori!RH30</f>
        <v>0</v>
      </c>
      <c r="RI53" s="106">
        <f>Seniori!RI30</f>
        <v>0</v>
      </c>
      <c r="RJ53" s="106">
        <f>Seniori!RJ30</f>
        <v>0</v>
      </c>
      <c r="RK53" s="106">
        <f>Seniori!RK30</f>
        <v>0</v>
      </c>
      <c r="RL53" s="106">
        <f>Seniori!RL30</f>
        <v>0</v>
      </c>
      <c r="RM53" s="106">
        <f>Seniori!RM30</f>
        <v>0</v>
      </c>
      <c r="RN53" s="106">
        <f>Seniori!RN30</f>
        <v>0</v>
      </c>
      <c r="RO53" s="106">
        <f>Seniori!RO30</f>
        <v>0</v>
      </c>
      <c r="RP53" s="106">
        <f>Seniori!RP30</f>
        <v>0</v>
      </c>
      <c r="RQ53" s="106">
        <f>Seniori!RQ30</f>
        <v>0</v>
      </c>
      <c r="RR53" s="106">
        <f>Seniori!RR30</f>
        <v>0</v>
      </c>
      <c r="RS53" s="106">
        <f>Seniori!RS30</f>
        <v>0</v>
      </c>
      <c r="RT53" s="106">
        <f>Seniori!RT30</f>
        <v>0</v>
      </c>
      <c r="RU53" s="106">
        <f>Seniori!RU30</f>
        <v>0</v>
      </c>
      <c r="RV53" s="106">
        <f>Seniori!RV30</f>
        <v>0</v>
      </c>
      <c r="RW53" s="106">
        <f>Seniori!RW30</f>
        <v>0</v>
      </c>
      <c r="RX53" s="106">
        <f>Seniori!RX30</f>
        <v>0</v>
      </c>
      <c r="RY53" s="106">
        <f>Seniori!RY30</f>
        <v>0</v>
      </c>
      <c r="RZ53" s="106">
        <f>Seniori!RZ30</f>
        <v>0</v>
      </c>
      <c r="SA53" s="106">
        <f>Seniori!SA30</f>
        <v>0</v>
      </c>
      <c r="SB53" s="106">
        <f>Seniori!SB30</f>
        <v>0</v>
      </c>
      <c r="SC53" s="106">
        <f>Seniori!SC30</f>
        <v>0</v>
      </c>
      <c r="SD53" s="106">
        <f>Seniori!SD30</f>
        <v>0</v>
      </c>
      <c r="SE53" s="106">
        <f>Seniori!SE30</f>
        <v>0</v>
      </c>
      <c r="SF53" s="106">
        <f>Seniori!SF30</f>
        <v>0</v>
      </c>
      <c r="SG53" s="106">
        <f>Seniori!SG30</f>
        <v>0</v>
      </c>
      <c r="SH53" s="106">
        <f>Seniori!SH30</f>
        <v>0</v>
      </c>
      <c r="SI53" s="106">
        <f>Seniori!SI30</f>
        <v>0</v>
      </c>
      <c r="SJ53" s="106">
        <f>Seniori!SJ30</f>
        <v>0</v>
      </c>
      <c r="SK53" s="106">
        <f>Seniori!SK30</f>
        <v>0</v>
      </c>
      <c r="SL53" s="106">
        <f>Seniori!SL30</f>
        <v>0</v>
      </c>
      <c r="SM53" s="106">
        <f>Seniori!SM30</f>
        <v>0</v>
      </c>
      <c r="SN53" s="106">
        <f>Seniori!SN30</f>
        <v>0</v>
      </c>
      <c r="SO53" s="106">
        <f>Seniori!SO30</f>
        <v>0</v>
      </c>
      <c r="SP53" s="106">
        <f>Seniori!SP30</f>
        <v>0</v>
      </c>
      <c r="SQ53" s="106">
        <f>Seniori!SQ30</f>
        <v>0</v>
      </c>
      <c r="SR53" s="106">
        <f>Seniori!SR30</f>
        <v>0</v>
      </c>
      <c r="SS53" s="106">
        <f>Seniori!SS30</f>
        <v>0</v>
      </c>
      <c r="ST53" s="106">
        <f>Seniori!ST30</f>
        <v>0</v>
      </c>
      <c r="SU53" s="106">
        <f>Seniori!SU30</f>
        <v>0</v>
      </c>
      <c r="SV53" s="106">
        <f>Seniori!SV30</f>
        <v>0</v>
      </c>
      <c r="SW53" s="106">
        <f>Seniori!SW30</f>
        <v>0</v>
      </c>
      <c r="SX53" s="106">
        <f>Seniori!SX30</f>
        <v>0</v>
      </c>
      <c r="SY53" s="106">
        <f>Seniori!SY30</f>
        <v>0</v>
      </c>
      <c r="SZ53" s="106">
        <f>Seniori!SZ30</f>
        <v>0</v>
      </c>
      <c r="TA53" s="106">
        <f>Seniori!TA30</f>
        <v>0</v>
      </c>
      <c r="TB53" s="106">
        <f>Seniori!TB30</f>
        <v>0</v>
      </c>
    </row>
    <row r="54" spans="1:522" s="1" customFormat="1" ht="18" customHeight="1" x14ac:dyDescent="0.25">
      <c r="A54" s="12">
        <v>39</v>
      </c>
      <c r="B54" s="31" t="s">
        <v>113</v>
      </c>
      <c r="C54" s="1">
        <v>11682</v>
      </c>
      <c r="D54" s="1">
        <v>2018</v>
      </c>
      <c r="E54" s="4" t="s">
        <v>308</v>
      </c>
      <c r="F54" s="1">
        <v>9317</v>
      </c>
      <c r="G54" s="9" t="s">
        <v>95</v>
      </c>
      <c r="H54" s="4" t="s">
        <v>19</v>
      </c>
      <c r="I54" s="1">
        <f t="shared" si="9"/>
        <v>51</v>
      </c>
      <c r="J54" s="12">
        <f>Tabuľka3[[#This Row],[Stĺpec9]]</f>
        <v>51</v>
      </c>
      <c r="K54" s="106">
        <f>Juniori!K22</f>
        <v>0</v>
      </c>
      <c r="L54" s="106">
        <f>Juniori!L22</f>
        <v>0</v>
      </c>
      <c r="M54" s="106">
        <f>Juniori!M22</f>
        <v>0</v>
      </c>
      <c r="N54" s="106">
        <f>Juniori!N22</f>
        <v>0</v>
      </c>
      <c r="O54" s="106">
        <f>Juniori!O22</f>
        <v>0</v>
      </c>
      <c r="P54" s="106">
        <f>Juniori!P22</f>
        <v>0</v>
      </c>
      <c r="Q54" s="106" t="str">
        <f>Juniori!Q22</f>
        <v>o</v>
      </c>
      <c r="R54" s="106">
        <f>Juniori!R22</f>
        <v>0</v>
      </c>
      <c r="S54" s="106">
        <f>Juniori!S22</f>
        <v>0</v>
      </c>
      <c r="T54" s="106">
        <f>Juniori!T22</f>
        <v>0</v>
      </c>
      <c r="U54" s="106">
        <f>Juniori!U22</f>
        <v>0</v>
      </c>
      <c r="V54" s="106">
        <f>Juniori!V22</f>
        <v>0</v>
      </c>
      <c r="W54" s="106">
        <f>Juniori!W22</f>
        <v>0</v>
      </c>
      <c r="X54" s="106">
        <f>Juniori!X22</f>
        <v>0</v>
      </c>
      <c r="Y54" s="106">
        <f>Juniori!Y22</f>
        <v>0</v>
      </c>
      <c r="Z54" s="106">
        <f>Juniori!Z22</f>
        <v>0</v>
      </c>
      <c r="AA54" s="106">
        <f>Juniori!AA22</f>
        <v>2</v>
      </c>
      <c r="AB54" s="106">
        <f>Juniori!AB22</f>
        <v>0</v>
      </c>
      <c r="AC54" s="106">
        <f>Juniori!AC22</f>
        <v>0</v>
      </c>
      <c r="AD54" s="106">
        <f>Juniori!AD22</f>
        <v>0</v>
      </c>
      <c r="AE54" s="106">
        <f>Juniori!AE22</f>
        <v>0</v>
      </c>
      <c r="AF54" s="106">
        <f>Juniori!AF22</f>
        <v>0</v>
      </c>
      <c r="AG54" s="106">
        <f>Juniori!AG22</f>
        <v>0</v>
      </c>
      <c r="AH54" s="106">
        <f>Juniori!AH22</f>
        <v>0</v>
      </c>
      <c r="AI54" s="106">
        <f>Juniori!AI22</f>
        <v>0</v>
      </c>
      <c r="AJ54" s="106">
        <f>Juniori!AJ22</f>
        <v>0</v>
      </c>
      <c r="AK54" s="106">
        <f>Juniori!AK22</f>
        <v>0</v>
      </c>
      <c r="AL54" s="106">
        <f>Juniori!AL22</f>
        <v>0</v>
      </c>
      <c r="AM54" s="106">
        <f>Juniori!AM22</f>
        <v>0</v>
      </c>
      <c r="AN54" s="106">
        <f>Juniori!AN22</f>
        <v>0</v>
      </c>
      <c r="AO54" s="106">
        <f>Juniori!AO22</f>
        <v>0</v>
      </c>
      <c r="AP54" s="106">
        <f>Juniori!AP22</f>
        <v>0</v>
      </c>
      <c r="AQ54" s="106">
        <f>Juniori!AQ22</f>
        <v>0</v>
      </c>
      <c r="AR54" s="106">
        <f>Juniori!AR22</f>
        <v>0</v>
      </c>
      <c r="AS54" s="106">
        <f>Juniori!AS22</f>
        <v>0</v>
      </c>
      <c r="AT54" s="106">
        <f>Juniori!AT22</f>
        <v>0</v>
      </c>
      <c r="AU54" s="106">
        <f>Juniori!AU22</f>
        <v>0</v>
      </c>
      <c r="AV54" s="106">
        <f>Juniori!AV22</f>
        <v>0</v>
      </c>
      <c r="AW54" s="106">
        <f>Juniori!AW22</f>
        <v>0</v>
      </c>
      <c r="AX54" s="106">
        <f>Juniori!AX22</f>
        <v>0</v>
      </c>
      <c r="AY54" s="106">
        <f>Juniori!AY22</f>
        <v>2</v>
      </c>
      <c r="AZ54" s="106">
        <f>Juniori!AZ22</f>
        <v>0</v>
      </c>
      <c r="BA54" s="106">
        <f>Juniori!BA22</f>
        <v>0</v>
      </c>
      <c r="BB54" s="106">
        <f>Juniori!BB22</f>
        <v>0</v>
      </c>
      <c r="BC54" s="106">
        <f>Juniori!BC22</f>
        <v>0</v>
      </c>
      <c r="BD54" s="106">
        <f>Juniori!BD22</f>
        <v>0</v>
      </c>
      <c r="BE54" s="106">
        <f>Juniori!BE22</f>
        <v>0</v>
      </c>
      <c r="BF54" s="106">
        <f>Juniori!BF22</f>
        <v>4</v>
      </c>
      <c r="BG54" s="106">
        <f>Juniori!BG22</f>
        <v>0</v>
      </c>
      <c r="BH54" s="106">
        <f>Juniori!BH22</f>
        <v>0</v>
      </c>
      <c r="BI54" s="106">
        <f>Juniori!BI22</f>
        <v>0</v>
      </c>
      <c r="BJ54" s="106">
        <f>Juniori!BJ22</f>
        <v>0</v>
      </c>
      <c r="BK54" s="106">
        <f>Juniori!BK22</f>
        <v>0</v>
      </c>
      <c r="BL54" s="106">
        <f>Juniori!BL22</f>
        <v>0</v>
      </c>
      <c r="BM54" s="106">
        <f>Juniori!BM22</f>
        <v>0</v>
      </c>
      <c r="BN54" s="106">
        <f>Juniori!BN22</f>
        <v>0</v>
      </c>
      <c r="BO54" s="106">
        <f>Juniori!BO22</f>
        <v>0</v>
      </c>
      <c r="BP54" s="106">
        <f>Juniori!BP22</f>
        <v>0</v>
      </c>
      <c r="BQ54" s="106">
        <f>Juniori!BQ22</f>
        <v>0</v>
      </c>
      <c r="BR54" s="106">
        <f>Juniori!BR22</f>
        <v>0</v>
      </c>
      <c r="BS54" s="106">
        <f>Juniori!BS22</f>
        <v>0</v>
      </c>
      <c r="BT54" s="106">
        <f>Juniori!BT22</f>
        <v>0</v>
      </c>
      <c r="BU54" s="106">
        <f>Juniori!BU22</f>
        <v>0</v>
      </c>
      <c r="BV54" s="106">
        <f>Juniori!BV22</f>
        <v>0</v>
      </c>
      <c r="BW54" s="106">
        <f>Juniori!BW22</f>
        <v>0</v>
      </c>
      <c r="BX54" s="106">
        <f>Juniori!BX22</f>
        <v>0</v>
      </c>
      <c r="BY54" s="106">
        <f>Juniori!BY22</f>
        <v>0</v>
      </c>
      <c r="BZ54" s="106">
        <f>Juniori!BZ22</f>
        <v>0</v>
      </c>
      <c r="CA54" s="106">
        <f>Juniori!CA22</f>
        <v>0</v>
      </c>
      <c r="CB54" s="106">
        <f>Juniori!CB22</f>
        <v>0</v>
      </c>
      <c r="CC54" s="106">
        <f>Juniori!CC22</f>
        <v>0</v>
      </c>
      <c r="CD54" s="106">
        <f>Juniori!CD22</f>
        <v>0</v>
      </c>
      <c r="CE54" s="106">
        <f>Juniori!CE22</f>
        <v>0</v>
      </c>
      <c r="CF54" s="106">
        <f>Juniori!CF22</f>
        <v>0</v>
      </c>
      <c r="CG54" s="106">
        <f>Juniori!CG22</f>
        <v>0</v>
      </c>
      <c r="CH54" s="106">
        <f>Juniori!CH22</f>
        <v>0</v>
      </c>
      <c r="CI54" s="106">
        <f>Juniori!CI22</f>
        <v>0</v>
      </c>
      <c r="CJ54" s="106">
        <f>Juniori!CJ22</f>
        <v>0</v>
      </c>
      <c r="CK54" s="106">
        <f>Juniori!CK22</f>
        <v>0</v>
      </c>
      <c r="CL54" s="106">
        <f>Juniori!CL22</f>
        <v>0</v>
      </c>
      <c r="CM54" s="106">
        <f>Juniori!CM22</f>
        <v>0</v>
      </c>
      <c r="CN54" s="106">
        <f>Juniori!CN22</f>
        <v>0</v>
      </c>
      <c r="CO54" s="106">
        <f>Juniori!CO22</f>
        <v>0</v>
      </c>
      <c r="CP54" s="106">
        <f>Juniori!CP22</f>
        <v>0</v>
      </c>
      <c r="CQ54" s="106">
        <f>Juniori!CQ22</f>
        <v>0</v>
      </c>
      <c r="CR54" s="106">
        <f>Juniori!CR22</f>
        <v>0</v>
      </c>
      <c r="CS54" s="106">
        <f>Juniori!CS22</f>
        <v>0</v>
      </c>
      <c r="CT54" s="106">
        <f>Juniori!CT22</f>
        <v>0</v>
      </c>
      <c r="CU54" s="106">
        <f>Juniori!CU22</f>
        <v>0</v>
      </c>
      <c r="CV54" s="106">
        <f>Juniori!CV22</f>
        <v>0</v>
      </c>
      <c r="CW54" s="106">
        <f>Juniori!CW22</f>
        <v>0</v>
      </c>
      <c r="CX54" s="106">
        <f>Juniori!CX22</f>
        <v>0</v>
      </c>
      <c r="CY54" s="106">
        <f>Juniori!CY22</f>
        <v>0</v>
      </c>
      <c r="CZ54" s="106">
        <f>Juniori!CZ22</f>
        <v>0</v>
      </c>
      <c r="DA54" s="106">
        <f>Juniori!DA22</f>
        <v>0</v>
      </c>
      <c r="DB54" s="106">
        <f>Juniori!DB22</f>
        <v>0</v>
      </c>
      <c r="DC54" s="106">
        <f>Juniori!DC22</f>
        <v>0</v>
      </c>
      <c r="DD54" s="106">
        <f>Juniori!DD22</f>
        <v>0</v>
      </c>
      <c r="DE54" s="106">
        <f>Juniori!DE22</f>
        <v>0</v>
      </c>
      <c r="DF54" s="106">
        <f>Juniori!DF22</f>
        <v>0</v>
      </c>
      <c r="DG54" s="106">
        <f>Juniori!DG22</f>
        <v>0</v>
      </c>
      <c r="DH54" s="106">
        <f>Juniori!DH22</f>
        <v>0</v>
      </c>
      <c r="DI54" s="106">
        <f>Juniori!DI22</f>
        <v>0</v>
      </c>
      <c r="DJ54" s="106">
        <f>Juniori!DJ22</f>
        <v>0</v>
      </c>
      <c r="DK54" s="106">
        <f>Juniori!DK22</f>
        <v>0</v>
      </c>
      <c r="DL54" s="106">
        <f>Juniori!DL22</f>
        <v>0</v>
      </c>
      <c r="DM54" s="106">
        <f>Juniori!DM22</f>
        <v>0</v>
      </c>
      <c r="DN54" s="106">
        <f>Juniori!DN22</f>
        <v>0</v>
      </c>
      <c r="DO54" s="106">
        <f>Juniori!DO22</f>
        <v>0</v>
      </c>
      <c r="DP54" s="106">
        <f>Juniori!DP22</f>
        <v>0</v>
      </c>
      <c r="DQ54" s="106">
        <f>Juniori!DQ22</f>
        <v>0</v>
      </c>
      <c r="DR54" s="106">
        <f>Juniori!DR22</f>
        <v>0</v>
      </c>
      <c r="DS54" s="106">
        <f>Juniori!DS22</f>
        <v>0</v>
      </c>
      <c r="DT54" s="106">
        <f>Juniori!DT22</f>
        <v>0</v>
      </c>
      <c r="DU54" s="106">
        <f>Juniori!DU22</f>
        <v>0</v>
      </c>
      <c r="DV54" s="106">
        <f>Juniori!DV22</f>
        <v>0</v>
      </c>
      <c r="DW54" s="106">
        <f>Juniori!DW22</f>
        <v>0</v>
      </c>
      <c r="DX54" s="106">
        <f>Juniori!DX22</f>
        <v>0</v>
      </c>
      <c r="DY54" s="106">
        <f>Juniori!DY22</f>
        <v>0</v>
      </c>
      <c r="DZ54" s="106">
        <f>Juniori!DZ22</f>
        <v>0</v>
      </c>
      <c r="EA54" s="106">
        <f>Juniori!EA22</f>
        <v>0</v>
      </c>
      <c r="EB54" s="106">
        <f>Juniori!EB22</f>
        <v>0</v>
      </c>
      <c r="EC54" s="106">
        <f>Juniori!EC22</f>
        <v>0</v>
      </c>
      <c r="ED54" s="106">
        <f>Juniori!ED22</f>
        <v>0</v>
      </c>
      <c r="EE54" s="106">
        <f>Juniori!EE22</f>
        <v>0</v>
      </c>
      <c r="EF54" s="106">
        <f>Juniori!EF22</f>
        <v>0</v>
      </c>
      <c r="EG54" s="106">
        <f>Juniori!EG22</f>
        <v>0</v>
      </c>
      <c r="EH54" s="106">
        <f>Juniori!EH22</f>
        <v>0</v>
      </c>
      <c r="EI54" s="106">
        <f>Juniori!EI22</f>
        <v>0</v>
      </c>
      <c r="EJ54" s="106">
        <f>Juniori!EJ22</f>
        <v>3</v>
      </c>
      <c r="EK54" s="106">
        <f>Juniori!EK22</f>
        <v>0</v>
      </c>
      <c r="EL54" s="106">
        <f>Juniori!EL22</f>
        <v>0</v>
      </c>
      <c r="EM54" s="106">
        <f>Juniori!EM22</f>
        <v>1</v>
      </c>
      <c r="EN54" s="106">
        <f>Juniori!EN22</f>
        <v>0</v>
      </c>
      <c r="EO54" s="106">
        <f>Juniori!EO22</f>
        <v>0</v>
      </c>
      <c r="EP54" s="106">
        <f>Juniori!EP22</f>
        <v>0</v>
      </c>
      <c r="EQ54" s="106">
        <f>Juniori!EQ22</f>
        <v>0</v>
      </c>
      <c r="ER54" s="106">
        <f>Juniori!ER22</f>
        <v>0</v>
      </c>
      <c r="ES54" s="106">
        <f>Juniori!ES22</f>
        <v>0</v>
      </c>
      <c r="ET54" s="106">
        <f>Juniori!ET22</f>
        <v>0</v>
      </c>
      <c r="EU54" s="106">
        <f>Juniori!EU22</f>
        <v>3</v>
      </c>
      <c r="EV54" s="106">
        <f>Juniori!EV22</f>
        <v>0</v>
      </c>
      <c r="EW54" s="106" t="str">
        <f>Juniori!EW22</f>
        <v>o</v>
      </c>
      <c r="EX54" s="106">
        <f>Juniori!EX22</f>
        <v>0</v>
      </c>
      <c r="EY54" s="106">
        <f>Juniori!EY22</f>
        <v>0</v>
      </c>
      <c r="EZ54" s="106">
        <f>Juniori!EZ22</f>
        <v>0</v>
      </c>
      <c r="FA54" s="106">
        <f>Juniori!FA22</f>
        <v>0</v>
      </c>
      <c r="FB54" s="106">
        <f>Juniori!FB22</f>
        <v>0</v>
      </c>
      <c r="FC54" s="106">
        <f>Juniori!FC22</f>
        <v>0</v>
      </c>
      <c r="FD54" s="106">
        <f>Juniori!FD22</f>
        <v>0</v>
      </c>
      <c r="FE54" s="106">
        <f>Juniori!FE22</f>
        <v>0</v>
      </c>
      <c r="FF54" s="106">
        <f>Juniori!FF22</f>
        <v>0</v>
      </c>
      <c r="FG54" s="106">
        <f>Juniori!FG22</f>
        <v>0</v>
      </c>
      <c r="FH54" s="106">
        <f>Juniori!FH22</f>
        <v>0</v>
      </c>
      <c r="FI54" s="106">
        <f>Juniori!FI22</f>
        <v>0</v>
      </c>
      <c r="FJ54" s="106">
        <f>Juniori!FJ22</f>
        <v>0</v>
      </c>
      <c r="FK54" s="106">
        <f>Juniori!FK22</f>
        <v>0</v>
      </c>
      <c r="FL54" s="106">
        <f>Juniori!FL22</f>
        <v>0</v>
      </c>
      <c r="FM54" s="106">
        <f>Juniori!FM22</f>
        <v>0</v>
      </c>
      <c r="FN54" s="106">
        <f>Juniori!FN22</f>
        <v>0</v>
      </c>
      <c r="FO54" s="106">
        <f>Juniori!FO22</f>
        <v>0</v>
      </c>
      <c r="FP54" s="106">
        <f>Juniori!FP22</f>
        <v>0</v>
      </c>
      <c r="FQ54" s="106">
        <f>Juniori!FQ22</f>
        <v>0</v>
      </c>
      <c r="FR54" s="106">
        <f>Juniori!FR22</f>
        <v>0</v>
      </c>
      <c r="FS54" s="106">
        <f>Juniori!FS22</f>
        <v>0</v>
      </c>
      <c r="FT54" s="106">
        <f>Juniori!FT22</f>
        <v>0</v>
      </c>
      <c r="FU54" s="106">
        <f>Juniori!FU22</f>
        <v>0</v>
      </c>
      <c r="FV54" s="106">
        <f>Juniori!FV22</f>
        <v>0</v>
      </c>
      <c r="FW54" s="106">
        <f>Juniori!FW22</f>
        <v>0</v>
      </c>
      <c r="FX54" s="106">
        <f>Juniori!FX22</f>
        <v>0</v>
      </c>
      <c r="FY54" s="106">
        <f>Juniori!FY22</f>
        <v>0</v>
      </c>
      <c r="FZ54" s="106">
        <f>Juniori!FZ22</f>
        <v>0</v>
      </c>
      <c r="GA54" s="106">
        <f>Juniori!GA22</f>
        <v>0</v>
      </c>
      <c r="GB54" s="106">
        <f>Juniori!GB22</f>
        <v>0</v>
      </c>
      <c r="GC54" s="106">
        <f>Juniori!GC22</f>
        <v>0</v>
      </c>
      <c r="GD54" s="106">
        <f>Juniori!GD22</f>
        <v>0</v>
      </c>
      <c r="GE54" s="106">
        <f>Juniori!GE22</f>
        <v>0</v>
      </c>
      <c r="GF54" s="106">
        <f>Juniori!GF22</f>
        <v>0</v>
      </c>
      <c r="GG54" s="106">
        <f>Juniori!GG22</f>
        <v>0</v>
      </c>
      <c r="GH54" s="106">
        <f>Juniori!GH22</f>
        <v>0</v>
      </c>
      <c r="GI54" s="106">
        <f>Juniori!GI22</f>
        <v>0</v>
      </c>
      <c r="GJ54" s="106">
        <f>Juniori!GJ22</f>
        <v>0</v>
      </c>
      <c r="GK54" s="106">
        <f>Juniori!GK22</f>
        <v>0</v>
      </c>
      <c r="GL54" s="106">
        <f>Juniori!GL22</f>
        <v>0</v>
      </c>
      <c r="GM54" s="106">
        <f>Juniori!GM22</f>
        <v>0</v>
      </c>
      <c r="GN54" s="106">
        <f>Juniori!GN22</f>
        <v>0</v>
      </c>
      <c r="GO54" s="106">
        <f>Juniori!GO22</f>
        <v>0</v>
      </c>
      <c r="GP54" s="106">
        <f>Juniori!GP22</f>
        <v>0</v>
      </c>
      <c r="GQ54" s="106">
        <f>Juniori!GQ22</f>
        <v>0</v>
      </c>
      <c r="GR54" s="106">
        <f>Juniori!GR22</f>
        <v>0</v>
      </c>
      <c r="GS54" s="106">
        <f>Juniori!GS22</f>
        <v>0</v>
      </c>
      <c r="GT54" s="106">
        <f>Juniori!GT22</f>
        <v>0</v>
      </c>
      <c r="GU54" s="106">
        <f>Juniori!GU22</f>
        <v>0</v>
      </c>
      <c r="GV54" s="106">
        <f>Juniori!GV22</f>
        <v>0</v>
      </c>
      <c r="GW54" s="106">
        <f>Juniori!GW22</f>
        <v>0</v>
      </c>
      <c r="GX54" s="106">
        <f>Juniori!GX22</f>
        <v>0</v>
      </c>
      <c r="GY54" s="106">
        <f>Juniori!GY22</f>
        <v>0</v>
      </c>
      <c r="GZ54" s="106">
        <f>Juniori!GZ22</f>
        <v>0</v>
      </c>
      <c r="HA54" s="106">
        <f>Juniori!HA22</f>
        <v>0</v>
      </c>
      <c r="HB54" s="106">
        <f>Juniori!HB22</f>
        <v>0</v>
      </c>
      <c r="HC54" s="106">
        <f>Juniori!HC22</f>
        <v>4</v>
      </c>
      <c r="HD54" s="106">
        <f>Juniori!HD22</f>
        <v>3</v>
      </c>
      <c r="HE54" s="106">
        <f>Juniori!HE22</f>
        <v>0</v>
      </c>
      <c r="HF54" s="106">
        <f>Juniori!HF22</f>
        <v>0</v>
      </c>
      <c r="HG54" s="106">
        <f>Juniori!HG22</f>
        <v>0</v>
      </c>
      <c r="HH54" s="106">
        <f>Juniori!HH22</f>
        <v>0</v>
      </c>
      <c r="HI54" s="106">
        <f>Juniori!HI22</f>
        <v>0</v>
      </c>
      <c r="HJ54" s="106">
        <f>Juniori!HJ22</f>
        <v>0</v>
      </c>
      <c r="HK54" s="106">
        <f>Juniori!HK22</f>
        <v>0</v>
      </c>
      <c r="HL54" s="106">
        <f>Juniori!HL22</f>
        <v>0</v>
      </c>
      <c r="HM54" s="106">
        <f>Juniori!HM22</f>
        <v>0</v>
      </c>
      <c r="HN54" s="106">
        <f>Juniori!HN22</f>
        <v>0</v>
      </c>
      <c r="HO54" s="106">
        <f>Juniori!HO22</f>
        <v>0</v>
      </c>
      <c r="HP54" s="106">
        <f>Juniori!HP22</f>
        <v>0</v>
      </c>
      <c r="HQ54" s="106">
        <f>Juniori!HQ22</f>
        <v>0</v>
      </c>
      <c r="HR54" s="106">
        <f>Juniori!HR22</f>
        <v>0</v>
      </c>
      <c r="HS54" s="106">
        <f>Juniori!HS22</f>
        <v>0</v>
      </c>
      <c r="HT54" s="106">
        <f>Juniori!HT22</f>
        <v>0</v>
      </c>
      <c r="HU54" s="106">
        <f>Juniori!HU22</f>
        <v>0</v>
      </c>
      <c r="HV54" s="106">
        <f>Juniori!HV22</f>
        <v>0</v>
      </c>
      <c r="HW54" s="106">
        <f>Juniori!HW22</f>
        <v>0</v>
      </c>
      <c r="HX54" s="106">
        <f>Juniori!HX22</f>
        <v>0</v>
      </c>
      <c r="HY54" s="106">
        <f>Juniori!HY22</f>
        <v>0</v>
      </c>
      <c r="HZ54" s="106">
        <f>Juniori!HZ22</f>
        <v>0</v>
      </c>
      <c r="IA54" s="106">
        <f>Juniori!IA22</f>
        <v>0</v>
      </c>
      <c r="IB54" s="106">
        <f>Juniori!IB22</f>
        <v>0</v>
      </c>
      <c r="IC54" s="106">
        <f>Juniori!IC22</f>
        <v>0</v>
      </c>
      <c r="ID54" s="106">
        <f>Juniori!ID22</f>
        <v>0</v>
      </c>
      <c r="IE54" s="106">
        <f>Juniori!IE22</f>
        <v>0</v>
      </c>
      <c r="IF54" s="106">
        <f>Juniori!IF22</f>
        <v>0</v>
      </c>
      <c r="IG54" s="106">
        <f>Juniori!IG22</f>
        <v>0</v>
      </c>
      <c r="IH54" s="106">
        <f>Juniori!IH22</f>
        <v>0</v>
      </c>
      <c r="II54" s="106">
        <f>Juniori!II22</f>
        <v>0</v>
      </c>
      <c r="IJ54" s="106">
        <f>Juniori!IJ22</f>
        <v>0</v>
      </c>
      <c r="IK54" s="106">
        <f>Juniori!IK22</f>
        <v>0</v>
      </c>
      <c r="IL54" s="106">
        <f>Juniori!IL22</f>
        <v>9</v>
      </c>
      <c r="IM54" s="106">
        <f>Juniori!IM22</f>
        <v>0</v>
      </c>
      <c r="IN54" s="106">
        <f>Juniori!IN22</f>
        <v>0</v>
      </c>
      <c r="IO54" s="106">
        <f>Juniori!IO22</f>
        <v>0</v>
      </c>
      <c r="IP54" s="106">
        <f>Juniori!IP22</f>
        <v>0</v>
      </c>
      <c r="IQ54" s="106">
        <f>Juniori!IQ22</f>
        <v>0</v>
      </c>
      <c r="IR54" s="106">
        <f>Juniori!IR22</f>
        <v>3</v>
      </c>
      <c r="IS54" s="106">
        <f>Juniori!IS22</f>
        <v>0</v>
      </c>
      <c r="IT54" s="106">
        <f>Juniori!IT22</f>
        <v>0</v>
      </c>
      <c r="IU54" s="106">
        <f>Juniori!IU22</f>
        <v>0</v>
      </c>
      <c r="IV54" s="106">
        <f>Juniori!IV22</f>
        <v>0</v>
      </c>
      <c r="IW54" s="106" t="str">
        <f>Juniori!IW22</f>
        <v>o</v>
      </c>
      <c r="IX54" s="106">
        <f>Juniori!IX22</f>
        <v>0</v>
      </c>
      <c r="IY54" s="106">
        <f>Juniori!IY22</f>
        <v>0</v>
      </c>
      <c r="IZ54" s="106">
        <f>Juniori!IZ22</f>
        <v>0</v>
      </c>
      <c r="JA54" s="106">
        <f>Juniori!JA22</f>
        <v>0</v>
      </c>
      <c r="JB54" s="106">
        <f>Juniori!JB22</f>
        <v>5</v>
      </c>
      <c r="JC54" s="106">
        <f>Juniori!JC22</f>
        <v>0</v>
      </c>
      <c r="JD54" s="106">
        <f>Juniori!JD22</f>
        <v>0</v>
      </c>
      <c r="JE54" s="106">
        <f>Juniori!JE22</f>
        <v>0</v>
      </c>
      <c r="JF54" s="106">
        <f>Juniori!JF22</f>
        <v>0</v>
      </c>
      <c r="JG54" s="106">
        <f>Juniori!JG22</f>
        <v>0</v>
      </c>
      <c r="JH54" s="106">
        <f>Juniori!JH22</f>
        <v>0</v>
      </c>
      <c r="JI54" s="106">
        <f>Juniori!JI22</f>
        <v>0</v>
      </c>
      <c r="JJ54" s="106">
        <f>Juniori!JJ22</f>
        <v>0</v>
      </c>
      <c r="JK54" s="106">
        <f>Juniori!JK22</f>
        <v>0</v>
      </c>
      <c r="JL54" s="106">
        <f>Juniori!JL22</f>
        <v>0</v>
      </c>
      <c r="JM54" s="106">
        <f>Juniori!JM22</f>
        <v>0</v>
      </c>
      <c r="JN54" s="106">
        <f>Juniori!JN22</f>
        <v>0</v>
      </c>
      <c r="JO54" s="106">
        <f>Juniori!JO22</f>
        <v>0</v>
      </c>
      <c r="JP54" s="106">
        <f>Juniori!JP22</f>
        <v>0</v>
      </c>
      <c r="JQ54" s="106">
        <f>Juniori!JQ22</f>
        <v>0</v>
      </c>
      <c r="JR54" s="106">
        <f>Juniori!JR22</f>
        <v>0</v>
      </c>
      <c r="JS54" s="106">
        <f>Juniori!JS22</f>
        <v>0</v>
      </c>
      <c r="JT54" s="106">
        <f>Juniori!JT22</f>
        <v>0</v>
      </c>
      <c r="JU54" s="106">
        <f>Juniori!JU22</f>
        <v>0</v>
      </c>
      <c r="JV54" s="106">
        <f>Juniori!JV22</f>
        <v>0</v>
      </c>
      <c r="JW54" s="106">
        <f>Juniori!JW22</f>
        <v>0</v>
      </c>
      <c r="JX54" s="106">
        <f>Juniori!JX22</f>
        <v>0</v>
      </c>
      <c r="JY54" s="106">
        <f>Juniori!JY22</f>
        <v>0</v>
      </c>
      <c r="JZ54" s="106">
        <f>Juniori!JZ22</f>
        <v>0</v>
      </c>
      <c r="KA54" s="106">
        <f>Juniori!KA22</f>
        <v>0</v>
      </c>
      <c r="KB54" s="106">
        <f>Juniori!KB22</f>
        <v>0</v>
      </c>
      <c r="KC54" s="106">
        <f>Juniori!KC22</f>
        <v>0</v>
      </c>
      <c r="KD54" s="106">
        <f>Juniori!KD22</f>
        <v>0</v>
      </c>
      <c r="KE54" s="106">
        <f>Juniori!KE22</f>
        <v>0</v>
      </c>
      <c r="KF54" s="106">
        <f>Juniori!KF22</f>
        <v>0</v>
      </c>
      <c r="KG54" s="106">
        <f>Juniori!KG22</f>
        <v>0</v>
      </c>
      <c r="KH54" s="106">
        <f>Juniori!KH22</f>
        <v>0</v>
      </c>
      <c r="KI54" s="106">
        <f>Juniori!KI22</f>
        <v>0</v>
      </c>
      <c r="KJ54" s="106">
        <f>Juniori!KJ22</f>
        <v>0</v>
      </c>
      <c r="KK54" s="106">
        <f>Juniori!KK22</f>
        <v>0</v>
      </c>
      <c r="KL54" s="106">
        <f>Juniori!KL22</f>
        <v>0</v>
      </c>
      <c r="KM54" s="106">
        <f>Juniori!KM22</f>
        <v>0</v>
      </c>
      <c r="KN54" s="106">
        <f>Juniori!KN22</f>
        <v>0</v>
      </c>
      <c r="KO54" s="106">
        <f>Juniori!KO22</f>
        <v>0</v>
      </c>
      <c r="KP54" s="106">
        <f>Juniori!KP22</f>
        <v>0</v>
      </c>
      <c r="KQ54" s="106">
        <f>Juniori!KQ22</f>
        <v>0</v>
      </c>
      <c r="KR54" s="106">
        <f>Juniori!KR22</f>
        <v>0</v>
      </c>
      <c r="KS54" s="106">
        <f>Juniori!KS22</f>
        <v>0</v>
      </c>
      <c r="KT54" s="106">
        <f>Juniori!KT22</f>
        <v>0</v>
      </c>
      <c r="KU54" s="106">
        <f>Juniori!KU22</f>
        <v>0</v>
      </c>
      <c r="KV54" s="106">
        <f>Juniori!KV22</f>
        <v>0</v>
      </c>
      <c r="KW54" s="106">
        <f>Juniori!KW22</f>
        <v>0</v>
      </c>
      <c r="KX54" s="106">
        <f>Juniori!KX22</f>
        <v>0</v>
      </c>
      <c r="KY54" s="106">
        <f>Juniori!KY22</f>
        <v>0</v>
      </c>
      <c r="KZ54" s="106">
        <f>Juniori!KZ22</f>
        <v>0</v>
      </c>
      <c r="LA54" s="106">
        <f>Juniori!LA22</f>
        <v>0</v>
      </c>
      <c r="LB54" s="106">
        <f>Juniori!LB22</f>
        <v>0</v>
      </c>
      <c r="LC54" s="106">
        <f>Juniori!LC22</f>
        <v>0</v>
      </c>
      <c r="LD54" s="106">
        <f>Juniori!LD22</f>
        <v>0</v>
      </c>
      <c r="LE54" s="106">
        <f>Juniori!LE22</f>
        <v>0</v>
      </c>
      <c r="LF54" s="106">
        <f>Juniori!LF22</f>
        <v>0</v>
      </c>
      <c r="LG54" s="106">
        <f>Juniori!LG22</f>
        <v>0</v>
      </c>
      <c r="LH54" s="106">
        <f>Juniori!LH22</f>
        <v>0</v>
      </c>
      <c r="LI54" s="106">
        <f>Juniori!LI22</f>
        <v>0</v>
      </c>
      <c r="LJ54" s="106">
        <f>Juniori!LJ22</f>
        <v>0</v>
      </c>
      <c r="LK54" s="106">
        <f>Juniori!LK22</f>
        <v>0</v>
      </c>
      <c r="LL54" s="106">
        <f>Juniori!LL22</f>
        <v>0</v>
      </c>
      <c r="LM54" s="106">
        <f>Juniori!LM22</f>
        <v>0</v>
      </c>
      <c r="LN54" s="106">
        <f>Juniori!LN22</f>
        <v>0</v>
      </c>
      <c r="LO54" s="106">
        <f>Juniori!LO22</f>
        <v>0</v>
      </c>
      <c r="LP54" s="106">
        <f>Juniori!LP22</f>
        <v>0</v>
      </c>
      <c r="LQ54" s="106">
        <f>Juniori!LQ22</f>
        <v>0</v>
      </c>
      <c r="LR54" s="106">
        <f>Juniori!LR22</f>
        <v>0</v>
      </c>
      <c r="LS54" s="106">
        <f>Juniori!LS22</f>
        <v>0</v>
      </c>
      <c r="LT54" s="106">
        <f>Juniori!LT22</f>
        <v>0</v>
      </c>
      <c r="LU54" s="106">
        <f>Juniori!LU22</f>
        <v>0</v>
      </c>
      <c r="LV54" s="106">
        <f>Juniori!LV22</f>
        <v>0</v>
      </c>
      <c r="LW54" s="106">
        <f>Juniori!LW22</f>
        <v>0</v>
      </c>
      <c r="LX54" s="106">
        <f>Juniori!LX22</f>
        <v>0</v>
      </c>
      <c r="LY54" s="106">
        <f>Juniori!LY22</f>
        <v>0</v>
      </c>
      <c r="LZ54" s="106">
        <f>Juniori!LZ22</f>
        <v>0</v>
      </c>
      <c r="MA54" s="106">
        <f>Juniori!MA22</f>
        <v>0</v>
      </c>
      <c r="MB54" s="106">
        <f>Juniori!MB22</f>
        <v>0</v>
      </c>
      <c r="MC54" s="106">
        <f>Juniori!MC22</f>
        <v>0</v>
      </c>
      <c r="MD54" s="106">
        <f>Juniori!MD22</f>
        <v>0</v>
      </c>
      <c r="ME54" s="106">
        <f>Juniori!ME22</f>
        <v>0</v>
      </c>
      <c r="MF54" s="106">
        <f>Juniori!MF22</f>
        <v>0</v>
      </c>
      <c r="MG54" s="106">
        <f>Juniori!MG22</f>
        <v>0</v>
      </c>
      <c r="MH54" s="106">
        <f>Juniori!MH22</f>
        <v>0</v>
      </c>
      <c r="MI54" s="106">
        <f>Juniori!MI22</f>
        <v>0</v>
      </c>
      <c r="MJ54" s="106" t="str">
        <f>Juniori!MJ22</f>
        <v>o</v>
      </c>
      <c r="MK54" s="106">
        <f>Juniori!MK22</f>
        <v>1</v>
      </c>
      <c r="ML54" s="106">
        <f>Juniori!ML22</f>
        <v>0</v>
      </c>
      <c r="MM54" s="106">
        <f>Juniori!MM22</f>
        <v>0</v>
      </c>
      <c r="MN54" s="106">
        <f>Juniori!MN22</f>
        <v>0</v>
      </c>
      <c r="MO54" s="106">
        <f>Juniori!MO22</f>
        <v>0</v>
      </c>
      <c r="MP54" s="106">
        <f>Juniori!MP22</f>
        <v>0</v>
      </c>
      <c r="MQ54" s="106">
        <f>Juniori!MQ22</f>
        <v>0</v>
      </c>
      <c r="MR54" s="106">
        <f>Juniori!MR22</f>
        <v>0</v>
      </c>
      <c r="MS54" s="106">
        <f>Juniori!MS22</f>
        <v>3</v>
      </c>
      <c r="MT54" s="106">
        <f>Juniori!MT22</f>
        <v>5</v>
      </c>
      <c r="MU54" s="106">
        <f>Juniori!MU22</f>
        <v>0</v>
      </c>
      <c r="MV54" s="106">
        <f>Juniori!MV22</f>
        <v>0</v>
      </c>
      <c r="MW54" s="106">
        <f>Juniori!MW22</f>
        <v>0</v>
      </c>
      <c r="MX54" s="106">
        <f>Juniori!MX22</f>
        <v>0</v>
      </c>
      <c r="MY54" s="106">
        <f>Juniori!MY22</f>
        <v>0</v>
      </c>
      <c r="MZ54" s="106">
        <f>Juniori!MZ22</f>
        <v>0</v>
      </c>
      <c r="NA54" s="106">
        <f>Juniori!NA22</f>
        <v>0</v>
      </c>
      <c r="NB54" s="106">
        <f>Juniori!NB22</f>
        <v>0</v>
      </c>
      <c r="NC54" s="106">
        <f>Juniori!NC22</f>
        <v>0</v>
      </c>
      <c r="ND54" s="106">
        <f>Juniori!ND22</f>
        <v>0</v>
      </c>
      <c r="NE54" s="106">
        <f>Juniori!NE22</f>
        <v>0</v>
      </c>
      <c r="NF54" s="106">
        <f>Juniori!NF22</f>
        <v>0</v>
      </c>
      <c r="NG54" s="106">
        <f>Juniori!NG22</f>
        <v>0</v>
      </c>
      <c r="NH54" s="106">
        <f>Juniori!NH22</f>
        <v>0</v>
      </c>
      <c r="NI54" s="106">
        <f>Juniori!NI22</f>
        <v>0</v>
      </c>
      <c r="NJ54" s="106">
        <f>Juniori!NJ22</f>
        <v>0</v>
      </c>
      <c r="NK54" s="106">
        <f>Juniori!NK22</f>
        <v>0</v>
      </c>
      <c r="NL54" s="106">
        <f>Juniori!NL22</f>
        <v>0</v>
      </c>
      <c r="NM54" s="106">
        <f>Juniori!NM22</f>
        <v>0</v>
      </c>
      <c r="NN54" s="106">
        <f>Juniori!NN22</f>
        <v>0</v>
      </c>
      <c r="NO54" s="106">
        <f>Juniori!NO22</f>
        <v>0</v>
      </c>
      <c r="NP54" s="106">
        <f>Juniori!NP22</f>
        <v>0</v>
      </c>
      <c r="NQ54" s="106">
        <f>Juniori!NQ22</f>
        <v>0</v>
      </c>
      <c r="NR54" s="106">
        <f>Juniori!NR22</f>
        <v>0</v>
      </c>
      <c r="NS54" s="106">
        <f>Juniori!NS22</f>
        <v>0</v>
      </c>
      <c r="NT54" s="106">
        <f>Juniori!NT22</f>
        <v>0</v>
      </c>
      <c r="NU54" s="106">
        <f>Juniori!NU22</f>
        <v>0</v>
      </c>
      <c r="NV54" s="106">
        <f>Juniori!NV22</f>
        <v>0</v>
      </c>
      <c r="NW54" s="106">
        <f>Juniori!NW22</f>
        <v>0</v>
      </c>
      <c r="NX54" s="106">
        <f>Juniori!NX22</f>
        <v>0</v>
      </c>
      <c r="NY54" s="106">
        <f>Juniori!NY22</f>
        <v>0</v>
      </c>
      <c r="NZ54" s="106">
        <f>Juniori!NZ22</f>
        <v>0</v>
      </c>
      <c r="OA54" s="106">
        <f>Juniori!OA22</f>
        <v>0</v>
      </c>
      <c r="OB54" s="106">
        <f>Juniori!OB22</f>
        <v>0</v>
      </c>
      <c r="OC54" s="106">
        <f>Juniori!OC22</f>
        <v>0</v>
      </c>
      <c r="OD54" s="106">
        <f>Juniori!OD22</f>
        <v>0</v>
      </c>
      <c r="OE54" s="106">
        <f>Juniori!OE22</f>
        <v>0</v>
      </c>
      <c r="OF54" s="106">
        <f>Juniori!OF22</f>
        <v>0</v>
      </c>
      <c r="OG54" s="106">
        <f>Juniori!OG22</f>
        <v>0</v>
      </c>
      <c r="OH54" s="106">
        <f>Juniori!OH22</f>
        <v>0</v>
      </c>
      <c r="OI54" s="106">
        <f>Juniori!OI22</f>
        <v>0</v>
      </c>
      <c r="OJ54" s="106">
        <f>Juniori!OJ22</f>
        <v>0</v>
      </c>
      <c r="OK54" s="106">
        <f>Juniori!OK22</f>
        <v>0</v>
      </c>
      <c r="OL54" s="106">
        <f>Juniori!OL22</f>
        <v>0</v>
      </c>
      <c r="OM54" s="106">
        <f>Juniori!OM22</f>
        <v>0</v>
      </c>
      <c r="ON54" s="106">
        <f>Juniori!ON22</f>
        <v>0</v>
      </c>
      <c r="OO54" s="106">
        <f>Juniori!OO22</f>
        <v>0</v>
      </c>
      <c r="OP54" s="106">
        <f>Juniori!OP22</f>
        <v>0</v>
      </c>
      <c r="OQ54" s="106">
        <f>Juniori!OQ22</f>
        <v>0</v>
      </c>
      <c r="OR54" s="106">
        <f>Juniori!OR22</f>
        <v>0</v>
      </c>
      <c r="OS54" s="106">
        <f>Juniori!OS22</f>
        <v>0</v>
      </c>
      <c r="OT54" s="106">
        <f>Juniori!OT22</f>
        <v>0</v>
      </c>
      <c r="OU54" s="106">
        <f>Juniori!OU22</f>
        <v>0</v>
      </c>
      <c r="OV54" s="106">
        <f>Juniori!OV22</f>
        <v>0</v>
      </c>
      <c r="OW54" s="106">
        <f>Juniori!OW22</f>
        <v>0</v>
      </c>
      <c r="OX54" s="106">
        <f>Juniori!OX22</f>
        <v>0</v>
      </c>
      <c r="OY54" s="106">
        <f>Juniori!OY22</f>
        <v>0</v>
      </c>
      <c r="OZ54" s="106">
        <f>Juniori!OZ22</f>
        <v>0</v>
      </c>
      <c r="PA54" s="106">
        <f>Juniori!PA22</f>
        <v>0</v>
      </c>
      <c r="PB54" s="106">
        <f>Juniori!PB22</f>
        <v>0</v>
      </c>
      <c r="PC54" s="106">
        <f>Juniori!PC22</f>
        <v>0</v>
      </c>
      <c r="PD54" s="106">
        <f>Juniori!PD22</f>
        <v>0</v>
      </c>
      <c r="PE54" s="106">
        <f>Juniori!PE22</f>
        <v>0</v>
      </c>
      <c r="PF54" s="106">
        <f>Juniori!PF22</f>
        <v>0</v>
      </c>
      <c r="PG54" s="106">
        <f>Juniori!PG22</f>
        <v>0</v>
      </c>
      <c r="PH54" s="106">
        <f>Juniori!PH22</f>
        <v>0</v>
      </c>
      <c r="PI54" s="106">
        <f>Juniori!PI22</f>
        <v>0</v>
      </c>
      <c r="PJ54" s="106">
        <f>Juniori!PJ22</f>
        <v>0</v>
      </c>
      <c r="PK54" s="106">
        <f>Juniori!PK22</f>
        <v>0</v>
      </c>
      <c r="PL54" s="106">
        <f>Juniori!PL22</f>
        <v>0</v>
      </c>
      <c r="PM54" s="106">
        <f>Juniori!PM22</f>
        <v>0</v>
      </c>
      <c r="PN54" s="106">
        <f>Juniori!PN22</f>
        <v>0</v>
      </c>
      <c r="PO54" s="106">
        <f>Juniori!PO22</f>
        <v>0</v>
      </c>
      <c r="PP54" s="106">
        <f>Juniori!PP22</f>
        <v>0</v>
      </c>
      <c r="PQ54" s="106">
        <f>Juniori!PQ22</f>
        <v>0</v>
      </c>
      <c r="PR54" s="106">
        <f>Juniori!PR22</f>
        <v>0</v>
      </c>
      <c r="PS54" s="106">
        <f>Juniori!PS22</f>
        <v>0</v>
      </c>
      <c r="PT54" s="106">
        <f>Juniori!PT22</f>
        <v>0</v>
      </c>
      <c r="PU54" s="106">
        <f>Juniori!PU22</f>
        <v>0</v>
      </c>
      <c r="PV54" s="106">
        <f>Juniori!PV22</f>
        <v>0</v>
      </c>
      <c r="PW54" s="106">
        <f>Juniori!PW22</f>
        <v>0</v>
      </c>
      <c r="PX54" s="106">
        <f>Juniori!PX22</f>
        <v>0</v>
      </c>
      <c r="PY54" s="106">
        <f>Juniori!PY22</f>
        <v>0</v>
      </c>
      <c r="PZ54" s="106">
        <f>Juniori!PZ22</f>
        <v>0</v>
      </c>
      <c r="QA54" s="106">
        <f>Juniori!QA22</f>
        <v>0</v>
      </c>
      <c r="QB54" s="106">
        <f>Juniori!QB22</f>
        <v>0</v>
      </c>
      <c r="QC54" s="106">
        <f>Juniori!QC22</f>
        <v>0</v>
      </c>
      <c r="QD54" s="106">
        <f>Juniori!QD22</f>
        <v>0</v>
      </c>
      <c r="QE54" s="106">
        <f>Juniori!QE22</f>
        <v>0</v>
      </c>
      <c r="QF54" s="106">
        <f>Juniori!QF22</f>
        <v>0</v>
      </c>
      <c r="QG54" s="106">
        <f>Juniori!QG22</f>
        <v>0</v>
      </c>
      <c r="QH54" s="106">
        <f>Juniori!QH22</f>
        <v>0</v>
      </c>
      <c r="QI54" s="106">
        <f>Juniori!QI22</f>
        <v>0</v>
      </c>
      <c r="QJ54" s="106">
        <f>Juniori!QJ22</f>
        <v>0</v>
      </c>
      <c r="QK54" s="106">
        <f>Juniori!QK22</f>
        <v>0</v>
      </c>
      <c r="QL54" s="106">
        <f>Juniori!QL22</f>
        <v>0</v>
      </c>
      <c r="QM54" s="106">
        <f>Juniori!QM22</f>
        <v>0</v>
      </c>
      <c r="QN54" s="106">
        <f>Juniori!QN22</f>
        <v>0</v>
      </c>
      <c r="QO54" s="106">
        <f>Juniori!QO22</f>
        <v>0</v>
      </c>
      <c r="QP54" s="106">
        <f>Juniori!QP22</f>
        <v>0</v>
      </c>
      <c r="QQ54" s="106">
        <f>Juniori!QQ22</f>
        <v>0</v>
      </c>
      <c r="QR54" s="106">
        <f>Juniori!QR22</f>
        <v>0</v>
      </c>
      <c r="QS54" s="106">
        <f>Juniori!QS22</f>
        <v>0</v>
      </c>
      <c r="QT54" s="106">
        <f>Juniori!QT22</f>
        <v>0</v>
      </c>
      <c r="QU54" s="106">
        <f>Juniori!QU22</f>
        <v>0</v>
      </c>
      <c r="QV54" s="106">
        <f>Juniori!QV22</f>
        <v>0</v>
      </c>
      <c r="QW54" s="106">
        <f>Juniori!QW22</f>
        <v>0</v>
      </c>
      <c r="QX54" s="106">
        <f>Juniori!QX22</f>
        <v>0</v>
      </c>
      <c r="QY54" s="106">
        <f>Juniori!QY22</f>
        <v>0</v>
      </c>
      <c r="QZ54" s="106">
        <f>Juniori!QZ22</f>
        <v>0</v>
      </c>
      <c r="RA54" s="106">
        <f>Juniori!RA22</f>
        <v>0</v>
      </c>
      <c r="RB54" s="106">
        <f>Juniori!RB22</f>
        <v>0</v>
      </c>
      <c r="RC54" s="106">
        <f>Juniori!RC22</f>
        <v>0</v>
      </c>
      <c r="RD54" s="106">
        <f>Juniori!RD22</f>
        <v>0</v>
      </c>
      <c r="RE54" s="106">
        <f>Juniori!RE22</f>
        <v>0</v>
      </c>
      <c r="RF54" s="106">
        <f>Juniori!RF22</f>
        <v>0</v>
      </c>
      <c r="RG54" s="106">
        <f>Juniori!RG22</f>
        <v>0</v>
      </c>
      <c r="RH54" s="106">
        <f>Juniori!RH22</f>
        <v>0</v>
      </c>
      <c r="RI54" s="106">
        <f>Juniori!RI22</f>
        <v>0</v>
      </c>
      <c r="RJ54" s="106">
        <f>Juniori!RJ22</f>
        <v>0</v>
      </c>
      <c r="RK54" s="106">
        <f>Juniori!RK22</f>
        <v>0</v>
      </c>
      <c r="RL54" s="106">
        <f>Juniori!RL22</f>
        <v>0</v>
      </c>
      <c r="RM54" s="106">
        <f>Juniori!RM22</f>
        <v>0</v>
      </c>
      <c r="RN54" s="106">
        <f>Juniori!RN22</f>
        <v>0</v>
      </c>
      <c r="RO54" s="106">
        <f>Juniori!RO22</f>
        <v>0</v>
      </c>
      <c r="RP54" s="106">
        <f>Juniori!RP22</f>
        <v>0</v>
      </c>
      <c r="RQ54" s="106">
        <f>Juniori!RQ22</f>
        <v>0</v>
      </c>
      <c r="RR54" s="106">
        <f>Juniori!RR22</f>
        <v>0</v>
      </c>
      <c r="RS54" s="106">
        <f>Juniori!RS22</f>
        <v>0</v>
      </c>
      <c r="RT54" s="106">
        <f>Juniori!RT22</f>
        <v>0</v>
      </c>
      <c r="RU54" s="106">
        <f>Juniori!RU22</f>
        <v>0</v>
      </c>
      <c r="RV54" s="106">
        <f>Juniori!RV22</f>
        <v>0</v>
      </c>
      <c r="RW54" s="106">
        <f>Juniori!RW22</f>
        <v>0</v>
      </c>
      <c r="RX54" s="106">
        <f>Juniori!RX22</f>
        <v>0</v>
      </c>
      <c r="RY54" s="106">
        <f>Juniori!RY22</f>
        <v>0</v>
      </c>
      <c r="RZ54" s="106">
        <f>Juniori!RZ22</f>
        <v>3</v>
      </c>
      <c r="SA54" s="106" t="str">
        <f>Juniori!SA22</f>
        <v>x</v>
      </c>
      <c r="SB54" s="106">
        <f>Juniori!SB22</f>
        <v>0</v>
      </c>
      <c r="SC54" s="106">
        <f>Juniori!SC22</f>
        <v>0</v>
      </c>
      <c r="SD54" s="106">
        <f>Juniori!SD22</f>
        <v>0</v>
      </c>
      <c r="SE54" s="106">
        <f>Juniori!SE22</f>
        <v>0</v>
      </c>
      <c r="SF54" s="106">
        <f>Juniori!SF22</f>
        <v>0</v>
      </c>
      <c r="SG54" s="106">
        <f>Juniori!SG22</f>
        <v>0</v>
      </c>
      <c r="SH54" s="106">
        <f>Juniori!SH22</f>
        <v>0</v>
      </c>
      <c r="SI54" s="106">
        <f>Juniori!SI22</f>
        <v>0</v>
      </c>
      <c r="SJ54" s="106">
        <f>Juniori!SJ22</f>
        <v>0</v>
      </c>
      <c r="SK54" s="106">
        <f>Juniori!SK22</f>
        <v>0</v>
      </c>
      <c r="SL54" s="106">
        <f>Juniori!SL22</f>
        <v>0</v>
      </c>
      <c r="SM54" s="106">
        <f>Juniori!SM22</f>
        <v>0</v>
      </c>
      <c r="SN54" s="106">
        <f>Juniori!SN22</f>
        <v>0</v>
      </c>
      <c r="SO54" s="106">
        <f>Juniori!SO22</f>
        <v>0</v>
      </c>
      <c r="SP54" s="106">
        <f>Juniori!SP22</f>
        <v>0</v>
      </c>
      <c r="SQ54" s="106">
        <f>Juniori!SQ22</f>
        <v>0</v>
      </c>
      <c r="SR54" s="106">
        <f>Juniori!SR22</f>
        <v>0</v>
      </c>
      <c r="SS54" s="106">
        <f>Juniori!SS22</f>
        <v>0</v>
      </c>
      <c r="ST54" s="106">
        <f>Juniori!ST22</f>
        <v>0</v>
      </c>
      <c r="SU54" s="106">
        <f>Juniori!SU22</f>
        <v>0</v>
      </c>
      <c r="SV54" s="106">
        <f>Juniori!SV22</f>
        <v>0</v>
      </c>
      <c r="SW54" s="106">
        <f>Juniori!SW22</f>
        <v>0</v>
      </c>
      <c r="SX54" s="106">
        <f>Juniori!SX22</f>
        <v>0</v>
      </c>
      <c r="SY54" s="106">
        <f>Juniori!SY22</f>
        <v>0</v>
      </c>
      <c r="SZ54" s="106">
        <f>Juniori!SZ22</f>
        <v>0</v>
      </c>
      <c r="TA54" s="106">
        <f>Juniori!TA22</f>
        <v>0</v>
      </c>
      <c r="TB54" s="106">
        <f>Juniori!TB22</f>
        <v>0</v>
      </c>
    </row>
    <row r="55" spans="1:522" s="1" customFormat="1" ht="18" customHeight="1" x14ac:dyDescent="0.25">
      <c r="A55" s="12"/>
      <c r="B55" s="11" t="s">
        <v>167</v>
      </c>
      <c r="C55" s="1">
        <v>12143</v>
      </c>
      <c r="E55" s="4" t="s">
        <v>68</v>
      </c>
      <c r="F55" s="1">
        <v>6761</v>
      </c>
      <c r="G55" s="9" t="s">
        <v>95</v>
      </c>
      <c r="H55" s="4" t="s">
        <v>19</v>
      </c>
      <c r="I55" s="1">
        <f t="shared" si="9"/>
        <v>42</v>
      </c>
      <c r="J55" s="12">
        <f>Tabuľka3[[#This Row],[Stĺpec9]]+I56</f>
        <v>51</v>
      </c>
      <c r="K55" s="106">
        <f>Juniori!K10</f>
        <v>0</v>
      </c>
      <c r="L55" s="106">
        <f>Juniori!L10</f>
        <v>0</v>
      </c>
      <c r="M55" s="106">
        <f>Juniori!M10</f>
        <v>0</v>
      </c>
      <c r="N55" s="106">
        <f>Juniori!N10</f>
        <v>0</v>
      </c>
      <c r="O55" s="106">
        <f>Juniori!O10</f>
        <v>0</v>
      </c>
      <c r="P55" s="106">
        <f>Juniori!P10</f>
        <v>0</v>
      </c>
      <c r="Q55" s="106">
        <f>Juniori!Q10</f>
        <v>0</v>
      </c>
      <c r="R55" s="106">
        <f>Juniori!R10</f>
        <v>0</v>
      </c>
      <c r="S55" s="106">
        <f>Juniori!S10</f>
        <v>0</v>
      </c>
      <c r="T55" s="106">
        <f>Juniori!T10</f>
        <v>0</v>
      </c>
      <c r="U55" s="106">
        <f>Juniori!U10</f>
        <v>0</v>
      </c>
      <c r="V55" s="106">
        <f>Juniori!V10</f>
        <v>0</v>
      </c>
      <c r="W55" s="106">
        <f>Juniori!W10</f>
        <v>0</v>
      </c>
      <c r="X55" s="106">
        <f>Juniori!X10</f>
        <v>0</v>
      </c>
      <c r="Y55" s="106">
        <f>Juniori!Y10</f>
        <v>0</v>
      </c>
      <c r="Z55" s="106">
        <f>Juniori!Z10</f>
        <v>0</v>
      </c>
      <c r="AA55" s="106">
        <f>Juniori!AA10</f>
        <v>0</v>
      </c>
      <c r="AB55" s="106">
        <f>Juniori!AB10</f>
        <v>0</v>
      </c>
      <c r="AC55" s="106">
        <f>Juniori!AC10</f>
        <v>0</v>
      </c>
      <c r="AD55" s="106">
        <f>Juniori!AD10</f>
        <v>0</v>
      </c>
      <c r="AE55" s="106">
        <f>Juniori!AE10</f>
        <v>0</v>
      </c>
      <c r="AF55" s="106">
        <f>Juniori!AF10</f>
        <v>0</v>
      </c>
      <c r="AG55" s="106">
        <f>Juniori!AG10</f>
        <v>0</v>
      </c>
      <c r="AH55" s="106">
        <f>Juniori!AH10</f>
        <v>0</v>
      </c>
      <c r="AI55" s="106">
        <f>Juniori!AI10</f>
        <v>0</v>
      </c>
      <c r="AJ55" s="106">
        <f>Juniori!AJ10</f>
        <v>0</v>
      </c>
      <c r="AK55" s="106">
        <f>Juniori!AK10</f>
        <v>0</v>
      </c>
      <c r="AL55" s="106">
        <f>Juniori!AL10</f>
        <v>0</v>
      </c>
      <c r="AM55" s="106">
        <f>Juniori!AM10</f>
        <v>0</v>
      </c>
      <c r="AN55" s="106">
        <f>Juniori!AN10</f>
        <v>0</v>
      </c>
      <c r="AO55" s="106">
        <f>Juniori!AO10</f>
        <v>0</v>
      </c>
      <c r="AP55" s="106">
        <f>Juniori!AP10</f>
        <v>0</v>
      </c>
      <c r="AQ55" s="106">
        <f>Juniori!AQ10</f>
        <v>0</v>
      </c>
      <c r="AR55" s="106">
        <f>Juniori!AR10</f>
        <v>0</v>
      </c>
      <c r="AS55" s="106">
        <f>Juniori!AS10</f>
        <v>0</v>
      </c>
      <c r="AT55" s="106">
        <f>Juniori!AT10</f>
        <v>0</v>
      </c>
      <c r="AU55" s="106">
        <f>Juniori!AU10</f>
        <v>0</v>
      </c>
      <c r="AV55" s="106">
        <f>Juniori!AV10</f>
        <v>0</v>
      </c>
      <c r="AW55" s="106">
        <f>Juniori!AW10</f>
        <v>0</v>
      </c>
      <c r="AX55" s="106">
        <f>Juniori!AX10</f>
        <v>0</v>
      </c>
      <c r="AY55" s="106">
        <f>Juniori!AY10</f>
        <v>0</v>
      </c>
      <c r="AZ55" s="106">
        <f>Juniori!AZ10</f>
        <v>0</v>
      </c>
      <c r="BA55" s="106">
        <f>Juniori!BA10</f>
        <v>0</v>
      </c>
      <c r="BB55" s="106">
        <f>Juniori!BB10</f>
        <v>0</v>
      </c>
      <c r="BC55" s="106">
        <f>Juniori!BC10</f>
        <v>0</v>
      </c>
      <c r="BD55" s="106">
        <f>Juniori!BD10</f>
        <v>0</v>
      </c>
      <c r="BE55" s="106">
        <f>Juniori!BE10</f>
        <v>0</v>
      </c>
      <c r="BF55" s="106">
        <f>Juniori!BF10</f>
        <v>0</v>
      </c>
      <c r="BG55" s="106">
        <f>Juniori!BG10</f>
        <v>0</v>
      </c>
      <c r="BH55" s="106">
        <f>Juniori!BH10</f>
        <v>0</v>
      </c>
      <c r="BI55" s="106">
        <f>Juniori!BI10</f>
        <v>0</v>
      </c>
      <c r="BJ55" s="106">
        <f>Juniori!BJ10</f>
        <v>0</v>
      </c>
      <c r="BK55" s="106">
        <f>Juniori!BK10</f>
        <v>0</v>
      </c>
      <c r="BL55" s="106">
        <f>Juniori!BL10</f>
        <v>0</v>
      </c>
      <c r="BM55" s="106">
        <f>Juniori!BM10</f>
        <v>0</v>
      </c>
      <c r="BN55" s="106">
        <f>Juniori!BN10</f>
        <v>0</v>
      </c>
      <c r="BO55" s="106">
        <f>Juniori!BO10</f>
        <v>0</v>
      </c>
      <c r="BP55" s="106">
        <f>Juniori!BP10</f>
        <v>0</v>
      </c>
      <c r="BQ55" s="106">
        <f>Juniori!BQ10</f>
        <v>0</v>
      </c>
      <c r="BR55" s="106">
        <f>Juniori!BR10</f>
        <v>0</v>
      </c>
      <c r="BS55" s="106">
        <f>Juniori!BS10</f>
        <v>0</v>
      </c>
      <c r="BT55" s="106">
        <f>Juniori!BT10</f>
        <v>0</v>
      </c>
      <c r="BU55" s="106">
        <f>Juniori!BU10</f>
        <v>0</v>
      </c>
      <c r="BV55" s="106">
        <f>Juniori!BV10</f>
        <v>0</v>
      </c>
      <c r="BW55" s="106">
        <f>Juniori!BW10</f>
        <v>0</v>
      </c>
      <c r="BX55" s="106">
        <f>Juniori!BX10</f>
        <v>0</v>
      </c>
      <c r="BY55" s="106">
        <f>Juniori!BY10</f>
        <v>0</v>
      </c>
      <c r="BZ55" s="106">
        <f>Juniori!BZ10</f>
        <v>0</v>
      </c>
      <c r="CA55" s="106">
        <f>Juniori!CA10</f>
        <v>0</v>
      </c>
      <c r="CB55" s="106">
        <f>Juniori!CB10</f>
        <v>0</v>
      </c>
      <c r="CC55" s="106">
        <f>Juniori!CC10</f>
        <v>0</v>
      </c>
      <c r="CD55" s="106">
        <f>Juniori!CD10</f>
        <v>0</v>
      </c>
      <c r="CE55" s="106">
        <f>Juniori!CE10</f>
        <v>0</v>
      </c>
      <c r="CF55" s="106">
        <f>Juniori!CF10</f>
        <v>0</v>
      </c>
      <c r="CG55" s="106">
        <f>Juniori!CG10</f>
        <v>0</v>
      </c>
      <c r="CH55" s="106">
        <f>Juniori!CH10</f>
        <v>0</v>
      </c>
      <c r="CI55" s="106">
        <f>Juniori!CI10</f>
        <v>0</v>
      </c>
      <c r="CJ55" s="106">
        <f>Juniori!CJ10</f>
        <v>0</v>
      </c>
      <c r="CK55" s="106">
        <f>Juniori!CK10</f>
        <v>0</v>
      </c>
      <c r="CL55" s="106">
        <f>Juniori!CL10</f>
        <v>0</v>
      </c>
      <c r="CM55" s="106">
        <f>Juniori!CM10</f>
        <v>0</v>
      </c>
      <c r="CN55" s="106">
        <f>Juniori!CN10</f>
        <v>0</v>
      </c>
      <c r="CO55" s="106">
        <f>Juniori!CO10</f>
        <v>0</v>
      </c>
      <c r="CP55" s="106">
        <f>Juniori!CP10</f>
        <v>0</v>
      </c>
      <c r="CQ55" s="106">
        <f>Juniori!CQ10</f>
        <v>0</v>
      </c>
      <c r="CR55" s="106">
        <f>Juniori!CR10</f>
        <v>0</v>
      </c>
      <c r="CS55" s="106">
        <f>Juniori!CS10</f>
        <v>0</v>
      </c>
      <c r="CT55" s="106">
        <f>Juniori!CT10</f>
        <v>0</v>
      </c>
      <c r="CU55" s="106">
        <f>Juniori!CU10</f>
        <v>0</v>
      </c>
      <c r="CV55" s="106">
        <f>Juniori!CV10</f>
        <v>0</v>
      </c>
      <c r="CW55" s="106">
        <f>Juniori!CW10</f>
        <v>0</v>
      </c>
      <c r="CX55" s="106">
        <f>Juniori!CX10</f>
        <v>0</v>
      </c>
      <c r="CY55" s="106">
        <f>Juniori!CY10</f>
        <v>0</v>
      </c>
      <c r="CZ55" s="106">
        <f>Juniori!CZ10</f>
        <v>0</v>
      </c>
      <c r="DA55" s="106">
        <f>Juniori!DA10</f>
        <v>0</v>
      </c>
      <c r="DB55" s="106">
        <f>Juniori!DB10</f>
        <v>0</v>
      </c>
      <c r="DC55" s="106">
        <f>Juniori!DC10</f>
        <v>0</v>
      </c>
      <c r="DD55" s="106">
        <f>Juniori!DD10</f>
        <v>0</v>
      </c>
      <c r="DE55" s="106">
        <f>Juniori!DE10</f>
        <v>0</v>
      </c>
      <c r="DF55" s="106">
        <f>Juniori!DF10</f>
        <v>0</v>
      </c>
      <c r="DG55" s="106">
        <f>Juniori!DG10</f>
        <v>0</v>
      </c>
      <c r="DH55" s="106">
        <f>Juniori!DH10</f>
        <v>0</v>
      </c>
      <c r="DI55" s="106">
        <f>Juniori!DI10</f>
        <v>0</v>
      </c>
      <c r="DJ55" s="106">
        <f>Juniori!DJ10</f>
        <v>0</v>
      </c>
      <c r="DK55" s="106">
        <f>Juniori!DK10</f>
        <v>0</v>
      </c>
      <c r="DL55" s="106">
        <f>Juniori!DL10</f>
        <v>0</v>
      </c>
      <c r="DM55" s="106">
        <f>Juniori!DM10</f>
        <v>0</v>
      </c>
      <c r="DN55" s="106">
        <f>Juniori!DN10</f>
        <v>0</v>
      </c>
      <c r="DO55" s="106">
        <f>Juniori!DO10</f>
        <v>0</v>
      </c>
      <c r="DP55" s="106">
        <f>Juniori!DP10</f>
        <v>0</v>
      </c>
      <c r="DQ55" s="106">
        <f>Juniori!DQ10</f>
        <v>0</v>
      </c>
      <c r="DR55" s="106">
        <f>Juniori!DR10</f>
        <v>0</v>
      </c>
      <c r="DS55" s="106">
        <f>Juniori!DS10</f>
        <v>0</v>
      </c>
      <c r="DT55" s="106">
        <f>Juniori!DT10</f>
        <v>0</v>
      </c>
      <c r="DU55" s="106">
        <f>Juniori!DU10</f>
        <v>0</v>
      </c>
      <c r="DV55" s="106">
        <f>Juniori!DV10</f>
        <v>0</v>
      </c>
      <c r="DW55" s="106">
        <f>Juniori!DW10</f>
        <v>0</v>
      </c>
      <c r="DX55" s="106">
        <f>Juniori!DX10</f>
        <v>0</v>
      </c>
      <c r="DY55" s="106">
        <f>Juniori!DY10</f>
        <v>0</v>
      </c>
      <c r="DZ55" s="106">
        <f>Juniori!DZ10</f>
        <v>0</v>
      </c>
      <c r="EA55" s="106">
        <f>Juniori!EA10</f>
        <v>0</v>
      </c>
      <c r="EB55" s="106">
        <f>Juniori!EB10</f>
        <v>0</v>
      </c>
      <c r="EC55" s="106">
        <f>Juniori!EC10</f>
        <v>0</v>
      </c>
      <c r="ED55" s="106">
        <f>Juniori!ED10</f>
        <v>0</v>
      </c>
      <c r="EE55" s="106">
        <f>Juniori!EE10</f>
        <v>0</v>
      </c>
      <c r="EF55" s="106">
        <f>Juniori!EF10</f>
        <v>0</v>
      </c>
      <c r="EG55" s="106">
        <f>Juniori!EG10</f>
        <v>0</v>
      </c>
      <c r="EH55" s="106">
        <f>Juniori!EH10</f>
        <v>0</v>
      </c>
      <c r="EI55" s="106">
        <f>Juniori!EI10</f>
        <v>0</v>
      </c>
      <c r="EJ55" s="106">
        <f>Juniori!EJ10</f>
        <v>0</v>
      </c>
      <c r="EK55" s="106">
        <f>Juniori!EK10</f>
        <v>0</v>
      </c>
      <c r="EL55" s="106">
        <f>Juniori!EL10</f>
        <v>0</v>
      </c>
      <c r="EM55" s="106">
        <f>Juniori!EM10</f>
        <v>0</v>
      </c>
      <c r="EN55" s="106">
        <f>Juniori!EN10</f>
        <v>0</v>
      </c>
      <c r="EO55" s="106">
        <f>Juniori!EO10</f>
        <v>0</v>
      </c>
      <c r="EP55" s="106">
        <f>Juniori!EP10</f>
        <v>0</v>
      </c>
      <c r="EQ55" s="106">
        <f>Juniori!EQ10</f>
        <v>0</v>
      </c>
      <c r="ER55" s="106">
        <f>Juniori!ER10</f>
        <v>0</v>
      </c>
      <c r="ES55" s="106">
        <f>Juniori!ES10</f>
        <v>0</v>
      </c>
      <c r="ET55" s="106">
        <f>Juniori!ET10</f>
        <v>0</v>
      </c>
      <c r="EU55" s="106">
        <f>Juniori!EU10</f>
        <v>0</v>
      </c>
      <c r="EV55" s="106">
        <f>Juniori!EV10</f>
        <v>0</v>
      </c>
      <c r="EW55" s="106">
        <f>Juniori!EW10</f>
        <v>8</v>
      </c>
      <c r="EX55" s="106">
        <f>Juniori!EX10</f>
        <v>0</v>
      </c>
      <c r="EY55" s="106">
        <f>Juniori!EY10</f>
        <v>0</v>
      </c>
      <c r="EZ55" s="106">
        <f>Juniori!EZ10</f>
        <v>0</v>
      </c>
      <c r="FA55" s="106">
        <f>Juniori!FA10</f>
        <v>0</v>
      </c>
      <c r="FB55" s="106">
        <f>Juniori!FB10</f>
        <v>0</v>
      </c>
      <c r="FC55" s="106">
        <f>Juniori!FC10</f>
        <v>0</v>
      </c>
      <c r="FD55" s="106">
        <f>Juniori!FD10</f>
        <v>0</v>
      </c>
      <c r="FE55" s="106">
        <f>Juniori!FE10</f>
        <v>0</v>
      </c>
      <c r="FF55" s="106">
        <f>Juniori!FF10</f>
        <v>0</v>
      </c>
      <c r="FG55" s="106">
        <f>Juniori!FG10</f>
        <v>0</v>
      </c>
      <c r="FH55" s="106">
        <f>Juniori!FH10</f>
        <v>0</v>
      </c>
      <c r="FI55" s="106">
        <f>Juniori!FI10</f>
        <v>0</v>
      </c>
      <c r="FJ55" s="106">
        <f>Juniori!FJ10</f>
        <v>0</v>
      </c>
      <c r="FK55" s="106">
        <f>Juniori!FK10</f>
        <v>0</v>
      </c>
      <c r="FL55" s="106">
        <f>Juniori!FL10</f>
        <v>0</v>
      </c>
      <c r="FM55" s="106">
        <f>Juniori!FM10</f>
        <v>0</v>
      </c>
      <c r="FN55" s="106">
        <f>Juniori!FN10</f>
        <v>0</v>
      </c>
      <c r="FO55" s="106">
        <f>Juniori!FO10</f>
        <v>0</v>
      </c>
      <c r="FP55" s="106">
        <f>Juniori!FP10</f>
        <v>0</v>
      </c>
      <c r="FQ55" s="106">
        <f>Juniori!FQ10</f>
        <v>0</v>
      </c>
      <c r="FR55" s="106">
        <f>Juniori!FR10</f>
        <v>0</v>
      </c>
      <c r="FS55" s="106">
        <f>Juniori!FS10</f>
        <v>0</v>
      </c>
      <c r="FT55" s="106">
        <f>Juniori!FT10</f>
        <v>0</v>
      </c>
      <c r="FU55" s="106">
        <f>Juniori!FU10</f>
        <v>0</v>
      </c>
      <c r="FV55" s="106">
        <f>Juniori!FV10</f>
        <v>0</v>
      </c>
      <c r="FW55" s="106">
        <f>Juniori!FW10</f>
        <v>0</v>
      </c>
      <c r="FX55" s="106">
        <f>Juniori!FX10</f>
        <v>0</v>
      </c>
      <c r="FY55" s="106">
        <f>Juniori!FY10</f>
        <v>0</v>
      </c>
      <c r="FZ55" s="106">
        <f>Juniori!FZ10</f>
        <v>0</v>
      </c>
      <c r="GA55" s="106">
        <f>Juniori!GA10</f>
        <v>0</v>
      </c>
      <c r="GB55" s="106">
        <f>Juniori!GB10</f>
        <v>0</v>
      </c>
      <c r="GC55" s="106">
        <f>Juniori!GC10</f>
        <v>0</v>
      </c>
      <c r="GD55" s="106">
        <f>Juniori!GD10</f>
        <v>0</v>
      </c>
      <c r="GE55" s="106">
        <f>Juniori!GE10</f>
        <v>0</v>
      </c>
      <c r="GF55" s="106">
        <f>Juniori!GF10</f>
        <v>0</v>
      </c>
      <c r="GG55" s="106">
        <f>Juniori!GG10</f>
        <v>0</v>
      </c>
      <c r="GH55" s="106">
        <f>Juniori!GH10</f>
        <v>0</v>
      </c>
      <c r="GI55" s="106">
        <f>Juniori!GI10</f>
        <v>0</v>
      </c>
      <c r="GJ55" s="106">
        <f>Juniori!GJ10</f>
        <v>0</v>
      </c>
      <c r="GK55" s="106">
        <f>Juniori!GK10</f>
        <v>0</v>
      </c>
      <c r="GL55" s="106">
        <f>Juniori!GL10</f>
        <v>0</v>
      </c>
      <c r="GM55" s="106">
        <f>Juniori!GM10</f>
        <v>0</v>
      </c>
      <c r="GN55" s="106">
        <f>Juniori!GN10</f>
        <v>0</v>
      </c>
      <c r="GO55" s="106">
        <f>Juniori!GO10</f>
        <v>0</v>
      </c>
      <c r="GP55" s="106">
        <f>Juniori!GP10</f>
        <v>0</v>
      </c>
      <c r="GQ55" s="106">
        <f>Juniori!GQ10</f>
        <v>0</v>
      </c>
      <c r="GR55" s="106">
        <f>Juniori!GR10</f>
        <v>0</v>
      </c>
      <c r="GS55" s="106">
        <f>Juniori!GS10</f>
        <v>0</v>
      </c>
      <c r="GT55" s="106">
        <f>Juniori!GT10</f>
        <v>0</v>
      </c>
      <c r="GU55" s="106">
        <f>Juniori!GU10</f>
        <v>0</v>
      </c>
      <c r="GV55" s="106">
        <f>Juniori!GV10</f>
        <v>0</v>
      </c>
      <c r="GW55" s="106">
        <f>Juniori!GW10</f>
        <v>0</v>
      </c>
      <c r="GX55" s="106">
        <f>Juniori!GX10</f>
        <v>0</v>
      </c>
      <c r="GY55" s="106">
        <f>Juniori!GY10</f>
        <v>0</v>
      </c>
      <c r="GZ55" s="106">
        <f>Juniori!GZ10</f>
        <v>0</v>
      </c>
      <c r="HA55" s="106">
        <f>Juniori!HA10</f>
        <v>0</v>
      </c>
      <c r="HB55" s="106">
        <f>Juniori!HB10</f>
        <v>0</v>
      </c>
      <c r="HC55" s="106">
        <f>Juniori!HC10</f>
        <v>0</v>
      </c>
      <c r="HD55" s="106">
        <f>Juniori!HD10</f>
        <v>0</v>
      </c>
      <c r="HE55" s="106">
        <f>Juniori!HE10</f>
        <v>0</v>
      </c>
      <c r="HF55" s="106">
        <f>Juniori!HF10</f>
        <v>0</v>
      </c>
      <c r="HG55" s="106">
        <f>Juniori!HG10</f>
        <v>0</v>
      </c>
      <c r="HH55" s="106">
        <f>Juniori!HH10</f>
        <v>0</v>
      </c>
      <c r="HI55" s="106">
        <f>Juniori!HI10</f>
        <v>0</v>
      </c>
      <c r="HJ55" s="106">
        <f>Juniori!HJ10</f>
        <v>0</v>
      </c>
      <c r="HK55" s="106">
        <f>Juniori!HK10</f>
        <v>0</v>
      </c>
      <c r="HL55" s="106">
        <f>Juniori!HL10</f>
        <v>0</v>
      </c>
      <c r="HM55" s="106">
        <f>Juniori!HM10</f>
        <v>0</v>
      </c>
      <c r="HN55" s="106">
        <f>Juniori!HN10</f>
        <v>0</v>
      </c>
      <c r="HO55" s="106">
        <f>Juniori!HO10</f>
        <v>5</v>
      </c>
      <c r="HP55" s="106">
        <f>Juniori!HP10</f>
        <v>5</v>
      </c>
      <c r="HQ55" s="106">
        <f>Juniori!HQ10</f>
        <v>0</v>
      </c>
      <c r="HR55" s="106">
        <f>Juniori!HR10</f>
        <v>0</v>
      </c>
      <c r="HS55" s="106">
        <f>Juniori!HS10</f>
        <v>0</v>
      </c>
      <c r="HT55" s="106">
        <f>Juniori!HT10</f>
        <v>0</v>
      </c>
      <c r="HU55" s="106">
        <f>Juniori!HU10</f>
        <v>0</v>
      </c>
      <c r="HV55" s="106">
        <f>Juniori!HV10</f>
        <v>0</v>
      </c>
      <c r="HW55" s="106">
        <f>Juniori!HW10</f>
        <v>0</v>
      </c>
      <c r="HX55" s="106">
        <f>Juniori!HX10</f>
        <v>0</v>
      </c>
      <c r="HY55" s="106">
        <f>Juniori!HY10</f>
        <v>0</v>
      </c>
      <c r="HZ55" s="106">
        <f>Juniori!HZ10</f>
        <v>0</v>
      </c>
      <c r="IA55" s="106">
        <f>Juniori!IA10</f>
        <v>0</v>
      </c>
      <c r="IB55" s="106">
        <f>Juniori!IB10</f>
        <v>0</v>
      </c>
      <c r="IC55" s="106">
        <f>Juniori!IC10</f>
        <v>0</v>
      </c>
      <c r="ID55" s="106">
        <f>Juniori!ID10</f>
        <v>0</v>
      </c>
      <c r="IE55" s="106">
        <f>Juniori!IE10</f>
        <v>0</v>
      </c>
      <c r="IF55" s="106">
        <f>Juniori!IF10</f>
        <v>0</v>
      </c>
      <c r="IG55" s="106">
        <f>Juniori!IG10</f>
        <v>0</v>
      </c>
      <c r="IH55" s="106">
        <f>Juniori!IH10</f>
        <v>0</v>
      </c>
      <c r="II55" s="106">
        <f>Juniori!II10</f>
        <v>0</v>
      </c>
      <c r="IJ55" s="106">
        <f>Juniori!IJ10</f>
        <v>0</v>
      </c>
      <c r="IK55" s="106">
        <f>Juniori!IK10</f>
        <v>0</v>
      </c>
      <c r="IL55" s="106">
        <f>Juniori!IL10</f>
        <v>0</v>
      </c>
      <c r="IM55" s="106">
        <f>Juniori!IM10</f>
        <v>0</v>
      </c>
      <c r="IN55" s="106">
        <f>Juniori!IN10</f>
        <v>0</v>
      </c>
      <c r="IO55" s="106">
        <f>Juniori!IO10</f>
        <v>0</v>
      </c>
      <c r="IP55" s="106">
        <f>Juniori!IP10</f>
        <v>0</v>
      </c>
      <c r="IQ55" s="106">
        <f>Juniori!IQ10</f>
        <v>0</v>
      </c>
      <c r="IR55" s="106">
        <f>Juniori!IR10</f>
        <v>0</v>
      </c>
      <c r="IS55" s="106">
        <f>Juniori!IS10</f>
        <v>0</v>
      </c>
      <c r="IT55" s="106">
        <f>Juniori!IT10</f>
        <v>0</v>
      </c>
      <c r="IU55" s="106">
        <f>Juniori!IU10</f>
        <v>0</v>
      </c>
      <c r="IV55" s="106">
        <f>Juniori!IV10</f>
        <v>0</v>
      </c>
      <c r="IW55" s="106">
        <f>Juniori!IW10</f>
        <v>0</v>
      </c>
      <c r="IX55" s="106">
        <f>Juniori!IX10</f>
        <v>0</v>
      </c>
      <c r="IY55" s="106">
        <f>Juniori!IY10</f>
        <v>0</v>
      </c>
      <c r="IZ55" s="106">
        <f>Juniori!IZ10</f>
        <v>0</v>
      </c>
      <c r="JA55" s="106">
        <f>Juniori!JA10</f>
        <v>0</v>
      </c>
      <c r="JB55" s="106">
        <f>Juniori!JB10</f>
        <v>0</v>
      </c>
      <c r="JC55" s="106">
        <f>Juniori!JC10</f>
        <v>0</v>
      </c>
      <c r="JD55" s="106">
        <f>Juniori!JD10</f>
        <v>0</v>
      </c>
      <c r="JE55" s="106">
        <f>Juniori!JE10</f>
        <v>0</v>
      </c>
      <c r="JF55" s="106">
        <f>Juniori!JF10</f>
        <v>0</v>
      </c>
      <c r="JG55" s="106">
        <f>Juniori!JG10</f>
        <v>0</v>
      </c>
      <c r="JH55" s="106">
        <f>Juniori!JH10</f>
        <v>0</v>
      </c>
      <c r="JI55" s="106">
        <f>Juniori!JI10</f>
        <v>0</v>
      </c>
      <c r="JJ55" s="106">
        <f>Juniori!JJ10</f>
        <v>0</v>
      </c>
      <c r="JK55" s="106">
        <f>Juniori!JK10</f>
        <v>0</v>
      </c>
      <c r="JL55" s="106">
        <f>Juniori!JL10</f>
        <v>0</v>
      </c>
      <c r="JM55" s="106">
        <f>Juniori!JM10</f>
        <v>0</v>
      </c>
      <c r="JN55" s="106">
        <f>Juniori!JN10</f>
        <v>0</v>
      </c>
      <c r="JO55" s="106">
        <f>Juniori!JO10</f>
        <v>0</v>
      </c>
      <c r="JP55" s="106">
        <f>Juniori!JP10</f>
        <v>0</v>
      </c>
      <c r="JQ55" s="106">
        <f>Juniori!JQ10</f>
        <v>0</v>
      </c>
      <c r="JR55" s="106">
        <f>Juniori!JR10</f>
        <v>0</v>
      </c>
      <c r="JS55" s="106">
        <f>Juniori!JS10</f>
        <v>0</v>
      </c>
      <c r="JT55" s="106">
        <f>Juniori!JT10</f>
        <v>0</v>
      </c>
      <c r="JU55" s="106">
        <f>Juniori!JU10</f>
        <v>0</v>
      </c>
      <c r="JV55" s="106">
        <f>Juniori!JV10</f>
        <v>0</v>
      </c>
      <c r="JW55" s="106">
        <f>Juniori!JW10</f>
        <v>0</v>
      </c>
      <c r="JX55" s="106">
        <f>Juniori!JX10</f>
        <v>0</v>
      </c>
      <c r="JY55" s="106">
        <f>Juniori!JY10</f>
        <v>0</v>
      </c>
      <c r="JZ55" s="106">
        <f>Juniori!JZ10</f>
        <v>0</v>
      </c>
      <c r="KA55" s="106">
        <f>Juniori!KA10</f>
        <v>0</v>
      </c>
      <c r="KB55" s="106">
        <f>Juniori!KB10</f>
        <v>0</v>
      </c>
      <c r="KC55" s="106">
        <f>Juniori!KC10</f>
        <v>0</v>
      </c>
      <c r="KD55" s="106">
        <f>Juniori!KD10</f>
        <v>0</v>
      </c>
      <c r="KE55" s="106">
        <f>Juniori!KE10</f>
        <v>0</v>
      </c>
      <c r="KF55" s="106">
        <f>Juniori!KF10</f>
        <v>0</v>
      </c>
      <c r="KG55" s="106">
        <f>Juniori!KG10</f>
        <v>0</v>
      </c>
      <c r="KH55" s="106">
        <f>Juniori!KH10</f>
        <v>0</v>
      </c>
      <c r="KI55" s="106">
        <f>Juniori!KI10</f>
        <v>0</v>
      </c>
      <c r="KJ55" s="106">
        <f>Juniori!KJ10</f>
        <v>0</v>
      </c>
      <c r="KK55" s="106">
        <f>Juniori!KK10</f>
        <v>0</v>
      </c>
      <c r="KL55" s="106">
        <f>Juniori!KL10</f>
        <v>0</v>
      </c>
      <c r="KM55" s="106">
        <f>Juniori!KM10</f>
        <v>0</v>
      </c>
      <c r="KN55" s="106">
        <f>Juniori!KN10</f>
        <v>0</v>
      </c>
      <c r="KO55" s="106">
        <f>Juniori!KO10</f>
        <v>0</v>
      </c>
      <c r="KP55" s="106">
        <f>Juniori!KP10</f>
        <v>0</v>
      </c>
      <c r="KQ55" s="106">
        <f>Juniori!KQ10</f>
        <v>0</v>
      </c>
      <c r="KR55" s="106">
        <f>Juniori!KR10</f>
        <v>0</v>
      </c>
      <c r="KS55" s="106">
        <f>Juniori!KS10</f>
        <v>0</v>
      </c>
      <c r="KT55" s="106">
        <f>Juniori!KT10</f>
        <v>0</v>
      </c>
      <c r="KU55" s="106">
        <f>Juniori!KU10</f>
        <v>0</v>
      </c>
      <c r="KV55" s="106">
        <f>Juniori!KV10</f>
        <v>0</v>
      </c>
      <c r="KW55" s="106">
        <f>Juniori!KW10</f>
        <v>0</v>
      </c>
      <c r="KX55" s="106">
        <f>Juniori!KX10</f>
        <v>0</v>
      </c>
      <c r="KY55" s="106">
        <f>Juniori!KY10</f>
        <v>0</v>
      </c>
      <c r="KZ55" s="106">
        <f>Juniori!KZ10</f>
        <v>0</v>
      </c>
      <c r="LA55" s="106">
        <f>Juniori!LA10</f>
        <v>0</v>
      </c>
      <c r="LB55" s="106">
        <f>Juniori!LB10</f>
        <v>0</v>
      </c>
      <c r="LC55" s="106">
        <f>Juniori!LC10</f>
        <v>0</v>
      </c>
      <c r="LD55" s="106">
        <f>Juniori!LD10</f>
        <v>0</v>
      </c>
      <c r="LE55" s="106">
        <f>Juniori!LE10</f>
        <v>0</v>
      </c>
      <c r="LF55" s="106">
        <f>Juniori!LF10</f>
        <v>0</v>
      </c>
      <c r="LG55" s="106">
        <f>Juniori!LG10</f>
        <v>0</v>
      </c>
      <c r="LH55" s="106">
        <f>Juniori!LH10</f>
        <v>0</v>
      </c>
      <c r="LI55" s="106">
        <f>Juniori!LI10</f>
        <v>0</v>
      </c>
      <c r="LJ55" s="106">
        <f>Juniori!LJ10</f>
        <v>0</v>
      </c>
      <c r="LK55" s="106">
        <f>Juniori!LK10</f>
        <v>0</v>
      </c>
      <c r="LL55" s="106">
        <f>Juniori!LL10</f>
        <v>0</v>
      </c>
      <c r="LM55" s="106">
        <f>Juniori!LM10</f>
        <v>0</v>
      </c>
      <c r="LN55" s="106">
        <f>Juniori!LN10</f>
        <v>0</v>
      </c>
      <c r="LO55" s="106">
        <f>Juniori!LO10</f>
        <v>0</v>
      </c>
      <c r="LP55" s="106">
        <f>Juniori!LP10</f>
        <v>0</v>
      </c>
      <c r="LQ55" s="106">
        <f>Juniori!LQ10</f>
        <v>0</v>
      </c>
      <c r="LR55" s="106">
        <f>Juniori!LR10</f>
        <v>0</v>
      </c>
      <c r="LS55" s="106">
        <f>Juniori!LS10</f>
        <v>0</v>
      </c>
      <c r="LT55" s="106">
        <f>Juniori!LT10</f>
        <v>0</v>
      </c>
      <c r="LU55" s="106">
        <f>Juniori!LU10</f>
        <v>0</v>
      </c>
      <c r="LV55" s="106">
        <f>Juniori!LV10</f>
        <v>0</v>
      </c>
      <c r="LW55" s="106">
        <f>Juniori!LW10</f>
        <v>0</v>
      </c>
      <c r="LX55" s="106">
        <f>Juniori!LX10</f>
        <v>0</v>
      </c>
      <c r="LY55" s="106">
        <f>Juniori!LY10</f>
        <v>0</v>
      </c>
      <c r="LZ55" s="106">
        <f>Juniori!LZ10</f>
        <v>0</v>
      </c>
      <c r="MA55" s="106">
        <f>Juniori!MA10</f>
        <v>0</v>
      </c>
      <c r="MB55" s="106">
        <f>Juniori!MB10</f>
        <v>0</v>
      </c>
      <c r="MC55" s="106">
        <f>Juniori!MC10</f>
        <v>0</v>
      </c>
      <c r="MD55" s="106">
        <f>Juniori!MD10</f>
        <v>0</v>
      </c>
      <c r="ME55" s="106">
        <f>Juniori!ME10</f>
        <v>0</v>
      </c>
      <c r="MF55" s="106">
        <f>Juniori!MF10</f>
        <v>0</v>
      </c>
      <c r="MG55" s="106">
        <f>Juniori!MG10</f>
        <v>0</v>
      </c>
      <c r="MH55" s="106">
        <f>Juniori!MH10</f>
        <v>0</v>
      </c>
      <c r="MI55" s="106">
        <f>Juniori!MI10</f>
        <v>0</v>
      </c>
      <c r="MJ55" s="106">
        <f>Juniori!MJ10</f>
        <v>8</v>
      </c>
      <c r="MK55" s="106">
        <f>Juniori!MK10</f>
        <v>0</v>
      </c>
      <c r="ML55" s="106">
        <f>Juniori!ML10</f>
        <v>0</v>
      </c>
      <c r="MM55" s="106">
        <f>Juniori!MM10</f>
        <v>0</v>
      </c>
      <c r="MN55" s="106">
        <f>Juniori!MN10</f>
        <v>0</v>
      </c>
      <c r="MO55" s="106">
        <f>Juniori!MO10</f>
        <v>0</v>
      </c>
      <c r="MP55" s="106">
        <f>Juniori!MP10</f>
        <v>0</v>
      </c>
      <c r="MQ55" s="106">
        <f>Juniori!MQ10</f>
        <v>0</v>
      </c>
      <c r="MR55" s="106">
        <f>Juniori!MR10</f>
        <v>0</v>
      </c>
      <c r="MS55" s="106">
        <f>Juniori!MS10</f>
        <v>0</v>
      </c>
      <c r="MT55" s="106">
        <f>Juniori!MT10</f>
        <v>4</v>
      </c>
      <c r="MU55" s="106">
        <f>Juniori!MU10</f>
        <v>0</v>
      </c>
      <c r="MV55" s="106">
        <f>Juniori!MV10</f>
        <v>0</v>
      </c>
      <c r="MW55" s="106">
        <f>Juniori!MW10</f>
        <v>0</v>
      </c>
      <c r="MX55" s="106">
        <f>Juniori!MX10</f>
        <v>0</v>
      </c>
      <c r="MY55" s="106">
        <f>Juniori!MY10</f>
        <v>0</v>
      </c>
      <c r="MZ55" s="106">
        <f>Juniori!MZ10</f>
        <v>0</v>
      </c>
      <c r="NA55" s="106">
        <f>Juniori!NA10</f>
        <v>0</v>
      </c>
      <c r="NB55" s="106">
        <f>Juniori!NB10</f>
        <v>0</v>
      </c>
      <c r="NC55" s="106">
        <f>Juniori!NC10</f>
        <v>0</v>
      </c>
      <c r="ND55" s="106">
        <f>Juniori!ND10</f>
        <v>0</v>
      </c>
      <c r="NE55" s="106">
        <f>Juniori!NE10</f>
        <v>0</v>
      </c>
      <c r="NF55" s="106">
        <f>Juniori!NF10</f>
        <v>0</v>
      </c>
      <c r="NG55" s="106">
        <f>Juniori!NG10</f>
        <v>0</v>
      </c>
      <c r="NH55" s="106">
        <f>Juniori!NH10</f>
        <v>0</v>
      </c>
      <c r="NI55" s="106">
        <f>Juniori!NI10</f>
        <v>0</v>
      </c>
      <c r="NJ55" s="106">
        <f>Juniori!NJ10</f>
        <v>0</v>
      </c>
      <c r="NK55" s="106">
        <f>Juniori!NK10</f>
        <v>0</v>
      </c>
      <c r="NL55" s="106">
        <f>Juniori!NL10</f>
        <v>0</v>
      </c>
      <c r="NM55" s="106">
        <f>Juniori!NM10</f>
        <v>0</v>
      </c>
      <c r="NN55" s="106">
        <f>Juniori!NN10</f>
        <v>0</v>
      </c>
      <c r="NO55" s="106">
        <f>Juniori!NO10</f>
        <v>0</v>
      </c>
      <c r="NP55" s="106">
        <f>Juniori!NP10</f>
        <v>0</v>
      </c>
      <c r="NQ55" s="106">
        <f>Juniori!NQ10</f>
        <v>0</v>
      </c>
      <c r="NR55" s="106">
        <f>Juniori!NR10</f>
        <v>0</v>
      </c>
      <c r="NS55" s="106">
        <f>Juniori!NS10</f>
        <v>0</v>
      </c>
      <c r="NT55" s="106">
        <f>Juniori!NT10</f>
        <v>0</v>
      </c>
      <c r="NU55" s="106">
        <f>Juniori!NU10</f>
        <v>0</v>
      </c>
      <c r="NV55" s="106">
        <f>Juniori!NV10</f>
        <v>0</v>
      </c>
      <c r="NW55" s="106">
        <f>Juniori!NW10</f>
        <v>0</v>
      </c>
      <c r="NX55" s="106">
        <f>Juniori!NX10</f>
        <v>0</v>
      </c>
      <c r="NY55" s="106">
        <f>Juniori!NY10</f>
        <v>0</v>
      </c>
      <c r="NZ55" s="106">
        <f>Juniori!NZ10</f>
        <v>0</v>
      </c>
      <c r="OA55" s="106">
        <f>Juniori!OA10</f>
        <v>0</v>
      </c>
      <c r="OB55" s="106">
        <f>Juniori!OB10</f>
        <v>0</v>
      </c>
      <c r="OC55" s="106">
        <f>Juniori!OC10</f>
        <v>0</v>
      </c>
      <c r="OD55" s="106">
        <f>Juniori!OD10</f>
        <v>0</v>
      </c>
      <c r="OE55" s="106">
        <f>Juniori!OE10</f>
        <v>0</v>
      </c>
      <c r="OF55" s="106">
        <f>Juniori!OF10</f>
        <v>0</v>
      </c>
      <c r="OG55" s="106">
        <f>Juniori!OG10</f>
        <v>0</v>
      </c>
      <c r="OH55" s="106">
        <f>Juniori!OH10</f>
        <v>0</v>
      </c>
      <c r="OI55" s="106">
        <f>Juniori!OI10</f>
        <v>0</v>
      </c>
      <c r="OJ55" s="106">
        <f>Juniori!OJ10</f>
        <v>0</v>
      </c>
      <c r="OK55" s="106">
        <f>Juniori!OK10</f>
        <v>0</v>
      </c>
      <c r="OL55" s="106">
        <f>Juniori!OL10</f>
        <v>0</v>
      </c>
      <c r="OM55" s="106">
        <f>Juniori!OM10</f>
        <v>0</v>
      </c>
      <c r="ON55" s="106">
        <f>Juniori!ON10</f>
        <v>0</v>
      </c>
      <c r="OO55" s="106">
        <f>Juniori!OO10</f>
        <v>0</v>
      </c>
      <c r="OP55" s="106">
        <f>Juniori!OP10</f>
        <v>0</v>
      </c>
      <c r="OQ55" s="106">
        <f>Juniori!OQ10</f>
        <v>0</v>
      </c>
      <c r="OR55" s="106">
        <f>Juniori!OR10</f>
        <v>0</v>
      </c>
      <c r="OS55" s="106">
        <f>Juniori!OS10</f>
        <v>0</v>
      </c>
      <c r="OT55" s="106">
        <f>Juniori!OT10</f>
        <v>0</v>
      </c>
      <c r="OU55" s="106">
        <f>Juniori!OU10</f>
        <v>0</v>
      </c>
      <c r="OV55" s="106">
        <f>Juniori!OV10</f>
        <v>0</v>
      </c>
      <c r="OW55" s="106">
        <f>Juniori!OW10</f>
        <v>0</v>
      </c>
      <c r="OX55" s="106">
        <f>Juniori!OX10</f>
        <v>0</v>
      </c>
      <c r="OY55" s="106">
        <f>Juniori!OY10</f>
        <v>0</v>
      </c>
      <c r="OZ55" s="106">
        <f>Juniori!OZ10</f>
        <v>0</v>
      </c>
      <c r="PA55" s="106">
        <f>Juniori!PA10</f>
        <v>0</v>
      </c>
      <c r="PB55" s="106">
        <f>Juniori!PB10</f>
        <v>0</v>
      </c>
      <c r="PC55" s="106">
        <f>Juniori!PC10</f>
        <v>0</v>
      </c>
      <c r="PD55" s="106">
        <f>Juniori!PD10</f>
        <v>0</v>
      </c>
      <c r="PE55" s="106">
        <f>Juniori!PE10</f>
        <v>0</v>
      </c>
      <c r="PF55" s="106">
        <f>Juniori!PF10</f>
        <v>0</v>
      </c>
      <c r="PG55" s="106">
        <f>Juniori!PG10</f>
        <v>0</v>
      </c>
      <c r="PH55" s="106">
        <f>Juniori!PH10</f>
        <v>0</v>
      </c>
      <c r="PI55" s="106">
        <f>Juniori!PI10</f>
        <v>0</v>
      </c>
      <c r="PJ55" s="106">
        <f>Juniori!PJ10</f>
        <v>0</v>
      </c>
      <c r="PK55" s="106">
        <f>Juniori!PK10</f>
        <v>0</v>
      </c>
      <c r="PL55" s="106">
        <f>Juniori!PL10</f>
        <v>0</v>
      </c>
      <c r="PM55" s="106">
        <f>Juniori!PM10</f>
        <v>0</v>
      </c>
      <c r="PN55" s="106">
        <f>Juniori!PN10</f>
        <v>0</v>
      </c>
      <c r="PO55" s="106">
        <f>Juniori!PO10</f>
        <v>0</v>
      </c>
      <c r="PP55" s="106">
        <f>Juniori!PP10</f>
        <v>0</v>
      </c>
      <c r="PQ55" s="106">
        <f>Juniori!PQ10</f>
        <v>0</v>
      </c>
      <c r="PR55" s="106">
        <f>Juniori!PR10</f>
        <v>0</v>
      </c>
      <c r="PS55" s="106">
        <f>Juniori!PS10</f>
        <v>0</v>
      </c>
      <c r="PT55" s="106">
        <f>Juniori!PT10</f>
        <v>0</v>
      </c>
      <c r="PU55" s="106">
        <f>Juniori!PU10</f>
        <v>0</v>
      </c>
      <c r="PV55" s="106">
        <f>Juniori!PV10</f>
        <v>0</v>
      </c>
      <c r="PW55" s="106">
        <f>Juniori!PW10</f>
        <v>0</v>
      </c>
      <c r="PX55" s="106">
        <f>Juniori!PX10</f>
        <v>0</v>
      </c>
      <c r="PY55" s="106">
        <f>Juniori!PY10</f>
        <v>0</v>
      </c>
      <c r="PZ55" s="106">
        <f>Juniori!PZ10</f>
        <v>0</v>
      </c>
      <c r="QA55" s="106">
        <f>Juniori!QA10</f>
        <v>0</v>
      </c>
      <c r="QB55" s="106">
        <f>Juniori!QB10</f>
        <v>0</v>
      </c>
      <c r="QC55" s="106">
        <f>Juniori!QC10</f>
        <v>0</v>
      </c>
      <c r="QD55" s="106">
        <f>Juniori!QD10</f>
        <v>0</v>
      </c>
      <c r="QE55" s="106">
        <f>Juniori!QE10</f>
        <v>6</v>
      </c>
      <c r="QF55" s="106">
        <f>Juniori!QF10</f>
        <v>0</v>
      </c>
      <c r="QG55" s="106">
        <f>Juniori!QG10</f>
        <v>0</v>
      </c>
      <c r="QH55" s="106">
        <f>Juniori!QH10</f>
        <v>0</v>
      </c>
      <c r="QI55" s="106">
        <f>Juniori!QI10</f>
        <v>0</v>
      </c>
      <c r="QJ55" s="106">
        <f>Juniori!QJ10</f>
        <v>0</v>
      </c>
      <c r="QK55" s="106">
        <f>Juniori!QK10</f>
        <v>0</v>
      </c>
      <c r="QL55" s="106">
        <f>Juniori!QL10</f>
        <v>0</v>
      </c>
      <c r="QM55" s="106">
        <f>Juniori!QM10</f>
        <v>0</v>
      </c>
      <c r="QN55" s="106">
        <f>Juniori!QN10</f>
        <v>0</v>
      </c>
      <c r="QO55" s="106">
        <f>Juniori!QO10</f>
        <v>0</v>
      </c>
      <c r="QP55" s="106">
        <f>Juniori!QP10</f>
        <v>0</v>
      </c>
      <c r="QQ55" s="106">
        <f>Juniori!QQ10</f>
        <v>0</v>
      </c>
      <c r="QR55" s="106">
        <f>Juniori!QR10</f>
        <v>0</v>
      </c>
      <c r="QS55" s="106">
        <f>Juniori!QS10</f>
        <v>0</v>
      </c>
      <c r="QT55" s="106">
        <f>Juniori!QT10</f>
        <v>0</v>
      </c>
      <c r="QU55" s="106">
        <f>Juniori!QU10</f>
        <v>0</v>
      </c>
      <c r="QV55" s="106">
        <f>Juniori!QV10</f>
        <v>0</v>
      </c>
      <c r="QW55" s="106">
        <f>Juniori!QW10</f>
        <v>0</v>
      </c>
      <c r="QX55" s="106">
        <f>Juniori!QX10</f>
        <v>0</v>
      </c>
      <c r="QY55" s="106">
        <f>Juniori!QY10</f>
        <v>0</v>
      </c>
      <c r="QZ55" s="106">
        <f>Juniori!QZ10</f>
        <v>0</v>
      </c>
      <c r="RA55" s="106">
        <f>Juniori!RA10</f>
        <v>0</v>
      </c>
      <c r="RB55" s="106">
        <f>Juniori!RB10</f>
        <v>6</v>
      </c>
      <c r="RC55" s="106">
        <f>Juniori!RC10</f>
        <v>0</v>
      </c>
      <c r="RD55" s="106">
        <f>Juniori!RD10</f>
        <v>0</v>
      </c>
      <c r="RE55" s="106">
        <f>Juniori!RE10</f>
        <v>0</v>
      </c>
      <c r="RF55" s="106">
        <f>Juniori!RF10</f>
        <v>0</v>
      </c>
      <c r="RG55" s="106">
        <f>Juniori!RG10</f>
        <v>0</v>
      </c>
      <c r="RH55" s="106">
        <f>Juniori!RH10</f>
        <v>0</v>
      </c>
      <c r="RI55" s="106">
        <f>Juniori!RI10</f>
        <v>0</v>
      </c>
      <c r="RJ55" s="106">
        <f>Juniori!RJ10</f>
        <v>0</v>
      </c>
      <c r="RK55" s="106">
        <f>Juniori!RK10</f>
        <v>0</v>
      </c>
      <c r="RL55" s="106">
        <f>Juniori!RL10</f>
        <v>0</v>
      </c>
      <c r="RM55" s="106">
        <f>Juniori!RM10</f>
        <v>0</v>
      </c>
      <c r="RN55" s="106">
        <f>Juniori!RN10</f>
        <v>0</v>
      </c>
      <c r="RO55" s="106">
        <f>Juniori!RO10</f>
        <v>0</v>
      </c>
      <c r="RP55" s="106">
        <f>Juniori!RP10</f>
        <v>0</v>
      </c>
      <c r="RQ55" s="106">
        <f>Juniori!RQ10</f>
        <v>0</v>
      </c>
      <c r="RR55" s="106">
        <f>Juniori!RR10</f>
        <v>0</v>
      </c>
      <c r="RS55" s="106">
        <f>Juniori!RS10</f>
        <v>0</v>
      </c>
      <c r="RT55" s="106">
        <f>Juniori!RT10</f>
        <v>0</v>
      </c>
      <c r="RU55" s="106">
        <f>Juniori!RU10</f>
        <v>0</v>
      </c>
      <c r="RV55" s="106">
        <f>Juniori!RV10</f>
        <v>0</v>
      </c>
      <c r="RW55" s="106">
        <f>Juniori!RW10</f>
        <v>0</v>
      </c>
      <c r="RX55" s="106">
        <f>Juniori!RX10</f>
        <v>0</v>
      </c>
      <c r="RY55" s="106">
        <f>Juniori!RY10</f>
        <v>0</v>
      </c>
      <c r="RZ55" s="106">
        <f>Juniori!RZ10</f>
        <v>0</v>
      </c>
      <c r="SA55" s="106">
        <f>Juniori!SA10</f>
        <v>0</v>
      </c>
      <c r="SB55" s="106">
        <f>Juniori!SB10</f>
        <v>0</v>
      </c>
      <c r="SC55" s="106">
        <f>Juniori!SC10</f>
        <v>0</v>
      </c>
      <c r="SD55" s="106">
        <f>Juniori!SD10</f>
        <v>0</v>
      </c>
      <c r="SE55" s="106">
        <f>Juniori!SE10</f>
        <v>0</v>
      </c>
      <c r="SF55" s="106">
        <f>Juniori!SF10</f>
        <v>0</v>
      </c>
      <c r="SG55" s="106">
        <f>Juniori!SG10</f>
        <v>0</v>
      </c>
      <c r="SH55" s="106">
        <f>Juniori!SH10</f>
        <v>0</v>
      </c>
      <c r="SI55" s="106">
        <f>Juniori!SI10</f>
        <v>0</v>
      </c>
      <c r="SJ55" s="106">
        <f>Juniori!SJ10</f>
        <v>0</v>
      </c>
      <c r="SK55" s="106">
        <f>Juniori!SK10</f>
        <v>0</v>
      </c>
      <c r="SL55" s="106">
        <f>Juniori!SL10</f>
        <v>0</v>
      </c>
      <c r="SM55" s="106">
        <f>Juniori!SM10</f>
        <v>0</v>
      </c>
      <c r="SN55" s="106">
        <f>Juniori!SN10</f>
        <v>0</v>
      </c>
      <c r="SO55" s="106">
        <f>Juniori!SO10</f>
        <v>0</v>
      </c>
      <c r="SP55" s="106">
        <f>Juniori!SP10</f>
        <v>0</v>
      </c>
      <c r="SQ55" s="106">
        <f>Juniori!SQ10</f>
        <v>0</v>
      </c>
      <c r="SR55" s="106">
        <f>Juniori!SR10</f>
        <v>0</v>
      </c>
      <c r="SS55" s="106">
        <f>Juniori!SS10</f>
        <v>0</v>
      </c>
      <c r="ST55" s="106">
        <f>Juniori!ST10</f>
        <v>0</v>
      </c>
      <c r="SU55" s="106">
        <f>Juniori!SU10</f>
        <v>0</v>
      </c>
      <c r="SV55" s="106">
        <f>Juniori!SV10</f>
        <v>0</v>
      </c>
      <c r="SW55" s="106">
        <f>Juniori!SW10</f>
        <v>0</v>
      </c>
      <c r="SX55" s="106">
        <f>Juniori!SX10</f>
        <v>0</v>
      </c>
      <c r="SY55" s="106">
        <f>Juniori!SY10</f>
        <v>0</v>
      </c>
      <c r="SZ55" s="106">
        <f>Juniori!SZ10</f>
        <v>0</v>
      </c>
      <c r="TA55" s="106">
        <f>Juniori!TA10</f>
        <v>0</v>
      </c>
      <c r="TB55" s="106">
        <f>Juniori!TB10</f>
        <v>0</v>
      </c>
    </row>
    <row r="56" spans="1:522" s="1" customFormat="1" ht="18" customHeight="1" x14ac:dyDescent="0.25">
      <c r="A56" s="12"/>
      <c r="B56" s="11"/>
      <c r="E56" s="4" t="s">
        <v>284</v>
      </c>
      <c r="F56" s="1">
        <v>9800</v>
      </c>
      <c r="G56" s="9" t="s">
        <v>100</v>
      </c>
      <c r="H56" s="4"/>
      <c r="I56" s="1">
        <f t="shared" si="9"/>
        <v>9</v>
      </c>
      <c r="J56" s="12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  <c r="PJ56" s="106"/>
      <c r="PK56" s="106"/>
      <c r="PL56" s="106"/>
      <c r="PM56" s="106">
        <v>5</v>
      </c>
      <c r="PN56" s="106"/>
      <c r="PO56" s="106"/>
      <c r="PP56" s="106"/>
      <c r="PQ56" s="106"/>
      <c r="PR56" s="106"/>
      <c r="PS56" s="106"/>
      <c r="PT56" s="106"/>
      <c r="PU56" s="106"/>
      <c r="PV56" s="106"/>
      <c r="PW56" s="106"/>
      <c r="PX56" s="106"/>
      <c r="PY56" s="106">
        <v>4</v>
      </c>
      <c r="PZ56" s="106"/>
      <c r="QA56" s="106"/>
      <c r="QB56" s="106"/>
      <c r="QC56" s="106"/>
      <c r="QD56" s="106"/>
      <c r="QE56" s="106"/>
      <c r="QF56" s="106"/>
      <c r="QG56" s="106"/>
      <c r="QH56" s="106"/>
      <c r="QI56" s="106"/>
      <c r="QJ56" s="106"/>
      <c r="QK56" s="106"/>
      <c r="QL56" s="106"/>
      <c r="QM56" s="106"/>
      <c r="QN56" s="106"/>
      <c r="QO56" s="106"/>
      <c r="QP56" s="106"/>
      <c r="QQ56" s="106"/>
      <c r="QR56" s="106"/>
      <c r="QS56" s="106"/>
      <c r="QT56" s="106"/>
      <c r="QU56" s="106"/>
      <c r="QV56" s="106"/>
      <c r="QW56" s="106"/>
      <c r="QX56" s="106"/>
      <c r="QY56" s="106"/>
      <c r="QZ56" s="106"/>
      <c r="RA56" s="106"/>
      <c r="RB56" s="106"/>
      <c r="RC56" s="106"/>
      <c r="RD56" s="106"/>
      <c r="RE56" s="106"/>
      <c r="RF56" s="106"/>
      <c r="RG56" s="106"/>
      <c r="RH56" s="106"/>
      <c r="RI56" s="106"/>
      <c r="RJ56" s="106"/>
      <c r="RK56" s="106"/>
      <c r="RL56" s="106"/>
      <c r="RM56" s="106"/>
      <c r="RN56" s="106"/>
      <c r="RO56" s="106"/>
      <c r="RP56" s="106"/>
      <c r="RQ56" s="106"/>
      <c r="RR56" s="106"/>
      <c r="RS56" s="106"/>
      <c r="RT56" s="106"/>
      <c r="RU56" s="106"/>
      <c r="RV56" s="106"/>
      <c r="RW56" s="106"/>
      <c r="RX56" s="106"/>
      <c r="RY56" s="106"/>
      <c r="RZ56" s="106"/>
      <c r="SA56" s="106"/>
      <c r="SB56" s="106"/>
      <c r="SC56" s="106"/>
      <c r="SD56" s="106"/>
      <c r="SE56" s="106"/>
      <c r="SF56" s="106"/>
      <c r="SG56" s="106"/>
      <c r="SH56" s="106"/>
      <c r="SI56" s="106"/>
      <c r="SJ56" s="106"/>
      <c r="SK56" s="106"/>
      <c r="SL56" s="106"/>
      <c r="SM56" s="106"/>
      <c r="SN56" s="106"/>
      <c r="SO56" s="106"/>
      <c r="SP56" s="106"/>
      <c r="SQ56" s="106"/>
      <c r="SR56" s="106"/>
      <c r="SS56" s="106"/>
      <c r="ST56" s="106"/>
      <c r="SU56" s="106"/>
      <c r="SV56" s="106"/>
      <c r="SW56" s="106"/>
      <c r="SX56" s="106"/>
      <c r="SY56" s="106"/>
      <c r="SZ56" s="106"/>
      <c r="TA56" s="106"/>
      <c r="TB56" s="106"/>
    </row>
    <row r="57" spans="1:522" s="1" customFormat="1" ht="18" customHeight="1" x14ac:dyDescent="0.25">
      <c r="A57" s="12">
        <v>41</v>
      </c>
      <c r="B57" s="11" t="s">
        <v>372</v>
      </c>
      <c r="C57" s="1">
        <v>12870</v>
      </c>
      <c r="D57" s="1">
        <v>2019</v>
      </c>
      <c r="E57" s="4" t="s">
        <v>79</v>
      </c>
      <c r="F57" s="1">
        <v>7853</v>
      </c>
      <c r="G57" s="9" t="s">
        <v>95</v>
      </c>
      <c r="H57" s="4" t="s">
        <v>21</v>
      </c>
      <c r="I57" s="1">
        <f t="shared" ref="I57:I58" si="10">SUM(K57:TB57)</f>
        <v>46.5</v>
      </c>
      <c r="J57" s="12">
        <f>Tabuľka3[[#This Row],[Stĺpec9]]+I58</f>
        <v>50.5</v>
      </c>
      <c r="K57" s="106">
        <f>Juniori!K16</f>
        <v>0</v>
      </c>
      <c r="L57" s="106">
        <f>Juniori!L16</f>
        <v>0</v>
      </c>
      <c r="M57" s="106">
        <f>Juniori!M16</f>
        <v>0</v>
      </c>
      <c r="N57" s="106">
        <f>Juniori!N16</f>
        <v>0</v>
      </c>
      <c r="O57" s="106">
        <f>Juniori!O16</f>
        <v>0</v>
      </c>
      <c r="P57" s="106">
        <f>Juniori!P16</f>
        <v>0</v>
      </c>
      <c r="Q57" s="106">
        <f>Juniori!Q16</f>
        <v>0</v>
      </c>
      <c r="R57" s="106">
        <f>Juniori!R16</f>
        <v>0</v>
      </c>
      <c r="S57" s="106">
        <f>Juniori!S16</f>
        <v>0</v>
      </c>
      <c r="T57" s="106">
        <f>Juniori!T16</f>
        <v>0</v>
      </c>
      <c r="U57" s="106">
        <f>Juniori!U16</f>
        <v>0</v>
      </c>
      <c r="V57" s="106">
        <f>Juniori!V16</f>
        <v>0</v>
      </c>
      <c r="W57" s="106">
        <f>Juniori!W16</f>
        <v>0</v>
      </c>
      <c r="X57" s="106">
        <f>Juniori!X16</f>
        <v>0</v>
      </c>
      <c r="Y57" s="106">
        <f>Juniori!Y16</f>
        <v>0</v>
      </c>
      <c r="Z57" s="106">
        <f>Juniori!Z16</f>
        <v>0</v>
      </c>
      <c r="AA57" s="106">
        <f>Juniori!AA16</f>
        <v>0</v>
      </c>
      <c r="AB57" s="106">
        <f>Juniori!AB16</f>
        <v>0</v>
      </c>
      <c r="AC57" s="106">
        <f>Juniori!AC16</f>
        <v>0</v>
      </c>
      <c r="AD57" s="106">
        <f>Juniori!AD16</f>
        <v>0</v>
      </c>
      <c r="AE57" s="106">
        <f>Juniori!AE16</f>
        <v>0</v>
      </c>
      <c r="AF57" s="106">
        <f>Juniori!AF16</f>
        <v>0</v>
      </c>
      <c r="AG57" s="106">
        <f>Juniori!AG16</f>
        <v>0</v>
      </c>
      <c r="AH57" s="106">
        <f>Juniori!AH16</f>
        <v>0</v>
      </c>
      <c r="AI57" s="106">
        <f>Juniori!AI16</f>
        <v>0</v>
      </c>
      <c r="AJ57" s="106">
        <f>Juniori!AJ16</f>
        <v>0</v>
      </c>
      <c r="AK57" s="106">
        <f>Juniori!AK16</f>
        <v>0</v>
      </c>
      <c r="AL57" s="106">
        <f>Juniori!AL16</f>
        <v>0</v>
      </c>
      <c r="AM57" s="106">
        <f>Juniori!AM16</f>
        <v>0</v>
      </c>
      <c r="AN57" s="106">
        <f>Juniori!AN16</f>
        <v>0</v>
      </c>
      <c r="AO57" s="106">
        <f>Juniori!AO16</f>
        <v>0</v>
      </c>
      <c r="AP57" s="106">
        <f>Juniori!AP16</f>
        <v>0</v>
      </c>
      <c r="AQ57" s="106">
        <f>Juniori!AQ16</f>
        <v>0</v>
      </c>
      <c r="AR57" s="106">
        <f>Juniori!AR16</f>
        <v>0</v>
      </c>
      <c r="AS57" s="106">
        <f>Juniori!AS16</f>
        <v>0</v>
      </c>
      <c r="AT57" s="106">
        <f>Juniori!AT16</f>
        <v>0</v>
      </c>
      <c r="AU57" s="106">
        <f>Juniori!AU16</f>
        <v>0</v>
      </c>
      <c r="AV57" s="106">
        <f>Juniori!AV16</f>
        <v>0</v>
      </c>
      <c r="AW57" s="106">
        <f>Juniori!AW16</f>
        <v>0</v>
      </c>
      <c r="AX57" s="106">
        <f>Juniori!AX16</f>
        <v>0</v>
      </c>
      <c r="AY57" s="106">
        <f>Juniori!AY16</f>
        <v>0</v>
      </c>
      <c r="AZ57" s="106">
        <f>Juniori!AZ16</f>
        <v>0</v>
      </c>
      <c r="BA57" s="106">
        <f>Juniori!BA16</f>
        <v>0</v>
      </c>
      <c r="BB57" s="106">
        <f>Juniori!BB16</f>
        <v>0</v>
      </c>
      <c r="BC57" s="106">
        <f>Juniori!BC16</f>
        <v>0</v>
      </c>
      <c r="BD57" s="106">
        <f>Juniori!BD16</f>
        <v>0</v>
      </c>
      <c r="BE57" s="106">
        <f>Juniori!BE16</f>
        <v>0</v>
      </c>
      <c r="BF57" s="106">
        <f>Juniori!BF16</f>
        <v>0</v>
      </c>
      <c r="BG57" s="106">
        <f>Juniori!BG16</f>
        <v>0</v>
      </c>
      <c r="BH57" s="106">
        <f>Juniori!BH16</f>
        <v>0</v>
      </c>
      <c r="BI57" s="106">
        <f>Juniori!BI16</f>
        <v>0</v>
      </c>
      <c r="BJ57" s="106">
        <f>Juniori!BJ16</f>
        <v>0</v>
      </c>
      <c r="BK57" s="106">
        <f>Juniori!BK16</f>
        <v>0</v>
      </c>
      <c r="BL57" s="106">
        <f>Juniori!BL16</f>
        <v>0</v>
      </c>
      <c r="BM57" s="106">
        <f>Juniori!BM16</f>
        <v>0</v>
      </c>
      <c r="BN57" s="106">
        <f>Juniori!BN16</f>
        <v>0</v>
      </c>
      <c r="BO57" s="106">
        <f>Juniori!BO16</f>
        <v>0</v>
      </c>
      <c r="BP57" s="106">
        <f>Juniori!BP16</f>
        <v>0</v>
      </c>
      <c r="BQ57" s="106">
        <f>Juniori!BQ16</f>
        <v>0</v>
      </c>
      <c r="BR57" s="106">
        <f>Juniori!BR16</f>
        <v>0</v>
      </c>
      <c r="BS57" s="106">
        <f>Juniori!BS16</f>
        <v>0</v>
      </c>
      <c r="BT57" s="106">
        <f>Juniori!BT16</f>
        <v>0</v>
      </c>
      <c r="BU57" s="106">
        <f>Juniori!BU16</f>
        <v>0</v>
      </c>
      <c r="BV57" s="106">
        <f>Juniori!BV16</f>
        <v>0</v>
      </c>
      <c r="BW57" s="106">
        <f>Juniori!BW16</f>
        <v>0</v>
      </c>
      <c r="BX57" s="106">
        <f>Juniori!BX16</f>
        <v>0</v>
      </c>
      <c r="BY57" s="106">
        <f>Juniori!BY16</f>
        <v>0</v>
      </c>
      <c r="BZ57" s="106">
        <f>Juniori!BZ16</f>
        <v>0</v>
      </c>
      <c r="CA57" s="106">
        <f>Juniori!CA16</f>
        <v>0</v>
      </c>
      <c r="CB57" s="106">
        <f>Juniori!CB16</f>
        <v>0</v>
      </c>
      <c r="CC57" s="106">
        <f>Juniori!CC16</f>
        <v>0</v>
      </c>
      <c r="CD57" s="106">
        <f>Juniori!CD16</f>
        <v>0</v>
      </c>
      <c r="CE57" s="106">
        <f>Juniori!CE16</f>
        <v>0</v>
      </c>
      <c r="CF57" s="106">
        <f>Juniori!CF16</f>
        <v>0</v>
      </c>
      <c r="CG57" s="106">
        <f>Juniori!CG16</f>
        <v>0</v>
      </c>
      <c r="CH57" s="106">
        <f>Juniori!CH16</f>
        <v>0</v>
      </c>
      <c r="CI57" s="106">
        <f>Juniori!CI16</f>
        <v>0</v>
      </c>
      <c r="CJ57" s="106">
        <f>Juniori!CJ16</f>
        <v>0</v>
      </c>
      <c r="CK57" s="106">
        <f>Juniori!CK16</f>
        <v>0</v>
      </c>
      <c r="CL57" s="106">
        <f>Juniori!CL16</f>
        <v>0</v>
      </c>
      <c r="CM57" s="106">
        <f>Juniori!CM16</f>
        <v>0</v>
      </c>
      <c r="CN57" s="106">
        <f>Juniori!CN16</f>
        <v>0</v>
      </c>
      <c r="CO57" s="106">
        <f>Juniori!CO16</f>
        <v>0</v>
      </c>
      <c r="CP57" s="106">
        <f>Juniori!CP16</f>
        <v>0</v>
      </c>
      <c r="CQ57" s="106">
        <f>Juniori!CQ16</f>
        <v>0</v>
      </c>
      <c r="CR57" s="106">
        <f>Juniori!CR16</f>
        <v>0</v>
      </c>
      <c r="CS57" s="106">
        <f>Juniori!CS16</f>
        <v>0</v>
      </c>
      <c r="CT57" s="106">
        <f>Juniori!CT16</f>
        <v>0</v>
      </c>
      <c r="CU57" s="106">
        <f>Juniori!CU16</f>
        <v>0</v>
      </c>
      <c r="CV57" s="106">
        <f>Juniori!CV16</f>
        <v>0</v>
      </c>
      <c r="CW57" s="106">
        <f>Juniori!CW16</f>
        <v>0</v>
      </c>
      <c r="CX57" s="106">
        <f>Juniori!CX16</f>
        <v>0</v>
      </c>
      <c r="CY57" s="106">
        <f>Juniori!CY16</f>
        <v>0</v>
      </c>
      <c r="CZ57" s="106">
        <f>Juniori!CZ16</f>
        <v>0</v>
      </c>
      <c r="DA57" s="106">
        <f>Juniori!DA16</f>
        <v>0</v>
      </c>
      <c r="DB57" s="106">
        <f>Juniori!DB16</f>
        <v>0</v>
      </c>
      <c r="DC57" s="106">
        <f>Juniori!DC16</f>
        <v>5</v>
      </c>
      <c r="DD57" s="106">
        <f>Juniori!DD16</f>
        <v>0</v>
      </c>
      <c r="DE57" s="106">
        <f>Juniori!DE16</f>
        <v>0</v>
      </c>
      <c r="DF57" s="106">
        <f>Juniori!DF16</f>
        <v>0</v>
      </c>
      <c r="DG57" s="106">
        <f>Juniori!DG16</f>
        <v>0</v>
      </c>
      <c r="DH57" s="106">
        <f>Juniori!DH16</f>
        <v>0</v>
      </c>
      <c r="DI57" s="106">
        <f>Juniori!DI16</f>
        <v>0</v>
      </c>
      <c r="DJ57" s="106">
        <f>Juniori!DJ16</f>
        <v>6</v>
      </c>
      <c r="DK57" s="106">
        <f>Juniori!DK16</f>
        <v>0</v>
      </c>
      <c r="DL57" s="106">
        <f>Juniori!DL16</f>
        <v>0</v>
      </c>
      <c r="DM57" s="106">
        <f>Juniori!DM16</f>
        <v>0</v>
      </c>
      <c r="DN57" s="106">
        <f>Juniori!DN16</f>
        <v>0</v>
      </c>
      <c r="DO57" s="106">
        <f>Juniori!DO16</f>
        <v>0</v>
      </c>
      <c r="DP57" s="106">
        <f>Juniori!DP16</f>
        <v>0</v>
      </c>
      <c r="DQ57" s="106">
        <f>Juniori!DQ16</f>
        <v>0</v>
      </c>
      <c r="DR57" s="106">
        <f>Juniori!DR16</f>
        <v>0</v>
      </c>
      <c r="DS57" s="106">
        <f>Juniori!DS16</f>
        <v>0</v>
      </c>
      <c r="DT57" s="106">
        <f>Juniori!DT16</f>
        <v>0</v>
      </c>
      <c r="DU57" s="106">
        <f>Juniori!DU16</f>
        <v>0</v>
      </c>
      <c r="DV57" s="106">
        <f>Juniori!DV16</f>
        <v>0</v>
      </c>
      <c r="DW57" s="106">
        <f>Juniori!DW16</f>
        <v>0</v>
      </c>
      <c r="DX57" s="106">
        <f>Juniori!DX16</f>
        <v>0</v>
      </c>
      <c r="DY57" s="106">
        <f>Juniori!DY16</f>
        <v>0</v>
      </c>
      <c r="DZ57" s="106">
        <f>Juniori!DZ16</f>
        <v>0</v>
      </c>
      <c r="EA57" s="106">
        <f>Juniori!EA16</f>
        <v>0</v>
      </c>
      <c r="EB57" s="106">
        <f>Juniori!EB16</f>
        <v>0</v>
      </c>
      <c r="EC57" s="106">
        <f>Juniori!EC16</f>
        <v>0</v>
      </c>
      <c r="ED57" s="106">
        <f>Juniori!ED16</f>
        <v>0</v>
      </c>
      <c r="EE57" s="106">
        <f>Juniori!EE16</f>
        <v>0</v>
      </c>
      <c r="EF57" s="106">
        <f>Juniori!EF16</f>
        <v>0</v>
      </c>
      <c r="EG57" s="106">
        <f>Juniori!EG16</f>
        <v>0</v>
      </c>
      <c r="EH57" s="106">
        <f>Juniori!EH16</f>
        <v>0</v>
      </c>
      <c r="EI57" s="106">
        <f>Juniori!EI16</f>
        <v>0</v>
      </c>
      <c r="EJ57" s="106">
        <f>Juniori!EJ16</f>
        <v>0</v>
      </c>
      <c r="EK57" s="106">
        <f>Juniori!EK16</f>
        <v>0</v>
      </c>
      <c r="EL57" s="106">
        <f>Juniori!EL16</f>
        <v>0</v>
      </c>
      <c r="EM57" s="106">
        <f>Juniori!EM16</f>
        <v>0</v>
      </c>
      <c r="EN57" s="106">
        <f>Juniori!EN16</f>
        <v>0</v>
      </c>
      <c r="EO57" s="106">
        <f>Juniori!EO16</f>
        <v>0</v>
      </c>
      <c r="EP57" s="106">
        <f>Juniori!EP16</f>
        <v>0</v>
      </c>
      <c r="EQ57" s="106">
        <f>Juniori!EQ16</f>
        <v>0</v>
      </c>
      <c r="ER57" s="106">
        <f>Juniori!ER16</f>
        <v>0</v>
      </c>
      <c r="ES57" s="106">
        <f>Juniori!ES16</f>
        <v>0</v>
      </c>
      <c r="ET57" s="106">
        <f>Juniori!ET16</f>
        <v>0</v>
      </c>
      <c r="EU57" s="106">
        <f>Juniori!EU16</f>
        <v>0</v>
      </c>
      <c r="EV57" s="106">
        <f>Juniori!EV16</f>
        <v>0</v>
      </c>
      <c r="EW57" s="106">
        <f>Juniori!EW16</f>
        <v>0</v>
      </c>
      <c r="EX57" s="106">
        <f>Juniori!EX16</f>
        <v>0</v>
      </c>
      <c r="EY57" s="106">
        <f>Juniori!EY16</f>
        <v>0</v>
      </c>
      <c r="EZ57" s="106">
        <f>Juniori!EZ16</f>
        <v>0</v>
      </c>
      <c r="FA57" s="106">
        <f>Juniori!FA16</f>
        <v>0</v>
      </c>
      <c r="FB57" s="106">
        <f>Juniori!FB16</f>
        <v>0</v>
      </c>
      <c r="FC57" s="106">
        <f>Juniori!FC16</f>
        <v>0</v>
      </c>
      <c r="FD57" s="106">
        <f>Juniori!FD16</f>
        <v>0</v>
      </c>
      <c r="FE57" s="106">
        <f>Juniori!FE16</f>
        <v>0</v>
      </c>
      <c r="FF57" s="106">
        <f>Juniori!FF16</f>
        <v>0</v>
      </c>
      <c r="FG57" s="106">
        <f>Juniori!FG16</f>
        <v>0</v>
      </c>
      <c r="FH57" s="106">
        <f>Juniori!FH16</f>
        <v>0</v>
      </c>
      <c r="FI57" s="106">
        <f>Juniori!FI16</f>
        <v>0</v>
      </c>
      <c r="FJ57" s="106">
        <f>Juniori!FJ16</f>
        <v>0</v>
      </c>
      <c r="FK57" s="106">
        <f>Juniori!FK16</f>
        <v>0</v>
      </c>
      <c r="FL57" s="106">
        <f>Juniori!FL16</f>
        <v>0</v>
      </c>
      <c r="FM57" s="106">
        <f>Juniori!FM16</f>
        <v>0</v>
      </c>
      <c r="FN57" s="106">
        <f>Juniori!FN16</f>
        <v>0</v>
      </c>
      <c r="FO57" s="106">
        <f>Juniori!FO16</f>
        <v>0</v>
      </c>
      <c r="FP57" s="106">
        <f>Juniori!FP16</f>
        <v>0</v>
      </c>
      <c r="FQ57" s="106">
        <f>Juniori!FQ16</f>
        <v>0</v>
      </c>
      <c r="FR57" s="106">
        <f>Juniori!FR16</f>
        <v>0</v>
      </c>
      <c r="FS57" s="106">
        <f>Juniori!FS16</f>
        <v>0</v>
      </c>
      <c r="FT57" s="106">
        <f>Juniori!FT16</f>
        <v>0</v>
      </c>
      <c r="FU57" s="106">
        <f>Juniori!FU16</f>
        <v>0</v>
      </c>
      <c r="FV57" s="106">
        <f>Juniori!FV16</f>
        <v>0</v>
      </c>
      <c r="FW57" s="106">
        <f>Juniori!FW16</f>
        <v>0</v>
      </c>
      <c r="FX57" s="106">
        <f>Juniori!FX16</f>
        <v>0</v>
      </c>
      <c r="FY57" s="106">
        <f>Juniori!FY16</f>
        <v>0</v>
      </c>
      <c r="FZ57" s="106">
        <f>Juniori!FZ16</f>
        <v>0</v>
      </c>
      <c r="GA57" s="106">
        <f>Juniori!GA16</f>
        <v>0</v>
      </c>
      <c r="GB57" s="106">
        <f>Juniori!GB16</f>
        <v>0</v>
      </c>
      <c r="GC57" s="106">
        <f>Juniori!GC16</f>
        <v>0</v>
      </c>
      <c r="GD57" s="106">
        <f>Juniori!GD16</f>
        <v>0</v>
      </c>
      <c r="GE57" s="106">
        <f>Juniori!GE16</f>
        <v>0</v>
      </c>
      <c r="GF57" s="106">
        <f>Juniori!GF16</f>
        <v>0</v>
      </c>
      <c r="GG57" s="106">
        <f>Juniori!GG16</f>
        <v>0</v>
      </c>
      <c r="GH57" s="106">
        <f>Juniori!GH16</f>
        <v>0</v>
      </c>
      <c r="GI57" s="106">
        <f>Juniori!GI16</f>
        <v>0</v>
      </c>
      <c r="GJ57" s="106">
        <f>Juniori!GJ16</f>
        <v>0</v>
      </c>
      <c r="GK57" s="106">
        <f>Juniori!GK16</f>
        <v>0</v>
      </c>
      <c r="GL57" s="106">
        <f>Juniori!GL16</f>
        <v>0</v>
      </c>
      <c r="GM57" s="106">
        <f>Juniori!GM16</f>
        <v>0</v>
      </c>
      <c r="GN57" s="106">
        <f>Juniori!GN16</f>
        <v>0</v>
      </c>
      <c r="GO57" s="106">
        <f>Juniori!GO16</f>
        <v>0</v>
      </c>
      <c r="GP57" s="106">
        <f>Juniori!GP16</f>
        <v>0</v>
      </c>
      <c r="GQ57" s="106">
        <f>Juniori!GQ16</f>
        <v>0</v>
      </c>
      <c r="GR57" s="106">
        <f>Juniori!GR16</f>
        <v>0</v>
      </c>
      <c r="GS57" s="106">
        <f>Juniori!GS16</f>
        <v>0</v>
      </c>
      <c r="GT57" s="106">
        <f>Juniori!GT16</f>
        <v>0</v>
      </c>
      <c r="GU57" s="106">
        <f>Juniori!GU16</f>
        <v>0</v>
      </c>
      <c r="GV57" s="106">
        <f>Juniori!GV16</f>
        <v>0</v>
      </c>
      <c r="GW57" s="106">
        <f>Juniori!GW16</f>
        <v>0</v>
      </c>
      <c r="GX57" s="106">
        <f>Juniori!GX16</f>
        <v>0</v>
      </c>
      <c r="GY57" s="106">
        <f>Juniori!GY16</f>
        <v>0</v>
      </c>
      <c r="GZ57" s="106">
        <f>Juniori!GZ16</f>
        <v>0</v>
      </c>
      <c r="HA57" s="106">
        <f>Juniori!HA16</f>
        <v>0</v>
      </c>
      <c r="HB57" s="106">
        <f>Juniori!HB16</f>
        <v>0</v>
      </c>
      <c r="HC57" s="106">
        <f>Juniori!HC16</f>
        <v>0</v>
      </c>
      <c r="HD57" s="106">
        <f>Juniori!HD16</f>
        <v>0</v>
      </c>
      <c r="HE57" s="106">
        <f>Juniori!HE16</f>
        <v>0</v>
      </c>
      <c r="HF57" s="106">
        <f>Juniori!HF16</f>
        <v>0</v>
      </c>
      <c r="HG57" s="106">
        <f>Juniori!HG16</f>
        <v>0</v>
      </c>
      <c r="HH57" s="106">
        <f>Juniori!HH16</f>
        <v>0</v>
      </c>
      <c r="HI57" s="106">
        <f>Juniori!HI16</f>
        <v>0</v>
      </c>
      <c r="HJ57" s="106">
        <f>Juniori!HJ16</f>
        <v>0</v>
      </c>
      <c r="HK57" s="106">
        <f>Juniori!HK16</f>
        <v>0</v>
      </c>
      <c r="HL57" s="106">
        <f>Juniori!HL16</f>
        <v>0</v>
      </c>
      <c r="HM57" s="106">
        <f>Juniori!HM16</f>
        <v>0</v>
      </c>
      <c r="HN57" s="106">
        <f>Juniori!HN16</f>
        <v>0</v>
      </c>
      <c r="HO57" s="106">
        <f>Juniori!HO16</f>
        <v>0</v>
      </c>
      <c r="HP57" s="106">
        <f>Juniori!HP16</f>
        <v>0</v>
      </c>
      <c r="HQ57" s="106">
        <f>Juniori!HQ16</f>
        <v>0</v>
      </c>
      <c r="HR57" s="106">
        <f>Juniori!HR16</f>
        <v>0</v>
      </c>
      <c r="HS57" s="106">
        <f>Juniori!HS16</f>
        <v>0</v>
      </c>
      <c r="HT57" s="106">
        <f>Juniori!HT16</f>
        <v>0</v>
      </c>
      <c r="HU57" s="106">
        <f>Juniori!HU16</f>
        <v>0</v>
      </c>
      <c r="HV57" s="106">
        <f>Juniori!HV16</f>
        <v>0</v>
      </c>
      <c r="HW57" s="106">
        <f>Juniori!HW16</f>
        <v>0</v>
      </c>
      <c r="HX57" s="106">
        <f>Juniori!HX16</f>
        <v>0</v>
      </c>
      <c r="HY57" s="106">
        <f>Juniori!HY16</f>
        <v>0</v>
      </c>
      <c r="HZ57" s="106">
        <f>Juniori!HZ16</f>
        <v>0</v>
      </c>
      <c r="IA57" s="106">
        <f>Juniori!IA16</f>
        <v>0</v>
      </c>
      <c r="IB57" s="106">
        <f>Juniori!IB16</f>
        <v>0</v>
      </c>
      <c r="IC57" s="106">
        <f>Juniori!IC16</f>
        <v>0</v>
      </c>
      <c r="ID57" s="106">
        <f>Juniori!ID16</f>
        <v>0</v>
      </c>
      <c r="IE57" s="106">
        <f>Juniori!IE16</f>
        <v>0</v>
      </c>
      <c r="IF57" s="106">
        <f>Juniori!IF16</f>
        <v>0</v>
      </c>
      <c r="IG57" s="106">
        <f>Juniori!IG16</f>
        <v>0</v>
      </c>
      <c r="IH57" s="106">
        <f>Juniori!IH16</f>
        <v>0</v>
      </c>
      <c r="II57" s="106">
        <f>Juniori!II16</f>
        <v>0</v>
      </c>
      <c r="IJ57" s="106">
        <f>Juniori!IJ16</f>
        <v>0</v>
      </c>
      <c r="IK57" s="106">
        <f>Juniori!IK16</f>
        <v>0</v>
      </c>
      <c r="IL57" s="106">
        <f>Juniori!IL16</f>
        <v>0</v>
      </c>
      <c r="IM57" s="106">
        <f>Juniori!IM16</f>
        <v>0</v>
      </c>
      <c r="IN57" s="106">
        <f>Juniori!IN16</f>
        <v>0</v>
      </c>
      <c r="IO57" s="106">
        <f>Juniori!IO16</f>
        <v>0</v>
      </c>
      <c r="IP57" s="106">
        <f>Juniori!IP16</f>
        <v>0</v>
      </c>
      <c r="IQ57" s="106">
        <f>Juniori!IQ16</f>
        <v>0</v>
      </c>
      <c r="IR57" s="106">
        <f>Juniori!IR16</f>
        <v>0</v>
      </c>
      <c r="IS57" s="106">
        <f>Juniori!IS16</f>
        <v>3</v>
      </c>
      <c r="IT57" s="106">
        <f>Juniori!IT16</f>
        <v>0</v>
      </c>
      <c r="IU57" s="106">
        <f>Juniori!IU16</f>
        <v>0</v>
      </c>
      <c r="IV57" s="106">
        <f>Juniori!IV16</f>
        <v>0</v>
      </c>
      <c r="IW57" s="106"/>
      <c r="IX57" s="106">
        <f>Juniori!IX16</f>
        <v>0</v>
      </c>
      <c r="IY57" s="106">
        <f>Juniori!IY16</f>
        <v>0</v>
      </c>
      <c r="IZ57" s="106">
        <f>Juniori!IZ16</f>
        <v>0</v>
      </c>
      <c r="JA57" s="106">
        <f>Juniori!JA16</f>
        <v>0</v>
      </c>
      <c r="JB57" s="106">
        <f>Juniori!JB16</f>
        <v>7</v>
      </c>
      <c r="JC57" s="106">
        <f>Juniori!JC16</f>
        <v>0</v>
      </c>
      <c r="JD57" s="106">
        <f>Juniori!JD16</f>
        <v>0</v>
      </c>
      <c r="JE57" s="106">
        <f>Juniori!JE16</f>
        <v>0</v>
      </c>
      <c r="JF57" s="106">
        <f>Juniori!JF16</f>
        <v>0</v>
      </c>
      <c r="JG57" s="106">
        <f>Juniori!JG16</f>
        <v>0</v>
      </c>
      <c r="JH57" s="106">
        <f>Juniori!JH16</f>
        <v>0</v>
      </c>
      <c r="JI57" s="106">
        <f>Juniori!JI16</f>
        <v>0</v>
      </c>
      <c r="JJ57" s="106">
        <f>Juniori!JJ16</f>
        <v>0</v>
      </c>
      <c r="JK57" s="106">
        <f>Juniori!JK16</f>
        <v>0</v>
      </c>
      <c r="JL57" s="106">
        <f>Juniori!JL16</f>
        <v>0</v>
      </c>
      <c r="JM57" s="106">
        <f>Juniori!JM16</f>
        <v>0</v>
      </c>
      <c r="JN57" s="106">
        <f>Juniori!JN16</f>
        <v>0</v>
      </c>
      <c r="JO57" s="106">
        <f>Juniori!JO16</f>
        <v>0</v>
      </c>
      <c r="JP57" s="106">
        <f>Juniori!JP16</f>
        <v>0</v>
      </c>
      <c r="JQ57" s="106">
        <f>Juniori!JQ16</f>
        <v>0</v>
      </c>
      <c r="JR57" s="106">
        <f>Juniori!JR16</f>
        <v>0</v>
      </c>
      <c r="JS57" s="106">
        <f>Juniori!JS16</f>
        <v>0</v>
      </c>
      <c r="JT57" s="106">
        <f>Juniori!JT16</f>
        <v>0</v>
      </c>
      <c r="JU57" s="106">
        <f>Juniori!JU16</f>
        <v>0</v>
      </c>
      <c r="JV57" s="106">
        <f>Juniori!JV16</f>
        <v>0</v>
      </c>
      <c r="JW57" s="106">
        <f>Juniori!JW16</f>
        <v>0</v>
      </c>
      <c r="JX57" s="106">
        <f>Juniori!JX16</f>
        <v>0</v>
      </c>
      <c r="JY57" s="106">
        <f>Juniori!JY16</f>
        <v>0</v>
      </c>
      <c r="JZ57" s="106">
        <f>Juniori!JZ16</f>
        <v>0</v>
      </c>
      <c r="KA57" s="106">
        <f>Juniori!KA16</f>
        <v>0</v>
      </c>
      <c r="KB57" s="106">
        <f>Juniori!KB16</f>
        <v>0</v>
      </c>
      <c r="KC57" s="106">
        <f>Juniori!KC16</f>
        <v>0</v>
      </c>
      <c r="KD57" s="106">
        <f>Juniori!KD16</f>
        <v>0</v>
      </c>
      <c r="KE57" s="106">
        <f>Juniori!KE16</f>
        <v>0</v>
      </c>
      <c r="KF57" s="106">
        <f>Juniori!KF16</f>
        <v>0</v>
      </c>
      <c r="KG57" s="106">
        <f>Juniori!KG16</f>
        <v>0</v>
      </c>
      <c r="KH57" s="106">
        <f>Juniori!KH16</f>
        <v>0</v>
      </c>
      <c r="KI57" s="106">
        <f>Juniori!KI16</f>
        <v>0</v>
      </c>
      <c r="KJ57" s="106">
        <f>Juniori!KJ16</f>
        <v>0</v>
      </c>
      <c r="KK57" s="106">
        <f>Juniori!KK16</f>
        <v>0</v>
      </c>
      <c r="KL57" s="106">
        <f>Juniori!KL16</f>
        <v>0</v>
      </c>
      <c r="KM57" s="106">
        <f>Juniori!KM16</f>
        <v>0</v>
      </c>
      <c r="KN57" s="106">
        <f>Juniori!KN16</f>
        <v>0</v>
      </c>
      <c r="KO57" s="106">
        <f>Juniori!KO16</f>
        <v>0</v>
      </c>
      <c r="KP57" s="106">
        <f>Juniori!KP16</f>
        <v>0</v>
      </c>
      <c r="KQ57" s="106">
        <f>Juniori!KQ16</f>
        <v>0</v>
      </c>
      <c r="KR57" s="106">
        <f>Juniori!KR16</f>
        <v>0</v>
      </c>
      <c r="KS57" s="106">
        <f>Juniori!KS16</f>
        <v>0</v>
      </c>
      <c r="KT57" s="106">
        <f>Juniori!KT16</f>
        <v>0</v>
      </c>
      <c r="KU57" s="106">
        <f>Juniori!KU16</f>
        <v>0</v>
      </c>
      <c r="KV57" s="106">
        <f>Juniori!KV16</f>
        <v>0</v>
      </c>
      <c r="KW57" s="106">
        <f>Juniori!KW16</f>
        <v>0</v>
      </c>
      <c r="KX57" s="106">
        <f>Juniori!KX16</f>
        <v>0</v>
      </c>
      <c r="KY57" s="106">
        <f>Juniori!KY16</f>
        <v>0</v>
      </c>
      <c r="KZ57" s="106">
        <f>Juniori!KZ16</f>
        <v>0</v>
      </c>
      <c r="LA57" s="106">
        <f>Juniori!LA16</f>
        <v>0</v>
      </c>
      <c r="LB57" s="106">
        <f>Juniori!LB16</f>
        <v>0</v>
      </c>
      <c r="LC57" s="106">
        <f>Juniori!LC16</f>
        <v>0</v>
      </c>
      <c r="LD57" s="106">
        <f>Juniori!LD16</f>
        <v>0</v>
      </c>
      <c r="LE57" s="106">
        <f>Juniori!LE16</f>
        <v>0</v>
      </c>
      <c r="LF57" s="106">
        <f>Juniori!LF16</f>
        <v>0</v>
      </c>
      <c r="LG57" s="106">
        <f>Juniori!LG16</f>
        <v>0</v>
      </c>
      <c r="LH57" s="106">
        <f>Juniori!LH16</f>
        <v>0</v>
      </c>
      <c r="LI57" s="106">
        <f>Juniori!LI16</f>
        <v>0</v>
      </c>
      <c r="LJ57" s="106">
        <f>Juniori!LJ16</f>
        <v>0</v>
      </c>
      <c r="LK57" s="106">
        <f>Juniori!LK16</f>
        <v>0</v>
      </c>
      <c r="LL57" s="106">
        <f>Juniori!LL16</f>
        <v>0</v>
      </c>
      <c r="LM57" s="106">
        <f>Juniori!LM16</f>
        <v>0</v>
      </c>
      <c r="LN57" s="106">
        <f>Juniori!LN16</f>
        <v>0</v>
      </c>
      <c r="LO57" s="106">
        <f>Juniori!LO16</f>
        <v>0</v>
      </c>
      <c r="LP57" s="106">
        <f>Juniori!LP16</f>
        <v>0</v>
      </c>
      <c r="LQ57" s="106">
        <f>Juniori!LQ16</f>
        <v>0</v>
      </c>
      <c r="LR57" s="106">
        <f>Juniori!LR16</f>
        <v>0</v>
      </c>
      <c r="LS57" s="106">
        <f>Juniori!LS16</f>
        <v>0</v>
      </c>
      <c r="LT57" s="106">
        <f>Juniori!LT16</f>
        <v>0</v>
      </c>
      <c r="LU57" s="106">
        <f>Juniori!LU16</f>
        <v>0</v>
      </c>
      <c r="LV57" s="106">
        <f>Juniori!LV16</f>
        <v>0</v>
      </c>
      <c r="LW57" s="106">
        <f>Juniori!LW16</f>
        <v>0</v>
      </c>
      <c r="LX57" s="106">
        <f>Juniori!LX16</f>
        <v>0</v>
      </c>
      <c r="LY57" s="106">
        <f>Juniori!LY16</f>
        <v>0</v>
      </c>
      <c r="LZ57" s="106">
        <f>Juniori!LZ16</f>
        <v>0</v>
      </c>
      <c r="MA57" s="106">
        <f>Juniori!MA16</f>
        <v>0</v>
      </c>
      <c r="MB57" s="106">
        <f>Juniori!MB16</f>
        <v>0</v>
      </c>
      <c r="MC57" s="106">
        <f>Juniori!MC16</f>
        <v>0</v>
      </c>
      <c r="MD57" s="106">
        <f>Juniori!MD16</f>
        <v>0</v>
      </c>
      <c r="ME57" s="106">
        <f>Juniori!ME16</f>
        <v>0</v>
      </c>
      <c r="MF57" s="106">
        <f>Juniori!MF16</f>
        <v>0</v>
      </c>
      <c r="MG57" s="106">
        <f>Juniori!MG16</f>
        <v>0</v>
      </c>
      <c r="MH57" s="106">
        <f>Juniori!MH16</f>
        <v>0</v>
      </c>
      <c r="MI57" s="106">
        <f>Juniori!MI16</f>
        <v>0</v>
      </c>
      <c r="MJ57" s="106">
        <f>Juniori!MJ16</f>
        <v>0</v>
      </c>
      <c r="MK57" s="106">
        <f>Juniori!MK16</f>
        <v>0</v>
      </c>
      <c r="ML57" s="106">
        <f>Juniori!ML16</f>
        <v>0</v>
      </c>
      <c r="MM57" s="106">
        <f>Juniori!MM16</f>
        <v>0</v>
      </c>
      <c r="MN57" s="106">
        <f>Juniori!MN16</f>
        <v>0</v>
      </c>
      <c r="MO57" s="106">
        <f>Juniori!MO16</f>
        <v>0</v>
      </c>
      <c r="MP57" s="106">
        <f>Juniori!MP16</f>
        <v>0</v>
      </c>
      <c r="MQ57" s="106">
        <f>Juniori!MQ16</f>
        <v>0</v>
      </c>
      <c r="MR57" s="106">
        <f>Juniori!MR16</f>
        <v>0</v>
      </c>
      <c r="MS57" s="106">
        <f>Juniori!MS16</f>
        <v>0</v>
      </c>
      <c r="MT57" s="106">
        <f>Juniori!MT16</f>
        <v>0</v>
      </c>
      <c r="MU57" s="106">
        <f>Juniori!MU16</f>
        <v>0</v>
      </c>
      <c r="MV57" s="106">
        <f>Juniori!MV16</f>
        <v>0</v>
      </c>
      <c r="MW57" s="106">
        <f>Juniori!MW16</f>
        <v>0</v>
      </c>
      <c r="MX57" s="106">
        <f>Juniori!MX16</f>
        <v>0</v>
      </c>
      <c r="MY57" s="106">
        <f>Juniori!MY16</f>
        <v>6</v>
      </c>
      <c r="MZ57" s="106">
        <f>Juniori!MZ16</f>
        <v>0</v>
      </c>
      <c r="NA57" s="106">
        <f>Juniori!NA16</f>
        <v>0</v>
      </c>
      <c r="NB57" s="106">
        <f>Juniori!NB16</f>
        <v>3</v>
      </c>
      <c r="NC57" s="106">
        <f>Juniori!NC16</f>
        <v>0</v>
      </c>
      <c r="ND57" s="106">
        <f>Juniori!ND16</f>
        <v>0</v>
      </c>
      <c r="NE57" s="106">
        <f>Juniori!NE16</f>
        <v>0</v>
      </c>
      <c r="NF57" s="106">
        <f>Juniori!NF16</f>
        <v>0</v>
      </c>
      <c r="NG57" s="106">
        <f>Juniori!NG16</f>
        <v>4.5</v>
      </c>
      <c r="NH57" s="106">
        <f>Juniori!NH16</f>
        <v>0</v>
      </c>
      <c r="NI57" s="106">
        <f>Juniori!NI16</f>
        <v>0</v>
      </c>
      <c r="NJ57" s="106">
        <f>Juniori!NJ16</f>
        <v>2</v>
      </c>
      <c r="NK57" s="106">
        <f>Juniori!NK16</f>
        <v>0</v>
      </c>
      <c r="NL57" s="106">
        <f>Juniori!NL16</f>
        <v>0</v>
      </c>
      <c r="NM57" s="106">
        <f>Juniori!NM16</f>
        <v>0</v>
      </c>
      <c r="NN57" s="106">
        <f>Juniori!NN16</f>
        <v>0</v>
      </c>
      <c r="NO57" s="106">
        <f>Juniori!NO16</f>
        <v>0</v>
      </c>
      <c r="NP57" s="106">
        <f>Juniori!NP16</f>
        <v>0</v>
      </c>
      <c r="NQ57" s="106">
        <f>Juniori!NQ16</f>
        <v>6</v>
      </c>
      <c r="NR57" s="106"/>
      <c r="NS57" s="106">
        <f>Juniori!NS16</f>
        <v>0</v>
      </c>
      <c r="NT57" s="106">
        <f>Juniori!NT16</f>
        <v>0</v>
      </c>
      <c r="NU57" s="106">
        <f>Juniori!NU16</f>
        <v>0</v>
      </c>
      <c r="NV57" s="106">
        <f>Juniori!NV16</f>
        <v>4</v>
      </c>
      <c r="NW57" s="106">
        <f>Juniori!NW16</f>
        <v>0</v>
      </c>
      <c r="NX57" s="106">
        <f>Juniori!NX16</f>
        <v>0</v>
      </c>
      <c r="NY57" s="106">
        <f>Juniori!NY16</f>
        <v>0</v>
      </c>
      <c r="NZ57" s="106">
        <f>Juniori!NZ16</f>
        <v>0</v>
      </c>
      <c r="OA57" s="106">
        <f>Juniori!OA16</f>
        <v>0</v>
      </c>
      <c r="OB57" s="106">
        <f>Juniori!OB16</f>
        <v>0</v>
      </c>
      <c r="OC57" s="106">
        <f>Juniori!OC16</f>
        <v>0</v>
      </c>
      <c r="OD57" s="106">
        <f>Juniori!OD16</f>
        <v>0</v>
      </c>
      <c r="OE57" s="106">
        <f>Juniori!OE16</f>
        <v>0</v>
      </c>
      <c r="OF57" s="106">
        <f>Juniori!OF16</f>
        <v>0</v>
      </c>
      <c r="OG57" s="106">
        <f>Juniori!OG16</f>
        <v>0</v>
      </c>
      <c r="OH57" s="106">
        <f>Juniori!OH16</f>
        <v>0</v>
      </c>
      <c r="OI57" s="106">
        <f>Juniori!OI16</f>
        <v>0</v>
      </c>
      <c r="OJ57" s="106">
        <f>Juniori!OJ16</f>
        <v>0</v>
      </c>
      <c r="OK57" s="106">
        <f>Juniori!OK16</f>
        <v>0</v>
      </c>
      <c r="OL57" s="106">
        <f>Juniori!OL16</f>
        <v>0</v>
      </c>
      <c r="OM57" s="106">
        <f>Juniori!OM16</f>
        <v>0</v>
      </c>
      <c r="ON57" s="106">
        <f>Juniori!ON16</f>
        <v>0</v>
      </c>
      <c r="OO57" s="106">
        <f>Juniori!OO16</f>
        <v>0</v>
      </c>
      <c r="OP57" s="106">
        <f>Juniori!OP16</f>
        <v>0</v>
      </c>
      <c r="OQ57" s="106">
        <f>Juniori!OQ16</f>
        <v>0</v>
      </c>
      <c r="OR57" s="106">
        <f>Juniori!OR16</f>
        <v>0</v>
      </c>
      <c r="OS57" s="106">
        <f>Juniori!OS16</f>
        <v>0</v>
      </c>
      <c r="OT57" s="106">
        <f>Juniori!OT16</f>
        <v>0</v>
      </c>
      <c r="OU57" s="106">
        <f>Juniori!OU16</f>
        <v>0</v>
      </c>
      <c r="OV57" s="106">
        <f>Juniori!OV16</f>
        <v>0</v>
      </c>
      <c r="OW57" s="106">
        <f>Juniori!OW16</f>
        <v>0</v>
      </c>
      <c r="OX57" s="106">
        <f>Juniori!OX16</f>
        <v>0</v>
      </c>
      <c r="OY57" s="106">
        <f>Juniori!OY16</f>
        <v>0</v>
      </c>
      <c r="OZ57" s="106">
        <f>Juniori!OZ16</f>
        <v>0</v>
      </c>
      <c r="PA57" s="106">
        <f>Juniori!PA16</f>
        <v>0</v>
      </c>
      <c r="PB57" s="106">
        <f>Juniori!PB16</f>
        <v>0</v>
      </c>
      <c r="PC57" s="106">
        <f>Juniori!PC16</f>
        <v>0</v>
      </c>
      <c r="PD57" s="106">
        <f>Juniori!PD16</f>
        <v>0</v>
      </c>
      <c r="PE57" s="106">
        <f>Juniori!PE16</f>
        <v>0</v>
      </c>
      <c r="PF57" s="106">
        <f>Juniori!PF16</f>
        <v>0</v>
      </c>
      <c r="PG57" s="106">
        <f>Juniori!PG16</f>
        <v>0</v>
      </c>
      <c r="PH57" s="106">
        <f>Juniori!PH16</f>
        <v>0</v>
      </c>
      <c r="PI57" s="106">
        <f>Juniori!PI16</f>
        <v>0</v>
      </c>
      <c r="PJ57" s="106">
        <f>Juniori!PJ16</f>
        <v>0</v>
      </c>
      <c r="PK57" s="106">
        <f>Juniori!PK16</f>
        <v>0</v>
      </c>
      <c r="PL57" s="106">
        <f>Juniori!PL16</f>
        <v>0</v>
      </c>
      <c r="PM57" s="106">
        <f>Juniori!PM16</f>
        <v>0</v>
      </c>
      <c r="PN57" s="106">
        <f>Juniori!PN16</f>
        <v>0</v>
      </c>
      <c r="PO57" s="106">
        <f>Juniori!PO16</f>
        <v>0</v>
      </c>
      <c r="PP57" s="106">
        <f>Juniori!PP16</f>
        <v>0</v>
      </c>
      <c r="PQ57" s="106">
        <f>Juniori!PQ16</f>
        <v>0</v>
      </c>
      <c r="PR57" s="106">
        <f>Juniori!PR16</f>
        <v>0</v>
      </c>
      <c r="PS57" s="106">
        <f>Juniori!PS16</f>
        <v>0</v>
      </c>
      <c r="PT57" s="106">
        <f>Juniori!PT16</f>
        <v>0</v>
      </c>
      <c r="PU57" s="106">
        <f>Juniori!PU16</f>
        <v>0</v>
      </c>
      <c r="PV57" s="106">
        <f>Juniori!PV16</f>
        <v>0</v>
      </c>
      <c r="PW57" s="106">
        <f>Juniori!PW16</f>
        <v>0</v>
      </c>
      <c r="PX57" s="106">
        <f>Juniori!PX16</f>
        <v>0</v>
      </c>
      <c r="PY57" s="106">
        <f>Juniori!PY16</f>
        <v>0</v>
      </c>
      <c r="PZ57" s="106">
        <f>Juniori!PZ16</f>
        <v>0</v>
      </c>
      <c r="QA57" s="106">
        <f>Juniori!QA16</f>
        <v>0</v>
      </c>
      <c r="QB57" s="106">
        <f>Juniori!QB16</f>
        <v>0</v>
      </c>
      <c r="QC57" s="106">
        <f>Juniori!QC16</f>
        <v>0</v>
      </c>
      <c r="QD57" s="106">
        <f>Juniori!QD16</f>
        <v>0</v>
      </c>
      <c r="QE57" s="106">
        <f>Juniori!QE16</f>
        <v>0</v>
      </c>
      <c r="QF57" s="106">
        <f>Juniori!QF16</f>
        <v>0</v>
      </c>
      <c r="QG57" s="106">
        <f>Juniori!QG16</f>
        <v>0</v>
      </c>
      <c r="QH57" s="106">
        <f>Juniori!QH16</f>
        <v>0</v>
      </c>
      <c r="QI57" s="106">
        <f>Juniori!QI16</f>
        <v>0</v>
      </c>
      <c r="QJ57" s="106">
        <f>Juniori!QJ16</f>
        <v>0</v>
      </c>
      <c r="QK57" s="106">
        <f>Juniori!QK16</f>
        <v>0</v>
      </c>
      <c r="QL57" s="106">
        <f>Juniori!QL16</f>
        <v>0</v>
      </c>
      <c r="QM57" s="106">
        <f>Juniori!QM16</f>
        <v>0</v>
      </c>
      <c r="QN57" s="106">
        <f>Juniori!QN16</f>
        <v>0</v>
      </c>
      <c r="QO57" s="106">
        <f>Juniori!QO16</f>
        <v>0</v>
      </c>
      <c r="QP57" s="106">
        <f>Juniori!QP16</f>
        <v>0</v>
      </c>
      <c r="QQ57" s="106">
        <f>Juniori!QQ16</f>
        <v>0</v>
      </c>
      <c r="QR57" s="106">
        <f>Juniori!QR16</f>
        <v>0</v>
      </c>
      <c r="QS57" s="106">
        <f>Juniori!QS16</f>
        <v>0</v>
      </c>
      <c r="QT57" s="106">
        <f>Juniori!QT16</f>
        <v>0</v>
      </c>
      <c r="QU57" s="106">
        <f>Juniori!QU16</f>
        <v>0</v>
      </c>
      <c r="QV57" s="106">
        <f>Juniori!QV16</f>
        <v>0</v>
      </c>
      <c r="QW57" s="106">
        <f>Juniori!QW16</f>
        <v>0</v>
      </c>
      <c r="QX57" s="106">
        <f>Juniori!QX16</f>
        <v>0</v>
      </c>
      <c r="QY57" s="106">
        <f>Juniori!QY16</f>
        <v>0</v>
      </c>
      <c r="QZ57" s="106">
        <f>Juniori!QZ16</f>
        <v>0</v>
      </c>
      <c r="RA57" s="106">
        <f>Juniori!RA16</f>
        <v>0</v>
      </c>
      <c r="RB57" s="106">
        <f>Juniori!RB16</f>
        <v>0</v>
      </c>
      <c r="RC57" s="106">
        <f>Juniori!RC16</f>
        <v>0</v>
      </c>
      <c r="RD57" s="106">
        <f>Juniori!RD16</f>
        <v>0</v>
      </c>
      <c r="RE57" s="106">
        <f>Juniori!RE16</f>
        <v>0</v>
      </c>
      <c r="RF57" s="106">
        <f>Juniori!RF16</f>
        <v>0</v>
      </c>
      <c r="RG57" s="106">
        <f>Juniori!RG16</f>
        <v>0</v>
      </c>
      <c r="RH57" s="106">
        <f>Juniori!RH16</f>
        <v>0</v>
      </c>
      <c r="RI57" s="106">
        <f>Juniori!RI16</f>
        <v>0</v>
      </c>
      <c r="RJ57" s="106">
        <f>Juniori!RJ16</f>
        <v>0</v>
      </c>
      <c r="RK57" s="106">
        <f>Juniori!RK16</f>
        <v>0</v>
      </c>
      <c r="RL57" s="106">
        <f>Juniori!RL16</f>
        <v>0</v>
      </c>
      <c r="RM57" s="106">
        <f>Juniori!RM16</f>
        <v>0</v>
      </c>
      <c r="RN57" s="106">
        <f>Juniori!RN16</f>
        <v>0</v>
      </c>
      <c r="RO57" s="106">
        <f>Juniori!RO16</f>
        <v>0</v>
      </c>
      <c r="RP57" s="106">
        <f>Juniori!RP16</f>
        <v>0</v>
      </c>
      <c r="RQ57" s="106">
        <f>Juniori!RQ16</f>
        <v>0</v>
      </c>
      <c r="RR57" s="106">
        <f>Juniori!RR16</f>
        <v>0</v>
      </c>
      <c r="RS57" s="106">
        <f>Juniori!RS16</f>
        <v>0</v>
      </c>
      <c r="RT57" s="106">
        <f>Juniori!RT16</f>
        <v>0</v>
      </c>
      <c r="RU57" s="106">
        <f>Juniori!RU16</f>
        <v>0</v>
      </c>
      <c r="RV57" s="106">
        <f>Juniori!RV16</f>
        <v>0</v>
      </c>
      <c r="RW57" s="106">
        <f>Juniori!RW16</f>
        <v>0</v>
      </c>
      <c r="RX57" s="106">
        <f>Juniori!RX16</f>
        <v>0</v>
      </c>
      <c r="RY57" s="106">
        <f>Juniori!RY16</f>
        <v>0</v>
      </c>
      <c r="RZ57" s="106">
        <f>Juniori!RZ16</f>
        <v>0</v>
      </c>
      <c r="SA57" s="106">
        <f>Juniori!SA16</f>
        <v>0</v>
      </c>
      <c r="SB57" s="106">
        <f>Juniori!SB16</f>
        <v>0</v>
      </c>
      <c r="SC57" s="106">
        <f>Juniori!SC16</f>
        <v>0</v>
      </c>
      <c r="SD57" s="106">
        <f>Juniori!SD16</f>
        <v>0</v>
      </c>
      <c r="SE57" s="106">
        <f>Juniori!SE16</f>
        <v>0</v>
      </c>
      <c r="SF57" s="106">
        <f>Juniori!SF16</f>
        <v>0</v>
      </c>
      <c r="SG57" s="106">
        <f>Juniori!SG16</f>
        <v>0</v>
      </c>
      <c r="SH57" s="106">
        <f>Juniori!SH16</f>
        <v>0</v>
      </c>
      <c r="SI57" s="106">
        <f>Juniori!SI16</f>
        <v>0</v>
      </c>
      <c r="SJ57" s="106">
        <f>Juniori!SJ16</f>
        <v>0</v>
      </c>
      <c r="SK57" s="106">
        <f>Juniori!SK16</f>
        <v>0</v>
      </c>
      <c r="SL57" s="106">
        <f>Juniori!SL16</f>
        <v>0</v>
      </c>
      <c r="SM57" s="106">
        <f>Juniori!SM16</f>
        <v>0</v>
      </c>
      <c r="SN57" s="106">
        <f>Juniori!SN16</f>
        <v>0</v>
      </c>
      <c r="SO57" s="106">
        <f>Juniori!SO16</f>
        <v>0</v>
      </c>
      <c r="SP57" s="106">
        <f>Juniori!SP16</f>
        <v>0</v>
      </c>
      <c r="SQ57" s="106">
        <f>Juniori!SQ16</f>
        <v>0</v>
      </c>
      <c r="SR57" s="106">
        <f>Juniori!SR16</f>
        <v>0</v>
      </c>
      <c r="SS57" s="106">
        <f>Juniori!SS16</f>
        <v>0</v>
      </c>
      <c r="ST57" s="106">
        <f>Juniori!ST16</f>
        <v>0</v>
      </c>
      <c r="SU57" s="106">
        <f>Juniori!SU16</f>
        <v>0</v>
      </c>
      <c r="SV57" s="106">
        <f>Juniori!SV16</f>
        <v>0</v>
      </c>
      <c r="SW57" s="106">
        <f>Juniori!SW16</f>
        <v>0</v>
      </c>
      <c r="SX57" s="106">
        <f>Juniori!SX16</f>
        <v>0</v>
      </c>
      <c r="SY57" s="106">
        <f>Juniori!SY16</f>
        <v>0</v>
      </c>
      <c r="SZ57" s="106">
        <f>Juniori!SZ16</f>
        <v>0</v>
      </c>
      <c r="TA57" s="106">
        <f>Juniori!TA16</f>
        <v>0</v>
      </c>
      <c r="TB57" s="106">
        <f>Juniori!TB16</f>
        <v>0</v>
      </c>
    </row>
    <row r="58" spans="1:522" s="1" customFormat="1" ht="18" customHeight="1" x14ac:dyDescent="0.25">
      <c r="A58" s="12"/>
      <c r="B58" s="11"/>
      <c r="E58" s="4" t="s">
        <v>380</v>
      </c>
      <c r="F58" s="1">
        <v>9910</v>
      </c>
      <c r="G58" s="9" t="s">
        <v>100</v>
      </c>
      <c r="H58" s="4" t="s">
        <v>377</v>
      </c>
      <c r="I58" s="1">
        <f t="shared" si="10"/>
        <v>4</v>
      </c>
      <c r="J58" s="12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 t="s">
        <v>307</v>
      </c>
      <c r="DG58" s="106"/>
      <c r="DH58" s="106"/>
      <c r="DI58" s="106"/>
      <c r="DJ58" s="106"/>
      <c r="DK58" s="106"/>
      <c r="DL58" s="106"/>
      <c r="DM58" s="106"/>
      <c r="DN58" s="106">
        <v>1</v>
      </c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 t="s">
        <v>307</v>
      </c>
      <c r="IX58" s="106"/>
      <c r="IY58" s="106"/>
      <c r="IZ58" s="106"/>
      <c r="JA58" s="106"/>
      <c r="JB58" s="106"/>
      <c r="JC58" s="106"/>
      <c r="JD58" s="106"/>
      <c r="JE58" s="106"/>
      <c r="JF58" s="106" t="s">
        <v>307</v>
      </c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 t="s">
        <v>307</v>
      </c>
      <c r="LA58" s="106"/>
      <c r="LB58" s="106"/>
      <c r="LC58" s="106"/>
      <c r="LD58" s="106"/>
      <c r="LE58" s="106"/>
      <c r="LF58" s="106"/>
      <c r="LG58" s="106"/>
      <c r="LH58" s="106"/>
      <c r="LI58" s="106"/>
      <c r="LJ58" s="111" t="s">
        <v>307</v>
      </c>
      <c r="LK58" s="106"/>
      <c r="LL58" s="106"/>
      <c r="LM58" s="106"/>
      <c r="LN58" s="106"/>
      <c r="LO58" s="106"/>
      <c r="LP58" s="106"/>
      <c r="LQ58" s="106">
        <v>2</v>
      </c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>
        <v>1</v>
      </c>
      <c r="NS58" s="106"/>
      <c r="NT58" s="106"/>
      <c r="NU58" s="106"/>
      <c r="NV58" s="106"/>
      <c r="NW58" s="106"/>
      <c r="NX58" s="111" t="s">
        <v>307</v>
      </c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  <c r="PJ58" s="106"/>
      <c r="PK58" s="106"/>
      <c r="PL58" s="106"/>
      <c r="PM58" s="106"/>
      <c r="PN58" s="106"/>
      <c r="PO58" s="106"/>
      <c r="PP58" s="106"/>
      <c r="PQ58" s="106"/>
      <c r="PR58" s="106"/>
      <c r="PS58" s="106"/>
      <c r="PT58" s="106"/>
      <c r="PU58" s="106"/>
      <c r="PV58" s="106"/>
      <c r="PW58" s="106"/>
      <c r="PX58" s="106"/>
      <c r="PY58" s="106"/>
      <c r="PZ58" s="106"/>
      <c r="QA58" s="106"/>
      <c r="QB58" s="106"/>
      <c r="QC58" s="106"/>
      <c r="QD58" s="106"/>
      <c r="QE58" s="106"/>
      <c r="QF58" s="106"/>
      <c r="QG58" s="106"/>
      <c r="QH58" s="106"/>
      <c r="QI58" s="106"/>
      <c r="QJ58" s="106"/>
      <c r="QK58" s="106"/>
      <c r="QL58" s="106"/>
      <c r="QM58" s="106"/>
      <c r="QN58" s="106"/>
      <c r="QO58" s="106"/>
      <c r="QP58" s="106"/>
      <c r="QQ58" s="106"/>
      <c r="QR58" s="106"/>
      <c r="QS58" s="106"/>
      <c r="QT58" s="106"/>
      <c r="QU58" s="106"/>
      <c r="QV58" s="106"/>
      <c r="QW58" s="106"/>
      <c r="QX58" s="106"/>
      <c r="QY58" s="106"/>
      <c r="QZ58" s="106"/>
      <c r="RA58" s="106"/>
      <c r="RB58" s="106"/>
      <c r="RC58" s="106"/>
      <c r="RD58" s="106"/>
      <c r="RE58" s="106"/>
      <c r="RF58" s="106"/>
      <c r="RG58" s="106"/>
      <c r="RH58" s="106"/>
      <c r="RI58" s="106"/>
      <c r="RJ58" s="106"/>
      <c r="RK58" s="106"/>
      <c r="RL58" s="106"/>
      <c r="RM58" s="106"/>
      <c r="RN58" s="106"/>
      <c r="RO58" s="106"/>
      <c r="RP58" s="106"/>
      <c r="RQ58" s="106"/>
      <c r="RR58" s="106"/>
      <c r="RS58" s="106"/>
      <c r="RT58" s="106"/>
      <c r="RU58" s="106"/>
      <c r="RV58" s="106"/>
      <c r="RW58" s="106"/>
      <c r="RX58" s="106"/>
      <c r="RY58" s="106"/>
      <c r="RZ58" s="106"/>
      <c r="SA58" s="106"/>
      <c r="SB58" s="106"/>
      <c r="SC58" s="106"/>
      <c r="SD58" s="106"/>
      <c r="SE58" s="106"/>
      <c r="SF58" s="106"/>
      <c r="SG58" s="106"/>
      <c r="SH58" s="106"/>
      <c r="SI58" s="106"/>
      <c r="SJ58" s="106"/>
      <c r="SK58" s="106"/>
      <c r="SL58" s="106"/>
      <c r="SM58" s="106"/>
      <c r="SN58" s="106"/>
      <c r="SO58" s="106"/>
      <c r="SP58" s="106"/>
      <c r="SQ58" s="106"/>
      <c r="SR58" s="106"/>
      <c r="SS58" s="106"/>
      <c r="ST58" s="106"/>
      <c r="SU58" s="106"/>
      <c r="SV58" s="106"/>
      <c r="SW58" s="106"/>
      <c r="SX58" s="106"/>
      <c r="SY58" s="106"/>
      <c r="SZ58" s="106"/>
      <c r="TA58" s="106"/>
      <c r="TB58" s="106"/>
    </row>
    <row r="59" spans="1:522" s="1" customFormat="1" ht="18" customHeight="1" x14ac:dyDescent="0.25">
      <c r="A59" s="12">
        <v>42</v>
      </c>
      <c r="B59" s="11" t="s">
        <v>338</v>
      </c>
      <c r="E59" s="63" t="s">
        <v>336</v>
      </c>
      <c r="G59" s="9" t="s">
        <v>97</v>
      </c>
      <c r="H59" s="4" t="s">
        <v>19</v>
      </c>
      <c r="I59" s="1">
        <f t="shared" ref="I59:I81" si="11">SUM(K59:TB59)</f>
        <v>49</v>
      </c>
      <c r="J59" s="12">
        <f>Tabuľka3[[#This Row],[Stĺpec9]]</f>
        <v>49</v>
      </c>
      <c r="K59" s="106">
        <f>Seniori!K48</f>
        <v>0</v>
      </c>
      <c r="L59" s="106">
        <f>Seniori!L48</f>
        <v>0</v>
      </c>
      <c r="M59" s="106">
        <f>Seniori!M48</f>
        <v>0</v>
      </c>
      <c r="N59" s="106">
        <f>Seniori!N48</f>
        <v>0</v>
      </c>
      <c r="O59" s="106">
        <f>Seniori!O48</f>
        <v>0</v>
      </c>
      <c r="P59" s="106">
        <f>Seniori!P48</f>
        <v>0</v>
      </c>
      <c r="Q59" s="106">
        <f>Seniori!Q48</f>
        <v>0</v>
      </c>
      <c r="R59" s="106">
        <f>Seniori!R48</f>
        <v>0</v>
      </c>
      <c r="S59" s="106">
        <f>Seniori!S48</f>
        <v>0</v>
      </c>
      <c r="T59" s="106">
        <f>Seniori!T48</f>
        <v>0</v>
      </c>
      <c r="U59" s="106">
        <f>Seniori!U48</f>
        <v>0</v>
      </c>
      <c r="V59" s="106">
        <f>Seniori!V48</f>
        <v>0</v>
      </c>
      <c r="W59" s="106">
        <f>Seniori!W48</f>
        <v>0</v>
      </c>
      <c r="X59" s="106">
        <f>Seniori!X48</f>
        <v>0</v>
      </c>
      <c r="Y59" s="106">
        <f>Seniori!Y48</f>
        <v>0</v>
      </c>
      <c r="Z59" s="106">
        <f>Seniori!Z48</f>
        <v>0</v>
      </c>
      <c r="AA59" s="106">
        <f>Seniori!AA48</f>
        <v>0</v>
      </c>
      <c r="AB59" s="106">
        <f>Seniori!AB48</f>
        <v>0</v>
      </c>
      <c r="AC59" s="106">
        <f>Seniori!AC48</f>
        <v>0</v>
      </c>
      <c r="AD59" s="106">
        <f>Seniori!AD48</f>
        <v>0</v>
      </c>
      <c r="AE59" s="106">
        <f>Seniori!AE48</f>
        <v>0</v>
      </c>
      <c r="AF59" s="106">
        <f>Seniori!AF48</f>
        <v>0</v>
      </c>
      <c r="AG59" s="106">
        <f>Seniori!AG48</f>
        <v>0</v>
      </c>
      <c r="AH59" s="106">
        <f>Seniori!AH48</f>
        <v>0</v>
      </c>
      <c r="AI59" s="106">
        <f>Seniori!AI48</f>
        <v>0</v>
      </c>
      <c r="AJ59" s="106">
        <f>Seniori!AJ48</f>
        <v>0</v>
      </c>
      <c r="AK59" s="106">
        <f>Seniori!AK48</f>
        <v>0</v>
      </c>
      <c r="AL59" s="106">
        <f>Seniori!AL48</f>
        <v>0</v>
      </c>
      <c r="AM59" s="106">
        <f>Seniori!AM48</f>
        <v>0</v>
      </c>
      <c r="AN59" s="106">
        <f>Seniori!AN48</f>
        <v>0</v>
      </c>
      <c r="AO59" s="106">
        <f>Seniori!AO48</f>
        <v>0</v>
      </c>
      <c r="AP59" s="106">
        <f>Seniori!AP48</f>
        <v>0</v>
      </c>
      <c r="AQ59" s="106">
        <f>Seniori!AQ48</f>
        <v>0</v>
      </c>
      <c r="AR59" s="106">
        <f>Seniori!AR48</f>
        <v>0</v>
      </c>
      <c r="AS59" s="106">
        <f>Seniori!AS48</f>
        <v>0</v>
      </c>
      <c r="AT59" s="106" t="str">
        <f>Seniori!AT48</f>
        <v>o</v>
      </c>
      <c r="AU59" s="106">
        <f>Seniori!AU48</f>
        <v>16</v>
      </c>
      <c r="AV59" s="106">
        <f>Seniori!AV48</f>
        <v>0</v>
      </c>
      <c r="AW59" s="106">
        <f>Seniori!AW48</f>
        <v>0</v>
      </c>
      <c r="AX59" s="106">
        <f>Seniori!AX48</f>
        <v>0</v>
      </c>
      <c r="AY59" s="106">
        <f>Seniori!AY48</f>
        <v>0</v>
      </c>
      <c r="AZ59" s="106">
        <f>Seniori!AZ48</f>
        <v>0</v>
      </c>
      <c r="BA59" s="106">
        <f>Seniori!BA48</f>
        <v>0</v>
      </c>
      <c r="BB59" s="106">
        <f>Seniori!BB48</f>
        <v>0</v>
      </c>
      <c r="BC59" s="106">
        <f>Seniori!BC48</f>
        <v>0</v>
      </c>
      <c r="BD59" s="106">
        <f>Seniori!BD48</f>
        <v>0</v>
      </c>
      <c r="BE59" s="106">
        <f>Seniori!BE48</f>
        <v>0</v>
      </c>
      <c r="BF59" s="106">
        <f>Seniori!BF48</f>
        <v>0</v>
      </c>
      <c r="BG59" s="106">
        <f>Seniori!BG48</f>
        <v>0</v>
      </c>
      <c r="BH59" s="106">
        <f>Seniori!BH48</f>
        <v>0</v>
      </c>
      <c r="BI59" s="106">
        <f>Seniori!BI48</f>
        <v>0</v>
      </c>
      <c r="BJ59" s="106">
        <f>Seniori!BJ48</f>
        <v>0</v>
      </c>
      <c r="BK59" s="106">
        <f>Seniori!BK48</f>
        <v>0</v>
      </c>
      <c r="BL59" s="106">
        <f>Seniori!BL48</f>
        <v>0</v>
      </c>
      <c r="BM59" s="106">
        <f>Seniori!BM48</f>
        <v>0</v>
      </c>
      <c r="BN59" s="106">
        <f>Seniori!BN48</f>
        <v>0</v>
      </c>
      <c r="BO59" s="106">
        <f>Seniori!BO48</f>
        <v>0</v>
      </c>
      <c r="BP59" s="106">
        <f>Seniori!BP48</f>
        <v>0</v>
      </c>
      <c r="BQ59" s="106">
        <f>Seniori!BQ48</f>
        <v>0</v>
      </c>
      <c r="BR59" s="106">
        <f>Seniori!BR48</f>
        <v>0</v>
      </c>
      <c r="BS59" s="106">
        <f>Seniori!BS48</f>
        <v>0</v>
      </c>
      <c r="BT59" s="106">
        <f>Seniori!BT48</f>
        <v>0</v>
      </c>
      <c r="BU59" s="106">
        <f>Seniori!BU48</f>
        <v>0</v>
      </c>
      <c r="BV59" s="106">
        <f>Seniori!BV48</f>
        <v>14</v>
      </c>
      <c r="BW59" s="106">
        <f>Seniori!BW48</f>
        <v>0</v>
      </c>
      <c r="BX59" s="106">
        <f>Seniori!BX48</f>
        <v>0</v>
      </c>
      <c r="BY59" s="106">
        <f>Seniori!BY48</f>
        <v>0</v>
      </c>
      <c r="BZ59" s="106">
        <f>Seniori!BZ48</f>
        <v>0</v>
      </c>
      <c r="CA59" s="106">
        <f>Seniori!CA48</f>
        <v>0</v>
      </c>
      <c r="CB59" s="106">
        <f>Seniori!CB48</f>
        <v>0</v>
      </c>
      <c r="CC59" s="106">
        <f>Seniori!CC48</f>
        <v>0</v>
      </c>
      <c r="CD59" s="106">
        <f>Seniori!CD48</f>
        <v>0</v>
      </c>
      <c r="CE59" s="106">
        <f>Seniori!CE48</f>
        <v>0</v>
      </c>
      <c r="CF59" s="106">
        <f>Seniori!CF48</f>
        <v>0</v>
      </c>
      <c r="CG59" s="106">
        <f>Seniori!CG48</f>
        <v>0</v>
      </c>
      <c r="CH59" s="106">
        <f>Seniori!CH48</f>
        <v>0</v>
      </c>
      <c r="CI59" s="106">
        <f>Seniori!CI48</f>
        <v>0</v>
      </c>
      <c r="CJ59" s="106">
        <f>Seniori!CJ48</f>
        <v>0</v>
      </c>
      <c r="CK59" s="106">
        <f>Seniori!CK48</f>
        <v>0</v>
      </c>
      <c r="CL59" s="106">
        <f>Seniori!CL48</f>
        <v>0</v>
      </c>
      <c r="CM59" s="106">
        <f>Seniori!CM48</f>
        <v>0</v>
      </c>
      <c r="CN59" s="106">
        <f>Seniori!CN48</f>
        <v>0</v>
      </c>
      <c r="CO59" s="106">
        <f>Seniori!CO48</f>
        <v>0</v>
      </c>
      <c r="CP59" s="106">
        <f>Seniori!CP48</f>
        <v>0</v>
      </c>
      <c r="CQ59" s="106">
        <f>Seniori!CQ48</f>
        <v>0</v>
      </c>
      <c r="CR59" s="106">
        <f>Seniori!CR48</f>
        <v>0</v>
      </c>
      <c r="CS59" s="106">
        <f>Seniori!CS48</f>
        <v>0</v>
      </c>
      <c r="CT59" s="106">
        <f>Seniori!CT48</f>
        <v>0</v>
      </c>
      <c r="CU59" s="106">
        <f>Seniori!CU48</f>
        <v>0</v>
      </c>
      <c r="CV59" s="106">
        <f>Seniori!CV48</f>
        <v>0</v>
      </c>
      <c r="CW59" s="106">
        <f>Seniori!CW48</f>
        <v>0</v>
      </c>
      <c r="CX59" s="106">
        <f>Seniori!CX48</f>
        <v>0</v>
      </c>
      <c r="CY59" s="106">
        <f>Seniori!CY48</f>
        <v>0</v>
      </c>
      <c r="CZ59" s="106">
        <f>Seniori!CZ48</f>
        <v>0</v>
      </c>
      <c r="DA59" s="106">
        <f>Seniori!DA48</f>
        <v>0</v>
      </c>
      <c r="DB59" s="106">
        <f>Seniori!DB48</f>
        <v>0</v>
      </c>
      <c r="DC59" s="106">
        <f>Seniori!DC48</f>
        <v>0</v>
      </c>
      <c r="DD59" s="106">
        <f>Seniori!DD48</f>
        <v>0</v>
      </c>
      <c r="DE59" s="106">
        <f>Seniori!DE48</f>
        <v>0</v>
      </c>
      <c r="DF59" s="106">
        <f>Seniori!DF48</f>
        <v>0</v>
      </c>
      <c r="DG59" s="106">
        <f>Seniori!DG48</f>
        <v>0</v>
      </c>
      <c r="DH59" s="106">
        <f>Seniori!DH48</f>
        <v>0</v>
      </c>
      <c r="DI59" s="106">
        <f>Seniori!DI48</f>
        <v>0</v>
      </c>
      <c r="DJ59" s="106">
        <f>Seniori!DJ48</f>
        <v>0</v>
      </c>
      <c r="DK59" s="106">
        <f>Seniori!DK48</f>
        <v>0</v>
      </c>
      <c r="DL59" s="106">
        <f>Seniori!DL48</f>
        <v>0</v>
      </c>
      <c r="DM59" s="106">
        <f>Seniori!DM48</f>
        <v>0</v>
      </c>
      <c r="DN59" s="106">
        <f>Seniori!DN48</f>
        <v>0</v>
      </c>
      <c r="DO59" s="106">
        <f>Seniori!DO48</f>
        <v>0</v>
      </c>
      <c r="DP59" s="106">
        <f>Seniori!DP48</f>
        <v>0</v>
      </c>
      <c r="DQ59" s="106">
        <f>Seniori!DQ48</f>
        <v>0</v>
      </c>
      <c r="DR59" s="106">
        <f>Seniori!DR48</f>
        <v>0</v>
      </c>
      <c r="DS59" s="106">
        <f>Seniori!DS48</f>
        <v>0</v>
      </c>
      <c r="DT59" s="106">
        <f>Seniori!DT48</f>
        <v>0</v>
      </c>
      <c r="DU59" s="106">
        <f>Seniori!DU48</f>
        <v>0</v>
      </c>
      <c r="DV59" s="106">
        <f>Seniori!DV48</f>
        <v>0</v>
      </c>
      <c r="DW59" s="106">
        <f>Seniori!DW48</f>
        <v>0</v>
      </c>
      <c r="DX59" s="106">
        <f>Seniori!DX48</f>
        <v>0</v>
      </c>
      <c r="DY59" s="106">
        <f>Seniori!DY48</f>
        <v>0</v>
      </c>
      <c r="DZ59" s="106">
        <f>Seniori!DZ48</f>
        <v>0</v>
      </c>
      <c r="EA59" s="106">
        <f>Seniori!EA48</f>
        <v>0</v>
      </c>
      <c r="EB59" s="106">
        <f>Seniori!EB48</f>
        <v>0</v>
      </c>
      <c r="EC59" s="106">
        <f>Seniori!EC48</f>
        <v>0</v>
      </c>
      <c r="ED59" s="106">
        <f>Seniori!ED48</f>
        <v>0</v>
      </c>
      <c r="EE59" s="106">
        <f>Seniori!EE48</f>
        <v>0</v>
      </c>
      <c r="EF59" s="106">
        <f>Seniori!EF48</f>
        <v>19</v>
      </c>
      <c r="EG59" s="106">
        <f>Seniori!EG48</f>
        <v>0</v>
      </c>
      <c r="EH59" s="106">
        <f>Seniori!EH48</f>
        <v>0</v>
      </c>
      <c r="EI59" s="106">
        <f>Seniori!EI48</f>
        <v>0</v>
      </c>
      <c r="EJ59" s="106">
        <f>Seniori!EJ48</f>
        <v>0</v>
      </c>
      <c r="EK59" s="106">
        <f>Seniori!EK48</f>
        <v>0</v>
      </c>
      <c r="EL59" s="106">
        <f>Seniori!EL48</f>
        <v>0</v>
      </c>
      <c r="EM59" s="106">
        <f>Seniori!EM48</f>
        <v>0</v>
      </c>
      <c r="EN59" s="106">
        <f>Seniori!EN48</f>
        <v>0</v>
      </c>
      <c r="EO59" s="106">
        <f>Seniori!EO48</f>
        <v>0</v>
      </c>
      <c r="EP59" s="106">
        <f>Seniori!EP48</f>
        <v>0</v>
      </c>
      <c r="EQ59" s="106">
        <f>Seniori!EQ48</f>
        <v>0</v>
      </c>
      <c r="ER59" s="106">
        <f>Seniori!ER48</f>
        <v>0</v>
      </c>
      <c r="ES59" s="106">
        <f>Seniori!ES48</f>
        <v>0</v>
      </c>
      <c r="ET59" s="106">
        <f>Seniori!ET48</f>
        <v>0</v>
      </c>
      <c r="EU59" s="106">
        <f>Seniori!EU48</f>
        <v>0</v>
      </c>
      <c r="EV59" s="106">
        <f>Seniori!EV48</f>
        <v>0</v>
      </c>
      <c r="EW59" s="106">
        <f>Seniori!EW48</f>
        <v>0</v>
      </c>
      <c r="EX59" s="106">
        <f>Seniori!EX48</f>
        <v>0</v>
      </c>
      <c r="EY59" s="106">
        <f>Seniori!EY48</f>
        <v>0</v>
      </c>
      <c r="EZ59" s="106">
        <f>Seniori!EZ48</f>
        <v>0</v>
      </c>
      <c r="FA59" s="106">
        <f>Seniori!FA48</f>
        <v>0</v>
      </c>
      <c r="FB59" s="106">
        <f>Seniori!FB48</f>
        <v>0</v>
      </c>
      <c r="FC59" s="106">
        <f>Seniori!FC48</f>
        <v>0</v>
      </c>
      <c r="FD59" s="106">
        <f>Seniori!FD48</f>
        <v>0</v>
      </c>
      <c r="FE59" s="106">
        <f>Seniori!FE48</f>
        <v>0</v>
      </c>
      <c r="FF59" s="106">
        <f>Seniori!FF48</f>
        <v>0</v>
      </c>
      <c r="FG59" s="106">
        <f>Seniori!FG48</f>
        <v>0</v>
      </c>
      <c r="FH59" s="106">
        <f>Seniori!FH48</f>
        <v>0</v>
      </c>
      <c r="FI59" s="106">
        <f>Seniori!FI48</f>
        <v>0</v>
      </c>
      <c r="FJ59" s="106">
        <f>Seniori!FJ48</f>
        <v>0</v>
      </c>
      <c r="FK59" s="106">
        <f>Seniori!FK48</f>
        <v>0</v>
      </c>
      <c r="FL59" s="106">
        <f>Seniori!FL48</f>
        <v>0</v>
      </c>
      <c r="FM59" s="106">
        <f>Seniori!FM48</f>
        <v>0</v>
      </c>
      <c r="FN59" s="106">
        <f>Seniori!FN48</f>
        <v>0</v>
      </c>
      <c r="FO59" s="106">
        <f>Seniori!FO48</f>
        <v>0</v>
      </c>
      <c r="FP59" s="106">
        <f>Seniori!FP48</f>
        <v>0</v>
      </c>
      <c r="FQ59" s="106">
        <f>Seniori!FQ48</f>
        <v>0</v>
      </c>
      <c r="FR59" s="106">
        <f>Seniori!FR48</f>
        <v>0</v>
      </c>
      <c r="FS59" s="106">
        <f>Seniori!FS48</f>
        <v>0</v>
      </c>
      <c r="FT59" s="106">
        <f>Seniori!FT48</f>
        <v>0</v>
      </c>
      <c r="FU59" s="106">
        <f>Seniori!FU48</f>
        <v>0</v>
      </c>
      <c r="FV59" s="106">
        <f>Seniori!FV48</f>
        <v>0</v>
      </c>
      <c r="FW59" s="106">
        <f>Seniori!FW48</f>
        <v>0</v>
      </c>
      <c r="FX59" s="106">
        <f>Seniori!FX48</f>
        <v>0</v>
      </c>
      <c r="FY59" s="106">
        <f>Seniori!FY48</f>
        <v>0</v>
      </c>
      <c r="FZ59" s="106">
        <f>Seniori!FZ48</f>
        <v>0</v>
      </c>
      <c r="GA59" s="106">
        <f>Seniori!GA48</f>
        <v>0</v>
      </c>
      <c r="GB59" s="106">
        <f>Seniori!GB48</f>
        <v>0</v>
      </c>
      <c r="GC59" s="106">
        <f>Seniori!GC48</f>
        <v>0</v>
      </c>
      <c r="GD59" s="106">
        <f>Seniori!GD48</f>
        <v>0</v>
      </c>
      <c r="GE59" s="106">
        <f>Seniori!GE48</f>
        <v>0</v>
      </c>
      <c r="GF59" s="106">
        <f>Seniori!GF48</f>
        <v>0</v>
      </c>
      <c r="GG59" s="106">
        <f>Seniori!GG48</f>
        <v>0</v>
      </c>
      <c r="GH59" s="106">
        <f>Seniori!GH48</f>
        <v>0</v>
      </c>
      <c r="GI59" s="106">
        <f>Seniori!GI48</f>
        <v>0</v>
      </c>
      <c r="GJ59" s="106">
        <f>Seniori!GJ48</f>
        <v>0</v>
      </c>
      <c r="GK59" s="106">
        <f>Seniori!GK48</f>
        <v>0</v>
      </c>
      <c r="GL59" s="106">
        <f>Seniori!GL48</f>
        <v>0</v>
      </c>
      <c r="GM59" s="106">
        <f>Seniori!GM48</f>
        <v>0</v>
      </c>
      <c r="GN59" s="106">
        <f>Seniori!GN48</f>
        <v>0</v>
      </c>
      <c r="GO59" s="106">
        <f>Seniori!GO48</f>
        <v>0</v>
      </c>
      <c r="GP59" s="106">
        <f>Seniori!GP48</f>
        <v>0</v>
      </c>
      <c r="GQ59" s="106">
        <f>Seniori!GQ48</f>
        <v>0</v>
      </c>
      <c r="GR59" s="106">
        <f>Seniori!GR48</f>
        <v>0</v>
      </c>
      <c r="GS59" s="106">
        <f>Seniori!GS48</f>
        <v>0</v>
      </c>
      <c r="GT59" s="106">
        <f>Seniori!GT48</f>
        <v>0</v>
      </c>
      <c r="GU59" s="106">
        <f>Seniori!GU48</f>
        <v>0</v>
      </c>
      <c r="GV59" s="106">
        <f>Seniori!GV48</f>
        <v>0</v>
      </c>
      <c r="GW59" s="106">
        <f>Seniori!GW48</f>
        <v>0</v>
      </c>
      <c r="GX59" s="106">
        <f>Seniori!GX48</f>
        <v>0</v>
      </c>
      <c r="GY59" s="106">
        <f>Seniori!GY48</f>
        <v>0</v>
      </c>
      <c r="GZ59" s="106">
        <f>Seniori!GZ48</f>
        <v>0</v>
      </c>
      <c r="HA59" s="106">
        <f>Seniori!HA48</f>
        <v>0</v>
      </c>
      <c r="HB59" s="106">
        <f>Seniori!HB48</f>
        <v>0</v>
      </c>
      <c r="HC59" s="106">
        <f>Seniori!HC48</f>
        <v>0</v>
      </c>
      <c r="HD59" s="106">
        <f>Seniori!HD48</f>
        <v>0</v>
      </c>
      <c r="HE59" s="106">
        <f>Seniori!HE48</f>
        <v>0</v>
      </c>
      <c r="HF59" s="106">
        <f>Seniori!HF48</f>
        <v>0</v>
      </c>
      <c r="HG59" s="106">
        <f>Seniori!HG48</f>
        <v>0</v>
      </c>
      <c r="HH59" s="106">
        <f>Seniori!HH48</f>
        <v>0</v>
      </c>
      <c r="HI59" s="106">
        <f>Seniori!HI48</f>
        <v>0</v>
      </c>
      <c r="HJ59" s="106">
        <f>Seniori!HJ48</f>
        <v>0</v>
      </c>
      <c r="HK59" s="106">
        <f>Seniori!HK48</f>
        <v>0</v>
      </c>
      <c r="HL59" s="106">
        <f>Seniori!HL48</f>
        <v>0</v>
      </c>
      <c r="HM59" s="106">
        <f>Seniori!HM48</f>
        <v>0</v>
      </c>
      <c r="HN59" s="106">
        <f>Seniori!HN48</f>
        <v>0</v>
      </c>
      <c r="HO59" s="106">
        <f>Seniori!HO48</f>
        <v>0</v>
      </c>
      <c r="HP59" s="106">
        <f>Seniori!HP48</f>
        <v>0</v>
      </c>
      <c r="HQ59" s="106">
        <f>Seniori!HQ48</f>
        <v>0</v>
      </c>
      <c r="HR59" s="106">
        <f>Seniori!HR48</f>
        <v>0</v>
      </c>
      <c r="HS59" s="106">
        <f>Seniori!HS48</f>
        <v>0</v>
      </c>
      <c r="HT59" s="106">
        <f>Seniori!HT48</f>
        <v>0</v>
      </c>
      <c r="HU59" s="106">
        <f>Seniori!HU48</f>
        <v>0</v>
      </c>
      <c r="HV59" s="106">
        <f>Seniori!HV48</f>
        <v>0</v>
      </c>
      <c r="HW59" s="106">
        <f>Seniori!HW48</f>
        <v>0</v>
      </c>
      <c r="HX59" s="106">
        <f>Seniori!HX48</f>
        <v>0</v>
      </c>
      <c r="HY59" s="106">
        <f>Seniori!HY48</f>
        <v>0</v>
      </c>
      <c r="HZ59" s="106">
        <f>Seniori!HZ48</f>
        <v>0</v>
      </c>
      <c r="IA59" s="106">
        <f>Seniori!IA48</f>
        <v>0</v>
      </c>
      <c r="IB59" s="106">
        <f>Seniori!IB48</f>
        <v>0</v>
      </c>
      <c r="IC59" s="106">
        <f>Seniori!IC48</f>
        <v>0</v>
      </c>
      <c r="ID59" s="106">
        <f>Seniori!ID48</f>
        <v>0</v>
      </c>
      <c r="IE59" s="106">
        <f>Seniori!IE48</f>
        <v>0</v>
      </c>
      <c r="IF59" s="106">
        <f>Seniori!IF48</f>
        <v>0</v>
      </c>
      <c r="IG59" s="106">
        <f>Seniori!IG48</f>
        <v>0</v>
      </c>
      <c r="IH59" s="106">
        <f>Seniori!IH48</f>
        <v>0</v>
      </c>
      <c r="II59" s="106">
        <f>Seniori!II48</f>
        <v>0</v>
      </c>
      <c r="IJ59" s="106">
        <f>Seniori!IJ48</f>
        <v>0</v>
      </c>
      <c r="IK59" s="106">
        <f>Seniori!IK48</f>
        <v>0</v>
      </c>
      <c r="IL59" s="106">
        <f>Seniori!IL48</f>
        <v>0</v>
      </c>
      <c r="IM59" s="106">
        <f>Seniori!IM48</f>
        <v>0</v>
      </c>
      <c r="IN59" s="106">
        <f>Seniori!IN48</f>
        <v>0</v>
      </c>
      <c r="IO59" s="106">
        <f>Seniori!IO48</f>
        <v>0</v>
      </c>
      <c r="IP59" s="106">
        <f>Seniori!IP48</f>
        <v>0</v>
      </c>
      <c r="IQ59" s="106">
        <f>Seniori!IQ48</f>
        <v>0</v>
      </c>
      <c r="IR59" s="106">
        <f>Seniori!IR48</f>
        <v>0</v>
      </c>
      <c r="IS59" s="106">
        <f>Seniori!IS48</f>
        <v>0</v>
      </c>
      <c r="IT59" s="106">
        <f>Seniori!IT48</f>
        <v>0</v>
      </c>
      <c r="IU59" s="106">
        <f>Seniori!IU48</f>
        <v>0</v>
      </c>
      <c r="IV59" s="106">
        <f>Seniori!IV48</f>
        <v>0</v>
      </c>
      <c r="IW59" s="106">
        <f>Seniori!IW48</f>
        <v>0</v>
      </c>
      <c r="IX59" s="106">
        <f>Seniori!IX48</f>
        <v>0</v>
      </c>
      <c r="IY59" s="106">
        <f>Seniori!IY48</f>
        <v>0</v>
      </c>
      <c r="IZ59" s="106">
        <f>Seniori!IZ48</f>
        <v>0</v>
      </c>
      <c r="JA59" s="106">
        <f>Seniori!JA48</f>
        <v>0</v>
      </c>
      <c r="JB59" s="106">
        <f>Seniori!JB48</f>
        <v>0</v>
      </c>
      <c r="JC59" s="106">
        <f>Seniori!JC48</f>
        <v>0</v>
      </c>
      <c r="JD59" s="106">
        <f>Seniori!JD48</f>
        <v>0</v>
      </c>
      <c r="JE59" s="106">
        <f>Seniori!JE48</f>
        <v>0</v>
      </c>
      <c r="JF59" s="106">
        <f>Seniori!JF48</f>
        <v>0</v>
      </c>
      <c r="JG59" s="106">
        <f>Seniori!JG48</f>
        <v>0</v>
      </c>
      <c r="JH59" s="106">
        <f>Seniori!JH48</f>
        <v>0</v>
      </c>
      <c r="JI59" s="106">
        <f>Seniori!JI48</f>
        <v>0</v>
      </c>
      <c r="JJ59" s="106">
        <f>Seniori!JJ48</f>
        <v>0</v>
      </c>
      <c r="JK59" s="106">
        <f>Seniori!JK48</f>
        <v>0</v>
      </c>
      <c r="JL59" s="106">
        <f>Seniori!JL48</f>
        <v>0</v>
      </c>
      <c r="JM59" s="106">
        <f>Seniori!JM48</f>
        <v>0</v>
      </c>
      <c r="JN59" s="106">
        <f>Seniori!JN48</f>
        <v>0</v>
      </c>
      <c r="JO59" s="106">
        <f>Seniori!JO48</f>
        <v>0</v>
      </c>
      <c r="JP59" s="106">
        <f>Seniori!JP48</f>
        <v>0</v>
      </c>
      <c r="JQ59" s="106">
        <f>Seniori!JQ48</f>
        <v>0</v>
      </c>
      <c r="JR59" s="106">
        <f>Seniori!JR48</f>
        <v>0</v>
      </c>
      <c r="JS59" s="106">
        <f>Seniori!JS48</f>
        <v>0</v>
      </c>
      <c r="JT59" s="106">
        <f>Seniori!JT48</f>
        <v>0</v>
      </c>
      <c r="JU59" s="106">
        <f>Seniori!JU48</f>
        <v>0</v>
      </c>
      <c r="JV59" s="106">
        <f>Seniori!JV48</f>
        <v>0</v>
      </c>
      <c r="JW59" s="106">
        <f>Seniori!JW48</f>
        <v>0</v>
      </c>
      <c r="JX59" s="106">
        <f>Seniori!JX48</f>
        <v>0</v>
      </c>
      <c r="JY59" s="106">
        <f>Seniori!JY48</f>
        <v>0</v>
      </c>
      <c r="JZ59" s="106">
        <f>Seniori!JZ48</f>
        <v>0</v>
      </c>
      <c r="KA59" s="106">
        <f>Seniori!KA48</f>
        <v>0</v>
      </c>
      <c r="KB59" s="106">
        <f>Seniori!KB48</f>
        <v>0</v>
      </c>
      <c r="KC59" s="106">
        <f>Seniori!KC48</f>
        <v>0</v>
      </c>
      <c r="KD59" s="106">
        <f>Seniori!KD48</f>
        <v>0</v>
      </c>
      <c r="KE59" s="106">
        <f>Seniori!KE48</f>
        <v>0</v>
      </c>
      <c r="KF59" s="106">
        <f>Seniori!KF48</f>
        <v>0</v>
      </c>
      <c r="KG59" s="106">
        <f>Seniori!KG48</f>
        <v>0</v>
      </c>
      <c r="KH59" s="106">
        <f>Seniori!KH48</f>
        <v>0</v>
      </c>
      <c r="KI59" s="106">
        <f>Seniori!KI48</f>
        <v>0</v>
      </c>
      <c r="KJ59" s="106">
        <f>Seniori!KJ48</f>
        <v>0</v>
      </c>
      <c r="KK59" s="106">
        <f>Seniori!KK48</f>
        <v>0</v>
      </c>
      <c r="KL59" s="106">
        <f>Seniori!KL48</f>
        <v>0</v>
      </c>
      <c r="KM59" s="106">
        <f>Seniori!KM48</f>
        <v>0</v>
      </c>
      <c r="KN59" s="106">
        <f>Seniori!KN48</f>
        <v>0</v>
      </c>
      <c r="KO59" s="106">
        <f>Seniori!KO48</f>
        <v>0</v>
      </c>
      <c r="KP59" s="106">
        <f>Seniori!KP48</f>
        <v>0</v>
      </c>
      <c r="KQ59" s="106">
        <f>Seniori!KQ48</f>
        <v>0</v>
      </c>
      <c r="KR59" s="106">
        <f>Seniori!KR48</f>
        <v>0</v>
      </c>
      <c r="KS59" s="106">
        <f>Seniori!KS48</f>
        <v>0</v>
      </c>
      <c r="KT59" s="106">
        <f>Seniori!KT48</f>
        <v>0</v>
      </c>
      <c r="KU59" s="106">
        <f>Seniori!KU48</f>
        <v>0</v>
      </c>
      <c r="KV59" s="106">
        <f>Seniori!KV48</f>
        <v>0</v>
      </c>
      <c r="KW59" s="106">
        <f>Seniori!KW48</f>
        <v>0</v>
      </c>
      <c r="KX59" s="106">
        <f>Seniori!KX48</f>
        <v>0</v>
      </c>
      <c r="KY59" s="106">
        <f>Seniori!KY48</f>
        <v>0</v>
      </c>
      <c r="KZ59" s="106">
        <f>Seniori!KZ48</f>
        <v>0</v>
      </c>
      <c r="LA59" s="106">
        <f>Seniori!LA48</f>
        <v>0</v>
      </c>
      <c r="LB59" s="106">
        <f>Seniori!LB48</f>
        <v>0</v>
      </c>
      <c r="LC59" s="106">
        <f>Seniori!LC48</f>
        <v>0</v>
      </c>
      <c r="LD59" s="106">
        <f>Seniori!LD48</f>
        <v>0</v>
      </c>
      <c r="LE59" s="106">
        <f>Seniori!LE48</f>
        <v>0</v>
      </c>
      <c r="LF59" s="106">
        <f>Seniori!LF48</f>
        <v>0</v>
      </c>
      <c r="LG59" s="106">
        <f>Seniori!LG48</f>
        <v>0</v>
      </c>
      <c r="LH59" s="106">
        <f>Seniori!LH48</f>
        <v>0</v>
      </c>
      <c r="LI59" s="106">
        <f>Seniori!LI48</f>
        <v>0</v>
      </c>
      <c r="LJ59" s="106">
        <f>Seniori!LJ48</f>
        <v>0</v>
      </c>
      <c r="LK59" s="106">
        <f>Seniori!LK48</f>
        <v>0</v>
      </c>
      <c r="LL59" s="106">
        <f>Seniori!LL48</f>
        <v>0</v>
      </c>
      <c r="LM59" s="106">
        <f>Seniori!LM48</f>
        <v>0</v>
      </c>
      <c r="LN59" s="106">
        <f>Seniori!LN48</f>
        <v>0</v>
      </c>
      <c r="LO59" s="106">
        <f>Seniori!LO48</f>
        <v>0</v>
      </c>
      <c r="LP59" s="106">
        <f>Seniori!LP48</f>
        <v>0</v>
      </c>
      <c r="LQ59" s="106">
        <f>Seniori!LQ48</f>
        <v>0</v>
      </c>
      <c r="LR59" s="106">
        <f>Seniori!LR48</f>
        <v>0</v>
      </c>
      <c r="LS59" s="106">
        <f>Seniori!LS48</f>
        <v>0</v>
      </c>
      <c r="LT59" s="106">
        <f>Seniori!LT48</f>
        <v>0</v>
      </c>
      <c r="LU59" s="106">
        <f>Seniori!LU48</f>
        <v>0</v>
      </c>
      <c r="LV59" s="106">
        <f>Seniori!LV48</f>
        <v>0</v>
      </c>
      <c r="LW59" s="106">
        <f>Seniori!LW48</f>
        <v>0</v>
      </c>
      <c r="LX59" s="106">
        <f>Seniori!LX48</f>
        <v>0</v>
      </c>
      <c r="LY59" s="106">
        <f>Seniori!LY48</f>
        <v>0</v>
      </c>
      <c r="LZ59" s="106">
        <f>Seniori!LZ48</f>
        <v>0</v>
      </c>
      <c r="MA59" s="106">
        <f>Seniori!MA48</f>
        <v>0</v>
      </c>
      <c r="MB59" s="106">
        <f>Seniori!MB48</f>
        <v>0</v>
      </c>
      <c r="MC59" s="106">
        <f>Seniori!MC48</f>
        <v>0</v>
      </c>
      <c r="MD59" s="106">
        <f>Seniori!MD48</f>
        <v>0</v>
      </c>
      <c r="ME59" s="106">
        <f>Seniori!ME48</f>
        <v>0</v>
      </c>
      <c r="MF59" s="106">
        <f>Seniori!MF48</f>
        <v>0</v>
      </c>
      <c r="MG59" s="106">
        <f>Seniori!MG48</f>
        <v>0</v>
      </c>
      <c r="MH59" s="106">
        <f>Seniori!MH48</f>
        <v>0</v>
      </c>
      <c r="MI59" s="106">
        <f>Seniori!MI48</f>
        <v>0</v>
      </c>
      <c r="MJ59" s="106">
        <f>Seniori!MJ48</f>
        <v>0</v>
      </c>
      <c r="MK59" s="106">
        <f>Seniori!MK48</f>
        <v>0</v>
      </c>
      <c r="ML59" s="106">
        <f>Seniori!ML48</f>
        <v>0</v>
      </c>
      <c r="MM59" s="106">
        <f>Seniori!MM48</f>
        <v>0</v>
      </c>
      <c r="MN59" s="106">
        <f>Seniori!MN48</f>
        <v>0</v>
      </c>
      <c r="MO59" s="106">
        <f>Seniori!MO48</f>
        <v>0</v>
      </c>
      <c r="MP59" s="106">
        <f>Seniori!MP48</f>
        <v>0</v>
      </c>
      <c r="MQ59" s="106">
        <f>Seniori!MQ48</f>
        <v>0</v>
      </c>
      <c r="MR59" s="106">
        <f>Seniori!MR48</f>
        <v>0</v>
      </c>
      <c r="MS59" s="106">
        <f>Seniori!MS48</f>
        <v>0</v>
      </c>
      <c r="MT59" s="106">
        <f>Seniori!MT48</f>
        <v>0</v>
      </c>
      <c r="MU59" s="106">
        <f>Seniori!MU48</f>
        <v>0</v>
      </c>
      <c r="MV59" s="106">
        <f>Seniori!MV48</f>
        <v>0</v>
      </c>
      <c r="MW59" s="106">
        <f>Seniori!MW48</f>
        <v>0</v>
      </c>
      <c r="MX59" s="106">
        <f>Seniori!MX48</f>
        <v>0</v>
      </c>
      <c r="MY59" s="106">
        <f>Seniori!MY48</f>
        <v>0</v>
      </c>
      <c r="MZ59" s="106">
        <f>Seniori!MZ48</f>
        <v>0</v>
      </c>
      <c r="NA59" s="106">
        <f>Seniori!NA48</f>
        <v>0</v>
      </c>
      <c r="NB59" s="106">
        <f>Seniori!NB48</f>
        <v>0</v>
      </c>
      <c r="NC59" s="106">
        <f>Seniori!NC48</f>
        <v>0</v>
      </c>
      <c r="ND59" s="106">
        <f>Seniori!ND48</f>
        <v>0</v>
      </c>
      <c r="NE59" s="106">
        <f>Seniori!NE48</f>
        <v>0</v>
      </c>
      <c r="NF59" s="106">
        <f>Seniori!NF48</f>
        <v>0</v>
      </c>
      <c r="NG59" s="106">
        <f>Seniori!NG48</f>
        <v>0</v>
      </c>
      <c r="NH59" s="106">
        <f>Seniori!NH48</f>
        <v>0</v>
      </c>
      <c r="NI59" s="106">
        <f>Seniori!NI48</f>
        <v>0</v>
      </c>
      <c r="NJ59" s="106">
        <f>Seniori!NJ48</f>
        <v>0</v>
      </c>
      <c r="NK59" s="106">
        <f>Seniori!NK48</f>
        <v>0</v>
      </c>
      <c r="NL59" s="106">
        <f>Seniori!NL48</f>
        <v>0</v>
      </c>
      <c r="NM59" s="106">
        <f>Seniori!NM48</f>
        <v>0</v>
      </c>
      <c r="NN59" s="106">
        <f>Seniori!NN48</f>
        <v>0</v>
      </c>
      <c r="NO59" s="106">
        <f>Seniori!NO48</f>
        <v>0</v>
      </c>
      <c r="NP59" s="106">
        <f>Seniori!NP48</f>
        <v>0</v>
      </c>
      <c r="NQ59" s="106">
        <f>Seniori!NQ48</f>
        <v>0</v>
      </c>
      <c r="NR59" s="106">
        <f>Seniori!NR48</f>
        <v>0</v>
      </c>
      <c r="NS59" s="106">
        <f>Seniori!NS48</f>
        <v>0</v>
      </c>
      <c r="NT59" s="106">
        <f>Seniori!NT48</f>
        <v>0</v>
      </c>
      <c r="NU59" s="106">
        <f>Seniori!NU48</f>
        <v>0</v>
      </c>
      <c r="NV59" s="106">
        <f>Seniori!NV48</f>
        <v>0</v>
      </c>
      <c r="NW59" s="106">
        <f>Seniori!NW48</f>
        <v>0</v>
      </c>
      <c r="NX59" s="106">
        <f>Seniori!NX48</f>
        <v>0</v>
      </c>
      <c r="NY59" s="106">
        <f>Seniori!NY48</f>
        <v>0</v>
      </c>
      <c r="NZ59" s="106">
        <f>Seniori!NZ48</f>
        <v>0</v>
      </c>
      <c r="OA59" s="106">
        <f>Seniori!OA48</f>
        <v>0</v>
      </c>
      <c r="OB59" s="106">
        <f>Seniori!OB48</f>
        <v>0</v>
      </c>
      <c r="OC59" s="106">
        <f>Seniori!OC48</f>
        <v>0</v>
      </c>
      <c r="OD59" s="106">
        <f>Seniori!OD48</f>
        <v>0</v>
      </c>
      <c r="OE59" s="106">
        <f>Seniori!OE48</f>
        <v>0</v>
      </c>
      <c r="OF59" s="106">
        <f>Seniori!OF48</f>
        <v>0</v>
      </c>
      <c r="OG59" s="106">
        <f>Seniori!OG48</f>
        <v>0</v>
      </c>
      <c r="OH59" s="106">
        <f>Seniori!OH48</f>
        <v>0</v>
      </c>
      <c r="OI59" s="106">
        <f>Seniori!OI48</f>
        <v>0</v>
      </c>
      <c r="OJ59" s="106">
        <f>Seniori!OJ48</f>
        <v>0</v>
      </c>
      <c r="OK59" s="106">
        <f>Seniori!OK48</f>
        <v>0</v>
      </c>
      <c r="OL59" s="106">
        <f>Seniori!OL48</f>
        <v>0</v>
      </c>
      <c r="OM59" s="106">
        <f>Seniori!OM48</f>
        <v>0</v>
      </c>
      <c r="ON59" s="106">
        <f>Seniori!ON48</f>
        <v>0</v>
      </c>
      <c r="OO59" s="106">
        <f>Seniori!OO48</f>
        <v>0</v>
      </c>
      <c r="OP59" s="106">
        <f>Seniori!OP48</f>
        <v>0</v>
      </c>
      <c r="OQ59" s="106">
        <f>Seniori!OQ48</f>
        <v>0</v>
      </c>
      <c r="OR59" s="106">
        <f>Seniori!OR48</f>
        <v>0</v>
      </c>
      <c r="OS59" s="106">
        <f>Seniori!OS48</f>
        <v>0</v>
      </c>
      <c r="OT59" s="106">
        <f>Seniori!OT48</f>
        <v>0</v>
      </c>
      <c r="OU59" s="106">
        <f>Seniori!OU48</f>
        <v>0</v>
      </c>
      <c r="OV59" s="106">
        <f>Seniori!OV48</f>
        <v>0</v>
      </c>
      <c r="OW59" s="106">
        <f>Seniori!OW48</f>
        <v>0</v>
      </c>
      <c r="OX59" s="106">
        <f>Seniori!OX48</f>
        <v>0</v>
      </c>
      <c r="OY59" s="106">
        <f>Seniori!OY48</f>
        <v>0</v>
      </c>
      <c r="OZ59" s="106">
        <f>Seniori!OZ48</f>
        <v>0</v>
      </c>
      <c r="PA59" s="106">
        <f>Seniori!PA48</f>
        <v>0</v>
      </c>
      <c r="PB59" s="106">
        <f>Seniori!PB48</f>
        <v>0</v>
      </c>
      <c r="PC59" s="106">
        <f>Seniori!PC48</f>
        <v>0</v>
      </c>
      <c r="PD59" s="106">
        <f>Seniori!PD48</f>
        <v>0</v>
      </c>
      <c r="PE59" s="106">
        <f>Seniori!PE48</f>
        <v>0</v>
      </c>
      <c r="PF59" s="106">
        <f>Seniori!PF48</f>
        <v>0</v>
      </c>
      <c r="PG59" s="106">
        <f>Seniori!PG48</f>
        <v>0</v>
      </c>
      <c r="PH59" s="106">
        <f>Seniori!PH48</f>
        <v>0</v>
      </c>
      <c r="PI59" s="106">
        <f>Seniori!PI48</f>
        <v>0</v>
      </c>
      <c r="PJ59" s="106">
        <f>Seniori!PJ48</f>
        <v>0</v>
      </c>
      <c r="PK59" s="106">
        <f>Seniori!PK48</f>
        <v>0</v>
      </c>
      <c r="PL59" s="106">
        <f>Seniori!PL48</f>
        <v>0</v>
      </c>
      <c r="PM59" s="106">
        <f>Seniori!PM48</f>
        <v>0</v>
      </c>
      <c r="PN59" s="106">
        <f>Seniori!PN48</f>
        <v>0</v>
      </c>
      <c r="PO59" s="106">
        <f>Seniori!PO48</f>
        <v>0</v>
      </c>
      <c r="PP59" s="106">
        <f>Seniori!PP48</f>
        <v>0</v>
      </c>
      <c r="PQ59" s="106">
        <f>Seniori!PQ48</f>
        <v>0</v>
      </c>
      <c r="PR59" s="106">
        <f>Seniori!PR48</f>
        <v>0</v>
      </c>
      <c r="PS59" s="106">
        <f>Seniori!PS48</f>
        <v>0</v>
      </c>
      <c r="PT59" s="106">
        <f>Seniori!PT48</f>
        <v>0</v>
      </c>
      <c r="PU59" s="106">
        <f>Seniori!PU48</f>
        <v>0</v>
      </c>
      <c r="PV59" s="106">
        <f>Seniori!PV48</f>
        <v>0</v>
      </c>
      <c r="PW59" s="106">
        <f>Seniori!PW48</f>
        <v>0</v>
      </c>
      <c r="PX59" s="106">
        <f>Seniori!PX48</f>
        <v>0</v>
      </c>
      <c r="PY59" s="106">
        <f>Seniori!PY48</f>
        <v>0</v>
      </c>
      <c r="PZ59" s="106">
        <f>Seniori!PZ48</f>
        <v>0</v>
      </c>
      <c r="QA59" s="106">
        <f>Seniori!QA48</f>
        <v>0</v>
      </c>
      <c r="QB59" s="106">
        <f>Seniori!QB48</f>
        <v>0</v>
      </c>
      <c r="QC59" s="106">
        <f>Seniori!QC48</f>
        <v>0</v>
      </c>
      <c r="QD59" s="106">
        <f>Seniori!QD48</f>
        <v>0</v>
      </c>
      <c r="QE59" s="106">
        <f>Seniori!QE48</f>
        <v>0</v>
      </c>
      <c r="QF59" s="106">
        <f>Seniori!QF48</f>
        <v>0</v>
      </c>
      <c r="QG59" s="106">
        <f>Seniori!QG48</f>
        <v>0</v>
      </c>
      <c r="QH59" s="106">
        <f>Seniori!QH48</f>
        <v>0</v>
      </c>
      <c r="QI59" s="106">
        <f>Seniori!QI48</f>
        <v>0</v>
      </c>
      <c r="QJ59" s="106">
        <f>Seniori!QJ48</f>
        <v>0</v>
      </c>
      <c r="QK59" s="106">
        <f>Seniori!QK48</f>
        <v>0</v>
      </c>
      <c r="QL59" s="106">
        <f>Seniori!QL48</f>
        <v>0</v>
      </c>
      <c r="QM59" s="106">
        <f>Seniori!QM48</f>
        <v>0</v>
      </c>
      <c r="QN59" s="106">
        <f>Seniori!QN48</f>
        <v>0</v>
      </c>
      <c r="QO59" s="106">
        <f>Seniori!QO48</f>
        <v>0</v>
      </c>
      <c r="QP59" s="106">
        <f>Seniori!QP48</f>
        <v>0</v>
      </c>
      <c r="QQ59" s="106">
        <f>Seniori!QQ48</f>
        <v>0</v>
      </c>
      <c r="QR59" s="106">
        <f>Seniori!QR48</f>
        <v>0</v>
      </c>
      <c r="QS59" s="106">
        <f>Seniori!QS48</f>
        <v>0</v>
      </c>
      <c r="QT59" s="106">
        <f>Seniori!QT48</f>
        <v>0</v>
      </c>
      <c r="QU59" s="106">
        <f>Seniori!QU48</f>
        <v>0</v>
      </c>
      <c r="QV59" s="106">
        <f>Seniori!QV48</f>
        <v>0</v>
      </c>
      <c r="QW59" s="106">
        <f>Seniori!QW48</f>
        <v>0</v>
      </c>
      <c r="QX59" s="106">
        <f>Seniori!QX48</f>
        <v>0</v>
      </c>
      <c r="QY59" s="106">
        <f>Seniori!QY48</f>
        <v>0</v>
      </c>
      <c r="QZ59" s="106">
        <f>Seniori!QZ48</f>
        <v>0</v>
      </c>
      <c r="RA59" s="106">
        <f>Seniori!RA48</f>
        <v>0</v>
      </c>
      <c r="RB59" s="106">
        <f>Seniori!RB48</f>
        <v>0</v>
      </c>
      <c r="RC59" s="106">
        <f>Seniori!RC48</f>
        <v>0</v>
      </c>
      <c r="RD59" s="106">
        <f>Seniori!RD48</f>
        <v>0</v>
      </c>
      <c r="RE59" s="106">
        <f>Seniori!RE48</f>
        <v>0</v>
      </c>
      <c r="RF59" s="106">
        <f>Seniori!RF48</f>
        <v>0</v>
      </c>
      <c r="RG59" s="106">
        <f>Seniori!RG48</f>
        <v>0</v>
      </c>
      <c r="RH59" s="106">
        <f>Seniori!RH48</f>
        <v>0</v>
      </c>
      <c r="RI59" s="106">
        <f>Seniori!RI48</f>
        <v>0</v>
      </c>
      <c r="RJ59" s="106">
        <f>Seniori!RJ48</f>
        <v>0</v>
      </c>
      <c r="RK59" s="106">
        <f>Seniori!RK48</f>
        <v>0</v>
      </c>
      <c r="RL59" s="106">
        <f>Seniori!RL48</f>
        <v>0</v>
      </c>
      <c r="RM59" s="106">
        <f>Seniori!RM48</f>
        <v>0</v>
      </c>
      <c r="RN59" s="106">
        <f>Seniori!RN48</f>
        <v>0</v>
      </c>
      <c r="RO59" s="106">
        <f>Seniori!RO48</f>
        <v>0</v>
      </c>
      <c r="RP59" s="106">
        <f>Seniori!RP48</f>
        <v>0</v>
      </c>
      <c r="RQ59" s="106">
        <f>Seniori!RQ48</f>
        <v>0</v>
      </c>
      <c r="RR59" s="106">
        <f>Seniori!RR48</f>
        <v>0</v>
      </c>
      <c r="RS59" s="106">
        <f>Seniori!RS48</f>
        <v>0</v>
      </c>
      <c r="RT59" s="106">
        <f>Seniori!RT48</f>
        <v>0</v>
      </c>
      <c r="RU59" s="106">
        <f>Seniori!RU48</f>
        <v>0</v>
      </c>
      <c r="RV59" s="106">
        <f>Seniori!RV48</f>
        <v>0</v>
      </c>
      <c r="RW59" s="106">
        <f>Seniori!RW48</f>
        <v>0</v>
      </c>
      <c r="RX59" s="106">
        <f>Seniori!RX48</f>
        <v>0</v>
      </c>
      <c r="RY59" s="106">
        <f>Seniori!RY48</f>
        <v>0</v>
      </c>
      <c r="RZ59" s="106">
        <f>Seniori!RZ48</f>
        <v>0</v>
      </c>
      <c r="SA59" s="106">
        <f>Seniori!SA48</f>
        <v>0</v>
      </c>
      <c r="SB59" s="106">
        <f>Seniori!SB48</f>
        <v>0</v>
      </c>
      <c r="SC59" s="106">
        <f>Seniori!SC48</f>
        <v>0</v>
      </c>
      <c r="SD59" s="106">
        <f>Seniori!SD48</f>
        <v>0</v>
      </c>
      <c r="SE59" s="106">
        <f>Seniori!SE48</f>
        <v>0</v>
      </c>
      <c r="SF59" s="106">
        <f>Seniori!SF48</f>
        <v>0</v>
      </c>
      <c r="SG59" s="106">
        <f>Seniori!SG48</f>
        <v>0</v>
      </c>
      <c r="SH59" s="106">
        <f>Seniori!SH48</f>
        <v>0</v>
      </c>
      <c r="SI59" s="106">
        <f>Seniori!SI48</f>
        <v>0</v>
      </c>
      <c r="SJ59" s="106">
        <f>Seniori!SJ48</f>
        <v>0</v>
      </c>
      <c r="SK59" s="106">
        <f>Seniori!SK48</f>
        <v>0</v>
      </c>
      <c r="SL59" s="106">
        <f>Seniori!SL48</f>
        <v>0</v>
      </c>
      <c r="SM59" s="106">
        <f>Seniori!SM48</f>
        <v>0</v>
      </c>
      <c r="SN59" s="106">
        <f>Seniori!SN48</f>
        <v>0</v>
      </c>
      <c r="SO59" s="106">
        <f>Seniori!SO48</f>
        <v>0</v>
      </c>
      <c r="SP59" s="106">
        <f>Seniori!SP48</f>
        <v>0</v>
      </c>
      <c r="SQ59" s="106">
        <f>Seniori!SQ48</f>
        <v>0</v>
      </c>
      <c r="SR59" s="106">
        <f>Seniori!SR48</f>
        <v>0</v>
      </c>
      <c r="SS59" s="106">
        <f>Seniori!SS48</f>
        <v>0</v>
      </c>
      <c r="ST59" s="106">
        <f>Seniori!ST48</f>
        <v>0</v>
      </c>
      <c r="SU59" s="106">
        <f>Seniori!SU48</f>
        <v>0</v>
      </c>
      <c r="SV59" s="106">
        <f>Seniori!SV48</f>
        <v>0</v>
      </c>
      <c r="SW59" s="106">
        <f>Seniori!SW48</f>
        <v>0</v>
      </c>
      <c r="SX59" s="106">
        <f>Seniori!SX48</f>
        <v>0</v>
      </c>
      <c r="SY59" s="106">
        <f>Seniori!SY48</f>
        <v>0</v>
      </c>
      <c r="SZ59" s="106">
        <f>Seniori!SZ48</f>
        <v>0</v>
      </c>
      <c r="TA59" s="106">
        <f>Seniori!TA48</f>
        <v>0</v>
      </c>
      <c r="TB59" s="106">
        <f>Seniori!TB48</f>
        <v>0</v>
      </c>
    </row>
    <row r="60" spans="1:522" s="1" customFormat="1" ht="18" customHeight="1" x14ac:dyDescent="0.25">
      <c r="A60" s="12">
        <v>43</v>
      </c>
      <c r="B60" s="11" t="s">
        <v>159</v>
      </c>
      <c r="C60" s="1">
        <v>12111</v>
      </c>
      <c r="D60" s="1">
        <v>2018</v>
      </c>
      <c r="E60" s="4" t="s">
        <v>158</v>
      </c>
      <c r="F60" s="1">
        <v>9423</v>
      </c>
      <c r="G60" s="9" t="s">
        <v>95</v>
      </c>
      <c r="H60" s="4" t="s">
        <v>59</v>
      </c>
      <c r="I60" s="1">
        <f>SUM(K60:TB60)</f>
        <v>52</v>
      </c>
      <c r="J60" s="12">
        <f>Tabuľka3[[#This Row],[Stĺpec154]]+Tabuľka3[[#This Row],[Stĺpec157]]+Tabuľka3[[#This Row],[Stĺpec158]]+Tabuľka3[[#This Row],[Stĺpec297]]+Tabuľka3[[#This Row],[Stĺpec414]]+Tabuľka3[[#This Row],[Stĺpec319]]+Tabuľka3[[#This Row],[Stĺpec318]]+Tabuľka3[[#This Row],[Stĺpec365]]+Tabuľka3[[#This Row],[Stĺpec362]]+Tabuľka3[[#This Row],[Stĺpec395]]+Tabuľka3[[#This Row],[Stĺpec393]]+Tabuľka3[[#This Row],[Stĺpec383]]+Tabuľka3[[#This Row],[Stĺpec472]]+Tabuľka3[[#This Row],[Stĺpec490]]+Tabuľka3[[#This Row],[Stĺpec486]]</f>
        <v>48</v>
      </c>
      <c r="K60" s="106">
        <f>Juniori!K24</f>
        <v>0</v>
      </c>
      <c r="L60" s="106">
        <f>Juniori!L24</f>
        <v>0</v>
      </c>
      <c r="M60" s="106">
        <f>Juniori!M24</f>
        <v>0</v>
      </c>
      <c r="N60" s="106">
        <f>Juniori!N24</f>
        <v>0</v>
      </c>
      <c r="O60" s="106">
        <f>Juniori!O24</f>
        <v>0</v>
      </c>
      <c r="P60" s="106">
        <f>Juniori!P24</f>
        <v>0</v>
      </c>
      <c r="Q60" s="106">
        <f>Juniori!Q24</f>
        <v>0</v>
      </c>
      <c r="R60" s="106">
        <f>Juniori!R24</f>
        <v>0</v>
      </c>
      <c r="S60" s="106">
        <f>Juniori!S24</f>
        <v>0</v>
      </c>
      <c r="T60" s="106">
        <f>Juniori!T24</f>
        <v>0</v>
      </c>
      <c r="U60" s="106">
        <f>Juniori!U24</f>
        <v>0</v>
      </c>
      <c r="V60" s="106">
        <f>Juniori!V24</f>
        <v>0</v>
      </c>
      <c r="W60" s="106">
        <f>Juniori!W24</f>
        <v>0</v>
      </c>
      <c r="X60" s="106">
        <f>Juniori!X24</f>
        <v>0</v>
      </c>
      <c r="Y60" s="106">
        <f>Juniori!Y24</f>
        <v>0</v>
      </c>
      <c r="Z60" s="106">
        <f>Juniori!Z24</f>
        <v>0</v>
      </c>
      <c r="AA60" s="106">
        <f>Juniori!AA24</f>
        <v>0</v>
      </c>
      <c r="AB60" s="106">
        <f>Juniori!AB24</f>
        <v>0</v>
      </c>
      <c r="AC60" s="106">
        <f>Juniori!AC24</f>
        <v>0</v>
      </c>
      <c r="AD60" s="106">
        <f>Juniori!AD24</f>
        <v>0</v>
      </c>
      <c r="AE60" s="106">
        <f>Juniori!AE24</f>
        <v>0</v>
      </c>
      <c r="AF60" s="106">
        <f>Juniori!AF24</f>
        <v>0</v>
      </c>
      <c r="AG60" s="106">
        <f>Juniori!AG24</f>
        <v>0</v>
      </c>
      <c r="AH60" s="106">
        <f>Juniori!AH24</f>
        <v>0</v>
      </c>
      <c r="AI60" s="106">
        <f>Juniori!AI24</f>
        <v>0</v>
      </c>
      <c r="AJ60" s="106">
        <f>Juniori!AJ24</f>
        <v>0</v>
      </c>
      <c r="AK60" s="106">
        <f>Juniori!AK24</f>
        <v>0</v>
      </c>
      <c r="AL60" s="106">
        <f>Juniori!AL24</f>
        <v>0</v>
      </c>
      <c r="AM60" s="106">
        <f>Juniori!AM24</f>
        <v>0</v>
      </c>
      <c r="AN60" s="106">
        <f>Juniori!AN24</f>
        <v>0</v>
      </c>
      <c r="AO60" s="106">
        <f>Juniori!AO24</f>
        <v>0</v>
      </c>
      <c r="AP60" s="106">
        <f>Juniori!AP24</f>
        <v>0</v>
      </c>
      <c r="AQ60" s="106">
        <f>Juniori!AQ24</f>
        <v>0</v>
      </c>
      <c r="AR60" s="106">
        <f>Juniori!AR24</f>
        <v>0</v>
      </c>
      <c r="AS60" s="106">
        <f>Juniori!AS24</f>
        <v>0</v>
      </c>
      <c r="AT60" s="106">
        <f>Juniori!AT24</f>
        <v>0</v>
      </c>
      <c r="AU60" s="106">
        <f>Juniori!AU24</f>
        <v>0</v>
      </c>
      <c r="AV60" s="106">
        <f>Juniori!AV24</f>
        <v>0</v>
      </c>
      <c r="AW60" s="106">
        <f>Juniori!AW24</f>
        <v>0</v>
      </c>
      <c r="AX60" s="106">
        <f>Juniori!AX24</f>
        <v>0</v>
      </c>
      <c r="AY60" s="106">
        <f>Juniori!AY24</f>
        <v>0</v>
      </c>
      <c r="AZ60" s="106">
        <f>Juniori!AZ24</f>
        <v>0</v>
      </c>
      <c r="BA60" s="106">
        <f>Juniori!BA24</f>
        <v>0</v>
      </c>
      <c r="BB60" s="106">
        <f>Juniori!BB24</f>
        <v>0</v>
      </c>
      <c r="BC60" s="106">
        <f>Juniori!BC24</f>
        <v>0</v>
      </c>
      <c r="BD60" s="106">
        <f>Juniori!BD24</f>
        <v>0</v>
      </c>
      <c r="BE60" s="106">
        <f>Juniori!BE24</f>
        <v>0</v>
      </c>
      <c r="BF60" s="106">
        <f>Juniori!BF24</f>
        <v>0</v>
      </c>
      <c r="BG60" s="106">
        <f>Juniori!BG24</f>
        <v>0</v>
      </c>
      <c r="BH60" s="106">
        <f>Juniori!BH24</f>
        <v>0</v>
      </c>
      <c r="BI60" s="106">
        <f>Juniori!BI24</f>
        <v>0</v>
      </c>
      <c r="BJ60" s="106">
        <f>Juniori!BJ24</f>
        <v>0</v>
      </c>
      <c r="BK60" s="106">
        <f>Juniori!BK24</f>
        <v>0</v>
      </c>
      <c r="BL60" s="106">
        <f>Juniori!BL24</f>
        <v>0</v>
      </c>
      <c r="BM60" s="106">
        <f>Juniori!BM24</f>
        <v>0</v>
      </c>
      <c r="BN60" s="106">
        <f>Juniori!BN24</f>
        <v>0</v>
      </c>
      <c r="BO60" s="106">
        <f>Juniori!BO24</f>
        <v>0</v>
      </c>
      <c r="BP60" s="106">
        <f>Juniori!BP24</f>
        <v>0</v>
      </c>
      <c r="BQ60" s="106">
        <f>Juniori!BQ24</f>
        <v>0</v>
      </c>
      <c r="BR60" s="106">
        <f>Juniori!BR24</f>
        <v>0</v>
      </c>
      <c r="BS60" s="106">
        <f>Juniori!BS24</f>
        <v>0</v>
      </c>
      <c r="BT60" s="106">
        <f>Juniori!BT24</f>
        <v>0</v>
      </c>
      <c r="BU60" s="106">
        <f>Juniori!BU24</f>
        <v>0</v>
      </c>
      <c r="BV60" s="106">
        <f>Juniori!BV24</f>
        <v>0</v>
      </c>
      <c r="BW60" s="106">
        <f>Juniori!BW24</f>
        <v>0</v>
      </c>
      <c r="BX60" s="106">
        <f>Juniori!BX24</f>
        <v>0</v>
      </c>
      <c r="BY60" s="106">
        <f>Juniori!BY24</f>
        <v>0</v>
      </c>
      <c r="BZ60" s="106">
        <f>Juniori!BZ24</f>
        <v>0</v>
      </c>
      <c r="CA60" s="106">
        <f>Juniori!CA24</f>
        <v>0</v>
      </c>
      <c r="CB60" s="106">
        <f>Juniori!CB24</f>
        <v>0</v>
      </c>
      <c r="CC60" s="106">
        <f>Juniori!CC24</f>
        <v>0</v>
      </c>
      <c r="CD60" s="106">
        <f>Juniori!CD24</f>
        <v>0</v>
      </c>
      <c r="CE60" s="106">
        <f>Juniori!CE24</f>
        <v>0</v>
      </c>
      <c r="CF60" s="106">
        <f>Juniori!CF24</f>
        <v>0</v>
      </c>
      <c r="CG60" s="106">
        <f>Juniori!CG24</f>
        <v>0</v>
      </c>
      <c r="CH60" s="106">
        <f>Juniori!CH24</f>
        <v>0</v>
      </c>
      <c r="CI60" s="106">
        <f>Juniori!CI24</f>
        <v>0</v>
      </c>
      <c r="CJ60" s="106">
        <f>Juniori!CJ24</f>
        <v>0</v>
      </c>
      <c r="CK60" s="106">
        <f>Juniori!CK24</f>
        <v>0</v>
      </c>
      <c r="CL60" s="106">
        <f>Juniori!CL24</f>
        <v>0</v>
      </c>
      <c r="CM60" s="106">
        <f>Juniori!CM24</f>
        <v>0</v>
      </c>
      <c r="CN60" s="106">
        <f>Juniori!CN24</f>
        <v>0</v>
      </c>
      <c r="CO60" s="106">
        <f>Juniori!CO24</f>
        <v>0</v>
      </c>
      <c r="CP60" s="106">
        <f>Juniori!CP24</f>
        <v>0</v>
      </c>
      <c r="CQ60" s="106">
        <f>Juniori!CQ24</f>
        <v>0</v>
      </c>
      <c r="CR60" s="106">
        <f>Juniori!CR24</f>
        <v>0</v>
      </c>
      <c r="CS60" s="106">
        <f>Juniori!CS24</f>
        <v>0</v>
      </c>
      <c r="CT60" s="106">
        <f>Juniori!CT24</f>
        <v>0</v>
      </c>
      <c r="CU60" s="106">
        <f>Juniori!CU24</f>
        <v>0</v>
      </c>
      <c r="CV60" s="106">
        <f>Juniori!CV24</f>
        <v>0</v>
      </c>
      <c r="CW60" s="106">
        <f>Juniori!CW24</f>
        <v>0</v>
      </c>
      <c r="CX60" s="106">
        <f>Juniori!CX24</f>
        <v>0</v>
      </c>
      <c r="CY60" s="106">
        <f>Juniori!CY24</f>
        <v>0</v>
      </c>
      <c r="CZ60" s="106">
        <f>Juniori!CZ24</f>
        <v>0</v>
      </c>
      <c r="DA60" s="106">
        <f>Juniori!DA24</f>
        <v>0</v>
      </c>
      <c r="DB60" s="106">
        <f>Juniori!DB24</f>
        <v>0</v>
      </c>
      <c r="DC60" s="106">
        <f>Juniori!DC24</f>
        <v>0</v>
      </c>
      <c r="DD60" s="106">
        <f>Juniori!DD24</f>
        <v>0</v>
      </c>
      <c r="DE60" s="106">
        <f>Juniori!DE24</f>
        <v>0</v>
      </c>
      <c r="DF60" s="106">
        <f>Juniori!DF24</f>
        <v>0</v>
      </c>
      <c r="DG60" s="106">
        <f>Juniori!DG24</f>
        <v>0</v>
      </c>
      <c r="DH60" s="106">
        <f>Juniori!DH24</f>
        <v>0</v>
      </c>
      <c r="DI60" s="106">
        <f>Juniori!DI24</f>
        <v>0</v>
      </c>
      <c r="DJ60" s="106">
        <f>Juniori!DJ24</f>
        <v>0</v>
      </c>
      <c r="DK60" s="106">
        <f>Juniori!DK24</f>
        <v>0</v>
      </c>
      <c r="DL60" s="106">
        <f>Juniori!DL24</f>
        <v>0</v>
      </c>
      <c r="DM60" s="106">
        <f>Juniori!DM24</f>
        <v>0</v>
      </c>
      <c r="DN60" s="106">
        <f>Juniori!DN24</f>
        <v>0</v>
      </c>
      <c r="DO60" s="106">
        <f>Juniori!DO24</f>
        <v>0</v>
      </c>
      <c r="DP60" s="106">
        <f>Juniori!DP24</f>
        <v>0</v>
      </c>
      <c r="DQ60" s="106">
        <f>Juniori!DQ24</f>
        <v>0</v>
      </c>
      <c r="DR60" s="106">
        <f>Juniori!DR24</f>
        <v>0</v>
      </c>
      <c r="DS60" s="106">
        <f>Juniori!DS24</f>
        <v>0</v>
      </c>
      <c r="DT60" s="106">
        <f>Juniori!DT24</f>
        <v>0</v>
      </c>
      <c r="DU60" s="106">
        <f>Juniori!DU24</f>
        <v>0</v>
      </c>
      <c r="DV60" s="106">
        <f>Juniori!DV24</f>
        <v>0</v>
      </c>
      <c r="DW60" s="106">
        <f>Juniori!DW24</f>
        <v>0</v>
      </c>
      <c r="DX60" s="106">
        <f>Juniori!DX24</f>
        <v>0</v>
      </c>
      <c r="DY60" s="106">
        <f>Juniori!DY24</f>
        <v>0</v>
      </c>
      <c r="DZ60" s="106">
        <f>Juniori!DZ24</f>
        <v>0</v>
      </c>
      <c r="EA60" s="106">
        <f>Juniori!EA24</f>
        <v>0</v>
      </c>
      <c r="EB60" s="106">
        <f>Juniori!EB24</f>
        <v>0</v>
      </c>
      <c r="EC60" s="106">
        <f>Juniori!EC24</f>
        <v>0</v>
      </c>
      <c r="ED60" s="106">
        <f>Juniori!ED24</f>
        <v>0</v>
      </c>
      <c r="EE60" s="106">
        <f>Juniori!EE24</f>
        <v>0</v>
      </c>
      <c r="EF60" s="106">
        <f>Juniori!EF24</f>
        <v>0</v>
      </c>
      <c r="EG60" s="106">
        <f>Juniori!EG24</f>
        <v>0</v>
      </c>
      <c r="EH60" s="106">
        <f>Juniori!EH24</f>
        <v>0</v>
      </c>
      <c r="EI60" s="106">
        <f>Juniori!EI24</f>
        <v>0</v>
      </c>
      <c r="EJ60" s="106">
        <f>Juniori!EJ24</f>
        <v>0</v>
      </c>
      <c r="EK60" s="106">
        <f>Juniori!EK24</f>
        <v>0</v>
      </c>
      <c r="EL60" s="106">
        <f>Juniori!EL24</f>
        <v>0</v>
      </c>
      <c r="EM60" s="106">
        <f>Juniori!EM24</f>
        <v>0</v>
      </c>
      <c r="EN60" s="106">
        <f>Juniori!EN24</f>
        <v>0</v>
      </c>
      <c r="EO60" s="106">
        <f>Juniori!EO24</f>
        <v>0</v>
      </c>
      <c r="EP60" s="106">
        <f>Juniori!EP24</f>
        <v>0</v>
      </c>
      <c r="EQ60" s="106">
        <f>Juniori!EQ24</f>
        <v>0</v>
      </c>
      <c r="ER60" s="106">
        <f>Juniori!ER24</f>
        <v>0</v>
      </c>
      <c r="ES60" s="106">
        <f>Juniori!ES24</f>
        <v>0</v>
      </c>
      <c r="ET60" s="106">
        <f>Juniori!ET24</f>
        <v>0</v>
      </c>
      <c r="EU60" s="106">
        <f>Juniori!EU24</f>
        <v>0</v>
      </c>
      <c r="EV60" s="106">
        <f>Juniori!EV24</f>
        <v>0</v>
      </c>
      <c r="EW60" s="106">
        <f>Juniori!EW24</f>
        <v>0</v>
      </c>
      <c r="EX60" s="106">
        <f>Juniori!EX24</f>
        <v>0</v>
      </c>
      <c r="EY60" s="106">
        <f>Juniori!EY24</f>
        <v>0</v>
      </c>
      <c r="EZ60" s="106">
        <f>Juniori!EZ24</f>
        <v>0</v>
      </c>
      <c r="FA60" s="106">
        <f>Juniori!FA24</f>
        <v>0</v>
      </c>
      <c r="FB60" s="106">
        <f>Juniori!FB24</f>
        <v>0</v>
      </c>
      <c r="FC60" s="106">
        <f>Juniori!FC24</f>
        <v>0</v>
      </c>
      <c r="FD60" s="106">
        <f>Juniori!FD24</f>
        <v>0</v>
      </c>
      <c r="FE60" s="106">
        <f>Juniori!FE24</f>
        <v>0</v>
      </c>
      <c r="FF60" s="106">
        <f>Juniori!FF24</f>
        <v>0</v>
      </c>
      <c r="FG60" s="106">
        <f>Juniori!FG24</f>
        <v>0</v>
      </c>
      <c r="FH60" s="106">
        <f>Juniori!FH24</f>
        <v>0</v>
      </c>
      <c r="FI60" s="106" t="str">
        <f>Juniori!FI24</f>
        <v>o</v>
      </c>
      <c r="FJ60" s="106">
        <f>Juniori!FJ24</f>
        <v>2</v>
      </c>
      <c r="FK60" s="106">
        <f>Juniori!FK24</f>
        <v>0</v>
      </c>
      <c r="FL60" s="106">
        <f>Juniori!FL24</f>
        <v>3</v>
      </c>
      <c r="FM60" s="106">
        <f>Juniori!FM24</f>
        <v>2</v>
      </c>
      <c r="FN60" s="106">
        <f>Juniori!FN24</f>
        <v>0</v>
      </c>
      <c r="FO60" s="106">
        <f>Juniori!FO24</f>
        <v>0</v>
      </c>
      <c r="FP60" s="106">
        <f>Juniori!FP24</f>
        <v>0</v>
      </c>
      <c r="FQ60" s="106">
        <f>Juniori!FQ24</f>
        <v>0</v>
      </c>
      <c r="FR60" s="106">
        <f>Juniori!FR24</f>
        <v>0</v>
      </c>
      <c r="FS60" s="106">
        <f>Juniori!FS24</f>
        <v>0</v>
      </c>
      <c r="FT60" s="106">
        <f>Juniori!FT24</f>
        <v>0</v>
      </c>
      <c r="FU60" s="106">
        <f>Juniori!FU24</f>
        <v>0</v>
      </c>
      <c r="FV60" s="106">
        <f>Juniori!FV24</f>
        <v>0</v>
      </c>
      <c r="FW60" s="106">
        <f>Juniori!FW24</f>
        <v>0</v>
      </c>
      <c r="FX60" s="106">
        <f>Juniori!FX24</f>
        <v>0</v>
      </c>
      <c r="FY60" s="106">
        <f>Juniori!FY24</f>
        <v>0</v>
      </c>
      <c r="FZ60" s="106">
        <f>Juniori!FZ24</f>
        <v>0</v>
      </c>
      <c r="GA60" s="106">
        <f>Juniori!GA24</f>
        <v>0</v>
      </c>
      <c r="GB60" s="106">
        <f>Juniori!GB24</f>
        <v>0</v>
      </c>
      <c r="GC60" s="106">
        <f>Juniori!GC24</f>
        <v>0</v>
      </c>
      <c r="GD60" s="106">
        <f>Juniori!GD24</f>
        <v>0</v>
      </c>
      <c r="GE60" s="106">
        <f>Juniori!GE24</f>
        <v>0</v>
      </c>
      <c r="GF60" s="106">
        <f>Juniori!GF24</f>
        <v>0</v>
      </c>
      <c r="GG60" s="106">
        <f>Juniori!GG24</f>
        <v>0</v>
      </c>
      <c r="GH60" s="106">
        <f>Juniori!GH24</f>
        <v>0</v>
      </c>
      <c r="GI60" s="106">
        <f>Juniori!GI24</f>
        <v>0</v>
      </c>
      <c r="GJ60" s="106">
        <f>Juniori!GJ24</f>
        <v>0</v>
      </c>
      <c r="GK60" s="106">
        <f>Juniori!GK24</f>
        <v>0</v>
      </c>
      <c r="GL60" s="106">
        <f>Juniori!GL24</f>
        <v>0</v>
      </c>
      <c r="GM60" s="106">
        <f>Juniori!GM24</f>
        <v>0</v>
      </c>
      <c r="GN60" s="106">
        <f>Juniori!GN24</f>
        <v>0</v>
      </c>
      <c r="GO60" s="106">
        <f>Juniori!GO24</f>
        <v>0</v>
      </c>
      <c r="GP60" s="106">
        <f>Juniori!GP24</f>
        <v>0</v>
      </c>
      <c r="GQ60" s="106">
        <f>Juniori!GQ24</f>
        <v>0</v>
      </c>
      <c r="GR60" s="106">
        <f>Juniori!GR24</f>
        <v>0</v>
      </c>
      <c r="GS60" s="106">
        <f>Juniori!GS24</f>
        <v>0</v>
      </c>
      <c r="GT60" s="106">
        <f>Juniori!GT24</f>
        <v>0</v>
      </c>
      <c r="GU60" s="106">
        <f>Juniori!GU24</f>
        <v>0</v>
      </c>
      <c r="GV60" s="106">
        <f>Juniori!GV24</f>
        <v>0</v>
      </c>
      <c r="GW60" s="106">
        <f>Juniori!GW24</f>
        <v>0</v>
      </c>
      <c r="GX60" s="106">
        <f>Juniori!GX24</f>
        <v>0</v>
      </c>
      <c r="GY60" s="106">
        <f>Juniori!GY24</f>
        <v>0</v>
      </c>
      <c r="GZ60" s="106">
        <f>Juniori!GZ24</f>
        <v>0</v>
      </c>
      <c r="HA60" s="106">
        <f>Juniori!HA24</f>
        <v>0</v>
      </c>
      <c r="HB60" s="106">
        <f>Juniori!HB24</f>
        <v>0</v>
      </c>
      <c r="HC60" s="106">
        <f>Juniori!HC24</f>
        <v>0</v>
      </c>
      <c r="HD60" s="106">
        <f>Juniori!HD24</f>
        <v>0</v>
      </c>
      <c r="HE60" s="106">
        <f>Juniori!HE24</f>
        <v>0</v>
      </c>
      <c r="HF60" s="106">
        <f>Juniori!HF24</f>
        <v>0</v>
      </c>
      <c r="HG60" s="106">
        <f>Juniori!HG24</f>
        <v>0</v>
      </c>
      <c r="HH60" s="106">
        <f>Juniori!HH24</f>
        <v>0</v>
      </c>
      <c r="HI60" s="106">
        <f>Juniori!HI24</f>
        <v>0</v>
      </c>
      <c r="HJ60" s="106">
        <f>Juniori!HJ24</f>
        <v>0</v>
      </c>
      <c r="HK60" s="106">
        <f>Juniori!HK24</f>
        <v>0</v>
      </c>
      <c r="HL60" s="106">
        <f>Juniori!HL24</f>
        <v>0</v>
      </c>
      <c r="HM60" s="106">
        <f>Juniori!HM24</f>
        <v>0</v>
      </c>
      <c r="HN60" s="106">
        <f>Juniori!HN24</f>
        <v>0</v>
      </c>
      <c r="HO60" s="106">
        <f>Juniori!HO24</f>
        <v>0</v>
      </c>
      <c r="HP60" s="106">
        <f>Juniori!HP24</f>
        <v>0</v>
      </c>
      <c r="HQ60" s="106">
        <f>Juniori!HQ24</f>
        <v>0</v>
      </c>
      <c r="HR60" s="106">
        <f>Juniori!HR24</f>
        <v>0</v>
      </c>
      <c r="HS60" s="106">
        <f>Juniori!HS24</f>
        <v>0</v>
      </c>
      <c r="HT60" s="106">
        <f>Juniori!HT24</f>
        <v>0</v>
      </c>
      <c r="HU60" s="106">
        <f>Juniori!HU24</f>
        <v>0</v>
      </c>
      <c r="HV60" s="106">
        <f>Juniori!HV24</f>
        <v>0</v>
      </c>
      <c r="HW60" s="106" t="str">
        <f>Juniori!HW24</f>
        <v>o</v>
      </c>
      <c r="HX60" s="106" t="str">
        <f>Juniori!HX24</f>
        <v>o</v>
      </c>
      <c r="HY60" s="106">
        <f>Juniori!HY24</f>
        <v>0</v>
      </c>
      <c r="HZ60" s="106" t="str">
        <f>Juniori!HZ24</f>
        <v>o</v>
      </c>
      <c r="IA60" s="106">
        <f>Juniori!IA24</f>
        <v>0</v>
      </c>
      <c r="IB60" s="106">
        <f>Juniori!IB24</f>
        <v>0</v>
      </c>
      <c r="IC60" s="106">
        <f>Juniori!IC24</f>
        <v>2</v>
      </c>
      <c r="ID60" s="106">
        <f>Juniori!ID24</f>
        <v>0</v>
      </c>
      <c r="IE60" s="106">
        <f>Juniori!IE24</f>
        <v>0</v>
      </c>
      <c r="IF60" s="106">
        <f>Juniori!IF24</f>
        <v>0</v>
      </c>
      <c r="IG60" s="106">
        <f>Juniori!IG24</f>
        <v>0</v>
      </c>
      <c r="IH60" s="106">
        <f>Juniori!IH24</f>
        <v>0</v>
      </c>
      <c r="II60" s="106">
        <f>Juniori!II24</f>
        <v>0</v>
      </c>
      <c r="IJ60" s="106">
        <f>Juniori!IJ24</f>
        <v>0</v>
      </c>
      <c r="IK60" s="106">
        <f>Juniori!IK24</f>
        <v>0</v>
      </c>
      <c r="IL60" s="106">
        <f>Juniori!IL24</f>
        <v>0</v>
      </c>
      <c r="IM60" s="106">
        <f>Juniori!IM24</f>
        <v>0</v>
      </c>
      <c r="IN60" s="106">
        <f>Juniori!IN24</f>
        <v>0</v>
      </c>
      <c r="IO60" s="106">
        <f>Juniori!IO24</f>
        <v>0</v>
      </c>
      <c r="IP60" s="106">
        <f>Juniori!IP24</f>
        <v>0</v>
      </c>
      <c r="IQ60" s="106">
        <f>Juniori!IQ24</f>
        <v>0</v>
      </c>
      <c r="IR60" s="106">
        <f>Juniori!IR24</f>
        <v>0</v>
      </c>
      <c r="IS60" s="106">
        <f>Juniori!IS24</f>
        <v>0</v>
      </c>
      <c r="IT60" s="106">
        <f>Juniori!IT24</f>
        <v>0</v>
      </c>
      <c r="IU60" s="106">
        <f>Juniori!IU24</f>
        <v>0</v>
      </c>
      <c r="IV60" s="106" t="str">
        <f>Juniori!IV24</f>
        <v>o</v>
      </c>
      <c r="IW60" s="106">
        <f>Juniori!IW24</f>
        <v>0</v>
      </c>
      <c r="IX60" s="106" t="str">
        <f>Juniori!IX24</f>
        <v>o</v>
      </c>
      <c r="IY60" s="106">
        <f>Juniori!IY24</f>
        <v>0</v>
      </c>
      <c r="IZ60" s="106">
        <f>Juniori!IZ24</f>
        <v>0</v>
      </c>
      <c r="JA60" s="106">
        <f>Juniori!JA24</f>
        <v>0</v>
      </c>
      <c r="JB60" s="106">
        <f>Juniori!JB24</f>
        <v>0</v>
      </c>
      <c r="JC60" s="106">
        <f>Juniori!JC24</f>
        <v>0</v>
      </c>
      <c r="JD60" s="106">
        <f>Juniori!JD24</f>
        <v>0</v>
      </c>
      <c r="JE60" s="106">
        <f>Juniori!JE24</f>
        <v>2</v>
      </c>
      <c r="JF60" s="106">
        <f>Juniori!JF24</f>
        <v>0</v>
      </c>
      <c r="JG60" s="106" t="str">
        <f>Juniori!JG24</f>
        <v>o</v>
      </c>
      <c r="JH60" s="106">
        <f>Juniori!JH24</f>
        <v>0</v>
      </c>
      <c r="JI60" s="106">
        <f>Juniori!JI24</f>
        <v>0</v>
      </c>
      <c r="JJ60" s="106">
        <f>Juniori!JJ24</f>
        <v>0</v>
      </c>
      <c r="JK60" s="106">
        <f>Juniori!JK24</f>
        <v>0</v>
      </c>
      <c r="JL60" s="106">
        <f>Juniori!JL24</f>
        <v>0</v>
      </c>
      <c r="JM60" s="106">
        <f>Juniori!JM24</f>
        <v>0</v>
      </c>
      <c r="JN60" s="106">
        <f>Juniori!JN24</f>
        <v>0</v>
      </c>
      <c r="JO60" s="106">
        <f>Juniori!JO24</f>
        <v>0</v>
      </c>
      <c r="JP60" s="106">
        <f>Juniori!JP24</f>
        <v>0</v>
      </c>
      <c r="JQ60" s="106">
        <f>Juniori!JQ24</f>
        <v>0</v>
      </c>
      <c r="JR60" s="106">
        <f>Juniori!JR24</f>
        <v>0</v>
      </c>
      <c r="JS60" s="106">
        <f>Juniori!JS24</f>
        <v>0</v>
      </c>
      <c r="JT60" s="106">
        <f>Juniori!JT24</f>
        <v>0</v>
      </c>
      <c r="JU60" s="106">
        <f>Juniori!JU24</f>
        <v>0</v>
      </c>
      <c r="JV60" s="106">
        <f>Juniori!JV24</f>
        <v>0</v>
      </c>
      <c r="JW60" s="106">
        <f>Juniori!JW24</f>
        <v>0</v>
      </c>
      <c r="JX60" s="106">
        <f>Juniori!JX24</f>
        <v>0</v>
      </c>
      <c r="JY60" s="106">
        <f>Juniori!JY24</f>
        <v>0</v>
      </c>
      <c r="JZ60" s="106">
        <f>Juniori!JZ24</f>
        <v>0</v>
      </c>
      <c r="KA60" s="106">
        <f>Juniori!KA24</f>
        <v>0</v>
      </c>
      <c r="KB60" s="106">
        <f>Juniori!KB24</f>
        <v>0</v>
      </c>
      <c r="KC60" s="106">
        <f>Juniori!KC24</f>
        <v>0</v>
      </c>
      <c r="KD60" s="106">
        <f>Juniori!KD24</f>
        <v>0</v>
      </c>
      <c r="KE60" s="106">
        <f>Juniori!KE24</f>
        <v>0</v>
      </c>
      <c r="KF60" s="106">
        <f>Juniori!KF24</f>
        <v>0</v>
      </c>
      <c r="KG60" s="106">
        <f>Juniori!KG24</f>
        <v>0</v>
      </c>
      <c r="KH60" s="106">
        <f>Juniori!KH24</f>
        <v>0</v>
      </c>
      <c r="KI60" s="106">
        <f>Juniori!KI24</f>
        <v>0</v>
      </c>
      <c r="KJ60" s="106">
        <f>Juniori!KJ24</f>
        <v>0</v>
      </c>
      <c r="KK60" s="106">
        <f>Juniori!KK24</f>
        <v>0</v>
      </c>
      <c r="KL60" s="106">
        <f>Juniori!KL24</f>
        <v>0</v>
      </c>
      <c r="KM60" s="106">
        <f>Juniori!KM24</f>
        <v>0</v>
      </c>
      <c r="KN60" s="106">
        <f>Juniori!KN24</f>
        <v>0</v>
      </c>
      <c r="KO60" s="106">
        <f>Juniori!KO24</f>
        <v>0</v>
      </c>
      <c r="KP60" s="106">
        <f>Juniori!KP24</f>
        <v>0</v>
      </c>
      <c r="KQ60" s="106">
        <f>Juniori!KQ24</f>
        <v>0</v>
      </c>
      <c r="KR60" s="106">
        <f>Juniori!KR24</f>
        <v>0</v>
      </c>
      <c r="KS60" s="106">
        <f>Juniori!KS24</f>
        <v>0</v>
      </c>
      <c r="KT60" s="106">
        <f>Juniori!KT24</f>
        <v>0</v>
      </c>
      <c r="KU60" s="106">
        <f>Juniori!KU24</f>
        <v>0</v>
      </c>
      <c r="KV60" s="106">
        <f>Juniori!KV24</f>
        <v>0</v>
      </c>
      <c r="KW60" s="106">
        <f>Juniori!KW24</f>
        <v>0</v>
      </c>
      <c r="KX60" s="106">
        <f>Juniori!KX24</f>
        <v>0</v>
      </c>
      <c r="KY60" s="106">
        <f>Juniori!KY24</f>
        <v>0</v>
      </c>
      <c r="KZ60" s="106">
        <f>Juniori!KZ24</f>
        <v>0</v>
      </c>
      <c r="LA60" s="106">
        <f>Juniori!LA24</f>
        <v>0</v>
      </c>
      <c r="LB60" s="106">
        <f>Juniori!LB24</f>
        <v>0</v>
      </c>
      <c r="LC60" s="106">
        <f>Juniori!LC24</f>
        <v>0</v>
      </c>
      <c r="LD60" s="106">
        <f>Juniori!LD24</f>
        <v>0</v>
      </c>
      <c r="LE60" s="106">
        <f>Juniori!LE24</f>
        <v>0</v>
      </c>
      <c r="LF60" s="106">
        <f>Juniori!LF24</f>
        <v>0</v>
      </c>
      <c r="LG60" s="106">
        <f>Juniori!LG24</f>
        <v>0</v>
      </c>
      <c r="LH60" s="106">
        <f>Juniori!LH24</f>
        <v>0</v>
      </c>
      <c r="LI60" s="106">
        <f>Juniori!LI24</f>
        <v>0</v>
      </c>
      <c r="LJ60" s="106">
        <f>Juniori!LJ24</f>
        <v>0</v>
      </c>
      <c r="LK60" s="106">
        <f>Juniori!LK24</f>
        <v>0</v>
      </c>
      <c r="LL60" s="106">
        <f>Juniori!LL24</f>
        <v>0</v>
      </c>
      <c r="LM60" s="106">
        <f>Juniori!LM24</f>
        <v>0</v>
      </c>
      <c r="LN60" s="106">
        <f>Juniori!LN24</f>
        <v>0</v>
      </c>
      <c r="LO60" s="106">
        <f>Juniori!LO24</f>
        <v>0</v>
      </c>
      <c r="LP60" s="106">
        <f>Juniori!LP24</f>
        <v>0</v>
      </c>
      <c r="LQ60" s="106">
        <f>Juniori!LQ24</f>
        <v>0</v>
      </c>
      <c r="LR60" s="106">
        <f>Juniori!LR24</f>
        <v>0</v>
      </c>
      <c r="LS60" s="106">
        <f>Juniori!LS24</f>
        <v>0</v>
      </c>
      <c r="LT60" s="106">
        <f>Juniori!LT24</f>
        <v>0</v>
      </c>
      <c r="LU60" s="106">
        <f>Juniori!LU24</f>
        <v>0</v>
      </c>
      <c r="LV60" s="106">
        <f>Juniori!LV24</f>
        <v>0</v>
      </c>
      <c r="LW60" s="106">
        <f>Juniori!LW24</f>
        <v>0</v>
      </c>
      <c r="LX60" s="106">
        <f>Juniori!LX24</f>
        <v>0</v>
      </c>
      <c r="LY60" s="106">
        <f>Juniori!LY24</f>
        <v>0</v>
      </c>
      <c r="LZ60" s="106">
        <f>Juniori!LZ24</f>
        <v>0</v>
      </c>
      <c r="MA60" s="106">
        <f>Juniori!MA24</f>
        <v>0</v>
      </c>
      <c r="MB60" s="106">
        <f>Juniori!MB24</f>
        <v>3</v>
      </c>
      <c r="MC60" s="106">
        <f>Juniori!MC24</f>
        <v>3</v>
      </c>
      <c r="MD60" s="106">
        <f>Juniori!MD24</f>
        <v>0</v>
      </c>
      <c r="ME60" s="106">
        <f>Juniori!ME24</f>
        <v>0</v>
      </c>
      <c r="MF60" s="106">
        <f>Juniori!MF24</f>
        <v>0</v>
      </c>
      <c r="MG60" s="106">
        <f>Juniori!MG24</f>
        <v>0</v>
      </c>
      <c r="MH60" s="106">
        <f>Juniori!MH24</f>
        <v>0</v>
      </c>
      <c r="MI60" s="106">
        <f>Juniori!MI24</f>
        <v>0</v>
      </c>
      <c r="MJ60" s="106">
        <f>Juniori!MJ24</f>
        <v>0</v>
      </c>
      <c r="MK60" s="106">
        <f>Juniori!MK24</f>
        <v>0</v>
      </c>
      <c r="ML60" s="106">
        <f>Juniori!ML24</f>
        <v>0</v>
      </c>
      <c r="MM60" s="106">
        <f>Juniori!MM24</f>
        <v>0</v>
      </c>
      <c r="MN60" s="106">
        <f>Juniori!MN24</f>
        <v>0</v>
      </c>
      <c r="MO60" s="106">
        <f>Juniori!MO24</f>
        <v>0</v>
      </c>
      <c r="MP60" s="106">
        <f>Juniori!MP24</f>
        <v>0</v>
      </c>
      <c r="MQ60" s="106">
        <f>Juniori!MQ24</f>
        <v>0</v>
      </c>
      <c r="MR60" s="106">
        <f>Juniori!MR24</f>
        <v>0</v>
      </c>
      <c r="MS60" s="106">
        <f>Juniori!MS24</f>
        <v>0</v>
      </c>
      <c r="MT60" s="106">
        <f>Juniori!MT24</f>
        <v>0</v>
      </c>
      <c r="MU60" s="106">
        <f>Juniori!MU24</f>
        <v>0</v>
      </c>
      <c r="MV60" s="106">
        <f>Juniori!MV24</f>
        <v>0</v>
      </c>
      <c r="MW60" s="106">
        <f>Juniori!MW24</f>
        <v>0</v>
      </c>
      <c r="MX60" s="106">
        <f>Juniori!MX24</f>
        <v>0</v>
      </c>
      <c r="MY60" s="106">
        <f>Juniori!MY24</f>
        <v>0</v>
      </c>
      <c r="MZ60" s="106">
        <f>Juniori!MZ24</f>
        <v>0</v>
      </c>
      <c r="NA60" s="106" t="str">
        <f>Juniori!NA24</f>
        <v>o</v>
      </c>
      <c r="NB60" s="106">
        <f>Juniori!NB24</f>
        <v>0</v>
      </c>
      <c r="NC60" s="106" t="str">
        <f>Juniori!NC24</f>
        <v>o</v>
      </c>
      <c r="ND60" s="106">
        <f>Juniori!ND24</f>
        <v>0</v>
      </c>
      <c r="NE60" s="106">
        <f>Juniori!NE24</f>
        <v>0</v>
      </c>
      <c r="NF60" s="106">
        <f>Juniori!NF24</f>
        <v>0</v>
      </c>
      <c r="NG60" s="106">
        <f>Juniori!NG24</f>
        <v>0</v>
      </c>
      <c r="NH60" s="106">
        <f>Juniori!NH24</f>
        <v>0</v>
      </c>
      <c r="NI60" s="106" t="str">
        <f>Juniori!NI24</f>
        <v>o</v>
      </c>
      <c r="NJ60" s="106">
        <f>Juniori!NJ24</f>
        <v>0</v>
      </c>
      <c r="NK60" s="106" t="str">
        <f>Juniori!NK24</f>
        <v>o</v>
      </c>
      <c r="NL60" s="106">
        <f>Juniori!NL24</f>
        <v>0</v>
      </c>
      <c r="NM60" s="106">
        <f>Juniori!NM24</f>
        <v>0</v>
      </c>
      <c r="NN60" s="106">
        <f>Juniori!NN24</f>
        <v>0</v>
      </c>
      <c r="NO60" s="106">
        <f>Juniori!NO24</f>
        <v>0</v>
      </c>
      <c r="NP60" s="106">
        <f>Juniori!NP24</f>
        <v>2</v>
      </c>
      <c r="NQ60" s="106">
        <f>Juniori!NQ24</f>
        <v>0</v>
      </c>
      <c r="NR60" s="106">
        <f>Juniori!NR24</f>
        <v>0</v>
      </c>
      <c r="NS60" s="106">
        <f>Juniori!NS24</f>
        <v>6</v>
      </c>
      <c r="NT60" s="106">
        <f>Juniori!NT24</f>
        <v>0</v>
      </c>
      <c r="NU60" s="106">
        <f>Juniori!NU24</f>
        <v>0</v>
      </c>
      <c r="NV60" s="106">
        <f>Juniori!NV24</f>
        <v>0</v>
      </c>
      <c r="NW60" s="106">
        <f>Juniori!NW24</f>
        <v>0</v>
      </c>
      <c r="NX60" s="106">
        <f>Juniori!NX24</f>
        <v>1</v>
      </c>
      <c r="NY60" s="106">
        <f>Juniori!NY24</f>
        <v>0</v>
      </c>
      <c r="NZ60" s="106">
        <f>Juniori!NZ24</f>
        <v>1</v>
      </c>
      <c r="OA60" s="106">
        <f>Juniori!OA24</f>
        <v>0</v>
      </c>
      <c r="OB60" s="106">
        <f>Juniori!OB24</f>
        <v>0</v>
      </c>
      <c r="OC60" s="106">
        <f>Juniori!OC24</f>
        <v>0</v>
      </c>
      <c r="OD60" s="106">
        <f>Juniori!OD24</f>
        <v>0</v>
      </c>
      <c r="OE60" s="106">
        <f>Juniori!OE24</f>
        <v>0</v>
      </c>
      <c r="OF60" s="106">
        <f>Juniori!OF24</f>
        <v>0</v>
      </c>
      <c r="OG60" s="106">
        <f>Juniori!OG24</f>
        <v>0</v>
      </c>
      <c r="OH60" s="106">
        <f>Juniori!OH24</f>
        <v>0</v>
      </c>
      <c r="OI60" s="106">
        <f>Juniori!OI24</f>
        <v>0</v>
      </c>
      <c r="OJ60" s="106">
        <f>Juniori!OJ24</f>
        <v>0</v>
      </c>
      <c r="OK60" s="106">
        <f>Juniori!OK24</f>
        <v>0</v>
      </c>
      <c r="OL60" s="106">
        <f>Juniori!OL24</f>
        <v>0</v>
      </c>
      <c r="OM60" s="106">
        <f>Juniori!OM24</f>
        <v>0</v>
      </c>
      <c r="ON60" s="106">
        <f>Juniori!ON24</f>
        <v>0</v>
      </c>
      <c r="OO60" s="106">
        <f>Juniori!OO24</f>
        <v>0</v>
      </c>
      <c r="OP60" s="106">
        <f>Juniori!OP24</f>
        <v>0</v>
      </c>
      <c r="OQ60" s="106">
        <f>Juniori!OQ24</f>
        <v>0</v>
      </c>
      <c r="OR60" s="106">
        <f>Juniori!OR24</f>
        <v>0</v>
      </c>
      <c r="OS60" s="106">
        <f>Juniori!OS24</f>
        <v>0</v>
      </c>
      <c r="OT60" s="106">
        <f>Juniori!OT24</f>
        <v>0</v>
      </c>
      <c r="OU60" s="106">
        <f>Juniori!OU24</f>
        <v>0</v>
      </c>
      <c r="OV60" s="106">
        <f>Juniori!OV24</f>
        <v>0</v>
      </c>
      <c r="OW60" s="106">
        <f>Juniori!OW24</f>
        <v>0</v>
      </c>
      <c r="OX60" s="106">
        <f>Juniori!OX24</f>
        <v>0</v>
      </c>
      <c r="OY60" s="106">
        <f>Juniori!OY24</f>
        <v>0</v>
      </c>
      <c r="OZ60" s="106">
        <f>Juniori!OZ24</f>
        <v>0</v>
      </c>
      <c r="PA60" s="106">
        <f>Juniori!PA24</f>
        <v>0</v>
      </c>
      <c r="PB60" s="106">
        <f>Juniori!PB24</f>
        <v>0</v>
      </c>
      <c r="PC60" s="106">
        <f>Juniori!PC24</f>
        <v>0</v>
      </c>
      <c r="PD60" s="106">
        <f>Juniori!PD24</f>
        <v>0</v>
      </c>
      <c r="PE60" s="106">
        <f>Juniori!PE24</f>
        <v>0</v>
      </c>
      <c r="PF60" s="106">
        <f>Juniori!PF24</f>
        <v>0</v>
      </c>
      <c r="PG60" s="106">
        <f>Juniori!PG24</f>
        <v>0</v>
      </c>
      <c r="PH60" s="106">
        <f>Juniori!PH24</f>
        <v>0</v>
      </c>
      <c r="PI60" s="106">
        <f>Juniori!PI24</f>
        <v>0</v>
      </c>
      <c r="PJ60" s="106">
        <f>Juniori!PJ24</f>
        <v>0</v>
      </c>
      <c r="PK60" s="106">
        <f>Juniori!PK24</f>
        <v>5</v>
      </c>
      <c r="PL60" s="106">
        <f>Juniori!PL24</f>
        <v>0</v>
      </c>
      <c r="PM60" s="106">
        <f>Juniori!PM24</f>
        <v>5</v>
      </c>
      <c r="PN60" s="106">
        <f>Juniori!PN24</f>
        <v>0</v>
      </c>
      <c r="PO60" s="106">
        <f>Juniori!PO24</f>
        <v>0</v>
      </c>
      <c r="PP60" s="106">
        <f>Juniori!PP24</f>
        <v>0</v>
      </c>
      <c r="PQ60" s="106">
        <f>Juniori!PQ24</f>
        <v>0</v>
      </c>
      <c r="PR60" s="106">
        <f>Juniori!PR24</f>
        <v>0</v>
      </c>
      <c r="PS60" s="106">
        <f>Juniori!PS24</f>
        <v>0</v>
      </c>
      <c r="PT60" s="106">
        <f>Juniori!PT24</f>
        <v>0</v>
      </c>
      <c r="PU60" s="106">
        <f>Juniori!PU24</f>
        <v>0</v>
      </c>
      <c r="PV60" s="106">
        <f>Juniori!PV24</f>
        <v>0</v>
      </c>
      <c r="PW60" s="106">
        <f>Juniori!PW24</f>
        <v>3</v>
      </c>
      <c r="PX60" s="106">
        <f>Juniori!PX24</f>
        <v>0</v>
      </c>
      <c r="PY60" s="106">
        <f>Juniori!PY24</f>
        <v>0</v>
      </c>
      <c r="PZ60" s="106">
        <f>Juniori!PZ24</f>
        <v>0</v>
      </c>
      <c r="QA60" s="106">
        <f>Juniori!QA24</f>
        <v>2</v>
      </c>
      <c r="QB60" s="106">
        <f>Juniori!QB24</f>
        <v>0</v>
      </c>
      <c r="QC60" s="106">
        <f>Juniori!QC24</f>
        <v>0</v>
      </c>
      <c r="QD60" s="106">
        <f>Juniori!QD24</f>
        <v>0</v>
      </c>
      <c r="QE60" s="106">
        <f>Juniori!QE24</f>
        <v>0</v>
      </c>
      <c r="QF60" s="106">
        <f>Juniori!QF24</f>
        <v>0</v>
      </c>
      <c r="QG60" s="106">
        <f>Juniori!QG24</f>
        <v>0</v>
      </c>
      <c r="QH60" s="106">
        <f>Juniori!QH24</f>
        <v>0</v>
      </c>
      <c r="QI60" s="106">
        <f>Juniori!QI24</f>
        <v>0</v>
      </c>
      <c r="QJ60" s="106">
        <f>Juniori!QJ24</f>
        <v>0</v>
      </c>
      <c r="QK60" s="106">
        <f>Juniori!QK24</f>
        <v>0</v>
      </c>
      <c r="QL60" s="106">
        <f>Juniori!QL24</f>
        <v>0</v>
      </c>
      <c r="QM60" s="106">
        <f>Juniori!QM24</f>
        <v>0</v>
      </c>
      <c r="QN60" s="106">
        <f>Juniori!QN24</f>
        <v>0</v>
      </c>
      <c r="QO60" s="106">
        <f>Juniori!QO24</f>
        <v>0</v>
      </c>
      <c r="QP60" s="106">
        <f>Juniori!QP24</f>
        <v>0</v>
      </c>
      <c r="QQ60" s="106">
        <f>Juniori!QQ24</f>
        <v>0</v>
      </c>
      <c r="QR60" s="106">
        <f>Juniori!QR24</f>
        <v>0</v>
      </c>
      <c r="QS60" s="106">
        <f>Juniori!QS24</f>
        <v>0</v>
      </c>
      <c r="QT60" s="106">
        <f>Juniori!QT24</f>
        <v>0</v>
      </c>
      <c r="QU60" s="106">
        <f>Juniori!QU24</f>
        <v>0</v>
      </c>
      <c r="QV60" s="106">
        <f>Juniori!QV24</f>
        <v>0</v>
      </c>
      <c r="QW60" s="106">
        <f>Juniori!QW24</f>
        <v>0</v>
      </c>
      <c r="QX60" s="106">
        <f>Juniori!QX24</f>
        <v>0</v>
      </c>
      <c r="QY60" s="106">
        <f>Juniori!QY24</f>
        <v>0</v>
      </c>
      <c r="QZ60" s="106">
        <f>Juniori!QZ24</f>
        <v>0</v>
      </c>
      <c r="RA60" s="106">
        <f>Juniori!RA24</f>
        <v>0</v>
      </c>
      <c r="RB60" s="106">
        <f>Juniori!RB24</f>
        <v>0</v>
      </c>
      <c r="RC60" s="106">
        <f>Juniori!RC24</f>
        <v>0</v>
      </c>
      <c r="RD60" s="106">
        <f>Juniori!RD24</f>
        <v>0</v>
      </c>
      <c r="RE60" s="106">
        <f>Juniori!RE24</f>
        <v>0</v>
      </c>
      <c r="RF60" s="106">
        <f>Juniori!RF24</f>
        <v>3</v>
      </c>
      <c r="RG60" s="106">
        <f>Juniori!RG24</f>
        <v>0</v>
      </c>
      <c r="RH60" s="106">
        <f>Juniori!RH24</f>
        <v>0</v>
      </c>
      <c r="RI60" s="106">
        <f>Juniori!RI24</f>
        <v>0</v>
      </c>
      <c r="RJ60" s="106" t="str">
        <f>Juniori!RJ24</f>
        <v>o</v>
      </c>
      <c r="RK60" s="106">
        <f>Juniori!RK24</f>
        <v>0</v>
      </c>
      <c r="RL60" s="106">
        <f>Juniori!RL24</f>
        <v>0</v>
      </c>
      <c r="RM60" s="106">
        <f>Juniori!RM24</f>
        <v>0</v>
      </c>
      <c r="RN60" s="106">
        <f>Juniori!RN24</f>
        <v>3</v>
      </c>
      <c r="RO60" s="106">
        <f>Juniori!RO24</f>
        <v>0</v>
      </c>
      <c r="RP60" s="106">
        <f>Juniori!RP24</f>
        <v>0</v>
      </c>
      <c r="RQ60" s="106">
        <f>Juniori!RQ24</f>
        <v>0</v>
      </c>
      <c r="RR60" s="106">
        <f>Juniori!RR24</f>
        <v>4</v>
      </c>
      <c r="RS60" s="106">
        <f>Juniori!RS24</f>
        <v>0</v>
      </c>
      <c r="RT60" s="106">
        <f>Juniori!RT24</f>
        <v>0</v>
      </c>
      <c r="RU60" s="106">
        <f>Juniori!RU24</f>
        <v>0</v>
      </c>
      <c r="RV60" s="106">
        <f>Juniori!RV24</f>
        <v>0</v>
      </c>
      <c r="RW60" s="106">
        <f>Juniori!RW24</f>
        <v>0</v>
      </c>
      <c r="RX60" s="106">
        <f>Juniori!RX24</f>
        <v>0</v>
      </c>
      <c r="RY60" s="106">
        <f>Juniori!RY24</f>
        <v>0</v>
      </c>
      <c r="RZ60" s="106">
        <f>Juniori!RZ24</f>
        <v>0</v>
      </c>
      <c r="SA60" s="106">
        <f>Juniori!SA24</f>
        <v>0</v>
      </c>
      <c r="SB60" s="106">
        <f>Juniori!SB24</f>
        <v>0</v>
      </c>
      <c r="SC60" s="106">
        <f>Juniori!SC24</f>
        <v>0</v>
      </c>
      <c r="SD60" s="106">
        <f>Juniori!SD24</f>
        <v>0</v>
      </c>
      <c r="SE60" s="106">
        <f>Juniori!SE24</f>
        <v>0</v>
      </c>
      <c r="SF60" s="106">
        <f>Juniori!SF24</f>
        <v>0</v>
      </c>
      <c r="SG60" s="106">
        <f>Juniori!SG24</f>
        <v>0</v>
      </c>
      <c r="SH60" s="106">
        <f>Juniori!SH24</f>
        <v>0</v>
      </c>
      <c r="SI60" s="106">
        <f>Juniori!SI24</f>
        <v>0</v>
      </c>
      <c r="SJ60" s="106">
        <f>Juniori!SJ24</f>
        <v>0</v>
      </c>
      <c r="SK60" s="106">
        <f>Juniori!SK24</f>
        <v>0</v>
      </c>
      <c r="SL60" s="106">
        <f>Juniori!SL24</f>
        <v>0</v>
      </c>
      <c r="SM60" s="106">
        <f>Juniori!SM24</f>
        <v>0</v>
      </c>
      <c r="SN60" s="106">
        <f>Juniori!SN24</f>
        <v>0</v>
      </c>
      <c r="SO60" s="106">
        <f>Juniori!SO24</f>
        <v>0</v>
      </c>
      <c r="SP60" s="106">
        <f>Juniori!SP24</f>
        <v>0</v>
      </c>
      <c r="SQ60" s="106">
        <f>Juniori!SQ24</f>
        <v>0</v>
      </c>
      <c r="SR60" s="106">
        <f>Juniori!SR24</f>
        <v>0</v>
      </c>
      <c r="SS60" s="106">
        <f>Juniori!SS24</f>
        <v>0</v>
      </c>
      <c r="ST60" s="106">
        <f>Juniori!ST24</f>
        <v>0</v>
      </c>
      <c r="SU60" s="106">
        <f>Juniori!SU24</f>
        <v>0</v>
      </c>
      <c r="SV60" s="106">
        <f>Juniori!SV24</f>
        <v>0</v>
      </c>
      <c r="SW60" s="106">
        <f>Juniori!SW24</f>
        <v>0</v>
      </c>
      <c r="SX60" s="106">
        <f>Juniori!SX24</f>
        <v>0</v>
      </c>
      <c r="SY60" s="106">
        <f>Juniori!SY24</f>
        <v>0</v>
      </c>
      <c r="SZ60" s="106">
        <f>Juniori!SZ24</f>
        <v>0</v>
      </c>
      <c r="TA60" s="106">
        <f>Juniori!TA24</f>
        <v>0</v>
      </c>
      <c r="TB60" s="106">
        <f>Juniori!TB24</f>
        <v>0</v>
      </c>
    </row>
    <row r="61" spans="1:522" s="1" customFormat="1" ht="18" customHeight="1" x14ac:dyDescent="0.25">
      <c r="A61" s="12">
        <v>44</v>
      </c>
      <c r="B61" s="11" t="s">
        <v>26</v>
      </c>
      <c r="C61" s="1">
        <v>11292</v>
      </c>
      <c r="D61" s="1">
        <v>2014</v>
      </c>
      <c r="E61" t="s">
        <v>23</v>
      </c>
      <c r="F61" s="1">
        <v>2366</v>
      </c>
      <c r="G61" s="1" t="s">
        <v>97</v>
      </c>
      <c r="H61" t="s">
        <v>13</v>
      </c>
      <c r="I61" s="1">
        <f>SUM(K61:TB61)</f>
        <v>47</v>
      </c>
      <c r="J61" s="12">
        <f>Tabuľka3[[#This Row],[Stĺpec9]]</f>
        <v>47</v>
      </c>
      <c r="K61" s="106">
        <f>Seniori!K26</f>
        <v>0</v>
      </c>
      <c r="L61" s="106">
        <f>Seniori!L26</f>
        <v>0</v>
      </c>
      <c r="M61" s="106">
        <f>Seniori!M26</f>
        <v>0</v>
      </c>
      <c r="N61" s="106">
        <f>Seniori!N26</f>
        <v>0</v>
      </c>
      <c r="O61" s="106">
        <f>Seniori!O26</f>
        <v>0</v>
      </c>
      <c r="P61" s="106">
        <f>Seniori!P26</f>
        <v>0</v>
      </c>
      <c r="Q61" s="106">
        <f>Seniori!Q26</f>
        <v>0</v>
      </c>
      <c r="R61" s="106">
        <f>Seniori!R26</f>
        <v>0</v>
      </c>
      <c r="S61" s="106">
        <f>Seniori!S26</f>
        <v>0</v>
      </c>
      <c r="T61" s="106">
        <f>Seniori!T26</f>
        <v>0</v>
      </c>
      <c r="U61" s="106">
        <f>Seniori!U26</f>
        <v>0</v>
      </c>
      <c r="V61" s="106">
        <f>Seniori!V26</f>
        <v>0</v>
      </c>
      <c r="W61" s="106">
        <f>Seniori!W26</f>
        <v>0</v>
      </c>
      <c r="X61" s="106">
        <f>Seniori!X26</f>
        <v>0</v>
      </c>
      <c r="Y61" s="106">
        <f>Seniori!Y26</f>
        <v>0</v>
      </c>
      <c r="Z61" s="106">
        <f>Seniori!Z26</f>
        <v>0</v>
      </c>
      <c r="AA61" s="106">
        <f>Seniori!AA26</f>
        <v>0</v>
      </c>
      <c r="AB61" s="106">
        <f>Seniori!AB26</f>
        <v>0</v>
      </c>
      <c r="AC61" s="106">
        <f>Seniori!AC26</f>
        <v>0</v>
      </c>
      <c r="AD61" s="106">
        <f>Seniori!AD26</f>
        <v>0</v>
      </c>
      <c r="AE61" s="106">
        <f>Seniori!AE26</f>
        <v>0</v>
      </c>
      <c r="AF61" s="106">
        <f>Seniori!AF26</f>
        <v>0</v>
      </c>
      <c r="AG61" s="106">
        <f>Seniori!AG26</f>
        <v>0</v>
      </c>
      <c r="AH61" s="106">
        <f>Seniori!AH26</f>
        <v>0</v>
      </c>
      <c r="AI61" s="106">
        <f>Seniori!AI26</f>
        <v>0</v>
      </c>
      <c r="AJ61" s="106">
        <f>Seniori!AJ26</f>
        <v>0</v>
      </c>
      <c r="AK61" s="106">
        <f>Seniori!AK26</f>
        <v>0</v>
      </c>
      <c r="AL61" s="106">
        <f>Seniori!AL26</f>
        <v>0</v>
      </c>
      <c r="AM61" s="106">
        <f>Seniori!AM26</f>
        <v>0</v>
      </c>
      <c r="AN61" s="106">
        <f>Seniori!AN26</f>
        <v>0</v>
      </c>
      <c r="AO61" s="106">
        <f>Seniori!AO26</f>
        <v>0</v>
      </c>
      <c r="AP61" s="106">
        <f>Seniori!AP26</f>
        <v>0</v>
      </c>
      <c r="AQ61" s="106">
        <f>Seniori!AQ26</f>
        <v>0</v>
      </c>
      <c r="AR61" s="106">
        <f>Seniori!AR26</f>
        <v>0</v>
      </c>
      <c r="AS61" s="106">
        <f>Seniori!AS26</f>
        <v>0</v>
      </c>
      <c r="AT61" s="106">
        <f>Seniori!AT26</f>
        <v>0</v>
      </c>
      <c r="AU61" s="106">
        <f>Seniori!AU26</f>
        <v>0</v>
      </c>
      <c r="AV61" s="106">
        <f>Seniori!AV26</f>
        <v>0</v>
      </c>
      <c r="AW61" s="106">
        <f>Seniori!AW26</f>
        <v>0</v>
      </c>
      <c r="AX61" s="106">
        <f>Seniori!AX26</f>
        <v>0</v>
      </c>
      <c r="AY61" s="106">
        <f>Seniori!AY26</f>
        <v>0</v>
      </c>
      <c r="AZ61" s="106">
        <f>Seniori!AZ26</f>
        <v>0</v>
      </c>
      <c r="BA61" s="106">
        <f>Seniori!BA26</f>
        <v>0</v>
      </c>
      <c r="BB61" s="106">
        <f>Seniori!BB26</f>
        <v>0</v>
      </c>
      <c r="BC61" s="106">
        <f>Seniori!BC26</f>
        <v>0</v>
      </c>
      <c r="BD61" s="106">
        <f>Seniori!BD26</f>
        <v>0</v>
      </c>
      <c r="BE61" s="106">
        <f>Seniori!BE26</f>
        <v>0</v>
      </c>
      <c r="BF61" s="106">
        <f>Seniori!BF26</f>
        <v>0</v>
      </c>
      <c r="BG61" s="106">
        <f>Seniori!BG26</f>
        <v>0</v>
      </c>
      <c r="BH61" s="106">
        <f>Seniori!BH26</f>
        <v>0</v>
      </c>
      <c r="BI61" s="106">
        <f>Seniori!BI26</f>
        <v>0</v>
      </c>
      <c r="BJ61" s="106">
        <f>Seniori!BJ26</f>
        <v>0</v>
      </c>
      <c r="BK61" s="106">
        <f>Seniori!BK26</f>
        <v>0</v>
      </c>
      <c r="BL61" s="106">
        <f>Seniori!BL26</f>
        <v>0</v>
      </c>
      <c r="BM61" s="106">
        <f>Seniori!BM26</f>
        <v>0</v>
      </c>
      <c r="BN61" s="106">
        <f>Seniori!BN26</f>
        <v>0</v>
      </c>
      <c r="BO61" s="106">
        <f>Seniori!BO26</f>
        <v>0</v>
      </c>
      <c r="BP61" s="106">
        <f>Seniori!BP26</f>
        <v>0</v>
      </c>
      <c r="BQ61" s="106">
        <f>Seniori!BQ26</f>
        <v>0</v>
      </c>
      <c r="BR61" s="106">
        <f>Seniori!BR26</f>
        <v>0</v>
      </c>
      <c r="BS61" s="106">
        <f>Seniori!BS26</f>
        <v>0</v>
      </c>
      <c r="BT61" s="106">
        <f>Seniori!BT26</f>
        <v>0</v>
      </c>
      <c r="BU61" s="106">
        <f>Seniori!BU26</f>
        <v>0</v>
      </c>
      <c r="BV61" s="106">
        <f>Seniori!BV26</f>
        <v>0</v>
      </c>
      <c r="BW61" s="106">
        <f>Seniori!BW26</f>
        <v>0</v>
      </c>
      <c r="BX61" s="106">
        <f>Seniori!BX26</f>
        <v>0</v>
      </c>
      <c r="BY61" s="106">
        <f>Seniori!BY26</f>
        <v>0</v>
      </c>
      <c r="BZ61" s="106">
        <f>Seniori!BZ26</f>
        <v>0</v>
      </c>
      <c r="CA61" s="106">
        <f>Seniori!CA26</f>
        <v>0</v>
      </c>
      <c r="CB61" s="106">
        <f>Seniori!CB26</f>
        <v>0</v>
      </c>
      <c r="CC61" s="106">
        <f>Seniori!CC26</f>
        <v>0</v>
      </c>
      <c r="CD61" s="106">
        <f>Seniori!CD26</f>
        <v>0</v>
      </c>
      <c r="CE61" s="106">
        <f>Seniori!CE26</f>
        <v>0</v>
      </c>
      <c r="CF61" s="106">
        <f>Seniori!CF26</f>
        <v>0</v>
      </c>
      <c r="CG61" s="106">
        <f>Seniori!CG26</f>
        <v>0</v>
      </c>
      <c r="CH61" s="106">
        <f>Seniori!CH26</f>
        <v>0</v>
      </c>
      <c r="CI61" s="106">
        <f>Seniori!CI26</f>
        <v>0</v>
      </c>
      <c r="CJ61" s="106">
        <f>Seniori!CJ26</f>
        <v>0</v>
      </c>
      <c r="CK61" s="106">
        <f>Seniori!CK26</f>
        <v>0</v>
      </c>
      <c r="CL61" s="106">
        <f>Seniori!CL26</f>
        <v>0</v>
      </c>
      <c r="CM61" s="106">
        <f>Seniori!CM26</f>
        <v>0</v>
      </c>
      <c r="CN61" s="106">
        <f>Seniori!CN26</f>
        <v>0</v>
      </c>
      <c r="CO61" s="106">
        <f>Seniori!CO26</f>
        <v>0</v>
      </c>
      <c r="CP61" s="106">
        <f>Seniori!CP26</f>
        <v>0</v>
      </c>
      <c r="CQ61" s="106">
        <f>Seniori!CQ26</f>
        <v>0</v>
      </c>
      <c r="CR61" s="106">
        <f>Seniori!CR26</f>
        <v>0</v>
      </c>
      <c r="CS61" s="106">
        <f>Seniori!CS26</f>
        <v>0</v>
      </c>
      <c r="CT61" s="106">
        <f>Seniori!CT26</f>
        <v>0</v>
      </c>
      <c r="CU61" s="106">
        <f>Seniori!CU26</f>
        <v>0</v>
      </c>
      <c r="CV61" s="106">
        <f>Seniori!CV26</f>
        <v>0</v>
      </c>
      <c r="CW61" s="106">
        <f>Seniori!CW26</f>
        <v>0</v>
      </c>
      <c r="CX61" s="106">
        <f>Seniori!CX26</f>
        <v>0</v>
      </c>
      <c r="CY61" s="106">
        <f>Seniori!CY26</f>
        <v>0</v>
      </c>
      <c r="CZ61" s="106">
        <f>Seniori!CZ26</f>
        <v>0</v>
      </c>
      <c r="DA61" s="106">
        <f>Seniori!DA26</f>
        <v>0</v>
      </c>
      <c r="DB61" s="106">
        <f>Seniori!DB26</f>
        <v>0</v>
      </c>
      <c r="DC61" s="106">
        <f>Seniori!DC26</f>
        <v>0</v>
      </c>
      <c r="DD61" s="106">
        <f>Seniori!DD26</f>
        <v>0</v>
      </c>
      <c r="DE61" s="106">
        <f>Seniori!DE26</f>
        <v>0</v>
      </c>
      <c r="DF61" s="106">
        <f>Seniori!DF26</f>
        <v>0</v>
      </c>
      <c r="DG61" s="106">
        <f>Seniori!DG26</f>
        <v>0</v>
      </c>
      <c r="DH61" s="106">
        <f>Seniori!DH26</f>
        <v>0</v>
      </c>
      <c r="DI61" s="106">
        <f>Seniori!DI26</f>
        <v>0</v>
      </c>
      <c r="DJ61" s="106">
        <f>Seniori!DJ26</f>
        <v>0</v>
      </c>
      <c r="DK61" s="106">
        <f>Seniori!DK26</f>
        <v>0</v>
      </c>
      <c r="DL61" s="106">
        <f>Seniori!DL26</f>
        <v>0</v>
      </c>
      <c r="DM61" s="106">
        <f>Seniori!DM26</f>
        <v>0</v>
      </c>
      <c r="DN61" s="106">
        <f>Seniori!DN26</f>
        <v>0</v>
      </c>
      <c r="DO61" s="106">
        <f>Seniori!DO26</f>
        <v>0</v>
      </c>
      <c r="DP61" s="106">
        <f>Seniori!DP26</f>
        <v>0</v>
      </c>
      <c r="DQ61" s="106">
        <f>Seniori!DQ26</f>
        <v>0</v>
      </c>
      <c r="DR61" s="106">
        <f>Seniori!DR26</f>
        <v>0</v>
      </c>
      <c r="DS61" s="106">
        <f>Seniori!DS26</f>
        <v>0</v>
      </c>
      <c r="DT61" s="106">
        <f>Seniori!DT26</f>
        <v>0</v>
      </c>
      <c r="DU61" s="106">
        <f>Seniori!DU26</f>
        <v>0</v>
      </c>
      <c r="DV61" s="106">
        <f>Seniori!DV26</f>
        <v>0</v>
      </c>
      <c r="DW61" s="106">
        <f>Seniori!DW26</f>
        <v>0</v>
      </c>
      <c r="DX61" s="106">
        <f>Seniori!DX26</f>
        <v>0</v>
      </c>
      <c r="DY61" s="106">
        <f>Seniori!DY26</f>
        <v>0</v>
      </c>
      <c r="DZ61" s="106">
        <f>Seniori!DZ26</f>
        <v>0</v>
      </c>
      <c r="EA61" s="106">
        <f>Seniori!EA26</f>
        <v>0</v>
      </c>
      <c r="EB61" s="106">
        <f>Seniori!EB26</f>
        <v>0</v>
      </c>
      <c r="EC61" s="106">
        <f>Seniori!EC26</f>
        <v>0</v>
      </c>
      <c r="ED61" s="106">
        <f>Seniori!ED26</f>
        <v>0</v>
      </c>
      <c r="EE61" s="106">
        <f>Seniori!EE26</f>
        <v>0</v>
      </c>
      <c r="EF61" s="106">
        <f>Seniori!EF26</f>
        <v>0</v>
      </c>
      <c r="EG61" s="106">
        <f>Seniori!EG26</f>
        <v>0</v>
      </c>
      <c r="EH61" s="106">
        <f>Seniori!EH26</f>
        <v>0</v>
      </c>
      <c r="EI61" s="106">
        <f>Seniori!EI26</f>
        <v>0</v>
      </c>
      <c r="EJ61" s="106">
        <f>Seniori!EJ26</f>
        <v>0</v>
      </c>
      <c r="EK61" s="106">
        <f>Seniori!EK26</f>
        <v>0</v>
      </c>
      <c r="EL61" s="106">
        <f>Seniori!EL26</f>
        <v>0</v>
      </c>
      <c r="EM61" s="106">
        <f>Seniori!EM26</f>
        <v>0</v>
      </c>
      <c r="EN61" s="106">
        <f>Seniori!EN26</f>
        <v>0</v>
      </c>
      <c r="EO61" s="106">
        <f>Seniori!EO26</f>
        <v>0</v>
      </c>
      <c r="EP61" s="106">
        <f>Seniori!EP26</f>
        <v>0</v>
      </c>
      <c r="EQ61" s="106">
        <f>Seniori!EQ26</f>
        <v>0</v>
      </c>
      <c r="ER61" s="106">
        <f>Seniori!ER26</f>
        <v>0</v>
      </c>
      <c r="ES61" s="106">
        <f>Seniori!ES26</f>
        <v>0</v>
      </c>
      <c r="ET61" s="106">
        <f>Seniori!ET26</f>
        <v>0</v>
      </c>
      <c r="EU61" s="106">
        <f>Seniori!EU26</f>
        <v>0</v>
      </c>
      <c r="EV61" s="106">
        <f>Seniori!EV26</f>
        <v>0</v>
      </c>
      <c r="EW61" s="106">
        <f>Seniori!EW26</f>
        <v>0</v>
      </c>
      <c r="EX61" s="106">
        <f>Seniori!EX26</f>
        <v>0</v>
      </c>
      <c r="EY61" s="106">
        <f>Seniori!EY26</f>
        <v>0</v>
      </c>
      <c r="EZ61" s="106">
        <f>Seniori!EZ26</f>
        <v>0</v>
      </c>
      <c r="FA61" s="106">
        <f>Seniori!FA26</f>
        <v>0</v>
      </c>
      <c r="FB61" s="106">
        <f>Seniori!FB26</f>
        <v>0</v>
      </c>
      <c r="FC61" s="106">
        <f>Seniori!FC26</f>
        <v>0</v>
      </c>
      <c r="FD61" s="106">
        <f>Seniori!FD26</f>
        <v>0</v>
      </c>
      <c r="FE61" s="106">
        <f>Seniori!FE26</f>
        <v>0</v>
      </c>
      <c r="FF61" s="106">
        <f>Seniori!FF26</f>
        <v>0</v>
      </c>
      <c r="FG61" s="106">
        <f>Seniori!FG26</f>
        <v>0</v>
      </c>
      <c r="FH61" s="106">
        <f>Seniori!FH26</f>
        <v>0</v>
      </c>
      <c r="FI61" s="106">
        <f>Seniori!FI26</f>
        <v>0</v>
      </c>
      <c r="FJ61" s="106">
        <f>Seniori!FJ26</f>
        <v>0</v>
      </c>
      <c r="FK61" s="106">
        <f>Seniori!FK26</f>
        <v>0</v>
      </c>
      <c r="FL61" s="106">
        <f>Seniori!FL26</f>
        <v>0</v>
      </c>
      <c r="FM61" s="106">
        <f>Seniori!FM26</f>
        <v>0</v>
      </c>
      <c r="FN61" s="106">
        <f>Seniori!FN26</f>
        <v>0</v>
      </c>
      <c r="FO61" s="106">
        <f>Seniori!FO26</f>
        <v>0</v>
      </c>
      <c r="FP61" s="106">
        <f>Seniori!FP26</f>
        <v>1</v>
      </c>
      <c r="FQ61" s="106">
        <f>Seniori!FQ26</f>
        <v>2</v>
      </c>
      <c r="FR61" s="106">
        <f>Seniori!FR26</f>
        <v>0</v>
      </c>
      <c r="FS61" s="106">
        <f>Seniori!FS26</f>
        <v>0</v>
      </c>
      <c r="FT61" s="106">
        <f>Seniori!FT26</f>
        <v>0</v>
      </c>
      <c r="FU61" s="106">
        <f>Seniori!FU26</f>
        <v>6</v>
      </c>
      <c r="FV61" s="106">
        <f>Seniori!FV26</f>
        <v>8</v>
      </c>
      <c r="FW61" s="106">
        <f>Seniori!FW26</f>
        <v>0</v>
      </c>
      <c r="FX61" s="106">
        <f>Seniori!FX26</f>
        <v>0</v>
      </c>
      <c r="FY61" s="106">
        <f>Seniori!FY26</f>
        <v>0</v>
      </c>
      <c r="FZ61" s="106">
        <f>Seniori!FZ26</f>
        <v>0</v>
      </c>
      <c r="GA61" s="106">
        <f>Seniori!GA26</f>
        <v>0</v>
      </c>
      <c r="GB61" s="106">
        <f>Seniori!GB26</f>
        <v>0</v>
      </c>
      <c r="GC61" s="106">
        <f>Seniori!GC26</f>
        <v>0</v>
      </c>
      <c r="GD61" s="106">
        <f>Seniori!GD26</f>
        <v>0</v>
      </c>
      <c r="GE61" s="106">
        <f>Seniori!GE26</f>
        <v>0</v>
      </c>
      <c r="GF61" s="106">
        <f>Seniori!GF26</f>
        <v>0</v>
      </c>
      <c r="GG61" s="106">
        <f>Seniori!GG26</f>
        <v>0</v>
      </c>
      <c r="GH61" s="106">
        <f>Seniori!GH26</f>
        <v>0</v>
      </c>
      <c r="GI61" s="106">
        <f>Seniori!GI26</f>
        <v>0</v>
      </c>
      <c r="GJ61" s="106">
        <f>Seniori!GJ26</f>
        <v>0</v>
      </c>
      <c r="GK61" s="106">
        <f>Seniori!GK26</f>
        <v>0</v>
      </c>
      <c r="GL61" s="106">
        <f>Seniori!GL26</f>
        <v>0</v>
      </c>
      <c r="GM61" s="106">
        <f>Seniori!GM26</f>
        <v>0</v>
      </c>
      <c r="GN61" s="106">
        <f>Seniori!GN26</f>
        <v>0</v>
      </c>
      <c r="GO61" s="106">
        <f>Seniori!GO26</f>
        <v>0</v>
      </c>
      <c r="GP61" s="106">
        <f>Seniori!GP26</f>
        <v>0</v>
      </c>
      <c r="GQ61" s="106">
        <f>Seniori!GQ26</f>
        <v>0</v>
      </c>
      <c r="GR61" s="106">
        <f>Seniori!GR26</f>
        <v>0</v>
      </c>
      <c r="GS61" s="106">
        <f>Seniori!GS26</f>
        <v>0</v>
      </c>
      <c r="GT61" s="106">
        <f>Seniori!GT26</f>
        <v>0</v>
      </c>
      <c r="GU61" s="106">
        <f>Seniori!GU26</f>
        <v>0</v>
      </c>
      <c r="GV61" s="106">
        <f>Seniori!GV26</f>
        <v>0</v>
      </c>
      <c r="GW61" s="106">
        <f>Seniori!GW26</f>
        <v>0</v>
      </c>
      <c r="GX61" s="106">
        <f>Seniori!GX26</f>
        <v>0</v>
      </c>
      <c r="GY61" s="106">
        <f>Seniori!GY26</f>
        <v>0</v>
      </c>
      <c r="GZ61" s="106">
        <f>Seniori!GZ26</f>
        <v>0</v>
      </c>
      <c r="HA61" s="106">
        <f>Seniori!HA26</f>
        <v>0</v>
      </c>
      <c r="HB61" s="106">
        <f>Seniori!HB26</f>
        <v>0</v>
      </c>
      <c r="HC61" s="106">
        <f>Seniori!HC26</f>
        <v>0</v>
      </c>
      <c r="HD61" s="106">
        <f>Seniori!HD26</f>
        <v>0</v>
      </c>
      <c r="HE61" s="106">
        <f>Seniori!HE26</f>
        <v>0</v>
      </c>
      <c r="HF61" s="106">
        <f>Seniori!HF26</f>
        <v>0</v>
      </c>
      <c r="HG61" s="106">
        <f>Seniori!HG26</f>
        <v>0</v>
      </c>
      <c r="HH61" s="106">
        <f>Seniori!HH26</f>
        <v>0</v>
      </c>
      <c r="HI61" s="106">
        <f>Seniori!HI26</f>
        <v>0</v>
      </c>
      <c r="HJ61" s="106">
        <f>Seniori!HJ26</f>
        <v>0</v>
      </c>
      <c r="HK61" s="106">
        <f>Seniori!HK26</f>
        <v>0</v>
      </c>
      <c r="HL61" s="106">
        <f>Seniori!HL26</f>
        <v>0</v>
      </c>
      <c r="HM61" s="106">
        <f>Seniori!HM26</f>
        <v>0</v>
      </c>
      <c r="HN61" s="106">
        <f>Seniori!HN26</f>
        <v>0</v>
      </c>
      <c r="HO61" s="106">
        <f>Seniori!HO26</f>
        <v>0</v>
      </c>
      <c r="HP61" s="106">
        <f>Seniori!HP26</f>
        <v>0</v>
      </c>
      <c r="HQ61" s="106">
        <f>Seniori!HQ26</f>
        <v>0</v>
      </c>
      <c r="HR61" s="106">
        <f>Seniori!HR26</f>
        <v>0</v>
      </c>
      <c r="HS61" s="106">
        <f>Seniori!HS26</f>
        <v>0</v>
      </c>
      <c r="HT61" s="106">
        <f>Seniori!HT26</f>
        <v>0</v>
      </c>
      <c r="HU61" s="106">
        <f>Seniori!HU26</f>
        <v>0</v>
      </c>
      <c r="HV61" s="106">
        <f>Seniori!HV26</f>
        <v>0</v>
      </c>
      <c r="HW61" s="106">
        <f>Seniori!HW26</f>
        <v>0</v>
      </c>
      <c r="HX61" s="106">
        <f>Seniori!HX26</f>
        <v>0</v>
      </c>
      <c r="HY61" s="106">
        <f>Seniori!HY26</f>
        <v>0</v>
      </c>
      <c r="HZ61" s="106">
        <f>Seniori!HZ26</f>
        <v>0</v>
      </c>
      <c r="IA61" s="106">
        <f>Seniori!IA26</f>
        <v>0</v>
      </c>
      <c r="IB61" s="106">
        <f>Seniori!IB26</f>
        <v>0</v>
      </c>
      <c r="IC61" s="106">
        <f>Seniori!IC26</f>
        <v>0</v>
      </c>
      <c r="ID61" s="106">
        <f>Seniori!ID26</f>
        <v>0</v>
      </c>
      <c r="IE61" s="106">
        <f>Seniori!IE26</f>
        <v>0</v>
      </c>
      <c r="IF61" s="106">
        <f>Seniori!IF26</f>
        <v>0</v>
      </c>
      <c r="IG61" s="106">
        <f>Seniori!IG26</f>
        <v>0</v>
      </c>
      <c r="IH61" s="106">
        <f>Seniori!IH26</f>
        <v>0</v>
      </c>
      <c r="II61" s="106">
        <f>Seniori!II26</f>
        <v>0</v>
      </c>
      <c r="IJ61" s="106">
        <f>Seniori!IJ26</f>
        <v>0</v>
      </c>
      <c r="IK61" s="106">
        <f>Seniori!IK26</f>
        <v>0</v>
      </c>
      <c r="IL61" s="106">
        <f>Seniori!IL26</f>
        <v>0</v>
      </c>
      <c r="IM61" s="106">
        <f>Seniori!IM26</f>
        <v>0</v>
      </c>
      <c r="IN61" s="106">
        <f>Seniori!IN26</f>
        <v>0</v>
      </c>
      <c r="IO61" s="106">
        <f>Seniori!IO26</f>
        <v>0</v>
      </c>
      <c r="IP61" s="106">
        <f>Seniori!IP26</f>
        <v>0</v>
      </c>
      <c r="IQ61" s="106">
        <f>Seniori!IQ26</f>
        <v>0</v>
      </c>
      <c r="IR61" s="106">
        <f>Seniori!IR26</f>
        <v>0</v>
      </c>
      <c r="IS61" s="106">
        <f>Seniori!IS26</f>
        <v>0</v>
      </c>
      <c r="IT61" s="106">
        <f>Seniori!IT26</f>
        <v>0</v>
      </c>
      <c r="IU61" s="106">
        <f>Seniori!IU26</f>
        <v>0</v>
      </c>
      <c r="IV61" s="106">
        <f>Seniori!IV26</f>
        <v>0</v>
      </c>
      <c r="IW61" s="106">
        <f>Seniori!IW26</f>
        <v>0</v>
      </c>
      <c r="IX61" s="106">
        <f>Seniori!IX26</f>
        <v>0</v>
      </c>
      <c r="IY61" s="106" t="str">
        <f>Seniori!IY26</f>
        <v>o</v>
      </c>
      <c r="IZ61" s="106">
        <f>Seniori!IZ26</f>
        <v>0</v>
      </c>
      <c r="JA61" s="106">
        <f>Seniori!JA26</f>
        <v>0</v>
      </c>
      <c r="JB61" s="106">
        <f>Seniori!JB26</f>
        <v>0</v>
      </c>
      <c r="JC61" s="106">
        <f>Seniori!JC26</f>
        <v>0</v>
      </c>
      <c r="JD61" s="106">
        <f>Seniori!JD26</f>
        <v>0</v>
      </c>
      <c r="JE61" s="106">
        <f>Seniori!JE26</f>
        <v>0</v>
      </c>
      <c r="JF61" s="106">
        <f>Seniori!JF26</f>
        <v>0</v>
      </c>
      <c r="JG61" s="106">
        <f>Seniori!JG26</f>
        <v>0</v>
      </c>
      <c r="JH61" s="106" t="str">
        <f>Seniori!JH26</f>
        <v>o</v>
      </c>
      <c r="JI61" s="106">
        <f>Seniori!JI26</f>
        <v>0</v>
      </c>
      <c r="JJ61" s="106">
        <f>Seniori!JJ26</f>
        <v>0</v>
      </c>
      <c r="JK61" s="106">
        <f>Seniori!JK26</f>
        <v>0</v>
      </c>
      <c r="JL61" s="106">
        <f>Seniori!JL26</f>
        <v>0</v>
      </c>
      <c r="JM61" s="106">
        <f>Seniori!JM26</f>
        <v>0</v>
      </c>
      <c r="JN61" s="106">
        <f>Seniori!JN26</f>
        <v>0</v>
      </c>
      <c r="JO61" s="106">
        <f>Seniori!JO26</f>
        <v>0</v>
      </c>
      <c r="JP61" s="106">
        <f>Seniori!JP26</f>
        <v>0</v>
      </c>
      <c r="JQ61" s="106">
        <f>Seniori!JQ26</f>
        <v>0</v>
      </c>
      <c r="JR61" s="106">
        <f>Seniori!JR26</f>
        <v>0</v>
      </c>
      <c r="JS61" s="106">
        <f>Seniori!JS26</f>
        <v>0</v>
      </c>
      <c r="JT61" s="106">
        <f>Seniori!JT26</f>
        <v>0</v>
      </c>
      <c r="JU61" s="106">
        <f>Seniori!JU26</f>
        <v>0</v>
      </c>
      <c r="JV61" s="106">
        <f>Seniori!JV26</f>
        <v>0</v>
      </c>
      <c r="JW61" s="106">
        <f>Seniori!JW26</f>
        <v>0</v>
      </c>
      <c r="JX61" s="106">
        <f>Seniori!JX26</f>
        <v>0</v>
      </c>
      <c r="JY61" s="106">
        <f>Seniori!JY26</f>
        <v>0</v>
      </c>
      <c r="JZ61" s="106">
        <f>Seniori!JZ26</f>
        <v>0</v>
      </c>
      <c r="KA61" s="106">
        <f>Seniori!KA26</f>
        <v>0</v>
      </c>
      <c r="KB61" s="106">
        <f>Seniori!KB26</f>
        <v>0</v>
      </c>
      <c r="KC61" s="106">
        <f>Seniori!KC26</f>
        <v>0</v>
      </c>
      <c r="KD61" s="106">
        <f>Seniori!KD26</f>
        <v>0</v>
      </c>
      <c r="KE61" s="106">
        <f>Seniori!KE26</f>
        <v>0</v>
      </c>
      <c r="KF61" s="106">
        <f>Seniori!KF26</f>
        <v>0</v>
      </c>
      <c r="KG61" s="106">
        <f>Seniori!KG26</f>
        <v>6</v>
      </c>
      <c r="KH61" s="106">
        <f>Seniori!KH26</f>
        <v>6</v>
      </c>
      <c r="KI61" s="106">
        <f>Seniori!KI26</f>
        <v>0</v>
      </c>
      <c r="KJ61" s="106">
        <f>Seniori!KJ26</f>
        <v>0</v>
      </c>
      <c r="KK61" s="106">
        <f>Seniori!KK26</f>
        <v>0</v>
      </c>
      <c r="KL61" s="106">
        <f>Seniori!KL26</f>
        <v>0</v>
      </c>
      <c r="KM61" s="106">
        <f>Seniori!KM26</f>
        <v>0</v>
      </c>
      <c r="KN61" s="106">
        <f>Seniori!KN26</f>
        <v>0</v>
      </c>
      <c r="KO61" s="106">
        <f>Seniori!KO26</f>
        <v>2</v>
      </c>
      <c r="KP61" s="106">
        <f>Seniori!KP26</f>
        <v>5</v>
      </c>
      <c r="KQ61" s="106">
        <f>Seniori!KQ26</f>
        <v>0</v>
      </c>
      <c r="KR61" s="106">
        <f>Seniori!KR26</f>
        <v>0</v>
      </c>
      <c r="KS61" s="106">
        <f>Seniori!KS26</f>
        <v>0</v>
      </c>
      <c r="KT61" s="106">
        <f>Seniori!KT26</f>
        <v>0</v>
      </c>
      <c r="KU61" s="106">
        <f>Seniori!KU26</f>
        <v>0</v>
      </c>
      <c r="KV61" s="106">
        <f>Seniori!KV26</f>
        <v>0</v>
      </c>
      <c r="KW61" s="106">
        <f>Seniori!KW26</f>
        <v>0</v>
      </c>
      <c r="KX61" s="106">
        <f>Seniori!KX26</f>
        <v>0</v>
      </c>
      <c r="KY61" s="106">
        <f>Seniori!KY26</f>
        <v>0</v>
      </c>
      <c r="KZ61" s="106">
        <f>Seniori!KZ26</f>
        <v>0</v>
      </c>
      <c r="LA61" s="106">
        <f>Seniori!LA26</f>
        <v>0</v>
      </c>
      <c r="LB61" s="106">
        <f>Seniori!LB26</f>
        <v>3</v>
      </c>
      <c r="LC61" s="106">
        <f>Seniori!LC26</f>
        <v>0</v>
      </c>
      <c r="LD61" s="106">
        <f>Seniori!LD26</f>
        <v>0</v>
      </c>
      <c r="LE61" s="106">
        <f>Seniori!LE26</f>
        <v>0</v>
      </c>
      <c r="LF61" s="106">
        <f>Seniori!LF26</f>
        <v>0</v>
      </c>
      <c r="LG61" s="106">
        <f>Seniori!LG26</f>
        <v>0</v>
      </c>
      <c r="LH61" s="106">
        <f>Seniori!LH26</f>
        <v>0</v>
      </c>
      <c r="LI61" s="106">
        <f>Seniori!LI26</f>
        <v>0</v>
      </c>
      <c r="LJ61" s="106">
        <f>Seniori!LJ26</f>
        <v>0</v>
      </c>
      <c r="LK61" s="106">
        <f>Seniori!LK26</f>
        <v>0</v>
      </c>
      <c r="LL61" s="106">
        <f>Seniori!LL26</f>
        <v>3</v>
      </c>
      <c r="LM61" s="106">
        <f>Seniori!LM26</f>
        <v>0</v>
      </c>
      <c r="LN61" s="106">
        <f>Seniori!LN26</f>
        <v>0</v>
      </c>
      <c r="LO61" s="106">
        <f>Seniori!LO26</f>
        <v>0</v>
      </c>
      <c r="LP61" s="106">
        <f>Seniori!LP26</f>
        <v>0</v>
      </c>
      <c r="LQ61" s="106">
        <f>Seniori!LQ26</f>
        <v>0</v>
      </c>
      <c r="LR61" s="106">
        <f>Seniori!LR26</f>
        <v>0</v>
      </c>
      <c r="LS61" s="106">
        <f>Seniori!LS26</f>
        <v>0</v>
      </c>
      <c r="LT61" s="106">
        <f>Seniori!LT26</f>
        <v>0</v>
      </c>
      <c r="LU61" s="106">
        <f>Seniori!LU26</f>
        <v>0</v>
      </c>
      <c r="LV61" s="106">
        <f>Seniori!LV26</f>
        <v>0</v>
      </c>
      <c r="LW61" s="106">
        <f>Seniori!LW26</f>
        <v>0</v>
      </c>
      <c r="LX61" s="106">
        <f>Seniori!LX26</f>
        <v>0</v>
      </c>
      <c r="LY61" s="106">
        <f>Seniori!LY26</f>
        <v>0</v>
      </c>
      <c r="LZ61" s="106">
        <f>Seniori!LZ26</f>
        <v>0</v>
      </c>
      <c r="MA61" s="106">
        <f>Seniori!MA26</f>
        <v>0</v>
      </c>
      <c r="MB61" s="106">
        <f>Seniori!MB26</f>
        <v>0</v>
      </c>
      <c r="MC61" s="106">
        <f>Seniori!MC26</f>
        <v>0</v>
      </c>
      <c r="MD61" s="106">
        <f>Seniori!MD26</f>
        <v>0</v>
      </c>
      <c r="ME61" s="106">
        <f>Seniori!ME26</f>
        <v>0</v>
      </c>
      <c r="MF61" s="106">
        <f>Seniori!MF26</f>
        <v>0</v>
      </c>
      <c r="MG61" s="106">
        <f>Seniori!MG26</f>
        <v>0</v>
      </c>
      <c r="MH61" s="106">
        <f>Seniori!MH26</f>
        <v>0</v>
      </c>
      <c r="MI61" s="106">
        <f>Seniori!MI26</f>
        <v>0</v>
      </c>
      <c r="MJ61" s="106">
        <f>Seniori!MJ26</f>
        <v>0</v>
      </c>
      <c r="MK61" s="106">
        <f>Seniori!MK26</f>
        <v>0</v>
      </c>
      <c r="ML61" s="106">
        <f>Seniori!ML26</f>
        <v>0</v>
      </c>
      <c r="MM61" s="106">
        <f>Seniori!MM26</f>
        <v>0</v>
      </c>
      <c r="MN61" s="106">
        <f>Seniori!MN26</f>
        <v>0</v>
      </c>
      <c r="MO61" s="106">
        <f>Seniori!MO26</f>
        <v>0</v>
      </c>
      <c r="MP61" s="106">
        <f>Seniori!MP26</f>
        <v>0</v>
      </c>
      <c r="MQ61" s="106">
        <f>Seniori!MQ26</f>
        <v>0</v>
      </c>
      <c r="MR61" s="106">
        <f>Seniori!MR26</f>
        <v>0</v>
      </c>
      <c r="MS61" s="106">
        <f>Seniori!MS26</f>
        <v>0</v>
      </c>
      <c r="MT61" s="106">
        <f>Seniori!MT26</f>
        <v>0</v>
      </c>
      <c r="MU61" s="106">
        <f>Seniori!MU26</f>
        <v>0</v>
      </c>
      <c r="MV61" s="106">
        <f>Seniori!MV26</f>
        <v>0</v>
      </c>
      <c r="MW61" s="106">
        <f>Seniori!MW26</f>
        <v>0</v>
      </c>
      <c r="MX61" s="106">
        <f>Seniori!MX26</f>
        <v>0</v>
      </c>
      <c r="MY61" s="106">
        <f>Seniori!MY26</f>
        <v>0</v>
      </c>
      <c r="MZ61" s="106">
        <f>Seniori!MZ26</f>
        <v>0</v>
      </c>
      <c r="NA61" s="106">
        <f>Seniori!NA26</f>
        <v>0</v>
      </c>
      <c r="NB61" s="106">
        <f>Seniori!NB26</f>
        <v>0</v>
      </c>
      <c r="NC61" s="106">
        <f>Seniori!NC26</f>
        <v>0</v>
      </c>
      <c r="ND61" s="106" t="str">
        <f>Seniori!ND26</f>
        <v>o</v>
      </c>
      <c r="NE61" s="106">
        <f>Seniori!NE26</f>
        <v>0</v>
      </c>
      <c r="NF61" s="106">
        <f>Seniori!NF26</f>
        <v>0</v>
      </c>
      <c r="NG61" s="106">
        <f>Seniori!NG26</f>
        <v>0</v>
      </c>
      <c r="NH61" s="106">
        <f>Seniori!NH26</f>
        <v>0</v>
      </c>
      <c r="NI61" s="106">
        <f>Seniori!NI26</f>
        <v>0</v>
      </c>
      <c r="NJ61" s="106">
        <f>Seniori!NJ26</f>
        <v>0</v>
      </c>
      <c r="NK61" s="106">
        <f>Seniori!NK26</f>
        <v>0</v>
      </c>
      <c r="NL61" s="106">
        <f>Seniori!NL26</f>
        <v>5</v>
      </c>
      <c r="NM61" s="106">
        <f>Seniori!NM26</f>
        <v>0</v>
      </c>
      <c r="NN61" s="106">
        <f>Seniori!NN26</f>
        <v>0</v>
      </c>
      <c r="NO61" s="106">
        <f>Seniori!NO26</f>
        <v>0</v>
      </c>
      <c r="NP61" s="106">
        <f>Seniori!NP26</f>
        <v>0</v>
      </c>
      <c r="NQ61" s="106">
        <f>Seniori!NQ26</f>
        <v>0</v>
      </c>
      <c r="NR61" s="106">
        <f>Seniori!NR26</f>
        <v>0</v>
      </c>
      <c r="NS61" s="106">
        <f>Seniori!NS26</f>
        <v>0</v>
      </c>
      <c r="NT61" s="106">
        <f>Seniori!NT26</f>
        <v>0</v>
      </c>
      <c r="NU61" s="106">
        <f>Seniori!NU26</f>
        <v>0</v>
      </c>
      <c r="NV61" s="106">
        <f>Seniori!NV26</f>
        <v>0</v>
      </c>
      <c r="NW61" s="106">
        <f>Seniori!NW26</f>
        <v>0</v>
      </c>
      <c r="NX61" s="106">
        <f>Seniori!NX26</f>
        <v>0</v>
      </c>
      <c r="NY61" s="106">
        <f>Seniori!NY26</f>
        <v>0</v>
      </c>
      <c r="NZ61" s="106">
        <f>Seniori!NZ26</f>
        <v>0</v>
      </c>
      <c r="OA61" s="106">
        <f>Seniori!OA26</f>
        <v>0</v>
      </c>
      <c r="OB61" s="106">
        <f>Seniori!OB26</f>
        <v>0</v>
      </c>
      <c r="OC61" s="106">
        <f>Seniori!OC26</f>
        <v>0</v>
      </c>
      <c r="OD61" s="106">
        <f>Seniori!OD26</f>
        <v>0</v>
      </c>
      <c r="OE61" s="106">
        <f>Seniori!OE26</f>
        <v>0</v>
      </c>
      <c r="OF61" s="106">
        <f>Seniori!OF26</f>
        <v>0</v>
      </c>
      <c r="OG61" s="106">
        <f>Seniori!OG26</f>
        <v>0</v>
      </c>
      <c r="OH61" s="106">
        <f>Seniori!OH26</f>
        <v>0</v>
      </c>
      <c r="OI61" s="106">
        <f>Seniori!OI26</f>
        <v>0</v>
      </c>
      <c r="OJ61" s="106">
        <f>Seniori!OJ26</f>
        <v>0</v>
      </c>
      <c r="OK61" s="106">
        <f>Seniori!OK26</f>
        <v>0</v>
      </c>
      <c r="OL61" s="106">
        <f>Seniori!OL26</f>
        <v>0</v>
      </c>
      <c r="OM61" s="106">
        <f>Seniori!OM26</f>
        <v>0</v>
      </c>
      <c r="ON61" s="106">
        <f>Seniori!ON26</f>
        <v>0</v>
      </c>
      <c r="OO61" s="106">
        <f>Seniori!OO26</f>
        <v>0</v>
      </c>
      <c r="OP61" s="106">
        <f>Seniori!OP26</f>
        <v>0</v>
      </c>
      <c r="OQ61" s="106">
        <f>Seniori!OQ26</f>
        <v>0</v>
      </c>
      <c r="OR61" s="106">
        <f>Seniori!OR26</f>
        <v>0</v>
      </c>
      <c r="OS61" s="106">
        <f>Seniori!OS26</f>
        <v>0</v>
      </c>
      <c r="OT61" s="106">
        <f>Seniori!OT26</f>
        <v>0</v>
      </c>
      <c r="OU61" s="106">
        <f>Seniori!OU26</f>
        <v>0</v>
      </c>
      <c r="OV61" s="106">
        <f>Seniori!OV26</f>
        <v>0</v>
      </c>
      <c r="OW61" s="106">
        <f>Seniori!OW26</f>
        <v>0</v>
      </c>
      <c r="OX61" s="106">
        <f>Seniori!OX26</f>
        <v>0</v>
      </c>
      <c r="OY61" s="106">
        <f>Seniori!OY26</f>
        <v>0</v>
      </c>
      <c r="OZ61" s="106">
        <f>Seniori!OZ26</f>
        <v>0</v>
      </c>
      <c r="PA61" s="106">
        <f>Seniori!PA26</f>
        <v>0</v>
      </c>
      <c r="PB61" s="106">
        <f>Seniori!PB26</f>
        <v>0</v>
      </c>
      <c r="PC61" s="106">
        <f>Seniori!PC26</f>
        <v>0</v>
      </c>
      <c r="PD61" s="106">
        <f>Seniori!PD26</f>
        <v>0</v>
      </c>
      <c r="PE61" s="106">
        <f>Seniori!PE26</f>
        <v>0</v>
      </c>
      <c r="PF61" s="106">
        <f>Seniori!PF26</f>
        <v>0</v>
      </c>
      <c r="PG61" s="106">
        <f>Seniori!PG26</f>
        <v>0</v>
      </c>
      <c r="PH61" s="106">
        <f>Seniori!PH26</f>
        <v>0</v>
      </c>
      <c r="PI61" s="106">
        <f>Seniori!PI26</f>
        <v>0</v>
      </c>
      <c r="PJ61" s="106">
        <f>Seniori!PJ26</f>
        <v>0</v>
      </c>
      <c r="PK61" s="106">
        <f>Seniori!PK26</f>
        <v>0</v>
      </c>
      <c r="PL61" s="106">
        <f>Seniori!PL26</f>
        <v>0</v>
      </c>
      <c r="PM61" s="106">
        <f>Seniori!PM26</f>
        <v>0</v>
      </c>
      <c r="PN61" s="106">
        <f>Seniori!PN26</f>
        <v>0</v>
      </c>
      <c r="PO61" s="106">
        <f>Seniori!PO26</f>
        <v>0</v>
      </c>
      <c r="PP61" s="106">
        <f>Seniori!PP26</f>
        <v>0</v>
      </c>
      <c r="PQ61" s="106">
        <f>Seniori!PQ26</f>
        <v>0</v>
      </c>
      <c r="PR61" s="106">
        <f>Seniori!PR26</f>
        <v>0</v>
      </c>
      <c r="PS61" s="106">
        <f>Seniori!PS26</f>
        <v>0</v>
      </c>
      <c r="PT61" s="106">
        <f>Seniori!PT26</f>
        <v>0</v>
      </c>
      <c r="PU61" s="106">
        <f>Seniori!PU26</f>
        <v>0</v>
      </c>
      <c r="PV61" s="106">
        <f>Seniori!PV26</f>
        <v>0</v>
      </c>
      <c r="PW61" s="106">
        <f>Seniori!PW26</f>
        <v>0</v>
      </c>
      <c r="PX61" s="106">
        <f>Seniori!PX26</f>
        <v>0</v>
      </c>
      <c r="PY61" s="106">
        <f>Seniori!PY26</f>
        <v>0</v>
      </c>
      <c r="PZ61" s="106">
        <f>Seniori!PZ26</f>
        <v>0</v>
      </c>
      <c r="QA61" s="106">
        <f>Seniori!QA26</f>
        <v>0</v>
      </c>
      <c r="QB61" s="106">
        <f>Seniori!QB26</f>
        <v>0</v>
      </c>
      <c r="QC61" s="106">
        <f>Seniori!QC26</f>
        <v>0</v>
      </c>
      <c r="QD61" s="106">
        <f>Seniori!QD26</f>
        <v>0</v>
      </c>
      <c r="QE61" s="106">
        <f>Seniori!QE26</f>
        <v>0</v>
      </c>
      <c r="QF61" s="106">
        <f>Seniori!QF26</f>
        <v>0</v>
      </c>
      <c r="QG61" s="106">
        <f>Seniori!QG26</f>
        <v>0</v>
      </c>
      <c r="QH61" s="106">
        <f>Seniori!QH26</f>
        <v>0</v>
      </c>
      <c r="QI61" s="106">
        <f>Seniori!QI26</f>
        <v>0</v>
      </c>
      <c r="QJ61" s="106">
        <f>Seniori!QJ26</f>
        <v>0</v>
      </c>
      <c r="QK61" s="106">
        <f>Seniori!QK26</f>
        <v>0</v>
      </c>
      <c r="QL61" s="106">
        <f>Seniori!QL26</f>
        <v>0</v>
      </c>
      <c r="QM61" s="106">
        <f>Seniori!QM26</f>
        <v>0</v>
      </c>
      <c r="QN61" s="106">
        <f>Seniori!QN26</f>
        <v>0</v>
      </c>
      <c r="QO61" s="106">
        <f>Seniori!QO26</f>
        <v>0</v>
      </c>
      <c r="QP61" s="106">
        <f>Seniori!QP26</f>
        <v>0</v>
      </c>
      <c r="QQ61" s="106">
        <f>Seniori!QQ26</f>
        <v>0</v>
      </c>
      <c r="QR61" s="106">
        <f>Seniori!QR26</f>
        <v>0</v>
      </c>
      <c r="QS61" s="106">
        <f>Seniori!QS26</f>
        <v>0</v>
      </c>
      <c r="QT61" s="106">
        <f>Seniori!QT26</f>
        <v>0</v>
      </c>
      <c r="QU61" s="106">
        <f>Seniori!QU26</f>
        <v>0</v>
      </c>
      <c r="QV61" s="106">
        <f>Seniori!QV26</f>
        <v>0</v>
      </c>
      <c r="QW61" s="106">
        <f>Seniori!QW26</f>
        <v>0</v>
      </c>
      <c r="QX61" s="106">
        <f>Seniori!QX26</f>
        <v>0</v>
      </c>
      <c r="QY61" s="106">
        <f>Seniori!QY26</f>
        <v>0</v>
      </c>
      <c r="QZ61" s="106">
        <f>Seniori!QZ26</f>
        <v>0</v>
      </c>
      <c r="RA61" s="106">
        <f>Seniori!RA26</f>
        <v>0</v>
      </c>
      <c r="RB61" s="106">
        <f>Seniori!RB26</f>
        <v>0</v>
      </c>
      <c r="RC61" s="106">
        <f>Seniori!RC26</f>
        <v>0</v>
      </c>
      <c r="RD61" s="106">
        <f>Seniori!RD26</f>
        <v>0</v>
      </c>
      <c r="RE61" s="106">
        <f>Seniori!RE26</f>
        <v>0</v>
      </c>
      <c r="RF61" s="106">
        <f>Seniori!RF26</f>
        <v>0</v>
      </c>
      <c r="RG61" s="106">
        <f>Seniori!RG26</f>
        <v>0</v>
      </c>
      <c r="RH61" s="106">
        <f>Seniori!RH26</f>
        <v>0</v>
      </c>
      <c r="RI61" s="106">
        <f>Seniori!RI26</f>
        <v>0</v>
      </c>
      <c r="RJ61" s="106">
        <f>Seniori!RJ26</f>
        <v>0</v>
      </c>
      <c r="RK61" s="106">
        <f>Seniori!RK26</f>
        <v>0</v>
      </c>
      <c r="RL61" s="106">
        <f>Seniori!RL26</f>
        <v>0</v>
      </c>
      <c r="RM61" s="106">
        <f>Seniori!RM26</f>
        <v>0</v>
      </c>
      <c r="RN61" s="106">
        <f>Seniori!RN26</f>
        <v>0</v>
      </c>
      <c r="RO61" s="106">
        <f>Seniori!RO26</f>
        <v>0</v>
      </c>
      <c r="RP61" s="106">
        <f>Seniori!RP26</f>
        <v>0</v>
      </c>
      <c r="RQ61" s="106">
        <f>Seniori!RQ26</f>
        <v>0</v>
      </c>
      <c r="RR61" s="106">
        <f>Seniori!RR26</f>
        <v>0</v>
      </c>
      <c r="RS61" s="106">
        <f>Seniori!RS26</f>
        <v>0</v>
      </c>
      <c r="RT61" s="106">
        <f>Seniori!RT26</f>
        <v>0</v>
      </c>
      <c r="RU61" s="106">
        <f>Seniori!RU26</f>
        <v>0</v>
      </c>
      <c r="RV61" s="106">
        <f>Seniori!RV26</f>
        <v>0</v>
      </c>
      <c r="RW61" s="106">
        <f>Seniori!RW26</f>
        <v>0</v>
      </c>
      <c r="RX61" s="106">
        <f>Seniori!RX26</f>
        <v>0</v>
      </c>
      <c r="RY61" s="106">
        <f>Seniori!RY26</f>
        <v>0</v>
      </c>
      <c r="RZ61" s="106">
        <f>Seniori!RZ26</f>
        <v>0</v>
      </c>
      <c r="SA61" s="106">
        <f>Seniori!SA26</f>
        <v>0</v>
      </c>
      <c r="SB61" s="106">
        <f>Seniori!SB26</f>
        <v>0</v>
      </c>
      <c r="SC61" s="106">
        <f>Seniori!SC26</f>
        <v>0</v>
      </c>
      <c r="SD61" s="106">
        <f>Seniori!SD26</f>
        <v>0</v>
      </c>
      <c r="SE61" s="106">
        <f>Seniori!SE26</f>
        <v>0</v>
      </c>
      <c r="SF61" s="106">
        <f>Seniori!SF26</f>
        <v>0</v>
      </c>
      <c r="SG61" s="106">
        <f>Seniori!SG26</f>
        <v>0</v>
      </c>
      <c r="SH61" s="106">
        <f>Seniori!SH26</f>
        <v>0</v>
      </c>
      <c r="SI61" s="106">
        <f>Seniori!SI26</f>
        <v>0</v>
      </c>
      <c r="SJ61" s="106">
        <f>Seniori!SJ26</f>
        <v>0</v>
      </c>
      <c r="SK61" s="106">
        <f>Seniori!SK26</f>
        <v>0</v>
      </c>
      <c r="SL61" s="106">
        <f>Seniori!SL26</f>
        <v>0</v>
      </c>
      <c r="SM61" s="106">
        <f>Seniori!SM26</f>
        <v>0</v>
      </c>
      <c r="SN61" s="106">
        <f>Seniori!SN26</f>
        <v>0</v>
      </c>
      <c r="SO61" s="106">
        <f>Seniori!SO26</f>
        <v>0</v>
      </c>
      <c r="SP61" s="106">
        <f>Seniori!SP26</f>
        <v>0</v>
      </c>
      <c r="SQ61" s="106">
        <f>Seniori!SQ26</f>
        <v>0</v>
      </c>
      <c r="SR61" s="106">
        <f>Seniori!SR26</f>
        <v>0</v>
      </c>
      <c r="SS61" s="106">
        <f>Seniori!SS26</f>
        <v>0</v>
      </c>
      <c r="ST61" s="106">
        <f>Seniori!ST26</f>
        <v>0</v>
      </c>
      <c r="SU61" s="106">
        <f>Seniori!SU26</f>
        <v>0</v>
      </c>
      <c r="SV61" s="106">
        <f>Seniori!SV26</f>
        <v>0</v>
      </c>
      <c r="SW61" s="106">
        <f>Seniori!SW26</f>
        <v>0</v>
      </c>
      <c r="SX61" s="106">
        <f>Seniori!SX26</f>
        <v>0</v>
      </c>
      <c r="SY61" s="106">
        <f>Seniori!SY26</f>
        <v>0</v>
      </c>
      <c r="SZ61" s="106">
        <f>Seniori!SZ26</f>
        <v>0</v>
      </c>
      <c r="TA61" s="106">
        <f>Seniori!TA26</f>
        <v>0</v>
      </c>
      <c r="TB61" s="106">
        <f>Seniori!TB26</f>
        <v>0</v>
      </c>
    </row>
    <row r="62" spans="1:522" s="1" customFormat="1" ht="18.600000000000001" customHeight="1" x14ac:dyDescent="0.25">
      <c r="A62" s="12"/>
      <c r="B62" s="32" t="s">
        <v>118</v>
      </c>
      <c r="C62" s="1">
        <v>11082</v>
      </c>
      <c r="D62" s="1">
        <v>2016</v>
      </c>
      <c r="E62" s="4" t="s">
        <v>116</v>
      </c>
      <c r="F62" s="1">
        <v>8293</v>
      </c>
      <c r="G62" s="9" t="s">
        <v>95</v>
      </c>
      <c r="H62" s="4" t="s">
        <v>117</v>
      </c>
      <c r="I62" s="1">
        <f t="shared" si="11"/>
        <v>47</v>
      </c>
      <c r="J62" s="12">
        <f>Tabuľka3[[#This Row],[Stĺpec9]]</f>
        <v>47</v>
      </c>
      <c r="K62" s="106">
        <f>Juniori!K20</f>
        <v>0</v>
      </c>
      <c r="L62" s="106">
        <f>Juniori!L20</f>
        <v>0</v>
      </c>
      <c r="M62" s="106">
        <f>Juniori!M20</f>
        <v>0</v>
      </c>
      <c r="N62" s="106">
        <f>Juniori!N20</f>
        <v>0</v>
      </c>
      <c r="O62" s="106">
        <f>Juniori!O20</f>
        <v>0</v>
      </c>
      <c r="P62" s="106">
        <f>Juniori!P20</f>
        <v>0</v>
      </c>
      <c r="Q62" s="106">
        <f>Juniori!Q20</f>
        <v>2</v>
      </c>
      <c r="R62" s="106">
        <f>Juniori!R20</f>
        <v>2</v>
      </c>
      <c r="S62" s="106">
        <f>Juniori!S20</f>
        <v>0</v>
      </c>
      <c r="T62" s="106">
        <f>Juniori!T20</f>
        <v>0</v>
      </c>
      <c r="U62" s="106">
        <f>Juniori!U20</f>
        <v>0</v>
      </c>
      <c r="V62" s="106">
        <f>Juniori!V20</f>
        <v>0</v>
      </c>
      <c r="W62" s="106">
        <f>Juniori!W20</f>
        <v>1</v>
      </c>
      <c r="X62" s="106">
        <f>Juniori!X20</f>
        <v>0</v>
      </c>
      <c r="Y62" s="106">
        <f>Juniori!Y20</f>
        <v>0</v>
      </c>
      <c r="Z62" s="106">
        <f>Juniori!Z20</f>
        <v>0</v>
      </c>
      <c r="AA62" s="106">
        <f>Juniori!AA20</f>
        <v>3</v>
      </c>
      <c r="AB62" s="106">
        <f>Juniori!AB20</f>
        <v>0</v>
      </c>
      <c r="AC62" s="106">
        <f>Juniori!AC20</f>
        <v>0</v>
      </c>
      <c r="AD62" s="106">
        <f>Juniori!AD20</f>
        <v>0</v>
      </c>
      <c r="AE62" s="106">
        <f>Juniori!AE20</f>
        <v>0</v>
      </c>
      <c r="AF62" s="106">
        <f>Juniori!AF20</f>
        <v>0</v>
      </c>
      <c r="AG62" s="106">
        <f>Juniori!AG20</f>
        <v>0</v>
      </c>
      <c r="AH62" s="106">
        <f>Juniori!AH20</f>
        <v>0</v>
      </c>
      <c r="AI62" s="106">
        <f>Juniori!AI20</f>
        <v>0</v>
      </c>
      <c r="AJ62" s="106">
        <f>Juniori!AJ20</f>
        <v>0</v>
      </c>
      <c r="AK62" s="106">
        <f>Juniori!AK20</f>
        <v>0</v>
      </c>
      <c r="AL62" s="106">
        <f>Juniori!AL20</f>
        <v>0</v>
      </c>
      <c r="AM62" s="106">
        <f>Juniori!AM20</f>
        <v>0</v>
      </c>
      <c r="AN62" s="106">
        <f>Juniori!AN20</f>
        <v>0</v>
      </c>
      <c r="AO62" s="106">
        <f>Juniori!AO20</f>
        <v>0</v>
      </c>
      <c r="AP62" s="106">
        <f>Juniori!AP20</f>
        <v>0</v>
      </c>
      <c r="AQ62" s="106">
        <f>Juniori!AQ20</f>
        <v>0</v>
      </c>
      <c r="AR62" s="106">
        <f>Juniori!AR20</f>
        <v>0</v>
      </c>
      <c r="AS62" s="106">
        <f>Juniori!AS20</f>
        <v>0</v>
      </c>
      <c r="AT62" s="106">
        <f>Juniori!AT20</f>
        <v>0</v>
      </c>
      <c r="AU62" s="106">
        <f>Juniori!AU20</f>
        <v>0</v>
      </c>
      <c r="AV62" s="106">
        <f>Juniori!AV20</f>
        <v>0</v>
      </c>
      <c r="AW62" s="106">
        <f>Juniori!AW20</f>
        <v>0</v>
      </c>
      <c r="AX62" s="106">
        <f>Juniori!AX20</f>
        <v>0</v>
      </c>
      <c r="AY62" s="106">
        <f>Juniori!AY20</f>
        <v>0</v>
      </c>
      <c r="AZ62" s="106">
        <f>Juniori!AZ20</f>
        <v>0</v>
      </c>
      <c r="BA62" s="106">
        <f>Juniori!BA20</f>
        <v>0</v>
      </c>
      <c r="BB62" s="106">
        <f>Juniori!BB20</f>
        <v>0</v>
      </c>
      <c r="BC62" s="106">
        <f>Juniori!BC20</f>
        <v>0</v>
      </c>
      <c r="BD62" s="106">
        <f>Juniori!BD20</f>
        <v>0</v>
      </c>
      <c r="BE62" s="106">
        <f>Juniori!BE20</f>
        <v>0</v>
      </c>
      <c r="BF62" s="106">
        <f>Juniori!BF20</f>
        <v>0</v>
      </c>
      <c r="BG62" s="106">
        <f>Juniori!BG20</f>
        <v>0</v>
      </c>
      <c r="BH62" s="106">
        <f>Juniori!BH20</f>
        <v>0</v>
      </c>
      <c r="BI62" s="106">
        <f>Juniori!BI20</f>
        <v>0</v>
      </c>
      <c r="BJ62" s="106">
        <f>Juniori!BJ20</f>
        <v>0</v>
      </c>
      <c r="BK62" s="106">
        <f>Juniori!BK20</f>
        <v>0</v>
      </c>
      <c r="BL62" s="106">
        <f>Juniori!BL20</f>
        <v>0</v>
      </c>
      <c r="BM62" s="106">
        <f>Juniori!BM20</f>
        <v>0</v>
      </c>
      <c r="BN62" s="106">
        <f>Juniori!BN20</f>
        <v>0</v>
      </c>
      <c r="BO62" s="106">
        <f>Juniori!BO20</f>
        <v>0</v>
      </c>
      <c r="BP62" s="106">
        <f>Juniori!BP20</f>
        <v>0</v>
      </c>
      <c r="BQ62" s="106">
        <f>Juniori!BQ20</f>
        <v>0</v>
      </c>
      <c r="BR62" s="106">
        <f>Juniori!BR20</f>
        <v>0</v>
      </c>
      <c r="BS62" s="106">
        <f>Juniori!BS20</f>
        <v>0</v>
      </c>
      <c r="BT62" s="106">
        <f>Juniori!BT20</f>
        <v>0</v>
      </c>
      <c r="BU62" s="106">
        <f>Juniori!BU20</f>
        <v>0</v>
      </c>
      <c r="BV62" s="106">
        <f>Juniori!BV20</f>
        <v>0</v>
      </c>
      <c r="BW62" s="106">
        <f>Juniori!BW20</f>
        <v>0</v>
      </c>
      <c r="BX62" s="106">
        <f>Juniori!BX20</f>
        <v>0</v>
      </c>
      <c r="BY62" s="106">
        <f>Juniori!BY20</f>
        <v>0</v>
      </c>
      <c r="BZ62" s="106">
        <f>Juniori!BZ20</f>
        <v>0</v>
      </c>
      <c r="CA62" s="106">
        <f>Juniori!CA20</f>
        <v>0</v>
      </c>
      <c r="CB62" s="106">
        <f>Juniori!CB20</f>
        <v>0</v>
      </c>
      <c r="CC62" s="106">
        <f>Juniori!CC20</f>
        <v>0</v>
      </c>
      <c r="CD62" s="106">
        <f>Juniori!CD20</f>
        <v>0</v>
      </c>
      <c r="CE62" s="106">
        <f>Juniori!CE20</f>
        <v>0</v>
      </c>
      <c r="CF62" s="106">
        <f>Juniori!CF20</f>
        <v>0</v>
      </c>
      <c r="CG62" s="106">
        <f>Juniori!CG20</f>
        <v>0</v>
      </c>
      <c r="CH62" s="106">
        <f>Juniori!CH20</f>
        <v>0</v>
      </c>
      <c r="CI62" s="106">
        <f>Juniori!CI20</f>
        <v>0</v>
      </c>
      <c r="CJ62" s="106">
        <f>Juniori!CJ20</f>
        <v>0</v>
      </c>
      <c r="CK62" s="106">
        <f>Juniori!CK20</f>
        <v>0</v>
      </c>
      <c r="CL62" s="106">
        <f>Juniori!CL20</f>
        <v>0</v>
      </c>
      <c r="CM62" s="106">
        <f>Juniori!CM20</f>
        <v>0</v>
      </c>
      <c r="CN62" s="106">
        <f>Juniori!CN20</f>
        <v>0</v>
      </c>
      <c r="CO62" s="106">
        <f>Juniori!CO20</f>
        <v>0</v>
      </c>
      <c r="CP62" s="106">
        <f>Juniori!CP20</f>
        <v>0</v>
      </c>
      <c r="CQ62" s="106">
        <f>Juniori!CQ20</f>
        <v>0</v>
      </c>
      <c r="CR62" s="106">
        <f>Juniori!CR20</f>
        <v>0</v>
      </c>
      <c r="CS62" s="106">
        <f>Juniori!CS20</f>
        <v>0</v>
      </c>
      <c r="CT62" s="106">
        <f>Juniori!CT20</f>
        <v>0</v>
      </c>
      <c r="CU62" s="106">
        <f>Juniori!CU20</f>
        <v>0</v>
      </c>
      <c r="CV62" s="106">
        <f>Juniori!CV20</f>
        <v>0</v>
      </c>
      <c r="CW62" s="106">
        <f>Juniori!CW20</f>
        <v>0</v>
      </c>
      <c r="CX62" s="106">
        <f>Juniori!CX20</f>
        <v>0</v>
      </c>
      <c r="CY62" s="106">
        <f>Juniori!CY20</f>
        <v>0</v>
      </c>
      <c r="CZ62" s="106">
        <f>Juniori!CZ20</f>
        <v>0</v>
      </c>
      <c r="DA62" s="106">
        <f>Juniori!DA20</f>
        <v>0</v>
      </c>
      <c r="DB62" s="106">
        <f>Juniori!DB20</f>
        <v>0</v>
      </c>
      <c r="DC62" s="106">
        <f>Juniori!DC20</f>
        <v>0</v>
      </c>
      <c r="DD62" s="106">
        <f>Juniori!DD20</f>
        <v>0</v>
      </c>
      <c r="DE62" s="106">
        <f>Juniori!DE20</f>
        <v>0</v>
      </c>
      <c r="DF62" s="106">
        <f>Juniori!DF20</f>
        <v>0</v>
      </c>
      <c r="DG62" s="106">
        <f>Juniori!DG20</f>
        <v>0</v>
      </c>
      <c r="DH62" s="106">
        <f>Juniori!DH20</f>
        <v>0</v>
      </c>
      <c r="DI62" s="106">
        <f>Juniori!DI20</f>
        <v>0</v>
      </c>
      <c r="DJ62" s="106">
        <f>Juniori!DJ20</f>
        <v>0</v>
      </c>
      <c r="DK62" s="106">
        <f>Juniori!DK20</f>
        <v>0</v>
      </c>
      <c r="DL62" s="106">
        <f>Juniori!DL20</f>
        <v>0</v>
      </c>
      <c r="DM62" s="106">
        <f>Juniori!DM20</f>
        <v>0</v>
      </c>
      <c r="DN62" s="106">
        <f>Juniori!DN20</f>
        <v>0</v>
      </c>
      <c r="DO62" s="106">
        <f>Juniori!DO20</f>
        <v>0</v>
      </c>
      <c r="DP62" s="106">
        <f>Juniori!DP20</f>
        <v>0</v>
      </c>
      <c r="DQ62" s="106">
        <f>Juniori!DQ20</f>
        <v>0</v>
      </c>
      <c r="DR62" s="106">
        <f>Juniori!DR20</f>
        <v>0</v>
      </c>
      <c r="DS62" s="106">
        <f>Juniori!DS20</f>
        <v>0</v>
      </c>
      <c r="DT62" s="106">
        <f>Juniori!DT20</f>
        <v>0</v>
      </c>
      <c r="DU62" s="106">
        <f>Juniori!DU20</f>
        <v>0</v>
      </c>
      <c r="DV62" s="106">
        <f>Juniori!DV20</f>
        <v>0</v>
      </c>
      <c r="DW62" s="106">
        <f>Juniori!DW20</f>
        <v>0</v>
      </c>
      <c r="DX62" s="106">
        <f>Juniori!DX20</f>
        <v>0</v>
      </c>
      <c r="DY62" s="106">
        <f>Juniori!DY20</f>
        <v>0</v>
      </c>
      <c r="DZ62" s="106">
        <f>Juniori!DZ20</f>
        <v>0</v>
      </c>
      <c r="EA62" s="106">
        <f>Juniori!EA20</f>
        <v>0</v>
      </c>
      <c r="EB62" s="106">
        <f>Juniori!EB20</f>
        <v>0</v>
      </c>
      <c r="EC62" s="106">
        <f>Juniori!EC20</f>
        <v>0</v>
      </c>
      <c r="ED62" s="106">
        <f>Juniori!ED20</f>
        <v>0</v>
      </c>
      <c r="EE62" s="106">
        <f>Juniori!EE20</f>
        <v>0</v>
      </c>
      <c r="EF62" s="106">
        <f>Juniori!EF20</f>
        <v>0</v>
      </c>
      <c r="EG62" s="106">
        <f>Juniori!EG20</f>
        <v>0</v>
      </c>
      <c r="EH62" s="106">
        <f>Juniori!EH20</f>
        <v>0</v>
      </c>
      <c r="EI62" s="106">
        <f>Juniori!EI20</f>
        <v>0</v>
      </c>
      <c r="EJ62" s="106">
        <f>Juniori!EJ20</f>
        <v>0</v>
      </c>
      <c r="EK62" s="106">
        <f>Juniori!EK20</f>
        <v>0</v>
      </c>
      <c r="EL62" s="106">
        <f>Juniori!EL20</f>
        <v>0</v>
      </c>
      <c r="EM62" s="106">
        <f>Juniori!EM20</f>
        <v>0</v>
      </c>
      <c r="EN62" s="106">
        <f>Juniori!EN20</f>
        <v>0</v>
      </c>
      <c r="EO62" s="106">
        <f>Juniori!EO20</f>
        <v>3</v>
      </c>
      <c r="EP62" s="106">
        <f>Juniori!EP20</f>
        <v>6</v>
      </c>
      <c r="EQ62" s="106">
        <f>Juniori!EQ20</f>
        <v>0</v>
      </c>
      <c r="ER62" s="106">
        <f>Juniori!ER20</f>
        <v>0</v>
      </c>
      <c r="ES62" s="106">
        <f>Juniori!ES20</f>
        <v>0</v>
      </c>
      <c r="ET62" s="106">
        <f>Juniori!ET20</f>
        <v>0</v>
      </c>
      <c r="EU62" s="106">
        <f>Juniori!EU20</f>
        <v>0</v>
      </c>
      <c r="EV62" s="106">
        <f>Juniori!EV20</f>
        <v>0</v>
      </c>
      <c r="EW62" s="106">
        <f>Juniori!EW20</f>
        <v>0</v>
      </c>
      <c r="EX62" s="106">
        <f>Juniori!EX20</f>
        <v>6</v>
      </c>
      <c r="EY62" s="106" t="str">
        <f>Juniori!EY20</f>
        <v>o</v>
      </c>
      <c r="EZ62" s="106">
        <f>Juniori!EZ20</f>
        <v>0</v>
      </c>
      <c r="FA62" s="106">
        <f>Juniori!FA20</f>
        <v>0</v>
      </c>
      <c r="FB62" s="106">
        <f>Juniori!FB20</f>
        <v>0</v>
      </c>
      <c r="FC62" s="106">
        <f>Juniori!FC20</f>
        <v>0</v>
      </c>
      <c r="FD62" s="106">
        <f>Juniori!FD20</f>
        <v>0</v>
      </c>
      <c r="FE62" s="106">
        <f>Juniori!FE20</f>
        <v>0</v>
      </c>
      <c r="FF62" s="106">
        <f>Juniori!FF20</f>
        <v>0</v>
      </c>
      <c r="FG62" s="106">
        <f>Juniori!FG20</f>
        <v>0</v>
      </c>
      <c r="FH62" s="106">
        <f>Juniori!FH20</f>
        <v>0</v>
      </c>
      <c r="FI62" s="106">
        <f>Juniori!FI20</f>
        <v>0</v>
      </c>
      <c r="FJ62" s="106">
        <f>Juniori!FJ20</f>
        <v>0</v>
      </c>
      <c r="FK62" s="106">
        <f>Juniori!FK20</f>
        <v>0</v>
      </c>
      <c r="FL62" s="106">
        <f>Juniori!FL20</f>
        <v>0</v>
      </c>
      <c r="FM62" s="106">
        <f>Juniori!FM20</f>
        <v>0</v>
      </c>
      <c r="FN62" s="106">
        <f>Juniori!FN20</f>
        <v>0</v>
      </c>
      <c r="FO62" s="106">
        <f>Juniori!FO20</f>
        <v>0</v>
      </c>
      <c r="FP62" s="106">
        <f>Juniori!FP20</f>
        <v>0</v>
      </c>
      <c r="FQ62" s="106">
        <f>Juniori!FQ20</f>
        <v>0</v>
      </c>
      <c r="FR62" s="106">
        <f>Juniori!FR20</f>
        <v>0</v>
      </c>
      <c r="FS62" s="106">
        <f>Juniori!FS20</f>
        <v>0</v>
      </c>
      <c r="FT62" s="106">
        <f>Juniori!FT20</f>
        <v>0</v>
      </c>
      <c r="FU62" s="106">
        <f>Juniori!FU20</f>
        <v>0</v>
      </c>
      <c r="FV62" s="106">
        <f>Juniori!FV20</f>
        <v>0</v>
      </c>
      <c r="FW62" s="106">
        <f>Juniori!FW20</f>
        <v>0</v>
      </c>
      <c r="FX62" s="106">
        <f>Juniori!FX20</f>
        <v>0</v>
      </c>
      <c r="FY62" s="106">
        <f>Juniori!FY20</f>
        <v>0</v>
      </c>
      <c r="FZ62" s="106">
        <f>Juniori!FZ20</f>
        <v>0</v>
      </c>
      <c r="GA62" s="106">
        <f>Juniori!GA20</f>
        <v>0</v>
      </c>
      <c r="GB62" s="106">
        <f>Juniori!GB20</f>
        <v>0</v>
      </c>
      <c r="GC62" s="106">
        <f>Juniori!GC20</f>
        <v>0</v>
      </c>
      <c r="GD62" s="106">
        <f>Juniori!GD20</f>
        <v>0</v>
      </c>
      <c r="GE62" s="106">
        <f>Juniori!GE20</f>
        <v>0</v>
      </c>
      <c r="GF62" s="106">
        <f>Juniori!GF20</f>
        <v>0</v>
      </c>
      <c r="GG62" s="106">
        <f>Juniori!GG20</f>
        <v>0</v>
      </c>
      <c r="GH62" s="106">
        <f>Juniori!GH20</f>
        <v>0</v>
      </c>
      <c r="GI62" s="106">
        <f>Juniori!GI20</f>
        <v>0</v>
      </c>
      <c r="GJ62" s="106">
        <f>Juniori!GJ20</f>
        <v>0</v>
      </c>
      <c r="GK62" s="106">
        <f>Juniori!GK20</f>
        <v>0</v>
      </c>
      <c r="GL62" s="106">
        <f>Juniori!GL20</f>
        <v>0</v>
      </c>
      <c r="GM62" s="106">
        <f>Juniori!GM20</f>
        <v>0</v>
      </c>
      <c r="GN62" s="106">
        <f>Juniori!GN20</f>
        <v>0</v>
      </c>
      <c r="GO62" s="106">
        <f>Juniori!GO20</f>
        <v>0</v>
      </c>
      <c r="GP62" s="106">
        <f>Juniori!GP20</f>
        <v>0</v>
      </c>
      <c r="GQ62" s="106">
        <f>Juniori!GQ20</f>
        <v>0</v>
      </c>
      <c r="GR62" s="106">
        <f>Juniori!GR20</f>
        <v>0</v>
      </c>
      <c r="GS62" s="106">
        <f>Juniori!GS20</f>
        <v>0</v>
      </c>
      <c r="GT62" s="106">
        <f>Juniori!GT20</f>
        <v>0</v>
      </c>
      <c r="GU62" s="106">
        <f>Juniori!GU20</f>
        <v>0</v>
      </c>
      <c r="GV62" s="106">
        <f>Juniori!GV20</f>
        <v>0</v>
      </c>
      <c r="GW62" s="106">
        <f>Juniori!GW20</f>
        <v>0</v>
      </c>
      <c r="GX62" s="106">
        <f>Juniori!GX20</f>
        <v>0</v>
      </c>
      <c r="GY62" s="106">
        <f>Juniori!GY20</f>
        <v>0</v>
      </c>
      <c r="GZ62" s="106">
        <f>Juniori!GZ20</f>
        <v>0</v>
      </c>
      <c r="HA62" s="106">
        <f>Juniori!HA20</f>
        <v>0</v>
      </c>
      <c r="HB62" s="106">
        <f>Juniori!HB20</f>
        <v>0</v>
      </c>
      <c r="HC62" s="106">
        <f>Juniori!HC20</f>
        <v>0</v>
      </c>
      <c r="HD62" s="106">
        <f>Juniori!HD20</f>
        <v>0</v>
      </c>
      <c r="HE62" s="106">
        <f>Juniori!HE20</f>
        <v>0</v>
      </c>
      <c r="HF62" s="106">
        <f>Juniori!HF20</f>
        <v>0</v>
      </c>
      <c r="HG62" s="106">
        <f>Juniori!HG20</f>
        <v>0</v>
      </c>
      <c r="HH62" s="106">
        <f>Juniori!HH20</f>
        <v>0</v>
      </c>
      <c r="HI62" s="106">
        <f>Juniori!HI20</f>
        <v>1</v>
      </c>
      <c r="HJ62" s="106">
        <f>Juniori!HJ20</f>
        <v>7</v>
      </c>
      <c r="HK62" s="106">
        <f>Juniori!HK20</f>
        <v>0</v>
      </c>
      <c r="HL62" s="106">
        <f>Juniori!HL20</f>
        <v>0</v>
      </c>
      <c r="HM62" s="106">
        <f>Juniori!HM20</f>
        <v>0</v>
      </c>
      <c r="HN62" s="106">
        <f>Juniori!HN20</f>
        <v>0</v>
      </c>
      <c r="HO62" s="106">
        <f>Juniori!HO20</f>
        <v>0</v>
      </c>
      <c r="HP62" s="106">
        <f>Juniori!HP20</f>
        <v>0</v>
      </c>
      <c r="HQ62" s="106">
        <f>Juniori!HQ20</f>
        <v>0</v>
      </c>
      <c r="HR62" s="106">
        <f>Juniori!HR20</f>
        <v>3</v>
      </c>
      <c r="HS62" s="106">
        <f>Juniori!HS20</f>
        <v>5</v>
      </c>
      <c r="HT62" s="106">
        <f>Juniori!HT20</f>
        <v>0</v>
      </c>
      <c r="HU62" s="106">
        <f>Juniori!HU20</f>
        <v>0</v>
      </c>
      <c r="HV62" s="106">
        <f>Juniori!HV20</f>
        <v>0</v>
      </c>
      <c r="HW62" s="106">
        <f>Juniori!HW20</f>
        <v>0</v>
      </c>
      <c r="HX62" s="106">
        <f>Juniori!HX20</f>
        <v>0</v>
      </c>
      <c r="HY62" s="106">
        <f>Juniori!HY20</f>
        <v>0</v>
      </c>
      <c r="HZ62" s="106">
        <f>Juniori!HZ20</f>
        <v>0</v>
      </c>
      <c r="IA62" s="106">
        <f>Juniori!IA20</f>
        <v>0</v>
      </c>
      <c r="IB62" s="106">
        <f>Juniori!IB20</f>
        <v>0</v>
      </c>
      <c r="IC62" s="106">
        <f>Juniori!IC20</f>
        <v>0</v>
      </c>
      <c r="ID62" s="106">
        <f>Juniori!ID20</f>
        <v>0</v>
      </c>
      <c r="IE62" s="106">
        <f>Juniori!IE20</f>
        <v>0</v>
      </c>
      <c r="IF62" s="106">
        <f>Juniori!IF20</f>
        <v>0</v>
      </c>
      <c r="IG62" s="106">
        <f>Juniori!IG20</f>
        <v>0</v>
      </c>
      <c r="IH62" s="106">
        <f>Juniori!IH20</f>
        <v>0</v>
      </c>
      <c r="II62" s="106">
        <f>Juniori!II20</f>
        <v>0</v>
      </c>
      <c r="IJ62" s="106">
        <f>Juniori!IJ20</f>
        <v>0</v>
      </c>
      <c r="IK62" s="106">
        <f>Juniori!IK20</f>
        <v>0</v>
      </c>
      <c r="IL62" s="106">
        <f>Juniori!IL20</f>
        <v>0</v>
      </c>
      <c r="IM62" s="106">
        <f>Juniori!IM20</f>
        <v>0</v>
      </c>
      <c r="IN62" s="106">
        <f>Juniori!IN20</f>
        <v>0</v>
      </c>
      <c r="IO62" s="106">
        <f>Juniori!IO20</f>
        <v>0</v>
      </c>
      <c r="IP62" s="106">
        <f>Juniori!IP20</f>
        <v>0</v>
      </c>
      <c r="IQ62" s="106">
        <f>Juniori!IQ20</f>
        <v>0</v>
      </c>
      <c r="IR62" s="106">
        <f>Juniori!IR20</f>
        <v>0</v>
      </c>
      <c r="IS62" s="106">
        <f>Juniori!IS20</f>
        <v>0</v>
      </c>
      <c r="IT62" s="106">
        <f>Juniori!IT20</f>
        <v>0</v>
      </c>
      <c r="IU62" s="106">
        <f>Juniori!IU20</f>
        <v>0</v>
      </c>
      <c r="IV62" s="106">
        <f>Juniori!IV20</f>
        <v>0</v>
      </c>
      <c r="IW62" s="106">
        <f>Juniori!IW20</f>
        <v>0</v>
      </c>
      <c r="IX62" s="106">
        <f>Juniori!IX20</f>
        <v>6</v>
      </c>
      <c r="IY62" s="106" t="str">
        <f>Juniori!IY20</f>
        <v>o</v>
      </c>
      <c r="IZ62" s="106">
        <f>Juniori!IZ20</f>
        <v>0</v>
      </c>
      <c r="JA62" s="106">
        <f>Juniori!JA20</f>
        <v>0</v>
      </c>
      <c r="JB62" s="106">
        <f>Juniori!JB20</f>
        <v>0</v>
      </c>
      <c r="JC62" s="106">
        <f>Juniori!JC20</f>
        <v>0</v>
      </c>
      <c r="JD62" s="106">
        <f>Juniori!JD20</f>
        <v>0</v>
      </c>
      <c r="JE62" s="106">
        <f>Juniori!JE20</f>
        <v>0</v>
      </c>
      <c r="JF62" s="106">
        <f>Juniori!JF20</f>
        <v>0</v>
      </c>
      <c r="JG62" s="106" t="str">
        <f>Juniori!JG20</f>
        <v>o</v>
      </c>
      <c r="JH62" s="106" t="str">
        <f>Juniori!JH20</f>
        <v>o</v>
      </c>
      <c r="JI62" s="106">
        <f>Juniori!JI20</f>
        <v>0</v>
      </c>
      <c r="JJ62" s="106">
        <f>Juniori!JJ20</f>
        <v>0</v>
      </c>
      <c r="JK62" s="106">
        <f>Juniori!JK20</f>
        <v>0</v>
      </c>
      <c r="JL62" s="106">
        <f>Juniori!JL20</f>
        <v>0</v>
      </c>
      <c r="JM62" s="106">
        <f>Juniori!JM20</f>
        <v>0</v>
      </c>
      <c r="JN62" s="106">
        <f>Juniori!JN20</f>
        <v>0</v>
      </c>
      <c r="JO62" s="106">
        <f>Juniori!JO20</f>
        <v>0</v>
      </c>
      <c r="JP62" s="106">
        <f>Juniori!JP20</f>
        <v>0</v>
      </c>
      <c r="JQ62" s="106">
        <f>Juniori!JQ20</f>
        <v>0</v>
      </c>
      <c r="JR62" s="106">
        <f>Juniori!JR20</f>
        <v>0</v>
      </c>
      <c r="JS62" s="106">
        <f>Juniori!JS20</f>
        <v>0</v>
      </c>
      <c r="JT62" s="106">
        <f>Juniori!JT20</f>
        <v>0</v>
      </c>
      <c r="JU62" s="106">
        <f>Juniori!JU20</f>
        <v>0</v>
      </c>
      <c r="JV62" s="106">
        <f>Juniori!JV20</f>
        <v>0</v>
      </c>
      <c r="JW62" s="106">
        <f>Juniori!JW20</f>
        <v>0</v>
      </c>
      <c r="JX62" s="106">
        <f>Juniori!JX20</f>
        <v>0</v>
      </c>
      <c r="JY62" s="106">
        <f>Juniori!JY20</f>
        <v>0</v>
      </c>
      <c r="JZ62" s="106">
        <f>Juniori!JZ20</f>
        <v>0</v>
      </c>
      <c r="KA62" s="106">
        <f>Juniori!KA20</f>
        <v>0</v>
      </c>
      <c r="KB62" s="106">
        <f>Juniori!KB20</f>
        <v>0</v>
      </c>
      <c r="KC62" s="106">
        <f>Juniori!KC20</f>
        <v>0</v>
      </c>
      <c r="KD62" s="106">
        <f>Juniori!KD20</f>
        <v>0</v>
      </c>
      <c r="KE62" s="106">
        <f>Juniori!KE20</f>
        <v>0</v>
      </c>
      <c r="KF62" s="106">
        <f>Juniori!KF20</f>
        <v>0</v>
      </c>
      <c r="KG62" s="106">
        <f>Juniori!KG20</f>
        <v>0</v>
      </c>
      <c r="KH62" s="106">
        <f>Juniori!KH20</f>
        <v>0</v>
      </c>
      <c r="KI62" s="106">
        <f>Juniori!KI20</f>
        <v>0</v>
      </c>
      <c r="KJ62" s="106">
        <f>Juniori!KJ20</f>
        <v>0</v>
      </c>
      <c r="KK62" s="106">
        <f>Juniori!KK20</f>
        <v>0</v>
      </c>
      <c r="KL62" s="106">
        <f>Juniori!KL20</f>
        <v>0</v>
      </c>
      <c r="KM62" s="106">
        <f>Juniori!KM20</f>
        <v>0</v>
      </c>
      <c r="KN62" s="106">
        <f>Juniori!KN20</f>
        <v>0</v>
      </c>
      <c r="KO62" s="106">
        <f>Juniori!KO20</f>
        <v>0</v>
      </c>
      <c r="KP62" s="106">
        <f>Juniori!KP20</f>
        <v>0</v>
      </c>
      <c r="KQ62" s="106">
        <f>Juniori!KQ20</f>
        <v>0</v>
      </c>
      <c r="KR62" s="106">
        <f>Juniori!KR20</f>
        <v>0</v>
      </c>
      <c r="KS62" s="106">
        <f>Juniori!KS20</f>
        <v>0</v>
      </c>
      <c r="KT62" s="106">
        <f>Juniori!KT20</f>
        <v>0</v>
      </c>
      <c r="KU62" s="106">
        <f>Juniori!KU20</f>
        <v>0</v>
      </c>
      <c r="KV62" s="106">
        <f>Juniori!KV20</f>
        <v>0</v>
      </c>
      <c r="KW62" s="106">
        <f>Juniori!KW20</f>
        <v>0</v>
      </c>
      <c r="KX62" s="106">
        <f>Juniori!KX20</f>
        <v>0</v>
      </c>
      <c r="KY62" s="106">
        <f>Juniori!KY20</f>
        <v>0</v>
      </c>
      <c r="KZ62" s="106">
        <f>Juniori!KZ20</f>
        <v>0</v>
      </c>
      <c r="LA62" s="106" t="str">
        <f>Juniori!LA20</f>
        <v>o</v>
      </c>
      <c r="LB62" s="106">
        <f>Juniori!LB20</f>
        <v>1</v>
      </c>
      <c r="LC62" s="106">
        <f>Juniori!LC20</f>
        <v>0</v>
      </c>
      <c r="LD62" s="106">
        <f>Juniori!LD20</f>
        <v>0</v>
      </c>
      <c r="LE62" s="106">
        <f>Juniori!LE20</f>
        <v>0</v>
      </c>
      <c r="LF62" s="106">
        <f>Juniori!LF20</f>
        <v>0</v>
      </c>
      <c r="LG62" s="106">
        <f>Juniori!LG20</f>
        <v>0</v>
      </c>
      <c r="LH62" s="106">
        <f>Juniori!LH20</f>
        <v>0</v>
      </c>
      <c r="LI62" s="106">
        <f>Juniori!LI20</f>
        <v>0</v>
      </c>
      <c r="LJ62" s="106">
        <f>Juniori!LJ20</f>
        <v>0</v>
      </c>
      <c r="LK62" s="106">
        <f>Juniori!LK20</f>
        <v>0</v>
      </c>
      <c r="LL62" s="106">
        <f>Juniori!LL20</f>
        <v>1</v>
      </c>
      <c r="LM62" s="106">
        <f>Juniori!LM20</f>
        <v>0</v>
      </c>
      <c r="LN62" s="106">
        <f>Juniori!LN20</f>
        <v>0</v>
      </c>
      <c r="LO62" s="106">
        <f>Juniori!LO20</f>
        <v>0</v>
      </c>
      <c r="LP62" s="106">
        <f>Juniori!LP20</f>
        <v>0</v>
      </c>
      <c r="LQ62" s="106">
        <f>Juniori!LQ20</f>
        <v>0</v>
      </c>
      <c r="LR62" s="106">
        <f>Juniori!LR20</f>
        <v>0</v>
      </c>
      <c r="LS62" s="106">
        <f>Juniori!LS20</f>
        <v>0</v>
      </c>
      <c r="LT62" s="106">
        <f>Juniori!LT20</f>
        <v>0</v>
      </c>
      <c r="LU62" s="106">
        <f>Juniori!LU20</f>
        <v>0</v>
      </c>
      <c r="LV62" s="106">
        <f>Juniori!LV20</f>
        <v>0</v>
      </c>
      <c r="LW62" s="106">
        <f>Juniori!LW20</f>
        <v>0</v>
      </c>
      <c r="LX62" s="106">
        <f>Juniori!LX20</f>
        <v>0</v>
      </c>
      <c r="LY62" s="106">
        <f>Juniori!LY20</f>
        <v>0</v>
      </c>
      <c r="LZ62" s="106">
        <f>Juniori!LZ20</f>
        <v>0</v>
      </c>
      <c r="MA62" s="106">
        <f>Juniori!MA20</f>
        <v>0</v>
      </c>
      <c r="MB62" s="106">
        <f>Juniori!MB20</f>
        <v>0</v>
      </c>
      <c r="MC62" s="106">
        <f>Juniori!MC20</f>
        <v>0</v>
      </c>
      <c r="MD62" s="106">
        <f>Juniori!MD20</f>
        <v>0</v>
      </c>
      <c r="ME62" s="106">
        <f>Juniori!ME20</f>
        <v>0</v>
      </c>
      <c r="MF62" s="106">
        <f>Juniori!MF20</f>
        <v>0</v>
      </c>
      <c r="MG62" s="106">
        <f>Juniori!MG20</f>
        <v>0</v>
      </c>
      <c r="MH62" s="106">
        <f>Juniori!MH20</f>
        <v>0</v>
      </c>
      <c r="MI62" s="106">
        <f>Juniori!MI20</f>
        <v>0</v>
      </c>
      <c r="MJ62" s="106">
        <f>Juniori!MJ20</f>
        <v>0</v>
      </c>
      <c r="MK62" s="106">
        <f>Juniori!MK20</f>
        <v>0</v>
      </c>
      <c r="ML62" s="106">
        <f>Juniori!ML20</f>
        <v>0</v>
      </c>
      <c r="MM62" s="106">
        <f>Juniori!MM20</f>
        <v>0</v>
      </c>
      <c r="MN62" s="106">
        <f>Juniori!MN20</f>
        <v>0</v>
      </c>
      <c r="MO62" s="106">
        <f>Juniori!MO20</f>
        <v>0</v>
      </c>
      <c r="MP62" s="106">
        <f>Juniori!MP20</f>
        <v>0</v>
      </c>
      <c r="MQ62" s="106">
        <f>Juniori!MQ20</f>
        <v>0</v>
      </c>
      <c r="MR62" s="106">
        <f>Juniori!MR20</f>
        <v>0</v>
      </c>
      <c r="MS62" s="106">
        <f>Juniori!MS20</f>
        <v>0</v>
      </c>
      <c r="MT62" s="106">
        <f>Juniori!MT20</f>
        <v>0</v>
      </c>
      <c r="MU62" s="106">
        <f>Juniori!MU20</f>
        <v>0</v>
      </c>
      <c r="MV62" s="106">
        <f>Juniori!MV20</f>
        <v>0</v>
      </c>
      <c r="MW62" s="106">
        <f>Juniori!MW20</f>
        <v>0</v>
      </c>
      <c r="MX62" s="106">
        <f>Juniori!MX20</f>
        <v>0</v>
      </c>
      <c r="MY62" s="106">
        <f>Juniori!MY20</f>
        <v>0</v>
      </c>
      <c r="MZ62" s="106">
        <f>Juniori!MZ20</f>
        <v>0</v>
      </c>
      <c r="NA62" s="106">
        <f>Juniori!NA20</f>
        <v>0</v>
      </c>
      <c r="NB62" s="106">
        <f>Juniori!NB20</f>
        <v>0</v>
      </c>
      <c r="NC62" s="106">
        <f>Juniori!NC20</f>
        <v>0</v>
      </c>
      <c r="ND62" s="106">
        <f>Juniori!ND20</f>
        <v>0</v>
      </c>
      <c r="NE62" s="106">
        <f>Juniori!NE20</f>
        <v>0</v>
      </c>
      <c r="NF62" s="106">
        <f>Juniori!NF20</f>
        <v>0</v>
      </c>
      <c r="NG62" s="106">
        <f>Juniori!NG20</f>
        <v>0</v>
      </c>
      <c r="NH62" s="106">
        <f>Juniori!NH20</f>
        <v>0</v>
      </c>
      <c r="NI62" s="106">
        <f>Juniori!NI20</f>
        <v>0</v>
      </c>
      <c r="NJ62" s="106">
        <f>Juniori!NJ20</f>
        <v>0</v>
      </c>
      <c r="NK62" s="106">
        <f>Juniori!NK20</f>
        <v>0</v>
      </c>
      <c r="NL62" s="106">
        <f>Juniori!NL20</f>
        <v>0</v>
      </c>
      <c r="NM62" s="106">
        <f>Juniori!NM20</f>
        <v>0</v>
      </c>
      <c r="NN62" s="106">
        <f>Juniori!NN20</f>
        <v>0</v>
      </c>
      <c r="NO62" s="106">
        <f>Juniori!NO20</f>
        <v>0</v>
      </c>
      <c r="NP62" s="106">
        <f>Juniori!NP20</f>
        <v>0</v>
      </c>
      <c r="NQ62" s="106">
        <f>Juniori!NQ20</f>
        <v>0</v>
      </c>
      <c r="NR62" s="106">
        <f>Juniori!NR20</f>
        <v>0</v>
      </c>
      <c r="NS62" s="106">
        <f>Juniori!NS20</f>
        <v>0</v>
      </c>
      <c r="NT62" s="106">
        <f>Juniori!NT20</f>
        <v>0</v>
      </c>
      <c r="NU62" s="106">
        <f>Juniori!NU20</f>
        <v>0</v>
      </c>
      <c r="NV62" s="106">
        <f>Juniori!NV20</f>
        <v>0</v>
      </c>
      <c r="NW62" s="106">
        <f>Juniori!NW20</f>
        <v>0</v>
      </c>
      <c r="NX62" s="106">
        <f>Juniori!NX20</f>
        <v>0</v>
      </c>
      <c r="NY62" s="106">
        <f>Juniori!NY20</f>
        <v>0</v>
      </c>
      <c r="NZ62" s="106">
        <f>Juniori!NZ20</f>
        <v>0</v>
      </c>
      <c r="OA62" s="106">
        <f>Juniori!OA20</f>
        <v>0</v>
      </c>
      <c r="OB62" s="106">
        <f>Juniori!OB20</f>
        <v>0</v>
      </c>
      <c r="OC62" s="106">
        <f>Juniori!OC20</f>
        <v>0</v>
      </c>
      <c r="OD62" s="106">
        <f>Juniori!OD20</f>
        <v>0</v>
      </c>
      <c r="OE62" s="106">
        <f>Juniori!OE20</f>
        <v>0</v>
      </c>
      <c r="OF62" s="106">
        <f>Juniori!OF20</f>
        <v>0</v>
      </c>
      <c r="OG62" s="106">
        <f>Juniori!OG20</f>
        <v>0</v>
      </c>
      <c r="OH62" s="106">
        <f>Juniori!OH20</f>
        <v>0</v>
      </c>
      <c r="OI62" s="106">
        <f>Juniori!OI20</f>
        <v>0</v>
      </c>
      <c r="OJ62" s="106">
        <f>Juniori!OJ20</f>
        <v>0</v>
      </c>
      <c r="OK62" s="106">
        <f>Juniori!OK20</f>
        <v>0</v>
      </c>
      <c r="OL62" s="106">
        <f>Juniori!OL20</f>
        <v>0</v>
      </c>
      <c r="OM62" s="106">
        <f>Juniori!OM20</f>
        <v>0</v>
      </c>
      <c r="ON62" s="106">
        <f>Juniori!ON20</f>
        <v>0</v>
      </c>
      <c r="OO62" s="106">
        <f>Juniori!OO20</f>
        <v>0</v>
      </c>
      <c r="OP62" s="106">
        <f>Juniori!OP20</f>
        <v>0</v>
      </c>
      <c r="OQ62" s="106">
        <f>Juniori!OQ20</f>
        <v>0</v>
      </c>
      <c r="OR62" s="106">
        <f>Juniori!OR20</f>
        <v>0</v>
      </c>
      <c r="OS62" s="106">
        <f>Juniori!OS20</f>
        <v>0</v>
      </c>
      <c r="OT62" s="106">
        <f>Juniori!OT20</f>
        <v>0</v>
      </c>
      <c r="OU62" s="106">
        <f>Juniori!OU20</f>
        <v>0</v>
      </c>
      <c r="OV62" s="106">
        <f>Juniori!OV20</f>
        <v>0</v>
      </c>
      <c r="OW62" s="106">
        <f>Juniori!OW20</f>
        <v>0</v>
      </c>
      <c r="OX62" s="106">
        <f>Juniori!OX20</f>
        <v>0</v>
      </c>
      <c r="OY62" s="106">
        <f>Juniori!OY20</f>
        <v>0</v>
      </c>
      <c r="OZ62" s="106">
        <f>Juniori!OZ20</f>
        <v>0</v>
      </c>
      <c r="PA62" s="106">
        <f>Juniori!PA20</f>
        <v>0</v>
      </c>
      <c r="PB62" s="106">
        <f>Juniori!PB20</f>
        <v>0</v>
      </c>
      <c r="PC62" s="106">
        <f>Juniori!PC20</f>
        <v>0</v>
      </c>
      <c r="PD62" s="106">
        <f>Juniori!PD20</f>
        <v>0</v>
      </c>
      <c r="PE62" s="106">
        <f>Juniori!PE20</f>
        <v>0</v>
      </c>
      <c r="PF62" s="106">
        <f>Juniori!PF20</f>
        <v>0</v>
      </c>
      <c r="PG62" s="106">
        <f>Juniori!PG20</f>
        <v>0</v>
      </c>
      <c r="PH62" s="106">
        <f>Juniori!PH20</f>
        <v>0</v>
      </c>
      <c r="PI62" s="106">
        <f>Juniori!PI20</f>
        <v>0</v>
      </c>
      <c r="PJ62" s="106">
        <f>Juniori!PJ20</f>
        <v>0</v>
      </c>
      <c r="PK62" s="106">
        <f>Juniori!PK20</f>
        <v>0</v>
      </c>
      <c r="PL62" s="106">
        <f>Juniori!PL20</f>
        <v>0</v>
      </c>
      <c r="PM62" s="106">
        <f>Juniori!PM20</f>
        <v>0</v>
      </c>
      <c r="PN62" s="106">
        <f>Juniori!PN20</f>
        <v>0</v>
      </c>
      <c r="PO62" s="106">
        <f>Juniori!PO20</f>
        <v>0</v>
      </c>
      <c r="PP62" s="106">
        <f>Juniori!PP20</f>
        <v>0</v>
      </c>
      <c r="PQ62" s="106">
        <f>Juniori!PQ20</f>
        <v>0</v>
      </c>
      <c r="PR62" s="106">
        <f>Juniori!PR20</f>
        <v>0</v>
      </c>
      <c r="PS62" s="106">
        <f>Juniori!PS20</f>
        <v>0</v>
      </c>
      <c r="PT62" s="106">
        <f>Juniori!PT20</f>
        <v>0</v>
      </c>
      <c r="PU62" s="106">
        <f>Juniori!PU20</f>
        <v>0</v>
      </c>
      <c r="PV62" s="106">
        <f>Juniori!PV20</f>
        <v>0</v>
      </c>
      <c r="PW62" s="106">
        <f>Juniori!PW20</f>
        <v>0</v>
      </c>
      <c r="PX62" s="106">
        <f>Juniori!PX20</f>
        <v>0</v>
      </c>
      <c r="PY62" s="106">
        <f>Juniori!PY20</f>
        <v>0</v>
      </c>
      <c r="PZ62" s="106">
        <f>Juniori!PZ20</f>
        <v>0</v>
      </c>
      <c r="QA62" s="106">
        <f>Juniori!QA20</f>
        <v>0</v>
      </c>
      <c r="QB62" s="106">
        <f>Juniori!QB20</f>
        <v>0</v>
      </c>
      <c r="QC62" s="106">
        <f>Juniori!QC20</f>
        <v>0</v>
      </c>
      <c r="QD62" s="106">
        <f>Juniori!QD20</f>
        <v>0</v>
      </c>
      <c r="QE62" s="106">
        <f>Juniori!QE20</f>
        <v>0</v>
      </c>
      <c r="QF62" s="106">
        <f>Juniori!QF20</f>
        <v>0</v>
      </c>
      <c r="QG62" s="106">
        <f>Juniori!QG20</f>
        <v>0</v>
      </c>
      <c r="QH62" s="106">
        <f>Juniori!QH20</f>
        <v>0</v>
      </c>
      <c r="QI62" s="106">
        <f>Juniori!QI20</f>
        <v>0</v>
      </c>
      <c r="QJ62" s="106">
        <f>Juniori!QJ20</f>
        <v>0</v>
      </c>
      <c r="QK62" s="106">
        <f>Juniori!QK20</f>
        <v>0</v>
      </c>
      <c r="QL62" s="106">
        <f>Juniori!QL20</f>
        <v>0</v>
      </c>
      <c r="QM62" s="106">
        <f>Juniori!QM20</f>
        <v>0</v>
      </c>
      <c r="QN62" s="106">
        <f>Juniori!QN20</f>
        <v>0</v>
      </c>
      <c r="QO62" s="106">
        <f>Juniori!QO20</f>
        <v>0</v>
      </c>
      <c r="QP62" s="106">
        <f>Juniori!QP20</f>
        <v>0</v>
      </c>
      <c r="QQ62" s="106">
        <f>Juniori!QQ20</f>
        <v>0</v>
      </c>
      <c r="QR62" s="106">
        <f>Juniori!QR20</f>
        <v>0</v>
      </c>
      <c r="QS62" s="106">
        <f>Juniori!QS20</f>
        <v>0</v>
      </c>
      <c r="QT62" s="106">
        <f>Juniori!QT20</f>
        <v>0</v>
      </c>
      <c r="QU62" s="106">
        <f>Juniori!QU20</f>
        <v>0</v>
      </c>
      <c r="QV62" s="106">
        <f>Juniori!QV20</f>
        <v>0</v>
      </c>
      <c r="QW62" s="106">
        <f>Juniori!QW20</f>
        <v>0</v>
      </c>
      <c r="QX62" s="106">
        <f>Juniori!QX20</f>
        <v>0</v>
      </c>
      <c r="QY62" s="106">
        <f>Juniori!QY20</f>
        <v>0</v>
      </c>
      <c r="QZ62" s="106">
        <f>Juniori!QZ20</f>
        <v>0</v>
      </c>
      <c r="RA62" s="106">
        <f>Juniori!RA20</f>
        <v>0</v>
      </c>
      <c r="RB62" s="106">
        <f>Juniori!RB20</f>
        <v>0</v>
      </c>
      <c r="RC62" s="106">
        <f>Juniori!RC20</f>
        <v>0</v>
      </c>
      <c r="RD62" s="106">
        <f>Juniori!RD20</f>
        <v>0</v>
      </c>
      <c r="RE62" s="106">
        <f>Juniori!RE20</f>
        <v>0</v>
      </c>
      <c r="RF62" s="106">
        <f>Juniori!RF20</f>
        <v>0</v>
      </c>
      <c r="RG62" s="106">
        <f>Juniori!RG20</f>
        <v>0</v>
      </c>
      <c r="RH62" s="106">
        <f>Juniori!RH20</f>
        <v>0</v>
      </c>
      <c r="RI62" s="106">
        <f>Juniori!RI20</f>
        <v>0</v>
      </c>
      <c r="RJ62" s="106">
        <f>Juniori!RJ20</f>
        <v>0</v>
      </c>
      <c r="RK62" s="106">
        <f>Juniori!RK20</f>
        <v>0</v>
      </c>
      <c r="RL62" s="106">
        <f>Juniori!RL20</f>
        <v>0</v>
      </c>
      <c r="RM62" s="106">
        <f>Juniori!RM20</f>
        <v>0</v>
      </c>
      <c r="RN62" s="106">
        <f>Juniori!RN20</f>
        <v>0</v>
      </c>
      <c r="RO62" s="106">
        <f>Juniori!RO20</f>
        <v>0</v>
      </c>
      <c r="RP62" s="106">
        <f>Juniori!RP20</f>
        <v>0</v>
      </c>
      <c r="RQ62" s="106">
        <f>Juniori!RQ20</f>
        <v>0</v>
      </c>
      <c r="RR62" s="106">
        <f>Juniori!RR20</f>
        <v>0</v>
      </c>
      <c r="RS62" s="106">
        <f>Juniori!RS20</f>
        <v>0</v>
      </c>
      <c r="RT62" s="106">
        <f>Juniori!RT20</f>
        <v>0</v>
      </c>
      <c r="RU62" s="106">
        <f>Juniori!RU20</f>
        <v>0</v>
      </c>
      <c r="RV62" s="106">
        <f>Juniori!RV20</f>
        <v>0</v>
      </c>
      <c r="RW62" s="106">
        <f>Juniori!RW20</f>
        <v>0</v>
      </c>
      <c r="RX62" s="106">
        <f>Juniori!RX20</f>
        <v>0</v>
      </c>
      <c r="RY62" s="106">
        <f>Juniori!RY20</f>
        <v>0</v>
      </c>
      <c r="RZ62" s="106">
        <f>Juniori!RZ20</f>
        <v>0</v>
      </c>
      <c r="SA62" s="106">
        <f>Juniori!SA20</f>
        <v>0</v>
      </c>
      <c r="SB62" s="106">
        <f>Juniori!SB20</f>
        <v>0</v>
      </c>
      <c r="SC62" s="106">
        <f>Juniori!SC20</f>
        <v>0</v>
      </c>
      <c r="SD62" s="106">
        <f>Juniori!SD20</f>
        <v>0</v>
      </c>
      <c r="SE62" s="106">
        <f>Juniori!SE20</f>
        <v>0</v>
      </c>
      <c r="SF62" s="106">
        <f>Juniori!SF20</f>
        <v>0</v>
      </c>
      <c r="SG62" s="106">
        <f>Juniori!SG20</f>
        <v>0</v>
      </c>
      <c r="SH62" s="106">
        <f>Juniori!SH20</f>
        <v>0</v>
      </c>
      <c r="SI62" s="106">
        <f>Juniori!SI20</f>
        <v>0</v>
      </c>
      <c r="SJ62" s="106">
        <f>Juniori!SJ20</f>
        <v>0</v>
      </c>
      <c r="SK62" s="106">
        <f>Juniori!SK20</f>
        <v>0</v>
      </c>
      <c r="SL62" s="106">
        <f>Juniori!SL20</f>
        <v>0</v>
      </c>
      <c r="SM62" s="106">
        <f>Juniori!SM20</f>
        <v>0</v>
      </c>
      <c r="SN62" s="106">
        <f>Juniori!SN20</f>
        <v>0</v>
      </c>
      <c r="SO62" s="106">
        <f>Juniori!SO20</f>
        <v>0</v>
      </c>
      <c r="SP62" s="106">
        <f>Juniori!SP20</f>
        <v>0</v>
      </c>
      <c r="SQ62" s="106">
        <f>Juniori!SQ20</f>
        <v>0</v>
      </c>
      <c r="SR62" s="106">
        <f>Juniori!SR20</f>
        <v>0</v>
      </c>
      <c r="SS62" s="106">
        <f>Juniori!SS20</f>
        <v>0</v>
      </c>
      <c r="ST62" s="106">
        <f>Juniori!ST20</f>
        <v>0</v>
      </c>
      <c r="SU62" s="106">
        <f>Juniori!SU20</f>
        <v>0</v>
      </c>
      <c r="SV62" s="106">
        <f>Juniori!SV20</f>
        <v>0</v>
      </c>
      <c r="SW62" s="106">
        <f>Juniori!SW20</f>
        <v>0</v>
      </c>
      <c r="SX62" s="106">
        <f>Juniori!SX20</f>
        <v>0</v>
      </c>
      <c r="SY62" s="106">
        <f>Juniori!SY20</f>
        <v>0</v>
      </c>
      <c r="SZ62" s="106">
        <f>Juniori!SZ20</f>
        <v>0</v>
      </c>
      <c r="TA62" s="106">
        <f>Juniori!TA20</f>
        <v>0</v>
      </c>
      <c r="TB62" s="106">
        <f>Juniori!TB20</f>
        <v>0</v>
      </c>
    </row>
    <row r="63" spans="1:522" s="1" customFormat="1" ht="18" customHeight="1" x14ac:dyDescent="0.25">
      <c r="A63" s="12">
        <v>46</v>
      </c>
      <c r="B63" s="11" t="s">
        <v>131</v>
      </c>
      <c r="C63" s="1">
        <v>10972</v>
      </c>
      <c r="D63" s="1">
        <v>2014</v>
      </c>
      <c r="E63" s="4" t="s">
        <v>32</v>
      </c>
      <c r="F63" s="9">
        <v>1742</v>
      </c>
      <c r="G63" s="9" t="s">
        <v>97</v>
      </c>
      <c r="H63" s="4" t="s">
        <v>377</v>
      </c>
      <c r="I63" s="1">
        <f>SUM(K63:TB63)</f>
        <v>48</v>
      </c>
      <c r="J63" s="12">
        <v>46</v>
      </c>
      <c r="K63" s="106">
        <f>Seniori!K41</f>
        <v>0</v>
      </c>
      <c r="L63" s="106">
        <f>Seniori!L41</f>
        <v>0</v>
      </c>
      <c r="M63" s="106">
        <f>Seniori!M41</f>
        <v>0</v>
      </c>
      <c r="N63" s="106">
        <f>Seniori!N41</f>
        <v>0</v>
      </c>
      <c r="O63" s="106">
        <f>Seniori!O41</f>
        <v>0</v>
      </c>
      <c r="P63" s="106">
        <f>Seniori!P41</f>
        <v>0</v>
      </c>
      <c r="Q63" s="106">
        <f>Seniori!Q41</f>
        <v>0</v>
      </c>
      <c r="R63" s="106">
        <f>Seniori!R41</f>
        <v>0</v>
      </c>
      <c r="S63" s="106">
        <f>Seniori!S41</f>
        <v>0</v>
      </c>
      <c r="T63" s="106">
        <f>Seniori!T41</f>
        <v>0</v>
      </c>
      <c r="U63" s="106">
        <f>Seniori!U41</f>
        <v>0</v>
      </c>
      <c r="V63" s="106">
        <f>Seniori!V41</f>
        <v>0</v>
      </c>
      <c r="W63" s="106">
        <f>Seniori!W41</f>
        <v>0</v>
      </c>
      <c r="X63" s="106">
        <f>Seniori!X41</f>
        <v>0</v>
      </c>
      <c r="Y63" s="106">
        <f>Seniori!Y41</f>
        <v>0</v>
      </c>
      <c r="Z63" s="106">
        <f>Seniori!Z41</f>
        <v>0</v>
      </c>
      <c r="AA63" s="106">
        <f>Seniori!AA41</f>
        <v>0</v>
      </c>
      <c r="AB63" s="106">
        <f>Seniori!AB41</f>
        <v>0</v>
      </c>
      <c r="AC63" s="106">
        <f>Seniori!AC41</f>
        <v>0</v>
      </c>
      <c r="AD63" s="106">
        <f>Seniori!AD41</f>
        <v>0</v>
      </c>
      <c r="AE63" s="106">
        <f>Seniori!AE41</f>
        <v>0</v>
      </c>
      <c r="AF63" s="106">
        <f>Seniori!AF41</f>
        <v>0</v>
      </c>
      <c r="AG63" s="106">
        <f>Seniori!AG41</f>
        <v>0</v>
      </c>
      <c r="AH63" s="106">
        <f>Seniori!AH41</f>
        <v>0</v>
      </c>
      <c r="AI63" s="106">
        <f>Seniori!AI41</f>
        <v>0</v>
      </c>
      <c r="AJ63" s="106">
        <f>Seniori!AJ41</f>
        <v>0</v>
      </c>
      <c r="AK63" s="106">
        <f>Seniori!AK41</f>
        <v>0</v>
      </c>
      <c r="AL63" s="106">
        <f>Seniori!AL41</f>
        <v>0</v>
      </c>
      <c r="AM63" s="106">
        <f>Seniori!AM41</f>
        <v>0</v>
      </c>
      <c r="AN63" s="106">
        <f>Seniori!AN41</f>
        <v>0</v>
      </c>
      <c r="AO63" s="106">
        <f>Seniori!AO41</f>
        <v>0</v>
      </c>
      <c r="AP63" s="106">
        <f>Seniori!AP41</f>
        <v>0</v>
      </c>
      <c r="AQ63" s="106">
        <f>Seniori!AQ41</f>
        <v>0</v>
      </c>
      <c r="AR63" s="106">
        <f>Seniori!AR41</f>
        <v>0</v>
      </c>
      <c r="AS63" s="106">
        <f>Seniori!AS41</f>
        <v>0</v>
      </c>
      <c r="AT63" s="106">
        <f>Seniori!AT41</f>
        <v>0</v>
      </c>
      <c r="AU63" s="106">
        <f>Seniori!AU41</f>
        <v>0</v>
      </c>
      <c r="AV63" s="106">
        <f>Seniori!AV41</f>
        <v>0</v>
      </c>
      <c r="AW63" s="106">
        <f>Seniori!AW41</f>
        <v>0</v>
      </c>
      <c r="AX63" s="106">
        <f>Seniori!AX41</f>
        <v>0</v>
      </c>
      <c r="AY63" s="106">
        <f>Seniori!AY41</f>
        <v>0</v>
      </c>
      <c r="AZ63" s="106">
        <f>Seniori!AZ41</f>
        <v>0</v>
      </c>
      <c r="BA63" s="106">
        <f>Seniori!BA41</f>
        <v>0</v>
      </c>
      <c r="BB63" s="106">
        <f>Seniori!BB41</f>
        <v>0</v>
      </c>
      <c r="BC63" s="106">
        <f>Seniori!BC41</f>
        <v>0</v>
      </c>
      <c r="BD63" s="106">
        <f>Seniori!BD41</f>
        <v>0</v>
      </c>
      <c r="BE63" s="106">
        <f>Seniori!BE41</f>
        <v>0</v>
      </c>
      <c r="BF63" s="106">
        <f>Seniori!BF41</f>
        <v>0</v>
      </c>
      <c r="BG63" s="106">
        <f>Seniori!BG41</f>
        <v>0</v>
      </c>
      <c r="BH63" s="106">
        <f>Seniori!BH41</f>
        <v>0</v>
      </c>
      <c r="BI63" s="106">
        <f>Seniori!BI41</f>
        <v>0</v>
      </c>
      <c r="BJ63" s="106">
        <f>Seniori!BJ41</f>
        <v>0</v>
      </c>
      <c r="BK63" s="106">
        <f>Seniori!BK41</f>
        <v>0</v>
      </c>
      <c r="BL63" s="106">
        <f>Seniori!BL41</f>
        <v>0</v>
      </c>
      <c r="BM63" s="106">
        <f>Seniori!BM41</f>
        <v>0</v>
      </c>
      <c r="BN63" s="106">
        <f>Seniori!BN41</f>
        <v>0</v>
      </c>
      <c r="BO63" s="106">
        <f>Seniori!BO41</f>
        <v>0</v>
      </c>
      <c r="BP63" s="106">
        <f>Seniori!BP41</f>
        <v>0</v>
      </c>
      <c r="BQ63" s="106">
        <f>Seniori!BQ41</f>
        <v>0</v>
      </c>
      <c r="BR63" s="106">
        <f>Seniori!BR41</f>
        <v>0</v>
      </c>
      <c r="BS63" s="106">
        <f>Seniori!BS41</f>
        <v>0</v>
      </c>
      <c r="BT63" s="106">
        <f>Seniori!BT41</f>
        <v>0</v>
      </c>
      <c r="BU63" s="106">
        <f>Seniori!BU41</f>
        <v>0</v>
      </c>
      <c r="BV63" s="106">
        <f>Seniori!BV41</f>
        <v>0</v>
      </c>
      <c r="BW63" s="106">
        <f>Seniori!BW41</f>
        <v>0</v>
      </c>
      <c r="BX63" s="106">
        <f>Seniori!BX41</f>
        <v>0</v>
      </c>
      <c r="BY63" s="106">
        <f>Seniori!BY41</f>
        <v>0</v>
      </c>
      <c r="BZ63" s="106">
        <f>Seniori!BZ41</f>
        <v>0</v>
      </c>
      <c r="CA63" s="106">
        <f>Seniori!CA41</f>
        <v>0</v>
      </c>
      <c r="CB63" s="106">
        <f>Seniori!CB41</f>
        <v>0</v>
      </c>
      <c r="CC63" s="106">
        <f>Seniori!CC41</f>
        <v>0</v>
      </c>
      <c r="CD63" s="106">
        <f>Seniori!CD41</f>
        <v>0</v>
      </c>
      <c r="CE63" s="106">
        <f>Seniori!CE41</f>
        <v>0</v>
      </c>
      <c r="CF63" s="106">
        <f>Seniori!CF41</f>
        <v>0</v>
      </c>
      <c r="CG63" s="106">
        <f>Seniori!CG41</f>
        <v>0</v>
      </c>
      <c r="CH63" s="106">
        <f>Seniori!CH41</f>
        <v>0</v>
      </c>
      <c r="CI63" s="106">
        <f>Seniori!CI41</f>
        <v>0</v>
      </c>
      <c r="CJ63" s="106">
        <f>Seniori!CJ41</f>
        <v>0</v>
      </c>
      <c r="CK63" s="106">
        <f>Seniori!CK41</f>
        <v>0</v>
      </c>
      <c r="CL63" s="106">
        <f>Seniori!CL41</f>
        <v>0</v>
      </c>
      <c r="CM63" s="106">
        <f>Seniori!CM41</f>
        <v>0</v>
      </c>
      <c r="CN63" s="106">
        <f>Seniori!CN41</f>
        <v>0</v>
      </c>
      <c r="CO63" s="106">
        <f>Seniori!CO41</f>
        <v>0</v>
      </c>
      <c r="CP63" s="106">
        <f>Seniori!CP41</f>
        <v>0</v>
      </c>
      <c r="CQ63" s="106">
        <f>Seniori!CQ41</f>
        <v>0</v>
      </c>
      <c r="CR63" s="106">
        <f>Seniori!CR41</f>
        <v>0</v>
      </c>
      <c r="CS63" s="106">
        <f>Seniori!CS41</f>
        <v>0</v>
      </c>
      <c r="CT63" s="106">
        <f>Seniori!CT41</f>
        <v>0</v>
      </c>
      <c r="CU63" s="106">
        <f>Seniori!CU41</f>
        <v>0</v>
      </c>
      <c r="CV63" s="106">
        <f>Seniori!CV41</f>
        <v>0</v>
      </c>
      <c r="CW63" s="106">
        <f>Seniori!CW41</f>
        <v>0</v>
      </c>
      <c r="CX63" s="106">
        <f>Seniori!CX41</f>
        <v>0</v>
      </c>
      <c r="CY63" s="106">
        <f>Seniori!CY41</f>
        <v>0</v>
      </c>
      <c r="CZ63" s="106">
        <f>Seniori!CZ41</f>
        <v>0</v>
      </c>
      <c r="DA63" s="106">
        <f>Seniori!DA41</f>
        <v>0</v>
      </c>
      <c r="DB63" s="106">
        <f>Seniori!DB41</f>
        <v>0</v>
      </c>
      <c r="DC63" s="106">
        <f>Seniori!DC41</f>
        <v>0</v>
      </c>
      <c r="DD63" s="106">
        <f>Seniori!DD41</f>
        <v>0</v>
      </c>
      <c r="DE63" s="106">
        <f>Seniori!DE41</f>
        <v>0</v>
      </c>
      <c r="DF63" s="106">
        <f>Seniori!DF41</f>
        <v>0</v>
      </c>
      <c r="DG63" s="106">
        <f>Seniori!DG41</f>
        <v>0</v>
      </c>
      <c r="DH63" s="106" t="str">
        <f>Seniori!DH41</f>
        <v>o</v>
      </c>
      <c r="DI63" s="106" t="str">
        <f>Seniori!DI41</f>
        <v>o</v>
      </c>
      <c r="DJ63" s="106">
        <f>Seniori!DJ41</f>
        <v>0</v>
      </c>
      <c r="DK63" s="106">
        <f>Seniori!DK41</f>
        <v>0</v>
      </c>
      <c r="DL63" s="106">
        <f>Seniori!DL41</f>
        <v>0</v>
      </c>
      <c r="DM63" s="106">
        <f>Seniori!DM41</f>
        <v>0</v>
      </c>
      <c r="DN63" s="106">
        <f>Seniori!DN41</f>
        <v>0</v>
      </c>
      <c r="DO63" s="106">
        <f>Seniori!DO41</f>
        <v>0</v>
      </c>
      <c r="DP63" s="106">
        <f>Seniori!DP41</f>
        <v>4</v>
      </c>
      <c r="DQ63" s="106" t="str">
        <f>Seniori!DQ41</f>
        <v>o</v>
      </c>
      <c r="DR63" s="106">
        <f>Seniori!DR41</f>
        <v>0</v>
      </c>
      <c r="DS63" s="106">
        <f>Seniori!DS41</f>
        <v>0</v>
      </c>
      <c r="DT63" s="106">
        <f>Seniori!DT41</f>
        <v>0</v>
      </c>
      <c r="DU63" s="106">
        <f>Seniori!DU41</f>
        <v>0</v>
      </c>
      <c r="DV63" s="106">
        <f>Seniori!DV41</f>
        <v>0</v>
      </c>
      <c r="DW63" s="106">
        <f>Seniori!DW41</f>
        <v>0</v>
      </c>
      <c r="DX63" s="106">
        <f>Seniori!DX41</f>
        <v>0</v>
      </c>
      <c r="DY63" s="106">
        <f>Seniori!DY41</f>
        <v>0</v>
      </c>
      <c r="DZ63" s="106">
        <f>Seniori!DZ41</f>
        <v>0</v>
      </c>
      <c r="EA63" s="106">
        <f>Seniori!EA41</f>
        <v>0</v>
      </c>
      <c r="EB63" s="106">
        <f>Seniori!EB41</f>
        <v>0</v>
      </c>
      <c r="EC63" s="106">
        <f>Seniori!EC41</f>
        <v>0</v>
      </c>
      <c r="ED63" s="106">
        <f>Seniori!ED41</f>
        <v>0</v>
      </c>
      <c r="EE63" s="106">
        <f>Seniori!EE41</f>
        <v>0</v>
      </c>
      <c r="EF63" s="106">
        <f>Seniori!EF41</f>
        <v>0</v>
      </c>
      <c r="EG63" s="106">
        <f>Seniori!EG41</f>
        <v>0</v>
      </c>
      <c r="EH63" s="106">
        <f>Seniori!EH41</f>
        <v>0</v>
      </c>
      <c r="EI63" s="106">
        <f>Seniori!EI41</f>
        <v>0</v>
      </c>
      <c r="EJ63" s="106">
        <f>Seniori!EJ41</f>
        <v>0</v>
      </c>
      <c r="EK63" s="106">
        <f>Seniori!EK41</f>
        <v>0</v>
      </c>
      <c r="EL63" s="106">
        <f>Seniori!EL41</f>
        <v>0</v>
      </c>
      <c r="EM63" s="106">
        <f>Seniori!EM41</f>
        <v>0</v>
      </c>
      <c r="EN63" s="106">
        <f>Seniori!EN41</f>
        <v>0</v>
      </c>
      <c r="EO63" s="106">
        <f>Seniori!EO41</f>
        <v>0</v>
      </c>
      <c r="EP63" s="106">
        <f>Seniori!EP41</f>
        <v>0</v>
      </c>
      <c r="EQ63" s="106">
        <f>Seniori!EQ41</f>
        <v>0</v>
      </c>
      <c r="ER63" s="106">
        <f>Seniori!ER41</f>
        <v>0</v>
      </c>
      <c r="ES63" s="106">
        <f>Seniori!ES41</f>
        <v>0</v>
      </c>
      <c r="ET63" s="106">
        <f>Seniori!ET41</f>
        <v>0</v>
      </c>
      <c r="EU63" s="106">
        <f>Seniori!EU41</f>
        <v>0</v>
      </c>
      <c r="EV63" s="106">
        <f>Seniori!EV41</f>
        <v>0</v>
      </c>
      <c r="EW63" s="106">
        <f>Seniori!EW41</f>
        <v>0</v>
      </c>
      <c r="EX63" s="106">
        <f>Seniori!EX41</f>
        <v>0</v>
      </c>
      <c r="EY63" s="106">
        <f>Seniori!EY41</f>
        <v>0</v>
      </c>
      <c r="EZ63" s="106">
        <f>Seniori!EZ41</f>
        <v>0</v>
      </c>
      <c r="FA63" s="106">
        <f>Seniori!FA41</f>
        <v>0</v>
      </c>
      <c r="FB63" s="106">
        <f>Seniori!FB41</f>
        <v>0</v>
      </c>
      <c r="FC63" s="106">
        <f>Seniori!FC41</f>
        <v>0</v>
      </c>
      <c r="FD63" s="106">
        <f>Seniori!FD41</f>
        <v>3</v>
      </c>
      <c r="FE63" s="106">
        <f>Seniori!FE41</f>
        <v>0</v>
      </c>
      <c r="FF63" s="106" t="str">
        <f>Seniori!FF41</f>
        <v>o</v>
      </c>
      <c r="FG63" s="106">
        <f>Seniori!FG41</f>
        <v>0</v>
      </c>
      <c r="FH63" s="106">
        <f>Seniori!FH41</f>
        <v>0</v>
      </c>
      <c r="FI63" s="106">
        <f>Seniori!FI41</f>
        <v>0</v>
      </c>
      <c r="FJ63" s="106">
        <f>Seniori!FJ41</f>
        <v>0</v>
      </c>
      <c r="FK63" s="106">
        <f>Seniori!FK41</f>
        <v>0</v>
      </c>
      <c r="FL63" s="106">
        <f>Seniori!FL41</f>
        <v>0</v>
      </c>
      <c r="FM63" s="106">
        <f>Seniori!FM41</f>
        <v>0</v>
      </c>
      <c r="FN63" s="106">
        <f>Seniori!FN41</f>
        <v>0</v>
      </c>
      <c r="FO63" s="106">
        <f>Seniori!FO41</f>
        <v>0</v>
      </c>
      <c r="FP63" s="106">
        <f>Seniori!FP41</f>
        <v>0</v>
      </c>
      <c r="FQ63" s="106">
        <f>Seniori!FQ41</f>
        <v>0</v>
      </c>
      <c r="FR63" s="106">
        <f>Seniori!FR41</f>
        <v>0</v>
      </c>
      <c r="FS63" s="106">
        <f>Seniori!FS41</f>
        <v>0</v>
      </c>
      <c r="FT63" s="106">
        <f>Seniori!FT41</f>
        <v>0</v>
      </c>
      <c r="FU63" s="106">
        <f>Seniori!FU41</f>
        <v>0</v>
      </c>
      <c r="FV63" s="106">
        <f>Seniori!FV41</f>
        <v>0</v>
      </c>
      <c r="FW63" s="106">
        <f>Seniori!FW41</f>
        <v>0</v>
      </c>
      <c r="FX63" s="106">
        <f>Seniori!FX41</f>
        <v>0</v>
      </c>
      <c r="FY63" s="106">
        <f>Seniori!FY41</f>
        <v>0</v>
      </c>
      <c r="FZ63" s="106">
        <f>Seniori!FZ41</f>
        <v>0</v>
      </c>
      <c r="GA63" s="106">
        <f>Seniori!GA41</f>
        <v>0</v>
      </c>
      <c r="GB63" s="106">
        <f>Seniori!GB41</f>
        <v>0</v>
      </c>
      <c r="GC63" s="106">
        <f>Seniori!GC41</f>
        <v>0</v>
      </c>
      <c r="GD63" s="106">
        <f>Seniori!GD41</f>
        <v>0</v>
      </c>
      <c r="GE63" s="106">
        <f>Seniori!GE41</f>
        <v>0</v>
      </c>
      <c r="GF63" s="106">
        <f>Seniori!GF41</f>
        <v>0</v>
      </c>
      <c r="GG63" s="106">
        <f>Seniori!GG41</f>
        <v>0</v>
      </c>
      <c r="GH63" s="106">
        <f>Seniori!GH41</f>
        <v>0</v>
      </c>
      <c r="GI63" s="106">
        <f>Seniori!GI41</f>
        <v>0</v>
      </c>
      <c r="GJ63" s="106">
        <f>Seniori!GJ41</f>
        <v>0</v>
      </c>
      <c r="GK63" s="106">
        <f>Seniori!GK41</f>
        <v>0</v>
      </c>
      <c r="GL63" s="106">
        <f>Seniori!GL41</f>
        <v>0</v>
      </c>
      <c r="GM63" s="106">
        <f>Seniori!GM41</f>
        <v>0</v>
      </c>
      <c r="GN63" s="106">
        <f>Seniori!GN41</f>
        <v>0</v>
      </c>
      <c r="GO63" s="106">
        <f>Seniori!GO41</f>
        <v>0</v>
      </c>
      <c r="GP63" s="106">
        <f>Seniori!GP41</f>
        <v>0</v>
      </c>
      <c r="GQ63" s="106">
        <f>Seniori!GQ41</f>
        <v>0</v>
      </c>
      <c r="GR63" s="106">
        <f>Seniori!GR41</f>
        <v>0</v>
      </c>
      <c r="GS63" s="106">
        <f>Seniori!GS41</f>
        <v>0</v>
      </c>
      <c r="GT63" s="106">
        <f>Seniori!GT41</f>
        <v>1</v>
      </c>
      <c r="GU63" s="106">
        <f>Seniori!GU41</f>
        <v>4</v>
      </c>
      <c r="GV63" s="106">
        <f>Seniori!GV41</f>
        <v>0</v>
      </c>
      <c r="GW63" s="106">
        <f>Seniori!GW41</f>
        <v>0</v>
      </c>
      <c r="GX63" s="106">
        <f>Seniori!GX41</f>
        <v>0</v>
      </c>
      <c r="GY63" s="106">
        <f>Seniori!GY41</f>
        <v>3</v>
      </c>
      <c r="GZ63" s="106">
        <f>Seniori!GZ41</f>
        <v>0</v>
      </c>
      <c r="HA63" s="106">
        <f>Seniori!HA41</f>
        <v>0</v>
      </c>
      <c r="HB63" s="106">
        <f>Seniori!HB41</f>
        <v>0</v>
      </c>
      <c r="HC63" s="106">
        <f>Seniori!HC41</f>
        <v>0</v>
      </c>
      <c r="HD63" s="106">
        <f>Seniori!HD41</f>
        <v>0</v>
      </c>
      <c r="HE63" s="106">
        <f>Seniori!HE41</f>
        <v>0</v>
      </c>
      <c r="HF63" s="106">
        <f>Seniori!HF41</f>
        <v>0</v>
      </c>
      <c r="HG63" s="106">
        <f>Seniori!HG41</f>
        <v>0</v>
      </c>
      <c r="HH63" s="106">
        <f>Seniori!HH41</f>
        <v>0</v>
      </c>
      <c r="HI63" s="106">
        <f>Seniori!HI41</f>
        <v>0</v>
      </c>
      <c r="HJ63" s="106">
        <f>Seniori!HJ41</f>
        <v>0</v>
      </c>
      <c r="HK63" s="106">
        <f>Seniori!HK41</f>
        <v>0</v>
      </c>
      <c r="HL63" s="106">
        <f>Seniori!HL41</f>
        <v>0</v>
      </c>
      <c r="HM63" s="106">
        <f>Seniori!HM41</f>
        <v>0</v>
      </c>
      <c r="HN63" s="106">
        <f>Seniori!HN41</f>
        <v>0</v>
      </c>
      <c r="HO63" s="106">
        <f>Seniori!HO41</f>
        <v>0</v>
      </c>
      <c r="HP63" s="106">
        <f>Seniori!HP41</f>
        <v>0</v>
      </c>
      <c r="HQ63" s="106">
        <f>Seniori!HQ41</f>
        <v>0</v>
      </c>
      <c r="HR63" s="106">
        <f>Seniori!HR41</f>
        <v>0</v>
      </c>
      <c r="HS63" s="106">
        <f>Seniori!HS41</f>
        <v>0</v>
      </c>
      <c r="HT63" s="106">
        <f>Seniori!HT41</f>
        <v>0</v>
      </c>
      <c r="HU63" s="106">
        <f>Seniori!HU41</f>
        <v>0</v>
      </c>
      <c r="HV63" s="106">
        <f>Seniori!HV41</f>
        <v>0</v>
      </c>
      <c r="HW63" s="106">
        <f>Seniori!HW41</f>
        <v>0</v>
      </c>
      <c r="HX63" s="106">
        <f>Seniori!HX41</f>
        <v>0</v>
      </c>
      <c r="HY63" s="106">
        <f>Seniori!HY41</f>
        <v>0</v>
      </c>
      <c r="HZ63" s="106">
        <f>Seniori!HZ41</f>
        <v>0</v>
      </c>
      <c r="IA63" s="106">
        <f>Seniori!IA41</f>
        <v>0</v>
      </c>
      <c r="IB63" s="106">
        <f>Seniori!IB41</f>
        <v>0</v>
      </c>
      <c r="IC63" s="106">
        <f>Seniori!IC41</f>
        <v>0</v>
      </c>
      <c r="ID63" s="106">
        <f>Seniori!ID41</f>
        <v>0</v>
      </c>
      <c r="IE63" s="106">
        <f>Seniori!IE41</f>
        <v>0</v>
      </c>
      <c r="IF63" s="106">
        <f>Seniori!IF41</f>
        <v>0</v>
      </c>
      <c r="IG63" s="106">
        <f>Seniori!IG41</f>
        <v>0</v>
      </c>
      <c r="IH63" s="106">
        <f>Seniori!IH41</f>
        <v>0</v>
      </c>
      <c r="II63" s="106">
        <f>Seniori!II41</f>
        <v>0</v>
      </c>
      <c r="IJ63" s="106">
        <f>Seniori!IJ41</f>
        <v>0</v>
      </c>
      <c r="IK63" s="106">
        <f>Seniori!IK41</f>
        <v>0</v>
      </c>
      <c r="IL63" s="106">
        <f>Seniori!IL41</f>
        <v>0</v>
      </c>
      <c r="IM63" s="106">
        <f>Seniori!IM41</f>
        <v>0</v>
      </c>
      <c r="IN63" s="106">
        <f>Seniori!IN41</f>
        <v>0</v>
      </c>
      <c r="IO63" s="106">
        <f>Seniori!IO41</f>
        <v>0</v>
      </c>
      <c r="IP63" s="106">
        <f>Seniori!IP41</f>
        <v>0</v>
      </c>
      <c r="IQ63" s="106">
        <f>Seniori!IQ41</f>
        <v>0</v>
      </c>
      <c r="IR63" s="106">
        <f>Seniori!IR41</f>
        <v>0</v>
      </c>
      <c r="IS63" s="106">
        <f>Seniori!IS41</f>
        <v>0</v>
      </c>
      <c r="IT63" s="106">
        <f>Seniori!IT41</f>
        <v>0</v>
      </c>
      <c r="IU63" s="106">
        <f>Seniori!IU41</f>
        <v>0</v>
      </c>
      <c r="IV63" s="106">
        <f>Seniori!IV41</f>
        <v>0</v>
      </c>
      <c r="IW63" s="106">
        <f>Seniori!IW41</f>
        <v>0</v>
      </c>
      <c r="IX63" s="106" t="str">
        <f>Seniori!IX41</f>
        <v>o</v>
      </c>
      <c r="IY63" s="106">
        <f>Seniori!IY41</f>
        <v>1</v>
      </c>
      <c r="IZ63" s="106">
        <f>Seniori!IZ41</f>
        <v>0</v>
      </c>
      <c r="JA63" s="106">
        <f>Seniori!JA41</f>
        <v>0</v>
      </c>
      <c r="JB63" s="106">
        <f>Seniori!JB41</f>
        <v>0</v>
      </c>
      <c r="JC63" s="106">
        <f>Seniori!JC41</f>
        <v>0</v>
      </c>
      <c r="JD63" s="106">
        <f>Seniori!JD41</f>
        <v>0</v>
      </c>
      <c r="JE63" s="106">
        <f>Seniori!JE41</f>
        <v>0</v>
      </c>
      <c r="JF63" s="106">
        <f>Seniori!JF41</f>
        <v>0</v>
      </c>
      <c r="JG63" s="106">
        <f>Seniori!JG41</f>
        <v>4</v>
      </c>
      <c r="JH63" s="106" t="str">
        <f>Seniori!JH41</f>
        <v>o</v>
      </c>
      <c r="JI63" s="106">
        <f>Seniori!JI41</f>
        <v>0</v>
      </c>
      <c r="JJ63" s="106">
        <f>Seniori!JJ41</f>
        <v>0</v>
      </c>
      <c r="JK63" s="106">
        <f>Seniori!JK41</f>
        <v>0</v>
      </c>
      <c r="JL63" s="106">
        <f>Seniori!JL41</f>
        <v>0</v>
      </c>
      <c r="JM63" s="106">
        <f>Seniori!JM41</f>
        <v>0</v>
      </c>
      <c r="JN63" s="106">
        <f>Seniori!JN41</f>
        <v>0</v>
      </c>
      <c r="JO63" s="106">
        <f>Seniori!JO41</f>
        <v>0</v>
      </c>
      <c r="JP63" s="106">
        <f>Seniori!JP41</f>
        <v>0</v>
      </c>
      <c r="JQ63" s="106">
        <f>Seniori!JQ41</f>
        <v>0</v>
      </c>
      <c r="JR63" s="106">
        <f>Seniori!JR41</f>
        <v>0</v>
      </c>
      <c r="JS63" s="106">
        <f>Seniori!JS41</f>
        <v>0</v>
      </c>
      <c r="JT63" s="106">
        <f>Seniori!JT41</f>
        <v>0</v>
      </c>
      <c r="JU63" s="106">
        <f>Seniori!JU41</f>
        <v>0</v>
      </c>
      <c r="JV63" s="106">
        <f>Seniori!JV41</f>
        <v>0</v>
      </c>
      <c r="JW63" s="106">
        <f>Seniori!JW41</f>
        <v>0</v>
      </c>
      <c r="JX63" s="106">
        <f>Seniori!JX41</f>
        <v>0</v>
      </c>
      <c r="JY63" s="106">
        <f>Seniori!JY41</f>
        <v>0</v>
      </c>
      <c r="JZ63" s="106">
        <f>Seniori!JZ41</f>
        <v>0</v>
      </c>
      <c r="KA63" s="106">
        <f>Seniori!KA41</f>
        <v>0</v>
      </c>
      <c r="KB63" s="106">
        <f>Seniori!KB41</f>
        <v>0</v>
      </c>
      <c r="KC63" s="106">
        <f>Seniori!KC41</f>
        <v>0</v>
      </c>
      <c r="KD63" s="106">
        <f>Seniori!KD41</f>
        <v>0</v>
      </c>
      <c r="KE63" s="106">
        <f>Seniori!KE41</f>
        <v>0</v>
      </c>
      <c r="KF63" s="106">
        <f>Seniori!KF41</f>
        <v>0</v>
      </c>
      <c r="KG63" s="106">
        <f>Seniori!KG41</f>
        <v>0</v>
      </c>
      <c r="KH63" s="106">
        <f>Seniori!KH41</f>
        <v>0</v>
      </c>
      <c r="KI63" s="106">
        <f>Seniori!KI41</f>
        <v>0</v>
      </c>
      <c r="KJ63" s="106">
        <f>Seniori!KJ41</f>
        <v>0</v>
      </c>
      <c r="KK63" s="106">
        <f>Seniori!KK41</f>
        <v>0</v>
      </c>
      <c r="KL63" s="106">
        <f>Seniori!KL41</f>
        <v>0</v>
      </c>
      <c r="KM63" s="106">
        <f>Seniori!KM41</f>
        <v>0</v>
      </c>
      <c r="KN63" s="106">
        <f>Seniori!KN41</f>
        <v>0</v>
      </c>
      <c r="KO63" s="106">
        <f>Seniori!KO41</f>
        <v>0</v>
      </c>
      <c r="KP63" s="106">
        <f>Seniori!KP41</f>
        <v>0</v>
      </c>
      <c r="KQ63" s="106">
        <f>Seniori!KQ41</f>
        <v>0</v>
      </c>
      <c r="KR63" s="106">
        <f>Seniori!KR41</f>
        <v>0</v>
      </c>
      <c r="KS63" s="106">
        <f>Seniori!KS41</f>
        <v>0</v>
      </c>
      <c r="KT63" s="106">
        <f>Seniori!KT41</f>
        <v>0</v>
      </c>
      <c r="KU63" s="106">
        <f>Seniori!KU41</f>
        <v>0</v>
      </c>
      <c r="KV63" s="106">
        <f>Seniori!KV41</f>
        <v>0</v>
      </c>
      <c r="KW63" s="106">
        <f>Seniori!KW41</f>
        <v>0</v>
      </c>
      <c r="KX63" s="106">
        <f>Seniori!KX41</f>
        <v>0</v>
      </c>
      <c r="KY63" s="106">
        <f>Seniori!KY41</f>
        <v>0</v>
      </c>
      <c r="KZ63" s="106">
        <f>Seniori!KZ41</f>
        <v>0</v>
      </c>
      <c r="LA63" s="106" t="str">
        <f>Seniori!LA41</f>
        <v>o</v>
      </c>
      <c r="LB63" s="106" t="str">
        <f>Seniori!LB41</f>
        <v>o</v>
      </c>
      <c r="LC63" s="106">
        <f>Seniori!LC41</f>
        <v>0</v>
      </c>
      <c r="LD63" s="106">
        <f>Seniori!LD41</f>
        <v>0</v>
      </c>
      <c r="LE63" s="106">
        <f>Seniori!LE41</f>
        <v>0</v>
      </c>
      <c r="LF63" s="106">
        <f>Seniori!LF41</f>
        <v>0</v>
      </c>
      <c r="LG63" s="106">
        <f>Seniori!LG41</f>
        <v>0</v>
      </c>
      <c r="LH63" s="106">
        <f>Seniori!LH41</f>
        <v>0</v>
      </c>
      <c r="LI63" s="106">
        <f>Seniori!LI41</f>
        <v>0</v>
      </c>
      <c r="LJ63" s="106">
        <f>Seniori!LJ41</f>
        <v>0</v>
      </c>
      <c r="LK63" s="106">
        <f>Seniori!LK41</f>
        <v>1</v>
      </c>
      <c r="LL63" s="106" t="str">
        <f>Seniori!LL41</f>
        <v>o</v>
      </c>
      <c r="LM63" s="106">
        <f>Seniori!LM41</f>
        <v>0</v>
      </c>
      <c r="LN63" s="106">
        <f>Seniori!LN41</f>
        <v>0</v>
      </c>
      <c r="LO63" s="106">
        <f>Seniori!LO41</f>
        <v>0</v>
      </c>
      <c r="LP63" s="106">
        <f>Seniori!LP41</f>
        <v>0</v>
      </c>
      <c r="LQ63" s="106">
        <f>Seniori!LQ41</f>
        <v>0</v>
      </c>
      <c r="LR63" s="106">
        <f>Seniori!LR41</f>
        <v>0</v>
      </c>
      <c r="LS63" s="106">
        <f>Seniori!LS41</f>
        <v>0</v>
      </c>
      <c r="LT63" s="106">
        <f>Seniori!LT41</f>
        <v>0</v>
      </c>
      <c r="LU63" s="106">
        <f>Seniori!LU41</f>
        <v>0</v>
      </c>
      <c r="LV63" s="106">
        <f>Seniori!LV41</f>
        <v>0</v>
      </c>
      <c r="LW63" s="106">
        <f>Seniori!LW41</f>
        <v>0</v>
      </c>
      <c r="LX63" s="106">
        <f>Seniori!LX41</f>
        <v>0</v>
      </c>
      <c r="LY63" s="106">
        <f>Seniori!LY41</f>
        <v>0</v>
      </c>
      <c r="LZ63" s="106">
        <f>Seniori!LZ41</f>
        <v>0</v>
      </c>
      <c r="MA63" s="106">
        <f>Seniori!MA41</f>
        <v>0</v>
      </c>
      <c r="MB63" s="106">
        <f>Seniori!MB41</f>
        <v>0</v>
      </c>
      <c r="MC63" s="106">
        <f>Seniori!MC41</f>
        <v>0</v>
      </c>
      <c r="MD63" s="106">
        <f>Seniori!MD41</f>
        <v>0</v>
      </c>
      <c r="ME63" s="106">
        <f>Seniori!ME41</f>
        <v>0</v>
      </c>
      <c r="MF63" s="106">
        <f>Seniori!MF41</f>
        <v>0</v>
      </c>
      <c r="MG63" s="106">
        <f>Seniori!MG41</f>
        <v>0</v>
      </c>
      <c r="MH63" s="106">
        <f>Seniori!MH41</f>
        <v>0</v>
      </c>
      <c r="MI63" s="106">
        <f>Seniori!MI41</f>
        <v>0</v>
      </c>
      <c r="MJ63" s="106">
        <f>Seniori!MJ41</f>
        <v>0</v>
      </c>
      <c r="MK63" s="106">
        <f>Seniori!MK41</f>
        <v>0</v>
      </c>
      <c r="ML63" s="106">
        <f>Seniori!ML41</f>
        <v>0</v>
      </c>
      <c r="MM63" s="106">
        <f>Seniori!MM41</f>
        <v>0</v>
      </c>
      <c r="MN63" s="106">
        <f>Seniori!MN41</f>
        <v>0</v>
      </c>
      <c r="MO63" s="106">
        <f>Seniori!MO41</f>
        <v>0</v>
      </c>
      <c r="MP63" s="106">
        <f>Seniori!MP41</f>
        <v>0</v>
      </c>
      <c r="MQ63" s="106">
        <f>Seniori!MQ41</f>
        <v>0</v>
      </c>
      <c r="MR63" s="106">
        <f>Seniori!MR41</f>
        <v>0</v>
      </c>
      <c r="MS63" s="106">
        <f>Seniori!MS41</f>
        <v>0</v>
      </c>
      <c r="MT63" s="106">
        <f>Seniori!MT41</f>
        <v>0</v>
      </c>
      <c r="MU63" s="106">
        <f>Seniori!MU41</f>
        <v>0</v>
      </c>
      <c r="MV63" s="106">
        <f>Seniori!MV41</f>
        <v>0</v>
      </c>
      <c r="MW63" s="106">
        <f>Seniori!MW41</f>
        <v>0</v>
      </c>
      <c r="MX63" s="106">
        <f>Seniori!MX41</f>
        <v>0</v>
      </c>
      <c r="MY63" s="106">
        <f>Seniori!MY41</f>
        <v>0</v>
      </c>
      <c r="MZ63" s="106">
        <f>Seniori!MZ41</f>
        <v>0</v>
      </c>
      <c r="NA63" s="106">
        <f>Seniori!NA41</f>
        <v>0</v>
      </c>
      <c r="NB63" s="106">
        <f>Seniori!NB41</f>
        <v>0</v>
      </c>
      <c r="NC63" s="106">
        <f>Seniori!NC41</f>
        <v>3</v>
      </c>
      <c r="ND63" s="106">
        <f>Seniori!ND41</f>
        <v>1</v>
      </c>
      <c r="NE63" s="106">
        <f>Seniori!NE41</f>
        <v>0</v>
      </c>
      <c r="NF63" s="106">
        <f>Seniori!NF41</f>
        <v>0</v>
      </c>
      <c r="NG63" s="106">
        <f>Seniori!NG41</f>
        <v>0</v>
      </c>
      <c r="NH63" s="106">
        <f>Seniori!NH41</f>
        <v>0</v>
      </c>
      <c r="NI63" s="106">
        <f>Seniori!NI41</f>
        <v>0</v>
      </c>
      <c r="NJ63" s="106">
        <f>Seniori!NJ41</f>
        <v>0</v>
      </c>
      <c r="NK63" s="106" t="str">
        <f>Seniori!NK41</f>
        <v>o</v>
      </c>
      <c r="NL63" s="106" t="str">
        <f>Seniori!NL41</f>
        <v>o</v>
      </c>
      <c r="NM63" s="106">
        <f>Seniori!NM41</f>
        <v>0</v>
      </c>
      <c r="NN63" s="106">
        <f>Seniori!NN41</f>
        <v>0</v>
      </c>
      <c r="NO63" s="106">
        <f>Seniori!NO41</f>
        <v>0</v>
      </c>
      <c r="NP63" s="106">
        <f>Seniori!NP41</f>
        <v>6</v>
      </c>
      <c r="NQ63" s="106">
        <f>Seniori!NQ41</f>
        <v>0</v>
      </c>
      <c r="NR63" s="106">
        <f>Seniori!NR41</f>
        <v>0</v>
      </c>
      <c r="NS63" s="106">
        <f>Seniori!NS41</f>
        <v>2</v>
      </c>
      <c r="NT63" s="106">
        <f>Seniori!NT41</f>
        <v>0</v>
      </c>
      <c r="NU63" s="106">
        <f>Seniori!NU41</f>
        <v>0</v>
      </c>
      <c r="NV63" s="106">
        <f>Seniori!NV41</f>
        <v>0</v>
      </c>
      <c r="NW63" s="106">
        <f>Seniori!NW41</f>
        <v>3</v>
      </c>
      <c r="NX63" s="106">
        <f>Seniori!NX41</f>
        <v>0</v>
      </c>
      <c r="NY63" s="106">
        <f>Seniori!NY41</f>
        <v>0</v>
      </c>
      <c r="NZ63" s="106">
        <f>Seniori!NZ41</f>
        <v>2</v>
      </c>
      <c r="OA63" s="106">
        <f>Seniori!OA41</f>
        <v>0</v>
      </c>
      <c r="OB63" s="106">
        <f>Seniori!OB41</f>
        <v>0</v>
      </c>
      <c r="OC63" s="106">
        <f>Seniori!OC41</f>
        <v>0</v>
      </c>
      <c r="OD63" s="106">
        <f>Seniori!OD41</f>
        <v>0</v>
      </c>
      <c r="OE63" s="106">
        <f>Seniori!OE41</f>
        <v>0</v>
      </c>
      <c r="OF63" s="106">
        <f>Seniori!OF41</f>
        <v>0</v>
      </c>
      <c r="OG63" s="106">
        <f>Seniori!OG41</f>
        <v>0</v>
      </c>
      <c r="OH63" s="106">
        <f>Seniori!OH41</f>
        <v>0</v>
      </c>
      <c r="OI63" s="106">
        <f>Seniori!OI41</f>
        <v>0</v>
      </c>
      <c r="OJ63" s="106">
        <f>Seniori!OJ41</f>
        <v>0</v>
      </c>
      <c r="OK63" s="106">
        <f>Seniori!OK41</f>
        <v>0</v>
      </c>
      <c r="OL63" s="106">
        <f>Seniori!OL41</f>
        <v>0</v>
      </c>
      <c r="OM63" s="106">
        <f>Seniori!OM41</f>
        <v>0</v>
      </c>
      <c r="ON63" s="106">
        <f>Seniori!ON41</f>
        <v>0</v>
      </c>
      <c r="OO63" s="106">
        <f>Seniori!OO41</f>
        <v>0</v>
      </c>
      <c r="OP63" s="106">
        <f>Seniori!OP41</f>
        <v>0</v>
      </c>
      <c r="OQ63" s="106">
        <f>Seniori!OQ41</f>
        <v>0</v>
      </c>
      <c r="OR63" s="106">
        <f>Seniori!OR41</f>
        <v>0</v>
      </c>
      <c r="OS63" s="106">
        <f>Seniori!OS41</f>
        <v>0</v>
      </c>
      <c r="OT63" s="106">
        <f>Seniori!OT41</f>
        <v>0</v>
      </c>
      <c r="OU63" s="106">
        <f>Seniori!OU41</f>
        <v>0</v>
      </c>
      <c r="OV63" s="106">
        <f>Seniori!OV41</f>
        <v>0</v>
      </c>
      <c r="OW63" s="106">
        <f>Seniori!OW41</f>
        <v>0</v>
      </c>
      <c r="OX63" s="106">
        <f>Seniori!OX41</f>
        <v>1</v>
      </c>
      <c r="OY63" s="106">
        <f>Seniori!OY41</f>
        <v>0</v>
      </c>
      <c r="OZ63" s="106">
        <f>Seniori!OZ41</f>
        <v>0</v>
      </c>
      <c r="PA63" s="106">
        <f>Seniori!PA41</f>
        <v>0</v>
      </c>
      <c r="PB63" s="106">
        <f>Seniori!PB41</f>
        <v>0</v>
      </c>
      <c r="PC63" s="106">
        <f>Seniori!PC41</f>
        <v>0</v>
      </c>
      <c r="PD63" s="106">
        <f>Seniori!PD41</f>
        <v>3</v>
      </c>
      <c r="PE63" s="106">
        <f>Seniori!PE41</f>
        <v>6</v>
      </c>
      <c r="PF63" s="106">
        <f>Seniori!PF41</f>
        <v>0</v>
      </c>
      <c r="PG63" s="106">
        <f>Seniori!PG41</f>
        <v>0</v>
      </c>
      <c r="PH63" s="106">
        <f>Seniori!PH41</f>
        <v>0</v>
      </c>
      <c r="PI63" s="106">
        <f>Seniori!PI41</f>
        <v>0</v>
      </c>
      <c r="PJ63" s="106">
        <f>Seniori!PJ41</f>
        <v>0</v>
      </c>
      <c r="PK63" s="106">
        <f>Seniori!PK41</f>
        <v>0</v>
      </c>
      <c r="PL63" s="106">
        <f>Seniori!PL41</f>
        <v>0</v>
      </c>
      <c r="PM63" s="106">
        <f>Seniori!PM41</f>
        <v>0</v>
      </c>
      <c r="PN63" s="106">
        <f>Seniori!PN41</f>
        <v>0</v>
      </c>
      <c r="PO63" s="106">
        <f>Seniori!PO41</f>
        <v>0</v>
      </c>
      <c r="PP63" s="106">
        <f>Seniori!PP41</f>
        <v>0</v>
      </c>
      <c r="PQ63" s="106">
        <f>Seniori!PQ41</f>
        <v>0</v>
      </c>
      <c r="PR63" s="106">
        <f>Seniori!PR41</f>
        <v>0</v>
      </c>
      <c r="PS63" s="106">
        <f>Seniori!PS41</f>
        <v>0</v>
      </c>
      <c r="PT63" s="106">
        <f>Seniori!PT41</f>
        <v>0</v>
      </c>
      <c r="PU63" s="106">
        <f>Seniori!PU41</f>
        <v>0</v>
      </c>
      <c r="PV63" s="106">
        <f>Seniori!PV41</f>
        <v>0</v>
      </c>
      <c r="PW63" s="106">
        <f>Seniori!PW41</f>
        <v>0</v>
      </c>
      <c r="PX63" s="106">
        <f>Seniori!PX41</f>
        <v>0</v>
      </c>
      <c r="PY63" s="106">
        <f>Seniori!PY41</f>
        <v>0</v>
      </c>
      <c r="PZ63" s="106">
        <f>Seniori!PZ41</f>
        <v>0</v>
      </c>
      <c r="QA63" s="106">
        <f>Seniori!QA41</f>
        <v>0</v>
      </c>
      <c r="QB63" s="106">
        <f>Seniori!QB41</f>
        <v>0</v>
      </c>
      <c r="QC63" s="106">
        <f>Seniori!QC41</f>
        <v>0</v>
      </c>
      <c r="QD63" s="106">
        <f>Seniori!QD41</f>
        <v>0</v>
      </c>
      <c r="QE63" s="106">
        <f>Seniori!QE41</f>
        <v>0</v>
      </c>
      <c r="QF63" s="106">
        <f>Seniori!QF41</f>
        <v>0</v>
      </c>
      <c r="QG63" s="106">
        <f>Seniori!QG41</f>
        <v>0</v>
      </c>
      <c r="QH63" s="106">
        <f>Seniori!QH41</f>
        <v>0</v>
      </c>
      <c r="QI63" s="106">
        <f>Seniori!QI41</f>
        <v>0</v>
      </c>
      <c r="QJ63" s="106">
        <f>Seniori!QJ41</f>
        <v>0</v>
      </c>
      <c r="QK63" s="106">
        <f>Seniori!QK41</f>
        <v>0</v>
      </c>
      <c r="QL63" s="106">
        <f>Seniori!QL41</f>
        <v>0</v>
      </c>
      <c r="QM63" s="106">
        <f>Seniori!QM41</f>
        <v>0</v>
      </c>
      <c r="QN63" s="106">
        <f>Seniori!QN41</f>
        <v>0</v>
      </c>
      <c r="QO63" s="106">
        <f>Seniori!QO41</f>
        <v>0</v>
      </c>
      <c r="QP63" s="106">
        <f>Seniori!QP41</f>
        <v>0</v>
      </c>
      <c r="QQ63" s="106">
        <f>Seniori!QQ41</f>
        <v>0</v>
      </c>
      <c r="QR63" s="106">
        <f>Seniori!QR41</f>
        <v>0</v>
      </c>
      <c r="QS63" s="106">
        <f>Seniori!QS41</f>
        <v>0</v>
      </c>
      <c r="QT63" s="106">
        <f>Seniori!QT41</f>
        <v>0</v>
      </c>
      <c r="QU63" s="106">
        <f>Seniori!QU41</f>
        <v>0</v>
      </c>
      <c r="QV63" s="106">
        <f>Seniori!QV41</f>
        <v>0</v>
      </c>
      <c r="QW63" s="106">
        <f>Seniori!QW41</f>
        <v>0</v>
      </c>
      <c r="QX63" s="106">
        <f>Seniori!QX41</f>
        <v>0</v>
      </c>
      <c r="QY63" s="106">
        <f>Seniori!QY41</f>
        <v>0</v>
      </c>
      <c r="QZ63" s="106">
        <f>Seniori!QZ41</f>
        <v>0</v>
      </c>
      <c r="RA63" s="106">
        <f>Seniori!RA41</f>
        <v>0</v>
      </c>
      <c r="RB63" s="106">
        <f>Seniori!RB41</f>
        <v>0</v>
      </c>
      <c r="RC63" s="106">
        <f>Seniori!RC41</f>
        <v>0</v>
      </c>
      <c r="RD63" s="106">
        <f>Seniori!RD41</f>
        <v>0</v>
      </c>
      <c r="RE63" s="106">
        <f>Seniori!RE41</f>
        <v>0</v>
      </c>
      <c r="RF63" s="106">
        <f>Seniori!RF41</f>
        <v>0</v>
      </c>
      <c r="RG63" s="106">
        <f>Seniori!RG41</f>
        <v>0</v>
      </c>
      <c r="RH63" s="106">
        <f>Seniori!RH41</f>
        <v>0</v>
      </c>
      <c r="RI63" s="106">
        <f>Seniori!RI41</f>
        <v>0</v>
      </c>
      <c r="RJ63" s="106">
        <f>Seniori!RJ41</f>
        <v>0</v>
      </c>
      <c r="RK63" s="106">
        <f>Seniori!RK41</f>
        <v>0</v>
      </c>
      <c r="RL63" s="106">
        <f>Seniori!RL41</f>
        <v>0</v>
      </c>
      <c r="RM63" s="106">
        <f>Seniori!RM41</f>
        <v>0</v>
      </c>
      <c r="RN63" s="106">
        <f>Seniori!RN41</f>
        <v>0</v>
      </c>
      <c r="RO63" s="106">
        <f>Seniori!RO41</f>
        <v>0</v>
      </c>
      <c r="RP63" s="106">
        <f>Seniori!RP41</f>
        <v>0</v>
      </c>
      <c r="RQ63" s="106">
        <f>Seniori!RQ41</f>
        <v>0</v>
      </c>
      <c r="RR63" s="106">
        <f>Seniori!RR41</f>
        <v>0</v>
      </c>
      <c r="RS63" s="106">
        <f>Seniori!RS41</f>
        <v>0</v>
      </c>
      <c r="RT63" s="106">
        <f>Seniori!RT41</f>
        <v>0</v>
      </c>
      <c r="RU63" s="106">
        <f>Seniori!RU41</f>
        <v>0</v>
      </c>
      <c r="RV63" s="106">
        <f>Seniori!RV41</f>
        <v>0</v>
      </c>
      <c r="RW63" s="106">
        <f>Seniori!RW41</f>
        <v>0</v>
      </c>
      <c r="RX63" s="106">
        <f>Seniori!RX41</f>
        <v>0</v>
      </c>
      <c r="RY63" s="106">
        <f>Seniori!RY41</f>
        <v>0</v>
      </c>
      <c r="RZ63" s="106">
        <f>Seniori!RZ41</f>
        <v>0</v>
      </c>
      <c r="SA63" s="106">
        <f>Seniori!SA41</f>
        <v>0</v>
      </c>
      <c r="SB63" s="106">
        <f>Seniori!SB41</f>
        <v>0</v>
      </c>
      <c r="SC63" s="106">
        <f>Seniori!SC41</f>
        <v>0</v>
      </c>
      <c r="SD63" s="106">
        <f>Seniori!SD41</f>
        <v>0</v>
      </c>
      <c r="SE63" s="106">
        <f>Seniori!SE41</f>
        <v>0</v>
      </c>
      <c r="SF63" s="106">
        <f>Seniori!SF41</f>
        <v>0</v>
      </c>
      <c r="SG63" s="106">
        <f>Seniori!SG41</f>
        <v>0</v>
      </c>
      <c r="SH63" s="106">
        <f>Seniori!SH41</f>
        <v>0</v>
      </c>
      <c r="SI63" s="106">
        <f>Seniori!SI41</f>
        <v>0</v>
      </c>
      <c r="SJ63" s="106">
        <f>Seniori!SJ41</f>
        <v>0</v>
      </c>
      <c r="SK63" s="106">
        <f>Seniori!SK41</f>
        <v>0</v>
      </c>
      <c r="SL63" s="106">
        <f>Seniori!SL41</f>
        <v>0</v>
      </c>
      <c r="SM63" s="106">
        <f>Seniori!SM41</f>
        <v>0</v>
      </c>
      <c r="SN63" s="106">
        <f>Seniori!SN41</f>
        <v>0</v>
      </c>
      <c r="SO63" s="106">
        <f>Seniori!SO41</f>
        <v>0</v>
      </c>
      <c r="SP63" s="106">
        <f>Seniori!SP41</f>
        <v>0</v>
      </c>
      <c r="SQ63" s="106">
        <f>Seniori!SQ41</f>
        <v>0</v>
      </c>
      <c r="SR63" s="106">
        <f>Seniori!SR41</f>
        <v>0</v>
      </c>
      <c r="SS63" s="106">
        <f>Seniori!SS41</f>
        <v>0</v>
      </c>
      <c r="ST63" s="106">
        <f>Seniori!ST41</f>
        <v>0</v>
      </c>
      <c r="SU63" s="106">
        <f>Seniori!SU41</f>
        <v>0</v>
      </c>
      <c r="SV63" s="106">
        <f>Seniori!SV41</f>
        <v>0</v>
      </c>
      <c r="SW63" s="106">
        <f>Seniori!SW41</f>
        <v>0</v>
      </c>
      <c r="SX63" s="106">
        <f>Seniori!SX41</f>
        <v>0</v>
      </c>
      <c r="SY63" s="106">
        <f>Seniori!SY41</f>
        <v>0</v>
      </c>
      <c r="SZ63" s="106">
        <f>Seniori!SZ41</f>
        <v>0</v>
      </c>
      <c r="TA63" s="106">
        <f>Seniori!TA41</f>
        <v>0</v>
      </c>
      <c r="TB63" s="106">
        <f>Seniori!TB41</f>
        <v>0</v>
      </c>
    </row>
    <row r="64" spans="1:522" s="1" customFormat="1" ht="18" customHeight="1" x14ac:dyDescent="0.25">
      <c r="A64" s="12">
        <v>47</v>
      </c>
      <c r="B64" s="11" t="s">
        <v>484</v>
      </c>
      <c r="C64" s="1">
        <v>12902</v>
      </c>
      <c r="D64" s="1">
        <v>2019</v>
      </c>
      <c r="E64" s="4" t="s">
        <v>255</v>
      </c>
      <c r="F64" s="1">
        <v>9513</v>
      </c>
      <c r="G64" s="9" t="s">
        <v>100</v>
      </c>
      <c r="H64" s="4" t="s">
        <v>59</v>
      </c>
      <c r="I64" s="1">
        <f>SUM(K64:TB64)</f>
        <v>45</v>
      </c>
      <c r="J64" s="12">
        <f>Tabuľka3[[#This Row],[Stĺpec9]]</f>
        <v>45</v>
      </c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 t="s">
        <v>307</v>
      </c>
      <c r="IS64" s="106"/>
      <c r="IT64" s="106"/>
      <c r="IU64" s="106"/>
      <c r="IV64" s="106"/>
      <c r="IW64" s="106"/>
      <c r="IX64" s="106"/>
      <c r="IY64" s="106"/>
      <c r="IZ64" s="106"/>
      <c r="JA64" s="106"/>
      <c r="JB64" s="106">
        <v>5</v>
      </c>
      <c r="JC64" s="106"/>
      <c r="JD64" s="106"/>
      <c r="JE64" s="106"/>
      <c r="JF64" s="106" t="s">
        <v>307</v>
      </c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>
        <v>4</v>
      </c>
      <c r="KV64" s="106"/>
      <c r="KW64" s="106"/>
      <c r="KX64" s="106"/>
      <c r="KY64" s="106"/>
      <c r="KZ64" s="106" t="s">
        <v>307</v>
      </c>
      <c r="LA64" s="106"/>
      <c r="LB64" s="106"/>
      <c r="LC64" s="106"/>
      <c r="LD64" s="106"/>
      <c r="LE64" s="106">
        <v>4</v>
      </c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>
        <f>1+1</f>
        <v>2</v>
      </c>
      <c r="MA64" s="106">
        <v>1</v>
      </c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>
        <v>2</v>
      </c>
      <c r="MY64" s="106"/>
      <c r="MZ64" s="106"/>
      <c r="NA64" s="106"/>
      <c r="NB64" s="106" t="s">
        <v>307</v>
      </c>
      <c r="NC64" s="106"/>
      <c r="ND64" s="106"/>
      <c r="NE64" s="106"/>
      <c r="NF64" s="106">
        <f>1+3</f>
        <v>4</v>
      </c>
      <c r="NG64" s="106"/>
      <c r="NH64" s="106"/>
      <c r="NI64" s="106"/>
      <c r="NJ64" s="106" t="s">
        <v>307</v>
      </c>
      <c r="NK64" s="106"/>
      <c r="NL64" s="106"/>
      <c r="NM64" s="106"/>
      <c r="NN64" s="106"/>
      <c r="NO64" s="106"/>
      <c r="NP64" s="106"/>
      <c r="NQ64" s="106">
        <v>4</v>
      </c>
      <c r="NR64" s="106">
        <f>1+1</f>
        <v>2</v>
      </c>
      <c r="NS64" s="106"/>
      <c r="NT64" s="106"/>
      <c r="NU64" s="106"/>
      <c r="NV64" s="106">
        <v>3</v>
      </c>
      <c r="NW64" s="106"/>
      <c r="NX64" s="111" t="s">
        <v>307</v>
      </c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  <c r="PJ64" s="106"/>
      <c r="PK64" s="106"/>
      <c r="PL64" s="106" t="s">
        <v>307</v>
      </c>
      <c r="PM64" s="106"/>
      <c r="PN64" s="106"/>
      <c r="PO64" s="106"/>
      <c r="PP64" s="106"/>
      <c r="PQ64" s="106"/>
      <c r="PR64" s="106"/>
      <c r="PS64" s="106"/>
      <c r="PT64" s="106"/>
      <c r="PU64" s="106"/>
      <c r="PV64" s="111" t="s">
        <v>307</v>
      </c>
      <c r="PW64" s="106"/>
      <c r="PX64" s="106">
        <v>1</v>
      </c>
      <c r="PY64" s="106"/>
      <c r="PZ64" s="106"/>
      <c r="QA64" s="106"/>
      <c r="QB64" s="106"/>
      <c r="QC64" s="106"/>
      <c r="QD64" s="106"/>
      <c r="QE64" s="106"/>
      <c r="QF64" s="106"/>
      <c r="QG64" s="106"/>
      <c r="QH64" s="106"/>
      <c r="QI64" s="106"/>
      <c r="QJ64" s="106"/>
      <c r="QK64" s="106"/>
      <c r="QL64" s="106"/>
      <c r="QM64" s="106"/>
      <c r="QN64" s="106"/>
      <c r="QO64" s="106"/>
      <c r="QP64" s="106"/>
      <c r="QQ64" s="106"/>
      <c r="QR64" s="106"/>
      <c r="QS64" s="106"/>
      <c r="QT64" s="106"/>
      <c r="QU64" s="106"/>
      <c r="QV64" s="106"/>
      <c r="QW64" s="106"/>
      <c r="QX64" s="106"/>
      <c r="QY64" s="106"/>
      <c r="QZ64" s="106"/>
      <c r="RA64" s="106"/>
      <c r="RB64" s="106"/>
      <c r="RC64" s="106"/>
      <c r="RD64" s="106"/>
      <c r="RE64" s="106"/>
      <c r="RF64" s="106"/>
      <c r="RG64" s="106" t="s">
        <v>307</v>
      </c>
      <c r="RH64" s="106">
        <f>1+5</f>
        <v>6</v>
      </c>
      <c r="RI64" s="106"/>
      <c r="RJ64" s="106"/>
      <c r="RK64" s="106"/>
      <c r="RL64" s="106"/>
      <c r="RM64" s="106"/>
      <c r="RN64" s="106"/>
      <c r="RO64" s="106" t="s">
        <v>307</v>
      </c>
      <c r="RP64" s="106">
        <f>1+6</f>
        <v>7</v>
      </c>
      <c r="RQ64" s="106"/>
      <c r="RR64" s="106"/>
      <c r="RS64" s="106"/>
      <c r="RT64" s="106"/>
      <c r="RU64" s="106"/>
      <c r="RV64" s="106"/>
      <c r="RW64" s="106"/>
      <c r="RX64" s="106"/>
      <c r="RY64" s="106"/>
      <c r="RZ64" s="106"/>
      <c r="SA64" s="106"/>
      <c r="SB64" s="106"/>
      <c r="SC64" s="106"/>
      <c r="SD64" s="106"/>
      <c r="SE64" s="106"/>
      <c r="SF64" s="106"/>
      <c r="SG64" s="106"/>
      <c r="SH64" s="106"/>
      <c r="SI64" s="106"/>
      <c r="SJ64" s="106"/>
      <c r="SK64" s="106"/>
      <c r="SL64" s="106"/>
      <c r="SM64" s="106"/>
      <c r="SN64" s="106"/>
      <c r="SO64" s="106"/>
      <c r="SP64" s="106"/>
      <c r="SQ64" s="106"/>
      <c r="SR64" s="106"/>
      <c r="SS64" s="106"/>
      <c r="ST64" s="106"/>
      <c r="SU64" s="106"/>
      <c r="SV64" s="106"/>
      <c r="SW64" s="106"/>
      <c r="SX64" s="106"/>
      <c r="SY64" s="106"/>
      <c r="SZ64" s="106"/>
      <c r="TA64" s="106"/>
      <c r="TB64" s="106"/>
    </row>
    <row r="65" spans="1:522" s="1" customFormat="1" ht="18" customHeight="1" x14ac:dyDescent="0.25">
      <c r="A65" s="12">
        <v>48</v>
      </c>
      <c r="B65" s="11" t="s">
        <v>500</v>
      </c>
      <c r="C65" s="1">
        <v>12984</v>
      </c>
      <c r="D65" s="1">
        <v>2019</v>
      </c>
      <c r="E65" s="4" t="s">
        <v>499</v>
      </c>
      <c r="F65" s="9">
        <v>9241</v>
      </c>
      <c r="G65" s="9" t="s">
        <v>95</v>
      </c>
      <c r="H65" s="4" t="s">
        <v>51</v>
      </c>
      <c r="I65" s="1">
        <f t="shared" ref="I65:I68" si="12">SUM(K65:TB65)</f>
        <v>41</v>
      </c>
      <c r="J65" s="12">
        <f>Tabuľka3[[#This Row],[Stĺpec9]]</f>
        <v>41</v>
      </c>
      <c r="K65" s="106">
        <f>Juniori!K27</f>
        <v>0</v>
      </c>
      <c r="L65" s="106">
        <f>Juniori!L27</f>
        <v>0</v>
      </c>
      <c r="M65" s="106">
        <f>Juniori!M27</f>
        <v>0</v>
      </c>
      <c r="N65" s="106">
        <f>Juniori!N27</f>
        <v>0</v>
      </c>
      <c r="O65" s="106">
        <f>Juniori!O27</f>
        <v>0</v>
      </c>
      <c r="P65" s="106">
        <f>Juniori!P27</f>
        <v>0</v>
      </c>
      <c r="Q65" s="106">
        <f>Juniori!Q27</f>
        <v>0</v>
      </c>
      <c r="R65" s="106">
        <f>Juniori!R27</f>
        <v>0</v>
      </c>
      <c r="S65" s="106">
        <f>Juniori!S27</f>
        <v>0</v>
      </c>
      <c r="T65" s="106">
        <f>Juniori!T27</f>
        <v>0</v>
      </c>
      <c r="U65" s="106">
        <f>Juniori!U27</f>
        <v>0</v>
      </c>
      <c r="V65" s="106">
        <f>Juniori!V27</f>
        <v>0</v>
      </c>
      <c r="W65" s="106">
        <f>Juniori!W27</f>
        <v>0</v>
      </c>
      <c r="X65" s="106">
        <f>Juniori!X27</f>
        <v>0</v>
      </c>
      <c r="Y65" s="106">
        <f>Juniori!Y27</f>
        <v>0</v>
      </c>
      <c r="Z65" s="106">
        <f>Juniori!Z27</f>
        <v>0</v>
      </c>
      <c r="AA65" s="106">
        <f>Juniori!AA27</f>
        <v>0</v>
      </c>
      <c r="AB65" s="106">
        <f>Juniori!AB27</f>
        <v>0</v>
      </c>
      <c r="AC65" s="106">
        <f>Juniori!AC27</f>
        <v>0</v>
      </c>
      <c r="AD65" s="106">
        <f>Juniori!AD27</f>
        <v>0</v>
      </c>
      <c r="AE65" s="106">
        <f>Juniori!AE27</f>
        <v>0</v>
      </c>
      <c r="AF65" s="106">
        <f>Juniori!AF27</f>
        <v>0</v>
      </c>
      <c r="AG65" s="106">
        <f>Juniori!AG27</f>
        <v>0</v>
      </c>
      <c r="AH65" s="106">
        <f>Juniori!AH27</f>
        <v>0</v>
      </c>
      <c r="AI65" s="106">
        <f>Juniori!AI27</f>
        <v>0</v>
      </c>
      <c r="AJ65" s="106">
        <f>Juniori!AJ27</f>
        <v>0</v>
      </c>
      <c r="AK65" s="106">
        <f>Juniori!AK27</f>
        <v>0</v>
      </c>
      <c r="AL65" s="106">
        <f>Juniori!AL27</f>
        <v>0</v>
      </c>
      <c r="AM65" s="106">
        <f>Juniori!AM27</f>
        <v>0</v>
      </c>
      <c r="AN65" s="106">
        <f>Juniori!AN27</f>
        <v>0</v>
      </c>
      <c r="AO65" s="106">
        <f>Juniori!AO27</f>
        <v>0</v>
      </c>
      <c r="AP65" s="106">
        <f>Juniori!AP27</f>
        <v>0</v>
      </c>
      <c r="AQ65" s="106">
        <f>Juniori!AQ27</f>
        <v>0</v>
      </c>
      <c r="AR65" s="106">
        <f>Juniori!AR27</f>
        <v>0</v>
      </c>
      <c r="AS65" s="106">
        <f>Juniori!AS27</f>
        <v>0</v>
      </c>
      <c r="AT65" s="106">
        <f>Juniori!AT27</f>
        <v>0</v>
      </c>
      <c r="AU65" s="106">
        <f>Juniori!AU27</f>
        <v>0</v>
      </c>
      <c r="AV65" s="106">
        <f>Juniori!AV27</f>
        <v>0</v>
      </c>
      <c r="AW65" s="106">
        <f>Juniori!AW27</f>
        <v>0</v>
      </c>
      <c r="AX65" s="106">
        <f>Juniori!AX27</f>
        <v>0</v>
      </c>
      <c r="AY65" s="106">
        <f>Juniori!AY27</f>
        <v>0</v>
      </c>
      <c r="AZ65" s="106">
        <f>Juniori!AZ27</f>
        <v>0</v>
      </c>
      <c r="BA65" s="106">
        <f>Juniori!BA27</f>
        <v>0</v>
      </c>
      <c r="BB65" s="106">
        <f>Juniori!BB27</f>
        <v>0</v>
      </c>
      <c r="BC65" s="106">
        <f>Juniori!BC27</f>
        <v>0</v>
      </c>
      <c r="BD65" s="106">
        <f>Juniori!BD27</f>
        <v>0</v>
      </c>
      <c r="BE65" s="106">
        <f>Juniori!BE27</f>
        <v>0</v>
      </c>
      <c r="BF65" s="106">
        <f>Juniori!BF27</f>
        <v>0</v>
      </c>
      <c r="BG65" s="106">
        <f>Juniori!BG27</f>
        <v>0</v>
      </c>
      <c r="BH65" s="106">
        <f>Juniori!BH27</f>
        <v>0</v>
      </c>
      <c r="BI65" s="106">
        <f>Juniori!BI27</f>
        <v>0</v>
      </c>
      <c r="BJ65" s="106">
        <f>Juniori!BJ27</f>
        <v>0</v>
      </c>
      <c r="BK65" s="106">
        <f>Juniori!BK27</f>
        <v>0</v>
      </c>
      <c r="BL65" s="106">
        <f>Juniori!BL27</f>
        <v>0</v>
      </c>
      <c r="BM65" s="106">
        <f>Juniori!BM27</f>
        <v>0</v>
      </c>
      <c r="BN65" s="106">
        <f>Juniori!BN27</f>
        <v>0</v>
      </c>
      <c r="BO65" s="106">
        <f>Juniori!BO27</f>
        <v>0</v>
      </c>
      <c r="BP65" s="106">
        <f>Juniori!BP27</f>
        <v>0</v>
      </c>
      <c r="BQ65" s="106">
        <f>Juniori!BQ27</f>
        <v>0</v>
      </c>
      <c r="BR65" s="106">
        <f>Juniori!BR27</f>
        <v>0</v>
      </c>
      <c r="BS65" s="106">
        <f>Juniori!BS27</f>
        <v>0</v>
      </c>
      <c r="BT65" s="106">
        <f>Juniori!BT27</f>
        <v>0</v>
      </c>
      <c r="BU65" s="106">
        <f>Juniori!BU27</f>
        <v>0</v>
      </c>
      <c r="BV65" s="106">
        <f>Juniori!BV27</f>
        <v>0</v>
      </c>
      <c r="BW65" s="106">
        <f>Juniori!BW27</f>
        <v>0</v>
      </c>
      <c r="BX65" s="106">
        <f>Juniori!BX27</f>
        <v>0</v>
      </c>
      <c r="BY65" s="106">
        <f>Juniori!BY27</f>
        <v>0</v>
      </c>
      <c r="BZ65" s="106">
        <f>Juniori!BZ27</f>
        <v>0</v>
      </c>
      <c r="CA65" s="106">
        <f>Juniori!CA27</f>
        <v>0</v>
      </c>
      <c r="CB65" s="106">
        <f>Juniori!CB27</f>
        <v>0</v>
      </c>
      <c r="CC65" s="106">
        <f>Juniori!CC27</f>
        <v>0</v>
      </c>
      <c r="CD65" s="106">
        <f>Juniori!CD27</f>
        <v>0</v>
      </c>
      <c r="CE65" s="106">
        <f>Juniori!CE27</f>
        <v>0</v>
      </c>
      <c r="CF65" s="106">
        <f>Juniori!CF27</f>
        <v>0</v>
      </c>
      <c r="CG65" s="106">
        <f>Juniori!CG27</f>
        <v>0</v>
      </c>
      <c r="CH65" s="106">
        <f>Juniori!CH27</f>
        <v>0</v>
      </c>
      <c r="CI65" s="106">
        <f>Juniori!CI27</f>
        <v>0</v>
      </c>
      <c r="CJ65" s="106">
        <f>Juniori!CJ27</f>
        <v>0</v>
      </c>
      <c r="CK65" s="106">
        <f>Juniori!CK27</f>
        <v>0</v>
      </c>
      <c r="CL65" s="106">
        <f>Juniori!CL27</f>
        <v>0</v>
      </c>
      <c r="CM65" s="106">
        <f>Juniori!CM27</f>
        <v>0</v>
      </c>
      <c r="CN65" s="106">
        <f>Juniori!CN27</f>
        <v>0</v>
      </c>
      <c r="CO65" s="106">
        <f>Juniori!CO27</f>
        <v>0</v>
      </c>
      <c r="CP65" s="106">
        <f>Juniori!CP27</f>
        <v>0</v>
      </c>
      <c r="CQ65" s="106">
        <f>Juniori!CQ27</f>
        <v>0</v>
      </c>
      <c r="CR65" s="106">
        <f>Juniori!CR27</f>
        <v>0</v>
      </c>
      <c r="CS65" s="106">
        <f>Juniori!CS27</f>
        <v>0</v>
      </c>
      <c r="CT65" s="106">
        <f>Juniori!CT27</f>
        <v>0</v>
      </c>
      <c r="CU65" s="106">
        <f>Juniori!CU27</f>
        <v>0</v>
      </c>
      <c r="CV65" s="106">
        <f>Juniori!CV27</f>
        <v>0</v>
      </c>
      <c r="CW65" s="106">
        <f>Juniori!CW27</f>
        <v>0</v>
      </c>
      <c r="CX65" s="106">
        <f>Juniori!CX27</f>
        <v>0</v>
      </c>
      <c r="CY65" s="106">
        <f>Juniori!CY27</f>
        <v>0</v>
      </c>
      <c r="CZ65" s="106">
        <f>Juniori!CZ27</f>
        <v>0</v>
      </c>
      <c r="DA65" s="106">
        <f>Juniori!DA27</f>
        <v>0</v>
      </c>
      <c r="DB65" s="106">
        <f>Juniori!DB27</f>
        <v>0</v>
      </c>
      <c r="DC65" s="106">
        <f>Juniori!DC27</f>
        <v>0</v>
      </c>
      <c r="DD65" s="106">
        <f>Juniori!DD27</f>
        <v>0</v>
      </c>
      <c r="DE65" s="106">
        <f>Juniori!DE27</f>
        <v>0</v>
      </c>
      <c r="DF65" s="106">
        <f>Juniori!DF27</f>
        <v>0</v>
      </c>
      <c r="DG65" s="106">
        <f>Juniori!DG27</f>
        <v>0</v>
      </c>
      <c r="DH65" s="106">
        <f>Juniori!DH27</f>
        <v>0</v>
      </c>
      <c r="DI65" s="106">
        <f>Juniori!DI27</f>
        <v>0</v>
      </c>
      <c r="DJ65" s="106">
        <f>Juniori!DJ27</f>
        <v>0</v>
      </c>
      <c r="DK65" s="106">
        <f>Juniori!DK27</f>
        <v>0</v>
      </c>
      <c r="DL65" s="106">
        <f>Juniori!DL27</f>
        <v>0</v>
      </c>
      <c r="DM65" s="106">
        <f>Juniori!DM27</f>
        <v>0</v>
      </c>
      <c r="DN65" s="106">
        <f>Juniori!DN27</f>
        <v>0</v>
      </c>
      <c r="DO65" s="106">
        <f>Juniori!DO27</f>
        <v>0</v>
      </c>
      <c r="DP65" s="106">
        <f>Juniori!DP27</f>
        <v>0</v>
      </c>
      <c r="DQ65" s="106">
        <f>Juniori!DQ27</f>
        <v>0</v>
      </c>
      <c r="DR65" s="106">
        <f>Juniori!DR27</f>
        <v>0</v>
      </c>
      <c r="DS65" s="106">
        <f>Juniori!DS27</f>
        <v>0</v>
      </c>
      <c r="DT65" s="106">
        <f>Juniori!DT27</f>
        <v>0</v>
      </c>
      <c r="DU65" s="106">
        <f>Juniori!DU27</f>
        <v>0</v>
      </c>
      <c r="DV65" s="106">
        <f>Juniori!DV27</f>
        <v>0</v>
      </c>
      <c r="DW65" s="106">
        <f>Juniori!DW27</f>
        <v>0</v>
      </c>
      <c r="DX65" s="106">
        <f>Juniori!DX27</f>
        <v>0</v>
      </c>
      <c r="DY65" s="106">
        <f>Juniori!DY27</f>
        <v>0</v>
      </c>
      <c r="DZ65" s="106">
        <f>Juniori!DZ27</f>
        <v>0</v>
      </c>
      <c r="EA65" s="106">
        <f>Juniori!EA27</f>
        <v>0</v>
      </c>
      <c r="EB65" s="106">
        <f>Juniori!EB27</f>
        <v>0</v>
      </c>
      <c r="EC65" s="106">
        <f>Juniori!EC27</f>
        <v>0</v>
      </c>
      <c r="ED65" s="106">
        <f>Juniori!ED27</f>
        <v>0</v>
      </c>
      <c r="EE65" s="106">
        <f>Juniori!EE27</f>
        <v>0</v>
      </c>
      <c r="EF65" s="106">
        <f>Juniori!EF27</f>
        <v>0</v>
      </c>
      <c r="EG65" s="106">
        <f>Juniori!EG27</f>
        <v>0</v>
      </c>
      <c r="EH65" s="106">
        <f>Juniori!EH27</f>
        <v>0</v>
      </c>
      <c r="EI65" s="106">
        <f>Juniori!EI27</f>
        <v>0</v>
      </c>
      <c r="EJ65" s="106">
        <f>Juniori!EJ27</f>
        <v>0</v>
      </c>
      <c r="EK65" s="106">
        <f>Juniori!EK27</f>
        <v>0</v>
      </c>
      <c r="EL65" s="106">
        <f>Juniori!EL27</f>
        <v>0</v>
      </c>
      <c r="EM65" s="106">
        <f>Juniori!EM27</f>
        <v>0</v>
      </c>
      <c r="EN65" s="106">
        <f>Juniori!EN27</f>
        <v>0</v>
      </c>
      <c r="EO65" s="106">
        <f>Juniori!EO27</f>
        <v>0</v>
      </c>
      <c r="EP65" s="106">
        <f>Juniori!EP27</f>
        <v>0</v>
      </c>
      <c r="EQ65" s="106">
        <f>Juniori!EQ27</f>
        <v>0</v>
      </c>
      <c r="ER65" s="106">
        <f>Juniori!ER27</f>
        <v>0</v>
      </c>
      <c r="ES65" s="106">
        <f>Juniori!ES27</f>
        <v>0</v>
      </c>
      <c r="ET65" s="106">
        <f>Juniori!ET27</f>
        <v>0</v>
      </c>
      <c r="EU65" s="106">
        <f>Juniori!EU27</f>
        <v>0</v>
      </c>
      <c r="EV65" s="106">
        <f>Juniori!EV27</f>
        <v>0</v>
      </c>
      <c r="EW65" s="106">
        <f>Juniori!EW27</f>
        <v>0</v>
      </c>
      <c r="EX65" s="106">
        <f>Juniori!EX27</f>
        <v>0</v>
      </c>
      <c r="EY65" s="106">
        <f>Juniori!EY27</f>
        <v>0</v>
      </c>
      <c r="EZ65" s="106">
        <f>Juniori!EZ27</f>
        <v>0</v>
      </c>
      <c r="FA65" s="106">
        <f>Juniori!FA27</f>
        <v>0</v>
      </c>
      <c r="FB65" s="106">
        <f>Juniori!FB27</f>
        <v>0</v>
      </c>
      <c r="FC65" s="106">
        <f>Juniori!FC27</f>
        <v>0</v>
      </c>
      <c r="FD65" s="106">
        <f>Juniori!FD27</f>
        <v>0</v>
      </c>
      <c r="FE65" s="106">
        <f>Juniori!FE27</f>
        <v>0</v>
      </c>
      <c r="FF65" s="106">
        <f>Juniori!FF27</f>
        <v>0</v>
      </c>
      <c r="FG65" s="106">
        <f>Juniori!FG27</f>
        <v>0</v>
      </c>
      <c r="FH65" s="106">
        <f>Juniori!FH27</f>
        <v>0</v>
      </c>
      <c r="FI65" s="106">
        <f>Juniori!FI27</f>
        <v>0</v>
      </c>
      <c r="FJ65" s="106">
        <f>Juniori!FJ27</f>
        <v>0</v>
      </c>
      <c r="FK65" s="106">
        <f>Juniori!FK27</f>
        <v>0</v>
      </c>
      <c r="FL65" s="106">
        <f>Juniori!FL27</f>
        <v>0</v>
      </c>
      <c r="FM65" s="106">
        <f>Juniori!FM27</f>
        <v>0</v>
      </c>
      <c r="FN65" s="106">
        <f>Juniori!FN27</f>
        <v>0</v>
      </c>
      <c r="FO65" s="106">
        <f>Juniori!FO27</f>
        <v>0</v>
      </c>
      <c r="FP65" s="106">
        <f>Juniori!FP27</f>
        <v>0</v>
      </c>
      <c r="FQ65" s="106">
        <f>Juniori!FQ27</f>
        <v>0</v>
      </c>
      <c r="FR65" s="106">
        <f>Juniori!FR27</f>
        <v>0</v>
      </c>
      <c r="FS65" s="106">
        <f>Juniori!FS27</f>
        <v>0</v>
      </c>
      <c r="FT65" s="106">
        <f>Juniori!FT27</f>
        <v>0</v>
      </c>
      <c r="FU65" s="106">
        <f>Juniori!FU27</f>
        <v>0</v>
      </c>
      <c r="FV65" s="106">
        <f>Juniori!FV27</f>
        <v>0</v>
      </c>
      <c r="FW65" s="106">
        <f>Juniori!FW27</f>
        <v>0</v>
      </c>
      <c r="FX65" s="106">
        <f>Juniori!FX27</f>
        <v>0</v>
      </c>
      <c r="FY65" s="106">
        <f>Juniori!FY27</f>
        <v>0</v>
      </c>
      <c r="FZ65" s="106">
        <f>Juniori!FZ27</f>
        <v>0</v>
      </c>
      <c r="GA65" s="106">
        <f>Juniori!GA27</f>
        <v>0</v>
      </c>
      <c r="GB65" s="106">
        <f>Juniori!GB27</f>
        <v>0</v>
      </c>
      <c r="GC65" s="106">
        <f>Juniori!GC27</f>
        <v>0</v>
      </c>
      <c r="GD65" s="106">
        <f>Juniori!GD27</f>
        <v>0</v>
      </c>
      <c r="GE65" s="106">
        <f>Juniori!GE27</f>
        <v>0</v>
      </c>
      <c r="GF65" s="106">
        <f>Juniori!GF27</f>
        <v>0</v>
      </c>
      <c r="GG65" s="106">
        <f>Juniori!GG27</f>
        <v>0</v>
      </c>
      <c r="GH65" s="106">
        <f>Juniori!GH27</f>
        <v>0</v>
      </c>
      <c r="GI65" s="106">
        <f>Juniori!GI27</f>
        <v>0</v>
      </c>
      <c r="GJ65" s="106">
        <f>Juniori!GJ27</f>
        <v>0</v>
      </c>
      <c r="GK65" s="106">
        <f>Juniori!GK27</f>
        <v>0</v>
      </c>
      <c r="GL65" s="106">
        <f>Juniori!GL27</f>
        <v>0</v>
      </c>
      <c r="GM65" s="106">
        <f>Juniori!GM27</f>
        <v>0</v>
      </c>
      <c r="GN65" s="106">
        <f>Juniori!GN27</f>
        <v>0</v>
      </c>
      <c r="GO65" s="106">
        <f>Juniori!GO27</f>
        <v>0</v>
      </c>
      <c r="GP65" s="106">
        <f>Juniori!GP27</f>
        <v>0</v>
      </c>
      <c r="GQ65" s="106">
        <f>Juniori!GQ27</f>
        <v>0</v>
      </c>
      <c r="GR65" s="106">
        <f>Juniori!GR27</f>
        <v>0</v>
      </c>
      <c r="GS65" s="106">
        <f>Juniori!GS27</f>
        <v>0</v>
      </c>
      <c r="GT65" s="106">
        <f>Juniori!GT27</f>
        <v>0</v>
      </c>
      <c r="GU65" s="106">
        <f>Juniori!GU27</f>
        <v>0</v>
      </c>
      <c r="GV65" s="106">
        <f>Juniori!GV27</f>
        <v>0</v>
      </c>
      <c r="GW65" s="106">
        <f>Juniori!GW27</f>
        <v>0</v>
      </c>
      <c r="GX65" s="106">
        <f>Juniori!GX27</f>
        <v>0</v>
      </c>
      <c r="GY65" s="106">
        <f>Juniori!GY27</f>
        <v>0</v>
      </c>
      <c r="GZ65" s="106">
        <f>Juniori!GZ27</f>
        <v>0</v>
      </c>
      <c r="HA65" s="106">
        <f>Juniori!HA27</f>
        <v>0</v>
      </c>
      <c r="HB65" s="106">
        <f>Juniori!HB27</f>
        <v>0</v>
      </c>
      <c r="HC65" s="106">
        <f>Juniori!HC27</f>
        <v>0</v>
      </c>
      <c r="HD65" s="106">
        <f>Juniori!HD27</f>
        <v>0</v>
      </c>
      <c r="HE65" s="106">
        <f>Juniori!HE27</f>
        <v>0</v>
      </c>
      <c r="HF65" s="106">
        <f>Juniori!HF27</f>
        <v>0</v>
      </c>
      <c r="HG65" s="106">
        <f>Juniori!HG27</f>
        <v>0</v>
      </c>
      <c r="HH65" s="106">
        <f>Juniori!HH27</f>
        <v>0</v>
      </c>
      <c r="HI65" s="106">
        <f>Juniori!HI27</f>
        <v>0</v>
      </c>
      <c r="HJ65" s="106">
        <f>Juniori!HJ27</f>
        <v>0</v>
      </c>
      <c r="HK65" s="106">
        <f>Juniori!HK27</f>
        <v>0</v>
      </c>
      <c r="HL65" s="106">
        <f>Juniori!HL27</f>
        <v>0</v>
      </c>
      <c r="HM65" s="106">
        <f>Juniori!HM27</f>
        <v>0</v>
      </c>
      <c r="HN65" s="106">
        <f>Juniori!HN27</f>
        <v>0</v>
      </c>
      <c r="HO65" s="106">
        <f>Juniori!HO27</f>
        <v>0</v>
      </c>
      <c r="HP65" s="106">
        <f>Juniori!HP27</f>
        <v>0</v>
      </c>
      <c r="HQ65" s="106">
        <f>Juniori!HQ27</f>
        <v>0</v>
      </c>
      <c r="HR65" s="106">
        <f>Juniori!HR27</f>
        <v>0</v>
      </c>
      <c r="HS65" s="106">
        <f>Juniori!HS27</f>
        <v>0</v>
      </c>
      <c r="HT65" s="106">
        <f>Juniori!HT27</f>
        <v>0</v>
      </c>
      <c r="HU65" s="106">
        <f>Juniori!HU27</f>
        <v>0</v>
      </c>
      <c r="HV65" s="106">
        <f>Juniori!HV27</f>
        <v>0</v>
      </c>
      <c r="HW65" s="106">
        <f>Juniori!HW27</f>
        <v>0</v>
      </c>
      <c r="HX65" s="106">
        <f>Juniori!HX27</f>
        <v>0</v>
      </c>
      <c r="HY65" s="106">
        <f>Juniori!HY27</f>
        <v>0</v>
      </c>
      <c r="HZ65" s="106">
        <f>Juniori!HZ27</f>
        <v>0</v>
      </c>
      <c r="IA65" s="106">
        <f>Juniori!IA27</f>
        <v>0</v>
      </c>
      <c r="IB65" s="106">
        <f>Juniori!IB27</f>
        <v>0</v>
      </c>
      <c r="IC65" s="106">
        <f>Juniori!IC27</f>
        <v>0</v>
      </c>
      <c r="ID65" s="106">
        <f>Juniori!ID27</f>
        <v>0</v>
      </c>
      <c r="IE65" s="106">
        <f>Juniori!IE27</f>
        <v>0</v>
      </c>
      <c r="IF65" s="106">
        <f>Juniori!IF27</f>
        <v>0</v>
      </c>
      <c r="IG65" s="106">
        <f>Juniori!IG27</f>
        <v>0</v>
      </c>
      <c r="IH65" s="106">
        <f>Juniori!IH27</f>
        <v>0</v>
      </c>
      <c r="II65" s="106">
        <f>Juniori!II27</f>
        <v>0</v>
      </c>
      <c r="IJ65" s="106">
        <f>Juniori!IJ27</f>
        <v>0</v>
      </c>
      <c r="IK65" s="106">
        <f>Juniori!IK27</f>
        <v>0</v>
      </c>
      <c r="IL65" s="106">
        <f>Juniori!IL27</f>
        <v>0</v>
      </c>
      <c r="IM65" s="106">
        <f>Juniori!IM27</f>
        <v>0</v>
      </c>
      <c r="IN65" s="106">
        <f>Juniori!IN27</f>
        <v>0</v>
      </c>
      <c r="IO65" s="106">
        <f>Juniori!IO27</f>
        <v>0</v>
      </c>
      <c r="IP65" s="106">
        <f>Juniori!IP27</f>
        <v>0</v>
      </c>
      <c r="IQ65" s="106">
        <f>Juniori!IQ27</f>
        <v>0</v>
      </c>
      <c r="IR65" s="106">
        <f>Juniori!IR27</f>
        <v>0</v>
      </c>
      <c r="IS65" s="106">
        <f>Juniori!IS27</f>
        <v>0</v>
      </c>
      <c r="IT65" s="106">
        <f>Juniori!IT27</f>
        <v>0</v>
      </c>
      <c r="IU65" s="106">
        <f>Juniori!IU27</f>
        <v>0</v>
      </c>
      <c r="IV65" s="106">
        <f>Juniori!IV27</f>
        <v>0</v>
      </c>
      <c r="IW65" s="106">
        <f>Juniori!IW27</f>
        <v>0</v>
      </c>
      <c r="IX65" s="106">
        <f>Juniori!IX27</f>
        <v>0</v>
      </c>
      <c r="IY65" s="106">
        <f>Juniori!IY27</f>
        <v>0</v>
      </c>
      <c r="IZ65" s="106">
        <f>Juniori!IZ27</f>
        <v>0</v>
      </c>
      <c r="JA65" s="106">
        <f>Juniori!JA27</f>
        <v>0</v>
      </c>
      <c r="JB65" s="106">
        <f>Juniori!JB27</f>
        <v>0</v>
      </c>
      <c r="JC65" s="106">
        <f>Juniori!JC27</f>
        <v>0</v>
      </c>
      <c r="JD65" s="106">
        <f>Juniori!JD27</f>
        <v>0</v>
      </c>
      <c r="JE65" s="106">
        <f>Juniori!JE27</f>
        <v>0</v>
      </c>
      <c r="JF65" s="106">
        <f>Juniori!JF27</f>
        <v>0</v>
      </c>
      <c r="JG65" s="106">
        <f>Juniori!JG27</f>
        <v>0</v>
      </c>
      <c r="JH65" s="106">
        <f>Juniori!JH27</f>
        <v>0</v>
      </c>
      <c r="JI65" s="106">
        <f>Juniori!JI27</f>
        <v>0</v>
      </c>
      <c r="JJ65" s="106">
        <f>Juniori!JJ27</f>
        <v>0</v>
      </c>
      <c r="JK65" s="106">
        <f>Juniori!JK27</f>
        <v>0</v>
      </c>
      <c r="JL65" s="106">
        <f>Juniori!JL27</f>
        <v>0</v>
      </c>
      <c r="JM65" s="106">
        <f>Juniori!JM27</f>
        <v>0</v>
      </c>
      <c r="JN65" s="106">
        <f>Juniori!JN27</f>
        <v>0</v>
      </c>
      <c r="JO65" s="106">
        <f>Juniori!JO27</f>
        <v>0</v>
      </c>
      <c r="JP65" s="106">
        <f>Juniori!JP27</f>
        <v>3</v>
      </c>
      <c r="JQ65" s="106">
        <f>Juniori!JQ27</f>
        <v>0</v>
      </c>
      <c r="JR65" s="106">
        <f>Juniori!JR27</f>
        <v>0</v>
      </c>
      <c r="JS65" s="106">
        <f>Juniori!JS27</f>
        <v>0</v>
      </c>
      <c r="JT65" s="106">
        <f>Juniori!JT27</f>
        <v>0</v>
      </c>
      <c r="JU65" s="106">
        <f>Juniori!JU27</f>
        <v>0</v>
      </c>
      <c r="JV65" s="106">
        <f>Juniori!JV27</f>
        <v>0</v>
      </c>
      <c r="JW65" s="106">
        <f>Juniori!JW27</f>
        <v>3</v>
      </c>
      <c r="JX65" s="106">
        <f>Juniori!JX27</f>
        <v>0</v>
      </c>
      <c r="JY65" s="106">
        <f>Juniori!JY27</f>
        <v>0</v>
      </c>
      <c r="JZ65" s="106">
        <f>Juniori!JZ27</f>
        <v>0</v>
      </c>
      <c r="KA65" s="106">
        <f>Juniori!KA27</f>
        <v>0</v>
      </c>
      <c r="KB65" s="106">
        <f>Juniori!KB27</f>
        <v>0</v>
      </c>
      <c r="KC65" s="106">
        <f>Juniori!KC27</f>
        <v>0</v>
      </c>
      <c r="KD65" s="106">
        <f>Juniori!KD27</f>
        <v>0</v>
      </c>
      <c r="KE65" s="106">
        <f>Juniori!KE27</f>
        <v>0</v>
      </c>
      <c r="KF65" s="106">
        <f>Juniori!KF27</f>
        <v>0</v>
      </c>
      <c r="KG65" s="106">
        <f>Juniori!KG27</f>
        <v>0</v>
      </c>
      <c r="KH65" s="106">
        <f>Juniori!KH27</f>
        <v>0</v>
      </c>
      <c r="KI65" s="106">
        <f>Juniori!KI27</f>
        <v>0</v>
      </c>
      <c r="KJ65" s="106">
        <f>Juniori!KJ27</f>
        <v>0</v>
      </c>
      <c r="KK65" s="106">
        <f>Juniori!KK27</f>
        <v>0</v>
      </c>
      <c r="KL65" s="106">
        <f>Juniori!KL27</f>
        <v>0</v>
      </c>
      <c r="KM65" s="106">
        <f>Juniori!KM27</f>
        <v>0</v>
      </c>
      <c r="KN65" s="106">
        <f>Juniori!KN27</f>
        <v>0</v>
      </c>
      <c r="KO65" s="106">
        <f>Juniori!KO27</f>
        <v>0</v>
      </c>
      <c r="KP65" s="106">
        <f>Juniori!KP27</f>
        <v>0</v>
      </c>
      <c r="KQ65" s="106">
        <f>Juniori!KQ27</f>
        <v>0</v>
      </c>
      <c r="KR65" s="106">
        <f>Juniori!KR27</f>
        <v>0</v>
      </c>
      <c r="KS65" s="106">
        <f>Juniori!KS27</f>
        <v>0</v>
      </c>
      <c r="KT65" s="106">
        <f>Juniori!KT27</f>
        <v>0</v>
      </c>
      <c r="KU65" s="106">
        <f>Juniori!KU27</f>
        <v>8</v>
      </c>
      <c r="KV65" s="106">
        <f>Juniori!KV27</f>
        <v>0</v>
      </c>
      <c r="KW65" s="106">
        <f>Juniori!KW27</f>
        <v>0</v>
      </c>
      <c r="KX65" s="106">
        <f>Juniori!KX27</f>
        <v>0</v>
      </c>
      <c r="KY65" s="106">
        <f>Juniori!KY27</f>
        <v>0</v>
      </c>
      <c r="KZ65" s="106" t="str">
        <f>Juniori!KZ27</f>
        <v>o</v>
      </c>
      <c r="LA65" s="106">
        <f>Juniori!LA27</f>
        <v>0</v>
      </c>
      <c r="LB65" s="106">
        <f>Juniori!LB27</f>
        <v>0</v>
      </c>
      <c r="LC65" s="106">
        <f>Juniori!LC27</f>
        <v>0</v>
      </c>
      <c r="LD65" s="106">
        <f>Juniori!LD27</f>
        <v>0</v>
      </c>
      <c r="LE65" s="106">
        <f>Juniori!LE27</f>
        <v>9</v>
      </c>
      <c r="LF65" s="106">
        <f>Juniori!LF27</f>
        <v>0</v>
      </c>
      <c r="LG65" s="106">
        <f>Juniori!LG27</f>
        <v>0</v>
      </c>
      <c r="LH65" s="106">
        <f>Juniori!LH27</f>
        <v>0</v>
      </c>
      <c r="LI65" s="106">
        <f>Juniori!LI27</f>
        <v>0</v>
      </c>
      <c r="LJ65" s="106">
        <f>Juniori!LJ27</f>
        <v>0</v>
      </c>
      <c r="LK65" s="106">
        <f>Juniori!LK27</f>
        <v>0</v>
      </c>
      <c r="LL65" s="106">
        <f>Juniori!LL27</f>
        <v>0</v>
      </c>
      <c r="LM65" s="106">
        <f>Juniori!LM27</f>
        <v>0</v>
      </c>
      <c r="LN65" s="106">
        <f>Juniori!LN27</f>
        <v>0</v>
      </c>
      <c r="LO65" s="106">
        <f>Juniori!LO27</f>
        <v>0</v>
      </c>
      <c r="LP65" s="106">
        <f>Juniori!LP27</f>
        <v>0</v>
      </c>
      <c r="LQ65" s="106">
        <f>Juniori!LQ27</f>
        <v>0</v>
      </c>
      <c r="LR65" s="106">
        <f>Juniori!LR27</f>
        <v>0</v>
      </c>
      <c r="LS65" s="106">
        <f>Juniori!LS27</f>
        <v>0</v>
      </c>
      <c r="LT65" s="106">
        <f>Juniori!LT27</f>
        <v>0</v>
      </c>
      <c r="LU65" s="106">
        <f>Juniori!LU27</f>
        <v>0</v>
      </c>
      <c r="LV65" s="106">
        <f>Juniori!LV27</f>
        <v>0</v>
      </c>
      <c r="LW65" s="106">
        <f>Juniori!LW27</f>
        <v>0</v>
      </c>
      <c r="LX65" s="106">
        <f>Juniori!LX27</f>
        <v>0</v>
      </c>
      <c r="LY65" s="106">
        <f>Juniori!LY27</f>
        <v>0</v>
      </c>
      <c r="LZ65" s="106">
        <f>Juniori!LZ27</f>
        <v>0</v>
      </c>
      <c r="MA65" s="106">
        <f>Juniori!MA27</f>
        <v>0</v>
      </c>
      <c r="MB65" s="106">
        <f>Juniori!MB27</f>
        <v>0</v>
      </c>
      <c r="MC65" s="106">
        <f>Juniori!MC27</f>
        <v>0</v>
      </c>
      <c r="MD65" s="106">
        <f>Juniori!MD27</f>
        <v>0</v>
      </c>
      <c r="ME65" s="106">
        <f>Juniori!ME27</f>
        <v>0</v>
      </c>
      <c r="MF65" s="106">
        <f>Juniori!MF27</f>
        <v>0</v>
      </c>
      <c r="MG65" s="106">
        <f>Juniori!MG27</f>
        <v>0</v>
      </c>
      <c r="MH65" s="106">
        <f>Juniori!MH27</f>
        <v>0</v>
      </c>
      <c r="MI65" s="106">
        <f>Juniori!MI27</f>
        <v>7</v>
      </c>
      <c r="MJ65" s="106">
        <f>Juniori!MJ27</f>
        <v>10</v>
      </c>
      <c r="MK65" s="106">
        <f>Juniori!MK27</f>
        <v>0</v>
      </c>
      <c r="ML65" s="106">
        <f>Juniori!ML27</f>
        <v>0</v>
      </c>
      <c r="MM65" s="106">
        <f>Juniori!MM27</f>
        <v>0</v>
      </c>
      <c r="MN65" s="106">
        <f>Juniori!MN27</f>
        <v>0</v>
      </c>
      <c r="MO65" s="106">
        <f>Juniori!MO27</f>
        <v>0</v>
      </c>
      <c r="MP65" s="106">
        <f>Juniori!MP27</f>
        <v>0</v>
      </c>
      <c r="MQ65" s="106">
        <f>Juniori!MQ27</f>
        <v>0</v>
      </c>
      <c r="MR65" s="106">
        <f>Juniori!MR27</f>
        <v>0</v>
      </c>
      <c r="MS65" s="106">
        <f>Juniori!MS27</f>
        <v>0</v>
      </c>
      <c r="MT65" s="106">
        <f>Juniori!MT27</f>
        <v>0</v>
      </c>
      <c r="MU65" s="106">
        <f>Juniori!MU27</f>
        <v>0</v>
      </c>
      <c r="MV65" s="106">
        <f>Juniori!MV27</f>
        <v>0</v>
      </c>
      <c r="MW65" s="106">
        <f>Juniori!MW27</f>
        <v>0</v>
      </c>
      <c r="MX65" s="106">
        <f>Juniori!MX27</f>
        <v>1</v>
      </c>
      <c r="MY65" s="106">
        <f>Juniori!MY27</f>
        <v>0</v>
      </c>
      <c r="MZ65" s="106">
        <f>Juniori!MZ27</f>
        <v>0</v>
      </c>
      <c r="NA65" s="106">
        <f>Juniori!NA27</f>
        <v>0</v>
      </c>
      <c r="NB65" s="106" t="str">
        <f>Juniori!NB27</f>
        <v>o</v>
      </c>
      <c r="NC65" s="106">
        <f>Juniori!NC27</f>
        <v>0</v>
      </c>
      <c r="ND65" s="106">
        <f>Juniori!ND27</f>
        <v>0</v>
      </c>
      <c r="NE65" s="106">
        <f>Juniori!NE27</f>
        <v>0</v>
      </c>
      <c r="NF65" s="106">
        <f>Juniori!NF27</f>
        <v>0</v>
      </c>
      <c r="NG65" s="106">
        <f>Juniori!NG27</f>
        <v>0</v>
      </c>
      <c r="NH65" s="106">
        <f>Juniori!NH27</f>
        <v>0</v>
      </c>
      <c r="NI65" s="106">
        <f>Juniori!NI27</f>
        <v>0</v>
      </c>
      <c r="NJ65" s="106">
        <f>Juniori!NJ27</f>
        <v>0</v>
      </c>
      <c r="NK65" s="106">
        <f>Juniori!NK27</f>
        <v>0</v>
      </c>
      <c r="NL65" s="106">
        <f>Juniori!NL27</f>
        <v>0</v>
      </c>
      <c r="NM65" s="106">
        <f>Juniori!NM27</f>
        <v>0</v>
      </c>
      <c r="NN65" s="106">
        <f>Juniori!NN27</f>
        <v>0</v>
      </c>
      <c r="NO65" s="106">
        <f>Juniori!NO27</f>
        <v>0</v>
      </c>
      <c r="NP65" s="106">
        <f>Juniori!NP27</f>
        <v>0</v>
      </c>
      <c r="NQ65" s="106">
        <f>Juniori!NQ27</f>
        <v>0</v>
      </c>
      <c r="NR65" s="106">
        <f>Juniori!NR27</f>
        <v>0</v>
      </c>
      <c r="NS65" s="106">
        <f>Juniori!NS27</f>
        <v>0</v>
      </c>
      <c r="NT65" s="106">
        <f>Juniori!NT27</f>
        <v>0</v>
      </c>
      <c r="NU65" s="106">
        <f>Juniori!NU27</f>
        <v>0</v>
      </c>
      <c r="NV65" s="106">
        <f>Juniori!NV27</f>
        <v>0</v>
      </c>
      <c r="NW65" s="106">
        <f>Juniori!NW27</f>
        <v>0</v>
      </c>
      <c r="NX65" s="106">
        <f>Juniori!NX27</f>
        <v>0</v>
      </c>
      <c r="NY65" s="106">
        <f>Juniori!NY27</f>
        <v>0</v>
      </c>
      <c r="NZ65" s="106">
        <f>Juniori!NZ27</f>
        <v>0</v>
      </c>
      <c r="OA65" s="106">
        <f>Juniori!OA27</f>
        <v>0</v>
      </c>
      <c r="OB65" s="106">
        <f>Juniori!OB27</f>
        <v>0</v>
      </c>
      <c r="OC65" s="106">
        <f>Juniori!OC27</f>
        <v>0</v>
      </c>
      <c r="OD65" s="106">
        <f>Juniori!OD27</f>
        <v>0</v>
      </c>
      <c r="OE65" s="106">
        <f>Juniori!OE27</f>
        <v>0</v>
      </c>
      <c r="OF65" s="106">
        <f>Juniori!OF27</f>
        <v>0</v>
      </c>
      <c r="OG65" s="106">
        <f>Juniori!OG27</f>
        <v>0</v>
      </c>
      <c r="OH65" s="106">
        <f>Juniori!OH27</f>
        <v>0</v>
      </c>
      <c r="OI65" s="106">
        <f>Juniori!OI27</f>
        <v>0</v>
      </c>
      <c r="OJ65" s="106">
        <f>Juniori!OJ27</f>
        <v>0</v>
      </c>
      <c r="OK65" s="106">
        <f>Juniori!OK27</f>
        <v>0</v>
      </c>
      <c r="OL65" s="106">
        <f>Juniori!OL27</f>
        <v>0</v>
      </c>
      <c r="OM65" s="106">
        <f>Juniori!OM27</f>
        <v>0</v>
      </c>
      <c r="ON65" s="106">
        <f>Juniori!ON27</f>
        <v>0</v>
      </c>
      <c r="OO65" s="106">
        <f>Juniori!OO27</f>
        <v>0</v>
      </c>
      <c r="OP65" s="106">
        <f>Juniori!OP27</f>
        <v>0</v>
      </c>
      <c r="OQ65" s="106">
        <f>Juniori!OQ27</f>
        <v>0</v>
      </c>
      <c r="OR65" s="106">
        <f>Juniori!OR27</f>
        <v>0</v>
      </c>
      <c r="OS65" s="106">
        <f>Juniori!OS27</f>
        <v>0</v>
      </c>
      <c r="OT65" s="106">
        <f>Juniori!OT27</f>
        <v>0</v>
      </c>
      <c r="OU65" s="106">
        <f>Juniori!OU27</f>
        <v>0</v>
      </c>
      <c r="OV65" s="106">
        <f>Juniori!OV27</f>
        <v>0</v>
      </c>
      <c r="OW65" s="106">
        <f>Juniori!OW27</f>
        <v>0</v>
      </c>
      <c r="OX65" s="106">
        <f>Juniori!OX27</f>
        <v>0</v>
      </c>
      <c r="OY65" s="106">
        <f>Juniori!OY27</f>
        <v>0</v>
      </c>
      <c r="OZ65" s="106">
        <f>Juniori!OZ27</f>
        <v>0</v>
      </c>
      <c r="PA65" s="106">
        <f>Juniori!PA27</f>
        <v>0</v>
      </c>
      <c r="PB65" s="106">
        <f>Juniori!PB27</f>
        <v>0</v>
      </c>
      <c r="PC65" s="106">
        <f>Juniori!PC27</f>
        <v>0</v>
      </c>
      <c r="PD65" s="106">
        <f>Juniori!PD27</f>
        <v>0</v>
      </c>
      <c r="PE65" s="106">
        <f>Juniori!PE27</f>
        <v>0</v>
      </c>
      <c r="PF65" s="106">
        <f>Juniori!PF27</f>
        <v>0</v>
      </c>
      <c r="PG65" s="106">
        <f>Juniori!PG27</f>
        <v>0</v>
      </c>
      <c r="PH65" s="106">
        <f>Juniori!PH27</f>
        <v>0</v>
      </c>
      <c r="PI65" s="106">
        <f>Juniori!PI27</f>
        <v>0</v>
      </c>
      <c r="PJ65" s="106">
        <f>Juniori!PJ27</f>
        <v>0</v>
      </c>
      <c r="PK65" s="106">
        <f>Juniori!PK27</f>
        <v>0</v>
      </c>
      <c r="PL65" s="106">
        <f>Juniori!PL27</f>
        <v>0</v>
      </c>
      <c r="PM65" s="106">
        <f>Juniori!PM27</f>
        <v>0</v>
      </c>
      <c r="PN65" s="106">
        <f>Juniori!PN27</f>
        <v>0</v>
      </c>
      <c r="PO65" s="106">
        <f>Juniori!PO27</f>
        <v>0</v>
      </c>
      <c r="PP65" s="106">
        <f>Juniori!PP27</f>
        <v>0</v>
      </c>
      <c r="PQ65" s="106">
        <f>Juniori!PQ27</f>
        <v>0</v>
      </c>
      <c r="PR65" s="106">
        <f>Juniori!PR27</f>
        <v>0</v>
      </c>
      <c r="PS65" s="106">
        <f>Juniori!PS27</f>
        <v>0</v>
      </c>
      <c r="PT65" s="106">
        <f>Juniori!PT27</f>
        <v>0</v>
      </c>
      <c r="PU65" s="106">
        <f>Juniori!PU27</f>
        <v>0</v>
      </c>
      <c r="PV65" s="106">
        <f>Juniori!PV27</f>
        <v>0</v>
      </c>
      <c r="PW65" s="106">
        <f>Juniori!PW27</f>
        <v>0</v>
      </c>
      <c r="PX65" s="106">
        <f>Juniori!PX27</f>
        <v>0</v>
      </c>
      <c r="PY65" s="106">
        <f>Juniori!PY27</f>
        <v>0</v>
      </c>
      <c r="PZ65" s="106">
        <f>Juniori!PZ27</f>
        <v>0</v>
      </c>
      <c r="QA65" s="106">
        <f>Juniori!QA27</f>
        <v>0</v>
      </c>
      <c r="QB65" s="106">
        <f>Juniori!QB27</f>
        <v>0</v>
      </c>
      <c r="QC65" s="106">
        <f>Juniori!QC27</f>
        <v>0</v>
      </c>
      <c r="QD65" s="106">
        <f>Juniori!QD27</f>
        <v>0</v>
      </c>
      <c r="QE65" s="106">
        <f>Juniori!QE27</f>
        <v>0</v>
      </c>
      <c r="QF65" s="106">
        <f>Juniori!QF27</f>
        <v>0</v>
      </c>
      <c r="QG65" s="106">
        <f>Juniori!QG27</f>
        <v>0</v>
      </c>
      <c r="QH65" s="106">
        <f>Juniori!QH27</f>
        <v>0</v>
      </c>
      <c r="QI65" s="106">
        <f>Juniori!QI27</f>
        <v>0</v>
      </c>
      <c r="QJ65" s="106">
        <f>Juniori!QJ27</f>
        <v>0</v>
      </c>
      <c r="QK65" s="106">
        <f>Juniori!QK27</f>
        <v>0</v>
      </c>
      <c r="QL65" s="106">
        <f>Juniori!QL27</f>
        <v>0</v>
      </c>
      <c r="QM65" s="106">
        <f>Juniori!QM27</f>
        <v>0</v>
      </c>
      <c r="QN65" s="106">
        <f>Juniori!QN27</f>
        <v>0</v>
      </c>
      <c r="QO65" s="106">
        <f>Juniori!QO27</f>
        <v>0</v>
      </c>
      <c r="QP65" s="106">
        <f>Juniori!QP27</f>
        <v>0</v>
      </c>
      <c r="QQ65" s="106">
        <f>Juniori!QQ27</f>
        <v>0</v>
      </c>
      <c r="QR65" s="106">
        <f>Juniori!QR27</f>
        <v>0</v>
      </c>
      <c r="QS65" s="106">
        <f>Juniori!QS27</f>
        <v>0</v>
      </c>
      <c r="QT65" s="106">
        <f>Juniori!QT27</f>
        <v>0</v>
      </c>
      <c r="QU65" s="106">
        <f>Juniori!QU27</f>
        <v>0</v>
      </c>
      <c r="QV65" s="106">
        <f>Juniori!QV27</f>
        <v>0</v>
      </c>
      <c r="QW65" s="106">
        <f>Juniori!QW27</f>
        <v>0</v>
      </c>
      <c r="QX65" s="106">
        <f>Juniori!QX27</f>
        <v>0</v>
      </c>
      <c r="QY65" s="106">
        <f>Juniori!QY27</f>
        <v>0</v>
      </c>
      <c r="QZ65" s="106">
        <f>Juniori!QZ27</f>
        <v>0</v>
      </c>
      <c r="RA65" s="106">
        <f>Juniori!RA27</f>
        <v>0</v>
      </c>
      <c r="RB65" s="106">
        <f>Juniori!RB27</f>
        <v>0</v>
      </c>
      <c r="RC65" s="106">
        <f>Juniori!RC27</f>
        <v>0</v>
      </c>
      <c r="RD65" s="106">
        <f>Juniori!RD27</f>
        <v>0</v>
      </c>
      <c r="RE65" s="106">
        <f>Juniori!RE27</f>
        <v>0</v>
      </c>
      <c r="RF65" s="106">
        <f>Juniori!RF27</f>
        <v>0</v>
      </c>
      <c r="RG65" s="106">
        <f>Juniori!RG27</f>
        <v>0</v>
      </c>
      <c r="RH65" s="106">
        <f>Juniori!RH27</f>
        <v>0</v>
      </c>
      <c r="RI65" s="106">
        <f>Juniori!RI27</f>
        <v>0</v>
      </c>
      <c r="RJ65" s="106">
        <f>Juniori!RJ27</f>
        <v>0</v>
      </c>
      <c r="RK65" s="106">
        <f>Juniori!RK27</f>
        <v>0</v>
      </c>
      <c r="RL65" s="106">
        <f>Juniori!RL27</f>
        <v>0</v>
      </c>
      <c r="RM65" s="106">
        <f>Juniori!RM27</f>
        <v>0</v>
      </c>
      <c r="RN65" s="106">
        <f>Juniori!RN27</f>
        <v>0</v>
      </c>
      <c r="RO65" s="106">
        <f>Juniori!RO27</f>
        <v>0</v>
      </c>
      <c r="RP65" s="106">
        <f>Juniori!RP27</f>
        <v>0</v>
      </c>
      <c r="RQ65" s="106">
        <f>Juniori!RQ27</f>
        <v>0</v>
      </c>
      <c r="RR65" s="106">
        <f>Juniori!RR27</f>
        <v>0</v>
      </c>
      <c r="RS65" s="106">
        <f>Juniori!RS27</f>
        <v>0</v>
      </c>
      <c r="RT65" s="106">
        <f>Juniori!RT27</f>
        <v>0</v>
      </c>
      <c r="RU65" s="106">
        <f>Juniori!RU27</f>
        <v>0</v>
      </c>
      <c r="RV65" s="106">
        <f>Juniori!RV27</f>
        <v>0</v>
      </c>
      <c r="RW65" s="106">
        <f>Juniori!RW27</f>
        <v>0</v>
      </c>
      <c r="RX65" s="106">
        <f>Juniori!RX27</f>
        <v>0</v>
      </c>
      <c r="RY65" s="106">
        <f>Juniori!RY27</f>
        <v>0</v>
      </c>
      <c r="RZ65" s="106">
        <f>Juniori!RZ27</f>
        <v>0</v>
      </c>
      <c r="SA65" s="106">
        <f>Juniori!SA27</f>
        <v>0</v>
      </c>
      <c r="SB65" s="106">
        <f>Juniori!SB27</f>
        <v>0</v>
      </c>
      <c r="SC65" s="106">
        <f>Juniori!SC27</f>
        <v>0</v>
      </c>
      <c r="SD65" s="106">
        <f>Juniori!SD27</f>
        <v>0</v>
      </c>
      <c r="SE65" s="106">
        <f>Juniori!SE27</f>
        <v>0</v>
      </c>
      <c r="SF65" s="106">
        <f>Juniori!SF27</f>
        <v>0</v>
      </c>
      <c r="SG65" s="106">
        <f>Juniori!SG27</f>
        <v>0</v>
      </c>
      <c r="SH65" s="106">
        <f>Juniori!SH27</f>
        <v>0</v>
      </c>
      <c r="SI65" s="106">
        <f>Juniori!SI27</f>
        <v>0</v>
      </c>
      <c r="SJ65" s="106">
        <f>Juniori!SJ27</f>
        <v>0</v>
      </c>
      <c r="SK65" s="106">
        <f>Juniori!SK27</f>
        <v>0</v>
      </c>
      <c r="SL65" s="106">
        <f>Juniori!SL27</f>
        <v>0</v>
      </c>
      <c r="SM65" s="106">
        <f>Juniori!SM27</f>
        <v>0</v>
      </c>
      <c r="SN65" s="106">
        <f>Juniori!SN27</f>
        <v>0</v>
      </c>
      <c r="SO65" s="106">
        <f>Juniori!SO27</f>
        <v>0</v>
      </c>
      <c r="SP65" s="106">
        <f>Juniori!SP27</f>
        <v>0</v>
      </c>
      <c r="SQ65" s="106">
        <f>Juniori!SQ27</f>
        <v>0</v>
      </c>
      <c r="SR65" s="106">
        <f>Juniori!SR27</f>
        <v>0</v>
      </c>
      <c r="SS65" s="106">
        <f>Juniori!SS27</f>
        <v>0</v>
      </c>
      <c r="ST65" s="106">
        <f>Juniori!ST27</f>
        <v>0</v>
      </c>
      <c r="SU65" s="106">
        <f>Juniori!SU27</f>
        <v>0</v>
      </c>
      <c r="SV65" s="106">
        <f>Juniori!SV27</f>
        <v>0</v>
      </c>
      <c r="SW65" s="106">
        <f>Juniori!SW27</f>
        <v>0</v>
      </c>
      <c r="SX65" s="106">
        <f>Juniori!SX27</f>
        <v>0</v>
      </c>
      <c r="SY65" s="106">
        <f>Juniori!SY27</f>
        <v>0</v>
      </c>
      <c r="SZ65" s="106">
        <f>Juniori!SZ27</f>
        <v>0</v>
      </c>
      <c r="TA65" s="106">
        <f>Juniori!TA27</f>
        <v>0</v>
      </c>
      <c r="TB65" s="106">
        <f>Juniori!TB27</f>
        <v>0</v>
      </c>
    </row>
    <row r="66" spans="1:522" s="1" customFormat="1" ht="18" customHeight="1" x14ac:dyDescent="0.25">
      <c r="A66" s="12">
        <v>49</v>
      </c>
      <c r="B66" s="11" t="s">
        <v>478</v>
      </c>
      <c r="C66" s="1">
        <v>12611</v>
      </c>
      <c r="D66" s="1">
        <v>2020</v>
      </c>
      <c r="E66" s="4" t="s">
        <v>32</v>
      </c>
      <c r="F66" s="1">
        <v>1742</v>
      </c>
      <c r="G66" s="9" t="s">
        <v>97</v>
      </c>
      <c r="H66" s="4" t="s">
        <v>377</v>
      </c>
      <c r="I66" s="1">
        <f t="shared" si="12"/>
        <v>40</v>
      </c>
      <c r="J66" s="12">
        <f>Tabuľka3[[#This Row],[Stĺpec9]]</f>
        <v>40</v>
      </c>
      <c r="K66" s="106">
        <f>Seniori!K39</f>
        <v>0</v>
      </c>
      <c r="L66" s="106">
        <f>Seniori!L39</f>
        <v>0</v>
      </c>
      <c r="M66" s="106">
        <f>Seniori!M39</f>
        <v>0</v>
      </c>
      <c r="N66" s="106">
        <f>Seniori!N39</f>
        <v>0</v>
      </c>
      <c r="O66" s="106">
        <f>Seniori!O39</f>
        <v>0</v>
      </c>
      <c r="P66" s="106">
        <f>Seniori!P39</f>
        <v>0</v>
      </c>
      <c r="Q66" s="106">
        <f>Seniori!Q39</f>
        <v>0</v>
      </c>
      <c r="R66" s="106">
        <f>Seniori!R39</f>
        <v>0</v>
      </c>
      <c r="S66" s="106">
        <f>Seniori!S39</f>
        <v>0</v>
      </c>
      <c r="T66" s="106">
        <f>Seniori!T39</f>
        <v>0</v>
      </c>
      <c r="U66" s="106">
        <f>Seniori!U39</f>
        <v>0</v>
      </c>
      <c r="V66" s="106">
        <f>Seniori!V39</f>
        <v>0</v>
      </c>
      <c r="W66" s="106">
        <f>Seniori!W39</f>
        <v>0</v>
      </c>
      <c r="X66" s="106">
        <f>Seniori!X39</f>
        <v>0</v>
      </c>
      <c r="Y66" s="106">
        <f>Seniori!Y39</f>
        <v>0</v>
      </c>
      <c r="Z66" s="106">
        <f>Seniori!Z39</f>
        <v>0</v>
      </c>
      <c r="AA66" s="106">
        <f>Seniori!AA39</f>
        <v>0</v>
      </c>
      <c r="AB66" s="106">
        <f>Seniori!AB39</f>
        <v>0</v>
      </c>
      <c r="AC66" s="106">
        <f>Seniori!AC39</f>
        <v>0</v>
      </c>
      <c r="AD66" s="106">
        <f>Seniori!AD39</f>
        <v>0</v>
      </c>
      <c r="AE66" s="106">
        <f>Seniori!AE39</f>
        <v>0</v>
      </c>
      <c r="AF66" s="106">
        <f>Seniori!AF39</f>
        <v>0</v>
      </c>
      <c r="AG66" s="106">
        <f>Seniori!AG39</f>
        <v>0</v>
      </c>
      <c r="AH66" s="106">
        <f>Seniori!AH39</f>
        <v>0</v>
      </c>
      <c r="AI66" s="106">
        <f>Seniori!AI39</f>
        <v>0</v>
      </c>
      <c r="AJ66" s="106">
        <f>Seniori!AJ39</f>
        <v>0</v>
      </c>
      <c r="AK66" s="106">
        <f>Seniori!AK39</f>
        <v>0</v>
      </c>
      <c r="AL66" s="106">
        <f>Seniori!AL39</f>
        <v>0</v>
      </c>
      <c r="AM66" s="106">
        <f>Seniori!AM39</f>
        <v>0</v>
      </c>
      <c r="AN66" s="106">
        <f>Seniori!AN39</f>
        <v>0</v>
      </c>
      <c r="AO66" s="106">
        <f>Seniori!AO39</f>
        <v>0</v>
      </c>
      <c r="AP66" s="106">
        <f>Seniori!AP39</f>
        <v>0</v>
      </c>
      <c r="AQ66" s="106">
        <f>Seniori!AQ39</f>
        <v>0</v>
      </c>
      <c r="AR66" s="106">
        <f>Seniori!AR39</f>
        <v>0</v>
      </c>
      <c r="AS66" s="106">
        <f>Seniori!AS39</f>
        <v>0</v>
      </c>
      <c r="AT66" s="106">
        <f>Seniori!AT39</f>
        <v>0</v>
      </c>
      <c r="AU66" s="106">
        <f>Seniori!AU39</f>
        <v>0</v>
      </c>
      <c r="AV66" s="106">
        <f>Seniori!AV39</f>
        <v>0</v>
      </c>
      <c r="AW66" s="106">
        <f>Seniori!AW39</f>
        <v>0</v>
      </c>
      <c r="AX66" s="106">
        <f>Seniori!AX39</f>
        <v>0</v>
      </c>
      <c r="AY66" s="106">
        <f>Seniori!AY39</f>
        <v>0</v>
      </c>
      <c r="AZ66" s="106">
        <f>Seniori!AZ39</f>
        <v>0</v>
      </c>
      <c r="BA66" s="106">
        <f>Seniori!BA39</f>
        <v>0</v>
      </c>
      <c r="BB66" s="106">
        <f>Seniori!BB39</f>
        <v>0</v>
      </c>
      <c r="BC66" s="106">
        <f>Seniori!BC39</f>
        <v>0</v>
      </c>
      <c r="BD66" s="106">
        <f>Seniori!BD39</f>
        <v>0</v>
      </c>
      <c r="BE66" s="106">
        <f>Seniori!BE39</f>
        <v>0</v>
      </c>
      <c r="BF66" s="106">
        <f>Seniori!BF39</f>
        <v>0</v>
      </c>
      <c r="BG66" s="106">
        <f>Seniori!BG39</f>
        <v>0</v>
      </c>
      <c r="BH66" s="106">
        <f>Seniori!BH39</f>
        <v>0</v>
      </c>
      <c r="BI66" s="106">
        <f>Seniori!BI39</f>
        <v>0</v>
      </c>
      <c r="BJ66" s="106">
        <f>Seniori!BJ39</f>
        <v>0</v>
      </c>
      <c r="BK66" s="106">
        <f>Seniori!BK39</f>
        <v>0</v>
      </c>
      <c r="BL66" s="106">
        <f>Seniori!BL39</f>
        <v>0</v>
      </c>
      <c r="BM66" s="106">
        <f>Seniori!BM39</f>
        <v>0</v>
      </c>
      <c r="BN66" s="106">
        <f>Seniori!BN39</f>
        <v>0</v>
      </c>
      <c r="BO66" s="106">
        <f>Seniori!BO39</f>
        <v>0</v>
      </c>
      <c r="BP66" s="106">
        <f>Seniori!BP39</f>
        <v>0</v>
      </c>
      <c r="BQ66" s="106">
        <f>Seniori!BQ39</f>
        <v>0</v>
      </c>
      <c r="BR66" s="106">
        <f>Seniori!BR39</f>
        <v>0</v>
      </c>
      <c r="BS66" s="106">
        <f>Seniori!BS39</f>
        <v>0</v>
      </c>
      <c r="BT66" s="106">
        <f>Seniori!BT39</f>
        <v>0</v>
      </c>
      <c r="BU66" s="106">
        <f>Seniori!BU39</f>
        <v>0</v>
      </c>
      <c r="BV66" s="106">
        <f>Seniori!BV39</f>
        <v>0</v>
      </c>
      <c r="BW66" s="106">
        <f>Seniori!BW39</f>
        <v>0</v>
      </c>
      <c r="BX66" s="106">
        <f>Seniori!BX39</f>
        <v>0</v>
      </c>
      <c r="BY66" s="106">
        <f>Seniori!BY39</f>
        <v>0</v>
      </c>
      <c r="BZ66" s="106">
        <f>Seniori!BZ39</f>
        <v>0</v>
      </c>
      <c r="CA66" s="106">
        <f>Seniori!CA39</f>
        <v>0</v>
      </c>
      <c r="CB66" s="106">
        <f>Seniori!CB39</f>
        <v>0</v>
      </c>
      <c r="CC66" s="106">
        <f>Seniori!CC39</f>
        <v>0</v>
      </c>
      <c r="CD66" s="106">
        <f>Seniori!CD39</f>
        <v>0</v>
      </c>
      <c r="CE66" s="106">
        <f>Seniori!CE39</f>
        <v>0</v>
      </c>
      <c r="CF66" s="106">
        <f>Seniori!CF39</f>
        <v>0</v>
      </c>
      <c r="CG66" s="106">
        <f>Seniori!CG39</f>
        <v>0</v>
      </c>
      <c r="CH66" s="106">
        <f>Seniori!CH39</f>
        <v>0</v>
      </c>
      <c r="CI66" s="106">
        <f>Seniori!CI39</f>
        <v>0</v>
      </c>
      <c r="CJ66" s="106">
        <f>Seniori!CJ39</f>
        <v>0</v>
      </c>
      <c r="CK66" s="106">
        <f>Seniori!CK39</f>
        <v>0</v>
      </c>
      <c r="CL66" s="106">
        <f>Seniori!CL39</f>
        <v>0</v>
      </c>
      <c r="CM66" s="106">
        <f>Seniori!CM39</f>
        <v>0</v>
      </c>
      <c r="CN66" s="106">
        <f>Seniori!CN39</f>
        <v>0</v>
      </c>
      <c r="CO66" s="106">
        <f>Seniori!CO39</f>
        <v>0</v>
      </c>
      <c r="CP66" s="106">
        <f>Seniori!CP39</f>
        <v>0</v>
      </c>
      <c r="CQ66" s="106">
        <f>Seniori!CQ39</f>
        <v>0</v>
      </c>
      <c r="CR66" s="106">
        <f>Seniori!CR39</f>
        <v>0</v>
      </c>
      <c r="CS66" s="106">
        <f>Seniori!CS39</f>
        <v>0</v>
      </c>
      <c r="CT66" s="106">
        <f>Seniori!CT39</f>
        <v>0</v>
      </c>
      <c r="CU66" s="106">
        <f>Seniori!CU39</f>
        <v>0</v>
      </c>
      <c r="CV66" s="106">
        <f>Seniori!CV39</f>
        <v>0</v>
      </c>
      <c r="CW66" s="106">
        <f>Seniori!CW39</f>
        <v>0</v>
      </c>
      <c r="CX66" s="106">
        <f>Seniori!CX39</f>
        <v>0</v>
      </c>
      <c r="CY66" s="106">
        <f>Seniori!CY39</f>
        <v>0</v>
      </c>
      <c r="CZ66" s="106">
        <f>Seniori!CZ39</f>
        <v>0</v>
      </c>
      <c r="DA66" s="106">
        <f>Seniori!DA39</f>
        <v>0</v>
      </c>
      <c r="DB66" s="106">
        <f>Seniori!DB39</f>
        <v>0</v>
      </c>
      <c r="DC66" s="106">
        <f>Seniori!DC39</f>
        <v>0</v>
      </c>
      <c r="DD66" s="106">
        <f>Seniori!DD39</f>
        <v>0</v>
      </c>
      <c r="DE66" s="106">
        <f>Seniori!DE39</f>
        <v>0</v>
      </c>
      <c r="DF66" s="106">
        <f>Seniori!DF39</f>
        <v>0</v>
      </c>
      <c r="DG66" s="106">
        <f>Seniori!DG39</f>
        <v>0</v>
      </c>
      <c r="DH66" s="106">
        <f>Seniori!DH39</f>
        <v>0</v>
      </c>
      <c r="DI66" s="106">
        <f>Seniori!DI39</f>
        <v>0</v>
      </c>
      <c r="DJ66" s="106">
        <f>Seniori!DJ39</f>
        <v>0</v>
      </c>
      <c r="DK66" s="106">
        <f>Seniori!DK39</f>
        <v>0</v>
      </c>
      <c r="DL66" s="106">
        <f>Seniori!DL39</f>
        <v>0</v>
      </c>
      <c r="DM66" s="106">
        <f>Seniori!DM39</f>
        <v>0</v>
      </c>
      <c r="DN66" s="106">
        <f>Seniori!DN39</f>
        <v>0</v>
      </c>
      <c r="DO66" s="106">
        <f>Seniori!DO39</f>
        <v>0</v>
      </c>
      <c r="DP66" s="106">
        <f>Seniori!DP39</f>
        <v>0</v>
      </c>
      <c r="DQ66" s="106">
        <f>Seniori!DQ39</f>
        <v>0</v>
      </c>
      <c r="DR66" s="106">
        <f>Seniori!DR39</f>
        <v>0</v>
      </c>
      <c r="DS66" s="106">
        <f>Seniori!DS39</f>
        <v>0</v>
      </c>
      <c r="DT66" s="106">
        <f>Seniori!DT39</f>
        <v>0</v>
      </c>
      <c r="DU66" s="106">
        <f>Seniori!DU39</f>
        <v>0</v>
      </c>
      <c r="DV66" s="106">
        <f>Seniori!DV39</f>
        <v>0</v>
      </c>
      <c r="DW66" s="106">
        <f>Seniori!DW39</f>
        <v>0</v>
      </c>
      <c r="DX66" s="106">
        <f>Seniori!DX39</f>
        <v>0</v>
      </c>
      <c r="DY66" s="106">
        <f>Seniori!DY39</f>
        <v>0</v>
      </c>
      <c r="DZ66" s="106">
        <f>Seniori!DZ39</f>
        <v>0</v>
      </c>
      <c r="EA66" s="106">
        <f>Seniori!EA39</f>
        <v>0</v>
      </c>
      <c r="EB66" s="106">
        <f>Seniori!EB39</f>
        <v>0</v>
      </c>
      <c r="EC66" s="106">
        <f>Seniori!EC39</f>
        <v>0</v>
      </c>
      <c r="ED66" s="106">
        <f>Seniori!ED39</f>
        <v>0</v>
      </c>
      <c r="EE66" s="106">
        <f>Seniori!EE39</f>
        <v>0</v>
      </c>
      <c r="EF66" s="106">
        <f>Seniori!EF39</f>
        <v>0</v>
      </c>
      <c r="EG66" s="106">
        <f>Seniori!EG39</f>
        <v>0</v>
      </c>
      <c r="EH66" s="106">
        <f>Seniori!EH39</f>
        <v>0</v>
      </c>
      <c r="EI66" s="106">
        <f>Seniori!EI39</f>
        <v>0</v>
      </c>
      <c r="EJ66" s="106">
        <f>Seniori!EJ39</f>
        <v>0</v>
      </c>
      <c r="EK66" s="106">
        <f>Seniori!EK39</f>
        <v>0</v>
      </c>
      <c r="EL66" s="106">
        <f>Seniori!EL39</f>
        <v>0</v>
      </c>
      <c r="EM66" s="106">
        <f>Seniori!EM39</f>
        <v>0</v>
      </c>
      <c r="EN66" s="106">
        <f>Seniori!EN39</f>
        <v>0</v>
      </c>
      <c r="EO66" s="106">
        <f>Seniori!EO39</f>
        <v>0</v>
      </c>
      <c r="EP66" s="106">
        <f>Seniori!EP39</f>
        <v>0</v>
      </c>
      <c r="EQ66" s="106">
        <f>Seniori!EQ39</f>
        <v>0</v>
      </c>
      <c r="ER66" s="106">
        <f>Seniori!ER39</f>
        <v>0</v>
      </c>
      <c r="ES66" s="106">
        <f>Seniori!ES39</f>
        <v>0</v>
      </c>
      <c r="ET66" s="106">
        <f>Seniori!ET39</f>
        <v>0</v>
      </c>
      <c r="EU66" s="106">
        <f>Seniori!EU39</f>
        <v>0</v>
      </c>
      <c r="EV66" s="106">
        <f>Seniori!EV39</f>
        <v>0</v>
      </c>
      <c r="EW66" s="106">
        <f>Seniori!EW39</f>
        <v>0</v>
      </c>
      <c r="EX66" s="106">
        <f>Seniori!EX39</f>
        <v>0</v>
      </c>
      <c r="EY66" s="106">
        <f>Seniori!EY39</f>
        <v>0</v>
      </c>
      <c r="EZ66" s="106">
        <f>Seniori!EZ39</f>
        <v>0</v>
      </c>
      <c r="FA66" s="106">
        <f>Seniori!FA39</f>
        <v>0</v>
      </c>
      <c r="FB66" s="106">
        <f>Seniori!FB39</f>
        <v>0</v>
      </c>
      <c r="FC66" s="106">
        <f>Seniori!FC39</f>
        <v>0</v>
      </c>
      <c r="FD66" s="106">
        <f>Seniori!FD39</f>
        <v>0</v>
      </c>
      <c r="FE66" s="106">
        <f>Seniori!FE39</f>
        <v>0</v>
      </c>
      <c r="FF66" s="106">
        <f>Seniori!FF39</f>
        <v>0</v>
      </c>
      <c r="FG66" s="106">
        <f>Seniori!FG39</f>
        <v>0</v>
      </c>
      <c r="FH66" s="106">
        <f>Seniori!FH39</f>
        <v>0</v>
      </c>
      <c r="FI66" s="106">
        <f>Seniori!FI39</f>
        <v>0</v>
      </c>
      <c r="FJ66" s="106">
        <f>Seniori!FJ39</f>
        <v>0</v>
      </c>
      <c r="FK66" s="106">
        <f>Seniori!FK39</f>
        <v>0</v>
      </c>
      <c r="FL66" s="106">
        <f>Seniori!FL39</f>
        <v>0</v>
      </c>
      <c r="FM66" s="106">
        <f>Seniori!FM39</f>
        <v>0</v>
      </c>
      <c r="FN66" s="106">
        <f>Seniori!FN39</f>
        <v>0</v>
      </c>
      <c r="FO66" s="106">
        <f>Seniori!FO39</f>
        <v>0</v>
      </c>
      <c r="FP66" s="106">
        <f>Seniori!FP39</f>
        <v>0</v>
      </c>
      <c r="FQ66" s="106">
        <f>Seniori!FQ39</f>
        <v>0</v>
      </c>
      <c r="FR66" s="106">
        <f>Seniori!FR39</f>
        <v>0</v>
      </c>
      <c r="FS66" s="106">
        <f>Seniori!FS39</f>
        <v>0</v>
      </c>
      <c r="FT66" s="106">
        <f>Seniori!FT39</f>
        <v>0</v>
      </c>
      <c r="FU66" s="106">
        <f>Seniori!FU39</f>
        <v>0</v>
      </c>
      <c r="FV66" s="106">
        <f>Seniori!FV39</f>
        <v>0</v>
      </c>
      <c r="FW66" s="106">
        <f>Seniori!FW39</f>
        <v>0</v>
      </c>
      <c r="FX66" s="106">
        <f>Seniori!FX39</f>
        <v>0</v>
      </c>
      <c r="FY66" s="106">
        <f>Seniori!FY39</f>
        <v>0</v>
      </c>
      <c r="FZ66" s="106">
        <f>Seniori!FZ39</f>
        <v>0</v>
      </c>
      <c r="GA66" s="106">
        <f>Seniori!GA39</f>
        <v>0</v>
      </c>
      <c r="GB66" s="106">
        <f>Seniori!GB39</f>
        <v>0</v>
      </c>
      <c r="GC66" s="106">
        <f>Seniori!GC39</f>
        <v>0</v>
      </c>
      <c r="GD66" s="106">
        <f>Seniori!GD39</f>
        <v>0</v>
      </c>
      <c r="GE66" s="106">
        <f>Seniori!GE39</f>
        <v>0</v>
      </c>
      <c r="GF66" s="106">
        <f>Seniori!GF39</f>
        <v>0</v>
      </c>
      <c r="GG66" s="106">
        <f>Seniori!GG39</f>
        <v>0</v>
      </c>
      <c r="GH66" s="106">
        <f>Seniori!GH39</f>
        <v>0</v>
      </c>
      <c r="GI66" s="106">
        <f>Seniori!GI39</f>
        <v>0</v>
      </c>
      <c r="GJ66" s="106">
        <f>Seniori!GJ39</f>
        <v>0</v>
      </c>
      <c r="GK66" s="106">
        <f>Seniori!GK39</f>
        <v>0</v>
      </c>
      <c r="GL66" s="106">
        <f>Seniori!GL39</f>
        <v>0</v>
      </c>
      <c r="GM66" s="106">
        <f>Seniori!GM39</f>
        <v>0</v>
      </c>
      <c r="GN66" s="106">
        <f>Seniori!GN39</f>
        <v>0</v>
      </c>
      <c r="GO66" s="106">
        <f>Seniori!GO39</f>
        <v>0</v>
      </c>
      <c r="GP66" s="106">
        <f>Seniori!GP39</f>
        <v>0</v>
      </c>
      <c r="GQ66" s="106">
        <f>Seniori!GQ39</f>
        <v>0</v>
      </c>
      <c r="GR66" s="106">
        <f>Seniori!GR39</f>
        <v>0</v>
      </c>
      <c r="GS66" s="106">
        <f>Seniori!GS39</f>
        <v>0</v>
      </c>
      <c r="GT66" s="106">
        <f>Seniori!GT39</f>
        <v>0</v>
      </c>
      <c r="GU66" s="106">
        <f>Seniori!GU39</f>
        <v>0</v>
      </c>
      <c r="GV66" s="106">
        <f>Seniori!GV39</f>
        <v>0</v>
      </c>
      <c r="GW66" s="106">
        <f>Seniori!GW39</f>
        <v>0</v>
      </c>
      <c r="GX66" s="106">
        <f>Seniori!GX39</f>
        <v>0</v>
      </c>
      <c r="GY66" s="106">
        <f>Seniori!GY39</f>
        <v>0</v>
      </c>
      <c r="GZ66" s="106">
        <f>Seniori!GZ39</f>
        <v>0</v>
      </c>
      <c r="HA66" s="106">
        <f>Seniori!HA39</f>
        <v>0</v>
      </c>
      <c r="HB66" s="106">
        <f>Seniori!HB39</f>
        <v>0</v>
      </c>
      <c r="HC66" s="106">
        <f>Seniori!HC39</f>
        <v>0</v>
      </c>
      <c r="HD66" s="106">
        <f>Seniori!HD39</f>
        <v>0</v>
      </c>
      <c r="HE66" s="106">
        <f>Seniori!HE39</f>
        <v>0</v>
      </c>
      <c r="HF66" s="106">
        <f>Seniori!HF39</f>
        <v>0</v>
      </c>
      <c r="HG66" s="106">
        <f>Seniori!HG39</f>
        <v>0</v>
      </c>
      <c r="HH66" s="106">
        <f>Seniori!HH39</f>
        <v>0</v>
      </c>
      <c r="HI66" s="106">
        <f>Seniori!HI39</f>
        <v>0</v>
      </c>
      <c r="HJ66" s="106">
        <f>Seniori!HJ39</f>
        <v>0</v>
      </c>
      <c r="HK66" s="106">
        <f>Seniori!HK39</f>
        <v>0</v>
      </c>
      <c r="HL66" s="106">
        <f>Seniori!HL39</f>
        <v>0</v>
      </c>
      <c r="HM66" s="106">
        <f>Seniori!HM39</f>
        <v>0</v>
      </c>
      <c r="HN66" s="106">
        <f>Seniori!HN39</f>
        <v>0</v>
      </c>
      <c r="HO66" s="106">
        <f>Seniori!HO39</f>
        <v>0</v>
      </c>
      <c r="HP66" s="106">
        <f>Seniori!HP39</f>
        <v>0</v>
      </c>
      <c r="HQ66" s="106">
        <f>Seniori!HQ39</f>
        <v>0</v>
      </c>
      <c r="HR66" s="106">
        <f>Seniori!HR39</f>
        <v>0</v>
      </c>
      <c r="HS66" s="106">
        <f>Seniori!HS39</f>
        <v>0</v>
      </c>
      <c r="HT66" s="106">
        <f>Seniori!HT39</f>
        <v>0</v>
      </c>
      <c r="HU66" s="106">
        <f>Seniori!HU39</f>
        <v>0</v>
      </c>
      <c r="HV66" s="106">
        <f>Seniori!HV39</f>
        <v>0</v>
      </c>
      <c r="HW66" s="106">
        <f>Seniori!HW39</f>
        <v>0</v>
      </c>
      <c r="HX66" s="106">
        <f>Seniori!HX39</f>
        <v>0</v>
      </c>
      <c r="HY66" s="106">
        <f>Seniori!HY39</f>
        <v>0</v>
      </c>
      <c r="HZ66" s="106">
        <f>Seniori!HZ39</f>
        <v>0</v>
      </c>
      <c r="IA66" s="106">
        <f>Seniori!IA39</f>
        <v>0</v>
      </c>
      <c r="IB66" s="106">
        <f>Seniori!IB39</f>
        <v>0</v>
      </c>
      <c r="IC66" s="106">
        <f>Seniori!IC39</f>
        <v>0</v>
      </c>
      <c r="ID66" s="106">
        <f>Seniori!ID39</f>
        <v>0</v>
      </c>
      <c r="IE66" s="106">
        <f>Seniori!IE39</f>
        <v>0</v>
      </c>
      <c r="IF66" s="106">
        <f>Seniori!IF39</f>
        <v>0</v>
      </c>
      <c r="IG66" s="106">
        <f>Seniori!IG39</f>
        <v>0</v>
      </c>
      <c r="IH66" s="106">
        <f>Seniori!IH39</f>
        <v>0</v>
      </c>
      <c r="II66" s="106">
        <f>Seniori!II39</f>
        <v>0</v>
      </c>
      <c r="IJ66" s="106">
        <f>Seniori!IJ39</f>
        <v>0</v>
      </c>
      <c r="IK66" s="106">
        <f>Seniori!IK39</f>
        <v>0</v>
      </c>
      <c r="IL66" s="106">
        <f>Seniori!IL39</f>
        <v>0</v>
      </c>
      <c r="IM66" s="106">
        <f>Seniori!IM39</f>
        <v>0</v>
      </c>
      <c r="IN66" s="106">
        <f>Seniori!IN39</f>
        <v>0</v>
      </c>
      <c r="IO66" s="106">
        <f>Seniori!IO39</f>
        <v>0</v>
      </c>
      <c r="IP66" s="106">
        <f>Seniori!IP39</f>
        <v>0</v>
      </c>
      <c r="IQ66" s="106">
        <f>Seniori!IQ39</f>
        <v>0</v>
      </c>
      <c r="IR66" s="106">
        <f>Seniori!IR39</f>
        <v>1</v>
      </c>
      <c r="IS66" s="106">
        <f>Seniori!IS39</f>
        <v>0</v>
      </c>
      <c r="IT66" s="106">
        <f>Seniori!IT39</f>
        <v>0</v>
      </c>
      <c r="IU66" s="106">
        <f>Seniori!IU39</f>
        <v>0</v>
      </c>
      <c r="IV66" s="106">
        <f>Seniori!IV39</f>
        <v>0</v>
      </c>
      <c r="IW66" s="106">
        <f>Seniori!IW39</f>
        <v>0</v>
      </c>
      <c r="IX66" s="106">
        <f>Seniori!IX39</f>
        <v>0</v>
      </c>
      <c r="IY66" s="106">
        <f>Seniori!IY39</f>
        <v>0</v>
      </c>
      <c r="IZ66" s="106">
        <f>Seniori!IZ39</f>
        <v>0</v>
      </c>
      <c r="JA66" s="106">
        <f>Seniori!JA39</f>
        <v>0</v>
      </c>
      <c r="JB66" s="106">
        <f>Seniori!JB39</f>
        <v>5</v>
      </c>
      <c r="JC66" s="106">
        <f>Seniori!JC39</f>
        <v>0</v>
      </c>
      <c r="JD66" s="106">
        <f>Seniori!JD39</f>
        <v>0</v>
      </c>
      <c r="JE66" s="106">
        <f>Seniori!JE39</f>
        <v>0</v>
      </c>
      <c r="JF66" s="106">
        <f>Seniori!JF39</f>
        <v>0</v>
      </c>
      <c r="JG66" s="106">
        <f>Seniori!JG39</f>
        <v>0</v>
      </c>
      <c r="JH66" s="106">
        <f>Seniori!JH39</f>
        <v>0</v>
      </c>
      <c r="JI66" s="106">
        <f>Seniori!JI39</f>
        <v>0</v>
      </c>
      <c r="JJ66" s="106">
        <f>Seniori!JJ39</f>
        <v>0</v>
      </c>
      <c r="JK66" s="106">
        <f>Seniori!JK39</f>
        <v>0</v>
      </c>
      <c r="JL66" s="106">
        <f>Seniori!JL39</f>
        <v>0</v>
      </c>
      <c r="JM66" s="106">
        <f>Seniori!JM39</f>
        <v>0</v>
      </c>
      <c r="JN66" s="106">
        <f>Seniori!JN39</f>
        <v>0</v>
      </c>
      <c r="JO66" s="106">
        <f>Seniori!JO39</f>
        <v>0</v>
      </c>
      <c r="JP66" s="106">
        <f>Seniori!JP39</f>
        <v>0</v>
      </c>
      <c r="JQ66" s="106">
        <f>Seniori!JQ39</f>
        <v>0</v>
      </c>
      <c r="JR66" s="106">
        <f>Seniori!JR39</f>
        <v>0</v>
      </c>
      <c r="JS66" s="106">
        <f>Seniori!JS39</f>
        <v>0</v>
      </c>
      <c r="JT66" s="106">
        <f>Seniori!JT39</f>
        <v>0</v>
      </c>
      <c r="JU66" s="106">
        <f>Seniori!JU39</f>
        <v>0</v>
      </c>
      <c r="JV66" s="106">
        <f>Seniori!JV39</f>
        <v>0</v>
      </c>
      <c r="JW66" s="106">
        <f>Seniori!JW39</f>
        <v>0</v>
      </c>
      <c r="JX66" s="106">
        <f>Seniori!JX39</f>
        <v>0</v>
      </c>
      <c r="JY66" s="106">
        <f>Seniori!JY39</f>
        <v>0</v>
      </c>
      <c r="JZ66" s="106">
        <f>Seniori!JZ39</f>
        <v>0</v>
      </c>
      <c r="KA66" s="106">
        <f>Seniori!KA39</f>
        <v>0</v>
      </c>
      <c r="KB66" s="106">
        <f>Seniori!KB39</f>
        <v>0</v>
      </c>
      <c r="KC66" s="106">
        <f>Seniori!KC39</f>
        <v>0</v>
      </c>
      <c r="KD66" s="106">
        <f>Seniori!KD39</f>
        <v>0</v>
      </c>
      <c r="KE66" s="106">
        <f>Seniori!KE39</f>
        <v>0</v>
      </c>
      <c r="KF66" s="106">
        <f>Seniori!KF39</f>
        <v>0</v>
      </c>
      <c r="KG66" s="106">
        <f>Seniori!KG39</f>
        <v>0</v>
      </c>
      <c r="KH66" s="106">
        <f>Seniori!KH39</f>
        <v>0</v>
      </c>
      <c r="KI66" s="106">
        <f>Seniori!KI39</f>
        <v>0</v>
      </c>
      <c r="KJ66" s="106">
        <f>Seniori!KJ39</f>
        <v>0</v>
      </c>
      <c r="KK66" s="106">
        <f>Seniori!KK39</f>
        <v>0</v>
      </c>
      <c r="KL66" s="106">
        <f>Seniori!KL39</f>
        <v>0</v>
      </c>
      <c r="KM66" s="106">
        <f>Seniori!KM39</f>
        <v>0</v>
      </c>
      <c r="KN66" s="106">
        <f>Seniori!KN39</f>
        <v>0</v>
      </c>
      <c r="KO66" s="106">
        <f>Seniori!KO39</f>
        <v>0</v>
      </c>
      <c r="KP66" s="106">
        <f>Seniori!KP39</f>
        <v>0</v>
      </c>
      <c r="KQ66" s="106">
        <f>Seniori!KQ39</f>
        <v>0</v>
      </c>
      <c r="KR66" s="106">
        <f>Seniori!KR39</f>
        <v>0</v>
      </c>
      <c r="KS66" s="106">
        <f>Seniori!KS39</f>
        <v>0</v>
      </c>
      <c r="KT66" s="106">
        <f>Seniori!KT39</f>
        <v>0</v>
      </c>
      <c r="KU66" s="106">
        <f>Seniori!KU39</f>
        <v>7</v>
      </c>
      <c r="KV66" s="106">
        <f>Seniori!KV39</f>
        <v>0</v>
      </c>
      <c r="KW66" s="106">
        <f>Seniori!KW39</f>
        <v>0</v>
      </c>
      <c r="KX66" s="106">
        <f>Seniori!KX39</f>
        <v>0</v>
      </c>
      <c r="KY66" s="106">
        <f>Seniori!KY39</f>
        <v>0</v>
      </c>
      <c r="KZ66" s="106">
        <f>Seniori!KZ39</f>
        <v>0</v>
      </c>
      <c r="LA66" s="106">
        <f>Seniori!LA39</f>
        <v>0</v>
      </c>
      <c r="LB66" s="106">
        <f>Seniori!LB39</f>
        <v>0</v>
      </c>
      <c r="LC66" s="106">
        <f>Seniori!LC39</f>
        <v>0</v>
      </c>
      <c r="LD66" s="106">
        <f>Seniori!LD39</f>
        <v>0</v>
      </c>
      <c r="LE66" s="106">
        <f>Seniori!LE39</f>
        <v>9</v>
      </c>
      <c r="LF66" s="106">
        <f>Seniori!LF39</f>
        <v>0</v>
      </c>
      <c r="LG66" s="106">
        <f>Seniori!LG39</f>
        <v>0</v>
      </c>
      <c r="LH66" s="106">
        <f>Seniori!LH39</f>
        <v>0</v>
      </c>
      <c r="LI66" s="106">
        <f>Seniori!LI39</f>
        <v>0</v>
      </c>
      <c r="LJ66" s="106">
        <f>Seniori!LJ39</f>
        <v>0</v>
      </c>
      <c r="LK66" s="106">
        <f>Seniori!LK39</f>
        <v>0</v>
      </c>
      <c r="LL66" s="106">
        <f>Seniori!LL39</f>
        <v>0</v>
      </c>
      <c r="LM66" s="106">
        <f>Seniori!LM39</f>
        <v>0</v>
      </c>
      <c r="LN66" s="106">
        <f>Seniori!LN39</f>
        <v>0</v>
      </c>
      <c r="LO66" s="106">
        <f>Seniori!LO39</f>
        <v>0</v>
      </c>
      <c r="LP66" s="106">
        <f>Seniori!LP39</f>
        <v>0</v>
      </c>
      <c r="LQ66" s="106">
        <f>Seniori!LQ39</f>
        <v>0</v>
      </c>
      <c r="LR66" s="106">
        <f>Seniori!LR39</f>
        <v>0</v>
      </c>
      <c r="LS66" s="106">
        <f>Seniori!LS39</f>
        <v>0</v>
      </c>
      <c r="LT66" s="106">
        <f>Seniori!LT39</f>
        <v>0</v>
      </c>
      <c r="LU66" s="106">
        <f>Seniori!LU39</f>
        <v>0</v>
      </c>
      <c r="LV66" s="106">
        <f>Seniori!LV39</f>
        <v>0</v>
      </c>
      <c r="LW66" s="106">
        <f>Seniori!LW39</f>
        <v>0</v>
      </c>
      <c r="LX66" s="106">
        <f>Seniori!LX39</f>
        <v>0</v>
      </c>
      <c r="LY66" s="106">
        <f>Seniori!LY39</f>
        <v>0</v>
      </c>
      <c r="LZ66" s="106">
        <f>Seniori!LZ39</f>
        <v>0</v>
      </c>
      <c r="MA66" s="106">
        <f>Seniori!MA39</f>
        <v>0</v>
      </c>
      <c r="MB66" s="106">
        <f>Seniori!MB39</f>
        <v>0</v>
      </c>
      <c r="MC66" s="106">
        <f>Seniori!MC39</f>
        <v>0</v>
      </c>
      <c r="MD66" s="106">
        <f>Seniori!MD39</f>
        <v>0</v>
      </c>
      <c r="ME66" s="106">
        <f>Seniori!ME39</f>
        <v>0</v>
      </c>
      <c r="MF66" s="106">
        <f>Seniori!MF39</f>
        <v>0</v>
      </c>
      <c r="MG66" s="106">
        <f>Seniori!MG39</f>
        <v>0</v>
      </c>
      <c r="MH66" s="106">
        <f>Seniori!MH39</f>
        <v>0</v>
      </c>
      <c r="MI66" s="106">
        <f>Seniori!MI39</f>
        <v>0</v>
      </c>
      <c r="MJ66" s="106">
        <f>Seniori!MJ39</f>
        <v>0</v>
      </c>
      <c r="MK66" s="106">
        <f>Seniori!MK39</f>
        <v>0</v>
      </c>
      <c r="ML66" s="106">
        <f>Seniori!ML39</f>
        <v>0</v>
      </c>
      <c r="MM66" s="106">
        <f>Seniori!MM39</f>
        <v>0</v>
      </c>
      <c r="MN66" s="106">
        <f>Seniori!MN39</f>
        <v>0</v>
      </c>
      <c r="MO66" s="106">
        <f>Seniori!MO39</f>
        <v>0</v>
      </c>
      <c r="MP66" s="106">
        <f>Seniori!MP39</f>
        <v>0</v>
      </c>
      <c r="MQ66" s="106">
        <f>Seniori!MQ39</f>
        <v>0</v>
      </c>
      <c r="MR66" s="106">
        <f>Seniori!MR39</f>
        <v>0</v>
      </c>
      <c r="MS66" s="106">
        <f>Seniori!MS39</f>
        <v>0</v>
      </c>
      <c r="MT66" s="106">
        <f>Seniori!MT39</f>
        <v>0</v>
      </c>
      <c r="MU66" s="106">
        <f>Seniori!MU39</f>
        <v>0</v>
      </c>
      <c r="MV66" s="106">
        <f>Seniori!MV39</f>
        <v>0</v>
      </c>
      <c r="MW66" s="106">
        <f>Seniori!MW39</f>
        <v>0</v>
      </c>
      <c r="MX66" s="106">
        <f>Seniori!MX39</f>
        <v>9</v>
      </c>
      <c r="MY66" s="106">
        <f>Seniori!MY39</f>
        <v>0</v>
      </c>
      <c r="MZ66" s="106">
        <f>Seniori!MZ39</f>
        <v>0</v>
      </c>
      <c r="NA66" s="106">
        <f>Seniori!NA39</f>
        <v>0</v>
      </c>
      <c r="NB66" s="106">
        <f>Seniori!NB39</f>
        <v>0</v>
      </c>
      <c r="NC66" s="106">
        <f>Seniori!NC39</f>
        <v>0</v>
      </c>
      <c r="ND66" s="106">
        <f>Seniori!ND39</f>
        <v>0</v>
      </c>
      <c r="NE66" s="106">
        <f>Seniori!NE39</f>
        <v>0</v>
      </c>
      <c r="NF66" s="106">
        <f>Seniori!NF39</f>
        <v>9</v>
      </c>
      <c r="NG66" s="106">
        <f>Seniori!NG39</f>
        <v>0</v>
      </c>
      <c r="NH66" s="106">
        <f>Seniori!NH39</f>
        <v>0</v>
      </c>
      <c r="NI66" s="106">
        <f>Seniori!NI39</f>
        <v>0</v>
      </c>
      <c r="NJ66" s="106">
        <f>Seniori!NJ39</f>
        <v>0</v>
      </c>
      <c r="NK66" s="106">
        <f>Seniori!NK39</f>
        <v>0</v>
      </c>
      <c r="NL66" s="106">
        <f>Seniori!NL39</f>
        <v>0</v>
      </c>
      <c r="NM66" s="106">
        <f>Seniori!NM39</f>
        <v>0</v>
      </c>
      <c r="NN66" s="106">
        <f>Seniori!NN39</f>
        <v>0</v>
      </c>
      <c r="NO66" s="106">
        <f>Seniori!NO39</f>
        <v>0</v>
      </c>
      <c r="NP66" s="106">
        <f>Seniori!NP39</f>
        <v>0</v>
      </c>
      <c r="NQ66" s="106">
        <f>Seniori!NQ39</f>
        <v>0</v>
      </c>
      <c r="NR66" s="106">
        <f>Seniori!NR39</f>
        <v>0</v>
      </c>
      <c r="NS66" s="106">
        <f>Seniori!NS39</f>
        <v>0</v>
      </c>
      <c r="NT66" s="106">
        <f>Seniori!NT39</f>
        <v>0</v>
      </c>
      <c r="NU66" s="106">
        <f>Seniori!NU39</f>
        <v>0</v>
      </c>
      <c r="NV66" s="106">
        <f>Seniori!NV39</f>
        <v>0</v>
      </c>
      <c r="NW66" s="106">
        <f>Seniori!NW39</f>
        <v>0</v>
      </c>
      <c r="NX66" s="106">
        <f>Seniori!NX39</f>
        <v>0</v>
      </c>
      <c r="NY66" s="106">
        <f>Seniori!NY39</f>
        <v>0</v>
      </c>
      <c r="NZ66" s="106">
        <f>Seniori!NZ39</f>
        <v>0</v>
      </c>
      <c r="OA66" s="106">
        <f>Seniori!OA39</f>
        <v>0</v>
      </c>
      <c r="OB66" s="106">
        <f>Seniori!OB39</f>
        <v>0</v>
      </c>
      <c r="OC66" s="106">
        <f>Seniori!OC39</f>
        <v>0</v>
      </c>
      <c r="OD66" s="106">
        <f>Seniori!OD39</f>
        <v>0</v>
      </c>
      <c r="OE66" s="106">
        <f>Seniori!OE39</f>
        <v>0</v>
      </c>
      <c r="OF66" s="106">
        <f>Seniori!OF39</f>
        <v>0</v>
      </c>
      <c r="OG66" s="106">
        <f>Seniori!OG39</f>
        <v>0</v>
      </c>
      <c r="OH66" s="106">
        <f>Seniori!OH39</f>
        <v>0</v>
      </c>
      <c r="OI66" s="106">
        <f>Seniori!OI39</f>
        <v>0</v>
      </c>
      <c r="OJ66" s="106">
        <f>Seniori!OJ39</f>
        <v>0</v>
      </c>
      <c r="OK66" s="106">
        <f>Seniori!OK39</f>
        <v>0</v>
      </c>
      <c r="OL66" s="106">
        <f>Seniori!OL39</f>
        <v>0</v>
      </c>
      <c r="OM66" s="106">
        <f>Seniori!OM39</f>
        <v>0</v>
      </c>
      <c r="ON66" s="106">
        <f>Seniori!ON39</f>
        <v>0</v>
      </c>
      <c r="OO66" s="106">
        <f>Seniori!OO39</f>
        <v>0</v>
      </c>
      <c r="OP66" s="106">
        <f>Seniori!OP39</f>
        <v>0</v>
      </c>
      <c r="OQ66" s="106">
        <f>Seniori!OQ39</f>
        <v>0</v>
      </c>
      <c r="OR66" s="106">
        <f>Seniori!OR39</f>
        <v>0</v>
      </c>
      <c r="OS66" s="106">
        <f>Seniori!OS39</f>
        <v>0</v>
      </c>
      <c r="OT66" s="106">
        <f>Seniori!OT39</f>
        <v>0</v>
      </c>
      <c r="OU66" s="106">
        <f>Seniori!OU39</f>
        <v>0</v>
      </c>
      <c r="OV66" s="106">
        <f>Seniori!OV39</f>
        <v>0</v>
      </c>
      <c r="OW66" s="106">
        <f>Seniori!OW39</f>
        <v>0</v>
      </c>
      <c r="OX66" s="106">
        <f>Seniori!OX39</f>
        <v>0</v>
      </c>
      <c r="OY66" s="106">
        <f>Seniori!OY39</f>
        <v>0</v>
      </c>
      <c r="OZ66" s="106">
        <f>Seniori!OZ39</f>
        <v>0</v>
      </c>
      <c r="PA66" s="106">
        <f>Seniori!PA39</f>
        <v>0</v>
      </c>
      <c r="PB66" s="106">
        <f>Seniori!PB39</f>
        <v>0</v>
      </c>
      <c r="PC66" s="106">
        <f>Seniori!PC39</f>
        <v>0</v>
      </c>
      <c r="PD66" s="106">
        <f>Seniori!PD39</f>
        <v>0</v>
      </c>
      <c r="PE66" s="106">
        <f>Seniori!PE39</f>
        <v>0</v>
      </c>
      <c r="PF66" s="106">
        <f>Seniori!PF39</f>
        <v>0</v>
      </c>
      <c r="PG66" s="106">
        <f>Seniori!PG39</f>
        <v>0</v>
      </c>
      <c r="PH66" s="106">
        <f>Seniori!PH39</f>
        <v>0</v>
      </c>
      <c r="PI66" s="106">
        <f>Seniori!PI39</f>
        <v>0</v>
      </c>
      <c r="PJ66" s="106">
        <f>Seniori!PJ39</f>
        <v>0</v>
      </c>
      <c r="PK66" s="106">
        <f>Seniori!PK39</f>
        <v>0</v>
      </c>
      <c r="PL66" s="106">
        <f>Seniori!PL39</f>
        <v>0</v>
      </c>
      <c r="PM66" s="106">
        <f>Seniori!PM39</f>
        <v>0</v>
      </c>
      <c r="PN66" s="106">
        <f>Seniori!PN39</f>
        <v>0</v>
      </c>
      <c r="PO66" s="106">
        <f>Seniori!PO39</f>
        <v>0</v>
      </c>
      <c r="PP66" s="106">
        <f>Seniori!PP39</f>
        <v>0</v>
      </c>
      <c r="PQ66" s="106">
        <f>Seniori!PQ39</f>
        <v>0</v>
      </c>
      <c r="PR66" s="106">
        <f>Seniori!PR39</f>
        <v>0</v>
      </c>
      <c r="PS66" s="106">
        <f>Seniori!PS39</f>
        <v>0</v>
      </c>
      <c r="PT66" s="106">
        <f>Seniori!PT39</f>
        <v>0</v>
      </c>
      <c r="PU66" s="106">
        <f>Seniori!PU39</f>
        <v>0</v>
      </c>
      <c r="PV66" s="106">
        <f>Seniori!PV39</f>
        <v>0</v>
      </c>
      <c r="PW66" s="106">
        <f>Seniori!PW39</f>
        <v>0</v>
      </c>
      <c r="PX66" s="106">
        <f>Seniori!PX39</f>
        <v>0</v>
      </c>
      <c r="PY66" s="106">
        <f>Seniori!PY39</f>
        <v>0</v>
      </c>
      <c r="PZ66" s="106">
        <f>Seniori!PZ39</f>
        <v>0</v>
      </c>
      <c r="QA66" s="106">
        <f>Seniori!QA39</f>
        <v>0</v>
      </c>
      <c r="QB66" s="106">
        <f>Seniori!QB39</f>
        <v>0</v>
      </c>
      <c r="QC66" s="106">
        <f>Seniori!QC39</f>
        <v>0</v>
      </c>
      <c r="QD66" s="106">
        <f>Seniori!QD39</f>
        <v>0</v>
      </c>
      <c r="QE66" s="106">
        <f>Seniori!QE39</f>
        <v>0</v>
      </c>
      <c r="QF66" s="106">
        <f>Seniori!QF39</f>
        <v>0</v>
      </c>
      <c r="QG66" s="106">
        <f>Seniori!QG39</f>
        <v>0</v>
      </c>
      <c r="QH66" s="106">
        <f>Seniori!QH39</f>
        <v>0</v>
      </c>
      <c r="QI66" s="106">
        <f>Seniori!QI39</f>
        <v>0</v>
      </c>
      <c r="QJ66" s="106">
        <f>Seniori!QJ39</f>
        <v>0</v>
      </c>
      <c r="QK66" s="106">
        <f>Seniori!QK39</f>
        <v>0</v>
      </c>
      <c r="QL66" s="106">
        <f>Seniori!QL39</f>
        <v>0</v>
      </c>
      <c r="QM66" s="106">
        <f>Seniori!QM39</f>
        <v>0</v>
      </c>
      <c r="QN66" s="106">
        <f>Seniori!QN39</f>
        <v>0</v>
      </c>
      <c r="QO66" s="106">
        <f>Seniori!QO39</f>
        <v>0</v>
      </c>
      <c r="QP66" s="106">
        <f>Seniori!QP39</f>
        <v>0</v>
      </c>
      <c r="QQ66" s="106">
        <f>Seniori!QQ39</f>
        <v>0</v>
      </c>
      <c r="QR66" s="106">
        <f>Seniori!QR39</f>
        <v>0</v>
      </c>
      <c r="QS66" s="106">
        <f>Seniori!QS39</f>
        <v>0</v>
      </c>
      <c r="QT66" s="106">
        <f>Seniori!QT39</f>
        <v>0</v>
      </c>
      <c r="QU66" s="106">
        <f>Seniori!QU39</f>
        <v>0</v>
      </c>
      <c r="QV66" s="106">
        <f>Seniori!QV39</f>
        <v>0</v>
      </c>
      <c r="QW66" s="106">
        <f>Seniori!QW39</f>
        <v>0</v>
      </c>
      <c r="QX66" s="106">
        <f>Seniori!QX39</f>
        <v>0</v>
      </c>
      <c r="QY66" s="106">
        <f>Seniori!QY39</f>
        <v>0</v>
      </c>
      <c r="QZ66" s="106">
        <f>Seniori!QZ39</f>
        <v>0</v>
      </c>
      <c r="RA66" s="106">
        <f>Seniori!RA39</f>
        <v>0</v>
      </c>
      <c r="RB66" s="106">
        <f>Seniori!RB39</f>
        <v>0</v>
      </c>
      <c r="RC66" s="106">
        <f>Seniori!RC39</f>
        <v>0</v>
      </c>
      <c r="RD66" s="106">
        <f>Seniori!RD39</f>
        <v>0</v>
      </c>
      <c r="RE66" s="106">
        <f>Seniori!RE39</f>
        <v>0</v>
      </c>
      <c r="RF66" s="106">
        <f>Seniori!RF39</f>
        <v>0</v>
      </c>
      <c r="RG66" s="106">
        <f>Seniori!RG39</f>
        <v>0</v>
      </c>
      <c r="RH66" s="106">
        <f>Seniori!RH39</f>
        <v>0</v>
      </c>
      <c r="RI66" s="106">
        <f>Seniori!RI39</f>
        <v>0</v>
      </c>
      <c r="RJ66" s="106">
        <f>Seniori!RJ39</f>
        <v>0</v>
      </c>
      <c r="RK66" s="106">
        <f>Seniori!RK39</f>
        <v>0</v>
      </c>
      <c r="RL66" s="106">
        <f>Seniori!RL39</f>
        <v>0</v>
      </c>
      <c r="RM66" s="106">
        <f>Seniori!RM39</f>
        <v>0</v>
      </c>
      <c r="RN66" s="106">
        <f>Seniori!RN39</f>
        <v>0</v>
      </c>
      <c r="RO66" s="106">
        <f>Seniori!RO39</f>
        <v>0</v>
      </c>
      <c r="RP66" s="106">
        <f>Seniori!RP39</f>
        <v>0</v>
      </c>
      <c r="RQ66" s="106">
        <f>Seniori!RQ39</f>
        <v>0</v>
      </c>
      <c r="RR66" s="106">
        <f>Seniori!RR39</f>
        <v>0</v>
      </c>
      <c r="RS66" s="106">
        <f>Seniori!RS39</f>
        <v>0</v>
      </c>
      <c r="RT66" s="106">
        <f>Seniori!RT39</f>
        <v>0</v>
      </c>
      <c r="RU66" s="106">
        <f>Seniori!RU39</f>
        <v>0</v>
      </c>
      <c r="RV66" s="106">
        <f>Seniori!RV39</f>
        <v>0</v>
      </c>
      <c r="RW66" s="106">
        <f>Seniori!RW39</f>
        <v>0</v>
      </c>
      <c r="RX66" s="106">
        <f>Seniori!RX39</f>
        <v>0</v>
      </c>
      <c r="RY66" s="106">
        <f>Seniori!RY39</f>
        <v>0</v>
      </c>
      <c r="RZ66" s="106">
        <f>Seniori!RZ39</f>
        <v>0</v>
      </c>
      <c r="SA66" s="106">
        <f>Seniori!SA39</f>
        <v>0</v>
      </c>
      <c r="SB66" s="106">
        <f>Seniori!SB39</f>
        <v>0</v>
      </c>
      <c r="SC66" s="106">
        <f>Seniori!SC39</f>
        <v>0</v>
      </c>
      <c r="SD66" s="106">
        <f>Seniori!SD39</f>
        <v>0</v>
      </c>
      <c r="SE66" s="106">
        <f>Seniori!SE39</f>
        <v>0</v>
      </c>
      <c r="SF66" s="106">
        <f>Seniori!SF39</f>
        <v>0</v>
      </c>
      <c r="SG66" s="106">
        <f>Seniori!SG39</f>
        <v>0</v>
      </c>
      <c r="SH66" s="106">
        <f>Seniori!SH39</f>
        <v>0</v>
      </c>
      <c r="SI66" s="106">
        <f>Seniori!SI39</f>
        <v>0</v>
      </c>
      <c r="SJ66" s="106">
        <f>Seniori!SJ39</f>
        <v>0</v>
      </c>
      <c r="SK66" s="106">
        <f>Seniori!SK39</f>
        <v>0</v>
      </c>
      <c r="SL66" s="106">
        <f>Seniori!SL39</f>
        <v>0</v>
      </c>
      <c r="SM66" s="106">
        <f>Seniori!SM39</f>
        <v>0</v>
      </c>
      <c r="SN66" s="106">
        <f>Seniori!SN39</f>
        <v>0</v>
      </c>
      <c r="SO66" s="106">
        <f>Seniori!SO39</f>
        <v>0</v>
      </c>
      <c r="SP66" s="106">
        <f>Seniori!SP39</f>
        <v>0</v>
      </c>
      <c r="SQ66" s="106">
        <f>Seniori!SQ39</f>
        <v>0</v>
      </c>
      <c r="SR66" s="106">
        <f>Seniori!SR39</f>
        <v>0</v>
      </c>
      <c r="SS66" s="106">
        <f>Seniori!SS39</f>
        <v>0</v>
      </c>
      <c r="ST66" s="106">
        <f>Seniori!ST39</f>
        <v>0</v>
      </c>
      <c r="SU66" s="106">
        <f>Seniori!SU39</f>
        <v>0</v>
      </c>
      <c r="SV66" s="106">
        <f>Seniori!SV39</f>
        <v>0</v>
      </c>
      <c r="SW66" s="106">
        <f>Seniori!SW39</f>
        <v>0</v>
      </c>
      <c r="SX66" s="106">
        <f>Seniori!SX39</f>
        <v>0</v>
      </c>
      <c r="SY66" s="106">
        <f>Seniori!SY39</f>
        <v>0</v>
      </c>
      <c r="SZ66" s="106">
        <f>Seniori!SZ39</f>
        <v>0</v>
      </c>
      <c r="TA66" s="106">
        <f>Seniori!TA39</f>
        <v>0</v>
      </c>
      <c r="TB66" s="106">
        <f>Seniori!TB39</f>
        <v>0</v>
      </c>
    </row>
    <row r="67" spans="1:522" s="1" customFormat="1" ht="18" customHeight="1" x14ac:dyDescent="0.25">
      <c r="A67" s="12">
        <v>50</v>
      </c>
      <c r="B67" s="11" t="s">
        <v>89</v>
      </c>
      <c r="C67" s="1">
        <v>11628</v>
      </c>
      <c r="D67" s="1">
        <v>2010</v>
      </c>
      <c r="E67" t="s">
        <v>258</v>
      </c>
      <c r="F67" s="1">
        <v>8575</v>
      </c>
      <c r="G67" s="9" t="s">
        <v>100</v>
      </c>
      <c r="H67" s="4" t="s">
        <v>29</v>
      </c>
      <c r="I67" s="1">
        <f>SUM(K67:TB67)</f>
        <v>38.5</v>
      </c>
      <c r="J67" s="12">
        <f>Tabuľka3[[#This Row],[Stĺpec9]]</f>
        <v>38.5</v>
      </c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11"/>
      <c r="AV67" s="106"/>
      <c r="AW67" s="106"/>
      <c r="AX67" s="106"/>
      <c r="AY67" s="106"/>
      <c r="AZ67" s="106"/>
      <c r="BA67" s="106"/>
      <c r="BB67" s="106"/>
      <c r="BC67" s="111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 t="s">
        <v>307</v>
      </c>
      <c r="CL67" s="111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>
        <f>1+3</f>
        <v>4</v>
      </c>
      <c r="CW67" s="106"/>
      <c r="CX67" s="106"/>
      <c r="CY67" s="106"/>
      <c r="CZ67" s="106"/>
      <c r="DA67" s="106"/>
      <c r="DB67" s="106"/>
      <c r="DC67" s="106"/>
      <c r="DD67" s="111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11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>
        <v>3</v>
      </c>
      <c r="IX67" s="106" t="s">
        <v>307</v>
      </c>
      <c r="IY67" s="106"/>
      <c r="IZ67" s="106"/>
      <c r="JA67" s="106"/>
      <c r="JB67" s="106"/>
      <c r="JC67" s="106"/>
      <c r="JD67" s="106"/>
      <c r="JE67" s="106"/>
      <c r="JF67" s="106"/>
      <c r="JG67" s="106" t="s">
        <v>307</v>
      </c>
      <c r="JH67" s="106"/>
      <c r="JI67" s="106"/>
      <c r="JJ67" s="106"/>
      <c r="JK67" s="106" t="s">
        <v>307</v>
      </c>
      <c r="JL67" s="106" t="s">
        <v>307</v>
      </c>
      <c r="JM67" s="106"/>
      <c r="JN67" s="106"/>
      <c r="JO67" s="106"/>
      <c r="JP67" s="106" t="s">
        <v>307</v>
      </c>
      <c r="JQ67" s="106" t="s">
        <v>307</v>
      </c>
      <c r="JR67" s="106"/>
      <c r="JS67" s="106"/>
      <c r="JT67" s="106"/>
      <c r="JU67" s="106"/>
      <c r="JV67" s="106"/>
      <c r="JW67" s="106">
        <v>1</v>
      </c>
      <c r="JX67" s="106" t="s">
        <v>307</v>
      </c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>
        <f>1*1.5</f>
        <v>1.5</v>
      </c>
      <c r="LA67" s="106"/>
      <c r="LB67" s="106"/>
      <c r="LC67" s="106"/>
      <c r="LD67" s="106"/>
      <c r="LE67" s="106"/>
      <c r="LF67" s="106"/>
      <c r="LG67" s="106"/>
      <c r="LH67" s="106"/>
      <c r="LI67" s="106"/>
      <c r="LJ67" s="111" t="s">
        <v>307</v>
      </c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>
        <f>2+3</f>
        <v>5</v>
      </c>
      <c r="OF67" s="111" t="s">
        <v>307</v>
      </c>
      <c r="OG67" s="106"/>
      <c r="OH67" s="106"/>
      <c r="OI67" s="106"/>
      <c r="OJ67" s="106">
        <f>3+3</f>
        <v>6</v>
      </c>
      <c r="OK67" s="106">
        <f>3+3</f>
        <v>6</v>
      </c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  <c r="PJ67" s="106"/>
      <c r="PK67" s="106"/>
      <c r="PL67" s="106"/>
      <c r="PM67" s="106"/>
      <c r="PN67" s="106"/>
      <c r="PO67" s="106"/>
      <c r="PP67" s="106"/>
      <c r="PQ67" s="106"/>
      <c r="PR67" s="106"/>
      <c r="PS67" s="106"/>
      <c r="PT67" s="106"/>
      <c r="PU67" s="106"/>
      <c r="PV67" s="106"/>
      <c r="PW67" s="106"/>
      <c r="PX67" s="106"/>
      <c r="PY67" s="106"/>
      <c r="PZ67" s="106"/>
      <c r="QA67" s="106"/>
      <c r="QB67" s="106"/>
      <c r="QC67" s="106"/>
      <c r="QD67" s="106"/>
      <c r="QE67" s="106"/>
      <c r="QF67" s="106"/>
      <c r="QG67" s="106"/>
      <c r="QH67" s="106"/>
      <c r="QI67" s="106"/>
      <c r="QJ67" s="106"/>
      <c r="QK67" s="106"/>
      <c r="QL67" s="106"/>
      <c r="QM67" s="106"/>
      <c r="QN67" s="106"/>
      <c r="QO67" s="106"/>
      <c r="QP67" s="106"/>
      <c r="QQ67" s="106"/>
      <c r="QR67" s="106"/>
      <c r="QS67" s="106"/>
      <c r="QT67" s="106"/>
      <c r="QU67" s="106"/>
      <c r="QV67" s="106"/>
      <c r="QW67" s="106"/>
      <c r="QX67" s="106"/>
      <c r="QY67" s="106"/>
      <c r="QZ67" s="106"/>
      <c r="RA67" s="106"/>
      <c r="RB67" s="106"/>
      <c r="RC67" s="106"/>
      <c r="RD67" s="106"/>
      <c r="RE67" s="106"/>
      <c r="RF67" s="106"/>
      <c r="RG67" s="106">
        <v>1</v>
      </c>
      <c r="RH67" s="106"/>
      <c r="RI67" s="106"/>
      <c r="RJ67" s="106">
        <v>1</v>
      </c>
      <c r="RK67" s="106"/>
      <c r="RL67" s="106"/>
      <c r="RM67" s="106"/>
      <c r="RN67" s="106"/>
      <c r="RO67" s="106">
        <f>3+1</f>
        <v>4</v>
      </c>
      <c r="RP67" s="106"/>
      <c r="RQ67" s="106"/>
      <c r="RR67" s="106">
        <f>4+2</f>
        <v>6</v>
      </c>
      <c r="RS67" s="106"/>
      <c r="RT67" s="106"/>
      <c r="RU67" s="106"/>
      <c r="RV67" s="106"/>
      <c r="RW67" s="106"/>
      <c r="RX67" s="106"/>
      <c r="RY67" s="106"/>
      <c r="RZ67" s="106"/>
      <c r="SA67" s="106"/>
      <c r="SB67" s="106"/>
      <c r="SC67" s="106"/>
      <c r="SD67" s="106"/>
      <c r="SE67" s="106"/>
      <c r="SF67" s="106"/>
      <c r="SG67" s="106"/>
      <c r="SH67" s="106"/>
      <c r="SI67" s="106"/>
      <c r="SJ67" s="106"/>
      <c r="SK67" s="106"/>
      <c r="SL67" s="106"/>
      <c r="SM67" s="106"/>
      <c r="SN67" s="106"/>
      <c r="SO67" s="106"/>
      <c r="SP67" s="106"/>
      <c r="SQ67" s="106"/>
      <c r="SR67" s="106"/>
      <c r="SS67" s="106"/>
      <c r="ST67" s="106"/>
      <c r="SU67" s="106"/>
      <c r="SV67" s="106"/>
      <c r="SW67" s="106"/>
      <c r="SX67" s="106"/>
      <c r="SY67" s="106"/>
      <c r="SZ67" s="106"/>
      <c r="TA67" s="106"/>
      <c r="TB67" s="106"/>
    </row>
    <row r="68" spans="1:522" s="1" customFormat="1" ht="18" customHeight="1" x14ac:dyDescent="0.25">
      <c r="A68" s="12">
        <v>51</v>
      </c>
      <c r="B68" s="11" t="s">
        <v>479</v>
      </c>
      <c r="C68" s="1">
        <v>12992</v>
      </c>
      <c r="D68" s="1">
        <v>2019</v>
      </c>
      <c r="E68" s="4" t="s">
        <v>11</v>
      </c>
      <c r="F68" s="1">
        <v>2956</v>
      </c>
      <c r="G68" s="9" t="s">
        <v>97</v>
      </c>
      <c r="H68" s="4" t="s">
        <v>13</v>
      </c>
      <c r="I68" s="1">
        <f t="shared" si="12"/>
        <v>34</v>
      </c>
      <c r="J68" s="12">
        <f>Tabuľka3[[#This Row],[Stĺpec9]]</f>
        <v>34</v>
      </c>
      <c r="K68" s="106">
        <f>Seniori!K12</f>
        <v>0</v>
      </c>
      <c r="L68" s="106">
        <f>Seniori!L12</f>
        <v>0</v>
      </c>
      <c r="M68" s="106">
        <f>Seniori!M12</f>
        <v>0</v>
      </c>
      <c r="N68" s="106">
        <f>Seniori!N12</f>
        <v>0</v>
      </c>
      <c r="O68" s="106">
        <f>Seniori!O12</f>
        <v>0</v>
      </c>
      <c r="P68" s="106">
        <f>Seniori!P12</f>
        <v>0</v>
      </c>
      <c r="Q68" s="106">
        <f>Seniori!Q12</f>
        <v>0</v>
      </c>
      <c r="R68" s="106">
        <f>Seniori!R12</f>
        <v>0</v>
      </c>
      <c r="S68" s="106">
        <f>Seniori!S12</f>
        <v>0</v>
      </c>
      <c r="T68" s="106">
        <f>Seniori!T12</f>
        <v>0</v>
      </c>
      <c r="U68" s="106">
        <f>Seniori!U12</f>
        <v>0</v>
      </c>
      <c r="V68" s="106">
        <f>Seniori!V12</f>
        <v>0</v>
      </c>
      <c r="W68" s="106">
        <f>Seniori!W12</f>
        <v>0</v>
      </c>
      <c r="X68" s="106">
        <f>Seniori!X12</f>
        <v>0</v>
      </c>
      <c r="Y68" s="106">
        <f>Seniori!Y12</f>
        <v>0</v>
      </c>
      <c r="Z68" s="106">
        <f>Seniori!Z12</f>
        <v>0</v>
      </c>
      <c r="AA68" s="106">
        <f>Seniori!AA12</f>
        <v>0</v>
      </c>
      <c r="AB68" s="106">
        <f>Seniori!AB12</f>
        <v>0</v>
      </c>
      <c r="AC68" s="106">
        <f>Seniori!AC12</f>
        <v>0</v>
      </c>
      <c r="AD68" s="106">
        <f>Seniori!AD12</f>
        <v>0</v>
      </c>
      <c r="AE68" s="106">
        <f>Seniori!AE12</f>
        <v>0</v>
      </c>
      <c r="AF68" s="106">
        <f>Seniori!AF12</f>
        <v>0</v>
      </c>
      <c r="AG68" s="106">
        <f>Seniori!AG12</f>
        <v>0</v>
      </c>
      <c r="AH68" s="106">
        <f>Seniori!AH12</f>
        <v>0</v>
      </c>
      <c r="AI68" s="106">
        <f>Seniori!AI12</f>
        <v>0</v>
      </c>
      <c r="AJ68" s="106">
        <f>Seniori!AJ12</f>
        <v>0</v>
      </c>
      <c r="AK68" s="106">
        <f>Seniori!AK12</f>
        <v>0</v>
      </c>
      <c r="AL68" s="106">
        <f>Seniori!AL12</f>
        <v>0</v>
      </c>
      <c r="AM68" s="106">
        <f>Seniori!AM12</f>
        <v>0</v>
      </c>
      <c r="AN68" s="106">
        <f>Seniori!AN12</f>
        <v>0</v>
      </c>
      <c r="AO68" s="106">
        <f>Seniori!AO12</f>
        <v>0</v>
      </c>
      <c r="AP68" s="106">
        <f>Seniori!AP12</f>
        <v>0</v>
      </c>
      <c r="AQ68" s="106">
        <f>Seniori!AQ12</f>
        <v>0</v>
      </c>
      <c r="AR68" s="106">
        <f>Seniori!AR12</f>
        <v>0</v>
      </c>
      <c r="AS68" s="106">
        <f>Seniori!AS12</f>
        <v>0</v>
      </c>
      <c r="AT68" s="106">
        <f>Seniori!AT12</f>
        <v>0</v>
      </c>
      <c r="AU68" s="106">
        <f>Seniori!AU12</f>
        <v>0</v>
      </c>
      <c r="AV68" s="106">
        <f>Seniori!AV12</f>
        <v>0</v>
      </c>
      <c r="AW68" s="106">
        <f>Seniori!AW12</f>
        <v>0</v>
      </c>
      <c r="AX68" s="106">
        <f>Seniori!AX12</f>
        <v>0</v>
      </c>
      <c r="AY68" s="106">
        <f>Seniori!AY12</f>
        <v>0</v>
      </c>
      <c r="AZ68" s="106">
        <f>Seniori!AZ12</f>
        <v>0</v>
      </c>
      <c r="BA68" s="106">
        <f>Seniori!BA12</f>
        <v>0</v>
      </c>
      <c r="BB68" s="106">
        <f>Seniori!BB12</f>
        <v>0</v>
      </c>
      <c r="BC68" s="106">
        <f>Seniori!BC12</f>
        <v>0</v>
      </c>
      <c r="BD68" s="106">
        <f>Seniori!BD12</f>
        <v>0</v>
      </c>
      <c r="BE68" s="106">
        <f>Seniori!BE12</f>
        <v>0</v>
      </c>
      <c r="BF68" s="106">
        <f>Seniori!BF12</f>
        <v>0</v>
      </c>
      <c r="BG68" s="106">
        <f>Seniori!BG12</f>
        <v>0</v>
      </c>
      <c r="BH68" s="106">
        <f>Seniori!BH12</f>
        <v>0</v>
      </c>
      <c r="BI68" s="106">
        <f>Seniori!BI12</f>
        <v>0</v>
      </c>
      <c r="BJ68" s="106">
        <f>Seniori!BJ12</f>
        <v>0</v>
      </c>
      <c r="BK68" s="106">
        <f>Seniori!BK12</f>
        <v>0</v>
      </c>
      <c r="BL68" s="106">
        <f>Seniori!BL12</f>
        <v>0</v>
      </c>
      <c r="BM68" s="106">
        <f>Seniori!BM12</f>
        <v>0</v>
      </c>
      <c r="BN68" s="106">
        <f>Seniori!BN12</f>
        <v>0</v>
      </c>
      <c r="BO68" s="106">
        <f>Seniori!BO12</f>
        <v>0</v>
      </c>
      <c r="BP68" s="106">
        <f>Seniori!BP12</f>
        <v>0</v>
      </c>
      <c r="BQ68" s="106">
        <f>Seniori!BQ12</f>
        <v>0</v>
      </c>
      <c r="BR68" s="106">
        <f>Seniori!BR12</f>
        <v>0</v>
      </c>
      <c r="BS68" s="106">
        <f>Seniori!BS12</f>
        <v>0</v>
      </c>
      <c r="BT68" s="106">
        <f>Seniori!BT12</f>
        <v>0</v>
      </c>
      <c r="BU68" s="106">
        <f>Seniori!BU12</f>
        <v>0</v>
      </c>
      <c r="BV68" s="106">
        <f>Seniori!BV12</f>
        <v>0</v>
      </c>
      <c r="BW68" s="106">
        <f>Seniori!BW12</f>
        <v>0</v>
      </c>
      <c r="BX68" s="106">
        <f>Seniori!BX12</f>
        <v>0</v>
      </c>
      <c r="BY68" s="106">
        <f>Seniori!BY12</f>
        <v>0</v>
      </c>
      <c r="BZ68" s="106">
        <f>Seniori!BZ12</f>
        <v>0</v>
      </c>
      <c r="CA68" s="106">
        <f>Seniori!CA12</f>
        <v>0</v>
      </c>
      <c r="CB68" s="106">
        <f>Seniori!CB12</f>
        <v>0</v>
      </c>
      <c r="CC68" s="106">
        <f>Seniori!CC12</f>
        <v>0</v>
      </c>
      <c r="CD68" s="106">
        <f>Seniori!CD12</f>
        <v>0</v>
      </c>
      <c r="CE68" s="106">
        <f>Seniori!CE12</f>
        <v>0</v>
      </c>
      <c r="CF68" s="106">
        <f>Seniori!CF12</f>
        <v>0</v>
      </c>
      <c r="CG68" s="106">
        <f>Seniori!CG12</f>
        <v>0</v>
      </c>
      <c r="CH68" s="106">
        <f>Seniori!CH12</f>
        <v>0</v>
      </c>
      <c r="CI68" s="106">
        <f>Seniori!CI12</f>
        <v>0</v>
      </c>
      <c r="CJ68" s="106">
        <f>Seniori!CJ12</f>
        <v>0</v>
      </c>
      <c r="CK68" s="106">
        <f>Seniori!CK12</f>
        <v>0</v>
      </c>
      <c r="CL68" s="106">
        <f>Seniori!CL12</f>
        <v>0</v>
      </c>
      <c r="CM68" s="106">
        <f>Seniori!CM12</f>
        <v>0</v>
      </c>
      <c r="CN68" s="106">
        <f>Seniori!CN12</f>
        <v>0</v>
      </c>
      <c r="CO68" s="106">
        <f>Seniori!CO12</f>
        <v>0</v>
      </c>
      <c r="CP68" s="106">
        <f>Seniori!CP12</f>
        <v>0</v>
      </c>
      <c r="CQ68" s="106">
        <f>Seniori!CQ12</f>
        <v>0</v>
      </c>
      <c r="CR68" s="106">
        <f>Seniori!CR12</f>
        <v>0</v>
      </c>
      <c r="CS68" s="106">
        <f>Seniori!CS12</f>
        <v>0</v>
      </c>
      <c r="CT68" s="106">
        <f>Seniori!CT12</f>
        <v>0</v>
      </c>
      <c r="CU68" s="106">
        <f>Seniori!CU12</f>
        <v>0</v>
      </c>
      <c r="CV68" s="106">
        <f>Seniori!CV12</f>
        <v>0</v>
      </c>
      <c r="CW68" s="106">
        <f>Seniori!CW12</f>
        <v>0</v>
      </c>
      <c r="CX68" s="106">
        <f>Seniori!CX12</f>
        <v>0</v>
      </c>
      <c r="CY68" s="106">
        <f>Seniori!CY12</f>
        <v>0</v>
      </c>
      <c r="CZ68" s="106">
        <f>Seniori!CZ12</f>
        <v>0</v>
      </c>
      <c r="DA68" s="106">
        <f>Seniori!DA12</f>
        <v>0</v>
      </c>
      <c r="DB68" s="106">
        <f>Seniori!DB12</f>
        <v>0</v>
      </c>
      <c r="DC68" s="106">
        <f>Seniori!DC12</f>
        <v>0</v>
      </c>
      <c r="DD68" s="106">
        <f>Seniori!DD12</f>
        <v>0</v>
      </c>
      <c r="DE68" s="106">
        <f>Seniori!DE12</f>
        <v>0</v>
      </c>
      <c r="DF68" s="106">
        <f>Seniori!DF12</f>
        <v>0</v>
      </c>
      <c r="DG68" s="106">
        <f>Seniori!DG12</f>
        <v>0</v>
      </c>
      <c r="DH68" s="106">
        <f>Seniori!DH12</f>
        <v>0</v>
      </c>
      <c r="DI68" s="106">
        <f>Seniori!DI12</f>
        <v>0</v>
      </c>
      <c r="DJ68" s="106">
        <f>Seniori!DJ12</f>
        <v>0</v>
      </c>
      <c r="DK68" s="106">
        <f>Seniori!DK12</f>
        <v>0</v>
      </c>
      <c r="DL68" s="106">
        <f>Seniori!DL12</f>
        <v>0</v>
      </c>
      <c r="DM68" s="106">
        <f>Seniori!DM12</f>
        <v>0</v>
      </c>
      <c r="DN68" s="106">
        <f>Seniori!DN12</f>
        <v>0</v>
      </c>
      <c r="DO68" s="106">
        <f>Seniori!DO12</f>
        <v>0</v>
      </c>
      <c r="DP68" s="106">
        <f>Seniori!DP12</f>
        <v>0</v>
      </c>
      <c r="DQ68" s="106">
        <f>Seniori!DQ12</f>
        <v>0</v>
      </c>
      <c r="DR68" s="106">
        <f>Seniori!DR12</f>
        <v>0</v>
      </c>
      <c r="DS68" s="106">
        <f>Seniori!DS12</f>
        <v>0</v>
      </c>
      <c r="DT68" s="106">
        <f>Seniori!DT12</f>
        <v>0</v>
      </c>
      <c r="DU68" s="106">
        <f>Seniori!DU12</f>
        <v>0</v>
      </c>
      <c r="DV68" s="106">
        <f>Seniori!DV12</f>
        <v>0</v>
      </c>
      <c r="DW68" s="106">
        <f>Seniori!DW12</f>
        <v>0</v>
      </c>
      <c r="DX68" s="106">
        <f>Seniori!DX12</f>
        <v>0</v>
      </c>
      <c r="DY68" s="106">
        <f>Seniori!DY12</f>
        <v>0</v>
      </c>
      <c r="DZ68" s="106">
        <f>Seniori!DZ12</f>
        <v>0</v>
      </c>
      <c r="EA68" s="106">
        <f>Seniori!EA12</f>
        <v>0</v>
      </c>
      <c r="EB68" s="106">
        <f>Seniori!EB12</f>
        <v>0</v>
      </c>
      <c r="EC68" s="106">
        <f>Seniori!EC12</f>
        <v>0</v>
      </c>
      <c r="ED68" s="106">
        <f>Seniori!ED12</f>
        <v>0</v>
      </c>
      <c r="EE68" s="106">
        <f>Seniori!EE12</f>
        <v>0</v>
      </c>
      <c r="EF68" s="106">
        <f>Seniori!EF12</f>
        <v>0</v>
      </c>
      <c r="EG68" s="106">
        <f>Seniori!EG12</f>
        <v>0</v>
      </c>
      <c r="EH68" s="106">
        <f>Seniori!EH12</f>
        <v>0</v>
      </c>
      <c r="EI68" s="106">
        <f>Seniori!EI12</f>
        <v>0</v>
      </c>
      <c r="EJ68" s="106">
        <f>Seniori!EJ12</f>
        <v>0</v>
      </c>
      <c r="EK68" s="106">
        <f>Seniori!EK12</f>
        <v>0</v>
      </c>
      <c r="EL68" s="106">
        <f>Seniori!EL12</f>
        <v>0</v>
      </c>
      <c r="EM68" s="106">
        <f>Seniori!EM12</f>
        <v>0</v>
      </c>
      <c r="EN68" s="106">
        <f>Seniori!EN12</f>
        <v>0</v>
      </c>
      <c r="EO68" s="106">
        <f>Seniori!EO12</f>
        <v>0</v>
      </c>
      <c r="EP68" s="106">
        <f>Seniori!EP12</f>
        <v>0</v>
      </c>
      <c r="EQ68" s="106">
        <f>Seniori!EQ12</f>
        <v>0</v>
      </c>
      <c r="ER68" s="106">
        <f>Seniori!ER12</f>
        <v>0</v>
      </c>
      <c r="ES68" s="106">
        <f>Seniori!ES12</f>
        <v>0</v>
      </c>
      <c r="ET68" s="106">
        <f>Seniori!ET12</f>
        <v>0</v>
      </c>
      <c r="EU68" s="106">
        <f>Seniori!EU12</f>
        <v>0</v>
      </c>
      <c r="EV68" s="106">
        <f>Seniori!EV12</f>
        <v>0</v>
      </c>
      <c r="EW68" s="106">
        <f>Seniori!EW12</f>
        <v>0</v>
      </c>
      <c r="EX68" s="106">
        <f>Seniori!EX12</f>
        <v>0</v>
      </c>
      <c r="EY68" s="106">
        <f>Seniori!EY12</f>
        <v>0</v>
      </c>
      <c r="EZ68" s="106">
        <f>Seniori!EZ12</f>
        <v>0</v>
      </c>
      <c r="FA68" s="106">
        <f>Seniori!FA12</f>
        <v>0</v>
      </c>
      <c r="FB68" s="106">
        <f>Seniori!FB12</f>
        <v>0</v>
      </c>
      <c r="FC68" s="106">
        <f>Seniori!FC12</f>
        <v>0</v>
      </c>
      <c r="FD68" s="106">
        <f>Seniori!FD12</f>
        <v>0</v>
      </c>
      <c r="FE68" s="106">
        <f>Seniori!FE12</f>
        <v>0</v>
      </c>
      <c r="FF68" s="106">
        <f>Seniori!FF12</f>
        <v>0</v>
      </c>
      <c r="FG68" s="106">
        <f>Seniori!FG12</f>
        <v>0</v>
      </c>
      <c r="FH68" s="106">
        <f>Seniori!FH12</f>
        <v>0</v>
      </c>
      <c r="FI68" s="106">
        <f>Seniori!FI12</f>
        <v>0</v>
      </c>
      <c r="FJ68" s="106">
        <f>Seniori!FJ12</f>
        <v>0</v>
      </c>
      <c r="FK68" s="106">
        <f>Seniori!FK12</f>
        <v>0</v>
      </c>
      <c r="FL68" s="106">
        <f>Seniori!FL12</f>
        <v>0</v>
      </c>
      <c r="FM68" s="106">
        <f>Seniori!FM12</f>
        <v>0</v>
      </c>
      <c r="FN68" s="106">
        <f>Seniori!FN12</f>
        <v>0</v>
      </c>
      <c r="FO68" s="106">
        <f>Seniori!FO12</f>
        <v>0</v>
      </c>
      <c r="FP68" s="106">
        <f>Seniori!FP12</f>
        <v>0</v>
      </c>
      <c r="FQ68" s="106">
        <f>Seniori!FQ12</f>
        <v>0</v>
      </c>
      <c r="FR68" s="106">
        <f>Seniori!FR12</f>
        <v>0</v>
      </c>
      <c r="FS68" s="106">
        <f>Seniori!FS12</f>
        <v>0</v>
      </c>
      <c r="FT68" s="106">
        <f>Seniori!FT12</f>
        <v>0</v>
      </c>
      <c r="FU68" s="106">
        <f>Seniori!FU12</f>
        <v>0</v>
      </c>
      <c r="FV68" s="106">
        <f>Seniori!FV12</f>
        <v>0</v>
      </c>
      <c r="FW68" s="106">
        <f>Seniori!FW12</f>
        <v>0</v>
      </c>
      <c r="FX68" s="106">
        <f>Seniori!FX12</f>
        <v>0</v>
      </c>
      <c r="FY68" s="106">
        <f>Seniori!FY12</f>
        <v>0</v>
      </c>
      <c r="FZ68" s="106">
        <f>Seniori!FZ12</f>
        <v>0</v>
      </c>
      <c r="GA68" s="106">
        <f>Seniori!GA12</f>
        <v>0</v>
      </c>
      <c r="GB68" s="106">
        <f>Seniori!GB12</f>
        <v>0</v>
      </c>
      <c r="GC68" s="106">
        <f>Seniori!GC12</f>
        <v>0</v>
      </c>
      <c r="GD68" s="106">
        <f>Seniori!GD12</f>
        <v>0</v>
      </c>
      <c r="GE68" s="106">
        <f>Seniori!GE12</f>
        <v>0</v>
      </c>
      <c r="GF68" s="106">
        <f>Seniori!GF12</f>
        <v>0</v>
      </c>
      <c r="GG68" s="106">
        <f>Seniori!GG12</f>
        <v>0</v>
      </c>
      <c r="GH68" s="106">
        <f>Seniori!GH12</f>
        <v>0</v>
      </c>
      <c r="GI68" s="106">
        <f>Seniori!GI12</f>
        <v>0</v>
      </c>
      <c r="GJ68" s="106">
        <f>Seniori!GJ12</f>
        <v>0</v>
      </c>
      <c r="GK68" s="106">
        <f>Seniori!GK12</f>
        <v>0</v>
      </c>
      <c r="GL68" s="106">
        <f>Seniori!GL12</f>
        <v>0</v>
      </c>
      <c r="GM68" s="106">
        <f>Seniori!GM12</f>
        <v>0</v>
      </c>
      <c r="GN68" s="106">
        <f>Seniori!GN12</f>
        <v>0</v>
      </c>
      <c r="GO68" s="106">
        <f>Seniori!GO12</f>
        <v>0</v>
      </c>
      <c r="GP68" s="106">
        <f>Seniori!GP12</f>
        <v>0</v>
      </c>
      <c r="GQ68" s="106">
        <f>Seniori!GQ12</f>
        <v>0</v>
      </c>
      <c r="GR68" s="106">
        <f>Seniori!GR12</f>
        <v>0</v>
      </c>
      <c r="GS68" s="106">
        <f>Seniori!GS12</f>
        <v>0</v>
      </c>
      <c r="GT68" s="106">
        <f>Seniori!GT12</f>
        <v>0</v>
      </c>
      <c r="GU68" s="106">
        <f>Seniori!GU12</f>
        <v>0</v>
      </c>
      <c r="GV68" s="106">
        <f>Seniori!GV12</f>
        <v>0</v>
      </c>
      <c r="GW68" s="106">
        <f>Seniori!GW12</f>
        <v>0</v>
      </c>
      <c r="GX68" s="106">
        <f>Seniori!GX12</f>
        <v>0</v>
      </c>
      <c r="GY68" s="106">
        <f>Seniori!GY12</f>
        <v>0</v>
      </c>
      <c r="GZ68" s="106">
        <f>Seniori!GZ12</f>
        <v>0</v>
      </c>
      <c r="HA68" s="106">
        <f>Seniori!HA12</f>
        <v>0</v>
      </c>
      <c r="HB68" s="106">
        <f>Seniori!HB12</f>
        <v>0</v>
      </c>
      <c r="HC68" s="106">
        <f>Seniori!HC12</f>
        <v>0</v>
      </c>
      <c r="HD68" s="106">
        <f>Seniori!HD12</f>
        <v>0</v>
      </c>
      <c r="HE68" s="106">
        <f>Seniori!HE12</f>
        <v>0</v>
      </c>
      <c r="HF68" s="106">
        <f>Seniori!HF12</f>
        <v>0</v>
      </c>
      <c r="HG68" s="106">
        <f>Seniori!HG12</f>
        <v>0</v>
      </c>
      <c r="HH68" s="106">
        <f>Seniori!HH12</f>
        <v>0</v>
      </c>
      <c r="HI68" s="106">
        <f>Seniori!HI12</f>
        <v>0</v>
      </c>
      <c r="HJ68" s="106">
        <f>Seniori!HJ12</f>
        <v>0</v>
      </c>
      <c r="HK68" s="106">
        <f>Seniori!HK12</f>
        <v>0</v>
      </c>
      <c r="HL68" s="106">
        <f>Seniori!HL12</f>
        <v>0</v>
      </c>
      <c r="HM68" s="106">
        <f>Seniori!HM12</f>
        <v>0</v>
      </c>
      <c r="HN68" s="106">
        <f>Seniori!HN12</f>
        <v>0</v>
      </c>
      <c r="HO68" s="106">
        <f>Seniori!HO12</f>
        <v>0</v>
      </c>
      <c r="HP68" s="106">
        <f>Seniori!HP12</f>
        <v>0</v>
      </c>
      <c r="HQ68" s="106">
        <f>Seniori!HQ12</f>
        <v>0</v>
      </c>
      <c r="HR68" s="106">
        <f>Seniori!HR12</f>
        <v>0</v>
      </c>
      <c r="HS68" s="106">
        <f>Seniori!HS12</f>
        <v>0</v>
      </c>
      <c r="HT68" s="106">
        <f>Seniori!HT12</f>
        <v>0</v>
      </c>
      <c r="HU68" s="106">
        <f>Seniori!HU12</f>
        <v>0</v>
      </c>
      <c r="HV68" s="106">
        <f>Seniori!HV12</f>
        <v>0</v>
      </c>
      <c r="HW68" s="106">
        <f>Seniori!HW12</f>
        <v>0</v>
      </c>
      <c r="HX68" s="106">
        <f>Seniori!HX12</f>
        <v>0</v>
      </c>
      <c r="HY68" s="106">
        <f>Seniori!HY12</f>
        <v>0</v>
      </c>
      <c r="HZ68" s="106">
        <f>Seniori!HZ12</f>
        <v>0</v>
      </c>
      <c r="IA68" s="106">
        <f>Seniori!IA12</f>
        <v>0</v>
      </c>
      <c r="IB68" s="106">
        <f>Seniori!IB12</f>
        <v>0</v>
      </c>
      <c r="IC68" s="106">
        <f>Seniori!IC12</f>
        <v>0</v>
      </c>
      <c r="ID68" s="106">
        <f>Seniori!ID12</f>
        <v>0</v>
      </c>
      <c r="IE68" s="106">
        <f>Seniori!IE12</f>
        <v>0</v>
      </c>
      <c r="IF68" s="106">
        <f>Seniori!IF12</f>
        <v>0</v>
      </c>
      <c r="IG68" s="106">
        <f>Seniori!IG12</f>
        <v>0</v>
      </c>
      <c r="IH68" s="106">
        <f>Seniori!IH12</f>
        <v>0</v>
      </c>
      <c r="II68" s="106">
        <f>Seniori!II12</f>
        <v>0</v>
      </c>
      <c r="IJ68" s="106">
        <f>Seniori!IJ12</f>
        <v>0</v>
      </c>
      <c r="IK68" s="106">
        <f>Seniori!IK12</f>
        <v>0</v>
      </c>
      <c r="IL68" s="106">
        <f>Seniori!IL12</f>
        <v>0</v>
      </c>
      <c r="IM68" s="106">
        <f>Seniori!IM12</f>
        <v>0</v>
      </c>
      <c r="IN68" s="106">
        <f>Seniori!IN12</f>
        <v>0</v>
      </c>
      <c r="IO68" s="106">
        <f>Seniori!IO12</f>
        <v>0</v>
      </c>
      <c r="IP68" s="106">
        <f>Seniori!IP12</f>
        <v>0</v>
      </c>
      <c r="IQ68" s="106">
        <f>Seniori!IQ12</f>
        <v>0</v>
      </c>
      <c r="IR68" s="106">
        <f>Seniori!IR12</f>
        <v>2</v>
      </c>
      <c r="IS68" s="106">
        <f>Seniori!IS12</f>
        <v>0</v>
      </c>
      <c r="IT68" s="106">
        <f>Seniori!IT12</f>
        <v>0</v>
      </c>
      <c r="IU68" s="106">
        <f>Seniori!IU12</f>
        <v>0</v>
      </c>
      <c r="IV68" s="106">
        <f>Seniori!IV12</f>
        <v>0</v>
      </c>
      <c r="IW68" s="106">
        <f>Seniori!IW12</f>
        <v>0</v>
      </c>
      <c r="IX68" s="106">
        <f>Seniori!IX12</f>
        <v>0</v>
      </c>
      <c r="IY68" s="106">
        <f>Seniori!IY12</f>
        <v>0</v>
      </c>
      <c r="IZ68" s="106">
        <f>Seniori!IZ12</f>
        <v>0</v>
      </c>
      <c r="JA68" s="106">
        <f>Seniori!JA12</f>
        <v>0</v>
      </c>
      <c r="JB68" s="106">
        <f>Seniori!JB12</f>
        <v>6</v>
      </c>
      <c r="JC68" s="106">
        <f>Seniori!JC12</f>
        <v>0</v>
      </c>
      <c r="JD68" s="106">
        <f>Seniori!JD12</f>
        <v>0</v>
      </c>
      <c r="JE68" s="106">
        <f>Seniori!JE12</f>
        <v>0</v>
      </c>
      <c r="JF68" s="106">
        <f>Seniori!JF12</f>
        <v>0</v>
      </c>
      <c r="JG68" s="106">
        <f>Seniori!JG12</f>
        <v>0</v>
      </c>
      <c r="JH68" s="106">
        <f>Seniori!JH12</f>
        <v>0</v>
      </c>
      <c r="JI68" s="106">
        <f>Seniori!JI12</f>
        <v>0</v>
      </c>
      <c r="JJ68" s="106">
        <f>Seniori!JJ12</f>
        <v>0</v>
      </c>
      <c r="JK68" s="106">
        <f>Seniori!JK12</f>
        <v>0</v>
      </c>
      <c r="JL68" s="106">
        <f>Seniori!JL12</f>
        <v>0</v>
      </c>
      <c r="JM68" s="106">
        <f>Seniori!JM12</f>
        <v>0</v>
      </c>
      <c r="JN68" s="106">
        <f>Seniori!JN12</f>
        <v>0</v>
      </c>
      <c r="JO68" s="106">
        <f>Seniori!JO12</f>
        <v>0</v>
      </c>
      <c r="JP68" s="106">
        <f>Seniori!JP12</f>
        <v>0</v>
      </c>
      <c r="JQ68" s="106">
        <f>Seniori!JQ12</f>
        <v>0</v>
      </c>
      <c r="JR68" s="106">
        <f>Seniori!JR12</f>
        <v>0</v>
      </c>
      <c r="JS68" s="106">
        <f>Seniori!JS12</f>
        <v>0</v>
      </c>
      <c r="JT68" s="106">
        <f>Seniori!JT12</f>
        <v>0</v>
      </c>
      <c r="JU68" s="106">
        <f>Seniori!JU12</f>
        <v>0</v>
      </c>
      <c r="JV68" s="106">
        <f>Seniori!JV12</f>
        <v>0</v>
      </c>
      <c r="JW68" s="106">
        <f>Seniori!JW12</f>
        <v>0</v>
      </c>
      <c r="JX68" s="106">
        <f>Seniori!JX12</f>
        <v>0</v>
      </c>
      <c r="JY68" s="106">
        <f>Seniori!JY12</f>
        <v>0</v>
      </c>
      <c r="JZ68" s="106">
        <f>Seniori!JZ12</f>
        <v>0</v>
      </c>
      <c r="KA68" s="106">
        <f>Seniori!KA12</f>
        <v>0</v>
      </c>
      <c r="KB68" s="106">
        <f>Seniori!KB12</f>
        <v>0</v>
      </c>
      <c r="KC68" s="106">
        <f>Seniori!KC12</f>
        <v>0</v>
      </c>
      <c r="KD68" s="106">
        <f>Seniori!KD12</f>
        <v>0</v>
      </c>
      <c r="KE68" s="106">
        <f>Seniori!KE12</f>
        <v>0</v>
      </c>
      <c r="KF68" s="106">
        <f>Seniori!KF12</f>
        <v>0</v>
      </c>
      <c r="KG68" s="106">
        <f>Seniori!KG12</f>
        <v>0</v>
      </c>
      <c r="KH68" s="106">
        <f>Seniori!KH12</f>
        <v>0</v>
      </c>
      <c r="KI68" s="106">
        <f>Seniori!KI12</f>
        <v>0</v>
      </c>
      <c r="KJ68" s="106">
        <f>Seniori!KJ12</f>
        <v>0</v>
      </c>
      <c r="KK68" s="106">
        <f>Seniori!KK12</f>
        <v>0</v>
      </c>
      <c r="KL68" s="106">
        <f>Seniori!KL12</f>
        <v>0</v>
      </c>
      <c r="KM68" s="106">
        <f>Seniori!KM12</f>
        <v>0</v>
      </c>
      <c r="KN68" s="106">
        <f>Seniori!KN12</f>
        <v>0</v>
      </c>
      <c r="KO68" s="106">
        <f>Seniori!KO12</f>
        <v>0</v>
      </c>
      <c r="KP68" s="106">
        <f>Seniori!KP12</f>
        <v>0</v>
      </c>
      <c r="KQ68" s="106">
        <f>Seniori!KQ12</f>
        <v>0</v>
      </c>
      <c r="KR68" s="106">
        <f>Seniori!KR12</f>
        <v>0</v>
      </c>
      <c r="KS68" s="106">
        <f>Seniori!KS12</f>
        <v>0</v>
      </c>
      <c r="KT68" s="106">
        <f>Seniori!KT12</f>
        <v>0</v>
      </c>
      <c r="KU68" s="106">
        <f>Seniori!KU12</f>
        <v>0</v>
      </c>
      <c r="KV68" s="106">
        <f>Seniori!KV12</f>
        <v>0</v>
      </c>
      <c r="KW68" s="106">
        <f>Seniori!KW12</f>
        <v>0</v>
      </c>
      <c r="KX68" s="106">
        <f>Seniori!KX12</f>
        <v>0</v>
      </c>
      <c r="KY68" s="106">
        <f>Seniori!KY12</f>
        <v>0</v>
      </c>
      <c r="KZ68" s="106">
        <f>Seniori!KZ12</f>
        <v>5</v>
      </c>
      <c r="LA68" s="106">
        <f>Seniori!LA12</f>
        <v>4</v>
      </c>
      <c r="LB68" s="106">
        <f>Seniori!LB12</f>
        <v>0</v>
      </c>
      <c r="LC68" s="106">
        <f>Seniori!LC12</f>
        <v>0</v>
      </c>
      <c r="LD68" s="106">
        <f>Seniori!LD12</f>
        <v>0</v>
      </c>
      <c r="LE68" s="106">
        <f>Seniori!LE12</f>
        <v>0</v>
      </c>
      <c r="LF68" s="106">
        <f>Seniori!LF12</f>
        <v>0</v>
      </c>
      <c r="LG68" s="106">
        <f>Seniori!LG12</f>
        <v>0</v>
      </c>
      <c r="LH68" s="106">
        <f>Seniori!LH12</f>
        <v>0</v>
      </c>
      <c r="LI68" s="106">
        <f>Seniori!LI12</f>
        <v>0</v>
      </c>
      <c r="LJ68" s="106">
        <f>Seniori!LJ12</f>
        <v>3</v>
      </c>
      <c r="LK68" s="106">
        <f>Seniori!LK12</f>
        <v>5</v>
      </c>
      <c r="LL68" s="106">
        <f>Seniori!LL12</f>
        <v>0</v>
      </c>
      <c r="LM68" s="106">
        <f>Seniori!LM12</f>
        <v>0</v>
      </c>
      <c r="LN68" s="106">
        <f>Seniori!LN12</f>
        <v>0</v>
      </c>
      <c r="LO68" s="106">
        <f>Seniori!LO12</f>
        <v>0</v>
      </c>
      <c r="LP68" s="106">
        <f>Seniori!LP12</f>
        <v>0</v>
      </c>
      <c r="LQ68" s="106">
        <f>Seniori!LQ12</f>
        <v>0</v>
      </c>
      <c r="LR68" s="106">
        <f>Seniori!LR12</f>
        <v>0</v>
      </c>
      <c r="LS68" s="106">
        <f>Seniori!LS12</f>
        <v>0</v>
      </c>
      <c r="LT68" s="106">
        <f>Seniori!LT12</f>
        <v>0</v>
      </c>
      <c r="LU68" s="106">
        <f>Seniori!LU12</f>
        <v>0</v>
      </c>
      <c r="LV68" s="106">
        <f>Seniori!LV12</f>
        <v>0</v>
      </c>
      <c r="LW68" s="106">
        <f>Seniori!LW12</f>
        <v>0</v>
      </c>
      <c r="LX68" s="106">
        <f>Seniori!LX12</f>
        <v>0</v>
      </c>
      <c r="LY68" s="106">
        <f>Seniori!LY12</f>
        <v>0</v>
      </c>
      <c r="LZ68" s="106">
        <f>Seniori!LZ12</f>
        <v>0</v>
      </c>
      <c r="MA68" s="106">
        <f>Seniori!MA12</f>
        <v>0</v>
      </c>
      <c r="MB68" s="106">
        <f>Seniori!MB12</f>
        <v>0</v>
      </c>
      <c r="MC68" s="106">
        <f>Seniori!MC12</f>
        <v>0</v>
      </c>
      <c r="MD68" s="106">
        <f>Seniori!MD12</f>
        <v>0</v>
      </c>
      <c r="ME68" s="106">
        <f>Seniori!ME12</f>
        <v>0</v>
      </c>
      <c r="MF68" s="106">
        <f>Seniori!MF12</f>
        <v>0</v>
      </c>
      <c r="MG68" s="106">
        <f>Seniori!MG12</f>
        <v>0</v>
      </c>
      <c r="MH68" s="106">
        <f>Seniori!MH12</f>
        <v>0</v>
      </c>
      <c r="MI68" s="106">
        <f>Seniori!MI12</f>
        <v>0</v>
      </c>
      <c r="MJ68" s="106">
        <f>Seniori!MJ12</f>
        <v>0</v>
      </c>
      <c r="MK68" s="106">
        <f>Seniori!MK12</f>
        <v>0</v>
      </c>
      <c r="ML68" s="106">
        <f>Seniori!ML12</f>
        <v>0</v>
      </c>
      <c r="MM68" s="106">
        <f>Seniori!MM12</f>
        <v>0</v>
      </c>
      <c r="MN68" s="106">
        <f>Seniori!MN12</f>
        <v>0</v>
      </c>
      <c r="MO68" s="106">
        <f>Seniori!MO12</f>
        <v>0</v>
      </c>
      <c r="MP68" s="106">
        <f>Seniori!MP12</f>
        <v>0</v>
      </c>
      <c r="MQ68" s="106">
        <f>Seniori!MQ12</f>
        <v>0</v>
      </c>
      <c r="MR68" s="106">
        <f>Seniori!MR12</f>
        <v>0</v>
      </c>
      <c r="MS68" s="106">
        <f>Seniori!MS12</f>
        <v>0</v>
      </c>
      <c r="MT68" s="106">
        <f>Seniori!MT12</f>
        <v>0</v>
      </c>
      <c r="MU68" s="106">
        <f>Seniori!MU12</f>
        <v>0</v>
      </c>
      <c r="MV68" s="106">
        <f>Seniori!MV12</f>
        <v>0</v>
      </c>
      <c r="MW68" s="106">
        <f>Seniori!MW12</f>
        <v>0</v>
      </c>
      <c r="MX68" s="106">
        <f>Seniori!MX12</f>
        <v>0</v>
      </c>
      <c r="MY68" s="106">
        <f>Seniori!MY12</f>
        <v>0</v>
      </c>
      <c r="MZ68" s="106">
        <f>Seniori!MZ12</f>
        <v>0</v>
      </c>
      <c r="NA68" s="106">
        <f>Seniori!NA12</f>
        <v>0</v>
      </c>
      <c r="NB68" s="106">
        <f>Seniori!NB12</f>
        <v>1</v>
      </c>
      <c r="NC68" s="106" t="str">
        <f>Seniori!NC12</f>
        <v>o</v>
      </c>
      <c r="ND68" s="106">
        <f>Seniori!ND12</f>
        <v>0</v>
      </c>
      <c r="NE68" s="106">
        <f>Seniori!NE12</f>
        <v>0</v>
      </c>
      <c r="NF68" s="106">
        <f>Seniori!NF12</f>
        <v>0</v>
      </c>
      <c r="NG68" s="106">
        <f>Seniori!NG12</f>
        <v>0</v>
      </c>
      <c r="NH68" s="106">
        <f>Seniori!NH12</f>
        <v>0</v>
      </c>
      <c r="NI68" s="106">
        <f>Seniori!NI12</f>
        <v>0</v>
      </c>
      <c r="NJ68" s="106">
        <f>Seniori!NJ12</f>
        <v>5</v>
      </c>
      <c r="NK68" s="106">
        <f>Seniori!NK12</f>
        <v>3</v>
      </c>
      <c r="NL68" s="106">
        <f>Seniori!NL12</f>
        <v>0</v>
      </c>
      <c r="NM68" s="106">
        <f>Seniori!NM12</f>
        <v>0</v>
      </c>
      <c r="NN68" s="106">
        <f>Seniori!NN12</f>
        <v>0</v>
      </c>
      <c r="NO68" s="106">
        <f>Seniori!NO12</f>
        <v>0</v>
      </c>
      <c r="NP68" s="106">
        <f>Seniori!NP12</f>
        <v>0</v>
      </c>
      <c r="NQ68" s="106">
        <f>Seniori!NQ12</f>
        <v>0</v>
      </c>
      <c r="NR68" s="106">
        <f>Seniori!NR12</f>
        <v>0</v>
      </c>
      <c r="NS68" s="106">
        <f>Seniori!NS12</f>
        <v>0</v>
      </c>
      <c r="NT68" s="106">
        <f>Seniori!NT12</f>
        <v>0</v>
      </c>
      <c r="NU68" s="106">
        <f>Seniori!NU12</f>
        <v>0</v>
      </c>
      <c r="NV68" s="106">
        <f>Seniori!NV12</f>
        <v>0</v>
      </c>
      <c r="NW68" s="106">
        <f>Seniori!NW12</f>
        <v>0</v>
      </c>
      <c r="NX68" s="106">
        <f>Seniori!NX12</f>
        <v>0</v>
      </c>
      <c r="NY68" s="106">
        <f>Seniori!NY12</f>
        <v>0</v>
      </c>
      <c r="NZ68" s="106">
        <f>Seniori!NZ12</f>
        <v>0</v>
      </c>
      <c r="OA68" s="106">
        <f>Seniori!OA12</f>
        <v>0</v>
      </c>
      <c r="OB68" s="106">
        <f>Seniori!OB12</f>
        <v>0</v>
      </c>
      <c r="OC68" s="106">
        <f>Seniori!OC12</f>
        <v>0</v>
      </c>
      <c r="OD68" s="106">
        <f>Seniori!OD12</f>
        <v>0</v>
      </c>
      <c r="OE68" s="106">
        <f>Seniori!OE12</f>
        <v>0</v>
      </c>
      <c r="OF68" s="106">
        <f>Seniori!OF12</f>
        <v>0</v>
      </c>
      <c r="OG68" s="106">
        <f>Seniori!OG12</f>
        <v>0</v>
      </c>
      <c r="OH68" s="106">
        <f>Seniori!OH12</f>
        <v>0</v>
      </c>
      <c r="OI68" s="106">
        <f>Seniori!OI12</f>
        <v>0</v>
      </c>
      <c r="OJ68" s="106">
        <f>Seniori!OJ12</f>
        <v>0</v>
      </c>
      <c r="OK68" s="106">
        <f>Seniori!OK12</f>
        <v>0</v>
      </c>
      <c r="OL68" s="106">
        <f>Seniori!OL12</f>
        <v>0</v>
      </c>
      <c r="OM68" s="106">
        <f>Seniori!OM12</f>
        <v>0</v>
      </c>
      <c r="ON68" s="106">
        <f>Seniori!ON12</f>
        <v>0</v>
      </c>
      <c r="OO68" s="106">
        <f>Seniori!OO12</f>
        <v>0</v>
      </c>
      <c r="OP68" s="106">
        <f>Seniori!OP12</f>
        <v>0</v>
      </c>
      <c r="OQ68" s="106">
        <f>Seniori!OQ12</f>
        <v>0</v>
      </c>
      <c r="OR68" s="106">
        <f>Seniori!OR12</f>
        <v>0</v>
      </c>
      <c r="OS68" s="106">
        <f>Seniori!OS12</f>
        <v>0</v>
      </c>
      <c r="OT68" s="106">
        <f>Seniori!OT12</f>
        <v>0</v>
      </c>
      <c r="OU68" s="106">
        <f>Seniori!OU12</f>
        <v>0</v>
      </c>
      <c r="OV68" s="106">
        <f>Seniori!OV12</f>
        <v>0</v>
      </c>
      <c r="OW68" s="106">
        <f>Seniori!OW12</f>
        <v>0</v>
      </c>
      <c r="OX68" s="106">
        <f>Seniori!OX12</f>
        <v>0</v>
      </c>
      <c r="OY68" s="106">
        <f>Seniori!OY12</f>
        <v>0</v>
      </c>
      <c r="OZ68" s="106">
        <f>Seniori!OZ12</f>
        <v>0</v>
      </c>
      <c r="PA68" s="106">
        <f>Seniori!PA12</f>
        <v>0</v>
      </c>
      <c r="PB68" s="106">
        <f>Seniori!PB12</f>
        <v>0</v>
      </c>
      <c r="PC68" s="106">
        <f>Seniori!PC12</f>
        <v>0</v>
      </c>
      <c r="PD68" s="106">
        <f>Seniori!PD12</f>
        <v>0</v>
      </c>
      <c r="PE68" s="106">
        <f>Seniori!PE12</f>
        <v>0</v>
      </c>
      <c r="PF68" s="106">
        <f>Seniori!PF12</f>
        <v>0</v>
      </c>
      <c r="PG68" s="106">
        <f>Seniori!PG12</f>
        <v>0</v>
      </c>
      <c r="PH68" s="106">
        <f>Seniori!PH12</f>
        <v>0</v>
      </c>
      <c r="PI68" s="106">
        <f>Seniori!PI12</f>
        <v>0</v>
      </c>
      <c r="PJ68" s="106">
        <f>Seniori!PJ12</f>
        <v>0</v>
      </c>
      <c r="PK68" s="106">
        <f>Seniori!PK12</f>
        <v>0</v>
      </c>
      <c r="PL68" s="106">
        <f>Seniori!PL12</f>
        <v>0</v>
      </c>
      <c r="PM68" s="106">
        <f>Seniori!PM12</f>
        <v>0</v>
      </c>
      <c r="PN68" s="106">
        <f>Seniori!PN12</f>
        <v>0</v>
      </c>
      <c r="PO68" s="106">
        <f>Seniori!PO12</f>
        <v>0</v>
      </c>
      <c r="PP68" s="106">
        <f>Seniori!PP12</f>
        <v>0</v>
      </c>
      <c r="PQ68" s="106">
        <f>Seniori!PQ12</f>
        <v>0</v>
      </c>
      <c r="PR68" s="106">
        <f>Seniori!PR12</f>
        <v>0</v>
      </c>
      <c r="PS68" s="106">
        <f>Seniori!PS12</f>
        <v>0</v>
      </c>
      <c r="PT68" s="106">
        <f>Seniori!PT12</f>
        <v>0</v>
      </c>
      <c r="PU68" s="106">
        <f>Seniori!PU12</f>
        <v>0</v>
      </c>
      <c r="PV68" s="106">
        <f>Seniori!PV12</f>
        <v>0</v>
      </c>
      <c r="PW68" s="106">
        <f>Seniori!PW12</f>
        <v>0</v>
      </c>
      <c r="PX68" s="106">
        <f>Seniori!PX12</f>
        <v>0</v>
      </c>
      <c r="PY68" s="106">
        <f>Seniori!PY12</f>
        <v>0</v>
      </c>
      <c r="PZ68" s="106">
        <f>Seniori!PZ12</f>
        <v>0</v>
      </c>
      <c r="QA68" s="106">
        <f>Seniori!QA12</f>
        <v>0</v>
      </c>
      <c r="QB68" s="106">
        <f>Seniori!QB12</f>
        <v>0</v>
      </c>
      <c r="QC68" s="106">
        <f>Seniori!QC12</f>
        <v>0</v>
      </c>
      <c r="QD68" s="106">
        <f>Seniori!QD12</f>
        <v>0</v>
      </c>
      <c r="QE68" s="106">
        <f>Seniori!QE12</f>
        <v>0</v>
      </c>
      <c r="QF68" s="106">
        <f>Seniori!QF12</f>
        <v>0</v>
      </c>
      <c r="QG68" s="106">
        <f>Seniori!QG12</f>
        <v>0</v>
      </c>
      <c r="QH68" s="106">
        <f>Seniori!QH12</f>
        <v>0</v>
      </c>
      <c r="QI68" s="106">
        <f>Seniori!QI12</f>
        <v>0</v>
      </c>
      <c r="QJ68" s="106">
        <f>Seniori!QJ12</f>
        <v>0</v>
      </c>
      <c r="QK68" s="106">
        <f>Seniori!QK12</f>
        <v>0</v>
      </c>
      <c r="QL68" s="106">
        <f>Seniori!QL12</f>
        <v>0</v>
      </c>
      <c r="QM68" s="106">
        <f>Seniori!QM12</f>
        <v>0</v>
      </c>
      <c r="QN68" s="106">
        <f>Seniori!QN12</f>
        <v>0</v>
      </c>
      <c r="QO68" s="106">
        <f>Seniori!QO12</f>
        <v>0</v>
      </c>
      <c r="QP68" s="106">
        <f>Seniori!QP12</f>
        <v>0</v>
      </c>
      <c r="QQ68" s="106">
        <f>Seniori!QQ12</f>
        <v>0</v>
      </c>
      <c r="QR68" s="106">
        <f>Seniori!QR12</f>
        <v>0</v>
      </c>
      <c r="QS68" s="106">
        <f>Seniori!QS12</f>
        <v>0</v>
      </c>
      <c r="QT68" s="106">
        <f>Seniori!QT12</f>
        <v>0</v>
      </c>
      <c r="QU68" s="106">
        <f>Seniori!QU12</f>
        <v>0</v>
      </c>
      <c r="QV68" s="106">
        <f>Seniori!QV12</f>
        <v>0</v>
      </c>
      <c r="QW68" s="106">
        <f>Seniori!QW12</f>
        <v>0</v>
      </c>
      <c r="QX68" s="106">
        <f>Seniori!QX12</f>
        <v>0</v>
      </c>
      <c r="QY68" s="106">
        <f>Seniori!QY12</f>
        <v>0</v>
      </c>
      <c r="QZ68" s="106">
        <f>Seniori!QZ12</f>
        <v>0</v>
      </c>
      <c r="RA68" s="106">
        <f>Seniori!RA12</f>
        <v>0</v>
      </c>
      <c r="RB68" s="106">
        <f>Seniori!RB12</f>
        <v>0</v>
      </c>
      <c r="RC68" s="106">
        <f>Seniori!RC12</f>
        <v>0</v>
      </c>
      <c r="RD68" s="106">
        <f>Seniori!RD12</f>
        <v>0</v>
      </c>
      <c r="RE68" s="106">
        <f>Seniori!RE12</f>
        <v>0</v>
      </c>
      <c r="RF68" s="106">
        <f>Seniori!RF12</f>
        <v>0</v>
      </c>
      <c r="RG68" s="106">
        <f>Seniori!RG12</f>
        <v>0</v>
      </c>
      <c r="RH68" s="106">
        <f>Seniori!RH12</f>
        <v>0</v>
      </c>
      <c r="RI68" s="106">
        <f>Seniori!RI12</f>
        <v>0</v>
      </c>
      <c r="RJ68" s="106">
        <f>Seniori!RJ12</f>
        <v>0</v>
      </c>
      <c r="RK68" s="106">
        <f>Seniori!RK12</f>
        <v>0</v>
      </c>
      <c r="RL68" s="106">
        <f>Seniori!RL12</f>
        <v>0</v>
      </c>
      <c r="RM68" s="106">
        <f>Seniori!RM12</f>
        <v>0</v>
      </c>
      <c r="RN68" s="106">
        <f>Seniori!RN12</f>
        <v>0</v>
      </c>
      <c r="RO68" s="106">
        <f>Seniori!RO12</f>
        <v>0</v>
      </c>
      <c r="RP68" s="106">
        <f>Seniori!RP12</f>
        <v>0</v>
      </c>
      <c r="RQ68" s="106">
        <f>Seniori!RQ12</f>
        <v>0</v>
      </c>
      <c r="RR68" s="106">
        <f>Seniori!RR12</f>
        <v>0</v>
      </c>
      <c r="RS68" s="106">
        <f>Seniori!RS12</f>
        <v>0</v>
      </c>
      <c r="RT68" s="106">
        <f>Seniori!RT12</f>
        <v>0</v>
      </c>
      <c r="RU68" s="106">
        <f>Seniori!RU12</f>
        <v>0</v>
      </c>
      <c r="RV68" s="106">
        <f>Seniori!RV12</f>
        <v>0</v>
      </c>
      <c r="RW68" s="106">
        <f>Seniori!RW12</f>
        <v>0</v>
      </c>
      <c r="RX68" s="106">
        <f>Seniori!RX12</f>
        <v>0</v>
      </c>
      <c r="RY68" s="106">
        <f>Seniori!RY12</f>
        <v>0</v>
      </c>
      <c r="RZ68" s="106">
        <f>Seniori!RZ12</f>
        <v>0</v>
      </c>
      <c r="SA68" s="106">
        <f>Seniori!SA12</f>
        <v>0</v>
      </c>
      <c r="SB68" s="106">
        <f>Seniori!SB12</f>
        <v>0</v>
      </c>
      <c r="SC68" s="106">
        <f>Seniori!SC12</f>
        <v>0</v>
      </c>
      <c r="SD68" s="106">
        <f>Seniori!SD12</f>
        <v>0</v>
      </c>
      <c r="SE68" s="106">
        <f>Seniori!SE12</f>
        <v>0</v>
      </c>
      <c r="SF68" s="106">
        <f>Seniori!SF12</f>
        <v>0</v>
      </c>
      <c r="SG68" s="106">
        <f>Seniori!SG12</f>
        <v>0</v>
      </c>
      <c r="SH68" s="106">
        <f>Seniori!SH12</f>
        <v>0</v>
      </c>
      <c r="SI68" s="106">
        <f>Seniori!SI12</f>
        <v>0</v>
      </c>
      <c r="SJ68" s="106">
        <f>Seniori!SJ12</f>
        <v>0</v>
      </c>
      <c r="SK68" s="106">
        <f>Seniori!SK12</f>
        <v>0</v>
      </c>
      <c r="SL68" s="106">
        <f>Seniori!SL12</f>
        <v>0</v>
      </c>
      <c r="SM68" s="106">
        <f>Seniori!SM12</f>
        <v>0</v>
      </c>
      <c r="SN68" s="106">
        <f>Seniori!SN12</f>
        <v>0</v>
      </c>
      <c r="SO68" s="106">
        <f>Seniori!SO12</f>
        <v>0</v>
      </c>
      <c r="SP68" s="106">
        <f>Seniori!SP12</f>
        <v>0</v>
      </c>
      <c r="SQ68" s="106">
        <f>Seniori!SQ12</f>
        <v>0</v>
      </c>
      <c r="SR68" s="106">
        <f>Seniori!SR12</f>
        <v>0</v>
      </c>
      <c r="SS68" s="106">
        <f>Seniori!SS12</f>
        <v>0</v>
      </c>
      <c r="ST68" s="106">
        <f>Seniori!ST12</f>
        <v>0</v>
      </c>
      <c r="SU68" s="106">
        <f>Seniori!SU12</f>
        <v>0</v>
      </c>
      <c r="SV68" s="106">
        <f>Seniori!SV12</f>
        <v>0</v>
      </c>
      <c r="SW68" s="106">
        <f>Seniori!SW12</f>
        <v>0</v>
      </c>
      <c r="SX68" s="106">
        <f>Seniori!SX12</f>
        <v>0</v>
      </c>
      <c r="SY68" s="106">
        <f>Seniori!SY12</f>
        <v>0</v>
      </c>
      <c r="SZ68" s="106">
        <f>Seniori!SZ12</f>
        <v>0</v>
      </c>
      <c r="TA68" s="106">
        <f>Seniori!TA12</f>
        <v>0</v>
      </c>
      <c r="TB68" s="106">
        <f>Seniori!TB12</f>
        <v>0</v>
      </c>
    </row>
    <row r="69" spans="1:522" s="1" customFormat="1" ht="18" customHeight="1" x14ac:dyDescent="0.25">
      <c r="A69" s="12">
        <v>52</v>
      </c>
      <c r="B69" s="11" t="s">
        <v>337</v>
      </c>
      <c r="E69" s="63" t="s">
        <v>336</v>
      </c>
      <c r="G69" s="9" t="s">
        <v>97</v>
      </c>
      <c r="H69" s="4" t="s">
        <v>19</v>
      </c>
      <c r="I69" s="1">
        <f t="shared" si="11"/>
        <v>33</v>
      </c>
      <c r="J69" s="12">
        <f>Tabuľka3[[#This Row],[Stĺpec9]]</f>
        <v>33</v>
      </c>
      <c r="K69" s="106">
        <f>Seniori!K47</f>
        <v>0</v>
      </c>
      <c r="L69" s="106">
        <f>Seniori!L47</f>
        <v>0</v>
      </c>
      <c r="M69" s="106">
        <f>Seniori!M47</f>
        <v>0</v>
      </c>
      <c r="N69" s="106">
        <f>Seniori!N47</f>
        <v>0</v>
      </c>
      <c r="O69" s="106">
        <f>Seniori!O47</f>
        <v>0</v>
      </c>
      <c r="P69" s="106">
        <f>Seniori!P47</f>
        <v>0</v>
      </c>
      <c r="Q69" s="106">
        <f>Seniori!Q47</f>
        <v>0</v>
      </c>
      <c r="R69" s="106">
        <f>Seniori!R47</f>
        <v>0</v>
      </c>
      <c r="S69" s="106">
        <f>Seniori!S47</f>
        <v>0</v>
      </c>
      <c r="T69" s="106">
        <f>Seniori!T47</f>
        <v>0</v>
      </c>
      <c r="U69" s="106">
        <f>Seniori!U47</f>
        <v>0</v>
      </c>
      <c r="V69" s="106">
        <f>Seniori!V47</f>
        <v>0</v>
      </c>
      <c r="W69" s="106">
        <f>Seniori!W47</f>
        <v>0</v>
      </c>
      <c r="X69" s="106">
        <f>Seniori!X47</f>
        <v>0</v>
      </c>
      <c r="Y69" s="106">
        <f>Seniori!Y47</f>
        <v>0</v>
      </c>
      <c r="Z69" s="106">
        <f>Seniori!Z47</f>
        <v>0</v>
      </c>
      <c r="AA69" s="106">
        <f>Seniori!AA47</f>
        <v>0</v>
      </c>
      <c r="AB69" s="106">
        <f>Seniori!AB47</f>
        <v>0</v>
      </c>
      <c r="AC69" s="106">
        <f>Seniori!AC47</f>
        <v>0</v>
      </c>
      <c r="AD69" s="106">
        <f>Seniori!AD47</f>
        <v>0</v>
      </c>
      <c r="AE69" s="106">
        <f>Seniori!AE47</f>
        <v>0</v>
      </c>
      <c r="AF69" s="106">
        <f>Seniori!AF47</f>
        <v>0</v>
      </c>
      <c r="AG69" s="106">
        <f>Seniori!AG47</f>
        <v>0</v>
      </c>
      <c r="AH69" s="106">
        <f>Seniori!AH47</f>
        <v>0</v>
      </c>
      <c r="AI69" s="106">
        <f>Seniori!AI47</f>
        <v>0</v>
      </c>
      <c r="AJ69" s="106">
        <f>Seniori!AJ47</f>
        <v>0</v>
      </c>
      <c r="AK69" s="106">
        <f>Seniori!AK47</f>
        <v>0</v>
      </c>
      <c r="AL69" s="106">
        <f>Seniori!AL47</f>
        <v>0</v>
      </c>
      <c r="AM69" s="106">
        <f>Seniori!AM47</f>
        <v>0</v>
      </c>
      <c r="AN69" s="106">
        <f>Seniori!AN47</f>
        <v>0</v>
      </c>
      <c r="AO69" s="106">
        <f>Seniori!AO47</f>
        <v>0</v>
      </c>
      <c r="AP69" s="106">
        <f>Seniori!AP47</f>
        <v>0</v>
      </c>
      <c r="AQ69" s="106">
        <f>Seniori!AQ47</f>
        <v>0</v>
      </c>
      <c r="AR69" s="106">
        <f>Seniori!AR47</f>
        <v>0</v>
      </c>
      <c r="AS69" s="106">
        <f>Seniori!AS47</f>
        <v>0</v>
      </c>
      <c r="AT69" s="106">
        <f>Seniori!AT47</f>
        <v>8</v>
      </c>
      <c r="AU69" s="106">
        <f>Seniori!AU47</f>
        <v>18</v>
      </c>
      <c r="AV69" s="106">
        <f>Seniori!AV47</f>
        <v>0</v>
      </c>
      <c r="AW69" s="106">
        <f>Seniori!AW47</f>
        <v>0</v>
      </c>
      <c r="AX69" s="106">
        <f>Seniori!AX47</f>
        <v>0</v>
      </c>
      <c r="AY69" s="106">
        <f>Seniori!AY47</f>
        <v>0</v>
      </c>
      <c r="AZ69" s="106">
        <f>Seniori!AZ47</f>
        <v>0</v>
      </c>
      <c r="BA69" s="106">
        <f>Seniori!BA47</f>
        <v>0</v>
      </c>
      <c r="BB69" s="106">
        <f>Seniori!BB47</f>
        <v>0</v>
      </c>
      <c r="BC69" s="106">
        <f>Seniori!BC47</f>
        <v>0</v>
      </c>
      <c r="BD69" s="106">
        <f>Seniori!BD47</f>
        <v>0</v>
      </c>
      <c r="BE69" s="106">
        <f>Seniori!BE47</f>
        <v>0</v>
      </c>
      <c r="BF69" s="106">
        <f>Seniori!BF47</f>
        <v>0</v>
      </c>
      <c r="BG69" s="106">
        <f>Seniori!BG47</f>
        <v>0</v>
      </c>
      <c r="BH69" s="106">
        <f>Seniori!BH47</f>
        <v>0</v>
      </c>
      <c r="BI69" s="106">
        <f>Seniori!BI47</f>
        <v>0</v>
      </c>
      <c r="BJ69" s="106">
        <f>Seniori!BJ47</f>
        <v>0</v>
      </c>
      <c r="BK69" s="106">
        <f>Seniori!BK47</f>
        <v>0</v>
      </c>
      <c r="BL69" s="106">
        <f>Seniori!BL47</f>
        <v>0</v>
      </c>
      <c r="BM69" s="106">
        <f>Seniori!BM47</f>
        <v>0</v>
      </c>
      <c r="BN69" s="106">
        <f>Seniori!BN47</f>
        <v>0</v>
      </c>
      <c r="BO69" s="106">
        <f>Seniori!BO47</f>
        <v>0</v>
      </c>
      <c r="BP69" s="106">
        <f>Seniori!BP47</f>
        <v>0</v>
      </c>
      <c r="BQ69" s="106">
        <f>Seniori!BQ47</f>
        <v>0</v>
      </c>
      <c r="BR69" s="106">
        <f>Seniori!BR47</f>
        <v>0</v>
      </c>
      <c r="BS69" s="106">
        <f>Seniori!BS47</f>
        <v>0</v>
      </c>
      <c r="BT69" s="106">
        <f>Seniori!BT47</f>
        <v>0</v>
      </c>
      <c r="BU69" s="106">
        <f>Seniori!BU47</f>
        <v>0</v>
      </c>
      <c r="BV69" s="106">
        <f>Seniori!BV47</f>
        <v>7</v>
      </c>
      <c r="BW69" s="106">
        <f>Seniori!BW47</f>
        <v>0</v>
      </c>
      <c r="BX69" s="106">
        <f>Seniori!BX47</f>
        <v>0</v>
      </c>
      <c r="BY69" s="106">
        <f>Seniori!BY47</f>
        <v>0</v>
      </c>
      <c r="BZ69" s="106">
        <f>Seniori!BZ47</f>
        <v>0</v>
      </c>
      <c r="CA69" s="106">
        <f>Seniori!CA47</f>
        <v>0</v>
      </c>
      <c r="CB69" s="106">
        <f>Seniori!CB47</f>
        <v>0</v>
      </c>
      <c r="CC69" s="106">
        <f>Seniori!CC47</f>
        <v>0</v>
      </c>
      <c r="CD69" s="106">
        <f>Seniori!CD47</f>
        <v>0</v>
      </c>
      <c r="CE69" s="106">
        <f>Seniori!CE47</f>
        <v>0</v>
      </c>
      <c r="CF69" s="106">
        <f>Seniori!CF47</f>
        <v>0</v>
      </c>
      <c r="CG69" s="106">
        <f>Seniori!CG47</f>
        <v>0</v>
      </c>
      <c r="CH69" s="106">
        <f>Seniori!CH47</f>
        <v>0</v>
      </c>
      <c r="CI69" s="106">
        <f>Seniori!CI47</f>
        <v>0</v>
      </c>
      <c r="CJ69" s="106">
        <f>Seniori!CJ47</f>
        <v>0</v>
      </c>
      <c r="CK69" s="106">
        <f>Seniori!CK47</f>
        <v>0</v>
      </c>
      <c r="CL69" s="106">
        <f>Seniori!CL47</f>
        <v>0</v>
      </c>
      <c r="CM69" s="106">
        <f>Seniori!CM47</f>
        <v>0</v>
      </c>
      <c r="CN69" s="106">
        <f>Seniori!CN47</f>
        <v>0</v>
      </c>
      <c r="CO69" s="106">
        <f>Seniori!CO47</f>
        <v>0</v>
      </c>
      <c r="CP69" s="106">
        <f>Seniori!CP47</f>
        <v>0</v>
      </c>
      <c r="CQ69" s="106">
        <f>Seniori!CQ47</f>
        <v>0</v>
      </c>
      <c r="CR69" s="106">
        <f>Seniori!CR47</f>
        <v>0</v>
      </c>
      <c r="CS69" s="106">
        <f>Seniori!CS47</f>
        <v>0</v>
      </c>
      <c r="CT69" s="106">
        <f>Seniori!CT47</f>
        <v>0</v>
      </c>
      <c r="CU69" s="106">
        <f>Seniori!CU47</f>
        <v>0</v>
      </c>
      <c r="CV69" s="106">
        <f>Seniori!CV47</f>
        <v>0</v>
      </c>
      <c r="CW69" s="106">
        <f>Seniori!CW47</f>
        <v>0</v>
      </c>
      <c r="CX69" s="106">
        <f>Seniori!CX47</f>
        <v>0</v>
      </c>
      <c r="CY69" s="106">
        <f>Seniori!CY47</f>
        <v>0</v>
      </c>
      <c r="CZ69" s="106">
        <f>Seniori!CZ47</f>
        <v>0</v>
      </c>
      <c r="DA69" s="106">
        <f>Seniori!DA47</f>
        <v>0</v>
      </c>
      <c r="DB69" s="106">
        <f>Seniori!DB47</f>
        <v>0</v>
      </c>
      <c r="DC69" s="106">
        <f>Seniori!DC47</f>
        <v>0</v>
      </c>
      <c r="DD69" s="106">
        <f>Seniori!DD47</f>
        <v>0</v>
      </c>
      <c r="DE69" s="106">
        <f>Seniori!DE47</f>
        <v>0</v>
      </c>
      <c r="DF69" s="106">
        <f>Seniori!DF47</f>
        <v>0</v>
      </c>
      <c r="DG69" s="106">
        <f>Seniori!DG47</f>
        <v>0</v>
      </c>
      <c r="DH69" s="106">
        <f>Seniori!DH47</f>
        <v>0</v>
      </c>
      <c r="DI69" s="106">
        <f>Seniori!DI47</f>
        <v>0</v>
      </c>
      <c r="DJ69" s="106">
        <f>Seniori!DJ47</f>
        <v>0</v>
      </c>
      <c r="DK69" s="106">
        <f>Seniori!DK47</f>
        <v>0</v>
      </c>
      <c r="DL69" s="106">
        <f>Seniori!DL47</f>
        <v>0</v>
      </c>
      <c r="DM69" s="106">
        <f>Seniori!DM47</f>
        <v>0</v>
      </c>
      <c r="DN69" s="106">
        <f>Seniori!DN47</f>
        <v>0</v>
      </c>
      <c r="DO69" s="106">
        <f>Seniori!DO47</f>
        <v>0</v>
      </c>
      <c r="DP69" s="106">
        <f>Seniori!DP47</f>
        <v>0</v>
      </c>
      <c r="DQ69" s="106">
        <f>Seniori!DQ47</f>
        <v>0</v>
      </c>
      <c r="DR69" s="106">
        <f>Seniori!DR47</f>
        <v>0</v>
      </c>
      <c r="DS69" s="106">
        <f>Seniori!DS47</f>
        <v>0</v>
      </c>
      <c r="DT69" s="106">
        <f>Seniori!DT47</f>
        <v>0</v>
      </c>
      <c r="DU69" s="106">
        <f>Seniori!DU47</f>
        <v>0</v>
      </c>
      <c r="DV69" s="106">
        <f>Seniori!DV47</f>
        <v>0</v>
      </c>
      <c r="DW69" s="106">
        <f>Seniori!DW47</f>
        <v>0</v>
      </c>
      <c r="DX69" s="106">
        <f>Seniori!DX47</f>
        <v>0</v>
      </c>
      <c r="DY69" s="106">
        <f>Seniori!DY47</f>
        <v>0</v>
      </c>
      <c r="DZ69" s="106">
        <f>Seniori!DZ47</f>
        <v>0</v>
      </c>
      <c r="EA69" s="106">
        <f>Seniori!EA47</f>
        <v>0</v>
      </c>
      <c r="EB69" s="106">
        <f>Seniori!EB47</f>
        <v>0</v>
      </c>
      <c r="EC69" s="106">
        <f>Seniori!EC47</f>
        <v>0</v>
      </c>
      <c r="ED69" s="106">
        <f>Seniori!ED47</f>
        <v>0</v>
      </c>
      <c r="EE69" s="106">
        <f>Seniori!EE47</f>
        <v>0</v>
      </c>
      <c r="EF69" s="106">
        <f>Seniori!EF47</f>
        <v>0</v>
      </c>
      <c r="EG69" s="106">
        <f>Seniori!EG47</f>
        <v>0</v>
      </c>
      <c r="EH69" s="106">
        <f>Seniori!EH47</f>
        <v>0</v>
      </c>
      <c r="EI69" s="106">
        <f>Seniori!EI47</f>
        <v>0</v>
      </c>
      <c r="EJ69" s="106">
        <f>Seniori!EJ47</f>
        <v>0</v>
      </c>
      <c r="EK69" s="106">
        <f>Seniori!EK47</f>
        <v>0</v>
      </c>
      <c r="EL69" s="106">
        <f>Seniori!EL47</f>
        <v>0</v>
      </c>
      <c r="EM69" s="106">
        <f>Seniori!EM47</f>
        <v>0</v>
      </c>
      <c r="EN69" s="106">
        <f>Seniori!EN47</f>
        <v>0</v>
      </c>
      <c r="EO69" s="106">
        <f>Seniori!EO47</f>
        <v>0</v>
      </c>
      <c r="EP69" s="106">
        <f>Seniori!EP47</f>
        <v>0</v>
      </c>
      <c r="EQ69" s="106">
        <f>Seniori!EQ47</f>
        <v>0</v>
      </c>
      <c r="ER69" s="106">
        <f>Seniori!ER47</f>
        <v>0</v>
      </c>
      <c r="ES69" s="106">
        <f>Seniori!ES47</f>
        <v>0</v>
      </c>
      <c r="ET69" s="106">
        <f>Seniori!ET47</f>
        <v>0</v>
      </c>
      <c r="EU69" s="106">
        <f>Seniori!EU47</f>
        <v>0</v>
      </c>
      <c r="EV69" s="106">
        <f>Seniori!EV47</f>
        <v>0</v>
      </c>
      <c r="EW69" s="106">
        <f>Seniori!EW47</f>
        <v>0</v>
      </c>
      <c r="EX69" s="106">
        <f>Seniori!EX47</f>
        <v>0</v>
      </c>
      <c r="EY69" s="106">
        <f>Seniori!EY47</f>
        <v>0</v>
      </c>
      <c r="EZ69" s="106">
        <f>Seniori!EZ47</f>
        <v>0</v>
      </c>
      <c r="FA69" s="106">
        <f>Seniori!FA47</f>
        <v>0</v>
      </c>
      <c r="FB69" s="106">
        <f>Seniori!FB47</f>
        <v>0</v>
      </c>
      <c r="FC69" s="106">
        <f>Seniori!FC47</f>
        <v>0</v>
      </c>
      <c r="FD69" s="106">
        <f>Seniori!FD47</f>
        <v>0</v>
      </c>
      <c r="FE69" s="106">
        <f>Seniori!FE47</f>
        <v>0</v>
      </c>
      <c r="FF69" s="106">
        <f>Seniori!FF47</f>
        <v>0</v>
      </c>
      <c r="FG69" s="106">
        <f>Seniori!FG47</f>
        <v>0</v>
      </c>
      <c r="FH69" s="106">
        <f>Seniori!FH47</f>
        <v>0</v>
      </c>
      <c r="FI69" s="106">
        <f>Seniori!FI47</f>
        <v>0</v>
      </c>
      <c r="FJ69" s="106">
        <f>Seniori!FJ47</f>
        <v>0</v>
      </c>
      <c r="FK69" s="106">
        <f>Seniori!FK47</f>
        <v>0</v>
      </c>
      <c r="FL69" s="106">
        <f>Seniori!FL47</f>
        <v>0</v>
      </c>
      <c r="FM69" s="106">
        <f>Seniori!FM47</f>
        <v>0</v>
      </c>
      <c r="FN69" s="106">
        <f>Seniori!FN47</f>
        <v>0</v>
      </c>
      <c r="FO69" s="106">
        <f>Seniori!FO47</f>
        <v>0</v>
      </c>
      <c r="FP69" s="106">
        <f>Seniori!FP47</f>
        <v>0</v>
      </c>
      <c r="FQ69" s="106">
        <f>Seniori!FQ47</f>
        <v>0</v>
      </c>
      <c r="FR69" s="106">
        <f>Seniori!FR47</f>
        <v>0</v>
      </c>
      <c r="FS69" s="106">
        <f>Seniori!FS47</f>
        <v>0</v>
      </c>
      <c r="FT69" s="106">
        <f>Seniori!FT47</f>
        <v>0</v>
      </c>
      <c r="FU69" s="106">
        <f>Seniori!FU47</f>
        <v>0</v>
      </c>
      <c r="FV69" s="106">
        <f>Seniori!FV47</f>
        <v>0</v>
      </c>
      <c r="FW69" s="106">
        <f>Seniori!FW47</f>
        <v>0</v>
      </c>
      <c r="FX69" s="106">
        <f>Seniori!FX47</f>
        <v>0</v>
      </c>
      <c r="FY69" s="106">
        <f>Seniori!FY47</f>
        <v>0</v>
      </c>
      <c r="FZ69" s="106">
        <f>Seniori!FZ47</f>
        <v>0</v>
      </c>
      <c r="GA69" s="106">
        <f>Seniori!GA47</f>
        <v>0</v>
      </c>
      <c r="GB69" s="106">
        <f>Seniori!GB47</f>
        <v>0</v>
      </c>
      <c r="GC69" s="106">
        <f>Seniori!GC47</f>
        <v>0</v>
      </c>
      <c r="GD69" s="106">
        <f>Seniori!GD47</f>
        <v>0</v>
      </c>
      <c r="GE69" s="106">
        <f>Seniori!GE47</f>
        <v>0</v>
      </c>
      <c r="GF69" s="106">
        <f>Seniori!GF47</f>
        <v>0</v>
      </c>
      <c r="GG69" s="106">
        <f>Seniori!GG47</f>
        <v>0</v>
      </c>
      <c r="GH69" s="106">
        <f>Seniori!GH47</f>
        <v>0</v>
      </c>
      <c r="GI69" s="106">
        <f>Seniori!GI47</f>
        <v>0</v>
      </c>
      <c r="GJ69" s="106">
        <f>Seniori!GJ47</f>
        <v>0</v>
      </c>
      <c r="GK69" s="106">
        <f>Seniori!GK47</f>
        <v>0</v>
      </c>
      <c r="GL69" s="106">
        <f>Seniori!GL47</f>
        <v>0</v>
      </c>
      <c r="GM69" s="106">
        <f>Seniori!GM47</f>
        <v>0</v>
      </c>
      <c r="GN69" s="106">
        <f>Seniori!GN47</f>
        <v>0</v>
      </c>
      <c r="GO69" s="106">
        <f>Seniori!GO47</f>
        <v>0</v>
      </c>
      <c r="GP69" s="106">
        <f>Seniori!GP47</f>
        <v>0</v>
      </c>
      <c r="GQ69" s="106">
        <f>Seniori!GQ47</f>
        <v>0</v>
      </c>
      <c r="GR69" s="106">
        <f>Seniori!GR47</f>
        <v>0</v>
      </c>
      <c r="GS69" s="106">
        <f>Seniori!GS47</f>
        <v>0</v>
      </c>
      <c r="GT69" s="106">
        <f>Seniori!GT47</f>
        <v>0</v>
      </c>
      <c r="GU69" s="106">
        <f>Seniori!GU47</f>
        <v>0</v>
      </c>
      <c r="GV69" s="106">
        <f>Seniori!GV47</f>
        <v>0</v>
      </c>
      <c r="GW69" s="106">
        <f>Seniori!GW47</f>
        <v>0</v>
      </c>
      <c r="GX69" s="106">
        <f>Seniori!GX47</f>
        <v>0</v>
      </c>
      <c r="GY69" s="106">
        <f>Seniori!GY47</f>
        <v>0</v>
      </c>
      <c r="GZ69" s="106">
        <f>Seniori!GZ47</f>
        <v>0</v>
      </c>
      <c r="HA69" s="106">
        <f>Seniori!HA47</f>
        <v>0</v>
      </c>
      <c r="HB69" s="106">
        <f>Seniori!HB47</f>
        <v>0</v>
      </c>
      <c r="HC69" s="106">
        <f>Seniori!HC47</f>
        <v>0</v>
      </c>
      <c r="HD69" s="106">
        <f>Seniori!HD47</f>
        <v>0</v>
      </c>
      <c r="HE69" s="106">
        <f>Seniori!HE47</f>
        <v>0</v>
      </c>
      <c r="HF69" s="106">
        <f>Seniori!HF47</f>
        <v>0</v>
      </c>
      <c r="HG69" s="106">
        <f>Seniori!HG47</f>
        <v>0</v>
      </c>
      <c r="HH69" s="106">
        <f>Seniori!HH47</f>
        <v>0</v>
      </c>
      <c r="HI69" s="106">
        <f>Seniori!HI47</f>
        <v>0</v>
      </c>
      <c r="HJ69" s="106">
        <f>Seniori!HJ47</f>
        <v>0</v>
      </c>
      <c r="HK69" s="106">
        <f>Seniori!HK47</f>
        <v>0</v>
      </c>
      <c r="HL69" s="106">
        <f>Seniori!HL47</f>
        <v>0</v>
      </c>
      <c r="HM69" s="106">
        <f>Seniori!HM47</f>
        <v>0</v>
      </c>
      <c r="HN69" s="106">
        <f>Seniori!HN47</f>
        <v>0</v>
      </c>
      <c r="HO69" s="106">
        <f>Seniori!HO47</f>
        <v>0</v>
      </c>
      <c r="HP69" s="106">
        <f>Seniori!HP47</f>
        <v>0</v>
      </c>
      <c r="HQ69" s="106">
        <f>Seniori!HQ47</f>
        <v>0</v>
      </c>
      <c r="HR69" s="106">
        <f>Seniori!HR47</f>
        <v>0</v>
      </c>
      <c r="HS69" s="106">
        <f>Seniori!HS47</f>
        <v>0</v>
      </c>
      <c r="HT69" s="106">
        <f>Seniori!HT47</f>
        <v>0</v>
      </c>
      <c r="HU69" s="106">
        <f>Seniori!HU47</f>
        <v>0</v>
      </c>
      <c r="HV69" s="106">
        <f>Seniori!HV47</f>
        <v>0</v>
      </c>
      <c r="HW69" s="106">
        <f>Seniori!HW47</f>
        <v>0</v>
      </c>
      <c r="HX69" s="106">
        <f>Seniori!HX47</f>
        <v>0</v>
      </c>
      <c r="HY69" s="106">
        <f>Seniori!HY47</f>
        <v>0</v>
      </c>
      <c r="HZ69" s="106">
        <f>Seniori!HZ47</f>
        <v>0</v>
      </c>
      <c r="IA69" s="106">
        <f>Seniori!IA47</f>
        <v>0</v>
      </c>
      <c r="IB69" s="106">
        <f>Seniori!IB47</f>
        <v>0</v>
      </c>
      <c r="IC69" s="106">
        <f>Seniori!IC47</f>
        <v>0</v>
      </c>
      <c r="ID69" s="106">
        <f>Seniori!ID47</f>
        <v>0</v>
      </c>
      <c r="IE69" s="106">
        <f>Seniori!IE47</f>
        <v>0</v>
      </c>
      <c r="IF69" s="106">
        <f>Seniori!IF47</f>
        <v>0</v>
      </c>
      <c r="IG69" s="106">
        <f>Seniori!IG47</f>
        <v>0</v>
      </c>
      <c r="IH69" s="106">
        <f>Seniori!IH47</f>
        <v>0</v>
      </c>
      <c r="II69" s="106">
        <f>Seniori!II47</f>
        <v>0</v>
      </c>
      <c r="IJ69" s="106">
        <f>Seniori!IJ47</f>
        <v>0</v>
      </c>
      <c r="IK69" s="106">
        <f>Seniori!IK47</f>
        <v>0</v>
      </c>
      <c r="IL69" s="106">
        <f>Seniori!IL47</f>
        <v>0</v>
      </c>
      <c r="IM69" s="106">
        <f>Seniori!IM47</f>
        <v>0</v>
      </c>
      <c r="IN69" s="106">
        <f>Seniori!IN47</f>
        <v>0</v>
      </c>
      <c r="IO69" s="106">
        <f>Seniori!IO47</f>
        <v>0</v>
      </c>
      <c r="IP69" s="106">
        <f>Seniori!IP47</f>
        <v>0</v>
      </c>
      <c r="IQ69" s="106">
        <f>Seniori!IQ47</f>
        <v>0</v>
      </c>
      <c r="IR69" s="106">
        <f>Seniori!IR47</f>
        <v>0</v>
      </c>
      <c r="IS69" s="106">
        <f>Seniori!IS47</f>
        <v>0</v>
      </c>
      <c r="IT69" s="106">
        <f>Seniori!IT47</f>
        <v>0</v>
      </c>
      <c r="IU69" s="106">
        <f>Seniori!IU47</f>
        <v>0</v>
      </c>
      <c r="IV69" s="106">
        <f>Seniori!IV47</f>
        <v>0</v>
      </c>
      <c r="IW69" s="106">
        <f>Seniori!IW47</f>
        <v>0</v>
      </c>
      <c r="IX69" s="106">
        <f>Seniori!IX47</f>
        <v>0</v>
      </c>
      <c r="IY69" s="106">
        <f>Seniori!IY47</f>
        <v>0</v>
      </c>
      <c r="IZ69" s="106">
        <f>Seniori!IZ47</f>
        <v>0</v>
      </c>
      <c r="JA69" s="106">
        <f>Seniori!JA47</f>
        <v>0</v>
      </c>
      <c r="JB69" s="106">
        <f>Seniori!JB47</f>
        <v>0</v>
      </c>
      <c r="JC69" s="106">
        <f>Seniori!JC47</f>
        <v>0</v>
      </c>
      <c r="JD69" s="106">
        <f>Seniori!JD47</f>
        <v>0</v>
      </c>
      <c r="JE69" s="106">
        <f>Seniori!JE47</f>
        <v>0</v>
      </c>
      <c r="JF69" s="106">
        <f>Seniori!JF47</f>
        <v>0</v>
      </c>
      <c r="JG69" s="106">
        <f>Seniori!JG47</f>
        <v>0</v>
      </c>
      <c r="JH69" s="106">
        <f>Seniori!JH47</f>
        <v>0</v>
      </c>
      <c r="JI69" s="106">
        <f>Seniori!JI47</f>
        <v>0</v>
      </c>
      <c r="JJ69" s="106">
        <f>Seniori!JJ47</f>
        <v>0</v>
      </c>
      <c r="JK69" s="106">
        <f>Seniori!JK47</f>
        <v>0</v>
      </c>
      <c r="JL69" s="106">
        <f>Seniori!JL47</f>
        <v>0</v>
      </c>
      <c r="JM69" s="106">
        <f>Seniori!JM47</f>
        <v>0</v>
      </c>
      <c r="JN69" s="106">
        <f>Seniori!JN47</f>
        <v>0</v>
      </c>
      <c r="JO69" s="106">
        <f>Seniori!JO47</f>
        <v>0</v>
      </c>
      <c r="JP69" s="106">
        <f>Seniori!JP47</f>
        <v>0</v>
      </c>
      <c r="JQ69" s="106">
        <f>Seniori!JQ47</f>
        <v>0</v>
      </c>
      <c r="JR69" s="106">
        <f>Seniori!JR47</f>
        <v>0</v>
      </c>
      <c r="JS69" s="106">
        <f>Seniori!JS47</f>
        <v>0</v>
      </c>
      <c r="JT69" s="106">
        <f>Seniori!JT47</f>
        <v>0</v>
      </c>
      <c r="JU69" s="106">
        <f>Seniori!JU47</f>
        <v>0</v>
      </c>
      <c r="JV69" s="106">
        <f>Seniori!JV47</f>
        <v>0</v>
      </c>
      <c r="JW69" s="106">
        <f>Seniori!JW47</f>
        <v>0</v>
      </c>
      <c r="JX69" s="106">
        <f>Seniori!JX47</f>
        <v>0</v>
      </c>
      <c r="JY69" s="106">
        <f>Seniori!JY47</f>
        <v>0</v>
      </c>
      <c r="JZ69" s="106">
        <f>Seniori!JZ47</f>
        <v>0</v>
      </c>
      <c r="KA69" s="106">
        <f>Seniori!KA47</f>
        <v>0</v>
      </c>
      <c r="KB69" s="106">
        <f>Seniori!KB47</f>
        <v>0</v>
      </c>
      <c r="KC69" s="106">
        <f>Seniori!KC47</f>
        <v>0</v>
      </c>
      <c r="KD69" s="106">
        <f>Seniori!KD47</f>
        <v>0</v>
      </c>
      <c r="KE69" s="106">
        <f>Seniori!KE47</f>
        <v>0</v>
      </c>
      <c r="KF69" s="106">
        <f>Seniori!KF47</f>
        <v>0</v>
      </c>
      <c r="KG69" s="106">
        <f>Seniori!KG47</f>
        <v>0</v>
      </c>
      <c r="KH69" s="106">
        <f>Seniori!KH47</f>
        <v>0</v>
      </c>
      <c r="KI69" s="106">
        <f>Seniori!KI47</f>
        <v>0</v>
      </c>
      <c r="KJ69" s="106">
        <f>Seniori!KJ47</f>
        <v>0</v>
      </c>
      <c r="KK69" s="106">
        <f>Seniori!KK47</f>
        <v>0</v>
      </c>
      <c r="KL69" s="106">
        <f>Seniori!KL47</f>
        <v>0</v>
      </c>
      <c r="KM69" s="106">
        <f>Seniori!KM47</f>
        <v>0</v>
      </c>
      <c r="KN69" s="106">
        <f>Seniori!KN47</f>
        <v>0</v>
      </c>
      <c r="KO69" s="106">
        <f>Seniori!KO47</f>
        <v>0</v>
      </c>
      <c r="KP69" s="106">
        <f>Seniori!KP47</f>
        <v>0</v>
      </c>
      <c r="KQ69" s="106">
        <f>Seniori!KQ47</f>
        <v>0</v>
      </c>
      <c r="KR69" s="106">
        <f>Seniori!KR47</f>
        <v>0</v>
      </c>
      <c r="KS69" s="106">
        <f>Seniori!KS47</f>
        <v>0</v>
      </c>
      <c r="KT69" s="106">
        <f>Seniori!KT47</f>
        <v>0</v>
      </c>
      <c r="KU69" s="106">
        <f>Seniori!KU47</f>
        <v>0</v>
      </c>
      <c r="KV69" s="106">
        <f>Seniori!KV47</f>
        <v>0</v>
      </c>
      <c r="KW69" s="106">
        <f>Seniori!KW47</f>
        <v>0</v>
      </c>
      <c r="KX69" s="106">
        <f>Seniori!KX47</f>
        <v>0</v>
      </c>
      <c r="KY69" s="106">
        <f>Seniori!KY47</f>
        <v>0</v>
      </c>
      <c r="KZ69" s="106">
        <f>Seniori!KZ47</f>
        <v>0</v>
      </c>
      <c r="LA69" s="106">
        <f>Seniori!LA47</f>
        <v>0</v>
      </c>
      <c r="LB69" s="106">
        <f>Seniori!LB47</f>
        <v>0</v>
      </c>
      <c r="LC69" s="106">
        <f>Seniori!LC47</f>
        <v>0</v>
      </c>
      <c r="LD69" s="106">
        <f>Seniori!LD47</f>
        <v>0</v>
      </c>
      <c r="LE69" s="106">
        <f>Seniori!LE47</f>
        <v>0</v>
      </c>
      <c r="LF69" s="106">
        <f>Seniori!LF47</f>
        <v>0</v>
      </c>
      <c r="LG69" s="106">
        <f>Seniori!LG47</f>
        <v>0</v>
      </c>
      <c r="LH69" s="106">
        <f>Seniori!LH47</f>
        <v>0</v>
      </c>
      <c r="LI69" s="106">
        <f>Seniori!LI47</f>
        <v>0</v>
      </c>
      <c r="LJ69" s="106">
        <f>Seniori!LJ47</f>
        <v>0</v>
      </c>
      <c r="LK69" s="106">
        <f>Seniori!LK47</f>
        <v>0</v>
      </c>
      <c r="LL69" s="106">
        <f>Seniori!LL47</f>
        <v>0</v>
      </c>
      <c r="LM69" s="106">
        <f>Seniori!LM47</f>
        <v>0</v>
      </c>
      <c r="LN69" s="106">
        <f>Seniori!LN47</f>
        <v>0</v>
      </c>
      <c r="LO69" s="106">
        <f>Seniori!LO47</f>
        <v>0</v>
      </c>
      <c r="LP69" s="106">
        <f>Seniori!LP47</f>
        <v>0</v>
      </c>
      <c r="LQ69" s="106">
        <f>Seniori!LQ47</f>
        <v>0</v>
      </c>
      <c r="LR69" s="106">
        <f>Seniori!LR47</f>
        <v>0</v>
      </c>
      <c r="LS69" s="106">
        <f>Seniori!LS47</f>
        <v>0</v>
      </c>
      <c r="LT69" s="106">
        <f>Seniori!LT47</f>
        <v>0</v>
      </c>
      <c r="LU69" s="106">
        <f>Seniori!LU47</f>
        <v>0</v>
      </c>
      <c r="LV69" s="106">
        <f>Seniori!LV47</f>
        <v>0</v>
      </c>
      <c r="LW69" s="106">
        <f>Seniori!LW47</f>
        <v>0</v>
      </c>
      <c r="LX69" s="106">
        <f>Seniori!LX47</f>
        <v>0</v>
      </c>
      <c r="LY69" s="106">
        <f>Seniori!LY47</f>
        <v>0</v>
      </c>
      <c r="LZ69" s="106">
        <f>Seniori!LZ47</f>
        <v>0</v>
      </c>
      <c r="MA69" s="106">
        <f>Seniori!MA47</f>
        <v>0</v>
      </c>
      <c r="MB69" s="106">
        <f>Seniori!MB47</f>
        <v>0</v>
      </c>
      <c r="MC69" s="106">
        <f>Seniori!MC47</f>
        <v>0</v>
      </c>
      <c r="MD69" s="106">
        <f>Seniori!MD47</f>
        <v>0</v>
      </c>
      <c r="ME69" s="106">
        <f>Seniori!ME47</f>
        <v>0</v>
      </c>
      <c r="MF69" s="106">
        <f>Seniori!MF47</f>
        <v>0</v>
      </c>
      <c r="MG69" s="106">
        <f>Seniori!MG47</f>
        <v>0</v>
      </c>
      <c r="MH69" s="106">
        <f>Seniori!MH47</f>
        <v>0</v>
      </c>
      <c r="MI69" s="106">
        <f>Seniori!MI47</f>
        <v>0</v>
      </c>
      <c r="MJ69" s="106">
        <f>Seniori!MJ47</f>
        <v>0</v>
      </c>
      <c r="MK69" s="106">
        <f>Seniori!MK47</f>
        <v>0</v>
      </c>
      <c r="ML69" s="106">
        <f>Seniori!ML47</f>
        <v>0</v>
      </c>
      <c r="MM69" s="106">
        <f>Seniori!MM47</f>
        <v>0</v>
      </c>
      <c r="MN69" s="106">
        <f>Seniori!MN47</f>
        <v>0</v>
      </c>
      <c r="MO69" s="106">
        <f>Seniori!MO47</f>
        <v>0</v>
      </c>
      <c r="MP69" s="106">
        <f>Seniori!MP47</f>
        <v>0</v>
      </c>
      <c r="MQ69" s="106">
        <f>Seniori!MQ47</f>
        <v>0</v>
      </c>
      <c r="MR69" s="106">
        <f>Seniori!MR47</f>
        <v>0</v>
      </c>
      <c r="MS69" s="106">
        <f>Seniori!MS47</f>
        <v>0</v>
      </c>
      <c r="MT69" s="106">
        <f>Seniori!MT47</f>
        <v>0</v>
      </c>
      <c r="MU69" s="106">
        <f>Seniori!MU47</f>
        <v>0</v>
      </c>
      <c r="MV69" s="106">
        <f>Seniori!MV47</f>
        <v>0</v>
      </c>
      <c r="MW69" s="106">
        <f>Seniori!MW47</f>
        <v>0</v>
      </c>
      <c r="MX69" s="106">
        <f>Seniori!MX47</f>
        <v>0</v>
      </c>
      <c r="MY69" s="106">
        <f>Seniori!MY47</f>
        <v>0</v>
      </c>
      <c r="MZ69" s="106">
        <f>Seniori!MZ47</f>
        <v>0</v>
      </c>
      <c r="NA69" s="106">
        <f>Seniori!NA47</f>
        <v>0</v>
      </c>
      <c r="NB69" s="106">
        <f>Seniori!NB47</f>
        <v>0</v>
      </c>
      <c r="NC69" s="106">
        <f>Seniori!NC47</f>
        <v>0</v>
      </c>
      <c r="ND69" s="106">
        <f>Seniori!ND47</f>
        <v>0</v>
      </c>
      <c r="NE69" s="106">
        <f>Seniori!NE47</f>
        <v>0</v>
      </c>
      <c r="NF69" s="106">
        <f>Seniori!NF47</f>
        <v>0</v>
      </c>
      <c r="NG69" s="106">
        <f>Seniori!NG47</f>
        <v>0</v>
      </c>
      <c r="NH69" s="106">
        <f>Seniori!NH47</f>
        <v>0</v>
      </c>
      <c r="NI69" s="106">
        <f>Seniori!NI47</f>
        <v>0</v>
      </c>
      <c r="NJ69" s="106">
        <f>Seniori!NJ47</f>
        <v>0</v>
      </c>
      <c r="NK69" s="106">
        <f>Seniori!NK47</f>
        <v>0</v>
      </c>
      <c r="NL69" s="106">
        <f>Seniori!NL47</f>
        <v>0</v>
      </c>
      <c r="NM69" s="106">
        <f>Seniori!NM47</f>
        <v>0</v>
      </c>
      <c r="NN69" s="106">
        <f>Seniori!NN47</f>
        <v>0</v>
      </c>
      <c r="NO69" s="106">
        <f>Seniori!NO47</f>
        <v>0</v>
      </c>
      <c r="NP69" s="106">
        <f>Seniori!NP47</f>
        <v>0</v>
      </c>
      <c r="NQ69" s="106">
        <f>Seniori!NQ47</f>
        <v>0</v>
      </c>
      <c r="NR69" s="106">
        <f>Seniori!NR47</f>
        <v>0</v>
      </c>
      <c r="NS69" s="106">
        <f>Seniori!NS47</f>
        <v>0</v>
      </c>
      <c r="NT69" s="106">
        <f>Seniori!NT47</f>
        <v>0</v>
      </c>
      <c r="NU69" s="106">
        <f>Seniori!NU47</f>
        <v>0</v>
      </c>
      <c r="NV69" s="106">
        <f>Seniori!NV47</f>
        <v>0</v>
      </c>
      <c r="NW69" s="106">
        <f>Seniori!NW47</f>
        <v>0</v>
      </c>
      <c r="NX69" s="106">
        <f>Seniori!NX47</f>
        <v>0</v>
      </c>
      <c r="NY69" s="106">
        <f>Seniori!NY47</f>
        <v>0</v>
      </c>
      <c r="NZ69" s="106">
        <f>Seniori!NZ47</f>
        <v>0</v>
      </c>
      <c r="OA69" s="106">
        <f>Seniori!OA47</f>
        <v>0</v>
      </c>
      <c r="OB69" s="106">
        <f>Seniori!OB47</f>
        <v>0</v>
      </c>
      <c r="OC69" s="106">
        <f>Seniori!OC47</f>
        <v>0</v>
      </c>
      <c r="OD69" s="106">
        <f>Seniori!OD47</f>
        <v>0</v>
      </c>
      <c r="OE69" s="106">
        <f>Seniori!OE47</f>
        <v>0</v>
      </c>
      <c r="OF69" s="106">
        <f>Seniori!OF47</f>
        <v>0</v>
      </c>
      <c r="OG69" s="106">
        <f>Seniori!OG47</f>
        <v>0</v>
      </c>
      <c r="OH69" s="106">
        <f>Seniori!OH47</f>
        <v>0</v>
      </c>
      <c r="OI69" s="106">
        <f>Seniori!OI47</f>
        <v>0</v>
      </c>
      <c r="OJ69" s="106">
        <f>Seniori!OJ47</f>
        <v>0</v>
      </c>
      <c r="OK69" s="106">
        <f>Seniori!OK47</f>
        <v>0</v>
      </c>
      <c r="OL69" s="106">
        <f>Seniori!OL47</f>
        <v>0</v>
      </c>
      <c r="OM69" s="106">
        <f>Seniori!OM47</f>
        <v>0</v>
      </c>
      <c r="ON69" s="106">
        <f>Seniori!ON47</f>
        <v>0</v>
      </c>
      <c r="OO69" s="106">
        <f>Seniori!OO47</f>
        <v>0</v>
      </c>
      <c r="OP69" s="106">
        <f>Seniori!OP47</f>
        <v>0</v>
      </c>
      <c r="OQ69" s="106">
        <f>Seniori!OQ47</f>
        <v>0</v>
      </c>
      <c r="OR69" s="106">
        <f>Seniori!OR47</f>
        <v>0</v>
      </c>
      <c r="OS69" s="106">
        <f>Seniori!OS47</f>
        <v>0</v>
      </c>
      <c r="OT69" s="106">
        <f>Seniori!OT47</f>
        <v>0</v>
      </c>
      <c r="OU69" s="106">
        <f>Seniori!OU47</f>
        <v>0</v>
      </c>
      <c r="OV69" s="106">
        <f>Seniori!OV47</f>
        <v>0</v>
      </c>
      <c r="OW69" s="106">
        <f>Seniori!OW47</f>
        <v>0</v>
      </c>
      <c r="OX69" s="106">
        <f>Seniori!OX47</f>
        <v>0</v>
      </c>
      <c r="OY69" s="106">
        <f>Seniori!OY47</f>
        <v>0</v>
      </c>
      <c r="OZ69" s="106">
        <f>Seniori!OZ47</f>
        <v>0</v>
      </c>
      <c r="PA69" s="106">
        <f>Seniori!PA47</f>
        <v>0</v>
      </c>
      <c r="PB69" s="106">
        <f>Seniori!PB47</f>
        <v>0</v>
      </c>
      <c r="PC69" s="106">
        <f>Seniori!PC47</f>
        <v>0</v>
      </c>
      <c r="PD69" s="106">
        <f>Seniori!PD47</f>
        <v>0</v>
      </c>
      <c r="PE69" s="106">
        <f>Seniori!PE47</f>
        <v>0</v>
      </c>
      <c r="PF69" s="106">
        <f>Seniori!PF47</f>
        <v>0</v>
      </c>
      <c r="PG69" s="106">
        <f>Seniori!PG47</f>
        <v>0</v>
      </c>
      <c r="PH69" s="106">
        <f>Seniori!PH47</f>
        <v>0</v>
      </c>
      <c r="PI69" s="106">
        <f>Seniori!PI47</f>
        <v>0</v>
      </c>
      <c r="PJ69" s="106">
        <f>Seniori!PJ47</f>
        <v>0</v>
      </c>
      <c r="PK69" s="106">
        <f>Seniori!PK47</f>
        <v>0</v>
      </c>
      <c r="PL69" s="106">
        <f>Seniori!PL47</f>
        <v>0</v>
      </c>
      <c r="PM69" s="106">
        <f>Seniori!PM47</f>
        <v>0</v>
      </c>
      <c r="PN69" s="106">
        <f>Seniori!PN47</f>
        <v>0</v>
      </c>
      <c r="PO69" s="106">
        <f>Seniori!PO47</f>
        <v>0</v>
      </c>
      <c r="PP69" s="106">
        <f>Seniori!PP47</f>
        <v>0</v>
      </c>
      <c r="PQ69" s="106">
        <f>Seniori!PQ47</f>
        <v>0</v>
      </c>
      <c r="PR69" s="106">
        <f>Seniori!PR47</f>
        <v>0</v>
      </c>
      <c r="PS69" s="106">
        <f>Seniori!PS47</f>
        <v>0</v>
      </c>
      <c r="PT69" s="106">
        <f>Seniori!PT47</f>
        <v>0</v>
      </c>
      <c r="PU69" s="106">
        <f>Seniori!PU47</f>
        <v>0</v>
      </c>
      <c r="PV69" s="106">
        <f>Seniori!PV47</f>
        <v>0</v>
      </c>
      <c r="PW69" s="106">
        <f>Seniori!PW47</f>
        <v>0</v>
      </c>
      <c r="PX69" s="106">
        <f>Seniori!PX47</f>
        <v>0</v>
      </c>
      <c r="PY69" s="106">
        <f>Seniori!PY47</f>
        <v>0</v>
      </c>
      <c r="PZ69" s="106">
        <f>Seniori!PZ47</f>
        <v>0</v>
      </c>
      <c r="QA69" s="106">
        <f>Seniori!QA47</f>
        <v>0</v>
      </c>
      <c r="QB69" s="106">
        <f>Seniori!QB47</f>
        <v>0</v>
      </c>
      <c r="QC69" s="106">
        <f>Seniori!QC47</f>
        <v>0</v>
      </c>
      <c r="QD69" s="106">
        <f>Seniori!QD47</f>
        <v>0</v>
      </c>
      <c r="QE69" s="106">
        <f>Seniori!QE47</f>
        <v>0</v>
      </c>
      <c r="QF69" s="106">
        <f>Seniori!QF47</f>
        <v>0</v>
      </c>
      <c r="QG69" s="106">
        <f>Seniori!QG47</f>
        <v>0</v>
      </c>
      <c r="QH69" s="106">
        <f>Seniori!QH47</f>
        <v>0</v>
      </c>
      <c r="QI69" s="106">
        <f>Seniori!QI47</f>
        <v>0</v>
      </c>
      <c r="QJ69" s="106">
        <f>Seniori!QJ47</f>
        <v>0</v>
      </c>
      <c r="QK69" s="106">
        <f>Seniori!QK47</f>
        <v>0</v>
      </c>
      <c r="QL69" s="106">
        <f>Seniori!QL47</f>
        <v>0</v>
      </c>
      <c r="QM69" s="106">
        <f>Seniori!QM47</f>
        <v>0</v>
      </c>
      <c r="QN69" s="106">
        <f>Seniori!QN47</f>
        <v>0</v>
      </c>
      <c r="QO69" s="106">
        <f>Seniori!QO47</f>
        <v>0</v>
      </c>
      <c r="QP69" s="106">
        <f>Seniori!QP47</f>
        <v>0</v>
      </c>
      <c r="QQ69" s="106">
        <f>Seniori!QQ47</f>
        <v>0</v>
      </c>
      <c r="QR69" s="106">
        <f>Seniori!QR47</f>
        <v>0</v>
      </c>
      <c r="QS69" s="106">
        <f>Seniori!QS47</f>
        <v>0</v>
      </c>
      <c r="QT69" s="106">
        <f>Seniori!QT47</f>
        <v>0</v>
      </c>
      <c r="QU69" s="106">
        <f>Seniori!QU47</f>
        <v>0</v>
      </c>
      <c r="QV69" s="106">
        <f>Seniori!QV47</f>
        <v>0</v>
      </c>
      <c r="QW69" s="106">
        <f>Seniori!QW47</f>
        <v>0</v>
      </c>
      <c r="QX69" s="106">
        <f>Seniori!QX47</f>
        <v>0</v>
      </c>
      <c r="QY69" s="106">
        <f>Seniori!QY47</f>
        <v>0</v>
      </c>
      <c r="QZ69" s="106">
        <f>Seniori!QZ47</f>
        <v>0</v>
      </c>
      <c r="RA69" s="106">
        <f>Seniori!RA47</f>
        <v>0</v>
      </c>
      <c r="RB69" s="106">
        <f>Seniori!RB47</f>
        <v>0</v>
      </c>
      <c r="RC69" s="106">
        <f>Seniori!RC47</f>
        <v>0</v>
      </c>
      <c r="RD69" s="106">
        <f>Seniori!RD47</f>
        <v>0</v>
      </c>
      <c r="RE69" s="106">
        <f>Seniori!RE47</f>
        <v>0</v>
      </c>
      <c r="RF69" s="106">
        <f>Seniori!RF47</f>
        <v>0</v>
      </c>
      <c r="RG69" s="106">
        <f>Seniori!RG47</f>
        <v>0</v>
      </c>
      <c r="RH69" s="106">
        <f>Seniori!RH47</f>
        <v>0</v>
      </c>
      <c r="RI69" s="106">
        <f>Seniori!RI47</f>
        <v>0</v>
      </c>
      <c r="RJ69" s="106">
        <f>Seniori!RJ47</f>
        <v>0</v>
      </c>
      <c r="RK69" s="106">
        <f>Seniori!RK47</f>
        <v>0</v>
      </c>
      <c r="RL69" s="106">
        <f>Seniori!RL47</f>
        <v>0</v>
      </c>
      <c r="RM69" s="106">
        <f>Seniori!RM47</f>
        <v>0</v>
      </c>
      <c r="RN69" s="106">
        <f>Seniori!RN47</f>
        <v>0</v>
      </c>
      <c r="RO69" s="106">
        <f>Seniori!RO47</f>
        <v>0</v>
      </c>
      <c r="RP69" s="106">
        <f>Seniori!RP47</f>
        <v>0</v>
      </c>
      <c r="RQ69" s="106">
        <f>Seniori!RQ47</f>
        <v>0</v>
      </c>
      <c r="RR69" s="106">
        <f>Seniori!RR47</f>
        <v>0</v>
      </c>
      <c r="RS69" s="106">
        <f>Seniori!RS47</f>
        <v>0</v>
      </c>
      <c r="RT69" s="106">
        <f>Seniori!RT47</f>
        <v>0</v>
      </c>
      <c r="RU69" s="106">
        <f>Seniori!RU47</f>
        <v>0</v>
      </c>
      <c r="RV69" s="106">
        <f>Seniori!RV47</f>
        <v>0</v>
      </c>
      <c r="RW69" s="106">
        <f>Seniori!RW47</f>
        <v>0</v>
      </c>
      <c r="RX69" s="106">
        <f>Seniori!RX47</f>
        <v>0</v>
      </c>
      <c r="RY69" s="106">
        <f>Seniori!RY47</f>
        <v>0</v>
      </c>
      <c r="RZ69" s="106">
        <f>Seniori!RZ47</f>
        <v>0</v>
      </c>
      <c r="SA69" s="106">
        <f>Seniori!SA47</f>
        <v>0</v>
      </c>
      <c r="SB69" s="106">
        <f>Seniori!SB47</f>
        <v>0</v>
      </c>
      <c r="SC69" s="106">
        <f>Seniori!SC47</f>
        <v>0</v>
      </c>
      <c r="SD69" s="106">
        <f>Seniori!SD47</f>
        <v>0</v>
      </c>
      <c r="SE69" s="106">
        <f>Seniori!SE47</f>
        <v>0</v>
      </c>
      <c r="SF69" s="106">
        <f>Seniori!SF47</f>
        <v>0</v>
      </c>
      <c r="SG69" s="106">
        <f>Seniori!SG47</f>
        <v>0</v>
      </c>
      <c r="SH69" s="106">
        <f>Seniori!SH47</f>
        <v>0</v>
      </c>
      <c r="SI69" s="106">
        <f>Seniori!SI47</f>
        <v>0</v>
      </c>
      <c r="SJ69" s="106">
        <f>Seniori!SJ47</f>
        <v>0</v>
      </c>
      <c r="SK69" s="106">
        <f>Seniori!SK47</f>
        <v>0</v>
      </c>
      <c r="SL69" s="106">
        <f>Seniori!SL47</f>
        <v>0</v>
      </c>
      <c r="SM69" s="106">
        <f>Seniori!SM47</f>
        <v>0</v>
      </c>
      <c r="SN69" s="106">
        <f>Seniori!SN47</f>
        <v>0</v>
      </c>
      <c r="SO69" s="106">
        <f>Seniori!SO47</f>
        <v>0</v>
      </c>
      <c r="SP69" s="106">
        <f>Seniori!SP47</f>
        <v>0</v>
      </c>
      <c r="SQ69" s="106">
        <f>Seniori!SQ47</f>
        <v>0</v>
      </c>
      <c r="SR69" s="106">
        <f>Seniori!SR47</f>
        <v>0</v>
      </c>
      <c r="SS69" s="106">
        <f>Seniori!SS47</f>
        <v>0</v>
      </c>
      <c r="ST69" s="106">
        <f>Seniori!ST47</f>
        <v>0</v>
      </c>
      <c r="SU69" s="106">
        <f>Seniori!SU47</f>
        <v>0</v>
      </c>
      <c r="SV69" s="106">
        <f>Seniori!SV47</f>
        <v>0</v>
      </c>
      <c r="SW69" s="106">
        <f>Seniori!SW47</f>
        <v>0</v>
      </c>
      <c r="SX69" s="106">
        <f>Seniori!SX47</f>
        <v>0</v>
      </c>
      <c r="SY69" s="106">
        <f>Seniori!SY47</f>
        <v>0</v>
      </c>
      <c r="SZ69" s="106">
        <f>Seniori!SZ47</f>
        <v>0</v>
      </c>
      <c r="TA69" s="106">
        <f>Seniori!TA47</f>
        <v>0</v>
      </c>
      <c r="TB69" s="106">
        <f>Seniori!TB47</f>
        <v>0</v>
      </c>
    </row>
    <row r="70" spans="1:522" s="1" customFormat="1" ht="18" customHeight="1" x14ac:dyDescent="0.25">
      <c r="A70" s="12">
        <v>53</v>
      </c>
      <c r="B70" s="11" t="s">
        <v>477</v>
      </c>
      <c r="C70" s="1">
        <v>12713</v>
      </c>
      <c r="D70" s="1">
        <v>2020</v>
      </c>
      <c r="E70" s="4" t="s">
        <v>15</v>
      </c>
      <c r="F70" s="1">
        <v>338</v>
      </c>
      <c r="G70" s="9" t="s">
        <v>97</v>
      </c>
      <c r="H70" s="4" t="s">
        <v>13</v>
      </c>
      <c r="I70" s="1">
        <f t="shared" si="11"/>
        <v>32.5</v>
      </c>
      <c r="J70" s="12">
        <f>Tabuľka3[[#This Row],[Stĺpec9]]</f>
        <v>32.5</v>
      </c>
      <c r="K70" s="106">
        <f>Seniori!K28</f>
        <v>0</v>
      </c>
      <c r="L70" s="106">
        <f>Seniori!L28</f>
        <v>0</v>
      </c>
      <c r="M70" s="106">
        <f>Seniori!M28</f>
        <v>0</v>
      </c>
      <c r="N70" s="106">
        <f>Seniori!N28</f>
        <v>0</v>
      </c>
      <c r="O70" s="106">
        <f>Seniori!O28</f>
        <v>0</v>
      </c>
      <c r="P70" s="106">
        <f>Seniori!P28</f>
        <v>0</v>
      </c>
      <c r="Q70" s="106">
        <f>Seniori!Q28</f>
        <v>0</v>
      </c>
      <c r="R70" s="106">
        <f>Seniori!R28</f>
        <v>0</v>
      </c>
      <c r="S70" s="106">
        <f>Seniori!S28</f>
        <v>0</v>
      </c>
      <c r="T70" s="106">
        <f>Seniori!T28</f>
        <v>0</v>
      </c>
      <c r="U70" s="106">
        <f>Seniori!U28</f>
        <v>0</v>
      </c>
      <c r="V70" s="106">
        <f>Seniori!V28</f>
        <v>0</v>
      </c>
      <c r="W70" s="106">
        <f>Seniori!W28</f>
        <v>0</v>
      </c>
      <c r="X70" s="106">
        <f>Seniori!X28</f>
        <v>0</v>
      </c>
      <c r="Y70" s="106">
        <f>Seniori!Y28</f>
        <v>0</v>
      </c>
      <c r="Z70" s="106">
        <f>Seniori!Z28</f>
        <v>0</v>
      </c>
      <c r="AA70" s="106">
        <f>Seniori!AA28</f>
        <v>0</v>
      </c>
      <c r="AB70" s="106">
        <f>Seniori!AB28</f>
        <v>0</v>
      </c>
      <c r="AC70" s="106">
        <f>Seniori!AC28</f>
        <v>0</v>
      </c>
      <c r="AD70" s="106">
        <f>Seniori!AD28</f>
        <v>0</v>
      </c>
      <c r="AE70" s="106">
        <f>Seniori!AE28</f>
        <v>0</v>
      </c>
      <c r="AF70" s="106">
        <f>Seniori!AF28</f>
        <v>0</v>
      </c>
      <c r="AG70" s="106">
        <f>Seniori!AG28</f>
        <v>0</v>
      </c>
      <c r="AH70" s="106">
        <f>Seniori!AH28</f>
        <v>0</v>
      </c>
      <c r="AI70" s="106">
        <f>Seniori!AI28</f>
        <v>0</v>
      </c>
      <c r="AJ70" s="106">
        <f>Seniori!AJ28</f>
        <v>0</v>
      </c>
      <c r="AK70" s="106">
        <f>Seniori!AK28</f>
        <v>0</v>
      </c>
      <c r="AL70" s="106">
        <f>Seniori!AL28</f>
        <v>0</v>
      </c>
      <c r="AM70" s="106">
        <f>Seniori!AM28</f>
        <v>0</v>
      </c>
      <c r="AN70" s="106">
        <f>Seniori!AN28</f>
        <v>0</v>
      </c>
      <c r="AO70" s="106">
        <f>Seniori!AO28</f>
        <v>0</v>
      </c>
      <c r="AP70" s="106">
        <f>Seniori!AP28</f>
        <v>0</v>
      </c>
      <c r="AQ70" s="106">
        <f>Seniori!AQ28</f>
        <v>0</v>
      </c>
      <c r="AR70" s="106">
        <f>Seniori!AR28</f>
        <v>0</v>
      </c>
      <c r="AS70" s="106">
        <f>Seniori!AS28</f>
        <v>0</v>
      </c>
      <c r="AT70" s="106">
        <f>Seniori!AT28</f>
        <v>0</v>
      </c>
      <c r="AU70" s="106">
        <f>Seniori!AU28</f>
        <v>0</v>
      </c>
      <c r="AV70" s="106">
        <f>Seniori!AV28</f>
        <v>0</v>
      </c>
      <c r="AW70" s="106">
        <f>Seniori!AW28</f>
        <v>0</v>
      </c>
      <c r="AX70" s="106">
        <f>Seniori!AX28</f>
        <v>0</v>
      </c>
      <c r="AY70" s="106">
        <f>Seniori!AY28</f>
        <v>0</v>
      </c>
      <c r="AZ70" s="106">
        <f>Seniori!AZ28</f>
        <v>0</v>
      </c>
      <c r="BA70" s="106">
        <f>Seniori!BA28</f>
        <v>0</v>
      </c>
      <c r="BB70" s="106">
        <f>Seniori!BB28</f>
        <v>0</v>
      </c>
      <c r="BC70" s="106">
        <f>Seniori!BC28</f>
        <v>0</v>
      </c>
      <c r="BD70" s="106">
        <f>Seniori!BD28</f>
        <v>0</v>
      </c>
      <c r="BE70" s="106">
        <f>Seniori!BE28</f>
        <v>0</v>
      </c>
      <c r="BF70" s="106">
        <f>Seniori!BF28</f>
        <v>0</v>
      </c>
      <c r="BG70" s="106">
        <f>Seniori!BG28</f>
        <v>0</v>
      </c>
      <c r="BH70" s="106">
        <f>Seniori!BH28</f>
        <v>0</v>
      </c>
      <c r="BI70" s="106">
        <f>Seniori!BI28</f>
        <v>0</v>
      </c>
      <c r="BJ70" s="106">
        <f>Seniori!BJ28</f>
        <v>0</v>
      </c>
      <c r="BK70" s="106">
        <f>Seniori!BK28</f>
        <v>0</v>
      </c>
      <c r="BL70" s="106">
        <f>Seniori!BL28</f>
        <v>0</v>
      </c>
      <c r="BM70" s="106">
        <f>Seniori!BM28</f>
        <v>0</v>
      </c>
      <c r="BN70" s="106">
        <f>Seniori!BN28</f>
        <v>0</v>
      </c>
      <c r="BO70" s="106">
        <f>Seniori!BO28</f>
        <v>0</v>
      </c>
      <c r="BP70" s="106">
        <f>Seniori!BP28</f>
        <v>0</v>
      </c>
      <c r="BQ70" s="106">
        <f>Seniori!BQ28</f>
        <v>0</v>
      </c>
      <c r="BR70" s="106">
        <f>Seniori!BR28</f>
        <v>0</v>
      </c>
      <c r="BS70" s="106">
        <f>Seniori!BS28</f>
        <v>0</v>
      </c>
      <c r="BT70" s="106">
        <f>Seniori!BT28</f>
        <v>0</v>
      </c>
      <c r="BU70" s="106">
        <f>Seniori!BU28</f>
        <v>0</v>
      </c>
      <c r="BV70" s="106">
        <f>Seniori!BV28</f>
        <v>0</v>
      </c>
      <c r="BW70" s="106">
        <f>Seniori!BW28</f>
        <v>0</v>
      </c>
      <c r="BX70" s="106">
        <f>Seniori!BX28</f>
        <v>0</v>
      </c>
      <c r="BY70" s="106">
        <f>Seniori!BY28</f>
        <v>0</v>
      </c>
      <c r="BZ70" s="106">
        <f>Seniori!BZ28</f>
        <v>0</v>
      </c>
      <c r="CA70" s="106">
        <f>Seniori!CA28</f>
        <v>0</v>
      </c>
      <c r="CB70" s="106">
        <f>Seniori!CB28</f>
        <v>0</v>
      </c>
      <c r="CC70" s="106">
        <f>Seniori!CC28</f>
        <v>0</v>
      </c>
      <c r="CD70" s="106">
        <f>Seniori!CD28</f>
        <v>0</v>
      </c>
      <c r="CE70" s="106">
        <f>Seniori!CE28</f>
        <v>0</v>
      </c>
      <c r="CF70" s="106">
        <f>Seniori!CF28</f>
        <v>0</v>
      </c>
      <c r="CG70" s="106">
        <f>Seniori!CG28</f>
        <v>0</v>
      </c>
      <c r="CH70" s="106">
        <f>Seniori!CH28</f>
        <v>0</v>
      </c>
      <c r="CI70" s="106">
        <f>Seniori!CI28</f>
        <v>0</v>
      </c>
      <c r="CJ70" s="106">
        <f>Seniori!CJ28</f>
        <v>0</v>
      </c>
      <c r="CK70" s="106">
        <f>Seniori!CK28</f>
        <v>0</v>
      </c>
      <c r="CL70" s="106">
        <f>Seniori!CL28</f>
        <v>0</v>
      </c>
      <c r="CM70" s="106">
        <f>Seniori!CM28</f>
        <v>0</v>
      </c>
      <c r="CN70" s="106">
        <f>Seniori!CN28</f>
        <v>0</v>
      </c>
      <c r="CO70" s="106">
        <f>Seniori!CO28</f>
        <v>0</v>
      </c>
      <c r="CP70" s="106">
        <f>Seniori!CP28</f>
        <v>0</v>
      </c>
      <c r="CQ70" s="106">
        <f>Seniori!CQ28</f>
        <v>0</v>
      </c>
      <c r="CR70" s="106">
        <f>Seniori!CR28</f>
        <v>0</v>
      </c>
      <c r="CS70" s="106">
        <f>Seniori!CS28</f>
        <v>0</v>
      </c>
      <c r="CT70" s="106">
        <f>Seniori!CT28</f>
        <v>0</v>
      </c>
      <c r="CU70" s="106">
        <f>Seniori!CU28</f>
        <v>0</v>
      </c>
      <c r="CV70" s="106">
        <f>Seniori!CV28</f>
        <v>0</v>
      </c>
      <c r="CW70" s="106">
        <f>Seniori!CW28</f>
        <v>0</v>
      </c>
      <c r="CX70" s="106">
        <f>Seniori!CX28</f>
        <v>0</v>
      </c>
      <c r="CY70" s="106">
        <f>Seniori!CY28</f>
        <v>0</v>
      </c>
      <c r="CZ70" s="106">
        <f>Seniori!CZ28</f>
        <v>0</v>
      </c>
      <c r="DA70" s="106">
        <f>Seniori!DA28</f>
        <v>0</v>
      </c>
      <c r="DB70" s="106">
        <f>Seniori!DB28</f>
        <v>0</v>
      </c>
      <c r="DC70" s="106">
        <f>Seniori!DC28</f>
        <v>0</v>
      </c>
      <c r="DD70" s="106">
        <f>Seniori!DD28</f>
        <v>0</v>
      </c>
      <c r="DE70" s="106">
        <f>Seniori!DE28</f>
        <v>0</v>
      </c>
      <c r="DF70" s="106">
        <f>Seniori!DF28</f>
        <v>0</v>
      </c>
      <c r="DG70" s="106">
        <f>Seniori!DG28</f>
        <v>0</v>
      </c>
      <c r="DH70" s="106">
        <f>Seniori!DH28</f>
        <v>0</v>
      </c>
      <c r="DI70" s="106">
        <f>Seniori!DI28</f>
        <v>0</v>
      </c>
      <c r="DJ70" s="106">
        <f>Seniori!DJ28</f>
        <v>0</v>
      </c>
      <c r="DK70" s="106">
        <f>Seniori!DK28</f>
        <v>0</v>
      </c>
      <c r="DL70" s="106">
        <f>Seniori!DL28</f>
        <v>0</v>
      </c>
      <c r="DM70" s="106">
        <f>Seniori!DM28</f>
        <v>0</v>
      </c>
      <c r="DN70" s="106">
        <f>Seniori!DN28</f>
        <v>0</v>
      </c>
      <c r="DO70" s="106">
        <f>Seniori!DO28</f>
        <v>0</v>
      </c>
      <c r="DP70" s="106">
        <f>Seniori!DP28</f>
        <v>0</v>
      </c>
      <c r="DQ70" s="106">
        <f>Seniori!DQ28</f>
        <v>0</v>
      </c>
      <c r="DR70" s="106">
        <f>Seniori!DR28</f>
        <v>0</v>
      </c>
      <c r="DS70" s="106">
        <f>Seniori!DS28</f>
        <v>0</v>
      </c>
      <c r="DT70" s="106">
        <f>Seniori!DT28</f>
        <v>0</v>
      </c>
      <c r="DU70" s="106">
        <f>Seniori!DU28</f>
        <v>0</v>
      </c>
      <c r="DV70" s="106">
        <f>Seniori!DV28</f>
        <v>0</v>
      </c>
      <c r="DW70" s="106">
        <f>Seniori!DW28</f>
        <v>0</v>
      </c>
      <c r="DX70" s="106">
        <f>Seniori!DX28</f>
        <v>0</v>
      </c>
      <c r="DY70" s="106">
        <f>Seniori!DY28</f>
        <v>0</v>
      </c>
      <c r="DZ70" s="106">
        <f>Seniori!DZ28</f>
        <v>0</v>
      </c>
      <c r="EA70" s="106">
        <f>Seniori!EA28</f>
        <v>0</v>
      </c>
      <c r="EB70" s="106">
        <f>Seniori!EB28</f>
        <v>0</v>
      </c>
      <c r="EC70" s="106">
        <f>Seniori!EC28</f>
        <v>0</v>
      </c>
      <c r="ED70" s="106">
        <f>Seniori!ED28</f>
        <v>0</v>
      </c>
      <c r="EE70" s="106">
        <f>Seniori!EE28</f>
        <v>0</v>
      </c>
      <c r="EF70" s="106">
        <f>Seniori!EF28</f>
        <v>0</v>
      </c>
      <c r="EG70" s="106">
        <f>Seniori!EG28</f>
        <v>0</v>
      </c>
      <c r="EH70" s="106">
        <f>Seniori!EH28</f>
        <v>0</v>
      </c>
      <c r="EI70" s="106">
        <f>Seniori!EI28</f>
        <v>0</v>
      </c>
      <c r="EJ70" s="106">
        <f>Seniori!EJ28</f>
        <v>0</v>
      </c>
      <c r="EK70" s="106">
        <f>Seniori!EK28</f>
        <v>0</v>
      </c>
      <c r="EL70" s="106">
        <f>Seniori!EL28</f>
        <v>0</v>
      </c>
      <c r="EM70" s="106">
        <f>Seniori!EM28</f>
        <v>0</v>
      </c>
      <c r="EN70" s="106">
        <f>Seniori!EN28</f>
        <v>0</v>
      </c>
      <c r="EO70" s="106">
        <f>Seniori!EO28</f>
        <v>0</v>
      </c>
      <c r="EP70" s="106">
        <f>Seniori!EP28</f>
        <v>0</v>
      </c>
      <c r="EQ70" s="106">
        <f>Seniori!EQ28</f>
        <v>0</v>
      </c>
      <c r="ER70" s="106">
        <f>Seniori!ER28</f>
        <v>0</v>
      </c>
      <c r="ES70" s="106">
        <f>Seniori!ES28</f>
        <v>0</v>
      </c>
      <c r="ET70" s="106">
        <f>Seniori!ET28</f>
        <v>0</v>
      </c>
      <c r="EU70" s="106">
        <f>Seniori!EU28</f>
        <v>0</v>
      </c>
      <c r="EV70" s="106">
        <f>Seniori!EV28</f>
        <v>0</v>
      </c>
      <c r="EW70" s="106">
        <f>Seniori!EW28</f>
        <v>0</v>
      </c>
      <c r="EX70" s="106">
        <f>Seniori!EX28</f>
        <v>0</v>
      </c>
      <c r="EY70" s="106">
        <f>Seniori!EY28</f>
        <v>0</v>
      </c>
      <c r="EZ70" s="106">
        <f>Seniori!EZ28</f>
        <v>0</v>
      </c>
      <c r="FA70" s="106">
        <f>Seniori!FA28</f>
        <v>0</v>
      </c>
      <c r="FB70" s="106">
        <f>Seniori!FB28</f>
        <v>0</v>
      </c>
      <c r="FC70" s="106">
        <f>Seniori!FC28</f>
        <v>0</v>
      </c>
      <c r="FD70" s="106">
        <f>Seniori!FD28</f>
        <v>0</v>
      </c>
      <c r="FE70" s="106">
        <f>Seniori!FE28</f>
        <v>0</v>
      </c>
      <c r="FF70" s="106">
        <f>Seniori!FF28</f>
        <v>0</v>
      </c>
      <c r="FG70" s="106">
        <f>Seniori!FG28</f>
        <v>0</v>
      </c>
      <c r="FH70" s="106">
        <f>Seniori!FH28</f>
        <v>0</v>
      </c>
      <c r="FI70" s="106">
        <f>Seniori!FI28</f>
        <v>0</v>
      </c>
      <c r="FJ70" s="106">
        <f>Seniori!FJ28</f>
        <v>0</v>
      </c>
      <c r="FK70" s="106">
        <f>Seniori!FK28</f>
        <v>0</v>
      </c>
      <c r="FL70" s="106">
        <f>Seniori!FL28</f>
        <v>0</v>
      </c>
      <c r="FM70" s="106">
        <f>Seniori!FM28</f>
        <v>0</v>
      </c>
      <c r="FN70" s="106">
        <f>Seniori!FN28</f>
        <v>0</v>
      </c>
      <c r="FO70" s="106">
        <f>Seniori!FO28</f>
        <v>0</v>
      </c>
      <c r="FP70" s="106">
        <f>Seniori!FP28</f>
        <v>0</v>
      </c>
      <c r="FQ70" s="106">
        <f>Seniori!FQ28</f>
        <v>0</v>
      </c>
      <c r="FR70" s="106">
        <f>Seniori!FR28</f>
        <v>0</v>
      </c>
      <c r="FS70" s="106">
        <f>Seniori!FS28</f>
        <v>0</v>
      </c>
      <c r="FT70" s="106">
        <f>Seniori!FT28</f>
        <v>0</v>
      </c>
      <c r="FU70" s="106">
        <f>Seniori!FU28</f>
        <v>0</v>
      </c>
      <c r="FV70" s="106">
        <f>Seniori!FV28</f>
        <v>0</v>
      </c>
      <c r="FW70" s="106">
        <f>Seniori!FW28</f>
        <v>0</v>
      </c>
      <c r="FX70" s="106">
        <f>Seniori!FX28</f>
        <v>0</v>
      </c>
      <c r="FY70" s="106">
        <f>Seniori!FY28</f>
        <v>0</v>
      </c>
      <c r="FZ70" s="106">
        <f>Seniori!FZ28</f>
        <v>0</v>
      </c>
      <c r="GA70" s="106">
        <f>Seniori!GA28</f>
        <v>0</v>
      </c>
      <c r="GB70" s="106">
        <f>Seniori!GB28</f>
        <v>0</v>
      </c>
      <c r="GC70" s="106">
        <f>Seniori!GC28</f>
        <v>0</v>
      </c>
      <c r="GD70" s="106">
        <f>Seniori!GD28</f>
        <v>0</v>
      </c>
      <c r="GE70" s="106">
        <f>Seniori!GE28</f>
        <v>0</v>
      </c>
      <c r="GF70" s="106">
        <f>Seniori!GF28</f>
        <v>0</v>
      </c>
      <c r="GG70" s="106">
        <f>Seniori!GG28</f>
        <v>0</v>
      </c>
      <c r="GH70" s="106">
        <f>Seniori!GH28</f>
        <v>0</v>
      </c>
      <c r="GI70" s="106">
        <f>Seniori!GI28</f>
        <v>0</v>
      </c>
      <c r="GJ70" s="106">
        <f>Seniori!GJ28</f>
        <v>0</v>
      </c>
      <c r="GK70" s="106">
        <f>Seniori!GK28</f>
        <v>0</v>
      </c>
      <c r="GL70" s="106">
        <f>Seniori!GL28</f>
        <v>0</v>
      </c>
      <c r="GM70" s="106">
        <f>Seniori!GM28</f>
        <v>0</v>
      </c>
      <c r="GN70" s="106">
        <f>Seniori!GN28</f>
        <v>0</v>
      </c>
      <c r="GO70" s="106">
        <f>Seniori!GO28</f>
        <v>0</v>
      </c>
      <c r="GP70" s="106">
        <f>Seniori!GP28</f>
        <v>0</v>
      </c>
      <c r="GQ70" s="106">
        <f>Seniori!GQ28</f>
        <v>0</v>
      </c>
      <c r="GR70" s="106">
        <f>Seniori!GR28</f>
        <v>0</v>
      </c>
      <c r="GS70" s="106">
        <f>Seniori!GS28</f>
        <v>0</v>
      </c>
      <c r="GT70" s="106">
        <f>Seniori!GT28</f>
        <v>0</v>
      </c>
      <c r="GU70" s="106">
        <f>Seniori!GU28</f>
        <v>0</v>
      </c>
      <c r="GV70" s="106">
        <f>Seniori!GV28</f>
        <v>0</v>
      </c>
      <c r="GW70" s="106">
        <f>Seniori!GW28</f>
        <v>0</v>
      </c>
      <c r="GX70" s="106">
        <f>Seniori!GX28</f>
        <v>0</v>
      </c>
      <c r="GY70" s="106">
        <f>Seniori!GY28</f>
        <v>0</v>
      </c>
      <c r="GZ70" s="106">
        <f>Seniori!GZ28</f>
        <v>0</v>
      </c>
      <c r="HA70" s="106">
        <f>Seniori!HA28</f>
        <v>0</v>
      </c>
      <c r="HB70" s="106">
        <f>Seniori!HB28</f>
        <v>0</v>
      </c>
      <c r="HC70" s="106">
        <f>Seniori!HC28</f>
        <v>0</v>
      </c>
      <c r="HD70" s="106">
        <f>Seniori!HD28</f>
        <v>0</v>
      </c>
      <c r="HE70" s="106">
        <f>Seniori!HE28</f>
        <v>0</v>
      </c>
      <c r="HF70" s="106">
        <f>Seniori!HF28</f>
        <v>0</v>
      </c>
      <c r="HG70" s="106">
        <f>Seniori!HG28</f>
        <v>0</v>
      </c>
      <c r="HH70" s="106">
        <f>Seniori!HH28</f>
        <v>0</v>
      </c>
      <c r="HI70" s="106">
        <f>Seniori!HI28</f>
        <v>0</v>
      </c>
      <c r="HJ70" s="106">
        <f>Seniori!HJ28</f>
        <v>0</v>
      </c>
      <c r="HK70" s="106">
        <f>Seniori!HK28</f>
        <v>0</v>
      </c>
      <c r="HL70" s="106">
        <f>Seniori!HL28</f>
        <v>0</v>
      </c>
      <c r="HM70" s="106">
        <f>Seniori!HM28</f>
        <v>0</v>
      </c>
      <c r="HN70" s="106">
        <f>Seniori!HN28</f>
        <v>0</v>
      </c>
      <c r="HO70" s="106">
        <f>Seniori!HO28</f>
        <v>0</v>
      </c>
      <c r="HP70" s="106">
        <f>Seniori!HP28</f>
        <v>0</v>
      </c>
      <c r="HQ70" s="106">
        <f>Seniori!HQ28</f>
        <v>0</v>
      </c>
      <c r="HR70" s="106">
        <f>Seniori!HR28</f>
        <v>0</v>
      </c>
      <c r="HS70" s="106">
        <f>Seniori!HS28</f>
        <v>0</v>
      </c>
      <c r="HT70" s="106">
        <f>Seniori!HT28</f>
        <v>0</v>
      </c>
      <c r="HU70" s="106">
        <f>Seniori!HU28</f>
        <v>0</v>
      </c>
      <c r="HV70" s="106">
        <f>Seniori!HV28</f>
        <v>0</v>
      </c>
      <c r="HW70" s="106">
        <f>Seniori!HW28</f>
        <v>0</v>
      </c>
      <c r="HX70" s="106">
        <f>Seniori!HX28</f>
        <v>0</v>
      </c>
      <c r="HY70" s="106">
        <f>Seniori!HY28</f>
        <v>0</v>
      </c>
      <c r="HZ70" s="106">
        <f>Seniori!HZ28</f>
        <v>0</v>
      </c>
      <c r="IA70" s="106">
        <f>Seniori!IA28</f>
        <v>0</v>
      </c>
      <c r="IB70" s="106">
        <f>Seniori!IB28</f>
        <v>0</v>
      </c>
      <c r="IC70" s="106">
        <f>Seniori!IC28</f>
        <v>0</v>
      </c>
      <c r="ID70" s="106">
        <f>Seniori!ID28</f>
        <v>0</v>
      </c>
      <c r="IE70" s="106">
        <f>Seniori!IE28</f>
        <v>0</v>
      </c>
      <c r="IF70" s="106">
        <f>Seniori!IF28</f>
        <v>0</v>
      </c>
      <c r="IG70" s="106">
        <f>Seniori!IG28</f>
        <v>0</v>
      </c>
      <c r="IH70" s="106">
        <f>Seniori!IH28</f>
        <v>0</v>
      </c>
      <c r="II70" s="106">
        <f>Seniori!II28</f>
        <v>0</v>
      </c>
      <c r="IJ70" s="106">
        <f>Seniori!IJ28</f>
        <v>0</v>
      </c>
      <c r="IK70" s="106">
        <f>Seniori!IK28</f>
        <v>0</v>
      </c>
      <c r="IL70" s="106">
        <f>Seniori!IL28</f>
        <v>0</v>
      </c>
      <c r="IM70" s="106">
        <f>Seniori!IM28</f>
        <v>0</v>
      </c>
      <c r="IN70" s="106">
        <f>Seniori!IN28</f>
        <v>0</v>
      </c>
      <c r="IO70" s="106">
        <f>Seniori!IO28</f>
        <v>0</v>
      </c>
      <c r="IP70" s="106">
        <f>Seniori!IP28</f>
        <v>0</v>
      </c>
      <c r="IQ70" s="106">
        <f>Seniori!IQ28</f>
        <v>0</v>
      </c>
      <c r="IR70" s="106">
        <f>Seniori!IR28</f>
        <v>3</v>
      </c>
      <c r="IS70" s="106">
        <f>Seniori!IS28</f>
        <v>0</v>
      </c>
      <c r="IT70" s="106">
        <f>Seniori!IT28</f>
        <v>0</v>
      </c>
      <c r="IU70" s="106">
        <f>Seniori!IU28</f>
        <v>0</v>
      </c>
      <c r="IV70" s="106">
        <f>Seniori!IV28</f>
        <v>0</v>
      </c>
      <c r="IW70" s="106">
        <f>Seniori!IW28</f>
        <v>0</v>
      </c>
      <c r="IX70" s="106">
        <f>Seniori!IX28</f>
        <v>0</v>
      </c>
      <c r="IY70" s="106">
        <f>Seniori!IY28</f>
        <v>0</v>
      </c>
      <c r="IZ70" s="106">
        <f>Seniori!IZ28</f>
        <v>0</v>
      </c>
      <c r="JA70" s="106">
        <f>Seniori!JA28</f>
        <v>0</v>
      </c>
      <c r="JB70" s="106">
        <f>Seniori!JB28</f>
        <v>7</v>
      </c>
      <c r="JC70" s="106">
        <f>Seniori!JC28</f>
        <v>0</v>
      </c>
      <c r="JD70" s="106">
        <f>Seniori!JD28</f>
        <v>0</v>
      </c>
      <c r="JE70" s="106">
        <f>Seniori!JE28</f>
        <v>0</v>
      </c>
      <c r="JF70" s="106">
        <f>Seniori!JF28</f>
        <v>0</v>
      </c>
      <c r="JG70" s="106">
        <f>Seniori!JG28</f>
        <v>0</v>
      </c>
      <c r="JH70" s="106">
        <f>Seniori!JH28</f>
        <v>0</v>
      </c>
      <c r="JI70" s="106">
        <f>Seniori!JI28</f>
        <v>0</v>
      </c>
      <c r="JJ70" s="106">
        <f>Seniori!JJ28</f>
        <v>0</v>
      </c>
      <c r="JK70" s="106">
        <f>Seniori!JK28</f>
        <v>0</v>
      </c>
      <c r="JL70" s="106">
        <f>Seniori!JL28</f>
        <v>0</v>
      </c>
      <c r="JM70" s="106">
        <f>Seniori!JM28</f>
        <v>0</v>
      </c>
      <c r="JN70" s="106">
        <f>Seniori!JN28</f>
        <v>0</v>
      </c>
      <c r="JO70" s="106">
        <f>Seniori!JO28</f>
        <v>0</v>
      </c>
      <c r="JP70" s="106">
        <f>Seniori!JP28</f>
        <v>0</v>
      </c>
      <c r="JQ70" s="106">
        <f>Seniori!JQ28</f>
        <v>0</v>
      </c>
      <c r="JR70" s="106">
        <f>Seniori!JR28</f>
        <v>0</v>
      </c>
      <c r="JS70" s="106">
        <f>Seniori!JS28</f>
        <v>0</v>
      </c>
      <c r="JT70" s="106">
        <f>Seniori!JT28</f>
        <v>0</v>
      </c>
      <c r="JU70" s="106">
        <f>Seniori!JU28</f>
        <v>0</v>
      </c>
      <c r="JV70" s="106">
        <f>Seniori!JV28</f>
        <v>0</v>
      </c>
      <c r="JW70" s="106">
        <f>Seniori!JW28</f>
        <v>0</v>
      </c>
      <c r="JX70" s="106">
        <f>Seniori!JX28</f>
        <v>0</v>
      </c>
      <c r="JY70" s="106">
        <f>Seniori!JY28</f>
        <v>0</v>
      </c>
      <c r="JZ70" s="106">
        <f>Seniori!JZ28</f>
        <v>0</v>
      </c>
      <c r="KA70" s="106">
        <f>Seniori!KA28</f>
        <v>0</v>
      </c>
      <c r="KB70" s="106">
        <f>Seniori!KB28</f>
        <v>0</v>
      </c>
      <c r="KC70" s="106">
        <f>Seniori!KC28</f>
        <v>0</v>
      </c>
      <c r="KD70" s="106">
        <f>Seniori!KD28</f>
        <v>0</v>
      </c>
      <c r="KE70" s="106">
        <f>Seniori!KE28</f>
        <v>0</v>
      </c>
      <c r="KF70" s="106">
        <f>Seniori!KF28</f>
        <v>0</v>
      </c>
      <c r="KG70" s="106">
        <f>Seniori!KG28</f>
        <v>0</v>
      </c>
      <c r="KH70" s="106">
        <f>Seniori!KH28</f>
        <v>0</v>
      </c>
      <c r="KI70" s="106">
        <f>Seniori!KI28</f>
        <v>0</v>
      </c>
      <c r="KJ70" s="106">
        <f>Seniori!KJ28</f>
        <v>0</v>
      </c>
      <c r="KK70" s="106">
        <f>Seniori!KK28</f>
        <v>0</v>
      </c>
      <c r="KL70" s="106">
        <f>Seniori!KL28</f>
        <v>0</v>
      </c>
      <c r="KM70" s="106">
        <f>Seniori!KM28</f>
        <v>0</v>
      </c>
      <c r="KN70" s="106">
        <f>Seniori!KN28</f>
        <v>0</v>
      </c>
      <c r="KO70" s="106">
        <f>Seniori!KO28</f>
        <v>0</v>
      </c>
      <c r="KP70" s="106">
        <f>Seniori!KP28</f>
        <v>0</v>
      </c>
      <c r="KQ70" s="106">
        <f>Seniori!KQ28</f>
        <v>0</v>
      </c>
      <c r="KR70" s="106">
        <f>Seniori!KR28</f>
        <v>0</v>
      </c>
      <c r="KS70" s="106">
        <f>Seniori!KS28</f>
        <v>0</v>
      </c>
      <c r="KT70" s="106">
        <f>Seniori!KT28</f>
        <v>0</v>
      </c>
      <c r="KU70" s="106">
        <f>Seniori!KU28</f>
        <v>4</v>
      </c>
      <c r="KV70" s="106">
        <f>Seniori!KV28</f>
        <v>0</v>
      </c>
      <c r="KW70" s="106">
        <f>Seniori!KW28</f>
        <v>0</v>
      </c>
      <c r="KX70" s="106">
        <f>Seniori!KX28</f>
        <v>0</v>
      </c>
      <c r="KY70" s="106">
        <f>Seniori!KY28</f>
        <v>0</v>
      </c>
      <c r="KZ70" s="106">
        <f>Seniori!KZ28</f>
        <v>0</v>
      </c>
      <c r="LA70" s="106">
        <f>Seniori!LA28</f>
        <v>0</v>
      </c>
      <c r="LB70" s="106">
        <f>Seniori!LB28</f>
        <v>0</v>
      </c>
      <c r="LC70" s="106">
        <f>Seniori!LC28</f>
        <v>0</v>
      </c>
      <c r="LD70" s="106">
        <f>Seniori!LD28</f>
        <v>0</v>
      </c>
      <c r="LE70" s="106">
        <f>Seniori!LE28</f>
        <v>5</v>
      </c>
      <c r="LF70" s="106">
        <f>Seniori!LF28</f>
        <v>0</v>
      </c>
      <c r="LG70" s="106">
        <f>Seniori!LG28</f>
        <v>0</v>
      </c>
      <c r="LH70" s="106">
        <f>Seniori!LH28</f>
        <v>0</v>
      </c>
      <c r="LI70" s="106">
        <f>Seniori!LI28</f>
        <v>0</v>
      </c>
      <c r="LJ70" s="106">
        <f>Seniori!LJ28</f>
        <v>0</v>
      </c>
      <c r="LK70" s="106">
        <f>Seniori!LK28</f>
        <v>0</v>
      </c>
      <c r="LL70" s="106">
        <f>Seniori!LL28</f>
        <v>0</v>
      </c>
      <c r="LM70" s="106">
        <f>Seniori!LM28</f>
        <v>0</v>
      </c>
      <c r="LN70" s="106">
        <f>Seniori!LN28</f>
        <v>0</v>
      </c>
      <c r="LO70" s="106">
        <f>Seniori!LO28</f>
        <v>0</v>
      </c>
      <c r="LP70" s="106">
        <f>Seniori!LP28</f>
        <v>0</v>
      </c>
      <c r="LQ70" s="106">
        <f>Seniori!LQ28</f>
        <v>0</v>
      </c>
      <c r="LR70" s="106">
        <f>Seniori!LR28</f>
        <v>0</v>
      </c>
      <c r="LS70" s="106">
        <f>Seniori!LS28</f>
        <v>0</v>
      </c>
      <c r="LT70" s="106">
        <f>Seniori!LT28</f>
        <v>0</v>
      </c>
      <c r="LU70" s="106">
        <f>Seniori!LU28</f>
        <v>0</v>
      </c>
      <c r="LV70" s="106">
        <f>Seniori!LV28</f>
        <v>0</v>
      </c>
      <c r="LW70" s="106">
        <f>Seniori!LW28</f>
        <v>0</v>
      </c>
      <c r="LX70" s="106">
        <f>Seniori!LX28</f>
        <v>0</v>
      </c>
      <c r="LY70" s="106">
        <f>Seniori!LY28</f>
        <v>0</v>
      </c>
      <c r="LZ70" s="106">
        <f>Seniori!LZ28</f>
        <v>0</v>
      </c>
      <c r="MA70" s="106">
        <f>Seniori!MA28</f>
        <v>0</v>
      </c>
      <c r="MB70" s="106">
        <f>Seniori!MB28</f>
        <v>0</v>
      </c>
      <c r="MC70" s="106">
        <f>Seniori!MC28</f>
        <v>0</v>
      </c>
      <c r="MD70" s="106">
        <f>Seniori!MD28</f>
        <v>0</v>
      </c>
      <c r="ME70" s="106">
        <f>Seniori!ME28</f>
        <v>0</v>
      </c>
      <c r="MF70" s="106">
        <f>Seniori!MF28</f>
        <v>0</v>
      </c>
      <c r="MG70" s="106">
        <f>Seniori!MG28</f>
        <v>0</v>
      </c>
      <c r="MH70" s="106">
        <f>Seniori!MH28</f>
        <v>0</v>
      </c>
      <c r="MI70" s="106">
        <f>Seniori!MI28</f>
        <v>0</v>
      </c>
      <c r="MJ70" s="106">
        <f>Seniori!MJ28</f>
        <v>0</v>
      </c>
      <c r="MK70" s="106">
        <f>Seniori!MK28</f>
        <v>0</v>
      </c>
      <c r="ML70" s="106">
        <f>Seniori!ML28</f>
        <v>0</v>
      </c>
      <c r="MM70" s="106">
        <f>Seniori!MM28</f>
        <v>0</v>
      </c>
      <c r="MN70" s="106">
        <f>Seniori!MN28</f>
        <v>0</v>
      </c>
      <c r="MO70" s="106">
        <f>Seniori!MO28</f>
        <v>0</v>
      </c>
      <c r="MP70" s="106">
        <f>Seniori!MP28</f>
        <v>0</v>
      </c>
      <c r="MQ70" s="106">
        <f>Seniori!MQ28</f>
        <v>0</v>
      </c>
      <c r="MR70" s="106">
        <f>Seniori!MR28</f>
        <v>0</v>
      </c>
      <c r="MS70" s="106">
        <f>Seniori!MS28</f>
        <v>0</v>
      </c>
      <c r="MT70" s="106">
        <f>Seniori!MT28</f>
        <v>0</v>
      </c>
      <c r="MU70" s="106">
        <f>Seniori!MU28</f>
        <v>0</v>
      </c>
      <c r="MV70" s="106">
        <f>Seniori!MV28</f>
        <v>0</v>
      </c>
      <c r="MW70" s="106">
        <f>Seniori!MW28</f>
        <v>0</v>
      </c>
      <c r="MX70" s="106">
        <f>Seniori!MX28</f>
        <v>6</v>
      </c>
      <c r="MY70" s="106">
        <f>Seniori!MY28</f>
        <v>0</v>
      </c>
      <c r="MZ70" s="106">
        <f>Seniori!MZ28</f>
        <v>0</v>
      </c>
      <c r="NA70" s="106">
        <f>Seniori!NA28</f>
        <v>0</v>
      </c>
      <c r="NB70" s="106">
        <f>Seniori!NB28</f>
        <v>0</v>
      </c>
      <c r="NC70" s="106">
        <f>Seniori!NC28</f>
        <v>0</v>
      </c>
      <c r="ND70" s="106">
        <f>Seniori!ND28</f>
        <v>0</v>
      </c>
      <c r="NE70" s="106">
        <f>Seniori!NE28</f>
        <v>0</v>
      </c>
      <c r="NF70" s="106">
        <f>Seniori!NF28</f>
        <v>7.5</v>
      </c>
      <c r="NG70" s="106">
        <f>Seniori!NG28</f>
        <v>0</v>
      </c>
      <c r="NH70" s="106">
        <f>Seniori!NH28</f>
        <v>0</v>
      </c>
      <c r="NI70" s="106">
        <f>Seniori!NI28</f>
        <v>0</v>
      </c>
      <c r="NJ70" s="106">
        <f>Seniori!NJ28</f>
        <v>0</v>
      </c>
      <c r="NK70" s="106">
        <f>Seniori!NK28</f>
        <v>0</v>
      </c>
      <c r="NL70" s="106">
        <f>Seniori!NL28</f>
        <v>0</v>
      </c>
      <c r="NM70" s="106">
        <f>Seniori!NM28</f>
        <v>0</v>
      </c>
      <c r="NN70" s="106">
        <f>Seniori!NN28</f>
        <v>0</v>
      </c>
      <c r="NO70" s="106">
        <f>Seniori!NO28</f>
        <v>0</v>
      </c>
      <c r="NP70" s="106">
        <f>Seniori!NP28</f>
        <v>0</v>
      </c>
      <c r="NQ70" s="106">
        <f>Seniori!NQ28</f>
        <v>0</v>
      </c>
      <c r="NR70" s="106">
        <f>Seniori!NR28</f>
        <v>0</v>
      </c>
      <c r="NS70" s="106">
        <f>Seniori!NS28</f>
        <v>0</v>
      </c>
      <c r="NT70" s="106">
        <f>Seniori!NT28</f>
        <v>0</v>
      </c>
      <c r="NU70" s="106">
        <f>Seniori!NU28</f>
        <v>0</v>
      </c>
      <c r="NV70" s="106">
        <f>Seniori!NV28</f>
        <v>0</v>
      </c>
      <c r="NW70" s="106">
        <f>Seniori!NW28</f>
        <v>0</v>
      </c>
      <c r="NX70" s="106">
        <f>Seniori!NX28</f>
        <v>0</v>
      </c>
      <c r="NY70" s="106">
        <f>Seniori!NY28</f>
        <v>0</v>
      </c>
      <c r="NZ70" s="106">
        <f>Seniori!NZ28</f>
        <v>0</v>
      </c>
      <c r="OA70" s="106">
        <f>Seniori!OA28</f>
        <v>0</v>
      </c>
      <c r="OB70" s="106">
        <f>Seniori!OB28</f>
        <v>0</v>
      </c>
      <c r="OC70" s="106">
        <f>Seniori!OC28</f>
        <v>0</v>
      </c>
      <c r="OD70" s="106">
        <f>Seniori!OD28</f>
        <v>0</v>
      </c>
      <c r="OE70" s="106">
        <f>Seniori!OE28</f>
        <v>0</v>
      </c>
      <c r="OF70" s="106">
        <f>Seniori!OF28</f>
        <v>0</v>
      </c>
      <c r="OG70" s="106">
        <f>Seniori!OG28</f>
        <v>0</v>
      </c>
      <c r="OH70" s="106">
        <f>Seniori!OH28</f>
        <v>0</v>
      </c>
      <c r="OI70" s="106">
        <f>Seniori!OI28</f>
        <v>0</v>
      </c>
      <c r="OJ70" s="106">
        <f>Seniori!OJ28</f>
        <v>0</v>
      </c>
      <c r="OK70" s="106">
        <f>Seniori!OK28</f>
        <v>0</v>
      </c>
      <c r="OL70" s="106">
        <f>Seniori!OL28</f>
        <v>0</v>
      </c>
      <c r="OM70" s="106">
        <f>Seniori!OM28</f>
        <v>0</v>
      </c>
      <c r="ON70" s="106">
        <f>Seniori!ON28</f>
        <v>0</v>
      </c>
      <c r="OO70" s="106">
        <f>Seniori!OO28</f>
        <v>0</v>
      </c>
      <c r="OP70" s="106">
        <f>Seniori!OP28</f>
        <v>0</v>
      </c>
      <c r="OQ70" s="106">
        <f>Seniori!OQ28</f>
        <v>0</v>
      </c>
      <c r="OR70" s="106">
        <f>Seniori!OR28</f>
        <v>0</v>
      </c>
      <c r="OS70" s="106">
        <f>Seniori!OS28</f>
        <v>0</v>
      </c>
      <c r="OT70" s="106">
        <f>Seniori!OT28</f>
        <v>0</v>
      </c>
      <c r="OU70" s="106">
        <f>Seniori!OU28</f>
        <v>0</v>
      </c>
      <c r="OV70" s="106">
        <f>Seniori!OV28</f>
        <v>0</v>
      </c>
      <c r="OW70" s="106">
        <f>Seniori!OW28</f>
        <v>0</v>
      </c>
      <c r="OX70" s="106">
        <f>Seniori!OX28</f>
        <v>0</v>
      </c>
      <c r="OY70" s="106">
        <f>Seniori!OY28</f>
        <v>0</v>
      </c>
      <c r="OZ70" s="106">
        <f>Seniori!OZ28</f>
        <v>0</v>
      </c>
      <c r="PA70" s="106">
        <f>Seniori!PA28</f>
        <v>0</v>
      </c>
      <c r="PB70" s="106">
        <f>Seniori!PB28</f>
        <v>0</v>
      </c>
      <c r="PC70" s="106">
        <f>Seniori!PC28</f>
        <v>0</v>
      </c>
      <c r="PD70" s="106">
        <f>Seniori!PD28</f>
        <v>0</v>
      </c>
      <c r="PE70" s="106">
        <f>Seniori!PE28</f>
        <v>0</v>
      </c>
      <c r="PF70" s="106">
        <f>Seniori!PF28</f>
        <v>0</v>
      </c>
      <c r="PG70" s="106">
        <f>Seniori!PG28</f>
        <v>0</v>
      </c>
      <c r="PH70" s="106">
        <f>Seniori!PH28</f>
        <v>0</v>
      </c>
      <c r="PI70" s="106">
        <f>Seniori!PI28</f>
        <v>0</v>
      </c>
      <c r="PJ70" s="106">
        <f>Seniori!PJ28</f>
        <v>0</v>
      </c>
      <c r="PK70" s="106">
        <f>Seniori!PK28</f>
        <v>0</v>
      </c>
      <c r="PL70" s="106">
        <f>Seniori!PL28</f>
        <v>0</v>
      </c>
      <c r="PM70" s="106">
        <f>Seniori!PM28</f>
        <v>0</v>
      </c>
      <c r="PN70" s="106">
        <f>Seniori!PN28</f>
        <v>0</v>
      </c>
      <c r="PO70" s="106">
        <f>Seniori!PO28</f>
        <v>0</v>
      </c>
      <c r="PP70" s="106">
        <f>Seniori!PP28</f>
        <v>0</v>
      </c>
      <c r="PQ70" s="106">
        <f>Seniori!PQ28</f>
        <v>0</v>
      </c>
      <c r="PR70" s="106">
        <f>Seniori!PR28</f>
        <v>0</v>
      </c>
      <c r="PS70" s="106">
        <f>Seniori!PS28</f>
        <v>0</v>
      </c>
      <c r="PT70" s="106">
        <f>Seniori!PT28</f>
        <v>0</v>
      </c>
      <c r="PU70" s="106">
        <f>Seniori!PU28</f>
        <v>0</v>
      </c>
      <c r="PV70" s="106">
        <f>Seniori!PV28</f>
        <v>0</v>
      </c>
      <c r="PW70" s="106">
        <f>Seniori!PW28</f>
        <v>0</v>
      </c>
      <c r="PX70" s="106">
        <f>Seniori!PX28</f>
        <v>0</v>
      </c>
      <c r="PY70" s="106">
        <f>Seniori!PY28</f>
        <v>0</v>
      </c>
      <c r="PZ70" s="106">
        <f>Seniori!PZ28</f>
        <v>0</v>
      </c>
      <c r="QA70" s="106">
        <f>Seniori!QA28</f>
        <v>0</v>
      </c>
      <c r="QB70" s="106">
        <f>Seniori!QB28</f>
        <v>0</v>
      </c>
      <c r="QC70" s="106">
        <f>Seniori!QC28</f>
        <v>0</v>
      </c>
      <c r="QD70" s="106">
        <f>Seniori!QD28</f>
        <v>0</v>
      </c>
      <c r="QE70" s="106">
        <f>Seniori!QE28</f>
        <v>0</v>
      </c>
      <c r="QF70" s="106">
        <f>Seniori!QF28</f>
        <v>0</v>
      </c>
      <c r="QG70" s="106">
        <f>Seniori!QG28</f>
        <v>0</v>
      </c>
      <c r="QH70" s="106">
        <f>Seniori!QH28</f>
        <v>0</v>
      </c>
      <c r="QI70" s="106">
        <f>Seniori!QI28</f>
        <v>0</v>
      </c>
      <c r="QJ70" s="106">
        <f>Seniori!QJ28</f>
        <v>0</v>
      </c>
      <c r="QK70" s="106">
        <f>Seniori!QK28</f>
        <v>0</v>
      </c>
      <c r="QL70" s="106">
        <f>Seniori!QL28</f>
        <v>0</v>
      </c>
      <c r="QM70" s="106">
        <f>Seniori!QM28</f>
        <v>0</v>
      </c>
      <c r="QN70" s="106">
        <f>Seniori!QN28</f>
        <v>0</v>
      </c>
      <c r="QO70" s="106">
        <f>Seniori!QO28</f>
        <v>0</v>
      </c>
      <c r="QP70" s="106">
        <f>Seniori!QP28</f>
        <v>0</v>
      </c>
      <c r="QQ70" s="106">
        <f>Seniori!QQ28</f>
        <v>0</v>
      </c>
      <c r="QR70" s="106">
        <f>Seniori!QR28</f>
        <v>0</v>
      </c>
      <c r="QS70" s="106">
        <f>Seniori!QS28</f>
        <v>0</v>
      </c>
      <c r="QT70" s="106">
        <f>Seniori!QT28</f>
        <v>0</v>
      </c>
      <c r="QU70" s="106">
        <f>Seniori!QU28</f>
        <v>0</v>
      </c>
      <c r="QV70" s="106">
        <f>Seniori!QV28</f>
        <v>0</v>
      </c>
      <c r="QW70" s="106">
        <f>Seniori!QW28</f>
        <v>0</v>
      </c>
      <c r="QX70" s="106">
        <f>Seniori!QX28</f>
        <v>0</v>
      </c>
      <c r="QY70" s="106">
        <f>Seniori!QY28</f>
        <v>0</v>
      </c>
      <c r="QZ70" s="106">
        <f>Seniori!QZ28</f>
        <v>0</v>
      </c>
      <c r="RA70" s="106">
        <f>Seniori!RA28</f>
        <v>0</v>
      </c>
      <c r="RB70" s="106">
        <f>Seniori!RB28</f>
        <v>0</v>
      </c>
      <c r="RC70" s="106">
        <f>Seniori!RC28</f>
        <v>0</v>
      </c>
      <c r="RD70" s="106">
        <f>Seniori!RD28</f>
        <v>0</v>
      </c>
      <c r="RE70" s="106">
        <f>Seniori!RE28</f>
        <v>0</v>
      </c>
      <c r="RF70" s="106">
        <f>Seniori!RF28</f>
        <v>0</v>
      </c>
      <c r="RG70" s="106">
        <f>Seniori!RG28</f>
        <v>0</v>
      </c>
      <c r="RH70" s="106">
        <f>Seniori!RH28</f>
        <v>0</v>
      </c>
      <c r="RI70" s="106">
        <f>Seniori!RI28</f>
        <v>0</v>
      </c>
      <c r="RJ70" s="106">
        <f>Seniori!RJ28</f>
        <v>0</v>
      </c>
      <c r="RK70" s="106">
        <f>Seniori!RK28</f>
        <v>0</v>
      </c>
      <c r="RL70" s="106">
        <f>Seniori!RL28</f>
        <v>0</v>
      </c>
      <c r="RM70" s="106">
        <f>Seniori!RM28</f>
        <v>0</v>
      </c>
      <c r="RN70" s="106">
        <f>Seniori!RN28</f>
        <v>0</v>
      </c>
      <c r="RO70" s="106">
        <f>Seniori!RO28</f>
        <v>0</v>
      </c>
      <c r="RP70" s="106">
        <f>Seniori!RP28</f>
        <v>0</v>
      </c>
      <c r="RQ70" s="106">
        <f>Seniori!RQ28</f>
        <v>0</v>
      </c>
      <c r="RR70" s="106">
        <f>Seniori!RR28</f>
        <v>0</v>
      </c>
      <c r="RS70" s="106">
        <f>Seniori!RS28</f>
        <v>0</v>
      </c>
      <c r="RT70" s="106">
        <f>Seniori!RT28</f>
        <v>0</v>
      </c>
      <c r="RU70" s="106">
        <f>Seniori!RU28</f>
        <v>0</v>
      </c>
      <c r="RV70" s="106">
        <f>Seniori!RV28</f>
        <v>0</v>
      </c>
      <c r="RW70" s="106">
        <f>Seniori!RW28</f>
        <v>0</v>
      </c>
      <c r="RX70" s="106">
        <f>Seniori!RX28</f>
        <v>0</v>
      </c>
      <c r="RY70" s="106">
        <f>Seniori!RY28</f>
        <v>0</v>
      </c>
      <c r="RZ70" s="106">
        <f>Seniori!RZ28</f>
        <v>0</v>
      </c>
      <c r="SA70" s="106">
        <f>Seniori!SA28</f>
        <v>0</v>
      </c>
      <c r="SB70" s="106">
        <f>Seniori!SB28</f>
        <v>0</v>
      </c>
      <c r="SC70" s="106">
        <f>Seniori!SC28</f>
        <v>0</v>
      </c>
      <c r="SD70" s="106">
        <f>Seniori!SD28</f>
        <v>0</v>
      </c>
      <c r="SE70" s="106">
        <f>Seniori!SE28</f>
        <v>0</v>
      </c>
      <c r="SF70" s="106">
        <f>Seniori!SF28</f>
        <v>0</v>
      </c>
      <c r="SG70" s="106">
        <f>Seniori!SG28</f>
        <v>0</v>
      </c>
      <c r="SH70" s="106">
        <f>Seniori!SH28</f>
        <v>0</v>
      </c>
      <c r="SI70" s="106">
        <f>Seniori!SI28</f>
        <v>0</v>
      </c>
      <c r="SJ70" s="106">
        <f>Seniori!SJ28</f>
        <v>0</v>
      </c>
      <c r="SK70" s="106">
        <f>Seniori!SK28</f>
        <v>0</v>
      </c>
      <c r="SL70" s="106">
        <f>Seniori!SL28</f>
        <v>0</v>
      </c>
      <c r="SM70" s="106">
        <f>Seniori!SM28</f>
        <v>0</v>
      </c>
      <c r="SN70" s="106">
        <f>Seniori!SN28</f>
        <v>0</v>
      </c>
      <c r="SO70" s="106">
        <f>Seniori!SO28</f>
        <v>0</v>
      </c>
      <c r="SP70" s="106">
        <f>Seniori!SP28</f>
        <v>0</v>
      </c>
      <c r="SQ70" s="106">
        <f>Seniori!SQ28</f>
        <v>0</v>
      </c>
      <c r="SR70" s="106">
        <f>Seniori!SR28</f>
        <v>0</v>
      </c>
      <c r="SS70" s="106">
        <f>Seniori!SS28</f>
        <v>0</v>
      </c>
      <c r="ST70" s="106">
        <f>Seniori!ST28</f>
        <v>0</v>
      </c>
      <c r="SU70" s="106">
        <f>Seniori!SU28</f>
        <v>0</v>
      </c>
      <c r="SV70" s="106">
        <f>Seniori!SV28</f>
        <v>0</v>
      </c>
      <c r="SW70" s="106">
        <f>Seniori!SW28</f>
        <v>0</v>
      </c>
      <c r="SX70" s="106">
        <f>Seniori!SX28</f>
        <v>0</v>
      </c>
      <c r="SY70" s="106">
        <f>Seniori!SY28</f>
        <v>0</v>
      </c>
      <c r="SZ70" s="106">
        <f>Seniori!SZ28</f>
        <v>0</v>
      </c>
      <c r="TA70" s="106">
        <f>Seniori!TA28</f>
        <v>0</v>
      </c>
      <c r="TB70" s="106">
        <f>Seniori!TB28</f>
        <v>0</v>
      </c>
    </row>
    <row r="71" spans="1:522" s="1" customFormat="1" ht="18" customHeight="1" x14ac:dyDescent="0.25">
      <c r="A71" s="12">
        <v>54</v>
      </c>
      <c r="B71" s="11" t="s">
        <v>408</v>
      </c>
      <c r="C71" s="1">
        <v>12826</v>
      </c>
      <c r="E71" s="4" t="s">
        <v>407</v>
      </c>
      <c r="F71" s="9">
        <v>9763</v>
      </c>
      <c r="G71" s="9" t="s">
        <v>100</v>
      </c>
      <c r="H71" s="4" t="s">
        <v>19</v>
      </c>
      <c r="I71" s="1">
        <f t="shared" ref="I71:I72" si="13">SUM(K71:TB71)</f>
        <v>2</v>
      </c>
      <c r="J71" s="12">
        <f>Tabuľka3[[#This Row],[Stĺpec9]]+I72</f>
        <v>31</v>
      </c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11" t="s">
        <v>307</v>
      </c>
      <c r="EI71" s="106">
        <v>2</v>
      </c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 t="s">
        <v>307</v>
      </c>
      <c r="HB71" s="106" t="s">
        <v>307</v>
      </c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 t="s">
        <v>307</v>
      </c>
      <c r="IQ71" s="106" t="s">
        <v>307</v>
      </c>
      <c r="IR71" s="106"/>
      <c r="IS71" s="106"/>
      <c r="IT71" s="106"/>
      <c r="IU71" s="106"/>
      <c r="IV71" s="106"/>
      <c r="IW71" s="106"/>
      <c r="IX71" s="106"/>
      <c r="IY71" s="106"/>
      <c r="IZ71" s="106"/>
      <c r="JA71" s="106"/>
      <c r="JB71" s="106"/>
      <c r="JC71" s="106"/>
      <c r="JD71" s="106"/>
      <c r="JE71" s="106"/>
      <c r="JF71" s="106"/>
      <c r="JG71" s="106"/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106"/>
      <c r="JT71" s="106"/>
      <c r="JU71" s="106"/>
      <c r="JV71" s="106"/>
      <c r="JW71" s="106"/>
      <c r="JX71" s="106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06"/>
      <c r="KN71" s="106"/>
      <c r="KO71" s="106"/>
      <c r="KP71" s="106"/>
      <c r="KQ71" s="106"/>
      <c r="KR71" s="106"/>
      <c r="KS71" s="106"/>
      <c r="KT71" s="106"/>
      <c r="KU71" s="106"/>
      <c r="KV71" s="106"/>
      <c r="KW71" s="106"/>
      <c r="KX71" s="106"/>
      <c r="KY71" s="106"/>
      <c r="KZ71" s="106"/>
      <c r="LA71" s="106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06"/>
      <c r="ND71" s="106"/>
      <c r="NE71" s="106"/>
      <c r="NF71" s="106"/>
      <c r="NG71" s="106"/>
      <c r="NH71" s="106"/>
      <c r="NI71" s="106"/>
      <c r="NJ71" s="106"/>
      <c r="NK71" s="106"/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  <c r="PJ71" s="106"/>
      <c r="PK71" s="106"/>
      <c r="PL71" s="106"/>
      <c r="PM71" s="106"/>
      <c r="PN71" s="106"/>
      <c r="PO71" s="106"/>
      <c r="PP71" s="106"/>
      <c r="PQ71" s="106"/>
      <c r="PR71" s="106"/>
      <c r="PS71" s="106"/>
      <c r="PT71" s="106"/>
      <c r="PU71" s="106"/>
      <c r="PV71" s="106"/>
      <c r="PW71" s="106"/>
      <c r="PX71" s="106"/>
      <c r="PY71" s="106"/>
      <c r="PZ71" s="106"/>
      <c r="QA71" s="106"/>
      <c r="QB71" s="106"/>
      <c r="QC71" s="106"/>
      <c r="QD71" s="106"/>
      <c r="QE71" s="106"/>
      <c r="QF71" s="106"/>
      <c r="QG71" s="106"/>
      <c r="QH71" s="106"/>
      <c r="QI71" s="106"/>
      <c r="QJ71" s="106"/>
      <c r="QK71" s="106"/>
      <c r="QL71" s="106"/>
      <c r="QM71" s="106"/>
      <c r="QN71" s="106"/>
      <c r="QO71" s="106"/>
      <c r="QP71" s="106"/>
      <c r="QQ71" s="106"/>
      <c r="QR71" s="106"/>
      <c r="QS71" s="106"/>
      <c r="QT71" s="106"/>
      <c r="QU71" s="106"/>
      <c r="QV71" s="106"/>
      <c r="QW71" s="106"/>
      <c r="QX71" s="106"/>
      <c r="QY71" s="106"/>
      <c r="QZ71" s="106"/>
      <c r="RA71" s="106"/>
      <c r="RB71" s="106"/>
      <c r="RC71" s="106"/>
      <c r="RD71" s="106"/>
      <c r="RE71" s="106"/>
      <c r="RF71" s="106"/>
      <c r="RG71" s="106"/>
      <c r="RH71" s="106"/>
      <c r="RI71" s="106"/>
      <c r="RJ71" s="106"/>
      <c r="RK71" s="106"/>
      <c r="RL71" s="106"/>
      <c r="RM71" s="106"/>
      <c r="RN71" s="106"/>
      <c r="RO71" s="106"/>
      <c r="RP71" s="106"/>
      <c r="RQ71" s="106"/>
      <c r="RR71" s="106"/>
      <c r="RS71" s="106"/>
      <c r="RT71" s="106"/>
      <c r="RU71" s="106"/>
      <c r="RV71" s="106"/>
      <c r="RW71" s="106"/>
      <c r="RX71" s="106"/>
      <c r="RY71" s="106"/>
      <c r="RZ71" s="106"/>
      <c r="SA71" s="106"/>
      <c r="SB71" s="106"/>
      <c r="SC71" s="106"/>
      <c r="SD71" s="106"/>
      <c r="SE71" s="106"/>
      <c r="SF71" s="106"/>
      <c r="SG71" s="106"/>
      <c r="SH71" s="106"/>
      <c r="SI71" s="106"/>
      <c r="SJ71" s="106"/>
      <c r="SK71" s="106"/>
      <c r="SL71" s="106"/>
      <c r="SM71" s="106"/>
      <c r="SN71" s="106"/>
      <c r="SO71" s="106"/>
      <c r="SP71" s="106"/>
      <c r="SQ71" s="106"/>
      <c r="SR71" s="106"/>
      <c r="SS71" s="106"/>
      <c r="ST71" s="106"/>
      <c r="SU71" s="106"/>
      <c r="SV71" s="106"/>
      <c r="SW71" s="106"/>
      <c r="SX71" s="106"/>
      <c r="SY71" s="106"/>
      <c r="SZ71" s="106"/>
      <c r="TA71" s="106"/>
      <c r="TB71" s="106"/>
    </row>
    <row r="72" spans="1:522" s="1" customFormat="1" ht="18" customHeight="1" x14ac:dyDescent="0.25">
      <c r="A72" s="12"/>
      <c r="B72" s="11"/>
      <c r="E72" s="4" t="s">
        <v>90</v>
      </c>
      <c r="F72" s="9">
        <v>8872</v>
      </c>
      <c r="G72" s="9" t="s">
        <v>100</v>
      </c>
      <c r="H72" s="4"/>
      <c r="I72" s="1">
        <f t="shared" si="13"/>
        <v>29</v>
      </c>
      <c r="J72" s="12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11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>
        <v>1</v>
      </c>
      <c r="LZ72" s="106">
        <f>3+2</f>
        <v>5</v>
      </c>
      <c r="MA72" s="106"/>
      <c r="MB72" s="106"/>
      <c r="MC72" s="106"/>
      <c r="MD72" s="106"/>
      <c r="ME72" s="106"/>
      <c r="MF72" s="106"/>
      <c r="MG72" s="106"/>
      <c r="MH72" s="106">
        <f>3+3</f>
        <v>6</v>
      </c>
      <c r="MI72" s="106"/>
      <c r="MJ72" s="106"/>
      <c r="MK72" s="106"/>
      <c r="ML72" s="106"/>
      <c r="MM72" s="106"/>
      <c r="MN72" s="106"/>
      <c r="MO72" s="106"/>
      <c r="MP72" s="106"/>
      <c r="MQ72" s="106"/>
      <c r="MR72" s="106">
        <f>3+2</f>
        <v>5</v>
      </c>
      <c r="MS72" s="106"/>
      <c r="MT72" s="106"/>
      <c r="MU72" s="106"/>
      <c r="MV72" s="106"/>
      <c r="MW72" s="106"/>
      <c r="MX72" s="106"/>
      <c r="MY72" s="106"/>
      <c r="MZ72" s="106"/>
      <c r="NA72" s="106">
        <f>(2+3)*1.5</f>
        <v>7.5</v>
      </c>
      <c r="NB72" s="106"/>
      <c r="NC72" s="106"/>
      <c r="ND72" s="106"/>
      <c r="NE72" s="106"/>
      <c r="NF72" s="106"/>
      <c r="NG72" s="106"/>
      <c r="NH72" s="106"/>
      <c r="NI72" s="106">
        <f>(2+1)*1.5</f>
        <v>4.5</v>
      </c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  <c r="PJ72" s="106"/>
      <c r="PK72" s="106"/>
      <c r="PL72" s="106"/>
      <c r="PM72" s="106"/>
      <c r="PN72" s="106"/>
      <c r="PO72" s="106"/>
      <c r="PP72" s="106"/>
      <c r="PQ72" s="106"/>
      <c r="PR72" s="106"/>
      <c r="PS72" s="106"/>
      <c r="PT72" s="106"/>
      <c r="PU72" s="106"/>
      <c r="PV72" s="106"/>
      <c r="PW72" s="106"/>
      <c r="PX72" s="106"/>
      <c r="PY72" s="106"/>
      <c r="PZ72" s="106"/>
      <c r="QA72" s="106"/>
      <c r="QB72" s="106"/>
      <c r="QC72" s="106"/>
      <c r="QD72" s="106"/>
      <c r="QE72" s="106"/>
      <c r="QF72" s="106"/>
      <c r="QG72" s="106"/>
      <c r="QH72" s="106"/>
      <c r="QI72" s="106"/>
      <c r="QJ72" s="106"/>
      <c r="QK72" s="106"/>
      <c r="QL72" s="106"/>
      <c r="QM72" s="106"/>
      <c r="QN72" s="106"/>
      <c r="QO72" s="106"/>
      <c r="QP72" s="106"/>
      <c r="QQ72" s="106"/>
      <c r="QR72" s="106"/>
      <c r="QS72" s="106"/>
      <c r="QT72" s="106"/>
      <c r="QU72" s="106"/>
      <c r="QV72" s="106"/>
      <c r="QW72" s="106"/>
      <c r="QX72" s="106"/>
      <c r="QY72" s="106"/>
      <c r="QZ72" s="106"/>
      <c r="RA72" s="106"/>
      <c r="RB72" s="106"/>
      <c r="RC72" s="106"/>
      <c r="RD72" s="106"/>
      <c r="RE72" s="106"/>
      <c r="RF72" s="106"/>
      <c r="RG72" s="106"/>
      <c r="RH72" s="106"/>
      <c r="RI72" s="106"/>
      <c r="RJ72" s="106"/>
      <c r="RK72" s="106"/>
      <c r="RL72" s="106"/>
      <c r="RM72" s="106"/>
      <c r="RN72" s="106"/>
      <c r="RO72" s="106"/>
      <c r="RP72" s="106"/>
      <c r="RQ72" s="106"/>
      <c r="RR72" s="106"/>
      <c r="RS72" s="106"/>
      <c r="RT72" s="106"/>
      <c r="RU72" s="106"/>
      <c r="RV72" s="106"/>
      <c r="RW72" s="106"/>
      <c r="RX72" s="106"/>
      <c r="RY72" s="106"/>
      <c r="RZ72" s="106"/>
      <c r="SA72" s="106"/>
      <c r="SB72" s="106"/>
      <c r="SC72" s="106"/>
      <c r="SD72" s="106"/>
      <c r="SE72" s="106"/>
      <c r="SF72" s="106"/>
      <c r="SG72" s="106"/>
      <c r="SH72" s="106"/>
      <c r="SI72" s="106"/>
      <c r="SJ72" s="106"/>
      <c r="SK72" s="106"/>
      <c r="SL72" s="106"/>
      <c r="SM72" s="106"/>
      <c r="SN72" s="106"/>
      <c r="SO72" s="106"/>
      <c r="SP72" s="106"/>
      <c r="SQ72" s="106"/>
      <c r="SR72" s="106"/>
      <c r="SS72" s="106"/>
      <c r="ST72" s="106"/>
      <c r="SU72" s="106"/>
      <c r="SV72" s="106"/>
      <c r="SW72" s="106"/>
      <c r="SX72" s="106"/>
      <c r="SY72" s="106"/>
      <c r="SZ72" s="106"/>
      <c r="TA72" s="106"/>
      <c r="TB72" s="106"/>
    </row>
    <row r="73" spans="1:522" s="1" customFormat="1" ht="18" customHeight="1" x14ac:dyDescent="0.25">
      <c r="A73" s="12">
        <v>55</v>
      </c>
      <c r="B73" s="11" t="s">
        <v>101</v>
      </c>
      <c r="C73" s="1">
        <v>9461</v>
      </c>
      <c r="D73" s="1">
        <v>2012</v>
      </c>
      <c r="E73" t="s">
        <v>37</v>
      </c>
      <c r="F73" s="1">
        <v>4112</v>
      </c>
      <c r="G73" s="1" t="s">
        <v>97</v>
      </c>
      <c r="H73" t="s">
        <v>35</v>
      </c>
      <c r="I73" s="1">
        <f t="shared" ref="I73:I80" si="14">SUM(K73:TB73)</f>
        <v>30</v>
      </c>
      <c r="J73" s="12">
        <f>Tabuľka3[[#This Row],[Stĺpec9]]</f>
        <v>30</v>
      </c>
      <c r="K73" s="106">
        <f>Seniori!K54</f>
        <v>0</v>
      </c>
      <c r="L73" s="106">
        <f>Seniori!L54</f>
        <v>0</v>
      </c>
      <c r="M73" s="106">
        <f>Seniori!M54</f>
        <v>0</v>
      </c>
      <c r="N73" s="106">
        <f>Seniori!N54</f>
        <v>0</v>
      </c>
      <c r="O73" s="106">
        <f>Seniori!O54</f>
        <v>0</v>
      </c>
      <c r="P73" s="106">
        <f>Seniori!P54</f>
        <v>0</v>
      </c>
      <c r="Q73" s="106">
        <f>Seniori!Q54</f>
        <v>0</v>
      </c>
      <c r="R73" s="106">
        <f>Seniori!R54</f>
        <v>0</v>
      </c>
      <c r="S73" s="106">
        <f>Seniori!S54</f>
        <v>0</v>
      </c>
      <c r="T73" s="106">
        <f>Seniori!T54</f>
        <v>0</v>
      </c>
      <c r="U73" s="106">
        <f>Seniori!U54</f>
        <v>0</v>
      </c>
      <c r="V73" s="106">
        <f>Seniori!V54</f>
        <v>0</v>
      </c>
      <c r="W73" s="106">
        <f>Seniori!W54</f>
        <v>0</v>
      </c>
      <c r="X73" s="106">
        <f>Seniori!X54</f>
        <v>0</v>
      </c>
      <c r="Y73" s="106">
        <f>Seniori!Y54</f>
        <v>0</v>
      </c>
      <c r="Z73" s="106">
        <f>Seniori!Z54</f>
        <v>0</v>
      </c>
      <c r="AA73" s="106">
        <f>Seniori!AA54</f>
        <v>0</v>
      </c>
      <c r="AB73" s="106">
        <f>Seniori!AB54</f>
        <v>0</v>
      </c>
      <c r="AC73" s="106">
        <f>Seniori!AC54</f>
        <v>0</v>
      </c>
      <c r="AD73" s="106">
        <f>Seniori!AD54</f>
        <v>0</v>
      </c>
      <c r="AE73" s="106">
        <f>Seniori!AE54</f>
        <v>0</v>
      </c>
      <c r="AF73" s="106">
        <f>Seniori!AF54</f>
        <v>0</v>
      </c>
      <c r="AG73" s="106">
        <f>Seniori!AG54</f>
        <v>0</v>
      </c>
      <c r="AH73" s="106">
        <f>Seniori!AH54</f>
        <v>0</v>
      </c>
      <c r="AI73" s="106">
        <f>Seniori!AI54</f>
        <v>0</v>
      </c>
      <c r="AJ73" s="106">
        <f>Seniori!AJ54</f>
        <v>0</v>
      </c>
      <c r="AK73" s="106">
        <f>Seniori!AK54</f>
        <v>0</v>
      </c>
      <c r="AL73" s="106">
        <f>Seniori!AL54</f>
        <v>0</v>
      </c>
      <c r="AM73" s="106">
        <f>Seniori!AM54</f>
        <v>0</v>
      </c>
      <c r="AN73" s="106">
        <f>Seniori!AN54</f>
        <v>0</v>
      </c>
      <c r="AO73" s="106">
        <f>Seniori!AO54</f>
        <v>0</v>
      </c>
      <c r="AP73" s="106">
        <f>Seniori!AP54</f>
        <v>0</v>
      </c>
      <c r="AQ73" s="106">
        <f>Seniori!AQ54</f>
        <v>0</v>
      </c>
      <c r="AR73" s="106">
        <f>Seniori!AR54</f>
        <v>0</v>
      </c>
      <c r="AS73" s="106">
        <f>Seniori!AS54</f>
        <v>0</v>
      </c>
      <c r="AT73" s="106">
        <f>Seniori!AT54</f>
        <v>0</v>
      </c>
      <c r="AU73" s="106">
        <f>Seniori!AU54</f>
        <v>0</v>
      </c>
      <c r="AV73" s="106">
        <f>Seniori!AV54</f>
        <v>0</v>
      </c>
      <c r="AW73" s="106">
        <f>Seniori!AW54</f>
        <v>0</v>
      </c>
      <c r="AX73" s="106">
        <f>Seniori!AX54</f>
        <v>0</v>
      </c>
      <c r="AY73" s="106">
        <f>Seniori!AY54</f>
        <v>0</v>
      </c>
      <c r="AZ73" s="106">
        <f>Seniori!AZ54</f>
        <v>0</v>
      </c>
      <c r="BA73" s="106">
        <f>Seniori!BA54</f>
        <v>0</v>
      </c>
      <c r="BB73" s="106">
        <f>Seniori!BB54</f>
        <v>0</v>
      </c>
      <c r="BC73" s="106">
        <f>Seniori!BC54</f>
        <v>0</v>
      </c>
      <c r="BD73" s="106">
        <f>Seniori!BD54</f>
        <v>0</v>
      </c>
      <c r="BE73" s="106">
        <f>Seniori!BE54</f>
        <v>0</v>
      </c>
      <c r="BF73" s="106">
        <f>Seniori!BF54</f>
        <v>0</v>
      </c>
      <c r="BG73" s="106">
        <f>Seniori!BG54</f>
        <v>0</v>
      </c>
      <c r="BH73" s="106">
        <f>Seniori!BH54</f>
        <v>0</v>
      </c>
      <c r="BI73" s="106">
        <f>Seniori!BI54</f>
        <v>0</v>
      </c>
      <c r="BJ73" s="106">
        <f>Seniori!BJ54</f>
        <v>0</v>
      </c>
      <c r="BK73" s="106">
        <f>Seniori!BK54</f>
        <v>0</v>
      </c>
      <c r="BL73" s="106">
        <f>Seniori!BL54</f>
        <v>0</v>
      </c>
      <c r="BM73" s="106">
        <f>Seniori!BM54</f>
        <v>0</v>
      </c>
      <c r="BN73" s="106">
        <f>Seniori!BN54</f>
        <v>0</v>
      </c>
      <c r="BO73" s="106">
        <f>Seniori!BO54</f>
        <v>0</v>
      </c>
      <c r="BP73" s="106">
        <f>Seniori!BP54</f>
        <v>0</v>
      </c>
      <c r="BQ73" s="106">
        <f>Seniori!BQ54</f>
        <v>0</v>
      </c>
      <c r="BR73" s="106">
        <f>Seniori!BR54</f>
        <v>0</v>
      </c>
      <c r="BS73" s="106">
        <f>Seniori!BS54</f>
        <v>0</v>
      </c>
      <c r="BT73" s="106">
        <f>Seniori!BT54</f>
        <v>0</v>
      </c>
      <c r="BU73" s="106">
        <f>Seniori!BU54</f>
        <v>0</v>
      </c>
      <c r="BV73" s="106">
        <f>Seniori!BV54</f>
        <v>0</v>
      </c>
      <c r="BW73" s="106">
        <f>Seniori!BW54</f>
        <v>0</v>
      </c>
      <c r="BX73" s="106">
        <f>Seniori!BX54</f>
        <v>0</v>
      </c>
      <c r="BY73" s="106">
        <f>Seniori!BY54</f>
        <v>0</v>
      </c>
      <c r="BZ73" s="106">
        <f>Seniori!BZ54</f>
        <v>0</v>
      </c>
      <c r="CA73" s="106">
        <f>Seniori!CA54</f>
        <v>0</v>
      </c>
      <c r="CB73" s="106">
        <f>Seniori!CB54</f>
        <v>0</v>
      </c>
      <c r="CC73" s="106">
        <f>Seniori!CC54</f>
        <v>0</v>
      </c>
      <c r="CD73" s="106">
        <f>Seniori!CD54</f>
        <v>0</v>
      </c>
      <c r="CE73" s="106">
        <f>Seniori!CE54</f>
        <v>0</v>
      </c>
      <c r="CF73" s="106">
        <f>Seniori!CF54</f>
        <v>0</v>
      </c>
      <c r="CG73" s="106">
        <f>Seniori!CG54</f>
        <v>0</v>
      </c>
      <c r="CH73" s="106">
        <f>Seniori!CH54</f>
        <v>0</v>
      </c>
      <c r="CI73" s="106">
        <f>Seniori!CI54</f>
        <v>0</v>
      </c>
      <c r="CJ73" s="106">
        <f>Seniori!CJ54</f>
        <v>0</v>
      </c>
      <c r="CK73" s="106">
        <f>Seniori!CK54</f>
        <v>0</v>
      </c>
      <c r="CL73" s="106">
        <f>Seniori!CL54</f>
        <v>0</v>
      </c>
      <c r="CM73" s="106">
        <f>Seniori!CM54</f>
        <v>0</v>
      </c>
      <c r="CN73" s="106">
        <f>Seniori!CN54</f>
        <v>0</v>
      </c>
      <c r="CO73" s="106">
        <f>Seniori!CO54</f>
        <v>0</v>
      </c>
      <c r="CP73" s="106">
        <f>Seniori!CP54</f>
        <v>0</v>
      </c>
      <c r="CQ73" s="106">
        <f>Seniori!CQ54</f>
        <v>0</v>
      </c>
      <c r="CR73" s="106">
        <f>Seniori!CR54</f>
        <v>0</v>
      </c>
      <c r="CS73" s="106">
        <f>Seniori!CS54</f>
        <v>0</v>
      </c>
      <c r="CT73" s="106">
        <f>Seniori!CT54</f>
        <v>0</v>
      </c>
      <c r="CU73" s="106">
        <f>Seniori!CU54</f>
        <v>0</v>
      </c>
      <c r="CV73" s="106">
        <f>Seniori!CV54</f>
        <v>0</v>
      </c>
      <c r="CW73" s="106">
        <f>Seniori!CW54</f>
        <v>0</v>
      </c>
      <c r="CX73" s="106">
        <f>Seniori!CX54</f>
        <v>0</v>
      </c>
      <c r="CY73" s="106">
        <f>Seniori!CY54</f>
        <v>0</v>
      </c>
      <c r="CZ73" s="106">
        <f>Seniori!CZ54</f>
        <v>0</v>
      </c>
      <c r="DA73" s="106">
        <f>Seniori!DA54</f>
        <v>0</v>
      </c>
      <c r="DB73" s="106">
        <f>Seniori!DB54</f>
        <v>0</v>
      </c>
      <c r="DC73" s="106">
        <f>Seniori!DC54</f>
        <v>0</v>
      </c>
      <c r="DD73" s="106">
        <f>Seniori!DD54</f>
        <v>0</v>
      </c>
      <c r="DE73" s="106">
        <f>Seniori!DE54</f>
        <v>0</v>
      </c>
      <c r="DF73" s="106">
        <f>Seniori!DF54</f>
        <v>0</v>
      </c>
      <c r="DG73" s="106">
        <f>Seniori!DG54</f>
        <v>0</v>
      </c>
      <c r="DH73" s="106">
        <f>Seniori!DH54</f>
        <v>0</v>
      </c>
      <c r="DI73" s="106">
        <f>Seniori!DI54</f>
        <v>0</v>
      </c>
      <c r="DJ73" s="106">
        <f>Seniori!DJ54</f>
        <v>0</v>
      </c>
      <c r="DK73" s="106">
        <f>Seniori!DK54</f>
        <v>0</v>
      </c>
      <c r="DL73" s="106">
        <f>Seniori!DL54</f>
        <v>0</v>
      </c>
      <c r="DM73" s="106">
        <f>Seniori!DM54</f>
        <v>0</v>
      </c>
      <c r="DN73" s="106">
        <f>Seniori!DN54</f>
        <v>0</v>
      </c>
      <c r="DO73" s="106">
        <f>Seniori!DO54</f>
        <v>0</v>
      </c>
      <c r="DP73" s="106">
        <f>Seniori!DP54</f>
        <v>0</v>
      </c>
      <c r="DQ73" s="106">
        <f>Seniori!DQ54</f>
        <v>0</v>
      </c>
      <c r="DR73" s="106">
        <f>Seniori!DR54</f>
        <v>0</v>
      </c>
      <c r="DS73" s="106">
        <f>Seniori!DS54</f>
        <v>0</v>
      </c>
      <c r="DT73" s="106">
        <f>Seniori!DT54</f>
        <v>0</v>
      </c>
      <c r="DU73" s="106">
        <f>Seniori!DU54</f>
        <v>0</v>
      </c>
      <c r="DV73" s="106">
        <f>Seniori!DV54</f>
        <v>0</v>
      </c>
      <c r="DW73" s="106">
        <f>Seniori!DW54</f>
        <v>0</v>
      </c>
      <c r="DX73" s="106">
        <f>Seniori!DX54</f>
        <v>0</v>
      </c>
      <c r="DY73" s="106">
        <f>Seniori!DY54</f>
        <v>0</v>
      </c>
      <c r="DZ73" s="106">
        <f>Seniori!DZ54</f>
        <v>0</v>
      </c>
      <c r="EA73" s="106">
        <f>Seniori!EA54</f>
        <v>0</v>
      </c>
      <c r="EB73" s="106">
        <f>Seniori!EB54</f>
        <v>0</v>
      </c>
      <c r="EC73" s="106">
        <f>Seniori!EC54</f>
        <v>0</v>
      </c>
      <c r="ED73" s="106">
        <f>Seniori!ED54</f>
        <v>0</v>
      </c>
      <c r="EE73" s="106">
        <f>Seniori!EE54</f>
        <v>0</v>
      </c>
      <c r="EF73" s="106">
        <f>Seniori!EF54</f>
        <v>0</v>
      </c>
      <c r="EG73" s="106">
        <f>Seniori!EG54</f>
        <v>0</v>
      </c>
      <c r="EH73" s="106">
        <f>Seniori!EH54</f>
        <v>0</v>
      </c>
      <c r="EI73" s="106">
        <f>Seniori!EI54</f>
        <v>0</v>
      </c>
      <c r="EJ73" s="106">
        <f>Seniori!EJ54</f>
        <v>0</v>
      </c>
      <c r="EK73" s="106">
        <f>Seniori!EK54</f>
        <v>0</v>
      </c>
      <c r="EL73" s="106">
        <f>Seniori!EL54</f>
        <v>0</v>
      </c>
      <c r="EM73" s="106">
        <f>Seniori!EM54</f>
        <v>0</v>
      </c>
      <c r="EN73" s="106">
        <f>Seniori!EN54</f>
        <v>0</v>
      </c>
      <c r="EO73" s="106">
        <f>Seniori!EO54</f>
        <v>0</v>
      </c>
      <c r="EP73" s="106">
        <f>Seniori!EP54</f>
        <v>0</v>
      </c>
      <c r="EQ73" s="106">
        <f>Seniori!EQ54</f>
        <v>0</v>
      </c>
      <c r="ER73" s="106">
        <f>Seniori!ER54</f>
        <v>0</v>
      </c>
      <c r="ES73" s="106">
        <f>Seniori!ES54</f>
        <v>0</v>
      </c>
      <c r="ET73" s="106">
        <f>Seniori!ET54</f>
        <v>0</v>
      </c>
      <c r="EU73" s="106">
        <f>Seniori!EU54</f>
        <v>0</v>
      </c>
      <c r="EV73" s="106">
        <f>Seniori!EV54</f>
        <v>0</v>
      </c>
      <c r="EW73" s="106">
        <f>Seniori!EW54</f>
        <v>0</v>
      </c>
      <c r="EX73" s="106">
        <f>Seniori!EX54</f>
        <v>0</v>
      </c>
      <c r="EY73" s="106">
        <f>Seniori!EY54</f>
        <v>0</v>
      </c>
      <c r="EZ73" s="106">
        <f>Seniori!EZ54</f>
        <v>0</v>
      </c>
      <c r="FA73" s="106">
        <f>Seniori!FA54</f>
        <v>0</v>
      </c>
      <c r="FB73" s="106">
        <f>Seniori!FB54</f>
        <v>0</v>
      </c>
      <c r="FC73" s="106">
        <f>Seniori!FC54</f>
        <v>0</v>
      </c>
      <c r="FD73" s="106">
        <f>Seniori!FD54</f>
        <v>0</v>
      </c>
      <c r="FE73" s="106">
        <f>Seniori!FE54</f>
        <v>0</v>
      </c>
      <c r="FF73" s="106">
        <f>Seniori!FF54</f>
        <v>0</v>
      </c>
      <c r="FG73" s="106">
        <f>Seniori!FG54</f>
        <v>0</v>
      </c>
      <c r="FH73" s="106">
        <f>Seniori!FH54</f>
        <v>0</v>
      </c>
      <c r="FI73" s="106">
        <f>Seniori!FI54</f>
        <v>0</v>
      </c>
      <c r="FJ73" s="106">
        <f>Seniori!FJ54</f>
        <v>0</v>
      </c>
      <c r="FK73" s="106">
        <f>Seniori!FK54</f>
        <v>0</v>
      </c>
      <c r="FL73" s="106">
        <f>Seniori!FL54</f>
        <v>0</v>
      </c>
      <c r="FM73" s="106">
        <f>Seniori!FM54</f>
        <v>0</v>
      </c>
      <c r="FN73" s="106">
        <f>Seniori!FN54</f>
        <v>0</v>
      </c>
      <c r="FO73" s="106">
        <f>Seniori!FO54</f>
        <v>0</v>
      </c>
      <c r="FP73" s="106">
        <f>Seniori!FP54</f>
        <v>0</v>
      </c>
      <c r="FQ73" s="106">
        <f>Seniori!FQ54</f>
        <v>0</v>
      </c>
      <c r="FR73" s="106">
        <f>Seniori!FR54</f>
        <v>0</v>
      </c>
      <c r="FS73" s="106">
        <f>Seniori!FS54</f>
        <v>0</v>
      </c>
      <c r="FT73" s="106">
        <f>Seniori!FT54</f>
        <v>0</v>
      </c>
      <c r="FU73" s="106">
        <f>Seniori!FU54</f>
        <v>0</v>
      </c>
      <c r="FV73" s="106">
        <f>Seniori!FV54</f>
        <v>0</v>
      </c>
      <c r="FW73" s="106">
        <f>Seniori!FW54</f>
        <v>0</v>
      </c>
      <c r="FX73" s="106">
        <f>Seniori!FX54</f>
        <v>0</v>
      </c>
      <c r="FY73" s="106">
        <f>Seniori!FY54</f>
        <v>0</v>
      </c>
      <c r="FZ73" s="106">
        <f>Seniori!FZ54</f>
        <v>0</v>
      </c>
      <c r="GA73" s="106">
        <f>Seniori!GA54</f>
        <v>0</v>
      </c>
      <c r="GB73" s="106">
        <f>Seniori!GB54</f>
        <v>0</v>
      </c>
      <c r="GC73" s="106">
        <f>Seniori!GC54</f>
        <v>0</v>
      </c>
      <c r="GD73" s="106">
        <f>Seniori!GD54</f>
        <v>0</v>
      </c>
      <c r="GE73" s="106">
        <f>Seniori!GE54</f>
        <v>0</v>
      </c>
      <c r="GF73" s="106">
        <f>Seniori!GF54</f>
        <v>0</v>
      </c>
      <c r="GG73" s="106">
        <f>Seniori!GG54</f>
        <v>0</v>
      </c>
      <c r="GH73" s="106">
        <f>Seniori!GH54</f>
        <v>0</v>
      </c>
      <c r="GI73" s="106">
        <f>Seniori!GI54</f>
        <v>0</v>
      </c>
      <c r="GJ73" s="106">
        <f>Seniori!GJ54</f>
        <v>0</v>
      </c>
      <c r="GK73" s="106">
        <f>Seniori!GK54</f>
        <v>0</v>
      </c>
      <c r="GL73" s="106">
        <f>Seniori!GL54</f>
        <v>0</v>
      </c>
      <c r="GM73" s="106">
        <f>Seniori!GM54</f>
        <v>0</v>
      </c>
      <c r="GN73" s="106">
        <f>Seniori!GN54</f>
        <v>0</v>
      </c>
      <c r="GO73" s="106">
        <f>Seniori!GO54</f>
        <v>0</v>
      </c>
      <c r="GP73" s="106">
        <f>Seniori!GP54</f>
        <v>0</v>
      </c>
      <c r="GQ73" s="106">
        <f>Seniori!GQ54</f>
        <v>0</v>
      </c>
      <c r="GR73" s="106">
        <f>Seniori!GR54</f>
        <v>0</v>
      </c>
      <c r="GS73" s="106">
        <f>Seniori!GS54</f>
        <v>0</v>
      </c>
      <c r="GT73" s="106">
        <f>Seniori!GT54</f>
        <v>0</v>
      </c>
      <c r="GU73" s="106">
        <f>Seniori!GU54</f>
        <v>0</v>
      </c>
      <c r="GV73" s="106">
        <f>Seniori!GV54</f>
        <v>0</v>
      </c>
      <c r="GW73" s="106">
        <f>Seniori!GW54</f>
        <v>0</v>
      </c>
      <c r="GX73" s="106">
        <f>Seniori!GX54</f>
        <v>0</v>
      </c>
      <c r="GY73" s="106">
        <f>Seniori!GY54</f>
        <v>0</v>
      </c>
      <c r="GZ73" s="106">
        <f>Seniori!GZ54</f>
        <v>0</v>
      </c>
      <c r="HA73" s="106">
        <f>Seniori!HA54</f>
        <v>0</v>
      </c>
      <c r="HB73" s="106">
        <f>Seniori!HB54</f>
        <v>0</v>
      </c>
      <c r="HC73" s="106">
        <f>Seniori!HC54</f>
        <v>0</v>
      </c>
      <c r="HD73" s="106">
        <f>Seniori!HD54</f>
        <v>0</v>
      </c>
      <c r="HE73" s="106">
        <f>Seniori!HE54</f>
        <v>0</v>
      </c>
      <c r="HF73" s="106">
        <f>Seniori!HF54</f>
        <v>0</v>
      </c>
      <c r="HG73" s="106">
        <f>Seniori!HG54</f>
        <v>0</v>
      </c>
      <c r="HH73" s="106">
        <f>Seniori!HH54</f>
        <v>0</v>
      </c>
      <c r="HI73" s="106">
        <f>Seniori!HI54</f>
        <v>0</v>
      </c>
      <c r="HJ73" s="106">
        <f>Seniori!HJ54</f>
        <v>8</v>
      </c>
      <c r="HK73" s="106" t="str">
        <f>Seniori!HK54</f>
        <v>o</v>
      </c>
      <c r="HL73" s="106">
        <f>Seniori!HL54</f>
        <v>0</v>
      </c>
      <c r="HM73" s="106">
        <f>Seniori!HM54</f>
        <v>0</v>
      </c>
      <c r="HN73" s="106">
        <f>Seniori!HN54</f>
        <v>0</v>
      </c>
      <c r="HO73" s="106">
        <f>Seniori!HO54</f>
        <v>0</v>
      </c>
      <c r="HP73" s="106">
        <f>Seniori!HP54</f>
        <v>0</v>
      </c>
      <c r="HQ73" s="106">
        <f>Seniori!HQ54</f>
        <v>0</v>
      </c>
      <c r="HR73" s="106">
        <f>Seniori!HR54</f>
        <v>0</v>
      </c>
      <c r="HS73" s="106">
        <f>Seniori!HS54</f>
        <v>0</v>
      </c>
      <c r="HT73" s="106">
        <f>Seniori!HT54</f>
        <v>0</v>
      </c>
      <c r="HU73" s="106">
        <f>Seniori!HU54</f>
        <v>0</v>
      </c>
      <c r="HV73" s="106">
        <f>Seniori!HV54</f>
        <v>0</v>
      </c>
      <c r="HW73" s="106">
        <f>Seniori!HW54</f>
        <v>0</v>
      </c>
      <c r="HX73" s="106">
        <f>Seniori!HX54</f>
        <v>0</v>
      </c>
      <c r="HY73" s="106">
        <f>Seniori!HY54</f>
        <v>0</v>
      </c>
      <c r="HZ73" s="106">
        <f>Seniori!HZ54</f>
        <v>0</v>
      </c>
      <c r="IA73" s="106">
        <f>Seniori!IA54</f>
        <v>0</v>
      </c>
      <c r="IB73" s="106">
        <f>Seniori!IB54</f>
        <v>0</v>
      </c>
      <c r="IC73" s="106">
        <f>Seniori!IC54</f>
        <v>0</v>
      </c>
      <c r="ID73" s="106">
        <f>Seniori!ID54</f>
        <v>0</v>
      </c>
      <c r="IE73" s="106">
        <f>Seniori!IE54</f>
        <v>0</v>
      </c>
      <c r="IF73" s="106">
        <f>Seniori!IF54</f>
        <v>0</v>
      </c>
      <c r="IG73" s="106">
        <f>Seniori!IG54</f>
        <v>0</v>
      </c>
      <c r="IH73" s="106">
        <f>Seniori!IH54</f>
        <v>0</v>
      </c>
      <c r="II73" s="106">
        <f>Seniori!II54</f>
        <v>0</v>
      </c>
      <c r="IJ73" s="106">
        <f>Seniori!IJ54</f>
        <v>0</v>
      </c>
      <c r="IK73" s="106">
        <f>Seniori!IK54</f>
        <v>0</v>
      </c>
      <c r="IL73" s="106">
        <f>Seniori!IL54</f>
        <v>0</v>
      </c>
      <c r="IM73" s="106">
        <f>Seniori!IM54</f>
        <v>0</v>
      </c>
      <c r="IN73" s="106">
        <f>Seniori!IN54</f>
        <v>0</v>
      </c>
      <c r="IO73" s="106">
        <f>Seniori!IO54</f>
        <v>0</v>
      </c>
      <c r="IP73" s="106">
        <f>Seniori!IP54</f>
        <v>0</v>
      </c>
      <c r="IQ73" s="106">
        <f>Seniori!IQ54</f>
        <v>0</v>
      </c>
      <c r="IR73" s="106">
        <f>Seniori!IR54</f>
        <v>0</v>
      </c>
      <c r="IS73" s="106">
        <f>Seniori!IS54</f>
        <v>0</v>
      </c>
      <c r="IT73" s="106">
        <f>Seniori!IT54</f>
        <v>0</v>
      </c>
      <c r="IU73" s="106">
        <f>Seniori!IU54</f>
        <v>0</v>
      </c>
      <c r="IV73" s="106">
        <f>Seniori!IV54</f>
        <v>0</v>
      </c>
      <c r="IW73" s="106">
        <f>Seniori!IW54</f>
        <v>0</v>
      </c>
      <c r="IX73" s="106">
        <f>Seniori!IX54</f>
        <v>0</v>
      </c>
      <c r="IY73" s="106">
        <f>Seniori!IY54</f>
        <v>0</v>
      </c>
      <c r="IZ73" s="106">
        <f>Seniori!IZ54</f>
        <v>0</v>
      </c>
      <c r="JA73" s="106">
        <f>Seniori!JA54</f>
        <v>0</v>
      </c>
      <c r="JB73" s="106">
        <f>Seniori!JB54</f>
        <v>0</v>
      </c>
      <c r="JC73" s="106">
        <f>Seniori!JC54</f>
        <v>0</v>
      </c>
      <c r="JD73" s="106">
        <f>Seniori!JD54</f>
        <v>0</v>
      </c>
      <c r="JE73" s="106">
        <f>Seniori!JE54</f>
        <v>0</v>
      </c>
      <c r="JF73" s="106">
        <f>Seniori!JF54</f>
        <v>0</v>
      </c>
      <c r="JG73" s="106">
        <f>Seniori!JG54</f>
        <v>0</v>
      </c>
      <c r="JH73" s="106">
        <f>Seniori!JH54</f>
        <v>0</v>
      </c>
      <c r="JI73" s="106">
        <f>Seniori!JI54</f>
        <v>0</v>
      </c>
      <c r="JJ73" s="106">
        <f>Seniori!JJ54</f>
        <v>0</v>
      </c>
      <c r="JK73" s="106">
        <f>Seniori!JK54</f>
        <v>0</v>
      </c>
      <c r="JL73" s="106">
        <f>Seniori!JL54</f>
        <v>0</v>
      </c>
      <c r="JM73" s="106">
        <f>Seniori!JM54</f>
        <v>0</v>
      </c>
      <c r="JN73" s="106">
        <f>Seniori!JN54</f>
        <v>0</v>
      </c>
      <c r="JO73" s="106">
        <f>Seniori!JO54</f>
        <v>0</v>
      </c>
      <c r="JP73" s="106">
        <f>Seniori!JP54</f>
        <v>0</v>
      </c>
      <c r="JQ73" s="106">
        <f>Seniori!JQ54</f>
        <v>0</v>
      </c>
      <c r="JR73" s="106">
        <f>Seniori!JR54</f>
        <v>0</v>
      </c>
      <c r="JS73" s="106">
        <f>Seniori!JS54</f>
        <v>0</v>
      </c>
      <c r="JT73" s="106">
        <f>Seniori!JT54</f>
        <v>0</v>
      </c>
      <c r="JU73" s="106">
        <f>Seniori!JU54</f>
        <v>0</v>
      </c>
      <c r="JV73" s="106">
        <f>Seniori!JV54</f>
        <v>0</v>
      </c>
      <c r="JW73" s="106">
        <f>Seniori!JW54</f>
        <v>0</v>
      </c>
      <c r="JX73" s="106">
        <f>Seniori!JX54</f>
        <v>0</v>
      </c>
      <c r="JY73" s="106">
        <f>Seniori!JY54</f>
        <v>0</v>
      </c>
      <c r="JZ73" s="106">
        <f>Seniori!JZ54</f>
        <v>0</v>
      </c>
      <c r="KA73" s="106">
        <f>Seniori!KA54</f>
        <v>0</v>
      </c>
      <c r="KB73" s="106">
        <f>Seniori!KB54</f>
        <v>0</v>
      </c>
      <c r="KC73" s="106">
        <f>Seniori!KC54</f>
        <v>0</v>
      </c>
      <c r="KD73" s="106">
        <f>Seniori!KD54</f>
        <v>0</v>
      </c>
      <c r="KE73" s="106">
        <f>Seniori!KE54</f>
        <v>0</v>
      </c>
      <c r="KF73" s="106">
        <f>Seniori!KF54</f>
        <v>0</v>
      </c>
      <c r="KG73" s="106">
        <f>Seniori!KG54</f>
        <v>0</v>
      </c>
      <c r="KH73" s="106">
        <f>Seniori!KH54</f>
        <v>0</v>
      </c>
      <c r="KI73" s="106">
        <f>Seniori!KI54</f>
        <v>0</v>
      </c>
      <c r="KJ73" s="106">
        <f>Seniori!KJ54</f>
        <v>0</v>
      </c>
      <c r="KK73" s="106">
        <f>Seniori!KK54</f>
        <v>0</v>
      </c>
      <c r="KL73" s="106">
        <f>Seniori!KL54</f>
        <v>0</v>
      </c>
      <c r="KM73" s="106">
        <f>Seniori!KM54</f>
        <v>0</v>
      </c>
      <c r="KN73" s="106">
        <f>Seniori!KN54</f>
        <v>0</v>
      </c>
      <c r="KO73" s="106">
        <f>Seniori!KO54</f>
        <v>0</v>
      </c>
      <c r="KP73" s="106">
        <f>Seniori!KP54</f>
        <v>0</v>
      </c>
      <c r="KQ73" s="106">
        <f>Seniori!KQ54</f>
        <v>0</v>
      </c>
      <c r="KR73" s="106">
        <f>Seniori!KR54</f>
        <v>0</v>
      </c>
      <c r="KS73" s="106">
        <f>Seniori!KS54</f>
        <v>0</v>
      </c>
      <c r="KT73" s="106">
        <f>Seniori!KT54</f>
        <v>0</v>
      </c>
      <c r="KU73" s="106">
        <f>Seniori!KU54</f>
        <v>0</v>
      </c>
      <c r="KV73" s="106">
        <f>Seniori!KV54</f>
        <v>0</v>
      </c>
      <c r="KW73" s="106">
        <f>Seniori!KW54</f>
        <v>0</v>
      </c>
      <c r="KX73" s="106">
        <f>Seniori!KX54</f>
        <v>0</v>
      </c>
      <c r="KY73" s="106">
        <f>Seniori!KY54</f>
        <v>0</v>
      </c>
      <c r="KZ73" s="106">
        <f>Seniori!KZ54</f>
        <v>0</v>
      </c>
      <c r="LA73" s="106">
        <f>Seniori!LA54</f>
        <v>0</v>
      </c>
      <c r="LB73" s="106">
        <f>Seniori!LB54</f>
        <v>0</v>
      </c>
      <c r="LC73" s="106">
        <f>Seniori!LC54</f>
        <v>0</v>
      </c>
      <c r="LD73" s="106">
        <f>Seniori!LD54</f>
        <v>0</v>
      </c>
      <c r="LE73" s="106">
        <f>Seniori!LE54</f>
        <v>0</v>
      </c>
      <c r="LF73" s="106">
        <f>Seniori!LF54</f>
        <v>0</v>
      </c>
      <c r="LG73" s="106">
        <f>Seniori!LG54</f>
        <v>0</v>
      </c>
      <c r="LH73" s="106">
        <f>Seniori!LH54</f>
        <v>0</v>
      </c>
      <c r="LI73" s="106">
        <f>Seniori!LI54</f>
        <v>0</v>
      </c>
      <c r="LJ73" s="106">
        <f>Seniori!LJ54</f>
        <v>0</v>
      </c>
      <c r="LK73" s="106">
        <f>Seniori!LK54</f>
        <v>0</v>
      </c>
      <c r="LL73" s="106">
        <f>Seniori!LL54</f>
        <v>0</v>
      </c>
      <c r="LM73" s="106">
        <f>Seniori!LM54</f>
        <v>0</v>
      </c>
      <c r="LN73" s="106">
        <f>Seniori!LN54</f>
        <v>0</v>
      </c>
      <c r="LO73" s="106">
        <f>Seniori!LO54</f>
        <v>0</v>
      </c>
      <c r="LP73" s="106">
        <f>Seniori!LP54</f>
        <v>0</v>
      </c>
      <c r="LQ73" s="106">
        <f>Seniori!LQ54</f>
        <v>0</v>
      </c>
      <c r="LR73" s="106">
        <f>Seniori!LR54</f>
        <v>0</v>
      </c>
      <c r="LS73" s="106">
        <f>Seniori!LS54</f>
        <v>0</v>
      </c>
      <c r="LT73" s="106">
        <f>Seniori!LT54</f>
        <v>0</v>
      </c>
      <c r="LU73" s="106">
        <f>Seniori!LU54</f>
        <v>0</v>
      </c>
      <c r="LV73" s="106">
        <f>Seniori!LV54</f>
        <v>0</v>
      </c>
      <c r="LW73" s="106">
        <f>Seniori!LW54</f>
        <v>0</v>
      </c>
      <c r="LX73" s="106">
        <f>Seniori!LX54</f>
        <v>0</v>
      </c>
      <c r="LY73" s="106">
        <f>Seniori!LY54</f>
        <v>0</v>
      </c>
      <c r="LZ73" s="106">
        <f>Seniori!LZ54</f>
        <v>0</v>
      </c>
      <c r="MA73" s="106">
        <f>Seniori!MA54</f>
        <v>0</v>
      </c>
      <c r="MB73" s="106">
        <f>Seniori!MB54</f>
        <v>0</v>
      </c>
      <c r="MC73" s="106">
        <f>Seniori!MC54</f>
        <v>0</v>
      </c>
      <c r="MD73" s="106">
        <f>Seniori!MD54</f>
        <v>0</v>
      </c>
      <c r="ME73" s="106">
        <f>Seniori!ME54</f>
        <v>0</v>
      </c>
      <c r="MF73" s="106">
        <f>Seniori!MF54</f>
        <v>0</v>
      </c>
      <c r="MG73" s="106">
        <f>Seniori!MG54</f>
        <v>0</v>
      </c>
      <c r="MH73" s="106">
        <f>Seniori!MH54</f>
        <v>0</v>
      </c>
      <c r="MI73" s="106">
        <f>Seniori!MI54</f>
        <v>0</v>
      </c>
      <c r="MJ73" s="106">
        <f>Seniori!MJ54</f>
        <v>0</v>
      </c>
      <c r="MK73" s="106">
        <f>Seniori!MK54</f>
        <v>0</v>
      </c>
      <c r="ML73" s="106">
        <f>Seniori!ML54</f>
        <v>0</v>
      </c>
      <c r="MM73" s="106">
        <f>Seniori!MM54</f>
        <v>0</v>
      </c>
      <c r="MN73" s="106">
        <f>Seniori!MN54</f>
        <v>0</v>
      </c>
      <c r="MO73" s="106">
        <f>Seniori!MO54</f>
        <v>5</v>
      </c>
      <c r="MP73" s="106">
        <f>Seniori!MP54</f>
        <v>0</v>
      </c>
      <c r="MQ73" s="106">
        <f>Seniori!MQ54</f>
        <v>0</v>
      </c>
      <c r="MR73" s="106">
        <f>Seniori!MR54</f>
        <v>0</v>
      </c>
      <c r="MS73" s="106">
        <f>Seniori!MS54</f>
        <v>0</v>
      </c>
      <c r="MT73" s="106">
        <f>Seniori!MT54</f>
        <v>0</v>
      </c>
      <c r="MU73" s="106">
        <f>Seniori!MU54</f>
        <v>0</v>
      </c>
      <c r="MV73" s="106">
        <f>Seniori!MV54</f>
        <v>0</v>
      </c>
      <c r="MW73" s="106">
        <f>Seniori!MW54</f>
        <v>0</v>
      </c>
      <c r="MX73" s="106">
        <f>Seniori!MX54</f>
        <v>0</v>
      </c>
      <c r="MY73" s="106">
        <f>Seniori!MY54</f>
        <v>0</v>
      </c>
      <c r="MZ73" s="106">
        <f>Seniori!MZ54</f>
        <v>0</v>
      </c>
      <c r="NA73" s="106">
        <f>Seniori!NA54</f>
        <v>0</v>
      </c>
      <c r="NB73" s="106">
        <f>Seniori!NB54</f>
        <v>0</v>
      </c>
      <c r="NC73" s="106">
        <f>Seniori!NC54</f>
        <v>0</v>
      </c>
      <c r="ND73" s="106">
        <f>Seniori!ND54</f>
        <v>0</v>
      </c>
      <c r="NE73" s="106">
        <f>Seniori!NE54</f>
        <v>0</v>
      </c>
      <c r="NF73" s="106">
        <f>Seniori!NF54</f>
        <v>0</v>
      </c>
      <c r="NG73" s="106">
        <f>Seniori!NG54</f>
        <v>0</v>
      </c>
      <c r="NH73" s="106">
        <f>Seniori!NH54</f>
        <v>0</v>
      </c>
      <c r="NI73" s="106">
        <f>Seniori!NI54</f>
        <v>0</v>
      </c>
      <c r="NJ73" s="106">
        <f>Seniori!NJ54</f>
        <v>0</v>
      </c>
      <c r="NK73" s="106">
        <f>Seniori!NK54</f>
        <v>0</v>
      </c>
      <c r="NL73" s="106">
        <f>Seniori!NL54</f>
        <v>0</v>
      </c>
      <c r="NM73" s="106">
        <f>Seniori!NM54</f>
        <v>0</v>
      </c>
      <c r="NN73" s="106">
        <f>Seniori!NN54</f>
        <v>0</v>
      </c>
      <c r="NO73" s="106">
        <f>Seniori!NO54</f>
        <v>0</v>
      </c>
      <c r="NP73" s="106">
        <f>Seniori!NP54</f>
        <v>0</v>
      </c>
      <c r="NQ73" s="106">
        <f>Seniori!NQ54</f>
        <v>0</v>
      </c>
      <c r="NR73" s="106">
        <f>Seniori!NR54</f>
        <v>0</v>
      </c>
      <c r="NS73" s="106">
        <f>Seniori!NS54</f>
        <v>0</v>
      </c>
      <c r="NT73" s="106">
        <f>Seniori!NT54</f>
        <v>0</v>
      </c>
      <c r="NU73" s="106">
        <f>Seniori!NU54</f>
        <v>0</v>
      </c>
      <c r="NV73" s="106">
        <f>Seniori!NV54</f>
        <v>0</v>
      </c>
      <c r="NW73" s="106">
        <f>Seniori!NW54</f>
        <v>0</v>
      </c>
      <c r="NX73" s="106">
        <f>Seniori!NX54</f>
        <v>0</v>
      </c>
      <c r="NY73" s="106">
        <f>Seniori!NY54</f>
        <v>0</v>
      </c>
      <c r="NZ73" s="106">
        <f>Seniori!NZ54</f>
        <v>0</v>
      </c>
      <c r="OA73" s="106">
        <f>Seniori!OA54</f>
        <v>0</v>
      </c>
      <c r="OB73" s="106">
        <f>Seniori!OB54</f>
        <v>0</v>
      </c>
      <c r="OC73" s="106">
        <f>Seniori!OC54</f>
        <v>0</v>
      </c>
      <c r="OD73" s="106">
        <f>Seniori!OD54</f>
        <v>0</v>
      </c>
      <c r="OE73" s="106">
        <f>Seniori!OE54</f>
        <v>0</v>
      </c>
      <c r="OF73" s="106">
        <f>Seniori!OF54</f>
        <v>0</v>
      </c>
      <c r="OG73" s="106">
        <f>Seniori!OG54</f>
        <v>0</v>
      </c>
      <c r="OH73" s="106">
        <f>Seniori!OH54</f>
        <v>0</v>
      </c>
      <c r="OI73" s="106">
        <f>Seniori!OI54</f>
        <v>0</v>
      </c>
      <c r="OJ73" s="106">
        <f>Seniori!OJ54</f>
        <v>0</v>
      </c>
      <c r="OK73" s="106">
        <f>Seniori!OK54</f>
        <v>0</v>
      </c>
      <c r="OL73" s="106">
        <f>Seniori!OL54</f>
        <v>0</v>
      </c>
      <c r="OM73" s="106">
        <f>Seniori!OM54</f>
        <v>0</v>
      </c>
      <c r="ON73" s="106">
        <f>Seniori!ON54</f>
        <v>0</v>
      </c>
      <c r="OO73" s="106">
        <f>Seniori!OO54</f>
        <v>0</v>
      </c>
      <c r="OP73" s="106">
        <f>Seniori!OP54</f>
        <v>0</v>
      </c>
      <c r="OQ73" s="106">
        <f>Seniori!OQ54</f>
        <v>0</v>
      </c>
      <c r="OR73" s="106">
        <f>Seniori!OR54</f>
        <v>0</v>
      </c>
      <c r="OS73" s="106">
        <f>Seniori!OS54</f>
        <v>0</v>
      </c>
      <c r="OT73" s="106">
        <f>Seniori!OT54</f>
        <v>0</v>
      </c>
      <c r="OU73" s="106">
        <f>Seniori!OU54</f>
        <v>0</v>
      </c>
      <c r="OV73" s="106">
        <f>Seniori!OV54</f>
        <v>0</v>
      </c>
      <c r="OW73" s="106">
        <f>Seniori!OW54</f>
        <v>0</v>
      </c>
      <c r="OX73" s="106">
        <f>Seniori!OX54</f>
        <v>0</v>
      </c>
      <c r="OY73" s="106">
        <f>Seniori!OY54</f>
        <v>0</v>
      </c>
      <c r="OZ73" s="106">
        <f>Seniori!OZ54</f>
        <v>0</v>
      </c>
      <c r="PA73" s="106">
        <f>Seniori!PA54</f>
        <v>0</v>
      </c>
      <c r="PB73" s="106">
        <f>Seniori!PB54</f>
        <v>0</v>
      </c>
      <c r="PC73" s="106">
        <f>Seniori!PC54</f>
        <v>0</v>
      </c>
      <c r="PD73" s="106">
        <f>Seniori!PD54</f>
        <v>0</v>
      </c>
      <c r="PE73" s="106">
        <f>Seniori!PE54</f>
        <v>0</v>
      </c>
      <c r="PF73" s="106">
        <f>Seniori!PF54</f>
        <v>0</v>
      </c>
      <c r="PG73" s="106">
        <f>Seniori!PG54</f>
        <v>0</v>
      </c>
      <c r="PH73" s="106">
        <f>Seniori!PH54</f>
        <v>0</v>
      </c>
      <c r="PI73" s="106">
        <f>Seniori!PI54</f>
        <v>0</v>
      </c>
      <c r="PJ73" s="106">
        <f>Seniori!PJ54</f>
        <v>0</v>
      </c>
      <c r="PK73" s="106">
        <f>Seniori!PK54</f>
        <v>0</v>
      </c>
      <c r="PL73" s="106">
        <f>Seniori!PL54</f>
        <v>0</v>
      </c>
      <c r="PM73" s="106">
        <f>Seniori!PM54</f>
        <v>0</v>
      </c>
      <c r="PN73" s="106">
        <f>Seniori!PN54</f>
        <v>0</v>
      </c>
      <c r="PO73" s="106">
        <f>Seniori!PO54</f>
        <v>0</v>
      </c>
      <c r="PP73" s="106">
        <f>Seniori!PP54</f>
        <v>0</v>
      </c>
      <c r="PQ73" s="106">
        <f>Seniori!PQ54</f>
        <v>0</v>
      </c>
      <c r="PR73" s="106">
        <f>Seniori!PR54</f>
        <v>0</v>
      </c>
      <c r="PS73" s="106">
        <f>Seniori!PS54</f>
        <v>0</v>
      </c>
      <c r="PT73" s="106">
        <f>Seniori!PT54</f>
        <v>0</v>
      </c>
      <c r="PU73" s="106">
        <f>Seniori!PU54</f>
        <v>0</v>
      </c>
      <c r="PV73" s="106">
        <f>Seniori!PV54</f>
        <v>0</v>
      </c>
      <c r="PW73" s="106">
        <f>Seniori!PW54</f>
        <v>0</v>
      </c>
      <c r="PX73" s="106">
        <f>Seniori!PX54</f>
        <v>0</v>
      </c>
      <c r="PY73" s="106">
        <f>Seniori!PY54</f>
        <v>0</v>
      </c>
      <c r="PZ73" s="106">
        <f>Seniori!PZ54</f>
        <v>0</v>
      </c>
      <c r="QA73" s="106">
        <f>Seniori!QA54</f>
        <v>0</v>
      </c>
      <c r="QB73" s="106">
        <f>Seniori!QB54</f>
        <v>6</v>
      </c>
      <c r="QC73" s="106">
        <f>Seniori!QC54</f>
        <v>5</v>
      </c>
      <c r="QD73" s="106">
        <f>Seniori!QD54</f>
        <v>0</v>
      </c>
      <c r="QE73" s="106">
        <f>Seniori!QE54</f>
        <v>0</v>
      </c>
      <c r="QF73" s="106">
        <f>Seniori!QF54</f>
        <v>0</v>
      </c>
      <c r="QG73" s="106">
        <f>Seniori!QG54</f>
        <v>0</v>
      </c>
      <c r="QH73" s="106">
        <f>Seniori!QH54</f>
        <v>0</v>
      </c>
      <c r="QI73" s="106">
        <f>Seniori!QI54</f>
        <v>0</v>
      </c>
      <c r="QJ73" s="106">
        <f>Seniori!QJ54</f>
        <v>0</v>
      </c>
      <c r="QK73" s="106">
        <f>Seniori!QK54</f>
        <v>0</v>
      </c>
      <c r="QL73" s="106">
        <f>Seniori!QL54</f>
        <v>0</v>
      </c>
      <c r="QM73" s="106">
        <f>Seniori!QM54</f>
        <v>0</v>
      </c>
      <c r="QN73" s="106">
        <f>Seniori!QN54</f>
        <v>0</v>
      </c>
      <c r="QO73" s="106">
        <f>Seniori!QO54</f>
        <v>0</v>
      </c>
      <c r="QP73" s="106">
        <f>Seniori!QP54</f>
        <v>0</v>
      </c>
      <c r="QQ73" s="106">
        <f>Seniori!QQ54</f>
        <v>0</v>
      </c>
      <c r="QR73" s="106">
        <f>Seniori!QR54</f>
        <v>0</v>
      </c>
      <c r="QS73" s="106">
        <f>Seniori!QS54</f>
        <v>0</v>
      </c>
      <c r="QT73" s="106">
        <f>Seniori!QT54</f>
        <v>0</v>
      </c>
      <c r="QU73" s="106">
        <f>Seniori!QU54</f>
        <v>0</v>
      </c>
      <c r="QV73" s="106">
        <f>Seniori!QV54</f>
        <v>0</v>
      </c>
      <c r="QW73" s="106">
        <f>Seniori!QW54</f>
        <v>0</v>
      </c>
      <c r="QX73" s="106">
        <f>Seniori!QX54</f>
        <v>0</v>
      </c>
      <c r="QY73" s="106">
        <f>Seniori!QY54</f>
        <v>0</v>
      </c>
      <c r="QZ73" s="106">
        <f>Seniori!QZ54</f>
        <v>0</v>
      </c>
      <c r="RA73" s="106">
        <f>Seniori!RA54</f>
        <v>0</v>
      </c>
      <c r="RB73" s="106">
        <f>Seniori!RB54</f>
        <v>0</v>
      </c>
      <c r="RC73" s="106">
        <f>Seniori!RC54</f>
        <v>0</v>
      </c>
      <c r="RD73" s="106">
        <f>Seniori!RD54</f>
        <v>0</v>
      </c>
      <c r="RE73" s="106">
        <f>Seniori!RE54</f>
        <v>0</v>
      </c>
      <c r="RF73" s="106">
        <f>Seniori!RF54</f>
        <v>0</v>
      </c>
      <c r="RG73" s="106">
        <f>Seniori!RG54</f>
        <v>0</v>
      </c>
      <c r="RH73" s="106">
        <f>Seniori!RH54</f>
        <v>0</v>
      </c>
      <c r="RI73" s="106">
        <f>Seniori!RI54</f>
        <v>0</v>
      </c>
      <c r="RJ73" s="106">
        <f>Seniori!RJ54</f>
        <v>0</v>
      </c>
      <c r="RK73" s="106">
        <f>Seniori!RK54</f>
        <v>1</v>
      </c>
      <c r="RL73" s="106">
        <f>Seniori!RL54</f>
        <v>0</v>
      </c>
      <c r="RM73" s="106">
        <f>Seniori!RM54</f>
        <v>0</v>
      </c>
      <c r="RN73" s="106">
        <f>Seniori!RN54</f>
        <v>0</v>
      </c>
      <c r="RO73" s="106">
        <f>Seniori!RO54</f>
        <v>0</v>
      </c>
      <c r="RP73" s="106">
        <f>Seniori!RP54</f>
        <v>0</v>
      </c>
      <c r="RQ73" s="106">
        <f>Seniori!RQ54</f>
        <v>0</v>
      </c>
      <c r="RR73" s="106">
        <f>Seniori!RR54</f>
        <v>0</v>
      </c>
      <c r="RS73" s="106">
        <f>Seniori!RS54</f>
        <v>5</v>
      </c>
      <c r="RT73" s="106">
        <f>Seniori!RT54</f>
        <v>0</v>
      </c>
      <c r="RU73" s="106">
        <f>Seniori!RU54</f>
        <v>0</v>
      </c>
      <c r="RV73" s="106">
        <f>Seniori!RV54</f>
        <v>0</v>
      </c>
      <c r="RW73" s="106">
        <f>Seniori!RW54</f>
        <v>0</v>
      </c>
      <c r="RX73" s="106">
        <f>Seniori!RX54</f>
        <v>0</v>
      </c>
      <c r="RY73" s="106">
        <f>Seniori!RY54</f>
        <v>0</v>
      </c>
      <c r="RZ73" s="106">
        <f>Seniori!RZ54</f>
        <v>0</v>
      </c>
      <c r="SA73" s="106">
        <f>Seniori!SA54</f>
        <v>0</v>
      </c>
      <c r="SB73" s="106">
        <f>Seniori!SB54</f>
        <v>0</v>
      </c>
      <c r="SC73" s="106">
        <f>Seniori!SC54</f>
        <v>0</v>
      </c>
      <c r="SD73" s="106">
        <f>Seniori!SD54</f>
        <v>0</v>
      </c>
      <c r="SE73" s="106">
        <f>Seniori!SE54</f>
        <v>0</v>
      </c>
      <c r="SF73" s="106">
        <f>Seniori!SF54</f>
        <v>0</v>
      </c>
      <c r="SG73" s="106">
        <f>Seniori!SG54</f>
        <v>0</v>
      </c>
      <c r="SH73" s="106">
        <f>Seniori!SH54</f>
        <v>0</v>
      </c>
      <c r="SI73" s="106">
        <f>Seniori!SI54</f>
        <v>0</v>
      </c>
      <c r="SJ73" s="106">
        <f>Seniori!SJ54</f>
        <v>0</v>
      </c>
      <c r="SK73" s="106">
        <f>Seniori!SK54</f>
        <v>0</v>
      </c>
      <c r="SL73" s="106">
        <f>Seniori!SL54</f>
        <v>0</v>
      </c>
      <c r="SM73" s="106">
        <f>Seniori!SM54</f>
        <v>0</v>
      </c>
      <c r="SN73" s="106">
        <f>Seniori!SN54</f>
        <v>0</v>
      </c>
      <c r="SO73" s="106">
        <f>Seniori!SO54</f>
        <v>0</v>
      </c>
      <c r="SP73" s="106">
        <f>Seniori!SP54</f>
        <v>0</v>
      </c>
      <c r="SQ73" s="106">
        <f>Seniori!SQ54</f>
        <v>0</v>
      </c>
      <c r="SR73" s="106">
        <f>Seniori!SR54</f>
        <v>0</v>
      </c>
      <c r="SS73" s="106">
        <f>Seniori!SS54</f>
        <v>0</v>
      </c>
      <c r="ST73" s="106">
        <f>Seniori!ST54</f>
        <v>0</v>
      </c>
      <c r="SU73" s="106">
        <f>Seniori!SU54</f>
        <v>0</v>
      </c>
      <c r="SV73" s="106">
        <f>Seniori!SV54</f>
        <v>0</v>
      </c>
      <c r="SW73" s="106">
        <f>Seniori!SW54</f>
        <v>0</v>
      </c>
      <c r="SX73" s="106">
        <f>Seniori!SX54</f>
        <v>0</v>
      </c>
      <c r="SY73" s="106">
        <f>Seniori!SY54</f>
        <v>0</v>
      </c>
      <c r="SZ73" s="106">
        <f>Seniori!SZ54</f>
        <v>0</v>
      </c>
      <c r="TA73" s="106">
        <f>Seniori!TA54</f>
        <v>0</v>
      </c>
      <c r="TB73" s="106">
        <f>Seniori!TB54</f>
        <v>0</v>
      </c>
    </row>
    <row r="74" spans="1:522" s="1" customFormat="1" ht="18" customHeight="1" x14ac:dyDescent="0.25">
      <c r="A74" s="12">
        <v>56</v>
      </c>
      <c r="B74" s="11" t="s">
        <v>84</v>
      </c>
      <c r="C74" s="1">
        <v>9547</v>
      </c>
      <c r="D74" s="1">
        <v>2010</v>
      </c>
      <c r="E74" t="s">
        <v>145</v>
      </c>
      <c r="F74" s="1">
        <v>9377</v>
      </c>
      <c r="G74" s="1" t="s">
        <v>100</v>
      </c>
      <c r="H74" t="s">
        <v>19</v>
      </c>
      <c r="I74" s="1">
        <f t="shared" si="14"/>
        <v>29</v>
      </c>
      <c r="J74" s="12">
        <f>I74</f>
        <v>29</v>
      </c>
      <c r="K74" s="111"/>
      <c r="L74" s="111"/>
      <c r="M74" s="106"/>
      <c r="N74" s="106"/>
      <c r="O74" s="106"/>
      <c r="P74" s="106"/>
      <c r="Q74" s="111" t="s">
        <v>307</v>
      </c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11"/>
      <c r="AD74" s="106"/>
      <c r="AE74" s="106"/>
      <c r="AF74" s="106"/>
      <c r="AG74" s="106"/>
      <c r="AH74" s="106"/>
      <c r="AI74" s="111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>
        <v>1</v>
      </c>
      <c r="AY74" s="106"/>
      <c r="AZ74" s="106"/>
      <c r="BA74" s="106" t="s">
        <v>307</v>
      </c>
      <c r="BB74" s="106"/>
      <c r="BC74" s="106"/>
      <c r="BD74" s="106"/>
      <c r="BE74" s="106"/>
      <c r="BF74" s="106"/>
      <c r="BG74" s="106"/>
      <c r="BH74" s="106"/>
      <c r="BI74" s="111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11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11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11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11"/>
      <c r="ER74" s="106"/>
      <c r="ES74" s="106"/>
      <c r="ET74" s="106"/>
      <c r="EU74" s="106"/>
      <c r="EV74" s="106"/>
      <c r="EW74" s="106"/>
      <c r="EX74" s="106"/>
      <c r="EY74" s="106"/>
      <c r="EZ74" s="111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/>
      <c r="IS74" s="106"/>
      <c r="IT74" s="106"/>
      <c r="IU74" s="106"/>
      <c r="IV74" s="106"/>
      <c r="IW74" s="106"/>
      <c r="IX74" s="106"/>
      <c r="IY74" s="106"/>
      <c r="IZ74" s="106"/>
      <c r="JA74" s="106"/>
      <c r="JB74" s="106"/>
      <c r="JC74" s="106"/>
      <c r="JD74" s="106"/>
      <c r="JE74" s="106"/>
      <c r="JF74" s="106"/>
      <c r="JG74" s="106"/>
      <c r="JH74" s="106"/>
      <c r="JI74" s="106"/>
      <c r="JJ74" s="106"/>
      <c r="JK74" s="111"/>
      <c r="JL74" s="106"/>
      <c r="JM74" s="106"/>
      <c r="JN74" s="106"/>
      <c r="JO74" s="106"/>
      <c r="JP74" s="106"/>
      <c r="JQ74" s="106"/>
      <c r="JR74" s="106"/>
      <c r="JS74" s="106"/>
      <c r="JT74" s="106"/>
      <c r="JU74" s="106"/>
      <c r="JV74" s="106"/>
      <c r="JW74" s="106"/>
      <c r="JX74" s="111"/>
      <c r="JY74" s="106"/>
      <c r="JZ74" s="106"/>
      <c r="KA74" s="106"/>
      <c r="KB74" s="106"/>
      <c r="KC74" s="106"/>
      <c r="KD74" s="106"/>
      <c r="KE74" s="106"/>
      <c r="KF74" s="106"/>
      <c r="KG74" s="106"/>
      <c r="KH74" s="106"/>
      <c r="KI74" s="106"/>
      <c r="KJ74" s="106"/>
      <c r="KK74" s="106"/>
      <c r="KL74" s="106"/>
      <c r="KM74" s="106"/>
      <c r="KN74" s="106"/>
      <c r="KO74" s="106"/>
      <c r="KP74" s="106"/>
      <c r="KQ74" s="106"/>
      <c r="KR74" s="106"/>
      <c r="KS74" s="111"/>
      <c r="KT74" s="106"/>
      <c r="KU74" s="106"/>
      <c r="KV74" s="106"/>
      <c r="KW74" s="106"/>
      <c r="KX74" s="106"/>
      <c r="KY74" s="106"/>
      <c r="KZ74" s="106" t="s">
        <v>307</v>
      </c>
      <c r="LA74" s="106"/>
      <c r="LB74" s="106"/>
      <c r="LC74" s="106"/>
      <c r="LD74" s="106"/>
      <c r="LE74" s="106"/>
      <c r="LF74" s="106"/>
      <c r="LG74" s="106"/>
      <c r="LH74" s="106"/>
      <c r="LI74" s="111">
        <v>2</v>
      </c>
      <c r="LJ74" s="111" t="s">
        <v>307</v>
      </c>
      <c r="LK74" s="106"/>
      <c r="LL74" s="106"/>
      <c r="LM74" s="106"/>
      <c r="LN74" s="106"/>
      <c r="LO74" s="106"/>
      <c r="LP74" s="106"/>
      <c r="LQ74" s="106"/>
      <c r="LR74" s="106"/>
      <c r="LS74" s="106"/>
      <c r="LT74" s="106"/>
      <c r="LU74" s="106"/>
      <c r="LV74" s="106"/>
      <c r="LW74" s="106"/>
      <c r="LX74" s="106"/>
      <c r="LY74" s="106"/>
      <c r="LZ74" s="106"/>
      <c r="MA74" s="106"/>
      <c r="MB74" s="106"/>
      <c r="MC74" s="106"/>
      <c r="MD74" s="106"/>
      <c r="ME74" s="106"/>
      <c r="MF74" s="106"/>
      <c r="MG74" s="106">
        <f>3+2</f>
        <v>5</v>
      </c>
      <c r="MH74" s="106">
        <f>2+3</f>
        <v>5</v>
      </c>
      <c r="MI74" s="106"/>
      <c r="MJ74" s="106"/>
      <c r="MK74" s="106"/>
      <c r="ML74" s="106"/>
      <c r="MM74" s="106"/>
      <c r="MN74" s="106"/>
      <c r="MO74" s="106"/>
      <c r="MP74" s="106"/>
      <c r="MQ74" s="106"/>
      <c r="MR74" s="106">
        <f>2+1</f>
        <v>3</v>
      </c>
      <c r="MS74" s="106">
        <f>2+2</f>
        <v>4</v>
      </c>
      <c r="MT74" s="106"/>
      <c r="MU74" s="106"/>
      <c r="MV74" s="106"/>
      <c r="MW74" s="106"/>
      <c r="MX74" s="106"/>
      <c r="MY74" s="106"/>
      <c r="MZ74" s="106"/>
      <c r="NA74" s="106"/>
      <c r="NB74" s="106"/>
      <c r="NC74" s="106"/>
      <c r="ND74" s="106"/>
      <c r="NE74" s="106"/>
      <c r="NF74" s="106"/>
      <c r="NG74" s="106"/>
      <c r="NH74" s="106"/>
      <c r="NI74" s="106"/>
      <c r="NJ74" s="106"/>
      <c r="NK74" s="106"/>
      <c r="NL74" s="106"/>
      <c r="NM74" s="106"/>
      <c r="NN74" s="106"/>
      <c r="NO74" s="106"/>
      <c r="NP74" s="106"/>
      <c r="NQ74" s="106"/>
      <c r="NR74" s="106"/>
      <c r="NS74" s="106"/>
      <c r="NT74" s="106"/>
      <c r="NU74" s="106"/>
      <c r="NV74" s="106"/>
      <c r="NW74" s="106"/>
      <c r="NX74" s="106"/>
      <c r="NY74" s="106"/>
      <c r="NZ74" s="106"/>
      <c r="OA74" s="106"/>
      <c r="OB74" s="106"/>
      <c r="OC74" s="106"/>
      <c r="OD74" s="106"/>
      <c r="OE74" s="106"/>
      <c r="OF74" s="106"/>
      <c r="OG74" s="106"/>
      <c r="OH74" s="106"/>
      <c r="OI74" s="106"/>
      <c r="OJ74" s="106"/>
      <c r="OK74" s="106"/>
      <c r="OL74" s="106"/>
      <c r="OM74" s="106"/>
      <c r="ON74" s="106"/>
      <c r="OO74" s="106"/>
      <c r="OP74" s="106"/>
      <c r="OQ74" s="106"/>
      <c r="OR74" s="106"/>
      <c r="OS74" s="106"/>
      <c r="OT74" s="106"/>
      <c r="OU74" s="106"/>
      <c r="OV74" s="106"/>
      <c r="OW74" s="106"/>
      <c r="OX74" s="106"/>
      <c r="OY74" s="106"/>
      <c r="OZ74" s="106"/>
      <c r="PA74" s="106"/>
      <c r="PB74" s="106"/>
      <c r="PC74" s="106"/>
      <c r="PD74" s="106"/>
      <c r="PE74" s="106"/>
      <c r="PF74" s="106"/>
      <c r="PG74" s="106">
        <v>2</v>
      </c>
      <c r="PH74" s="106"/>
      <c r="PI74" s="106"/>
      <c r="PJ74" s="106"/>
      <c r="PK74" s="106"/>
      <c r="PL74" s="106"/>
      <c r="PM74" s="106"/>
      <c r="PN74" s="106"/>
      <c r="PO74" s="106"/>
      <c r="PP74" s="106"/>
      <c r="PQ74" s="106"/>
      <c r="PR74" s="106"/>
      <c r="PS74" s="106"/>
      <c r="PT74" s="106">
        <v>2</v>
      </c>
      <c r="PU74" s="106"/>
      <c r="PV74" s="106"/>
      <c r="PW74" s="106"/>
      <c r="PX74" s="106"/>
      <c r="PY74" s="106"/>
      <c r="PZ74" s="106"/>
      <c r="QA74" s="106"/>
      <c r="QB74" s="106"/>
      <c r="QC74" s="106"/>
      <c r="QD74" s="106"/>
      <c r="QE74" s="106"/>
      <c r="QF74" s="106"/>
      <c r="QG74" s="106"/>
      <c r="QH74" s="106"/>
      <c r="QI74" s="106"/>
      <c r="QJ74" s="106"/>
      <c r="QK74" s="106"/>
      <c r="QL74" s="106"/>
      <c r="QM74" s="106"/>
      <c r="QN74" s="106"/>
      <c r="QO74" s="106"/>
      <c r="QP74" s="106"/>
      <c r="QQ74" s="106"/>
      <c r="QR74" s="106"/>
      <c r="QS74" s="106"/>
      <c r="QT74" s="106"/>
      <c r="QU74" s="106"/>
      <c r="QV74" s="106"/>
      <c r="QW74" s="106"/>
      <c r="QX74" s="106"/>
      <c r="QY74" s="106"/>
      <c r="QZ74" s="106"/>
      <c r="RA74" s="106"/>
      <c r="RB74" s="106"/>
      <c r="RC74" s="106"/>
      <c r="RD74" s="106"/>
      <c r="RE74" s="106"/>
      <c r="RF74" s="106"/>
      <c r="RG74" s="106"/>
      <c r="RH74" s="106"/>
      <c r="RI74" s="106"/>
      <c r="RJ74" s="106"/>
      <c r="RK74" s="106"/>
      <c r="RL74" s="106"/>
      <c r="RM74" s="106"/>
      <c r="RN74" s="106"/>
      <c r="RO74" s="106"/>
      <c r="RP74" s="106"/>
      <c r="RQ74" s="106"/>
      <c r="RR74" s="106"/>
      <c r="RS74" s="106"/>
      <c r="RT74" s="106"/>
      <c r="RU74" s="106"/>
      <c r="RV74" s="106"/>
      <c r="RW74" s="106"/>
      <c r="RX74" s="106"/>
      <c r="RY74" s="106"/>
      <c r="RZ74" s="106"/>
      <c r="SA74" s="106">
        <v>2</v>
      </c>
      <c r="SB74" s="106"/>
      <c r="SC74" s="106"/>
      <c r="SD74" s="106" t="s">
        <v>641</v>
      </c>
      <c r="SE74" s="106"/>
      <c r="SF74" s="106">
        <f>1+2</f>
        <v>3</v>
      </c>
      <c r="SG74" s="106"/>
      <c r="SH74" s="106"/>
      <c r="SI74" s="106"/>
      <c r="SJ74" s="106"/>
      <c r="SK74" s="106"/>
      <c r="SL74" s="106"/>
      <c r="SM74" s="106"/>
      <c r="SN74" s="106"/>
      <c r="SO74" s="106"/>
      <c r="SP74" s="106"/>
      <c r="SQ74" s="106"/>
      <c r="SR74" s="106"/>
      <c r="SS74" s="106"/>
      <c r="ST74" s="106"/>
      <c r="SU74" s="106"/>
      <c r="SV74" s="106"/>
      <c r="SW74" s="106"/>
      <c r="SX74" s="106"/>
      <c r="SY74" s="106"/>
      <c r="SZ74" s="106"/>
      <c r="TA74" s="106"/>
      <c r="TB74" s="106"/>
    </row>
    <row r="75" spans="1:522" s="1" customFormat="1" ht="18" customHeight="1" x14ac:dyDescent="0.25">
      <c r="A75" s="12"/>
      <c r="B75" s="11" t="s">
        <v>631</v>
      </c>
      <c r="C75" s="1">
        <v>10973</v>
      </c>
      <c r="E75" s="4" t="s">
        <v>27</v>
      </c>
      <c r="F75" s="9">
        <v>4920</v>
      </c>
      <c r="G75" s="9" t="s">
        <v>97</v>
      </c>
      <c r="H75" s="4" t="s">
        <v>29</v>
      </c>
      <c r="I75" s="1">
        <f t="shared" si="14"/>
        <v>29</v>
      </c>
      <c r="J75" s="12">
        <f>Tabuľka3[[#This Row],[Stĺpec9]]</f>
        <v>29</v>
      </c>
      <c r="K75" s="106">
        <f>Seniori!K16</f>
        <v>0</v>
      </c>
      <c r="L75" s="106">
        <f>Seniori!L16</f>
        <v>0</v>
      </c>
      <c r="M75" s="106">
        <f>Seniori!M16</f>
        <v>0</v>
      </c>
      <c r="N75" s="106">
        <f>Seniori!N16</f>
        <v>0</v>
      </c>
      <c r="O75" s="106">
        <f>Seniori!O16</f>
        <v>0</v>
      </c>
      <c r="P75" s="106">
        <f>Seniori!P16</f>
        <v>0</v>
      </c>
      <c r="Q75" s="106">
        <f>Seniori!Q16</f>
        <v>0</v>
      </c>
      <c r="R75" s="106">
        <f>Seniori!R16</f>
        <v>0</v>
      </c>
      <c r="S75" s="106">
        <f>Seniori!S16</f>
        <v>0</v>
      </c>
      <c r="T75" s="106">
        <f>Seniori!T16</f>
        <v>0</v>
      </c>
      <c r="U75" s="106">
        <f>Seniori!U16</f>
        <v>0</v>
      </c>
      <c r="V75" s="106">
        <f>Seniori!V16</f>
        <v>0</v>
      </c>
      <c r="W75" s="106">
        <f>Seniori!W16</f>
        <v>0</v>
      </c>
      <c r="X75" s="106">
        <f>Seniori!X16</f>
        <v>0</v>
      </c>
      <c r="Y75" s="106">
        <f>Seniori!Y16</f>
        <v>0</v>
      </c>
      <c r="Z75" s="106">
        <f>Seniori!Z16</f>
        <v>0</v>
      </c>
      <c r="AA75" s="106">
        <f>Seniori!AA16</f>
        <v>0</v>
      </c>
      <c r="AB75" s="106">
        <f>Seniori!AB16</f>
        <v>0</v>
      </c>
      <c r="AC75" s="106">
        <f>Seniori!AC16</f>
        <v>0</v>
      </c>
      <c r="AD75" s="106">
        <f>Seniori!AD16</f>
        <v>0</v>
      </c>
      <c r="AE75" s="106">
        <f>Seniori!AE16</f>
        <v>0</v>
      </c>
      <c r="AF75" s="106">
        <f>Seniori!AF16</f>
        <v>0</v>
      </c>
      <c r="AG75" s="106">
        <f>Seniori!AG16</f>
        <v>0</v>
      </c>
      <c r="AH75" s="106">
        <f>Seniori!AH16</f>
        <v>0</v>
      </c>
      <c r="AI75" s="106">
        <f>Seniori!AI16</f>
        <v>0</v>
      </c>
      <c r="AJ75" s="106">
        <f>Seniori!AJ16</f>
        <v>0</v>
      </c>
      <c r="AK75" s="106">
        <f>Seniori!AK16</f>
        <v>0</v>
      </c>
      <c r="AL75" s="106">
        <f>Seniori!AL16</f>
        <v>0</v>
      </c>
      <c r="AM75" s="106">
        <f>Seniori!AM16</f>
        <v>0</v>
      </c>
      <c r="AN75" s="106">
        <f>Seniori!AN16</f>
        <v>0</v>
      </c>
      <c r="AO75" s="106">
        <f>Seniori!AO16</f>
        <v>0</v>
      </c>
      <c r="AP75" s="106">
        <f>Seniori!AP16</f>
        <v>0</v>
      </c>
      <c r="AQ75" s="106">
        <f>Seniori!AQ16</f>
        <v>0</v>
      </c>
      <c r="AR75" s="106">
        <f>Seniori!AR16</f>
        <v>0</v>
      </c>
      <c r="AS75" s="106">
        <f>Seniori!AS16</f>
        <v>0</v>
      </c>
      <c r="AT75" s="106">
        <f>Seniori!AT16</f>
        <v>0</v>
      </c>
      <c r="AU75" s="106">
        <f>Seniori!AU16</f>
        <v>0</v>
      </c>
      <c r="AV75" s="106">
        <f>Seniori!AV16</f>
        <v>0</v>
      </c>
      <c r="AW75" s="106">
        <f>Seniori!AW16</f>
        <v>0</v>
      </c>
      <c r="AX75" s="106">
        <f>Seniori!AX16</f>
        <v>0</v>
      </c>
      <c r="AY75" s="106">
        <f>Seniori!AY16</f>
        <v>0</v>
      </c>
      <c r="AZ75" s="106">
        <f>Seniori!AZ16</f>
        <v>0</v>
      </c>
      <c r="BA75" s="106">
        <f>Seniori!BA16</f>
        <v>0</v>
      </c>
      <c r="BB75" s="106">
        <f>Seniori!BB16</f>
        <v>0</v>
      </c>
      <c r="BC75" s="106">
        <f>Seniori!BC16</f>
        <v>0</v>
      </c>
      <c r="BD75" s="106">
        <f>Seniori!BD16</f>
        <v>0</v>
      </c>
      <c r="BE75" s="106">
        <f>Seniori!BE16</f>
        <v>0</v>
      </c>
      <c r="BF75" s="106">
        <f>Seniori!BF16</f>
        <v>0</v>
      </c>
      <c r="BG75" s="106">
        <f>Seniori!BG16</f>
        <v>0</v>
      </c>
      <c r="BH75" s="106">
        <f>Seniori!BH16</f>
        <v>0</v>
      </c>
      <c r="BI75" s="106">
        <f>Seniori!BI16</f>
        <v>0</v>
      </c>
      <c r="BJ75" s="106">
        <f>Seniori!BJ16</f>
        <v>0</v>
      </c>
      <c r="BK75" s="106">
        <f>Seniori!BK16</f>
        <v>0</v>
      </c>
      <c r="BL75" s="106">
        <f>Seniori!BL16</f>
        <v>0</v>
      </c>
      <c r="BM75" s="106">
        <f>Seniori!BM16</f>
        <v>0</v>
      </c>
      <c r="BN75" s="106">
        <f>Seniori!BN16</f>
        <v>0</v>
      </c>
      <c r="BO75" s="106">
        <f>Seniori!BO16</f>
        <v>0</v>
      </c>
      <c r="BP75" s="106">
        <f>Seniori!BP16</f>
        <v>0</v>
      </c>
      <c r="BQ75" s="106">
        <f>Seniori!BQ16</f>
        <v>0</v>
      </c>
      <c r="BR75" s="106">
        <f>Seniori!BR16</f>
        <v>0</v>
      </c>
      <c r="BS75" s="106">
        <f>Seniori!BS16</f>
        <v>0</v>
      </c>
      <c r="BT75" s="106">
        <f>Seniori!BT16</f>
        <v>0</v>
      </c>
      <c r="BU75" s="106">
        <f>Seniori!BU16</f>
        <v>0</v>
      </c>
      <c r="BV75" s="106">
        <f>Seniori!BV16</f>
        <v>0</v>
      </c>
      <c r="BW75" s="106">
        <f>Seniori!BW16</f>
        <v>0</v>
      </c>
      <c r="BX75" s="106">
        <f>Seniori!BX16</f>
        <v>0</v>
      </c>
      <c r="BY75" s="106">
        <f>Seniori!BY16</f>
        <v>0</v>
      </c>
      <c r="BZ75" s="106">
        <f>Seniori!BZ16</f>
        <v>0</v>
      </c>
      <c r="CA75" s="106">
        <f>Seniori!CA16</f>
        <v>0</v>
      </c>
      <c r="CB75" s="106">
        <f>Seniori!CB16</f>
        <v>0</v>
      </c>
      <c r="CC75" s="106">
        <f>Seniori!CC16</f>
        <v>0</v>
      </c>
      <c r="CD75" s="106">
        <f>Seniori!CD16</f>
        <v>0</v>
      </c>
      <c r="CE75" s="106">
        <f>Seniori!CE16</f>
        <v>0</v>
      </c>
      <c r="CF75" s="106">
        <f>Seniori!CF16</f>
        <v>0</v>
      </c>
      <c r="CG75" s="106">
        <f>Seniori!CG16</f>
        <v>0</v>
      </c>
      <c r="CH75" s="106">
        <f>Seniori!CH16</f>
        <v>0</v>
      </c>
      <c r="CI75" s="106">
        <f>Seniori!CI16</f>
        <v>0</v>
      </c>
      <c r="CJ75" s="106">
        <f>Seniori!CJ16</f>
        <v>0</v>
      </c>
      <c r="CK75" s="106">
        <f>Seniori!CK16</f>
        <v>0</v>
      </c>
      <c r="CL75" s="106">
        <f>Seniori!CL16</f>
        <v>0</v>
      </c>
      <c r="CM75" s="106">
        <f>Seniori!CM16</f>
        <v>0</v>
      </c>
      <c r="CN75" s="106">
        <f>Seniori!CN16</f>
        <v>0</v>
      </c>
      <c r="CO75" s="106">
        <f>Seniori!CO16</f>
        <v>0</v>
      </c>
      <c r="CP75" s="106">
        <f>Seniori!CP16</f>
        <v>0</v>
      </c>
      <c r="CQ75" s="106">
        <f>Seniori!CQ16</f>
        <v>0</v>
      </c>
      <c r="CR75" s="106">
        <f>Seniori!CR16</f>
        <v>0</v>
      </c>
      <c r="CS75" s="106">
        <f>Seniori!CS16</f>
        <v>0</v>
      </c>
      <c r="CT75" s="106">
        <f>Seniori!CT16</f>
        <v>0</v>
      </c>
      <c r="CU75" s="106">
        <f>Seniori!CU16</f>
        <v>0</v>
      </c>
      <c r="CV75" s="106">
        <f>Seniori!CV16</f>
        <v>0</v>
      </c>
      <c r="CW75" s="106">
        <f>Seniori!CW16</f>
        <v>0</v>
      </c>
      <c r="CX75" s="106">
        <f>Seniori!CX16</f>
        <v>0</v>
      </c>
      <c r="CY75" s="106">
        <f>Seniori!CY16</f>
        <v>0</v>
      </c>
      <c r="CZ75" s="106">
        <f>Seniori!CZ16</f>
        <v>0</v>
      </c>
      <c r="DA75" s="106">
        <f>Seniori!DA16</f>
        <v>0</v>
      </c>
      <c r="DB75" s="106">
        <f>Seniori!DB16</f>
        <v>0</v>
      </c>
      <c r="DC75" s="106">
        <f>Seniori!DC16</f>
        <v>0</v>
      </c>
      <c r="DD75" s="106">
        <f>Seniori!DD16</f>
        <v>0</v>
      </c>
      <c r="DE75" s="106">
        <f>Seniori!DE16</f>
        <v>0</v>
      </c>
      <c r="DF75" s="106">
        <f>Seniori!DF16</f>
        <v>0</v>
      </c>
      <c r="DG75" s="106">
        <f>Seniori!DG16</f>
        <v>0</v>
      </c>
      <c r="DH75" s="106">
        <f>Seniori!DH16</f>
        <v>0</v>
      </c>
      <c r="DI75" s="106">
        <f>Seniori!DI16</f>
        <v>0</v>
      </c>
      <c r="DJ75" s="106">
        <f>Seniori!DJ16</f>
        <v>0</v>
      </c>
      <c r="DK75" s="106">
        <f>Seniori!DK16</f>
        <v>0</v>
      </c>
      <c r="DL75" s="106">
        <f>Seniori!DL16</f>
        <v>0</v>
      </c>
      <c r="DM75" s="106">
        <f>Seniori!DM16</f>
        <v>0</v>
      </c>
      <c r="DN75" s="106">
        <f>Seniori!DN16</f>
        <v>0</v>
      </c>
      <c r="DO75" s="106">
        <f>Seniori!DO16</f>
        <v>0</v>
      </c>
      <c r="DP75" s="106">
        <f>Seniori!DP16</f>
        <v>0</v>
      </c>
      <c r="DQ75" s="106">
        <f>Seniori!DQ16</f>
        <v>0</v>
      </c>
      <c r="DR75" s="106">
        <f>Seniori!DR16</f>
        <v>0</v>
      </c>
      <c r="DS75" s="106">
        <f>Seniori!DS16</f>
        <v>0</v>
      </c>
      <c r="DT75" s="106">
        <f>Seniori!DT16</f>
        <v>0</v>
      </c>
      <c r="DU75" s="106">
        <f>Seniori!DU16</f>
        <v>0</v>
      </c>
      <c r="DV75" s="106">
        <f>Seniori!DV16</f>
        <v>0</v>
      </c>
      <c r="DW75" s="106">
        <f>Seniori!DW16</f>
        <v>0</v>
      </c>
      <c r="DX75" s="106">
        <f>Seniori!DX16</f>
        <v>0</v>
      </c>
      <c r="DY75" s="106">
        <f>Seniori!DY16</f>
        <v>0</v>
      </c>
      <c r="DZ75" s="106">
        <f>Seniori!DZ16</f>
        <v>0</v>
      </c>
      <c r="EA75" s="106">
        <f>Seniori!EA16</f>
        <v>0</v>
      </c>
      <c r="EB75" s="106">
        <f>Seniori!EB16</f>
        <v>0</v>
      </c>
      <c r="EC75" s="106">
        <f>Seniori!EC16</f>
        <v>0</v>
      </c>
      <c r="ED75" s="106">
        <f>Seniori!ED16</f>
        <v>0</v>
      </c>
      <c r="EE75" s="106">
        <f>Seniori!EE16</f>
        <v>0</v>
      </c>
      <c r="EF75" s="106">
        <f>Seniori!EF16</f>
        <v>0</v>
      </c>
      <c r="EG75" s="106">
        <f>Seniori!EG16</f>
        <v>0</v>
      </c>
      <c r="EH75" s="106">
        <f>Seniori!EH16</f>
        <v>0</v>
      </c>
      <c r="EI75" s="106">
        <f>Seniori!EI16</f>
        <v>0</v>
      </c>
      <c r="EJ75" s="106">
        <f>Seniori!EJ16</f>
        <v>0</v>
      </c>
      <c r="EK75" s="106">
        <f>Seniori!EK16</f>
        <v>0</v>
      </c>
      <c r="EL75" s="106">
        <f>Seniori!EL16</f>
        <v>0</v>
      </c>
      <c r="EM75" s="106">
        <f>Seniori!EM16</f>
        <v>0</v>
      </c>
      <c r="EN75" s="106">
        <f>Seniori!EN16</f>
        <v>0</v>
      </c>
      <c r="EO75" s="106">
        <f>Seniori!EO16</f>
        <v>0</v>
      </c>
      <c r="EP75" s="106">
        <f>Seniori!EP16</f>
        <v>0</v>
      </c>
      <c r="EQ75" s="106">
        <f>Seniori!EQ16</f>
        <v>0</v>
      </c>
      <c r="ER75" s="106">
        <f>Seniori!ER16</f>
        <v>0</v>
      </c>
      <c r="ES75" s="106">
        <f>Seniori!ES16</f>
        <v>0</v>
      </c>
      <c r="ET75" s="106">
        <f>Seniori!ET16</f>
        <v>0</v>
      </c>
      <c r="EU75" s="106">
        <f>Seniori!EU16</f>
        <v>0</v>
      </c>
      <c r="EV75" s="106">
        <f>Seniori!EV16</f>
        <v>0</v>
      </c>
      <c r="EW75" s="106">
        <f>Seniori!EW16</f>
        <v>0</v>
      </c>
      <c r="EX75" s="106">
        <f>Seniori!EX16</f>
        <v>0</v>
      </c>
      <c r="EY75" s="106">
        <f>Seniori!EY16</f>
        <v>0</v>
      </c>
      <c r="EZ75" s="106">
        <f>Seniori!EZ16</f>
        <v>0</v>
      </c>
      <c r="FA75" s="106">
        <f>Seniori!FA16</f>
        <v>0</v>
      </c>
      <c r="FB75" s="106">
        <f>Seniori!FB16</f>
        <v>0</v>
      </c>
      <c r="FC75" s="106">
        <f>Seniori!FC16</f>
        <v>0</v>
      </c>
      <c r="FD75" s="106">
        <f>Seniori!FD16</f>
        <v>0</v>
      </c>
      <c r="FE75" s="106">
        <f>Seniori!FE16</f>
        <v>0</v>
      </c>
      <c r="FF75" s="106">
        <f>Seniori!FF16</f>
        <v>0</v>
      </c>
      <c r="FG75" s="106">
        <f>Seniori!FG16</f>
        <v>0</v>
      </c>
      <c r="FH75" s="106">
        <f>Seniori!FH16</f>
        <v>0</v>
      </c>
      <c r="FI75" s="106">
        <f>Seniori!FI16</f>
        <v>0</v>
      </c>
      <c r="FJ75" s="106">
        <f>Seniori!FJ16</f>
        <v>0</v>
      </c>
      <c r="FK75" s="106">
        <f>Seniori!FK16</f>
        <v>0</v>
      </c>
      <c r="FL75" s="106">
        <f>Seniori!FL16</f>
        <v>0</v>
      </c>
      <c r="FM75" s="106">
        <f>Seniori!FM16</f>
        <v>0</v>
      </c>
      <c r="FN75" s="106">
        <f>Seniori!FN16</f>
        <v>0</v>
      </c>
      <c r="FO75" s="106">
        <f>Seniori!FO16</f>
        <v>0</v>
      </c>
      <c r="FP75" s="106">
        <f>Seniori!FP16</f>
        <v>0</v>
      </c>
      <c r="FQ75" s="106">
        <f>Seniori!FQ16</f>
        <v>0</v>
      </c>
      <c r="FR75" s="106">
        <f>Seniori!FR16</f>
        <v>0</v>
      </c>
      <c r="FS75" s="106">
        <f>Seniori!FS16</f>
        <v>0</v>
      </c>
      <c r="FT75" s="106">
        <f>Seniori!FT16</f>
        <v>0</v>
      </c>
      <c r="FU75" s="106">
        <f>Seniori!FU16</f>
        <v>0</v>
      </c>
      <c r="FV75" s="106">
        <f>Seniori!FV16</f>
        <v>0</v>
      </c>
      <c r="FW75" s="106">
        <f>Seniori!FW16</f>
        <v>0</v>
      </c>
      <c r="FX75" s="106">
        <f>Seniori!FX16</f>
        <v>0</v>
      </c>
      <c r="FY75" s="106">
        <f>Seniori!FY16</f>
        <v>0</v>
      </c>
      <c r="FZ75" s="106">
        <f>Seniori!FZ16</f>
        <v>0</v>
      </c>
      <c r="GA75" s="106">
        <f>Seniori!GA16</f>
        <v>0</v>
      </c>
      <c r="GB75" s="106">
        <f>Seniori!GB16</f>
        <v>0</v>
      </c>
      <c r="GC75" s="106">
        <f>Seniori!GC16</f>
        <v>0</v>
      </c>
      <c r="GD75" s="106">
        <f>Seniori!GD16</f>
        <v>0</v>
      </c>
      <c r="GE75" s="106">
        <f>Seniori!GE16</f>
        <v>0</v>
      </c>
      <c r="GF75" s="106">
        <f>Seniori!GF16</f>
        <v>0</v>
      </c>
      <c r="GG75" s="106">
        <f>Seniori!GG16</f>
        <v>0</v>
      </c>
      <c r="GH75" s="106">
        <f>Seniori!GH16</f>
        <v>0</v>
      </c>
      <c r="GI75" s="106">
        <f>Seniori!GI16</f>
        <v>0</v>
      </c>
      <c r="GJ75" s="106">
        <f>Seniori!GJ16</f>
        <v>0</v>
      </c>
      <c r="GK75" s="106">
        <f>Seniori!GK16</f>
        <v>0</v>
      </c>
      <c r="GL75" s="106">
        <f>Seniori!GL16</f>
        <v>0</v>
      </c>
      <c r="GM75" s="106">
        <f>Seniori!GM16</f>
        <v>0</v>
      </c>
      <c r="GN75" s="106">
        <f>Seniori!GN16</f>
        <v>0</v>
      </c>
      <c r="GO75" s="106">
        <f>Seniori!GO16</f>
        <v>0</v>
      </c>
      <c r="GP75" s="106">
        <f>Seniori!GP16</f>
        <v>0</v>
      </c>
      <c r="GQ75" s="106">
        <f>Seniori!GQ16</f>
        <v>0</v>
      </c>
      <c r="GR75" s="106">
        <f>Seniori!GR16</f>
        <v>0</v>
      </c>
      <c r="GS75" s="106">
        <f>Seniori!GS16</f>
        <v>0</v>
      </c>
      <c r="GT75" s="106">
        <f>Seniori!GT16</f>
        <v>0</v>
      </c>
      <c r="GU75" s="106">
        <f>Seniori!GU16</f>
        <v>0</v>
      </c>
      <c r="GV75" s="106">
        <f>Seniori!GV16</f>
        <v>0</v>
      </c>
      <c r="GW75" s="106">
        <f>Seniori!GW16</f>
        <v>0</v>
      </c>
      <c r="GX75" s="106">
        <f>Seniori!GX16</f>
        <v>0</v>
      </c>
      <c r="GY75" s="106">
        <f>Seniori!GY16</f>
        <v>0</v>
      </c>
      <c r="GZ75" s="106">
        <f>Seniori!GZ16</f>
        <v>0</v>
      </c>
      <c r="HA75" s="106">
        <f>Seniori!HA16</f>
        <v>0</v>
      </c>
      <c r="HB75" s="106">
        <f>Seniori!HB16</f>
        <v>0</v>
      </c>
      <c r="HC75" s="106">
        <f>Seniori!HC16</f>
        <v>0</v>
      </c>
      <c r="HD75" s="106">
        <f>Seniori!HD16</f>
        <v>0</v>
      </c>
      <c r="HE75" s="106">
        <f>Seniori!HE16</f>
        <v>0</v>
      </c>
      <c r="HF75" s="106">
        <f>Seniori!HF16</f>
        <v>0</v>
      </c>
      <c r="HG75" s="106">
        <f>Seniori!HG16</f>
        <v>0</v>
      </c>
      <c r="HH75" s="106">
        <f>Seniori!HH16</f>
        <v>0</v>
      </c>
      <c r="HI75" s="106">
        <f>Seniori!HI16</f>
        <v>0</v>
      </c>
      <c r="HJ75" s="106">
        <f>Seniori!HJ16</f>
        <v>0</v>
      </c>
      <c r="HK75" s="106">
        <f>Seniori!HK16</f>
        <v>0</v>
      </c>
      <c r="HL75" s="106">
        <f>Seniori!HL16</f>
        <v>0</v>
      </c>
      <c r="HM75" s="106">
        <f>Seniori!HM16</f>
        <v>0</v>
      </c>
      <c r="HN75" s="106">
        <f>Seniori!HN16</f>
        <v>0</v>
      </c>
      <c r="HO75" s="106">
        <f>Seniori!HO16</f>
        <v>0</v>
      </c>
      <c r="HP75" s="106">
        <f>Seniori!HP16</f>
        <v>0</v>
      </c>
      <c r="HQ75" s="106">
        <f>Seniori!HQ16</f>
        <v>0</v>
      </c>
      <c r="HR75" s="106">
        <f>Seniori!HR16</f>
        <v>0</v>
      </c>
      <c r="HS75" s="106">
        <f>Seniori!HS16</f>
        <v>0</v>
      </c>
      <c r="HT75" s="106">
        <f>Seniori!HT16</f>
        <v>0</v>
      </c>
      <c r="HU75" s="106">
        <f>Seniori!HU16</f>
        <v>0</v>
      </c>
      <c r="HV75" s="106">
        <f>Seniori!HV16</f>
        <v>0</v>
      </c>
      <c r="HW75" s="106">
        <f>Seniori!HW16</f>
        <v>0</v>
      </c>
      <c r="HX75" s="106">
        <f>Seniori!HX16</f>
        <v>0</v>
      </c>
      <c r="HY75" s="106">
        <f>Seniori!HY16</f>
        <v>0</v>
      </c>
      <c r="HZ75" s="106">
        <f>Seniori!HZ16</f>
        <v>0</v>
      </c>
      <c r="IA75" s="106">
        <f>Seniori!IA16</f>
        <v>0</v>
      </c>
      <c r="IB75" s="106">
        <f>Seniori!IB16</f>
        <v>0</v>
      </c>
      <c r="IC75" s="106">
        <f>Seniori!IC16</f>
        <v>0</v>
      </c>
      <c r="ID75" s="106">
        <f>Seniori!ID16</f>
        <v>0</v>
      </c>
      <c r="IE75" s="106">
        <f>Seniori!IE16</f>
        <v>0</v>
      </c>
      <c r="IF75" s="106">
        <f>Seniori!IF16</f>
        <v>0</v>
      </c>
      <c r="IG75" s="106">
        <f>Seniori!IG16</f>
        <v>0</v>
      </c>
      <c r="IH75" s="106">
        <f>Seniori!IH16</f>
        <v>0</v>
      </c>
      <c r="II75" s="106">
        <f>Seniori!II16</f>
        <v>0</v>
      </c>
      <c r="IJ75" s="106">
        <f>Seniori!IJ16</f>
        <v>0</v>
      </c>
      <c r="IK75" s="106">
        <f>Seniori!IK16</f>
        <v>0</v>
      </c>
      <c r="IL75" s="106">
        <f>Seniori!IL16</f>
        <v>0</v>
      </c>
      <c r="IM75" s="106">
        <f>Seniori!IM16</f>
        <v>0</v>
      </c>
      <c r="IN75" s="106">
        <f>Seniori!IN16</f>
        <v>0</v>
      </c>
      <c r="IO75" s="106">
        <f>Seniori!IO16</f>
        <v>0</v>
      </c>
      <c r="IP75" s="106">
        <f>Seniori!IP16</f>
        <v>0</v>
      </c>
      <c r="IQ75" s="106">
        <f>Seniori!IQ16</f>
        <v>0</v>
      </c>
      <c r="IR75" s="106">
        <f>Seniori!IR16</f>
        <v>0</v>
      </c>
      <c r="IS75" s="106">
        <f>Seniori!IS16</f>
        <v>0</v>
      </c>
      <c r="IT75" s="106">
        <f>Seniori!IT16</f>
        <v>0</v>
      </c>
      <c r="IU75" s="106">
        <f>Seniori!IU16</f>
        <v>0</v>
      </c>
      <c r="IV75" s="106">
        <f>Seniori!IV16</f>
        <v>0</v>
      </c>
      <c r="IW75" s="106">
        <f>Seniori!IW16</f>
        <v>0</v>
      </c>
      <c r="IX75" s="106">
        <f>Seniori!IX16</f>
        <v>0</v>
      </c>
      <c r="IY75" s="106">
        <f>Seniori!IY16</f>
        <v>0</v>
      </c>
      <c r="IZ75" s="106">
        <f>Seniori!IZ16</f>
        <v>0</v>
      </c>
      <c r="JA75" s="106">
        <f>Seniori!JA16</f>
        <v>0</v>
      </c>
      <c r="JB75" s="106">
        <f>Seniori!JB16</f>
        <v>0</v>
      </c>
      <c r="JC75" s="106">
        <f>Seniori!JC16</f>
        <v>0</v>
      </c>
      <c r="JD75" s="106">
        <f>Seniori!JD16</f>
        <v>0</v>
      </c>
      <c r="JE75" s="106">
        <f>Seniori!JE16</f>
        <v>0</v>
      </c>
      <c r="JF75" s="106">
        <f>Seniori!JF16</f>
        <v>0</v>
      </c>
      <c r="JG75" s="106">
        <f>Seniori!JG16</f>
        <v>0</v>
      </c>
      <c r="JH75" s="106">
        <f>Seniori!JH16</f>
        <v>0</v>
      </c>
      <c r="JI75" s="106">
        <f>Seniori!JI16</f>
        <v>0</v>
      </c>
      <c r="JJ75" s="106">
        <f>Seniori!JJ16</f>
        <v>0</v>
      </c>
      <c r="JK75" s="106">
        <f>Seniori!JK16</f>
        <v>0</v>
      </c>
      <c r="JL75" s="106">
        <f>Seniori!JL16</f>
        <v>0</v>
      </c>
      <c r="JM75" s="106">
        <f>Seniori!JM16</f>
        <v>0</v>
      </c>
      <c r="JN75" s="106">
        <f>Seniori!JN16</f>
        <v>0</v>
      </c>
      <c r="JO75" s="106">
        <f>Seniori!JO16</f>
        <v>0</v>
      </c>
      <c r="JP75" s="106">
        <f>Seniori!JP16</f>
        <v>0</v>
      </c>
      <c r="JQ75" s="106">
        <f>Seniori!JQ16</f>
        <v>0</v>
      </c>
      <c r="JR75" s="106">
        <f>Seniori!JR16</f>
        <v>0</v>
      </c>
      <c r="JS75" s="106">
        <f>Seniori!JS16</f>
        <v>0</v>
      </c>
      <c r="JT75" s="106">
        <f>Seniori!JT16</f>
        <v>0</v>
      </c>
      <c r="JU75" s="106">
        <f>Seniori!JU16</f>
        <v>0</v>
      </c>
      <c r="JV75" s="106">
        <f>Seniori!JV16</f>
        <v>0</v>
      </c>
      <c r="JW75" s="106">
        <f>Seniori!JW16</f>
        <v>0</v>
      </c>
      <c r="JX75" s="106">
        <f>Seniori!JX16</f>
        <v>0</v>
      </c>
      <c r="JY75" s="106">
        <f>Seniori!JY16</f>
        <v>0</v>
      </c>
      <c r="JZ75" s="106">
        <f>Seniori!JZ16</f>
        <v>0</v>
      </c>
      <c r="KA75" s="106">
        <f>Seniori!KA16</f>
        <v>0</v>
      </c>
      <c r="KB75" s="106">
        <f>Seniori!KB16</f>
        <v>0</v>
      </c>
      <c r="KC75" s="106">
        <f>Seniori!KC16</f>
        <v>0</v>
      </c>
      <c r="KD75" s="106">
        <f>Seniori!KD16</f>
        <v>0</v>
      </c>
      <c r="KE75" s="106">
        <f>Seniori!KE16</f>
        <v>0</v>
      </c>
      <c r="KF75" s="106">
        <f>Seniori!KF16</f>
        <v>0</v>
      </c>
      <c r="KG75" s="106">
        <f>Seniori!KG16</f>
        <v>0</v>
      </c>
      <c r="KH75" s="106">
        <f>Seniori!KH16</f>
        <v>0</v>
      </c>
      <c r="KI75" s="106">
        <f>Seniori!KI16</f>
        <v>0</v>
      </c>
      <c r="KJ75" s="106">
        <f>Seniori!KJ16</f>
        <v>0</v>
      </c>
      <c r="KK75" s="106">
        <f>Seniori!KK16</f>
        <v>0</v>
      </c>
      <c r="KL75" s="106">
        <f>Seniori!KL16</f>
        <v>0</v>
      </c>
      <c r="KM75" s="106">
        <f>Seniori!KM16</f>
        <v>0</v>
      </c>
      <c r="KN75" s="106">
        <f>Seniori!KN16</f>
        <v>0</v>
      </c>
      <c r="KO75" s="106">
        <f>Seniori!KO16</f>
        <v>0</v>
      </c>
      <c r="KP75" s="106">
        <f>Seniori!KP16</f>
        <v>0</v>
      </c>
      <c r="KQ75" s="106">
        <f>Seniori!KQ16</f>
        <v>0</v>
      </c>
      <c r="KR75" s="106">
        <f>Seniori!KR16</f>
        <v>0</v>
      </c>
      <c r="KS75" s="106">
        <f>Seniori!KS16</f>
        <v>0</v>
      </c>
      <c r="KT75" s="106">
        <f>Seniori!KT16</f>
        <v>0</v>
      </c>
      <c r="KU75" s="106">
        <f>Seniori!KU16</f>
        <v>0</v>
      </c>
      <c r="KV75" s="106">
        <f>Seniori!KV16</f>
        <v>0</v>
      </c>
      <c r="KW75" s="106">
        <f>Seniori!KW16</f>
        <v>0</v>
      </c>
      <c r="KX75" s="106">
        <f>Seniori!KX16</f>
        <v>0</v>
      </c>
      <c r="KY75" s="106">
        <f>Seniori!KY16</f>
        <v>0</v>
      </c>
      <c r="KZ75" s="106">
        <f>Seniori!KZ16</f>
        <v>0</v>
      </c>
      <c r="LA75" s="106">
        <f>Seniori!LA16</f>
        <v>0</v>
      </c>
      <c r="LB75" s="106">
        <f>Seniori!LB16</f>
        <v>0</v>
      </c>
      <c r="LC75" s="106">
        <f>Seniori!LC16</f>
        <v>0</v>
      </c>
      <c r="LD75" s="106">
        <f>Seniori!LD16</f>
        <v>0</v>
      </c>
      <c r="LE75" s="106">
        <f>Seniori!LE16</f>
        <v>0</v>
      </c>
      <c r="LF75" s="106">
        <f>Seniori!LF16</f>
        <v>0</v>
      </c>
      <c r="LG75" s="106">
        <f>Seniori!LG16</f>
        <v>0</v>
      </c>
      <c r="LH75" s="106">
        <f>Seniori!LH16</f>
        <v>0</v>
      </c>
      <c r="LI75" s="106">
        <f>Seniori!LI16</f>
        <v>0</v>
      </c>
      <c r="LJ75" s="106">
        <f>Seniori!LJ16</f>
        <v>0</v>
      </c>
      <c r="LK75" s="106">
        <f>Seniori!LK16</f>
        <v>0</v>
      </c>
      <c r="LL75" s="106">
        <f>Seniori!LL16</f>
        <v>0</v>
      </c>
      <c r="LM75" s="106">
        <f>Seniori!LM16</f>
        <v>0</v>
      </c>
      <c r="LN75" s="106">
        <f>Seniori!LN16</f>
        <v>0</v>
      </c>
      <c r="LO75" s="106">
        <f>Seniori!LO16</f>
        <v>0</v>
      </c>
      <c r="LP75" s="106">
        <f>Seniori!LP16</f>
        <v>0</v>
      </c>
      <c r="LQ75" s="106">
        <f>Seniori!LQ16</f>
        <v>0</v>
      </c>
      <c r="LR75" s="106">
        <f>Seniori!LR16</f>
        <v>0</v>
      </c>
      <c r="LS75" s="106">
        <f>Seniori!LS16</f>
        <v>0</v>
      </c>
      <c r="LT75" s="106">
        <f>Seniori!LT16</f>
        <v>0</v>
      </c>
      <c r="LU75" s="106">
        <f>Seniori!LU16</f>
        <v>0</v>
      </c>
      <c r="LV75" s="106">
        <f>Seniori!LV16</f>
        <v>0</v>
      </c>
      <c r="LW75" s="106">
        <f>Seniori!LW16</f>
        <v>0</v>
      </c>
      <c r="LX75" s="106">
        <f>Seniori!LX16</f>
        <v>0</v>
      </c>
      <c r="LY75" s="106">
        <f>Seniori!LY16</f>
        <v>0</v>
      </c>
      <c r="LZ75" s="106">
        <f>Seniori!LZ16</f>
        <v>0</v>
      </c>
      <c r="MA75" s="106">
        <f>Seniori!MA16</f>
        <v>0</v>
      </c>
      <c r="MB75" s="106">
        <f>Seniori!MB16</f>
        <v>0</v>
      </c>
      <c r="MC75" s="106">
        <f>Seniori!MC16</f>
        <v>0</v>
      </c>
      <c r="MD75" s="106">
        <f>Seniori!MD16</f>
        <v>0</v>
      </c>
      <c r="ME75" s="106">
        <f>Seniori!ME16</f>
        <v>0</v>
      </c>
      <c r="MF75" s="106">
        <f>Seniori!MF16</f>
        <v>0</v>
      </c>
      <c r="MG75" s="106">
        <f>Seniori!MG16</f>
        <v>0</v>
      </c>
      <c r="MH75" s="106">
        <f>Seniori!MH16</f>
        <v>0</v>
      </c>
      <c r="MI75" s="106">
        <f>Seniori!MI16</f>
        <v>0</v>
      </c>
      <c r="MJ75" s="106">
        <f>Seniori!MJ16</f>
        <v>0</v>
      </c>
      <c r="MK75" s="106">
        <f>Seniori!MK16</f>
        <v>0</v>
      </c>
      <c r="ML75" s="106">
        <f>Seniori!ML16</f>
        <v>0</v>
      </c>
      <c r="MM75" s="106">
        <f>Seniori!MM16</f>
        <v>0</v>
      </c>
      <c r="MN75" s="106">
        <f>Seniori!MN16</f>
        <v>0</v>
      </c>
      <c r="MO75" s="106">
        <f>Seniori!MO16</f>
        <v>0</v>
      </c>
      <c r="MP75" s="106">
        <f>Seniori!MP16</f>
        <v>0</v>
      </c>
      <c r="MQ75" s="106">
        <f>Seniori!MQ16</f>
        <v>0</v>
      </c>
      <c r="MR75" s="106">
        <f>Seniori!MR16</f>
        <v>0</v>
      </c>
      <c r="MS75" s="106">
        <f>Seniori!MS16</f>
        <v>0</v>
      </c>
      <c r="MT75" s="106">
        <f>Seniori!MT16</f>
        <v>0</v>
      </c>
      <c r="MU75" s="106">
        <f>Seniori!MU16</f>
        <v>0</v>
      </c>
      <c r="MV75" s="106">
        <f>Seniori!MV16</f>
        <v>0</v>
      </c>
      <c r="MW75" s="106">
        <f>Seniori!MW16</f>
        <v>0</v>
      </c>
      <c r="MX75" s="106">
        <f>Seniori!MX16</f>
        <v>0</v>
      </c>
      <c r="MY75" s="106">
        <f>Seniori!MY16</f>
        <v>0</v>
      </c>
      <c r="MZ75" s="106">
        <f>Seniori!MZ16</f>
        <v>0</v>
      </c>
      <c r="NA75" s="106">
        <f>Seniori!NA16</f>
        <v>0</v>
      </c>
      <c r="NB75" s="106">
        <f>Seniori!NB16</f>
        <v>0</v>
      </c>
      <c r="NC75" s="106">
        <f>Seniori!NC16</f>
        <v>0</v>
      </c>
      <c r="ND75" s="106">
        <f>Seniori!ND16</f>
        <v>0</v>
      </c>
      <c r="NE75" s="106">
        <f>Seniori!NE16</f>
        <v>0</v>
      </c>
      <c r="NF75" s="106">
        <f>Seniori!NF16</f>
        <v>0</v>
      </c>
      <c r="NG75" s="106">
        <f>Seniori!NG16</f>
        <v>0</v>
      </c>
      <c r="NH75" s="106">
        <f>Seniori!NH16</f>
        <v>0</v>
      </c>
      <c r="NI75" s="106">
        <f>Seniori!NI16</f>
        <v>0</v>
      </c>
      <c r="NJ75" s="106">
        <f>Seniori!NJ16</f>
        <v>0</v>
      </c>
      <c r="NK75" s="106">
        <f>Seniori!NK16</f>
        <v>0</v>
      </c>
      <c r="NL75" s="106">
        <f>Seniori!NL16</f>
        <v>0</v>
      </c>
      <c r="NM75" s="106">
        <f>Seniori!NM16</f>
        <v>0</v>
      </c>
      <c r="NN75" s="106">
        <f>Seniori!NN16</f>
        <v>0</v>
      </c>
      <c r="NO75" s="106">
        <f>Seniori!NO16</f>
        <v>0</v>
      </c>
      <c r="NP75" s="106">
        <f>Seniori!NP16</f>
        <v>0</v>
      </c>
      <c r="NQ75" s="106">
        <f>Seniori!NQ16</f>
        <v>0</v>
      </c>
      <c r="NR75" s="106">
        <f>Seniori!NR16</f>
        <v>0</v>
      </c>
      <c r="NS75" s="106">
        <f>Seniori!NS16</f>
        <v>0</v>
      </c>
      <c r="NT75" s="106">
        <f>Seniori!NT16</f>
        <v>0</v>
      </c>
      <c r="NU75" s="106">
        <f>Seniori!NU16</f>
        <v>0</v>
      </c>
      <c r="NV75" s="106">
        <f>Seniori!NV16</f>
        <v>0</v>
      </c>
      <c r="NW75" s="106">
        <f>Seniori!NW16</f>
        <v>0</v>
      </c>
      <c r="NX75" s="106">
        <f>Seniori!NX16</f>
        <v>0</v>
      </c>
      <c r="NY75" s="106">
        <f>Seniori!NY16</f>
        <v>0</v>
      </c>
      <c r="NZ75" s="106">
        <f>Seniori!NZ16</f>
        <v>0</v>
      </c>
      <c r="OA75" s="106">
        <f>Seniori!OA16</f>
        <v>0</v>
      </c>
      <c r="OB75" s="106">
        <f>Seniori!OB16</f>
        <v>0</v>
      </c>
      <c r="OC75" s="106">
        <f>Seniori!OC16</f>
        <v>0</v>
      </c>
      <c r="OD75" s="106">
        <f>Seniori!OD16</f>
        <v>0</v>
      </c>
      <c r="OE75" s="106">
        <f>Seniori!OE16</f>
        <v>0</v>
      </c>
      <c r="OF75" s="106">
        <f>Seniori!OF16</f>
        <v>0</v>
      </c>
      <c r="OG75" s="106">
        <f>Seniori!OG16</f>
        <v>0</v>
      </c>
      <c r="OH75" s="106">
        <f>Seniori!OH16</f>
        <v>0</v>
      </c>
      <c r="OI75" s="106">
        <f>Seniori!OI16</f>
        <v>0</v>
      </c>
      <c r="OJ75" s="106">
        <f>Seniori!OJ16</f>
        <v>0</v>
      </c>
      <c r="OK75" s="106">
        <f>Seniori!OK16</f>
        <v>0</v>
      </c>
      <c r="OL75" s="106">
        <f>Seniori!OL16</f>
        <v>0</v>
      </c>
      <c r="OM75" s="106">
        <f>Seniori!OM16</f>
        <v>0</v>
      </c>
      <c r="ON75" s="106">
        <f>Seniori!ON16</f>
        <v>0</v>
      </c>
      <c r="OO75" s="106">
        <f>Seniori!OO16</f>
        <v>0</v>
      </c>
      <c r="OP75" s="106">
        <f>Seniori!OP16</f>
        <v>0</v>
      </c>
      <c r="OQ75" s="106">
        <f>Seniori!OQ16</f>
        <v>0</v>
      </c>
      <c r="OR75" s="106">
        <f>Seniori!OR16</f>
        <v>0</v>
      </c>
      <c r="OS75" s="106">
        <f>Seniori!OS16</f>
        <v>0</v>
      </c>
      <c r="OT75" s="106">
        <f>Seniori!OT16</f>
        <v>0</v>
      </c>
      <c r="OU75" s="106">
        <f>Seniori!OU16</f>
        <v>0</v>
      </c>
      <c r="OV75" s="106">
        <f>Seniori!OV16</f>
        <v>0</v>
      </c>
      <c r="OW75" s="106">
        <f>Seniori!OW16</f>
        <v>0</v>
      </c>
      <c r="OX75" s="106">
        <f>Seniori!OX16</f>
        <v>0</v>
      </c>
      <c r="OY75" s="106">
        <f>Seniori!OY16</f>
        <v>0</v>
      </c>
      <c r="OZ75" s="106">
        <f>Seniori!OZ16</f>
        <v>0</v>
      </c>
      <c r="PA75" s="106">
        <f>Seniori!PA16</f>
        <v>0</v>
      </c>
      <c r="PB75" s="106">
        <f>Seniori!PB16</f>
        <v>0</v>
      </c>
      <c r="PC75" s="106">
        <f>Seniori!PC16</f>
        <v>0</v>
      </c>
      <c r="PD75" s="106">
        <f>Seniori!PD16</f>
        <v>0</v>
      </c>
      <c r="PE75" s="106">
        <f>Seniori!PE16</f>
        <v>0</v>
      </c>
      <c r="PF75" s="106">
        <f>Seniori!PF16</f>
        <v>0</v>
      </c>
      <c r="PG75" s="106">
        <f>Seniori!PG16</f>
        <v>0</v>
      </c>
      <c r="PH75" s="106">
        <f>Seniori!PH16</f>
        <v>0</v>
      </c>
      <c r="PI75" s="106">
        <f>Seniori!PI16</f>
        <v>0</v>
      </c>
      <c r="PJ75" s="106">
        <f>Seniori!PJ16</f>
        <v>0</v>
      </c>
      <c r="PK75" s="106">
        <f>Seniori!PK16</f>
        <v>0</v>
      </c>
      <c r="PL75" s="106">
        <f>Seniori!PL16</f>
        <v>0</v>
      </c>
      <c r="PM75" s="106">
        <f>Seniori!PM16</f>
        <v>0</v>
      </c>
      <c r="PN75" s="106">
        <f>Seniori!PN16</f>
        <v>0</v>
      </c>
      <c r="PO75" s="106">
        <f>Seniori!PO16</f>
        <v>0</v>
      </c>
      <c r="PP75" s="106">
        <f>Seniori!PP16</f>
        <v>0</v>
      </c>
      <c r="PQ75" s="106">
        <f>Seniori!PQ16</f>
        <v>0</v>
      </c>
      <c r="PR75" s="106">
        <f>Seniori!PR16</f>
        <v>0</v>
      </c>
      <c r="PS75" s="106">
        <f>Seniori!PS16</f>
        <v>0</v>
      </c>
      <c r="PT75" s="106">
        <f>Seniori!PT16</f>
        <v>0</v>
      </c>
      <c r="PU75" s="106">
        <f>Seniori!PU16</f>
        <v>0</v>
      </c>
      <c r="PV75" s="106">
        <f>Seniori!PV16</f>
        <v>0</v>
      </c>
      <c r="PW75" s="106">
        <f>Seniori!PW16</f>
        <v>0</v>
      </c>
      <c r="PX75" s="106">
        <f>Seniori!PX16</f>
        <v>0</v>
      </c>
      <c r="PY75" s="106">
        <f>Seniori!PY16</f>
        <v>0</v>
      </c>
      <c r="PZ75" s="106">
        <f>Seniori!PZ16</f>
        <v>0</v>
      </c>
      <c r="QA75" s="106">
        <f>Seniori!QA16</f>
        <v>0</v>
      </c>
      <c r="QB75" s="106">
        <f>Seniori!QB16</f>
        <v>0</v>
      </c>
      <c r="QC75" s="106">
        <f>Seniori!QC16</f>
        <v>0</v>
      </c>
      <c r="QD75" s="106">
        <f>Seniori!QD16</f>
        <v>0</v>
      </c>
      <c r="QE75" s="106">
        <f>Seniori!QE16</f>
        <v>0</v>
      </c>
      <c r="QF75" s="106">
        <f>Seniori!QF16</f>
        <v>0</v>
      </c>
      <c r="QG75" s="106">
        <f>Seniori!QG16</f>
        <v>0</v>
      </c>
      <c r="QH75" s="106">
        <f>Seniori!QH16</f>
        <v>0</v>
      </c>
      <c r="QI75" s="106">
        <f>Seniori!QI16</f>
        <v>0</v>
      </c>
      <c r="QJ75" s="106">
        <f>Seniori!QJ16</f>
        <v>0</v>
      </c>
      <c r="QK75" s="106">
        <f>Seniori!QK16</f>
        <v>0</v>
      </c>
      <c r="QL75" s="106">
        <f>Seniori!QL16</f>
        <v>0</v>
      </c>
      <c r="QM75" s="106">
        <f>Seniori!QM16</f>
        <v>0</v>
      </c>
      <c r="QN75" s="106">
        <f>Seniori!QN16</f>
        <v>0</v>
      </c>
      <c r="QO75" s="106">
        <f>Seniori!QO16</f>
        <v>0</v>
      </c>
      <c r="QP75" s="106">
        <f>Seniori!QP16</f>
        <v>0</v>
      </c>
      <c r="QQ75" s="106">
        <f>Seniori!QQ16</f>
        <v>0</v>
      </c>
      <c r="QR75" s="106">
        <f>Seniori!QR16</f>
        <v>0</v>
      </c>
      <c r="QS75" s="106">
        <f>Seniori!QS16</f>
        <v>0</v>
      </c>
      <c r="QT75" s="106">
        <f>Seniori!QT16</f>
        <v>0</v>
      </c>
      <c r="QU75" s="106">
        <f>Seniori!QU16</f>
        <v>0</v>
      </c>
      <c r="QV75" s="106">
        <f>Seniori!QV16</f>
        <v>0</v>
      </c>
      <c r="QW75" s="106">
        <f>Seniori!QW16</f>
        <v>0</v>
      </c>
      <c r="QX75" s="106">
        <f>Seniori!QX16</f>
        <v>0</v>
      </c>
      <c r="QY75" s="106">
        <f>Seniori!QY16</f>
        <v>0</v>
      </c>
      <c r="QZ75" s="106">
        <f>Seniori!QZ16</f>
        <v>0</v>
      </c>
      <c r="RA75" s="106">
        <f>Seniori!RA16</f>
        <v>0</v>
      </c>
      <c r="RB75" s="106">
        <f>Seniori!RB16</f>
        <v>0</v>
      </c>
      <c r="RC75" s="106">
        <f>Seniori!RC16</f>
        <v>0</v>
      </c>
      <c r="RD75" s="106">
        <f>Seniori!RD16</f>
        <v>0</v>
      </c>
      <c r="RE75" s="106">
        <f>Seniori!RE16</f>
        <v>0</v>
      </c>
      <c r="RF75" s="106">
        <f>Seniori!RF16</f>
        <v>0</v>
      </c>
      <c r="RG75" s="106">
        <f>Seniori!RG16</f>
        <v>0</v>
      </c>
      <c r="RH75" s="106">
        <f>Seniori!RH16</f>
        <v>0</v>
      </c>
      <c r="RI75" s="106">
        <f>Seniori!RI16</f>
        <v>0</v>
      </c>
      <c r="RJ75" s="106">
        <f>Seniori!RJ16</f>
        <v>0</v>
      </c>
      <c r="RK75" s="106">
        <f>Seniori!RK16</f>
        <v>0</v>
      </c>
      <c r="RL75" s="106">
        <f>Seniori!RL16</f>
        <v>19</v>
      </c>
      <c r="RM75" s="106">
        <f>Seniori!RM16</f>
        <v>0</v>
      </c>
      <c r="RN75" s="106">
        <f>Seniori!RN16</f>
        <v>0</v>
      </c>
      <c r="RO75" s="106">
        <f>Seniori!RO16</f>
        <v>0</v>
      </c>
      <c r="RP75" s="106">
        <f>Seniori!RP16</f>
        <v>0</v>
      </c>
      <c r="RQ75" s="106">
        <f>Seniori!RQ16</f>
        <v>0</v>
      </c>
      <c r="RR75" s="106">
        <f>Seniori!RR16</f>
        <v>0</v>
      </c>
      <c r="RS75" s="106">
        <f>Seniori!RS16</f>
        <v>0</v>
      </c>
      <c r="RT75" s="106">
        <f>Seniori!RT16</f>
        <v>10</v>
      </c>
      <c r="RU75" s="106">
        <f>Seniori!RU16</f>
        <v>0</v>
      </c>
      <c r="RV75" s="106">
        <f>Seniori!RV16</f>
        <v>0</v>
      </c>
      <c r="RW75" s="106">
        <f>Seniori!RW16</f>
        <v>0</v>
      </c>
      <c r="RX75" s="106">
        <f>Seniori!RX16</f>
        <v>0</v>
      </c>
      <c r="RY75" s="106">
        <f>Seniori!RY16</f>
        <v>0</v>
      </c>
      <c r="RZ75" s="106">
        <f>Seniori!RZ16</f>
        <v>0</v>
      </c>
      <c r="SA75" s="106">
        <f>Seniori!SA16</f>
        <v>0</v>
      </c>
      <c r="SB75" s="106">
        <f>Seniori!SB16</f>
        <v>0</v>
      </c>
      <c r="SC75" s="106">
        <f>Seniori!SC16</f>
        <v>0</v>
      </c>
      <c r="SD75" s="106">
        <f>Seniori!SD16</f>
        <v>0</v>
      </c>
      <c r="SE75" s="106">
        <f>Seniori!SE16</f>
        <v>0</v>
      </c>
      <c r="SF75" s="106">
        <f>Seniori!SF16</f>
        <v>0</v>
      </c>
      <c r="SG75" s="106">
        <f>Seniori!SG16</f>
        <v>0</v>
      </c>
      <c r="SH75" s="106">
        <f>Seniori!SH16</f>
        <v>0</v>
      </c>
      <c r="SI75" s="106">
        <f>Seniori!SI16</f>
        <v>0</v>
      </c>
      <c r="SJ75" s="106">
        <f>Seniori!SJ16</f>
        <v>0</v>
      </c>
      <c r="SK75" s="106">
        <f>Seniori!SK16</f>
        <v>0</v>
      </c>
      <c r="SL75" s="106">
        <f>Seniori!SL16</f>
        <v>0</v>
      </c>
      <c r="SM75" s="106">
        <f>Seniori!SM16</f>
        <v>0</v>
      </c>
      <c r="SN75" s="106">
        <f>Seniori!SN16</f>
        <v>0</v>
      </c>
      <c r="SO75" s="106">
        <f>Seniori!SO16</f>
        <v>0</v>
      </c>
      <c r="SP75" s="106">
        <f>Seniori!SP16</f>
        <v>0</v>
      </c>
      <c r="SQ75" s="106">
        <f>Seniori!SQ16</f>
        <v>0</v>
      </c>
      <c r="SR75" s="106">
        <f>Seniori!SR16</f>
        <v>0</v>
      </c>
      <c r="SS75" s="106">
        <f>Seniori!SS16</f>
        <v>0</v>
      </c>
      <c r="ST75" s="106">
        <f>Seniori!ST16</f>
        <v>0</v>
      </c>
      <c r="SU75" s="106">
        <f>Seniori!SU16</f>
        <v>0</v>
      </c>
      <c r="SV75" s="106">
        <f>Seniori!SV16</f>
        <v>0</v>
      </c>
      <c r="SW75" s="106">
        <f>Seniori!SW16</f>
        <v>0</v>
      </c>
      <c r="SX75" s="106">
        <f>Seniori!SX16</f>
        <v>0</v>
      </c>
      <c r="SY75" s="106">
        <f>Seniori!SY16</f>
        <v>0</v>
      </c>
      <c r="SZ75" s="106">
        <f>Seniori!SZ16</f>
        <v>0</v>
      </c>
      <c r="TA75" s="106">
        <f>Seniori!TA16</f>
        <v>0</v>
      </c>
      <c r="TB75" s="106">
        <f>Seniori!TB16</f>
        <v>0</v>
      </c>
    </row>
    <row r="76" spans="1:522" s="1" customFormat="1" ht="18" customHeight="1" x14ac:dyDescent="0.25">
      <c r="A76" s="12"/>
      <c r="B76" s="11" t="s">
        <v>269</v>
      </c>
      <c r="C76" s="1">
        <v>12573</v>
      </c>
      <c r="D76" s="1">
        <v>2019</v>
      </c>
      <c r="E76" s="4" t="s">
        <v>79</v>
      </c>
      <c r="F76" s="1">
        <v>7853</v>
      </c>
      <c r="G76" s="9" t="s">
        <v>95</v>
      </c>
      <c r="H76" s="4" t="s">
        <v>21</v>
      </c>
      <c r="I76" s="1">
        <f t="shared" si="14"/>
        <v>23</v>
      </c>
      <c r="J76" s="12">
        <f>Tabuľka3[[#This Row],[Stĺpec9]]+I77+I78</f>
        <v>29</v>
      </c>
      <c r="K76" s="106">
        <f>Juniori!K15</f>
        <v>0</v>
      </c>
      <c r="L76" s="106">
        <f>Juniori!L15</f>
        <v>0</v>
      </c>
      <c r="M76" s="106">
        <f>Juniori!M15</f>
        <v>0</v>
      </c>
      <c r="N76" s="106">
        <f>Juniori!N15</f>
        <v>0</v>
      </c>
      <c r="O76" s="106">
        <f>Juniori!O15</f>
        <v>0</v>
      </c>
      <c r="P76" s="106">
        <f>Juniori!P15</f>
        <v>0</v>
      </c>
      <c r="Q76" s="106">
        <f>Juniori!Q15</f>
        <v>0</v>
      </c>
      <c r="R76" s="106">
        <f>Juniori!R15</f>
        <v>0</v>
      </c>
      <c r="S76" s="106">
        <f>Juniori!S15</f>
        <v>0</v>
      </c>
      <c r="T76" s="106">
        <f>Juniori!T15</f>
        <v>0</v>
      </c>
      <c r="U76" s="106">
        <f>Juniori!U15</f>
        <v>0</v>
      </c>
      <c r="V76" s="106">
        <f>Juniori!V15</f>
        <v>0</v>
      </c>
      <c r="W76" s="106">
        <f>Juniori!W15</f>
        <v>0</v>
      </c>
      <c r="X76" s="106">
        <f>Juniori!X15</f>
        <v>0</v>
      </c>
      <c r="Y76" s="106">
        <f>Juniori!Y15</f>
        <v>0</v>
      </c>
      <c r="Z76" s="106">
        <f>Juniori!Z15</f>
        <v>0</v>
      </c>
      <c r="AA76" s="106">
        <f>Juniori!AA15</f>
        <v>0</v>
      </c>
      <c r="AB76" s="106">
        <f>Juniori!AB15</f>
        <v>0</v>
      </c>
      <c r="AC76" s="106">
        <f>Juniori!AC15</f>
        <v>0</v>
      </c>
      <c r="AD76" s="106">
        <f>Juniori!AD15</f>
        <v>0</v>
      </c>
      <c r="AE76" s="106">
        <f>Juniori!AE15</f>
        <v>0</v>
      </c>
      <c r="AF76" s="106">
        <f>Juniori!AF15</f>
        <v>0</v>
      </c>
      <c r="AG76" s="106">
        <f>Juniori!AG15</f>
        <v>0</v>
      </c>
      <c r="AH76" s="106">
        <f>Juniori!AH15</f>
        <v>0</v>
      </c>
      <c r="AI76" s="106">
        <f>Juniori!AI15</f>
        <v>0</v>
      </c>
      <c r="AJ76" s="106">
        <f>Juniori!AJ15</f>
        <v>0</v>
      </c>
      <c r="AK76" s="106">
        <f>Juniori!AK15</f>
        <v>0</v>
      </c>
      <c r="AL76" s="106">
        <f>Juniori!AL15</f>
        <v>0</v>
      </c>
      <c r="AM76" s="106">
        <f>Juniori!AM15</f>
        <v>0</v>
      </c>
      <c r="AN76" s="106">
        <f>Juniori!AN15</f>
        <v>0</v>
      </c>
      <c r="AO76" s="106">
        <f>Juniori!AO15</f>
        <v>0</v>
      </c>
      <c r="AP76" s="106">
        <f>Juniori!AP15</f>
        <v>0</v>
      </c>
      <c r="AQ76" s="106">
        <f>Juniori!AQ15</f>
        <v>0</v>
      </c>
      <c r="AR76" s="106">
        <f>Juniori!AR15</f>
        <v>0</v>
      </c>
      <c r="AS76" s="106">
        <f>Juniori!AS15</f>
        <v>0</v>
      </c>
      <c r="AT76" s="106">
        <f>Juniori!AT15</f>
        <v>0</v>
      </c>
      <c r="AU76" s="106">
        <f>Juniori!AU15</f>
        <v>0</v>
      </c>
      <c r="AV76" s="106">
        <f>Juniori!AV15</f>
        <v>0</v>
      </c>
      <c r="AW76" s="106">
        <f>Juniori!AW15</f>
        <v>0</v>
      </c>
      <c r="AX76" s="106">
        <f>Juniori!AX15</f>
        <v>0</v>
      </c>
      <c r="AY76" s="106">
        <f>Juniori!AY15</f>
        <v>0</v>
      </c>
      <c r="AZ76" s="106">
        <f>Juniori!AZ15</f>
        <v>0</v>
      </c>
      <c r="BA76" s="106">
        <f>Juniori!BA15</f>
        <v>0</v>
      </c>
      <c r="BB76" s="106">
        <f>Juniori!BB15</f>
        <v>0</v>
      </c>
      <c r="BC76" s="106">
        <f>Juniori!BC15</f>
        <v>0</v>
      </c>
      <c r="BD76" s="106">
        <f>Juniori!BD15</f>
        <v>0</v>
      </c>
      <c r="BE76" s="106">
        <f>Juniori!BE15</f>
        <v>0</v>
      </c>
      <c r="BF76" s="106">
        <f>Juniori!BF15</f>
        <v>0</v>
      </c>
      <c r="BG76" s="106">
        <f>Juniori!BG15</f>
        <v>0</v>
      </c>
      <c r="BH76" s="106">
        <f>Juniori!BH15</f>
        <v>0</v>
      </c>
      <c r="BI76" s="106">
        <f>Juniori!BI15</f>
        <v>0</v>
      </c>
      <c r="BJ76" s="106">
        <f>Juniori!BJ15</f>
        <v>0</v>
      </c>
      <c r="BK76" s="106">
        <f>Juniori!BK15</f>
        <v>0</v>
      </c>
      <c r="BL76" s="106">
        <f>Juniori!BL15</f>
        <v>0</v>
      </c>
      <c r="BM76" s="106">
        <f>Juniori!BM15</f>
        <v>0</v>
      </c>
      <c r="BN76" s="106">
        <f>Juniori!BN15</f>
        <v>0</v>
      </c>
      <c r="BO76" s="106">
        <f>Juniori!BO15</f>
        <v>0</v>
      </c>
      <c r="BP76" s="106">
        <f>Juniori!BP15</f>
        <v>0</v>
      </c>
      <c r="BQ76" s="106">
        <f>Juniori!BQ15</f>
        <v>0</v>
      </c>
      <c r="BR76" s="106">
        <f>Juniori!BR15</f>
        <v>0</v>
      </c>
      <c r="BS76" s="106">
        <f>Juniori!BS15</f>
        <v>0</v>
      </c>
      <c r="BT76" s="106">
        <f>Juniori!BT15</f>
        <v>0</v>
      </c>
      <c r="BU76" s="106">
        <f>Juniori!BU15</f>
        <v>0</v>
      </c>
      <c r="BV76" s="106">
        <f>Juniori!BV15</f>
        <v>0</v>
      </c>
      <c r="BW76" s="106">
        <f>Juniori!BW15</f>
        <v>0</v>
      </c>
      <c r="BX76" s="106">
        <f>Juniori!BX15</f>
        <v>0</v>
      </c>
      <c r="BY76" s="106">
        <f>Juniori!BY15</f>
        <v>0</v>
      </c>
      <c r="BZ76" s="106">
        <f>Juniori!BZ15</f>
        <v>0</v>
      </c>
      <c r="CA76" s="106">
        <f>Juniori!CA15</f>
        <v>0</v>
      </c>
      <c r="CB76" s="106">
        <f>Juniori!CB15</f>
        <v>0</v>
      </c>
      <c r="CC76" s="106">
        <f>Juniori!CC15</f>
        <v>0</v>
      </c>
      <c r="CD76" s="106">
        <f>Juniori!CD15</f>
        <v>0</v>
      </c>
      <c r="CE76" s="106">
        <f>Juniori!CE15</f>
        <v>0</v>
      </c>
      <c r="CF76" s="106">
        <f>Juniori!CF15</f>
        <v>0</v>
      </c>
      <c r="CG76" s="106">
        <f>Juniori!CG15</f>
        <v>0</v>
      </c>
      <c r="CH76" s="106">
        <f>Juniori!CH15</f>
        <v>0</v>
      </c>
      <c r="CI76" s="106">
        <f>Juniori!CI15</f>
        <v>0</v>
      </c>
      <c r="CJ76" s="106">
        <f>Juniori!CJ15</f>
        <v>0</v>
      </c>
      <c r="CK76" s="106">
        <f>Juniori!CK15</f>
        <v>0</v>
      </c>
      <c r="CL76" s="106">
        <f>Juniori!CL15</f>
        <v>0</v>
      </c>
      <c r="CM76" s="106">
        <f>Juniori!CM15</f>
        <v>0</v>
      </c>
      <c r="CN76" s="106">
        <f>Juniori!CN15</f>
        <v>0</v>
      </c>
      <c r="CO76" s="106">
        <f>Juniori!CO15</f>
        <v>0</v>
      </c>
      <c r="CP76" s="106">
        <f>Juniori!CP15</f>
        <v>0</v>
      </c>
      <c r="CQ76" s="106">
        <f>Juniori!CQ15</f>
        <v>0</v>
      </c>
      <c r="CR76" s="106">
        <f>Juniori!CR15</f>
        <v>0</v>
      </c>
      <c r="CS76" s="106">
        <f>Juniori!CS15</f>
        <v>0</v>
      </c>
      <c r="CT76" s="106">
        <f>Juniori!CT15</f>
        <v>0</v>
      </c>
      <c r="CU76" s="106">
        <f>Juniori!CU15</f>
        <v>0</v>
      </c>
      <c r="CV76" s="106">
        <f>Juniori!CV15</f>
        <v>0</v>
      </c>
      <c r="CW76" s="106">
        <f>Juniori!CW15</f>
        <v>0</v>
      </c>
      <c r="CX76" s="106">
        <f>Juniori!CX15</f>
        <v>0</v>
      </c>
      <c r="CY76" s="106">
        <f>Juniori!CY15</f>
        <v>0</v>
      </c>
      <c r="CZ76" s="106">
        <f>Juniori!CZ15</f>
        <v>0</v>
      </c>
      <c r="DA76" s="106">
        <f>Juniori!DA15</f>
        <v>0</v>
      </c>
      <c r="DB76" s="106">
        <f>Juniori!DB15</f>
        <v>0</v>
      </c>
      <c r="DC76" s="106">
        <f>Juniori!DC15</f>
        <v>0</v>
      </c>
      <c r="DD76" s="106">
        <f>Juniori!DD15</f>
        <v>0</v>
      </c>
      <c r="DE76" s="106">
        <f>Juniori!DE15</f>
        <v>2</v>
      </c>
      <c r="DF76" s="106">
        <f>Juniori!DF15</f>
        <v>0</v>
      </c>
      <c r="DG76" s="106">
        <f>Juniori!DG15</f>
        <v>0</v>
      </c>
      <c r="DH76" s="106">
        <f>Juniori!DH15</f>
        <v>0</v>
      </c>
      <c r="DI76" s="106">
        <f>Juniori!DI15</f>
        <v>0</v>
      </c>
      <c r="DJ76" s="106">
        <f>Juniori!DJ15</f>
        <v>0</v>
      </c>
      <c r="DK76" s="106">
        <f>Juniori!DK15</f>
        <v>0</v>
      </c>
      <c r="DL76" s="106">
        <f>Juniori!DL15</f>
        <v>0</v>
      </c>
      <c r="DM76" s="106">
        <f>Juniori!DM15</f>
        <v>1</v>
      </c>
      <c r="DN76" s="106">
        <f>Juniori!DN15</f>
        <v>0</v>
      </c>
      <c r="DO76" s="106">
        <f>Juniori!DO15</f>
        <v>0</v>
      </c>
      <c r="DP76" s="106">
        <f>Juniori!DP15</f>
        <v>0</v>
      </c>
      <c r="DQ76" s="106">
        <f>Juniori!DQ15</f>
        <v>0</v>
      </c>
      <c r="DR76" s="106">
        <f>Juniori!DR15</f>
        <v>0</v>
      </c>
      <c r="DS76" s="106">
        <f>Juniori!DS15</f>
        <v>0</v>
      </c>
      <c r="DT76" s="106">
        <f>Juniori!DT15</f>
        <v>0</v>
      </c>
      <c r="DU76" s="106">
        <f>Juniori!DU15</f>
        <v>0</v>
      </c>
      <c r="DV76" s="106">
        <f>Juniori!DV15</f>
        <v>0</v>
      </c>
      <c r="DW76" s="106">
        <f>Juniori!DW15</f>
        <v>0</v>
      </c>
      <c r="DX76" s="106">
        <f>Juniori!DX15</f>
        <v>0</v>
      </c>
      <c r="DY76" s="106">
        <f>Juniori!DY15</f>
        <v>0</v>
      </c>
      <c r="DZ76" s="106">
        <f>Juniori!DZ15</f>
        <v>0</v>
      </c>
      <c r="EA76" s="106">
        <f>Juniori!EA15</f>
        <v>0</v>
      </c>
      <c r="EB76" s="106">
        <f>Juniori!EB15</f>
        <v>0</v>
      </c>
      <c r="EC76" s="106">
        <f>Juniori!EC15</f>
        <v>0</v>
      </c>
      <c r="ED76" s="106">
        <f>Juniori!ED15</f>
        <v>0</v>
      </c>
      <c r="EE76" s="106">
        <f>Juniori!EE15</f>
        <v>0</v>
      </c>
      <c r="EF76" s="106">
        <f>Juniori!EF15</f>
        <v>0</v>
      </c>
      <c r="EG76" s="106">
        <f>Juniori!EG15</f>
        <v>0</v>
      </c>
      <c r="EH76" s="106">
        <f>Juniori!EH15</f>
        <v>0</v>
      </c>
      <c r="EI76" s="106">
        <f>Juniori!EI15</f>
        <v>0</v>
      </c>
      <c r="EJ76" s="106">
        <f>Juniori!EJ15</f>
        <v>0</v>
      </c>
      <c r="EK76" s="106">
        <f>Juniori!EK15</f>
        <v>0</v>
      </c>
      <c r="EL76" s="106">
        <f>Juniori!EL15</f>
        <v>0</v>
      </c>
      <c r="EM76" s="106">
        <f>Juniori!EM15</f>
        <v>0</v>
      </c>
      <c r="EN76" s="106">
        <f>Juniori!EN15</f>
        <v>0</v>
      </c>
      <c r="EO76" s="106">
        <f>Juniori!EO15</f>
        <v>0</v>
      </c>
      <c r="EP76" s="106">
        <f>Juniori!EP15</f>
        <v>0</v>
      </c>
      <c r="EQ76" s="106">
        <f>Juniori!EQ15</f>
        <v>0</v>
      </c>
      <c r="ER76" s="106">
        <f>Juniori!ER15</f>
        <v>0</v>
      </c>
      <c r="ES76" s="106">
        <f>Juniori!ES15</f>
        <v>0</v>
      </c>
      <c r="ET76" s="106">
        <f>Juniori!ET15</f>
        <v>0</v>
      </c>
      <c r="EU76" s="106">
        <f>Juniori!EU15</f>
        <v>0</v>
      </c>
      <c r="EV76" s="106">
        <f>Juniori!EV15</f>
        <v>0</v>
      </c>
      <c r="EW76" s="106">
        <f>Juniori!EW15</f>
        <v>0</v>
      </c>
      <c r="EX76" s="106">
        <f>Juniori!EX15</f>
        <v>0</v>
      </c>
      <c r="EY76" s="106">
        <f>Juniori!EY15</f>
        <v>0</v>
      </c>
      <c r="EZ76" s="106">
        <f>Juniori!EZ15</f>
        <v>0</v>
      </c>
      <c r="FA76" s="106">
        <f>Juniori!FA15</f>
        <v>0</v>
      </c>
      <c r="FB76" s="106">
        <f>Juniori!FB15</f>
        <v>0</v>
      </c>
      <c r="FC76" s="106">
        <f>Juniori!FC15</f>
        <v>0</v>
      </c>
      <c r="FD76" s="106">
        <f>Juniori!FD15</f>
        <v>0</v>
      </c>
      <c r="FE76" s="106">
        <f>Juniori!FE15</f>
        <v>0</v>
      </c>
      <c r="FF76" s="106">
        <f>Juniori!FF15</f>
        <v>0</v>
      </c>
      <c r="FG76" s="106">
        <f>Juniori!FG15</f>
        <v>0</v>
      </c>
      <c r="FH76" s="106">
        <f>Juniori!FH15</f>
        <v>0</v>
      </c>
      <c r="FI76" s="106">
        <f>Juniori!FI15</f>
        <v>0</v>
      </c>
      <c r="FJ76" s="106">
        <f>Juniori!FJ15</f>
        <v>0</v>
      </c>
      <c r="FK76" s="106">
        <f>Juniori!FK15</f>
        <v>0</v>
      </c>
      <c r="FL76" s="106">
        <f>Juniori!FL15</f>
        <v>0</v>
      </c>
      <c r="FM76" s="106">
        <f>Juniori!FM15</f>
        <v>0</v>
      </c>
      <c r="FN76" s="106">
        <f>Juniori!FN15</f>
        <v>0</v>
      </c>
      <c r="FO76" s="106">
        <f>Juniori!FO15</f>
        <v>0</v>
      </c>
      <c r="FP76" s="106">
        <f>Juniori!FP15</f>
        <v>0</v>
      </c>
      <c r="FQ76" s="106">
        <f>Juniori!FQ15</f>
        <v>0</v>
      </c>
      <c r="FR76" s="106">
        <f>Juniori!FR15</f>
        <v>0</v>
      </c>
      <c r="FS76" s="106">
        <f>Juniori!FS15</f>
        <v>0</v>
      </c>
      <c r="FT76" s="106">
        <f>Juniori!FT15</f>
        <v>0</v>
      </c>
      <c r="FU76" s="106">
        <f>Juniori!FU15</f>
        <v>0</v>
      </c>
      <c r="FV76" s="106">
        <f>Juniori!FV15</f>
        <v>0</v>
      </c>
      <c r="FW76" s="106">
        <f>Juniori!FW15</f>
        <v>0</v>
      </c>
      <c r="FX76" s="106">
        <f>Juniori!FX15</f>
        <v>0</v>
      </c>
      <c r="FY76" s="106">
        <f>Juniori!FY15</f>
        <v>0</v>
      </c>
      <c r="FZ76" s="106">
        <f>Juniori!FZ15</f>
        <v>0</v>
      </c>
      <c r="GA76" s="106">
        <f>Juniori!GA15</f>
        <v>0</v>
      </c>
      <c r="GB76" s="106">
        <f>Juniori!GB15</f>
        <v>0</v>
      </c>
      <c r="GC76" s="106">
        <f>Juniori!GC15</f>
        <v>0</v>
      </c>
      <c r="GD76" s="106">
        <f>Juniori!GD15</f>
        <v>0</v>
      </c>
      <c r="GE76" s="106">
        <f>Juniori!GE15</f>
        <v>0</v>
      </c>
      <c r="GF76" s="106">
        <f>Juniori!GF15</f>
        <v>0</v>
      </c>
      <c r="GG76" s="106">
        <f>Juniori!GG15</f>
        <v>0</v>
      </c>
      <c r="GH76" s="106">
        <f>Juniori!GH15</f>
        <v>0</v>
      </c>
      <c r="GI76" s="106">
        <f>Juniori!GI15</f>
        <v>0</v>
      </c>
      <c r="GJ76" s="106">
        <f>Juniori!GJ15</f>
        <v>0</v>
      </c>
      <c r="GK76" s="106">
        <f>Juniori!GK15</f>
        <v>0</v>
      </c>
      <c r="GL76" s="106">
        <f>Juniori!GL15</f>
        <v>0</v>
      </c>
      <c r="GM76" s="106">
        <f>Juniori!GM15</f>
        <v>0</v>
      </c>
      <c r="GN76" s="106">
        <f>Juniori!GN15</f>
        <v>0</v>
      </c>
      <c r="GO76" s="106">
        <f>Juniori!GO15</f>
        <v>0</v>
      </c>
      <c r="GP76" s="106">
        <f>Juniori!GP15</f>
        <v>3</v>
      </c>
      <c r="GQ76" s="106">
        <f>Juniori!GQ15</f>
        <v>0</v>
      </c>
      <c r="GR76" s="106">
        <f>Juniori!GR15</f>
        <v>0</v>
      </c>
      <c r="GS76" s="106">
        <f>Juniori!GS15</f>
        <v>0</v>
      </c>
      <c r="GT76" s="106">
        <f>Juniori!GT15</f>
        <v>0</v>
      </c>
      <c r="GU76" s="106">
        <f>Juniori!GU15</f>
        <v>0</v>
      </c>
      <c r="GV76" s="106">
        <f>Juniori!GV15</f>
        <v>0</v>
      </c>
      <c r="GW76" s="106">
        <f>Juniori!GW15</f>
        <v>1</v>
      </c>
      <c r="GX76" s="106">
        <f>Juniori!GX15</f>
        <v>0</v>
      </c>
      <c r="GY76" s="106">
        <f>Juniori!GY15</f>
        <v>0</v>
      </c>
      <c r="GZ76" s="106">
        <f>Juniori!GZ15</f>
        <v>0</v>
      </c>
      <c r="HA76" s="106">
        <f>Juniori!HA15</f>
        <v>0</v>
      </c>
      <c r="HB76" s="106">
        <f>Juniori!HB15</f>
        <v>0</v>
      </c>
      <c r="HC76" s="106">
        <f>Juniori!HC15</f>
        <v>0</v>
      </c>
      <c r="HD76" s="106">
        <f>Juniori!HD15</f>
        <v>0</v>
      </c>
      <c r="HE76" s="106">
        <f>Juniori!HE15</f>
        <v>0</v>
      </c>
      <c r="HF76" s="106">
        <f>Juniori!HF15</f>
        <v>0</v>
      </c>
      <c r="HG76" s="106">
        <f>Juniori!HG15</f>
        <v>0</v>
      </c>
      <c r="HH76" s="106">
        <f>Juniori!HH15</f>
        <v>0</v>
      </c>
      <c r="HI76" s="106">
        <f>Juniori!HI15</f>
        <v>0</v>
      </c>
      <c r="HJ76" s="106">
        <f>Juniori!HJ15</f>
        <v>0</v>
      </c>
      <c r="HK76" s="106">
        <f>Juniori!HK15</f>
        <v>0</v>
      </c>
      <c r="HL76" s="106">
        <f>Juniori!HL15</f>
        <v>0</v>
      </c>
      <c r="HM76" s="106">
        <f>Juniori!HM15</f>
        <v>0</v>
      </c>
      <c r="HN76" s="106">
        <f>Juniori!HN15</f>
        <v>0</v>
      </c>
      <c r="HO76" s="106">
        <f>Juniori!HO15</f>
        <v>0</v>
      </c>
      <c r="HP76" s="106">
        <f>Juniori!HP15</f>
        <v>0</v>
      </c>
      <c r="HQ76" s="106">
        <f>Juniori!HQ15</f>
        <v>0</v>
      </c>
      <c r="HR76" s="106">
        <f>Juniori!HR15</f>
        <v>0</v>
      </c>
      <c r="HS76" s="106">
        <f>Juniori!HS15</f>
        <v>0</v>
      </c>
      <c r="HT76" s="106">
        <f>Juniori!HT15</f>
        <v>0</v>
      </c>
      <c r="HU76" s="106">
        <f>Juniori!HU15</f>
        <v>0</v>
      </c>
      <c r="HV76" s="106">
        <f>Juniori!HV15</f>
        <v>0</v>
      </c>
      <c r="HW76" s="106">
        <f>Juniori!HW15</f>
        <v>0</v>
      </c>
      <c r="HX76" s="106">
        <f>Juniori!HX15</f>
        <v>0</v>
      </c>
      <c r="HY76" s="106">
        <f>Juniori!HY15</f>
        <v>0</v>
      </c>
      <c r="HZ76" s="106">
        <f>Juniori!HZ15</f>
        <v>0</v>
      </c>
      <c r="IA76" s="106">
        <f>Juniori!IA15</f>
        <v>0</v>
      </c>
      <c r="IB76" s="106">
        <f>Juniori!IB15</f>
        <v>0</v>
      </c>
      <c r="IC76" s="106">
        <f>Juniori!IC15</f>
        <v>0</v>
      </c>
      <c r="ID76" s="106">
        <f>Juniori!ID15</f>
        <v>0</v>
      </c>
      <c r="IE76" s="106">
        <f>Juniori!IE15</f>
        <v>0</v>
      </c>
      <c r="IF76" s="106">
        <f>Juniori!IF15</f>
        <v>0</v>
      </c>
      <c r="IG76" s="106">
        <f>Juniori!IG15</f>
        <v>0</v>
      </c>
      <c r="IH76" s="106">
        <f>Juniori!IH15</f>
        <v>0</v>
      </c>
      <c r="II76" s="106">
        <f>Juniori!II15</f>
        <v>0</v>
      </c>
      <c r="IJ76" s="106">
        <f>Juniori!IJ15</f>
        <v>0</v>
      </c>
      <c r="IK76" s="106">
        <f>Juniori!IK15</f>
        <v>0</v>
      </c>
      <c r="IL76" s="106">
        <f>Juniori!IL15</f>
        <v>0</v>
      </c>
      <c r="IM76" s="106">
        <f>Juniori!IM15</f>
        <v>0</v>
      </c>
      <c r="IN76" s="106">
        <f>Juniori!IN15</f>
        <v>0</v>
      </c>
      <c r="IO76" s="106">
        <f>Juniori!IO15</f>
        <v>0</v>
      </c>
      <c r="IP76" s="106">
        <f>Juniori!IP15</f>
        <v>0</v>
      </c>
      <c r="IQ76" s="106">
        <f>Juniori!IQ15</f>
        <v>0</v>
      </c>
      <c r="IR76" s="106">
        <f>Juniori!IR15</f>
        <v>0</v>
      </c>
      <c r="IS76" s="106">
        <f>Juniori!IS15</f>
        <v>0</v>
      </c>
      <c r="IT76" s="106">
        <f>Juniori!IT15</f>
        <v>0</v>
      </c>
      <c r="IU76" s="106">
        <f>Juniori!IU15</f>
        <v>0</v>
      </c>
      <c r="IV76" s="106">
        <f>Juniori!IV15</f>
        <v>4</v>
      </c>
      <c r="IW76" s="106">
        <f>Juniori!IW15</f>
        <v>0</v>
      </c>
      <c r="IX76" s="106">
        <f>Juniori!IX15</f>
        <v>0</v>
      </c>
      <c r="IY76" s="106">
        <f>Juniori!IY15</f>
        <v>0</v>
      </c>
      <c r="IZ76" s="106">
        <f>Juniori!IZ15</f>
        <v>0</v>
      </c>
      <c r="JA76" s="106">
        <f>Juniori!JA15</f>
        <v>0</v>
      </c>
      <c r="JB76" s="106">
        <f>Juniori!JB15</f>
        <v>0</v>
      </c>
      <c r="JC76" s="106">
        <f>Juniori!JC15</f>
        <v>0</v>
      </c>
      <c r="JD76" s="106">
        <f>Juniori!JD15</f>
        <v>0</v>
      </c>
      <c r="JE76" s="106">
        <f>Juniori!JE15</f>
        <v>4</v>
      </c>
      <c r="JF76" s="106">
        <f>Juniori!JF15</f>
        <v>0</v>
      </c>
      <c r="JG76" s="106">
        <f>Juniori!JG15</f>
        <v>0</v>
      </c>
      <c r="JH76" s="106">
        <f>Juniori!JH15</f>
        <v>0</v>
      </c>
      <c r="JI76" s="106">
        <f>Juniori!JI15</f>
        <v>0</v>
      </c>
      <c r="JJ76" s="106">
        <f>Juniori!JJ15</f>
        <v>0</v>
      </c>
      <c r="JK76" s="106">
        <f>Juniori!JK15</f>
        <v>0</v>
      </c>
      <c r="JL76" s="106">
        <f>Juniori!JL15</f>
        <v>0</v>
      </c>
      <c r="JM76" s="106">
        <f>Juniori!JM15</f>
        <v>0</v>
      </c>
      <c r="JN76" s="106">
        <f>Juniori!JN15</f>
        <v>0</v>
      </c>
      <c r="JO76" s="106">
        <f>Juniori!JO15</f>
        <v>0</v>
      </c>
      <c r="JP76" s="106">
        <f>Juniori!JP15</f>
        <v>0</v>
      </c>
      <c r="JQ76" s="106">
        <f>Juniori!JQ15</f>
        <v>0</v>
      </c>
      <c r="JR76" s="106">
        <f>Juniori!JR15</f>
        <v>0</v>
      </c>
      <c r="JS76" s="106">
        <f>Juniori!JS15</f>
        <v>0</v>
      </c>
      <c r="JT76" s="106">
        <f>Juniori!JT15</f>
        <v>0</v>
      </c>
      <c r="JU76" s="106">
        <f>Juniori!JU15</f>
        <v>0</v>
      </c>
      <c r="JV76" s="106">
        <f>Juniori!JV15</f>
        <v>0</v>
      </c>
      <c r="JW76" s="106">
        <f>Juniori!JW15</f>
        <v>0</v>
      </c>
      <c r="JX76" s="106">
        <f>Juniori!JX15</f>
        <v>0</v>
      </c>
      <c r="JY76" s="106">
        <f>Juniori!JY15</f>
        <v>0</v>
      </c>
      <c r="JZ76" s="106">
        <f>Juniori!JZ15</f>
        <v>0</v>
      </c>
      <c r="KA76" s="106">
        <f>Juniori!KA15</f>
        <v>0</v>
      </c>
      <c r="KB76" s="106">
        <f>Juniori!KB15</f>
        <v>0</v>
      </c>
      <c r="KC76" s="106">
        <f>Juniori!KC15</f>
        <v>0</v>
      </c>
      <c r="KD76" s="106">
        <f>Juniori!KD15</f>
        <v>0</v>
      </c>
      <c r="KE76" s="106">
        <f>Juniori!KE15</f>
        <v>0</v>
      </c>
      <c r="KF76" s="106">
        <f>Juniori!KF15</f>
        <v>0</v>
      </c>
      <c r="KG76" s="106">
        <f>Juniori!KG15</f>
        <v>0</v>
      </c>
      <c r="KH76" s="106">
        <f>Juniori!KH15</f>
        <v>0</v>
      </c>
      <c r="KI76" s="106">
        <f>Juniori!KI15</f>
        <v>0</v>
      </c>
      <c r="KJ76" s="106">
        <f>Juniori!KJ15</f>
        <v>0</v>
      </c>
      <c r="KK76" s="106">
        <f>Juniori!KK15</f>
        <v>0</v>
      </c>
      <c r="KL76" s="106">
        <f>Juniori!KL15</f>
        <v>0</v>
      </c>
      <c r="KM76" s="106">
        <f>Juniori!KM15</f>
        <v>0</v>
      </c>
      <c r="KN76" s="106">
        <f>Juniori!KN15</f>
        <v>0</v>
      </c>
      <c r="KO76" s="106">
        <f>Juniori!KO15</f>
        <v>0</v>
      </c>
      <c r="KP76" s="106">
        <f>Juniori!KP15</f>
        <v>0</v>
      </c>
      <c r="KQ76" s="106">
        <f>Juniori!KQ15</f>
        <v>0</v>
      </c>
      <c r="KR76" s="106">
        <f>Juniori!KR15</f>
        <v>0</v>
      </c>
      <c r="KS76" s="106">
        <f>Juniori!KS15</f>
        <v>0</v>
      </c>
      <c r="KT76" s="106">
        <f>Juniori!KT15</f>
        <v>0</v>
      </c>
      <c r="KU76" s="106">
        <f>Juniori!KU15</f>
        <v>0</v>
      </c>
      <c r="KV76" s="106">
        <f>Juniori!KV15</f>
        <v>0</v>
      </c>
      <c r="KW76" s="106">
        <f>Juniori!KW15</f>
        <v>0</v>
      </c>
      <c r="KX76" s="106">
        <f>Juniori!KX15</f>
        <v>0</v>
      </c>
      <c r="KY76" s="106">
        <f>Juniori!KY15</f>
        <v>0</v>
      </c>
      <c r="KZ76" s="106">
        <f>Juniori!KZ15</f>
        <v>0</v>
      </c>
      <c r="LA76" s="106">
        <f>Juniori!LA15</f>
        <v>0</v>
      </c>
      <c r="LB76" s="106">
        <f>Juniori!LB15</f>
        <v>0</v>
      </c>
      <c r="LC76" s="106">
        <f>Juniori!LC15</f>
        <v>0</v>
      </c>
      <c r="LD76" s="106">
        <f>Juniori!LD15</f>
        <v>0</v>
      </c>
      <c r="LE76" s="106">
        <f>Juniori!LE15</f>
        <v>0</v>
      </c>
      <c r="LF76" s="106">
        <f>Juniori!LF15</f>
        <v>0</v>
      </c>
      <c r="LG76" s="106">
        <f>Juniori!LG15</f>
        <v>0</v>
      </c>
      <c r="LH76" s="106">
        <f>Juniori!LH15</f>
        <v>0</v>
      </c>
      <c r="LI76" s="106">
        <f>Juniori!LI15</f>
        <v>5</v>
      </c>
      <c r="LJ76" s="106">
        <f>Juniori!LJ15</f>
        <v>0</v>
      </c>
      <c r="LK76" s="106">
        <f>Juniori!LK15</f>
        <v>0</v>
      </c>
      <c r="LL76" s="106">
        <f>Juniori!LL15</f>
        <v>0</v>
      </c>
      <c r="LM76" s="106">
        <f>Juniori!LM15</f>
        <v>0</v>
      </c>
      <c r="LN76" s="106">
        <f>Juniori!LN15</f>
        <v>0</v>
      </c>
      <c r="LO76" s="106">
        <f>Juniori!LO15</f>
        <v>1</v>
      </c>
      <c r="LP76" s="106">
        <f>Juniori!LP15</f>
        <v>0</v>
      </c>
      <c r="LQ76" s="106">
        <f>Juniori!LQ15</f>
        <v>0</v>
      </c>
      <c r="LR76" s="106">
        <f>Juniori!LR15</f>
        <v>0</v>
      </c>
      <c r="LS76" s="106">
        <f>Juniori!LS15</f>
        <v>0</v>
      </c>
      <c r="LT76" s="106">
        <f>Juniori!LT15</f>
        <v>0</v>
      </c>
      <c r="LU76" s="106">
        <f>Juniori!LU15</f>
        <v>0</v>
      </c>
      <c r="LV76" s="106">
        <f>Juniori!LV15</f>
        <v>0</v>
      </c>
      <c r="LW76" s="106">
        <f>Juniori!LW15</f>
        <v>0</v>
      </c>
      <c r="LX76" s="106">
        <f>Juniori!LX15</f>
        <v>0</v>
      </c>
      <c r="LY76" s="106">
        <f>Juniori!LY15</f>
        <v>2</v>
      </c>
      <c r="LZ76" s="106">
        <f>Juniori!LZ15</f>
        <v>0</v>
      </c>
      <c r="MA76" s="106">
        <f>Juniori!MA15</f>
        <v>0</v>
      </c>
      <c r="MB76" s="106">
        <f>Juniori!MB15</f>
        <v>0</v>
      </c>
      <c r="MC76" s="106">
        <f>Juniori!MC15</f>
        <v>0</v>
      </c>
      <c r="MD76" s="106">
        <f>Juniori!MD15</f>
        <v>0</v>
      </c>
      <c r="ME76" s="106">
        <f>Juniori!ME15</f>
        <v>0</v>
      </c>
      <c r="MF76" s="106">
        <f>Juniori!MF15</f>
        <v>0</v>
      </c>
      <c r="MG76" s="106">
        <f>Juniori!MG15</f>
        <v>0</v>
      </c>
      <c r="MH76" s="106">
        <f>Juniori!MH15</f>
        <v>0</v>
      </c>
      <c r="MI76" s="106">
        <f>Juniori!MI15</f>
        <v>0</v>
      </c>
      <c r="MJ76" s="106">
        <f>Juniori!MJ15</f>
        <v>0</v>
      </c>
      <c r="MK76" s="106">
        <f>Juniori!MK15</f>
        <v>0</v>
      </c>
      <c r="ML76" s="106">
        <f>Juniori!ML15</f>
        <v>0</v>
      </c>
      <c r="MM76" s="106">
        <f>Juniori!MM15</f>
        <v>0</v>
      </c>
      <c r="MN76" s="106">
        <f>Juniori!MN15</f>
        <v>0</v>
      </c>
      <c r="MO76" s="106">
        <f>Juniori!MO15</f>
        <v>0</v>
      </c>
      <c r="MP76" s="106">
        <f>Juniori!MP15</f>
        <v>0</v>
      </c>
      <c r="MQ76" s="106">
        <f>Juniori!MQ15</f>
        <v>0</v>
      </c>
      <c r="MR76" s="106">
        <f>Juniori!MR15</f>
        <v>0</v>
      </c>
      <c r="MS76" s="106">
        <f>Juniori!MS15</f>
        <v>0</v>
      </c>
      <c r="MT76" s="106">
        <f>Juniori!MT15</f>
        <v>0</v>
      </c>
      <c r="MU76" s="106">
        <f>Juniori!MU15</f>
        <v>0</v>
      </c>
      <c r="MV76" s="106">
        <f>Juniori!MV15</f>
        <v>0</v>
      </c>
      <c r="MW76" s="106">
        <f>Juniori!MW15</f>
        <v>0</v>
      </c>
      <c r="MX76" s="106">
        <f>Juniori!MX15</f>
        <v>0</v>
      </c>
      <c r="MY76" s="106">
        <f>Juniori!MY15</f>
        <v>0</v>
      </c>
      <c r="MZ76" s="106">
        <f>Juniori!MZ15</f>
        <v>0</v>
      </c>
      <c r="NA76" s="106" t="str">
        <f>Juniori!NA15</f>
        <v>o</v>
      </c>
      <c r="NB76" s="106">
        <f>Juniori!NB15</f>
        <v>0</v>
      </c>
      <c r="NC76" s="106">
        <f>Juniori!NC15</f>
        <v>0</v>
      </c>
      <c r="ND76" s="106">
        <f>Juniori!ND15</f>
        <v>0</v>
      </c>
      <c r="NE76" s="106">
        <f>Juniori!NE15</f>
        <v>0</v>
      </c>
      <c r="NF76" s="106">
        <f>Juniori!NF15</f>
        <v>0</v>
      </c>
      <c r="NG76" s="106">
        <f>Juniori!NG15</f>
        <v>0</v>
      </c>
      <c r="NH76" s="106">
        <f>Juniori!NH15</f>
        <v>0</v>
      </c>
      <c r="NI76" s="106" t="str">
        <f>Juniori!NI15</f>
        <v>o</v>
      </c>
      <c r="NJ76" s="106">
        <f>Juniori!NJ15</f>
        <v>0</v>
      </c>
      <c r="NK76" s="106">
        <f>Juniori!NK15</f>
        <v>0</v>
      </c>
      <c r="NL76" s="106">
        <f>Juniori!NL15</f>
        <v>0</v>
      </c>
      <c r="NM76" s="106">
        <f>Juniori!NM15</f>
        <v>0</v>
      </c>
      <c r="NN76" s="106">
        <f>Juniori!NN15</f>
        <v>0</v>
      </c>
      <c r="NO76" s="106">
        <f>Juniori!NO15</f>
        <v>0</v>
      </c>
      <c r="NP76" s="106">
        <f>Juniori!NP15</f>
        <v>0</v>
      </c>
      <c r="NQ76" s="106">
        <f>Juniori!NQ15</f>
        <v>0</v>
      </c>
      <c r="NR76" s="106">
        <f>Juniori!NR15</f>
        <v>0</v>
      </c>
      <c r="NS76" s="106">
        <f>Juniori!NS15</f>
        <v>0</v>
      </c>
      <c r="NT76" s="106">
        <f>Juniori!NT15</f>
        <v>0</v>
      </c>
      <c r="NU76" s="106">
        <f>Juniori!NU15</f>
        <v>0</v>
      </c>
      <c r="NV76" s="106">
        <f>Juniori!NV15</f>
        <v>0</v>
      </c>
      <c r="NW76" s="106">
        <f>Juniori!NW15</f>
        <v>0</v>
      </c>
      <c r="NX76" s="106">
        <f>Juniori!NX15</f>
        <v>0</v>
      </c>
      <c r="NY76" s="106">
        <f>Juniori!NY15</f>
        <v>0</v>
      </c>
      <c r="NZ76" s="106">
        <f>Juniori!NZ15</f>
        <v>0</v>
      </c>
      <c r="OA76" s="106">
        <f>Juniori!OA15</f>
        <v>0</v>
      </c>
      <c r="OB76" s="106">
        <f>Juniori!OB15</f>
        <v>0</v>
      </c>
      <c r="OC76" s="106">
        <f>Juniori!OC15</f>
        <v>0</v>
      </c>
      <c r="OD76" s="106">
        <f>Juniori!OD15</f>
        <v>0</v>
      </c>
      <c r="OE76" s="106">
        <f>Juniori!OE15</f>
        <v>0</v>
      </c>
      <c r="OF76" s="106">
        <f>Juniori!OF15</f>
        <v>0</v>
      </c>
      <c r="OG76" s="106">
        <f>Juniori!OG15</f>
        <v>0</v>
      </c>
      <c r="OH76" s="106">
        <f>Juniori!OH15</f>
        <v>0</v>
      </c>
      <c r="OI76" s="106">
        <f>Juniori!OI15</f>
        <v>0</v>
      </c>
      <c r="OJ76" s="106">
        <f>Juniori!OJ15</f>
        <v>0</v>
      </c>
      <c r="OK76" s="106">
        <f>Juniori!OK15</f>
        <v>0</v>
      </c>
      <c r="OL76" s="106">
        <f>Juniori!OL15</f>
        <v>0</v>
      </c>
      <c r="OM76" s="106">
        <f>Juniori!OM15</f>
        <v>0</v>
      </c>
      <c r="ON76" s="106">
        <f>Juniori!ON15</f>
        <v>0</v>
      </c>
      <c r="OO76" s="106">
        <f>Juniori!OO15</f>
        <v>0</v>
      </c>
      <c r="OP76" s="106">
        <f>Juniori!OP15</f>
        <v>0</v>
      </c>
      <c r="OQ76" s="106">
        <f>Juniori!OQ15</f>
        <v>0</v>
      </c>
      <c r="OR76" s="106">
        <f>Juniori!OR15</f>
        <v>0</v>
      </c>
      <c r="OS76" s="106">
        <f>Juniori!OS15</f>
        <v>0</v>
      </c>
      <c r="OT76" s="106">
        <f>Juniori!OT15</f>
        <v>0</v>
      </c>
      <c r="OU76" s="106">
        <f>Juniori!OU15</f>
        <v>0</v>
      </c>
      <c r="OV76" s="106">
        <f>Juniori!OV15</f>
        <v>0</v>
      </c>
      <c r="OW76" s="106">
        <f>Juniori!OW15</f>
        <v>0</v>
      </c>
      <c r="OX76" s="106">
        <f>Juniori!OX15</f>
        <v>0</v>
      </c>
      <c r="OY76" s="106">
        <f>Juniori!OY15</f>
        <v>0</v>
      </c>
      <c r="OZ76" s="106">
        <f>Juniori!OZ15</f>
        <v>0</v>
      </c>
      <c r="PA76" s="106">
        <f>Juniori!PA15</f>
        <v>0</v>
      </c>
      <c r="PB76" s="106">
        <f>Juniori!PB15</f>
        <v>0</v>
      </c>
      <c r="PC76" s="106">
        <f>Juniori!PC15</f>
        <v>0</v>
      </c>
      <c r="PD76" s="106">
        <f>Juniori!PD15</f>
        <v>0</v>
      </c>
      <c r="PE76" s="106">
        <f>Juniori!PE15</f>
        <v>0</v>
      </c>
      <c r="PF76" s="106">
        <f>Juniori!PF15</f>
        <v>0</v>
      </c>
      <c r="PG76" s="106">
        <f>Juniori!PG15</f>
        <v>0</v>
      </c>
      <c r="PH76" s="106">
        <f>Juniori!PH15</f>
        <v>0</v>
      </c>
      <c r="PI76" s="106">
        <f>Juniori!PI15</f>
        <v>0</v>
      </c>
      <c r="PJ76" s="106">
        <f>Juniori!PJ15</f>
        <v>0</v>
      </c>
      <c r="PK76" s="106">
        <f>Juniori!PK15</f>
        <v>0</v>
      </c>
      <c r="PL76" s="106">
        <f>Juniori!PL15</f>
        <v>0</v>
      </c>
      <c r="PM76" s="106">
        <f>Juniori!PM15</f>
        <v>0</v>
      </c>
      <c r="PN76" s="106">
        <f>Juniori!PN15</f>
        <v>0</v>
      </c>
      <c r="PO76" s="106">
        <f>Juniori!PO15</f>
        <v>0</v>
      </c>
      <c r="PP76" s="106">
        <f>Juniori!PP15</f>
        <v>0</v>
      </c>
      <c r="PQ76" s="106">
        <f>Juniori!PQ15</f>
        <v>0</v>
      </c>
      <c r="PR76" s="106">
        <f>Juniori!PR15</f>
        <v>0</v>
      </c>
      <c r="PS76" s="106">
        <f>Juniori!PS15</f>
        <v>0</v>
      </c>
      <c r="PT76" s="106">
        <f>Juniori!PT15</f>
        <v>0</v>
      </c>
      <c r="PU76" s="106">
        <f>Juniori!PU15</f>
        <v>0</v>
      </c>
      <c r="PV76" s="106">
        <f>Juniori!PV15</f>
        <v>0</v>
      </c>
      <c r="PW76" s="106">
        <f>Juniori!PW15</f>
        <v>0</v>
      </c>
      <c r="PX76" s="106">
        <f>Juniori!PX15</f>
        <v>0</v>
      </c>
      <c r="PY76" s="106">
        <f>Juniori!PY15</f>
        <v>0</v>
      </c>
      <c r="PZ76" s="106">
        <f>Juniori!PZ15</f>
        <v>0</v>
      </c>
      <c r="QA76" s="106">
        <f>Juniori!QA15</f>
        <v>0</v>
      </c>
      <c r="QB76" s="106">
        <f>Juniori!QB15</f>
        <v>0</v>
      </c>
      <c r="QC76" s="106">
        <f>Juniori!QC15</f>
        <v>0</v>
      </c>
      <c r="QD76" s="106">
        <f>Juniori!QD15</f>
        <v>0</v>
      </c>
      <c r="QE76" s="106">
        <f>Juniori!QE15</f>
        <v>0</v>
      </c>
      <c r="QF76" s="106">
        <f>Juniori!QF15</f>
        <v>0</v>
      </c>
      <c r="QG76" s="106">
        <f>Juniori!QG15</f>
        <v>0</v>
      </c>
      <c r="QH76" s="106">
        <f>Juniori!QH15</f>
        <v>0</v>
      </c>
      <c r="QI76" s="106">
        <f>Juniori!QI15</f>
        <v>0</v>
      </c>
      <c r="QJ76" s="106">
        <f>Juniori!QJ15</f>
        <v>0</v>
      </c>
      <c r="QK76" s="106">
        <f>Juniori!QK15</f>
        <v>0</v>
      </c>
      <c r="QL76" s="106">
        <f>Juniori!QL15</f>
        <v>0</v>
      </c>
      <c r="QM76" s="106">
        <f>Juniori!QM15</f>
        <v>0</v>
      </c>
      <c r="QN76" s="106">
        <f>Juniori!QN15</f>
        <v>0</v>
      </c>
      <c r="QO76" s="106">
        <f>Juniori!QO15</f>
        <v>0</v>
      </c>
      <c r="QP76" s="106">
        <f>Juniori!QP15</f>
        <v>0</v>
      </c>
      <c r="QQ76" s="106">
        <f>Juniori!QQ15</f>
        <v>0</v>
      </c>
      <c r="QR76" s="106">
        <f>Juniori!QR15</f>
        <v>0</v>
      </c>
      <c r="QS76" s="106">
        <f>Juniori!QS15</f>
        <v>0</v>
      </c>
      <c r="QT76" s="106">
        <f>Juniori!QT15</f>
        <v>0</v>
      </c>
      <c r="QU76" s="106">
        <f>Juniori!QU15</f>
        <v>0</v>
      </c>
      <c r="QV76" s="106">
        <f>Juniori!QV15</f>
        <v>0</v>
      </c>
      <c r="QW76" s="106">
        <f>Juniori!QW15</f>
        <v>0</v>
      </c>
      <c r="QX76" s="106">
        <f>Juniori!QX15</f>
        <v>0</v>
      </c>
      <c r="QY76" s="106">
        <f>Juniori!QY15</f>
        <v>0</v>
      </c>
      <c r="QZ76" s="106">
        <f>Juniori!QZ15</f>
        <v>0</v>
      </c>
      <c r="RA76" s="106">
        <f>Juniori!RA15</f>
        <v>0</v>
      </c>
      <c r="RB76" s="106">
        <f>Juniori!RB15</f>
        <v>0</v>
      </c>
      <c r="RC76" s="106">
        <f>Juniori!RC15</f>
        <v>0</v>
      </c>
      <c r="RD76" s="106">
        <f>Juniori!RD15</f>
        <v>0</v>
      </c>
      <c r="RE76" s="106">
        <f>Juniori!RE15</f>
        <v>0</v>
      </c>
      <c r="RF76" s="106">
        <f>Juniori!RF15</f>
        <v>0</v>
      </c>
      <c r="RG76" s="106">
        <f>Juniori!RG15</f>
        <v>0</v>
      </c>
      <c r="RH76" s="106">
        <f>Juniori!RH15</f>
        <v>0</v>
      </c>
      <c r="RI76" s="106">
        <f>Juniori!RI15</f>
        <v>0</v>
      </c>
      <c r="RJ76" s="106">
        <f>Juniori!RJ15</f>
        <v>0</v>
      </c>
      <c r="RK76" s="106">
        <f>Juniori!RK15</f>
        <v>0</v>
      </c>
      <c r="RL76" s="106">
        <f>Juniori!RL15</f>
        <v>0</v>
      </c>
      <c r="RM76" s="106">
        <f>Juniori!RM15</f>
        <v>0</v>
      </c>
      <c r="RN76" s="106">
        <f>Juniori!RN15</f>
        <v>0</v>
      </c>
      <c r="RO76" s="106">
        <f>Juniori!RO15</f>
        <v>0</v>
      </c>
      <c r="RP76" s="106">
        <f>Juniori!RP15</f>
        <v>0</v>
      </c>
      <c r="RQ76" s="106">
        <f>Juniori!RQ15</f>
        <v>0</v>
      </c>
      <c r="RR76" s="106">
        <f>Juniori!RR15</f>
        <v>0</v>
      </c>
      <c r="RS76" s="106">
        <f>Juniori!RS15</f>
        <v>0</v>
      </c>
      <c r="RT76" s="106">
        <f>Juniori!RT15</f>
        <v>0</v>
      </c>
      <c r="RU76" s="106">
        <f>Juniori!RU15</f>
        <v>0</v>
      </c>
      <c r="RV76" s="106">
        <f>Juniori!RV15</f>
        <v>0</v>
      </c>
      <c r="RW76" s="106">
        <f>Juniori!RW15</f>
        <v>0</v>
      </c>
      <c r="RX76" s="106">
        <f>Juniori!RX15</f>
        <v>0</v>
      </c>
      <c r="RY76" s="106">
        <f>Juniori!RY15</f>
        <v>0</v>
      </c>
      <c r="RZ76" s="106">
        <f>Juniori!RZ15</f>
        <v>0</v>
      </c>
      <c r="SA76" s="106">
        <f>Juniori!SA15</f>
        <v>0</v>
      </c>
      <c r="SB76" s="106">
        <f>Juniori!SB15</f>
        <v>0</v>
      </c>
      <c r="SC76" s="106">
        <f>Juniori!SC15</f>
        <v>0</v>
      </c>
      <c r="SD76" s="106">
        <f>Juniori!SD15</f>
        <v>0</v>
      </c>
      <c r="SE76" s="106">
        <f>Juniori!SE15</f>
        <v>0</v>
      </c>
      <c r="SF76" s="106">
        <f>Juniori!SF15</f>
        <v>0</v>
      </c>
      <c r="SG76" s="106">
        <f>Juniori!SG15</f>
        <v>0</v>
      </c>
      <c r="SH76" s="106">
        <f>Juniori!SH15</f>
        <v>0</v>
      </c>
      <c r="SI76" s="106">
        <f>Juniori!SI15</f>
        <v>0</v>
      </c>
      <c r="SJ76" s="106">
        <f>Juniori!SJ15</f>
        <v>0</v>
      </c>
      <c r="SK76" s="106">
        <f>Juniori!SK15</f>
        <v>0</v>
      </c>
      <c r="SL76" s="106">
        <f>Juniori!SL15</f>
        <v>0</v>
      </c>
      <c r="SM76" s="106">
        <f>Juniori!SM15</f>
        <v>0</v>
      </c>
      <c r="SN76" s="106">
        <f>Juniori!SN15</f>
        <v>0</v>
      </c>
      <c r="SO76" s="106">
        <f>Juniori!SO15</f>
        <v>0</v>
      </c>
      <c r="SP76" s="106">
        <f>Juniori!SP15</f>
        <v>0</v>
      </c>
      <c r="SQ76" s="106">
        <f>Juniori!SQ15</f>
        <v>0</v>
      </c>
      <c r="SR76" s="106">
        <f>Juniori!SR15</f>
        <v>0</v>
      </c>
      <c r="SS76" s="106">
        <f>Juniori!SS15</f>
        <v>0</v>
      </c>
      <c r="ST76" s="106">
        <f>Juniori!ST15</f>
        <v>0</v>
      </c>
      <c r="SU76" s="106">
        <f>Juniori!SU15</f>
        <v>0</v>
      </c>
      <c r="SV76" s="106">
        <f>Juniori!SV15</f>
        <v>0</v>
      </c>
      <c r="SW76" s="106">
        <f>Juniori!SW15</f>
        <v>0</v>
      </c>
      <c r="SX76" s="106">
        <f>Juniori!SX15</f>
        <v>0</v>
      </c>
      <c r="SY76" s="106">
        <f>Juniori!SY15</f>
        <v>0</v>
      </c>
      <c r="SZ76" s="106">
        <f>Juniori!SZ15</f>
        <v>0</v>
      </c>
      <c r="TA76" s="106">
        <f>Juniori!TA15</f>
        <v>0</v>
      </c>
      <c r="TB76" s="106">
        <f>Juniori!TB15</f>
        <v>0</v>
      </c>
    </row>
    <row r="77" spans="1:522" s="1" customFormat="1" ht="18" customHeight="1" x14ac:dyDescent="0.25">
      <c r="A77" s="12"/>
      <c r="B77" s="11"/>
      <c r="E77" s="4" t="s">
        <v>381</v>
      </c>
      <c r="F77" s="1">
        <v>9415</v>
      </c>
      <c r="G77" s="9" t="s">
        <v>100</v>
      </c>
      <c r="H77" s="4"/>
      <c r="I77" s="1">
        <f t="shared" si="14"/>
        <v>2</v>
      </c>
      <c r="J77" s="12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/>
      <c r="DD77" s="106"/>
      <c r="DE77" s="106"/>
      <c r="DF77" s="106" t="s">
        <v>307</v>
      </c>
      <c r="DG77" s="106"/>
      <c r="DH77" s="106"/>
      <c r="DI77" s="106"/>
      <c r="DJ77" s="106"/>
      <c r="DK77" s="106"/>
      <c r="DL77" s="106"/>
      <c r="DM77" s="106"/>
      <c r="DN77" s="106">
        <v>2</v>
      </c>
      <c r="DO77" s="106"/>
      <c r="DP77" s="106"/>
      <c r="DQ77" s="106"/>
      <c r="DR77" s="106"/>
      <c r="DS77" s="106"/>
      <c r="DT77" s="106"/>
      <c r="DU77" s="106"/>
      <c r="DV77" s="106"/>
      <c r="DW77" s="106"/>
      <c r="DX77" s="106"/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  <c r="EK77" s="106"/>
      <c r="EL77" s="106"/>
      <c r="EM77" s="106"/>
      <c r="EN77" s="106"/>
      <c r="EO77" s="106"/>
      <c r="EP77" s="106"/>
      <c r="EQ77" s="106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/>
      <c r="FB77" s="106"/>
      <c r="FC77" s="106"/>
      <c r="FD77" s="106"/>
      <c r="FE77" s="106"/>
      <c r="FF77" s="106"/>
      <c r="FG77" s="106"/>
      <c r="FH77" s="106"/>
      <c r="FI77" s="106"/>
      <c r="FJ77" s="106"/>
      <c r="FK77" s="106"/>
      <c r="FL77" s="106"/>
      <c r="FM77" s="106"/>
      <c r="FN77" s="106"/>
      <c r="FO77" s="106"/>
      <c r="FP77" s="106"/>
      <c r="FQ77" s="106"/>
      <c r="FR77" s="106"/>
      <c r="FS77" s="106"/>
      <c r="FT77" s="106"/>
      <c r="FU77" s="106"/>
      <c r="FV77" s="106"/>
      <c r="FW77" s="106"/>
      <c r="FX77" s="106"/>
      <c r="FY77" s="106"/>
      <c r="FZ77" s="106"/>
      <c r="GA77" s="106"/>
      <c r="GB77" s="106"/>
      <c r="GC77" s="106"/>
      <c r="GD77" s="106"/>
      <c r="GE77" s="106"/>
      <c r="GF77" s="106"/>
      <c r="GG77" s="106"/>
      <c r="GH77" s="106"/>
      <c r="GI77" s="106"/>
      <c r="GJ77" s="106"/>
      <c r="GK77" s="106"/>
      <c r="GL77" s="106"/>
      <c r="GM77" s="106"/>
      <c r="GN77" s="106"/>
      <c r="GO77" s="106"/>
      <c r="GP77" s="106"/>
      <c r="GQ77" s="106" t="s">
        <v>307</v>
      </c>
      <c r="GR77" s="106"/>
      <c r="GS77" s="106"/>
      <c r="GT77" s="106"/>
      <c r="GU77" s="106"/>
      <c r="GV77" s="106" t="s">
        <v>307</v>
      </c>
      <c r="GW77" s="106"/>
      <c r="GX77" s="106"/>
      <c r="GY77" s="106"/>
      <c r="GZ77" s="106"/>
      <c r="HA77" s="106"/>
      <c r="HB77" s="106"/>
      <c r="HC77" s="106"/>
      <c r="HD77" s="106"/>
      <c r="HE77" s="106"/>
      <c r="HF77" s="106"/>
      <c r="HG77" s="106"/>
      <c r="HH77" s="106"/>
      <c r="HI77" s="106"/>
      <c r="HJ77" s="106"/>
      <c r="HK77" s="106"/>
      <c r="HL77" s="106"/>
      <c r="HM77" s="106"/>
      <c r="HN77" s="106"/>
      <c r="HO77" s="106"/>
      <c r="HP77" s="106"/>
      <c r="HQ77" s="106"/>
      <c r="HR77" s="106"/>
      <c r="HS77" s="106"/>
      <c r="HT77" s="106"/>
      <c r="HU77" s="106"/>
      <c r="HV77" s="106"/>
      <c r="HW77" s="106"/>
      <c r="HX77" s="106"/>
      <c r="HY77" s="106"/>
      <c r="HZ77" s="106"/>
      <c r="IA77" s="106"/>
      <c r="IB77" s="106"/>
      <c r="IC77" s="106"/>
      <c r="ID77" s="106"/>
      <c r="IE77" s="106"/>
      <c r="IF77" s="106"/>
      <c r="IG77" s="106"/>
      <c r="IH77" s="106"/>
      <c r="II77" s="106"/>
      <c r="IJ77" s="106"/>
      <c r="IK77" s="106"/>
      <c r="IL77" s="106"/>
      <c r="IM77" s="106"/>
      <c r="IN77" s="106"/>
      <c r="IO77" s="106"/>
      <c r="IP77" s="106"/>
      <c r="IQ77" s="106"/>
      <c r="IR77" s="106"/>
      <c r="IS77" s="106"/>
      <c r="IT77" s="106"/>
      <c r="IU77" s="106"/>
      <c r="IV77" s="106"/>
      <c r="IW77" s="106"/>
      <c r="IX77" s="106"/>
      <c r="IY77" s="106"/>
      <c r="IZ77" s="106"/>
      <c r="JA77" s="106"/>
      <c r="JB77" s="106"/>
      <c r="JC77" s="106"/>
      <c r="JD77" s="106"/>
      <c r="JE77" s="106"/>
      <c r="JF77" s="106"/>
      <c r="JG77" s="106"/>
      <c r="JH77" s="106"/>
      <c r="JI77" s="106"/>
      <c r="JJ77" s="106"/>
      <c r="JK77" s="106"/>
      <c r="JL77" s="106"/>
      <c r="JM77" s="106"/>
      <c r="JN77" s="106"/>
      <c r="JO77" s="106"/>
      <c r="JP77" s="106"/>
      <c r="JQ77" s="106"/>
      <c r="JR77" s="106"/>
      <c r="JS77" s="106"/>
      <c r="JT77" s="106"/>
      <c r="JU77" s="106"/>
      <c r="JV77" s="106"/>
      <c r="JW77" s="106"/>
      <c r="JX77" s="106"/>
      <c r="JY77" s="106"/>
      <c r="JZ77" s="106"/>
      <c r="KA77" s="106"/>
      <c r="KB77" s="106"/>
      <c r="KC77" s="106"/>
      <c r="KD77" s="106"/>
      <c r="KE77" s="106"/>
      <c r="KF77" s="106"/>
      <c r="KG77" s="106"/>
      <c r="KH77" s="106"/>
      <c r="KI77" s="106"/>
      <c r="KJ77" s="106"/>
      <c r="KK77" s="106"/>
      <c r="KL77" s="106"/>
      <c r="KM77" s="106"/>
      <c r="KN77" s="106"/>
      <c r="KO77" s="106"/>
      <c r="KP77" s="106"/>
      <c r="KQ77" s="106"/>
      <c r="KR77" s="106"/>
      <c r="KS77" s="106"/>
      <c r="KT77" s="106"/>
      <c r="KU77" s="106"/>
      <c r="KV77" s="106"/>
      <c r="KW77" s="106"/>
      <c r="KX77" s="106"/>
      <c r="KY77" s="106"/>
      <c r="KZ77" s="106"/>
      <c r="LA77" s="106"/>
      <c r="LB77" s="106"/>
      <c r="LC77" s="106"/>
      <c r="LD77" s="106"/>
      <c r="LE77" s="106"/>
      <c r="LF77" s="106"/>
      <c r="LG77" s="106"/>
      <c r="LH77" s="106"/>
      <c r="LI77" s="106"/>
      <c r="LJ77" s="106"/>
      <c r="LK77" s="106"/>
      <c r="LL77" s="106"/>
      <c r="LM77" s="106"/>
      <c r="LN77" s="106"/>
      <c r="LO77" s="106"/>
      <c r="LP77" s="106"/>
      <c r="LQ77" s="106"/>
      <c r="LR77" s="106"/>
      <c r="LS77" s="106"/>
      <c r="LT77" s="106"/>
      <c r="LU77" s="106"/>
      <c r="LV77" s="106"/>
      <c r="LW77" s="106"/>
      <c r="LX77" s="106"/>
      <c r="LY77" s="106"/>
      <c r="LZ77" s="106"/>
      <c r="MA77" s="106"/>
      <c r="MB77" s="106"/>
      <c r="MC77" s="106"/>
      <c r="MD77" s="106"/>
      <c r="ME77" s="106"/>
      <c r="MF77" s="106"/>
      <c r="MG77" s="106"/>
      <c r="MH77" s="106"/>
      <c r="MI77" s="106"/>
      <c r="MJ77" s="106"/>
      <c r="MK77" s="106"/>
      <c r="ML77" s="106"/>
      <c r="MM77" s="106"/>
      <c r="MN77" s="106"/>
      <c r="MO77" s="106"/>
      <c r="MP77" s="106"/>
      <c r="MQ77" s="106"/>
      <c r="MR77" s="106"/>
      <c r="MS77" s="106"/>
      <c r="MT77" s="106"/>
      <c r="MU77" s="106"/>
      <c r="MV77" s="106"/>
      <c r="MW77" s="106"/>
      <c r="MX77" s="106"/>
      <c r="MY77" s="106"/>
      <c r="MZ77" s="106"/>
      <c r="NA77" s="106"/>
      <c r="NB77" s="106"/>
      <c r="NC77" s="106"/>
      <c r="ND77" s="106"/>
      <c r="NE77" s="106"/>
      <c r="NF77" s="106"/>
      <c r="NG77" s="106"/>
      <c r="NH77" s="106"/>
      <c r="NI77" s="106"/>
      <c r="NJ77" s="106"/>
      <c r="NK77" s="106"/>
      <c r="NL77" s="106"/>
      <c r="NM77" s="106"/>
      <c r="NN77" s="106"/>
      <c r="NO77" s="106"/>
      <c r="NP77" s="106"/>
      <c r="NQ77" s="106"/>
      <c r="NR77" s="106"/>
      <c r="NS77" s="106"/>
      <c r="NT77" s="106"/>
      <c r="NU77" s="106"/>
      <c r="NV77" s="106"/>
      <c r="NW77" s="106"/>
      <c r="NX77" s="106"/>
      <c r="NY77" s="106"/>
      <c r="NZ77" s="106"/>
      <c r="OA77" s="106"/>
      <c r="OB77" s="106"/>
      <c r="OC77" s="106"/>
      <c r="OD77" s="106"/>
      <c r="OE77" s="106"/>
      <c r="OF77" s="106"/>
      <c r="OG77" s="106"/>
      <c r="OH77" s="106"/>
      <c r="OI77" s="106"/>
      <c r="OJ77" s="106"/>
      <c r="OK77" s="106"/>
      <c r="OL77" s="106"/>
      <c r="OM77" s="106"/>
      <c r="ON77" s="106"/>
      <c r="OO77" s="106"/>
      <c r="OP77" s="106"/>
      <c r="OQ77" s="106"/>
      <c r="OR77" s="106"/>
      <c r="OS77" s="106"/>
      <c r="OT77" s="106"/>
      <c r="OU77" s="106"/>
      <c r="OV77" s="106"/>
      <c r="OW77" s="106"/>
      <c r="OX77" s="106"/>
      <c r="OY77" s="106"/>
      <c r="OZ77" s="106"/>
      <c r="PA77" s="106"/>
      <c r="PB77" s="106"/>
      <c r="PC77" s="106"/>
      <c r="PD77" s="106"/>
      <c r="PE77" s="106"/>
      <c r="PF77" s="106"/>
      <c r="PG77" s="106"/>
      <c r="PH77" s="106"/>
      <c r="PI77" s="106"/>
      <c r="PJ77" s="106"/>
      <c r="PK77" s="106"/>
      <c r="PL77" s="106"/>
      <c r="PM77" s="106"/>
      <c r="PN77" s="106"/>
      <c r="PO77" s="106"/>
      <c r="PP77" s="106"/>
      <c r="PQ77" s="106"/>
      <c r="PR77" s="106"/>
      <c r="PS77" s="106"/>
      <c r="PT77" s="106"/>
      <c r="PU77" s="106"/>
      <c r="PV77" s="106"/>
      <c r="PW77" s="106"/>
      <c r="PX77" s="106"/>
      <c r="PY77" s="106"/>
      <c r="PZ77" s="106"/>
      <c r="QA77" s="106"/>
      <c r="QB77" s="106"/>
      <c r="QC77" s="106"/>
      <c r="QD77" s="106"/>
      <c r="QE77" s="106"/>
      <c r="QF77" s="106"/>
      <c r="QG77" s="106"/>
      <c r="QH77" s="106"/>
      <c r="QI77" s="106"/>
      <c r="QJ77" s="106"/>
      <c r="QK77" s="106"/>
      <c r="QL77" s="106"/>
      <c r="QM77" s="106"/>
      <c r="QN77" s="106"/>
      <c r="QO77" s="106"/>
      <c r="QP77" s="106"/>
      <c r="QQ77" s="106"/>
      <c r="QR77" s="106"/>
      <c r="QS77" s="106"/>
      <c r="QT77" s="106"/>
      <c r="QU77" s="106"/>
      <c r="QV77" s="106"/>
      <c r="QW77" s="106"/>
      <c r="QX77" s="106"/>
      <c r="QY77" s="106"/>
      <c r="QZ77" s="106"/>
      <c r="RA77" s="106"/>
      <c r="RB77" s="106"/>
      <c r="RC77" s="106"/>
      <c r="RD77" s="106"/>
      <c r="RE77" s="106"/>
      <c r="RF77" s="106"/>
      <c r="RG77" s="106"/>
      <c r="RH77" s="106"/>
      <c r="RI77" s="106"/>
      <c r="RJ77" s="106"/>
      <c r="RK77" s="106"/>
      <c r="RL77" s="106"/>
      <c r="RM77" s="106"/>
      <c r="RN77" s="106"/>
      <c r="RO77" s="106"/>
      <c r="RP77" s="106"/>
      <c r="RQ77" s="106"/>
      <c r="RR77" s="106"/>
      <c r="RS77" s="106"/>
      <c r="RT77" s="106"/>
      <c r="RU77" s="106"/>
      <c r="RV77" s="106"/>
      <c r="RW77" s="106"/>
      <c r="RX77" s="106"/>
      <c r="RY77" s="106"/>
      <c r="RZ77" s="106"/>
      <c r="SA77" s="106"/>
      <c r="SB77" s="106"/>
      <c r="SC77" s="106"/>
      <c r="SD77" s="106"/>
      <c r="SE77" s="106"/>
      <c r="SF77" s="106"/>
      <c r="SG77" s="106"/>
      <c r="SH77" s="106"/>
      <c r="SI77" s="106"/>
      <c r="SJ77" s="106"/>
      <c r="SK77" s="106"/>
      <c r="SL77" s="106"/>
      <c r="SM77" s="106"/>
      <c r="SN77" s="106"/>
      <c r="SO77" s="106"/>
      <c r="SP77" s="106"/>
      <c r="SQ77" s="106"/>
      <c r="SR77" s="106"/>
      <c r="SS77" s="106"/>
      <c r="ST77" s="106"/>
      <c r="SU77" s="106"/>
      <c r="SV77" s="106"/>
      <c r="SW77" s="106"/>
      <c r="SX77" s="106"/>
      <c r="SY77" s="106"/>
      <c r="SZ77" s="106"/>
      <c r="TA77" s="106"/>
      <c r="TB77" s="106"/>
    </row>
    <row r="78" spans="1:522" s="1" customFormat="1" ht="18" customHeight="1" x14ac:dyDescent="0.25">
      <c r="A78" s="12"/>
      <c r="B78" s="11"/>
      <c r="E78" s="4" t="s">
        <v>444</v>
      </c>
      <c r="F78" s="1">
        <v>10257</v>
      </c>
      <c r="G78" s="9" t="s">
        <v>100</v>
      </c>
      <c r="H78" s="4" t="s">
        <v>49</v>
      </c>
      <c r="I78" s="1">
        <f t="shared" si="14"/>
        <v>4</v>
      </c>
      <c r="J78" s="12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06"/>
      <c r="CU78" s="106"/>
      <c r="CV78" s="106"/>
      <c r="CW78" s="106"/>
      <c r="CX78" s="106"/>
      <c r="CY78" s="106"/>
      <c r="CZ78" s="106"/>
      <c r="DA78" s="106"/>
      <c r="DB78" s="106"/>
      <c r="DC78" s="106"/>
      <c r="DD78" s="106"/>
      <c r="DE78" s="106"/>
      <c r="DF78" s="106"/>
      <c r="DG78" s="106"/>
      <c r="DH78" s="106"/>
      <c r="DI78" s="106"/>
      <c r="DJ78" s="106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6"/>
      <c r="DV78" s="106"/>
      <c r="DW78" s="106"/>
      <c r="DX78" s="106"/>
      <c r="DY78" s="106"/>
      <c r="DZ78" s="106"/>
      <c r="EA78" s="106"/>
      <c r="EB78" s="106"/>
      <c r="EC78" s="106"/>
      <c r="ED78" s="106"/>
      <c r="EE78" s="106"/>
      <c r="EF78" s="106"/>
      <c r="EG78" s="106"/>
      <c r="EH78" s="106"/>
      <c r="EI78" s="106"/>
      <c r="EJ78" s="106"/>
      <c r="EK78" s="106"/>
      <c r="EL78" s="106"/>
      <c r="EM78" s="106"/>
      <c r="EN78" s="106"/>
      <c r="EO78" s="106"/>
      <c r="EP78" s="106"/>
      <c r="EQ78" s="106"/>
      <c r="ER78" s="106"/>
      <c r="ES78" s="106"/>
      <c r="ET78" s="106"/>
      <c r="EU78" s="106"/>
      <c r="EV78" s="106"/>
      <c r="EW78" s="106"/>
      <c r="EX78" s="106"/>
      <c r="EY78" s="106"/>
      <c r="EZ78" s="106"/>
      <c r="FA78" s="106"/>
      <c r="FB78" s="106"/>
      <c r="FC78" s="106"/>
      <c r="FD78" s="106"/>
      <c r="FE78" s="106"/>
      <c r="FF78" s="106"/>
      <c r="FG78" s="106"/>
      <c r="FH78" s="106"/>
      <c r="FI78" s="106"/>
      <c r="FJ78" s="106"/>
      <c r="FK78" s="106"/>
      <c r="FL78" s="106"/>
      <c r="FM78" s="106"/>
      <c r="FN78" s="106"/>
      <c r="FO78" s="106"/>
      <c r="FP78" s="106"/>
      <c r="FQ78" s="106"/>
      <c r="FR78" s="106"/>
      <c r="FS78" s="106"/>
      <c r="FT78" s="106"/>
      <c r="FU78" s="106"/>
      <c r="FV78" s="106"/>
      <c r="FW78" s="106"/>
      <c r="FX78" s="106"/>
      <c r="FY78" s="106"/>
      <c r="FZ78" s="106"/>
      <c r="GA78" s="106"/>
      <c r="GB78" s="106"/>
      <c r="GC78" s="106"/>
      <c r="GD78" s="106"/>
      <c r="GE78" s="106"/>
      <c r="GF78" s="106"/>
      <c r="GG78" s="106"/>
      <c r="GH78" s="106"/>
      <c r="GI78" s="106"/>
      <c r="GJ78" s="106"/>
      <c r="GK78" s="106"/>
      <c r="GL78" s="106"/>
      <c r="GM78" s="106"/>
      <c r="GN78" s="106"/>
      <c r="GO78" s="106"/>
      <c r="GP78" s="106"/>
      <c r="GQ78" s="106"/>
      <c r="GR78" s="106"/>
      <c r="GS78" s="106"/>
      <c r="GT78" s="106"/>
      <c r="GU78" s="106"/>
      <c r="GV78" s="106"/>
      <c r="GW78" s="106"/>
      <c r="GX78" s="106"/>
      <c r="GY78" s="106"/>
      <c r="GZ78" s="106"/>
      <c r="HA78" s="106"/>
      <c r="HB78" s="106"/>
      <c r="HC78" s="106"/>
      <c r="HD78" s="106"/>
      <c r="HE78" s="106"/>
      <c r="HF78" s="106"/>
      <c r="HG78" s="106"/>
      <c r="HH78" s="106"/>
      <c r="HI78" s="106"/>
      <c r="HJ78" s="106"/>
      <c r="HK78" s="106"/>
      <c r="HL78" s="106"/>
      <c r="HM78" s="106"/>
      <c r="HN78" s="106"/>
      <c r="HO78" s="106"/>
      <c r="HP78" s="106"/>
      <c r="HQ78" s="106"/>
      <c r="HR78" s="106"/>
      <c r="HS78" s="106"/>
      <c r="HT78" s="106"/>
      <c r="HU78" s="106"/>
      <c r="HV78" s="106"/>
      <c r="HW78" s="106"/>
      <c r="HX78" s="106"/>
      <c r="HY78" s="106"/>
      <c r="HZ78" s="106"/>
      <c r="IA78" s="106"/>
      <c r="IB78" s="106"/>
      <c r="IC78" s="106"/>
      <c r="ID78" s="106"/>
      <c r="IE78" s="106"/>
      <c r="IF78" s="106"/>
      <c r="IG78" s="106"/>
      <c r="IH78" s="106"/>
      <c r="II78" s="106"/>
      <c r="IJ78" s="106"/>
      <c r="IK78" s="106"/>
      <c r="IL78" s="106"/>
      <c r="IM78" s="106"/>
      <c r="IN78" s="106"/>
      <c r="IO78" s="106"/>
      <c r="IP78" s="106"/>
      <c r="IQ78" s="106"/>
      <c r="IR78" s="106"/>
      <c r="IS78" s="106"/>
      <c r="IT78" s="106"/>
      <c r="IU78" s="106"/>
      <c r="IV78" s="106"/>
      <c r="IW78" s="106"/>
      <c r="IX78" s="106"/>
      <c r="IY78" s="106"/>
      <c r="IZ78" s="106"/>
      <c r="JA78" s="106"/>
      <c r="JB78" s="106"/>
      <c r="JC78" s="106"/>
      <c r="JD78" s="106"/>
      <c r="JE78" s="106"/>
      <c r="JF78" s="106"/>
      <c r="JG78" s="106"/>
      <c r="JH78" s="106"/>
      <c r="JI78" s="106"/>
      <c r="JJ78" s="106"/>
      <c r="JK78" s="106"/>
      <c r="JL78" s="106"/>
      <c r="JM78" s="106"/>
      <c r="JN78" s="106"/>
      <c r="JO78" s="106"/>
      <c r="JP78" s="106"/>
      <c r="JQ78" s="106"/>
      <c r="JR78" s="106"/>
      <c r="JS78" s="106"/>
      <c r="JT78" s="106"/>
      <c r="JU78" s="106"/>
      <c r="JV78" s="106"/>
      <c r="JW78" s="106"/>
      <c r="JX78" s="106"/>
      <c r="JY78" s="106"/>
      <c r="JZ78" s="106"/>
      <c r="KA78" s="106"/>
      <c r="KB78" s="106"/>
      <c r="KC78" s="106"/>
      <c r="KD78" s="106"/>
      <c r="KE78" s="106"/>
      <c r="KF78" s="106"/>
      <c r="KG78" s="106"/>
      <c r="KH78" s="106"/>
      <c r="KI78" s="106"/>
      <c r="KJ78" s="106"/>
      <c r="KK78" s="106"/>
      <c r="KL78" s="106"/>
      <c r="KM78" s="106"/>
      <c r="KN78" s="106"/>
      <c r="KO78" s="106"/>
      <c r="KP78" s="106"/>
      <c r="KQ78" s="106"/>
      <c r="KR78" s="106"/>
      <c r="KS78" s="106"/>
      <c r="KT78" s="106"/>
      <c r="KU78" s="106"/>
      <c r="KV78" s="106"/>
      <c r="KW78" s="106"/>
      <c r="KX78" s="106"/>
      <c r="KY78" s="106"/>
      <c r="KZ78" s="106"/>
      <c r="LA78" s="106"/>
      <c r="LB78" s="106"/>
      <c r="LC78" s="106"/>
      <c r="LD78" s="106"/>
      <c r="LE78" s="106"/>
      <c r="LF78" s="106"/>
      <c r="LG78" s="106"/>
      <c r="LH78" s="106"/>
      <c r="LI78" s="106"/>
      <c r="LJ78" s="106"/>
      <c r="LK78" s="106"/>
      <c r="LL78" s="106"/>
      <c r="LM78" s="106"/>
      <c r="LN78" s="106"/>
      <c r="LO78" s="106"/>
      <c r="LP78" s="106"/>
      <c r="LQ78" s="106"/>
      <c r="LR78" s="106"/>
      <c r="LS78" s="106"/>
      <c r="LT78" s="106"/>
      <c r="LU78" s="106"/>
      <c r="LV78" s="106"/>
      <c r="LW78" s="106"/>
      <c r="LX78" s="106"/>
      <c r="LY78" s="106"/>
      <c r="LZ78" s="106"/>
      <c r="MA78" s="106"/>
      <c r="MB78" s="106"/>
      <c r="MC78" s="106"/>
      <c r="MD78" s="106"/>
      <c r="ME78" s="106"/>
      <c r="MF78" s="106"/>
      <c r="MG78" s="106"/>
      <c r="MH78" s="106"/>
      <c r="MI78" s="106"/>
      <c r="MJ78" s="106"/>
      <c r="MK78" s="106"/>
      <c r="ML78" s="106"/>
      <c r="MM78" s="106"/>
      <c r="MN78" s="106"/>
      <c r="MO78" s="106"/>
      <c r="MP78" s="106"/>
      <c r="MQ78" s="106"/>
      <c r="MR78" s="106"/>
      <c r="MS78" s="106"/>
      <c r="MT78" s="106"/>
      <c r="MU78" s="106"/>
      <c r="MV78" s="106"/>
      <c r="MW78" s="106"/>
      <c r="MX78" s="106"/>
      <c r="MY78" s="106"/>
      <c r="MZ78" s="106"/>
      <c r="NA78" s="106"/>
      <c r="NB78" s="106"/>
      <c r="NC78" s="106"/>
      <c r="ND78" s="106"/>
      <c r="NE78" s="106"/>
      <c r="NF78" s="106"/>
      <c r="NG78" s="106"/>
      <c r="NH78" s="106"/>
      <c r="NI78" s="106"/>
      <c r="NJ78" s="106"/>
      <c r="NK78" s="106"/>
      <c r="NL78" s="106"/>
      <c r="NM78" s="106"/>
      <c r="NN78" s="106"/>
      <c r="NO78" s="106"/>
      <c r="NP78" s="106"/>
      <c r="NQ78" s="106"/>
      <c r="NR78" s="106"/>
      <c r="NS78" s="106"/>
      <c r="NT78" s="106"/>
      <c r="NU78" s="106"/>
      <c r="NV78" s="106"/>
      <c r="NW78" s="106"/>
      <c r="NX78" s="106"/>
      <c r="NY78" s="106"/>
      <c r="NZ78" s="106"/>
      <c r="OA78" s="106"/>
      <c r="OB78" s="106"/>
      <c r="OC78" s="106"/>
      <c r="OD78" s="106"/>
      <c r="OE78" s="106"/>
      <c r="OF78" s="106"/>
      <c r="OG78" s="106"/>
      <c r="OH78" s="106"/>
      <c r="OI78" s="106"/>
      <c r="OJ78" s="106"/>
      <c r="OK78" s="106"/>
      <c r="OL78" s="106"/>
      <c r="OM78" s="106"/>
      <c r="ON78" s="106"/>
      <c r="OO78" s="106"/>
      <c r="OP78" s="106"/>
      <c r="OQ78" s="106"/>
      <c r="OR78" s="106"/>
      <c r="OS78" s="106"/>
      <c r="OT78" s="106"/>
      <c r="OU78" s="106"/>
      <c r="OV78" s="106"/>
      <c r="OW78" s="106"/>
      <c r="OX78" s="106"/>
      <c r="OY78" s="106"/>
      <c r="OZ78" s="106"/>
      <c r="PA78" s="106"/>
      <c r="PB78" s="106"/>
      <c r="PC78" s="106"/>
      <c r="PD78" s="106"/>
      <c r="PE78" s="106"/>
      <c r="PF78" s="106"/>
      <c r="PG78" s="106"/>
      <c r="PH78" s="106"/>
      <c r="PI78" s="106"/>
      <c r="PJ78" s="106"/>
      <c r="PK78" s="106"/>
      <c r="PL78" s="106"/>
      <c r="PM78" s="106"/>
      <c r="PN78" s="106"/>
      <c r="PO78" s="106"/>
      <c r="PP78" s="106"/>
      <c r="PQ78" s="106"/>
      <c r="PR78" s="106"/>
      <c r="PS78" s="106"/>
      <c r="PT78" s="106"/>
      <c r="PU78" s="106"/>
      <c r="PV78" s="106"/>
      <c r="PW78" s="106"/>
      <c r="PX78" s="106"/>
      <c r="PY78" s="106"/>
      <c r="PZ78" s="106"/>
      <c r="QA78" s="106"/>
      <c r="QB78" s="106"/>
      <c r="QC78" s="106"/>
      <c r="QD78" s="106"/>
      <c r="QE78" s="106"/>
      <c r="QF78" s="106"/>
      <c r="QG78" s="106"/>
      <c r="QH78" s="106"/>
      <c r="QI78" s="106"/>
      <c r="QJ78" s="106"/>
      <c r="QK78" s="106"/>
      <c r="QL78" s="106"/>
      <c r="QM78" s="106"/>
      <c r="QN78" s="106"/>
      <c r="QO78" s="106"/>
      <c r="QP78" s="106"/>
      <c r="QQ78" s="106"/>
      <c r="QR78" s="106"/>
      <c r="QS78" s="106"/>
      <c r="QT78" s="106"/>
      <c r="QU78" s="106"/>
      <c r="QV78" s="106"/>
      <c r="QW78" s="106"/>
      <c r="QX78" s="106"/>
      <c r="QY78" s="106"/>
      <c r="QZ78" s="106"/>
      <c r="RA78" s="106"/>
      <c r="RB78" s="106"/>
      <c r="RC78" s="106"/>
      <c r="RD78" s="106"/>
      <c r="RE78" s="106"/>
      <c r="RF78" s="106"/>
      <c r="RG78" s="106"/>
      <c r="RH78" s="106"/>
      <c r="RI78" s="106"/>
      <c r="RJ78" s="106"/>
      <c r="RK78" s="106"/>
      <c r="RL78" s="106"/>
      <c r="RM78" s="106"/>
      <c r="RN78" s="106"/>
      <c r="RO78" s="106"/>
      <c r="RP78" s="106"/>
      <c r="RQ78" s="106"/>
      <c r="RR78" s="106"/>
      <c r="RS78" s="106"/>
      <c r="RT78" s="106"/>
      <c r="RU78" s="106">
        <f>2+2</f>
        <v>4</v>
      </c>
      <c r="RV78" s="106" t="s">
        <v>307</v>
      </c>
      <c r="RW78" s="106"/>
      <c r="RX78" s="106"/>
      <c r="RY78" s="106"/>
      <c r="RZ78" s="106"/>
      <c r="SA78" s="106"/>
      <c r="SB78" s="106"/>
      <c r="SC78" s="106"/>
      <c r="SD78" s="106"/>
      <c r="SE78" s="106"/>
      <c r="SF78" s="106"/>
      <c r="SG78" s="106"/>
      <c r="SH78" s="106"/>
      <c r="SI78" s="106"/>
      <c r="SJ78" s="106"/>
      <c r="SK78" s="106"/>
      <c r="SL78" s="106"/>
      <c r="SM78" s="106"/>
      <c r="SN78" s="106"/>
      <c r="SO78" s="106"/>
      <c r="SP78" s="106"/>
      <c r="SQ78" s="106"/>
      <c r="SR78" s="106"/>
      <c r="SS78" s="106"/>
      <c r="ST78" s="106"/>
      <c r="SU78" s="106"/>
      <c r="SV78" s="106"/>
      <c r="SW78" s="106"/>
      <c r="SX78" s="106"/>
      <c r="SY78" s="106"/>
      <c r="SZ78" s="106"/>
      <c r="TA78" s="106"/>
      <c r="TB78" s="106"/>
    </row>
    <row r="79" spans="1:522" s="1" customFormat="1" ht="18" customHeight="1" x14ac:dyDescent="0.25">
      <c r="A79" s="12"/>
      <c r="B79" s="11" t="s">
        <v>305</v>
      </c>
      <c r="C79" s="1">
        <v>12751</v>
      </c>
      <c r="D79" s="1">
        <v>2020</v>
      </c>
      <c r="E79" s="63" t="s">
        <v>68</v>
      </c>
      <c r="F79" s="1">
        <v>6761</v>
      </c>
      <c r="G79" s="9" t="s">
        <v>95</v>
      </c>
      <c r="H79" s="4" t="s">
        <v>19</v>
      </c>
      <c r="I79" s="1">
        <f t="shared" si="14"/>
        <v>28</v>
      </c>
      <c r="J79" s="12">
        <f>Tabuľka3[[#This Row],[Stĺpec9]]+I80</f>
        <v>29</v>
      </c>
      <c r="K79" s="106">
        <f>Juniori!K12</f>
        <v>0</v>
      </c>
      <c r="L79" s="106">
        <f>Juniori!L12</f>
        <v>0</v>
      </c>
      <c r="M79" s="106">
        <f>Juniori!M12</f>
        <v>7</v>
      </c>
      <c r="N79" s="106">
        <f>Juniori!N12</f>
        <v>0</v>
      </c>
      <c r="O79" s="106">
        <f>Juniori!O12</f>
        <v>0</v>
      </c>
      <c r="P79" s="106">
        <f>Juniori!P12</f>
        <v>0</v>
      </c>
      <c r="Q79" s="106">
        <f>Juniori!Q12</f>
        <v>0</v>
      </c>
      <c r="R79" s="106">
        <f>Juniori!R12</f>
        <v>0</v>
      </c>
      <c r="S79" s="106">
        <f>Juniori!S12</f>
        <v>0</v>
      </c>
      <c r="T79" s="106">
        <f>Juniori!T12</f>
        <v>0</v>
      </c>
      <c r="U79" s="106">
        <f>Juniori!U12</f>
        <v>0</v>
      </c>
      <c r="V79" s="106">
        <f>Juniori!V12</f>
        <v>0</v>
      </c>
      <c r="W79" s="106">
        <f>Juniori!W12</f>
        <v>0</v>
      </c>
      <c r="X79" s="106">
        <f>Juniori!X12</f>
        <v>0</v>
      </c>
      <c r="Y79" s="106">
        <f>Juniori!Y12</f>
        <v>0</v>
      </c>
      <c r="Z79" s="106">
        <f>Juniori!Z12</f>
        <v>0</v>
      </c>
      <c r="AA79" s="106">
        <f>Juniori!AA12</f>
        <v>0</v>
      </c>
      <c r="AB79" s="106">
        <f>Juniori!AB12</f>
        <v>0</v>
      </c>
      <c r="AC79" s="106">
        <f>Juniori!AC12</f>
        <v>0</v>
      </c>
      <c r="AD79" s="106">
        <f>Juniori!AD12</f>
        <v>7</v>
      </c>
      <c r="AE79" s="106">
        <f>Juniori!AE12</f>
        <v>0</v>
      </c>
      <c r="AF79" s="106">
        <f>Juniori!AF12</f>
        <v>0</v>
      </c>
      <c r="AG79" s="106">
        <f>Juniori!AG12</f>
        <v>0</v>
      </c>
      <c r="AH79" s="106">
        <f>Juniori!AH12</f>
        <v>0</v>
      </c>
      <c r="AI79" s="106">
        <f>Juniori!AI12</f>
        <v>0</v>
      </c>
      <c r="AJ79" s="106">
        <f>Juniori!AJ12</f>
        <v>0</v>
      </c>
      <c r="AK79" s="106">
        <f>Juniori!AK12</f>
        <v>0</v>
      </c>
      <c r="AL79" s="106">
        <f>Juniori!AL12</f>
        <v>0</v>
      </c>
      <c r="AM79" s="106">
        <f>Juniori!AM12</f>
        <v>0</v>
      </c>
      <c r="AN79" s="106">
        <f>Juniori!AN12</f>
        <v>0</v>
      </c>
      <c r="AO79" s="106">
        <f>Juniori!AO12</f>
        <v>0</v>
      </c>
      <c r="AP79" s="106">
        <f>Juniori!AP12</f>
        <v>0</v>
      </c>
      <c r="AQ79" s="106">
        <f>Juniori!AQ12</f>
        <v>2</v>
      </c>
      <c r="AR79" s="106">
        <f>Juniori!AR12</f>
        <v>0</v>
      </c>
      <c r="AS79" s="106">
        <f>Juniori!AS12</f>
        <v>0</v>
      </c>
      <c r="AT79" s="106">
        <f>Juniori!AT12</f>
        <v>0</v>
      </c>
      <c r="AU79" s="106">
        <f>Juniori!AU12</f>
        <v>0</v>
      </c>
      <c r="AV79" s="106">
        <f>Juniori!AV12</f>
        <v>0</v>
      </c>
      <c r="AW79" s="106">
        <f>Juniori!AW12</f>
        <v>0</v>
      </c>
      <c r="AX79" s="106">
        <f>Juniori!AX12</f>
        <v>0</v>
      </c>
      <c r="AY79" s="106">
        <f>Juniori!AY12</f>
        <v>0</v>
      </c>
      <c r="AZ79" s="106">
        <f>Juniori!AZ12</f>
        <v>0</v>
      </c>
      <c r="BA79" s="106">
        <f>Juniori!BA12</f>
        <v>0</v>
      </c>
      <c r="BB79" s="106">
        <f>Juniori!BB12</f>
        <v>0</v>
      </c>
      <c r="BC79" s="106">
        <f>Juniori!BC12</f>
        <v>0</v>
      </c>
      <c r="BD79" s="106">
        <f>Juniori!BD12</f>
        <v>0</v>
      </c>
      <c r="BE79" s="106">
        <f>Juniori!BE12</f>
        <v>0</v>
      </c>
      <c r="BF79" s="106">
        <f>Juniori!BF12</f>
        <v>0</v>
      </c>
      <c r="BG79" s="106">
        <f>Juniori!BG12</f>
        <v>0</v>
      </c>
      <c r="BH79" s="106">
        <f>Juniori!BH12</f>
        <v>0</v>
      </c>
      <c r="BI79" s="106">
        <f>Juniori!BI12</f>
        <v>0</v>
      </c>
      <c r="BJ79" s="106">
        <f>Juniori!BJ12</f>
        <v>0</v>
      </c>
      <c r="BK79" s="106">
        <f>Juniori!BK12</f>
        <v>0</v>
      </c>
      <c r="BL79" s="106">
        <f>Juniori!BL12</f>
        <v>0</v>
      </c>
      <c r="BM79" s="106">
        <f>Juniori!BM12</f>
        <v>0</v>
      </c>
      <c r="BN79" s="106">
        <f>Juniori!BN12</f>
        <v>0</v>
      </c>
      <c r="BO79" s="106">
        <f>Juniori!BO12</f>
        <v>0</v>
      </c>
      <c r="BP79" s="106">
        <f>Juniori!BP12</f>
        <v>0</v>
      </c>
      <c r="BQ79" s="106">
        <f>Juniori!BQ12</f>
        <v>0</v>
      </c>
      <c r="BR79" s="106">
        <f>Juniori!BR12</f>
        <v>0</v>
      </c>
      <c r="BS79" s="106">
        <f>Juniori!BS12</f>
        <v>0</v>
      </c>
      <c r="BT79" s="106">
        <f>Juniori!BT12</f>
        <v>0</v>
      </c>
      <c r="BU79" s="106">
        <f>Juniori!BU12</f>
        <v>0</v>
      </c>
      <c r="BV79" s="106">
        <f>Juniori!BV12</f>
        <v>0</v>
      </c>
      <c r="BW79" s="106">
        <f>Juniori!BW12</f>
        <v>0</v>
      </c>
      <c r="BX79" s="106">
        <f>Juniori!BX12</f>
        <v>0</v>
      </c>
      <c r="BY79" s="106">
        <f>Juniori!BY12</f>
        <v>0</v>
      </c>
      <c r="BZ79" s="106">
        <f>Juniori!BZ12</f>
        <v>0</v>
      </c>
      <c r="CA79" s="106">
        <f>Juniori!CA12</f>
        <v>0</v>
      </c>
      <c r="CB79" s="106">
        <f>Juniori!CB12</f>
        <v>0</v>
      </c>
      <c r="CC79" s="106">
        <f>Juniori!CC12</f>
        <v>0</v>
      </c>
      <c r="CD79" s="106">
        <f>Juniori!CD12</f>
        <v>0</v>
      </c>
      <c r="CE79" s="106">
        <f>Juniori!CE12</f>
        <v>0</v>
      </c>
      <c r="CF79" s="106">
        <f>Juniori!CF12</f>
        <v>0</v>
      </c>
      <c r="CG79" s="106">
        <f>Juniori!CG12</f>
        <v>0</v>
      </c>
      <c r="CH79" s="106">
        <f>Juniori!CH12</f>
        <v>0</v>
      </c>
      <c r="CI79" s="106">
        <f>Juniori!CI12</f>
        <v>0</v>
      </c>
      <c r="CJ79" s="106">
        <f>Juniori!CJ12</f>
        <v>0</v>
      </c>
      <c r="CK79" s="106">
        <f>Juniori!CK12</f>
        <v>0</v>
      </c>
      <c r="CL79" s="106">
        <f>Juniori!CL12</f>
        <v>0</v>
      </c>
      <c r="CM79" s="106">
        <f>Juniori!CM12</f>
        <v>0</v>
      </c>
      <c r="CN79" s="106">
        <f>Juniori!CN12</f>
        <v>0</v>
      </c>
      <c r="CO79" s="106">
        <f>Juniori!CO12</f>
        <v>0</v>
      </c>
      <c r="CP79" s="106">
        <f>Juniori!CP12</f>
        <v>0</v>
      </c>
      <c r="CQ79" s="106">
        <f>Juniori!CQ12</f>
        <v>0</v>
      </c>
      <c r="CR79" s="106">
        <f>Juniori!CR12</f>
        <v>0</v>
      </c>
      <c r="CS79" s="106">
        <f>Juniori!CS12</f>
        <v>0</v>
      </c>
      <c r="CT79" s="106">
        <f>Juniori!CT12</f>
        <v>0</v>
      </c>
      <c r="CU79" s="106">
        <f>Juniori!CU12</f>
        <v>0</v>
      </c>
      <c r="CV79" s="106">
        <f>Juniori!CV12</f>
        <v>0</v>
      </c>
      <c r="CW79" s="106">
        <f>Juniori!CW12</f>
        <v>0</v>
      </c>
      <c r="CX79" s="106">
        <f>Juniori!CX12</f>
        <v>0</v>
      </c>
      <c r="CY79" s="106">
        <f>Juniori!CY12</f>
        <v>0</v>
      </c>
      <c r="CZ79" s="106">
        <f>Juniori!CZ12</f>
        <v>0</v>
      </c>
      <c r="DA79" s="106">
        <f>Juniori!DA12</f>
        <v>0</v>
      </c>
      <c r="DB79" s="106">
        <f>Juniori!DB12</f>
        <v>0</v>
      </c>
      <c r="DC79" s="106">
        <f>Juniori!DC12</f>
        <v>0</v>
      </c>
      <c r="DD79" s="106">
        <f>Juniori!DD12</f>
        <v>0</v>
      </c>
      <c r="DE79" s="106">
        <f>Juniori!DE12</f>
        <v>0</v>
      </c>
      <c r="DF79" s="106">
        <f>Juniori!DF12</f>
        <v>0</v>
      </c>
      <c r="DG79" s="106">
        <f>Juniori!DG12</f>
        <v>0</v>
      </c>
      <c r="DH79" s="106">
        <f>Juniori!DH12</f>
        <v>0</v>
      </c>
      <c r="DI79" s="106">
        <f>Juniori!DI12</f>
        <v>0</v>
      </c>
      <c r="DJ79" s="106">
        <f>Juniori!DJ12</f>
        <v>0</v>
      </c>
      <c r="DK79" s="106">
        <f>Juniori!DK12</f>
        <v>0</v>
      </c>
      <c r="DL79" s="106">
        <f>Juniori!DL12</f>
        <v>0</v>
      </c>
      <c r="DM79" s="106">
        <f>Juniori!DM12</f>
        <v>0</v>
      </c>
      <c r="DN79" s="106">
        <f>Juniori!DN12</f>
        <v>0</v>
      </c>
      <c r="DO79" s="106">
        <f>Juniori!DO12</f>
        <v>0</v>
      </c>
      <c r="DP79" s="106">
        <f>Juniori!DP12</f>
        <v>0</v>
      </c>
      <c r="DQ79" s="106">
        <f>Juniori!DQ12</f>
        <v>0</v>
      </c>
      <c r="DR79" s="106">
        <f>Juniori!DR12</f>
        <v>0</v>
      </c>
      <c r="DS79" s="106">
        <f>Juniori!DS12</f>
        <v>0</v>
      </c>
      <c r="DT79" s="106">
        <f>Juniori!DT12</f>
        <v>0</v>
      </c>
      <c r="DU79" s="106">
        <f>Juniori!DU12</f>
        <v>0</v>
      </c>
      <c r="DV79" s="106">
        <f>Juniori!DV12</f>
        <v>0</v>
      </c>
      <c r="DW79" s="106">
        <f>Juniori!DW12</f>
        <v>0</v>
      </c>
      <c r="DX79" s="106">
        <f>Juniori!DX12</f>
        <v>0</v>
      </c>
      <c r="DY79" s="106">
        <f>Juniori!DY12</f>
        <v>0</v>
      </c>
      <c r="DZ79" s="106">
        <f>Juniori!DZ12</f>
        <v>0</v>
      </c>
      <c r="EA79" s="106">
        <f>Juniori!EA12</f>
        <v>0</v>
      </c>
      <c r="EB79" s="106">
        <f>Juniori!EB12</f>
        <v>0</v>
      </c>
      <c r="EC79" s="106">
        <f>Juniori!EC12</f>
        <v>0</v>
      </c>
      <c r="ED79" s="106">
        <f>Juniori!ED12</f>
        <v>0</v>
      </c>
      <c r="EE79" s="106">
        <f>Juniori!EE12</f>
        <v>0</v>
      </c>
      <c r="EF79" s="106">
        <f>Juniori!EF12</f>
        <v>0</v>
      </c>
      <c r="EG79" s="106">
        <f>Juniori!EG12</f>
        <v>0</v>
      </c>
      <c r="EH79" s="106">
        <f>Juniori!EH12</f>
        <v>0</v>
      </c>
      <c r="EI79" s="106">
        <f>Juniori!EI12</f>
        <v>0</v>
      </c>
      <c r="EJ79" s="106">
        <f>Juniori!EJ12</f>
        <v>0</v>
      </c>
      <c r="EK79" s="106">
        <f>Juniori!EK12</f>
        <v>0</v>
      </c>
      <c r="EL79" s="106">
        <f>Juniori!EL12</f>
        <v>0</v>
      </c>
      <c r="EM79" s="106">
        <f>Juniori!EM12</f>
        <v>0</v>
      </c>
      <c r="EN79" s="106">
        <f>Juniori!EN12</f>
        <v>0</v>
      </c>
      <c r="EO79" s="106">
        <f>Juniori!EO12</f>
        <v>0</v>
      </c>
      <c r="EP79" s="106">
        <f>Juniori!EP12</f>
        <v>0</v>
      </c>
      <c r="EQ79" s="106">
        <f>Juniori!EQ12</f>
        <v>0</v>
      </c>
      <c r="ER79" s="106">
        <f>Juniori!ER12</f>
        <v>0</v>
      </c>
      <c r="ES79" s="106">
        <f>Juniori!ES12</f>
        <v>0</v>
      </c>
      <c r="ET79" s="106">
        <f>Juniori!ET12</f>
        <v>0</v>
      </c>
      <c r="EU79" s="106">
        <f>Juniori!EU12</f>
        <v>6</v>
      </c>
      <c r="EV79" s="106">
        <f>Juniori!EV12</f>
        <v>0</v>
      </c>
      <c r="EW79" s="106">
        <f>Juniori!EW12</f>
        <v>0</v>
      </c>
      <c r="EX79" s="106">
        <f>Juniori!EX12</f>
        <v>0</v>
      </c>
      <c r="EY79" s="106">
        <f>Juniori!EY12</f>
        <v>0</v>
      </c>
      <c r="EZ79" s="106">
        <f>Juniori!EZ12</f>
        <v>0</v>
      </c>
      <c r="FA79" s="106">
        <f>Juniori!FA12</f>
        <v>0</v>
      </c>
      <c r="FB79" s="106">
        <f>Juniori!FB12</f>
        <v>0</v>
      </c>
      <c r="FC79" s="106">
        <f>Juniori!FC12</f>
        <v>0</v>
      </c>
      <c r="FD79" s="106">
        <f>Juniori!FD12</f>
        <v>0</v>
      </c>
      <c r="FE79" s="106">
        <f>Juniori!FE12</f>
        <v>0</v>
      </c>
      <c r="FF79" s="106">
        <f>Juniori!FF12</f>
        <v>0</v>
      </c>
      <c r="FG79" s="106">
        <f>Juniori!FG12</f>
        <v>0</v>
      </c>
      <c r="FH79" s="106">
        <f>Juniori!FH12</f>
        <v>0</v>
      </c>
      <c r="FI79" s="106">
        <f>Juniori!FI12</f>
        <v>0</v>
      </c>
      <c r="FJ79" s="106">
        <f>Juniori!FJ12</f>
        <v>0</v>
      </c>
      <c r="FK79" s="106">
        <f>Juniori!FK12</f>
        <v>0</v>
      </c>
      <c r="FL79" s="106">
        <f>Juniori!FL12</f>
        <v>0</v>
      </c>
      <c r="FM79" s="106">
        <f>Juniori!FM12</f>
        <v>0</v>
      </c>
      <c r="FN79" s="106">
        <f>Juniori!FN12</f>
        <v>0</v>
      </c>
      <c r="FO79" s="106">
        <f>Juniori!FO12</f>
        <v>0</v>
      </c>
      <c r="FP79" s="106">
        <f>Juniori!FP12</f>
        <v>0</v>
      </c>
      <c r="FQ79" s="106">
        <f>Juniori!FQ12</f>
        <v>0</v>
      </c>
      <c r="FR79" s="106">
        <f>Juniori!FR12</f>
        <v>0</v>
      </c>
      <c r="FS79" s="106">
        <f>Juniori!FS12</f>
        <v>0</v>
      </c>
      <c r="FT79" s="106">
        <f>Juniori!FT12</f>
        <v>0</v>
      </c>
      <c r="FU79" s="106">
        <f>Juniori!FU12</f>
        <v>0</v>
      </c>
      <c r="FV79" s="106">
        <f>Juniori!FV12</f>
        <v>0</v>
      </c>
      <c r="FW79" s="106">
        <f>Juniori!FW12</f>
        <v>0</v>
      </c>
      <c r="FX79" s="106">
        <f>Juniori!FX12</f>
        <v>0</v>
      </c>
      <c r="FY79" s="106">
        <f>Juniori!FY12</f>
        <v>0</v>
      </c>
      <c r="FZ79" s="106">
        <f>Juniori!FZ12</f>
        <v>0</v>
      </c>
      <c r="GA79" s="106">
        <f>Juniori!GA12</f>
        <v>0</v>
      </c>
      <c r="GB79" s="106">
        <f>Juniori!GB12</f>
        <v>0</v>
      </c>
      <c r="GC79" s="106">
        <f>Juniori!GC12</f>
        <v>0</v>
      </c>
      <c r="GD79" s="106">
        <f>Juniori!GD12</f>
        <v>0</v>
      </c>
      <c r="GE79" s="106">
        <f>Juniori!GE12</f>
        <v>0</v>
      </c>
      <c r="GF79" s="106">
        <f>Juniori!GF12</f>
        <v>0</v>
      </c>
      <c r="GG79" s="106">
        <f>Juniori!GG12</f>
        <v>0</v>
      </c>
      <c r="GH79" s="106">
        <f>Juniori!GH12</f>
        <v>0</v>
      </c>
      <c r="GI79" s="106">
        <f>Juniori!GI12</f>
        <v>0</v>
      </c>
      <c r="GJ79" s="106">
        <f>Juniori!GJ12</f>
        <v>0</v>
      </c>
      <c r="GK79" s="106">
        <f>Juniori!GK12</f>
        <v>0</v>
      </c>
      <c r="GL79" s="106">
        <f>Juniori!GL12</f>
        <v>0</v>
      </c>
      <c r="GM79" s="106">
        <f>Juniori!GM12</f>
        <v>0</v>
      </c>
      <c r="GN79" s="106">
        <f>Juniori!GN12</f>
        <v>0</v>
      </c>
      <c r="GO79" s="106">
        <f>Juniori!GO12</f>
        <v>0</v>
      </c>
      <c r="GP79" s="106">
        <f>Juniori!GP12</f>
        <v>0</v>
      </c>
      <c r="GQ79" s="106">
        <f>Juniori!GQ12</f>
        <v>0</v>
      </c>
      <c r="GR79" s="106">
        <f>Juniori!GR12</f>
        <v>0</v>
      </c>
      <c r="GS79" s="106">
        <f>Juniori!GS12</f>
        <v>0</v>
      </c>
      <c r="GT79" s="106">
        <f>Juniori!GT12</f>
        <v>0</v>
      </c>
      <c r="GU79" s="106">
        <f>Juniori!GU12</f>
        <v>0</v>
      </c>
      <c r="GV79" s="106">
        <f>Juniori!GV12</f>
        <v>0</v>
      </c>
      <c r="GW79" s="106">
        <f>Juniori!GW12</f>
        <v>0</v>
      </c>
      <c r="GX79" s="106">
        <f>Juniori!GX12</f>
        <v>0</v>
      </c>
      <c r="GY79" s="106">
        <f>Juniori!GY12</f>
        <v>0</v>
      </c>
      <c r="GZ79" s="106">
        <f>Juniori!GZ12</f>
        <v>0</v>
      </c>
      <c r="HA79" s="106">
        <f>Juniori!HA12</f>
        <v>0</v>
      </c>
      <c r="HB79" s="106">
        <f>Juniori!HB12</f>
        <v>0</v>
      </c>
      <c r="HC79" s="106">
        <f>Juniori!HC12</f>
        <v>0</v>
      </c>
      <c r="HD79" s="106">
        <f>Juniori!HD12</f>
        <v>0</v>
      </c>
      <c r="HE79" s="106">
        <f>Juniori!HE12</f>
        <v>0</v>
      </c>
      <c r="HF79" s="106">
        <f>Juniori!HF12</f>
        <v>0</v>
      </c>
      <c r="HG79" s="106">
        <f>Juniori!HG12</f>
        <v>0</v>
      </c>
      <c r="HH79" s="106">
        <f>Juniori!HH12</f>
        <v>0</v>
      </c>
      <c r="HI79" s="106">
        <f>Juniori!HI12</f>
        <v>0</v>
      </c>
      <c r="HJ79" s="106">
        <f>Juniori!HJ12</f>
        <v>0</v>
      </c>
      <c r="HK79" s="106">
        <f>Juniori!HK12</f>
        <v>0</v>
      </c>
      <c r="HL79" s="106">
        <f>Juniori!HL12</f>
        <v>0</v>
      </c>
      <c r="HM79" s="106">
        <f>Juniori!HM12</f>
        <v>0</v>
      </c>
      <c r="HN79" s="106">
        <f>Juniori!HN12</f>
        <v>0</v>
      </c>
      <c r="HO79" s="106">
        <f>Juniori!HO12</f>
        <v>0</v>
      </c>
      <c r="HP79" s="106">
        <f>Juniori!HP12</f>
        <v>0</v>
      </c>
      <c r="HQ79" s="106">
        <f>Juniori!HQ12</f>
        <v>0</v>
      </c>
      <c r="HR79" s="106">
        <f>Juniori!HR12</f>
        <v>0</v>
      </c>
      <c r="HS79" s="106">
        <f>Juniori!HS12</f>
        <v>0</v>
      </c>
      <c r="HT79" s="106">
        <f>Juniori!HT12</f>
        <v>0</v>
      </c>
      <c r="HU79" s="106">
        <f>Juniori!HU12</f>
        <v>0</v>
      </c>
      <c r="HV79" s="106">
        <f>Juniori!HV12</f>
        <v>0</v>
      </c>
      <c r="HW79" s="106">
        <f>Juniori!HW12</f>
        <v>0</v>
      </c>
      <c r="HX79" s="106">
        <f>Juniori!HX12</f>
        <v>0</v>
      </c>
      <c r="HY79" s="106">
        <f>Juniori!HY12</f>
        <v>0</v>
      </c>
      <c r="HZ79" s="106">
        <f>Juniori!HZ12</f>
        <v>0</v>
      </c>
      <c r="IA79" s="106">
        <f>Juniori!IA12</f>
        <v>0</v>
      </c>
      <c r="IB79" s="106">
        <f>Juniori!IB12</f>
        <v>0</v>
      </c>
      <c r="IC79" s="106">
        <f>Juniori!IC12</f>
        <v>0</v>
      </c>
      <c r="ID79" s="106">
        <f>Juniori!ID12</f>
        <v>0</v>
      </c>
      <c r="IE79" s="106">
        <f>Juniori!IE12</f>
        <v>0</v>
      </c>
      <c r="IF79" s="106">
        <f>Juniori!IF12</f>
        <v>0</v>
      </c>
      <c r="IG79" s="106">
        <f>Juniori!IG12</f>
        <v>0</v>
      </c>
      <c r="IH79" s="106">
        <f>Juniori!IH12</f>
        <v>0</v>
      </c>
      <c r="II79" s="106">
        <f>Juniori!II12</f>
        <v>0</v>
      </c>
      <c r="IJ79" s="106">
        <f>Juniori!IJ12</f>
        <v>0</v>
      </c>
      <c r="IK79" s="106">
        <f>Juniori!IK12</f>
        <v>0</v>
      </c>
      <c r="IL79" s="106">
        <f>Juniori!IL12</f>
        <v>0</v>
      </c>
      <c r="IM79" s="106">
        <f>Juniori!IM12</f>
        <v>0</v>
      </c>
      <c r="IN79" s="106">
        <f>Juniori!IN12</f>
        <v>0</v>
      </c>
      <c r="IO79" s="106">
        <f>Juniori!IO12</f>
        <v>0</v>
      </c>
      <c r="IP79" s="106">
        <f>Juniori!IP12</f>
        <v>0</v>
      </c>
      <c r="IQ79" s="106">
        <f>Juniori!IQ12</f>
        <v>0</v>
      </c>
      <c r="IR79" s="106">
        <f>Juniori!IR12</f>
        <v>0</v>
      </c>
      <c r="IS79" s="106">
        <f>Juniori!IS12</f>
        <v>0</v>
      </c>
      <c r="IT79" s="106">
        <f>Juniori!IT12</f>
        <v>0</v>
      </c>
      <c r="IU79" s="106">
        <f>Juniori!IU12</f>
        <v>0</v>
      </c>
      <c r="IV79" s="106">
        <f>Juniori!IV12</f>
        <v>0</v>
      </c>
      <c r="IW79" s="106">
        <f>Juniori!IW12</f>
        <v>0</v>
      </c>
      <c r="IX79" s="106">
        <f>Juniori!IX12</f>
        <v>0</v>
      </c>
      <c r="IY79" s="106">
        <f>Juniori!IY12</f>
        <v>0</v>
      </c>
      <c r="IZ79" s="106">
        <f>Juniori!IZ12</f>
        <v>0</v>
      </c>
      <c r="JA79" s="106">
        <f>Juniori!JA12</f>
        <v>0</v>
      </c>
      <c r="JB79" s="106">
        <f>Juniori!JB12</f>
        <v>0</v>
      </c>
      <c r="JC79" s="106">
        <f>Juniori!JC12</f>
        <v>0</v>
      </c>
      <c r="JD79" s="106">
        <f>Juniori!JD12</f>
        <v>0</v>
      </c>
      <c r="JE79" s="106">
        <f>Juniori!JE12</f>
        <v>0</v>
      </c>
      <c r="JF79" s="106">
        <f>Juniori!JF12</f>
        <v>0</v>
      </c>
      <c r="JG79" s="106">
        <f>Juniori!JG12</f>
        <v>0</v>
      </c>
      <c r="JH79" s="106">
        <f>Juniori!JH12</f>
        <v>0</v>
      </c>
      <c r="JI79" s="106">
        <f>Juniori!JI12</f>
        <v>0</v>
      </c>
      <c r="JJ79" s="106">
        <f>Juniori!JJ12</f>
        <v>0</v>
      </c>
      <c r="JK79" s="106">
        <f>Juniori!JK12</f>
        <v>0</v>
      </c>
      <c r="JL79" s="106">
        <f>Juniori!JL12</f>
        <v>0</v>
      </c>
      <c r="JM79" s="106">
        <f>Juniori!JM12</f>
        <v>0</v>
      </c>
      <c r="JN79" s="106">
        <f>Juniori!JN12</f>
        <v>0</v>
      </c>
      <c r="JO79" s="106">
        <f>Juniori!JO12</f>
        <v>0</v>
      </c>
      <c r="JP79" s="106">
        <f>Juniori!JP12</f>
        <v>0</v>
      </c>
      <c r="JQ79" s="106">
        <f>Juniori!JQ12</f>
        <v>0</v>
      </c>
      <c r="JR79" s="106">
        <f>Juniori!JR12</f>
        <v>0</v>
      </c>
      <c r="JS79" s="106">
        <f>Juniori!JS12</f>
        <v>0</v>
      </c>
      <c r="JT79" s="106">
        <f>Juniori!JT12</f>
        <v>0</v>
      </c>
      <c r="JU79" s="106">
        <f>Juniori!JU12</f>
        <v>0</v>
      </c>
      <c r="JV79" s="106">
        <f>Juniori!JV12</f>
        <v>0</v>
      </c>
      <c r="JW79" s="106">
        <f>Juniori!JW12</f>
        <v>0</v>
      </c>
      <c r="JX79" s="106">
        <f>Juniori!JX12</f>
        <v>0</v>
      </c>
      <c r="JY79" s="106">
        <f>Juniori!JY12</f>
        <v>0</v>
      </c>
      <c r="JZ79" s="106">
        <f>Juniori!JZ12</f>
        <v>0</v>
      </c>
      <c r="KA79" s="106">
        <f>Juniori!KA12</f>
        <v>0</v>
      </c>
      <c r="KB79" s="106">
        <f>Juniori!KB12</f>
        <v>0</v>
      </c>
      <c r="KC79" s="106">
        <f>Juniori!KC12</f>
        <v>0</v>
      </c>
      <c r="KD79" s="106">
        <f>Juniori!KD12</f>
        <v>0</v>
      </c>
      <c r="KE79" s="106">
        <f>Juniori!KE12</f>
        <v>0</v>
      </c>
      <c r="KF79" s="106">
        <f>Juniori!KF12</f>
        <v>0</v>
      </c>
      <c r="KG79" s="106">
        <f>Juniori!KG12</f>
        <v>0</v>
      </c>
      <c r="KH79" s="106">
        <f>Juniori!KH12</f>
        <v>0</v>
      </c>
      <c r="KI79" s="106">
        <f>Juniori!KI12</f>
        <v>0</v>
      </c>
      <c r="KJ79" s="106">
        <f>Juniori!KJ12</f>
        <v>0</v>
      </c>
      <c r="KK79" s="106">
        <f>Juniori!KK12</f>
        <v>0</v>
      </c>
      <c r="KL79" s="106">
        <f>Juniori!KL12</f>
        <v>0</v>
      </c>
      <c r="KM79" s="106">
        <f>Juniori!KM12</f>
        <v>0</v>
      </c>
      <c r="KN79" s="106">
        <f>Juniori!KN12</f>
        <v>0</v>
      </c>
      <c r="KO79" s="106">
        <f>Juniori!KO12</f>
        <v>0</v>
      </c>
      <c r="KP79" s="106">
        <f>Juniori!KP12</f>
        <v>0</v>
      </c>
      <c r="KQ79" s="106">
        <f>Juniori!KQ12</f>
        <v>0</v>
      </c>
      <c r="KR79" s="106">
        <f>Juniori!KR12</f>
        <v>0</v>
      </c>
      <c r="KS79" s="106">
        <f>Juniori!KS12</f>
        <v>0</v>
      </c>
      <c r="KT79" s="106">
        <f>Juniori!KT12</f>
        <v>0</v>
      </c>
      <c r="KU79" s="106">
        <f>Juniori!KU12</f>
        <v>0</v>
      </c>
      <c r="KV79" s="106">
        <f>Juniori!KV12</f>
        <v>0</v>
      </c>
      <c r="KW79" s="106">
        <f>Juniori!KW12</f>
        <v>0</v>
      </c>
      <c r="KX79" s="106">
        <f>Juniori!KX12</f>
        <v>0</v>
      </c>
      <c r="KY79" s="106">
        <f>Juniori!KY12</f>
        <v>0</v>
      </c>
      <c r="KZ79" s="106">
        <f>Juniori!KZ12</f>
        <v>0</v>
      </c>
      <c r="LA79" s="106">
        <f>Juniori!LA12</f>
        <v>0</v>
      </c>
      <c r="LB79" s="106">
        <f>Juniori!LB12</f>
        <v>0</v>
      </c>
      <c r="LC79" s="106">
        <f>Juniori!LC12</f>
        <v>0</v>
      </c>
      <c r="LD79" s="106">
        <f>Juniori!LD12</f>
        <v>0</v>
      </c>
      <c r="LE79" s="106">
        <f>Juniori!LE12</f>
        <v>0</v>
      </c>
      <c r="LF79" s="106">
        <f>Juniori!LF12</f>
        <v>0</v>
      </c>
      <c r="LG79" s="106">
        <f>Juniori!LG12</f>
        <v>0</v>
      </c>
      <c r="LH79" s="106">
        <f>Juniori!LH12</f>
        <v>0</v>
      </c>
      <c r="LI79" s="106">
        <f>Juniori!LI12</f>
        <v>0</v>
      </c>
      <c r="LJ79" s="106">
        <f>Juniori!LJ12</f>
        <v>0</v>
      </c>
      <c r="LK79" s="106">
        <f>Juniori!LK12</f>
        <v>0</v>
      </c>
      <c r="LL79" s="106">
        <f>Juniori!LL12</f>
        <v>0</v>
      </c>
      <c r="LM79" s="106">
        <f>Juniori!LM12</f>
        <v>0</v>
      </c>
      <c r="LN79" s="106">
        <f>Juniori!LN12</f>
        <v>0</v>
      </c>
      <c r="LO79" s="106">
        <f>Juniori!LO12</f>
        <v>0</v>
      </c>
      <c r="LP79" s="106">
        <f>Juniori!LP12</f>
        <v>0</v>
      </c>
      <c r="LQ79" s="106">
        <f>Juniori!LQ12</f>
        <v>0</v>
      </c>
      <c r="LR79" s="106">
        <f>Juniori!LR12</f>
        <v>0</v>
      </c>
      <c r="LS79" s="106">
        <f>Juniori!LS12</f>
        <v>0</v>
      </c>
      <c r="LT79" s="106">
        <f>Juniori!LT12</f>
        <v>0</v>
      </c>
      <c r="LU79" s="106">
        <f>Juniori!LU12</f>
        <v>0</v>
      </c>
      <c r="LV79" s="106">
        <f>Juniori!LV12</f>
        <v>0</v>
      </c>
      <c r="LW79" s="106">
        <f>Juniori!LW12</f>
        <v>0</v>
      </c>
      <c r="LX79" s="106">
        <f>Juniori!LX12</f>
        <v>0</v>
      </c>
      <c r="LY79" s="106">
        <f>Juniori!LY12</f>
        <v>0</v>
      </c>
      <c r="LZ79" s="106">
        <f>Juniori!LZ12</f>
        <v>0</v>
      </c>
      <c r="MA79" s="106">
        <f>Juniori!MA12</f>
        <v>0</v>
      </c>
      <c r="MB79" s="106">
        <f>Juniori!MB12</f>
        <v>0</v>
      </c>
      <c r="MC79" s="106">
        <f>Juniori!MC12</f>
        <v>0</v>
      </c>
      <c r="MD79" s="106">
        <f>Juniori!MD12</f>
        <v>0</v>
      </c>
      <c r="ME79" s="106">
        <f>Juniori!ME12</f>
        <v>0</v>
      </c>
      <c r="MF79" s="106">
        <f>Juniori!MF12</f>
        <v>0</v>
      </c>
      <c r="MG79" s="106">
        <f>Juniori!MG12</f>
        <v>0</v>
      </c>
      <c r="MH79" s="106">
        <f>Juniori!MH12</f>
        <v>0</v>
      </c>
      <c r="MI79" s="106">
        <f>Juniori!MI12</f>
        <v>0</v>
      </c>
      <c r="MJ79" s="106">
        <f>Juniori!MJ12</f>
        <v>0</v>
      </c>
      <c r="MK79" s="106">
        <f>Juniori!MK12</f>
        <v>0</v>
      </c>
      <c r="ML79" s="106">
        <f>Juniori!ML12</f>
        <v>0</v>
      </c>
      <c r="MM79" s="106">
        <f>Juniori!MM12</f>
        <v>0</v>
      </c>
      <c r="MN79" s="106">
        <f>Juniori!MN12</f>
        <v>0</v>
      </c>
      <c r="MO79" s="106">
        <f>Juniori!MO12</f>
        <v>0</v>
      </c>
      <c r="MP79" s="106">
        <f>Juniori!MP12</f>
        <v>0</v>
      </c>
      <c r="MQ79" s="106">
        <f>Juniori!MQ12</f>
        <v>0</v>
      </c>
      <c r="MR79" s="106">
        <f>Juniori!MR12</f>
        <v>0</v>
      </c>
      <c r="MS79" s="106">
        <f>Juniori!MS12</f>
        <v>0</v>
      </c>
      <c r="MT79" s="106">
        <f>Juniori!MT12</f>
        <v>0</v>
      </c>
      <c r="MU79" s="106">
        <f>Juniori!MU12</f>
        <v>0</v>
      </c>
      <c r="MV79" s="106">
        <f>Juniori!MV12</f>
        <v>0</v>
      </c>
      <c r="MW79" s="106">
        <f>Juniori!MW12</f>
        <v>0</v>
      </c>
      <c r="MX79" s="106">
        <f>Juniori!MX12</f>
        <v>0</v>
      </c>
      <c r="MY79" s="106">
        <f>Juniori!MY12</f>
        <v>0</v>
      </c>
      <c r="MZ79" s="106">
        <f>Juniori!MZ12</f>
        <v>0</v>
      </c>
      <c r="NA79" s="106">
        <f>Juniori!NA12</f>
        <v>0</v>
      </c>
      <c r="NB79" s="106">
        <f>Juniori!NB12</f>
        <v>0</v>
      </c>
      <c r="NC79" s="106">
        <f>Juniori!NC12</f>
        <v>0</v>
      </c>
      <c r="ND79" s="106">
        <f>Juniori!ND12</f>
        <v>0</v>
      </c>
      <c r="NE79" s="106">
        <f>Juniori!NE12</f>
        <v>0</v>
      </c>
      <c r="NF79" s="106">
        <f>Juniori!NF12</f>
        <v>0</v>
      </c>
      <c r="NG79" s="106">
        <f>Juniori!NG12</f>
        <v>0</v>
      </c>
      <c r="NH79" s="106">
        <f>Juniori!NH12</f>
        <v>0</v>
      </c>
      <c r="NI79" s="106">
        <f>Juniori!NI12</f>
        <v>0</v>
      </c>
      <c r="NJ79" s="106">
        <f>Juniori!NJ12</f>
        <v>0</v>
      </c>
      <c r="NK79" s="106">
        <f>Juniori!NK12</f>
        <v>0</v>
      </c>
      <c r="NL79" s="106">
        <f>Juniori!NL12</f>
        <v>0</v>
      </c>
      <c r="NM79" s="106">
        <f>Juniori!NM12</f>
        <v>0</v>
      </c>
      <c r="NN79" s="106">
        <f>Juniori!NN12</f>
        <v>0</v>
      </c>
      <c r="NO79" s="106">
        <f>Juniori!NO12</f>
        <v>0</v>
      </c>
      <c r="NP79" s="106">
        <f>Juniori!NP12</f>
        <v>0</v>
      </c>
      <c r="NQ79" s="106">
        <f>Juniori!NQ12</f>
        <v>0</v>
      </c>
      <c r="NR79" s="106">
        <f>Juniori!NR12</f>
        <v>0</v>
      </c>
      <c r="NS79" s="106">
        <f>Juniori!NS12</f>
        <v>0</v>
      </c>
      <c r="NT79" s="106">
        <f>Juniori!NT12</f>
        <v>0</v>
      </c>
      <c r="NU79" s="106">
        <f>Juniori!NU12</f>
        <v>0</v>
      </c>
      <c r="NV79" s="106">
        <f>Juniori!NV12</f>
        <v>0</v>
      </c>
      <c r="NW79" s="106">
        <f>Juniori!NW12</f>
        <v>0</v>
      </c>
      <c r="NX79" s="106">
        <f>Juniori!NX12</f>
        <v>0</v>
      </c>
      <c r="NY79" s="106">
        <f>Juniori!NY12</f>
        <v>0</v>
      </c>
      <c r="NZ79" s="106">
        <f>Juniori!NZ12</f>
        <v>0</v>
      </c>
      <c r="OA79" s="106">
        <f>Juniori!OA12</f>
        <v>0</v>
      </c>
      <c r="OB79" s="106">
        <f>Juniori!OB12</f>
        <v>0</v>
      </c>
      <c r="OC79" s="106">
        <f>Juniori!OC12</f>
        <v>0</v>
      </c>
      <c r="OD79" s="106">
        <f>Juniori!OD12</f>
        <v>0</v>
      </c>
      <c r="OE79" s="106">
        <f>Juniori!OE12</f>
        <v>0</v>
      </c>
      <c r="OF79" s="106">
        <f>Juniori!OF12</f>
        <v>0</v>
      </c>
      <c r="OG79" s="106">
        <f>Juniori!OG12</f>
        <v>0</v>
      </c>
      <c r="OH79" s="106">
        <f>Juniori!OH12</f>
        <v>0</v>
      </c>
      <c r="OI79" s="106">
        <f>Juniori!OI12</f>
        <v>0</v>
      </c>
      <c r="OJ79" s="106">
        <f>Juniori!OJ12</f>
        <v>0</v>
      </c>
      <c r="OK79" s="106">
        <f>Juniori!OK12</f>
        <v>0</v>
      </c>
      <c r="OL79" s="106">
        <f>Juniori!OL12</f>
        <v>0</v>
      </c>
      <c r="OM79" s="106">
        <f>Juniori!OM12</f>
        <v>0</v>
      </c>
      <c r="ON79" s="106">
        <f>Juniori!ON12</f>
        <v>0</v>
      </c>
      <c r="OO79" s="106">
        <f>Juniori!OO12</f>
        <v>0</v>
      </c>
      <c r="OP79" s="106">
        <f>Juniori!OP12</f>
        <v>0</v>
      </c>
      <c r="OQ79" s="106">
        <f>Juniori!OQ12</f>
        <v>0</v>
      </c>
      <c r="OR79" s="106">
        <f>Juniori!OR12</f>
        <v>0</v>
      </c>
      <c r="OS79" s="106">
        <f>Juniori!OS12</f>
        <v>0</v>
      </c>
      <c r="OT79" s="106">
        <f>Juniori!OT12</f>
        <v>0</v>
      </c>
      <c r="OU79" s="106">
        <f>Juniori!OU12</f>
        <v>0</v>
      </c>
      <c r="OV79" s="106">
        <f>Juniori!OV12</f>
        <v>0</v>
      </c>
      <c r="OW79" s="106">
        <f>Juniori!OW12</f>
        <v>0</v>
      </c>
      <c r="OX79" s="106">
        <f>Juniori!OX12</f>
        <v>0</v>
      </c>
      <c r="OY79" s="106">
        <f>Juniori!OY12</f>
        <v>0</v>
      </c>
      <c r="OZ79" s="106">
        <f>Juniori!OZ12</f>
        <v>0</v>
      </c>
      <c r="PA79" s="106">
        <f>Juniori!PA12</f>
        <v>0</v>
      </c>
      <c r="PB79" s="106">
        <f>Juniori!PB12</f>
        <v>0</v>
      </c>
      <c r="PC79" s="106">
        <f>Juniori!PC12</f>
        <v>0</v>
      </c>
      <c r="PD79" s="106">
        <f>Juniori!PD12</f>
        <v>0</v>
      </c>
      <c r="PE79" s="106">
        <f>Juniori!PE12</f>
        <v>0</v>
      </c>
      <c r="PF79" s="106">
        <f>Juniori!PF12</f>
        <v>0</v>
      </c>
      <c r="PG79" s="106">
        <f>Juniori!PG12</f>
        <v>0</v>
      </c>
      <c r="PH79" s="106">
        <f>Juniori!PH12</f>
        <v>0</v>
      </c>
      <c r="PI79" s="106">
        <f>Juniori!PI12</f>
        <v>0</v>
      </c>
      <c r="PJ79" s="106">
        <f>Juniori!PJ12</f>
        <v>0</v>
      </c>
      <c r="PK79" s="106">
        <f>Juniori!PK12</f>
        <v>0</v>
      </c>
      <c r="PL79" s="106">
        <f>Juniori!PL12</f>
        <v>0</v>
      </c>
      <c r="PM79" s="106">
        <f>Juniori!PM12</f>
        <v>0</v>
      </c>
      <c r="PN79" s="106">
        <f>Juniori!PN12</f>
        <v>0</v>
      </c>
      <c r="PO79" s="106">
        <f>Juniori!PO12</f>
        <v>0</v>
      </c>
      <c r="PP79" s="106">
        <f>Juniori!PP12</f>
        <v>0</v>
      </c>
      <c r="PQ79" s="106">
        <f>Juniori!PQ12</f>
        <v>0</v>
      </c>
      <c r="PR79" s="106">
        <f>Juniori!PR12</f>
        <v>0</v>
      </c>
      <c r="PS79" s="106">
        <f>Juniori!PS12</f>
        <v>0</v>
      </c>
      <c r="PT79" s="106">
        <f>Juniori!PT12</f>
        <v>0</v>
      </c>
      <c r="PU79" s="106">
        <f>Juniori!PU12</f>
        <v>0</v>
      </c>
      <c r="PV79" s="106">
        <f>Juniori!PV12</f>
        <v>0</v>
      </c>
      <c r="PW79" s="106">
        <f>Juniori!PW12</f>
        <v>0</v>
      </c>
      <c r="PX79" s="106">
        <f>Juniori!PX12</f>
        <v>0</v>
      </c>
      <c r="PY79" s="106">
        <f>Juniori!PY12</f>
        <v>0</v>
      </c>
      <c r="PZ79" s="106">
        <f>Juniori!PZ12</f>
        <v>0</v>
      </c>
      <c r="QA79" s="106">
        <f>Juniori!QA12</f>
        <v>0</v>
      </c>
      <c r="QB79" s="106">
        <f>Juniori!QB12</f>
        <v>0</v>
      </c>
      <c r="QC79" s="106">
        <f>Juniori!QC12</f>
        <v>0</v>
      </c>
      <c r="QD79" s="106">
        <f>Juniori!QD12</f>
        <v>0</v>
      </c>
      <c r="QE79" s="106">
        <f>Juniori!QE12</f>
        <v>0</v>
      </c>
      <c r="QF79" s="106">
        <f>Juniori!QF12</f>
        <v>0</v>
      </c>
      <c r="QG79" s="106">
        <f>Juniori!QG12</f>
        <v>0</v>
      </c>
      <c r="QH79" s="106">
        <f>Juniori!QH12</f>
        <v>0</v>
      </c>
      <c r="QI79" s="106">
        <f>Juniori!QI12</f>
        <v>0</v>
      </c>
      <c r="QJ79" s="106">
        <f>Juniori!QJ12</f>
        <v>0</v>
      </c>
      <c r="QK79" s="106">
        <f>Juniori!QK12</f>
        <v>0</v>
      </c>
      <c r="QL79" s="106">
        <f>Juniori!QL12</f>
        <v>0</v>
      </c>
      <c r="QM79" s="106">
        <f>Juniori!QM12</f>
        <v>0</v>
      </c>
      <c r="QN79" s="106">
        <f>Juniori!QN12</f>
        <v>0</v>
      </c>
      <c r="QO79" s="106">
        <f>Juniori!QO12</f>
        <v>0</v>
      </c>
      <c r="QP79" s="106">
        <f>Juniori!QP12</f>
        <v>0</v>
      </c>
      <c r="QQ79" s="106">
        <f>Juniori!QQ12</f>
        <v>0</v>
      </c>
      <c r="QR79" s="106">
        <f>Juniori!QR12</f>
        <v>0</v>
      </c>
      <c r="QS79" s="106">
        <f>Juniori!QS12</f>
        <v>0</v>
      </c>
      <c r="QT79" s="106">
        <f>Juniori!QT12</f>
        <v>0</v>
      </c>
      <c r="QU79" s="106">
        <f>Juniori!QU12</f>
        <v>0</v>
      </c>
      <c r="QV79" s="106">
        <f>Juniori!QV12</f>
        <v>0</v>
      </c>
      <c r="QW79" s="106">
        <f>Juniori!QW12</f>
        <v>0</v>
      </c>
      <c r="QX79" s="106">
        <f>Juniori!QX12</f>
        <v>6</v>
      </c>
      <c r="QY79" s="106">
        <f>Juniori!QY12</f>
        <v>0</v>
      </c>
      <c r="QZ79" s="106">
        <f>Juniori!QZ12</f>
        <v>0</v>
      </c>
      <c r="RA79" s="106">
        <f>Juniori!RA12</f>
        <v>0</v>
      </c>
      <c r="RB79" s="106">
        <f>Juniori!RB12</f>
        <v>0</v>
      </c>
      <c r="RC79" s="106">
        <f>Juniori!RC12</f>
        <v>0</v>
      </c>
      <c r="RD79" s="106">
        <f>Juniori!RD12</f>
        <v>0</v>
      </c>
      <c r="RE79" s="106">
        <f>Juniori!RE12</f>
        <v>0</v>
      </c>
      <c r="RF79" s="106">
        <f>Juniori!RF12</f>
        <v>0</v>
      </c>
      <c r="RG79" s="106">
        <f>Juniori!RG12</f>
        <v>0</v>
      </c>
      <c r="RH79" s="106">
        <f>Juniori!RH12</f>
        <v>0</v>
      </c>
      <c r="RI79" s="106">
        <f>Juniori!RI12</f>
        <v>0</v>
      </c>
      <c r="RJ79" s="106">
        <f>Juniori!RJ12</f>
        <v>0</v>
      </c>
      <c r="RK79" s="106">
        <f>Juniori!RK12</f>
        <v>0</v>
      </c>
      <c r="RL79" s="106">
        <f>Juniori!RL12</f>
        <v>0</v>
      </c>
      <c r="RM79" s="106">
        <f>Juniori!RM12</f>
        <v>0</v>
      </c>
      <c r="RN79" s="106">
        <f>Juniori!RN12</f>
        <v>0</v>
      </c>
      <c r="RO79" s="106">
        <f>Juniori!RO12</f>
        <v>0</v>
      </c>
      <c r="RP79" s="106">
        <f>Juniori!RP12</f>
        <v>0</v>
      </c>
      <c r="RQ79" s="106">
        <f>Juniori!RQ12</f>
        <v>0</v>
      </c>
      <c r="RR79" s="106">
        <f>Juniori!RR12</f>
        <v>0</v>
      </c>
      <c r="RS79" s="106">
        <f>Juniori!RS12</f>
        <v>0</v>
      </c>
      <c r="RT79" s="106">
        <f>Juniori!RT12</f>
        <v>0</v>
      </c>
      <c r="RU79" s="106">
        <f>Juniori!RU12</f>
        <v>0</v>
      </c>
      <c r="RV79" s="106">
        <f>Juniori!RV12</f>
        <v>0</v>
      </c>
      <c r="RW79" s="106">
        <f>Juniori!RW12</f>
        <v>0</v>
      </c>
      <c r="RX79" s="106">
        <f>Juniori!RX12</f>
        <v>0</v>
      </c>
      <c r="RY79" s="106">
        <f>Juniori!RY12</f>
        <v>0</v>
      </c>
      <c r="RZ79" s="106">
        <f>Juniori!RZ12</f>
        <v>0</v>
      </c>
      <c r="SA79" s="106">
        <f>Juniori!SA12</f>
        <v>0</v>
      </c>
      <c r="SB79" s="106">
        <f>Juniori!SB12</f>
        <v>0</v>
      </c>
      <c r="SC79" s="106">
        <f>Juniori!SC12</f>
        <v>0</v>
      </c>
      <c r="SD79" s="106">
        <f>Juniori!SD12</f>
        <v>0</v>
      </c>
      <c r="SE79" s="106">
        <f>Juniori!SE12</f>
        <v>0</v>
      </c>
      <c r="SF79" s="106">
        <f>Juniori!SF12</f>
        <v>0</v>
      </c>
      <c r="SG79" s="106">
        <f>Juniori!SG12</f>
        <v>0</v>
      </c>
      <c r="SH79" s="106">
        <f>Juniori!SH12</f>
        <v>0</v>
      </c>
      <c r="SI79" s="106">
        <f>Juniori!SI12</f>
        <v>0</v>
      </c>
      <c r="SJ79" s="106">
        <f>Juniori!SJ12</f>
        <v>0</v>
      </c>
      <c r="SK79" s="106">
        <f>Juniori!SK12</f>
        <v>0</v>
      </c>
      <c r="SL79" s="106">
        <f>Juniori!SL12</f>
        <v>0</v>
      </c>
      <c r="SM79" s="106">
        <f>Juniori!SM12</f>
        <v>0</v>
      </c>
      <c r="SN79" s="106">
        <f>Juniori!SN12</f>
        <v>0</v>
      </c>
      <c r="SO79" s="106">
        <f>Juniori!SO12</f>
        <v>0</v>
      </c>
      <c r="SP79" s="106">
        <f>Juniori!SP12</f>
        <v>0</v>
      </c>
      <c r="SQ79" s="106">
        <f>Juniori!SQ12</f>
        <v>0</v>
      </c>
      <c r="SR79" s="106">
        <f>Juniori!SR12</f>
        <v>0</v>
      </c>
      <c r="SS79" s="106">
        <f>Juniori!SS12</f>
        <v>0</v>
      </c>
      <c r="ST79" s="106">
        <f>Juniori!ST12</f>
        <v>0</v>
      </c>
      <c r="SU79" s="106">
        <f>Juniori!SU12</f>
        <v>0</v>
      </c>
      <c r="SV79" s="106">
        <f>Juniori!SV12</f>
        <v>0</v>
      </c>
      <c r="SW79" s="106">
        <f>Juniori!SW12</f>
        <v>0</v>
      </c>
      <c r="SX79" s="106">
        <f>Juniori!SX12</f>
        <v>0</v>
      </c>
      <c r="SY79" s="106">
        <f>Juniori!SY12</f>
        <v>0</v>
      </c>
      <c r="SZ79" s="106">
        <f>Juniori!SZ12</f>
        <v>0</v>
      </c>
      <c r="TA79" s="106">
        <f>Juniori!TA12</f>
        <v>0</v>
      </c>
      <c r="TB79" s="106">
        <f>Juniori!TB12</f>
        <v>0</v>
      </c>
    </row>
    <row r="80" spans="1:522" s="1" customFormat="1" ht="18" customHeight="1" x14ac:dyDescent="0.25">
      <c r="A80" s="12"/>
      <c r="B80" s="11"/>
      <c r="E80" s="63" t="s">
        <v>284</v>
      </c>
      <c r="F80" s="1">
        <v>9800</v>
      </c>
      <c r="G80" s="9" t="s">
        <v>100</v>
      </c>
      <c r="H80" s="4"/>
      <c r="I80" s="1">
        <f t="shared" si="14"/>
        <v>1</v>
      </c>
      <c r="J80" s="12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06"/>
      <c r="CU80" s="106"/>
      <c r="CV80" s="106"/>
      <c r="CW80" s="106"/>
      <c r="CX80" s="106"/>
      <c r="CY80" s="106"/>
      <c r="CZ80" s="106"/>
      <c r="DA80" s="106"/>
      <c r="DB80" s="106"/>
      <c r="DC80" s="106"/>
      <c r="DD80" s="106"/>
      <c r="DE80" s="106"/>
      <c r="DF80" s="106"/>
      <c r="DG80" s="106"/>
      <c r="DH80" s="106"/>
      <c r="DI80" s="106"/>
      <c r="DJ80" s="106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6"/>
      <c r="DV80" s="106"/>
      <c r="DW80" s="106"/>
      <c r="DX80" s="106"/>
      <c r="DY80" s="106"/>
      <c r="DZ80" s="106"/>
      <c r="EA80" s="106"/>
      <c r="EB80" s="106"/>
      <c r="EC80" s="106"/>
      <c r="ED80" s="106"/>
      <c r="EE80" s="106"/>
      <c r="EF80" s="106"/>
      <c r="EG80" s="106"/>
      <c r="EH80" s="106"/>
      <c r="EI80" s="106"/>
      <c r="EJ80" s="106"/>
      <c r="EK80" s="106"/>
      <c r="EL80" s="106"/>
      <c r="EM80" s="106"/>
      <c r="EN80" s="106"/>
      <c r="EO80" s="106"/>
      <c r="EP80" s="106"/>
      <c r="EQ80" s="106"/>
      <c r="ER80" s="106"/>
      <c r="ES80" s="106"/>
      <c r="ET80" s="106"/>
      <c r="EU80" s="106"/>
      <c r="EV80" s="106"/>
      <c r="EW80" s="106"/>
      <c r="EX80" s="106"/>
      <c r="EY80" s="106"/>
      <c r="EZ80" s="106"/>
      <c r="FA80" s="106"/>
      <c r="FB80" s="106"/>
      <c r="FC80" s="106"/>
      <c r="FD80" s="106"/>
      <c r="FE80" s="106"/>
      <c r="FF80" s="106"/>
      <c r="FG80" s="106"/>
      <c r="FH80" s="106"/>
      <c r="FI80" s="106"/>
      <c r="FJ80" s="106"/>
      <c r="FK80" s="106"/>
      <c r="FL80" s="106"/>
      <c r="FM80" s="106"/>
      <c r="FN80" s="106"/>
      <c r="FO80" s="106"/>
      <c r="FP80" s="106"/>
      <c r="FQ80" s="106"/>
      <c r="FR80" s="106"/>
      <c r="FS80" s="106"/>
      <c r="FT80" s="106"/>
      <c r="FU80" s="106"/>
      <c r="FV80" s="106"/>
      <c r="FW80" s="106"/>
      <c r="FX80" s="106"/>
      <c r="FY80" s="106"/>
      <c r="FZ80" s="106"/>
      <c r="GA80" s="106"/>
      <c r="GB80" s="106"/>
      <c r="GC80" s="106"/>
      <c r="GD80" s="106"/>
      <c r="GE80" s="106"/>
      <c r="GF80" s="106"/>
      <c r="GG80" s="106"/>
      <c r="GH80" s="106"/>
      <c r="GI80" s="106"/>
      <c r="GJ80" s="106"/>
      <c r="GK80" s="106"/>
      <c r="GL80" s="106"/>
      <c r="GM80" s="106"/>
      <c r="GN80" s="106"/>
      <c r="GO80" s="106"/>
      <c r="GP80" s="106"/>
      <c r="GQ80" s="106"/>
      <c r="GR80" s="106"/>
      <c r="GS80" s="106"/>
      <c r="GT80" s="106"/>
      <c r="GU80" s="106"/>
      <c r="GV80" s="106"/>
      <c r="GW80" s="106"/>
      <c r="GX80" s="106"/>
      <c r="GY80" s="106"/>
      <c r="GZ80" s="106"/>
      <c r="HA80" s="106"/>
      <c r="HB80" s="106"/>
      <c r="HC80" s="106"/>
      <c r="HD80" s="106"/>
      <c r="HE80" s="106"/>
      <c r="HF80" s="106"/>
      <c r="HG80" s="106"/>
      <c r="HH80" s="106"/>
      <c r="HI80" s="106"/>
      <c r="HJ80" s="106"/>
      <c r="HK80" s="106"/>
      <c r="HL80" s="106"/>
      <c r="HM80" s="106"/>
      <c r="HN80" s="106"/>
      <c r="HO80" s="106"/>
      <c r="HP80" s="106"/>
      <c r="HQ80" s="106"/>
      <c r="HR80" s="106"/>
      <c r="HS80" s="106"/>
      <c r="HT80" s="106"/>
      <c r="HU80" s="106"/>
      <c r="HV80" s="106"/>
      <c r="HW80" s="106"/>
      <c r="HX80" s="106"/>
      <c r="HY80" s="106"/>
      <c r="HZ80" s="106"/>
      <c r="IA80" s="106"/>
      <c r="IB80" s="106"/>
      <c r="IC80" s="106"/>
      <c r="ID80" s="106"/>
      <c r="IE80" s="106"/>
      <c r="IF80" s="106"/>
      <c r="IG80" s="106"/>
      <c r="IH80" s="106"/>
      <c r="II80" s="106"/>
      <c r="IJ80" s="106"/>
      <c r="IK80" s="106"/>
      <c r="IL80" s="106"/>
      <c r="IM80" s="106"/>
      <c r="IN80" s="106"/>
      <c r="IO80" s="106"/>
      <c r="IP80" s="106"/>
      <c r="IQ80" s="106"/>
      <c r="IR80" s="106"/>
      <c r="IS80" s="106"/>
      <c r="IT80" s="106"/>
      <c r="IU80" s="106"/>
      <c r="IV80" s="106"/>
      <c r="IW80" s="106"/>
      <c r="IX80" s="106"/>
      <c r="IY80" s="106"/>
      <c r="IZ80" s="106"/>
      <c r="JA80" s="106"/>
      <c r="JB80" s="106"/>
      <c r="JC80" s="106"/>
      <c r="JD80" s="106"/>
      <c r="JE80" s="106"/>
      <c r="JF80" s="106"/>
      <c r="JG80" s="106"/>
      <c r="JH80" s="106"/>
      <c r="JI80" s="106"/>
      <c r="JJ80" s="106"/>
      <c r="JK80" s="106"/>
      <c r="JL80" s="106"/>
      <c r="JM80" s="106"/>
      <c r="JN80" s="106"/>
      <c r="JO80" s="106"/>
      <c r="JP80" s="106"/>
      <c r="JQ80" s="106"/>
      <c r="JR80" s="106"/>
      <c r="JS80" s="106"/>
      <c r="JT80" s="106"/>
      <c r="JU80" s="106"/>
      <c r="JV80" s="106"/>
      <c r="JW80" s="106"/>
      <c r="JX80" s="106"/>
      <c r="JY80" s="106"/>
      <c r="JZ80" s="106"/>
      <c r="KA80" s="106"/>
      <c r="KB80" s="106"/>
      <c r="KC80" s="106"/>
      <c r="KD80" s="106"/>
      <c r="KE80" s="106"/>
      <c r="KF80" s="106"/>
      <c r="KG80" s="106"/>
      <c r="KH80" s="106"/>
      <c r="KI80" s="106"/>
      <c r="KJ80" s="106"/>
      <c r="KK80" s="106"/>
      <c r="KL80" s="106"/>
      <c r="KM80" s="106"/>
      <c r="KN80" s="106"/>
      <c r="KO80" s="106"/>
      <c r="KP80" s="106"/>
      <c r="KQ80" s="106"/>
      <c r="KR80" s="106"/>
      <c r="KS80" s="106"/>
      <c r="KT80" s="106"/>
      <c r="KU80" s="106"/>
      <c r="KV80" s="106"/>
      <c r="KW80" s="106"/>
      <c r="KX80" s="106"/>
      <c r="KY80" s="106"/>
      <c r="KZ80" s="106"/>
      <c r="LA80" s="106"/>
      <c r="LB80" s="106"/>
      <c r="LC80" s="106"/>
      <c r="LD80" s="106"/>
      <c r="LE80" s="106"/>
      <c r="LF80" s="106"/>
      <c r="LG80" s="106"/>
      <c r="LH80" s="106"/>
      <c r="LI80" s="106"/>
      <c r="LJ80" s="106"/>
      <c r="LK80" s="106"/>
      <c r="LL80" s="106"/>
      <c r="LM80" s="106"/>
      <c r="LN80" s="106"/>
      <c r="LO80" s="106"/>
      <c r="LP80" s="106"/>
      <c r="LQ80" s="106"/>
      <c r="LR80" s="106"/>
      <c r="LS80" s="106"/>
      <c r="LT80" s="106"/>
      <c r="LU80" s="106"/>
      <c r="LV80" s="106"/>
      <c r="LW80" s="106"/>
      <c r="LX80" s="106"/>
      <c r="LY80" s="106"/>
      <c r="LZ80" s="106"/>
      <c r="MA80" s="106"/>
      <c r="MB80" s="106"/>
      <c r="MC80" s="106"/>
      <c r="MD80" s="106"/>
      <c r="ME80" s="106"/>
      <c r="MF80" s="106"/>
      <c r="MG80" s="106"/>
      <c r="MH80" s="106"/>
      <c r="MI80" s="106"/>
      <c r="MJ80" s="106"/>
      <c r="MK80" s="106"/>
      <c r="ML80" s="106"/>
      <c r="MM80" s="106"/>
      <c r="MN80" s="106"/>
      <c r="MO80" s="106"/>
      <c r="MP80" s="106"/>
      <c r="MQ80" s="106"/>
      <c r="MR80" s="106"/>
      <c r="MS80" s="106"/>
      <c r="MT80" s="106"/>
      <c r="MU80" s="106"/>
      <c r="MV80" s="106"/>
      <c r="MW80" s="106"/>
      <c r="MX80" s="106"/>
      <c r="MY80" s="106"/>
      <c r="MZ80" s="106"/>
      <c r="NA80" s="106"/>
      <c r="NB80" s="106"/>
      <c r="NC80" s="106"/>
      <c r="ND80" s="106"/>
      <c r="NE80" s="106"/>
      <c r="NF80" s="106"/>
      <c r="NG80" s="106"/>
      <c r="NH80" s="106"/>
      <c r="NI80" s="106"/>
      <c r="NJ80" s="106"/>
      <c r="NK80" s="106"/>
      <c r="NL80" s="106"/>
      <c r="NM80" s="106"/>
      <c r="NN80" s="106"/>
      <c r="NO80" s="106"/>
      <c r="NP80" s="106"/>
      <c r="NQ80" s="106"/>
      <c r="NR80" s="106"/>
      <c r="NS80" s="106"/>
      <c r="NT80" s="106"/>
      <c r="NU80" s="106"/>
      <c r="NV80" s="106"/>
      <c r="NW80" s="106"/>
      <c r="NX80" s="106"/>
      <c r="NY80" s="106"/>
      <c r="NZ80" s="106"/>
      <c r="OA80" s="106"/>
      <c r="OB80" s="106"/>
      <c r="OC80" s="106"/>
      <c r="OD80" s="106"/>
      <c r="OE80" s="106"/>
      <c r="OF80" s="106"/>
      <c r="OG80" s="106"/>
      <c r="OH80" s="106"/>
      <c r="OI80" s="106"/>
      <c r="OJ80" s="106"/>
      <c r="OK80" s="106"/>
      <c r="OL80" s="106"/>
      <c r="OM80" s="106"/>
      <c r="ON80" s="106"/>
      <c r="OO80" s="106"/>
      <c r="OP80" s="106"/>
      <c r="OQ80" s="106"/>
      <c r="OR80" s="106"/>
      <c r="OS80" s="106"/>
      <c r="OT80" s="106"/>
      <c r="OU80" s="106"/>
      <c r="OV80" s="106"/>
      <c r="OW80" s="106"/>
      <c r="OX80" s="106"/>
      <c r="OY80" s="106"/>
      <c r="OZ80" s="106"/>
      <c r="PA80" s="106"/>
      <c r="PB80" s="106"/>
      <c r="PC80" s="106"/>
      <c r="PD80" s="106"/>
      <c r="PE80" s="106"/>
      <c r="PF80" s="106"/>
      <c r="PG80" s="106"/>
      <c r="PH80" s="106"/>
      <c r="PI80" s="106"/>
      <c r="PJ80" s="106"/>
      <c r="PK80" s="106"/>
      <c r="PL80" s="106" t="s">
        <v>307</v>
      </c>
      <c r="PM80" s="106"/>
      <c r="PN80" s="106"/>
      <c r="PO80" s="106"/>
      <c r="PP80" s="106"/>
      <c r="PQ80" s="106"/>
      <c r="PR80" s="106"/>
      <c r="PS80" s="106"/>
      <c r="PT80" s="106"/>
      <c r="PU80" s="106"/>
      <c r="PV80" s="106"/>
      <c r="PW80" s="106"/>
      <c r="PX80" s="111" t="s">
        <v>307</v>
      </c>
      <c r="PY80" s="106"/>
      <c r="PZ80" s="106"/>
      <c r="QA80" s="106"/>
      <c r="QB80" s="106"/>
      <c r="QC80" s="106"/>
      <c r="QD80" s="106"/>
      <c r="QE80" s="106"/>
      <c r="QF80" s="106"/>
      <c r="QG80" s="106"/>
      <c r="QH80" s="106"/>
      <c r="QI80" s="106"/>
      <c r="QJ80" s="106"/>
      <c r="QK80" s="106"/>
      <c r="QL80" s="106"/>
      <c r="QM80" s="106"/>
      <c r="QN80" s="106"/>
      <c r="QO80" s="106"/>
      <c r="QP80" s="106"/>
      <c r="QQ80" s="106"/>
      <c r="QR80" s="106"/>
      <c r="QS80" s="106"/>
      <c r="QT80" s="106"/>
      <c r="QU80" s="106"/>
      <c r="QV80" s="106"/>
      <c r="QW80" s="106"/>
      <c r="QX80" s="106"/>
      <c r="QY80" s="106"/>
      <c r="QZ80" s="106"/>
      <c r="RA80" s="106"/>
      <c r="RB80" s="106"/>
      <c r="RC80" s="106"/>
      <c r="RD80" s="106"/>
      <c r="RE80" s="106"/>
      <c r="RF80" s="106"/>
      <c r="RG80" s="106"/>
      <c r="RH80" s="106"/>
      <c r="RI80" s="106"/>
      <c r="RJ80" s="106"/>
      <c r="RK80" s="106"/>
      <c r="RL80" s="106"/>
      <c r="RM80" s="106"/>
      <c r="RN80" s="106"/>
      <c r="RO80" s="106"/>
      <c r="RP80" s="106"/>
      <c r="RQ80" s="106"/>
      <c r="RR80" s="106"/>
      <c r="RS80" s="106"/>
      <c r="RT80" s="106"/>
      <c r="RU80" s="106"/>
      <c r="RV80" s="106"/>
      <c r="RW80" s="106"/>
      <c r="RX80" s="106"/>
      <c r="RY80" s="106"/>
      <c r="RZ80" s="106"/>
      <c r="SA80" s="106"/>
      <c r="SB80" s="106"/>
      <c r="SC80" s="106"/>
      <c r="SD80" s="106"/>
      <c r="SE80" s="106">
        <v>1</v>
      </c>
      <c r="SF80" s="106" t="s">
        <v>641</v>
      </c>
      <c r="SG80" s="106"/>
      <c r="SH80" s="106"/>
      <c r="SI80" s="106"/>
      <c r="SJ80" s="106"/>
      <c r="SK80" s="106"/>
      <c r="SL80" s="106"/>
      <c r="SM80" s="106"/>
      <c r="SN80" s="106"/>
      <c r="SO80" s="106"/>
      <c r="SP80" s="106"/>
      <c r="SQ80" s="106"/>
      <c r="SR80" s="106"/>
      <c r="SS80" s="106"/>
      <c r="ST80" s="106"/>
      <c r="SU80" s="106"/>
      <c r="SV80" s="106"/>
      <c r="SW80" s="106"/>
      <c r="SX80" s="106"/>
      <c r="SY80" s="106"/>
      <c r="SZ80" s="106"/>
      <c r="TA80" s="106"/>
      <c r="TB80" s="106"/>
    </row>
    <row r="81" spans="1:522" s="1" customFormat="1" ht="18" customHeight="1" x14ac:dyDescent="0.25">
      <c r="A81" s="12">
        <v>60</v>
      </c>
      <c r="B81" s="11" t="s">
        <v>204</v>
      </c>
      <c r="E81" s="4" t="s">
        <v>114</v>
      </c>
      <c r="G81" s="9" t="s">
        <v>95</v>
      </c>
      <c r="H81" s="4" t="s">
        <v>19</v>
      </c>
      <c r="I81" s="1">
        <f t="shared" si="11"/>
        <v>28</v>
      </c>
      <c r="J81" s="12">
        <f>Tabuľka3[[#This Row],[Stĺpec9]]</f>
        <v>28</v>
      </c>
      <c r="K81" s="106">
        <f>'Mladí jazdci'!K15</f>
        <v>0</v>
      </c>
      <c r="L81" s="106">
        <f>'Mladí jazdci'!L15</f>
        <v>0</v>
      </c>
      <c r="M81" s="106">
        <f>'Mladí jazdci'!M15</f>
        <v>0</v>
      </c>
      <c r="N81" s="106">
        <f>'Mladí jazdci'!N15</f>
        <v>0</v>
      </c>
      <c r="O81" s="106">
        <f>'Mladí jazdci'!O15</f>
        <v>0</v>
      </c>
      <c r="P81" s="106">
        <f>'Mladí jazdci'!P15</f>
        <v>0</v>
      </c>
      <c r="Q81" s="106">
        <f>'Mladí jazdci'!Q15</f>
        <v>0</v>
      </c>
      <c r="R81" s="106">
        <f>'Mladí jazdci'!R15</f>
        <v>0</v>
      </c>
      <c r="S81" s="106">
        <f>'Mladí jazdci'!S15</f>
        <v>0</v>
      </c>
      <c r="T81" s="106">
        <f>'Mladí jazdci'!T15</f>
        <v>0</v>
      </c>
      <c r="U81" s="106">
        <f>'Mladí jazdci'!U15</f>
        <v>0</v>
      </c>
      <c r="V81" s="106">
        <f>'Mladí jazdci'!V15</f>
        <v>0</v>
      </c>
      <c r="W81" s="106">
        <f>'Mladí jazdci'!W15</f>
        <v>0</v>
      </c>
      <c r="X81" s="106">
        <f>'Mladí jazdci'!X15</f>
        <v>0</v>
      </c>
      <c r="Y81" s="106">
        <f>'Mladí jazdci'!Y15</f>
        <v>0</v>
      </c>
      <c r="Z81" s="106">
        <f>'Mladí jazdci'!Z15</f>
        <v>0</v>
      </c>
      <c r="AA81" s="106">
        <f>'Mladí jazdci'!AA15</f>
        <v>0</v>
      </c>
      <c r="AB81" s="106">
        <f>'Mladí jazdci'!AB15</f>
        <v>0</v>
      </c>
      <c r="AC81" s="106">
        <f>'Mladí jazdci'!AC15</f>
        <v>0</v>
      </c>
      <c r="AD81" s="106">
        <f>'Mladí jazdci'!AD15</f>
        <v>0</v>
      </c>
      <c r="AE81" s="106">
        <f>'Mladí jazdci'!AE15</f>
        <v>0</v>
      </c>
      <c r="AF81" s="106">
        <f>'Mladí jazdci'!AF15</f>
        <v>0</v>
      </c>
      <c r="AG81" s="106">
        <f>'Mladí jazdci'!AG15</f>
        <v>0</v>
      </c>
      <c r="AH81" s="106">
        <f>'Mladí jazdci'!AH15</f>
        <v>0</v>
      </c>
      <c r="AI81" s="106">
        <f>'Mladí jazdci'!AI15</f>
        <v>0</v>
      </c>
      <c r="AJ81" s="106">
        <f>'Mladí jazdci'!AJ15</f>
        <v>0</v>
      </c>
      <c r="AK81" s="106">
        <f>'Mladí jazdci'!AK15</f>
        <v>0</v>
      </c>
      <c r="AL81" s="106">
        <f>'Mladí jazdci'!AL15</f>
        <v>0</v>
      </c>
      <c r="AM81" s="106">
        <f>'Mladí jazdci'!AM15</f>
        <v>0</v>
      </c>
      <c r="AN81" s="106">
        <f>'Mladí jazdci'!AN15</f>
        <v>0</v>
      </c>
      <c r="AO81" s="106">
        <f>'Mladí jazdci'!AO15</f>
        <v>0</v>
      </c>
      <c r="AP81" s="106">
        <f>'Mladí jazdci'!AP15</f>
        <v>0</v>
      </c>
      <c r="AQ81" s="106">
        <f>'Mladí jazdci'!AQ15</f>
        <v>0</v>
      </c>
      <c r="AR81" s="106">
        <f>'Mladí jazdci'!AR15</f>
        <v>0</v>
      </c>
      <c r="AS81" s="106">
        <f>'Mladí jazdci'!AS15</f>
        <v>0</v>
      </c>
      <c r="AT81" s="106">
        <f>'Mladí jazdci'!AT15</f>
        <v>0</v>
      </c>
      <c r="AU81" s="106">
        <f>'Mladí jazdci'!AU15</f>
        <v>0</v>
      </c>
      <c r="AV81" s="106">
        <f>'Mladí jazdci'!AV15</f>
        <v>0</v>
      </c>
      <c r="AW81" s="106">
        <f>'Mladí jazdci'!AW15</f>
        <v>0</v>
      </c>
      <c r="AX81" s="106">
        <f>'Mladí jazdci'!AX15</f>
        <v>0</v>
      </c>
      <c r="AY81" s="106">
        <f>'Mladí jazdci'!AY15</f>
        <v>0</v>
      </c>
      <c r="AZ81" s="106">
        <f>'Mladí jazdci'!AZ15</f>
        <v>0</v>
      </c>
      <c r="BA81" s="106">
        <f>'Mladí jazdci'!BA15</f>
        <v>0</v>
      </c>
      <c r="BB81" s="106">
        <f>'Mladí jazdci'!BB15</f>
        <v>0</v>
      </c>
      <c r="BC81" s="106">
        <f>'Mladí jazdci'!BC15</f>
        <v>0</v>
      </c>
      <c r="BD81" s="106">
        <f>'Mladí jazdci'!BD15</f>
        <v>0</v>
      </c>
      <c r="BE81" s="106">
        <f>'Mladí jazdci'!BE15</f>
        <v>0</v>
      </c>
      <c r="BF81" s="106">
        <f>'Mladí jazdci'!BF15</f>
        <v>0</v>
      </c>
      <c r="BG81" s="106">
        <f>'Mladí jazdci'!BG15</f>
        <v>0</v>
      </c>
      <c r="BH81" s="106">
        <f>'Mladí jazdci'!BH15</f>
        <v>0</v>
      </c>
      <c r="BI81" s="106">
        <f>'Mladí jazdci'!BI15</f>
        <v>0</v>
      </c>
      <c r="BJ81" s="106">
        <f>'Mladí jazdci'!BJ15</f>
        <v>0</v>
      </c>
      <c r="BK81" s="106">
        <f>'Mladí jazdci'!BK15</f>
        <v>0</v>
      </c>
      <c r="BL81" s="106">
        <f>'Mladí jazdci'!BL15</f>
        <v>0</v>
      </c>
      <c r="BM81" s="106">
        <f>'Mladí jazdci'!BM15</f>
        <v>0</v>
      </c>
      <c r="BN81" s="106">
        <f>'Mladí jazdci'!BN15</f>
        <v>0</v>
      </c>
      <c r="BO81" s="106">
        <f>'Mladí jazdci'!BO15</f>
        <v>0</v>
      </c>
      <c r="BP81" s="106">
        <f>'Mladí jazdci'!BP15</f>
        <v>0</v>
      </c>
      <c r="BQ81" s="106">
        <f>'Mladí jazdci'!BQ15</f>
        <v>0</v>
      </c>
      <c r="BR81" s="106">
        <f>'Mladí jazdci'!BR15</f>
        <v>0</v>
      </c>
      <c r="BS81" s="106">
        <f>'Mladí jazdci'!BS15</f>
        <v>0</v>
      </c>
      <c r="BT81" s="106">
        <f>'Mladí jazdci'!BT15</f>
        <v>0</v>
      </c>
      <c r="BU81" s="106">
        <f>'Mladí jazdci'!BU15</f>
        <v>0</v>
      </c>
      <c r="BV81" s="106">
        <f>'Mladí jazdci'!BV15</f>
        <v>0</v>
      </c>
      <c r="BW81" s="106">
        <f>'Mladí jazdci'!BW15</f>
        <v>0</v>
      </c>
      <c r="BX81" s="106">
        <f>'Mladí jazdci'!BX15</f>
        <v>0</v>
      </c>
      <c r="BY81" s="106">
        <f>'Mladí jazdci'!BY15</f>
        <v>0</v>
      </c>
      <c r="BZ81" s="106">
        <f>'Mladí jazdci'!BZ15</f>
        <v>0</v>
      </c>
      <c r="CA81" s="106">
        <f>'Mladí jazdci'!CA15</f>
        <v>0</v>
      </c>
      <c r="CB81" s="106">
        <f>'Mladí jazdci'!CB15</f>
        <v>0</v>
      </c>
      <c r="CC81" s="106">
        <f>'Mladí jazdci'!CC15</f>
        <v>0</v>
      </c>
      <c r="CD81" s="106">
        <f>'Mladí jazdci'!CD15</f>
        <v>0</v>
      </c>
      <c r="CE81" s="106">
        <f>'Mladí jazdci'!CE15</f>
        <v>0</v>
      </c>
      <c r="CF81" s="106">
        <f>'Mladí jazdci'!CF15</f>
        <v>0</v>
      </c>
      <c r="CG81" s="106">
        <f>'Mladí jazdci'!CG15</f>
        <v>0</v>
      </c>
      <c r="CH81" s="106">
        <f>'Mladí jazdci'!CH15</f>
        <v>0</v>
      </c>
      <c r="CI81" s="106">
        <f>'Mladí jazdci'!CI15</f>
        <v>0</v>
      </c>
      <c r="CJ81" s="106">
        <f>'Mladí jazdci'!CJ15</f>
        <v>0</v>
      </c>
      <c r="CK81" s="106">
        <f>'Mladí jazdci'!CK15</f>
        <v>0</v>
      </c>
      <c r="CL81" s="106">
        <f>'Mladí jazdci'!CL15</f>
        <v>0</v>
      </c>
      <c r="CM81" s="106">
        <f>'Mladí jazdci'!CM15</f>
        <v>0</v>
      </c>
      <c r="CN81" s="106">
        <f>'Mladí jazdci'!CN15</f>
        <v>0</v>
      </c>
      <c r="CO81" s="106">
        <f>'Mladí jazdci'!CO15</f>
        <v>0</v>
      </c>
      <c r="CP81" s="106">
        <f>'Mladí jazdci'!CP15</f>
        <v>0</v>
      </c>
      <c r="CQ81" s="106">
        <f>'Mladí jazdci'!CQ15</f>
        <v>0</v>
      </c>
      <c r="CR81" s="106">
        <f>'Mladí jazdci'!CR15</f>
        <v>0</v>
      </c>
      <c r="CS81" s="106">
        <f>'Mladí jazdci'!CS15</f>
        <v>0</v>
      </c>
      <c r="CT81" s="106">
        <f>'Mladí jazdci'!CT15</f>
        <v>0</v>
      </c>
      <c r="CU81" s="106">
        <f>'Mladí jazdci'!CU15</f>
        <v>0</v>
      </c>
      <c r="CV81" s="106">
        <f>'Mladí jazdci'!CV15</f>
        <v>0</v>
      </c>
      <c r="CW81" s="106">
        <f>'Mladí jazdci'!CW15</f>
        <v>0</v>
      </c>
      <c r="CX81" s="106">
        <f>'Mladí jazdci'!CX15</f>
        <v>0</v>
      </c>
      <c r="CY81" s="106">
        <f>'Mladí jazdci'!CY15</f>
        <v>0</v>
      </c>
      <c r="CZ81" s="106">
        <f>'Mladí jazdci'!CZ15</f>
        <v>0</v>
      </c>
      <c r="DA81" s="106">
        <f>'Mladí jazdci'!DA15</f>
        <v>0</v>
      </c>
      <c r="DB81" s="106">
        <f>'Mladí jazdci'!DB15</f>
        <v>0</v>
      </c>
      <c r="DC81" s="106">
        <f>'Mladí jazdci'!DC15</f>
        <v>0</v>
      </c>
      <c r="DD81" s="106">
        <f>'Mladí jazdci'!DD15</f>
        <v>0</v>
      </c>
      <c r="DE81" s="106">
        <f>'Mladí jazdci'!DE15</f>
        <v>0</v>
      </c>
      <c r="DF81" s="106">
        <f>'Mladí jazdci'!DF15</f>
        <v>0</v>
      </c>
      <c r="DG81" s="106">
        <f>'Mladí jazdci'!DG15</f>
        <v>0</v>
      </c>
      <c r="DH81" s="106">
        <f>'Mladí jazdci'!DH15</f>
        <v>0</v>
      </c>
      <c r="DI81" s="106">
        <f>'Mladí jazdci'!DI15</f>
        <v>0</v>
      </c>
      <c r="DJ81" s="106">
        <f>'Mladí jazdci'!DJ15</f>
        <v>0</v>
      </c>
      <c r="DK81" s="106">
        <f>'Mladí jazdci'!DK15</f>
        <v>0</v>
      </c>
      <c r="DL81" s="106">
        <f>'Mladí jazdci'!DL15</f>
        <v>0</v>
      </c>
      <c r="DM81" s="106">
        <f>'Mladí jazdci'!DM15</f>
        <v>0</v>
      </c>
      <c r="DN81" s="106">
        <f>'Mladí jazdci'!DN15</f>
        <v>0</v>
      </c>
      <c r="DO81" s="106">
        <f>'Mladí jazdci'!DO15</f>
        <v>0</v>
      </c>
      <c r="DP81" s="106">
        <f>'Mladí jazdci'!DP15</f>
        <v>0</v>
      </c>
      <c r="DQ81" s="106">
        <f>'Mladí jazdci'!DQ15</f>
        <v>0</v>
      </c>
      <c r="DR81" s="106">
        <f>'Mladí jazdci'!DR15</f>
        <v>0</v>
      </c>
      <c r="DS81" s="106">
        <f>'Mladí jazdci'!DS15</f>
        <v>0</v>
      </c>
      <c r="DT81" s="106">
        <f>'Mladí jazdci'!DT15</f>
        <v>0</v>
      </c>
      <c r="DU81" s="106">
        <f>'Mladí jazdci'!DU15</f>
        <v>0</v>
      </c>
      <c r="DV81" s="106">
        <f>'Mladí jazdci'!DV15</f>
        <v>0</v>
      </c>
      <c r="DW81" s="106">
        <f>'Mladí jazdci'!DW15</f>
        <v>0</v>
      </c>
      <c r="DX81" s="106">
        <f>'Mladí jazdci'!DX15</f>
        <v>0</v>
      </c>
      <c r="DY81" s="106">
        <f>'Mladí jazdci'!DY15</f>
        <v>0</v>
      </c>
      <c r="DZ81" s="106">
        <f>'Mladí jazdci'!DZ15</f>
        <v>0</v>
      </c>
      <c r="EA81" s="106">
        <f>'Mladí jazdci'!EA15</f>
        <v>0</v>
      </c>
      <c r="EB81" s="106">
        <f>'Mladí jazdci'!EB15</f>
        <v>0</v>
      </c>
      <c r="EC81" s="106">
        <f>'Mladí jazdci'!EC15</f>
        <v>0</v>
      </c>
      <c r="ED81" s="106">
        <f>'Mladí jazdci'!ED15</f>
        <v>0</v>
      </c>
      <c r="EE81" s="106">
        <f>'Mladí jazdci'!EE15</f>
        <v>0</v>
      </c>
      <c r="EF81" s="106">
        <f>'Mladí jazdci'!EF15</f>
        <v>0</v>
      </c>
      <c r="EG81" s="106">
        <f>'Mladí jazdci'!EG15</f>
        <v>0</v>
      </c>
      <c r="EH81" s="106">
        <f>'Mladí jazdci'!EH15</f>
        <v>0</v>
      </c>
      <c r="EI81" s="106">
        <f>'Mladí jazdci'!EI15</f>
        <v>0</v>
      </c>
      <c r="EJ81" s="106">
        <f>'Mladí jazdci'!EJ15</f>
        <v>0</v>
      </c>
      <c r="EK81" s="106">
        <f>'Mladí jazdci'!EK15</f>
        <v>0</v>
      </c>
      <c r="EL81" s="106">
        <f>'Mladí jazdci'!EL15</f>
        <v>0</v>
      </c>
      <c r="EM81" s="106">
        <f>'Mladí jazdci'!EM15</f>
        <v>0</v>
      </c>
      <c r="EN81" s="106">
        <f>'Mladí jazdci'!EN15</f>
        <v>0</v>
      </c>
      <c r="EO81" s="106">
        <f>'Mladí jazdci'!EO15</f>
        <v>0</v>
      </c>
      <c r="EP81" s="106">
        <f>'Mladí jazdci'!EP15</f>
        <v>0</v>
      </c>
      <c r="EQ81" s="106">
        <f>'Mladí jazdci'!EQ15</f>
        <v>0</v>
      </c>
      <c r="ER81" s="106">
        <f>'Mladí jazdci'!ER15</f>
        <v>0</v>
      </c>
      <c r="ES81" s="106">
        <f>'Mladí jazdci'!ES15</f>
        <v>0</v>
      </c>
      <c r="ET81" s="106">
        <f>'Mladí jazdci'!ET15</f>
        <v>0</v>
      </c>
      <c r="EU81" s="106">
        <f>'Mladí jazdci'!EU15</f>
        <v>0</v>
      </c>
      <c r="EV81" s="106">
        <f>'Mladí jazdci'!EV15</f>
        <v>0</v>
      </c>
      <c r="EW81" s="106">
        <f>'Mladí jazdci'!EW15</f>
        <v>0</v>
      </c>
      <c r="EX81" s="106">
        <f>'Mladí jazdci'!EX15</f>
        <v>0</v>
      </c>
      <c r="EY81" s="106">
        <f>'Mladí jazdci'!EY15</f>
        <v>0</v>
      </c>
      <c r="EZ81" s="106">
        <f>'Mladí jazdci'!EZ15</f>
        <v>0</v>
      </c>
      <c r="FA81" s="106">
        <f>'Mladí jazdci'!FA15</f>
        <v>0</v>
      </c>
      <c r="FB81" s="106">
        <f>'Mladí jazdci'!FB15</f>
        <v>0</v>
      </c>
      <c r="FC81" s="106">
        <f>'Mladí jazdci'!FC15</f>
        <v>0</v>
      </c>
      <c r="FD81" s="106">
        <f>'Mladí jazdci'!FD15</f>
        <v>0</v>
      </c>
      <c r="FE81" s="106">
        <f>'Mladí jazdci'!FE15</f>
        <v>0</v>
      </c>
      <c r="FF81" s="106">
        <f>'Mladí jazdci'!FF15</f>
        <v>0</v>
      </c>
      <c r="FG81" s="106">
        <f>'Mladí jazdci'!FG15</f>
        <v>0</v>
      </c>
      <c r="FH81" s="106">
        <f>'Mladí jazdci'!FH15</f>
        <v>0</v>
      </c>
      <c r="FI81" s="106">
        <f>'Mladí jazdci'!FI15</f>
        <v>0</v>
      </c>
      <c r="FJ81" s="106">
        <f>'Mladí jazdci'!FJ15</f>
        <v>0</v>
      </c>
      <c r="FK81" s="106">
        <f>'Mladí jazdci'!FK15</f>
        <v>0</v>
      </c>
      <c r="FL81" s="106">
        <f>'Mladí jazdci'!FL15</f>
        <v>0</v>
      </c>
      <c r="FM81" s="106">
        <f>'Mladí jazdci'!FM15</f>
        <v>0</v>
      </c>
      <c r="FN81" s="106">
        <f>'Mladí jazdci'!FN15</f>
        <v>0</v>
      </c>
      <c r="FO81" s="106">
        <f>'Mladí jazdci'!FO15</f>
        <v>0</v>
      </c>
      <c r="FP81" s="106">
        <f>'Mladí jazdci'!FP15</f>
        <v>0</v>
      </c>
      <c r="FQ81" s="106">
        <f>'Mladí jazdci'!FQ15</f>
        <v>0</v>
      </c>
      <c r="FR81" s="106">
        <f>'Mladí jazdci'!FR15</f>
        <v>0</v>
      </c>
      <c r="FS81" s="106">
        <f>'Mladí jazdci'!FS15</f>
        <v>0</v>
      </c>
      <c r="FT81" s="106">
        <f>'Mladí jazdci'!FT15</f>
        <v>0</v>
      </c>
      <c r="FU81" s="106">
        <f>'Mladí jazdci'!FU15</f>
        <v>0</v>
      </c>
      <c r="FV81" s="106">
        <f>'Mladí jazdci'!FV15</f>
        <v>0</v>
      </c>
      <c r="FW81" s="106">
        <f>'Mladí jazdci'!FW15</f>
        <v>0</v>
      </c>
      <c r="FX81" s="106">
        <f>'Mladí jazdci'!FX15</f>
        <v>0</v>
      </c>
      <c r="FY81" s="106">
        <f>'Mladí jazdci'!FY15</f>
        <v>0</v>
      </c>
      <c r="FZ81" s="106">
        <f>'Mladí jazdci'!FZ15</f>
        <v>0</v>
      </c>
      <c r="GA81" s="106">
        <f>'Mladí jazdci'!GA15</f>
        <v>0</v>
      </c>
      <c r="GB81" s="106">
        <f>'Mladí jazdci'!GB15</f>
        <v>0</v>
      </c>
      <c r="GC81" s="106">
        <f>'Mladí jazdci'!GC15</f>
        <v>0</v>
      </c>
      <c r="GD81" s="106">
        <f>'Mladí jazdci'!GD15</f>
        <v>0</v>
      </c>
      <c r="GE81" s="106">
        <f>'Mladí jazdci'!GE15</f>
        <v>0</v>
      </c>
      <c r="GF81" s="106">
        <f>'Mladí jazdci'!GF15</f>
        <v>0</v>
      </c>
      <c r="GG81" s="106">
        <f>'Mladí jazdci'!GG15</f>
        <v>0</v>
      </c>
      <c r="GH81" s="106">
        <f>'Mladí jazdci'!GH15</f>
        <v>0</v>
      </c>
      <c r="GI81" s="106">
        <f>'Mladí jazdci'!GI15</f>
        <v>0</v>
      </c>
      <c r="GJ81" s="106">
        <f>'Mladí jazdci'!GJ15</f>
        <v>0</v>
      </c>
      <c r="GK81" s="106">
        <f>'Mladí jazdci'!GK15</f>
        <v>0</v>
      </c>
      <c r="GL81" s="106">
        <f>'Mladí jazdci'!GL15</f>
        <v>0</v>
      </c>
      <c r="GM81" s="106">
        <f>'Mladí jazdci'!GM15</f>
        <v>0</v>
      </c>
      <c r="GN81" s="106">
        <f>'Mladí jazdci'!GN15</f>
        <v>0</v>
      </c>
      <c r="GO81" s="106">
        <f>'Mladí jazdci'!GO15</f>
        <v>0</v>
      </c>
      <c r="GP81" s="106">
        <f>'Mladí jazdci'!GP15</f>
        <v>0</v>
      </c>
      <c r="GQ81" s="106">
        <f>'Mladí jazdci'!GQ15</f>
        <v>0</v>
      </c>
      <c r="GR81" s="106">
        <f>'Mladí jazdci'!GR15</f>
        <v>0</v>
      </c>
      <c r="GS81" s="106">
        <f>'Mladí jazdci'!GS15</f>
        <v>0</v>
      </c>
      <c r="GT81" s="106">
        <f>'Mladí jazdci'!GT15</f>
        <v>0</v>
      </c>
      <c r="GU81" s="106">
        <f>'Mladí jazdci'!GU15</f>
        <v>0</v>
      </c>
      <c r="GV81" s="106">
        <f>'Mladí jazdci'!GV15</f>
        <v>0</v>
      </c>
      <c r="GW81" s="106">
        <f>'Mladí jazdci'!GW15</f>
        <v>0</v>
      </c>
      <c r="GX81" s="106">
        <f>'Mladí jazdci'!GX15</f>
        <v>0</v>
      </c>
      <c r="GY81" s="106">
        <f>'Mladí jazdci'!GY15</f>
        <v>0</v>
      </c>
      <c r="GZ81" s="106">
        <f>'Mladí jazdci'!GZ15</f>
        <v>0</v>
      </c>
      <c r="HA81" s="106">
        <f>'Mladí jazdci'!HA15</f>
        <v>0</v>
      </c>
      <c r="HB81" s="106">
        <f>'Mladí jazdci'!HB15</f>
        <v>0</v>
      </c>
      <c r="HC81" s="106">
        <f>'Mladí jazdci'!HC15</f>
        <v>0</v>
      </c>
      <c r="HD81" s="106">
        <f>'Mladí jazdci'!HD15</f>
        <v>0</v>
      </c>
      <c r="HE81" s="106">
        <f>'Mladí jazdci'!HE15</f>
        <v>0</v>
      </c>
      <c r="HF81" s="106">
        <f>'Mladí jazdci'!HF15</f>
        <v>0</v>
      </c>
      <c r="HG81" s="106">
        <f>'Mladí jazdci'!HG15</f>
        <v>0</v>
      </c>
      <c r="HH81" s="106">
        <f>'Mladí jazdci'!HH15</f>
        <v>0</v>
      </c>
      <c r="HI81" s="106">
        <f>'Mladí jazdci'!HI15</f>
        <v>0</v>
      </c>
      <c r="HJ81" s="106">
        <f>'Mladí jazdci'!HJ15</f>
        <v>0</v>
      </c>
      <c r="HK81" s="106">
        <f>'Mladí jazdci'!HK15</f>
        <v>18</v>
      </c>
      <c r="HL81" s="106">
        <f>'Mladí jazdci'!HL15</f>
        <v>0</v>
      </c>
      <c r="HM81" s="106">
        <f>'Mladí jazdci'!HM15</f>
        <v>0</v>
      </c>
      <c r="HN81" s="106">
        <f>'Mladí jazdci'!HN15</f>
        <v>0</v>
      </c>
      <c r="HO81" s="106">
        <f>'Mladí jazdci'!HO15</f>
        <v>0</v>
      </c>
      <c r="HP81" s="106">
        <f>'Mladí jazdci'!HP15</f>
        <v>0</v>
      </c>
      <c r="HQ81" s="106">
        <f>'Mladí jazdci'!HQ15</f>
        <v>0</v>
      </c>
      <c r="HR81" s="106">
        <f>'Mladí jazdci'!HR15</f>
        <v>0</v>
      </c>
      <c r="HS81" s="106">
        <f>'Mladí jazdci'!HS15</f>
        <v>0</v>
      </c>
      <c r="HT81" s="106">
        <f>'Mladí jazdci'!HT15</f>
        <v>7</v>
      </c>
      <c r="HU81" s="106">
        <f>'Mladí jazdci'!HU15</f>
        <v>0</v>
      </c>
      <c r="HV81" s="106">
        <f>'Mladí jazdci'!HV15</f>
        <v>0</v>
      </c>
      <c r="HW81" s="106">
        <f>'Mladí jazdci'!HW15</f>
        <v>0</v>
      </c>
      <c r="HX81" s="106">
        <f>'Mladí jazdci'!HX15</f>
        <v>0</v>
      </c>
      <c r="HY81" s="106">
        <f>'Mladí jazdci'!HY15</f>
        <v>0</v>
      </c>
      <c r="HZ81" s="106">
        <f>'Mladí jazdci'!HZ15</f>
        <v>0</v>
      </c>
      <c r="IA81" s="106">
        <f>'Mladí jazdci'!IA15</f>
        <v>0</v>
      </c>
      <c r="IB81" s="106">
        <f>'Mladí jazdci'!IB15</f>
        <v>0</v>
      </c>
      <c r="IC81" s="106">
        <f>'Mladí jazdci'!IC15</f>
        <v>0</v>
      </c>
      <c r="ID81" s="106">
        <f>'Mladí jazdci'!ID15</f>
        <v>0</v>
      </c>
      <c r="IE81" s="106">
        <f>'Mladí jazdci'!IE15</f>
        <v>0</v>
      </c>
      <c r="IF81" s="106">
        <f>'Mladí jazdci'!IF15</f>
        <v>0</v>
      </c>
      <c r="IG81" s="106">
        <f>'Mladí jazdci'!IG15</f>
        <v>0</v>
      </c>
      <c r="IH81" s="106">
        <f>'Mladí jazdci'!IH15</f>
        <v>0</v>
      </c>
      <c r="II81" s="106">
        <f>'Mladí jazdci'!II15</f>
        <v>3</v>
      </c>
      <c r="IJ81" s="106">
        <f>'Mladí jazdci'!IJ15</f>
        <v>0</v>
      </c>
      <c r="IK81" s="106">
        <f>'Mladí jazdci'!IK15</f>
        <v>0</v>
      </c>
      <c r="IL81" s="106">
        <f>'Mladí jazdci'!IL15</f>
        <v>0</v>
      </c>
      <c r="IM81" s="106">
        <f>'Mladí jazdci'!IM15</f>
        <v>0</v>
      </c>
      <c r="IN81" s="106">
        <f>'Mladí jazdci'!IN15</f>
        <v>0</v>
      </c>
      <c r="IO81" s="106">
        <f>'Mladí jazdci'!IO15</f>
        <v>0</v>
      </c>
      <c r="IP81" s="106">
        <f>'Mladí jazdci'!IP15</f>
        <v>0</v>
      </c>
      <c r="IQ81" s="106">
        <f>'Mladí jazdci'!IQ15</f>
        <v>0</v>
      </c>
      <c r="IR81" s="106">
        <f>'Mladí jazdci'!IR15</f>
        <v>0</v>
      </c>
      <c r="IS81" s="106">
        <f>'Mladí jazdci'!IS15</f>
        <v>0</v>
      </c>
      <c r="IT81" s="106">
        <f>'Mladí jazdci'!IT15</f>
        <v>0</v>
      </c>
      <c r="IU81" s="106">
        <f>'Mladí jazdci'!IU15</f>
        <v>0</v>
      </c>
      <c r="IV81" s="106">
        <f>'Mladí jazdci'!IV15</f>
        <v>0</v>
      </c>
      <c r="IW81" s="106">
        <f>'Mladí jazdci'!IW15</f>
        <v>0</v>
      </c>
      <c r="IX81" s="106">
        <f>'Mladí jazdci'!IX15</f>
        <v>0</v>
      </c>
      <c r="IY81" s="106">
        <f>'Mladí jazdci'!IY15</f>
        <v>0</v>
      </c>
      <c r="IZ81" s="106">
        <f>'Mladí jazdci'!IZ15</f>
        <v>0</v>
      </c>
      <c r="JA81" s="106">
        <f>'Mladí jazdci'!JA15</f>
        <v>0</v>
      </c>
      <c r="JB81" s="106">
        <f>'Mladí jazdci'!JB15</f>
        <v>0</v>
      </c>
      <c r="JC81" s="106">
        <f>'Mladí jazdci'!JC15</f>
        <v>0</v>
      </c>
      <c r="JD81" s="106">
        <f>'Mladí jazdci'!JD15</f>
        <v>0</v>
      </c>
      <c r="JE81" s="106">
        <f>'Mladí jazdci'!JE15</f>
        <v>0</v>
      </c>
      <c r="JF81" s="106">
        <f>'Mladí jazdci'!JF15</f>
        <v>0</v>
      </c>
      <c r="JG81" s="106">
        <f>'Mladí jazdci'!JG15</f>
        <v>0</v>
      </c>
      <c r="JH81" s="106">
        <f>'Mladí jazdci'!JH15</f>
        <v>0</v>
      </c>
      <c r="JI81" s="106">
        <f>'Mladí jazdci'!JI15</f>
        <v>0</v>
      </c>
      <c r="JJ81" s="106">
        <f>'Mladí jazdci'!JJ15</f>
        <v>0</v>
      </c>
      <c r="JK81" s="106">
        <f>'Mladí jazdci'!JK15</f>
        <v>0</v>
      </c>
      <c r="JL81" s="106">
        <f>'Mladí jazdci'!JL15</f>
        <v>0</v>
      </c>
      <c r="JM81" s="106">
        <f>'Mladí jazdci'!JM15</f>
        <v>0</v>
      </c>
      <c r="JN81" s="106">
        <f>'Mladí jazdci'!JN15</f>
        <v>0</v>
      </c>
      <c r="JO81" s="106">
        <f>'Mladí jazdci'!JO15</f>
        <v>0</v>
      </c>
      <c r="JP81" s="106">
        <f>'Mladí jazdci'!JP15</f>
        <v>0</v>
      </c>
      <c r="JQ81" s="106">
        <f>'Mladí jazdci'!JQ15</f>
        <v>0</v>
      </c>
      <c r="JR81" s="106">
        <f>'Mladí jazdci'!JR15</f>
        <v>0</v>
      </c>
      <c r="JS81" s="106">
        <f>'Mladí jazdci'!JS15</f>
        <v>0</v>
      </c>
      <c r="JT81" s="106">
        <f>'Mladí jazdci'!JT15</f>
        <v>0</v>
      </c>
      <c r="JU81" s="106">
        <f>'Mladí jazdci'!JU15</f>
        <v>0</v>
      </c>
      <c r="JV81" s="106">
        <f>'Mladí jazdci'!JV15</f>
        <v>0</v>
      </c>
      <c r="JW81" s="106">
        <f>'Mladí jazdci'!JW15</f>
        <v>0</v>
      </c>
      <c r="JX81" s="106">
        <f>'Mladí jazdci'!JX15</f>
        <v>0</v>
      </c>
      <c r="JY81" s="106">
        <f>'Mladí jazdci'!JY15</f>
        <v>0</v>
      </c>
      <c r="JZ81" s="106">
        <f>'Mladí jazdci'!JZ15</f>
        <v>0</v>
      </c>
      <c r="KA81" s="106">
        <f>'Mladí jazdci'!KA15</f>
        <v>0</v>
      </c>
      <c r="KB81" s="106">
        <f>'Mladí jazdci'!KB15</f>
        <v>0</v>
      </c>
      <c r="KC81" s="106">
        <f>'Mladí jazdci'!KC15</f>
        <v>0</v>
      </c>
      <c r="KD81" s="106">
        <f>'Mladí jazdci'!KD15</f>
        <v>0</v>
      </c>
      <c r="KE81" s="106">
        <f>'Mladí jazdci'!KE15</f>
        <v>0</v>
      </c>
      <c r="KF81" s="106">
        <f>'Mladí jazdci'!KF15</f>
        <v>0</v>
      </c>
      <c r="KG81" s="106">
        <f>'Mladí jazdci'!KG15</f>
        <v>0</v>
      </c>
      <c r="KH81" s="106">
        <f>'Mladí jazdci'!KH15</f>
        <v>0</v>
      </c>
      <c r="KI81" s="106">
        <f>'Mladí jazdci'!KI15</f>
        <v>0</v>
      </c>
      <c r="KJ81" s="106">
        <f>'Mladí jazdci'!KJ15</f>
        <v>0</v>
      </c>
      <c r="KK81" s="106">
        <f>'Mladí jazdci'!KK15</f>
        <v>0</v>
      </c>
      <c r="KL81" s="106">
        <f>'Mladí jazdci'!KL15</f>
        <v>0</v>
      </c>
      <c r="KM81" s="106">
        <f>'Mladí jazdci'!KM15</f>
        <v>0</v>
      </c>
      <c r="KN81" s="106">
        <f>'Mladí jazdci'!KN15</f>
        <v>0</v>
      </c>
      <c r="KO81" s="106">
        <f>'Mladí jazdci'!KO15</f>
        <v>0</v>
      </c>
      <c r="KP81" s="106">
        <f>'Mladí jazdci'!KP15</f>
        <v>0</v>
      </c>
      <c r="KQ81" s="106">
        <f>'Mladí jazdci'!KQ15</f>
        <v>0</v>
      </c>
      <c r="KR81" s="106">
        <f>'Mladí jazdci'!KR15</f>
        <v>0</v>
      </c>
      <c r="KS81" s="106">
        <f>'Mladí jazdci'!KS15</f>
        <v>0</v>
      </c>
      <c r="KT81" s="106">
        <f>'Mladí jazdci'!KT15</f>
        <v>0</v>
      </c>
      <c r="KU81" s="106">
        <f>'Mladí jazdci'!KU15</f>
        <v>0</v>
      </c>
      <c r="KV81" s="106">
        <f>'Mladí jazdci'!KV15</f>
        <v>0</v>
      </c>
      <c r="KW81" s="106">
        <f>'Mladí jazdci'!KW15</f>
        <v>0</v>
      </c>
      <c r="KX81" s="106">
        <f>'Mladí jazdci'!KX15</f>
        <v>0</v>
      </c>
      <c r="KY81" s="106">
        <f>'Mladí jazdci'!KY15</f>
        <v>0</v>
      </c>
      <c r="KZ81" s="106">
        <f>'Mladí jazdci'!KZ15</f>
        <v>0</v>
      </c>
      <c r="LA81" s="106">
        <f>'Mladí jazdci'!LA15</f>
        <v>0</v>
      </c>
      <c r="LB81" s="106">
        <f>'Mladí jazdci'!LB15</f>
        <v>0</v>
      </c>
      <c r="LC81" s="106">
        <f>'Mladí jazdci'!LC15</f>
        <v>0</v>
      </c>
      <c r="LD81" s="106">
        <f>'Mladí jazdci'!LD15</f>
        <v>0</v>
      </c>
      <c r="LE81" s="106">
        <f>'Mladí jazdci'!LE15</f>
        <v>0</v>
      </c>
      <c r="LF81" s="106">
        <f>'Mladí jazdci'!LF15</f>
        <v>0</v>
      </c>
      <c r="LG81" s="106">
        <f>'Mladí jazdci'!LG15</f>
        <v>0</v>
      </c>
      <c r="LH81" s="106">
        <f>'Mladí jazdci'!LH15</f>
        <v>0</v>
      </c>
      <c r="LI81" s="106">
        <f>'Mladí jazdci'!LI15</f>
        <v>0</v>
      </c>
      <c r="LJ81" s="106">
        <f>'Mladí jazdci'!LJ15</f>
        <v>0</v>
      </c>
      <c r="LK81" s="106">
        <f>'Mladí jazdci'!LK15</f>
        <v>0</v>
      </c>
      <c r="LL81" s="106">
        <f>'Mladí jazdci'!LL15</f>
        <v>0</v>
      </c>
      <c r="LM81" s="106">
        <f>'Mladí jazdci'!LM15</f>
        <v>0</v>
      </c>
      <c r="LN81" s="106">
        <f>'Mladí jazdci'!LN15</f>
        <v>0</v>
      </c>
      <c r="LO81" s="106">
        <f>'Mladí jazdci'!LO15</f>
        <v>0</v>
      </c>
      <c r="LP81" s="106">
        <f>'Mladí jazdci'!LP15</f>
        <v>0</v>
      </c>
      <c r="LQ81" s="106">
        <f>'Mladí jazdci'!LQ15</f>
        <v>0</v>
      </c>
      <c r="LR81" s="106">
        <f>'Mladí jazdci'!LR15</f>
        <v>0</v>
      </c>
      <c r="LS81" s="106">
        <f>'Mladí jazdci'!LS15</f>
        <v>0</v>
      </c>
      <c r="LT81" s="106">
        <f>'Mladí jazdci'!LT15</f>
        <v>0</v>
      </c>
      <c r="LU81" s="106">
        <f>'Mladí jazdci'!LU15</f>
        <v>0</v>
      </c>
      <c r="LV81" s="106">
        <f>'Mladí jazdci'!LV15</f>
        <v>0</v>
      </c>
      <c r="LW81" s="106">
        <f>'Mladí jazdci'!LW15</f>
        <v>0</v>
      </c>
      <c r="LX81" s="106">
        <f>'Mladí jazdci'!LX15</f>
        <v>0</v>
      </c>
      <c r="LY81" s="106">
        <f>'Mladí jazdci'!LY15</f>
        <v>0</v>
      </c>
      <c r="LZ81" s="106">
        <f>'Mladí jazdci'!LZ15</f>
        <v>0</v>
      </c>
      <c r="MA81" s="106">
        <f>'Mladí jazdci'!MA15</f>
        <v>0</v>
      </c>
      <c r="MB81" s="106">
        <f>'Mladí jazdci'!MB15</f>
        <v>0</v>
      </c>
      <c r="MC81" s="106">
        <f>'Mladí jazdci'!MC15</f>
        <v>0</v>
      </c>
      <c r="MD81" s="106">
        <f>'Mladí jazdci'!MD15</f>
        <v>0</v>
      </c>
      <c r="ME81" s="106">
        <f>'Mladí jazdci'!ME15</f>
        <v>0</v>
      </c>
      <c r="MF81" s="106">
        <f>'Mladí jazdci'!MF15</f>
        <v>0</v>
      </c>
      <c r="MG81" s="106">
        <f>'Mladí jazdci'!MG15</f>
        <v>0</v>
      </c>
      <c r="MH81" s="106">
        <f>'Mladí jazdci'!MH15</f>
        <v>0</v>
      </c>
      <c r="MI81" s="106">
        <f>'Mladí jazdci'!MI15</f>
        <v>0</v>
      </c>
      <c r="MJ81" s="106">
        <f>'Mladí jazdci'!MJ15</f>
        <v>0</v>
      </c>
      <c r="MK81" s="106">
        <f>'Mladí jazdci'!MK15</f>
        <v>0</v>
      </c>
      <c r="ML81" s="106">
        <f>'Mladí jazdci'!ML15</f>
        <v>0</v>
      </c>
      <c r="MM81" s="106">
        <f>'Mladí jazdci'!MM15</f>
        <v>0</v>
      </c>
      <c r="MN81" s="106">
        <f>'Mladí jazdci'!MN15</f>
        <v>0</v>
      </c>
      <c r="MO81" s="106">
        <f>'Mladí jazdci'!MO15</f>
        <v>0</v>
      </c>
      <c r="MP81" s="106">
        <f>'Mladí jazdci'!MP15</f>
        <v>0</v>
      </c>
      <c r="MQ81" s="106">
        <f>'Mladí jazdci'!MQ15</f>
        <v>0</v>
      </c>
      <c r="MR81" s="106">
        <f>'Mladí jazdci'!MR15</f>
        <v>0</v>
      </c>
      <c r="MS81" s="106">
        <f>'Mladí jazdci'!MS15</f>
        <v>0</v>
      </c>
      <c r="MT81" s="106">
        <f>'Mladí jazdci'!MT15</f>
        <v>0</v>
      </c>
      <c r="MU81" s="106">
        <f>'Mladí jazdci'!MU15</f>
        <v>0</v>
      </c>
      <c r="MV81" s="106">
        <f>'Mladí jazdci'!MV15</f>
        <v>0</v>
      </c>
      <c r="MW81" s="106">
        <f>'Mladí jazdci'!MW15</f>
        <v>0</v>
      </c>
      <c r="MX81" s="106">
        <f>'Mladí jazdci'!MX15</f>
        <v>0</v>
      </c>
      <c r="MY81" s="106">
        <f>'Mladí jazdci'!MY15</f>
        <v>0</v>
      </c>
      <c r="MZ81" s="106">
        <f>'Mladí jazdci'!MZ15</f>
        <v>0</v>
      </c>
      <c r="NA81" s="106">
        <f>'Mladí jazdci'!NA15</f>
        <v>0</v>
      </c>
      <c r="NB81" s="106">
        <f>'Mladí jazdci'!NB15</f>
        <v>0</v>
      </c>
      <c r="NC81" s="106">
        <f>'Mladí jazdci'!NC15</f>
        <v>0</v>
      </c>
      <c r="ND81" s="106">
        <f>'Mladí jazdci'!ND15</f>
        <v>0</v>
      </c>
      <c r="NE81" s="106">
        <f>'Mladí jazdci'!NE15</f>
        <v>0</v>
      </c>
      <c r="NF81" s="106">
        <f>'Mladí jazdci'!NF15</f>
        <v>0</v>
      </c>
      <c r="NG81" s="106">
        <f>'Mladí jazdci'!NG15</f>
        <v>0</v>
      </c>
      <c r="NH81" s="106">
        <f>'Mladí jazdci'!NH15</f>
        <v>0</v>
      </c>
      <c r="NI81" s="106">
        <f>'Mladí jazdci'!NI15</f>
        <v>0</v>
      </c>
      <c r="NJ81" s="106">
        <f>'Mladí jazdci'!NJ15</f>
        <v>0</v>
      </c>
      <c r="NK81" s="106">
        <f>'Mladí jazdci'!NK15</f>
        <v>0</v>
      </c>
      <c r="NL81" s="106">
        <f>'Mladí jazdci'!NL15</f>
        <v>0</v>
      </c>
      <c r="NM81" s="106">
        <f>'Mladí jazdci'!NM15</f>
        <v>0</v>
      </c>
      <c r="NN81" s="106">
        <f>'Mladí jazdci'!NN15</f>
        <v>0</v>
      </c>
      <c r="NO81" s="106">
        <f>'Mladí jazdci'!NO15</f>
        <v>0</v>
      </c>
      <c r="NP81" s="106">
        <f>'Mladí jazdci'!NP15</f>
        <v>0</v>
      </c>
      <c r="NQ81" s="106">
        <f>'Mladí jazdci'!NQ15</f>
        <v>0</v>
      </c>
      <c r="NR81" s="106">
        <f>'Mladí jazdci'!NR15</f>
        <v>0</v>
      </c>
      <c r="NS81" s="106">
        <f>'Mladí jazdci'!NS15</f>
        <v>0</v>
      </c>
      <c r="NT81" s="106">
        <f>'Mladí jazdci'!NT15</f>
        <v>0</v>
      </c>
      <c r="NU81" s="106">
        <f>'Mladí jazdci'!NU15</f>
        <v>0</v>
      </c>
      <c r="NV81" s="106">
        <f>'Mladí jazdci'!NV15</f>
        <v>0</v>
      </c>
      <c r="NW81" s="106">
        <f>'Mladí jazdci'!NW15</f>
        <v>0</v>
      </c>
      <c r="NX81" s="106">
        <f>'Mladí jazdci'!NX15</f>
        <v>0</v>
      </c>
      <c r="NY81" s="106">
        <f>'Mladí jazdci'!NY15</f>
        <v>0</v>
      </c>
      <c r="NZ81" s="106">
        <f>'Mladí jazdci'!NZ15</f>
        <v>0</v>
      </c>
      <c r="OA81" s="106">
        <f>'Mladí jazdci'!OA15</f>
        <v>0</v>
      </c>
      <c r="OB81" s="106">
        <f>'Mladí jazdci'!OB15</f>
        <v>0</v>
      </c>
      <c r="OC81" s="106">
        <f>'Mladí jazdci'!OC15</f>
        <v>0</v>
      </c>
      <c r="OD81" s="106">
        <f>'Mladí jazdci'!OD15</f>
        <v>0</v>
      </c>
      <c r="OE81" s="106">
        <f>'Mladí jazdci'!OE15</f>
        <v>0</v>
      </c>
      <c r="OF81" s="106">
        <f>'Mladí jazdci'!OF15</f>
        <v>0</v>
      </c>
      <c r="OG81" s="106">
        <f>'Mladí jazdci'!OG15</f>
        <v>0</v>
      </c>
      <c r="OH81" s="106">
        <f>'Mladí jazdci'!OH15</f>
        <v>0</v>
      </c>
      <c r="OI81" s="106">
        <f>'Mladí jazdci'!OI15</f>
        <v>0</v>
      </c>
      <c r="OJ81" s="106">
        <f>'Mladí jazdci'!OJ15</f>
        <v>0</v>
      </c>
      <c r="OK81" s="106">
        <f>'Mladí jazdci'!OK15</f>
        <v>0</v>
      </c>
      <c r="OL81" s="106">
        <f>'Mladí jazdci'!OL15</f>
        <v>0</v>
      </c>
      <c r="OM81" s="106">
        <f>'Mladí jazdci'!OM15</f>
        <v>0</v>
      </c>
      <c r="ON81" s="106">
        <f>'Mladí jazdci'!ON15</f>
        <v>0</v>
      </c>
      <c r="OO81" s="106">
        <f>'Mladí jazdci'!OO15</f>
        <v>0</v>
      </c>
      <c r="OP81" s="106">
        <f>'Mladí jazdci'!OP15</f>
        <v>0</v>
      </c>
      <c r="OQ81" s="106">
        <f>'Mladí jazdci'!OQ15</f>
        <v>0</v>
      </c>
      <c r="OR81" s="106">
        <f>'Mladí jazdci'!OR15</f>
        <v>0</v>
      </c>
      <c r="OS81" s="106">
        <f>'Mladí jazdci'!OS15</f>
        <v>0</v>
      </c>
      <c r="OT81" s="106">
        <f>'Mladí jazdci'!OT15</f>
        <v>0</v>
      </c>
      <c r="OU81" s="106">
        <f>'Mladí jazdci'!OU15</f>
        <v>0</v>
      </c>
      <c r="OV81" s="106">
        <f>'Mladí jazdci'!OV15</f>
        <v>0</v>
      </c>
      <c r="OW81" s="106">
        <f>'Mladí jazdci'!OW15</f>
        <v>0</v>
      </c>
      <c r="OX81" s="106">
        <f>'Mladí jazdci'!OX15</f>
        <v>0</v>
      </c>
      <c r="OY81" s="106">
        <f>'Mladí jazdci'!OY15</f>
        <v>0</v>
      </c>
      <c r="OZ81" s="106">
        <f>'Mladí jazdci'!OZ15</f>
        <v>0</v>
      </c>
      <c r="PA81" s="106">
        <f>'Mladí jazdci'!PA15</f>
        <v>0</v>
      </c>
      <c r="PB81" s="106">
        <f>'Mladí jazdci'!PB15</f>
        <v>0</v>
      </c>
      <c r="PC81" s="106">
        <f>'Mladí jazdci'!PC15</f>
        <v>0</v>
      </c>
      <c r="PD81" s="106">
        <f>'Mladí jazdci'!PD15</f>
        <v>0</v>
      </c>
      <c r="PE81" s="106">
        <f>'Mladí jazdci'!PE15</f>
        <v>0</v>
      </c>
      <c r="PF81" s="106">
        <f>'Mladí jazdci'!PF15</f>
        <v>0</v>
      </c>
      <c r="PG81" s="106">
        <f>'Mladí jazdci'!PG15</f>
        <v>0</v>
      </c>
      <c r="PH81" s="106">
        <f>'Mladí jazdci'!PH15</f>
        <v>0</v>
      </c>
      <c r="PI81" s="106">
        <f>'Mladí jazdci'!PI15</f>
        <v>0</v>
      </c>
      <c r="PJ81" s="106">
        <f>'Mladí jazdci'!PJ15</f>
        <v>0</v>
      </c>
      <c r="PK81" s="106">
        <f>'Mladí jazdci'!PK15</f>
        <v>0</v>
      </c>
      <c r="PL81" s="106">
        <f>'Mladí jazdci'!PL15</f>
        <v>0</v>
      </c>
      <c r="PM81" s="106">
        <f>'Mladí jazdci'!PM15</f>
        <v>0</v>
      </c>
      <c r="PN81" s="106">
        <f>'Mladí jazdci'!PN15</f>
        <v>0</v>
      </c>
      <c r="PO81" s="106">
        <f>'Mladí jazdci'!PO15</f>
        <v>0</v>
      </c>
      <c r="PP81" s="106">
        <f>'Mladí jazdci'!PP15</f>
        <v>0</v>
      </c>
      <c r="PQ81" s="106">
        <f>'Mladí jazdci'!PQ15</f>
        <v>0</v>
      </c>
      <c r="PR81" s="106">
        <f>'Mladí jazdci'!PR15</f>
        <v>0</v>
      </c>
      <c r="PS81" s="106">
        <f>'Mladí jazdci'!PS15</f>
        <v>0</v>
      </c>
      <c r="PT81" s="106">
        <f>'Mladí jazdci'!PT15</f>
        <v>0</v>
      </c>
      <c r="PU81" s="106">
        <f>'Mladí jazdci'!PU15</f>
        <v>0</v>
      </c>
      <c r="PV81" s="106">
        <f>'Mladí jazdci'!PV15</f>
        <v>0</v>
      </c>
      <c r="PW81" s="106">
        <f>'Mladí jazdci'!PW15</f>
        <v>0</v>
      </c>
      <c r="PX81" s="106">
        <f>'Mladí jazdci'!PX15</f>
        <v>0</v>
      </c>
      <c r="PY81" s="106">
        <f>'Mladí jazdci'!PY15</f>
        <v>0</v>
      </c>
      <c r="PZ81" s="106">
        <f>'Mladí jazdci'!PZ15</f>
        <v>0</v>
      </c>
      <c r="QA81" s="106">
        <f>'Mladí jazdci'!QA15</f>
        <v>0</v>
      </c>
      <c r="QB81" s="106">
        <f>'Mladí jazdci'!QB15</f>
        <v>0</v>
      </c>
      <c r="QC81" s="106">
        <f>'Mladí jazdci'!QC15</f>
        <v>0</v>
      </c>
      <c r="QD81" s="106">
        <f>'Mladí jazdci'!QD15</f>
        <v>0</v>
      </c>
      <c r="QE81" s="106">
        <f>'Mladí jazdci'!QE15</f>
        <v>0</v>
      </c>
      <c r="QF81" s="106">
        <f>'Mladí jazdci'!QF15</f>
        <v>0</v>
      </c>
      <c r="QG81" s="106">
        <f>'Mladí jazdci'!QG15</f>
        <v>0</v>
      </c>
      <c r="QH81" s="106">
        <f>'Mladí jazdci'!QH15</f>
        <v>0</v>
      </c>
      <c r="QI81" s="106">
        <f>'Mladí jazdci'!QI15</f>
        <v>0</v>
      </c>
      <c r="QJ81" s="106">
        <f>'Mladí jazdci'!QJ15</f>
        <v>0</v>
      </c>
      <c r="QK81" s="106">
        <f>'Mladí jazdci'!QK15</f>
        <v>0</v>
      </c>
      <c r="QL81" s="106">
        <f>'Mladí jazdci'!QL15</f>
        <v>0</v>
      </c>
      <c r="QM81" s="106">
        <f>'Mladí jazdci'!QM15</f>
        <v>0</v>
      </c>
      <c r="QN81" s="106">
        <f>'Mladí jazdci'!QN15</f>
        <v>0</v>
      </c>
      <c r="QO81" s="106">
        <f>'Mladí jazdci'!QO15</f>
        <v>0</v>
      </c>
      <c r="QP81" s="106">
        <f>'Mladí jazdci'!QP15</f>
        <v>0</v>
      </c>
      <c r="QQ81" s="106">
        <f>'Mladí jazdci'!QQ15</f>
        <v>0</v>
      </c>
      <c r="QR81" s="106">
        <f>'Mladí jazdci'!QR15</f>
        <v>0</v>
      </c>
      <c r="QS81" s="106">
        <f>'Mladí jazdci'!QS15</f>
        <v>0</v>
      </c>
      <c r="QT81" s="106">
        <f>'Mladí jazdci'!QT15</f>
        <v>0</v>
      </c>
      <c r="QU81" s="106">
        <f>'Mladí jazdci'!QU15</f>
        <v>0</v>
      </c>
      <c r="QV81" s="106">
        <f>'Mladí jazdci'!QV15</f>
        <v>0</v>
      </c>
      <c r="QW81" s="106">
        <f>'Mladí jazdci'!QW15</f>
        <v>0</v>
      </c>
      <c r="QX81" s="106">
        <f>'Mladí jazdci'!QX15</f>
        <v>0</v>
      </c>
      <c r="QY81" s="106">
        <f>'Mladí jazdci'!QY15</f>
        <v>0</v>
      </c>
      <c r="QZ81" s="106">
        <f>'Mladí jazdci'!QZ15</f>
        <v>0</v>
      </c>
      <c r="RA81" s="106">
        <f>'Mladí jazdci'!RA15</f>
        <v>0</v>
      </c>
      <c r="RB81" s="106">
        <f>'Mladí jazdci'!RB15</f>
        <v>0</v>
      </c>
      <c r="RC81" s="106">
        <f>'Mladí jazdci'!RC15</f>
        <v>0</v>
      </c>
      <c r="RD81" s="106">
        <f>'Mladí jazdci'!RD15</f>
        <v>0</v>
      </c>
      <c r="RE81" s="106">
        <f>'Mladí jazdci'!RE15</f>
        <v>0</v>
      </c>
      <c r="RF81" s="106">
        <f>'Mladí jazdci'!RF15</f>
        <v>0</v>
      </c>
      <c r="RG81" s="106">
        <f>'Mladí jazdci'!RG15</f>
        <v>0</v>
      </c>
      <c r="RH81" s="106">
        <f>'Mladí jazdci'!RH15</f>
        <v>0</v>
      </c>
      <c r="RI81" s="106">
        <f>'Mladí jazdci'!RI15</f>
        <v>0</v>
      </c>
      <c r="RJ81" s="106">
        <f>'Mladí jazdci'!RJ15</f>
        <v>0</v>
      </c>
      <c r="RK81" s="106">
        <f>'Mladí jazdci'!RK15</f>
        <v>0</v>
      </c>
      <c r="RL81" s="106">
        <f>'Mladí jazdci'!RL15</f>
        <v>0</v>
      </c>
      <c r="RM81" s="106">
        <f>'Mladí jazdci'!RM15</f>
        <v>0</v>
      </c>
      <c r="RN81" s="106">
        <f>'Mladí jazdci'!RN15</f>
        <v>0</v>
      </c>
      <c r="RO81" s="106">
        <f>'Mladí jazdci'!RO15</f>
        <v>0</v>
      </c>
      <c r="RP81" s="106">
        <f>'Mladí jazdci'!RP15</f>
        <v>0</v>
      </c>
      <c r="RQ81" s="106">
        <f>'Mladí jazdci'!RQ15</f>
        <v>0</v>
      </c>
      <c r="RR81" s="106">
        <f>'Mladí jazdci'!RR15</f>
        <v>0</v>
      </c>
      <c r="RS81" s="106">
        <f>'Mladí jazdci'!RS15</f>
        <v>0</v>
      </c>
      <c r="RT81" s="106">
        <f>'Mladí jazdci'!RT15</f>
        <v>0</v>
      </c>
      <c r="RU81" s="106">
        <f>'Mladí jazdci'!RU15</f>
        <v>0</v>
      </c>
      <c r="RV81" s="106">
        <f>'Mladí jazdci'!RV15</f>
        <v>0</v>
      </c>
      <c r="RW81" s="106">
        <f>'Mladí jazdci'!RW15</f>
        <v>0</v>
      </c>
      <c r="RX81" s="106">
        <f>'Mladí jazdci'!RX15</f>
        <v>0</v>
      </c>
      <c r="RY81" s="106">
        <f>'Mladí jazdci'!RY15</f>
        <v>0</v>
      </c>
      <c r="RZ81" s="106">
        <f>'Mladí jazdci'!RZ15</f>
        <v>0</v>
      </c>
      <c r="SA81" s="106">
        <f>'Mladí jazdci'!SA15</f>
        <v>0</v>
      </c>
      <c r="SB81" s="106">
        <f>'Mladí jazdci'!SB15</f>
        <v>0</v>
      </c>
      <c r="SC81" s="106">
        <f>'Mladí jazdci'!SC15</f>
        <v>0</v>
      </c>
      <c r="SD81" s="106">
        <f>'Mladí jazdci'!SD15</f>
        <v>0</v>
      </c>
      <c r="SE81" s="106">
        <f>'Mladí jazdci'!SE15</f>
        <v>0</v>
      </c>
      <c r="SF81" s="106">
        <f>'Mladí jazdci'!SF15</f>
        <v>0</v>
      </c>
      <c r="SG81" s="106">
        <f>'Mladí jazdci'!SG15</f>
        <v>0</v>
      </c>
      <c r="SH81" s="106">
        <f>'Mladí jazdci'!SH15</f>
        <v>0</v>
      </c>
      <c r="SI81" s="106">
        <f>'Mladí jazdci'!SI15</f>
        <v>0</v>
      </c>
      <c r="SJ81" s="106">
        <f>'Mladí jazdci'!SJ15</f>
        <v>0</v>
      </c>
      <c r="SK81" s="106">
        <f>'Mladí jazdci'!SK15</f>
        <v>0</v>
      </c>
      <c r="SL81" s="106">
        <f>'Mladí jazdci'!SL15</f>
        <v>0</v>
      </c>
      <c r="SM81" s="106">
        <f>'Mladí jazdci'!SM15</f>
        <v>0</v>
      </c>
      <c r="SN81" s="106">
        <f>'Mladí jazdci'!SN15</f>
        <v>0</v>
      </c>
      <c r="SO81" s="106">
        <f>'Mladí jazdci'!SO15</f>
        <v>0</v>
      </c>
      <c r="SP81" s="106">
        <f>'Mladí jazdci'!SP15</f>
        <v>0</v>
      </c>
      <c r="SQ81" s="106">
        <f>'Mladí jazdci'!SQ15</f>
        <v>0</v>
      </c>
      <c r="SR81" s="106">
        <f>'Mladí jazdci'!SR15</f>
        <v>0</v>
      </c>
      <c r="SS81" s="106">
        <f>'Mladí jazdci'!SS15</f>
        <v>0</v>
      </c>
      <c r="ST81" s="106">
        <f>'Mladí jazdci'!ST15</f>
        <v>0</v>
      </c>
      <c r="SU81" s="106">
        <f>'Mladí jazdci'!SU15</f>
        <v>0</v>
      </c>
      <c r="SV81" s="106">
        <f>'Mladí jazdci'!SV15</f>
        <v>0</v>
      </c>
      <c r="SW81" s="106">
        <f>'Mladí jazdci'!SW15</f>
        <v>0</v>
      </c>
      <c r="SX81" s="106">
        <f>'Mladí jazdci'!SX15</f>
        <v>0</v>
      </c>
      <c r="SY81" s="106">
        <f>'Mladí jazdci'!SY15</f>
        <v>0</v>
      </c>
      <c r="SZ81" s="106">
        <f>'Mladí jazdci'!SZ15</f>
        <v>0</v>
      </c>
      <c r="TA81" s="106">
        <f>'Mladí jazdci'!TA15</f>
        <v>0</v>
      </c>
      <c r="TB81" s="106">
        <f>'Mladí jazdci'!TB15</f>
        <v>0</v>
      </c>
    </row>
    <row r="82" spans="1:522" s="1" customFormat="1" ht="18" customHeight="1" x14ac:dyDescent="0.25">
      <c r="A82" s="12"/>
      <c r="B82" s="11" t="s">
        <v>198</v>
      </c>
      <c r="C82" s="1">
        <v>12362</v>
      </c>
      <c r="E82" s="4" t="s">
        <v>258</v>
      </c>
      <c r="F82" s="62">
        <v>8575</v>
      </c>
      <c r="G82" s="9" t="s">
        <v>100</v>
      </c>
      <c r="H82" s="61" t="s">
        <v>29</v>
      </c>
      <c r="I82" s="1">
        <f>SUM(K82:TB82)</f>
        <v>28</v>
      </c>
      <c r="J82" s="12">
        <f>Tabuľka3[[#This Row],[Stĺpec9]]</f>
        <v>28</v>
      </c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>
        <f>1+3</f>
        <v>4</v>
      </c>
      <c r="CN82" s="106"/>
      <c r="CO82" s="106"/>
      <c r="CP82" s="106"/>
      <c r="CQ82" s="106"/>
      <c r="CR82" s="106"/>
      <c r="CS82" s="106"/>
      <c r="CT82" s="106">
        <f>2+3</f>
        <v>5</v>
      </c>
      <c r="CU82" s="106"/>
      <c r="CV82" s="106"/>
      <c r="CW82" s="106"/>
      <c r="CX82" s="106"/>
      <c r="CY82" s="106"/>
      <c r="CZ82" s="106"/>
      <c r="DA82" s="106"/>
      <c r="DB82" s="106"/>
      <c r="DC82" s="106"/>
      <c r="DD82" s="106"/>
      <c r="DE82" s="106"/>
      <c r="DF82" s="106"/>
      <c r="DG82" s="106">
        <f>1+4</f>
        <v>5</v>
      </c>
      <c r="DH82" s="106"/>
      <c r="DI82" s="106"/>
      <c r="DJ82" s="106"/>
      <c r="DK82" s="106"/>
      <c r="DL82" s="106"/>
      <c r="DM82" s="106"/>
      <c r="DN82" s="106"/>
      <c r="DO82" s="106" t="s">
        <v>307</v>
      </c>
      <c r="DP82" s="106"/>
      <c r="DQ82" s="106"/>
      <c r="DR82" s="106"/>
      <c r="DS82" s="106"/>
      <c r="DT82" s="106"/>
      <c r="DU82" s="106"/>
      <c r="DV82" s="106"/>
      <c r="DW82" s="106"/>
      <c r="DX82" s="106"/>
      <c r="DY82" s="106"/>
      <c r="DZ82" s="106"/>
      <c r="EA82" s="106"/>
      <c r="EB82" s="106"/>
      <c r="EC82" s="106"/>
      <c r="ED82" s="106"/>
      <c r="EE82" s="106"/>
      <c r="EF82" s="106"/>
      <c r="EG82" s="106"/>
      <c r="EH82" s="106"/>
      <c r="EI82" s="106"/>
      <c r="EJ82" s="106"/>
      <c r="EK82" s="106"/>
      <c r="EL82" s="106"/>
      <c r="EM82" s="106"/>
      <c r="EN82" s="106" t="s">
        <v>307</v>
      </c>
      <c r="EO82" s="106"/>
      <c r="EP82" s="106">
        <v>2</v>
      </c>
      <c r="EQ82" s="106"/>
      <c r="ER82" s="106"/>
      <c r="ES82" s="106"/>
      <c r="ET82" s="106"/>
      <c r="EU82" s="106"/>
      <c r="EV82" s="106"/>
      <c r="EW82" s="106"/>
      <c r="EX82" s="106"/>
      <c r="EY82" s="106"/>
      <c r="EZ82" s="106"/>
      <c r="FA82" s="106"/>
      <c r="FB82" s="106"/>
      <c r="FC82" s="106"/>
      <c r="FD82" s="106"/>
      <c r="FE82" s="106"/>
      <c r="FF82" s="106"/>
      <c r="FG82" s="106"/>
      <c r="FH82" s="106"/>
      <c r="FI82" s="106"/>
      <c r="FJ82" s="106"/>
      <c r="FK82" s="106"/>
      <c r="FL82" s="106"/>
      <c r="FM82" s="106"/>
      <c r="FN82" s="106"/>
      <c r="FO82" s="106"/>
      <c r="FP82" s="106"/>
      <c r="FQ82" s="106"/>
      <c r="FR82" s="106"/>
      <c r="FS82" s="106"/>
      <c r="FT82" s="106"/>
      <c r="FU82" s="106"/>
      <c r="FV82" s="106"/>
      <c r="FW82" s="106"/>
      <c r="FX82" s="106"/>
      <c r="FY82" s="106"/>
      <c r="FZ82" s="106"/>
      <c r="GA82" s="106"/>
      <c r="GB82" s="106"/>
      <c r="GC82" s="106"/>
      <c r="GD82" s="106"/>
      <c r="GE82" s="106"/>
      <c r="GF82" s="106"/>
      <c r="GG82" s="106"/>
      <c r="GH82" s="106"/>
      <c r="GI82" s="106"/>
      <c r="GJ82" s="106"/>
      <c r="GK82" s="106"/>
      <c r="GL82" s="106"/>
      <c r="GM82" s="106"/>
      <c r="GN82" s="106"/>
      <c r="GO82" s="106"/>
      <c r="GP82" s="106"/>
      <c r="GQ82" s="106"/>
      <c r="GR82" s="106"/>
      <c r="GS82" s="106"/>
      <c r="GT82" s="106"/>
      <c r="GU82" s="106"/>
      <c r="GV82" s="106"/>
      <c r="GW82" s="106"/>
      <c r="GX82" s="106"/>
      <c r="GY82" s="106"/>
      <c r="GZ82" s="106"/>
      <c r="HA82" s="106"/>
      <c r="HB82" s="106"/>
      <c r="HC82" s="106"/>
      <c r="HD82" s="106"/>
      <c r="HE82" s="106"/>
      <c r="HF82" s="106"/>
      <c r="HG82" s="106"/>
      <c r="HH82" s="106"/>
      <c r="HI82" s="106"/>
      <c r="HJ82" s="106"/>
      <c r="HK82" s="106"/>
      <c r="HL82" s="106"/>
      <c r="HM82" s="106"/>
      <c r="HN82" s="106"/>
      <c r="HO82" s="106"/>
      <c r="HP82" s="106"/>
      <c r="HQ82" s="106"/>
      <c r="HR82" s="106"/>
      <c r="HS82" s="106"/>
      <c r="HT82" s="106"/>
      <c r="HU82" s="106"/>
      <c r="HV82" s="106"/>
      <c r="HW82" s="106"/>
      <c r="HX82" s="106"/>
      <c r="HY82" s="106"/>
      <c r="HZ82" s="106"/>
      <c r="IA82" s="106"/>
      <c r="IB82" s="106"/>
      <c r="IC82" s="106"/>
      <c r="ID82" s="106"/>
      <c r="IE82" s="106"/>
      <c r="IF82" s="106"/>
      <c r="IG82" s="106"/>
      <c r="IH82" s="106"/>
      <c r="II82" s="106"/>
      <c r="IJ82" s="106"/>
      <c r="IK82" s="106"/>
      <c r="IL82" s="106"/>
      <c r="IM82" s="106"/>
      <c r="IN82" s="106"/>
      <c r="IO82" s="106"/>
      <c r="IP82" s="106"/>
      <c r="IQ82" s="106"/>
      <c r="IR82" s="106"/>
      <c r="IS82" s="106"/>
      <c r="IT82" s="106"/>
      <c r="IU82" s="106"/>
      <c r="IV82" s="106"/>
      <c r="IW82" s="106"/>
      <c r="IX82" s="106" t="s">
        <v>307</v>
      </c>
      <c r="IY82" s="106"/>
      <c r="IZ82" s="106"/>
      <c r="JA82" s="106"/>
      <c r="JB82" s="106"/>
      <c r="JC82" s="106"/>
      <c r="JD82" s="106"/>
      <c r="JE82" s="106"/>
      <c r="JF82" s="106"/>
      <c r="JG82" s="106" t="s">
        <v>307</v>
      </c>
      <c r="JH82" s="106"/>
      <c r="JI82" s="106"/>
      <c r="JJ82" s="106"/>
      <c r="JK82" s="106">
        <f>1+1</f>
        <v>2</v>
      </c>
      <c r="JL82" s="106">
        <v>1</v>
      </c>
      <c r="JM82" s="106"/>
      <c r="JN82" s="106"/>
      <c r="JO82" s="106"/>
      <c r="JP82" s="106"/>
      <c r="JQ82" s="106"/>
      <c r="JR82" s="106"/>
      <c r="JS82" s="106"/>
      <c r="JT82" s="106"/>
      <c r="JU82" s="106"/>
      <c r="JV82" s="106"/>
      <c r="JW82" s="106"/>
      <c r="JX82" s="106"/>
      <c r="JY82" s="106"/>
      <c r="JZ82" s="106"/>
      <c r="KA82" s="106"/>
      <c r="KB82" s="106"/>
      <c r="KC82" s="106">
        <v>2</v>
      </c>
      <c r="KD82" s="106"/>
      <c r="KE82" s="106"/>
      <c r="KF82" s="106"/>
      <c r="KG82" s="106"/>
      <c r="KH82" s="106"/>
      <c r="KI82" s="106"/>
      <c r="KJ82" s="106"/>
      <c r="KK82" s="106"/>
      <c r="KL82" s="106"/>
      <c r="KM82" s="106"/>
      <c r="KN82" s="106"/>
      <c r="KO82" s="106"/>
      <c r="KP82" s="106"/>
      <c r="KQ82" s="106"/>
      <c r="KR82" s="106"/>
      <c r="KS82" s="106"/>
      <c r="KT82" s="106"/>
      <c r="KU82" s="106"/>
      <c r="KV82" s="106"/>
      <c r="KW82" s="106"/>
      <c r="KX82" s="106"/>
      <c r="KY82" s="106"/>
      <c r="KZ82" s="106">
        <f>1*1.5</f>
        <v>1.5</v>
      </c>
      <c r="LA82" s="106"/>
      <c r="LB82" s="106"/>
      <c r="LC82" s="106"/>
      <c r="LD82" s="106"/>
      <c r="LE82" s="106"/>
      <c r="LF82" s="106"/>
      <c r="LG82" s="106"/>
      <c r="LH82" s="106"/>
      <c r="LI82" s="106"/>
      <c r="LJ82" s="111" t="s">
        <v>307</v>
      </c>
      <c r="LK82" s="106"/>
      <c r="LL82" s="106"/>
      <c r="LM82" s="106"/>
      <c r="LN82" s="106"/>
      <c r="LO82" s="106"/>
      <c r="LP82" s="106"/>
      <c r="LQ82" s="106"/>
      <c r="LR82" s="106"/>
      <c r="LS82" s="106"/>
      <c r="LT82" s="106"/>
      <c r="LU82" s="106"/>
      <c r="LV82" s="106"/>
      <c r="LW82" s="106"/>
      <c r="LX82" s="106"/>
      <c r="LY82" s="106"/>
      <c r="LZ82" s="106"/>
      <c r="MA82" s="106"/>
      <c r="MB82" s="106"/>
      <c r="MC82" s="106"/>
      <c r="MD82" s="106"/>
      <c r="ME82" s="106"/>
      <c r="MF82" s="106"/>
      <c r="MG82" s="106"/>
      <c r="MH82" s="106"/>
      <c r="MI82" s="106"/>
      <c r="MJ82" s="106"/>
      <c r="MK82" s="106"/>
      <c r="ML82" s="106"/>
      <c r="MM82" s="106"/>
      <c r="MN82" s="106"/>
      <c r="MO82" s="106"/>
      <c r="MP82" s="106"/>
      <c r="MQ82" s="106"/>
      <c r="MR82" s="106"/>
      <c r="MS82" s="106"/>
      <c r="MT82" s="106"/>
      <c r="MU82" s="106"/>
      <c r="MV82" s="106"/>
      <c r="MW82" s="106"/>
      <c r="MX82" s="106"/>
      <c r="MY82" s="106"/>
      <c r="MZ82" s="106"/>
      <c r="NA82" s="106"/>
      <c r="NB82" s="106"/>
      <c r="NC82" s="106"/>
      <c r="ND82" s="106"/>
      <c r="NE82" s="106"/>
      <c r="NF82" s="106"/>
      <c r="NG82" s="106"/>
      <c r="NH82" s="106"/>
      <c r="NI82" s="106"/>
      <c r="NJ82" s="106"/>
      <c r="NK82" s="106"/>
      <c r="NL82" s="106"/>
      <c r="NM82" s="106"/>
      <c r="NN82" s="106"/>
      <c r="NO82" s="106"/>
      <c r="NP82" s="106"/>
      <c r="NQ82" s="106"/>
      <c r="NR82" s="106"/>
      <c r="NS82" s="106"/>
      <c r="NT82" s="106"/>
      <c r="NU82" s="106"/>
      <c r="NV82" s="106"/>
      <c r="NW82" s="106"/>
      <c r="NX82" s="106"/>
      <c r="NY82" s="106"/>
      <c r="NZ82" s="106"/>
      <c r="OA82" s="106"/>
      <c r="OB82" s="106"/>
      <c r="OC82" s="106"/>
      <c r="OD82" s="106"/>
      <c r="OE82" s="106"/>
      <c r="OF82" s="111" t="s">
        <v>307</v>
      </c>
      <c r="OG82" s="106"/>
      <c r="OH82" s="106"/>
      <c r="OI82" s="106"/>
      <c r="OJ82" s="106"/>
      <c r="OK82" s="106">
        <v>1</v>
      </c>
      <c r="OL82" s="106"/>
      <c r="OM82" s="106"/>
      <c r="ON82" s="106"/>
      <c r="OO82" s="106"/>
      <c r="OP82" s="106"/>
      <c r="OQ82" s="106"/>
      <c r="OR82" s="106"/>
      <c r="OS82" s="106"/>
      <c r="OT82" s="106"/>
      <c r="OU82" s="106"/>
      <c r="OV82" s="106"/>
      <c r="OW82" s="106"/>
      <c r="OX82" s="106"/>
      <c r="OY82" s="106"/>
      <c r="OZ82" s="106"/>
      <c r="PA82" s="106"/>
      <c r="PB82" s="106"/>
      <c r="PC82" s="106"/>
      <c r="PD82" s="106"/>
      <c r="PE82" s="106"/>
      <c r="PF82" s="106"/>
      <c r="PG82" s="106"/>
      <c r="PH82" s="106"/>
      <c r="PI82" s="106"/>
      <c r="PJ82" s="106"/>
      <c r="PK82" s="106"/>
      <c r="PL82" s="106"/>
      <c r="PM82" s="106"/>
      <c r="PN82" s="106"/>
      <c r="PO82" s="106"/>
      <c r="PP82" s="106"/>
      <c r="PQ82" s="106"/>
      <c r="PR82" s="106"/>
      <c r="PS82" s="106"/>
      <c r="PT82" s="106"/>
      <c r="PU82" s="106"/>
      <c r="PV82" s="106"/>
      <c r="PW82" s="106"/>
      <c r="PX82" s="106"/>
      <c r="PY82" s="106"/>
      <c r="PZ82" s="106"/>
      <c r="QA82" s="106"/>
      <c r="QB82" s="106"/>
      <c r="QC82" s="106"/>
      <c r="QD82" s="106"/>
      <c r="QE82" s="106"/>
      <c r="QF82" s="106">
        <f>(0+2)*1.5</f>
        <v>3</v>
      </c>
      <c r="QG82" s="106"/>
      <c r="QH82" s="106"/>
      <c r="QI82" s="106"/>
      <c r="QJ82" s="106"/>
      <c r="QK82" s="106">
        <f>(0+1)*1.5</f>
        <v>1.5</v>
      </c>
      <c r="QL82" s="106"/>
      <c r="QM82" s="106"/>
      <c r="QN82" s="106"/>
      <c r="QO82" s="106"/>
      <c r="QP82" s="106"/>
      <c r="QQ82" s="106"/>
      <c r="QR82" s="106"/>
      <c r="QS82" s="106"/>
      <c r="QT82" s="106"/>
      <c r="QU82" s="106"/>
      <c r="QV82" s="106"/>
      <c r="QW82" s="106"/>
      <c r="QX82" s="106"/>
      <c r="QY82" s="106"/>
      <c r="QZ82" s="106"/>
      <c r="RA82" s="106"/>
      <c r="RB82" s="106"/>
      <c r="RC82" s="106"/>
      <c r="RD82" s="106"/>
      <c r="RE82" s="106"/>
      <c r="RF82" s="106"/>
      <c r="RG82" s="106"/>
      <c r="RH82" s="106"/>
      <c r="RI82" s="106"/>
      <c r="RJ82" s="106"/>
      <c r="RK82" s="106"/>
      <c r="RL82" s="106"/>
      <c r="RM82" s="106"/>
      <c r="RN82" s="106"/>
      <c r="RO82" s="106"/>
      <c r="RP82" s="106"/>
      <c r="RQ82" s="106"/>
      <c r="RR82" s="106"/>
      <c r="RS82" s="106"/>
      <c r="RT82" s="106"/>
      <c r="RU82" s="106"/>
      <c r="RV82" s="106"/>
      <c r="RW82" s="106"/>
      <c r="RX82" s="106"/>
      <c r="RY82" s="106"/>
      <c r="RZ82" s="106"/>
      <c r="SA82" s="106"/>
      <c r="SB82" s="106"/>
      <c r="SC82" s="106"/>
      <c r="SD82" s="106"/>
      <c r="SE82" s="106"/>
      <c r="SF82" s="106"/>
      <c r="SG82" s="106"/>
      <c r="SH82" s="106"/>
      <c r="SI82" s="106"/>
      <c r="SJ82" s="106"/>
      <c r="SK82" s="106"/>
      <c r="SL82" s="106"/>
      <c r="SM82" s="106"/>
      <c r="SN82" s="106"/>
      <c r="SO82" s="106"/>
      <c r="SP82" s="106"/>
      <c r="SQ82" s="106"/>
      <c r="SR82" s="106"/>
      <c r="SS82" s="106"/>
      <c r="ST82" s="106"/>
      <c r="SU82" s="106"/>
      <c r="SV82" s="106"/>
      <c r="SW82" s="106"/>
      <c r="SX82" s="106"/>
      <c r="SY82" s="106"/>
      <c r="SZ82" s="106"/>
      <c r="TA82" s="106"/>
      <c r="TB82" s="106"/>
    </row>
    <row r="83" spans="1:522" s="1" customFormat="1" ht="18" customHeight="1" x14ac:dyDescent="0.25">
      <c r="A83" s="12"/>
      <c r="B83" s="11" t="s">
        <v>63</v>
      </c>
      <c r="C83" s="1">
        <v>10324</v>
      </c>
      <c r="D83" s="1">
        <v>2014</v>
      </c>
      <c r="E83" s="4" t="s">
        <v>62</v>
      </c>
      <c r="F83" s="1">
        <v>5486</v>
      </c>
      <c r="G83" s="1" t="s">
        <v>95</v>
      </c>
      <c r="H83" s="4" t="s">
        <v>96</v>
      </c>
      <c r="I83" s="1">
        <f t="shared" ref="I83:I84" si="15">SUM(K83:TB83)</f>
        <v>21</v>
      </c>
      <c r="J83" s="12">
        <f>SUM(I83:I84)</f>
        <v>28</v>
      </c>
      <c r="K83" s="106">
        <f>'Mladí jazdci'!K20</f>
        <v>0</v>
      </c>
      <c r="L83" s="106">
        <f>'Mladí jazdci'!L20</f>
        <v>0</v>
      </c>
      <c r="M83" s="106">
        <f>'Mladí jazdci'!M20</f>
        <v>0</v>
      </c>
      <c r="N83" s="106">
        <f>'Mladí jazdci'!N20</f>
        <v>0</v>
      </c>
      <c r="O83" s="106">
        <f>'Mladí jazdci'!O20</f>
        <v>0</v>
      </c>
      <c r="P83" s="106">
        <f>'Mladí jazdci'!P20</f>
        <v>0</v>
      </c>
      <c r="Q83" s="106">
        <f>'Mladí jazdci'!Q20</f>
        <v>0</v>
      </c>
      <c r="R83" s="106">
        <f>'Mladí jazdci'!R20</f>
        <v>0</v>
      </c>
      <c r="S83" s="106">
        <f>'Mladí jazdci'!S20</f>
        <v>0</v>
      </c>
      <c r="T83" s="106">
        <f>'Mladí jazdci'!T20</f>
        <v>0</v>
      </c>
      <c r="U83" s="106">
        <f>'Mladí jazdci'!U20</f>
        <v>0</v>
      </c>
      <c r="V83" s="106">
        <f>'Mladí jazdci'!V20</f>
        <v>9</v>
      </c>
      <c r="W83" s="106">
        <f>'Mladí jazdci'!W20</f>
        <v>0</v>
      </c>
      <c r="X83" s="106">
        <f>'Mladí jazdci'!X20</f>
        <v>0</v>
      </c>
      <c r="Y83" s="106">
        <f>'Mladí jazdci'!Y20</f>
        <v>0</v>
      </c>
      <c r="Z83" s="106">
        <f>'Mladí jazdci'!Z20</f>
        <v>0</v>
      </c>
      <c r="AA83" s="106">
        <f>'Mladí jazdci'!AA20</f>
        <v>0</v>
      </c>
      <c r="AB83" s="106">
        <f>'Mladí jazdci'!AB20</f>
        <v>0</v>
      </c>
      <c r="AC83" s="106">
        <f>'Mladí jazdci'!AC20</f>
        <v>0</v>
      </c>
      <c r="AD83" s="106">
        <f>'Mladí jazdci'!AD20</f>
        <v>0</v>
      </c>
      <c r="AE83" s="106">
        <f>'Mladí jazdci'!AE20</f>
        <v>0</v>
      </c>
      <c r="AF83" s="106">
        <f>'Mladí jazdci'!AF20</f>
        <v>12</v>
      </c>
      <c r="AG83" s="106">
        <f>'Mladí jazdci'!AG20</f>
        <v>0</v>
      </c>
      <c r="AH83" s="106">
        <f>'Mladí jazdci'!AH20</f>
        <v>0</v>
      </c>
      <c r="AI83" s="106">
        <f>'Mladí jazdci'!AI20</f>
        <v>0</v>
      </c>
      <c r="AJ83" s="106">
        <f>'Mladí jazdci'!AJ20</f>
        <v>0</v>
      </c>
      <c r="AK83" s="106">
        <f>'Mladí jazdci'!AK20</f>
        <v>0</v>
      </c>
      <c r="AL83" s="106">
        <f>'Mladí jazdci'!AL20</f>
        <v>0</v>
      </c>
      <c r="AM83" s="106">
        <f>'Mladí jazdci'!AM20</f>
        <v>0</v>
      </c>
      <c r="AN83" s="106">
        <f>'Mladí jazdci'!AN20</f>
        <v>0</v>
      </c>
      <c r="AO83" s="106">
        <f>'Mladí jazdci'!AO20</f>
        <v>0</v>
      </c>
      <c r="AP83" s="106">
        <f>'Mladí jazdci'!AP20</f>
        <v>0</v>
      </c>
      <c r="AQ83" s="106">
        <f>'Mladí jazdci'!AQ20</f>
        <v>0</v>
      </c>
      <c r="AR83" s="106">
        <f>'Mladí jazdci'!AR20</f>
        <v>0</v>
      </c>
      <c r="AS83" s="106">
        <f>'Mladí jazdci'!AS20</f>
        <v>0</v>
      </c>
      <c r="AT83" s="106">
        <f>'Mladí jazdci'!AT20</f>
        <v>0</v>
      </c>
      <c r="AU83" s="106">
        <f>'Mladí jazdci'!AU20</f>
        <v>0</v>
      </c>
      <c r="AV83" s="106">
        <f>'Mladí jazdci'!AV20</f>
        <v>0</v>
      </c>
      <c r="AW83" s="106">
        <f>'Mladí jazdci'!AW20</f>
        <v>0</v>
      </c>
      <c r="AX83" s="106">
        <f>'Mladí jazdci'!AX20</f>
        <v>0</v>
      </c>
      <c r="AY83" s="106">
        <f>'Mladí jazdci'!AY20</f>
        <v>0</v>
      </c>
      <c r="AZ83" s="106">
        <f>'Mladí jazdci'!AZ20</f>
        <v>0</v>
      </c>
      <c r="BA83" s="106">
        <f>'Mladí jazdci'!BA20</f>
        <v>0</v>
      </c>
      <c r="BB83" s="106">
        <f>'Mladí jazdci'!BB20</f>
        <v>0</v>
      </c>
      <c r="BC83" s="106">
        <f>'Mladí jazdci'!BC20</f>
        <v>0</v>
      </c>
      <c r="BD83" s="106">
        <f>'Mladí jazdci'!BD20</f>
        <v>0</v>
      </c>
      <c r="BE83" s="106">
        <f>'Mladí jazdci'!BE20</f>
        <v>0</v>
      </c>
      <c r="BF83" s="106">
        <f>'Mladí jazdci'!BF20</f>
        <v>0</v>
      </c>
      <c r="BG83" s="106">
        <f>'Mladí jazdci'!BG20</f>
        <v>0</v>
      </c>
      <c r="BH83" s="106">
        <f>'Mladí jazdci'!BH20</f>
        <v>0</v>
      </c>
      <c r="BI83" s="106">
        <f>'Mladí jazdci'!BI20</f>
        <v>0</v>
      </c>
      <c r="BJ83" s="106">
        <f>'Mladí jazdci'!BJ20</f>
        <v>0</v>
      </c>
      <c r="BK83" s="106">
        <f>'Mladí jazdci'!BK20</f>
        <v>0</v>
      </c>
      <c r="BL83" s="106">
        <f>'Mladí jazdci'!BL20</f>
        <v>0</v>
      </c>
      <c r="BM83" s="106">
        <f>'Mladí jazdci'!BM20</f>
        <v>0</v>
      </c>
      <c r="BN83" s="106">
        <f>'Mladí jazdci'!BN20</f>
        <v>0</v>
      </c>
      <c r="BO83" s="106">
        <f>'Mladí jazdci'!BO20</f>
        <v>0</v>
      </c>
      <c r="BP83" s="106">
        <f>'Mladí jazdci'!BP20</f>
        <v>0</v>
      </c>
      <c r="BQ83" s="106">
        <f>'Mladí jazdci'!BQ20</f>
        <v>0</v>
      </c>
      <c r="BR83" s="106">
        <f>'Mladí jazdci'!BR20</f>
        <v>0</v>
      </c>
      <c r="BS83" s="106">
        <f>'Mladí jazdci'!BS20</f>
        <v>0</v>
      </c>
      <c r="BT83" s="106">
        <f>'Mladí jazdci'!BT20</f>
        <v>0</v>
      </c>
      <c r="BU83" s="106">
        <f>'Mladí jazdci'!BU20</f>
        <v>0</v>
      </c>
      <c r="BV83" s="106">
        <f>'Mladí jazdci'!BV20</f>
        <v>0</v>
      </c>
      <c r="BW83" s="106">
        <f>'Mladí jazdci'!BW20</f>
        <v>0</v>
      </c>
      <c r="BX83" s="106">
        <f>'Mladí jazdci'!BX20</f>
        <v>0</v>
      </c>
      <c r="BY83" s="106">
        <f>'Mladí jazdci'!BY20</f>
        <v>0</v>
      </c>
      <c r="BZ83" s="106">
        <f>'Mladí jazdci'!BZ20</f>
        <v>0</v>
      </c>
      <c r="CA83" s="106">
        <f>'Mladí jazdci'!CA20</f>
        <v>0</v>
      </c>
      <c r="CB83" s="106">
        <f>'Mladí jazdci'!CB20</f>
        <v>0</v>
      </c>
      <c r="CC83" s="106">
        <f>'Mladí jazdci'!CC20</f>
        <v>0</v>
      </c>
      <c r="CD83" s="106">
        <f>'Mladí jazdci'!CD20</f>
        <v>0</v>
      </c>
      <c r="CE83" s="106">
        <f>'Mladí jazdci'!CE20</f>
        <v>0</v>
      </c>
      <c r="CF83" s="106">
        <f>'Mladí jazdci'!CF20</f>
        <v>0</v>
      </c>
      <c r="CG83" s="106">
        <f>'Mladí jazdci'!CG20</f>
        <v>0</v>
      </c>
      <c r="CH83" s="106">
        <f>'Mladí jazdci'!CH20</f>
        <v>0</v>
      </c>
      <c r="CI83" s="106">
        <f>'Mladí jazdci'!CI20</f>
        <v>0</v>
      </c>
      <c r="CJ83" s="106">
        <f>'Mladí jazdci'!CJ20</f>
        <v>0</v>
      </c>
      <c r="CK83" s="106">
        <f>'Mladí jazdci'!CK20</f>
        <v>0</v>
      </c>
      <c r="CL83" s="106">
        <f>'Mladí jazdci'!CL20</f>
        <v>0</v>
      </c>
      <c r="CM83" s="106">
        <f>'Mladí jazdci'!CM20</f>
        <v>0</v>
      </c>
      <c r="CN83" s="106">
        <f>'Mladí jazdci'!CN20</f>
        <v>0</v>
      </c>
      <c r="CO83" s="106">
        <f>'Mladí jazdci'!CO20</f>
        <v>0</v>
      </c>
      <c r="CP83" s="106">
        <f>'Mladí jazdci'!CP20</f>
        <v>0</v>
      </c>
      <c r="CQ83" s="106">
        <f>'Mladí jazdci'!CQ20</f>
        <v>0</v>
      </c>
      <c r="CR83" s="106">
        <f>'Mladí jazdci'!CR20</f>
        <v>0</v>
      </c>
      <c r="CS83" s="106">
        <f>'Mladí jazdci'!CS20</f>
        <v>0</v>
      </c>
      <c r="CT83" s="106">
        <f>'Mladí jazdci'!CT20</f>
        <v>0</v>
      </c>
      <c r="CU83" s="106">
        <f>'Mladí jazdci'!CU20</f>
        <v>0</v>
      </c>
      <c r="CV83" s="106">
        <f>'Mladí jazdci'!CV20</f>
        <v>0</v>
      </c>
      <c r="CW83" s="106">
        <f>'Mladí jazdci'!CW20</f>
        <v>0</v>
      </c>
      <c r="CX83" s="106">
        <f>'Mladí jazdci'!CX20</f>
        <v>0</v>
      </c>
      <c r="CY83" s="106">
        <f>'Mladí jazdci'!CY20</f>
        <v>0</v>
      </c>
      <c r="CZ83" s="106">
        <f>'Mladí jazdci'!CZ20</f>
        <v>0</v>
      </c>
      <c r="DA83" s="106">
        <f>'Mladí jazdci'!DA20</f>
        <v>0</v>
      </c>
      <c r="DB83" s="106">
        <f>'Mladí jazdci'!DB20</f>
        <v>0</v>
      </c>
      <c r="DC83" s="106">
        <f>'Mladí jazdci'!DC20</f>
        <v>0</v>
      </c>
      <c r="DD83" s="106">
        <f>'Mladí jazdci'!DD20</f>
        <v>0</v>
      </c>
      <c r="DE83" s="106">
        <f>'Mladí jazdci'!DE20</f>
        <v>0</v>
      </c>
      <c r="DF83" s="106">
        <f>'Mladí jazdci'!DF20</f>
        <v>0</v>
      </c>
      <c r="DG83" s="106">
        <f>'Mladí jazdci'!DG20</f>
        <v>0</v>
      </c>
      <c r="DH83" s="106">
        <f>'Mladí jazdci'!DH20</f>
        <v>0</v>
      </c>
      <c r="DI83" s="106">
        <f>'Mladí jazdci'!DI20</f>
        <v>0</v>
      </c>
      <c r="DJ83" s="106">
        <f>'Mladí jazdci'!DJ20</f>
        <v>0</v>
      </c>
      <c r="DK83" s="106">
        <f>'Mladí jazdci'!DK20</f>
        <v>0</v>
      </c>
      <c r="DL83" s="106">
        <f>'Mladí jazdci'!DL20</f>
        <v>0</v>
      </c>
      <c r="DM83" s="106">
        <f>'Mladí jazdci'!DM20</f>
        <v>0</v>
      </c>
      <c r="DN83" s="106">
        <f>'Mladí jazdci'!DN20</f>
        <v>0</v>
      </c>
      <c r="DO83" s="106">
        <f>'Mladí jazdci'!DO20</f>
        <v>0</v>
      </c>
      <c r="DP83" s="106">
        <f>'Mladí jazdci'!DP20</f>
        <v>0</v>
      </c>
      <c r="DQ83" s="106">
        <f>'Mladí jazdci'!DQ20</f>
        <v>0</v>
      </c>
      <c r="DR83" s="106">
        <f>'Mladí jazdci'!DR20</f>
        <v>0</v>
      </c>
      <c r="DS83" s="106">
        <f>'Mladí jazdci'!DS20</f>
        <v>0</v>
      </c>
      <c r="DT83" s="106">
        <f>'Mladí jazdci'!DT20</f>
        <v>0</v>
      </c>
      <c r="DU83" s="106">
        <f>'Mladí jazdci'!DU20</f>
        <v>0</v>
      </c>
      <c r="DV83" s="106">
        <f>'Mladí jazdci'!DV20</f>
        <v>0</v>
      </c>
      <c r="DW83" s="106">
        <f>'Mladí jazdci'!DW20</f>
        <v>0</v>
      </c>
      <c r="DX83" s="106">
        <f>'Mladí jazdci'!DX20</f>
        <v>0</v>
      </c>
      <c r="DY83" s="106">
        <f>'Mladí jazdci'!DY20</f>
        <v>0</v>
      </c>
      <c r="DZ83" s="106">
        <f>'Mladí jazdci'!DZ20</f>
        <v>0</v>
      </c>
      <c r="EA83" s="106">
        <f>'Mladí jazdci'!EA20</f>
        <v>0</v>
      </c>
      <c r="EB83" s="106">
        <f>'Mladí jazdci'!EB20</f>
        <v>0</v>
      </c>
      <c r="EC83" s="106">
        <f>'Mladí jazdci'!EC20</f>
        <v>0</v>
      </c>
      <c r="ED83" s="106">
        <f>'Mladí jazdci'!ED20</f>
        <v>0</v>
      </c>
      <c r="EE83" s="106">
        <f>'Mladí jazdci'!EE20</f>
        <v>0</v>
      </c>
      <c r="EF83" s="106">
        <f>'Mladí jazdci'!EF20</f>
        <v>0</v>
      </c>
      <c r="EG83" s="106">
        <f>'Mladí jazdci'!EG20</f>
        <v>0</v>
      </c>
      <c r="EH83" s="106">
        <f>'Mladí jazdci'!EH20</f>
        <v>0</v>
      </c>
      <c r="EI83" s="106">
        <f>'Mladí jazdci'!EI20</f>
        <v>0</v>
      </c>
      <c r="EJ83" s="106">
        <f>'Mladí jazdci'!EJ20</f>
        <v>0</v>
      </c>
      <c r="EK83" s="106">
        <f>'Mladí jazdci'!EK20</f>
        <v>0</v>
      </c>
      <c r="EL83" s="106">
        <f>'Mladí jazdci'!EL20</f>
        <v>0</v>
      </c>
      <c r="EM83" s="106">
        <f>'Mladí jazdci'!EM20</f>
        <v>0</v>
      </c>
      <c r="EN83" s="106">
        <f>'Mladí jazdci'!EN20</f>
        <v>0</v>
      </c>
      <c r="EO83" s="106">
        <f>'Mladí jazdci'!EO20</f>
        <v>0</v>
      </c>
      <c r="EP83" s="106">
        <f>'Mladí jazdci'!EP20</f>
        <v>0</v>
      </c>
      <c r="EQ83" s="106">
        <f>'Mladí jazdci'!EQ20</f>
        <v>0</v>
      </c>
      <c r="ER83" s="106">
        <f>'Mladí jazdci'!ER20</f>
        <v>0</v>
      </c>
      <c r="ES83" s="106">
        <f>'Mladí jazdci'!ES20</f>
        <v>0</v>
      </c>
      <c r="ET83" s="106">
        <f>'Mladí jazdci'!ET20</f>
        <v>0</v>
      </c>
      <c r="EU83" s="106">
        <f>'Mladí jazdci'!EU20</f>
        <v>0</v>
      </c>
      <c r="EV83" s="106">
        <f>'Mladí jazdci'!EV20</f>
        <v>0</v>
      </c>
      <c r="EW83" s="106">
        <f>'Mladí jazdci'!EW20</f>
        <v>0</v>
      </c>
      <c r="EX83" s="106">
        <f>'Mladí jazdci'!EX20</f>
        <v>0</v>
      </c>
      <c r="EY83" s="106">
        <f>'Mladí jazdci'!EY20</f>
        <v>0</v>
      </c>
      <c r="EZ83" s="106">
        <f>'Mladí jazdci'!EZ20</f>
        <v>0</v>
      </c>
      <c r="FA83" s="106">
        <f>'Mladí jazdci'!FA20</f>
        <v>0</v>
      </c>
      <c r="FB83" s="106">
        <f>'Mladí jazdci'!FB20</f>
        <v>0</v>
      </c>
      <c r="FC83" s="106">
        <f>'Mladí jazdci'!FC20</f>
        <v>0</v>
      </c>
      <c r="FD83" s="106">
        <f>'Mladí jazdci'!FD20</f>
        <v>0</v>
      </c>
      <c r="FE83" s="106">
        <f>'Mladí jazdci'!FE20</f>
        <v>0</v>
      </c>
      <c r="FF83" s="106">
        <f>'Mladí jazdci'!FF20</f>
        <v>0</v>
      </c>
      <c r="FG83" s="106">
        <f>'Mladí jazdci'!FG20</f>
        <v>0</v>
      </c>
      <c r="FH83" s="106">
        <f>'Mladí jazdci'!FH20</f>
        <v>0</v>
      </c>
      <c r="FI83" s="106">
        <f>'Mladí jazdci'!FI20</f>
        <v>0</v>
      </c>
      <c r="FJ83" s="106">
        <f>'Mladí jazdci'!FJ20</f>
        <v>0</v>
      </c>
      <c r="FK83" s="106">
        <f>'Mladí jazdci'!FK20</f>
        <v>0</v>
      </c>
      <c r="FL83" s="106">
        <f>'Mladí jazdci'!FL20</f>
        <v>0</v>
      </c>
      <c r="FM83" s="106">
        <f>'Mladí jazdci'!FM20</f>
        <v>0</v>
      </c>
      <c r="FN83" s="106">
        <f>'Mladí jazdci'!FN20</f>
        <v>0</v>
      </c>
      <c r="FO83" s="106">
        <f>'Mladí jazdci'!FO20</f>
        <v>0</v>
      </c>
      <c r="FP83" s="106">
        <f>'Mladí jazdci'!FP20</f>
        <v>0</v>
      </c>
      <c r="FQ83" s="106">
        <f>'Mladí jazdci'!FQ20</f>
        <v>0</v>
      </c>
      <c r="FR83" s="106">
        <f>'Mladí jazdci'!FR20</f>
        <v>0</v>
      </c>
      <c r="FS83" s="106">
        <f>'Mladí jazdci'!FS20</f>
        <v>0</v>
      </c>
      <c r="FT83" s="106">
        <f>'Mladí jazdci'!FT20</f>
        <v>0</v>
      </c>
      <c r="FU83" s="106">
        <f>'Mladí jazdci'!FU20</f>
        <v>0</v>
      </c>
      <c r="FV83" s="106">
        <f>'Mladí jazdci'!FV20</f>
        <v>0</v>
      </c>
      <c r="FW83" s="106">
        <f>'Mladí jazdci'!FW20</f>
        <v>0</v>
      </c>
      <c r="FX83" s="106">
        <f>'Mladí jazdci'!FX20</f>
        <v>0</v>
      </c>
      <c r="FY83" s="106">
        <f>'Mladí jazdci'!FY20</f>
        <v>0</v>
      </c>
      <c r="FZ83" s="106">
        <f>'Mladí jazdci'!FZ20</f>
        <v>0</v>
      </c>
      <c r="GA83" s="106">
        <f>'Mladí jazdci'!GA20</f>
        <v>0</v>
      </c>
      <c r="GB83" s="106">
        <f>'Mladí jazdci'!GB20</f>
        <v>0</v>
      </c>
      <c r="GC83" s="106">
        <f>'Mladí jazdci'!GC20</f>
        <v>0</v>
      </c>
      <c r="GD83" s="106">
        <f>'Mladí jazdci'!GD20</f>
        <v>0</v>
      </c>
      <c r="GE83" s="106">
        <f>'Mladí jazdci'!GE20</f>
        <v>0</v>
      </c>
      <c r="GF83" s="106">
        <f>'Mladí jazdci'!GF20</f>
        <v>0</v>
      </c>
      <c r="GG83" s="106">
        <f>'Mladí jazdci'!GG20</f>
        <v>0</v>
      </c>
      <c r="GH83" s="106">
        <f>'Mladí jazdci'!GH20</f>
        <v>0</v>
      </c>
      <c r="GI83" s="106">
        <f>'Mladí jazdci'!GI20</f>
        <v>0</v>
      </c>
      <c r="GJ83" s="106">
        <f>'Mladí jazdci'!GJ20</f>
        <v>0</v>
      </c>
      <c r="GK83" s="106">
        <f>'Mladí jazdci'!GK20</f>
        <v>0</v>
      </c>
      <c r="GL83" s="106">
        <f>'Mladí jazdci'!GL20</f>
        <v>0</v>
      </c>
      <c r="GM83" s="106">
        <f>'Mladí jazdci'!GM20</f>
        <v>0</v>
      </c>
      <c r="GN83" s="106">
        <f>'Mladí jazdci'!GN20</f>
        <v>0</v>
      </c>
      <c r="GO83" s="106">
        <f>'Mladí jazdci'!GO20</f>
        <v>0</v>
      </c>
      <c r="GP83" s="106">
        <f>'Mladí jazdci'!GP20</f>
        <v>0</v>
      </c>
      <c r="GQ83" s="106">
        <f>'Mladí jazdci'!GQ20</f>
        <v>0</v>
      </c>
      <c r="GR83" s="106">
        <f>'Mladí jazdci'!GR20</f>
        <v>0</v>
      </c>
      <c r="GS83" s="106">
        <f>'Mladí jazdci'!GS20</f>
        <v>0</v>
      </c>
      <c r="GT83" s="106">
        <f>'Mladí jazdci'!GT20</f>
        <v>0</v>
      </c>
      <c r="GU83" s="106">
        <f>'Mladí jazdci'!GU20</f>
        <v>0</v>
      </c>
      <c r="GV83" s="106">
        <f>'Mladí jazdci'!GV20</f>
        <v>0</v>
      </c>
      <c r="GW83" s="106">
        <f>'Mladí jazdci'!GW20</f>
        <v>0</v>
      </c>
      <c r="GX83" s="106">
        <f>'Mladí jazdci'!GX20</f>
        <v>0</v>
      </c>
      <c r="GY83" s="106">
        <f>'Mladí jazdci'!GY20</f>
        <v>0</v>
      </c>
      <c r="GZ83" s="106">
        <f>'Mladí jazdci'!GZ20</f>
        <v>0</v>
      </c>
      <c r="HA83" s="106">
        <f>'Mladí jazdci'!HA20</f>
        <v>0</v>
      </c>
      <c r="HB83" s="106">
        <f>'Mladí jazdci'!HB20</f>
        <v>0</v>
      </c>
      <c r="HC83" s="106">
        <f>'Mladí jazdci'!HC20</f>
        <v>0</v>
      </c>
      <c r="HD83" s="106">
        <f>'Mladí jazdci'!HD20</f>
        <v>0</v>
      </c>
      <c r="HE83" s="106">
        <f>'Mladí jazdci'!HE20</f>
        <v>0</v>
      </c>
      <c r="HF83" s="106">
        <f>'Mladí jazdci'!HF20</f>
        <v>0</v>
      </c>
      <c r="HG83" s="106">
        <f>'Mladí jazdci'!HG20</f>
        <v>0</v>
      </c>
      <c r="HH83" s="106">
        <f>'Mladí jazdci'!HH20</f>
        <v>0</v>
      </c>
      <c r="HI83" s="106">
        <f>'Mladí jazdci'!HI20</f>
        <v>0</v>
      </c>
      <c r="HJ83" s="106">
        <f>'Mladí jazdci'!HJ20</f>
        <v>0</v>
      </c>
      <c r="HK83" s="106">
        <f>'Mladí jazdci'!HK20</f>
        <v>0</v>
      </c>
      <c r="HL83" s="106">
        <f>'Mladí jazdci'!HL20</f>
        <v>0</v>
      </c>
      <c r="HM83" s="106">
        <f>'Mladí jazdci'!HM20</f>
        <v>0</v>
      </c>
      <c r="HN83" s="106">
        <f>'Mladí jazdci'!HN20</f>
        <v>0</v>
      </c>
      <c r="HO83" s="106">
        <f>'Mladí jazdci'!HO20</f>
        <v>0</v>
      </c>
      <c r="HP83" s="106">
        <f>'Mladí jazdci'!HP20</f>
        <v>0</v>
      </c>
      <c r="HQ83" s="106">
        <f>'Mladí jazdci'!HQ20</f>
        <v>0</v>
      </c>
      <c r="HR83" s="106">
        <f>'Mladí jazdci'!HR20</f>
        <v>0</v>
      </c>
      <c r="HS83" s="106">
        <f>'Mladí jazdci'!HS20</f>
        <v>0</v>
      </c>
      <c r="HT83" s="106">
        <f>'Mladí jazdci'!HT20</f>
        <v>0</v>
      </c>
      <c r="HU83" s="106">
        <f>'Mladí jazdci'!HU20</f>
        <v>0</v>
      </c>
      <c r="HV83" s="106">
        <f>'Mladí jazdci'!HV20</f>
        <v>0</v>
      </c>
      <c r="HW83" s="106">
        <f>'Mladí jazdci'!HW20</f>
        <v>0</v>
      </c>
      <c r="HX83" s="106">
        <f>'Mladí jazdci'!HX20</f>
        <v>0</v>
      </c>
      <c r="HY83" s="106">
        <f>'Mladí jazdci'!HY20</f>
        <v>0</v>
      </c>
      <c r="HZ83" s="106">
        <f>'Mladí jazdci'!HZ20</f>
        <v>0</v>
      </c>
      <c r="IA83" s="106">
        <f>'Mladí jazdci'!IA20</f>
        <v>0</v>
      </c>
      <c r="IB83" s="106">
        <f>'Mladí jazdci'!IB20</f>
        <v>0</v>
      </c>
      <c r="IC83" s="106">
        <f>'Mladí jazdci'!IC20</f>
        <v>0</v>
      </c>
      <c r="ID83" s="106">
        <f>'Mladí jazdci'!ID20</f>
        <v>0</v>
      </c>
      <c r="IE83" s="106">
        <f>'Mladí jazdci'!IE20</f>
        <v>0</v>
      </c>
      <c r="IF83" s="106">
        <f>'Mladí jazdci'!IF20</f>
        <v>0</v>
      </c>
      <c r="IG83" s="106">
        <f>'Mladí jazdci'!IG20</f>
        <v>0</v>
      </c>
      <c r="IH83" s="106">
        <f>'Mladí jazdci'!IH20</f>
        <v>0</v>
      </c>
      <c r="II83" s="106">
        <f>'Mladí jazdci'!II20</f>
        <v>0</v>
      </c>
      <c r="IJ83" s="106">
        <f>'Mladí jazdci'!IJ20</f>
        <v>0</v>
      </c>
      <c r="IK83" s="106">
        <f>'Mladí jazdci'!IK20</f>
        <v>0</v>
      </c>
      <c r="IL83" s="106">
        <f>'Mladí jazdci'!IL20</f>
        <v>0</v>
      </c>
      <c r="IM83" s="106">
        <f>'Mladí jazdci'!IM20</f>
        <v>0</v>
      </c>
      <c r="IN83" s="106">
        <f>'Mladí jazdci'!IN20</f>
        <v>0</v>
      </c>
      <c r="IO83" s="106">
        <f>'Mladí jazdci'!IO20</f>
        <v>0</v>
      </c>
      <c r="IP83" s="106">
        <f>'Mladí jazdci'!IP20</f>
        <v>0</v>
      </c>
      <c r="IQ83" s="106">
        <f>'Mladí jazdci'!IQ20</f>
        <v>0</v>
      </c>
      <c r="IR83" s="106">
        <f>'Mladí jazdci'!IR20</f>
        <v>0</v>
      </c>
      <c r="IS83" s="106">
        <f>'Mladí jazdci'!IS20</f>
        <v>0</v>
      </c>
      <c r="IT83" s="106">
        <f>'Mladí jazdci'!IT20</f>
        <v>0</v>
      </c>
      <c r="IU83" s="106">
        <f>'Mladí jazdci'!IU20</f>
        <v>0</v>
      </c>
      <c r="IV83" s="106">
        <f>'Mladí jazdci'!IV20</f>
        <v>0</v>
      </c>
      <c r="IW83" s="106">
        <f>'Mladí jazdci'!IW20</f>
        <v>0</v>
      </c>
      <c r="IX83" s="106">
        <f>'Mladí jazdci'!IX20</f>
        <v>0</v>
      </c>
      <c r="IY83" s="106">
        <f>'Mladí jazdci'!IY20</f>
        <v>0</v>
      </c>
      <c r="IZ83" s="106">
        <f>'Mladí jazdci'!IZ20</f>
        <v>0</v>
      </c>
      <c r="JA83" s="106">
        <f>'Mladí jazdci'!JA20</f>
        <v>0</v>
      </c>
      <c r="JB83" s="106">
        <f>'Mladí jazdci'!JB20</f>
        <v>0</v>
      </c>
      <c r="JC83" s="106">
        <f>'Mladí jazdci'!JC20</f>
        <v>0</v>
      </c>
      <c r="JD83" s="106">
        <f>'Mladí jazdci'!JD20</f>
        <v>0</v>
      </c>
      <c r="JE83" s="106">
        <f>'Mladí jazdci'!JE20</f>
        <v>0</v>
      </c>
      <c r="JF83" s="106">
        <f>'Mladí jazdci'!JF20</f>
        <v>0</v>
      </c>
      <c r="JG83" s="106">
        <f>'Mladí jazdci'!JG20</f>
        <v>0</v>
      </c>
      <c r="JH83" s="106">
        <f>'Mladí jazdci'!JH20</f>
        <v>0</v>
      </c>
      <c r="JI83" s="106">
        <f>'Mladí jazdci'!JI20</f>
        <v>0</v>
      </c>
      <c r="JJ83" s="106">
        <f>'Mladí jazdci'!JJ20</f>
        <v>0</v>
      </c>
      <c r="JK83" s="106">
        <f>'Mladí jazdci'!JK20</f>
        <v>0</v>
      </c>
      <c r="JL83" s="106">
        <f>'Mladí jazdci'!JL20</f>
        <v>0</v>
      </c>
      <c r="JM83" s="106">
        <f>'Mladí jazdci'!JM20</f>
        <v>0</v>
      </c>
      <c r="JN83" s="106">
        <f>'Mladí jazdci'!JN20</f>
        <v>0</v>
      </c>
      <c r="JO83" s="106">
        <f>'Mladí jazdci'!JO20</f>
        <v>0</v>
      </c>
      <c r="JP83" s="106">
        <f>'Mladí jazdci'!JP20</f>
        <v>0</v>
      </c>
      <c r="JQ83" s="106">
        <f>'Mladí jazdci'!JQ20</f>
        <v>0</v>
      </c>
      <c r="JR83" s="106">
        <f>'Mladí jazdci'!JR20</f>
        <v>0</v>
      </c>
      <c r="JS83" s="106">
        <f>'Mladí jazdci'!JS20</f>
        <v>0</v>
      </c>
      <c r="JT83" s="106">
        <f>'Mladí jazdci'!JT20</f>
        <v>0</v>
      </c>
      <c r="JU83" s="106">
        <f>'Mladí jazdci'!JU20</f>
        <v>0</v>
      </c>
      <c r="JV83" s="106">
        <f>'Mladí jazdci'!JV20</f>
        <v>0</v>
      </c>
      <c r="JW83" s="106">
        <f>'Mladí jazdci'!JW20</f>
        <v>0</v>
      </c>
      <c r="JX83" s="106">
        <f>'Mladí jazdci'!JX20</f>
        <v>0</v>
      </c>
      <c r="JY83" s="106">
        <f>'Mladí jazdci'!JY20</f>
        <v>0</v>
      </c>
      <c r="JZ83" s="106">
        <f>'Mladí jazdci'!JZ20</f>
        <v>0</v>
      </c>
      <c r="KA83" s="106">
        <f>'Mladí jazdci'!KA20</f>
        <v>0</v>
      </c>
      <c r="KB83" s="106">
        <f>'Mladí jazdci'!KB20</f>
        <v>0</v>
      </c>
      <c r="KC83" s="106">
        <f>'Mladí jazdci'!KC20</f>
        <v>0</v>
      </c>
      <c r="KD83" s="106">
        <f>'Mladí jazdci'!KD20</f>
        <v>0</v>
      </c>
      <c r="KE83" s="106">
        <f>'Mladí jazdci'!KE20</f>
        <v>0</v>
      </c>
      <c r="KF83" s="106">
        <f>'Mladí jazdci'!KF20</f>
        <v>0</v>
      </c>
      <c r="KG83" s="106">
        <f>'Mladí jazdci'!KG20</f>
        <v>0</v>
      </c>
      <c r="KH83" s="106">
        <f>'Mladí jazdci'!KH20</f>
        <v>0</v>
      </c>
      <c r="KI83" s="106">
        <f>'Mladí jazdci'!KI20</f>
        <v>0</v>
      </c>
      <c r="KJ83" s="106">
        <f>'Mladí jazdci'!KJ20</f>
        <v>0</v>
      </c>
      <c r="KK83" s="106">
        <f>'Mladí jazdci'!KK20</f>
        <v>0</v>
      </c>
      <c r="KL83" s="106">
        <f>'Mladí jazdci'!KL20</f>
        <v>0</v>
      </c>
      <c r="KM83" s="106">
        <f>'Mladí jazdci'!KM20</f>
        <v>0</v>
      </c>
      <c r="KN83" s="106">
        <f>'Mladí jazdci'!KN20</f>
        <v>0</v>
      </c>
      <c r="KO83" s="106">
        <f>'Mladí jazdci'!KO20</f>
        <v>0</v>
      </c>
      <c r="KP83" s="106">
        <f>'Mladí jazdci'!KP20</f>
        <v>0</v>
      </c>
      <c r="KQ83" s="106">
        <f>'Mladí jazdci'!KQ20</f>
        <v>0</v>
      </c>
      <c r="KR83" s="106">
        <f>'Mladí jazdci'!KR20</f>
        <v>0</v>
      </c>
      <c r="KS83" s="106">
        <f>'Mladí jazdci'!KS20</f>
        <v>0</v>
      </c>
      <c r="KT83" s="106">
        <f>'Mladí jazdci'!KT20</f>
        <v>0</v>
      </c>
      <c r="KU83" s="106">
        <f>'Mladí jazdci'!KU20</f>
        <v>0</v>
      </c>
      <c r="KV83" s="106">
        <f>'Mladí jazdci'!KV20</f>
        <v>0</v>
      </c>
      <c r="KW83" s="106">
        <f>'Mladí jazdci'!KW20</f>
        <v>0</v>
      </c>
      <c r="KX83" s="106">
        <f>'Mladí jazdci'!KX20</f>
        <v>0</v>
      </c>
      <c r="KY83" s="106">
        <f>'Mladí jazdci'!KY20</f>
        <v>0</v>
      </c>
      <c r="KZ83" s="106">
        <f>'Mladí jazdci'!KZ20</f>
        <v>0</v>
      </c>
      <c r="LA83" s="106">
        <f>'Mladí jazdci'!LA20</f>
        <v>0</v>
      </c>
      <c r="LB83" s="106">
        <f>'Mladí jazdci'!LB20</f>
        <v>0</v>
      </c>
      <c r="LC83" s="106">
        <f>'Mladí jazdci'!LC20</f>
        <v>0</v>
      </c>
      <c r="LD83" s="106">
        <f>'Mladí jazdci'!LD20</f>
        <v>0</v>
      </c>
      <c r="LE83" s="106">
        <f>'Mladí jazdci'!LE20</f>
        <v>0</v>
      </c>
      <c r="LF83" s="106">
        <f>'Mladí jazdci'!LF20</f>
        <v>0</v>
      </c>
      <c r="LG83" s="106">
        <f>'Mladí jazdci'!LG20</f>
        <v>0</v>
      </c>
      <c r="LH83" s="106">
        <f>'Mladí jazdci'!LH20</f>
        <v>0</v>
      </c>
      <c r="LI83" s="106">
        <f>'Mladí jazdci'!LI20</f>
        <v>0</v>
      </c>
      <c r="LJ83" s="106">
        <f>'Mladí jazdci'!LJ20</f>
        <v>0</v>
      </c>
      <c r="LK83" s="106">
        <f>'Mladí jazdci'!LK20</f>
        <v>0</v>
      </c>
      <c r="LL83" s="106">
        <f>'Mladí jazdci'!LL20</f>
        <v>0</v>
      </c>
      <c r="LM83" s="106">
        <f>'Mladí jazdci'!LM20</f>
        <v>0</v>
      </c>
      <c r="LN83" s="106">
        <f>'Mladí jazdci'!LN20</f>
        <v>0</v>
      </c>
      <c r="LO83" s="106">
        <f>'Mladí jazdci'!LO20</f>
        <v>0</v>
      </c>
      <c r="LP83" s="106">
        <f>'Mladí jazdci'!LP20</f>
        <v>0</v>
      </c>
      <c r="LQ83" s="106">
        <f>'Mladí jazdci'!LQ20</f>
        <v>0</v>
      </c>
      <c r="LR83" s="106">
        <f>'Mladí jazdci'!LR20</f>
        <v>0</v>
      </c>
      <c r="LS83" s="106">
        <f>'Mladí jazdci'!LS20</f>
        <v>0</v>
      </c>
      <c r="LT83" s="106">
        <f>'Mladí jazdci'!LT20</f>
        <v>0</v>
      </c>
      <c r="LU83" s="106">
        <f>'Mladí jazdci'!LU20</f>
        <v>0</v>
      </c>
      <c r="LV83" s="106">
        <f>'Mladí jazdci'!LV20</f>
        <v>0</v>
      </c>
      <c r="LW83" s="106">
        <f>'Mladí jazdci'!LW20</f>
        <v>0</v>
      </c>
      <c r="LX83" s="106">
        <f>'Mladí jazdci'!LX20</f>
        <v>0</v>
      </c>
      <c r="LY83" s="106">
        <f>'Mladí jazdci'!LY20</f>
        <v>0</v>
      </c>
      <c r="LZ83" s="106">
        <f>'Mladí jazdci'!LZ20</f>
        <v>0</v>
      </c>
      <c r="MA83" s="106">
        <f>'Mladí jazdci'!MA20</f>
        <v>0</v>
      </c>
      <c r="MB83" s="106">
        <f>'Mladí jazdci'!MB20</f>
        <v>0</v>
      </c>
      <c r="MC83" s="106">
        <f>'Mladí jazdci'!MC20</f>
        <v>0</v>
      </c>
      <c r="MD83" s="106">
        <f>'Mladí jazdci'!MD20</f>
        <v>0</v>
      </c>
      <c r="ME83" s="106">
        <f>'Mladí jazdci'!ME20</f>
        <v>0</v>
      </c>
      <c r="MF83" s="106">
        <f>'Mladí jazdci'!MF20</f>
        <v>0</v>
      </c>
      <c r="MG83" s="106">
        <f>'Mladí jazdci'!MG20</f>
        <v>0</v>
      </c>
      <c r="MH83" s="106">
        <f>'Mladí jazdci'!MH20</f>
        <v>0</v>
      </c>
      <c r="MI83" s="106">
        <f>'Mladí jazdci'!MI20</f>
        <v>0</v>
      </c>
      <c r="MJ83" s="106">
        <f>'Mladí jazdci'!MJ20</f>
        <v>0</v>
      </c>
      <c r="MK83" s="106">
        <f>'Mladí jazdci'!MK20</f>
        <v>0</v>
      </c>
      <c r="ML83" s="106">
        <f>'Mladí jazdci'!ML20</f>
        <v>0</v>
      </c>
      <c r="MM83" s="106">
        <f>'Mladí jazdci'!MM20</f>
        <v>0</v>
      </c>
      <c r="MN83" s="106">
        <f>'Mladí jazdci'!MN20</f>
        <v>0</v>
      </c>
      <c r="MO83" s="106">
        <f>'Mladí jazdci'!MO20</f>
        <v>0</v>
      </c>
      <c r="MP83" s="106">
        <f>'Mladí jazdci'!MP20</f>
        <v>0</v>
      </c>
      <c r="MQ83" s="106">
        <f>'Mladí jazdci'!MQ20</f>
        <v>0</v>
      </c>
      <c r="MR83" s="106">
        <f>'Mladí jazdci'!MR20</f>
        <v>0</v>
      </c>
      <c r="MS83" s="106">
        <f>'Mladí jazdci'!MS20</f>
        <v>0</v>
      </c>
      <c r="MT83" s="106">
        <f>'Mladí jazdci'!MT20</f>
        <v>0</v>
      </c>
      <c r="MU83" s="106">
        <f>'Mladí jazdci'!MU20</f>
        <v>0</v>
      </c>
      <c r="MV83" s="106">
        <f>'Mladí jazdci'!MV20</f>
        <v>0</v>
      </c>
      <c r="MW83" s="106">
        <f>'Mladí jazdci'!MW20</f>
        <v>0</v>
      </c>
      <c r="MX83" s="106">
        <f>'Mladí jazdci'!MX20</f>
        <v>0</v>
      </c>
      <c r="MY83" s="106">
        <f>'Mladí jazdci'!MY20</f>
        <v>0</v>
      </c>
      <c r="MZ83" s="106">
        <f>'Mladí jazdci'!MZ20</f>
        <v>0</v>
      </c>
      <c r="NA83" s="106">
        <f>'Mladí jazdci'!NA20</f>
        <v>0</v>
      </c>
      <c r="NB83" s="106">
        <f>'Mladí jazdci'!NB20</f>
        <v>0</v>
      </c>
      <c r="NC83" s="106">
        <f>'Mladí jazdci'!NC20</f>
        <v>0</v>
      </c>
      <c r="ND83" s="106">
        <f>'Mladí jazdci'!ND20</f>
        <v>0</v>
      </c>
      <c r="NE83" s="106">
        <f>'Mladí jazdci'!NE20</f>
        <v>0</v>
      </c>
      <c r="NF83" s="106">
        <f>'Mladí jazdci'!NF20</f>
        <v>0</v>
      </c>
      <c r="NG83" s="106">
        <f>'Mladí jazdci'!NG20</f>
        <v>0</v>
      </c>
      <c r="NH83" s="106">
        <f>'Mladí jazdci'!NH20</f>
        <v>0</v>
      </c>
      <c r="NI83" s="106">
        <f>'Mladí jazdci'!NI20</f>
        <v>0</v>
      </c>
      <c r="NJ83" s="106">
        <f>'Mladí jazdci'!NJ20</f>
        <v>0</v>
      </c>
      <c r="NK83" s="106">
        <f>'Mladí jazdci'!NK20</f>
        <v>0</v>
      </c>
      <c r="NL83" s="106">
        <f>'Mladí jazdci'!NL20</f>
        <v>0</v>
      </c>
      <c r="NM83" s="106">
        <f>'Mladí jazdci'!NM20</f>
        <v>0</v>
      </c>
      <c r="NN83" s="106">
        <f>'Mladí jazdci'!NN20</f>
        <v>0</v>
      </c>
      <c r="NO83" s="106">
        <f>'Mladí jazdci'!NO20</f>
        <v>0</v>
      </c>
      <c r="NP83" s="106">
        <f>'Mladí jazdci'!NP20</f>
        <v>0</v>
      </c>
      <c r="NQ83" s="106">
        <f>'Mladí jazdci'!NQ20</f>
        <v>0</v>
      </c>
      <c r="NR83" s="106">
        <f>'Mladí jazdci'!NR20</f>
        <v>0</v>
      </c>
      <c r="NS83" s="106">
        <f>'Mladí jazdci'!NS20</f>
        <v>0</v>
      </c>
      <c r="NT83" s="106">
        <f>'Mladí jazdci'!NT20</f>
        <v>0</v>
      </c>
      <c r="NU83" s="106">
        <f>'Mladí jazdci'!NU20</f>
        <v>0</v>
      </c>
      <c r="NV83" s="106">
        <f>'Mladí jazdci'!NV20</f>
        <v>0</v>
      </c>
      <c r="NW83" s="106">
        <f>'Mladí jazdci'!NW20</f>
        <v>0</v>
      </c>
      <c r="NX83" s="106">
        <f>'Mladí jazdci'!NX20</f>
        <v>0</v>
      </c>
      <c r="NY83" s="106">
        <f>'Mladí jazdci'!NY20</f>
        <v>0</v>
      </c>
      <c r="NZ83" s="106">
        <f>'Mladí jazdci'!NZ20</f>
        <v>0</v>
      </c>
      <c r="OA83" s="106">
        <f>'Mladí jazdci'!OA20</f>
        <v>0</v>
      </c>
      <c r="OB83" s="106">
        <f>'Mladí jazdci'!OB20</f>
        <v>0</v>
      </c>
      <c r="OC83" s="106">
        <f>'Mladí jazdci'!OC20</f>
        <v>0</v>
      </c>
      <c r="OD83" s="106">
        <f>'Mladí jazdci'!OD20</f>
        <v>0</v>
      </c>
      <c r="OE83" s="106">
        <f>'Mladí jazdci'!OE20</f>
        <v>0</v>
      </c>
      <c r="OF83" s="106">
        <f>'Mladí jazdci'!OF20</f>
        <v>0</v>
      </c>
      <c r="OG83" s="106">
        <f>'Mladí jazdci'!OG20</f>
        <v>0</v>
      </c>
      <c r="OH83" s="106">
        <f>'Mladí jazdci'!OH20</f>
        <v>0</v>
      </c>
      <c r="OI83" s="106">
        <f>'Mladí jazdci'!OI20</f>
        <v>0</v>
      </c>
      <c r="OJ83" s="106">
        <f>'Mladí jazdci'!OJ20</f>
        <v>0</v>
      </c>
      <c r="OK83" s="106">
        <f>'Mladí jazdci'!OK20</f>
        <v>0</v>
      </c>
      <c r="OL83" s="106">
        <f>'Mladí jazdci'!OL20</f>
        <v>0</v>
      </c>
      <c r="OM83" s="106">
        <f>'Mladí jazdci'!OM20</f>
        <v>0</v>
      </c>
      <c r="ON83" s="106">
        <f>'Mladí jazdci'!ON20</f>
        <v>0</v>
      </c>
      <c r="OO83" s="106">
        <f>'Mladí jazdci'!OO20</f>
        <v>0</v>
      </c>
      <c r="OP83" s="106">
        <f>'Mladí jazdci'!OP20</f>
        <v>0</v>
      </c>
      <c r="OQ83" s="106">
        <f>'Mladí jazdci'!OQ20</f>
        <v>0</v>
      </c>
      <c r="OR83" s="106">
        <f>'Mladí jazdci'!OR20</f>
        <v>0</v>
      </c>
      <c r="OS83" s="106">
        <f>'Mladí jazdci'!OS20</f>
        <v>0</v>
      </c>
      <c r="OT83" s="106">
        <f>'Mladí jazdci'!OT20</f>
        <v>0</v>
      </c>
      <c r="OU83" s="106">
        <f>'Mladí jazdci'!OU20</f>
        <v>0</v>
      </c>
      <c r="OV83" s="106">
        <f>'Mladí jazdci'!OV20</f>
        <v>0</v>
      </c>
      <c r="OW83" s="106">
        <f>'Mladí jazdci'!OW20</f>
        <v>0</v>
      </c>
      <c r="OX83" s="106">
        <f>'Mladí jazdci'!OX20</f>
        <v>0</v>
      </c>
      <c r="OY83" s="106">
        <f>'Mladí jazdci'!OY20</f>
        <v>0</v>
      </c>
      <c r="OZ83" s="106">
        <f>'Mladí jazdci'!OZ20</f>
        <v>0</v>
      </c>
      <c r="PA83" s="106">
        <f>'Mladí jazdci'!PA20</f>
        <v>0</v>
      </c>
      <c r="PB83" s="106">
        <f>'Mladí jazdci'!PB20</f>
        <v>0</v>
      </c>
      <c r="PC83" s="106">
        <f>'Mladí jazdci'!PC20</f>
        <v>0</v>
      </c>
      <c r="PD83" s="106">
        <f>'Mladí jazdci'!PD20</f>
        <v>0</v>
      </c>
      <c r="PE83" s="106">
        <f>'Mladí jazdci'!PE20</f>
        <v>0</v>
      </c>
      <c r="PF83" s="106">
        <f>'Mladí jazdci'!PF20</f>
        <v>0</v>
      </c>
      <c r="PG83" s="106">
        <f>'Mladí jazdci'!PG20</f>
        <v>0</v>
      </c>
      <c r="PH83" s="106">
        <f>'Mladí jazdci'!PH20</f>
        <v>0</v>
      </c>
      <c r="PI83" s="106">
        <f>'Mladí jazdci'!PI20</f>
        <v>0</v>
      </c>
      <c r="PJ83" s="106">
        <f>'Mladí jazdci'!PJ20</f>
        <v>0</v>
      </c>
      <c r="PK83" s="106">
        <f>'Mladí jazdci'!PK20</f>
        <v>0</v>
      </c>
      <c r="PL83" s="106">
        <f>'Mladí jazdci'!PL20</f>
        <v>0</v>
      </c>
      <c r="PM83" s="106">
        <f>'Mladí jazdci'!PM20</f>
        <v>0</v>
      </c>
      <c r="PN83" s="106">
        <f>'Mladí jazdci'!PN20</f>
        <v>0</v>
      </c>
      <c r="PO83" s="106">
        <f>'Mladí jazdci'!PO20</f>
        <v>0</v>
      </c>
      <c r="PP83" s="106">
        <f>'Mladí jazdci'!PP20</f>
        <v>0</v>
      </c>
      <c r="PQ83" s="106">
        <f>'Mladí jazdci'!PQ20</f>
        <v>0</v>
      </c>
      <c r="PR83" s="106">
        <f>'Mladí jazdci'!PR20</f>
        <v>0</v>
      </c>
      <c r="PS83" s="106">
        <f>'Mladí jazdci'!PS20</f>
        <v>0</v>
      </c>
      <c r="PT83" s="106">
        <f>'Mladí jazdci'!PT20</f>
        <v>0</v>
      </c>
      <c r="PU83" s="106">
        <f>'Mladí jazdci'!PU20</f>
        <v>0</v>
      </c>
      <c r="PV83" s="106">
        <f>'Mladí jazdci'!PV20</f>
        <v>0</v>
      </c>
      <c r="PW83" s="106">
        <f>'Mladí jazdci'!PW20</f>
        <v>0</v>
      </c>
      <c r="PX83" s="106">
        <f>'Mladí jazdci'!PX20</f>
        <v>0</v>
      </c>
      <c r="PY83" s="106">
        <f>'Mladí jazdci'!PY20</f>
        <v>0</v>
      </c>
      <c r="PZ83" s="106">
        <f>'Mladí jazdci'!PZ20</f>
        <v>0</v>
      </c>
      <c r="QA83" s="106">
        <f>'Mladí jazdci'!QA20</f>
        <v>0</v>
      </c>
      <c r="QB83" s="106">
        <f>'Mladí jazdci'!QB20</f>
        <v>0</v>
      </c>
      <c r="QC83" s="106">
        <f>'Mladí jazdci'!QC20</f>
        <v>0</v>
      </c>
      <c r="QD83" s="106">
        <f>'Mladí jazdci'!QD20</f>
        <v>0</v>
      </c>
      <c r="QE83" s="106">
        <f>'Mladí jazdci'!QE20</f>
        <v>0</v>
      </c>
      <c r="QF83" s="106">
        <f>'Mladí jazdci'!QF20</f>
        <v>0</v>
      </c>
      <c r="QG83" s="106">
        <f>'Mladí jazdci'!QG20</f>
        <v>0</v>
      </c>
      <c r="QH83" s="106">
        <f>'Mladí jazdci'!QH20</f>
        <v>0</v>
      </c>
      <c r="QI83" s="106">
        <f>'Mladí jazdci'!QI20</f>
        <v>0</v>
      </c>
      <c r="QJ83" s="106">
        <f>'Mladí jazdci'!QJ20</f>
        <v>0</v>
      </c>
      <c r="QK83" s="106">
        <f>'Mladí jazdci'!QK20</f>
        <v>0</v>
      </c>
      <c r="QL83" s="106">
        <f>'Mladí jazdci'!QL20</f>
        <v>0</v>
      </c>
      <c r="QM83" s="106">
        <f>'Mladí jazdci'!QM20</f>
        <v>0</v>
      </c>
      <c r="QN83" s="106">
        <f>'Mladí jazdci'!QN20</f>
        <v>0</v>
      </c>
      <c r="QO83" s="106">
        <f>'Mladí jazdci'!QO20</f>
        <v>0</v>
      </c>
      <c r="QP83" s="106">
        <f>'Mladí jazdci'!QP20</f>
        <v>0</v>
      </c>
      <c r="QQ83" s="106">
        <f>'Mladí jazdci'!QQ20</f>
        <v>0</v>
      </c>
      <c r="QR83" s="106">
        <f>'Mladí jazdci'!QR20</f>
        <v>0</v>
      </c>
      <c r="QS83" s="106">
        <f>'Mladí jazdci'!QS20</f>
        <v>0</v>
      </c>
      <c r="QT83" s="106">
        <f>'Mladí jazdci'!QT20</f>
        <v>0</v>
      </c>
      <c r="QU83" s="106">
        <f>'Mladí jazdci'!QU20</f>
        <v>0</v>
      </c>
      <c r="QV83" s="106">
        <f>'Mladí jazdci'!QV20</f>
        <v>0</v>
      </c>
      <c r="QW83" s="106">
        <f>'Mladí jazdci'!QW20</f>
        <v>0</v>
      </c>
      <c r="QX83" s="106">
        <f>'Mladí jazdci'!QX20</f>
        <v>0</v>
      </c>
      <c r="QY83" s="106">
        <f>'Mladí jazdci'!QY20</f>
        <v>0</v>
      </c>
      <c r="QZ83" s="106">
        <f>'Mladí jazdci'!QZ20</f>
        <v>0</v>
      </c>
      <c r="RA83" s="106">
        <f>'Mladí jazdci'!RA20</f>
        <v>0</v>
      </c>
      <c r="RB83" s="106">
        <f>'Mladí jazdci'!RB20</f>
        <v>0</v>
      </c>
      <c r="RC83" s="106">
        <f>'Mladí jazdci'!RC20</f>
        <v>0</v>
      </c>
      <c r="RD83" s="106">
        <f>'Mladí jazdci'!RD20</f>
        <v>0</v>
      </c>
      <c r="RE83" s="106">
        <f>'Mladí jazdci'!RE20</f>
        <v>0</v>
      </c>
      <c r="RF83" s="106">
        <f>'Mladí jazdci'!RF20</f>
        <v>0</v>
      </c>
      <c r="RG83" s="106">
        <f>'Mladí jazdci'!RG20</f>
        <v>0</v>
      </c>
      <c r="RH83" s="106">
        <f>'Mladí jazdci'!RH20</f>
        <v>0</v>
      </c>
      <c r="RI83" s="106">
        <f>'Mladí jazdci'!RI20</f>
        <v>0</v>
      </c>
      <c r="RJ83" s="106">
        <f>'Mladí jazdci'!RJ20</f>
        <v>0</v>
      </c>
      <c r="RK83" s="106">
        <f>'Mladí jazdci'!RK20</f>
        <v>0</v>
      </c>
      <c r="RL83" s="106">
        <f>'Mladí jazdci'!RL20</f>
        <v>0</v>
      </c>
      <c r="RM83" s="106">
        <f>'Mladí jazdci'!RM20</f>
        <v>0</v>
      </c>
      <c r="RN83" s="106">
        <f>'Mladí jazdci'!RN20</f>
        <v>0</v>
      </c>
      <c r="RO83" s="106">
        <f>'Mladí jazdci'!RO20</f>
        <v>0</v>
      </c>
      <c r="RP83" s="106">
        <f>'Mladí jazdci'!RP20</f>
        <v>0</v>
      </c>
      <c r="RQ83" s="106">
        <f>'Mladí jazdci'!RQ20</f>
        <v>0</v>
      </c>
      <c r="RR83" s="106">
        <f>'Mladí jazdci'!RR20</f>
        <v>0</v>
      </c>
      <c r="RS83" s="106">
        <f>'Mladí jazdci'!RS20</f>
        <v>0</v>
      </c>
      <c r="RT83" s="106">
        <f>'Mladí jazdci'!RT20</f>
        <v>0</v>
      </c>
      <c r="RU83" s="106">
        <f>'Mladí jazdci'!RU20</f>
        <v>0</v>
      </c>
      <c r="RV83" s="106">
        <f>'Mladí jazdci'!RV20</f>
        <v>0</v>
      </c>
      <c r="RW83" s="106">
        <f>'Mladí jazdci'!RW20</f>
        <v>0</v>
      </c>
      <c r="RX83" s="106">
        <f>'Mladí jazdci'!RX20</f>
        <v>0</v>
      </c>
      <c r="RY83" s="106">
        <f>'Mladí jazdci'!RY20</f>
        <v>0</v>
      </c>
      <c r="RZ83" s="106">
        <f>'Mladí jazdci'!RZ20</f>
        <v>0</v>
      </c>
      <c r="SA83" s="106">
        <f>'Mladí jazdci'!SA20</f>
        <v>0</v>
      </c>
      <c r="SB83" s="106">
        <f>'Mladí jazdci'!SB20</f>
        <v>0</v>
      </c>
      <c r="SC83" s="106">
        <f>'Mladí jazdci'!SC20</f>
        <v>0</v>
      </c>
      <c r="SD83" s="106">
        <f>'Mladí jazdci'!SD20</f>
        <v>0</v>
      </c>
      <c r="SE83" s="106">
        <f>'Mladí jazdci'!SE20</f>
        <v>0</v>
      </c>
      <c r="SF83" s="106">
        <f>'Mladí jazdci'!SF20</f>
        <v>0</v>
      </c>
      <c r="SG83" s="106">
        <f>'Mladí jazdci'!SG20</f>
        <v>0</v>
      </c>
      <c r="SH83" s="106">
        <f>'Mladí jazdci'!SH20</f>
        <v>0</v>
      </c>
      <c r="SI83" s="106">
        <f>'Mladí jazdci'!SI20</f>
        <v>0</v>
      </c>
      <c r="SJ83" s="106">
        <f>'Mladí jazdci'!SJ20</f>
        <v>0</v>
      </c>
      <c r="SK83" s="106">
        <f>'Mladí jazdci'!SK20</f>
        <v>0</v>
      </c>
      <c r="SL83" s="106">
        <f>'Mladí jazdci'!SL20</f>
        <v>0</v>
      </c>
      <c r="SM83" s="106">
        <f>'Mladí jazdci'!SM20</f>
        <v>0</v>
      </c>
      <c r="SN83" s="106">
        <f>'Mladí jazdci'!SN20</f>
        <v>0</v>
      </c>
      <c r="SO83" s="106">
        <f>'Mladí jazdci'!SO20</f>
        <v>0</v>
      </c>
      <c r="SP83" s="106">
        <f>'Mladí jazdci'!SP20</f>
        <v>0</v>
      </c>
      <c r="SQ83" s="106">
        <f>'Mladí jazdci'!SQ20</f>
        <v>0</v>
      </c>
      <c r="SR83" s="106">
        <f>'Mladí jazdci'!SR20</f>
        <v>0</v>
      </c>
      <c r="SS83" s="106">
        <f>'Mladí jazdci'!SS20</f>
        <v>0</v>
      </c>
      <c r="ST83" s="106">
        <f>'Mladí jazdci'!ST20</f>
        <v>0</v>
      </c>
      <c r="SU83" s="106">
        <f>'Mladí jazdci'!SU20</f>
        <v>0</v>
      </c>
      <c r="SV83" s="106">
        <f>'Mladí jazdci'!SV20</f>
        <v>0</v>
      </c>
      <c r="SW83" s="106">
        <f>'Mladí jazdci'!SW20</f>
        <v>0</v>
      </c>
      <c r="SX83" s="106">
        <f>'Mladí jazdci'!SX20</f>
        <v>0</v>
      </c>
      <c r="SY83" s="106">
        <f>'Mladí jazdci'!SY20</f>
        <v>0</v>
      </c>
      <c r="SZ83" s="106">
        <f>'Mladí jazdci'!SZ20</f>
        <v>0</v>
      </c>
      <c r="TA83" s="106">
        <f>'Mladí jazdci'!TA20</f>
        <v>0</v>
      </c>
      <c r="TB83" s="106">
        <f>'Mladí jazdci'!TB20</f>
        <v>0</v>
      </c>
    </row>
    <row r="84" spans="1:522" s="1" customFormat="1" ht="18" customHeight="1" x14ac:dyDescent="0.25">
      <c r="A84" s="12"/>
      <c r="B84" s="11"/>
      <c r="E84" s="4" t="s">
        <v>233</v>
      </c>
      <c r="F84" s="1">
        <v>5943</v>
      </c>
      <c r="G84" s="9" t="s">
        <v>100</v>
      </c>
      <c r="H84" s="4" t="s">
        <v>46</v>
      </c>
      <c r="I84" s="1">
        <f t="shared" si="15"/>
        <v>7</v>
      </c>
      <c r="J84" s="12"/>
      <c r="K84" s="106"/>
      <c r="L84" s="106"/>
      <c r="M84" s="106"/>
      <c r="N84" s="106"/>
      <c r="O84" s="106"/>
      <c r="P84" s="106"/>
      <c r="Q84" s="106"/>
      <c r="R84" s="106">
        <f>3+3</f>
        <v>6</v>
      </c>
      <c r="S84" s="106"/>
      <c r="T84" s="106"/>
      <c r="U84" s="106"/>
      <c r="V84" s="106"/>
      <c r="W84" s="106">
        <v>1</v>
      </c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  <c r="EK84" s="106"/>
      <c r="EL84" s="106"/>
      <c r="EM84" s="106"/>
      <c r="EN84" s="106"/>
      <c r="EO84" s="106"/>
      <c r="EP84" s="106"/>
      <c r="EQ84" s="106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/>
      <c r="FD84" s="106"/>
      <c r="FE84" s="106"/>
      <c r="FF84" s="106"/>
      <c r="FG84" s="10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/>
      <c r="FX84" s="106"/>
      <c r="FY84" s="106"/>
      <c r="FZ84" s="106"/>
      <c r="GA84" s="106"/>
      <c r="GB84" s="106"/>
      <c r="GC84" s="106"/>
      <c r="GD84" s="106"/>
      <c r="GE84" s="106"/>
      <c r="GF84" s="106"/>
      <c r="GG84" s="106"/>
      <c r="GH84" s="106"/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106"/>
      <c r="GY84" s="106"/>
      <c r="GZ84" s="106"/>
      <c r="HA84" s="106"/>
      <c r="HB84" s="106"/>
      <c r="HC84" s="106"/>
      <c r="HD84" s="106"/>
      <c r="HE84" s="106"/>
      <c r="HF84" s="106"/>
      <c r="HG84" s="106"/>
      <c r="HH84" s="106"/>
      <c r="HI84" s="106"/>
      <c r="HJ84" s="106"/>
      <c r="HK84" s="106"/>
      <c r="HL84" s="106"/>
      <c r="HM84" s="106"/>
      <c r="HN84" s="106"/>
      <c r="HO84" s="106"/>
      <c r="HP84" s="106"/>
      <c r="HQ84" s="106"/>
      <c r="HR84" s="106"/>
      <c r="HS84" s="106"/>
      <c r="HT84" s="106"/>
      <c r="HU84" s="106"/>
      <c r="HV84" s="106"/>
      <c r="HW84" s="106"/>
      <c r="HX84" s="106"/>
      <c r="HY84" s="106"/>
      <c r="HZ84" s="106"/>
      <c r="IA84" s="106"/>
      <c r="IB84" s="106"/>
      <c r="IC84" s="106"/>
      <c r="ID84" s="106"/>
      <c r="IE84" s="106"/>
      <c r="IF84" s="106"/>
      <c r="IG84" s="106"/>
      <c r="IH84" s="106"/>
      <c r="II84" s="106"/>
      <c r="IJ84" s="106"/>
      <c r="IK84" s="106"/>
      <c r="IL84" s="106"/>
      <c r="IM84" s="106"/>
      <c r="IN84" s="106"/>
      <c r="IO84" s="106"/>
      <c r="IP84" s="106"/>
      <c r="IQ84" s="106"/>
      <c r="IR84" s="106"/>
      <c r="IS84" s="106"/>
      <c r="IT84" s="106"/>
      <c r="IU84" s="106"/>
      <c r="IV84" s="106"/>
      <c r="IW84" s="106"/>
      <c r="IX84" s="106"/>
      <c r="IY84" s="106"/>
      <c r="IZ84" s="106"/>
      <c r="JA84" s="106"/>
      <c r="JB84" s="106"/>
      <c r="JC84" s="106"/>
      <c r="JD84" s="106"/>
      <c r="JE84" s="106"/>
      <c r="JF84" s="106"/>
      <c r="JG84" s="106"/>
      <c r="JH84" s="106"/>
      <c r="JI84" s="106"/>
      <c r="JJ84" s="106"/>
      <c r="JK84" s="106"/>
      <c r="JL84" s="106"/>
      <c r="JM84" s="106"/>
      <c r="JN84" s="106"/>
      <c r="JO84" s="106"/>
      <c r="JP84" s="106"/>
      <c r="JQ84" s="106"/>
      <c r="JR84" s="106"/>
      <c r="JS84" s="106"/>
      <c r="JT84" s="106"/>
      <c r="JU84" s="106"/>
      <c r="JV84" s="106"/>
      <c r="JW84" s="106"/>
      <c r="JX84" s="106"/>
      <c r="JY84" s="106"/>
      <c r="JZ84" s="106"/>
      <c r="KA84" s="106"/>
      <c r="KB84" s="106"/>
      <c r="KC84" s="106"/>
      <c r="KD84" s="106"/>
      <c r="KE84" s="106"/>
      <c r="KF84" s="106"/>
      <c r="KG84" s="106"/>
      <c r="KH84" s="106"/>
      <c r="KI84" s="106"/>
      <c r="KJ84" s="106"/>
      <c r="KK84" s="106"/>
      <c r="KL84" s="106"/>
      <c r="KM84" s="106"/>
      <c r="KN84" s="106"/>
      <c r="KO84" s="106"/>
      <c r="KP84" s="106"/>
      <c r="KQ84" s="106"/>
      <c r="KR84" s="106"/>
      <c r="KS84" s="106"/>
      <c r="KT84" s="106"/>
      <c r="KU84" s="106"/>
      <c r="KV84" s="106"/>
      <c r="KW84" s="106"/>
      <c r="KX84" s="106"/>
      <c r="KY84" s="106"/>
      <c r="KZ84" s="106"/>
      <c r="LA84" s="106"/>
      <c r="LB84" s="106"/>
      <c r="LC84" s="106"/>
      <c r="LD84" s="106"/>
      <c r="LE84" s="106"/>
      <c r="LF84" s="106"/>
      <c r="LG84" s="106"/>
      <c r="LH84" s="106"/>
      <c r="LI84" s="106"/>
      <c r="LJ84" s="106"/>
      <c r="LK84" s="106"/>
      <c r="LL84" s="106"/>
      <c r="LM84" s="106"/>
      <c r="LN84" s="106"/>
      <c r="LO84" s="106"/>
      <c r="LP84" s="106"/>
      <c r="LQ84" s="106"/>
      <c r="LR84" s="106"/>
      <c r="LS84" s="106"/>
      <c r="LT84" s="106"/>
      <c r="LU84" s="106"/>
      <c r="LV84" s="106"/>
      <c r="LW84" s="106"/>
      <c r="LX84" s="106"/>
      <c r="LY84" s="106"/>
      <c r="LZ84" s="106"/>
      <c r="MA84" s="106"/>
      <c r="MB84" s="106"/>
      <c r="MC84" s="106"/>
      <c r="MD84" s="106"/>
      <c r="ME84" s="106"/>
      <c r="MF84" s="106"/>
      <c r="MG84" s="106"/>
      <c r="MH84" s="106"/>
      <c r="MI84" s="106"/>
      <c r="MJ84" s="106"/>
      <c r="MK84" s="106"/>
      <c r="ML84" s="106"/>
      <c r="MM84" s="106"/>
      <c r="MN84" s="106"/>
      <c r="MO84" s="106"/>
      <c r="MP84" s="106"/>
      <c r="MQ84" s="106"/>
      <c r="MR84" s="106"/>
      <c r="MS84" s="106"/>
      <c r="MT84" s="106"/>
      <c r="MU84" s="106"/>
      <c r="MV84" s="106"/>
      <c r="MW84" s="106"/>
      <c r="MX84" s="106"/>
      <c r="MY84" s="106"/>
      <c r="MZ84" s="106"/>
      <c r="NA84" s="106"/>
      <c r="NB84" s="106"/>
      <c r="NC84" s="106"/>
      <c r="ND84" s="106"/>
      <c r="NE84" s="106"/>
      <c r="NF84" s="106"/>
      <c r="NG84" s="106"/>
      <c r="NH84" s="106"/>
      <c r="NI84" s="106"/>
      <c r="NJ84" s="106"/>
      <c r="NK84" s="106"/>
      <c r="NL84" s="106"/>
      <c r="NM84" s="106"/>
      <c r="NN84" s="106"/>
      <c r="NO84" s="106"/>
      <c r="NP84" s="106"/>
      <c r="NQ84" s="106"/>
      <c r="NR84" s="106"/>
      <c r="NS84" s="106"/>
      <c r="NT84" s="106"/>
      <c r="NU84" s="106"/>
      <c r="NV84" s="106"/>
      <c r="NW84" s="106"/>
      <c r="NX84" s="106"/>
      <c r="NY84" s="106"/>
      <c r="NZ84" s="106"/>
      <c r="OA84" s="106"/>
      <c r="OB84" s="106"/>
      <c r="OC84" s="106"/>
      <c r="OD84" s="106"/>
      <c r="OE84" s="106"/>
      <c r="OF84" s="106"/>
      <c r="OG84" s="106"/>
      <c r="OH84" s="106"/>
      <c r="OI84" s="106"/>
      <c r="OJ84" s="106"/>
      <c r="OK84" s="106"/>
      <c r="OL84" s="106"/>
      <c r="OM84" s="106"/>
      <c r="ON84" s="106"/>
      <c r="OO84" s="106"/>
      <c r="OP84" s="106"/>
      <c r="OQ84" s="106"/>
      <c r="OR84" s="106"/>
      <c r="OS84" s="106"/>
      <c r="OT84" s="106"/>
      <c r="OU84" s="106"/>
      <c r="OV84" s="106"/>
      <c r="OW84" s="106"/>
      <c r="OX84" s="106"/>
      <c r="OY84" s="106"/>
      <c r="OZ84" s="106"/>
      <c r="PA84" s="106"/>
      <c r="PB84" s="106"/>
      <c r="PC84" s="106"/>
      <c r="PD84" s="106"/>
      <c r="PE84" s="106"/>
      <c r="PF84" s="106"/>
      <c r="PG84" s="106"/>
      <c r="PH84" s="106"/>
      <c r="PI84" s="106"/>
      <c r="PJ84" s="106"/>
      <c r="PK84" s="106"/>
      <c r="PL84" s="106"/>
      <c r="PM84" s="106"/>
      <c r="PN84" s="106"/>
      <c r="PO84" s="106"/>
      <c r="PP84" s="106"/>
      <c r="PQ84" s="106"/>
      <c r="PR84" s="106"/>
      <c r="PS84" s="106"/>
      <c r="PT84" s="106"/>
      <c r="PU84" s="106"/>
      <c r="PV84" s="106"/>
      <c r="PW84" s="106"/>
      <c r="PX84" s="106"/>
      <c r="PY84" s="106"/>
      <c r="PZ84" s="106"/>
      <c r="QA84" s="106"/>
      <c r="QB84" s="106"/>
      <c r="QC84" s="106"/>
      <c r="QD84" s="106"/>
      <c r="QE84" s="106"/>
      <c r="QF84" s="106"/>
      <c r="QG84" s="106"/>
      <c r="QH84" s="106"/>
      <c r="QI84" s="106"/>
      <c r="QJ84" s="106"/>
      <c r="QK84" s="106"/>
      <c r="QL84" s="106"/>
      <c r="QM84" s="106"/>
      <c r="QN84" s="106"/>
      <c r="QO84" s="106"/>
      <c r="QP84" s="106"/>
      <c r="QQ84" s="106"/>
      <c r="QR84" s="106"/>
      <c r="QS84" s="106"/>
      <c r="QT84" s="106"/>
      <c r="QU84" s="106"/>
      <c r="QV84" s="106"/>
      <c r="QW84" s="106"/>
      <c r="QX84" s="106"/>
      <c r="QY84" s="106"/>
      <c r="QZ84" s="106"/>
      <c r="RA84" s="106"/>
      <c r="RB84" s="106"/>
      <c r="RC84" s="106"/>
      <c r="RD84" s="106"/>
      <c r="RE84" s="106"/>
      <c r="RF84" s="106"/>
      <c r="RG84" s="106"/>
      <c r="RH84" s="106"/>
      <c r="RI84" s="106"/>
      <c r="RJ84" s="106"/>
      <c r="RK84" s="106"/>
      <c r="RL84" s="106"/>
      <c r="RM84" s="106"/>
      <c r="RN84" s="106"/>
      <c r="RO84" s="106"/>
      <c r="RP84" s="106"/>
      <c r="RQ84" s="106"/>
      <c r="RR84" s="106"/>
      <c r="RS84" s="106"/>
      <c r="RT84" s="106"/>
      <c r="RU84" s="106"/>
      <c r="RV84" s="106"/>
      <c r="RW84" s="106"/>
      <c r="RX84" s="106"/>
      <c r="RY84" s="106"/>
      <c r="RZ84" s="106"/>
      <c r="SA84" s="106"/>
      <c r="SB84" s="106"/>
      <c r="SC84" s="106"/>
      <c r="SD84" s="106"/>
      <c r="SE84" s="106"/>
      <c r="SF84" s="106"/>
      <c r="SG84" s="106"/>
      <c r="SH84" s="106"/>
      <c r="SI84" s="106"/>
      <c r="SJ84" s="106"/>
      <c r="SK84" s="106"/>
      <c r="SL84" s="106"/>
      <c r="SM84" s="106"/>
      <c r="SN84" s="106"/>
      <c r="SO84" s="106"/>
      <c r="SP84" s="106"/>
      <c r="SQ84" s="106"/>
      <c r="SR84" s="106"/>
      <c r="SS84" s="106"/>
      <c r="ST84" s="106"/>
      <c r="SU84" s="106"/>
      <c r="SV84" s="106"/>
      <c r="SW84" s="106"/>
      <c r="SX84" s="106"/>
      <c r="SY84" s="106"/>
      <c r="SZ84" s="106"/>
      <c r="TA84" s="106"/>
      <c r="TB84" s="106"/>
    </row>
    <row r="85" spans="1:522" s="1" customFormat="1" ht="18" customHeight="1" x14ac:dyDescent="0.25">
      <c r="A85" s="12">
        <v>63</v>
      </c>
      <c r="B85" s="11" t="s">
        <v>217</v>
      </c>
      <c r="C85" s="1">
        <v>12438</v>
      </c>
      <c r="D85" s="1">
        <v>2018</v>
      </c>
      <c r="E85" s="4" t="s">
        <v>216</v>
      </c>
      <c r="F85" s="1">
        <v>5778</v>
      </c>
      <c r="G85" s="9" t="s">
        <v>97</v>
      </c>
      <c r="H85" s="4" t="s">
        <v>52</v>
      </c>
      <c r="I85" s="1">
        <f t="shared" ref="I85:I89" si="16">SUM(K85:TB85)</f>
        <v>27.5</v>
      </c>
      <c r="J85" s="12">
        <f>Tabuľka3[[#This Row],[Stĺpec9]]</f>
        <v>27.5</v>
      </c>
      <c r="K85" s="106">
        <f>Seniori!K55</f>
        <v>0</v>
      </c>
      <c r="L85" s="106">
        <f>Seniori!L55</f>
        <v>0</v>
      </c>
      <c r="M85" s="106">
        <f>Seniori!M55</f>
        <v>1</v>
      </c>
      <c r="N85" s="106">
        <f>Seniori!N55</f>
        <v>0</v>
      </c>
      <c r="O85" s="106">
        <f>Seniori!O55</f>
        <v>0</v>
      </c>
      <c r="P85" s="106">
        <f>Seniori!P55</f>
        <v>0</v>
      </c>
      <c r="Q85" s="106" t="str">
        <f>Seniori!Q55</f>
        <v>o</v>
      </c>
      <c r="R85" s="106">
        <f>Seniori!R55</f>
        <v>0</v>
      </c>
      <c r="S85" s="106">
        <f>Seniori!S55</f>
        <v>0</v>
      </c>
      <c r="T85" s="106">
        <f>Seniori!T55</f>
        <v>0</v>
      </c>
      <c r="U85" s="106">
        <f>Seniori!U55</f>
        <v>0</v>
      </c>
      <c r="V85" s="106">
        <f>Seniori!V55</f>
        <v>0</v>
      </c>
      <c r="W85" s="106">
        <f>Seniori!W55</f>
        <v>0</v>
      </c>
      <c r="X85" s="106">
        <f>Seniori!X55</f>
        <v>0</v>
      </c>
      <c r="Y85" s="106">
        <f>Seniori!Y55</f>
        <v>0</v>
      </c>
      <c r="Z85" s="106">
        <f>Seniori!Z55</f>
        <v>0</v>
      </c>
      <c r="AA85" s="106" t="str">
        <f>Seniori!AA55</f>
        <v>o</v>
      </c>
      <c r="AB85" s="106">
        <f>Seniori!AB55</f>
        <v>0</v>
      </c>
      <c r="AC85" s="106">
        <f>Seniori!AC55</f>
        <v>0</v>
      </c>
      <c r="AD85" s="106">
        <f>Seniori!AD55</f>
        <v>4</v>
      </c>
      <c r="AE85" s="106">
        <f>Seniori!AE55</f>
        <v>0</v>
      </c>
      <c r="AF85" s="106">
        <f>Seniori!AF55</f>
        <v>0</v>
      </c>
      <c r="AG85" s="106">
        <f>Seniori!AG55</f>
        <v>0</v>
      </c>
      <c r="AH85" s="106">
        <f>Seniori!AH55</f>
        <v>0</v>
      </c>
      <c r="AI85" s="106">
        <f>Seniori!AI55</f>
        <v>0</v>
      </c>
      <c r="AJ85" s="106">
        <f>Seniori!AJ55</f>
        <v>0</v>
      </c>
      <c r="AK85" s="106">
        <f>Seniori!AK55</f>
        <v>0</v>
      </c>
      <c r="AL85" s="106">
        <f>Seniori!AL55</f>
        <v>0</v>
      </c>
      <c r="AM85" s="106">
        <f>Seniori!AM55</f>
        <v>0</v>
      </c>
      <c r="AN85" s="106">
        <f>Seniori!AN55</f>
        <v>0</v>
      </c>
      <c r="AO85" s="106">
        <f>Seniori!AO55</f>
        <v>0</v>
      </c>
      <c r="AP85" s="106">
        <f>Seniori!AP55</f>
        <v>0</v>
      </c>
      <c r="AQ85" s="106">
        <f>Seniori!AQ55</f>
        <v>0</v>
      </c>
      <c r="AR85" s="106">
        <f>Seniori!AR55</f>
        <v>0</v>
      </c>
      <c r="AS85" s="106">
        <f>Seniori!AS55</f>
        <v>0</v>
      </c>
      <c r="AT85" s="106">
        <f>Seniori!AT55</f>
        <v>0</v>
      </c>
      <c r="AU85" s="106">
        <f>Seniori!AU55</f>
        <v>0</v>
      </c>
      <c r="AV85" s="106">
        <f>Seniori!AV55</f>
        <v>0</v>
      </c>
      <c r="AW85" s="106">
        <f>Seniori!AW55</f>
        <v>0</v>
      </c>
      <c r="AX85" s="106">
        <f>Seniori!AX55</f>
        <v>0</v>
      </c>
      <c r="AY85" s="106">
        <f>Seniori!AY55</f>
        <v>0</v>
      </c>
      <c r="AZ85" s="106">
        <f>Seniori!AZ55</f>
        <v>0</v>
      </c>
      <c r="BA85" s="106">
        <f>Seniori!BA55</f>
        <v>0</v>
      </c>
      <c r="BB85" s="106">
        <f>Seniori!BB55</f>
        <v>0</v>
      </c>
      <c r="BC85" s="106">
        <f>Seniori!BC55</f>
        <v>0</v>
      </c>
      <c r="BD85" s="106">
        <f>Seniori!BD55</f>
        <v>0</v>
      </c>
      <c r="BE85" s="106">
        <f>Seniori!BE55</f>
        <v>0</v>
      </c>
      <c r="BF85" s="106">
        <f>Seniori!BF55</f>
        <v>0</v>
      </c>
      <c r="BG85" s="106">
        <f>Seniori!BG55</f>
        <v>0</v>
      </c>
      <c r="BH85" s="106">
        <f>Seniori!BH55</f>
        <v>0</v>
      </c>
      <c r="BI85" s="106">
        <f>Seniori!BI55</f>
        <v>0</v>
      </c>
      <c r="BJ85" s="106">
        <f>Seniori!BJ55</f>
        <v>0</v>
      </c>
      <c r="BK85" s="106">
        <f>Seniori!BK55</f>
        <v>0</v>
      </c>
      <c r="BL85" s="106">
        <f>Seniori!BL55</f>
        <v>0</v>
      </c>
      <c r="BM85" s="106">
        <f>Seniori!BM55</f>
        <v>0</v>
      </c>
      <c r="BN85" s="106">
        <f>Seniori!BN55</f>
        <v>0</v>
      </c>
      <c r="BO85" s="106">
        <f>Seniori!BO55</f>
        <v>0</v>
      </c>
      <c r="BP85" s="106">
        <f>Seniori!BP55</f>
        <v>0</v>
      </c>
      <c r="BQ85" s="106">
        <f>Seniori!BQ55</f>
        <v>0</v>
      </c>
      <c r="BR85" s="106">
        <f>Seniori!BR55</f>
        <v>0</v>
      </c>
      <c r="BS85" s="106">
        <f>Seniori!BS55</f>
        <v>0</v>
      </c>
      <c r="BT85" s="106">
        <f>Seniori!BT55</f>
        <v>0</v>
      </c>
      <c r="BU85" s="106">
        <f>Seniori!BU55</f>
        <v>0</v>
      </c>
      <c r="BV85" s="106">
        <f>Seniori!BV55</f>
        <v>0</v>
      </c>
      <c r="BW85" s="106">
        <f>Seniori!BW55</f>
        <v>0</v>
      </c>
      <c r="BX85" s="106">
        <f>Seniori!BX55</f>
        <v>0</v>
      </c>
      <c r="BY85" s="106">
        <f>Seniori!BY55</f>
        <v>0</v>
      </c>
      <c r="BZ85" s="106">
        <f>Seniori!BZ55</f>
        <v>0</v>
      </c>
      <c r="CA85" s="106">
        <f>Seniori!CA55</f>
        <v>0</v>
      </c>
      <c r="CB85" s="106">
        <f>Seniori!CB55</f>
        <v>0</v>
      </c>
      <c r="CC85" s="106">
        <f>Seniori!CC55</f>
        <v>0</v>
      </c>
      <c r="CD85" s="106">
        <f>Seniori!CD55</f>
        <v>0</v>
      </c>
      <c r="CE85" s="106">
        <f>Seniori!CE55</f>
        <v>0</v>
      </c>
      <c r="CF85" s="106">
        <f>Seniori!CF55</f>
        <v>0</v>
      </c>
      <c r="CG85" s="106">
        <f>Seniori!CG55</f>
        <v>0</v>
      </c>
      <c r="CH85" s="106">
        <f>Seniori!CH55</f>
        <v>0</v>
      </c>
      <c r="CI85" s="106">
        <f>Seniori!CI55</f>
        <v>0</v>
      </c>
      <c r="CJ85" s="106">
        <f>Seniori!CJ55</f>
        <v>0</v>
      </c>
      <c r="CK85" s="106">
        <f>Seniori!CK55</f>
        <v>0</v>
      </c>
      <c r="CL85" s="106">
        <f>Seniori!CL55</f>
        <v>0</v>
      </c>
      <c r="CM85" s="106">
        <f>Seniori!CM55</f>
        <v>0</v>
      </c>
      <c r="CN85" s="106">
        <f>Seniori!CN55</f>
        <v>0</v>
      </c>
      <c r="CO85" s="106">
        <f>Seniori!CO55</f>
        <v>0</v>
      </c>
      <c r="CP85" s="106">
        <f>Seniori!CP55</f>
        <v>0</v>
      </c>
      <c r="CQ85" s="106">
        <f>Seniori!CQ55</f>
        <v>0</v>
      </c>
      <c r="CR85" s="106">
        <f>Seniori!CR55</f>
        <v>0</v>
      </c>
      <c r="CS85" s="106">
        <f>Seniori!CS55</f>
        <v>0</v>
      </c>
      <c r="CT85" s="106">
        <f>Seniori!CT55</f>
        <v>0</v>
      </c>
      <c r="CU85" s="106">
        <f>Seniori!CU55</f>
        <v>0</v>
      </c>
      <c r="CV85" s="106">
        <f>Seniori!CV55</f>
        <v>0</v>
      </c>
      <c r="CW85" s="106">
        <f>Seniori!CW55</f>
        <v>0</v>
      </c>
      <c r="CX85" s="106">
        <f>Seniori!CX55</f>
        <v>0</v>
      </c>
      <c r="CY85" s="106">
        <f>Seniori!CY55</f>
        <v>0</v>
      </c>
      <c r="CZ85" s="106">
        <f>Seniori!CZ55</f>
        <v>0</v>
      </c>
      <c r="DA85" s="106">
        <f>Seniori!DA55</f>
        <v>0</v>
      </c>
      <c r="DB85" s="106">
        <f>Seniori!DB55</f>
        <v>0</v>
      </c>
      <c r="DC85" s="106">
        <f>Seniori!DC55</f>
        <v>0</v>
      </c>
      <c r="DD85" s="106">
        <f>Seniori!DD55</f>
        <v>0</v>
      </c>
      <c r="DE85" s="106">
        <f>Seniori!DE55</f>
        <v>0</v>
      </c>
      <c r="DF85" s="106">
        <f>Seniori!DF55</f>
        <v>0</v>
      </c>
      <c r="DG85" s="106">
        <f>Seniori!DG55</f>
        <v>0</v>
      </c>
      <c r="DH85" s="106">
        <f>Seniori!DH55</f>
        <v>0</v>
      </c>
      <c r="DI85" s="106">
        <f>Seniori!DI55</f>
        <v>0</v>
      </c>
      <c r="DJ85" s="106">
        <f>Seniori!DJ55</f>
        <v>0</v>
      </c>
      <c r="DK85" s="106">
        <f>Seniori!DK55</f>
        <v>0</v>
      </c>
      <c r="DL85" s="106">
        <f>Seniori!DL55</f>
        <v>0</v>
      </c>
      <c r="DM85" s="106">
        <f>Seniori!DM55</f>
        <v>0</v>
      </c>
      <c r="DN85" s="106">
        <f>Seniori!DN55</f>
        <v>0</v>
      </c>
      <c r="DO85" s="106">
        <f>Seniori!DO55</f>
        <v>0</v>
      </c>
      <c r="DP85" s="106">
        <f>Seniori!DP55</f>
        <v>0</v>
      </c>
      <c r="DQ85" s="106">
        <f>Seniori!DQ55</f>
        <v>0</v>
      </c>
      <c r="DR85" s="106">
        <f>Seniori!DR55</f>
        <v>0</v>
      </c>
      <c r="DS85" s="106">
        <f>Seniori!DS55</f>
        <v>0</v>
      </c>
      <c r="DT85" s="106">
        <f>Seniori!DT55</f>
        <v>0</v>
      </c>
      <c r="DU85" s="106">
        <f>Seniori!DU55</f>
        <v>0</v>
      </c>
      <c r="DV85" s="106">
        <f>Seniori!DV55</f>
        <v>0</v>
      </c>
      <c r="DW85" s="106">
        <f>Seniori!DW55</f>
        <v>0</v>
      </c>
      <c r="DX85" s="106">
        <f>Seniori!DX55</f>
        <v>0</v>
      </c>
      <c r="DY85" s="106">
        <f>Seniori!DY55</f>
        <v>0</v>
      </c>
      <c r="DZ85" s="106">
        <f>Seniori!DZ55</f>
        <v>0</v>
      </c>
      <c r="EA85" s="106">
        <f>Seniori!EA55</f>
        <v>0</v>
      </c>
      <c r="EB85" s="106">
        <f>Seniori!EB55</f>
        <v>0</v>
      </c>
      <c r="EC85" s="106">
        <f>Seniori!EC55</f>
        <v>0</v>
      </c>
      <c r="ED85" s="106">
        <f>Seniori!ED55</f>
        <v>0</v>
      </c>
      <c r="EE85" s="106">
        <f>Seniori!EE55</f>
        <v>0</v>
      </c>
      <c r="EF85" s="106">
        <f>Seniori!EF55</f>
        <v>0</v>
      </c>
      <c r="EG85" s="106">
        <f>Seniori!EG55</f>
        <v>0</v>
      </c>
      <c r="EH85" s="106">
        <f>Seniori!EH55</f>
        <v>0</v>
      </c>
      <c r="EI85" s="106">
        <f>Seniori!EI55</f>
        <v>0</v>
      </c>
      <c r="EJ85" s="106">
        <f>Seniori!EJ55</f>
        <v>0</v>
      </c>
      <c r="EK85" s="106">
        <f>Seniori!EK55</f>
        <v>0</v>
      </c>
      <c r="EL85" s="106">
        <f>Seniori!EL55</f>
        <v>0</v>
      </c>
      <c r="EM85" s="106">
        <f>Seniori!EM55</f>
        <v>0</v>
      </c>
      <c r="EN85" s="106">
        <f>Seniori!EN55</f>
        <v>0</v>
      </c>
      <c r="EO85" s="106">
        <f>Seniori!EO55</f>
        <v>0</v>
      </c>
      <c r="EP85" s="106">
        <f>Seniori!EP55</f>
        <v>0</v>
      </c>
      <c r="EQ85" s="106">
        <f>Seniori!EQ55</f>
        <v>0</v>
      </c>
      <c r="ER85" s="106">
        <f>Seniori!ER55</f>
        <v>0</v>
      </c>
      <c r="ES85" s="106">
        <f>Seniori!ES55</f>
        <v>0</v>
      </c>
      <c r="ET85" s="106">
        <f>Seniori!ET55</f>
        <v>0</v>
      </c>
      <c r="EU85" s="106">
        <f>Seniori!EU55</f>
        <v>0</v>
      </c>
      <c r="EV85" s="106">
        <f>Seniori!EV55</f>
        <v>0</v>
      </c>
      <c r="EW85" s="106">
        <f>Seniori!EW55</f>
        <v>0</v>
      </c>
      <c r="EX85" s="106">
        <f>Seniori!EX55</f>
        <v>0</v>
      </c>
      <c r="EY85" s="106">
        <f>Seniori!EY55</f>
        <v>0</v>
      </c>
      <c r="EZ85" s="106">
        <f>Seniori!EZ55</f>
        <v>0</v>
      </c>
      <c r="FA85" s="106">
        <f>Seniori!FA55</f>
        <v>0</v>
      </c>
      <c r="FB85" s="106">
        <f>Seniori!FB55</f>
        <v>0</v>
      </c>
      <c r="FC85" s="106">
        <f>Seniori!FC55</f>
        <v>0</v>
      </c>
      <c r="FD85" s="106">
        <f>Seniori!FD55</f>
        <v>0</v>
      </c>
      <c r="FE85" s="106">
        <f>Seniori!FE55</f>
        <v>0</v>
      </c>
      <c r="FF85" s="106">
        <f>Seniori!FF55</f>
        <v>0</v>
      </c>
      <c r="FG85" s="106">
        <f>Seniori!FG55</f>
        <v>0</v>
      </c>
      <c r="FH85" s="106">
        <f>Seniori!FH55</f>
        <v>0</v>
      </c>
      <c r="FI85" s="106">
        <f>Seniori!FI55</f>
        <v>0</v>
      </c>
      <c r="FJ85" s="106">
        <f>Seniori!FJ55</f>
        <v>0</v>
      </c>
      <c r="FK85" s="106">
        <f>Seniori!FK55</f>
        <v>0</v>
      </c>
      <c r="FL85" s="106">
        <f>Seniori!FL55</f>
        <v>0</v>
      </c>
      <c r="FM85" s="106">
        <f>Seniori!FM55</f>
        <v>0</v>
      </c>
      <c r="FN85" s="106">
        <f>Seniori!FN55</f>
        <v>0</v>
      </c>
      <c r="FO85" s="106">
        <f>Seniori!FO55</f>
        <v>0</v>
      </c>
      <c r="FP85" s="106">
        <f>Seniori!FP55</f>
        <v>0</v>
      </c>
      <c r="FQ85" s="106">
        <f>Seniori!FQ55</f>
        <v>0</v>
      </c>
      <c r="FR85" s="106">
        <f>Seniori!FR55</f>
        <v>0</v>
      </c>
      <c r="FS85" s="106">
        <f>Seniori!FS55</f>
        <v>0</v>
      </c>
      <c r="FT85" s="106">
        <f>Seniori!FT55</f>
        <v>0</v>
      </c>
      <c r="FU85" s="106">
        <f>Seniori!FU55</f>
        <v>0</v>
      </c>
      <c r="FV85" s="106">
        <f>Seniori!FV55</f>
        <v>0</v>
      </c>
      <c r="FW85" s="106">
        <f>Seniori!FW55</f>
        <v>0</v>
      </c>
      <c r="FX85" s="106">
        <f>Seniori!FX55</f>
        <v>0</v>
      </c>
      <c r="FY85" s="106" t="str">
        <f>Seniori!FY55</f>
        <v>o</v>
      </c>
      <c r="FZ85" s="106">
        <f>Seniori!FZ55</f>
        <v>0</v>
      </c>
      <c r="GA85" s="106" t="str">
        <f>Seniori!GA55</f>
        <v>o</v>
      </c>
      <c r="GB85" s="106">
        <f>Seniori!GB55</f>
        <v>0</v>
      </c>
      <c r="GC85" s="106">
        <f>Seniori!GC55</f>
        <v>0</v>
      </c>
      <c r="GD85" s="106">
        <f>Seniori!GD55</f>
        <v>0</v>
      </c>
      <c r="GE85" s="106">
        <f>Seniori!GE55</f>
        <v>0</v>
      </c>
      <c r="GF85" s="106">
        <f>Seniori!GF55</f>
        <v>0</v>
      </c>
      <c r="GG85" s="106">
        <f>Seniori!GG55</f>
        <v>0</v>
      </c>
      <c r="GH85" s="106">
        <f>Seniori!GH55</f>
        <v>0</v>
      </c>
      <c r="GI85" s="106">
        <f>Seniori!GI55</f>
        <v>0</v>
      </c>
      <c r="GJ85" s="106">
        <f>Seniori!GJ55</f>
        <v>0</v>
      </c>
      <c r="GK85" s="106">
        <f>Seniori!GK55</f>
        <v>0</v>
      </c>
      <c r="GL85" s="106">
        <f>Seniori!GL55</f>
        <v>0</v>
      </c>
      <c r="GM85" s="106">
        <f>Seniori!GM55</f>
        <v>0</v>
      </c>
      <c r="GN85" s="106">
        <f>Seniori!GN55</f>
        <v>0</v>
      </c>
      <c r="GO85" s="106">
        <f>Seniori!GO55</f>
        <v>0</v>
      </c>
      <c r="GP85" s="106">
        <f>Seniori!GP55</f>
        <v>0</v>
      </c>
      <c r="GQ85" s="106">
        <f>Seniori!GQ55</f>
        <v>0</v>
      </c>
      <c r="GR85" s="106">
        <f>Seniori!GR55</f>
        <v>0</v>
      </c>
      <c r="GS85" s="106">
        <f>Seniori!GS55</f>
        <v>0</v>
      </c>
      <c r="GT85" s="106">
        <f>Seniori!GT55</f>
        <v>0</v>
      </c>
      <c r="GU85" s="106">
        <f>Seniori!GU55</f>
        <v>0</v>
      </c>
      <c r="GV85" s="106">
        <f>Seniori!GV55</f>
        <v>0</v>
      </c>
      <c r="GW85" s="106">
        <f>Seniori!GW55</f>
        <v>0</v>
      </c>
      <c r="GX85" s="106">
        <f>Seniori!GX55</f>
        <v>0</v>
      </c>
      <c r="GY85" s="106">
        <f>Seniori!GY55</f>
        <v>0</v>
      </c>
      <c r="GZ85" s="106">
        <f>Seniori!GZ55</f>
        <v>0</v>
      </c>
      <c r="HA85" s="106">
        <f>Seniori!HA55</f>
        <v>0</v>
      </c>
      <c r="HB85" s="106">
        <f>Seniori!HB55</f>
        <v>0</v>
      </c>
      <c r="HC85" s="106">
        <f>Seniori!HC55</f>
        <v>0</v>
      </c>
      <c r="HD85" s="106">
        <f>Seniori!HD55</f>
        <v>0</v>
      </c>
      <c r="HE85" s="106">
        <f>Seniori!HE55</f>
        <v>0</v>
      </c>
      <c r="HF85" s="106">
        <f>Seniori!HF55</f>
        <v>0</v>
      </c>
      <c r="HG85" s="106">
        <f>Seniori!HG55</f>
        <v>0</v>
      </c>
      <c r="HH85" s="106">
        <f>Seniori!HH55</f>
        <v>0</v>
      </c>
      <c r="HI85" s="106">
        <f>Seniori!HI55</f>
        <v>0</v>
      </c>
      <c r="HJ85" s="106">
        <f>Seniori!HJ55</f>
        <v>0</v>
      </c>
      <c r="HK85" s="106">
        <f>Seniori!HK55</f>
        <v>0</v>
      </c>
      <c r="HL85" s="106">
        <f>Seniori!HL55</f>
        <v>0</v>
      </c>
      <c r="HM85" s="106">
        <f>Seniori!HM55</f>
        <v>0</v>
      </c>
      <c r="HN85" s="106">
        <f>Seniori!HN55</f>
        <v>0</v>
      </c>
      <c r="HO85" s="106">
        <f>Seniori!HO55</f>
        <v>0</v>
      </c>
      <c r="HP85" s="106">
        <f>Seniori!HP55</f>
        <v>0</v>
      </c>
      <c r="HQ85" s="106">
        <f>Seniori!HQ55</f>
        <v>0</v>
      </c>
      <c r="HR85" s="106">
        <f>Seniori!HR55</f>
        <v>0</v>
      </c>
      <c r="HS85" s="106">
        <f>Seniori!HS55</f>
        <v>0</v>
      </c>
      <c r="HT85" s="106">
        <f>Seniori!HT55</f>
        <v>0</v>
      </c>
      <c r="HU85" s="106">
        <f>Seniori!HU55</f>
        <v>0</v>
      </c>
      <c r="HV85" s="106">
        <f>Seniori!HV55</f>
        <v>0</v>
      </c>
      <c r="HW85" s="106">
        <f>Seniori!HW55</f>
        <v>0</v>
      </c>
      <c r="HX85" s="106">
        <f>Seniori!HX55</f>
        <v>0</v>
      </c>
      <c r="HY85" s="106">
        <f>Seniori!HY55</f>
        <v>0</v>
      </c>
      <c r="HZ85" s="106">
        <f>Seniori!HZ55</f>
        <v>0</v>
      </c>
      <c r="IA85" s="106">
        <f>Seniori!IA55</f>
        <v>0</v>
      </c>
      <c r="IB85" s="106">
        <f>Seniori!IB55</f>
        <v>0</v>
      </c>
      <c r="IC85" s="106">
        <f>Seniori!IC55</f>
        <v>0</v>
      </c>
      <c r="ID85" s="106">
        <f>Seniori!ID55</f>
        <v>0</v>
      </c>
      <c r="IE85" s="106">
        <f>Seniori!IE55</f>
        <v>0</v>
      </c>
      <c r="IF85" s="106">
        <f>Seniori!IF55</f>
        <v>0</v>
      </c>
      <c r="IG85" s="106">
        <f>Seniori!IG55</f>
        <v>0</v>
      </c>
      <c r="IH85" s="106">
        <f>Seniori!IH55</f>
        <v>0</v>
      </c>
      <c r="II85" s="106">
        <f>Seniori!II55</f>
        <v>0</v>
      </c>
      <c r="IJ85" s="106">
        <f>Seniori!IJ55</f>
        <v>0</v>
      </c>
      <c r="IK85" s="106">
        <f>Seniori!IK55</f>
        <v>0</v>
      </c>
      <c r="IL85" s="106">
        <f>Seniori!IL55</f>
        <v>0</v>
      </c>
      <c r="IM85" s="106">
        <f>Seniori!IM55</f>
        <v>0</v>
      </c>
      <c r="IN85" s="106">
        <f>Seniori!IN55</f>
        <v>0</v>
      </c>
      <c r="IO85" s="106">
        <f>Seniori!IO55</f>
        <v>0</v>
      </c>
      <c r="IP85" s="106">
        <f>Seniori!IP55</f>
        <v>0</v>
      </c>
      <c r="IQ85" s="106">
        <f>Seniori!IQ55</f>
        <v>0</v>
      </c>
      <c r="IR85" s="106" t="str">
        <f>Seniori!IR55</f>
        <v>o</v>
      </c>
      <c r="IS85" s="106">
        <f>Seniori!IS55</f>
        <v>2</v>
      </c>
      <c r="IT85" s="106">
        <f>Seniori!IT55</f>
        <v>0</v>
      </c>
      <c r="IU85" s="106">
        <f>Seniori!IU55</f>
        <v>0</v>
      </c>
      <c r="IV85" s="106">
        <f>Seniori!IV55</f>
        <v>0</v>
      </c>
      <c r="IW85" s="106">
        <f>Seniori!IW55</f>
        <v>0</v>
      </c>
      <c r="IX85" s="106">
        <f>Seniori!IX55</f>
        <v>0</v>
      </c>
      <c r="IY85" s="106">
        <f>Seniori!IY55</f>
        <v>0</v>
      </c>
      <c r="IZ85" s="106">
        <f>Seniori!IZ55</f>
        <v>0</v>
      </c>
      <c r="JA85" s="106">
        <f>Seniori!JA55</f>
        <v>0</v>
      </c>
      <c r="JB85" s="106">
        <f>Seniori!JB55</f>
        <v>9</v>
      </c>
      <c r="JC85" s="106" t="str">
        <f>Seniori!JC55</f>
        <v>o</v>
      </c>
      <c r="JD85" s="106">
        <f>Seniori!JD55</f>
        <v>0</v>
      </c>
      <c r="JE85" s="106">
        <f>Seniori!JE55</f>
        <v>0</v>
      </c>
      <c r="JF85" s="106">
        <f>Seniori!JF55</f>
        <v>0</v>
      </c>
      <c r="JG85" s="106">
        <f>Seniori!JG55</f>
        <v>0</v>
      </c>
      <c r="JH85" s="106">
        <f>Seniori!JH55</f>
        <v>0</v>
      </c>
      <c r="JI85" s="106">
        <f>Seniori!JI55</f>
        <v>0</v>
      </c>
      <c r="JJ85" s="106">
        <f>Seniori!JJ55</f>
        <v>0</v>
      </c>
      <c r="JK85" s="106">
        <f>Seniori!JK55</f>
        <v>0</v>
      </c>
      <c r="JL85" s="106">
        <f>Seniori!JL55</f>
        <v>0</v>
      </c>
      <c r="JM85" s="106">
        <f>Seniori!JM55</f>
        <v>0</v>
      </c>
      <c r="JN85" s="106">
        <f>Seniori!JN55</f>
        <v>0</v>
      </c>
      <c r="JO85" s="106">
        <f>Seniori!JO55</f>
        <v>0</v>
      </c>
      <c r="JP85" s="106">
        <f>Seniori!JP55</f>
        <v>0</v>
      </c>
      <c r="JQ85" s="106">
        <f>Seniori!JQ55</f>
        <v>0</v>
      </c>
      <c r="JR85" s="106">
        <f>Seniori!JR55</f>
        <v>0</v>
      </c>
      <c r="JS85" s="106">
        <f>Seniori!JS55</f>
        <v>0</v>
      </c>
      <c r="JT85" s="106">
        <f>Seniori!JT55</f>
        <v>0</v>
      </c>
      <c r="JU85" s="106">
        <f>Seniori!JU55</f>
        <v>0</v>
      </c>
      <c r="JV85" s="106">
        <f>Seniori!JV55</f>
        <v>0</v>
      </c>
      <c r="JW85" s="106">
        <f>Seniori!JW55</f>
        <v>0</v>
      </c>
      <c r="JX85" s="106">
        <f>Seniori!JX55</f>
        <v>0</v>
      </c>
      <c r="JY85" s="106">
        <f>Seniori!JY55</f>
        <v>0</v>
      </c>
      <c r="JZ85" s="106">
        <f>Seniori!JZ55</f>
        <v>0</v>
      </c>
      <c r="KA85" s="106">
        <f>Seniori!KA55</f>
        <v>0</v>
      </c>
      <c r="KB85" s="106">
        <f>Seniori!KB55</f>
        <v>0</v>
      </c>
      <c r="KC85" s="106">
        <f>Seniori!KC55</f>
        <v>0</v>
      </c>
      <c r="KD85" s="106">
        <f>Seniori!KD55</f>
        <v>0</v>
      </c>
      <c r="KE85" s="106">
        <f>Seniori!KE55</f>
        <v>0</v>
      </c>
      <c r="KF85" s="106">
        <f>Seniori!KF55</f>
        <v>0</v>
      </c>
      <c r="KG85" s="106">
        <f>Seniori!KG55</f>
        <v>0</v>
      </c>
      <c r="KH85" s="106">
        <f>Seniori!KH55</f>
        <v>0</v>
      </c>
      <c r="KI85" s="106">
        <f>Seniori!KI55</f>
        <v>0</v>
      </c>
      <c r="KJ85" s="106">
        <f>Seniori!KJ55</f>
        <v>0</v>
      </c>
      <c r="KK85" s="106">
        <f>Seniori!KK55</f>
        <v>0</v>
      </c>
      <c r="KL85" s="106">
        <f>Seniori!KL55</f>
        <v>0</v>
      </c>
      <c r="KM85" s="106">
        <f>Seniori!KM55</f>
        <v>0</v>
      </c>
      <c r="KN85" s="106">
        <f>Seniori!KN55</f>
        <v>0</v>
      </c>
      <c r="KO85" s="106">
        <f>Seniori!KO55</f>
        <v>0</v>
      </c>
      <c r="KP85" s="106">
        <f>Seniori!KP55</f>
        <v>0</v>
      </c>
      <c r="KQ85" s="106">
        <f>Seniori!KQ55</f>
        <v>0</v>
      </c>
      <c r="KR85" s="106">
        <f>Seniori!KR55</f>
        <v>0</v>
      </c>
      <c r="KS85" s="106">
        <f>Seniori!KS55</f>
        <v>0</v>
      </c>
      <c r="KT85" s="106">
        <f>Seniori!KT55</f>
        <v>0</v>
      </c>
      <c r="KU85" s="106">
        <f>Seniori!KU55</f>
        <v>0</v>
      </c>
      <c r="KV85" s="106">
        <f>Seniori!KV55</f>
        <v>0</v>
      </c>
      <c r="KW85" s="106">
        <f>Seniori!KW55</f>
        <v>0</v>
      </c>
      <c r="KX85" s="106">
        <f>Seniori!KX55</f>
        <v>0</v>
      </c>
      <c r="KY85" s="106">
        <f>Seniori!KY55</f>
        <v>0</v>
      </c>
      <c r="KZ85" s="106">
        <f>Seniori!KZ55</f>
        <v>0</v>
      </c>
      <c r="LA85" s="106">
        <f>Seniori!LA55</f>
        <v>0</v>
      </c>
      <c r="LB85" s="106">
        <f>Seniori!LB55</f>
        <v>0</v>
      </c>
      <c r="LC85" s="106">
        <f>Seniori!LC55</f>
        <v>0</v>
      </c>
      <c r="LD85" s="106">
        <f>Seniori!LD55</f>
        <v>0</v>
      </c>
      <c r="LE85" s="106">
        <f>Seniori!LE55</f>
        <v>0</v>
      </c>
      <c r="LF85" s="106">
        <f>Seniori!LF55</f>
        <v>0</v>
      </c>
      <c r="LG85" s="106">
        <f>Seniori!LG55</f>
        <v>0</v>
      </c>
      <c r="LH85" s="106">
        <f>Seniori!LH55</f>
        <v>0</v>
      </c>
      <c r="LI85" s="106">
        <f>Seniori!LI55</f>
        <v>0</v>
      </c>
      <c r="LJ85" s="106">
        <f>Seniori!LJ55</f>
        <v>0</v>
      </c>
      <c r="LK85" s="106">
        <f>Seniori!LK55</f>
        <v>0</v>
      </c>
      <c r="LL85" s="106">
        <f>Seniori!LL55</f>
        <v>0</v>
      </c>
      <c r="LM85" s="106">
        <f>Seniori!LM55</f>
        <v>0</v>
      </c>
      <c r="LN85" s="106">
        <f>Seniori!LN55</f>
        <v>0</v>
      </c>
      <c r="LO85" s="106">
        <f>Seniori!LO55</f>
        <v>0</v>
      </c>
      <c r="LP85" s="106">
        <f>Seniori!LP55</f>
        <v>2</v>
      </c>
      <c r="LQ85" s="106">
        <f>Seniori!LQ55</f>
        <v>5</v>
      </c>
      <c r="LR85" s="106">
        <f>Seniori!LR55</f>
        <v>0</v>
      </c>
      <c r="LS85" s="106">
        <f>Seniori!LS55</f>
        <v>0</v>
      </c>
      <c r="LT85" s="106">
        <f>Seniori!LT55</f>
        <v>0</v>
      </c>
      <c r="LU85" s="106">
        <f>Seniori!LU55</f>
        <v>0</v>
      </c>
      <c r="LV85" s="106">
        <f>Seniori!LV55</f>
        <v>0</v>
      </c>
      <c r="LW85" s="106">
        <f>Seniori!LW55</f>
        <v>0</v>
      </c>
      <c r="LX85" s="106">
        <f>Seniori!LX55</f>
        <v>0</v>
      </c>
      <c r="LY85" s="106">
        <f>Seniori!LY55</f>
        <v>0</v>
      </c>
      <c r="LZ85" s="106">
        <f>Seniori!LZ55</f>
        <v>0</v>
      </c>
      <c r="MA85" s="106">
        <f>Seniori!MA55</f>
        <v>0</v>
      </c>
      <c r="MB85" s="106">
        <f>Seniori!MB55</f>
        <v>0</v>
      </c>
      <c r="MC85" s="106">
        <f>Seniori!MC55</f>
        <v>0</v>
      </c>
      <c r="MD85" s="106">
        <f>Seniori!MD55</f>
        <v>0</v>
      </c>
      <c r="ME85" s="106">
        <f>Seniori!ME55</f>
        <v>0</v>
      </c>
      <c r="MF85" s="106">
        <f>Seniori!MF55</f>
        <v>0</v>
      </c>
      <c r="MG85" s="106">
        <f>Seniori!MG55</f>
        <v>0</v>
      </c>
      <c r="MH85" s="106">
        <f>Seniori!MH55</f>
        <v>0</v>
      </c>
      <c r="MI85" s="106">
        <f>Seniori!MI55</f>
        <v>0</v>
      </c>
      <c r="MJ85" s="106">
        <f>Seniori!MJ55</f>
        <v>0</v>
      </c>
      <c r="MK85" s="106">
        <f>Seniori!MK55</f>
        <v>0</v>
      </c>
      <c r="ML85" s="106">
        <f>Seniori!ML55</f>
        <v>0</v>
      </c>
      <c r="MM85" s="106">
        <f>Seniori!MM55</f>
        <v>0</v>
      </c>
      <c r="MN85" s="106">
        <f>Seniori!MN55</f>
        <v>0</v>
      </c>
      <c r="MO85" s="106">
        <f>Seniori!MO55</f>
        <v>0</v>
      </c>
      <c r="MP85" s="106">
        <f>Seniori!MP55</f>
        <v>0</v>
      </c>
      <c r="MQ85" s="106">
        <f>Seniori!MQ55</f>
        <v>0</v>
      </c>
      <c r="MR85" s="106">
        <f>Seniori!MR55</f>
        <v>0</v>
      </c>
      <c r="MS85" s="106">
        <f>Seniori!MS55</f>
        <v>0</v>
      </c>
      <c r="MT85" s="106">
        <f>Seniori!MT55</f>
        <v>0</v>
      </c>
      <c r="MU85" s="106">
        <f>Seniori!MU55</f>
        <v>0</v>
      </c>
      <c r="MV85" s="106">
        <f>Seniori!MV55</f>
        <v>0</v>
      </c>
      <c r="MW85" s="106">
        <f>Seniori!MW55</f>
        <v>0</v>
      </c>
      <c r="MX85" s="106" t="str">
        <f>Seniori!MX55</f>
        <v>o</v>
      </c>
      <c r="MY85" s="106">
        <f>Seniori!MY55</f>
        <v>1.5</v>
      </c>
      <c r="MZ85" s="106">
        <f>Seniori!MZ55</f>
        <v>0</v>
      </c>
      <c r="NA85" s="106">
        <f>Seniori!NA55</f>
        <v>0</v>
      </c>
      <c r="NB85" s="106">
        <f>Seniori!NB55</f>
        <v>0</v>
      </c>
      <c r="NC85" s="106">
        <f>Seniori!NC55</f>
        <v>0</v>
      </c>
      <c r="ND85" s="106">
        <f>Seniori!ND55</f>
        <v>0</v>
      </c>
      <c r="NE85" s="106">
        <f>Seniori!NE55</f>
        <v>0</v>
      </c>
      <c r="NF85" s="106">
        <f>Seniori!NF55</f>
        <v>3</v>
      </c>
      <c r="NG85" s="106" t="str">
        <f>Seniori!NG55</f>
        <v>o</v>
      </c>
      <c r="NH85" s="106">
        <f>Seniori!NH55</f>
        <v>0</v>
      </c>
      <c r="NI85" s="106">
        <f>Seniori!NI55</f>
        <v>0</v>
      </c>
      <c r="NJ85" s="106">
        <f>Seniori!NJ55</f>
        <v>0</v>
      </c>
      <c r="NK85" s="106">
        <f>Seniori!NK55</f>
        <v>0</v>
      </c>
      <c r="NL85" s="106">
        <f>Seniori!NL55</f>
        <v>0</v>
      </c>
      <c r="NM85" s="106">
        <f>Seniori!NM55</f>
        <v>0</v>
      </c>
      <c r="NN85" s="106">
        <f>Seniori!NN55</f>
        <v>0</v>
      </c>
      <c r="NO85" s="106">
        <f>Seniori!NO55</f>
        <v>0</v>
      </c>
      <c r="NP85" s="106">
        <f>Seniori!NP55</f>
        <v>0</v>
      </c>
      <c r="NQ85" s="106">
        <f>Seniori!NQ55</f>
        <v>0</v>
      </c>
      <c r="NR85" s="106">
        <f>Seniori!NR55</f>
        <v>0</v>
      </c>
      <c r="NS85" s="106">
        <f>Seniori!NS55</f>
        <v>0</v>
      </c>
      <c r="NT85" s="106">
        <f>Seniori!NT55</f>
        <v>0</v>
      </c>
      <c r="NU85" s="106">
        <f>Seniori!NU55</f>
        <v>0</v>
      </c>
      <c r="NV85" s="106">
        <f>Seniori!NV55</f>
        <v>0</v>
      </c>
      <c r="NW85" s="106">
        <f>Seniori!NW55</f>
        <v>0</v>
      </c>
      <c r="NX85" s="106">
        <f>Seniori!NX55</f>
        <v>0</v>
      </c>
      <c r="NY85" s="106">
        <f>Seniori!NY55</f>
        <v>0</v>
      </c>
      <c r="NZ85" s="106">
        <f>Seniori!NZ55</f>
        <v>0</v>
      </c>
      <c r="OA85" s="106">
        <f>Seniori!OA55</f>
        <v>0</v>
      </c>
      <c r="OB85" s="106">
        <f>Seniori!OB55</f>
        <v>0</v>
      </c>
      <c r="OC85" s="106">
        <f>Seniori!OC55</f>
        <v>0</v>
      </c>
      <c r="OD85" s="106">
        <f>Seniori!OD55</f>
        <v>0</v>
      </c>
      <c r="OE85" s="106">
        <f>Seniori!OE55</f>
        <v>0</v>
      </c>
      <c r="OF85" s="106">
        <f>Seniori!OF55</f>
        <v>0</v>
      </c>
      <c r="OG85" s="106">
        <f>Seniori!OG55</f>
        <v>0</v>
      </c>
      <c r="OH85" s="106">
        <f>Seniori!OH55</f>
        <v>0</v>
      </c>
      <c r="OI85" s="106">
        <f>Seniori!OI55</f>
        <v>0</v>
      </c>
      <c r="OJ85" s="106">
        <f>Seniori!OJ55</f>
        <v>0</v>
      </c>
      <c r="OK85" s="106">
        <f>Seniori!OK55</f>
        <v>0</v>
      </c>
      <c r="OL85" s="106">
        <f>Seniori!OL55</f>
        <v>0</v>
      </c>
      <c r="OM85" s="106">
        <f>Seniori!OM55</f>
        <v>0</v>
      </c>
      <c r="ON85" s="106">
        <f>Seniori!ON55</f>
        <v>0</v>
      </c>
      <c r="OO85" s="106">
        <f>Seniori!OO55</f>
        <v>0</v>
      </c>
      <c r="OP85" s="106">
        <f>Seniori!OP55</f>
        <v>0</v>
      </c>
      <c r="OQ85" s="106">
        <f>Seniori!OQ55</f>
        <v>0</v>
      </c>
      <c r="OR85" s="106">
        <f>Seniori!OR55</f>
        <v>0</v>
      </c>
      <c r="OS85" s="106">
        <f>Seniori!OS55</f>
        <v>0</v>
      </c>
      <c r="OT85" s="106">
        <f>Seniori!OT55</f>
        <v>0</v>
      </c>
      <c r="OU85" s="106">
        <f>Seniori!OU55</f>
        <v>0</v>
      </c>
      <c r="OV85" s="106">
        <f>Seniori!OV55</f>
        <v>0</v>
      </c>
      <c r="OW85" s="106">
        <f>Seniori!OW55</f>
        <v>0</v>
      </c>
      <c r="OX85" s="106">
        <f>Seniori!OX55</f>
        <v>0</v>
      </c>
      <c r="OY85" s="106">
        <f>Seniori!OY55</f>
        <v>0</v>
      </c>
      <c r="OZ85" s="106">
        <f>Seniori!OZ55</f>
        <v>0</v>
      </c>
      <c r="PA85" s="106">
        <f>Seniori!PA55</f>
        <v>0</v>
      </c>
      <c r="PB85" s="106">
        <f>Seniori!PB55</f>
        <v>0</v>
      </c>
      <c r="PC85" s="106">
        <f>Seniori!PC55</f>
        <v>0</v>
      </c>
      <c r="PD85" s="106">
        <f>Seniori!PD55</f>
        <v>0</v>
      </c>
      <c r="PE85" s="106">
        <f>Seniori!PE55</f>
        <v>0</v>
      </c>
      <c r="PF85" s="106">
        <f>Seniori!PF55</f>
        <v>0</v>
      </c>
      <c r="PG85" s="106">
        <f>Seniori!PG55</f>
        <v>0</v>
      </c>
      <c r="PH85" s="106">
        <f>Seniori!PH55</f>
        <v>0</v>
      </c>
      <c r="PI85" s="106">
        <f>Seniori!PI55</f>
        <v>0</v>
      </c>
      <c r="PJ85" s="106">
        <f>Seniori!PJ55</f>
        <v>0</v>
      </c>
      <c r="PK85" s="106">
        <f>Seniori!PK55</f>
        <v>0</v>
      </c>
      <c r="PL85" s="106">
        <f>Seniori!PL55</f>
        <v>0</v>
      </c>
      <c r="PM85" s="106">
        <f>Seniori!PM55</f>
        <v>0</v>
      </c>
      <c r="PN85" s="106">
        <f>Seniori!PN55</f>
        <v>0</v>
      </c>
      <c r="PO85" s="106">
        <f>Seniori!PO55</f>
        <v>0</v>
      </c>
      <c r="PP85" s="106">
        <f>Seniori!PP55</f>
        <v>0</v>
      </c>
      <c r="PQ85" s="106">
        <f>Seniori!PQ55</f>
        <v>0</v>
      </c>
      <c r="PR85" s="106">
        <f>Seniori!PR55</f>
        <v>0</v>
      </c>
      <c r="PS85" s="106">
        <f>Seniori!PS55</f>
        <v>0</v>
      </c>
      <c r="PT85" s="106">
        <f>Seniori!PT55</f>
        <v>0</v>
      </c>
      <c r="PU85" s="106">
        <f>Seniori!PU55</f>
        <v>0</v>
      </c>
      <c r="PV85" s="106">
        <f>Seniori!PV55</f>
        <v>0</v>
      </c>
      <c r="PW85" s="106">
        <f>Seniori!PW55</f>
        <v>0</v>
      </c>
      <c r="PX85" s="106">
        <f>Seniori!PX55</f>
        <v>0</v>
      </c>
      <c r="PY85" s="106">
        <f>Seniori!PY55</f>
        <v>0</v>
      </c>
      <c r="PZ85" s="106">
        <f>Seniori!PZ55</f>
        <v>0</v>
      </c>
      <c r="QA85" s="106">
        <f>Seniori!QA55</f>
        <v>0</v>
      </c>
      <c r="QB85" s="106">
        <f>Seniori!QB55</f>
        <v>0</v>
      </c>
      <c r="QC85" s="106">
        <f>Seniori!QC55</f>
        <v>0</v>
      </c>
      <c r="QD85" s="106">
        <f>Seniori!QD55</f>
        <v>0</v>
      </c>
      <c r="QE85" s="106">
        <f>Seniori!QE55</f>
        <v>0</v>
      </c>
      <c r="QF85" s="106">
        <f>Seniori!QF55</f>
        <v>0</v>
      </c>
      <c r="QG85" s="106">
        <f>Seniori!QG55</f>
        <v>0</v>
      </c>
      <c r="QH85" s="106">
        <f>Seniori!QH55</f>
        <v>0</v>
      </c>
      <c r="QI85" s="106">
        <f>Seniori!QI55</f>
        <v>0</v>
      </c>
      <c r="QJ85" s="106">
        <f>Seniori!QJ55</f>
        <v>0</v>
      </c>
      <c r="QK85" s="106">
        <f>Seniori!QK55</f>
        <v>0</v>
      </c>
      <c r="QL85" s="106">
        <f>Seniori!QL55</f>
        <v>0</v>
      </c>
      <c r="QM85" s="106">
        <f>Seniori!QM55</f>
        <v>0</v>
      </c>
      <c r="QN85" s="106">
        <f>Seniori!QN55</f>
        <v>0</v>
      </c>
      <c r="QO85" s="106">
        <f>Seniori!QO55</f>
        <v>0</v>
      </c>
      <c r="QP85" s="106">
        <f>Seniori!QP55</f>
        <v>0</v>
      </c>
      <c r="QQ85" s="106">
        <f>Seniori!QQ55</f>
        <v>0</v>
      </c>
      <c r="QR85" s="106">
        <f>Seniori!QR55</f>
        <v>0</v>
      </c>
      <c r="QS85" s="106">
        <f>Seniori!QS55</f>
        <v>0</v>
      </c>
      <c r="QT85" s="106">
        <f>Seniori!QT55</f>
        <v>0</v>
      </c>
      <c r="QU85" s="106">
        <f>Seniori!QU55</f>
        <v>0</v>
      </c>
      <c r="QV85" s="106">
        <f>Seniori!QV55</f>
        <v>0</v>
      </c>
      <c r="QW85" s="106">
        <f>Seniori!QW55</f>
        <v>0</v>
      </c>
      <c r="QX85" s="106">
        <f>Seniori!QX55</f>
        <v>0</v>
      </c>
      <c r="QY85" s="106">
        <f>Seniori!QY55</f>
        <v>0</v>
      </c>
      <c r="QZ85" s="106">
        <f>Seniori!QZ55</f>
        <v>0</v>
      </c>
      <c r="RA85" s="106">
        <f>Seniori!RA55</f>
        <v>0</v>
      </c>
      <c r="RB85" s="106">
        <f>Seniori!RB55</f>
        <v>0</v>
      </c>
      <c r="RC85" s="106">
        <f>Seniori!RC55</f>
        <v>0</v>
      </c>
      <c r="RD85" s="106">
        <f>Seniori!RD55</f>
        <v>0</v>
      </c>
      <c r="RE85" s="106">
        <f>Seniori!RE55</f>
        <v>0</v>
      </c>
      <c r="RF85" s="106">
        <f>Seniori!RF55</f>
        <v>0</v>
      </c>
      <c r="RG85" s="106">
        <f>Seniori!RG55</f>
        <v>0</v>
      </c>
      <c r="RH85" s="106">
        <f>Seniori!RH55</f>
        <v>0</v>
      </c>
      <c r="RI85" s="106">
        <f>Seniori!RI55</f>
        <v>0</v>
      </c>
      <c r="RJ85" s="106">
        <f>Seniori!RJ55</f>
        <v>0</v>
      </c>
      <c r="RK85" s="106">
        <f>Seniori!RK55</f>
        <v>0</v>
      </c>
      <c r="RL85" s="106">
        <f>Seniori!RL55</f>
        <v>0</v>
      </c>
      <c r="RM85" s="106">
        <f>Seniori!RM55</f>
        <v>0</v>
      </c>
      <c r="RN85" s="106">
        <f>Seniori!RN55</f>
        <v>0</v>
      </c>
      <c r="RO85" s="106">
        <f>Seniori!RO55</f>
        <v>0</v>
      </c>
      <c r="RP85" s="106">
        <f>Seniori!RP55</f>
        <v>0</v>
      </c>
      <c r="RQ85" s="106">
        <f>Seniori!RQ55</f>
        <v>0</v>
      </c>
      <c r="RR85" s="106">
        <f>Seniori!RR55</f>
        <v>0</v>
      </c>
      <c r="RS85" s="106">
        <f>Seniori!RS55</f>
        <v>0</v>
      </c>
      <c r="RT85" s="106">
        <f>Seniori!RT55</f>
        <v>0</v>
      </c>
      <c r="RU85" s="106">
        <f>Seniori!RU55</f>
        <v>0</v>
      </c>
      <c r="RV85" s="106">
        <f>Seniori!RV55</f>
        <v>0</v>
      </c>
      <c r="RW85" s="106">
        <f>Seniori!RW55</f>
        <v>0</v>
      </c>
      <c r="RX85" s="106">
        <f>Seniori!RX55</f>
        <v>0</v>
      </c>
      <c r="RY85" s="106">
        <f>Seniori!RY55</f>
        <v>0</v>
      </c>
      <c r="RZ85" s="106">
        <f>Seniori!RZ55</f>
        <v>0</v>
      </c>
      <c r="SA85" s="106">
        <f>Seniori!SA55</f>
        <v>0</v>
      </c>
      <c r="SB85" s="106">
        <f>Seniori!SB55</f>
        <v>0</v>
      </c>
      <c r="SC85" s="106">
        <f>Seniori!SC55</f>
        <v>0</v>
      </c>
      <c r="SD85" s="106">
        <f>Seniori!SD55</f>
        <v>0</v>
      </c>
      <c r="SE85" s="106">
        <f>Seniori!SE55</f>
        <v>0</v>
      </c>
      <c r="SF85" s="106">
        <f>Seniori!SF55</f>
        <v>0</v>
      </c>
      <c r="SG85" s="106">
        <f>Seniori!SG55</f>
        <v>0</v>
      </c>
      <c r="SH85" s="106">
        <f>Seniori!SH55</f>
        <v>0</v>
      </c>
      <c r="SI85" s="106">
        <f>Seniori!SI55</f>
        <v>0</v>
      </c>
      <c r="SJ85" s="106">
        <f>Seniori!SJ55</f>
        <v>0</v>
      </c>
      <c r="SK85" s="106">
        <f>Seniori!SK55</f>
        <v>0</v>
      </c>
      <c r="SL85" s="106">
        <f>Seniori!SL55</f>
        <v>0</v>
      </c>
      <c r="SM85" s="106">
        <f>Seniori!SM55</f>
        <v>0</v>
      </c>
      <c r="SN85" s="106">
        <f>Seniori!SN55</f>
        <v>0</v>
      </c>
      <c r="SO85" s="106">
        <f>Seniori!SO55</f>
        <v>0</v>
      </c>
      <c r="SP85" s="106">
        <f>Seniori!SP55</f>
        <v>0</v>
      </c>
      <c r="SQ85" s="106">
        <f>Seniori!SQ55</f>
        <v>0</v>
      </c>
      <c r="SR85" s="106">
        <f>Seniori!SR55</f>
        <v>0</v>
      </c>
      <c r="SS85" s="106">
        <f>Seniori!SS55</f>
        <v>0</v>
      </c>
      <c r="ST85" s="106">
        <f>Seniori!ST55</f>
        <v>0</v>
      </c>
      <c r="SU85" s="106">
        <f>Seniori!SU55</f>
        <v>0</v>
      </c>
      <c r="SV85" s="106">
        <f>Seniori!SV55</f>
        <v>0</v>
      </c>
      <c r="SW85" s="106">
        <f>Seniori!SW55</f>
        <v>0</v>
      </c>
      <c r="SX85" s="106">
        <f>Seniori!SX55</f>
        <v>0</v>
      </c>
      <c r="SY85" s="106">
        <f>Seniori!SY55</f>
        <v>0</v>
      </c>
      <c r="SZ85" s="106">
        <f>Seniori!SZ55</f>
        <v>0</v>
      </c>
      <c r="TA85" s="106">
        <f>Seniori!TA55</f>
        <v>0</v>
      </c>
      <c r="TB85" s="106">
        <f>Seniori!TB55</f>
        <v>0</v>
      </c>
    </row>
    <row r="86" spans="1:522" s="1" customFormat="1" ht="18" customHeight="1" x14ac:dyDescent="0.25">
      <c r="A86" s="12">
        <v>64</v>
      </c>
      <c r="B86" s="11" t="s">
        <v>463</v>
      </c>
      <c r="C86" s="1">
        <v>12824</v>
      </c>
      <c r="E86" s="63" t="s">
        <v>114</v>
      </c>
      <c r="F86" s="1">
        <v>9134</v>
      </c>
      <c r="G86" s="9" t="s">
        <v>99</v>
      </c>
      <c r="H86" s="4" t="s">
        <v>19</v>
      </c>
      <c r="I86" s="1">
        <f t="shared" si="16"/>
        <v>27</v>
      </c>
      <c r="J86" s="12">
        <f>Tabuľka3[[#This Row],[Stĺpec9]]</f>
        <v>27</v>
      </c>
      <c r="K86" s="106">
        <f>'Mladí jazdci'!K16</f>
        <v>0</v>
      </c>
      <c r="L86" s="106">
        <f>'Mladí jazdci'!L16</f>
        <v>0</v>
      </c>
      <c r="M86" s="106">
        <f>'Mladí jazdci'!M16</f>
        <v>0</v>
      </c>
      <c r="N86" s="106">
        <f>'Mladí jazdci'!N16</f>
        <v>0</v>
      </c>
      <c r="O86" s="106">
        <f>'Mladí jazdci'!O16</f>
        <v>0</v>
      </c>
      <c r="P86" s="106">
        <f>'Mladí jazdci'!P16</f>
        <v>0</v>
      </c>
      <c r="Q86" s="106">
        <f>'Mladí jazdci'!Q16</f>
        <v>0</v>
      </c>
      <c r="R86" s="106">
        <f>'Mladí jazdci'!R16</f>
        <v>0</v>
      </c>
      <c r="S86" s="106">
        <f>'Mladí jazdci'!S16</f>
        <v>0</v>
      </c>
      <c r="T86" s="106">
        <f>'Mladí jazdci'!T16</f>
        <v>0</v>
      </c>
      <c r="U86" s="106">
        <f>'Mladí jazdci'!U16</f>
        <v>0</v>
      </c>
      <c r="V86" s="106">
        <f>'Mladí jazdci'!V16</f>
        <v>0</v>
      </c>
      <c r="W86" s="106">
        <f>'Mladí jazdci'!W16</f>
        <v>0</v>
      </c>
      <c r="X86" s="106">
        <f>'Mladí jazdci'!X16</f>
        <v>0</v>
      </c>
      <c r="Y86" s="106">
        <f>'Mladí jazdci'!Y16</f>
        <v>0</v>
      </c>
      <c r="Z86" s="106">
        <f>'Mladí jazdci'!Z16</f>
        <v>0</v>
      </c>
      <c r="AA86" s="106">
        <f>'Mladí jazdci'!AA16</f>
        <v>0</v>
      </c>
      <c r="AB86" s="106">
        <f>'Mladí jazdci'!AB16</f>
        <v>0</v>
      </c>
      <c r="AC86" s="106">
        <f>'Mladí jazdci'!AC16</f>
        <v>0</v>
      </c>
      <c r="AD86" s="106">
        <f>'Mladí jazdci'!AD16</f>
        <v>0</v>
      </c>
      <c r="AE86" s="106">
        <f>'Mladí jazdci'!AE16</f>
        <v>0</v>
      </c>
      <c r="AF86" s="106">
        <f>'Mladí jazdci'!AF16</f>
        <v>0</v>
      </c>
      <c r="AG86" s="106">
        <f>'Mladí jazdci'!AG16</f>
        <v>0</v>
      </c>
      <c r="AH86" s="106">
        <f>'Mladí jazdci'!AH16</f>
        <v>0</v>
      </c>
      <c r="AI86" s="106">
        <f>'Mladí jazdci'!AI16</f>
        <v>0</v>
      </c>
      <c r="AJ86" s="106">
        <f>'Mladí jazdci'!AJ16</f>
        <v>0</v>
      </c>
      <c r="AK86" s="106">
        <f>'Mladí jazdci'!AK16</f>
        <v>0</v>
      </c>
      <c r="AL86" s="106">
        <f>'Mladí jazdci'!AL16</f>
        <v>0</v>
      </c>
      <c r="AM86" s="106">
        <f>'Mladí jazdci'!AM16</f>
        <v>0</v>
      </c>
      <c r="AN86" s="106">
        <f>'Mladí jazdci'!AN16</f>
        <v>0</v>
      </c>
      <c r="AO86" s="106">
        <f>'Mladí jazdci'!AO16</f>
        <v>0</v>
      </c>
      <c r="AP86" s="106">
        <f>'Mladí jazdci'!AP16</f>
        <v>0</v>
      </c>
      <c r="AQ86" s="106">
        <f>'Mladí jazdci'!AQ16</f>
        <v>0</v>
      </c>
      <c r="AR86" s="106">
        <f>'Mladí jazdci'!AR16</f>
        <v>0</v>
      </c>
      <c r="AS86" s="106">
        <f>'Mladí jazdci'!AS16</f>
        <v>0</v>
      </c>
      <c r="AT86" s="106">
        <f>'Mladí jazdci'!AT16</f>
        <v>0</v>
      </c>
      <c r="AU86" s="106">
        <f>'Mladí jazdci'!AU16</f>
        <v>0</v>
      </c>
      <c r="AV86" s="106">
        <f>'Mladí jazdci'!AV16</f>
        <v>0</v>
      </c>
      <c r="AW86" s="106">
        <f>'Mladí jazdci'!AW16</f>
        <v>0</v>
      </c>
      <c r="AX86" s="106">
        <f>'Mladí jazdci'!AX16</f>
        <v>0</v>
      </c>
      <c r="AY86" s="106">
        <f>'Mladí jazdci'!AY16</f>
        <v>2</v>
      </c>
      <c r="AZ86" s="106">
        <f>'Mladí jazdci'!AZ16</f>
        <v>0</v>
      </c>
      <c r="BA86" s="106">
        <f>'Mladí jazdci'!BA16</f>
        <v>0</v>
      </c>
      <c r="BB86" s="106">
        <f>'Mladí jazdci'!BB16</f>
        <v>0</v>
      </c>
      <c r="BC86" s="106">
        <f>'Mladí jazdci'!BC16</f>
        <v>0</v>
      </c>
      <c r="BD86" s="106">
        <f>'Mladí jazdci'!BD16</f>
        <v>0</v>
      </c>
      <c r="BE86" s="106">
        <f>'Mladí jazdci'!BE16</f>
        <v>0</v>
      </c>
      <c r="BF86" s="106">
        <f>'Mladí jazdci'!BF16</f>
        <v>0</v>
      </c>
      <c r="BG86" s="106">
        <f>'Mladí jazdci'!BG16</f>
        <v>0</v>
      </c>
      <c r="BH86" s="106">
        <f>'Mladí jazdci'!BH16</f>
        <v>0</v>
      </c>
      <c r="BI86" s="106">
        <f>'Mladí jazdci'!BI16</f>
        <v>0</v>
      </c>
      <c r="BJ86" s="106">
        <f>'Mladí jazdci'!BJ16</f>
        <v>0</v>
      </c>
      <c r="BK86" s="106">
        <f>'Mladí jazdci'!BK16</f>
        <v>0</v>
      </c>
      <c r="BL86" s="106">
        <f>'Mladí jazdci'!BL16</f>
        <v>0</v>
      </c>
      <c r="BM86" s="106">
        <f>'Mladí jazdci'!BM16</f>
        <v>0</v>
      </c>
      <c r="BN86" s="106">
        <f>'Mladí jazdci'!BN16</f>
        <v>0</v>
      </c>
      <c r="BO86" s="106">
        <f>'Mladí jazdci'!BO16</f>
        <v>0</v>
      </c>
      <c r="BP86" s="106">
        <f>'Mladí jazdci'!BP16</f>
        <v>0</v>
      </c>
      <c r="BQ86" s="106">
        <f>'Mladí jazdci'!BQ16</f>
        <v>0</v>
      </c>
      <c r="BR86" s="106">
        <f>'Mladí jazdci'!BR16</f>
        <v>0</v>
      </c>
      <c r="BS86" s="106">
        <f>'Mladí jazdci'!BS16</f>
        <v>0</v>
      </c>
      <c r="BT86" s="106">
        <f>'Mladí jazdci'!BT16</f>
        <v>0</v>
      </c>
      <c r="BU86" s="106">
        <f>'Mladí jazdci'!BU16</f>
        <v>0</v>
      </c>
      <c r="BV86" s="106">
        <f>'Mladí jazdci'!BV16</f>
        <v>0</v>
      </c>
      <c r="BW86" s="106">
        <f>'Mladí jazdci'!BW16</f>
        <v>0</v>
      </c>
      <c r="BX86" s="106">
        <f>'Mladí jazdci'!BX16</f>
        <v>0</v>
      </c>
      <c r="BY86" s="106">
        <f>'Mladí jazdci'!BY16</f>
        <v>0</v>
      </c>
      <c r="BZ86" s="106">
        <f>'Mladí jazdci'!BZ16</f>
        <v>0</v>
      </c>
      <c r="CA86" s="106">
        <f>'Mladí jazdci'!CA16</f>
        <v>0</v>
      </c>
      <c r="CB86" s="106">
        <f>'Mladí jazdci'!CB16</f>
        <v>0</v>
      </c>
      <c r="CC86" s="106">
        <f>'Mladí jazdci'!CC16</f>
        <v>0</v>
      </c>
      <c r="CD86" s="106">
        <f>'Mladí jazdci'!CD16</f>
        <v>0</v>
      </c>
      <c r="CE86" s="106">
        <f>'Mladí jazdci'!CE16</f>
        <v>0</v>
      </c>
      <c r="CF86" s="106">
        <f>'Mladí jazdci'!CF16</f>
        <v>0</v>
      </c>
      <c r="CG86" s="106">
        <f>'Mladí jazdci'!CG16</f>
        <v>0</v>
      </c>
      <c r="CH86" s="106">
        <f>'Mladí jazdci'!CH16</f>
        <v>0</v>
      </c>
      <c r="CI86" s="106">
        <f>'Mladí jazdci'!CI16</f>
        <v>0</v>
      </c>
      <c r="CJ86" s="106">
        <f>'Mladí jazdci'!CJ16</f>
        <v>0</v>
      </c>
      <c r="CK86" s="106">
        <f>'Mladí jazdci'!CK16</f>
        <v>0</v>
      </c>
      <c r="CL86" s="106">
        <f>'Mladí jazdci'!CL16</f>
        <v>0</v>
      </c>
      <c r="CM86" s="106">
        <f>'Mladí jazdci'!CM16</f>
        <v>0</v>
      </c>
      <c r="CN86" s="106">
        <f>'Mladí jazdci'!CN16</f>
        <v>0</v>
      </c>
      <c r="CO86" s="106">
        <f>'Mladí jazdci'!CO16</f>
        <v>0</v>
      </c>
      <c r="CP86" s="106">
        <f>'Mladí jazdci'!CP16</f>
        <v>0</v>
      </c>
      <c r="CQ86" s="106">
        <f>'Mladí jazdci'!CQ16</f>
        <v>0</v>
      </c>
      <c r="CR86" s="106">
        <f>'Mladí jazdci'!CR16</f>
        <v>0</v>
      </c>
      <c r="CS86" s="106">
        <f>'Mladí jazdci'!CS16</f>
        <v>0</v>
      </c>
      <c r="CT86" s="106">
        <f>'Mladí jazdci'!CT16</f>
        <v>0</v>
      </c>
      <c r="CU86" s="106">
        <f>'Mladí jazdci'!CU16</f>
        <v>0</v>
      </c>
      <c r="CV86" s="106">
        <f>'Mladí jazdci'!CV16</f>
        <v>0</v>
      </c>
      <c r="CW86" s="106">
        <f>'Mladí jazdci'!CW16</f>
        <v>0</v>
      </c>
      <c r="CX86" s="106">
        <f>'Mladí jazdci'!CX16</f>
        <v>0</v>
      </c>
      <c r="CY86" s="106">
        <f>'Mladí jazdci'!CY16</f>
        <v>0</v>
      </c>
      <c r="CZ86" s="106">
        <f>'Mladí jazdci'!CZ16</f>
        <v>0</v>
      </c>
      <c r="DA86" s="106">
        <f>'Mladí jazdci'!DA16</f>
        <v>0</v>
      </c>
      <c r="DB86" s="106">
        <f>'Mladí jazdci'!DB16</f>
        <v>0</v>
      </c>
      <c r="DC86" s="106">
        <f>'Mladí jazdci'!DC16</f>
        <v>0</v>
      </c>
      <c r="DD86" s="106">
        <f>'Mladí jazdci'!DD16</f>
        <v>5</v>
      </c>
      <c r="DE86" s="106">
        <f>'Mladí jazdci'!DE16</f>
        <v>0</v>
      </c>
      <c r="DF86" s="106">
        <f>'Mladí jazdci'!DF16</f>
        <v>0</v>
      </c>
      <c r="DG86" s="106">
        <f>'Mladí jazdci'!DG16</f>
        <v>0</v>
      </c>
      <c r="DH86" s="106">
        <f>'Mladí jazdci'!DH16</f>
        <v>0</v>
      </c>
      <c r="DI86" s="106">
        <f>'Mladí jazdci'!DI16</f>
        <v>0</v>
      </c>
      <c r="DJ86" s="106">
        <f>'Mladí jazdci'!DJ16</f>
        <v>0</v>
      </c>
      <c r="DK86" s="106">
        <f>'Mladí jazdci'!DK16</f>
        <v>3</v>
      </c>
      <c r="DL86" s="106">
        <f>'Mladí jazdci'!DL16</f>
        <v>0</v>
      </c>
      <c r="DM86" s="106">
        <f>'Mladí jazdci'!DM16</f>
        <v>0</v>
      </c>
      <c r="DN86" s="106">
        <f>'Mladí jazdci'!DN16</f>
        <v>0</v>
      </c>
      <c r="DO86" s="106">
        <f>'Mladí jazdci'!DO16</f>
        <v>0</v>
      </c>
      <c r="DP86" s="106">
        <f>'Mladí jazdci'!DP16</f>
        <v>0</v>
      </c>
      <c r="DQ86" s="106">
        <f>'Mladí jazdci'!DQ16</f>
        <v>0</v>
      </c>
      <c r="DR86" s="106">
        <f>'Mladí jazdci'!DR16</f>
        <v>0</v>
      </c>
      <c r="DS86" s="106">
        <f>'Mladí jazdci'!DS16</f>
        <v>0</v>
      </c>
      <c r="DT86" s="106">
        <f>'Mladí jazdci'!DT16</f>
        <v>0</v>
      </c>
      <c r="DU86" s="106">
        <f>'Mladí jazdci'!DU16</f>
        <v>0</v>
      </c>
      <c r="DV86" s="106">
        <f>'Mladí jazdci'!DV16</f>
        <v>0</v>
      </c>
      <c r="DW86" s="106">
        <f>'Mladí jazdci'!DW16</f>
        <v>0</v>
      </c>
      <c r="DX86" s="106">
        <f>'Mladí jazdci'!DX16</f>
        <v>0</v>
      </c>
      <c r="DY86" s="106">
        <f>'Mladí jazdci'!DY16</f>
        <v>0</v>
      </c>
      <c r="DZ86" s="106">
        <f>'Mladí jazdci'!DZ16</f>
        <v>0</v>
      </c>
      <c r="EA86" s="106">
        <f>'Mladí jazdci'!EA16</f>
        <v>0</v>
      </c>
      <c r="EB86" s="106">
        <f>'Mladí jazdci'!EB16</f>
        <v>0</v>
      </c>
      <c r="EC86" s="106">
        <f>'Mladí jazdci'!EC16</f>
        <v>0</v>
      </c>
      <c r="ED86" s="106">
        <f>'Mladí jazdci'!ED16</f>
        <v>0</v>
      </c>
      <c r="EE86" s="106">
        <f>'Mladí jazdci'!EE16</f>
        <v>0</v>
      </c>
      <c r="EF86" s="106">
        <f>'Mladí jazdci'!EF16</f>
        <v>0</v>
      </c>
      <c r="EG86" s="106">
        <f>'Mladí jazdci'!EG16</f>
        <v>0</v>
      </c>
      <c r="EH86" s="106">
        <f>'Mladí jazdci'!EH16</f>
        <v>0</v>
      </c>
      <c r="EI86" s="106">
        <f>'Mladí jazdci'!EI16</f>
        <v>0</v>
      </c>
      <c r="EJ86" s="106">
        <f>'Mladí jazdci'!EJ16</f>
        <v>0</v>
      </c>
      <c r="EK86" s="106">
        <f>'Mladí jazdci'!EK16</f>
        <v>0</v>
      </c>
      <c r="EL86" s="106">
        <f>'Mladí jazdci'!EL16</f>
        <v>0</v>
      </c>
      <c r="EM86" s="106">
        <f>'Mladí jazdci'!EM16</f>
        <v>0</v>
      </c>
      <c r="EN86" s="106">
        <f>'Mladí jazdci'!EN16</f>
        <v>0</v>
      </c>
      <c r="EO86" s="106">
        <f>'Mladí jazdci'!EO16</f>
        <v>0</v>
      </c>
      <c r="EP86" s="106">
        <f>'Mladí jazdci'!EP16</f>
        <v>0</v>
      </c>
      <c r="EQ86" s="106">
        <f>'Mladí jazdci'!EQ16</f>
        <v>0</v>
      </c>
      <c r="ER86" s="106">
        <f>'Mladí jazdci'!ER16</f>
        <v>0</v>
      </c>
      <c r="ES86" s="106">
        <f>'Mladí jazdci'!ES16</f>
        <v>0</v>
      </c>
      <c r="ET86" s="106">
        <f>'Mladí jazdci'!ET16</f>
        <v>0</v>
      </c>
      <c r="EU86" s="106">
        <f>'Mladí jazdci'!EU16</f>
        <v>0</v>
      </c>
      <c r="EV86" s="106">
        <f>'Mladí jazdci'!EV16</f>
        <v>0</v>
      </c>
      <c r="EW86" s="106">
        <f>'Mladí jazdci'!EW16</f>
        <v>0</v>
      </c>
      <c r="EX86" s="106">
        <f>'Mladí jazdci'!EX16</f>
        <v>0</v>
      </c>
      <c r="EY86" s="106">
        <f>'Mladí jazdci'!EY16</f>
        <v>0</v>
      </c>
      <c r="EZ86" s="106">
        <f>'Mladí jazdci'!EZ16</f>
        <v>0</v>
      </c>
      <c r="FA86" s="106">
        <f>'Mladí jazdci'!FA16</f>
        <v>0</v>
      </c>
      <c r="FB86" s="106">
        <f>'Mladí jazdci'!FB16</f>
        <v>0</v>
      </c>
      <c r="FC86" s="106">
        <f>'Mladí jazdci'!FC16</f>
        <v>0</v>
      </c>
      <c r="FD86" s="106">
        <f>'Mladí jazdci'!FD16</f>
        <v>0</v>
      </c>
      <c r="FE86" s="106">
        <f>'Mladí jazdci'!FE16</f>
        <v>0</v>
      </c>
      <c r="FF86" s="106">
        <f>'Mladí jazdci'!FF16</f>
        <v>0</v>
      </c>
      <c r="FG86" s="106">
        <f>'Mladí jazdci'!FG16</f>
        <v>0</v>
      </c>
      <c r="FH86" s="106">
        <f>'Mladí jazdci'!FH16</f>
        <v>0</v>
      </c>
      <c r="FI86" s="106">
        <f>'Mladí jazdci'!FI16</f>
        <v>0</v>
      </c>
      <c r="FJ86" s="106">
        <f>'Mladí jazdci'!FJ16</f>
        <v>0</v>
      </c>
      <c r="FK86" s="106">
        <f>'Mladí jazdci'!FK16</f>
        <v>0</v>
      </c>
      <c r="FL86" s="106">
        <f>'Mladí jazdci'!FL16</f>
        <v>0</v>
      </c>
      <c r="FM86" s="106">
        <f>'Mladí jazdci'!FM16</f>
        <v>0</v>
      </c>
      <c r="FN86" s="106">
        <f>'Mladí jazdci'!FN16</f>
        <v>0</v>
      </c>
      <c r="FO86" s="106">
        <f>'Mladí jazdci'!FO16</f>
        <v>0</v>
      </c>
      <c r="FP86" s="106">
        <f>'Mladí jazdci'!FP16</f>
        <v>0</v>
      </c>
      <c r="FQ86" s="106">
        <f>'Mladí jazdci'!FQ16</f>
        <v>0</v>
      </c>
      <c r="FR86" s="106">
        <f>'Mladí jazdci'!FR16</f>
        <v>0</v>
      </c>
      <c r="FS86" s="106">
        <f>'Mladí jazdci'!FS16</f>
        <v>0</v>
      </c>
      <c r="FT86" s="106">
        <f>'Mladí jazdci'!FT16</f>
        <v>0</v>
      </c>
      <c r="FU86" s="106">
        <f>'Mladí jazdci'!FU16</f>
        <v>0</v>
      </c>
      <c r="FV86" s="106">
        <f>'Mladí jazdci'!FV16</f>
        <v>0</v>
      </c>
      <c r="FW86" s="106">
        <f>'Mladí jazdci'!FW16</f>
        <v>0</v>
      </c>
      <c r="FX86" s="106">
        <f>'Mladí jazdci'!FX16</f>
        <v>0</v>
      </c>
      <c r="FY86" s="106">
        <f>'Mladí jazdci'!FY16</f>
        <v>0</v>
      </c>
      <c r="FZ86" s="106">
        <f>'Mladí jazdci'!FZ16</f>
        <v>0</v>
      </c>
      <c r="GA86" s="106">
        <f>'Mladí jazdci'!GA16</f>
        <v>0</v>
      </c>
      <c r="GB86" s="106">
        <f>'Mladí jazdci'!GB16</f>
        <v>0</v>
      </c>
      <c r="GC86" s="106">
        <f>'Mladí jazdci'!GC16</f>
        <v>0</v>
      </c>
      <c r="GD86" s="106">
        <f>'Mladí jazdci'!GD16</f>
        <v>0</v>
      </c>
      <c r="GE86" s="106">
        <f>'Mladí jazdci'!GE16</f>
        <v>0</v>
      </c>
      <c r="GF86" s="106">
        <f>'Mladí jazdci'!GF16</f>
        <v>0</v>
      </c>
      <c r="GG86" s="106">
        <f>'Mladí jazdci'!GG16</f>
        <v>0</v>
      </c>
      <c r="GH86" s="106">
        <f>'Mladí jazdci'!GH16</f>
        <v>0</v>
      </c>
      <c r="GI86" s="106">
        <f>'Mladí jazdci'!GI16</f>
        <v>4</v>
      </c>
      <c r="GJ86" s="106">
        <f>'Mladí jazdci'!GJ16</f>
        <v>0</v>
      </c>
      <c r="GK86" s="106">
        <f>'Mladí jazdci'!GK16</f>
        <v>0</v>
      </c>
      <c r="GL86" s="106">
        <f>'Mladí jazdci'!GL16</f>
        <v>0</v>
      </c>
      <c r="GM86" s="106">
        <f>'Mladí jazdci'!GM16</f>
        <v>0</v>
      </c>
      <c r="GN86" s="106">
        <f>'Mladí jazdci'!GN16</f>
        <v>0</v>
      </c>
      <c r="GO86" s="106">
        <f>'Mladí jazdci'!GO16</f>
        <v>3</v>
      </c>
      <c r="GP86" s="106">
        <f>'Mladí jazdci'!GP16</f>
        <v>0</v>
      </c>
      <c r="GQ86" s="106">
        <f>'Mladí jazdci'!GQ16</f>
        <v>0</v>
      </c>
      <c r="GR86" s="106">
        <f>'Mladí jazdci'!GR16</f>
        <v>0</v>
      </c>
      <c r="GS86" s="106">
        <f>'Mladí jazdci'!GS16</f>
        <v>0</v>
      </c>
      <c r="GT86" s="106">
        <f>'Mladí jazdci'!GT16</f>
        <v>0</v>
      </c>
      <c r="GU86" s="106">
        <f>'Mladí jazdci'!GU16</f>
        <v>0</v>
      </c>
      <c r="GV86" s="106">
        <f>'Mladí jazdci'!GV16</f>
        <v>0</v>
      </c>
      <c r="GW86" s="106">
        <f>'Mladí jazdci'!GW16</f>
        <v>0</v>
      </c>
      <c r="GX86" s="106">
        <f>'Mladí jazdci'!GX16</f>
        <v>0</v>
      </c>
      <c r="GY86" s="106">
        <f>'Mladí jazdci'!GY16</f>
        <v>0</v>
      </c>
      <c r="GZ86" s="106">
        <f>'Mladí jazdci'!GZ16</f>
        <v>0</v>
      </c>
      <c r="HA86" s="106">
        <f>'Mladí jazdci'!HA16</f>
        <v>0</v>
      </c>
      <c r="HB86" s="106">
        <f>'Mladí jazdci'!HB16</f>
        <v>0</v>
      </c>
      <c r="HC86" s="106">
        <f>'Mladí jazdci'!HC16</f>
        <v>0</v>
      </c>
      <c r="HD86" s="106">
        <f>'Mladí jazdci'!HD16</f>
        <v>0</v>
      </c>
      <c r="HE86" s="106">
        <f>'Mladí jazdci'!HE16</f>
        <v>0</v>
      </c>
      <c r="HF86" s="106">
        <f>'Mladí jazdci'!HF16</f>
        <v>0</v>
      </c>
      <c r="HG86" s="106">
        <f>'Mladí jazdci'!HG16</f>
        <v>0</v>
      </c>
      <c r="HH86" s="106">
        <f>'Mladí jazdci'!HH16</f>
        <v>0</v>
      </c>
      <c r="HI86" s="106">
        <f>'Mladí jazdci'!HI16</f>
        <v>0</v>
      </c>
      <c r="HJ86" s="106">
        <f>'Mladí jazdci'!HJ16</f>
        <v>0</v>
      </c>
      <c r="HK86" s="106">
        <f>'Mladí jazdci'!HK16</f>
        <v>0</v>
      </c>
      <c r="HL86" s="106">
        <f>'Mladí jazdci'!HL16</f>
        <v>0</v>
      </c>
      <c r="HM86" s="106">
        <f>'Mladí jazdci'!HM16</f>
        <v>0</v>
      </c>
      <c r="HN86" s="106">
        <f>'Mladí jazdci'!HN16</f>
        <v>0</v>
      </c>
      <c r="HO86" s="106">
        <f>'Mladí jazdci'!HO16</f>
        <v>2</v>
      </c>
      <c r="HP86" s="106">
        <f>'Mladí jazdci'!HP16</f>
        <v>0</v>
      </c>
      <c r="HQ86" s="106">
        <f>'Mladí jazdci'!HQ16</f>
        <v>0</v>
      </c>
      <c r="HR86" s="106">
        <f>'Mladí jazdci'!HR16</f>
        <v>0</v>
      </c>
      <c r="HS86" s="106">
        <f>'Mladí jazdci'!HS16</f>
        <v>0</v>
      </c>
      <c r="HT86" s="106">
        <f>'Mladí jazdci'!HT16</f>
        <v>0</v>
      </c>
      <c r="HU86" s="106">
        <f>'Mladí jazdci'!HU16</f>
        <v>0</v>
      </c>
      <c r="HV86" s="106">
        <f>'Mladí jazdci'!HV16</f>
        <v>0</v>
      </c>
      <c r="HW86" s="106">
        <f>'Mladí jazdci'!HW16</f>
        <v>0</v>
      </c>
      <c r="HX86" s="106">
        <f>'Mladí jazdci'!HX16</f>
        <v>0</v>
      </c>
      <c r="HY86" s="106">
        <f>'Mladí jazdci'!HY16</f>
        <v>0</v>
      </c>
      <c r="HZ86" s="106">
        <f>'Mladí jazdci'!HZ16</f>
        <v>0</v>
      </c>
      <c r="IA86" s="106">
        <f>'Mladí jazdci'!IA16</f>
        <v>0</v>
      </c>
      <c r="IB86" s="106">
        <f>'Mladí jazdci'!IB16</f>
        <v>0</v>
      </c>
      <c r="IC86" s="106">
        <f>'Mladí jazdci'!IC16</f>
        <v>0</v>
      </c>
      <c r="ID86" s="106">
        <f>'Mladí jazdci'!ID16</f>
        <v>0</v>
      </c>
      <c r="IE86" s="106">
        <f>'Mladí jazdci'!IE16</f>
        <v>0</v>
      </c>
      <c r="IF86" s="106">
        <f>'Mladí jazdci'!IF16</f>
        <v>0</v>
      </c>
      <c r="IG86" s="106">
        <f>'Mladí jazdci'!IG16</f>
        <v>0</v>
      </c>
      <c r="IH86" s="106">
        <f>'Mladí jazdci'!IH16</f>
        <v>0</v>
      </c>
      <c r="II86" s="106">
        <f>'Mladí jazdci'!II16</f>
        <v>0</v>
      </c>
      <c r="IJ86" s="106">
        <f>'Mladí jazdci'!IJ16</f>
        <v>0</v>
      </c>
      <c r="IK86" s="106">
        <f>'Mladí jazdci'!IK16</f>
        <v>0</v>
      </c>
      <c r="IL86" s="106">
        <f>'Mladí jazdci'!IL16</f>
        <v>0</v>
      </c>
      <c r="IM86" s="106">
        <f>'Mladí jazdci'!IM16</f>
        <v>8</v>
      </c>
      <c r="IN86" s="106">
        <f>'Mladí jazdci'!IN16</f>
        <v>0</v>
      </c>
      <c r="IO86" s="106">
        <f>'Mladí jazdci'!IO16</f>
        <v>0</v>
      </c>
      <c r="IP86" s="106">
        <f>'Mladí jazdci'!IP16</f>
        <v>0</v>
      </c>
      <c r="IQ86" s="106">
        <f>'Mladí jazdci'!IQ16</f>
        <v>0</v>
      </c>
      <c r="IR86" s="106">
        <f>'Mladí jazdci'!IR16</f>
        <v>0</v>
      </c>
      <c r="IS86" s="106">
        <f>'Mladí jazdci'!IS16</f>
        <v>0</v>
      </c>
      <c r="IT86" s="106">
        <f>'Mladí jazdci'!IT16</f>
        <v>0</v>
      </c>
      <c r="IU86" s="106">
        <f>'Mladí jazdci'!IU16</f>
        <v>0</v>
      </c>
      <c r="IV86" s="106">
        <f>'Mladí jazdci'!IV16</f>
        <v>0</v>
      </c>
      <c r="IW86" s="106">
        <f>'Mladí jazdci'!IW16</f>
        <v>0</v>
      </c>
      <c r="IX86" s="106">
        <f>'Mladí jazdci'!IX16</f>
        <v>0</v>
      </c>
      <c r="IY86" s="106">
        <f>'Mladí jazdci'!IY16</f>
        <v>0</v>
      </c>
      <c r="IZ86" s="106">
        <f>'Mladí jazdci'!IZ16</f>
        <v>0</v>
      </c>
      <c r="JA86" s="106">
        <f>'Mladí jazdci'!JA16</f>
        <v>0</v>
      </c>
      <c r="JB86" s="106">
        <f>'Mladí jazdci'!JB16</f>
        <v>0</v>
      </c>
      <c r="JC86" s="106">
        <f>'Mladí jazdci'!JC16</f>
        <v>0</v>
      </c>
      <c r="JD86" s="106">
        <f>'Mladí jazdci'!JD16</f>
        <v>0</v>
      </c>
      <c r="JE86" s="106">
        <f>'Mladí jazdci'!JE16</f>
        <v>0</v>
      </c>
      <c r="JF86" s="106">
        <f>'Mladí jazdci'!JF16</f>
        <v>0</v>
      </c>
      <c r="JG86" s="106">
        <f>'Mladí jazdci'!JG16</f>
        <v>0</v>
      </c>
      <c r="JH86" s="106">
        <f>'Mladí jazdci'!JH16</f>
        <v>0</v>
      </c>
      <c r="JI86" s="106">
        <f>'Mladí jazdci'!JI16</f>
        <v>0</v>
      </c>
      <c r="JJ86" s="106">
        <f>'Mladí jazdci'!JJ16</f>
        <v>0</v>
      </c>
      <c r="JK86" s="106">
        <f>'Mladí jazdci'!JK16</f>
        <v>0</v>
      </c>
      <c r="JL86" s="106">
        <f>'Mladí jazdci'!JL16</f>
        <v>0</v>
      </c>
      <c r="JM86" s="106">
        <f>'Mladí jazdci'!JM16</f>
        <v>0</v>
      </c>
      <c r="JN86" s="106">
        <f>'Mladí jazdci'!JN16</f>
        <v>0</v>
      </c>
      <c r="JO86" s="106">
        <f>'Mladí jazdci'!JO16</f>
        <v>0</v>
      </c>
      <c r="JP86" s="106">
        <f>'Mladí jazdci'!JP16</f>
        <v>0</v>
      </c>
      <c r="JQ86" s="106">
        <f>'Mladí jazdci'!JQ16</f>
        <v>0</v>
      </c>
      <c r="JR86" s="106">
        <f>'Mladí jazdci'!JR16</f>
        <v>0</v>
      </c>
      <c r="JS86" s="106">
        <f>'Mladí jazdci'!JS16</f>
        <v>0</v>
      </c>
      <c r="JT86" s="106">
        <f>'Mladí jazdci'!JT16</f>
        <v>0</v>
      </c>
      <c r="JU86" s="106">
        <f>'Mladí jazdci'!JU16</f>
        <v>0</v>
      </c>
      <c r="JV86" s="106">
        <f>'Mladí jazdci'!JV16</f>
        <v>0</v>
      </c>
      <c r="JW86" s="106">
        <f>'Mladí jazdci'!JW16</f>
        <v>0</v>
      </c>
      <c r="JX86" s="106">
        <f>'Mladí jazdci'!JX16</f>
        <v>0</v>
      </c>
      <c r="JY86" s="106">
        <f>'Mladí jazdci'!JY16</f>
        <v>0</v>
      </c>
      <c r="JZ86" s="106">
        <f>'Mladí jazdci'!JZ16</f>
        <v>0</v>
      </c>
      <c r="KA86" s="106">
        <f>'Mladí jazdci'!KA16</f>
        <v>0</v>
      </c>
      <c r="KB86" s="106">
        <f>'Mladí jazdci'!KB16</f>
        <v>0</v>
      </c>
      <c r="KC86" s="106">
        <f>'Mladí jazdci'!KC16</f>
        <v>0</v>
      </c>
      <c r="KD86" s="106">
        <f>'Mladí jazdci'!KD16</f>
        <v>0</v>
      </c>
      <c r="KE86" s="106">
        <f>'Mladí jazdci'!KE16</f>
        <v>0</v>
      </c>
      <c r="KF86" s="106">
        <f>'Mladí jazdci'!KF16</f>
        <v>0</v>
      </c>
      <c r="KG86" s="106">
        <f>'Mladí jazdci'!KG16</f>
        <v>0</v>
      </c>
      <c r="KH86" s="106">
        <f>'Mladí jazdci'!KH16</f>
        <v>0</v>
      </c>
      <c r="KI86" s="106">
        <f>'Mladí jazdci'!KI16</f>
        <v>0</v>
      </c>
      <c r="KJ86" s="106">
        <f>'Mladí jazdci'!KJ16</f>
        <v>0</v>
      </c>
      <c r="KK86" s="106">
        <f>'Mladí jazdci'!KK16</f>
        <v>0</v>
      </c>
      <c r="KL86" s="106">
        <f>'Mladí jazdci'!KL16</f>
        <v>0</v>
      </c>
      <c r="KM86" s="106">
        <f>'Mladí jazdci'!KM16</f>
        <v>0</v>
      </c>
      <c r="KN86" s="106">
        <f>'Mladí jazdci'!KN16</f>
        <v>0</v>
      </c>
      <c r="KO86" s="106">
        <f>'Mladí jazdci'!KO16</f>
        <v>0</v>
      </c>
      <c r="KP86" s="106">
        <f>'Mladí jazdci'!KP16</f>
        <v>0</v>
      </c>
      <c r="KQ86" s="106">
        <f>'Mladí jazdci'!KQ16</f>
        <v>0</v>
      </c>
      <c r="KR86" s="106">
        <f>'Mladí jazdci'!KR16</f>
        <v>0</v>
      </c>
      <c r="KS86" s="106">
        <f>'Mladí jazdci'!KS16</f>
        <v>0</v>
      </c>
      <c r="KT86" s="106">
        <f>'Mladí jazdci'!KT16</f>
        <v>0</v>
      </c>
      <c r="KU86" s="106">
        <f>'Mladí jazdci'!KU16</f>
        <v>0</v>
      </c>
      <c r="KV86" s="106">
        <f>'Mladí jazdci'!KV16</f>
        <v>0</v>
      </c>
      <c r="KW86" s="106">
        <f>'Mladí jazdci'!KW16</f>
        <v>0</v>
      </c>
      <c r="KX86" s="106">
        <f>'Mladí jazdci'!KX16</f>
        <v>0</v>
      </c>
      <c r="KY86" s="106">
        <f>'Mladí jazdci'!KY16</f>
        <v>0</v>
      </c>
      <c r="KZ86" s="106">
        <f>'Mladí jazdci'!KZ16</f>
        <v>0</v>
      </c>
      <c r="LA86" s="106">
        <f>'Mladí jazdci'!LA16</f>
        <v>0</v>
      </c>
      <c r="LB86" s="106">
        <f>'Mladí jazdci'!LB16</f>
        <v>0</v>
      </c>
      <c r="LC86" s="106">
        <f>'Mladí jazdci'!LC16</f>
        <v>0</v>
      </c>
      <c r="LD86" s="106">
        <f>'Mladí jazdci'!LD16</f>
        <v>0</v>
      </c>
      <c r="LE86" s="106">
        <f>'Mladí jazdci'!LE16</f>
        <v>0</v>
      </c>
      <c r="LF86" s="106">
        <f>'Mladí jazdci'!LF16</f>
        <v>0</v>
      </c>
      <c r="LG86" s="106">
        <f>'Mladí jazdci'!LG16</f>
        <v>0</v>
      </c>
      <c r="LH86" s="106">
        <f>'Mladí jazdci'!LH16</f>
        <v>0</v>
      </c>
      <c r="LI86" s="106">
        <f>'Mladí jazdci'!LI16</f>
        <v>0</v>
      </c>
      <c r="LJ86" s="106">
        <f>'Mladí jazdci'!LJ16</f>
        <v>0</v>
      </c>
      <c r="LK86" s="106">
        <f>'Mladí jazdci'!LK16</f>
        <v>0</v>
      </c>
      <c r="LL86" s="106">
        <f>'Mladí jazdci'!LL16</f>
        <v>0</v>
      </c>
      <c r="LM86" s="106">
        <f>'Mladí jazdci'!LM16</f>
        <v>0</v>
      </c>
      <c r="LN86" s="106">
        <f>'Mladí jazdci'!LN16</f>
        <v>0</v>
      </c>
      <c r="LO86" s="106">
        <f>'Mladí jazdci'!LO16</f>
        <v>0</v>
      </c>
      <c r="LP86" s="106">
        <f>'Mladí jazdci'!LP16</f>
        <v>0</v>
      </c>
      <c r="LQ86" s="106">
        <f>'Mladí jazdci'!LQ16</f>
        <v>0</v>
      </c>
      <c r="LR86" s="106">
        <f>'Mladí jazdci'!LR16</f>
        <v>0</v>
      </c>
      <c r="LS86" s="106">
        <f>'Mladí jazdci'!LS16</f>
        <v>0</v>
      </c>
      <c r="LT86" s="106">
        <f>'Mladí jazdci'!LT16</f>
        <v>0</v>
      </c>
      <c r="LU86" s="106">
        <f>'Mladí jazdci'!LU16</f>
        <v>0</v>
      </c>
      <c r="LV86" s="106">
        <f>'Mladí jazdci'!LV16</f>
        <v>0</v>
      </c>
      <c r="LW86" s="106">
        <f>'Mladí jazdci'!LW16</f>
        <v>0</v>
      </c>
      <c r="LX86" s="106">
        <f>'Mladí jazdci'!LX16</f>
        <v>0</v>
      </c>
      <c r="LY86" s="106">
        <f>'Mladí jazdci'!LY16</f>
        <v>0</v>
      </c>
      <c r="LZ86" s="106">
        <f>'Mladí jazdci'!LZ16</f>
        <v>0</v>
      </c>
      <c r="MA86" s="106">
        <f>'Mladí jazdci'!MA16</f>
        <v>0</v>
      </c>
      <c r="MB86" s="106">
        <f>'Mladí jazdci'!MB16</f>
        <v>0</v>
      </c>
      <c r="MC86" s="106">
        <f>'Mladí jazdci'!MC16</f>
        <v>0</v>
      </c>
      <c r="MD86" s="106">
        <f>'Mladí jazdci'!MD16</f>
        <v>0</v>
      </c>
      <c r="ME86" s="106">
        <f>'Mladí jazdci'!ME16</f>
        <v>0</v>
      </c>
      <c r="MF86" s="106">
        <f>'Mladí jazdci'!MF16</f>
        <v>0</v>
      </c>
      <c r="MG86" s="106">
        <f>'Mladí jazdci'!MG16</f>
        <v>0</v>
      </c>
      <c r="MH86" s="106">
        <f>'Mladí jazdci'!MH16</f>
        <v>0</v>
      </c>
      <c r="MI86" s="106">
        <f>'Mladí jazdci'!MI16</f>
        <v>0</v>
      </c>
      <c r="MJ86" s="106">
        <f>'Mladí jazdci'!MJ16</f>
        <v>0</v>
      </c>
      <c r="MK86" s="106">
        <f>'Mladí jazdci'!MK16</f>
        <v>0</v>
      </c>
      <c r="ML86" s="106">
        <f>'Mladí jazdci'!ML16</f>
        <v>0</v>
      </c>
      <c r="MM86" s="106">
        <f>'Mladí jazdci'!MM16</f>
        <v>0</v>
      </c>
      <c r="MN86" s="106">
        <f>'Mladí jazdci'!MN16</f>
        <v>0</v>
      </c>
      <c r="MO86" s="106">
        <f>'Mladí jazdci'!MO16</f>
        <v>0</v>
      </c>
      <c r="MP86" s="106">
        <f>'Mladí jazdci'!MP16</f>
        <v>0</v>
      </c>
      <c r="MQ86" s="106">
        <f>'Mladí jazdci'!MQ16</f>
        <v>0</v>
      </c>
      <c r="MR86" s="106">
        <f>'Mladí jazdci'!MR16</f>
        <v>0</v>
      </c>
      <c r="MS86" s="106">
        <f>'Mladí jazdci'!MS16</f>
        <v>0</v>
      </c>
      <c r="MT86" s="106">
        <f>'Mladí jazdci'!MT16</f>
        <v>0</v>
      </c>
      <c r="MU86" s="106">
        <f>'Mladí jazdci'!MU16</f>
        <v>0</v>
      </c>
      <c r="MV86" s="106">
        <f>'Mladí jazdci'!MV16</f>
        <v>0</v>
      </c>
      <c r="MW86" s="106">
        <f>'Mladí jazdci'!MW16</f>
        <v>0</v>
      </c>
      <c r="MX86" s="106">
        <f>'Mladí jazdci'!MX16</f>
        <v>0</v>
      </c>
      <c r="MY86" s="106">
        <f>'Mladí jazdci'!MY16</f>
        <v>0</v>
      </c>
      <c r="MZ86" s="106">
        <f>'Mladí jazdci'!MZ16</f>
        <v>0</v>
      </c>
      <c r="NA86" s="106">
        <f>'Mladí jazdci'!NA16</f>
        <v>0</v>
      </c>
      <c r="NB86" s="106">
        <f>'Mladí jazdci'!NB16</f>
        <v>0</v>
      </c>
      <c r="NC86" s="106">
        <f>'Mladí jazdci'!NC16</f>
        <v>0</v>
      </c>
      <c r="ND86" s="106">
        <f>'Mladí jazdci'!ND16</f>
        <v>0</v>
      </c>
      <c r="NE86" s="106">
        <f>'Mladí jazdci'!NE16</f>
        <v>0</v>
      </c>
      <c r="NF86" s="106">
        <f>'Mladí jazdci'!NF16</f>
        <v>0</v>
      </c>
      <c r="NG86" s="106">
        <f>'Mladí jazdci'!NG16</f>
        <v>0</v>
      </c>
      <c r="NH86" s="106">
        <f>'Mladí jazdci'!NH16</f>
        <v>0</v>
      </c>
      <c r="NI86" s="106">
        <f>'Mladí jazdci'!NI16</f>
        <v>0</v>
      </c>
      <c r="NJ86" s="106">
        <f>'Mladí jazdci'!NJ16</f>
        <v>0</v>
      </c>
      <c r="NK86" s="106">
        <f>'Mladí jazdci'!NK16</f>
        <v>0</v>
      </c>
      <c r="NL86" s="106">
        <f>'Mladí jazdci'!NL16</f>
        <v>0</v>
      </c>
      <c r="NM86" s="106">
        <f>'Mladí jazdci'!NM16</f>
        <v>0</v>
      </c>
      <c r="NN86" s="106">
        <f>'Mladí jazdci'!NN16</f>
        <v>0</v>
      </c>
      <c r="NO86" s="106">
        <f>'Mladí jazdci'!NO16</f>
        <v>0</v>
      </c>
      <c r="NP86" s="106">
        <f>'Mladí jazdci'!NP16</f>
        <v>0</v>
      </c>
      <c r="NQ86" s="106">
        <f>'Mladí jazdci'!NQ16</f>
        <v>0</v>
      </c>
      <c r="NR86" s="106">
        <f>'Mladí jazdci'!NR16</f>
        <v>0</v>
      </c>
      <c r="NS86" s="106">
        <f>'Mladí jazdci'!NS16</f>
        <v>0</v>
      </c>
      <c r="NT86" s="106">
        <f>'Mladí jazdci'!NT16</f>
        <v>0</v>
      </c>
      <c r="NU86" s="106">
        <f>'Mladí jazdci'!NU16</f>
        <v>0</v>
      </c>
      <c r="NV86" s="106">
        <f>'Mladí jazdci'!NV16</f>
        <v>0</v>
      </c>
      <c r="NW86" s="106">
        <f>'Mladí jazdci'!NW16</f>
        <v>0</v>
      </c>
      <c r="NX86" s="106">
        <f>'Mladí jazdci'!NX16</f>
        <v>0</v>
      </c>
      <c r="NY86" s="106">
        <f>'Mladí jazdci'!NY16</f>
        <v>0</v>
      </c>
      <c r="NZ86" s="106">
        <f>'Mladí jazdci'!NZ16</f>
        <v>0</v>
      </c>
      <c r="OA86" s="106">
        <f>'Mladí jazdci'!OA16</f>
        <v>0</v>
      </c>
      <c r="OB86" s="106">
        <f>'Mladí jazdci'!OB16</f>
        <v>0</v>
      </c>
      <c r="OC86" s="106">
        <f>'Mladí jazdci'!OC16</f>
        <v>0</v>
      </c>
      <c r="OD86" s="106">
        <f>'Mladí jazdci'!OD16</f>
        <v>0</v>
      </c>
      <c r="OE86" s="106">
        <f>'Mladí jazdci'!OE16</f>
        <v>0</v>
      </c>
      <c r="OF86" s="106">
        <f>'Mladí jazdci'!OF16</f>
        <v>0</v>
      </c>
      <c r="OG86" s="106">
        <f>'Mladí jazdci'!OG16</f>
        <v>0</v>
      </c>
      <c r="OH86" s="106">
        <f>'Mladí jazdci'!OH16</f>
        <v>0</v>
      </c>
      <c r="OI86" s="106">
        <f>'Mladí jazdci'!OI16</f>
        <v>0</v>
      </c>
      <c r="OJ86" s="106">
        <f>'Mladí jazdci'!OJ16</f>
        <v>0</v>
      </c>
      <c r="OK86" s="106">
        <f>'Mladí jazdci'!OK16</f>
        <v>0</v>
      </c>
      <c r="OL86" s="106">
        <f>'Mladí jazdci'!OL16</f>
        <v>0</v>
      </c>
      <c r="OM86" s="106">
        <f>'Mladí jazdci'!OM16</f>
        <v>0</v>
      </c>
      <c r="ON86" s="106">
        <f>'Mladí jazdci'!ON16</f>
        <v>0</v>
      </c>
      <c r="OO86" s="106">
        <f>'Mladí jazdci'!OO16</f>
        <v>0</v>
      </c>
      <c r="OP86" s="106">
        <f>'Mladí jazdci'!OP16</f>
        <v>0</v>
      </c>
      <c r="OQ86" s="106">
        <f>'Mladí jazdci'!OQ16</f>
        <v>0</v>
      </c>
      <c r="OR86" s="106">
        <f>'Mladí jazdci'!OR16</f>
        <v>0</v>
      </c>
      <c r="OS86" s="106">
        <f>'Mladí jazdci'!OS16</f>
        <v>0</v>
      </c>
      <c r="OT86" s="106">
        <f>'Mladí jazdci'!OT16</f>
        <v>0</v>
      </c>
      <c r="OU86" s="106">
        <f>'Mladí jazdci'!OU16</f>
        <v>0</v>
      </c>
      <c r="OV86" s="106">
        <f>'Mladí jazdci'!OV16</f>
        <v>0</v>
      </c>
      <c r="OW86" s="106">
        <f>'Mladí jazdci'!OW16</f>
        <v>0</v>
      </c>
      <c r="OX86" s="106">
        <f>'Mladí jazdci'!OX16</f>
        <v>0</v>
      </c>
      <c r="OY86" s="106">
        <f>'Mladí jazdci'!OY16</f>
        <v>0</v>
      </c>
      <c r="OZ86" s="106">
        <f>'Mladí jazdci'!OZ16</f>
        <v>0</v>
      </c>
      <c r="PA86" s="106">
        <f>'Mladí jazdci'!PA16</f>
        <v>0</v>
      </c>
      <c r="PB86" s="106">
        <f>'Mladí jazdci'!PB16</f>
        <v>0</v>
      </c>
      <c r="PC86" s="106">
        <f>'Mladí jazdci'!PC16</f>
        <v>0</v>
      </c>
      <c r="PD86" s="106">
        <f>'Mladí jazdci'!PD16</f>
        <v>0</v>
      </c>
      <c r="PE86" s="106">
        <f>'Mladí jazdci'!PE16</f>
        <v>0</v>
      </c>
      <c r="PF86" s="106">
        <f>'Mladí jazdci'!PF16</f>
        <v>0</v>
      </c>
      <c r="PG86" s="106">
        <f>'Mladí jazdci'!PG16</f>
        <v>0</v>
      </c>
      <c r="PH86" s="106">
        <f>'Mladí jazdci'!PH16</f>
        <v>0</v>
      </c>
      <c r="PI86" s="106">
        <f>'Mladí jazdci'!PI16</f>
        <v>0</v>
      </c>
      <c r="PJ86" s="106">
        <f>'Mladí jazdci'!PJ16</f>
        <v>0</v>
      </c>
      <c r="PK86" s="106">
        <f>'Mladí jazdci'!PK16</f>
        <v>0</v>
      </c>
      <c r="PL86" s="106">
        <f>'Mladí jazdci'!PL16</f>
        <v>0</v>
      </c>
      <c r="PM86" s="106">
        <f>'Mladí jazdci'!PM16</f>
        <v>0</v>
      </c>
      <c r="PN86" s="106">
        <f>'Mladí jazdci'!PN16</f>
        <v>0</v>
      </c>
      <c r="PO86" s="106">
        <f>'Mladí jazdci'!PO16</f>
        <v>0</v>
      </c>
      <c r="PP86" s="106">
        <f>'Mladí jazdci'!PP16</f>
        <v>0</v>
      </c>
      <c r="PQ86" s="106">
        <f>'Mladí jazdci'!PQ16</f>
        <v>0</v>
      </c>
      <c r="PR86" s="106">
        <f>'Mladí jazdci'!PR16</f>
        <v>0</v>
      </c>
      <c r="PS86" s="106">
        <f>'Mladí jazdci'!PS16</f>
        <v>0</v>
      </c>
      <c r="PT86" s="106">
        <f>'Mladí jazdci'!PT16</f>
        <v>0</v>
      </c>
      <c r="PU86" s="106">
        <f>'Mladí jazdci'!PU16</f>
        <v>0</v>
      </c>
      <c r="PV86" s="106">
        <f>'Mladí jazdci'!PV16</f>
        <v>0</v>
      </c>
      <c r="PW86" s="106">
        <f>'Mladí jazdci'!PW16</f>
        <v>0</v>
      </c>
      <c r="PX86" s="106">
        <f>'Mladí jazdci'!PX16</f>
        <v>0</v>
      </c>
      <c r="PY86" s="106">
        <f>'Mladí jazdci'!PY16</f>
        <v>0</v>
      </c>
      <c r="PZ86" s="106">
        <f>'Mladí jazdci'!PZ16</f>
        <v>0</v>
      </c>
      <c r="QA86" s="106">
        <f>'Mladí jazdci'!QA16</f>
        <v>0</v>
      </c>
      <c r="QB86" s="106">
        <f>'Mladí jazdci'!QB16</f>
        <v>0</v>
      </c>
      <c r="QC86" s="106">
        <f>'Mladí jazdci'!QC16</f>
        <v>0</v>
      </c>
      <c r="QD86" s="106">
        <f>'Mladí jazdci'!QD16</f>
        <v>0</v>
      </c>
      <c r="QE86" s="106">
        <f>'Mladí jazdci'!QE16</f>
        <v>0</v>
      </c>
      <c r="QF86" s="106">
        <f>'Mladí jazdci'!QF16</f>
        <v>0</v>
      </c>
      <c r="QG86" s="106">
        <f>'Mladí jazdci'!QG16</f>
        <v>0</v>
      </c>
      <c r="QH86" s="106">
        <f>'Mladí jazdci'!QH16</f>
        <v>0</v>
      </c>
      <c r="QI86" s="106">
        <f>'Mladí jazdci'!QI16</f>
        <v>0</v>
      </c>
      <c r="QJ86" s="106">
        <f>'Mladí jazdci'!QJ16</f>
        <v>0</v>
      </c>
      <c r="QK86" s="106">
        <f>'Mladí jazdci'!QK16</f>
        <v>0</v>
      </c>
      <c r="QL86" s="106">
        <f>'Mladí jazdci'!QL16</f>
        <v>0</v>
      </c>
      <c r="QM86" s="106">
        <f>'Mladí jazdci'!QM16</f>
        <v>0</v>
      </c>
      <c r="QN86" s="106">
        <f>'Mladí jazdci'!QN16</f>
        <v>0</v>
      </c>
      <c r="QO86" s="106">
        <f>'Mladí jazdci'!QO16</f>
        <v>0</v>
      </c>
      <c r="QP86" s="106">
        <f>'Mladí jazdci'!QP16</f>
        <v>0</v>
      </c>
      <c r="QQ86" s="106">
        <f>'Mladí jazdci'!QQ16</f>
        <v>0</v>
      </c>
      <c r="QR86" s="106">
        <f>'Mladí jazdci'!QR16</f>
        <v>0</v>
      </c>
      <c r="QS86" s="106">
        <f>'Mladí jazdci'!QS16</f>
        <v>0</v>
      </c>
      <c r="QT86" s="106">
        <f>'Mladí jazdci'!QT16</f>
        <v>0</v>
      </c>
      <c r="QU86" s="106">
        <f>'Mladí jazdci'!QU16</f>
        <v>0</v>
      </c>
      <c r="QV86" s="106">
        <f>'Mladí jazdci'!QV16</f>
        <v>0</v>
      </c>
      <c r="QW86" s="106">
        <f>'Mladí jazdci'!QW16</f>
        <v>0</v>
      </c>
      <c r="QX86" s="106">
        <f>'Mladí jazdci'!QX16</f>
        <v>0</v>
      </c>
      <c r="QY86" s="106">
        <f>'Mladí jazdci'!QY16</f>
        <v>0</v>
      </c>
      <c r="QZ86" s="106">
        <f>'Mladí jazdci'!QZ16</f>
        <v>0</v>
      </c>
      <c r="RA86" s="106">
        <f>'Mladí jazdci'!RA16</f>
        <v>0</v>
      </c>
      <c r="RB86" s="106">
        <f>'Mladí jazdci'!RB16</f>
        <v>0</v>
      </c>
      <c r="RC86" s="106">
        <f>'Mladí jazdci'!RC16</f>
        <v>0</v>
      </c>
      <c r="RD86" s="106">
        <f>'Mladí jazdci'!RD16</f>
        <v>0</v>
      </c>
      <c r="RE86" s="106">
        <f>'Mladí jazdci'!RE16</f>
        <v>0</v>
      </c>
      <c r="RF86" s="106">
        <f>'Mladí jazdci'!RF16</f>
        <v>0</v>
      </c>
      <c r="RG86" s="106">
        <f>'Mladí jazdci'!RG16</f>
        <v>0</v>
      </c>
      <c r="RH86" s="106">
        <f>'Mladí jazdci'!RH16</f>
        <v>0</v>
      </c>
      <c r="RI86" s="106">
        <f>'Mladí jazdci'!RI16</f>
        <v>0</v>
      </c>
      <c r="RJ86" s="106">
        <f>'Mladí jazdci'!RJ16</f>
        <v>0</v>
      </c>
      <c r="RK86" s="106">
        <f>'Mladí jazdci'!RK16</f>
        <v>0</v>
      </c>
      <c r="RL86" s="106">
        <f>'Mladí jazdci'!RL16</f>
        <v>0</v>
      </c>
      <c r="RM86" s="106">
        <f>'Mladí jazdci'!RM16</f>
        <v>0</v>
      </c>
      <c r="RN86" s="106">
        <f>'Mladí jazdci'!RN16</f>
        <v>0</v>
      </c>
      <c r="RO86" s="106">
        <f>'Mladí jazdci'!RO16</f>
        <v>0</v>
      </c>
      <c r="RP86" s="106">
        <f>'Mladí jazdci'!RP16</f>
        <v>0</v>
      </c>
      <c r="RQ86" s="106">
        <f>'Mladí jazdci'!RQ16</f>
        <v>0</v>
      </c>
      <c r="RR86" s="106">
        <f>'Mladí jazdci'!RR16</f>
        <v>0</v>
      </c>
      <c r="RS86" s="106">
        <f>'Mladí jazdci'!RS16</f>
        <v>0</v>
      </c>
      <c r="RT86" s="106">
        <f>'Mladí jazdci'!RT16</f>
        <v>0</v>
      </c>
      <c r="RU86" s="106">
        <f>'Mladí jazdci'!RU16</f>
        <v>0</v>
      </c>
      <c r="RV86" s="106">
        <f>'Mladí jazdci'!RV16</f>
        <v>0</v>
      </c>
      <c r="RW86" s="106">
        <f>'Mladí jazdci'!RW16</f>
        <v>0</v>
      </c>
      <c r="RX86" s="106">
        <f>'Mladí jazdci'!RX16</f>
        <v>0</v>
      </c>
      <c r="RY86" s="106">
        <f>'Mladí jazdci'!RY16</f>
        <v>0</v>
      </c>
      <c r="RZ86" s="106">
        <f>'Mladí jazdci'!RZ16</f>
        <v>0</v>
      </c>
      <c r="SA86" s="106">
        <f>'Mladí jazdci'!SA16</f>
        <v>0</v>
      </c>
      <c r="SB86" s="106">
        <f>'Mladí jazdci'!SB16</f>
        <v>0</v>
      </c>
      <c r="SC86" s="106">
        <f>'Mladí jazdci'!SC16</f>
        <v>0</v>
      </c>
      <c r="SD86" s="106">
        <f>'Mladí jazdci'!SD16</f>
        <v>0</v>
      </c>
      <c r="SE86" s="106">
        <f>'Mladí jazdci'!SE16</f>
        <v>0</v>
      </c>
      <c r="SF86" s="106">
        <f>'Mladí jazdci'!SF16</f>
        <v>0</v>
      </c>
      <c r="SG86" s="106">
        <f>'Mladí jazdci'!SG16</f>
        <v>0</v>
      </c>
      <c r="SH86" s="106">
        <f>'Mladí jazdci'!SH16</f>
        <v>0</v>
      </c>
      <c r="SI86" s="106">
        <f>'Mladí jazdci'!SI16</f>
        <v>0</v>
      </c>
      <c r="SJ86" s="106">
        <f>'Mladí jazdci'!SJ16</f>
        <v>0</v>
      </c>
      <c r="SK86" s="106">
        <f>'Mladí jazdci'!SK16</f>
        <v>0</v>
      </c>
      <c r="SL86" s="106">
        <f>'Mladí jazdci'!SL16</f>
        <v>0</v>
      </c>
      <c r="SM86" s="106">
        <f>'Mladí jazdci'!SM16</f>
        <v>0</v>
      </c>
      <c r="SN86" s="106">
        <f>'Mladí jazdci'!SN16</f>
        <v>0</v>
      </c>
      <c r="SO86" s="106">
        <f>'Mladí jazdci'!SO16</f>
        <v>0</v>
      </c>
      <c r="SP86" s="106">
        <f>'Mladí jazdci'!SP16</f>
        <v>0</v>
      </c>
      <c r="SQ86" s="106">
        <f>'Mladí jazdci'!SQ16</f>
        <v>0</v>
      </c>
      <c r="SR86" s="106">
        <f>'Mladí jazdci'!SR16</f>
        <v>0</v>
      </c>
      <c r="SS86" s="106">
        <f>'Mladí jazdci'!SS16</f>
        <v>0</v>
      </c>
      <c r="ST86" s="106">
        <f>'Mladí jazdci'!ST16</f>
        <v>0</v>
      </c>
      <c r="SU86" s="106">
        <f>'Mladí jazdci'!SU16</f>
        <v>0</v>
      </c>
      <c r="SV86" s="106">
        <f>'Mladí jazdci'!SV16</f>
        <v>0</v>
      </c>
      <c r="SW86" s="106">
        <f>'Mladí jazdci'!SW16</f>
        <v>0</v>
      </c>
      <c r="SX86" s="106">
        <f>'Mladí jazdci'!SX16</f>
        <v>0</v>
      </c>
      <c r="SY86" s="106">
        <f>'Mladí jazdci'!SY16</f>
        <v>0</v>
      </c>
      <c r="SZ86" s="106">
        <f>'Mladí jazdci'!SZ16</f>
        <v>0</v>
      </c>
      <c r="TA86" s="106">
        <f>'Mladí jazdci'!TA16</f>
        <v>0</v>
      </c>
      <c r="TB86" s="106">
        <f>'Mladí jazdci'!TB16</f>
        <v>0</v>
      </c>
    </row>
    <row r="87" spans="1:522" s="1" customFormat="1" ht="18" customHeight="1" x14ac:dyDescent="0.25">
      <c r="A87" s="12">
        <v>65</v>
      </c>
      <c r="B87" s="11" t="s">
        <v>244</v>
      </c>
      <c r="C87" s="1">
        <v>12213</v>
      </c>
      <c r="D87" s="1">
        <v>2012</v>
      </c>
      <c r="E87" s="4" t="s">
        <v>242</v>
      </c>
      <c r="F87" s="1">
        <v>9512</v>
      </c>
      <c r="G87" s="9" t="s">
        <v>95</v>
      </c>
      <c r="H87" s="4" t="s">
        <v>59</v>
      </c>
      <c r="I87" s="1">
        <f t="shared" si="16"/>
        <v>26</v>
      </c>
      <c r="J87" s="12">
        <f>Tabuľka3[[#This Row],[Stĺpec9]]</f>
        <v>26</v>
      </c>
      <c r="K87" s="106">
        <f>Juniori!K25</f>
        <v>0</v>
      </c>
      <c r="L87" s="106">
        <f>Juniori!L25</f>
        <v>0</v>
      </c>
      <c r="M87" s="106">
        <f>Juniori!M25</f>
        <v>0</v>
      </c>
      <c r="N87" s="106">
        <f>Juniori!N25</f>
        <v>0</v>
      </c>
      <c r="O87" s="106">
        <f>Juniori!O25</f>
        <v>0</v>
      </c>
      <c r="P87" s="106">
        <f>Juniori!P25</f>
        <v>0</v>
      </c>
      <c r="Q87" s="106">
        <f>Juniori!Q25</f>
        <v>0</v>
      </c>
      <c r="R87" s="106">
        <f>Juniori!R25</f>
        <v>0</v>
      </c>
      <c r="S87" s="106">
        <f>Juniori!S25</f>
        <v>0</v>
      </c>
      <c r="T87" s="106">
        <f>Juniori!T25</f>
        <v>0</v>
      </c>
      <c r="U87" s="106">
        <f>Juniori!U25</f>
        <v>0</v>
      </c>
      <c r="V87" s="106">
        <f>Juniori!V25</f>
        <v>0</v>
      </c>
      <c r="W87" s="106">
        <f>Juniori!W25</f>
        <v>0</v>
      </c>
      <c r="X87" s="106">
        <f>Juniori!X25</f>
        <v>0</v>
      </c>
      <c r="Y87" s="106">
        <f>Juniori!Y25</f>
        <v>0</v>
      </c>
      <c r="Z87" s="106">
        <f>Juniori!Z25</f>
        <v>0</v>
      </c>
      <c r="AA87" s="106">
        <f>Juniori!AA25</f>
        <v>0</v>
      </c>
      <c r="AB87" s="106">
        <f>Juniori!AB25</f>
        <v>0</v>
      </c>
      <c r="AC87" s="106">
        <f>Juniori!AC25</f>
        <v>0</v>
      </c>
      <c r="AD87" s="106">
        <f>Juniori!AD25</f>
        <v>0</v>
      </c>
      <c r="AE87" s="106">
        <f>Juniori!AE25</f>
        <v>0</v>
      </c>
      <c r="AF87" s="106">
        <f>Juniori!AF25</f>
        <v>0</v>
      </c>
      <c r="AG87" s="106">
        <f>Juniori!AG25</f>
        <v>0</v>
      </c>
      <c r="AH87" s="106">
        <f>Juniori!AH25</f>
        <v>0</v>
      </c>
      <c r="AI87" s="106">
        <f>Juniori!AI25</f>
        <v>0</v>
      </c>
      <c r="AJ87" s="106">
        <f>Juniori!AJ25</f>
        <v>0</v>
      </c>
      <c r="AK87" s="106">
        <f>Juniori!AK25</f>
        <v>0</v>
      </c>
      <c r="AL87" s="106">
        <f>Juniori!AL25</f>
        <v>0</v>
      </c>
      <c r="AM87" s="106">
        <f>Juniori!AM25</f>
        <v>0</v>
      </c>
      <c r="AN87" s="106">
        <f>Juniori!AN25</f>
        <v>0</v>
      </c>
      <c r="AO87" s="106">
        <f>Juniori!AO25</f>
        <v>0</v>
      </c>
      <c r="AP87" s="106">
        <f>Juniori!AP25</f>
        <v>0</v>
      </c>
      <c r="AQ87" s="106">
        <f>Juniori!AQ25</f>
        <v>0</v>
      </c>
      <c r="AR87" s="106">
        <f>Juniori!AR25</f>
        <v>0</v>
      </c>
      <c r="AS87" s="106">
        <f>Juniori!AS25</f>
        <v>0</v>
      </c>
      <c r="AT87" s="106">
        <f>Juniori!AT25</f>
        <v>0</v>
      </c>
      <c r="AU87" s="106">
        <f>Juniori!AU25</f>
        <v>0</v>
      </c>
      <c r="AV87" s="106">
        <f>Juniori!AV25</f>
        <v>0</v>
      </c>
      <c r="AW87" s="106">
        <f>Juniori!AW25</f>
        <v>0</v>
      </c>
      <c r="AX87" s="106">
        <f>Juniori!AX25</f>
        <v>0</v>
      </c>
      <c r="AY87" s="106">
        <f>Juniori!AY25</f>
        <v>0</v>
      </c>
      <c r="AZ87" s="106">
        <f>Juniori!AZ25</f>
        <v>0</v>
      </c>
      <c r="BA87" s="106">
        <f>Juniori!BA25</f>
        <v>0</v>
      </c>
      <c r="BB87" s="106">
        <f>Juniori!BB25</f>
        <v>0</v>
      </c>
      <c r="BC87" s="106">
        <f>Juniori!BC25</f>
        <v>0</v>
      </c>
      <c r="BD87" s="106">
        <f>Juniori!BD25</f>
        <v>0</v>
      </c>
      <c r="BE87" s="106">
        <f>Juniori!BE25</f>
        <v>0</v>
      </c>
      <c r="BF87" s="106">
        <f>Juniori!BF25</f>
        <v>0</v>
      </c>
      <c r="BG87" s="106">
        <f>Juniori!BG25</f>
        <v>0</v>
      </c>
      <c r="BH87" s="106">
        <f>Juniori!BH25</f>
        <v>0</v>
      </c>
      <c r="BI87" s="106">
        <f>Juniori!BI25</f>
        <v>0</v>
      </c>
      <c r="BJ87" s="106">
        <f>Juniori!BJ25</f>
        <v>0</v>
      </c>
      <c r="BK87" s="106">
        <f>Juniori!BK25</f>
        <v>0</v>
      </c>
      <c r="BL87" s="106">
        <f>Juniori!BL25</f>
        <v>0</v>
      </c>
      <c r="BM87" s="106">
        <f>Juniori!BM25</f>
        <v>0</v>
      </c>
      <c r="BN87" s="106">
        <f>Juniori!BN25</f>
        <v>0</v>
      </c>
      <c r="BO87" s="106">
        <f>Juniori!BO25</f>
        <v>0</v>
      </c>
      <c r="BP87" s="106">
        <f>Juniori!BP25</f>
        <v>0</v>
      </c>
      <c r="BQ87" s="106">
        <f>Juniori!BQ25</f>
        <v>0</v>
      </c>
      <c r="BR87" s="106">
        <f>Juniori!BR25</f>
        <v>0</v>
      </c>
      <c r="BS87" s="106">
        <f>Juniori!BS25</f>
        <v>0</v>
      </c>
      <c r="BT87" s="106">
        <f>Juniori!BT25</f>
        <v>0</v>
      </c>
      <c r="BU87" s="106">
        <f>Juniori!BU25</f>
        <v>0</v>
      </c>
      <c r="BV87" s="106">
        <f>Juniori!BV25</f>
        <v>0</v>
      </c>
      <c r="BW87" s="106">
        <f>Juniori!BW25</f>
        <v>0</v>
      </c>
      <c r="BX87" s="106">
        <f>Juniori!BX25</f>
        <v>0</v>
      </c>
      <c r="BY87" s="106">
        <f>Juniori!BY25</f>
        <v>0</v>
      </c>
      <c r="BZ87" s="106">
        <f>Juniori!BZ25</f>
        <v>0</v>
      </c>
      <c r="CA87" s="106">
        <f>Juniori!CA25</f>
        <v>0</v>
      </c>
      <c r="CB87" s="106">
        <f>Juniori!CB25</f>
        <v>0</v>
      </c>
      <c r="CC87" s="106">
        <f>Juniori!CC25</f>
        <v>0</v>
      </c>
      <c r="CD87" s="106">
        <f>Juniori!CD25</f>
        <v>0</v>
      </c>
      <c r="CE87" s="106">
        <f>Juniori!CE25</f>
        <v>0</v>
      </c>
      <c r="CF87" s="106">
        <f>Juniori!CF25</f>
        <v>0</v>
      </c>
      <c r="CG87" s="106">
        <f>Juniori!CG25</f>
        <v>0</v>
      </c>
      <c r="CH87" s="106">
        <f>Juniori!CH25</f>
        <v>0</v>
      </c>
      <c r="CI87" s="106">
        <f>Juniori!CI25</f>
        <v>0</v>
      </c>
      <c r="CJ87" s="106">
        <f>Juniori!CJ25</f>
        <v>0</v>
      </c>
      <c r="CK87" s="106">
        <f>Juniori!CK25</f>
        <v>0</v>
      </c>
      <c r="CL87" s="106">
        <f>Juniori!CL25</f>
        <v>0</v>
      </c>
      <c r="CM87" s="106">
        <f>Juniori!CM25</f>
        <v>0</v>
      </c>
      <c r="CN87" s="106">
        <f>Juniori!CN25</f>
        <v>0</v>
      </c>
      <c r="CO87" s="106">
        <f>Juniori!CO25</f>
        <v>0</v>
      </c>
      <c r="CP87" s="106">
        <f>Juniori!CP25</f>
        <v>0</v>
      </c>
      <c r="CQ87" s="106">
        <f>Juniori!CQ25</f>
        <v>0</v>
      </c>
      <c r="CR87" s="106">
        <f>Juniori!CR25</f>
        <v>0</v>
      </c>
      <c r="CS87" s="106">
        <f>Juniori!CS25</f>
        <v>0</v>
      </c>
      <c r="CT87" s="106">
        <f>Juniori!CT25</f>
        <v>0</v>
      </c>
      <c r="CU87" s="106">
        <f>Juniori!CU25</f>
        <v>0</v>
      </c>
      <c r="CV87" s="106">
        <f>Juniori!CV25</f>
        <v>0</v>
      </c>
      <c r="CW87" s="106">
        <f>Juniori!CW25</f>
        <v>0</v>
      </c>
      <c r="CX87" s="106">
        <f>Juniori!CX25</f>
        <v>0</v>
      </c>
      <c r="CY87" s="106">
        <f>Juniori!CY25</f>
        <v>0</v>
      </c>
      <c r="CZ87" s="106">
        <f>Juniori!CZ25</f>
        <v>0</v>
      </c>
      <c r="DA87" s="106">
        <f>Juniori!DA25</f>
        <v>0</v>
      </c>
      <c r="DB87" s="106">
        <f>Juniori!DB25</f>
        <v>0</v>
      </c>
      <c r="DC87" s="106">
        <f>Juniori!DC25</f>
        <v>0</v>
      </c>
      <c r="DD87" s="106">
        <f>Juniori!DD25</f>
        <v>0</v>
      </c>
      <c r="DE87" s="106">
        <f>Juniori!DE25</f>
        <v>0</v>
      </c>
      <c r="DF87" s="106">
        <f>Juniori!DF25</f>
        <v>0</v>
      </c>
      <c r="DG87" s="106">
        <f>Juniori!DG25</f>
        <v>0</v>
      </c>
      <c r="DH87" s="106">
        <f>Juniori!DH25</f>
        <v>0</v>
      </c>
      <c r="DI87" s="106">
        <f>Juniori!DI25</f>
        <v>0</v>
      </c>
      <c r="DJ87" s="106">
        <f>Juniori!DJ25</f>
        <v>0</v>
      </c>
      <c r="DK87" s="106">
        <f>Juniori!DK25</f>
        <v>0</v>
      </c>
      <c r="DL87" s="106">
        <f>Juniori!DL25</f>
        <v>0</v>
      </c>
      <c r="DM87" s="106">
        <f>Juniori!DM25</f>
        <v>0</v>
      </c>
      <c r="DN87" s="106">
        <f>Juniori!DN25</f>
        <v>0</v>
      </c>
      <c r="DO87" s="106">
        <f>Juniori!DO25</f>
        <v>0</v>
      </c>
      <c r="DP87" s="106">
        <f>Juniori!DP25</f>
        <v>0</v>
      </c>
      <c r="DQ87" s="106">
        <f>Juniori!DQ25</f>
        <v>0</v>
      </c>
      <c r="DR87" s="106">
        <f>Juniori!DR25</f>
        <v>0</v>
      </c>
      <c r="DS87" s="106">
        <f>Juniori!DS25</f>
        <v>0</v>
      </c>
      <c r="DT87" s="106">
        <f>Juniori!DT25</f>
        <v>0</v>
      </c>
      <c r="DU87" s="106">
        <f>Juniori!DU25</f>
        <v>0</v>
      </c>
      <c r="DV87" s="106" t="str">
        <f>Juniori!DV25</f>
        <v>o</v>
      </c>
      <c r="DW87" s="106" t="str">
        <f>Juniori!DW25</f>
        <v>o</v>
      </c>
      <c r="DX87" s="106">
        <f>Juniori!DX25</f>
        <v>0</v>
      </c>
      <c r="DY87" s="106">
        <f>Juniori!DY25</f>
        <v>0</v>
      </c>
      <c r="DZ87" s="106" t="str">
        <f>Juniori!DZ25</f>
        <v>o</v>
      </c>
      <c r="EA87" s="106" t="str">
        <f>Juniori!EA25</f>
        <v>o</v>
      </c>
      <c r="EB87" s="106">
        <f>Juniori!EB25</f>
        <v>0</v>
      </c>
      <c r="EC87" s="106">
        <f>Juniori!EC25</f>
        <v>0</v>
      </c>
      <c r="ED87" s="106">
        <f>Juniori!ED25</f>
        <v>0</v>
      </c>
      <c r="EE87" s="106">
        <f>Juniori!EE25</f>
        <v>0</v>
      </c>
      <c r="EF87" s="106">
        <f>Juniori!EF25</f>
        <v>0</v>
      </c>
      <c r="EG87" s="106">
        <f>Juniori!EG25</f>
        <v>0</v>
      </c>
      <c r="EH87" s="106">
        <f>Juniori!EH25</f>
        <v>0</v>
      </c>
      <c r="EI87" s="106">
        <f>Juniori!EI25</f>
        <v>0</v>
      </c>
      <c r="EJ87" s="106">
        <f>Juniori!EJ25</f>
        <v>0</v>
      </c>
      <c r="EK87" s="106">
        <f>Juniori!EK25</f>
        <v>0</v>
      </c>
      <c r="EL87" s="106">
        <f>Juniori!EL25</f>
        <v>0</v>
      </c>
      <c r="EM87" s="106">
        <f>Juniori!EM25</f>
        <v>0</v>
      </c>
      <c r="EN87" s="106">
        <f>Juniori!EN25</f>
        <v>0</v>
      </c>
      <c r="EO87" s="106">
        <f>Juniori!EO25</f>
        <v>0</v>
      </c>
      <c r="EP87" s="106">
        <f>Juniori!EP25</f>
        <v>0</v>
      </c>
      <c r="EQ87" s="106">
        <f>Juniori!EQ25</f>
        <v>0</v>
      </c>
      <c r="ER87" s="106">
        <f>Juniori!ER25</f>
        <v>0</v>
      </c>
      <c r="ES87" s="106">
        <f>Juniori!ES25</f>
        <v>0</v>
      </c>
      <c r="ET87" s="106">
        <f>Juniori!ET25</f>
        <v>0</v>
      </c>
      <c r="EU87" s="106">
        <f>Juniori!EU25</f>
        <v>0</v>
      </c>
      <c r="EV87" s="106">
        <f>Juniori!EV25</f>
        <v>0</v>
      </c>
      <c r="EW87" s="106">
        <f>Juniori!EW25</f>
        <v>0</v>
      </c>
      <c r="EX87" s="106">
        <f>Juniori!EX25</f>
        <v>0</v>
      </c>
      <c r="EY87" s="106">
        <f>Juniori!EY25</f>
        <v>0</v>
      </c>
      <c r="EZ87" s="106">
        <f>Juniori!EZ25</f>
        <v>0</v>
      </c>
      <c r="FA87" s="106">
        <f>Juniori!FA25</f>
        <v>0</v>
      </c>
      <c r="FB87" s="106">
        <f>Juniori!FB25</f>
        <v>0</v>
      </c>
      <c r="FC87" s="106">
        <f>Juniori!FC25</f>
        <v>0</v>
      </c>
      <c r="FD87" s="106">
        <f>Juniori!FD25</f>
        <v>0</v>
      </c>
      <c r="FE87" s="106">
        <f>Juniori!FE25</f>
        <v>0</v>
      </c>
      <c r="FF87" s="106">
        <f>Juniori!FF25</f>
        <v>0</v>
      </c>
      <c r="FG87" s="106">
        <f>Juniori!FG25</f>
        <v>0</v>
      </c>
      <c r="FH87" s="106">
        <f>Juniori!FH25</f>
        <v>0</v>
      </c>
      <c r="FI87" s="106">
        <f>Juniori!FI25</f>
        <v>2</v>
      </c>
      <c r="FJ87" s="106">
        <f>Juniori!FJ25</f>
        <v>3</v>
      </c>
      <c r="FK87" s="106">
        <f>Juniori!FK25</f>
        <v>0</v>
      </c>
      <c r="FL87" s="106">
        <f>Juniori!FL25</f>
        <v>5</v>
      </c>
      <c r="FM87" s="106">
        <f>Juniori!FM25</f>
        <v>5</v>
      </c>
      <c r="FN87" s="106">
        <f>Juniori!FN25</f>
        <v>0</v>
      </c>
      <c r="FO87" s="106">
        <f>Juniori!FO25</f>
        <v>0</v>
      </c>
      <c r="FP87" s="106">
        <f>Juniori!FP25</f>
        <v>0</v>
      </c>
      <c r="FQ87" s="106">
        <f>Juniori!FQ25</f>
        <v>0</v>
      </c>
      <c r="FR87" s="106">
        <f>Juniori!FR25</f>
        <v>0</v>
      </c>
      <c r="FS87" s="106">
        <f>Juniori!FS25</f>
        <v>0</v>
      </c>
      <c r="FT87" s="106">
        <f>Juniori!FT25</f>
        <v>0</v>
      </c>
      <c r="FU87" s="106">
        <f>Juniori!FU25</f>
        <v>0</v>
      </c>
      <c r="FV87" s="106">
        <f>Juniori!FV25</f>
        <v>0</v>
      </c>
      <c r="FW87" s="106">
        <f>Juniori!FW25</f>
        <v>0</v>
      </c>
      <c r="FX87" s="106">
        <f>Juniori!FX25</f>
        <v>0</v>
      </c>
      <c r="FY87" s="106">
        <f>Juniori!FY25</f>
        <v>0</v>
      </c>
      <c r="FZ87" s="106">
        <f>Juniori!FZ25</f>
        <v>0</v>
      </c>
      <c r="GA87" s="106">
        <f>Juniori!GA25</f>
        <v>0</v>
      </c>
      <c r="GB87" s="106">
        <f>Juniori!GB25</f>
        <v>0</v>
      </c>
      <c r="GC87" s="106">
        <f>Juniori!GC25</f>
        <v>0</v>
      </c>
      <c r="GD87" s="106">
        <f>Juniori!GD25</f>
        <v>0</v>
      </c>
      <c r="GE87" s="106">
        <f>Juniori!GE25</f>
        <v>0</v>
      </c>
      <c r="GF87" s="106">
        <f>Juniori!GF25</f>
        <v>0</v>
      </c>
      <c r="GG87" s="106">
        <f>Juniori!GG25</f>
        <v>0</v>
      </c>
      <c r="GH87" s="106">
        <f>Juniori!GH25</f>
        <v>0</v>
      </c>
      <c r="GI87" s="106">
        <f>Juniori!GI25</f>
        <v>0</v>
      </c>
      <c r="GJ87" s="106">
        <f>Juniori!GJ25</f>
        <v>0</v>
      </c>
      <c r="GK87" s="106">
        <f>Juniori!GK25</f>
        <v>0</v>
      </c>
      <c r="GL87" s="106">
        <f>Juniori!GL25</f>
        <v>0</v>
      </c>
      <c r="GM87" s="106">
        <f>Juniori!GM25</f>
        <v>0</v>
      </c>
      <c r="GN87" s="106">
        <f>Juniori!GN25</f>
        <v>0</v>
      </c>
      <c r="GO87" s="106">
        <f>Juniori!GO25</f>
        <v>0</v>
      </c>
      <c r="GP87" s="106">
        <f>Juniori!GP25</f>
        <v>0</v>
      </c>
      <c r="GQ87" s="106">
        <f>Juniori!GQ25</f>
        <v>0</v>
      </c>
      <c r="GR87" s="106">
        <f>Juniori!GR25</f>
        <v>0</v>
      </c>
      <c r="GS87" s="106">
        <f>Juniori!GS25</f>
        <v>0</v>
      </c>
      <c r="GT87" s="106">
        <f>Juniori!GT25</f>
        <v>0</v>
      </c>
      <c r="GU87" s="106">
        <f>Juniori!GU25</f>
        <v>0</v>
      </c>
      <c r="GV87" s="106">
        <f>Juniori!GV25</f>
        <v>0</v>
      </c>
      <c r="GW87" s="106">
        <f>Juniori!GW25</f>
        <v>0</v>
      </c>
      <c r="GX87" s="106">
        <f>Juniori!GX25</f>
        <v>0</v>
      </c>
      <c r="GY87" s="106">
        <f>Juniori!GY25</f>
        <v>0</v>
      </c>
      <c r="GZ87" s="106">
        <f>Juniori!GZ25</f>
        <v>0</v>
      </c>
      <c r="HA87" s="106">
        <f>Juniori!HA25</f>
        <v>0</v>
      </c>
      <c r="HB87" s="106">
        <f>Juniori!HB25</f>
        <v>0</v>
      </c>
      <c r="HC87" s="106">
        <f>Juniori!HC25</f>
        <v>0</v>
      </c>
      <c r="HD87" s="106">
        <f>Juniori!HD25</f>
        <v>0</v>
      </c>
      <c r="HE87" s="106">
        <f>Juniori!HE25</f>
        <v>0</v>
      </c>
      <c r="HF87" s="106">
        <f>Juniori!HF25</f>
        <v>0</v>
      </c>
      <c r="HG87" s="106">
        <f>Juniori!HG25</f>
        <v>0</v>
      </c>
      <c r="HH87" s="106">
        <f>Juniori!HH25</f>
        <v>0</v>
      </c>
      <c r="HI87" s="106">
        <f>Juniori!HI25</f>
        <v>0</v>
      </c>
      <c r="HJ87" s="106">
        <f>Juniori!HJ25</f>
        <v>0</v>
      </c>
      <c r="HK87" s="106">
        <f>Juniori!HK25</f>
        <v>0</v>
      </c>
      <c r="HL87" s="106">
        <f>Juniori!HL25</f>
        <v>0</v>
      </c>
      <c r="HM87" s="106">
        <f>Juniori!HM25</f>
        <v>0</v>
      </c>
      <c r="HN87" s="106">
        <f>Juniori!HN25</f>
        <v>0</v>
      </c>
      <c r="HO87" s="106">
        <f>Juniori!HO25</f>
        <v>0</v>
      </c>
      <c r="HP87" s="106">
        <f>Juniori!HP25</f>
        <v>0</v>
      </c>
      <c r="HQ87" s="106">
        <f>Juniori!HQ25</f>
        <v>0</v>
      </c>
      <c r="HR87" s="106">
        <f>Juniori!HR25</f>
        <v>0</v>
      </c>
      <c r="HS87" s="106">
        <f>Juniori!HS25</f>
        <v>0</v>
      </c>
      <c r="HT87" s="106">
        <f>Juniori!HT25</f>
        <v>0</v>
      </c>
      <c r="HU87" s="106">
        <f>Juniori!HU25</f>
        <v>0</v>
      </c>
      <c r="HV87" s="106">
        <f>Juniori!HV25</f>
        <v>0</v>
      </c>
      <c r="HW87" s="106" t="str">
        <f>Juniori!HW25</f>
        <v>o</v>
      </c>
      <c r="HX87" s="106">
        <f>Juniori!HX25</f>
        <v>2</v>
      </c>
      <c r="HY87" s="106">
        <f>Juniori!HY25</f>
        <v>0</v>
      </c>
      <c r="HZ87" s="106">
        <f>Juniori!HZ25</f>
        <v>0</v>
      </c>
      <c r="IA87" s="106">
        <f>Juniori!IA25</f>
        <v>0</v>
      </c>
      <c r="IB87" s="106" t="str">
        <f>Juniori!IB25</f>
        <v>o</v>
      </c>
      <c r="IC87" s="106">
        <f>Juniori!IC25</f>
        <v>0</v>
      </c>
      <c r="ID87" s="106">
        <f>Juniori!ID25</f>
        <v>0</v>
      </c>
      <c r="IE87" s="106">
        <f>Juniori!IE25</f>
        <v>0</v>
      </c>
      <c r="IF87" s="106">
        <f>Juniori!IF25</f>
        <v>0</v>
      </c>
      <c r="IG87" s="106">
        <f>Juniori!IG25</f>
        <v>0</v>
      </c>
      <c r="IH87" s="106">
        <f>Juniori!IH25</f>
        <v>0</v>
      </c>
      <c r="II87" s="106">
        <f>Juniori!II25</f>
        <v>0</v>
      </c>
      <c r="IJ87" s="106">
        <f>Juniori!IJ25</f>
        <v>0</v>
      </c>
      <c r="IK87" s="106">
        <f>Juniori!IK25</f>
        <v>0</v>
      </c>
      <c r="IL87" s="106">
        <f>Juniori!IL25</f>
        <v>0</v>
      </c>
      <c r="IM87" s="106">
        <f>Juniori!IM25</f>
        <v>0</v>
      </c>
      <c r="IN87" s="106">
        <f>Juniori!IN25</f>
        <v>0</v>
      </c>
      <c r="IO87" s="106">
        <f>Juniori!IO25</f>
        <v>0</v>
      </c>
      <c r="IP87" s="106">
        <f>Juniori!IP25</f>
        <v>0</v>
      </c>
      <c r="IQ87" s="106">
        <f>Juniori!IQ25</f>
        <v>0</v>
      </c>
      <c r="IR87" s="106">
        <f>Juniori!IR25</f>
        <v>0</v>
      </c>
      <c r="IS87" s="106">
        <f>Juniori!IS25</f>
        <v>0</v>
      </c>
      <c r="IT87" s="106">
        <f>Juniori!IT25</f>
        <v>0</v>
      </c>
      <c r="IU87" s="106">
        <f>Juniori!IU25</f>
        <v>0</v>
      </c>
      <c r="IV87" s="106">
        <f>Juniori!IV25</f>
        <v>0</v>
      </c>
      <c r="IW87" s="106" t="str">
        <f>Juniori!IW25</f>
        <v>o</v>
      </c>
      <c r="IX87" s="106" t="str">
        <f>Juniori!IX25</f>
        <v>o</v>
      </c>
      <c r="IY87" s="106">
        <f>Juniori!IY25</f>
        <v>0</v>
      </c>
      <c r="IZ87" s="106">
        <f>Juniori!IZ25</f>
        <v>0</v>
      </c>
      <c r="JA87" s="106">
        <f>Juniori!JA25</f>
        <v>0</v>
      </c>
      <c r="JB87" s="106">
        <f>Juniori!JB25</f>
        <v>0</v>
      </c>
      <c r="JC87" s="106">
        <f>Juniori!JC25</f>
        <v>0</v>
      </c>
      <c r="JD87" s="106">
        <f>Juniori!JD25</f>
        <v>0</v>
      </c>
      <c r="JE87" s="106">
        <f>Juniori!JE25</f>
        <v>0</v>
      </c>
      <c r="JF87" s="106">
        <f>Juniori!JF25</f>
        <v>1</v>
      </c>
      <c r="JG87" s="106" t="str">
        <f>Juniori!JG25</f>
        <v>o</v>
      </c>
      <c r="JH87" s="106">
        <f>Juniori!JH25</f>
        <v>0</v>
      </c>
      <c r="JI87" s="106">
        <f>Juniori!JI25</f>
        <v>0</v>
      </c>
      <c r="JJ87" s="106">
        <f>Juniori!JJ25</f>
        <v>0</v>
      </c>
      <c r="JK87" s="106">
        <f>Juniori!JK25</f>
        <v>0</v>
      </c>
      <c r="JL87" s="106">
        <f>Juniori!JL25</f>
        <v>0</v>
      </c>
      <c r="JM87" s="106">
        <f>Juniori!JM25</f>
        <v>0</v>
      </c>
      <c r="JN87" s="106">
        <f>Juniori!JN25</f>
        <v>0</v>
      </c>
      <c r="JO87" s="106">
        <f>Juniori!JO25</f>
        <v>0</v>
      </c>
      <c r="JP87" s="106">
        <f>Juniori!JP25</f>
        <v>0</v>
      </c>
      <c r="JQ87" s="106">
        <f>Juniori!JQ25</f>
        <v>0</v>
      </c>
      <c r="JR87" s="106">
        <f>Juniori!JR25</f>
        <v>0</v>
      </c>
      <c r="JS87" s="106">
        <f>Juniori!JS25</f>
        <v>0</v>
      </c>
      <c r="JT87" s="106">
        <f>Juniori!JT25</f>
        <v>0</v>
      </c>
      <c r="JU87" s="106">
        <f>Juniori!JU25</f>
        <v>0</v>
      </c>
      <c r="JV87" s="106">
        <f>Juniori!JV25</f>
        <v>0</v>
      </c>
      <c r="JW87" s="106">
        <f>Juniori!JW25</f>
        <v>0</v>
      </c>
      <c r="JX87" s="106">
        <f>Juniori!JX25</f>
        <v>0</v>
      </c>
      <c r="JY87" s="106">
        <f>Juniori!JY25</f>
        <v>0</v>
      </c>
      <c r="JZ87" s="106">
        <f>Juniori!JZ25</f>
        <v>0</v>
      </c>
      <c r="KA87" s="106">
        <f>Juniori!KA25</f>
        <v>0</v>
      </c>
      <c r="KB87" s="106">
        <f>Juniori!KB25</f>
        <v>0</v>
      </c>
      <c r="KC87" s="106">
        <f>Juniori!KC25</f>
        <v>0</v>
      </c>
      <c r="KD87" s="106">
        <f>Juniori!KD25</f>
        <v>0</v>
      </c>
      <c r="KE87" s="106">
        <f>Juniori!KE25</f>
        <v>0</v>
      </c>
      <c r="KF87" s="106">
        <f>Juniori!KF25</f>
        <v>0</v>
      </c>
      <c r="KG87" s="106">
        <f>Juniori!KG25</f>
        <v>0</v>
      </c>
      <c r="KH87" s="106">
        <f>Juniori!KH25</f>
        <v>0</v>
      </c>
      <c r="KI87" s="106">
        <f>Juniori!KI25</f>
        <v>0</v>
      </c>
      <c r="KJ87" s="106">
        <f>Juniori!KJ25</f>
        <v>0</v>
      </c>
      <c r="KK87" s="106">
        <f>Juniori!KK25</f>
        <v>0</v>
      </c>
      <c r="KL87" s="106">
        <f>Juniori!KL25</f>
        <v>0</v>
      </c>
      <c r="KM87" s="106">
        <f>Juniori!KM25</f>
        <v>0</v>
      </c>
      <c r="KN87" s="106">
        <f>Juniori!KN25</f>
        <v>0</v>
      </c>
      <c r="KO87" s="106">
        <f>Juniori!KO25</f>
        <v>0</v>
      </c>
      <c r="KP87" s="106">
        <f>Juniori!KP25</f>
        <v>0</v>
      </c>
      <c r="KQ87" s="106">
        <f>Juniori!KQ25</f>
        <v>0</v>
      </c>
      <c r="KR87" s="106">
        <f>Juniori!KR25</f>
        <v>0</v>
      </c>
      <c r="KS87" s="106">
        <f>Juniori!KS25</f>
        <v>0</v>
      </c>
      <c r="KT87" s="106">
        <f>Juniori!KT25</f>
        <v>0</v>
      </c>
      <c r="KU87" s="106">
        <f>Juniori!KU25</f>
        <v>0</v>
      </c>
      <c r="KV87" s="106">
        <f>Juniori!KV25</f>
        <v>0</v>
      </c>
      <c r="KW87" s="106">
        <f>Juniori!KW25</f>
        <v>0</v>
      </c>
      <c r="KX87" s="106">
        <f>Juniori!KX25</f>
        <v>0</v>
      </c>
      <c r="KY87" s="106">
        <f>Juniori!KY25</f>
        <v>0</v>
      </c>
      <c r="KZ87" s="106">
        <f>Juniori!KZ25</f>
        <v>0</v>
      </c>
      <c r="LA87" s="106">
        <f>Juniori!LA25</f>
        <v>0</v>
      </c>
      <c r="LB87" s="106">
        <f>Juniori!LB25</f>
        <v>0</v>
      </c>
      <c r="LC87" s="106">
        <f>Juniori!LC25</f>
        <v>0</v>
      </c>
      <c r="LD87" s="106">
        <f>Juniori!LD25</f>
        <v>0</v>
      </c>
      <c r="LE87" s="106">
        <f>Juniori!LE25</f>
        <v>0</v>
      </c>
      <c r="LF87" s="106">
        <f>Juniori!LF25</f>
        <v>0</v>
      </c>
      <c r="LG87" s="106">
        <f>Juniori!LG25</f>
        <v>0</v>
      </c>
      <c r="LH87" s="106">
        <f>Juniori!LH25</f>
        <v>0</v>
      </c>
      <c r="LI87" s="106">
        <f>Juniori!LI25</f>
        <v>0</v>
      </c>
      <c r="LJ87" s="106">
        <f>Juniori!LJ25</f>
        <v>0</v>
      </c>
      <c r="LK87" s="106">
        <f>Juniori!LK25</f>
        <v>0</v>
      </c>
      <c r="LL87" s="106">
        <f>Juniori!LL25</f>
        <v>0</v>
      </c>
      <c r="LM87" s="106">
        <f>Juniori!LM25</f>
        <v>0</v>
      </c>
      <c r="LN87" s="106">
        <f>Juniori!LN25</f>
        <v>0</v>
      </c>
      <c r="LO87" s="106">
        <f>Juniori!LO25</f>
        <v>0</v>
      </c>
      <c r="LP87" s="106">
        <f>Juniori!LP25</f>
        <v>0</v>
      </c>
      <c r="LQ87" s="106">
        <f>Juniori!LQ25</f>
        <v>0</v>
      </c>
      <c r="LR87" s="106">
        <f>Juniori!LR25</f>
        <v>0</v>
      </c>
      <c r="LS87" s="106">
        <f>Juniori!LS25</f>
        <v>0</v>
      </c>
      <c r="LT87" s="106">
        <f>Juniori!LT25</f>
        <v>0</v>
      </c>
      <c r="LU87" s="106">
        <f>Juniori!LU25</f>
        <v>0</v>
      </c>
      <c r="LV87" s="106">
        <f>Juniori!LV25</f>
        <v>0</v>
      </c>
      <c r="LW87" s="106">
        <f>Juniori!LW25</f>
        <v>0</v>
      </c>
      <c r="LX87" s="106">
        <f>Juniori!LX25</f>
        <v>0</v>
      </c>
      <c r="LY87" s="106">
        <f>Juniori!LY25</f>
        <v>0</v>
      </c>
      <c r="LZ87" s="106">
        <f>Juniori!LZ25</f>
        <v>0</v>
      </c>
      <c r="MA87" s="106">
        <f>Juniori!MA25</f>
        <v>0</v>
      </c>
      <c r="MB87" s="106">
        <f>Juniori!MB25</f>
        <v>2</v>
      </c>
      <c r="MC87" s="106">
        <f>Juniori!MC25</f>
        <v>2</v>
      </c>
      <c r="MD87" s="106">
        <f>Juniori!MD25</f>
        <v>0</v>
      </c>
      <c r="ME87" s="106">
        <f>Juniori!ME25</f>
        <v>0</v>
      </c>
      <c r="MF87" s="106">
        <f>Juniori!MF25</f>
        <v>0</v>
      </c>
      <c r="MG87" s="106">
        <f>Juniori!MG25</f>
        <v>0</v>
      </c>
      <c r="MH87" s="106">
        <f>Juniori!MH25</f>
        <v>0</v>
      </c>
      <c r="MI87" s="106">
        <f>Juniori!MI25</f>
        <v>0</v>
      </c>
      <c r="MJ87" s="106">
        <f>Juniori!MJ25</f>
        <v>0</v>
      </c>
      <c r="MK87" s="106">
        <f>Juniori!MK25</f>
        <v>0</v>
      </c>
      <c r="ML87" s="106">
        <f>Juniori!ML25</f>
        <v>0</v>
      </c>
      <c r="MM87" s="106">
        <f>Juniori!MM25</f>
        <v>0</v>
      </c>
      <c r="MN87" s="106">
        <f>Juniori!MN25</f>
        <v>0</v>
      </c>
      <c r="MO87" s="106">
        <f>Juniori!MO25</f>
        <v>0</v>
      </c>
      <c r="MP87" s="106">
        <f>Juniori!MP25</f>
        <v>0</v>
      </c>
      <c r="MQ87" s="106">
        <f>Juniori!MQ25</f>
        <v>0</v>
      </c>
      <c r="MR87" s="106">
        <f>Juniori!MR25</f>
        <v>0</v>
      </c>
      <c r="MS87" s="106">
        <f>Juniori!MS25</f>
        <v>0</v>
      </c>
      <c r="MT87" s="106">
        <f>Juniori!MT25</f>
        <v>0</v>
      </c>
      <c r="MU87" s="106">
        <f>Juniori!MU25</f>
        <v>0</v>
      </c>
      <c r="MV87" s="106">
        <f>Juniori!MV25</f>
        <v>0</v>
      </c>
      <c r="MW87" s="106">
        <f>Juniori!MW25</f>
        <v>0</v>
      </c>
      <c r="MX87" s="106">
        <f>Juniori!MX25</f>
        <v>0</v>
      </c>
      <c r="MY87" s="106">
        <f>Juniori!MY25</f>
        <v>0</v>
      </c>
      <c r="MZ87" s="106">
        <f>Juniori!MZ25</f>
        <v>0</v>
      </c>
      <c r="NA87" s="106">
        <f>Juniori!NA25</f>
        <v>0</v>
      </c>
      <c r="NB87" s="106">
        <f>Juniori!NB25</f>
        <v>0</v>
      </c>
      <c r="NC87" s="106" t="str">
        <f>Juniori!NC25</f>
        <v>o</v>
      </c>
      <c r="ND87" s="106">
        <f>Juniori!ND25</f>
        <v>0</v>
      </c>
      <c r="NE87" s="106">
        <f>Juniori!NE25</f>
        <v>0</v>
      </c>
      <c r="NF87" s="106">
        <f>Juniori!NF25</f>
        <v>0</v>
      </c>
      <c r="NG87" s="106">
        <f>Juniori!NG25</f>
        <v>0</v>
      </c>
      <c r="NH87" s="106">
        <f>Juniori!NH25</f>
        <v>0</v>
      </c>
      <c r="NI87" s="106">
        <f>Juniori!NI25</f>
        <v>0</v>
      </c>
      <c r="NJ87" s="106">
        <f>Juniori!NJ25</f>
        <v>0</v>
      </c>
      <c r="NK87" s="106" t="str">
        <f>Juniori!NK25</f>
        <v>o</v>
      </c>
      <c r="NL87" s="106">
        <f>Juniori!NL25</f>
        <v>0</v>
      </c>
      <c r="NM87" s="106">
        <f>Juniori!NM25</f>
        <v>0</v>
      </c>
      <c r="NN87" s="106">
        <f>Juniori!NN25</f>
        <v>0</v>
      </c>
      <c r="NO87" s="106">
        <f>Juniori!NO25</f>
        <v>0</v>
      </c>
      <c r="NP87" s="106" t="str">
        <f>Juniori!NP25</f>
        <v>o</v>
      </c>
      <c r="NQ87" s="106">
        <f>Juniori!NQ25</f>
        <v>0</v>
      </c>
      <c r="NR87" s="106">
        <f>Juniori!NR25</f>
        <v>0</v>
      </c>
      <c r="NS87" s="106" t="str">
        <f>Juniori!NS25</f>
        <v>o</v>
      </c>
      <c r="NT87" s="106">
        <f>Juniori!NT25</f>
        <v>0</v>
      </c>
      <c r="NU87" s="106">
        <f>Juniori!NU25</f>
        <v>0</v>
      </c>
      <c r="NV87" s="106">
        <f>Juniori!NV25</f>
        <v>0</v>
      </c>
      <c r="NW87" s="106">
        <f>Juniori!NW25</f>
        <v>0</v>
      </c>
      <c r="NX87" s="106">
        <f>Juniori!NX25</f>
        <v>3</v>
      </c>
      <c r="NY87" s="106">
        <f>Juniori!NY25</f>
        <v>0</v>
      </c>
      <c r="NZ87" s="106" t="str">
        <f>Juniori!NZ25</f>
        <v>o</v>
      </c>
      <c r="OA87" s="106">
        <f>Juniori!OA25</f>
        <v>0</v>
      </c>
      <c r="OB87" s="106">
        <f>Juniori!OB25</f>
        <v>0</v>
      </c>
      <c r="OC87" s="106">
        <f>Juniori!OC25</f>
        <v>0</v>
      </c>
      <c r="OD87" s="106">
        <f>Juniori!OD25</f>
        <v>0</v>
      </c>
      <c r="OE87" s="106">
        <f>Juniori!OE25</f>
        <v>0</v>
      </c>
      <c r="OF87" s="106">
        <f>Juniori!OF25</f>
        <v>0</v>
      </c>
      <c r="OG87" s="106">
        <f>Juniori!OG25</f>
        <v>0</v>
      </c>
      <c r="OH87" s="106">
        <f>Juniori!OH25</f>
        <v>0</v>
      </c>
      <c r="OI87" s="106">
        <f>Juniori!OI25</f>
        <v>0</v>
      </c>
      <c r="OJ87" s="106">
        <f>Juniori!OJ25</f>
        <v>0</v>
      </c>
      <c r="OK87" s="106">
        <f>Juniori!OK25</f>
        <v>0</v>
      </c>
      <c r="OL87" s="106">
        <f>Juniori!OL25</f>
        <v>0</v>
      </c>
      <c r="OM87" s="106">
        <f>Juniori!OM25</f>
        <v>0</v>
      </c>
      <c r="ON87" s="106">
        <f>Juniori!ON25</f>
        <v>0</v>
      </c>
      <c r="OO87" s="106">
        <f>Juniori!OO25</f>
        <v>0</v>
      </c>
      <c r="OP87" s="106">
        <f>Juniori!OP25</f>
        <v>0</v>
      </c>
      <c r="OQ87" s="106">
        <f>Juniori!OQ25</f>
        <v>0</v>
      </c>
      <c r="OR87" s="106">
        <f>Juniori!OR25</f>
        <v>0</v>
      </c>
      <c r="OS87" s="106">
        <f>Juniori!OS25</f>
        <v>0</v>
      </c>
      <c r="OT87" s="106">
        <f>Juniori!OT25</f>
        <v>0</v>
      </c>
      <c r="OU87" s="106">
        <f>Juniori!OU25</f>
        <v>0</v>
      </c>
      <c r="OV87" s="106">
        <f>Juniori!OV25</f>
        <v>0</v>
      </c>
      <c r="OW87" s="106">
        <f>Juniori!OW25</f>
        <v>0</v>
      </c>
      <c r="OX87" s="106">
        <f>Juniori!OX25</f>
        <v>0</v>
      </c>
      <c r="OY87" s="106">
        <f>Juniori!OY25</f>
        <v>0</v>
      </c>
      <c r="OZ87" s="106">
        <f>Juniori!OZ25</f>
        <v>0</v>
      </c>
      <c r="PA87" s="106">
        <f>Juniori!PA25</f>
        <v>0</v>
      </c>
      <c r="PB87" s="106">
        <f>Juniori!PB25</f>
        <v>0</v>
      </c>
      <c r="PC87" s="106">
        <f>Juniori!PC25</f>
        <v>0</v>
      </c>
      <c r="PD87" s="106">
        <f>Juniori!PD25</f>
        <v>0</v>
      </c>
      <c r="PE87" s="106">
        <f>Juniori!PE25</f>
        <v>0</v>
      </c>
      <c r="PF87" s="106">
        <f>Juniori!PF25</f>
        <v>0</v>
      </c>
      <c r="PG87" s="106">
        <f>Juniori!PG25</f>
        <v>0</v>
      </c>
      <c r="PH87" s="106">
        <f>Juniori!PH25</f>
        <v>0</v>
      </c>
      <c r="PI87" s="106">
        <f>Juniori!PI25</f>
        <v>0</v>
      </c>
      <c r="PJ87" s="106">
        <f>Juniori!PJ25</f>
        <v>0</v>
      </c>
      <c r="PK87" s="106">
        <f>Juniori!PK25</f>
        <v>0</v>
      </c>
      <c r="PL87" s="106">
        <f>Juniori!PL25</f>
        <v>0</v>
      </c>
      <c r="PM87" s="106">
        <f>Juniori!PM25</f>
        <v>0</v>
      </c>
      <c r="PN87" s="106">
        <f>Juniori!PN25</f>
        <v>0</v>
      </c>
      <c r="PO87" s="106">
        <f>Juniori!PO25</f>
        <v>0</v>
      </c>
      <c r="PP87" s="106">
        <f>Juniori!PP25</f>
        <v>0</v>
      </c>
      <c r="PQ87" s="106">
        <f>Juniori!PQ25</f>
        <v>0</v>
      </c>
      <c r="PR87" s="106">
        <f>Juniori!PR25</f>
        <v>0</v>
      </c>
      <c r="PS87" s="106">
        <f>Juniori!PS25</f>
        <v>0</v>
      </c>
      <c r="PT87" s="106">
        <f>Juniori!PT25</f>
        <v>0</v>
      </c>
      <c r="PU87" s="106">
        <f>Juniori!PU25</f>
        <v>0</v>
      </c>
      <c r="PV87" s="106">
        <f>Juniori!PV25</f>
        <v>0</v>
      </c>
      <c r="PW87" s="106">
        <f>Juniori!PW25</f>
        <v>0</v>
      </c>
      <c r="PX87" s="106">
        <f>Juniori!PX25</f>
        <v>0</v>
      </c>
      <c r="PY87" s="106">
        <f>Juniori!PY25</f>
        <v>0</v>
      </c>
      <c r="PZ87" s="106">
        <f>Juniori!PZ25</f>
        <v>0</v>
      </c>
      <c r="QA87" s="106">
        <f>Juniori!QA25</f>
        <v>0</v>
      </c>
      <c r="QB87" s="106">
        <f>Juniori!QB25</f>
        <v>0</v>
      </c>
      <c r="QC87" s="106">
        <f>Juniori!QC25</f>
        <v>0</v>
      </c>
      <c r="QD87" s="106">
        <f>Juniori!QD25</f>
        <v>0</v>
      </c>
      <c r="QE87" s="106">
        <f>Juniori!QE25</f>
        <v>0</v>
      </c>
      <c r="QF87" s="106">
        <f>Juniori!QF25</f>
        <v>0</v>
      </c>
      <c r="QG87" s="106">
        <f>Juniori!QG25</f>
        <v>0</v>
      </c>
      <c r="QH87" s="106">
        <f>Juniori!QH25</f>
        <v>0</v>
      </c>
      <c r="QI87" s="106">
        <f>Juniori!QI25</f>
        <v>0</v>
      </c>
      <c r="QJ87" s="106">
        <f>Juniori!QJ25</f>
        <v>0</v>
      </c>
      <c r="QK87" s="106">
        <f>Juniori!QK25</f>
        <v>0</v>
      </c>
      <c r="QL87" s="106">
        <f>Juniori!QL25</f>
        <v>0</v>
      </c>
      <c r="QM87" s="106">
        <f>Juniori!QM25</f>
        <v>0</v>
      </c>
      <c r="QN87" s="106">
        <f>Juniori!QN25</f>
        <v>0</v>
      </c>
      <c r="QO87" s="106">
        <f>Juniori!QO25</f>
        <v>0</v>
      </c>
      <c r="QP87" s="106">
        <f>Juniori!QP25</f>
        <v>0</v>
      </c>
      <c r="QQ87" s="106">
        <f>Juniori!QQ25</f>
        <v>0</v>
      </c>
      <c r="QR87" s="106">
        <f>Juniori!QR25</f>
        <v>0</v>
      </c>
      <c r="QS87" s="106">
        <f>Juniori!QS25</f>
        <v>0</v>
      </c>
      <c r="QT87" s="106">
        <f>Juniori!QT25</f>
        <v>0</v>
      </c>
      <c r="QU87" s="106">
        <f>Juniori!QU25</f>
        <v>0</v>
      </c>
      <c r="QV87" s="106">
        <f>Juniori!QV25</f>
        <v>0</v>
      </c>
      <c r="QW87" s="106">
        <f>Juniori!QW25</f>
        <v>0</v>
      </c>
      <c r="QX87" s="106">
        <f>Juniori!QX25</f>
        <v>0</v>
      </c>
      <c r="QY87" s="106">
        <f>Juniori!QY25</f>
        <v>0</v>
      </c>
      <c r="QZ87" s="106">
        <f>Juniori!QZ25</f>
        <v>0</v>
      </c>
      <c r="RA87" s="106">
        <f>Juniori!RA25</f>
        <v>0</v>
      </c>
      <c r="RB87" s="106">
        <f>Juniori!RB25</f>
        <v>0</v>
      </c>
      <c r="RC87" s="106">
        <f>Juniori!RC25</f>
        <v>0</v>
      </c>
      <c r="RD87" s="106">
        <f>Juniori!RD25</f>
        <v>0</v>
      </c>
      <c r="RE87" s="106">
        <f>Juniori!RE25</f>
        <v>0</v>
      </c>
      <c r="RF87" s="106">
        <f>Juniori!RF25</f>
        <v>0</v>
      </c>
      <c r="RG87" s="106" t="str">
        <f>Juniori!RG25</f>
        <v>o</v>
      </c>
      <c r="RH87" s="106">
        <f>Juniori!RH25</f>
        <v>0</v>
      </c>
      <c r="RI87" s="106">
        <f>Juniori!RI25</f>
        <v>0</v>
      </c>
      <c r="RJ87" s="106" t="str">
        <f>Juniori!RJ25</f>
        <v>o</v>
      </c>
      <c r="RK87" s="106">
        <f>Juniori!RK25</f>
        <v>0</v>
      </c>
      <c r="RL87" s="106">
        <f>Juniori!RL25</f>
        <v>0</v>
      </c>
      <c r="RM87" s="106">
        <f>Juniori!RM25</f>
        <v>0</v>
      </c>
      <c r="RN87" s="106">
        <f>Juniori!RN25</f>
        <v>0</v>
      </c>
      <c r="RO87" s="106" t="str">
        <f>Juniori!RO25</f>
        <v>o</v>
      </c>
      <c r="RP87" s="106">
        <f>Juniori!RP25</f>
        <v>0</v>
      </c>
      <c r="RQ87" s="106">
        <f>Juniori!RQ25</f>
        <v>0</v>
      </c>
      <c r="RR87" s="106">
        <f>Juniori!RR25</f>
        <v>1</v>
      </c>
      <c r="RS87" s="106">
        <f>Juniori!RS25</f>
        <v>0</v>
      </c>
      <c r="RT87" s="106">
        <f>Juniori!RT25</f>
        <v>0</v>
      </c>
      <c r="RU87" s="106">
        <f>Juniori!RU25</f>
        <v>0</v>
      </c>
      <c r="RV87" s="106">
        <f>Juniori!RV25</f>
        <v>0</v>
      </c>
      <c r="RW87" s="106">
        <f>Juniori!RW25</f>
        <v>0</v>
      </c>
      <c r="RX87" s="106">
        <f>Juniori!RX25</f>
        <v>0</v>
      </c>
      <c r="RY87" s="106">
        <f>Juniori!RY25</f>
        <v>0</v>
      </c>
      <c r="RZ87" s="106">
        <f>Juniori!RZ25</f>
        <v>0</v>
      </c>
      <c r="SA87" s="106">
        <f>Juniori!SA25</f>
        <v>0</v>
      </c>
      <c r="SB87" s="106">
        <f>Juniori!SB25</f>
        <v>0</v>
      </c>
      <c r="SC87" s="106">
        <f>Juniori!SC25</f>
        <v>0</v>
      </c>
      <c r="SD87" s="106">
        <f>Juniori!SD25</f>
        <v>0</v>
      </c>
      <c r="SE87" s="106">
        <f>Juniori!SE25</f>
        <v>0</v>
      </c>
      <c r="SF87" s="106">
        <f>Juniori!SF25</f>
        <v>0</v>
      </c>
      <c r="SG87" s="106">
        <f>Juniori!SG25</f>
        <v>0</v>
      </c>
      <c r="SH87" s="106">
        <f>Juniori!SH25</f>
        <v>0</v>
      </c>
      <c r="SI87" s="106">
        <f>Juniori!SI25</f>
        <v>0</v>
      </c>
      <c r="SJ87" s="106">
        <f>Juniori!SJ25</f>
        <v>0</v>
      </c>
      <c r="SK87" s="106">
        <f>Juniori!SK25</f>
        <v>0</v>
      </c>
      <c r="SL87" s="106">
        <f>Juniori!SL25</f>
        <v>0</v>
      </c>
      <c r="SM87" s="106">
        <f>Juniori!SM25</f>
        <v>0</v>
      </c>
      <c r="SN87" s="106">
        <f>Juniori!SN25</f>
        <v>0</v>
      </c>
      <c r="SO87" s="106">
        <f>Juniori!SO25</f>
        <v>0</v>
      </c>
      <c r="SP87" s="106">
        <f>Juniori!SP25</f>
        <v>0</v>
      </c>
      <c r="SQ87" s="106">
        <f>Juniori!SQ25</f>
        <v>0</v>
      </c>
      <c r="SR87" s="106">
        <f>Juniori!SR25</f>
        <v>0</v>
      </c>
      <c r="SS87" s="106">
        <f>Juniori!SS25</f>
        <v>0</v>
      </c>
      <c r="ST87" s="106">
        <f>Juniori!ST25</f>
        <v>0</v>
      </c>
      <c r="SU87" s="106">
        <f>Juniori!SU25</f>
        <v>0</v>
      </c>
      <c r="SV87" s="106">
        <f>Juniori!SV25</f>
        <v>0</v>
      </c>
      <c r="SW87" s="106">
        <f>Juniori!SW25</f>
        <v>0</v>
      </c>
      <c r="SX87" s="106">
        <f>Juniori!SX25</f>
        <v>0</v>
      </c>
      <c r="SY87" s="106">
        <f>Juniori!SY25</f>
        <v>0</v>
      </c>
      <c r="SZ87" s="106">
        <f>Juniori!SZ25</f>
        <v>0</v>
      </c>
      <c r="TA87" s="106">
        <f>Juniori!TA25</f>
        <v>0</v>
      </c>
      <c r="TB87" s="106">
        <f>Juniori!TB25</f>
        <v>0</v>
      </c>
    </row>
    <row r="88" spans="1:522" s="1" customFormat="1" ht="18" customHeight="1" x14ac:dyDescent="0.25">
      <c r="A88" s="12"/>
      <c r="B88" s="11"/>
      <c r="E88" s="4" t="s">
        <v>510</v>
      </c>
      <c r="F88" s="1">
        <v>10275</v>
      </c>
      <c r="G88" s="9" t="s">
        <v>100</v>
      </c>
      <c r="H88" s="4"/>
      <c r="I88" s="1">
        <f t="shared" si="16"/>
        <v>0</v>
      </c>
      <c r="J88" s="12">
        <f>Tabuľka3[[#This Row],[Stĺpec9]]</f>
        <v>0</v>
      </c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6"/>
      <c r="CV88" s="106"/>
      <c r="CW88" s="106"/>
      <c r="CX88" s="106"/>
      <c r="CY88" s="106"/>
      <c r="CZ88" s="106"/>
      <c r="DA88" s="106"/>
      <c r="DB88" s="106"/>
      <c r="DC88" s="106"/>
      <c r="DD88" s="106"/>
      <c r="DE88" s="106"/>
      <c r="DF88" s="106"/>
      <c r="DG88" s="106"/>
      <c r="DH88" s="106"/>
      <c r="DI88" s="106"/>
      <c r="DJ88" s="106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6"/>
      <c r="DV88" s="106"/>
      <c r="DW88" s="106"/>
      <c r="DX88" s="106"/>
      <c r="DY88" s="106"/>
      <c r="DZ88" s="106"/>
      <c r="EA88" s="106"/>
      <c r="EB88" s="106"/>
      <c r="EC88" s="106"/>
      <c r="ED88" s="106"/>
      <c r="EE88" s="106"/>
      <c r="EF88" s="106"/>
      <c r="EG88" s="106"/>
      <c r="EH88" s="106"/>
      <c r="EI88" s="106"/>
      <c r="EJ88" s="106"/>
      <c r="EK88" s="106"/>
      <c r="EL88" s="106"/>
      <c r="EM88" s="106"/>
      <c r="EN88" s="106"/>
      <c r="EO88" s="106"/>
      <c r="EP88" s="106"/>
      <c r="EQ88" s="106"/>
      <c r="ER88" s="106"/>
      <c r="ES88" s="106"/>
      <c r="ET88" s="106"/>
      <c r="EU88" s="106"/>
      <c r="EV88" s="106"/>
      <c r="EW88" s="106"/>
      <c r="EX88" s="106"/>
      <c r="EY88" s="106"/>
      <c r="EZ88" s="106"/>
      <c r="FA88" s="106"/>
      <c r="FB88" s="106"/>
      <c r="FC88" s="106"/>
      <c r="FD88" s="106"/>
      <c r="FE88" s="106"/>
      <c r="FF88" s="106"/>
      <c r="FG88" s="106"/>
      <c r="FH88" s="106"/>
      <c r="FI88" s="106"/>
      <c r="FJ88" s="106"/>
      <c r="FK88" s="106"/>
      <c r="FL88" s="106"/>
      <c r="FM88" s="106"/>
      <c r="FN88" s="106"/>
      <c r="FO88" s="106"/>
      <c r="FP88" s="106"/>
      <c r="FQ88" s="106"/>
      <c r="FR88" s="106"/>
      <c r="FS88" s="106"/>
      <c r="FT88" s="106"/>
      <c r="FU88" s="106"/>
      <c r="FV88" s="106"/>
      <c r="FW88" s="106"/>
      <c r="FX88" s="106"/>
      <c r="FY88" s="106"/>
      <c r="FZ88" s="106"/>
      <c r="GA88" s="106"/>
      <c r="GB88" s="106"/>
      <c r="GC88" s="106"/>
      <c r="GD88" s="106"/>
      <c r="GE88" s="106"/>
      <c r="GF88" s="106"/>
      <c r="GG88" s="106"/>
      <c r="GH88" s="106"/>
      <c r="GI88" s="106"/>
      <c r="GJ88" s="106"/>
      <c r="GK88" s="106"/>
      <c r="GL88" s="106"/>
      <c r="GM88" s="106"/>
      <c r="GN88" s="106"/>
      <c r="GO88" s="106"/>
      <c r="GP88" s="106"/>
      <c r="GQ88" s="106"/>
      <c r="GR88" s="106"/>
      <c r="GS88" s="106"/>
      <c r="GT88" s="106"/>
      <c r="GU88" s="106"/>
      <c r="GV88" s="106"/>
      <c r="GW88" s="106"/>
      <c r="GX88" s="106"/>
      <c r="GY88" s="106"/>
      <c r="GZ88" s="106"/>
      <c r="HA88" s="106"/>
      <c r="HB88" s="106"/>
      <c r="HC88" s="106"/>
      <c r="HD88" s="106"/>
      <c r="HE88" s="106"/>
      <c r="HF88" s="106"/>
      <c r="HG88" s="106"/>
      <c r="HH88" s="106"/>
      <c r="HI88" s="106"/>
      <c r="HJ88" s="106"/>
      <c r="HK88" s="106"/>
      <c r="HL88" s="106"/>
      <c r="HM88" s="106"/>
      <c r="HN88" s="106"/>
      <c r="HO88" s="106"/>
      <c r="HP88" s="106"/>
      <c r="HQ88" s="106"/>
      <c r="HR88" s="106"/>
      <c r="HS88" s="106"/>
      <c r="HT88" s="106"/>
      <c r="HU88" s="106"/>
      <c r="HV88" s="106"/>
      <c r="HW88" s="106"/>
      <c r="HX88" s="106"/>
      <c r="HY88" s="106"/>
      <c r="HZ88" s="106"/>
      <c r="IA88" s="106"/>
      <c r="IB88" s="106"/>
      <c r="IC88" s="106"/>
      <c r="ID88" s="106"/>
      <c r="IE88" s="106"/>
      <c r="IF88" s="106"/>
      <c r="IG88" s="106"/>
      <c r="IH88" s="106"/>
      <c r="II88" s="106"/>
      <c r="IJ88" s="106"/>
      <c r="IK88" s="106"/>
      <c r="IL88" s="106"/>
      <c r="IM88" s="106"/>
      <c r="IN88" s="106"/>
      <c r="IO88" s="106"/>
      <c r="IP88" s="106"/>
      <c r="IQ88" s="106"/>
      <c r="IR88" s="106"/>
      <c r="IS88" s="106"/>
      <c r="IT88" s="106"/>
      <c r="IU88" s="106"/>
      <c r="IV88" s="106"/>
      <c r="IW88" s="106"/>
      <c r="IX88" s="106"/>
      <c r="IY88" s="106"/>
      <c r="IZ88" s="106"/>
      <c r="JA88" s="106"/>
      <c r="JB88" s="106"/>
      <c r="JC88" s="106"/>
      <c r="JD88" s="106"/>
      <c r="JE88" s="106"/>
      <c r="JF88" s="106"/>
      <c r="JG88" s="106"/>
      <c r="JH88" s="106"/>
      <c r="JI88" s="106"/>
      <c r="JJ88" s="106"/>
      <c r="JK88" s="106"/>
      <c r="JL88" s="106"/>
      <c r="JM88" s="106"/>
      <c r="JN88" s="106"/>
      <c r="JO88" s="106"/>
      <c r="JP88" s="106"/>
      <c r="JQ88" s="106"/>
      <c r="JR88" s="106"/>
      <c r="JS88" s="106"/>
      <c r="JT88" s="106"/>
      <c r="JU88" s="106"/>
      <c r="JV88" s="106"/>
      <c r="JW88" s="106"/>
      <c r="JX88" s="106"/>
      <c r="JY88" s="106"/>
      <c r="JZ88" s="106"/>
      <c r="KA88" s="106"/>
      <c r="KB88" s="106"/>
      <c r="KC88" s="106"/>
      <c r="KD88" s="106"/>
      <c r="KE88" s="106"/>
      <c r="KF88" s="106"/>
      <c r="KG88" s="106"/>
      <c r="KH88" s="106"/>
      <c r="KI88" s="106"/>
      <c r="KJ88" s="106"/>
      <c r="KK88" s="106"/>
      <c r="KL88" s="106"/>
      <c r="KM88" s="106"/>
      <c r="KN88" s="106"/>
      <c r="KO88" s="106"/>
      <c r="KP88" s="106"/>
      <c r="KQ88" s="106"/>
      <c r="KR88" s="106"/>
      <c r="KS88" s="106"/>
      <c r="KT88" s="106"/>
      <c r="KU88" s="106"/>
      <c r="KV88" s="106"/>
      <c r="KW88" s="106"/>
      <c r="KX88" s="106"/>
      <c r="KY88" s="106"/>
      <c r="KZ88" s="106"/>
      <c r="LA88" s="106"/>
      <c r="LB88" s="106"/>
      <c r="LC88" s="106"/>
      <c r="LD88" s="106"/>
      <c r="LE88" s="106"/>
      <c r="LF88" s="106"/>
      <c r="LG88" s="106"/>
      <c r="LH88" s="106"/>
      <c r="LI88" s="106"/>
      <c r="LJ88" s="106"/>
      <c r="LK88" s="106"/>
      <c r="LL88" s="106"/>
      <c r="LM88" s="106"/>
      <c r="LN88" s="106"/>
      <c r="LO88" s="106"/>
      <c r="LP88" s="106"/>
      <c r="LQ88" s="106"/>
      <c r="LR88" s="106"/>
      <c r="LS88" s="106"/>
      <c r="LT88" s="106"/>
      <c r="LU88" s="106"/>
      <c r="LV88" s="106"/>
      <c r="LW88" s="106"/>
      <c r="LX88" s="106"/>
      <c r="LY88" s="106"/>
      <c r="LZ88" s="106"/>
      <c r="MA88" s="106"/>
      <c r="MB88" s="106"/>
      <c r="MC88" s="106"/>
      <c r="MD88" s="106"/>
      <c r="ME88" s="106"/>
      <c r="MF88" s="106"/>
      <c r="MG88" s="106"/>
      <c r="MH88" s="106"/>
      <c r="MI88" s="106"/>
      <c r="MJ88" s="106"/>
      <c r="MK88" s="106"/>
      <c r="ML88" s="106"/>
      <c r="MM88" s="106"/>
      <c r="MN88" s="106"/>
      <c r="MO88" s="106"/>
      <c r="MP88" s="106"/>
      <c r="MQ88" s="106"/>
      <c r="MR88" s="106"/>
      <c r="MS88" s="106"/>
      <c r="MT88" s="106"/>
      <c r="MU88" s="106"/>
      <c r="MV88" s="106"/>
      <c r="MW88" s="106"/>
      <c r="MX88" s="106"/>
      <c r="MY88" s="106"/>
      <c r="MZ88" s="106"/>
      <c r="NA88" s="106" t="s">
        <v>307</v>
      </c>
      <c r="NB88" s="106"/>
      <c r="NC88" s="106"/>
      <c r="ND88" s="106"/>
      <c r="NE88" s="106"/>
      <c r="NF88" s="106"/>
      <c r="NG88" s="106"/>
      <c r="NH88" s="106"/>
      <c r="NI88" s="106"/>
      <c r="NJ88" s="106" t="s">
        <v>307</v>
      </c>
      <c r="NK88" s="106"/>
      <c r="NL88" s="106"/>
      <c r="NM88" s="106"/>
      <c r="NN88" s="106"/>
      <c r="NO88" s="106"/>
      <c r="NP88" s="106"/>
      <c r="NQ88" s="106"/>
      <c r="NR88" s="106"/>
      <c r="NS88" s="106"/>
      <c r="NT88" s="106"/>
      <c r="NU88" s="106"/>
      <c r="NV88" s="106"/>
      <c r="NW88" s="106"/>
      <c r="NX88" s="106"/>
      <c r="NY88" s="106"/>
      <c r="NZ88" s="106"/>
      <c r="OA88" s="106"/>
      <c r="OB88" s="106"/>
      <c r="OC88" s="106"/>
      <c r="OD88" s="106"/>
      <c r="OE88" s="106"/>
      <c r="OF88" s="106"/>
      <c r="OG88" s="106"/>
      <c r="OH88" s="106"/>
      <c r="OI88" s="106"/>
      <c r="OJ88" s="106"/>
      <c r="OK88" s="106"/>
      <c r="OL88" s="106"/>
      <c r="OM88" s="106"/>
      <c r="ON88" s="106"/>
      <c r="OO88" s="106"/>
      <c r="OP88" s="106"/>
      <c r="OQ88" s="106"/>
      <c r="OR88" s="106"/>
      <c r="OS88" s="106"/>
      <c r="OT88" s="106"/>
      <c r="OU88" s="106"/>
      <c r="OV88" s="106"/>
      <c r="OW88" s="106"/>
      <c r="OX88" s="106"/>
      <c r="OY88" s="106"/>
      <c r="OZ88" s="106"/>
      <c r="PA88" s="106"/>
      <c r="PB88" s="106"/>
      <c r="PC88" s="106"/>
      <c r="PD88" s="106"/>
      <c r="PE88" s="106"/>
      <c r="PF88" s="106"/>
      <c r="PG88" s="106"/>
      <c r="PH88" s="106"/>
      <c r="PI88" s="106"/>
      <c r="PJ88" s="106"/>
      <c r="PK88" s="106"/>
      <c r="PL88" s="106"/>
      <c r="PM88" s="106"/>
      <c r="PN88" s="106"/>
      <c r="PO88" s="106"/>
      <c r="PP88" s="106"/>
      <c r="PQ88" s="106"/>
      <c r="PR88" s="106"/>
      <c r="PS88" s="106"/>
      <c r="PT88" s="106"/>
      <c r="PU88" s="106"/>
      <c r="PV88" s="106"/>
      <c r="PW88" s="106"/>
      <c r="PX88" s="106"/>
      <c r="PY88" s="106"/>
      <c r="PZ88" s="106"/>
      <c r="QA88" s="106"/>
      <c r="QB88" s="106"/>
      <c r="QC88" s="106"/>
      <c r="QD88" s="106"/>
      <c r="QE88" s="106"/>
      <c r="QF88" s="106"/>
      <c r="QG88" s="106"/>
      <c r="QH88" s="106"/>
      <c r="QI88" s="106"/>
      <c r="QJ88" s="106"/>
      <c r="QK88" s="106"/>
      <c r="QL88" s="106"/>
      <c r="QM88" s="106"/>
      <c r="QN88" s="106"/>
      <c r="QO88" s="106"/>
      <c r="QP88" s="106"/>
      <c r="QQ88" s="106"/>
      <c r="QR88" s="106"/>
      <c r="QS88" s="106"/>
      <c r="QT88" s="106"/>
      <c r="QU88" s="106"/>
      <c r="QV88" s="106"/>
      <c r="QW88" s="106"/>
      <c r="QX88" s="106"/>
      <c r="QY88" s="106"/>
      <c r="QZ88" s="106"/>
      <c r="RA88" s="106"/>
      <c r="RB88" s="106"/>
      <c r="RC88" s="106"/>
      <c r="RD88" s="106"/>
      <c r="RE88" s="106"/>
      <c r="RF88" s="106"/>
      <c r="RG88" s="106"/>
      <c r="RH88" s="106"/>
      <c r="RI88" s="106"/>
      <c r="RJ88" s="106"/>
      <c r="RK88" s="106"/>
      <c r="RL88" s="106"/>
      <c r="RM88" s="106"/>
      <c r="RN88" s="106"/>
      <c r="RO88" s="106"/>
      <c r="RP88" s="106"/>
      <c r="RQ88" s="106"/>
      <c r="RR88" s="106"/>
      <c r="RS88" s="106"/>
      <c r="RT88" s="106"/>
      <c r="RU88" s="106"/>
      <c r="RV88" s="106"/>
      <c r="RW88" s="106"/>
      <c r="RX88" s="106"/>
      <c r="RY88" s="106"/>
      <c r="RZ88" s="106"/>
      <c r="SA88" s="106"/>
      <c r="SB88" s="106"/>
      <c r="SC88" s="106"/>
      <c r="SD88" s="106"/>
      <c r="SE88" s="106"/>
      <c r="SF88" s="106"/>
      <c r="SG88" s="106"/>
      <c r="SH88" s="106"/>
      <c r="SI88" s="106"/>
      <c r="SJ88" s="106"/>
      <c r="SK88" s="106"/>
      <c r="SL88" s="106"/>
      <c r="SM88" s="106"/>
      <c r="SN88" s="106"/>
      <c r="SO88" s="106"/>
      <c r="SP88" s="106"/>
      <c r="SQ88" s="106"/>
      <c r="SR88" s="106"/>
      <c r="SS88" s="106"/>
      <c r="ST88" s="106"/>
      <c r="SU88" s="106"/>
      <c r="SV88" s="106"/>
      <c r="SW88" s="106"/>
      <c r="SX88" s="106"/>
      <c r="SY88" s="106"/>
      <c r="SZ88" s="106"/>
      <c r="TA88" s="106"/>
      <c r="TB88" s="106"/>
    </row>
    <row r="89" spans="1:522" s="1" customFormat="1" ht="19.5" customHeight="1" x14ac:dyDescent="0.25">
      <c r="A89" s="12">
        <v>66</v>
      </c>
      <c r="B89" s="11" t="s">
        <v>495</v>
      </c>
      <c r="D89" s="1">
        <v>2018</v>
      </c>
      <c r="E89" s="4" t="s">
        <v>9</v>
      </c>
      <c r="F89" s="9">
        <v>697</v>
      </c>
      <c r="G89" s="9" t="s">
        <v>97</v>
      </c>
      <c r="H89" s="4" t="s">
        <v>10</v>
      </c>
      <c r="I89" s="1">
        <f t="shared" si="16"/>
        <v>24.5</v>
      </c>
      <c r="J89" s="12">
        <f>Tabuľka3[[#This Row],[Stĺpec9]]</f>
        <v>24.5</v>
      </c>
      <c r="K89" s="106">
        <f>Seniori!K52</f>
        <v>0</v>
      </c>
      <c r="L89" s="106">
        <f>Seniori!L52</f>
        <v>0</v>
      </c>
      <c r="M89" s="106">
        <f>Seniori!M52</f>
        <v>0</v>
      </c>
      <c r="N89" s="106">
        <f>Seniori!N52</f>
        <v>0</v>
      </c>
      <c r="O89" s="106">
        <f>Seniori!O52</f>
        <v>0</v>
      </c>
      <c r="P89" s="106">
        <f>Seniori!P52</f>
        <v>0</v>
      </c>
      <c r="Q89" s="106">
        <f>Seniori!Q52</f>
        <v>0</v>
      </c>
      <c r="R89" s="106">
        <f>Seniori!R52</f>
        <v>0</v>
      </c>
      <c r="S89" s="106">
        <f>Seniori!S52</f>
        <v>0</v>
      </c>
      <c r="T89" s="106">
        <f>Seniori!T52</f>
        <v>0</v>
      </c>
      <c r="U89" s="106">
        <f>Seniori!U52</f>
        <v>0</v>
      </c>
      <c r="V89" s="106">
        <f>Seniori!V52</f>
        <v>0</v>
      </c>
      <c r="W89" s="106">
        <f>Seniori!W52</f>
        <v>0</v>
      </c>
      <c r="X89" s="106">
        <f>Seniori!X52</f>
        <v>0</v>
      </c>
      <c r="Y89" s="106">
        <f>Seniori!Y52</f>
        <v>0</v>
      </c>
      <c r="Z89" s="106">
        <f>Seniori!Z52</f>
        <v>0</v>
      </c>
      <c r="AA89" s="106">
        <f>Seniori!AA52</f>
        <v>0</v>
      </c>
      <c r="AB89" s="106">
        <f>Seniori!AB52</f>
        <v>0</v>
      </c>
      <c r="AC89" s="106">
        <f>Seniori!AC52</f>
        <v>0</v>
      </c>
      <c r="AD89" s="106">
        <f>Seniori!AD52</f>
        <v>0</v>
      </c>
      <c r="AE89" s="106">
        <f>Seniori!AE52</f>
        <v>0</v>
      </c>
      <c r="AF89" s="106">
        <f>Seniori!AF52</f>
        <v>0</v>
      </c>
      <c r="AG89" s="106">
        <f>Seniori!AG52</f>
        <v>0</v>
      </c>
      <c r="AH89" s="106">
        <f>Seniori!AH52</f>
        <v>0</v>
      </c>
      <c r="AI89" s="106">
        <f>Seniori!AI52</f>
        <v>0</v>
      </c>
      <c r="AJ89" s="106">
        <f>Seniori!AJ52</f>
        <v>0</v>
      </c>
      <c r="AK89" s="106">
        <f>Seniori!AK52</f>
        <v>0</v>
      </c>
      <c r="AL89" s="106">
        <f>Seniori!AL52</f>
        <v>0</v>
      </c>
      <c r="AM89" s="106">
        <f>Seniori!AM52</f>
        <v>0</v>
      </c>
      <c r="AN89" s="106">
        <f>Seniori!AN52</f>
        <v>0</v>
      </c>
      <c r="AO89" s="106">
        <f>Seniori!AO52</f>
        <v>0</v>
      </c>
      <c r="AP89" s="106">
        <f>Seniori!AP52</f>
        <v>0</v>
      </c>
      <c r="AQ89" s="106">
        <f>Seniori!AQ52</f>
        <v>0</v>
      </c>
      <c r="AR89" s="106">
        <f>Seniori!AR52</f>
        <v>0</v>
      </c>
      <c r="AS89" s="106">
        <f>Seniori!AS52</f>
        <v>0</v>
      </c>
      <c r="AT89" s="106">
        <f>Seniori!AT52</f>
        <v>0</v>
      </c>
      <c r="AU89" s="106">
        <f>Seniori!AU52</f>
        <v>0</v>
      </c>
      <c r="AV89" s="106">
        <f>Seniori!AV52</f>
        <v>0</v>
      </c>
      <c r="AW89" s="106">
        <f>Seniori!AW52</f>
        <v>0</v>
      </c>
      <c r="AX89" s="106">
        <f>Seniori!AX52</f>
        <v>0</v>
      </c>
      <c r="AY89" s="106">
        <f>Seniori!AY52</f>
        <v>0</v>
      </c>
      <c r="AZ89" s="106">
        <f>Seniori!AZ52</f>
        <v>0</v>
      </c>
      <c r="BA89" s="106">
        <f>Seniori!BA52</f>
        <v>0</v>
      </c>
      <c r="BB89" s="106">
        <f>Seniori!BB52</f>
        <v>0</v>
      </c>
      <c r="BC89" s="106">
        <f>Seniori!BC52</f>
        <v>0</v>
      </c>
      <c r="BD89" s="106">
        <f>Seniori!BD52</f>
        <v>0</v>
      </c>
      <c r="BE89" s="106">
        <f>Seniori!BE52</f>
        <v>0</v>
      </c>
      <c r="BF89" s="106">
        <f>Seniori!BF52</f>
        <v>0</v>
      </c>
      <c r="BG89" s="106">
        <f>Seniori!BG52</f>
        <v>0</v>
      </c>
      <c r="BH89" s="106">
        <f>Seniori!BH52</f>
        <v>0</v>
      </c>
      <c r="BI89" s="106">
        <f>Seniori!BI52</f>
        <v>0</v>
      </c>
      <c r="BJ89" s="106">
        <f>Seniori!BJ52</f>
        <v>0</v>
      </c>
      <c r="BK89" s="106">
        <f>Seniori!BK52</f>
        <v>0</v>
      </c>
      <c r="BL89" s="106">
        <f>Seniori!BL52</f>
        <v>0</v>
      </c>
      <c r="BM89" s="106">
        <f>Seniori!BM52</f>
        <v>0</v>
      </c>
      <c r="BN89" s="106">
        <f>Seniori!BN52</f>
        <v>0</v>
      </c>
      <c r="BO89" s="106">
        <f>Seniori!BO52</f>
        <v>0</v>
      </c>
      <c r="BP89" s="106">
        <f>Seniori!BP52</f>
        <v>0</v>
      </c>
      <c r="BQ89" s="106">
        <f>Seniori!BQ52</f>
        <v>0</v>
      </c>
      <c r="BR89" s="106">
        <f>Seniori!BR52</f>
        <v>0</v>
      </c>
      <c r="BS89" s="106">
        <f>Seniori!BS52</f>
        <v>0</v>
      </c>
      <c r="BT89" s="106">
        <f>Seniori!BT52</f>
        <v>0</v>
      </c>
      <c r="BU89" s="106">
        <f>Seniori!BU52</f>
        <v>0</v>
      </c>
      <c r="BV89" s="106">
        <f>Seniori!BV52</f>
        <v>0</v>
      </c>
      <c r="BW89" s="106">
        <f>Seniori!BW52</f>
        <v>0</v>
      </c>
      <c r="BX89" s="106">
        <f>Seniori!BX52</f>
        <v>0</v>
      </c>
      <c r="BY89" s="106">
        <f>Seniori!BY52</f>
        <v>0</v>
      </c>
      <c r="BZ89" s="106">
        <f>Seniori!BZ52</f>
        <v>0</v>
      </c>
      <c r="CA89" s="106">
        <f>Seniori!CA52</f>
        <v>0</v>
      </c>
      <c r="CB89" s="106">
        <f>Seniori!CB52</f>
        <v>0</v>
      </c>
      <c r="CC89" s="106">
        <f>Seniori!CC52</f>
        <v>0</v>
      </c>
      <c r="CD89" s="106">
        <f>Seniori!CD52</f>
        <v>0</v>
      </c>
      <c r="CE89" s="106">
        <f>Seniori!CE52</f>
        <v>0</v>
      </c>
      <c r="CF89" s="106">
        <f>Seniori!CF52</f>
        <v>0</v>
      </c>
      <c r="CG89" s="106">
        <f>Seniori!CG52</f>
        <v>0</v>
      </c>
      <c r="CH89" s="106">
        <f>Seniori!CH52</f>
        <v>0</v>
      </c>
      <c r="CI89" s="106">
        <f>Seniori!CI52</f>
        <v>0</v>
      </c>
      <c r="CJ89" s="106">
        <f>Seniori!CJ52</f>
        <v>0</v>
      </c>
      <c r="CK89" s="106">
        <f>Seniori!CK52</f>
        <v>0</v>
      </c>
      <c r="CL89" s="106">
        <f>Seniori!CL52</f>
        <v>0</v>
      </c>
      <c r="CM89" s="106">
        <f>Seniori!CM52</f>
        <v>0</v>
      </c>
      <c r="CN89" s="106">
        <f>Seniori!CN52</f>
        <v>0</v>
      </c>
      <c r="CO89" s="106">
        <f>Seniori!CO52</f>
        <v>0</v>
      </c>
      <c r="CP89" s="106">
        <f>Seniori!CP52</f>
        <v>0</v>
      </c>
      <c r="CQ89" s="106">
        <f>Seniori!CQ52</f>
        <v>0</v>
      </c>
      <c r="CR89" s="106">
        <f>Seniori!CR52</f>
        <v>0</v>
      </c>
      <c r="CS89" s="106">
        <f>Seniori!CS52</f>
        <v>0</v>
      </c>
      <c r="CT89" s="106">
        <f>Seniori!CT52</f>
        <v>0</v>
      </c>
      <c r="CU89" s="106">
        <f>Seniori!CU52</f>
        <v>0</v>
      </c>
      <c r="CV89" s="106">
        <f>Seniori!CV52</f>
        <v>0</v>
      </c>
      <c r="CW89" s="106">
        <f>Seniori!CW52</f>
        <v>0</v>
      </c>
      <c r="CX89" s="106">
        <f>Seniori!CX52</f>
        <v>0</v>
      </c>
      <c r="CY89" s="106">
        <f>Seniori!CY52</f>
        <v>0</v>
      </c>
      <c r="CZ89" s="106">
        <f>Seniori!CZ52</f>
        <v>0</v>
      </c>
      <c r="DA89" s="106">
        <f>Seniori!DA52</f>
        <v>0</v>
      </c>
      <c r="DB89" s="106">
        <f>Seniori!DB52</f>
        <v>0</v>
      </c>
      <c r="DC89" s="106">
        <f>Seniori!DC52</f>
        <v>0</v>
      </c>
      <c r="DD89" s="106">
        <f>Seniori!DD52</f>
        <v>0</v>
      </c>
      <c r="DE89" s="106">
        <f>Seniori!DE52</f>
        <v>0</v>
      </c>
      <c r="DF89" s="106">
        <f>Seniori!DF52</f>
        <v>0</v>
      </c>
      <c r="DG89" s="106">
        <f>Seniori!DG52</f>
        <v>0</v>
      </c>
      <c r="DH89" s="106">
        <f>Seniori!DH52</f>
        <v>0</v>
      </c>
      <c r="DI89" s="106">
        <f>Seniori!DI52</f>
        <v>0</v>
      </c>
      <c r="DJ89" s="106">
        <f>Seniori!DJ52</f>
        <v>0</v>
      </c>
      <c r="DK89" s="106">
        <f>Seniori!DK52</f>
        <v>0</v>
      </c>
      <c r="DL89" s="106">
        <f>Seniori!DL52</f>
        <v>0</v>
      </c>
      <c r="DM89" s="106">
        <f>Seniori!DM52</f>
        <v>0</v>
      </c>
      <c r="DN89" s="106">
        <f>Seniori!DN52</f>
        <v>0</v>
      </c>
      <c r="DO89" s="106">
        <f>Seniori!DO52</f>
        <v>0</v>
      </c>
      <c r="DP89" s="106">
        <f>Seniori!DP52</f>
        <v>0</v>
      </c>
      <c r="DQ89" s="106">
        <f>Seniori!DQ52</f>
        <v>0</v>
      </c>
      <c r="DR89" s="106">
        <f>Seniori!DR52</f>
        <v>0</v>
      </c>
      <c r="DS89" s="106">
        <f>Seniori!DS52</f>
        <v>0</v>
      </c>
      <c r="DT89" s="106">
        <f>Seniori!DT52</f>
        <v>0</v>
      </c>
      <c r="DU89" s="106">
        <f>Seniori!DU52</f>
        <v>0</v>
      </c>
      <c r="DV89" s="106">
        <f>Seniori!DV52</f>
        <v>0</v>
      </c>
      <c r="DW89" s="106">
        <f>Seniori!DW52</f>
        <v>0</v>
      </c>
      <c r="DX89" s="106">
        <f>Seniori!DX52</f>
        <v>0</v>
      </c>
      <c r="DY89" s="106">
        <f>Seniori!DY52</f>
        <v>0</v>
      </c>
      <c r="DZ89" s="106">
        <f>Seniori!DZ52</f>
        <v>0</v>
      </c>
      <c r="EA89" s="106">
        <f>Seniori!EA52</f>
        <v>0</v>
      </c>
      <c r="EB89" s="106">
        <f>Seniori!EB52</f>
        <v>0</v>
      </c>
      <c r="EC89" s="106">
        <f>Seniori!EC52</f>
        <v>0</v>
      </c>
      <c r="ED89" s="106">
        <f>Seniori!ED52</f>
        <v>0</v>
      </c>
      <c r="EE89" s="106">
        <f>Seniori!EE52</f>
        <v>0</v>
      </c>
      <c r="EF89" s="106">
        <f>Seniori!EF52</f>
        <v>0</v>
      </c>
      <c r="EG89" s="106">
        <f>Seniori!EG52</f>
        <v>0</v>
      </c>
      <c r="EH89" s="106">
        <f>Seniori!EH52</f>
        <v>0</v>
      </c>
      <c r="EI89" s="106">
        <f>Seniori!EI52</f>
        <v>0</v>
      </c>
      <c r="EJ89" s="106">
        <f>Seniori!EJ52</f>
        <v>0</v>
      </c>
      <c r="EK89" s="106">
        <f>Seniori!EK52</f>
        <v>0</v>
      </c>
      <c r="EL89" s="106">
        <f>Seniori!EL52</f>
        <v>0</v>
      </c>
      <c r="EM89" s="106">
        <f>Seniori!EM52</f>
        <v>0</v>
      </c>
      <c r="EN89" s="106">
        <f>Seniori!EN52</f>
        <v>0</v>
      </c>
      <c r="EO89" s="106">
        <f>Seniori!EO52</f>
        <v>0</v>
      </c>
      <c r="EP89" s="106">
        <f>Seniori!EP52</f>
        <v>0</v>
      </c>
      <c r="EQ89" s="106">
        <f>Seniori!EQ52</f>
        <v>0</v>
      </c>
      <c r="ER89" s="106">
        <f>Seniori!ER52</f>
        <v>0</v>
      </c>
      <c r="ES89" s="106">
        <f>Seniori!ES52</f>
        <v>0</v>
      </c>
      <c r="ET89" s="106">
        <f>Seniori!ET52</f>
        <v>0</v>
      </c>
      <c r="EU89" s="106">
        <f>Seniori!EU52</f>
        <v>0</v>
      </c>
      <c r="EV89" s="106">
        <f>Seniori!EV52</f>
        <v>0</v>
      </c>
      <c r="EW89" s="106">
        <f>Seniori!EW52</f>
        <v>0</v>
      </c>
      <c r="EX89" s="106">
        <f>Seniori!EX52</f>
        <v>0</v>
      </c>
      <c r="EY89" s="106">
        <f>Seniori!EY52</f>
        <v>0</v>
      </c>
      <c r="EZ89" s="106">
        <f>Seniori!EZ52</f>
        <v>0</v>
      </c>
      <c r="FA89" s="106">
        <f>Seniori!FA52</f>
        <v>0</v>
      </c>
      <c r="FB89" s="106">
        <f>Seniori!FB52</f>
        <v>0</v>
      </c>
      <c r="FC89" s="106">
        <f>Seniori!FC52</f>
        <v>0</v>
      </c>
      <c r="FD89" s="106">
        <f>Seniori!FD52</f>
        <v>0</v>
      </c>
      <c r="FE89" s="106">
        <f>Seniori!FE52</f>
        <v>0</v>
      </c>
      <c r="FF89" s="106">
        <f>Seniori!FF52</f>
        <v>0</v>
      </c>
      <c r="FG89" s="106">
        <f>Seniori!FG52</f>
        <v>0</v>
      </c>
      <c r="FH89" s="106">
        <f>Seniori!FH52</f>
        <v>0</v>
      </c>
      <c r="FI89" s="106">
        <f>Seniori!FI52</f>
        <v>0</v>
      </c>
      <c r="FJ89" s="106">
        <f>Seniori!FJ52</f>
        <v>0</v>
      </c>
      <c r="FK89" s="106">
        <f>Seniori!FK52</f>
        <v>0</v>
      </c>
      <c r="FL89" s="106">
        <f>Seniori!FL52</f>
        <v>0</v>
      </c>
      <c r="FM89" s="106">
        <f>Seniori!FM52</f>
        <v>0</v>
      </c>
      <c r="FN89" s="106">
        <f>Seniori!FN52</f>
        <v>0</v>
      </c>
      <c r="FO89" s="106">
        <f>Seniori!FO52</f>
        <v>0</v>
      </c>
      <c r="FP89" s="106">
        <f>Seniori!FP52</f>
        <v>0</v>
      </c>
      <c r="FQ89" s="106">
        <f>Seniori!FQ52</f>
        <v>0</v>
      </c>
      <c r="FR89" s="106">
        <f>Seniori!FR52</f>
        <v>0</v>
      </c>
      <c r="FS89" s="106">
        <f>Seniori!FS52</f>
        <v>0</v>
      </c>
      <c r="FT89" s="106">
        <f>Seniori!FT52</f>
        <v>0</v>
      </c>
      <c r="FU89" s="106">
        <f>Seniori!FU52</f>
        <v>0</v>
      </c>
      <c r="FV89" s="106">
        <f>Seniori!FV52</f>
        <v>0</v>
      </c>
      <c r="FW89" s="106">
        <f>Seniori!FW52</f>
        <v>0</v>
      </c>
      <c r="FX89" s="106">
        <f>Seniori!FX52</f>
        <v>0</v>
      </c>
      <c r="FY89" s="106">
        <f>Seniori!FY52</f>
        <v>0</v>
      </c>
      <c r="FZ89" s="106">
        <f>Seniori!FZ52</f>
        <v>0</v>
      </c>
      <c r="GA89" s="106">
        <f>Seniori!GA52</f>
        <v>0</v>
      </c>
      <c r="GB89" s="106">
        <f>Seniori!GB52</f>
        <v>0</v>
      </c>
      <c r="GC89" s="106">
        <f>Seniori!GC52</f>
        <v>0</v>
      </c>
      <c r="GD89" s="106">
        <f>Seniori!GD52</f>
        <v>0</v>
      </c>
      <c r="GE89" s="106">
        <f>Seniori!GE52</f>
        <v>0</v>
      </c>
      <c r="GF89" s="106">
        <f>Seniori!GF52</f>
        <v>0</v>
      </c>
      <c r="GG89" s="106">
        <f>Seniori!GG52</f>
        <v>0</v>
      </c>
      <c r="GH89" s="106">
        <f>Seniori!GH52</f>
        <v>0</v>
      </c>
      <c r="GI89" s="106">
        <f>Seniori!GI52</f>
        <v>0</v>
      </c>
      <c r="GJ89" s="106">
        <f>Seniori!GJ52</f>
        <v>0</v>
      </c>
      <c r="GK89" s="106">
        <f>Seniori!GK52</f>
        <v>0</v>
      </c>
      <c r="GL89" s="106">
        <f>Seniori!GL52</f>
        <v>0</v>
      </c>
      <c r="GM89" s="106">
        <f>Seniori!GM52</f>
        <v>0</v>
      </c>
      <c r="GN89" s="106">
        <f>Seniori!GN52</f>
        <v>0</v>
      </c>
      <c r="GO89" s="106">
        <f>Seniori!GO52</f>
        <v>0</v>
      </c>
      <c r="GP89" s="106">
        <f>Seniori!GP52</f>
        <v>0</v>
      </c>
      <c r="GQ89" s="106">
        <f>Seniori!GQ52</f>
        <v>0</v>
      </c>
      <c r="GR89" s="106">
        <f>Seniori!GR52</f>
        <v>0</v>
      </c>
      <c r="GS89" s="106">
        <f>Seniori!GS52</f>
        <v>0</v>
      </c>
      <c r="GT89" s="106">
        <f>Seniori!GT52</f>
        <v>0</v>
      </c>
      <c r="GU89" s="106">
        <f>Seniori!GU52</f>
        <v>0</v>
      </c>
      <c r="GV89" s="106">
        <f>Seniori!GV52</f>
        <v>0</v>
      </c>
      <c r="GW89" s="106">
        <f>Seniori!GW52</f>
        <v>0</v>
      </c>
      <c r="GX89" s="106">
        <f>Seniori!GX52</f>
        <v>0</v>
      </c>
      <c r="GY89" s="106">
        <f>Seniori!GY52</f>
        <v>0</v>
      </c>
      <c r="GZ89" s="106">
        <f>Seniori!GZ52</f>
        <v>0</v>
      </c>
      <c r="HA89" s="106">
        <f>Seniori!HA52</f>
        <v>0</v>
      </c>
      <c r="HB89" s="106">
        <f>Seniori!HB52</f>
        <v>0</v>
      </c>
      <c r="HC89" s="106">
        <f>Seniori!HC52</f>
        <v>0</v>
      </c>
      <c r="HD89" s="106">
        <f>Seniori!HD52</f>
        <v>0</v>
      </c>
      <c r="HE89" s="106">
        <f>Seniori!HE52</f>
        <v>0</v>
      </c>
      <c r="HF89" s="106">
        <f>Seniori!HF52</f>
        <v>0</v>
      </c>
      <c r="HG89" s="106">
        <f>Seniori!HG52</f>
        <v>0</v>
      </c>
      <c r="HH89" s="106">
        <f>Seniori!HH52</f>
        <v>0</v>
      </c>
      <c r="HI89" s="106">
        <f>Seniori!HI52</f>
        <v>0</v>
      </c>
      <c r="HJ89" s="106">
        <f>Seniori!HJ52</f>
        <v>0</v>
      </c>
      <c r="HK89" s="106">
        <f>Seniori!HK52</f>
        <v>0</v>
      </c>
      <c r="HL89" s="106">
        <f>Seniori!HL52</f>
        <v>0</v>
      </c>
      <c r="HM89" s="106">
        <f>Seniori!HM52</f>
        <v>0</v>
      </c>
      <c r="HN89" s="106">
        <f>Seniori!HN52</f>
        <v>0</v>
      </c>
      <c r="HO89" s="106">
        <f>Seniori!HO52</f>
        <v>0</v>
      </c>
      <c r="HP89" s="106">
        <f>Seniori!HP52</f>
        <v>0</v>
      </c>
      <c r="HQ89" s="106">
        <f>Seniori!HQ52</f>
        <v>0</v>
      </c>
      <c r="HR89" s="106">
        <f>Seniori!HR52</f>
        <v>0</v>
      </c>
      <c r="HS89" s="106">
        <f>Seniori!HS52</f>
        <v>0</v>
      </c>
      <c r="HT89" s="106">
        <f>Seniori!HT52</f>
        <v>0</v>
      </c>
      <c r="HU89" s="106">
        <f>Seniori!HU52</f>
        <v>0</v>
      </c>
      <c r="HV89" s="106">
        <f>Seniori!HV52</f>
        <v>0</v>
      </c>
      <c r="HW89" s="106">
        <f>Seniori!HW52</f>
        <v>0</v>
      </c>
      <c r="HX89" s="106">
        <f>Seniori!HX52</f>
        <v>0</v>
      </c>
      <c r="HY89" s="106">
        <f>Seniori!HY52</f>
        <v>0</v>
      </c>
      <c r="HZ89" s="106">
        <f>Seniori!HZ52</f>
        <v>0</v>
      </c>
      <c r="IA89" s="106">
        <f>Seniori!IA52</f>
        <v>0</v>
      </c>
      <c r="IB89" s="106">
        <f>Seniori!IB52</f>
        <v>0</v>
      </c>
      <c r="IC89" s="106">
        <f>Seniori!IC52</f>
        <v>0</v>
      </c>
      <c r="ID89" s="106">
        <f>Seniori!ID52</f>
        <v>0</v>
      </c>
      <c r="IE89" s="106">
        <f>Seniori!IE52</f>
        <v>0</v>
      </c>
      <c r="IF89" s="106">
        <f>Seniori!IF52</f>
        <v>0</v>
      </c>
      <c r="IG89" s="106">
        <f>Seniori!IG52</f>
        <v>0</v>
      </c>
      <c r="IH89" s="106">
        <f>Seniori!IH52</f>
        <v>0</v>
      </c>
      <c r="II89" s="106">
        <f>Seniori!II52</f>
        <v>0</v>
      </c>
      <c r="IJ89" s="106">
        <f>Seniori!IJ52</f>
        <v>0</v>
      </c>
      <c r="IK89" s="106">
        <f>Seniori!IK52</f>
        <v>0</v>
      </c>
      <c r="IL89" s="106">
        <f>Seniori!IL52</f>
        <v>0</v>
      </c>
      <c r="IM89" s="106">
        <f>Seniori!IM52</f>
        <v>0</v>
      </c>
      <c r="IN89" s="106">
        <f>Seniori!IN52</f>
        <v>0</v>
      </c>
      <c r="IO89" s="106">
        <f>Seniori!IO52</f>
        <v>0</v>
      </c>
      <c r="IP89" s="106">
        <f>Seniori!IP52</f>
        <v>0</v>
      </c>
      <c r="IQ89" s="106">
        <f>Seniori!IQ52</f>
        <v>0</v>
      </c>
      <c r="IR89" s="106">
        <f>Seniori!IR52</f>
        <v>0</v>
      </c>
      <c r="IS89" s="106">
        <f>Seniori!IS52</f>
        <v>0</v>
      </c>
      <c r="IT89" s="106">
        <f>Seniori!IT52</f>
        <v>0</v>
      </c>
      <c r="IU89" s="106">
        <f>Seniori!IU52</f>
        <v>0</v>
      </c>
      <c r="IV89" s="106">
        <f>Seniori!IV52</f>
        <v>0</v>
      </c>
      <c r="IW89" s="106">
        <f>Seniori!IW52</f>
        <v>0</v>
      </c>
      <c r="IX89" s="106">
        <f>Seniori!IX52</f>
        <v>0</v>
      </c>
      <c r="IY89" s="106">
        <f>Seniori!IY52</f>
        <v>0</v>
      </c>
      <c r="IZ89" s="106">
        <f>Seniori!IZ52</f>
        <v>0</v>
      </c>
      <c r="JA89" s="106">
        <f>Seniori!JA52</f>
        <v>0</v>
      </c>
      <c r="JB89" s="106">
        <f>Seniori!JB52</f>
        <v>0</v>
      </c>
      <c r="JC89" s="106">
        <f>Seniori!JC52</f>
        <v>0</v>
      </c>
      <c r="JD89" s="106">
        <f>Seniori!JD52</f>
        <v>0</v>
      </c>
      <c r="JE89" s="106">
        <f>Seniori!JE52</f>
        <v>0</v>
      </c>
      <c r="JF89" s="106">
        <f>Seniori!JF52</f>
        <v>0</v>
      </c>
      <c r="JG89" s="106">
        <f>Seniori!JG52</f>
        <v>0</v>
      </c>
      <c r="JH89" s="106">
        <f>Seniori!JH52</f>
        <v>0</v>
      </c>
      <c r="JI89" s="106">
        <f>Seniori!JI52</f>
        <v>0</v>
      </c>
      <c r="JJ89" s="106">
        <f>Seniori!JJ52</f>
        <v>0</v>
      </c>
      <c r="JK89" s="106">
        <f>Seniori!JK52</f>
        <v>0</v>
      </c>
      <c r="JL89" s="106">
        <f>Seniori!JL52</f>
        <v>0</v>
      </c>
      <c r="JM89" s="106">
        <f>Seniori!JM52</f>
        <v>16.5</v>
      </c>
      <c r="JN89" s="106">
        <f>Seniori!JN52</f>
        <v>0</v>
      </c>
      <c r="JO89" s="106">
        <f>Seniori!JO52</f>
        <v>0</v>
      </c>
      <c r="JP89" s="106">
        <f>Seniori!JP52</f>
        <v>0</v>
      </c>
      <c r="JQ89" s="106">
        <f>Seniori!JQ52</f>
        <v>0</v>
      </c>
      <c r="JR89" s="106">
        <f>Seniori!JR52</f>
        <v>8</v>
      </c>
      <c r="JS89" s="106">
        <f>Seniori!JS52</f>
        <v>0</v>
      </c>
      <c r="JT89" s="106">
        <f>Seniori!JT52</f>
        <v>0</v>
      </c>
      <c r="JU89" s="106">
        <f>Seniori!JU52</f>
        <v>0</v>
      </c>
      <c r="JV89" s="106">
        <f>Seniori!JV52</f>
        <v>0</v>
      </c>
      <c r="JW89" s="106">
        <f>Seniori!JW52</f>
        <v>0</v>
      </c>
      <c r="JX89" s="106">
        <f>Seniori!JX52</f>
        <v>0</v>
      </c>
      <c r="JY89" s="106">
        <f>Seniori!JY52</f>
        <v>0</v>
      </c>
      <c r="JZ89" s="106">
        <f>Seniori!JZ52</f>
        <v>0</v>
      </c>
      <c r="KA89" s="106">
        <f>Seniori!KA52</f>
        <v>0</v>
      </c>
      <c r="KB89" s="106">
        <f>Seniori!KB52</f>
        <v>0</v>
      </c>
      <c r="KC89" s="106">
        <f>Seniori!KC52</f>
        <v>0</v>
      </c>
      <c r="KD89" s="106">
        <f>Seniori!KD52</f>
        <v>0</v>
      </c>
      <c r="KE89" s="106">
        <f>Seniori!KE52</f>
        <v>0</v>
      </c>
      <c r="KF89" s="106">
        <f>Seniori!KF52</f>
        <v>0</v>
      </c>
      <c r="KG89" s="106">
        <f>Seniori!KG52</f>
        <v>0</v>
      </c>
      <c r="KH89" s="106">
        <f>Seniori!KH52</f>
        <v>0</v>
      </c>
      <c r="KI89" s="106">
        <f>Seniori!KI52</f>
        <v>0</v>
      </c>
      <c r="KJ89" s="106">
        <f>Seniori!KJ52</f>
        <v>0</v>
      </c>
      <c r="KK89" s="106">
        <f>Seniori!KK52</f>
        <v>0</v>
      </c>
      <c r="KL89" s="106">
        <f>Seniori!KL52</f>
        <v>0</v>
      </c>
      <c r="KM89" s="106">
        <f>Seniori!KM52</f>
        <v>0</v>
      </c>
      <c r="KN89" s="106">
        <f>Seniori!KN52</f>
        <v>0</v>
      </c>
      <c r="KO89" s="106">
        <f>Seniori!KO52</f>
        <v>0</v>
      </c>
      <c r="KP89" s="106">
        <f>Seniori!KP52</f>
        <v>0</v>
      </c>
      <c r="KQ89" s="106">
        <f>Seniori!KQ52</f>
        <v>0</v>
      </c>
      <c r="KR89" s="106">
        <f>Seniori!KR52</f>
        <v>0</v>
      </c>
      <c r="KS89" s="106">
        <f>Seniori!KS52</f>
        <v>0</v>
      </c>
      <c r="KT89" s="106">
        <f>Seniori!KT52</f>
        <v>0</v>
      </c>
      <c r="KU89" s="106">
        <f>Seniori!KU52</f>
        <v>0</v>
      </c>
      <c r="KV89" s="106">
        <f>Seniori!KV52</f>
        <v>0</v>
      </c>
      <c r="KW89" s="106">
        <f>Seniori!KW52</f>
        <v>0</v>
      </c>
      <c r="KX89" s="106">
        <f>Seniori!KX52</f>
        <v>0</v>
      </c>
      <c r="KY89" s="106">
        <f>Seniori!KY52</f>
        <v>0</v>
      </c>
      <c r="KZ89" s="106">
        <f>Seniori!KZ52</f>
        <v>0</v>
      </c>
      <c r="LA89" s="106">
        <f>Seniori!LA52</f>
        <v>0</v>
      </c>
      <c r="LB89" s="106">
        <f>Seniori!LB52</f>
        <v>0</v>
      </c>
      <c r="LC89" s="106">
        <f>Seniori!LC52</f>
        <v>0</v>
      </c>
      <c r="LD89" s="106">
        <f>Seniori!LD52</f>
        <v>0</v>
      </c>
      <c r="LE89" s="106">
        <f>Seniori!LE52</f>
        <v>0</v>
      </c>
      <c r="LF89" s="106">
        <f>Seniori!LF52</f>
        <v>0</v>
      </c>
      <c r="LG89" s="106">
        <f>Seniori!LG52</f>
        <v>0</v>
      </c>
      <c r="LH89" s="106">
        <f>Seniori!LH52</f>
        <v>0</v>
      </c>
      <c r="LI89" s="106">
        <f>Seniori!LI52</f>
        <v>0</v>
      </c>
      <c r="LJ89" s="106">
        <f>Seniori!LJ52</f>
        <v>0</v>
      </c>
      <c r="LK89" s="106">
        <f>Seniori!LK52</f>
        <v>0</v>
      </c>
      <c r="LL89" s="106">
        <f>Seniori!LL52</f>
        <v>0</v>
      </c>
      <c r="LM89" s="106">
        <f>Seniori!LM52</f>
        <v>0</v>
      </c>
      <c r="LN89" s="106">
        <f>Seniori!LN52</f>
        <v>0</v>
      </c>
      <c r="LO89" s="106">
        <f>Seniori!LO52</f>
        <v>0</v>
      </c>
      <c r="LP89" s="106">
        <f>Seniori!LP52</f>
        <v>0</v>
      </c>
      <c r="LQ89" s="106">
        <f>Seniori!LQ52</f>
        <v>0</v>
      </c>
      <c r="LR89" s="106">
        <f>Seniori!LR52</f>
        <v>0</v>
      </c>
      <c r="LS89" s="106">
        <f>Seniori!LS52</f>
        <v>0</v>
      </c>
      <c r="LT89" s="106">
        <f>Seniori!LT52</f>
        <v>0</v>
      </c>
      <c r="LU89" s="106">
        <f>Seniori!LU52</f>
        <v>0</v>
      </c>
      <c r="LV89" s="106">
        <f>Seniori!LV52</f>
        <v>0</v>
      </c>
      <c r="LW89" s="106">
        <f>Seniori!LW52</f>
        <v>0</v>
      </c>
      <c r="LX89" s="106">
        <f>Seniori!LX52</f>
        <v>0</v>
      </c>
      <c r="LY89" s="106">
        <f>Seniori!LY52</f>
        <v>0</v>
      </c>
      <c r="LZ89" s="106">
        <f>Seniori!LZ52</f>
        <v>0</v>
      </c>
      <c r="MA89" s="106">
        <f>Seniori!MA52</f>
        <v>0</v>
      </c>
      <c r="MB89" s="106">
        <f>Seniori!MB52</f>
        <v>0</v>
      </c>
      <c r="MC89" s="106">
        <f>Seniori!MC52</f>
        <v>0</v>
      </c>
      <c r="MD89" s="106">
        <f>Seniori!MD52</f>
        <v>0</v>
      </c>
      <c r="ME89" s="106">
        <f>Seniori!ME52</f>
        <v>0</v>
      </c>
      <c r="MF89" s="106">
        <f>Seniori!MF52</f>
        <v>0</v>
      </c>
      <c r="MG89" s="106">
        <f>Seniori!MG52</f>
        <v>0</v>
      </c>
      <c r="MH89" s="106">
        <f>Seniori!MH52</f>
        <v>0</v>
      </c>
      <c r="MI89" s="106">
        <f>Seniori!MI52</f>
        <v>0</v>
      </c>
      <c r="MJ89" s="106">
        <f>Seniori!MJ52</f>
        <v>0</v>
      </c>
      <c r="MK89" s="106">
        <f>Seniori!MK52</f>
        <v>0</v>
      </c>
      <c r="ML89" s="106">
        <f>Seniori!ML52</f>
        <v>0</v>
      </c>
      <c r="MM89" s="106">
        <f>Seniori!MM52</f>
        <v>0</v>
      </c>
      <c r="MN89" s="106">
        <f>Seniori!MN52</f>
        <v>0</v>
      </c>
      <c r="MO89" s="106">
        <f>Seniori!MO52</f>
        <v>0</v>
      </c>
      <c r="MP89" s="106">
        <f>Seniori!MP52</f>
        <v>0</v>
      </c>
      <c r="MQ89" s="106">
        <f>Seniori!MQ52</f>
        <v>0</v>
      </c>
      <c r="MR89" s="106">
        <f>Seniori!MR52</f>
        <v>0</v>
      </c>
      <c r="MS89" s="106">
        <f>Seniori!MS52</f>
        <v>0</v>
      </c>
      <c r="MT89" s="106">
        <f>Seniori!MT52</f>
        <v>0</v>
      </c>
      <c r="MU89" s="106">
        <f>Seniori!MU52</f>
        <v>0</v>
      </c>
      <c r="MV89" s="106">
        <f>Seniori!MV52</f>
        <v>0</v>
      </c>
      <c r="MW89" s="106">
        <f>Seniori!MW52</f>
        <v>0</v>
      </c>
      <c r="MX89" s="106">
        <f>Seniori!MX52</f>
        <v>0</v>
      </c>
      <c r="MY89" s="106">
        <f>Seniori!MY52</f>
        <v>0</v>
      </c>
      <c r="MZ89" s="106">
        <f>Seniori!MZ52</f>
        <v>0</v>
      </c>
      <c r="NA89" s="106">
        <f>Seniori!NA52</f>
        <v>0</v>
      </c>
      <c r="NB89" s="106">
        <f>Seniori!NB52</f>
        <v>0</v>
      </c>
      <c r="NC89" s="106">
        <f>Seniori!NC52</f>
        <v>0</v>
      </c>
      <c r="ND89" s="106">
        <f>Seniori!ND52</f>
        <v>0</v>
      </c>
      <c r="NE89" s="106">
        <f>Seniori!NE52</f>
        <v>0</v>
      </c>
      <c r="NF89" s="106">
        <f>Seniori!NF52</f>
        <v>0</v>
      </c>
      <c r="NG89" s="106">
        <f>Seniori!NG52</f>
        <v>0</v>
      </c>
      <c r="NH89" s="106">
        <f>Seniori!NH52</f>
        <v>0</v>
      </c>
      <c r="NI89" s="106">
        <f>Seniori!NI52</f>
        <v>0</v>
      </c>
      <c r="NJ89" s="106">
        <f>Seniori!NJ52</f>
        <v>0</v>
      </c>
      <c r="NK89" s="106">
        <f>Seniori!NK52</f>
        <v>0</v>
      </c>
      <c r="NL89" s="106">
        <f>Seniori!NL52</f>
        <v>0</v>
      </c>
      <c r="NM89" s="106">
        <f>Seniori!NM52</f>
        <v>0</v>
      </c>
      <c r="NN89" s="106">
        <f>Seniori!NN52</f>
        <v>0</v>
      </c>
      <c r="NO89" s="106">
        <f>Seniori!NO52</f>
        <v>0</v>
      </c>
      <c r="NP89" s="106">
        <f>Seniori!NP52</f>
        <v>0</v>
      </c>
      <c r="NQ89" s="106">
        <f>Seniori!NQ52</f>
        <v>0</v>
      </c>
      <c r="NR89" s="106">
        <f>Seniori!NR52</f>
        <v>0</v>
      </c>
      <c r="NS89" s="106">
        <f>Seniori!NS52</f>
        <v>0</v>
      </c>
      <c r="NT89" s="106">
        <f>Seniori!NT52</f>
        <v>0</v>
      </c>
      <c r="NU89" s="106">
        <f>Seniori!NU52</f>
        <v>0</v>
      </c>
      <c r="NV89" s="106">
        <f>Seniori!NV52</f>
        <v>0</v>
      </c>
      <c r="NW89" s="106">
        <f>Seniori!NW52</f>
        <v>0</v>
      </c>
      <c r="NX89" s="106">
        <f>Seniori!NX52</f>
        <v>0</v>
      </c>
      <c r="NY89" s="106">
        <f>Seniori!NY52</f>
        <v>0</v>
      </c>
      <c r="NZ89" s="106">
        <f>Seniori!NZ52</f>
        <v>0</v>
      </c>
      <c r="OA89" s="106">
        <f>Seniori!OA52</f>
        <v>0</v>
      </c>
      <c r="OB89" s="106">
        <f>Seniori!OB52</f>
        <v>0</v>
      </c>
      <c r="OC89" s="106">
        <f>Seniori!OC52</f>
        <v>0</v>
      </c>
      <c r="OD89" s="106">
        <f>Seniori!OD52</f>
        <v>0</v>
      </c>
      <c r="OE89" s="106">
        <f>Seniori!OE52</f>
        <v>0</v>
      </c>
      <c r="OF89" s="106">
        <f>Seniori!OF52</f>
        <v>0</v>
      </c>
      <c r="OG89" s="106">
        <f>Seniori!OG52</f>
        <v>0</v>
      </c>
      <c r="OH89" s="106">
        <f>Seniori!OH52</f>
        <v>0</v>
      </c>
      <c r="OI89" s="106">
        <f>Seniori!OI52</f>
        <v>0</v>
      </c>
      <c r="OJ89" s="106">
        <f>Seniori!OJ52</f>
        <v>0</v>
      </c>
      <c r="OK89" s="106">
        <f>Seniori!OK52</f>
        <v>0</v>
      </c>
      <c r="OL89" s="106">
        <f>Seniori!OL52</f>
        <v>0</v>
      </c>
      <c r="OM89" s="106">
        <f>Seniori!OM52</f>
        <v>0</v>
      </c>
      <c r="ON89" s="106">
        <f>Seniori!ON52</f>
        <v>0</v>
      </c>
      <c r="OO89" s="106">
        <f>Seniori!OO52</f>
        <v>0</v>
      </c>
      <c r="OP89" s="106">
        <f>Seniori!OP52</f>
        <v>0</v>
      </c>
      <c r="OQ89" s="106">
        <f>Seniori!OQ52</f>
        <v>0</v>
      </c>
      <c r="OR89" s="106">
        <f>Seniori!OR52</f>
        <v>0</v>
      </c>
      <c r="OS89" s="106">
        <f>Seniori!OS52</f>
        <v>0</v>
      </c>
      <c r="OT89" s="106">
        <f>Seniori!OT52</f>
        <v>0</v>
      </c>
      <c r="OU89" s="106">
        <f>Seniori!OU52</f>
        <v>0</v>
      </c>
      <c r="OV89" s="106">
        <f>Seniori!OV52</f>
        <v>0</v>
      </c>
      <c r="OW89" s="106">
        <f>Seniori!OW52</f>
        <v>0</v>
      </c>
      <c r="OX89" s="106">
        <f>Seniori!OX52</f>
        <v>0</v>
      </c>
      <c r="OY89" s="106">
        <f>Seniori!OY52</f>
        <v>0</v>
      </c>
      <c r="OZ89" s="106">
        <f>Seniori!OZ52</f>
        <v>0</v>
      </c>
      <c r="PA89" s="106">
        <f>Seniori!PA52</f>
        <v>0</v>
      </c>
      <c r="PB89" s="106">
        <f>Seniori!PB52</f>
        <v>0</v>
      </c>
      <c r="PC89" s="106">
        <f>Seniori!PC52</f>
        <v>0</v>
      </c>
      <c r="PD89" s="106">
        <f>Seniori!PD52</f>
        <v>0</v>
      </c>
      <c r="PE89" s="106">
        <f>Seniori!PE52</f>
        <v>0</v>
      </c>
      <c r="PF89" s="106">
        <f>Seniori!PF52</f>
        <v>0</v>
      </c>
      <c r="PG89" s="106">
        <f>Seniori!PG52</f>
        <v>0</v>
      </c>
      <c r="PH89" s="106">
        <f>Seniori!PH52</f>
        <v>0</v>
      </c>
      <c r="PI89" s="106">
        <f>Seniori!PI52</f>
        <v>0</v>
      </c>
      <c r="PJ89" s="106">
        <f>Seniori!PJ52</f>
        <v>0</v>
      </c>
      <c r="PK89" s="106">
        <f>Seniori!PK52</f>
        <v>0</v>
      </c>
      <c r="PL89" s="106">
        <f>Seniori!PL52</f>
        <v>0</v>
      </c>
      <c r="PM89" s="106">
        <f>Seniori!PM52</f>
        <v>0</v>
      </c>
      <c r="PN89" s="106">
        <f>Seniori!PN52</f>
        <v>0</v>
      </c>
      <c r="PO89" s="106">
        <f>Seniori!PO52</f>
        <v>0</v>
      </c>
      <c r="PP89" s="106">
        <f>Seniori!PP52</f>
        <v>0</v>
      </c>
      <c r="PQ89" s="106">
        <f>Seniori!PQ52</f>
        <v>0</v>
      </c>
      <c r="PR89" s="106">
        <f>Seniori!PR52</f>
        <v>0</v>
      </c>
      <c r="PS89" s="106">
        <f>Seniori!PS52</f>
        <v>0</v>
      </c>
      <c r="PT89" s="106">
        <f>Seniori!PT52</f>
        <v>0</v>
      </c>
      <c r="PU89" s="106">
        <f>Seniori!PU52</f>
        <v>0</v>
      </c>
      <c r="PV89" s="106">
        <f>Seniori!PV52</f>
        <v>0</v>
      </c>
      <c r="PW89" s="106">
        <f>Seniori!PW52</f>
        <v>0</v>
      </c>
      <c r="PX89" s="106">
        <f>Seniori!PX52</f>
        <v>0</v>
      </c>
      <c r="PY89" s="106">
        <f>Seniori!PY52</f>
        <v>0</v>
      </c>
      <c r="PZ89" s="106">
        <f>Seniori!PZ52</f>
        <v>0</v>
      </c>
      <c r="QA89" s="106">
        <f>Seniori!QA52</f>
        <v>0</v>
      </c>
      <c r="QB89" s="106">
        <f>Seniori!QB52</f>
        <v>0</v>
      </c>
      <c r="QC89" s="106">
        <f>Seniori!QC52</f>
        <v>0</v>
      </c>
      <c r="QD89" s="106">
        <f>Seniori!QD52</f>
        <v>0</v>
      </c>
      <c r="QE89" s="106">
        <f>Seniori!QE52</f>
        <v>0</v>
      </c>
      <c r="QF89" s="106">
        <f>Seniori!QF52</f>
        <v>0</v>
      </c>
      <c r="QG89" s="106">
        <f>Seniori!QG52</f>
        <v>0</v>
      </c>
      <c r="QH89" s="106">
        <f>Seniori!QH52</f>
        <v>0</v>
      </c>
      <c r="QI89" s="106">
        <f>Seniori!QI52</f>
        <v>0</v>
      </c>
      <c r="QJ89" s="106">
        <f>Seniori!QJ52</f>
        <v>0</v>
      </c>
      <c r="QK89" s="106">
        <f>Seniori!QK52</f>
        <v>0</v>
      </c>
      <c r="QL89" s="106">
        <f>Seniori!QL52</f>
        <v>0</v>
      </c>
      <c r="QM89" s="106">
        <f>Seniori!QM52</f>
        <v>0</v>
      </c>
      <c r="QN89" s="106">
        <f>Seniori!QN52</f>
        <v>0</v>
      </c>
      <c r="QO89" s="106">
        <f>Seniori!QO52</f>
        <v>0</v>
      </c>
      <c r="QP89" s="106">
        <f>Seniori!QP52</f>
        <v>0</v>
      </c>
      <c r="QQ89" s="106">
        <f>Seniori!QQ52</f>
        <v>0</v>
      </c>
      <c r="QR89" s="106">
        <f>Seniori!QR52</f>
        <v>0</v>
      </c>
      <c r="QS89" s="106">
        <f>Seniori!QS52</f>
        <v>0</v>
      </c>
      <c r="QT89" s="106">
        <f>Seniori!QT52</f>
        <v>0</v>
      </c>
      <c r="QU89" s="106">
        <f>Seniori!QU52</f>
        <v>0</v>
      </c>
      <c r="QV89" s="106">
        <f>Seniori!QV52</f>
        <v>0</v>
      </c>
      <c r="QW89" s="106">
        <f>Seniori!QW52</f>
        <v>0</v>
      </c>
      <c r="QX89" s="106">
        <f>Seniori!QX52</f>
        <v>0</v>
      </c>
      <c r="QY89" s="106">
        <f>Seniori!QY52</f>
        <v>0</v>
      </c>
      <c r="QZ89" s="106">
        <f>Seniori!QZ52</f>
        <v>0</v>
      </c>
      <c r="RA89" s="106">
        <f>Seniori!RA52</f>
        <v>0</v>
      </c>
      <c r="RB89" s="106">
        <f>Seniori!RB52</f>
        <v>0</v>
      </c>
      <c r="RC89" s="106">
        <f>Seniori!RC52</f>
        <v>0</v>
      </c>
      <c r="RD89" s="106">
        <f>Seniori!RD52</f>
        <v>0</v>
      </c>
      <c r="RE89" s="106">
        <f>Seniori!RE52</f>
        <v>0</v>
      </c>
      <c r="RF89" s="106">
        <f>Seniori!RF52</f>
        <v>0</v>
      </c>
      <c r="RG89" s="106">
        <f>Seniori!RG52</f>
        <v>0</v>
      </c>
      <c r="RH89" s="106">
        <f>Seniori!RH52</f>
        <v>0</v>
      </c>
      <c r="RI89" s="106">
        <f>Seniori!RI52</f>
        <v>0</v>
      </c>
      <c r="RJ89" s="106">
        <f>Seniori!RJ52</f>
        <v>0</v>
      </c>
      <c r="RK89" s="106">
        <f>Seniori!RK52</f>
        <v>0</v>
      </c>
      <c r="RL89" s="106">
        <f>Seniori!RL52</f>
        <v>0</v>
      </c>
      <c r="RM89" s="106">
        <f>Seniori!RM52</f>
        <v>0</v>
      </c>
      <c r="RN89" s="106">
        <f>Seniori!RN52</f>
        <v>0</v>
      </c>
      <c r="RO89" s="106">
        <f>Seniori!RO52</f>
        <v>0</v>
      </c>
      <c r="RP89" s="106">
        <f>Seniori!RP52</f>
        <v>0</v>
      </c>
      <c r="RQ89" s="106">
        <f>Seniori!RQ52</f>
        <v>0</v>
      </c>
      <c r="RR89" s="106">
        <f>Seniori!RR52</f>
        <v>0</v>
      </c>
      <c r="RS89" s="106">
        <f>Seniori!RS52</f>
        <v>0</v>
      </c>
      <c r="RT89" s="106">
        <f>Seniori!RT52</f>
        <v>0</v>
      </c>
      <c r="RU89" s="106">
        <f>Seniori!RU52</f>
        <v>0</v>
      </c>
      <c r="RV89" s="106">
        <f>Seniori!RV52</f>
        <v>0</v>
      </c>
      <c r="RW89" s="106">
        <f>Seniori!RW52</f>
        <v>0</v>
      </c>
      <c r="RX89" s="106">
        <f>Seniori!RX52</f>
        <v>0</v>
      </c>
      <c r="RY89" s="106">
        <f>Seniori!RY52</f>
        <v>0</v>
      </c>
      <c r="RZ89" s="106">
        <f>Seniori!RZ52</f>
        <v>0</v>
      </c>
      <c r="SA89" s="106">
        <f>Seniori!SA52</f>
        <v>0</v>
      </c>
      <c r="SB89" s="106">
        <f>Seniori!SB52</f>
        <v>0</v>
      </c>
      <c r="SC89" s="106">
        <f>Seniori!SC52</f>
        <v>0</v>
      </c>
      <c r="SD89" s="106">
        <f>Seniori!SD52</f>
        <v>0</v>
      </c>
      <c r="SE89" s="106">
        <f>Seniori!SE52</f>
        <v>0</v>
      </c>
      <c r="SF89" s="106">
        <f>Seniori!SF52</f>
        <v>0</v>
      </c>
      <c r="SG89" s="106">
        <f>Seniori!SG52</f>
        <v>0</v>
      </c>
      <c r="SH89" s="106">
        <f>Seniori!SH52</f>
        <v>0</v>
      </c>
      <c r="SI89" s="106">
        <f>Seniori!SI52</f>
        <v>0</v>
      </c>
      <c r="SJ89" s="106">
        <f>Seniori!SJ52</f>
        <v>0</v>
      </c>
      <c r="SK89" s="106">
        <f>Seniori!SK52</f>
        <v>0</v>
      </c>
      <c r="SL89" s="106">
        <f>Seniori!SL52</f>
        <v>0</v>
      </c>
      <c r="SM89" s="106">
        <f>Seniori!SM52</f>
        <v>0</v>
      </c>
      <c r="SN89" s="106">
        <f>Seniori!SN52</f>
        <v>0</v>
      </c>
      <c r="SO89" s="106">
        <f>Seniori!SO52</f>
        <v>0</v>
      </c>
      <c r="SP89" s="106">
        <f>Seniori!SP52</f>
        <v>0</v>
      </c>
      <c r="SQ89" s="106">
        <f>Seniori!SQ52</f>
        <v>0</v>
      </c>
      <c r="SR89" s="106">
        <f>Seniori!SR52</f>
        <v>0</v>
      </c>
      <c r="SS89" s="106">
        <f>Seniori!SS52</f>
        <v>0</v>
      </c>
      <c r="ST89" s="106">
        <f>Seniori!ST52</f>
        <v>0</v>
      </c>
      <c r="SU89" s="106">
        <f>Seniori!SU52</f>
        <v>0</v>
      </c>
      <c r="SV89" s="106">
        <f>Seniori!SV52</f>
        <v>0</v>
      </c>
      <c r="SW89" s="106">
        <f>Seniori!SW52</f>
        <v>0</v>
      </c>
      <c r="SX89" s="106">
        <f>Seniori!SX52</f>
        <v>0</v>
      </c>
      <c r="SY89" s="106">
        <f>Seniori!SY52</f>
        <v>0</v>
      </c>
      <c r="SZ89" s="106">
        <f>Seniori!SZ52</f>
        <v>0</v>
      </c>
      <c r="TA89" s="106">
        <f>Seniori!TA52</f>
        <v>0</v>
      </c>
      <c r="TB89" s="106">
        <f>Seniori!TB52</f>
        <v>0</v>
      </c>
    </row>
    <row r="90" spans="1:522" s="1" customFormat="1" ht="18" customHeight="1" x14ac:dyDescent="0.25">
      <c r="A90" s="12">
        <v>67</v>
      </c>
      <c r="B90" s="11" t="s">
        <v>424</v>
      </c>
      <c r="C90" s="1">
        <v>1058</v>
      </c>
      <c r="E90" s="4" t="s">
        <v>423</v>
      </c>
      <c r="F90" s="1">
        <v>7105</v>
      </c>
      <c r="G90" s="9" t="s">
        <v>97</v>
      </c>
      <c r="H90" s="4" t="s">
        <v>165</v>
      </c>
      <c r="I90" s="1">
        <f>SUM(K90:TB90)</f>
        <v>24</v>
      </c>
      <c r="J90" s="12">
        <f>Tabuľka3[[#This Row],[Stĺpec9]]</f>
        <v>24</v>
      </c>
      <c r="K90" s="106">
        <f>Seniori!K56</f>
        <v>0</v>
      </c>
      <c r="L90" s="106">
        <f>Seniori!L56</f>
        <v>0</v>
      </c>
      <c r="M90" s="106">
        <f>Seniori!M56</f>
        <v>0</v>
      </c>
      <c r="N90" s="106">
        <f>Seniori!N56</f>
        <v>0</v>
      </c>
      <c r="O90" s="106">
        <f>Seniori!O56</f>
        <v>0</v>
      </c>
      <c r="P90" s="106">
        <f>Seniori!P56</f>
        <v>0</v>
      </c>
      <c r="Q90" s="106">
        <f>Seniori!Q56</f>
        <v>0</v>
      </c>
      <c r="R90" s="106">
        <f>Seniori!R56</f>
        <v>0</v>
      </c>
      <c r="S90" s="106">
        <f>Seniori!S56</f>
        <v>0</v>
      </c>
      <c r="T90" s="106">
        <f>Seniori!T56</f>
        <v>0</v>
      </c>
      <c r="U90" s="106">
        <f>Seniori!U56</f>
        <v>0</v>
      </c>
      <c r="V90" s="106">
        <f>Seniori!V56</f>
        <v>0</v>
      </c>
      <c r="W90" s="106">
        <f>Seniori!W56</f>
        <v>0</v>
      </c>
      <c r="X90" s="106">
        <f>Seniori!X56</f>
        <v>0</v>
      </c>
      <c r="Y90" s="106">
        <f>Seniori!Y56</f>
        <v>0</v>
      </c>
      <c r="Z90" s="106">
        <f>Seniori!Z56</f>
        <v>0</v>
      </c>
      <c r="AA90" s="106">
        <f>Seniori!AA56</f>
        <v>0</v>
      </c>
      <c r="AB90" s="106">
        <f>Seniori!AB56</f>
        <v>0</v>
      </c>
      <c r="AC90" s="106">
        <f>Seniori!AC56</f>
        <v>0</v>
      </c>
      <c r="AD90" s="106">
        <f>Seniori!AD56</f>
        <v>0</v>
      </c>
      <c r="AE90" s="106">
        <f>Seniori!AE56</f>
        <v>0</v>
      </c>
      <c r="AF90" s="106">
        <f>Seniori!AF56</f>
        <v>0</v>
      </c>
      <c r="AG90" s="106">
        <f>Seniori!AG56</f>
        <v>0</v>
      </c>
      <c r="AH90" s="106">
        <f>Seniori!AH56</f>
        <v>0</v>
      </c>
      <c r="AI90" s="106">
        <f>Seniori!AI56</f>
        <v>0</v>
      </c>
      <c r="AJ90" s="106">
        <f>Seniori!AJ56</f>
        <v>0</v>
      </c>
      <c r="AK90" s="106">
        <f>Seniori!AK56</f>
        <v>0</v>
      </c>
      <c r="AL90" s="106">
        <f>Seniori!AL56</f>
        <v>0</v>
      </c>
      <c r="AM90" s="106">
        <f>Seniori!AM56</f>
        <v>0</v>
      </c>
      <c r="AN90" s="106">
        <f>Seniori!AN56</f>
        <v>0</v>
      </c>
      <c r="AO90" s="106">
        <f>Seniori!AO56</f>
        <v>0</v>
      </c>
      <c r="AP90" s="106">
        <f>Seniori!AP56</f>
        <v>0</v>
      </c>
      <c r="AQ90" s="106">
        <f>Seniori!AQ56</f>
        <v>0</v>
      </c>
      <c r="AR90" s="106">
        <f>Seniori!AR56</f>
        <v>0</v>
      </c>
      <c r="AS90" s="106">
        <f>Seniori!AS56</f>
        <v>0</v>
      </c>
      <c r="AT90" s="106">
        <f>Seniori!AT56</f>
        <v>0</v>
      </c>
      <c r="AU90" s="106">
        <f>Seniori!AU56</f>
        <v>0</v>
      </c>
      <c r="AV90" s="106">
        <f>Seniori!AV56</f>
        <v>0</v>
      </c>
      <c r="AW90" s="106">
        <f>Seniori!AW56</f>
        <v>0</v>
      </c>
      <c r="AX90" s="106">
        <f>Seniori!AX56</f>
        <v>0</v>
      </c>
      <c r="AY90" s="106">
        <f>Seniori!AY56</f>
        <v>0</v>
      </c>
      <c r="AZ90" s="106">
        <f>Seniori!AZ56</f>
        <v>0</v>
      </c>
      <c r="BA90" s="106">
        <f>Seniori!BA56</f>
        <v>0</v>
      </c>
      <c r="BB90" s="106">
        <f>Seniori!BB56</f>
        <v>0</v>
      </c>
      <c r="BC90" s="106">
        <f>Seniori!BC56</f>
        <v>0</v>
      </c>
      <c r="BD90" s="106">
        <f>Seniori!BD56</f>
        <v>0</v>
      </c>
      <c r="BE90" s="106">
        <f>Seniori!BE56</f>
        <v>0</v>
      </c>
      <c r="BF90" s="106">
        <f>Seniori!BF56</f>
        <v>0</v>
      </c>
      <c r="BG90" s="106">
        <f>Seniori!BG56</f>
        <v>0</v>
      </c>
      <c r="BH90" s="106">
        <f>Seniori!BH56</f>
        <v>0</v>
      </c>
      <c r="BI90" s="106">
        <f>Seniori!BI56</f>
        <v>0</v>
      </c>
      <c r="BJ90" s="106">
        <f>Seniori!BJ56</f>
        <v>0</v>
      </c>
      <c r="BK90" s="106">
        <f>Seniori!BK56</f>
        <v>0</v>
      </c>
      <c r="BL90" s="106">
        <f>Seniori!BL56</f>
        <v>0</v>
      </c>
      <c r="BM90" s="106">
        <f>Seniori!BM56</f>
        <v>0</v>
      </c>
      <c r="BN90" s="106">
        <f>Seniori!BN56</f>
        <v>0</v>
      </c>
      <c r="BO90" s="106">
        <f>Seniori!BO56</f>
        <v>0</v>
      </c>
      <c r="BP90" s="106">
        <f>Seniori!BP56</f>
        <v>0</v>
      </c>
      <c r="BQ90" s="106">
        <f>Seniori!BQ56</f>
        <v>0</v>
      </c>
      <c r="BR90" s="106">
        <f>Seniori!BR56</f>
        <v>0</v>
      </c>
      <c r="BS90" s="106">
        <f>Seniori!BS56</f>
        <v>0</v>
      </c>
      <c r="BT90" s="106">
        <f>Seniori!BT56</f>
        <v>0</v>
      </c>
      <c r="BU90" s="106">
        <f>Seniori!BU56</f>
        <v>0</v>
      </c>
      <c r="BV90" s="106">
        <f>Seniori!BV56</f>
        <v>0</v>
      </c>
      <c r="BW90" s="106">
        <f>Seniori!BW56</f>
        <v>0</v>
      </c>
      <c r="BX90" s="106">
        <f>Seniori!BX56</f>
        <v>0</v>
      </c>
      <c r="BY90" s="106">
        <f>Seniori!BY56</f>
        <v>0</v>
      </c>
      <c r="BZ90" s="106">
        <f>Seniori!BZ56</f>
        <v>0</v>
      </c>
      <c r="CA90" s="106">
        <f>Seniori!CA56</f>
        <v>0</v>
      </c>
      <c r="CB90" s="106">
        <f>Seniori!CB56</f>
        <v>0</v>
      </c>
      <c r="CC90" s="106">
        <f>Seniori!CC56</f>
        <v>0</v>
      </c>
      <c r="CD90" s="106">
        <f>Seniori!CD56</f>
        <v>0</v>
      </c>
      <c r="CE90" s="106">
        <f>Seniori!CE56</f>
        <v>0</v>
      </c>
      <c r="CF90" s="106">
        <f>Seniori!CF56</f>
        <v>0</v>
      </c>
      <c r="CG90" s="106">
        <f>Seniori!CG56</f>
        <v>0</v>
      </c>
      <c r="CH90" s="106">
        <f>Seniori!CH56</f>
        <v>0</v>
      </c>
      <c r="CI90" s="106">
        <f>Seniori!CI56</f>
        <v>0</v>
      </c>
      <c r="CJ90" s="106">
        <f>Seniori!CJ56</f>
        <v>0</v>
      </c>
      <c r="CK90" s="106">
        <f>Seniori!CK56</f>
        <v>0</v>
      </c>
      <c r="CL90" s="106">
        <f>Seniori!CL56</f>
        <v>0</v>
      </c>
      <c r="CM90" s="106">
        <f>Seniori!CM56</f>
        <v>0</v>
      </c>
      <c r="CN90" s="106">
        <f>Seniori!CN56</f>
        <v>0</v>
      </c>
      <c r="CO90" s="106">
        <f>Seniori!CO56</f>
        <v>0</v>
      </c>
      <c r="CP90" s="106">
        <f>Seniori!CP56</f>
        <v>0</v>
      </c>
      <c r="CQ90" s="106">
        <f>Seniori!CQ56</f>
        <v>0</v>
      </c>
      <c r="CR90" s="106">
        <f>Seniori!CR56</f>
        <v>0</v>
      </c>
      <c r="CS90" s="106">
        <f>Seniori!CS56</f>
        <v>0</v>
      </c>
      <c r="CT90" s="106">
        <f>Seniori!CT56</f>
        <v>0</v>
      </c>
      <c r="CU90" s="106">
        <f>Seniori!CU56</f>
        <v>0</v>
      </c>
      <c r="CV90" s="106">
        <f>Seniori!CV56</f>
        <v>0</v>
      </c>
      <c r="CW90" s="106">
        <f>Seniori!CW56</f>
        <v>0</v>
      </c>
      <c r="CX90" s="106">
        <f>Seniori!CX56</f>
        <v>0</v>
      </c>
      <c r="CY90" s="106">
        <f>Seniori!CY56</f>
        <v>0</v>
      </c>
      <c r="CZ90" s="106">
        <f>Seniori!CZ56</f>
        <v>0</v>
      </c>
      <c r="DA90" s="106">
        <f>Seniori!DA56</f>
        <v>0</v>
      </c>
      <c r="DB90" s="106">
        <f>Seniori!DB56</f>
        <v>0</v>
      </c>
      <c r="DC90" s="106">
        <f>Seniori!DC56</f>
        <v>0</v>
      </c>
      <c r="DD90" s="106">
        <f>Seniori!DD56</f>
        <v>0</v>
      </c>
      <c r="DE90" s="106">
        <f>Seniori!DE56</f>
        <v>0</v>
      </c>
      <c r="DF90" s="106">
        <f>Seniori!DF56</f>
        <v>0</v>
      </c>
      <c r="DG90" s="106">
        <f>Seniori!DG56</f>
        <v>0</v>
      </c>
      <c r="DH90" s="106">
        <f>Seniori!DH56</f>
        <v>0</v>
      </c>
      <c r="DI90" s="106">
        <f>Seniori!DI56</f>
        <v>0</v>
      </c>
      <c r="DJ90" s="106">
        <f>Seniori!DJ56</f>
        <v>0</v>
      </c>
      <c r="DK90" s="106">
        <f>Seniori!DK56</f>
        <v>0</v>
      </c>
      <c r="DL90" s="106">
        <f>Seniori!DL56</f>
        <v>0</v>
      </c>
      <c r="DM90" s="106">
        <f>Seniori!DM56</f>
        <v>0</v>
      </c>
      <c r="DN90" s="106">
        <f>Seniori!DN56</f>
        <v>0</v>
      </c>
      <c r="DO90" s="106">
        <f>Seniori!DO56</f>
        <v>0</v>
      </c>
      <c r="DP90" s="106">
        <f>Seniori!DP56</f>
        <v>0</v>
      </c>
      <c r="DQ90" s="106">
        <f>Seniori!DQ56</f>
        <v>0</v>
      </c>
      <c r="DR90" s="106">
        <f>Seniori!DR56</f>
        <v>0</v>
      </c>
      <c r="DS90" s="106">
        <f>Seniori!DS56</f>
        <v>0</v>
      </c>
      <c r="DT90" s="106">
        <f>Seniori!DT56</f>
        <v>0</v>
      </c>
      <c r="DU90" s="106">
        <f>Seniori!DU56</f>
        <v>0</v>
      </c>
      <c r="DV90" s="106">
        <f>Seniori!DV56</f>
        <v>0</v>
      </c>
      <c r="DW90" s="106">
        <f>Seniori!DW56</f>
        <v>0</v>
      </c>
      <c r="DX90" s="106">
        <f>Seniori!DX56</f>
        <v>0</v>
      </c>
      <c r="DY90" s="106">
        <f>Seniori!DY56</f>
        <v>0</v>
      </c>
      <c r="DZ90" s="106">
        <f>Seniori!DZ56</f>
        <v>0</v>
      </c>
      <c r="EA90" s="106">
        <f>Seniori!EA56</f>
        <v>0</v>
      </c>
      <c r="EB90" s="106">
        <f>Seniori!EB56</f>
        <v>0</v>
      </c>
      <c r="EC90" s="106">
        <f>Seniori!EC56</f>
        <v>0</v>
      </c>
      <c r="ED90" s="106">
        <f>Seniori!ED56</f>
        <v>0</v>
      </c>
      <c r="EE90" s="106">
        <f>Seniori!EE56</f>
        <v>0</v>
      </c>
      <c r="EF90" s="106">
        <f>Seniori!EF56</f>
        <v>0</v>
      </c>
      <c r="EG90" s="106">
        <f>Seniori!EG56</f>
        <v>0</v>
      </c>
      <c r="EH90" s="106">
        <f>Seniori!EH56</f>
        <v>0</v>
      </c>
      <c r="EI90" s="106">
        <f>Seniori!EI56</f>
        <v>0</v>
      </c>
      <c r="EJ90" s="106">
        <f>Seniori!EJ56</f>
        <v>0</v>
      </c>
      <c r="EK90" s="106">
        <f>Seniori!EK56</f>
        <v>0</v>
      </c>
      <c r="EL90" s="106">
        <f>Seniori!EL56</f>
        <v>0</v>
      </c>
      <c r="EM90" s="106">
        <f>Seniori!EM56</f>
        <v>0</v>
      </c>
      <c r="EN90" s="106">
        <f>Seniori!EN56</f>
        <v>0</v>
      </c>
      <c r="EO90" s="106">
        <f>Seniori!EO56</f>
        <v>0</v>
      </c>
      <c r="EP90" s="106">
        <f>Seniori!EP56</f>
        <v>0</v>
      </c>
      <c r="EQ90" s="106">
        <f>Seniori!EQ56</f>
        <v>0</v>
      </c>
      <c r="ER90" s="106">
        <f>Seniori!ER56</f>
        <v>0</v>
      </c>
      <c r="ES90" s="106">
        <f>Seniori!ES56</f>
        <v>0</v>
      </c>
      <c r="ET90" s="106">
        <f>Seniori!ET56</f>
        <v>0</v>
      </c>
      <c r="EU90" s="106">
        <f>Seniori!EU56</f>
        <v>0</v>
      </c>
      <c r="EV90" s="106">
        <f>Seniori!EV56</f>
        <v>0</v>
      </c>
      <c r="EW90" s="106">
        <f>Seniori!EW56</f>
        <v>0</v>
      </c>
      <c r="EX90" s="106">
        <f>Seniori!EX56</f>
        <v>0</v>
      </c>
      <c r="EY90" s="106">
        <f>Seniori!EY56</f>
        <v>0</v>
      </c>
      <c r="EZ90" s="106">
        <f>Seniori!EZ56</f>
        <v>0</v>
      </c>
      <c r="FA90" s="106">
        <f>Seniori!FA56</f>
        <v>0</v>
      </c>
      <c r="FB90" s="106">
        <f>Seniori!FB56</f>
        <v>0</v>
      </c>
      <c r="FC90" s="106">
        <f>Seniori!FC56</f>
        <v>0</v>
      </c>
      <c r="FD90" s="106">
        <f>Seniori!FD56</f>
        <v>0</v>
      </c>
      <c r="FE90" s="106">
        <f>Seniori!FE56</f>
        <v>0</v>
      </c>
      <c r="FF90" s="106">
        <f>Seniori!FF56</f>
        <v>0</v>
      </c>
      <c r="FG90" s="106">
        <f>Seniori!FG56</f>
        <v>0</v>
      </c>
      <c r="FH90" s="106">
        <f>Seniori!FH56</f>
        <v>0</v>
      </c>
      <c r="FI90" s="106">
        <f>Seniori!FI56</f>
        <v>0</v>
      </c>
      <c r="FJ90" s="106">
        <f>Seniori!FJ56</f>
        <v>0</v>
      </c>
      <c r="FK90" s="106">
        <f>Seniori!FK56</f>
        <v>0</v>
      </c>
      <c r="FL90" s="106">
        <f>Seniori!FL56</f>
        <v>0</v>
      </c>
      <c r="FM90" s="106">
        <f>Seniori!FM56</f>
        <v>0</v>
      </c>
      <c r="FN90" s="106">
        <f>Seniori!FN56</f>
        <v>0</v>
      </c>
      <c r="FO90" s="106">
        <f>Seniori!FO56</f>
        <v>0</v>
      </c>
      <c r="FP90" s="106">
        <f>Seniori!FP56</f>
        <v>0</v>
      </c>
      <c r="FQ90" s="106">
        <f>Seniori!FQ56</f>
        <v>0</v>
      </c>
      <c r="FR90" s="106">
        <f>Seniori!FR56</f>
        <v>0</v>
      </c>
      <c r="FS90" s="106">
        <f>Seniori!FS56</f>
        <v>0</v>
      </c>
      <c r="FT90" s="106">
        <f>Seniori!FT56</f>
        <v>0</v>
      </c>
      <c r="FU90" s="106">
        <f>Seniori!FU56</f>
        <v>0</v>
      </c>
      <c r="FV90" s="106">
        <f>Seniori!FV56</f>
        <v>0</v>
      </c>
      <c r="FW90" s="106">
        <f>Seniori!FW56</f>
        <v>0</v>
      </c>
      <c r="FX90" s="106">
        <f>Seniori!FX56</f>
        <v>0</v>
      </c>
      <c r="FY90" s="106" t="str">
        <f>Seniori!FY56</f>
        <v>o</v>
      </c>
      <c r="FZ90" s="106">
        <f>Seniori!FZ56</f>
        <v>0</v>
      </c>
      <c r="GA90" s="106" t="str">
        <f>Seniori!GA56</f>
        <v>o</v>
      </c>
      <c r="GB90" s="106">
        <f>Seniori!GB56</f>
        <v>0</v>
      </c>
      <c r="GC90" s="106">
        <f>Seniori!GC56</f>
        <v>0</v>
      </c>
      <c r="GD90" s="106">
        <f>Seniori!GD56</f>
        <v>0</v>
      </c>
      <c r="GE90" s="106">
        <f>Seniori!GE56</f>
        <v>0</v>
      </c>
      <c r="GF90" s="106">
        <f>Seniori!GF56</f>
        <v>0</v>
      </c>
      <c r="GG90" s="106">
        <f>Seniori!GG56</f>
        <v>0</v>
      </c>
      <c r="GH90" s="106">
        <f>Seniori!GH56</f>
        <v>0</v>
      </c>
      <c r="GI90" s="106">
        <f>Seniori!GI56</f>
        <v>0</v>
      </c>
      <c r="GJ90" s="106">
        <f>Seniori!GJ56</f>
        <v>0</v>
      </c>
      <c r="GK90" s="106">
        <f>Seniori!GK56</f>
        <v>0</v>
      </c>
      <c r="GL90" s="106">
        <f>Seniori!GL56</f>
        <v>0</v>
      </c>
      <c r="GM90" s="106">
        <f>Seniori!GM56</f>
        <v>0</v>
      </c>
      <c r="GN90" s="106">
        <f>Seniori!GN56</f>
        <v>0</v>
      </c>
      <c r="GO90" s="106">
        <f>Seniori!GO56</f>
        <v>0</v>
      </c>
      <c r="GP90" s="106">
        <f>Seniori!GP56</f>
        <v>0</v>
      </c>
      <c r="GQ90" s="106">
        <f>Seniori!GQ56</f>
        <v>0</v>
      </c>
      <c r="GR90" s="106">
        <f>Seniori!GR56</f>
        <v>0</v>
      </c>
      <c r="GS90" s="106">
        <f>Seniori!GS56</f>
        <v>0</v>
      </c>
      <c r="GT90" s="106">
        <f>Seniori!GT56</f>
        <v>0</v>
      </c>
      <c r="GU90" s="106">
        <f>Seniori!GU56</f>
        <v>0</v>
      </c>
      <c r="GV90" s="106">
        <f>Seniori!GV56</f>
        <v>0</v>
      </c>
      <c r="GW90" s="106">
        <f>Seniori!GW56</f>
        <v>0</v>
      </c>
      <c r="GX90" s="106">
        <f>Seniori!GX56</f>
        <v>0</v>
      </c>
      <c r="GY90" s="106">
        <f>Seniori!GY56</f>
        <v>0</v>
      </c>
      <c r="GZ90" s="106">
        <f>Seniori!GZ56</f>
        <v>0</v>
      </c>
      <c r="HA90" s="106">
        <f>Seniori!HA56</f>
        <v>0</v>
      </c>
      <c r="HB90" s="106">
        <f>Seniori!HB56</f>
        <v>0</v>
      </c>
      <c r="HC90" s="106">
        <f>Seniori!HC56</f>
        <v>0</v>
      </c>
      <c r="HD90" s="106">
        <f>Seniori!HD56</f>
        <v>0</v>
      </c>
      <c r="HE90" s="106">
        <f>Seniori!HE56</f>
        <v>0</v>
      </c>
      <c r="HF90" s="106">
        <f>Seniori!HF56</f>
        <v>0</v>
      </c>
      <c r="HG90" s="106">
        <f>Seniori!HG56</f>
        <v>0</v>
      </c>
      <c r="HH90" s="106">
        <f>Seniori!HH56</f>
        <v>0</v>
      </c>
      <c r="HI90" s="106">
        <f>Seniori!HI56</f>
        <v>0</v>
      </c>
      <c r="HJ90" s="106">
        <f>Seniori!HJ56</f>
        <v>0</v>
      </c>
      <c r="HK90" s="106">
        <f>Seniori!HK56</f>
        <v>0</v>
      </c>
      <c r="HL90" s="106">
        <f>Seniori!HL56</f>
        <v>0</v>
      </c>
      <c r="HM90" s="106">
        <f>Seniori!HM56</f>
        <v>0</v>
      </c>
      <c r="HN90" s="106">
        <f>Seniori!HN56</f>
        <v>0</v>
      </c>
      <c r="HO90" s="106">
        <f>Seniori!HO56</f>
        <v>0</v>
      </c>
      <c r="HP90" s="106">
        <f>Seniori!HP56</f>
        <v>0</v>
      </c>
      <c r="HQ90" s="106">
        <f>Seniori!HQ56</f>
        <v>0</v>
      </c>
      <c r="HR90" s="106">
        <f>Seniori!HR56</f>
        <v>0</v>
      </c>
      <c r="HS90" s="106">
        <f>Seniori!HS56</f>
        <v>0</v>
      </c>
      <c r="HT90" s="106">
        <f>Seniori!HT56</f>
        <v>0</v>
      </c>
      <c r="HU90" s="106">
        <f>Seniori!HU56</f>
        <v>0</v>
      </c>
      <c r="HV90" s="106">
        <f>Seniori!HV56</f>
        <v>0</v>
      </c>
      <c r="HW90" s="106">
        <f>Seniori!HW56</f>
        <v>0</v>
      </c>
      <c r="HX90" s="106">
        <f>Seniori!HX56</f>
        <v>0</v>
      </c>
      <c r="HY90" s="106">
        <f>Seniori!HY56</f>
        <v>0</v>
      </c>
      <c r="HZ90" s="106">
        <f>Seniori!HZ56</f>
        <v>0</v>
      </c>
      <c r="IA90" s="106">
        <f>Seniori!IA56</f>
        <v>0</v>
      </c>
      <c r="IB90" s="106">
        <f>Seniori!IB56</f>
        <v>0</v>
      </c>
      <c r="IC90" s="106">
        <f>Seniori!IC56</f>
        <v>0</v>
      </c>
      <c r="ID90" s="106">
        <f>Seniori!ID56</f>
        <v>0</v>
      </c>
      <c r="IE90" s="106">
        <f>Seniori!IE56</f>
        <v>0</v>
      </c>
      <c r="IF90" s="106">
        <f>Seniori!IF56</f>
        <v>0</v>
      </c>
      <c r="IG90" s="106">
        <f>Seniori!IG56</f>
        <v>0</v>
      </c>
      <c r="IH90" s="106">
        <f>Seniori!IH56</f>
        <v>0</v>
      </c>
      <c r="II90" s="106">
        <f>Seniori!II56</f>
        <v>0</v>
      </c>
      <c r="IJ90" s="106">
        <f>Seniori!IJ56</f>
        <v>0</v>
      </c>
      <c r="IK90" s="106">
        <f>Seniori!IK56</f>
        <v>0</v>
      </c>
      <c r="IL90" s="106">
        <f>Seniori!IL56</f>
        <v>0</v>
      </c>
      <c r="IM90" s="106">
        <f>Seniori!IM56</f>
        <v>0</v>
      </c>
      <c r="IN90" s="106">
        <f>Seniori!IN56</f>
        <v>0</v>
      </c>
      <c r="IO90" s="106">
        <f>Seniori!IO56</f>
        <v>0</v>
      </c>
      <c r="IP90" s="106">
        <f>Seniori!IP56</f>
        <v>0</v>
      </c>
      <c r="IQ90" s="106">
        <f>Seniori!IQ56</f>
        <v>0</v>
      </c>
      <c r="IR90" s="106">
        <f>Seniori!IR56</f>
        <v>0</v>
      </c>
      <c r="IS90" s="106">
        <f>Seniori!IS56</f>
        <v>0</v>
      </c>
      <c r="IT90" s="106">
        <f>Seniori!IT56</f>
        <v>0</v>
      </c>
      <c r="IU90" s="106">
        <f>Seniori!IU56</f>
        <v>0</v>
      </c>
      <c r="IV90" s="106">
        <f>Seniori!IV56</f>
        <v>0</v>
      </c>
      <c r="IW90" s="106">
        <f>Seniori!IW56</f>
        <v>0</v>
      </c>
      <c r="IX90" s="106">
        <f>Seniori!IX56</f>
        <v>0</v>
      </c>
      <c r="IY90" s="106">
        <f>Seniori!IY56</f>
        <v>0</v>
      </c>
      <c r="IZ90" s="106">
        <f>Seniori!IZ56</f>
        <v>0</v>
      </c>
      <c r="JA90" s="106">
        <f>Seniori!JA56</f>
        <v>0</v>
      </c>
      <c r="JB90" s="106">
        <f>Seniori!JB56</f>
        <v>0</v>
      </c>
      <c r="JC90" s="106">
        <f>Seniori!JC56</f>
        <v>0</v>
      </c>
      <c r="JD90" s="106">
        <f>Seniori!JD56</f>
        <v>0</v>
      </c>
      <c r="JE90" s="106">
        <f>Seniori!JE56</f>
        <v>0</v>
      </c>
      <c r="JF90" s="106">
        <f>Seniori!JF56</f>
        <v>0</v>
      </c>
      <c r="JG90" s="106">
        <f>Seniori!JG56</f>
        <v>0</v>
      </c>
      <c r="JH90" s="106">
        <f>Seniori!JH56</f>
        <v>0</v>
      </c>
      <c r="JI90" s="106">
        <f>Seniori!JI56</f>
        <v>0</v>
      </c>
      <c r="JJ90" s="106">
        <f>Seniori!JJ56</f>
        <v>0</v>
      </c>
      <c r="JK90" s="106">
        <f>Seniori!JK56</f>
        <v>0</v>
      </c>
      <c r="JL90" s="106">
        <f>Seniori!JL56</f>
        <v>0</v>
      </c>
      <c r="JM90" s="106">
        <f>Seniori!JM56</f>
        <v>0</v>
      </c>
      <c r="JN90" s="106">
        <f>Seniori!JN56</f>
        <v>0</v>
      </c>
      <c r="JO90" s="106">
        <f>Seniori!JO56</f>
        <v>0</v>
      </c>
      <c r="JP90" s="106">
        <f>Seniori!JP56</f>
        <v>0</v>
      </c>
      <c r="JQ90" s="106">
        <f>Seniori!JQ56</f>
        <v>0</v>
      </c>
      <c r="JR90" s="106">
        <f>Seniori!JR56</f>
        <v>0</v>
      </c>
      <c r="JS90" s="106">
        <f>Seniori!JS56</f>
        <v>0</v>
      </c>
      <c r="JT90" s="106">
        <f>Seniori!JT56</f>
        <v>0</v>
      </c>
      <c r="JU90" s="106">
        <f>Seniori!JU56</f>
        <v>0</v>
      </c>
      <c r="JV90" s="106">
        <f>Seniori!JV56</f>
        <v>0</v>
      </c>
      <c r="JW90" s="106">
        <f>Seniori!JW56</f>
        <v>0</v>
      </c>
      <c r="JX90" s="106">
        <f>Seniori!JX56</f>
        <v>0</v>
      </c>
      <c r="JY90" s="106">
        <f>Seniori!JY56</f>
        <v>0</v>
      </c>
      <c r="JZ90" s="106">
        <f>Seniori!JZ56</f>
        <v>0</v>
      </c>
      <c r="KA90" s="106">
        <f>Seniori!KA56</f>
        <v>0</v>
      </c>
      <c r="KB90" s="106">
        <f>Seniori!KB56</f>
        <v>0</v>
      </c>
      <c r="KC90" s="106">
        <f>Seniori!KC56</f>
        <v>0</v>
      </c>
      <c r="KD90" s="106">
        <f>Seniori!KD56</f>
        <v>0</v>
      </c>
      <c r="KE90" s="106">
        <f>Seniori!KE56</f>
        <v>0</v>
      </c>
      <c r="KF90" s="106">
        <f>Seniori!KF56</f>
        <v>0</v>
      </c>
      <c r="KG90" s="106">
        <f>Seniori!KG56</f>
        <v>0</v>
      </c>
      <c r="KH90" s="106">
        <f>Seniori!KH56</f>
        <v>0</v>
      </c>
      <c r="KI90" s="106">
        <f>Seniori!KI56</f>
        <v>0</v>
      </c>
      <c r="KJ90" s="106">
        <f>Seniori!KJ56</f>
        <v>0</v>
      </c>
      <c r="KK90" s="106">
        <f>Seniori!KK56</f>
        <v>0</v>
      </c>
      <c r="KL90" s="106">
        <f>Seniori!KL56</f>
        <v>0</v>
      </c>
      <c r="KM90" s="106">
        <f>Seniori!KM56</f>
        <v>0</v>
      </c>
      <c r="KN90" s="106">
        <f>Seniori!KN56</f>
        <v>0</v>
      </c>
      <c r="KO90" s="106">
        <f>Seniori!KO56</f>
        <v>0</v>
      </c>
      <c r="KP90" s="106">
        <f>Seniori!KP56</f>
        <v>0</v>
      </c>
      <c r="KQ90" s="106">
        <f>Seniori!KQ56</f>
        <v>0</v>
      </c>
      <c r="KR90" s="106">
        <f>Seniori!KR56</f>
        <v>0</v>
      </c>
      <c r="KS90" s="106">
        <f>Seniori!KS56</f>
        <v>0</v>
      </c>
      <c r="KT90" s="106">
        <f>Seniori!KT56</f>
        <v>0</v>
      </c>
      <c r="KU90" s="106">
        <f>Seniori!KU56</f>
        <v>0</v>
      </c>
      <c r="KV90" s="106">
        <f>Seniori!KV56</f>
        <v>0</v>
      </c>
      <c r="KW90" s="106">
        <f>Seniori!KW56</f>
        <v>0</v>
      </c>
      <c r="KX90" s="106">
        <f>Seniori!KX56</f>
        <v>0</v>
      </c>
      <c r="KY90" s="106">
        <f>Seniori!KY56</f>
        <v>0</v>
      </c>
      <c r="KZ90" s="106">
        <f>Seniori!KZ56</f>
        <v>0</v>
      </c>
      <c r="LA90" s="106">
        <f>Seniori!LA56</f>
        <v>0</v>
      </c>
      <c r="LB90" s="106">
        <f>Seniori!LB56</f>
        <v>0</v>
      </c>
      <c r="LC90" s="106">
        <f>Seniori!LC56</f>
        <v>0</v>
      </c>
      <c r="LD90" s="106">
        <f>Seniori!LD56</f>
        <v>0</v>
      </c>
      <c r="LE90" s="106">
        <f>Seniori!LE56</f>
        <v>0</v>
      </c>
      <c r="LF90" s="106">
        <f>Seniori!LF56</f>
        <v>0</v>
      </c>
      <c r="LG90" s="106">
        <f>Seniori!LG56</f>
        <v>0</v>
      </c>
      <c r="LH90" s="106">
        <f>Seniori!LH56</f>
        <v>0</v>
      </c>
      <c r="LI90" s="106">
        <f>Seniori!LI56</f>
        <v>0</v>
      </c>
      <c r="LJ90" s="106">
        <f>Seniori!LJ56</f>
        <v>0</v>
      </c>
      <c r="LK90" s="106">
        <f>Seniori!LK56</f>
        <v>0</v>
      </c>
      <c r="LL90" s="106">
        <f>Seniori!LL56</f>
        <v>0</v>
      </c>
      <c r="LM90" s="106">
        <f>Seniori!LM56</f>
        <v>0</v>
      </c>
      <c r="LN90" s="106">
        <f>Seniori!LN56</f>
        <v>0</v>
      </c>
      <c r="LO90" s="106">
        <f>Seniori!LO56</f>
        <v>0</v>
      </c>
      <c r="LP90" s="106">
        <f>Seniori!LP56</f>
        <v>0</v>
      </c>
      <c r="LQ90" s="106">
        <f>Seniori!LQ56</f>
        <v>0</v>
      </c>
      <c r="LR90" s="106">
        <f>Seniori!LR56</f>
        <v>0</v>
      </c>
      <c r="LS90" s="106">
        <f>Seniori!LS56</f>
        <v>0</v>
      </c>
      <c r="LT90" s="106">
        <f>Seniori!LT56</f>
        <v>0</v>
      </c>
      <c r="LU90" s="106">
        <f>Seniori!LU56</f>
        <v>0</v>
      </c>
      <c r="LV90" s="106">
        <f>Seniori!LV56</f>
        <v>0</v>
      </c>
      <c r="LW90" s="106">
        <f>Seniori!LW56</f>
        <v>0</v>
      </c>
      <c r="LX90" s="106">
        <f>Seniori!LX56</f>
        <v>0</v>
      </c>
      <c r="LY90" s="106">
        <f>Seniori!LY56</f>
        <v>0</v>
      </c>
      <c r="LZ90" s="106">
        <f>Seniori!LZ56</f>
        <v>0</v>
      </c>
      <c r="MA90" s="106">
        <f>Seniori!MA56</f>
        <v>0</v>
      </c>
      <c r="MB90" s="106">
        <f>Seniori!MB56</f>
        <v>0</v>
      </c>
      <c r="MC90" s="106">
        <f>Seniori!MC56</f>
        <v>0</v>
      </c>
      <c r="MD90" s="106">
        <f>Seniori!MD56</f>
        <v>0</v>
      </c>
      <c r="ME90" s="106">
        <f>Seniori!ME56</f>
        <v>0</v>
      </c>
      <c r="MF90" s="106">
        <f>Seniori!MF56</f>
        <v>0</v>
      </c>
      <c r="MG90" s="106">
        <f>Seniori!MG56</f>
        <v>0</v>
      </c>
      <c r="MH90" s="106">
        <f>Seniori!MH56</f>
        <v>0</v>
      </c>
      <c r="MI90" s="106">
        <f>Seniori!MI56</f>
        <v>0</v>
      </c>
      <c r="MJ90" s="106">
        <f>Seniori!MJ56</f>
        <v>0</v>
      </c>
      <c r="MK90" s="106">
        <f>Seniori!MK56</f>
        <v>0</v>
      </c>
      <c r="ML90" s="106">
        <f>Seniori!ML56</f>
        <v>0</v>
      </c>
      <c r="MM90" s="106">
        <f>Seniori!MM56</f>
        <v>0</v>
      </c>
      <c r="MN90" s="106">
        <f>Seniori!MN56</f>
        <v>0</v>
      </c>
      <c r="MO90" s="106">
        <f>Seniori!MO56</f>
        <v>0</v>
      </c>
      <c r="MP90" s="106">
        <f>Seniori!MP56</f>
        <v>0</v>
      </c>
      <c r="MQ90" s="106">
        <f>Seniori!MQ56</f>
        <v>0</v>
      </c>
      <c r="MR90" s="106">
        <f>Seniori!MR56</f>
        <v>0</v>
      </c>
      <c r="MS90" s="106">
        <f>Seniori!MS56</f>
        <v>0</v>
      </c>
      <c r="MT90" s="106">
        <f>Seniori!MT56</f>
        <v>0</v>
      </c>
      <c r="MU90" s="106">
        <f>Seniori!MU56</f>
        <v>0</v>
      </c>
      <c r="MV90" s="106">
        <f>Seniori!MV56</f>
        <v>0</v>
      </c>
      <c r="MW90" s="106">
        <f>Seniori!MW56</f>
        <v>0</v>
      </c>
      <c r="MX90" s="106">
        <f>Seniori!MX56</f>
        <v>0</v>
      </c>
      <c r="MY90" s="106">
        <f>Seniori!MY56</f>
        <v>0</v>
      </c>
      <c r="MZ90" s="106">
        <f>Seniori!MZ56</f>
        <v>0</v>
      </c>
      <c r="NA90" s="106">
        <f>Seniori!NA56</f>
        <v>0</v>
      </c>
      <c r="NB90" s="106">
        <f>Seniori!NB56</f>
        <v>0</v>
      </c>
      <c r="NC90" s="106">
        <f>Seniori!NC56</f>
        <v>0</v>
      </c>
      <c r="ND90" s="106">
        <f>Seniori!ND56</f>
        <v>0</v>
      </c>
      <c r="NE90" s="106">
        <f>Seniori!NE56</f>
        <v>0</v>
      </c>
      <c r="NF90" s="106">
        <f>Seniori!NF56</f>
        <v>0</v>
      </c>
      <c r="NG90" s="106">
        <f>Seniori!NG56</f>
        <v>0</v>
      </c>
      <c r="NH90" s="106">
        <f>Seniori!NH56</f>
        <v>0</v>
      </c>
      <c r="NI90" s="106">
        <f>Seniori!NI56</f>
        <v>0</v>
      </c>
      <c r="NJ90" s="106">
        <f>Seniori!NJ56</f>
        <v>0</v>
      </c>
      <c r="NK90" s="106">
        <f>Seniori!NK56</f>
        <v>0</v>
      </c>
      <c r="NL90" s="106">
        <f>Seniori!NL56</f>
        <v>0</v>
      </c>
      <c r="NM90" s="106">
        <f>Seniori!NM56</f>
        <v>0</v>
      </c>
      <c r="NN90" s="106">
        <f>Seniori!NN56</f>
        <v>0</v>
      </c>
      <c r="NO90" s="106">
        <f>Seniori!NO56</f>
        <v>0</v>
      </c>
      <c r="NP90" s="106">
        <f>Seniori!NP56</f>
        <v>0</v>
      </c>
      <c r="NQ90" s="106">
        <f>Seniori!NQ56</f>
        <v>0</v>
      </c>
      <c r="NR90" s="106">
        <f>Seniori!NR56</f>
        <v>0</v>
      </c>
      <c r="NS90" s="106">
        <f>Seniori!NS56</f>
        <v>0</v>
      </c>
      <c r="NT90" s="106">
        <f>Seniori!NT56</f>
        <v>0</v>
      </c>
      <c r="NU90" s="106">
        <f>Seniori!NU56</f>
        <v>0</v>
      </c>
      <c r="NV90" s="106">
        <f>Seniori!NV56</f>
        <v>0</v>
      </c>
      <c r="NW90" s="106">
        <f>Seniori!NW56</f>
        <v>0</v>
      </c>
      <c r="NX90" s="106">
        <f>Seniori!NX56</f>
        <v>0</v>
      </c>
      <c r="NY90" s="106">
        <f>Seniori!NY56</f>
        <v>0</v>
      </c>
      <c r="NZ90" s="106">
        <f>Seniori!NZ56</f>
        <v>0</v>
      </c>
      <c r="OA90" s="106">
        <f>Seniori!OA56</f>
        <v>0</v>
      </c>
      <c r="OB90" s="106">
        <f>Seniori!OB56</f>
        <v>0</v>
      </c>
      <c r="OC90" s="106">
        <f>Seniori!OC56</f>
        <v>0</v>
      </c>
      <c r="OD90" s="106">
        <f>Seniori!OD56</f>
        <v>0</v>
      </c>
      <c r="OE90" s="106">
        <f>Seniori!OE56</f>
        <v>0</v>
      </c>
      <c r="OF90" s="106">
        <f>Seniori!OF56</f>
        <v>0</v>
      </c>
      <c r="OG90" s="106">
        <f>Seniori!OG56</f>
        <v>0</v>
      </c>
      <c r="OH90" s="106">
        <f>Seniori!OH56</f>
        <v>0</v>
      </c>
      <c r="OI90" s="106">
        <f>Seniori!OI56</f>
        <v>0</v>
      </c>
      <c r="OJ90" s="106">
        <f>Seniori!OJ56</f>
        <v>0</v>
      </c>
      <c r="OK90" s="106">
        <f>Seniori!OK56</f>
        <v>0</v>
      </c>
      <c r="OL90" s="106">
        <f>Seniori!OL56</f>
        <v>0</v>
      </c>
      <c r="OM90" s="106">
        <f>Seniori!OM56</f>
        <v>0</v>
      </c>
      <c r="ON90" s="106">
        <f>Seniori!ON56</f>
        <v>0</v>
      </c>
      <c r="OO90" s="106">
        <f>Seniori!OO56</f>
        <v>0</v>
      </c>
      <c r="OP90" s="106">
        <f>Seniori!OP56</f>
        <v>0</v>
      </c>
      <c r="OQ90" s="106">
        <f>Seniori!OQ56</f>
        <v>0</v>
      </c>
      <c r="OR90" s="106">
        <f>Seniori!OR56</f>
        <v>0</v>
      </c>
      <c r="OS90" s="106">
        <f>Seniori!OS56</f>
        <v>0</v>
      </c>
      <c r="OT90" s="106">
        <f>Seniori!OT56</f>
        <v>0</v>
      </c>
      <c r="OU90" s="106">
        <f>Seniori!OU56</f>
        <v>5</v>
      </c>
      <c r="OV90" s="106">
        <f>Seniori!OV56</f>
        <v>6</v>
      </c>
      <c r="OW90" s="106">
        <f>Seniori!OW56</f>
        <v>0</v>
      </c>
      <c r="OX90" s="106">
        <f>Seniori!OX56</f>
        <v>0</v>
      </c>
      <c r="OY90" s="106">
        <f>Seniori!OY56</f>
        <v>0</v>
      </c>
      <c r="OZ90" s="106">
        <f>Seniori!OZ56</f>
        <v>0</v>
      </c>
      <c r="PA90" s="106">
        <f>Seniori!PA56</f>
        <v>0</v>
      </c>
      <c r="PB90" s="106">
        <f>Seniori!PB56</f>
        <v>0</v>
      </c>
      <c r="PC90" s="106">
        <f>Seniori!PC56</f>
        <v>0</v>
      </c>
      <c r="PD90" s="106">
        <f>Seniori!PD56</f>
        <v>0</v>
      </c>
      <c r="PE90" s="106">
        <f>Seniori!PE56</f>
        <v>0</v>
      </c>
      <c r="PF90" s="106">
        <f>Seniori!PF56</f>
        <v>0</v>
      </c>
      <c r="PG90" s="106">
        <f>Seniori!PG56</f>
        <v>0</v>
      </c>
      <c r="PH90" s="106">
        <f>Seniori!PH56</f>
        <v>0</v>
      </c>
      <c r="PI90" s="106">
        <f>Seniori!PI56</f>
        <v>0</v>
      </c>
      <c r="PJ90" s="106">
        <f>Seniori!PJ56</f>
        <v>0</v>
      </c>
      <c r="PK90" s="106">
        <f>Seniori!PK56</f>
        <v>0</v>
      </c>
      <c r="PL90" s="106">
        <f>Seniori!PL56</f>
        <v>0</v>
      </c>
      <c r="PM90" s="106">
        <f>Seniori!PM56</f>
        <v>0</v>
      </c>
      <c r="PN90" s="106">
        <f>Seniori!PN56</f>
        <v>0</v>
      </c>
      <c r="PO90" s="106">
        <f>Seniori!PO56</f>
        <v>0</v>
      </c>
      <c r="PP90" s="106">
        <f>Seniori!PP56</f>
        <v>0</v>
      </c>
      <c r="PQ90" s="106">
        <f>Seniori!PQ56</f>
        <v>0</v>
      </c>
      <c r="PR90" s="106">
        <f>Seniori!PR56</f>
        <v>0</v>
      </c>
      <c r="PS90" s="106">
        <f>Seniori!PS56</f>
        <v>0</v>
      </c>
      <c r="PT90" s="106">
        <f>Seniori!PT56</f>
        <v>0</v>
      </c>
      <c r="PU90" s="106">
        <f>Seniori!PU56</f>
        <v>0</v>
      </c>
      <c r="PV90" s="106">
        <f>Seniori!PV56</f>
        <v>0</v>
      </c>
      <c r="PW90" s="106">
        <f>Seniori!PW56</f>
        <v>0</v>
      </c>
      <c r="PX90" s="106">
        <f>Seniori!PX56</f>
        <v>0</v>
      </c>
      <c r="PY90" s="106">
        <f>Seniori!PY56</f>
        <v>0</v>
      </c>
      <c r="PZ90" s="106">
        <f>Seniori!PZ56</f>
        <v>0</v>
      </c>
      <c r="QA90" s="106">
        <f>Seniori!QA56</f>
        <v>0</v>
      </c>
      <c r="QB90" s="106">
        <f>Seniori!QB56</f>
        <v>0</v>
      </c>
      <c r="QC90" s="106">
        <f>Seniori!QC56</f>
        <v>0</v>
      </c>
      <c r="QD90" s="106">
        <f>Seniori!QD56</f>
        <v>0</v>
      </c>
      <c r="QE90" s="106">
        <f>Seniori!QE56</f>
        <v>0</v>
      </c>
      <c r="QF90" s="106">
        <f>Seniori!QF56</f>
        <v>0</v>
      </c>
      <c r="QG90" s="106">
        <f>Seniori!QG56</f>
        <v>0</v>
      </c>
      <c r="QH90" s="106">
        <f>Seniori!QH56</f>
        <v>0</v>
      </c>
      <c r="QI90" s="106">
        <f>Seniori!QI56</f>
        <v>0</v>
      </c>
      <c r="QJ90" s="106">
        <f>Seniori!QJ56</f>
        <v>0</v>
      </c>
      <c r="QK90" s="106">
        <f>Seniori!QK56</f>
        <v>0</v>
      </c>
      <c r="QL90" s="106">
        <f>Seniori!QL56</f>
        <v>0</v>
      </c>
      <c r="QM90" s="106">
        <f>Seniori!QM56</f>
        <v>0</v>
      </c>
      <c r="QN90" s="106">
        <f>Seniori!QN56</f>
        <v>0</v>
      </c>
      <c r="QO90" s="106">
        <f>Seniori!QO56</f>
        <v>0</v>
      </c>
      <c r="QP90" s="106">
        <f>Seniori!QP56</f>
        <v>0</v>
      </c>
      <c r="QQ90" s="106">
        <f>Seniori!QQ56</f>
        <v>0</v>
      </c>
      <c r="QR90" s="106">
        <f>Seniori!QR56</f>
        <v>0</v>
      </c>
      <c r="QS90" s="106">
        <f>Seniori!QS56</f>
        <v>0</v>
      </c>
      <c r="QT90" s="106">
        <f>Seniori!QT56</f>
        <v>0</v>
      </c>
      <c r="QU90" s="106">
        <f>Seniori!QU56</f>
        <v>0</v>
      </c>
      <c r="QV90" s="106">
        <f>Seniori!QV56</f>
        <v>0</v>
      </c>
      <c r="QW90" s="106">
        <f>Seniori!QW56</f>
        <v>0</v>
      </c>
      <c r="QX90" s="106">
        <f>Seniori!QX56</f>
        <v>0</v>
      </c>
      <c r="QY90" s="106">
        <f>Seniori!QY56</f>
        <v>0</v>
      </c>
      <c r="QZ90" s="106">
        <f>Seniori!QZ56</f>
        <v>0</v>
      </c>
      <c r="RA90" s="106">
        <f>Seniori!RA56</f>
        <v>0</v>
      </c>
      <c r="RB90" s="106">
        <f>Seniori!RB56</f>
        <v>0</v>
      </c>
      <c r="RC90" s="106">
        <f>Seniori!RC56</f>
        <v>0</v>
      </c>
      <c r="RD90" s="106">
        <f>Seniori!RD56</f>
        <v>0</v>
      </c>
      <c r="RE90" s="106">
        <f>Seniori!RE56</f>
        <v>0</v>
      </c>
      <c r="RF90" s="106">
        <f>Seniori!RF56</f>
        <v>0</v>
      </c>
      <c r="RG90" s="106">
        <f>Seniori!RG56</f>
        <v>0</v>
      </c>
      <c r="RH90" s="106">
        <f>Seniori!RH56</f>
        <v>0</v>
      </c>
      <c r="RI90" s="106">
        <f>Seniori!RI56</f>
        <v>0</v>
      </c>
      <c r="RJ90" s="106">
        <f>Seniori!RJ56</f>
        <v>0</v>
      </c>
      <c r="RK90" s="106">
        <f>Seniori!RK56</f>
        <v>0</v>
      </c>
      <c r="RL90" s="106">
        <f>Seniori!RL56</f>
        <v>0</v>
      </c>
      <c r="RM90" s="106">
        <f>Seniori!RM56</f>
        <v>0</v>
      </c>
      <c r="RN90" s="106">
        <f>Seniori!RN56</f>
        <v>0</v>
      </c>
      <c r="RO90" s="106">
        <f>Seniori!RO56</f>
        <v>0</v>
      </c>
      <c r="RP90" s="106">
        <f>Seniori!RP56</f>
        <v>0</v>
      </c>
      <c r="RQ90" s="106">
        <f>Seniori!RQ56</f>
        <v>0</v>
      </c>
      <c r="RR90" s="106">
        <f>Seniori!RR56</f>
        <v>0</v>
      </c>
      <c r="RS90" s="106">
        <f>Seniori!RS56</f>
        <v>0</v>
      </c>
      <c r="RT90" s="106">
        <f>Seniori!RT56</f>
        <v>0</v>
      </c>
      <c r="RU90" s="106">
        <f>Seniori!RU56</f>
        <v>0</v>
      </c>
      <c r="RV90" s="106">
        <f>Seniori!RV56</f>
        <v>7</v>
      </c>
      <c r="RW90" s="106">
        <f>Seniori!RW56</f>
        <v>6</v>
      </c>
      <c r="RX90" s="106">
        <f>Seniori!RX56</f>
        <v>0</v>
      </c>
      <c r="RY90" s="106">
        <f>Seniori!RY56</f>
        <v>0</v>
      </c>
      <c r="RZ90" s="106">
        <f>Seniori!RZ56</f>
        <v>0</v>
      </c>
      <c r="SA90" s="106">
        <f>Seniori!SA56</f>
        <v>0</v>
      </c>
      <c r="SB90" s="106">
        <f>Seniori!SB56</f>
        <v>0</v>
      </c>
      <c r="SC90" s="106">
        <f>Seniori!SC56</f>
        <v>0</v>
      </c>
      <c r="SD90" s="106">
        <f>Seniori!SD56</f>
        <v>0</v>
      </c>
      <c r="SE90" s="106">
        <f>Seniori!SE56</f>
        <v>0</v>
      </c>
      <c r="SF90" s="106">
        <f>Seniori!SF56</f>
        <v>0</v>
      </c>
      <c r="SG90" s="106">
        <f>Seniori!SG56</f>
        <v>0</v>
      </c>
      <c r="SH90" s="106">
        <f>Seniori!SH56</f>
        <v>0</v>
      </c>
      <c r="SI90" s="106">
        <f>Seniori!SI56</f>
        <v>0</v>
      </c>
      <c r="SJ90" s="106">
        <f>Seniori!SJ56</f>
        <v>0</v>
      </c>
      <c r="SK90" s="106">
        <f>Seniori!SK56</f>
        <v>0</v>
      </c>
      <c r="SL90" s="106">
        <f>Seniori!SL56</f>
        <v>0</v>
      </c>
      <c r="SM90" s="106">
        <f>Seniori!SM56</f>
        <v>0</v>
      </c>
      <c r="SN90" s="106">
        <f>Seniori!SN56</f>
        <v>0</v>
      </c>
      <c r="SO90" s="106">
        <f>Seniori!SO56</f>
        <v>0</v>
      </c>
      <c r="SP90" s="106">
        <f>Seniori!SP56</f>
        <v>0</v>
      </c>
      <c r="SQ90" s="106">
        <f>Seniori!SQ56</f>
        <v>0</v>
      </c>
      <c r="SR90" s="106">
        <f>Seniori!SR56</f>
        <v>0</v>
      </c>
      <c r="SS90" s="106">
        <f>Seniori!SS56</f>
        <v>0</v>
      </c>
      <c r="ST90" s="106">
        <f>Seniori!ST56</f>
        <v>0</v>
      </c>
      <c r="SU90" s="106">
        <f>Seniori!SU56</f>
        <v>0</v>
      </c>
      <c r="SV90" s="106">
        <f>Seniori!SV56</f>
        <v>0</v>
      </c>
      <c r="SW90" s="106">
        <f>Seniori!SW56</f>
        <v>0</v>
      </c>
      <c r="SX90" s="106">
        <f>Seniori!SX56</f>
        <v>0</v>
      </c>
      <c r="SY90" s="106">
        <f>Seniori!SY56</f>
        <v>0</v>
      </c>
      <c r="SZ90" s="106">
        <f>Seniori!SZ56</f>
        <v>0</v>
      </c>
      <c r="TA90" s="106">
        <f>Seniori!TA56</f>
        <v>0</v>
      </c>
      <c r="TB90" s="106">
        <f>Seniori!TB56</f>
        <v>0</v>
      </c>
    </row>
    <row r="91" spans="1:522" s="1" customFormat="1" ht="19.5" customHeight="1" x14ac:dyDescent="0.25">
      <c r="A91" s="12">
        <v>68</v>
      </c>
      <c r="B91" s="11" t="s">
        <v>364</v>
      </c>
      <c r="D91" s="1">
        <v>2018</v>
      </c>
      <c r="E91" s="63" t="s">
        <v>39</v>
      </c>
      <c r="G91" s="9" t="s">
        <v>97</v>
      </c>
      <c r="H91" s="4"/>
      <c r="I91" s="1">
        <f t="shared" ref="I91:I94" si="17">SUM(K91:TB91)</f>
        <v>23</v>
      </c>
      <c r="J91" s="12">
        <f>Tabuľka3[[#This Row],[Stĺpec9]]</f>
        <v>23</v>
      </c>
      <c r="K91" s="106">
        <f>Seniori!K46</f>
        <v>0</v>
      </c>
      <c r="L91" s="106">
        <f>Seniori!L46</f>
        <v>0</v>
      </c>
      <c r="M91" s="106">
        <f>Seniori!M46</f>
        <v>0</v>
      </c>
      <c r="N91" s="106">
        <f>Seniori!N46</f>
        <v>0</v>
      </c>
      <c r="O91" s="106">
        <f>Seniori!O46</f>
        <v>0</v>
      </c>
      <c r="P91" s="106">
        <f>Seniori!P46</f>
        <v>0</v>
      </c>
      <c r="Q91" s="106">
        <f>Seniori!Q46</f>
        <v>0</v>
      </c>
      <c r="R91" s="106">
        <f>Seniori!R46</f>
        <v>0</v>
      </c>
      <c r="S91" s="106">
        <f>Seniori!S46</f>
        <v>0</v>
      </c>
      <c r="T91" s="106">
        <f>Seniori!T46</f>
        <v>0</v>
      </c>
      <c r="U91" s="106">
        <f>Seniori!U46</f>
        <v>0</v>
      </c>
      <c r="V91" s="106">
        <f>Seniori!V46</f>
        <v>0</v>
      </c>
      <c r="W91" s="106">
        <f>Seniori!W46</f>
        <v>0</v>
      </c>
      <c r="X91" s="106">
        <f>Seniori!X46</f>
        <v>0</v>
      </c>
      <c r="Y91" s="106">
        <f>Seniori!Y46</f>
        <v>0</v>
      </c>
      <c r="Z91" s="106">
        <f>Seniori!Z46</f>
        <v>0</v>
      </c>
      <c r="AA91" s="106">
        <f>Seniori!AA46</f>
        <v>0</v>
      </c>
      <c r="AB91" s="106">
        <f>Seniori!AB46</f>
        <v>0</v>
      </c>
      <c r="AC91" s="106">
        <f>Seniori!AC46</f>
        <v>0</v>
      </c>
      <c r="AD91" s="106">
        <f>Seniori!AD46</f>
        <v>0</v>
      </c>
      <c r="AE91" s="106">
        <f>Seniori!AE46</f>
        <v>0</v>
      </c>
      <c r="AF91" s="106">
        <f>Seniori!AF46</f>
        <v>0</v>
      </c>
      <c r="AG91" s="106">
        <f>Seniori!AG46</f>
        <v>0</v>
      </c>
      <c r="AH91" s="106">
        <f>Seniori!AH46</f>
        <v>0</v>
      </c>
      <c r="AI91" s="106">
        <f>Seniori!AI46</f>
        <v>0</v>
      </c>
      <c r="AJ91" s="106">
        <f>Seniori!AJ46</f>
        <v>0</v>
      </c>
      <c r="AK91" s="106">
        <f>Seniori!AK46</f>
        <v>0</v>
      </c>
      <c r="AL91" s="106">
        <f>Seniori!AL46</f>
        <v>0</v>
      </c>
      <c r="AM91" s="106">
        <f>Seniori!AM46</f>
        <v>0</v>
      </c>
      <c r="AN91" s="106">
        <f>Seniori!AN46</f>
        <v>0</v>
      </c>
      <c r="AO91" s="106">
        <f>Seniori!AO46</f>
        <v>0</v>
      </c>
      <c r="AP91" s="106">
        <f>Seniori!AP46</f>
        <v>0</v>
      </c>
      <c r="AQ91" s="106">
        <f>Seniori!AQ46</f>
        <v>0</v>
      </c>
      <c r="AR91" s="106">
        <f>Seniori!AR46</f>
        <v>0</v>
      </c>
      <c r="AS91" s="106">
        <f>Seniori!AS46</f>
        <v>0</v>
      </c>
      <c r="AT91" s="106">
        <f>Seniori!AT46</f>
        <v>0</v>
      </c>
      <c r="AU91" s="106">
        <f>Seniori!AU46</f>
        <v>0</v>
      </c>
      <c r="AV91" s="106">
        <f>Seniori!AV46</f>
        <v>0</v>
      </c>
      <c r="AW91" s="106">
        <f>Seniori!AW46</f>
        <v>0</v>
      </c>
      <c r="AX91" s="106">
        <f>Seniori!AX46</f>
        <v>0</v>
      </c>
      <c r="AY91" s="106">
        <f>Seniori!AY46</f>
        <v>0</v>
      </c>
      <c r="AZ91" s="106">
        <f>Seniori!AZ46</f>
        <v>0</v>
      </c>
      <c r="BA91" s="106">
        <f>Seniori!BA46</f>
        <v>0</v>
      </c>
      <c r="BB91" s="106">
        <f>Seniori!BB46</f>
        <v>0</v>
      </c>
      <c r="BC91" s="106">
        <f>Seniori!BC46</f>
        <v>0</v>
      </c>
      <c r="BD91" s="106">
        <f>Seniori!BD46</f>
        <v>0</v>
      </c>
      <c r="BE91" s="106">
        <f>Seniori!BE46</f>
        <v>0</v>
      </c>
      <c r="BF91" s="106">
        <f>Seniori!BF46</f>
        <v>0</v>
      </c>
      <c r="BG91" s="106">
        <f>Seniori!BG46</f>
        <v>0</v>
      </c>
      <c r="BH91" s="106">
        <f>Seniori!BH46</f>
        <v>0</v>
      </c>
      <c r="BI91" s="106">
        <f>Seniori!BI46</f>
        <v>0</v>
      </c>
      <c r="BJ91" s="106">
        <f>Seniori!BJ46</f>
        <v>0</v>
      </c>
      <c r="BK91" s="106">
        <f>Seniori!BK46</f>
        <v>0</v>
      </c>
      <c r="BL91" s="106">
        <f>Seniori!BL46</f>
        <v>0</v>
      </c>
      <c r="BM91" s="106">
        <f>Seniori!BM46</f>
        <v>0</v>
      </c>
      <c r="BN91" s="106">
        <f>Seniori!BN46</f>
        <v>0</v>
      </c>
      <c r="BO91" s="106">
        <f>Seniori!BO46</f>
        <v>0</v>
      </c>
      <c r="BP91" s="106">
        <f>Seniori!BP46</f>
        <v>0</v>
      </c>
      <c r="BQ91" s="106">
        <f>Seniori!BQ46</f>
        <v>0</v>
      </c>
      <c r="BR91" s="106">
        <f>Seniori!BR46</f>
        <v>0</v>
      </c>
      <c r="BS91" s="106">
        <f>Seniori!BS46</f>
        <v>0</v>
      </c>
      <c r="BT91" s="106">
        <f>Seniori!BT46</f>
        <v>0</v>
      </c>
      <c r="BU91" s="106">
        <f>Seniori!BU46</f>
        <v>0</v>
      </c>
      <c r="BV91" s="106">
        <f>Seniori!BV46</f>
        <v>0</v>
      </c>
      <c r="BW91" s="106">
        <f>Seniori!BW46</f>
        <v>0</v>
      </c>
      <c r="BX91" s="106">
        <f>Seniori!BX46</f>
        <v>0</v>
      </c>
      <c r="BY91" s="106">
        <f>Seniori!BY46</f>
        <v>0</v>
      </c>
      <c r="BZ91" s="106">
        <f>Seniori!BZ46</f>
        <v>0</v>
      </c>
      <c r="CA91" s="106">
        <f>Seniori!CA46</f>
        <v>0</v>
      </c>
      <c r="CB91" s="106">
        <f>Seniori!CB46</f>
        <v>0</v>
      </c>
      <c r="CC91" s="106">
        <f>Seniori!CC46</f>
        <v>0</v>
      </c>
      <c r="CD91" s="106">
        <f>Seniori!CD46</f>
        <v>0</v>
      </c>
      <c r="CE91" s="106">
        <f>Seniori!CE46</f>
        <v>0</v>
      </c>
      <c r="CF91" s="106">
        <f>Seniori!CF46</f>
        <v>0</v>
      </c>
      <c r="CG91" s="106">
        <f>Seniori!CG46</f>
        <v>0</v>
      </c>
      <c r="CH91" s="106">
        <f>Seniori!CH46</f>
        <v>0</v>
      </c>
      <c r="CI91" s="106">
        <f>Seniori!CI46</f>
        <v>0</v>
      </c>
      <c r="CJ91" s="106">
        <f>Seniori!CJ46</f>
        <v>0</v>
      </c>
      <c r="CK91" s="106">
        <f>Seniori!CK46</f>
        <v>0</v>
      </c>
      <c r="CL91" s="106">
        <f>Seniori!CL46</f>
        <v>9</v>
      </c>
      <c r="CM91" s="106">
        <f>Seniori!CM46</f>
        <v>0</v>
      </c>
      <c r="CN91" s="106">
        <f>Seniori!CN46</f>
        <v>0</v>
      </c>
      <c r="CO91" s="106">
        <f>Seniori!CO46</f>
        <v>0</v>
      </c>
      <c r="CP91" s="106">
        <f>Seniori!CP46</f>
        <v>0</v>
      </c>
      <c r="CQ91" s="106">
        <f>Seniori!CQ46</f>
        <v>0</v>
      </c>
      <c r="CR91" s="106">
        <f>Seniori!CR46</f>
        <v>0</v>
      </c>
      <c r="CS91" s="106">
        <f>Seniori!CS46</f>
        <v>0</v>
      </c>
      <c r="CT91" s="106">
        <f>Seniori!CT46</f>
        <v>0</v>
      </c>
      <c r="CU91" s="106">
        <f>Seniori!CU46</f>
        <v>14</v>
      </c>
      <c r="CV91" s="106">
        <f>Seniori!CV46</f>
        <v>0</v>
      </c>
      <c r="CW91" s="106">
        <f>Seniori!CW46</f>
        <v>0</v>
      </c>
      <c r="CX91" s="106">
        <f>Seniori!CX46</f>
        <v>0</v>
      </c>
      <c r="CY91" s="106">
        <f>Seniori!CY46</f>
        <v>0</v>
      </c>
      <c r="CZ91" s="106">
        <f>Seniori!CZ46</f>
        <v>0</v>
      </c>
      <c r="DA91" s="106">
        <f>Seniori!DA46</f>
        <v>0</v>
      </c>
      <c r="DB91" s="106">
        <f>Seniori!DB46</f>
        <v>0</v>
      </c>
      <c r="DC91" s="106">
        <f>Seniori!DC46</f>
        <v>0</v>
      </c>
      <c r="DD91" s="106">
        <f>Seniori!DD46</f>
        <v>0</v>
      </c>
      <c r="DE91" s="106">
        <f>Seniori!DE46</f>
        <v>0</v>
      </c>
      <c r="DF91" s="106">
        <f>Seniori!DF46</f>
        <v>0</v>
      </c>
      <c r="DG91" s="106">
        <f>Seniori!DG46</f>
        <v>0</v>
      </c>
      <c r="DH91" s="106">
        <f>Seniori!DH46</f>
        <v>0</v>
      </c>
      <c r="DI91" s="106">
        <f>Seniori!DI46</f>
        <v>0</v>
      </c>
      <c r="DJ91" s="106">
        <f>Seniori!DJ46</f>
        <v>0</v>
      </c>
      <c r="DK91" s="106">
        <f>Seniori!DK46</f>
        <v>0</v>
      </c>
      <c r="DL91" s="106">
        <f>Seniori!DL46</f>
        <v>0</v>
      </c>
      <c r="DM91" s="106">
        <f>Seniori!DM46</f>
        <v>0</v>
      </c>
      <c r="DN91" s="106">
        <f>Seniori!DN46</f>
        <v>0</v>
      </c>
      <c r="DO91" s="106">
        <f>Seniori!DO46</f>
        <v>0</v>
      </c>
      <c r="DP91" s="106">
        <f>Seniori!DP46</f>
        <v>0</v>
      </c>
      <c r="DQ91" s="106">
        <f>Seniori!DQ46</f>
        <v>0</v>
      </c>
      <c r="DR91" s="106">
        <f>Seniori!DR46</f>
        <v>0</v>
      </c>
      <c r="DS91" s="106">
        <f>Seniori!DS46</f>
        <v>0</v>
      </c>
      <c r="DT91" s="106">
        <f>Seniori!DT46</f>
        <v>0</v>
      </c>
      <c r="DU91" s="106">
        <f>Seniori!DU46</f>
        <v>0</v>
      </c>
      <c r="DV91" s="106">
        <f>Seniori!DV46</f>
        <v>0</v>
      </c>
      <c r="DW91" s="106">
        <f>Seniori!DW46</f>
        <v>0</v>
      </c>
      <c r="DX91" s="106">
        <f>Seniori!DX46</f>
        <v>0</v>
      </c>
      <c r="DY91" s="106">
        <f>Seniori!DY46</f>
        <v>0</v>
      </c>
      <c r="DZ91" s="106">
        <f>Seniori!DZ46</f>
        <v>0</v>
      </c>
      <c r="EA91" s="106">
        <f>Seniori!EA46</f>
        <v>0</v>
      </c>
      <c r="EB91" s="106">
        <f>Seniori!EB46</f>
        <v>0</v>
      </c>
      <c r="EC91" s="106">
        <f>Seniori!EC46</f>
        <v>0</v>
      </c>
      <c r="ED91" s="106">
        <f>Seniori!ED46</f>
        <v>0</v>
      </c>
      <c r="EE91" s="106">
        <f>Seniori!EE46</f>
        <v>0</v>
      </c>
      <c r="EF91" s="106">
        <f>Seniori!EF46</f>
        <v>0</v>
      </c>
      <c r="EG91" s="106">
        <f>Seniori!EG46</f>
        <v>0</v>
      </c>
      <c r="EH91" s="106">
        <f>Seniori!EH46</f>
        <v>0</v>
      </c>
      <c r="EI91" s="106">
        <f>Seniori!EI46</f>
        <v>0</v>
      </c>
      <c r="EJ91" s="106">
        <f>Seniori!EJ46</f>
        <v>0</v>
      </c>
      <c r="EK91" s="106">
        <f>Seniori!EK46</f>
        <v>0</v>
      </c>
      <c r="EL91" s="106">
        <f>Seniori!EL46</f>
        <v>0</v>
      </c>
      <c r="EM91" s="106">
        <f>Seniori!EM46</f>
        <v>0</v>
      </c>
      <c r="EN91" s="106">
        <f>Seniori!EN46</f>
        <v>0</v>
      </c>
      <c r="EO91" s="106">
        <f>Seniori!EO46</f>
        <v>0</v>
      </c>
      <c r="EP91" s="106">
        <f>Seniori!EP46</f>
        <v>0</v>
      </c>
      <c r="EQ91" s="106">
        <f>Seniori!EQ46</f>
        <v>0</v>
      </c>
      <c r="ER91" s="106">
        <f>Seniori!ER46</f>
        <v>0</v>
      </c>
      <c r="ES91" s="106">
        <f>Seniori!ES46</f>
        <v>0</v>
      </c>
      <c r="ET91" s="106">
        <f>Seniori!ET46</f>
        <v>0</v>
      </c>
      <c r="EU91" s="106">
        <f>Seniori!EU46</f>
        <v>0</v>
      </c>
      <c r="EV91" s="106">
        <f>Seniori!EV46</f>
        <v>0</v>
      </c>
      <c r="EW91" s="106">
        <f>Seniori!EW46</f>
        <v>0</v>
      </c>
      <c r="EX91" s="106">
        <f>Seniori!EX46</f>
        <v>0</v>
      </c>
      <c r="EY91" s="106">
        <f>Seniori!EY46</f>
        <v>0</v>
      </c>
      <c r="EZ91" s="106">
        <f>Seniori!EZ46</f>
        <v>0</v>
      </c>
      <c r="FA91" s="106">
        <f>Seniori!FA46</f>
        <v>0</v>
      </c>
      <c r="FB91" s="106">
        <f>Seniori!FB46</f>
        <v>0</v>
      </c>
      <c r="FC91" s="106">
        <f>Seniori!FC46</f>
        <v>0</v>
      </c>
      <c r="FD91" s="106">
        <f>Seniori!FD46</f>
        <v>0</v>
      </c>
      <c r="FE91" s="106">
        <f>Seniori!FE46</f>
        <v>0</v>
      </c>
      <c r="FF91" s="106">
        <f>Seniori!FF46</f>
        <v>0</v>
      </c>
      <c r="FG91" s="106">
        <f>Seniori!FG46</f>
        <v>0</v>
      </c>
      <c r="FH91" s="106">
        <f>Seniori!FH46</f>
        <v>0</v>
      </c>
      <c r="FI91" s="106">
        <f>Seniori!FI46</f>
        <v>0</v>
      </c>
      <c r="FJ91" s="106">
        <f>Seniori!FJ46</f>
        <v>0</v>
      </c>
      <c r="FK91" s="106">
        <f>Seniori!FK46</f>
        <v>0</v>
      </c>
      <c r="FL91" s="106">
        <f>Seniori!FL46</f>
        <v>0</v>
      </c>
      <c r="FM91" s="106">
        <f>Seniori!FM46</f>
        <v>0</v>
      </c>
      <c r="FN91" s="106">
        <f>Seniori!FN46</f>
        <v>0</v>
      </c>
      <c r="FO91" s="106">
        <f>Seniori!FO46</f>
        <v>0</v>
      </c>
      <c r="FP91" s="106">
        <f>Seniori!FP46</f>
        <v>0</v>
      </c>
      <c r="FQ91" s="106">
        <f>Seniori!FQ46</f>
        <v>0</v>
      </c>
      <c r="FR91" s="106">
        <f>Seniori!FR46</f>
        <v>0</v>
      </c>
      <c r="FS91" s="106">
        <f>Seniori!FS46</f>
        <v>0</v>
      </c>
      <c r="FT91" s="106">
        <f>Seniori!FT46</f>
        <v>0</v>
      </c>
      <c r="FU91" s="106">
        <f>Seniori!FU46</f>
        <v>0</v>
      </c>
      <c r="FV91" s="106">
        <f>Seniori!FV46</f>
        <v>0</v>
      </c>
      <c r="FW91" s="106">
        <f>Seniori!FW46</f>
        <v>0</v>
      </c>
      <c r="FX91" s="106">
        <f>Seniori!FX46</f>
        <v>0</v>
      </c>
      <c r="FY91" s="106">
        <f>Seniori!FY46</f>
        <v>0</v>
      </c>
      <c r="FZ91" s="106">
        <f>Seniori!FZ46</f>
        <v>0</v>
      </c>
      <c r="GA91" s="106">
        <f>Seniori!GA46</f>
        <v>0</v>
      </c>
      <c r="GB91" s="106">
        <f>Seniori!GB46</f>
        <v>0</v>
      </c>
      <c r="GC91" s="106">
        <f>Seniori!GC46</f>
        <v>0</v>
      </c>
      <c r="GD91" s="106">
        <f>Seniori!GD46</f>
        <v>0</v>
      </c>
      <c r="GE91" s="106">
        <f>Seniori!GE46</f>
        <v>0</v>
      </c>
      <c r="GF91" s="106">
        <f>Seniori!GF46</f>
        <v>0</v>
      </c>
      <c r="GG91" s="106">
        <f>Seniori!GG46</f>
        <v>0</v>
      </c>
      <c r="GH91" s="106">
        <f>Seniori!GH46</f>
        <v>0</v>
      </c>
      <c r="GI91" s="106">
        <f>Seniori!GI46</f>
        <v>0</v>
      </c>
      <c r="GJ91" s="106">
        <f>Seniori!GJ46</f>
        <v>0</v>
      </c>
      <c r="GK91" s="106">
        <f>Seniori!GK46</f>
        <v>0</v>
      </c>
      <c r="GL91" s="106">
        <f>Seniori!GL46</f>
        <v>0</v>
      </c>
      <c r="GM91" s="106">
        <f>Seniori!GM46</f>
        <v>0</v>
      </c>
      <c r="GN91" s="106">
        <f>Seniori!GN46</f>
        <v>0</v>
      </c>
      <c r="GO91" s="106">
        <f>Seniori!GO46</f>
        <v>0</v>
      </c>
      <c r="GP91" s="106">
        <f>Seniori!GP46</f>
        <v>0</v>
      </c>
      <c r="GQ91" s="106">
        <f>Seniori!GQ46</f>
        <v>0</v>
      </c>
      <c r="GR91" s="106">
        <f>Seniori!GR46</f>
        <v>0</v>
      </c>
      <c r="GS91" s="106">
        <f>Seniori!GS46</f>
        <v>0</v>
      </c>
      <c r="GT91" s="106">
        <f>Seniori!GT46</f>
        <v>0</v>
      </c>
      <c r="GU91" s="106">
        <f>Seniori!GU46</f>
        <v>0</v>
      </c>
      <c r="GV91" s="106">
        <f>Seniori!GV46</f>
        <v>0</v>
      </c>
      <c r="GW91" s="106">
        <f>Seniori!GW46</f>
        <v>0</v>
      </c>
      <c r="GX91" s="106">
        <f>Seniori!GX46</f>
        <v>0</v>
      </c>
      <c r="GY91" s="106">
        <f>Seniori!GY46</f>
        <v>0</v>
      </c>
      <c r="GZ91" s="106">
        <f>Seniori!GZ46</f>
        <v>0</v>
      </c>
      <c r="HA91" s="106">
        <f>Seniori!HA46</f>
        <v>0</v>
      </c>
      <c r="HB91" s="106">
        <f>Seniori!HB46</f>
        <v>0</v>
      </c>
      <c r="HC91" s="106">
        <f>Seniori!HC46</f>
        <v>0</v>
      </c>
      <c r="HD91" s="106">
        <f>Seniori!HD46</f>
        <v>0</v>
      </c>
      <c r="HE91" s="106">
        <f>Seniori!HE46</f>
        <v>0</v>
      </c>
      <c r="HF91" s="106">
        <f>Seniori!HF46</f>
        <v>0</v>
      </c>
      <c r="HG91" s="106">
        <f>Seniori!HG46</f>
        <v>0</v>
      </c>
      <c r="HH91" s="106">
        <f>Seniori!HH46</f>
        <v>0</v>
      </c>
      <c r="HI91" s="106">
        <f>Seniori!HI46</f>
        <v>0</v>
      </c>
      <c r="HJ91" s="106">
        <f>Seniori!HJ46</f>
        <v>0</v>
      </c>
      <c r="HK91" s="106">
        <f>Seniori!HK46</f>
        <v>0</v>
      </c>
      <c r="HL91" s="106">
        <f>Seniori!HL46</f>
        <v>0</v>
      </c>
      <c r="HM91" s="106">
        <f>Seniori!HM46</f>
        <v>0</v>
      </c>
      <c r="HN91" s="106">
        <f>Seniori!HN46</f>
        <v>0</v>
      </c>
      <c r="HO91" s="106">
        <f>Seniori!HO46</f>
        <v>0</v>
      </c>
      <c r="HP91" s="106">
        <f>Seniori!HP46</f>
        <v>0</v>
      </c>
      <c r="HQ91" s="106">
        <f>Seniori!HQ46</f>
        <v>0</v>
      </c>
      <c r="HR91" s="106">
        <f>Seniori!HR46</f>
        <v>0</v>
      </c>
      <c r="HS91" s="106">
        <f>Seniori!HS46</f>
        <v>0</v>
      </c>
      <c r="HT91" s="106">
        <f>Seniori!HT46</f>
        <v>0</v>
      </c>
      <c r="HU91" s="106">
        <f>Seniori!HU46</f>
        <v>0</v>
      </c>
      <c r="HV91" s="106">
        <f>Seniori!HV46</f>
        <v>0</v>
      </c>
      <c r="HW91" s="106">
        <f>Seniori!HW46</f>
        <v>0</v>
      </c>
      <c r="HX91" s="106">
        <f>Seniori!HX46</f>
        <v>0</v>
      </c>
      <c r="HY91" s="106">
        <f>Seniori!HY46</f>
        <v>0</v>
      </c>
      <c r="HZ91" s="106">
        <f>Seniori!HZ46</f>
        <v>0</v>
      </c>
      <c r="IA91" s="106">
        <f>Seniori!IA46</f>
        <v>0</v>
      </c>
      <c r="IB91" s="106">
        <f>Seniori!IB46</f>
        <v>0</v>
      </c>
      <c r="IC91" s="106">
        <f>Seniori!IC46</f>
        <v>0</v>
      </c>
      <c r="ID91" s="106">
        <f>Seniori!ID46</f>
        <v>0</v>
      </c>
      <c r="IE91" s="106">
        <f>Seniori!IE46</f>
        <v>0</v>
      </c>
      <c r="IF91" s="106">
        <f>Seniori!IF46</f>
        <v>0</v>
      </c>
      <c r="IG91" s="106">
        <f>Seniori!IG46</f>
        <v>0</v>
      </c>
      <c r="IH91" s="106">
        <f>Seniori!IH46</f>
        <v>0</v>
      </c>
      <c r="II91" s="106">
        <f>Seniori!II46</f>
        <v>0</v>
      </c>
      <c r="IJ91" s="106">
        <f>Seniori!IJ46</f>
        <v>0</v>
      </c>
      <c r="IK91" s="106">
        <f>Seniori!IK46</f>
        <v>0</v>
      </c>
      <c r="IL91" s="106">
        <f>Seniori!IL46</f>
        <v>0</v>
      </c>
      <c r="IM91" s="106">
        <f>Seniori!IM46</f>
        <v>0</v>
      </c>
      <c r="IN91" s="106">
        <f>Seniori!IN46</f>
        <v>0</v>
      </c>
      <c r="IO91" s="106">
        <f>Seniori!IO46</f>
        <v>0</v>
      </c>
      <c r="IP91" s="106">
        <f>Seniori!IP46</f>
        <v>0</v>
      </c>
      <c r="IQ91" s="106">
        <f>Seniori!IQ46</f>
        <v>0</v>
      </c>
      <c r="IR91" s="106">
        <f>Seniori!IR46</f>
        <v>0</v>
      </c>
      <c r="IS91" s="106">
        <f>Seniori!IS46</f>
        <v>0</v>
      </c>
      <c r="IT91" s="106">
        <f>Seniori!IT46</f>
        <v>0</v>
      </c>
      <c r="IU91" s="106">
        <f>Seniori!IU46</f>
        <v>0</v>
      </c>
      <c r="IV91" s="106">
        <f>Seniori!IV46</f>
        <v>0</v>
      </c>
      <c r="IW91" s="106">
        <f>Seniori!IW46</f>
        <v>0</v>
      </c>
      <c r="IX91" s="106">
        <f>Seniori!IX46</f>
        <v>0</v>
      </c>
      <c r="IY91" s="106">
        <f>Seniori!IY46</f>
        <v>0</v>
      </c>
      <c r="IZ91" s="106">
        <f>Seniori!IZ46</f>
        <v>0</v>
      </c>
      <c r="JA91" s="106">
        <f>Seniori!JA46</f>
        <v>0</v>
      </c>
      <c r="JB91" s="106">
        <f>Seniori!JB46</f>
        <v>0</v>
      </c>
      <c r="JC91" s="106">
        <f>Seniori!JC46</f>
        <v>0</v>
      </c>
      <c r="JD91" s="106">
        <f>Seniori!JD46</f>
        <v>0</v>
      </c>
      <c r="JE91" s="106">
        <f>Seniori!JE46</f>
        <v>0</v>
      </c>
      <c r="JF91" s="106">
        <f>Seniori!JF46</f>
        <v>0</v>
      </c>
      <c r="JG91" s="106">
        <f>Seniori!JG46</f>
        <v>0</v>
      </c>
      <c r="JH91" s="106">
        <f>Seniori!JH46</f>
        <v>0</v>
      </c>
      <c r="JI91" s="106">
        <f>Seniori!JI46</f>
        <v>0</v>
      </c>
      <c r="JJ91" s="106">
        <f>Seniori!JJ46</f>
        <v>0</v>
      </c>
      <c r="JK91" s="106">
        <f>Seniori!JK46</f>
        <v>0</v>
      </c>
      <c r="JL91" s="106">
        <f>Seniori!JL46</f>
        <v>0</v>
      </c>
      <c r="JM91" s="106">
        <f>Seniori!JM46</f>
        <v>0</v>
      </c>
      <c r="JN91" s="106">
        <f>Seniori!JN46</f>
        <v>0</v>
      </c>
      <c r="JO91" s="106">
        <f>Seniori!JO46</f>
        <v>0</v>
      </c>
      <c r="JP91" s="106">
        <f>Seniori!JP46</f>
        <v>0</v>
      </c>
      <c r="JQ91" s="106">
        <f>Seniori!JQ46</f>
        <v>0</v>
      </c>
      <c r="JR91" s="106">
        <f>Seniori!JR46</f>
        <v>0</v>
      </c>
      <c r="JS91" s="106">
        <f>Seniori!JS46</f>
        <v>0</v>
      </c>
      <c r="JT91" s="106">
        <f>Seniori!JT46</f>
        <v>0</v>
      </c>
      <c r="JU91" s="106">
        <f>Seniori!JU46</f>
        <v>0</v>
      </c>
      <c r="JV91" s="106">
        <f>Seniori!JV46</f>
        <v>0</v>
      </c>
      <c r="JW91" s="106">
        <f>Seniori!JW46</f>
        <v>0</v>
      </c>
      <c r="JX91" s="106">
        <f>Seniori!JX46</f>
        <v>0</v>
      </c>
      <c r="JY91" s="106">
        <f>Seniori!JY46</f>
        <v>0</v>
      </c>
      <c r="JZ91" s="106">
        <f>Seniori!JZ46</f>
        <v>0</v>
      </c>
      <c r="KA91" s="106">
        <f>Seniori!KA46</f>
        <v>0</v>
      </c>
      <c r="KB91" s="106">
        <f>Seniori!KB46</f>
        <v>0</v>
      </c>
      <c r="KC91" s="106">
        <f>Seniori!KC46</f>
        <v>0</v>
      </c>
      <c r="KD91" s="106">
        <f>Seniori!KD46</f>
        <v>0</v>
      </c>
      <c r="KE91" s="106">
        <f>Seniori!KE46</f>
        <v>0</v>
      </c>
      <c r="KF91" s="106">
        <f>Seniori!KF46</f>
        <v>0</v>
      </c>
      <c r="KG91" s="106">
        <f>Seniori!KG46</f>
        <v>0</v>
      </c>
      <c r="KH91" s="106">
        <f>Seniori!KH46</f>
        <v>0</v>
      </c>
      <c r="KI91" s="106">
        <f>Seniori!KI46</f>
        <v>0</v>
      </c>
      <c r="KJ91" s="106">
        <f>Seniori!KJ46</f>
        <v>0</v>
      </c>
      <c r="KK91" s="106">
        <f>Seniori!KK46</f>
        <v>0</v>
      </c>
      <c r="KL91" s="106">
        <f>Seniori!KL46</f>
        <v>0</v>
      </c>
      <c r="KM91" s="106">
        <f>Seniori!KM46</f>
        <v>0</v>
      </c>
      <c r="KN91" s="106">
        <f>Seniori!KN46</f>
        <v>0</v>
      </c>
      <c r="KO91" s="106">
        <f>Seniori!KO46</f>
        <v>0</v>
      </c>
      <c r="KP91" s="106">
        <f>Seniori!KP46</f>
        <v>0</v>
      </c>
      <c r="KQ91" s="106">
        <f>Seniori!KQ46</f>
        <v>0</v>
      </c>
      <c r="KR91" s="106">
        <f>Seniori!KR46</f>
        <v>0</v>
      </c>
      <c r="KS91" s="106">
        <f>Seniori!KS46</f>
        <v>0</v>
      </c>
      <c r="KT91" s="106">
        <f>Seniori!KT46</f>
        <v>0</v>
      </c>
      <c r="KU91" s="106">
        <f>Seniori!KU46</f>
        <v>0</v>
      </c>
      <c r="KV91" s="106">
        <f>Seniori!KV46</f>
        <v>0</v>
      </c>
      <c r="KW91" s="106">
        <f>Seniori!KW46</f>
        <v>0</v>
      </c>
      <c r="KX91" s="106">
        <f>Seniori!KX46</f>
        <v>0</v>
      </c>
      <c r="KY91" s="106">
        <f>Seniori!KY46</f>
        <v>0</v>
      </c>
      <c r="KZ91" s="106">
        <f>Seniori!KZ46</f>
        <v>0</v>
      </c>
      <c r="LA91" s="106">
        <f>Seniori!LA46</f>
        <v>0</v>
      </c>
      <c r="LB91" s="106">
        <f>Seniori!LB46</f>
        <v>0</v>
      </c>
      <c r="LC91" s="106">
        <f>Seniori!LC46</f>
        <v>0</v>
      </c>
      <c r="LD91" s="106">
        <f>Seniori!LD46</f>
        <v>0</v>
      </c>
      <c r="LE91" s="106">
        <f>Seniori!LE46</f>
        <v>0</v>
      </c>
      <c r="LF91" s="106">
        <f>Seniori!LF46</f>
        <v>0</v>
      </c>
      <c r="LG91" s="106">
        <f>Seniori!LG46</f>
        <v>0</v>
      </c>
      <c r="LH91" s="106">
        <f>Seniori!LH46</f>
        <v>0</v>
      </c>
      <c r="LI91" s="106">
        <f>Seniori!LI46</f>
        <v>0</v>
      </c>
      <c r="LJ91" s="106">
        <f>Seniori!LJ46</f>
        <v>0</v>
      </c>
      <c r="LK91" s="106">
        <f>Seniori!LK46</f>
        <v>0</v>
      </c>
      <c r="LL91" s="106">
        <f>Seniori!LL46</f>
        <v>0</v>
      </c>
      <c r="LM91" s="106">
        <f>Seniori!LM46</f>
        <v>0</v>
      </c>
      <c r="LN91" s="106">
        <f>Seniori!LN46</f>
        <v>0</v>
      </c>
      <c r="LO91" s="106">
        <f>Seniori!LO46</f>
        <v>0</v>
      </c>
      <c r="LP91" s="106">
        <f>Seniori!LP46</f>
        <v>0</v>
      </c>
      <c r="LQ91" s="106">
        <f>Seniori!LQ46</f>
        <v>0</v>
      </c>
      <c r="LR91" s="106">
        <f>Seniori!LR46</f>
        <v>0</v>
      </c>
      <c r="LS91" s="106">
        <f>Seniori!LS46</f>
        <v>0</v>
      </c>
      <c r="LT91" s="106">
        <f>Seniori!LT46</f>
        <v>0</v>
      </c>
      <c r="LU91" s="106">
        <f>Seniori!LU46</f>
        <v>0</v>
      </c>
      <c r="LV91" s="106">
        <f>Seniori!LV46</f>
        <v>0</v>
      </c>
      <c r="LW91" s="106">
        <f>Seniori!LW46</f>
        <v>0</v>
      </c>
      <c r="LX91" s="106">
        <f>Seniori!LX46</f>
        <v>0</v>
      </c>
      <c r="LY91" s="106">
        <f>Seniori!LY46</f>
        <v>0</v>
      </c>
      <c r="LZ91" s="106">
        <f>Seniori!LZ46</f>
        <v>0</v>
      </c>
      <c r="MA91" s="106">
        <f>Seniori!MA46</f>
        <v>0</v>
      </c>
      <c r="MB91" s="106">
        <f>Seniori!MB46</f>
        <v>0</v>
      </c>
      <c r="MC91" s="106">
        <f>Seniori!MC46</f>
        <v>0</v>
      </c>
      <c r="MD91" s="106">
        <f>Seniori!MD46</f>
        <v>0</v>
      </c>
      <c r="ME91" s="106">
        <f>Seniori!ME46</f>
        <v>0</v>
      </c>
      <c r="MF91" s="106">
        <f>Seniori!MF46</f>
        <v>0</v>
      </c>
      <c r="MG91" s="106">
        <f>Seniori!MG46</f>
        <v>0</v>
      </c>
      <c r="MH91" s="106">
        <f>Seniori!MH46</f>
        <v>0</v>
      </c>
      <c r="MI91" s="106">
        <f>Seniori!MI46</f>
        <v>0</v>
      </c>
      <c r="MJ91" s="106">
        <f>Seniori!MJ46</f>
        <v>0</v>
      </c>
      <c r="MK91" s="106">
        <f>Seniori!MK46</f>
        <v>0</v>
      </c>
      <c r="ML91" s="106">
        <f>Seniori!ML46</f>
        <v>0</v>
      </c>
      <c r="MM91" s="106">
        <f>Seniori!MM46</f>
        <v>0</v>
      </c>
      <c r="MN91" s="106">
        <f>Seniori!MN46</f>
        <v>0</v>
      </c>
      <c r="MO91" s="106">
        <f>Seniori!MO46</f>
        <v>0</v>
      </c>
      <c r="MP91" s="106">
        <f>Seniori!MP46</f>
        <v>0</v>
      </c>
      <c r="MQ91" s="106">
        <f>Seniori!MQ46</f>
        <v>0</v>
      </c>
      <c r="MR91" s="106">
        <f>Seniori!MR46</f>
        <v>0</v>
      </c>
      <c r="MS91" s="106">
        <f>Seniori!MS46</f>
        <v>0</v>
      </c>
      <c r="MT91" s="106">
        <f>Seniori!MT46</f>
        <v>0</v>
      </c>
      <c r="MU91" s="106">
        <f>Seniori!MU46</f>
        <v>0</v>
      </c>
      <c r="MV91" s="106">
        <f>Seniori!MV46</f>
        <v>0</v>
      </c>
      <c r="MW91" s="106">
        <f>Seniori!MW46</f>
        <v>0</v>
      </c>
      <c r="MX91" s="106">
        <f>Seniori!MX46</f>
        <v>0</v>
      </c>
      <c r="MY91" s="106">
        <f>Seniori!MY46</f>
        <v>0</v>
      </c>
      <c r="MZ91" s="106">
        <f>Seniori!MZ46</f>
        <v>0</v>
      </c>
      <c r="NA91" s="106">
        <f>Seniori!NA46</f>
        <v>0</v>
      </c>
      <c r="NB91" s="106">
        <f>Seniori!NB46</f>
        <v>0</v>
      </c>
      <c r="NC91" s="106">
        <f>Seniori!NC46</f>
        <v>0</v>
      </c>
      <c r="ND91" s="106">
        <f>Seniori!ND46</f>
        <v>0</v>
      </c>
      <c r="NE91" s="106">
        <f>Seniori!NE46</f>
        <v>0</v>
      </c>
      <c r="NF91" s="106">
        <f>Seniori!NF46</f>
        <v>0</v>
      </c>
      <c r="NG91" s="106">
        <f>Seniori!NG46</f>
        <v>0</v>
      </c>
      <c r="NH91" s="106">
        <f>Seniori!NH46</f>
        <v>0</v>
      </c>
      <c r="NI91" s="106">
        <f>Seniori!NI46</f>
        <v>0</v>
      </c>
      <c r="NJ91" s="106">
        <f>Seniori!NJ46</f>
        <v>0</v>
      </c>
      <c r="NK91" s="106">
        <f>Seniori!NK46</f>
        <v>0</v>
      </c>
      <c r="NL91" s="106">
        <f>Seniori!NL46</f>
        <v>0</v>
      </c>
      <c r="NM91" s="106">
        <f>Seniori!NM46</f>
        <v>0</v>
      </c>
      <c r="NN91" s="106">
        <f>Seniori!NN46</f>
        <v>0</v>
      </c>
      <c r="NO91" s="106">
        <f>Seniori!NO46</f>
        <v>0</v>
      </c>
      <c r="NP91" s="106">
        <f>Seniori!NP46</f>
        <v>0</v>
      </c>
      <c r="NQ91" s="106">
        <f>Seniori!NQ46</f>
        <v>0</v>
      </c>
      <c r="NR91" s="106">
        <f>Seniori!NR46</f>
        <v>0</v>
      </c>
      <c r="NS91" s="106">
        <f>Seniori!NS46</f>
        <v>0</v>
      </c>
      <c r="NT91" s="106">
        <f>Seniori!NT46</f>
        <v>0</v>
      </c>
      <c r="NU91" s="106">
        <f>Seniori!NU46</f>
        <v>0</v>
      </c>
      <c r="NV91" s="106">
        <f>Seniori!NV46</f>
        <v>0</v>
      </c>
      <c r="NW91" s="106">
        <f>Seniori!NW46</f>
        <v>0</v>
      </c>
      <c r="NX91" s="106">
        <f>Seniori!NX46</f>
        <v>0</v>
      </c>
      <c r="NY91" s="106">
        <f>Seniori!NY46</f>
        <v>0</v>
      </c>
      <c r="NZ91" s="106">
        <f>Seniori!NZ46</f>
        <v>0</v>
      </c>
      <c r="OA91" s="106">
        <f>Seniori!OA46</f>
        <v>0</v>
      </c>
      <c r="OB91" s="106">
        <f>Seniori!OB46</f>
        <v>0</v>
      </c>
      <c r="OC91" s="106">
        <f>Seniori!OC46</f>
        <v>0</v>
      </c>
      <c r="OD91" s="106">
        <f>Seniori!OD46</f>
        <v>0</v>
      </c>
      <c r="OE91" s="106">
        <f>Seniori!OE46</f>
        <v>0</v>
      </c>
      <c r="OF91" s="106">
        <f>Seniori!OF46</f>
        <v>0</v>
      </c>
      <c r="OG91" s="106">
        <f>Seniori!OG46</f>
        <v>0</v>
      </c>
      <c r="OH91" s="106">
        <f>Seniori!OH46</f>
        <v>0</v>
      </c>
      <c r="OI91" s="106">
        <f>Seniori!OI46</f>
        <v>0</v>
      </c>
      <c r="OJ91" s="106">
        <f>Seniori!OJ46</f>
        <v>0</v>
      </c>
      <c r="OK91" s="106">
        <f>Seniori!OK46</f>
        <v>0</v>
      </c>
      <c r="OL91" s="106">
        <f>Seniori!OL46</f>
        <v>0</v>
      </c>
      <c r="OM91" s="106">
        <f>Seniori!OM46</f>
        <v>0</v>
      </c>
      <c r="ON91" s="106">
        <f>Seniori!ON46</f>
        <v>0</v>
      </c>
      <c r="OO91" s="106">
        <f>Seniori!OO46</f>
        <v>0</v>
      </c>
      <c r="OP91" s="106">
        <f>Seniori!OP46</f>
        <v>0</v>
      </c>
      <c r="OQ91" s="106">
        <f>Seniori!OQ46</f>
        <v>0</v>
      </c>
      <c r="OR91" s="106">
        <f>Seniori!OR46</f>
        <v>0</v>
      </c>
      <c r="OS91" s="106">
        <f>Seniori!OS46</f>
        <v>0</v>
      </c>
      <c r="OT91" s="106">
        <f>Seniori!OT46</f>
        <v>0</v>
      </c>
      <c r="OU91" s="106">
        <f>Seniori!OU46</f>
        <v>0</v>
      </c>
      <c r="OV91" s="106">
        <f>Seniori!OV46</f>
        <v>0</v>
      </c>
      <c r="OW91" s="106">
        <f>Seniori!OW46</f>
        <v>0</v>
      </c>
      <c r="OX91" s="106">
        <f>Seniori!OX46</f>
        <v>0</v>
      </c>
      <c r="OY91" s="106">
        <f>Seniori!OY46</f>
        <v>0</v>
      </c>
      <c r="OZ91" s="106">
        <f>Seniori!OZ46</f>
        <v>0</v>
      </c>
      <c r="PA91" s="106">
        <f>Seniori!PA46</f>
        <v>0</v>
      </c>
      <c r="PB91" s="106">
        <f>Seniori!PB46</f>
        <v>0</v>
      </c>
      <c r="PC91" s="106">
        <f>Seniori!PC46</f>
        <v>0</v>
      </c>
      <c r="PD91" s="106">
        <f>Seniori!PD46</f>
        <v>0</v>
      </c>
      <c r="PE91" s="106">
        <f>Seniori!PE46</f>
        <v>0</v>
      </c>
      <c r="PF91" s="106">
        <f>Seniori!PF46</f>
        <v>0</v>
      </c>
      <c r="PG91" s="106">
        <f>Seniori!PG46</f>
        <v>0</v>
      </c>
      <c r="PH91" s="106">
        <f>Seniori!PH46</f>
        <v>0</v>
      </c>
      <c r="PI91" s="106">
        <f>Seniori!PI46</f>
        <v>0</v>
      </c>
      <c r="PJ91" s="106">
        <f>Seniori!PJ46</f>
        <v>0</v>
      </c>
      <c r="PK91" s="106">
        <f>Seniori!PK46</f>
        <v>0</v>
      </c>
      <c r="PL91" s="106">
        <f>Seniori!PL46</f>
        <v>0</v>
      </c>
      <c r="PM91" s="106">
        <f>Seniori!PM46</f>
        <v>0</v>
      </c>
      <c r="PN91" s="106">
        <f>Seniori!PN46</f>
        <v>0</v>
      </c>
      <c r="PO91" s="106">
        <f>Seniori!PO46</f>
        <v>0</v>
      </c>
      <c r="PP91" s="106">
        <f>Seniori!PP46</f>
        <v>0</v>
      </c>
      <c r="PQ91" s="106">
        <f>Seniori!PQ46</f>
        <v>0</v>
      </c>
      <c r="PR91" s="106">
        <f>Seniori!PR46</f>
        <v>0</v>
      </c>
      <c r="PS91" s="106">
        <f>Seniori!PS46</f>
        <v>0</v>
      </c>
      <c r="PT91" s="106">
        <f>Seniori!PT46</f>
        <v>0</v>
      </c>
      <c r="PU91" s="106">
        <f>Seniori!PU46</f>
        <v>0</v>
      </c>
      <c r="PV91" s="106">
        <f>Seniori!PV46</f>
        <v>0</v>
      </c>
      <c r="PW91" s="106">
        <f>Seniori!PW46</f>
        <v>0</v>
      </c>
      <c r="PX91" s="106">
        <f>Seniori!PX46</f>
        <v>0</v>
      </c>
      <c r="PY91" s="106">
        <f>Seniori!PY46</f>
        <v>0</v>
      </c>
      <c r="PZ91" s="106">
        <f>Seniori!PZ46</f>
        <v>0</v>
      </c>
      <c r="QA91" s="106">
        <f>Seniori!QA46</f>
        <v>0</v>
      </c>
      <c r="QB91" s="106">
        <f>Seniori!QB46</f>
        <v>0</v>
      </c>
      <c r="QC91" s="106">
        <f>Seniori!QC46</f>
        <v>0</v>
      </c>
      <c r="QD91" s="106">
        <f>Seniori!QD46</f>
        <v>0</v>
      </c>
      <c r="QE91" s="106">
        <f>Seniori!QE46</f>
        <v>0</v>
      </c>
      <c r="QF91" s="106">
        <f>Seniori!QF46</f>
        <v>0</v>
      </c>
      <c r="QG91" s="106">
        <f>Seniori!QG46</f>
        <v>0</v>
      </c>
      <c r="QH91" s="106">
        <f>Seniori!QH46</f>
        <v>0</v>
      </c>
      <c r="QI91" s="106">
        <f>Seniori!QI46</f>
        <v>0</v>
      </c>
      <c r="QJ91" s="106">
        <f>Seniori!QJ46</f>
        <v>0</v>
      </c>
      <c r="QK91" s="106">
        <f>Seniori!QK46</f>
        <v>0</v>
      </c>
      <c r="QL91" s="106">
        <f>Seniori!QL46</f>
        <v>0</v>
      </c>
      <c r="QM91" s="106">
        <f>Seniori!QM46</f>
        <v>0</v>
      </c>
      <c r="QN91" s="106">
        <f>Seniori!QN46</f>
        <v>0</v>
      </c>
      <c r="QO91" s="106">
        <f>Seniori!QO46</f>
        <v>0</v>
      </c>
      <c r="QP91" s="106">
        <f>Seniori!QP46</f>
        <v>0</v>
      </c>
      <c r="QQ91" s="106">
        <f>Seniori!QQ46</f>
        <v>0</v>
      </c>
      <c r="QR91" s="106">
        <f>Seniori!QR46</f>
        <v>0</v>
      </c>
      <c r="QS91" s="106">
        <f>Seniori!QS46</f>
        <v>0</v>
      </c>
      <c r="QT91" s="106">
        <f>Seniori!QT46</f>
        <v>0</v>
      </c>
      <c r="QU91" s="106">
        <f>Seniori!QU46</f>
        <v>0</v>
      </c>
      <c r="QV91" s="106">
        <f>Seniori!QV46</f>
        <v>0</v>
      </c>
      <c r="QW91" s="106">
        <f>Seniori!QW46</f>
        <v>0</v>
      </c>
      <c r="QX91" s="106">
        <f>Seniori!QX46</f>
        <v>0</v>
      </c>
      <c r="QY91" s="106">
        <f>Seniori!QY46</f>
        <v>0</v>
      </c>
      <c r="QZ91" s="106">
        <f>Seniori!QZ46</f>
        <v>0</v>
      </c>
      <c r="RA91" s="106">
        <f>Seniori!RA46</f>
        <v>0</v>
      </c>
      <c r="RB91" s="106">
        <f>Seniori!RB46</f>
        <v>0</v>
      </c>
      <c r="RC91" s="106">
        <f>Seniori!RC46</f>
        <v>0</v>
      </c>
      <c r="RD91" s="106">
        <f>Seniori!RD46</f>
        <v>0</v>
      </c>
      <c r="RE91" s="106">
        <f>Seniori!RE46</f>
        <v>0</v>
      </c>
      <c r="RF91" s="106">
        <f>Seniori!RF46</f>
        <v>0</v>
      </c>
      <c r="RG91" s="106">
        <f>Seniori!RG46</f>
        <v>0</v>
      </c>
      <c r="RH91" s="106">
        <f>Seniori!RH46</f>
        <v>0</v>
      </c>
      <c r="RI91" s="106">
        <f>Seniori!RI46</f>
        <v>0</v>
      </c>
      <c r="RJ91" s="106">
        <f>Seniori!RJ46</f>
        <v>0</v>
      </c>
      <c r="RK91" s="106">
        <f>Seniori!RK46</f>
        <v>0</v>
      </c>
      <c r="RL91" s="106">
        <f>Seniori!RL46</f>
        <v>0</v>
      </c>
      <c r="RM91" s="106">
        <f>Seniori!RM46</f>
        <v>0</v>
      </c>
      <c r="RN91" s="106">
        <f>Seniori!RN46</f>
        <v>0</v>
      </c>
      <c r="RO91" s="106">
        <f>Seniori!RO46</f>
        <v>0</v>
      </c>
      <c r="RP91" s="106">
        <f>Seniori!RP46</f>
        <v>0</v>
      </c>
      <c r="RQ91" s="106">
        <f>Seniori!RQ46</f>
        <v>0</v>
      </c>
      <c r="RR91" s="106">
        <f>Seniori!RR46</f>
        <v>0</v>
      </c>
      <c r="RS91" s="106">
        <f>Seniori!RS46</f>
        <v>0</v>
      </c>
      <c r="RT91" s="106">
        <f>Seniori!RT46</f>
        <v>0</v>
      </c>
      <c r="RU91" s="106">
        <f>Seniori!RU46</f>
        <v>0</v>
      </c>
      <c r="RV91" s="106">
        <f>Seniori!RV46</f>
        <v>0</v>
      </c>
      <c r="RW91" s="106">
        <f>Seniori!RW46</f>
        <v>0</v>
      </c>
      <c r="RX91" s="106">
        <f>Seniori!RX46</f>
        <v>0</v>
      </c>
      <c r="RY91" s="106">
        <f>Seniori!RY46</f>
        <v>0</v>
      </c>
      <c r="RZ91" s="106">
        <f>Seniori!RZ46</f>
        <v>0</v>
      </c>
      <c r="SA91" s="106">
        <f>Seniori!SA46</f>
        <v>0</v>
      </c>
      <c r="SB91" s="106">
        <f>Seniori!SB46</f>
        <v>0</v>
      </c>
      <c r="SC91" s="106">
        <f>Seniori!SC46</f>
        <v>0</v>
      </c>
      <c r="SD91" s="106">
        <f>Seniori!SD46</f>
        <v>0</v>
      </c>
      <c r="SE91" s="106">
        <f>Seniori!SE46</f>
        <v>0</v>
      </c>
      <c r="SF91" s="106">
        <f>Seniori!SF46</f>
        <v>0</v>
      </c>
      <c r="SG91" s="106">
        <f>Seniori!SG46</f>
        <v>0</v>
      </c>
      <c r="SH91" s="106">
        <f>Seniori!SH46</f>
        <v>0</v>
      </c>
      <c r="SI91" s="106">
        <f>Seniori!SI46</f>
        <v>0</v>
      </c>
      <c r="SJ91" s="106">
        <f>Seniori!SJ46</f>
        <v>0</v>
      </c>
      <c r="SK91" s="106">
        <f>Seniori!SK46</f>
        <v>0</v>
      </c>
      <c r="SL91" s="106">
        <f>Seniori!SL46</f>
        <v>0</v>
      </c>
      <c r="SM91" s="106">
        <f>Seniori!SM46</f>
        <v>0</v>
      </c>
      <c r="SN91" s="106">
        <f>Seniori!SN46</f>
        <v>0</v>
      </c>
      <c r="SO91" s="106">
        <f>Seniori!SO46</f>
        <v>0</v>
      </c>
      <c r="SP91" s="106">
        <f>Seniori!SP46</f>
        <v>0</v>
      </c>
      <c r="SQ91" s="106">
        <f>Seniori!SQ46</f>
        <v>0</v>
      </c>
      <c r="SR91" s="106">
        <f>Seniori!SR46</f>
        <v>0</v>
      </c>
      <c r="SS91" s="106">
        <f>Seniori!SS46</f>
        <v>0</v>
      </c>
      <c r="ST91" s="106">
        <f>Seniori!ST46</f>
        <v>0</v>
      </c>
      <c r="SU91" s="106">
        <f>Seniori!SU46</f>
        <v>0</v>
      </c>
      <c r="SV91" s="106">
        <f>Seniori!SV46</f>
        <v>0</v>
      </c>
      <c r="SW91" s="106">
        <f>Seniori!SW46</f>
        <v>0</v>
      </c>
      <c r="SX91" s="106">
        <f>Seniori!SX46</f>
        <v>0</v>
      </c>
      <c r="SY91" s="106">
        <f>Seniori!SY46</f>
        <v>0</v>
      </c>
      <c r="SZ91" s="106">
        <f>Seniori!SZ46</f>
        <v>0</v>
      </c>
      <c r="TA91" s="106">
        <f>Seniori!TA46</f>
        <v>0</v>
      </c>
      <c r="TB91" s="106">
        <f>Seniori!TB46</f>
        <v>0</v>
      </c>
    </row>
    <row r="92" spans="1:522" s="1" customFormat="1" ht="19.5" customHeight="1" x14ac:dyDescent="0.25">
      <c r="A92" s="12"/>
      <c r="B92" s="11" t="s">
        <v>627</v>
      </c>
      <c r="C92" s="1">
        <v>13083</v>
      </c>
      <c r="D92" s="1">
        <v>2019</v>
      </c>
      <c r="E92" s="4" t="s">
        <v>90</v>
      </c>
      <c r="F92" s="1">
        <v>8872</v>
      </c>
      <c r="G92" s="9" t="s">
        <v>100</v>
      </c>
      <c r="H92" s="4" t="s">
        <v>19</v>
      </c>
      <c r="I92" s="1">
        <f t="shared" ref="I92:I93" si="18">SUM(K92:TB92)</f>
        <v>6</v>
      </c>
      <c r="J92" s="12">
        <f>Tabuľka3[[#This Row],[Stĺpec9]]+I93</f>
        <v>23</v>
      </c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06"/>
      <c r="DE92" s="106"/>
      <c r="DF92" s="106"/>
      <c r="DG92" s="106"/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6"/>
      <c r="DV92" s="106"/>
      <c r="DW92" s="106"/>
      <c r="DX92" s="106"/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/>
      <c r="EJ92" s="106"/>
      <c r="EK92" s="106"/>
      <c r="EL92" s="106"/>
      <c r="EM92" s="106"/>
      <c r="EN92" s="106"/>
      <c r="EO92" s="106"/>
      <c r="EP92" s="106"/>
      <c r="EQ92" s="106"/>
      <c r="ER92" s="106"/>
      <c r="ES92" s="106"/>
      <c r="ET92" s="106"/>
      <c r="EU92" s="106"/>
      <c r="EV92" s="106"/>
      <c r="EW92" s="106"/>
      <c r="EX92" s="106"/>
      <c r="EY92" s="106"/>
      <c r="EZ92" s="106"/>
      <c r="FA92" s="106"/>
      <c r="FB92" s="106"/>
      <c r="FC92" s="106"/>
      <c r="FD92" s="106"/>
      <c r="FE92" s="106"/>
      <c r="FF92" s="106"/>
      <c r="FG92" s="106"/>
      <c r="FH92" s="106"/>
      <c r="FI92" s="106"/>
      <c r="FJ92" s="106"/>
      <c r="FK92" s="106"/>
      <c r="FL92" s="106"/>
      <c r="FM92" s="106"/>
      <c r="FN92" s="106"/>
      <c r="FO92" s="106"/>
      <c r="FP92" s="106"/>
      <c r="FQ92" s="106"/>
      <c r="FR92" s="106"/>
      <c r="FS92" s="106"/>
      <c r="FT92" s="106"/>
      <c r="FU92" s="106"/>
      <c r="FV92" s="106"/>
      <c r="FW92" s="106"/>
      <c r="FX92" s="106"/>
      <c r="FY92" s="106"/>
      <c r="FZ92" s="106"/>
      <c r="GA92" s="106"/>
      <c r="GB92" s="106"/>
      <c r="GC92" s="106"/>
      <c r="GD92" s="106"/>
      <c r="GE92" s="106"/>
      <c r="GF92" s="106"/>
      <c r="GG92" s="106"/>
      <c r="GH92" s="106"/>
      <c r="GI92" s="106"/>
      <c r="GJ92" s="106"/>
      <c r="GK92" s="106"/>
      <c r="GL92" s="106"/>
      <c r="GM92" s="106"/>
      <c r="GN92" s="106"/>
      <c r="GO92" s="106"/>
      <c r="GP92" s="106"/>
      <c r="GQ92" s="106"/>
      <c r="GR92" s="106"/>
      <c r="GS92" s="106"/>
      <c r="GT92" s="106"/>
      <c r="GU92" s="106"/>
      <c r="GV92" s="106"/>
      <c r="GW92" s="106"/>
      <c r="GX92" s="106"/>
      <c r="GY92" s="106"/>
      <c r="GZ92" s="106"/>
      <c r="HA92" s="106"/>
      <c r="HB92" s="106"/>
      <c r="HC92" s="106"/>
      <c r="HD92" s="106"/>
      <c r="HE92" s="106"/>
      <c r="HF92" s="106"/>
      <c r="HG92" s="106"/>
      <c r="HH92" s="106"/>
      <c r="HI92" s="106"/>
      <c r="HJ92" s="106"/>
      <c r="HK92" s="106"/>
      <c r="HL92" s="106"/>
      <c r="HM92" s="106"/>
      <c r="HN92" s="106"/>
      <c r="HO92" s="106"/>
      <c r="HP92" s="106"/>
      <c r="HQ92" s="106"/>
      <c r="HR92" s="106"/>
      <c r="HS92" s="106"/>
      <c r="HT92" s="106"/>
      <c r="HU92" s="106"/>
      <c r="HV92" s="106"/>
      <c r="HW92" s="106"/>
      <c r="HX92" s="106"/>
      <c r="HY92" s="106"/>
      <c r="HZ92" s="106"/>
      <c r="IA92" s="106"/>
      <c r="IB92" s="106"/>
      <c r="IC92" s="106"/>
      <c r="ID92" s="106"/>
      <c r="IE92" s="106"/>
      <c r="IF92" s="106"/>
      <c r="IG92" s="106"/>
      <c r="IH92" s="106"/>
      <c r="II92" s="106"/>
      <c r="IJ92" s="106"/>
      <c r="IK92" s="106"/>
      <c r="IL92" s="106"/>
      <c r="IM92" s="106"/>
      <c r="IN92" s="106"/>
      <c r="IO92" s="106"/>
      <c r="IP92" s="106"/>
      <c r="IQ92" s="106"/>
      <c r="IR92" s="106"/>
      <c r="IS92" s="106"/>
      <c r="IT92" s="106"/>
      <c r="IU92" s="106"/>
      <c r="IV92" s="106"/>
      <c r="IW92" s="106"/>
      <c r="IX92" s="106"/>
      <c r="IY92" s="106"/>
      <c r="IZ92" s="106"/>
      <c r="JA92" s="106"/>
      <c r="JB92" s="106"/>
      <c r="JC92" s="106"/>
      <c r="JD92" s="106"/>
      <c r="JE92" s="106"/>
      <c r="JF92" s="106"/>
      <c r="JG92" s="106"/>
      <c r="JH92" s="106"/>
      <c r="JI92" s="106"/>
      <c r="JJ92" s="106"/>
      <c r="JK92" s="106"/>
      <c r="JL92" s="106"/>
      <c r="JM92" s="106"/>
      <c r="JN92" s="106"/>
      <c r="JO92" s="106"/>
      <c r="JP92" s="106"/>
      <c r="JQ92" s="106"/>
      <c r="JR92" s="106"/>
      <c r="JS92" s="106"/>
      <c r="JT92" s="106"/>
      <c r="JU92" s="106"/>
      <c r="JV92" s="106"/>
      <c r="JW92" s="106"/>
      <c r="JX92" s="106"/>
      <c r="JY92" s="106"/>
      <c r="JZ92" s="106"/>
      <c r="KA92" s="106"/>
      <c r="KB92" s="106"/>
      <c r="KC92" s="106"/>
      <c r="KD92" s="106"/>
      <c r="KE92" s="106"/>
      <c r="KF92" s="106"/>
      <c r="KG92" s="106"/>
      <c r="KH92" s="106"/>
      <c r="KI92" s="106"/>
      <c r="KJ92" s="106"/>
      <c r="KK92" s="106"/>
      <c r="KL92" s="106"/>
      <c r="KM92" s="106"/>
      <c r="KN92" s="106"/>
      <c r="KO92" s="106"/>
      <c r="KP92" s="106"/>
      <c r="KQ92" s="106"/>
      <c r="KR92" s="106"/>
      <c r="KS92" s="106"/>
      <c r="KT92" s="106"/>
      <c r="KU92" s="106"/>
      <c r="KV92" s="106"/>
      <c r="KW92" s="106"/>
      <c r="KX92" s="106"/>
      <c r="KY92" s="106"/>
      <c r="KZ92" s="106"/>
      <c r="LA92" s="106"/>
      <c r="LB92" s="106"/>
      <c r="LC92" s="106"/>
      <c r="LD92" s="106"/>
      <c r="LE92" s="106"/>
      <c r="LF92" s="106"/>
      <c r="LG92" s="106"/>
      <c r="LH92" s="106"/>
      <c r="LI92" s="106"/>
      <c r="LJ92" s="106"/>
      <c r="LK92" s="106"/>
      <c r="LL92" s="106"/>
      <c r="LM92" s="106"/>
      <c r="LN92" s="106"/>
      <c r="LO92" s="106"/>
      <c r="LP92" s="106"/>
      <c r="LQ92" s="106"/>
      <c r="LR92" s="106"/>
      <c r="LS92" s="106"/>
      <c r="LT92" s="106"/>
      <c r="LU92" s="106"/>
      <c r="LV92" s="106"/>
      <c r="LW92" s="106"/>
      <c r="LX92" s="106"/>
      <c r="LY92" s="106"/>
      <c r="LZ92" s="106"/>
      <c r="MA92" s="106"/>
      <c r="MB92" s="106"/>
      <c r="MC92" s="106"/>
      <c r="MD92" s="106"/>
      <c r="ME92" s="106"/>
      <c r="MF92" s="106"/>
      <c r="MG92" s="106"/>
      <c r="MH92" s="106"/>
      <c r="MI92" s="106"/>
      <c r="MJ92" s="106"/>
      <c r="MK92" s="106"/>
      <c r="ML92" s="106"/>
      <c r="MM92" s="106"/>
      <c r="MN92" s="106"/>
      <c r="MO92" s="106"/>
      <c r="MP92" s="106"/>
      <c r="MQ92" s="106"/>
      <c r="MR92" s="106"/>
      <c r="MS92" s="106"/>
      <c r="MT92" s="106"/>
      <c r="MU92" s="106"/>
      <c r="MV92" s="106"/>
      <c r="MW92" s="106"/>
      <c r="MX92" s="106"/>
      <c r="MY92" s="106"/>
      <c r="MZ92" s="106"/>
      <c r="NA92" s="106"/>
      <c r="NB92" s="106"/>
      <c r="NC92" s="106"/>
      <c r="ND92" s="106"/>
      <c r="NE92" s="106"/>
      <c r="NF92" s="106"/>
      <c r="NG92" s="106"/>
      <c r="NH92" s="106"/>
      <c r="NI92" s="106"/>
      <c r="NJ92" s="106"/>
      <c r="NK92" s="106"/>
      <c r="NL92" s="106"/>
      <c r="NM92" s="106"/>
      <c r="NN92" s="106"/>
      <c r="NO92" s="106"/>
      <c r="NP92" s="106"/>
      <c r="NQ92" s="106"/>
      <c r="NR92" s="106"/>
      <c r="NS92" s="106"/>
      <c r="NT92" s="106"/>
      <c r="NU92" s="106"/>
      <c r="NV92" s="106"/>
      <c r="NW92" s="106"/>
      <c r="NX92" s="106"/>
      <c r="NY92" s="106"/>
      <c r="NZ92" s="106"/>
      <c r="OA92" s="106"/>
      <c r="OB92" s="106"/>
      <c r="OC92" s="106"/>
      <c r="OD92" s="106"/>
      <c r="OE92" s="106"/>
      <c r="OF92" s="106"/>
      <c r="OG92" s="106"/>
      <c r="OH92" s="106"/>
      <c r="OI92" s="106"/>
      <c r="OJ92" s="106"/>
      <c r="OK92" s="106"/>
      <c r="OL92" s="106"/>
      <c r="OM92" s="106"/>
      <c r="ON92" s="106"/>
      <c r="OO92" s="106"/>
      <c r="OP92" s="106"/>
      <c r="OQ92" s="106"/>
      <c r="OR92" s="106"/>
      <c r="OS92" s="106"/>
      <c r="OT92" s="106"/>
      <c r="OU92" s="106"/>
      <c r="OV92" s="106"/>
      <c r="OW92" s="106"/>
      <c r="OX92" s="106"/>
      <c r="OY92" s="106"/>
      <c r="OZ92" s="106"/>
      <c r="PA92" s="106"/>
      <c r="PB92" s="106"/>
      <c r="PC92" s="106"/>
      <c r="PD92" s="106"/>
      <c r="PE92" s="106"/>
      <c r="PF92" s="106"/>
      <c r="PG92" s="106"/>
      <c r="PH92" s="106"/>
      <c r="PI92" s="106"/>
      <c r="PJ92" s="106"/>
      <c r="PK92" s="106"/>
      <c r="PL92" s="106"/>
      <c r="PM92" s="106"/>
      <c r="PN92" s="106"/>
      <c r="PO92" s="106"/>
      <c r="PP92" s="106"/>
      <c r="PQ92" s="106"/>
      <c r="PR92" s="106"/>
      <c r="PS92" s="106"/>
      <c r="PT92" s="106"/>
      <c r="PU92" s="106"/>
      <c r="PV92" s="106"/>
      <c r="PW92" s="106"/>
      <c r="PX92" s="106"/>
      <c r="PY92" s="106"/>
      <c r="PZ92" s="106"/>
      <c r="QA92" s="106"/>
      <c r="QB92" s="106"/>
      <c r="QC92" s="106"/>
      <c r="QD92" s="106"/>
      <c r="QE92" s="106"/>
      <c r="QF92" s="106"/>
      <c r="QG92" s="106"/>
      <c r="QH92" s="106"/>
      <c r="QI92" s="106"/>
      <c r="QJ92" s="106"/>
      <c r="QK92" s="106"/>
      <c r="QL92" s="106"/>
      <c r="QM92" s="106"/>
      <c r="QN92" s="106"/>
      <c r="QO92" s="106"/>
      <c r="QP92" s="106"/>
      <c r="QQ92" s="106"/>
      <c r="QR92" s="106"/>
      <c r="QS92" s="106"/>
      <c r="QT92" s="106"/>
      <c r="QU92" s="106"/>
      <c r="QV92" s="106"/>
      <c r="QW92" s="106"/>
      <c r="QX92" s="106"/>
      <c r="QY92" s="106"/>
      <c r="QZ92" s="106"/>
      <c r="RA92" s="106"/>
      <c r="RB92" s="106"/>
      <c r="RC92" s="106"/>
      <c r="RD92" s="106"/>
      <c r="RE92" s="106"/>
      <c r="RF92" s="106"/>
      <c r="RG92" s="106">
        <f>1+2</f>
        <v>3</v>
      </c>
      <c r="RH92" s="106"/>
      <c r="RI92" s="106"/>
      <c r="RJ92" s="106"/>
      <c r="RK92" s="106"/>
      <c r="RL92" s="106"/>
      <c r="RM92" s="106">
        <f>2+1</f>
        <v>3</v>
      </c>
      <c r="RN92" s="106"/>
      <c r="RO92" s="106"/>
      <c r="RP92" s="106"/>
      <c r="RQ92" s="106"/>
      <c r="RR92" s="106"/>
      <c r="RS92" s="106"/>
      <c r="RT92" s="106"/>
      <c r="RU92" s="106"/>
      <c r="RV92" s="106"/>
      <c r="RW92" s="106"/>
      <c r="RX92" s="106"/>
      <c r="RY92" s="106"/>
      <c r="RZ92" s="106"/>
      <c r="SA92" s="106"/>
      <c r="SB92" s="106"/>
      <c r="SC92" s="106"/>
      <c r="SD92" s="106"/>
      <c r="SE92" s="106"/>
      <c r="SF92" s="106"/>
      <c r="SG92" s="106"/>
      <c r="SH92" s="106"/>
      <c r="SI92" s="106"/>
      <c r="SJ92" s="106"/>
      <c r="SK92" s="106"/>
      <c r="SL92" s="106"/>
      <c r="SM92" s="106"/>
      <c r="SN92" s="106"/>
      <c r="SO92" s="106"/>
      <c r="SP92" s="106"/>
      <c r="SQ92" s="106"/>
      <c r="SR92" s="106"/>
      <c r="SS92" s="106"/>
      <c r="ST92" s="106"/>
      <c r="SU92" s="106"/>
      <c r="SV92" s="106"/>
      <c r="SW92" s="106"/>
      <c r="SX92" s="106"/>
      <c r="SY92" s="106"/>
      <c r="SZ92" s="106"/>
      <c r="TA92" s="106"/>
      <c r="TB92" s="106"/>
    </row>
    <row r="93" spans="1:522" s="1" customFormat="1" ht="18" customHeight="1" x14ac:dyDescent="0.25">
      <c r="A93" s="12"/>
      <c r="B93" s="11"/>
      <c r="E93" s="4" t="s">
        <v>17</v>
      </c>
      <c r="F93" s="1" t="s">
        <v>18</v>
      </c>
      <c r="G93" s="9" t="s">
        <v>97</v>
      </c>
      <c r="H93" s="4"/>
      <c r="I93" s="1">
        <f t="shared" si="18"/>
        <v>17</v>
      </c>
      <c r="J93" s="12"/>
      <c r="K93" s="106">
        <f>Seniori!K34</f>
        <v>0</v>
      </c>
      <c r="L93" s="106">
        <f>Seniori!L34</f>
        <v>0</v>
      </c>
      <c r="M93" s="106">
        <f>Seniori!M34</f>
        <v>0</v>
      </c>
      <c r="N93" s="106">
        <f>Seniori!N34</f>
        <v>0</v>
      </c>
      <c r="O93" s="106">
        <f>Seniori!O34</f>
        <v>0</v>
      </c>
      <c r="P93" s="106">
        <f>Seniori!P34</f>
        <v>0</v>
      </c>
      <c r="Q93" s="106">
        <f>Seniori!Q34</f>
        <v>0</v>
      </c>
      <c r="R93" s="106">
        <f>Seniori!R34</f>
        <v>0</v>
      </c>
      <c r="S93" s="106">
        <f>Seniori!S34</f>
        <v>0</v>
      </c>
      <c r="T93" s="106">
        <f>Seniori!T34</f>
        <v>0</v>
      </c>
      <c r="U93" s="106">
        <f>Seniori!U34</f>
        <v>0</v>
      </c>
      <c r="V93" s="106">
        <f>Seniori!V34</f>
        <v>0</v>
      </c>
      <c r="W93" s="106">
        <f>Seniori!W34</f>
        <v>0</v>
      </c>
      <c r="X93" s="106">
        <f>Seniori!X34</f>
        <v>0</v>
      </c>
      <c r="Y93" s="106">
        <f>Seniori!Y34</f>
        <v>0</v>
      </c>
      <c r="Z93" s="106">
        <f>Seniori!Z34</f>
        <v>0</v>
      </c>
      <c r="AA93" s="106">
        <f>Seniori!AA34</f>
        <v>0</v>
      </c>
      <c r="AB93" s="106">
        <f>Seniori!AB34</f>
        <v>0</v>
      </c>
      <c r="AC93" s="106">
        <f>Seniori!AC34</f>
        <v>0</v>
      </c>
      <c r="AD93" s="106">
        <f>Seniori!AD34</f>
        <v>0</v>
      </c>
      <c r="AE93" s="106">
        <f>Seniori!AE34</f>
        <v>0</v>
      </c>
      <c r="AF93" s="106">
        <f>Seniori!AF34</f>
        <v>0</v>
      </c>
      <c r="AG93" s="106">
        <f>Seniori!AG34</f>
        <v>0</v>
      </c>
      <c r="AH93" s="106">
        <f>Seniori!AH34</f>
        <v>0</v>
      </c>
      <c r="AI93" s="106">
        <f>Seniori!AI34</f>
        <v>0</v>
      </c>
      <c r="AJ93" s="106">
        <f>Seniori!AJ34</f>
        <v>0</v>
      </c>
      <c r="AK93" s="106">
        <f>Seniori!AK34</f>
        <v>0</v>
      </c>
      <c r="AL93" s="106">
        <f>Seniori!AL34</f>
        <v>0</v>
      </c>
      <c r="AM93" s="106">
        <f>Seniori!AM34</f>
        <v>0</v>
      </c>
      <c r="AN93" s="106">
        <f>Seniori!AN34</f>
        <v>0</v>
      </c>
      <c r="AO93" s="106">
        <f>Seniori!AO34</f>
        <v>0</v>
      </c>
      <c r="AP93" s="106">
        <f>Seniori!AP34</f>
        <v>0</v>
      </c>
      <c r="AQ93" s="106">
        <f>Seniori!AQ34</f>
        <v>0</v>
      </c>
      <c r="AR93" s="106">
        <f>Seniori!AR34</f>
        <v>0</v>
      </c>
      <c r="AS93" s="106">
        <f>Seniori!AS34</f>
        <v>0</v>
      </c>
      <c r="AT93" s="106">
        <f>Seniori!AT34</f>
        <v>0</v>
      </c>
      <c r="AU93" s="106">
        <f>Seniori!AU34</f>
        <v>0</v>
      </c>
      <c r="AV93" s="106">
        <f>Seniori!AV34</f>
        <v>0</v>
      </c>
      <c r="AW93" s="106">
        <f>Seniori!AW34</f>
        <v>0</v>
      </c>
      <c r="AX93" s="106">
        <f>Seniori!AX34</f>
        <v>0</v>
      </c>
      <c r="AY93" s="106">
        <f>Seniori!AY34</f>
        <v>0</v>
      </c>
      <c r="AZ93" s="106">
        <f>Seniori!AZ34</f>
        <v>0</v>
      </c>
      <c r="BA93" s="106">
        <f>Seniori!BA34</f>
        <v>0</v>
      </c>
      <c r="BB93" s="106">
        <f>Seniori!BB34</f>
        <v>0</v>
      </c>
      <c r="BC93" s="106">
        <f>Seniori!BC34</f>
        <v>0</v>
      </c>
      <c r="BD93" s="106">
        <f>Seniori!BD34</f>
        <v>0</v>
      </c>
      <c r="BE93" s="106">
        <f>Seniori!BE34</f>
        <v>0</v>
      </c>
      <c r="BF93" s="106">
        <f>Seniori!BF34</f>
        <v>0</v>
      </c>
      <c r="BG93" s="106">
        <f>Seniori!BG34</f>
        <v>0</v>
      </c>
      <c r="BH93" s="106">
        <f>Seniori!BH34</f>
        <v>0</v>
      </c>
      <c r="BI93" s="106">
        <f>Seniori!BI34</f>
        <v>0</v>
      </c>
      <c r="BJ93" s="106">
        <f>Seniori!BJ34</f>
        <v>0</v>
      </c>
      <c r="BK93" s="106">
        <f>Seniori!BK34</f>
        <v>0</v>
      </c>
      <c r="BL93" s="106">
        <f>Seniori!BL34</f>
        <v>0</v>
      </c>
      <c r="BM93" s="106">
        <f>Seniori!BM34</f>
        <v>0</v>
      </c>
      <c r="BN93" s="106">
        <f>Seniori!BN34</f>
        <v>0</v>
      </c>
      <c r="BO93" s="106">
        <f>Seniori!BO34</f>
        <v>0</v>
      </c>
      <c r="BP93" s="106">
        <f>Seniori!BP34</f>
        <v>0</v>
      </c>
      <c r="BQ93" s="106">
        <f>Seniori!BQ34</f>
        <v>0</v>
      </c>
      <c r="BR93" s="106">
        <f>Seniori!BR34</f>
        <v>0</v>
      </c>
      <c r="BS93" s="106">
        <f>Seniori!BS34</f>
        <v>0</v>
      </c>
      <c r="BT93" s="106">
        <f>Seniori!BT34</f>
        <v>0</v>
      </c>
      <c r="BU93" s="106">
        <f>Seniori!BU34</f>
        <v>0</v>
      </c>
      <c r="BV93" s="106">
        <f>Seniori!BV34</f>
        <v>0</v>
      </c>
      <c r="BW93" s="106">
        <f>Seniori!BW34</f>
        <v>0</v>
      </c>
      <c r="BX93" s="106">
        <f>Seniori!BX34</f>
        <v>0</v>
      </c>
      <c r="BY93" s="106">
        <f>Seniori!BY34</f>
        <v>0</v>
      </c>
      <c r="BZ93" s="106">
        <f>Seniori!BZ34</f>
        <v>0</v>
      </c>
      <c r="CA93" s="106">
        <f>Seniori!CA34</f>
        <v>0</v>
      </c>
      <c r="CB93" s="106">
        <f>Seniori!CB34</f>
        <v>0</v>
      </c>
      <c r="CC93" s="106">
        <f>Seniori!CC34</f>
        <v>0</v>
      </c>
      <c r="CD93" s="106">
        <f>Seniori!CD34</f>
        <v>0</v>
      </c>
      <c r="CE93" s="106">
        <f>Seniori!CE34</f>
        <v>0</v>
      </c>
      <c r="CF93" s="106">
        <f>Seniori!CF34</f>
        <v>0</v>
      </c>
      <c r="CG93" s="106">
        <f>Seniori!CG34</f>
        <v>0</v>
      </c>
      <c r="CH93" s="106">
        <f>Seniori!CH34</f>
        <v>0</v>
      </c>
      <c r="CI93" s="106">
        <f>Seniori!CI34</f>
        <v>0</v>
      </c>
      <c r="CJ93" s="106">
        <f>Seniori!CJ34</f>
        <v>0</v>
      </c>
      <c r="CK93" s="106">
        <f>Seniori!CK34</f>
        <v>0</v>
      </c>
      <c r="CL93" s="106">
        <f>Seniori!CL34</f>
        <v>0</v>
      </c>
      <c r="CM93" s="106">
        <f>Seniori!CM34</f>
        <v>0</v>
      </c>
      <c r="CN93" s="106">
        <f>Seniori!CN34</f>
        <v>0</v>
      </c>
      <c r="CO93" s="106">
        <f>Seniori!CO34</f>
        <v>0</v>
      </c>
      <c r="CP93" s="106">
        <f>Seniori!CP34</f>
        <v>0</v>
      </c>
      <c r="CQ93" s="106">
        <f>Seniori!CQ34</f>
        <v>0</v>
      </c>
      <c r="CR93" s="106">
        <f>Seniori!CR34</f>
        <v>0</v>
      </c>
      <c r="CS93" s="106">
        <f>Seniori!CS34</f>
        <v>0</v>
      </c>
      <c r="CT93" s="106">
        <f>Seniori!CT34</f>
        <v>0</v>
      </c>
      <c r="CU93" s="106">
        <f>Seniori!CU34</f>
        <v>0</v>
      </c>
      <c r="CV93" s="106">
        <f>Seniori!CV34</f>
        <v>0</v>
      </c>
      <c r="CW93" s="106">
        <f>Seniori!CW34</f>
        <v>0</v>
      </c>
      <c r="CX93" s="106">
        <f>Seniori!CX34</f>
        <v>0</v>
      </c>
      <c r="CY93" s="106">
        <f>Seniori!CY34</f>
        <v>0</v>
      </c>
      <c r="CZ93" s="106">
        <f>Seniori!CZ34</f>
        <v>0</v>
      </c>
      <c r="DA93" s="106">
        <f>Seniori!DA34</f>
        <v>0</v>
      </c>
      <c r="DB93" s="106">
        <f>Seniori!DB34</f>
        <v>0</v>
      </c>
      <c r="DC93" s="106">
        <f>Seniori!DC34</f>
        <v>0</v>
      </c>
      <c r="DD93" s="106">
        <f>Seniori!DD34</f>
        <v>0</v>
      </c>
      <c r="DE93" s="106">
        <f>Seniori!DE34</f>
        <v>0</v>
      </c>
      <c r="DF93" s="106">
        <f>Seniori!DF34</f>
        <v>0</v>
      </c>
      <c r="DG93" s="106">
        <f>Seniori!DG34</f>
        <v>0</v>
      </c>
      <c r="DH93" s="106">
        <f>Seniori!DH34</f>
        <v>0</v>
      </c>
      <c r="DI93" s="106">
        <f>Seniori!DI34</f>
        <v>0</v>
      </c>
      <c r="DJ93" s="106">
        <f>Seniori!DJ34</f>
        <v>0</v>
      </c>
      <c r="DK93" s="106">
        <f>Seniori!DK34</f>
        <v>0</v>
      </c>
      <c r="DL93" s="106">
        <f>Seniori!DL34</f>
        <v>0</v>
      </c>
      <c r="DM93" s="106">
        <f>Seniori!DM34</f>
        <v>0</v>
      </c>
      <c r="DN93" s="106">
        <f>Seniori!DN34</f>
        <v>0</v>
      </c>
      <c r="DO93" s="106">
        <f>Seniori!DO34</f>
        <v>0</v>
      </c>
      <c r="DP93" s="106">
        <f>Seniori!DP34</f>
        <v>0</v>
      </c>
      <c r="DQ93" s="106">
        <f>Seniori!DQ34</f>
        <v>0</v>
      </c>
      <c r="DR93" s="106">
        <f>Seniori!DR34</f>
        <v>0</v>
      </c>
      <c r="DS93" s="106">
        <f>Seniori!DS34</f>
        <v>0</v>
      </c>
      <c r="DT93" s="106">
        <f>Seniori!DT34</f>
        <v>0</v>
      </c>
      <c r="DU93" s="106">
        <f>Seniori!DU34</f>
        <v>0</v>
      </c>
      <c r="DV93" s="106">
        <f>Seniori!DV34</f>
        <v>0</v>
      </c>
      <c r="DW93" s="106">
        <f>Seniori!DW34</f>
        <v>0</v>
      </c>
      <c r="DX93" s="106">
        <f>Seniori!DX34</f>
        <v>0</v>
      </c>
      <c r="DY93" s="106">
        <f>Seniori!DY34</f>
        <v>0</v>
      </c>
      <c r="DZ93" s="106">
        <f>Seniori!DZ34</f>
        <v>0</v>
      </c>
      <c r="EA93" s="106">
        <f>Seniori!EA34</f>
        <v>0</v>
      </c>
      <c r="EB93" s="106">
        <f>Seniori!EB34</f>
        <v>0</v>
      </c>
      <c r="EC93" s="106">
        <f>Seniori!EC34</f>
        <v>0</v>
      </c>
      <c r="ED93" s="106">
        <f>Seniori!ED34</f>
        <v>0</v>
      </c>
      <c r="EE93" s="106">
        <f>Seniori!EE34</f>
        <v>0</v>
      </c>
      <c r="EF93" s="106">
        <f>Seniori!EF34</f>
        <v>0</v>
      </c>
      <c r="EG93" s="106">
        <f>Seniori!EG34</f>
        <v>0</v>
      </c>
      <c r="EH93" s="106">
        <f>Seniori!EH34</f>
        <v>0</v>
      </c>
      <c r="EI93" s="106">
        <f>Seniori!EI34</f>
        <v>0</v>
      </c>
      <c r="EJ93" s="106">
        <f>Seniori!EJ34</f>
        <v>0</v>
      </c>
      <c r="EK93" s="106">
        <f>Seniori!EK34</f>
        <v>0</v>
      </c>
      <c r="EL93" s="106">
        <f>Seniori!EL34</f>
        <v>0</v>
      </c>
      <c r="EM93" s="106">
        <f>Seniori!EM34</f>
        <v>0</v>
      </c>
      <c r="EN93" s="106">
        <f>Seniori!EN34</f>
        <v>0</v>
      </c>
      <c r="EO93" s="106">
        <f>Seniori!EO34</f>
        <v>0</v>
      </c>
      <c r="EP93" s="106">
        <f>Seniori!EP34</f>
        <v>0</v>
      </c>
      <c r="EQ93" s="106">
        <f>Seniori!EQ34</f>
        <v>0</v>
      </c>
      <c r="ER93" s="106">
        <f>Seniori!ER34</f>
        <v>0</v>
      </c>
      <c r="ES93" s="106">
        <f>Seniori!ES34</f>
        <v>0</v>
      </c>
      <c r="ET93" s="106">
        <f>Seniori!ET34</f>
        <v>0</v>
      </c>
      <c r="EU93" s="106">
        <f>Seniori!EU34</f>
        <v>0</v>
      </c>
      <c r="EV93" s="106">
        <f>Seniori!EV34</f>
        <v>0</v>
      </c>
      <c r="EW93" s="106">
        <f>Seniori!EW34</f>
        <v>0</v>
      </c>
      <c r="EX93" s="106">
        <f>Seniori!EX34</f>
        <v>0</v>
      </c>
      <c r="EY93" s="106">
        <f>Seniori!EY34</f>
        <v>0</v>
      </c>
      <c r="EZ93" s="106">
        <f>Seniori!EZ34</f>
        <v>0</v>
      </c>
      <c r="FA93" s="106">
        <f>Seniori!FA34</f>
        <v>0</v>
      </c>
      <c r="FB93" s="106">
        <f>Seniori!FB34</f>
        <v>0</v>
      </c>
      <c r="FC93" s="106">
        <f>Seniori!FC34</f>
        <v>0</v>
      </c>
      <c r="FD93" s="106">
        <f>Seniori!FD34</f>
        <v>0</v>
      </c>
      <c r="FE93" s="106">
        <f>Seniori!FE34</f>
        <v>0</v>
      </c>
      <c r="FF93" s="106">
        <f>Seniori!FF34</f>
        <v>0</v>
      </c>
      <c r="FG93" s="106">
        <f>Seniori!FG34</f>
        <v>0</v>
      </c>
      <c r="FH93" s="106">
        <f>Seniori!FH34</f>
        <v>0</v>
      </c>
      <c r="FI93" s="106">
        <f>Seniori!FI34</f>
        <v>0</v>
      </c>
      <c r="FJ93" s="106">
        <f>Seniori!FJ34</f>
        <v>0</v>
      </c>
      <c r="FK93" s="106">
        <f>Seniori!FK34</f>
        <v>0</v>
      </c>
      <c r="FL93" s="106">
        <f>Seniori!FL34</f>
        <v>0</v>
      </c>
      <c r="FM93" s="106">
        <f>Seniori!FM34</f>
        <v>0</v>
      </c>
      <c r="FN93" s="106">
        <f>Seniori!FN34</f>
        <v>0</v>
      </c>
      <c r="FO93" s="106">
        <f>Seniori!FO34</f>
        <v>0</v>
      </c>
      <c r="FP93" s="106">
        <f>Seniori!FP34</f>
        <v>0</v>
      </c>
      <c r="FQ93" s="106">
        <f>Seniori!FQ34</f>
        <v>0</v>
      </c>
      <c r="FR93" s="106">
        <f>Seniori!FR34</f>
        <v>0</v>
      </c>
      <c r="FS93" s="106">
        <f>Seniori!FS34</f>
        <v>0</v>
      </c>
      <c r="FT93" s="106">
        <f>Seniori!FT34</f>
        <v>0</v>
      </c>
      <c r="FU93" s="106">
        <f>Seniori!FU34</f>
        <v>0</v>
      </c>
      <c r="FV93" s="106">
        <f>Seniori!FV34</f>
        <v>0</v>
      </c>
      <c r="FW93" s="106">
        <f>Seniori!FW34</f>
        <v>0</v>
      </c>
      <c r="FX93" s="106">
        <f>Seniori!FX34</f>
        <v>0</v>
      </c>
      <c r="FY93" s="106">
        <f>Seniori!FY34</f>
        <v>0</v>
      </c>
      <c r="FZ93" s="106">
        <f>Seniori!FZ34</f>
        <v>0</v>
      </c>
      <c r="GA93" s="106">
        <f>Seniori!GA34</f>
        <v>0</v>
      </c>
      <c r="GB93" s="106">
        <f>Seniori!GB34</f>
        <v>0</v>
      </c>
      <c r="GC93" s="106">
        <f>Seniori!GC34</f>
        <v>0</v>
      </c>
      <c r="GD93" s="106">
        <f>Seniori!GD34</f>
        <v>0</v>
      </c>
      <c r="GE93" s="106">
        <f>Seniori!GE34</f>
        <v>0</v>
      </c>
      <c r="GF93" s="106">
        <f>Seniori!GF34</f>
        <v>0</v>
      </c>
      <c r="GG93" s="106">
        <f>Seniori!GG34</f>
        <v>0</v>
      </c>
      <c r="GH93" s="106">
        <f>Seniori!GH34</f>
        <v>0</v>
      </c>
      <c r="GI93" s="106">
        <f>Seniori!GI34</f>
        <v>0</v>
      </c>
      <c r="GJ93" s="106">
        <f>Seniori!GJ34</f>
        <v>0</v>
      </c>
      <c r="GK93" s="106">
        <f>Seniori!GK34</f>
        <v>0</v>
      </c>
      <c r="GL93" s="106">
        <f>Seniori!GL34</f>
        <v>0</v>
      </c>
      <c r="GM93" s="106">
        <f>Seniori!GM34</f>
        <v>0</v>
      </c>
      <c r="GN93" s="106">
        <f>Seniori!GN34</f>
        <v>0</v>
      </c>
      <c r="GO93" s="106">
        <f>Seniori!GO34</f>
        <v>0</v>
      </c>
      <c r="GP93" s="106">
        <f>Seniori!GP34</f>
        <v>0</v>
      </c>
      <c r="GQ93" s="106">
        <f>Seniori!GQ34</f>
        <v>0</v>
      </c>
      <c r="GR93" s="106">
        <f>Seniori!GR34</f>
        <v>0</v>
      </c>
      <c r="GS93" s="106">
        <f>Seniori!GS34</f>
        <v>0</v>
      </c>
      <c r="GT93" s="106">
        <f>Seniori!GT34</f>
        <v>0</v>
      </c>
      <c r="GU93" s="106">
        <f>Seniori!GU34</f>
        <v>0</v>
      </c>
      <c r="GV93" s="106">
        <f>Seniori!GV34</f>
        <v>0</v>
      </c>
      <c r="GW93" s="106">
        <f>Seniori!GW34</f>
        <v>0</v>
      </c>
      <c r="GX93" s="106">
        <f>Seniori!GX34</f>
        <v>0</v>
      </c>
      <c r="GY93" s="106">
        <f>Seniori!GY34</f>
        <v>0</v>
      </c>
      <c r="GZ93" s="106">
        <f>Seniori!GZ34</f>
        <v>0</v>
      </c>
      <c r="HA93" s="106">
        <f>Seniori!HA34</f>
        <v>0</v>
      </c>
      <c r="HB93" s="106">
        <f>Seniori!HB34</f>
        <v>0</v>
      </c>
      <c r="HC93" s="106">
        <f>Seniori!HC34</f>
        <v>0</v>
      </c>
      <c r="HD93" s="106">
        <f>Seniori!HD34</f>
        <v>0</v>
      </c>
      <c r="HE93" s="106">
        <f>Seniori!HE34</f>
        <v>0</v>
      </c>
      <c r="HF93" s="106">
        <f>Seniori!HF34</f>
        <v>0</v>
      </c>
      <c r="HG93" s="106">
        <f>Seniori!HG34</f>
        <v>0</v>
      </c>
      <c r="HH93" s="106">
        <f>Seniori!HH34</f>
        <v>0</v>
      </c>
      <c r="HI93" s="106">
        <f>Seniori!HI34</f>
        <v>0</v>
      </c>
      <c r="HJ93" s="106">
        <f>Seniori!HJ34</f>
        <v>0</v>
      </c>
      <c r="HK93" s="106">
        <f>Seniori!HK34</f>
        <v>0</v>
      </c>
      <c r="HL93" s="106">
        <f>Seniori!HL34</f>
        <v>0</v>
      </c>
      <c r="HM93" s="106">
        <f>Seniori!HM34</f>
        <v>0</v>
      </c>
      <c r="HN93" s="106">
        <f>Seniori!HN34</f>
        <v>0</v>
      </c>
      <c r="HO93" s="106">
        <f>Seniori!HO34</f>
        <v>0</v>
      </c>
      <c r="HP93" s="106">
        <f>Seniori!HP34</f>
        <v>0</v>
      </c>
      <c r="HQ93" s="106">
        <f>Seniori!HQ34</f>
        <v>0</v>
      </c>
      <c r="HR93" s="106">
        <f>Seniori!HR34</f>
        <v>0</v>
      </c>
      <c r="HS93" s="106">
        <f>Seniori!HS34</f>
        <v>0</v>
      </c>
      <c r="HT93" s="106">
        <f>Seniori!HT34</f>
        <v>0</v>
      </c>
      <c r="HU93" s="106">
        <f>Seniori!HU34</f>
        <v>0</v>
      </c>
      <c r="HV93" s="106">
        <f>Seniori!HV34</f>
        <v>0</v>
      </c>
      <c r="HW93" s="106">
        <f>Seniori!HW34</f>
        <v>0</v>
      </c>
      <c r="HX93" s="106">
        <f>Seniori!HX34</f>
        <v>0</v>
      </c>
      <c r="HY93" s="106">
        <f>Seniori!HY34</f>
        <v>0</v>
      </c>
      <c r="HZ93" s="106">
        <f>Seniori!HZ34</f>
        <v>0</v>
      </c>
      <c r="IA93" s="106">
        <f>Seniori!IA34</f>
        <v>0</v>
      </c>
      <c r="IB93" s="106">
        <f>Seniori!IB34</f>
        <v>0</v>
      </c>
      <c r="IC93" s="106">
        <f>Seniori!IC34</f>
        <v>0</v>
      </c>
      <c r="ID93" s="106">
        <f>Seniori!ID34</f>
        <v>0</v>
      </c>
      <c r="IE93" s="106">
        <f>Seniori!IE34</f>
        <v>0</v>
      </c>
      <c r="IF93" s="106">
        <f>Seniori!IF34</f>
        <v>0</v>
      </c>
      <c r="IG93" s="106">
        <f>Seniori!IG34</f>
        <v>0</v>
      </c>
      <c r="IH93" s="106">
        <f>Seniori!IH34</f>
        <v>0</v>
      </c>
      <c r="II93" s="106">
        <f>Seniori!II34</f>
        <v>0</v>
      </c>
      <c r="IJ93" s="106">
        <f>Seniori!IJ34</f>
        <v>0</v>
      </c>
      <c r="IK93" s="106">
        <f>Seniori!IK34</f>
        <v>0</v>
      </c>
      <c r="IL93" s="106">
        <f>Seniori!IL34</f>
        <v>0</v>
      </c>
      <c r="IM93" s="106">
        <f>Seniori!IM34</f>
        <v>0</v>
      </c>
      <c r="IN93" s="106">
        <f>Seniori!IN34</f>
        <v>0</v>
      </c>
      <c r="IO93" s="106">
        <f>Seniori!IO34</f>
        <v>0</v>
      </c>
      <c r="IP93" s="106">
        <f>Seniori!IP34</f>
        <v>0</v>
      </c>
      <c r="IQ93" s="106">
        <f>Seniori!IQ34</f>
        <v>0</v>
      </c>
      <c r="IR93" s="106">
        <f>Seniori!IR34</f>
        <v>0</v>
      </c>
      <c r="IS93" s="106">
        <f>Seniori!IS34</f>
        <v>0</v>
      </c>
      <c r="IT93" s="106">
        <f>Seniori!IT34</f>
        <v>0</v>
      </c>
      <c r="IU93" s="106">
        <f>Seniori!IU34</f>
        <v>0</v>
      </c>
      <c r="IV93" s="106">
        <f>Seniori!IV34</f>
        <v>0</v>
      </c>
      <c r="IW93" s="106">
        <f>Seniori!IW34</f>
        <v>0</v>
      </c>
      <c r="IX93" s="106">
        <f>Seniori!IX34</f>
        <v>0</v>
      </c>
      <c r="IY93" s="106">
        <f>Seniori!IY34</f>
        <v>0</v>
      </c>
      <c r="IZ93" s="106">
        <f>Seniori!IZ34</f>
        <v>0</v>
      </c>
      <c r="JA93" s="106">
        <f>Seniori!JA34</f>
        <v>0</v>
      </c>
      <c r="JB93" s="106">
        <f>Seniori!JB34</f>
        <v>0</v>
      </c>
      <c r="JC93" s="106">
        <f>Seniori!JC34</f>
        <v>0</v>
      </c>
      <c r="JD93" s="106">
        <f>Seniori!JD34</f>
        <v>0</v>
      </c>
      <c r="JE93" s="106">
        <f>Seniori!JE34</f>
        <v>0</v>
      </c>
      <c r="JF93" s="106">
        <f>Seniori!JF34</f>
        <v>0</v>
      </c>
      <c r="JG93" s="106">
        <f>Seniori!JG34</f>
        <v>0</v>
      </c>
      <c r="JH93" s="106">
        <f>Seniori!JH34</f>
        <v>0</v>
      </c>
      <c r="JI93" s="106">
        <f>Seniori!JI34</f>
        <v>0</v>
      </c>
      <c r="JJ93" s="106">
        <f>Seniori!JJ34</f>
        <v>0</v>
      </c>
      <c r="JK93" s="106">
        <f>Seniori!JK34</f>
        <v>0</v>
      </c>
      <c r="JL93" s="106">
        <f>Seniori!JL34</f>
        <v>0</v>
      </c>
      <c r="JM93" s="106">
        <f>Seniori!JM34</f>
        <v>0</v>
      </c>
      <c r="JN93" s="106">
        <f>Seniori!JN34</f>
        <v>0</v>
      </c>
      <c r="JO93" s="106">
        <f>Seniori!JO34</f>
        <v>0</v>
      </c>
      <c r="JP93" s="106">
        <f>Seniori!JP34</f>
        <v>0</v>
      </c>
      <c r="JQ93" s="106">
        <f>Seniori!JQ34</f>
        <v>0</v>
      </c>
      <c r="JR93" s="106">
        <f>Seniori!JR34</f>
        <v>0</v>
      </c>
      <c r="JS93" s="106">
        <f>Seniori!JS34</f>
        <v>0</v>
      </c>
      <c r="JT93" s="106">
        <f>Seniori!JT34</f>
        <v>0</v>
      </c>
      <c r="JU93" s="106">
        <f>Seniori!JU34</f>
        <v>0</v>
      </c>
      <c r="JV93" s="106">
        <f>Seniori!JV34</f>
        <v>0</v>
      </c>
      <c r="JW93" s="106">
        <f>Seniori!JW34</f>
        <v>0</v>
      </c>
      <c r="JX93" s="106">
        <f>Seniori!JX34</f>
        <v>0</v>
      </c>
      <c r="JY93" s="106">
        <f>Seniori!JY34</f>
        <v>0</v>
      </c>
      <c r="JZ93" s="106">
        <f>Seniori!JZ34</f>
        <v>0</v>
      </c>
      <c r="KA93" s="106">
        <f>Seniori!KA34</f>
        <v>0</v>
      </c>
      <c r="KB93" s="106">
        <f>Seniori!KB34</f>
        <v>0</v>
      </c>
      <c r="KC93" s="106">
        <f>Seniori!KC34</f>
        <v>0</v>
      </c>
      <c r="KD93" s="106">
        <f>Seniori!KD34</f>
        <v>0</v>
      </c>
      <c r="KE93" s="106">
        <f>Seniori!KE34</f>
        <v>0</v>
      </c>
      <c r="KF93" s="106">
        <f>Seniori!KF34</f>
        <v>0</v>
      </c>
      <c r="KG93" s="106">
        <f>Seniori!KG34</f>
        <v>0</v>
      </c>
      <c r="KH93" s="106">
        <f>Seniori!KH34</f>
        <v>0</v>
      </c>
      <c r="KI93" s="106">
        <f>Seniori!KI34</f>
        <v>0</v>
      </c>
      <c r="KJ93" s="106">
        <f>Seniori!KJ34</f>
        <v>0</v>
      </c>
      <c r="KK93" s="106">
        <f>Seniori!KK34</f>
        <v>0</v>
      </c>
      <c r="KL93" s="106">
        <f>Seniori!KL34</f>
        <v>0</v>
      </c>
      <c r="KM93" s="106">
        <f>Seniori!KM34</f>
        <v>0</v>
      </c>
      <c r="KN93" s="106">
        <f>Seniori!KN34</f>
        <v>0</v>
      </c>
      <c r="KO93" s="106">
        <f>Seniori!KO34</f>
        <v>0</v>
      </c>
      <c r="KP93" s="106">
        <f>Seniori!KP34</f>
        <v>0</v>
      </c>
      <c r="KQ93" s="106">
        <f>Seniori!KQ34</f>
        <v>0</v>
      </c>
      <c r="KR93" s="106">
        <f>Seniori!KR34</f>
        <v>0</v>
      </c>
      <c r="KS93" s="106">
        <f>Seniori!KS34</f>
        <v>0</v>
      </c>
      <c r="KT93" s="106">
        <f>Seniori!KT34</f>
        <v>0</v>
      </c>
      <c r="KU93" s="106">
        <f>Seniori!KU34</f>
        <v>0</v>
      </c>
      <c r="KV93" s="106">
        <f>Seniori!KV34</f>
        <v>0</v>
      </c>
      <c r="KW93" s="106">
        <f>Seniori!KW34</f>
        <v>0</v>
      </c>
      <c r="KX93" s="106">
        <f>Seniori!KX34</f>
        <v>0</v>
      </c>
      <c r="KY93" s="106">
        <f>Seniori!KY34</f>
        <v>0</v>
      </c>
      <c r="KZ93" s="106">
        <f>Seniori!KZ34</f>
        <v>0</v>
      </c>
      <c r="LA93" s="106">
        <f>Seniori!LA34</f>
        <v>0</v>
      </c>
      <c r="LB93" s="106">
        <f>Seniori!LB34</f>
        <v>0</v>
      </c>
      <c r="LC93" s="106">
        <f>Seniori!LC34</f>
        <v>0</v>
      </c>
      <c r="LD93" s="106">
        <f>Seniori!LD34</f>
        <v>0</v>
      </c>
      <c r="LE93" s="106">
        <f>Seniori!LE34</f>
        <v>0</v>
      </c>
      <c r="LF93" s="106">
        <f>Seniori!LF34</f>
        <v>0</v>
      </c>
      <c r="LG93" s="106">
        <f>Seniori!LG34</f>
        <v>0</v>
      </c>
      <c r="LH93" s="106">
        <f>Seniori!LH34</f>
        <v>0</v>
      </c>
      <c r="LI93" s="106">
        <f>Seniori!LI34</f>
        <v>0</v>
      </c>
      <c r="LJ93" s="106">
        <f>Seniori!LJ34</f>
        <v>0</v>
      </c>
      <c r="LK93" s="106">
        <f>Seniori!LK34</f>
        <v>0</v>
      </c>
      <c r="LL93" s="106">
        <f>Seniori!LL34</f>
        <v>0</v>
      </c>
      <c r="LM93" s="106">
        <f>Seniori!LM34</f>
        <v>0</v>
      </c>
      <c r="LN93" s="106">
        <f>Seniori!LN34</f>
        <v>0</v>
      </c>
      <c r="LO93" s="106">
        <f>Seniori!LO34</f>
        <v>0</v>
      </c>
      <c r="LP93" s="106">
        <f>Seniori!LP34</f>
        <v>0</v>
      </c>
      <c r="LQ93" s="106">
        <f>Seniori!LQ34</f>
        <v>0</v>
      </c>
      <c r="LR93" s="106">
        <f>Seniori!LR34</f>
        <v>0</v>
      </c>
      <c r="LS93" s="106">
        <f>Seniori!LS34</f>
        <v>0</v>
      </c>
      <c r="LT93" s="106">
        <f>Seniori!LT34</f>
        <v>0</v>
      </c>
      <c r="LU93" s="106">
        <f>Seniori!LU34</f>
        <v>0</v>
      </c>
      <c r="LV93" s="106">
        <f>Seniori!LV34</f>
        <v>0</v>
      </c>
      <c r="LW93" s="106">
        <f>Seniori!LW34</f>
        <v>0</v>
      </c>
      <c r="LX93" s="106">
        <f>Seniori!LX34</f>
        <v>0</v>
      </c>
      <c r="LY93" s="106">
        <f>Seniori!LY34</f>
        <v>0</v>
      </c>
      <c r="LZ93" s="106">
        <f>Seniori!LZ34</f>
        <v>0</v>
      </c>
      <c r="MA93" s="106">
        <f>Seniori!MA34</f>
        <v>0</v>
      </c>
      <c r="MB93" s="106">
        <f>Seniori!MB34</f>
        <v>0</v>
      </c>
      <c r="MC93" s="106">
        <f>Seniori!MC34</f>
        <v>0</v>
      </c>
      <c r="MD93" s="106">
        <f>Seniori!MD34</f>
        <v>0</v>
      </c>
      <c r="ME93" s="106">
        <f>Seniori!ME34</f>
        <v>0</v>
      </c>
      <c r="MF93" s="106">
        <f>Seniori!MF34</f>
        <v>0</v>
      </c>
      <c r="MG93" s="106">
        <f>Seniori!MG34</f>
        <v>0</v>
      </c>
      <c r="MH93" s="106">
        <f>Seniori!MH34</f>
        <v>0</v>
      </c>
      <c r="MI93" s="106">
        <f>Seniori!MI34</f>
        <v>0</v>
      </c>
      <c r="MJ93" s="106">
        <f>Seniori!MJ34</f>
        <v>0</v>
      </c>
      <c r="MK93" s="106">
        <f>Seniori!MK34</f>
        <v>0</v>
      </c>
      <c r="ML93" s="106">
        <f>Seniori!ML34</f>
        <v>0</v>
      </c>
      <c r="MM93" s="106">
        <f>Seniori!MM34</f>
        <v>0</v>
      </c>
      <c r="MN93" s="106">
        <f>Seniori!MN34</f>
        <v>0</v>
      </c>
      <c r="MO93" s="106">
        <f>Seniori!MO34</f>
        <v>0</v>
      </c>
      <c r="MP93" s="106">
        <f>Seniori!MP34</f>
        <v>0</v>
      </c>
      <c r="MQ93" s="106">
        <f>Seniori!MQ34</f>
        <v>0</v>
      </c>
      <c r="MR93" s="106">
        <f>Seniori!MR34</f>
        <v>0</v>
      </c>
      <c r="MS93" s="106">
        <f>Seniori!MS34</f>
        <v>0</v>
      </c>
      <c r="MT93" s="106">
        <f>Seniori!MT34</f>
        <v>0</v>
      </c>
      <c r="MU93" s="106">
        <f>Seniori!MU34</f>
        <v>0</v>
      </c>
      <c r="MV93" s="106">
        <f>Seniori!MV34</f>
        <v>0</v>
      </c>
      <c r="MW93" s="106">
        <f>Seniori!MW34</f>
        <v>0</v>
      </c>
      <c r="MX93" s="106">
        <f>Seniori!MX34</f>
        <v>0</v>
      </c>
      <c r="MY93" s="106">
        <f>Seniori!MY34</f>
        <v>0</v>
      </c>
      <c r="MZ93" s="106">
        <f>Seniori!MZ34</f>
        <v>0</v>
      </c>
      <c r="NA93" s="106">
        <f>Seniori!NA34</f>
        <v>0</v>
      </c>
      <c r="NB93" s="106">
        <f>Seniori!NB34</f>
        <v>0</v>
      </c>
      <c r="NC93" s="106">
        <f>Seniori!NC34</f>
        <v>0</v>
      </c>
      <c r="ND93" s="106">
        <f>Seniori!ND34</f>
        <v>0</v>
      </c>
      <c r="NE93" s="106">
        <f>Seniori!NE34</f>
        <v>0</v>
      </c>
      <c r="NF93" s="106">
        <f>Seniori!NF34</f>
        <v>0</v>
      </c>
      <c r="NG93" s="106">
        <f>Seniori!NG34</f>
        <v>0</v>
      </c>
      <c r="NH93" s="106">
        <f>Seniori!NH34</f>
        <v>0</v>
      </c>
      <c r="NI93" s="106">
        <f>Seniori!NI34</f>
        <v>0</v>
      </c>
      <c r="NJ93" s="106">
        <f>Seniori!NJ34</f>
        <v>0</v>
      </c>
      <c r="NK93" s="106">
        <f>Seniori!NK34</f>
        <v>0</v>
      </c>
      <c r="NL93" s="106">
        <f>Seniori!NL34</f>
        <v>0</v>
      </c>
      <c r="NM93" s="106">
        <f>Seniori!NM34</f>
        <v>0</v>
      </c>
      <c r="NN93" s="106">
        <f>Seniori!NN34</f>
        <v>0</v>
      </c>
      <c r="NO93" s="106">
        <f>Seniori!NO34</f>
        <v>0</v>
      </c>
      <c r="NP93" s="106">
        <f>Seniori!NP34</f>
        <v>0</v>
      </c>
      <c r="NQ93" s="106">
        <f>Seniori!NQ34</f>
        <v>0</v>
      </c>
      <c r="NR93" s="106">
        <f>Seniori!NR34</f>
        <v>0</v>
      </c>
      <c r="NS93" s="106">
        <f>Seniori!NS34</f>
        <v>0</v>
      </c>
      <c r="NT93" s="106">
        <f>Seniori!NT34</f>
        <v>0</v>
      </c>
      <c r="NU93" s="106">
        <f>Seniori!NU34</f>
        <v>0</v>
      </c>
      <c r="NV93" s="106">
        <f>Seniori!NV34</f>
        <v>0</v>
      </c>
      <c r="NW93" s="106">
        <f>Seniori!NW34</f>
        <v>0</v>
      </c>
      <c r="NX93" s="106">
        <f>Seniori!NX34</f>
        <v>0</v>
      </c>
      <c r="NY93" s="106">
        <f>Seniori!NY34</f>
        <v>0</v>
      </c>
      <c r="NZ93" s="106">
        <f>Seniori!NZ34</f>
        <v>0</v>
      </c>
      <c r="OA93" s="106">
        <f>Seniori!OA34</f>
        <v>0</v>
      </c>
      <c r="OB93" s="106">
        <f>Seniori!OB34</f>
        <v>0</v>
      </c>
      <c r="OC93" s="106">
        <f>Seniori!OC34</f>
        <v>0</v>
      </c>
      <c r="OD93" s="106">
        <f>Seniori!OD34</f>
        <v>0</v>
      </c>
      <c r="OE93" s="106">
        <f>Seniori!OE34</f>
        <v>0</v>
      </c>
      <c r="OF93" s="106">
        <f>Seniori!OF34</f>
        <v>0</v>
      </c>
      <c r="OG93" s="106">
        <f>Seniori!OG34</f>
        <v>0</v>
      </c>
      <c r="OH93" s="106">
        <f>Seniori!OH34</f>
        <v>0</v>
      </c>
      <c r="OI93" s="106">
        <f>Seniori!OI34</f>
        <v>0</v>
      </c>
      <c r="OJ93" s="106">
        <f>Seniori!OJ34</f>
        <v>0</v>
      </c>
      <c r="OK93" s="106">
        <f>Seniori!OK34</f>
        <v>0</v>
      </c>
      <c r="OL93" s="106">
        <f>Seniori!OL34</f>
        <v>0</v>
      </c>
      <c r="OM93" s="106">
        <f>Seniori!OM34</f>
        <v>0</v>
      </c>
      <c r="ON93" s="106">
        <f>Seniori!ON34</f>
        <v>0</v>
      </c>
      <c r="OO93" s="106">
        <f>Seniori!OO34</f>
        <v>0</v>
      </c>
      <c r="OP93" s="106">
        <f>Seniori!OP34</f>
        <v>0</v>
      </c>
      <c r="OQ93" s="106">
        <f>Seniori!OQ34</f>
        <v>0</v>
      </c>
      <c r="OR93" s="106">
        <f>Seniori!OR34</f>
        <v>0</v>
      </c>
      <c r="OS93" s="106">
        <f>Seniori!OS34</f>
        <v>0</v>
      </c>
      <c r="OT93" s="106">
        <f>Seniori!OT34</f>
        <v>0</v>
      </c>
      <c r="OU93" s="106">
        <f>Seniori!OU34</f>
        <v>0</v>
      </c>
      <c r="OV93" s="106">
        <f>Seniori!OV34</f>
        <v>0</v>
      </c>
      <c r="OW93" s="106">
        <f>Seniori!OW34</f>
        <v>0</v>
      </c>
      <c r="OX93" s="106">
        <f>Seniori!OX34</f>
        <v>0</v>
      </c>
      <c r="OY93" s="106">
        <f>Seniori!OY34</f>
        <v>0</v>
      </c>
      <c r="OZ93" s="106">
        <f>Seniori!OZ34</f>
        <v>0</v>
      </c>
      <c r="PA93" s="106">
        <f>Seniori!PA34</f>
        <v>0</v>
      </c>
      <c r="PB93" s="106">
        <f>Seniori!PB34</f>
        <v>0</v>
      </c>
      <c r="PC93" s="106">
        <f>Seniori!PC34</f>
        <v>0</v>
      </c>
      <c r="PD93" s="106">
        <f>Seniori!PD34</f>
        <v>0</v>
      </c>
      <c r="PE93" s="106">
        <f>Seniori!PE34</f>
        <v>0</v>
      </c>
      <c r="PF93" s="106">
        <f>Seniori!PF34</f>
        <v>0</v>
      </c>
      <c r="PG93" s="106">
        <f>Seniori!PG34</f>
        <v>0</v>
      </c>
      <c r="PH93" s="106">
        <f>Seniori!PH34</f>
        <v>0</v>
      </c>
      <c r="PI93" s="106">
        <f>Seniori!PI34</f>
        <v>0</v>
      </c>
      <c r="PJ93" s="106">
        <f>Seniori!PJ34</f>
        <v>0</v>
      </c>
      <c r="PK93" s="106">
        <f>Seniori!PK34</f>
        <v>0</v>
      </c>
      <c r="PL93" s="106">
        <f>Seniori!PL34</f>
        <v>0</v>
      </c>
      <c r="PM93" s="106">
        <f>Seniori!PM34</f>
        <v>0</v>
      </c>
      <c r="PN93" s="106">
        <f>Seniori!PN34</f>
        <v>0</v>
      </c>
      <c r="PO93" s="106">
        <f>Seniori!PO34</f>
        <v>0</v>
      </c>
      <c r="PP93" s="106">
        <f>Seniori!PP34</f>
        <v>0</v>
      </c>
      <c r="PQ93" s="106">
        <f>Seniori!PQ34</f>
        <v>0</v>
      </c>
      <c r="PR93" s="106">
        <f>Seniori!PR34</f>
        <v>0</v>
      </c>
      <c r="PS93" s="106">
        <f>Seniori!PS34</f>
        <v>0</v>
      </c>
      <c r="PT93" s="106">
        <f>Seniori!PT34</f>
        <v>0</v>
      </c>
      <c r="PU93" s="106">
        <f>Seniori!PU34</f>
        <v>0</v>
      </c>
      <c r="PV93" s="106">
        <f>Seniori!PV34</f>
        <v>0</v>
      </c>
      <c r="PW93" s="106">
        <f>Seniori!PW34</f>
        <v>0</v>
      </c>
      <c r="PX93" s="106">
        <f>Seniori!PX34</f>
        <v>0</v>
      </c>
      <c r="PY93" s="106">
        <f>Seniori!PY34</f>
        <v>0</v>
      </c>
      <c r="PZ93" s="106">
        <f>Seniori!PZ34</f>
        <v>0</v>
      </c>
      <c r="QA93" s="106">
        <f>Seniori!QA34</f>
        <v>0</v>
      </c>
      <c r="QB93" s="106">
        <f>Seniori!QB34</f>
        <v>0</v>
      </c>
      <c r="QC93" s="106">
        <f>Seniori!QC34</f>
        <v>0</v>
      </c>
      <c r="QD93" s="106">
        <f>Seniori!QD34</f>
        <v>0</v>
      </c>
      <c r="QE93" s="106">
        <f>Seniori!QE34</f>
        <v>0</v>
      </c>
      <c r="QF93" s="106">
        <f>Seniori!QF34</f>
        <v>0</v>
      </c>
      <c r="QG93" s="106">
        <f>Seniori!QG34</f>
        <v>0</v>
      </c>
      <c r="QH93" s="106">
        <f>Seniori!QH34</f>
        <v>0</v>
      </c>
      <c r="QI93" s="106">
        <f>Seniori!QI34</f>
        <v>0</v>
      </c>
      <c r="QJ93" s="106">
        <f>Seniori!QJ34</f>
        <v>0</v>
      </c>
      <c r="QK93" s="106">
        <f>Seniori!QK34</f>
        <v>0</v>
      </c>
      <c r="QL93" s="106">
        <f>Seniori!QL34</f>
        <v>0</v>
      </c>
      <c r="QM93" s="106">
        <f>Seniori!QM34</f>
        <v>0</v>
      </c>
      <c r="QN93" s="106">
        <f>Seniori!QN34</f>
        <v>0</v>
      </c>
      <c r="QO93" s="106">
        <f>Seniori!QO34</f>
        <v>0</v>
      </c>
      <c r="QP93" s="106">
        <f>Seniori!QP34</f>
        <v>0</v>
      </c>
      <c r="QQ93" s="106">
        <f>Seniori!QQ34</f>
        <v>0</v>
      </c>
      <c r="QR93" s="106">
        <f>Seniori!QR34</f>
        <v>0</v>
      </c>
      <c r="QS93" s="106">
        <f>Seniori!QS34</f>
        <v>0</v>
      </c>
      <c r="QT93" s="106">
        <f>Seniori!QT34</f>
        <v>0</v>
      </c>
      <c r="QU93" s="106">
        <f>Seniori!QU34</f>
        <v>0</v>
      </c>
      <c r="QV93" s="106">
        <f>Seniori!QV34</f>
        <v>0</v>
      </c>
      <c r="QW93" s="106">
        <f>Seniori!QW34</f>
        <v>0</v>
      </c>
      <c r="QX93" s="106">
        <f>Seniori!QX34</f>
        <v>0</v>
      </c>
      <c r="QY93" s="106">
        <f>Seniori!QY34</f>
        <v>0</v>
      </c>
      <c r="QZ93" s="106">
        <f>Seniori!QZ34</f>
        <v>0</v>
      </c>
      <c r="RA93" s="106">
        <f>Seniori!RA34</f>
        <v>0</v>
      </c>
      <c r="RB93" s="106">
        <f>Seniori!RB34</f>
        <v>0</v>
      </c>
      <c r="RC93" s="106">
        <f>Seniori!RC34</f>
        <v>0</v>
      </c>
      <c r="RD93" s="106">
        <f>Seniori!RD34</f>
        <v>0</v>
      </c>
      <c r="RE93" s="106">
        <f>Seniori!RE34</f>
        <v>0</v>
      </c>
      <c r="RF93" s="106">
        <f>Seniori!RF34</f>
        <v>0</v>
      </c>
      <c r="RG93" s="106">
        <f>Seniori!RG34</f>
        <v>0</v>
      </c>
      <c r="RH93" s="106">
        <f>Seniori!RH34</f>
        <v>8</v>
      </c>
      <c r="RI93" s="106">
        <f>Seniori!RI34</f>
        <v>0</v>
      </c>
      <c r="RJ93" s="106">
        <f>Seniori!RJ34</f>
        <v>0</v>
      </c>
      <c r="RK93" s="106">
        <f>Seniori!RK34</f>
        <v>0</v>
      </c>
      <c r="RL93" s="106">
        <f>Seniori!RL34</f>
        <v>0</v>
      </c>
      <c r="RM93" s="106">
        <f>Seniori!RM34</f>
        <v>0</v>
      </c>
      <c r="RN93" s="106">
        <f>Seniori!RN34</f>
        <v>0</v>
      </c>
      <c r="RO93" s="106">
        <f>Seniori!RO34</f>
        <v>0</v>
      </c>
      <c r="RP93" s="106">
        <f>Seniori!RP34</f>
        <v>9</v>
      </c>
      <c r="RQ93" s="106">
        <f>Seniori!RQ34</f>
        <v>0</v>
      </c>
      <c r="RR93" s="106">
        <f>Seniori!RR34</f>
        <v>0</v>
      </c>
      <c r="RS93" s="106">
        <f>Seniori!RS34</f>
        <v>0</v>
      </c>
      <c r="RT93" s="106">
        <f>Seniori!RT34</f>
        <v>0</v>
      </c>
      <c r="RU93" s="106">
        <f>Seniori!RU34</f>
        <v>0</v>
      </c>
      <c r="RV93" s="106">
        <f>Seniori!RV34</f>
        <v>0</v>
      </c>
      <c r="RW93" s="106">
        <f>Seniori!RW34</f>
        <v>0</v>
      </c>
      <c r="RX93" s="106">
        <f>Seniori!RX34</f>
        <v>0</v>
      </c>
      <c r="RY93" s="106">
        <f>Seniori!RY34</f>
        <v>0</v>
      </c>
      <c r="RZ93" s="106">
        <f>Seniori!RZ34</f>
        <v>0</v>
      </c>
      <c r="SA93" s="106">
        <f>Seniori!SA34</f>
        <v>0</v>
      </c>
      <c r="SB93" s="106">
        <f>Seniori!SB34</f>
        <v>0</v>
      </c>
      <c r="SC93" s="106">
        <f>Seniori!SC34</f>
        <v>0</v>
      </c>
      <c r="SD93" s="106">
        <f>Seniori!SD34</f>
        <v>0</v>
      </c>
      <c r="SE93" s="106">
        <f>Seniori!SE34</f>
        <v>0</v>
      </c>
      <c r="SF93" s="106">
        <f>Seniori!SF34</f>
        <v>0</v>
      </c>
      <c r="SG93" s="106">
        <f>Seniori!SG34</f>
        <v>0</v>
      </c>
      <c r="SH93" s="106">
        <f>Seniori!SH34</f>
        <v>0</v>
      </c>
      <c r="SI93" s="106">
        <f>Seniori!SI34</f>
        <v>0</v>
      </c>
      <c r="SJ93" s="106">
        <f>Seniori!SJ34</f>
        <v>0</v>
      </c>
      <c r="SK93" s="106">
        <f>Seniori!SK34</f>
        <v>0</v>
      </c>
      <c r="SL93" s="106">
        <f>Seniori!SL34</f>
        <v>0</v>
      </c>
      <c r="SM93" s="106">
        <f>Seniori!SM34</f>
        <v>0</v>
      </c>
      <c r="SN93" s="106">
        <f>Seniori!SN34</f>
        <v>0</v>
      </c>
      <c r="SO93" s="106">
        <f>Seniori!SO34</f>
        <v>0</v>
      </c>
      <c r="SP93" s="106">
        <f>Seniori!SP34</f>
        <v>0</v>
      </c>
      <c r="SQ93" s="106">
        <f>Seniori!SQ34</f>
        <v>0</v>
      </c>
      <c r="SR93" s="106">
        <f>Seniori!SR34</f>
        <v>0</v>
      </c>
      <c r="SS93" s="106">
        <f>Seniori!SS34</f>
        <v>0</v>
      </c>
      <c r="ST93" s="106">
        <f>Seniori!ST34</f>
        <v>0</v>
      </c>
      <c r="SU93" s="106">
        <f>Seniori!SU34</f>
        <v>0</v>
      </c>
      <c r="SV93" s="106">
        <f>Seniori!SV34</f>
        <v>0</v>
      </c>
      <c r="SW93" s="106">
        <f>Seniori!SW34</f>
        <v>0</v>
      </c>
      <c r="SX93" s="106">
        <f>Seniori!SX34</f>
        <v>0</v>
      </c>
      <c r="SY93" s="106">
        <f>Seniori!SY34</f>
        <v>0</v>
      </c>
      <c r="SZ93" s="106">
        <f>Seniori!SZ34</f>
        <v>0</v>
      </c>
      <c r="TA93" s="106">
        <f>Seniori!TA34</f>
        <v>0</v>
      </c>
      <c r="TB93" s="106">
        <f>Seniori!TB34</f>
        <v>0</v>
      </c>
    </row>
    <row r="94" spans="1:522" s="1" customFormat="1" ht="18" customHeight="1" x14ac:dyDescent="0.25">
      <c r="A94" s="12"/>
      <c r="B94" s="11" t="s">
        <v>387</v>
      </c>
      <c r="C94" s="1">
        <v>12160</v>
      </c>
      <c r="D94" s="1">
        <v>2018</v>
      </c>
      <c r="E94" s="63" t="s">
        <v>386</v>
      </c>
      <c r="G94" s="9" t="s">
        <v>99</v>
      </c>
      <c r="H94" s="4" t="s">
        <v>59</v>
      </c>
      <c r="I94" s="1">
        <f t="shared" si="17"/>
        <v>0</v>
      </c>
      <c r="J94" s="12">
        <f>Tabuľka3[[#This Row],[Stĺpec9]]+I95</f>
        <v>23</v>
      </c>
      <c r="K94" s="106">
        <f>'Mladí jazdci'!K29</f>
        <v>0</v>
      </c>
      <c r="L94" s="106">
        <f>'Mladí jazdci'!L29</f>
        <v>0</v>
      </c>
      <c r="M94" s="106">
        <f>'Mladí jazdci'!M29</f>
        <v>0</v>
      </c>
      <c r="N94" s="106">
        <f>'Mladí jazdci'!N29</f>
        <v>0</v>
      </c>
      <c r="O94" s="106">
        <f>'Mladí jazdci'!O29</f>
        <v>0</v>
      </c>
      <c r="P94" s="106">
        <f>'Mladí jazdci'!P29</f>
        <v>0</v>
      </c>
      <c r="Q94" s="106">
        <f>'Mladí jazdci'!Q29</f>
        <v>0</v>
      </c>
      <c r="R94" s="106">
        <f>'Mladí jazdci'!R29</f>
        <v>0</v>
      </c>
      <c r="S94" s="106">
        <f>'Mladí jazdci'!S29</f>
        <v>0</v>
      </c>
      <c r="T94" s="106">
        <f>'Mladí jazdci'!T29</f>
        <v>0</v>
      </c>
      <c r="U94" s="106">
        <f>'Mladí jazdci'!U29</f>
        <v>0</v>
      </c>
      <c r="V94" s="106">
        <f>'Mladí jazdci'!V29</f>
        <v>0</v>
      </c>
      <c r="W94" s="106">
        <f>'Mladí jazdci'!W29</f>
        <v>0</v>
      </c>
      <c r="X94" s="106">
        <f>'Mladí jazdci'!X29</f>
        <v>0</v>
      </c>
      <c r="Y94" s="106">
        <f>'Mladí jazdci'!Y29</f>
        <v>0</v>
      </c>
      <c r="Z94" s="106">
        <f>'Mladí jazdci'!Z29</f>
        <v>0</v>
      </c>
      <c r="AA94" s="106">
        <f>'Mladí jazdci'!AA29</f>
        <v>0</v>
      </c>
      <c r="AB94" s="106">
        <f>'Mladí jazdci'!AB29</f>
        <v>0</v>
      </c>
      <c r="AC94" s="106">
        <f>'Mladí jazdci'!AC29</f>
        <v>0</v>
      </c>
      <c r="AD94" s="106">
        <f>'Mladí jazdci'!AD29</f>
        <v>0</v>
      </c>
      <c r="AE94" s="106">
        <f>'Mladí jazdci'!AE29</f>
        <v>0</v>
      </c>
      <c r="AF94" s="106">
        <f>'Mladí jazdci'!AF29</f>
        <v>0</v>
      </c>
      <c r="AG94" s="106">
        <f>'Mladí jazdci'!AG29</f>
        <v>0</v>
      </c>
      <c r="AH94" s="106">
        <f>'Mladí jazdci'!AH29</f>
        <v>0</v>
      </c>
      <c r="AI94" s="106">
        <f>'Mladí jazdci'!AI29</f>
        <v>0</v>
      </c>
      <c r="AJ94" s="106">
        <f>'Mladí jazdci'!AJ29</f>
        <v>0</v>
      </c>
      <c r="AK94" s="106">
        <f>'Mladí jazdci'!AK29</f>
        <v>0</v>
      </c>
      <c r="AL94" s="106">
        <f>'Mladí jazdci'!AL29</f>
        <v>0</v>
      </c>
      <c r="AM94" s="106">
        <f>'Mladí jazdci'!AM29</f>
        <v>0</v>
      </c>
      <c r="AN94" s="106">
        <f>'Mladí jazdci'!AN29</f>
        <v>0</v>
      </c>
      <c r="AO94" s="106">
        <f>'Mladí jazdci'!AO29</f>
        <v>0</v>
      </c>
      <c r="AP94" s="106">
        <f>'Mladí jazdci'!AP29</f>
        <v>0</v>
      </c>
      <c r="AQ94" s="106">
        <f>'Mladí jazdci'!AQ29</f>
        <v>0</v>
      </c>
      <c r="AR94" s="106">
        <f>'Mladí jazdci'!AR29</f>
        <v>0</v>
      </c>
      <c r="AS94" s="106">
        <f>'Mladí jazdci'!AS29</f>
        <v>0</v>
      </c>
      <c r="AT94" s="106">
        <f>'Mladí jazdci'!AT29</f>
        <v>0</v>
      </c>
      <c r="AU94" s="106">
        <f>'Mladí jazdci'!AU29</f>
        <v>0</v>
      </c>
      <c r="AV94" s="106">
        <f>'Mladí jazdci'!AV29</f>
        <v>0</v>
      </c>
      <c r="AW94" s="106">
        <f>'Mladí jazdci'!AW29</f>
        <v>0</v>
      </c>
      <c r="AX94" s="106">
        <f>'Mladí jazdci'!AX29</f>
        <v>0</v>
      </c>
      <c r="AY94" s="106">
        <f>'Mladí jazdci'!AY29</f>
        <v>0</v>
      </c>
      <c r="AZ94" s="106">
        <f>'Mladí jazdci'!AZ29</f>
        <v>0</v>
      </c>
      <c r="BA94" s="106">
        <f>'Mladí jazdci'!BA29</f>
        <v>0</v>
      </c>
      <c r="BB94" s="106">
        <f>'Mladí jazdci'!BB29</f>
        <v>0</v>
      </c>
      <c r="BC94" s="106">
        <f>'Mladí jazdci'!BC29</f>
        <v>0</v>
      </c>
      <c r="BD94" s="106">
        <f>'Mladí jazdci'!BD29</f>
        <v>0</v>
      </c>
      <c r="BE94" s="106">
        <f>'Mladí jazdci'!BE29</f>
        <v>0</v>
      </c>
      <c r="BF94" s="106">
        <f>'Mladí jazdci'!BF29</f>
        <v>0</v>
      </c>
      <c r="BG94" s="106">
        <f>'Mladí jazdci'!BG29</f>
        <v>0</v>
      </c>
      <c r="BH94" s="106">
        <f>'Mladí jazdci'!BH29</f>
        <v>0</v>
      </c>
      <c r="BI94" s="106">
        <f>'Mladí jazdci'!BI29</f>
        <v>0</v>
      </c>
      <c r="BJ94" s="106">
        <f>'Mladí jazdci'!BJ29</f>
        <v>0</v>
      </c>
      <c r="BK94" s="106">
        <f>'Mladí jazdci'!BK29</f>
        <v>0</v>
      </c>
      <c r="BL94" s="106">
        <f>'Mladí jazdci'!BL29</f>
        <v>0</v>
      </c>
      <c r="BM94" s="106">
        <f>'Mladí jazdci'!BM29</f>
        <v>0</v>
      </c>
      <c r="BN94" s="106">
        <f>'Mladí jazdci'!BN29</f>
        <v>0</v>
      </c>
      <c r="BO94" s="106">
        <f>'Mladí jazdci'!BO29</f>
        <v>0</v>
      </c>
      <c r="BP94" s="106">
        <f>'Mladí jazdci'!BP29</f>
        <v>0</v>
      </c>
      <c r="BQ94" s="106">
        <f>'Mladí jazdci'!BQ29</f>
        <v>0</v>
      </c>
      <c r="BR94" s="106">
        <f>'Mladí jazdci'!BR29</f>
        <v>0</v>
      </c>
      <c r="BS94" s="106">
        <f>'Mladí jazdci'!BS29</f>
        <v>0</v>
      </c>
      <c r="BT94" s="106">
        <f>'Mladí jazdci'!BT29</f>
        <v>0</v>
      </c>
      <c r="BU94" s="106">
        <f>'Mladí jazdci'!BU29</f>
        <v>0</v>
      </c>
      <c r="BV94" s="106">
        <f>'Mladí jazdci'!BV29</f>
        <v>0</v>
      </c>
      <c r="BW94" s="106">
        <f>'Mladí jazdci'!BW29</f>
        <v>0</v>
      </c>
      <c r="BX94" s="106">
        <f>'Mladí jazdci'!BX29</f>
        <v>0</v>
      </c>
      <c r="BY94" s="106">
        <f>'Mladí jazdci'!BY29</f>
        <v>0</v>
      </c>
      <c r="BZ94" s="106">
        <f>'Mladí jazdci'!BZ29</f>
        <v>0</v>
      </c>
      <c r="CA94" s="106">
        <f>'Mladí jazdci'!CA29</f>
        <v>0</v>
      </c>
      <c r="CB94" s="106">
        <f>'Mladí jazdci'!CB29</f>
        <v>0</v>
      </c>
      <c r="CC94" s="106">
        <f>'Mladí jazdci'!CC29</f>
        <v>0</v>
      </c>
      <c r="CD94" s="106">
        <f>'Mladí jazdci'!CD29</f>
        <v>0</v>
      </c>
      <c r="CE94" s="106">
        <f>'Mladí jazdci'!CE29</f>
        <v>0</v>
      </c>
      <c r="CF94" s="106">
        <f>'Mladí jazdci'!CF29</f>
        <v>0</v>
      </c>
      <c r="CG94" s="106">
        <f>'Mladí jazdci'!CG29</f>
        <v>0</v>
      </c>
      <c r="CH94" s="106">
        <f>'Mladí jazdci'!CH29</f>
        <v>0</v>
      </c>
      <c r="CI94" s="106">
        <f>'Mladí jazdci'!CI29</f>
        <v>0</v>
      </c>
      <c r="CJ94" s="106">
        <f>'Mladí jazdci'!CJ29</f>
        <v>0</v>
      </c>
      <c r="CK94" s="106">
        <f>'Mladí jazdci'!CK29</f>
        <v>0</v>
      </c>
      <c r="CL94" s="106">
        <f>'Mladí jazdci'!CL29</f>
        <v>0</v>
      </c>
      <c r="CM94" s="106">
        <f>'Mladí jazdci'!CM29</f>
        <v>0</v>
      </c>
      <c r="CN94" s="106">
        <f>'Mladí jazdci'!CN29</f>
        <v>0</v>
      </c>
      <c r="CO94" s="106">
        <f>'Mladí jazdci'!CO29</f>
        <v>0</v>
      </c>
      <c r="CP94" s="106">
        <f>'Mladí jazdci'!CP29</f>
        <v>0</v>
      </c>
      <c r="CQ94" s="106">
        <f>'Mladí jazdci'!CQ29</f>
        <v>0</v>
      </c>
      <c r="CR94" s="106">
        <f>'Mladí jazdci'!CR29</f>
        <v>0</v>
      </c>
      <c r="CS94" s="106">
        <f>'Mladí jazdci'!CS29</f>
        <v>0</v>
      </c>
      <c r="CT94" s="106">
        <f>'Mladí jazdci'!CT29</f>
        <v>0</v>
      </c>
      <c r="CU94" s="106">
        <f>'Mladí jazdci'!CU29</f>
        <v>0</v>
      </c>
      <c r="CV94" s="106">
        <f>'Mladí jazdci'!CV29</f>
        <v>0</v>
      </c>
      <c r="CW94" s="106">
        <f>'Mladí jazdci'!CW29</f>
        <v>0</v>
      </c>
      <c r="CX94" s="106">
        <f>'Mladí jazdci'!CX29</f>
        <v>0</v>
      </c>
      <c r="CY94" s="106">
        <f>'Mladí jazdci'!CY29</f>
        <v>0</v>
      </c>
      <c r="CZ94" s="106">
        <f>'Mladí jazdci'!CZ29</f>
        <v>0</v>
      </c>
      <c r="DA94" s="106">
        <f>'Mladí jazdci'!DA29</f>
        <v>0</v>
      </c>
      <c r="DB94" s="106">
        <f>'Mladí jazdci'!DB29</f>
        <v>0</v>
      </c>
      <c r="DC94" s="106">
        <f>'Mladí jazdci'!DC29</f>
        <v>0</v>
      </c>
      <c r="DD94" s="106">
        <f>'Mladí jazdci'!DD29</f>
        <v>0</v>
      </c>
      <c r="DE94" s="106">
        <f>'Mladí jazdci'!DE29</f>
        <v>0</v>
      </c>
      <c r="DF94" s="106">
        <f>'Mladí jazdci'!DF29</f>
        <v>0</v>
      </c>
      <c r="DG94" s="106">
        <f>'Mladí jazdci'!DG29</f>
        <v>0</v>
      </c>
      <c r="DH94" s="106">
        <f>'Mladí jazdci'!DH29</f>
        <v>0</v>
      </c>
      <c r="DI94" s="106">
        <f>'Mladí jazdci'!DI29</f>
        <v>0</v>
      </c>
      <c r="DJ94" s="106">
        <f>'Mladí jazdci'!DJ29</f>
        <v>0</v>
      </c>
      <c r="DK94" s="106">
        <f>'Mladí jazdci'!DK29</f>
        <v>0</v>
      </c>
      <c r="DL94" s="106">
        <f>'Mladí jazdci'!DL29</f>
        <v>0</v>
      </c>
      <c r="DM94" s="106">
        <f>'Mladí jazdci'!DM29</f>
        <v>0</v>
      </c>
      <c r="DN94" s="106">
        <f>'Mladí jazdci'!DN29</f>
        <v>0</v>
      </c>
      <c r="DO94" s="106">
        <f>'Mladí jazdci'!DO29</f>
        <v>0</v>
      </c>
      <c r="DP94" s="106">
        <f>'Mladí jazdci'!DP29</f>
        <v>0</v>
      </c>
      <c r="DQ94" s="106">
        <f>'Mladí jazdci'!DQ29</f>
        <v>0</v>
      </c>
      <c r="DR94" s="106">
        <f>'Mladí jazdci'!DR29</f>
        <v>0</v>
      </c>
      <c r="DS94" s="106">
        <f>'Mladí jazdci'!DS29</f>
        <v>0</v>
      </c>
      <c r="DT94" s="106" t="str">
        <f>'Mladí jazdci'!DT29</f>
        <v>o</v>
      </c>
      <c r="DU94" s="106" t="str">
        <f>'Mladí jazdci'!DU29</f>
        <v>o</v>
      </c>
      <c r="DV94" s="106">
        <f>'Mladí jazdci'!DV29</f>
        <v>0</v>
      </c>
      <c r="DW94" s="106">
        <f>'Mladí jazdci'!DW29</f>
        <v>0</v>
      </c>
      <c r="DX94" s="106" t="str">
        <f>'Mladí jazdci'!DX29</f>
        <v>o</v>
      </c>
      <c r="DY94" s="106">
        <f>'Mladí jazdci'!DY29</f>
        <v>0</v>
      </c>
      <c r="DZ94" s="106">
        <f>'Mladí jazdci'!DZ29</f>
        <v>0</v>
      </c>
      <c r="EA94" s="106">
        <f>'Mladí jazdci'!EA29</f>
        <v>0</v>
      </c>
      <c r="EB94" s="106">
        <f>'Mladí jazdci'!EB29</f>
        <v>0</v>
      </c>
      <c r="EC94" s="106">
        <f>'Mladí jazdci'!EC29</f>
        <v>0</v>
      </c>
      <c r="ED94" s="106">
        <f>'Mladí jazdci'!ED29</f>
        <v>0</v>
      </c>
      <c r="EE94" s="106">
        <f>'Mladí jazdci'!EE29</f>
        <v>0</v>
      </c>
      <c r="EF94" s="106">
        <f>'Mladí jazdci'!EF29</f>
        <v>0</v>
      </c>
      <c r="EG94" s="106">
        <f>'Mladí jazdci'!EG29</f>
        <v>0</v>
      </c>
      <c r="EH94" s="106">
        <f>'Mladí jazdci'!EH29</f>
        <v>0</v>
      </c>
      <c r="EI94" s="106">
        <f>'Mladí jazdci'!EI29</f>
        <v>0</v>
      </c>
      <c r="EJ94" s="106">
        <f>'Mladí jazdci'!EJ29</f>
        <v>0</v>
      </c>
      <c r="EK94" s="106">
        <f>'Mladí jazdci'!EK29</f>
        <v>0</v>
      </c>
      <c r="EL94" s="106">
        <f>'Mladí jazdci'!EL29</f>
        <v>0</v>
      </c>
      <c r="EM94" s="106">
        <f>'Mladí jazdci'!EM29</f>
        <v>0</v>
      </c>
      <c r="EN94" s="106">
        <f>'Mladí jazdci'!EN29</f>
        <v>0</v>
      </c>
      <c r="EO94" s="106">
        <f>'Mladí jazdci'!EO29</f>
        <v>0</v>
      </c>
      <c r="EP94" s="106">
        <f>'Mladí jazdci'!EP29</f>
        <v>0</v>
      </c>
      <c r="EQ94" s="106">
        <f>'Mladí jazdci'!EQ29</f>
        <v>0</v>
      </c>
      <c r="ER94" s="106">
        <f>'Mladí jazdci'!ER29</f>
        <v>0</v>
      </c>
      <c r="ES94" s="106">
        <f>'Mladí jazdci'!ES29</f>
        <v>0</v>
      </c>
      <c r="ET94" s="106">
        <f>'Mladí jazdci'!ET29</f>
        <v>0</v>
      </c>
      <c r="EU94" s="106">
        <f>'Mladí jazdci'!EU29</f>
        <v>0</v>
      </c>
      <c r="EV94" s="106">
        <f>'Mladí jazdci'!EV29</f>
        <v>0</v>
      </c>
      <c r="EW94" s="106">
        <f>'Mladí jazdci'!EW29</f>
        <v>0</v>
      </c>
      <c r="EX94" s="106">
        <f>'Mladí jazdci'!EX29</f>
        <v>0</v>
      </c>
      <c r="EY94" s="106">
        <f>'Mladí jazdci'!EY29</f>
        <v>0</v>
      </c>
      <c r="EZ94" s="106">
        <f>'Mladí jazdci'!EZ29</f>
        <v>0</v>
      </c>
      <c r="FA94" s="106">
        <f>'Mladí jazdci'!FA29</f>
        <v>0</v>
      </c>
      <c r="FB94" s="106">
        <f>'Mladí jazdci'!FB29</f>
        <v>0</v>
      </c>
      <c r="FC94" s="106">
        <f>'Mladí jazdci'!FC29</f>
        <v>0</v>
      </c>
      <c r="FD94" s="106">
        <f>'Mladí jazdci'!FD29</f>
        <v>0</v>
      </c>
      <c r="FE94" s="106">
        <f>'Mladí jazdci'!FE29</f>
        <v>0</v>
      </c>
      <c r="FF94" s="106">
        <f>'Mladí jazdci'!FF29</f>
        <v>0</v>
      </c>
      <c r="FG94" s="106">
        <f>'Mladí jazdci'!FG29</f>
        <v>0</v>
      </c>
      <c r="FH94" s="106">
        <f>'Mladí jazdci'!FH29</f>
        <v>0</v>
      </c>
      <c r="FI94" s="106">
        <f>'Mladí jazdci'!FI29</f>
        <v>0</v>
      </c>
      <c r="FJ94" s="106">
        <f>'Mladí jazdci'!FJ29</f>
        <v>0</v>
      </c>
      <c r="FK94" s="106">
        <f>'Mladí jazdci'!FK29</f>
        <v>0</v>
      </c>
      <c r="FL94" s="106">
        <f>'Mladí jazdci'!FL29</f>
        <v>0</v>
      </c>
      <c r="FM94" s="106">
        <f>'Mladí jazdci'!FM29</f>
        <v>0</v>
      </c>
      <c r="FN94" s="106">
        <f>'Mladí jazdci'!FN29</f>
        <v>0</v>
      </c>
      <c r="FO94" s="106">
        <f>'Mladí jazdci'!FO29</f>
        <v>0</v>
      </c>
      <c r="FP94" s="106">
        <f>'Mladí jazdci'!FP29</f>
        <v>0</v>
      </c>
      <c r="FQ94" s="106">
        <f>'Mladí jazdci'!FQ29</f>
        <v>0</v>
      </c>
      <c r="FR94" s="106">
        <f>'Mladí jazdci'!FR29</f>
        <v>0</v>
      </c>
      <c r="FS94" s="106">
        <f>'Mladí jazdci'!FS29</f>
        <v>0</v>
      </c>
      <c r="FT94" s="106">
        <f>'Mladí jazdci'!FT29</f>
        <v>0</v>
      </c>
      <c r="FU94" s="106">
        <f>'Mladí jazdci'!FU29</f>
        <v>0</v>
      </c>
      <c r="FV94" s="106">
        <f>'Mladí jazdci'!FV29</f>
        <v>0</v>
      </c>
      <c r="FW94" s="106">
        <f>'Mladí jazdci'!FW29</f>
        <v>0</v>
      </c>
      <c r="FX94" s="106">
        <f>'Mladí jazdci'!FX29</f>
        <v>0</v>
      </c>
      <c r="FY94" s="106">
        <f>'Mladí jazdci'!FY29</f>
        <v>0</v>
      </c>
      <c r="FZ94" s="106">
        <f>'Mladí jazdci'!FZ29</f>
        <v>0</v>
      </c>
      <c r="GA94" s="106">
        <f>'Mladí jazdci'!GA29</f>
        <v>0</v>
      </c>
      <c r="GB94" s="106">
        <f>'Mladí jazdci'!GB29</f>
        <v>0</v>
      </c>
      <c r="GC94" s="106">
        <f>'Mladí jazdci'!GC29</f>
        <v>0</v>
      </c>
      <c r="GD94" s="106">
        <f>'Mladí jazdci'!GD29</f>
        <v>0</v>
      </c>
      <c r="GE94" s="106">
        <f>'Mladí jazdci'!GE29</f>
        <v>0</v>
      </c>
      <c r="GF94" s="106">
        <f>'Mladí jazdci'!GF29</f>
        <v>0</v>
      </c>
      <c r="GG94" s="106">
        <f>'Mladí jazdci'!GG29</f>
        <v>0</v>
      </c>
      <c r="GH94" s="106">
        <f>'Mladí jazdci'!GH29</f>
        <v>0</v>
      </c>
      <c r="GI94" s="106">
        <f>'Mladí jazdci'!GI29</f>
        <v>0</v>
      </c>
      <c r="GJ94" s="106">
        <f>'Mladí jazdci'!GJ29</f>
        <v>0</v>
      </c>
      <c r="GK94" s="106">
        <f>'Mladí jazdci'!GK29</f>
        <v>0</v>
      </c>
      <c r="GL94" s="106">
        <f>'Mladí jazdci'!GL29</f>
        <v>0</v>
      </c>
      <c r="GM94" s="106">
        <f>'Mladí jazdci'!GM29</f>
        <v>0</v>
      </c>
      <c r="GN94" s="106">
        <f>'Mladí jazdci'!GN29</f>
        <v>0</v>
      </c>
      <c r="GO94" s="106">
        <f>'Mladí jazdci'!GO29</f>
        <v>0</v>
      </c>
      <c r="GP94" s="106">
        <f>'Mladí jazdci'!GP29</f>
        <v>0</v>
      </c>
      <c r="GQ94" s="106">
        <f>'Mladí jazdci'!GQ29</f>
        <v>0</v>
      </c>
      <c r="GR94" s="106">
        <f>'Mladí jazdci'!GR29</f>
        <v>0</v>
      </c>
      <c r="GS94" s="106">
        <f>'Mladí jazdci'!GS29</f>
        <v>0</v>
      </c>
      <c r="GT94" s="106">
        <f>'Mladí jazdci'!GT29</f>
        <v>0</v>
      </c>
      <c r="GU94" s="106">
        <f>'Mladí jazdci'!GU29</f>
        <v>0</v>
      </c>
      <c r="GV94" s="106">
        <f>'Mladí jazdci'!GV29</f>
        <v>0</v>
      </c>
      <c r="GW94" s="106">
        <f>'Mladí jazdci'!GW29</f>
        <v>0</v>
      </c>
      <c r="GX94" s="106">
        <f>'Mladí jazdci'!GX29</f>
        <v>0</v>
      </c>
      <c r="GY94" s="106">
        <f>'Mladí jazdci'!GY29</f>
        <v>0</v>
      </c>
      <c r="GZ94" s="106">
        <f>'Mladí jazdci'!GZ29</f>
        <v>0</v>
      </c>
      <c r="HA94" s="106">
        <f>'Mladí jazdci'!HA29</f>
        <v>0</v>
      </c>
      <c r="HB94" s="106">
        <f>'Mladí jazdci'!HB29</f>
        <v>0</v>
      </c>
      <c r="HC94" s="106">
        <f>'Mladí jazdci'!HC29</f>
        <v>0</v>
      </c>
      <c r="HD94" s="106">
        <f>'Mladí jazdci'!HD29</f>
        <v>0</v>
      </c>
      <c r="HE94" s="106">
        <f>'Mladí jazdci'!HE29</f>
        <v>0</v>
      </c>
      <c r="HF94" s="106">
        <f>'Mladí jazdci'!HF29</f>
        <v>0</v>
      </c>
      <c r="HG94" s="106">
        <f>'Mladí jazdci'!HG29</f>
        <v>0</v>
      </c>
      <c r="HH94" s="106">
        <f>'Mladí jazdci'!HH29</f>
        <v>0</v>
      </c>
      <c r="HI94" s="106">
        <f>'Mladí jazdci'!HI29</f>
        <v>0</v>
      </c>
      <c r="HJ94" s="106">
        <f>'Mladí jazdci'!HJ29</f>
        <v>0</v>
      </c>
      <c r="HK94" s="106">
        <f>'Mladí jazdci'!HK29</f>
        <v>0</v>
      </c>
      <c r="HL94" s="106">
        <f>'Mladí jazdci'!HL29</f>
        <v>0</v>
      </c>
      <c r="HM94" s="106">
        <f>'Mladí jazdci'!HM29</f>
        <v>0</v>
      </c>
      <c r="HN94" s="106">
        <f>'Mladí jazdci'!HN29</f>
        <v>0</v>
      </c>
      <c r="HO94" s="106">
        <f>'Mladí jazdci'!HO29</f>
        <v>0</v>
      </c>
      <c r="HP94" s="106">
        <f>'Mladí jazdci'!HP29</f>
        <v>0</v>
      </c>
      <c r="HQ94" s="106">
        <f>'Mladí jazdci'!HQ29</f>
        <v>0</v>
      </c>
      <c r="HR94" s="106">
        <f>'Mladí jazdci'!HR29</f>
        <v>0</v>
      </c>
      <c r="HS94" s="106">
        <f>'Mladí jazdci'!HS29</f>
        <v>0</v>
      </c>
      <c r="HT94" s="106">
        <f>'Mladí jazdci'!HT29</f>
        <v>0</v>
      </c>
      <c r="HU94" s="106">
        <f>'Mladí jazdci'!HU29</f>
        <v>0</v>
      </c>
      <c r="HV94" s="106">
        <f>'Mladí jazdci'!HV29</f>
        <v>0</v>
      </c>
      <c r="HW94" s="106">
        <f>'Mladí jazdci'!HW29</f>
        <v>0</v>
      </c>
      <c r="HX94" s="106">
        <f>'Mladí jazdci'!HX29</f>
        <v>0</v>
      </c>
      <c r="HY94" s="106">
        <f>'Mladí jazdci'!HY29</f>
        <v>0</v>
      </c>
      <c r="HZ94" s="106">
        <f>'Mladí jazdci'!HZ29</f>
        <v>0</v>
      </c>
      <c r="IA94" s="106">
        <f>'Mladí jazdci'!IA29</f>
        <v>0</v>
      </c>
      <c r="IB94" s="106">
        <f>'Mladí jazdci'!IB29</f>
        <v>0</v>
      </c>
      <c r="IC94" s="106">
        <f>'Mladí jazdci'!IC29</f>
        <v>0</v>
      </c>
      <c r="ID94" s="106">
        <f>'Mladí jazdci'!ID29</f>
        <v>0</v>
      </c>
      <c r="IE94" s="106">
        <f>'Mladí jazdci'!IE29</f>
        <v>0</v>
      </c>
      <c r="IF94" s="106">
        <f>'Mladí jazdci'!IF29</f>
        <v>0</v>
      </c>
      <c r="IG94" s="106">
        <f>'Mladí jazdci'!IG29</f>
        <v>0</v>
      </c>
      <c r="IH94" s="106">
        <f>'Mladí jazdci'!IH29</f>
        <v>0</v>
      </c>
      <c r="II94" s="106">
        <f>'Mladí jazdci'!II29</f>
        <v>0</v>
      </c>
      <c r="IJ94" s="106">
        <f>'Mladí jazdci'!IJ29</f>
        <v>0</v>
      </c>
      <c r="IK94" s="106">
        <f>'Mladí jazdci'!IK29</f>
        <v>0</v>
      </c>
      <c r="IL94" s="106">
        <f>'Mladí jazdci'!IL29</f>
        <v>0</v>
      </c>
      <c r="IM94" s="106">
        <f>'Mladí jazdci'!IM29</f>
        <v>0</v>
      </c>
      <c r="IN94" s="106">
        <f>'Mladí jazdci'!IN29</f>
        <v>0</v>
      </c>
      <c r="IO94" s="106">
        <f>'Mladí jazdci'!IO29</f>
        <v>0</v>
      </c>
      <c r="IP94" s="106">
        <f>'Mladí jazdci'!IP29</f>
        <v>0</v>
      </c>
      <c r="IQ94" s="106">
        <f>'Mladí jazdci'!IQ29</f>
        <v>0</v>
      </c>
      <c r="IR94" s="106">
        <f>'Mladí jazdci'!IR29</f>
        <v>0</v>
      </c>
      <c r="IS94" s="106">
        <f>'Mladí jazdci'!IS29</f>
        <v>0</v>
      </c>
      <c r="IT94" s="106">
        <f>'Mladí jazdci'!IT29</f>
        <v>0</v>
      </c>
      <c r="IU94" s="106">
        <f>'Mladí jazdci'!IU29</f>
        <v>0</v>
      </c>
      <c r="IV94" s="106">
        <f>'Mladí jazdci'!IV29</f>
        <v>0</v>
      </c>
      <c r="IW94" s="106">
        <f>'Mladí jazdci'!IW29</f>
        <v>0</v>
      </c>
      <c r="IX94" s="106">
        <f>'Mladí jazdci'!IX29</f>
        <v>0</v>
      </c>
      <c r="IY94" s="106">
        <f>'Mladí jazdci'!IY29</f>
        <v>0</v>
      </c>
      <c r="IZ94" s="106">
        <f>'Mladí jazdci'!IZ29</f>
        <v>0</v>
      </c>
      <c r="JA94" s="106">
        <f>'Mladí jazdci'!JA29</f>
        <v>0</v>
      </c>
      <c r="JB94" s="106">
        <f>'Mladí jazdci'!JB29</f>
        <v>0</v>
      </c>
      <c r="JC94" s="106">
        <f>'Mladí jazdci'!JC29</f>
        <v>0</v>
      </c>
      <c r="JD94" s="106">
        <f>'Mladí jazdci'!JD29</f>
        <v>0</v>
      </c>
      <c r="JE94" s="106">
        <f>'Mladí jazdci'!JE29</f>
        <v>0</v>
      </c>
      <c r="JF94" s="106">
        <f>'Mladí jazdci'!JF29</f>
        <v>0</v>
      </c>
      <c r="JG94" s="106">
        <f>'Mladí jazdci'!JG29</f>
        <v>0</v>
      </c>
      <c r="JH94" s="106">
        <f>'Mladí jazdci'!JH29</f>
        <v>0</v>
      </c>
      <c r="JI94" s="106">
        <f>'Mladí jazdci'!JI29</f>
        <v>0</v>
      </c>
      <c r="JJ94" s="106">
        <f>'Mladí jazdci'!JJ29</f>
        <v>0</v>
      </c>
      <c r="JK94" s="106">
        <f>'Mladí jazdci'!JK29</f>
        <v>0</v>
      </c>
      <c r="JL94" s="106">
        <f>'Mladí jazdci'!JL29</f>
        <v>0</v>
      </c>
      <c r="JM94" s="106">
        <f>'Mladí jazdci'!JM29</f>
        <v>0</v>
      </c>
      <c r="JN94" s="106">
        <f>'Mladí jazdci'!JN29</f>
        <v>0</v>
      </c>
      <c r="JO94" s="106">
        <f>'Mladí jazdci'!JO29</f>
        <v>0</v>
      </c>
      <c r="JP94" s="106">
        <f>'Mladí jazdci'!JP29</f>
        <v>0</v>
      </c>
      <c r="JQ94" s="106">
        <f>'Mladí jazdci'!JQ29</f>
        <v>0</v>
      </c>
      <c r="JR94" s="106">
        <f>'Mladí jazdci'!JR29</f>
        <v>0</v>
      </c>
      <c r="JS94" s="106">
        <f>'Mladí jazdci'!JS29</f>
        <v>0</v>
      </c>
      <c r="JT94" s="106">
        <f>'Mladí jazdci'!JT29</f>
        <v>0</v>
      </c>
      <c r="JU94" s="106">
        <f>'Mladí jazdci'!JU29</f>
        <v>0</v>
      </c>
      <c r="JV94" s="106">
        <f>'Mladí jazdci'!JV29</f>
        <v>0</v>
      </c>
      <c r="JW94" s="106">
        <f>'Mladí jazdci'!JW29</f>
        <v>0</v>
      </c>
      <c r="JX94" s="106">
        <f>'Mladí jazdci'!JX29</f>
        <v>0</v>
      </c>
      <c r="JY94" s="106">
        <f>'Mladí jazdci'!JY29</f>
        <v>0</v>
      </c>
      <c r="JZ94" s="106">
        <f>'Mladí jazdci'!JZ29</f>
        <v>0</v>
      </c>
      <c r="KA94" s="106">
        <f>'Mladí jazdci'!KA29</f>
        <v>0</v>
      </c>
      <c r="KB94" s="106">
        <f>'Mladí jazdci'!KB29</f>
        <v>0</v>
      </c>
      <c r="KC94" s="106">
        <f>'Mladí jazdci'!KC29</f>
        <v>0</v>
      </c>
      <c r="KD94" s="106">
        <f>'Mladí jazdci'!KD29</f>
        <v>0</v>
      </c>
      <c r="KE94" s="106">
        <f>'Mladí jazdci'!KE29</f>
        <v>0</v>
      </c>
      <c r="KF94" s="106">
        <f>'Mladí jazdci'!KF29</f>
        <v>0</v>
      </c>
      <c r="KG94" s="106">
        <f>'Mladí jazdci'!KG29</f>
        <v>0</v>
      </c>
      <c r="KH94" s="106">
        <f>'Mladí jazdci'!KH29</f>
        <v>0</v>
      </c>
      <c r="KI94" s="106">
        <f>'Mladí jazdci'!KI29</f>
        <v>0</v>
      </c>
      <c r="KJ94" s="106">
        <f>'Mladí jazdci'!KJ29</f>
        <v>0</v>
      </c>
      <c r="KK94" s="106">
        <f>'Mladí jazdci'!KK29</f>
        <v>0</v>
      </c>
      <c r="KL94" s="106">
        <f>'Mladí jazdci'!KL29</f>
        <v>0</v>
      </c>
      <c r="KM94" s="106">
        <f>'Mladí jazdci'!KM29</f>
        <v>0</v>
      </c>
      <c r="KN94" s="106">
        <f>'Mladí jazdci'!KN29</f>
        <v>0</v>
      </c>
      <c r="KO94" s="106">
        <f>'Mladí jazdci'!KO29</f>
        <v>0</v>
      </c>
      <c r="KP94" s="106">
        <f>'Mladí jazdci'!KP29</f>
        <v>0</v>
      </c>
      <c r="KQ94" s="106">
        <f>'Mladí jazdci'!KQ29</f>
        <v>0</v>
      </c>
      <c r="KR94" s="106">
        <f>'Mladí jazdci'!KR29</f>
        <v>0</v>
      </c>
      <c r="KS94" s="106">
        <f>'Mladí jazdci'!KS29</f>
        <v>0</v>
      </c>
      <c r="KT94" s="106">
        <f>'Mladí jazdci'!KT29</f>
        <v>0</v>
      </c>
      <c r="KU94" s="106">
        <f>'Mladí jazdci'!KU29</f>
        <v>0</v>
      </c>
      <c r="KV94" s="106">
        <f>'Mladí jazdci'!KV29</f>
        <v>0</v>
      </c>
      <c r="KW94" s="106">
        <f>'Mladí jazdci'!KW29</f>
        <v>0</v>
      </c>
      <c r="KX94" s="106">
        <f>'Mladí jazdci'!KX29</f>
        <v>0</v>
      </c>
      <c r="KY94" s="106">
        <f>'Mladí jazdci'!KY29</f>
        <v>0</v>
      </c>
      <c r="KZ94" s="106">
        <f>'Mladí jazdci'!KZ29</f>
        <v>0</v>
      </c>
      <c r="LA94" s="106">
        <f>'Mladí jazdci'!LA29</f>
        <v>0</v>
      </c>
      <c r="LB94" s="106">
        <f>'Mladí jazdci'!LB29</f>
        <v>0</v>
      </c>
      <c r="LC94" s="106">
        <f>'Mladí jazdci'!LC29</f>
        <v>0</v>
      </c>
      <c r="LD94" s="106">
        <f>'Mladí jazdci'!LD29</f>
        <v>0</v>
      </c>
      <c r="LE94" s="106">
        <f>'Mladí jazdci'!LE29</f>
        <v>0</v>
      </c>
      <c r="LF94" s="106">
        <f>'Mladí jazdci'!LF29</f>
        <v>0</v>
      </c>
      <c r="LG94" s="106">
        <f>'Mladí jazdci'!LG29</f>
        <v>0</v>
      </c>
      <c r="LH94" s="106">
        <f>'Mladí jazdci'!LH29</f>
        <v>0</v>
      </c>
      <c r="LI94" s="106">
        <f>'Mladí jazdci'!LI29</f>
        <v>0</v>
      </c>
      <c r="LJ94" s="106">
        <f>'Mladí jazdci'!LJ29</f>
        <v>0</v>
      </c>
      <c r="LK94" s="106">
        <f>'Mladí jazdci'!LK29</f>
        <v>0</v>
      </c>
      <c r="LL94" s="106">
        <f>'Mladí jazdci'!LL29</f>
        <v>0</v>
      </c>
      <c r="LM94" s="106">
        <f>'Mladí jazdci'!LM29</f>
        <v>0</v>
      </c>
      <c r="LN94" s="106">
        <f>'Mladí jazdci'!LN29</f>
        <v>0</v>
      </c>
      <c r="LO94" s="106">
        <f>'Mladí jazdci'!LO29</f>
        <v>0</v>
      </c>
      <c r="LP94" s="106">
        <f>'Mladí jazdci'!LP29</f>
        <v>0</v>
      </c>
      <c r="LQ94" s="106">
        <f>'Mladí jazdci'!LQ29</f>
        <v>0</v>
      </c>
      <c r="LR94" s="106">
        <f>'Mladí jazdci'!LR29</f>
        <v>0</v>
      </c>
      <c r="LS94" s="106">
        <f>'Mladí jazdci'!LS29</f>
        <v>0</v>
      </c>
      <c r="LT94" s="106">
        <f>'Mladí jazdci'!LT29</f>
        <v>0</v>
      </c>
      <c r="LU94" s="106">
        <f>'Mladí jazdci'!LU29</f>
        <v>0</v>
      </c>
      <c r="LV94" s="106">
        <f>'Mladí jazdci'!LV29</f>
        <v>0</v>
      </c>
      <c r="LW94" s="106">
        <f>'Mladí jazdci'!LW29</f>
        <v>0</v>
      </c>
      <c r="LX94" s="106">
        <f>'Mladí jazdci'!LX29</f>
        <v>0</v>
      </c>
      <c r="LY94" s="106">
        <f>'Mladí jazdci'!LY29</f>
        <v>0</v>
      </c>
      <c r="LZ94" s="106">
        <f>'Mladí jazdci'!LZ29</f>
        <v>0</v>
      </c>
      <c r="MA94" s="106">
        <f>'Mladí jazdci'!MA29</f>
        <v>0</v>
      </c>
      <c r="MB94" s="106">
        <f>'Mladí jazdci'!MB29</f>
        <v>0</v>
      </c>
      <c r="MC94" s="106">
        <f>'Mladí jazdci'!MC29</f>
        <v>0</v>
      </c>
      <c r="MD94" s="106">
        <f>'Mladí jazdci'!MD29</f>
        <v>0</v>
      </c>
      <c r="ME94" s="106">
        <f>'Mladí jazdci'!ME29</f>
        <v>0</v>
      </c>
      <c r="MF94" s="106">
        <f>'Mladí jazdci'!MF29</f>
        <v>0</v>
      </c>
      <c r="MG94" s="106">
        <f>'Mladí jazdci'!MG29</f>
        <v>0</v>
      </c>
      <c r="MH94" s="106">
        <f>'Mladí jazdci'!MH29</f>
        <v>0</v>
      </c>
      <c r="MI94" s="106">
        <f>'Mladí jazdci'!MI29</f>
        <v>0</v>
      </c>
      <c r="MJ94" s="106">
        <f>'Mladí jazdci'!MJ29</f>
        <v>0</v>
      </c>
      <c r="MK94" s="106">
        <f>'Mladí jazdci'!MK29</f>
        <v>0</v>
      </c>
      <c r="ML94" s="106">
        <f>'Mladí jazdci'!ML29</f>
        <v>0</v>
      </c>
      <c r="MM94" s="106">
        <f>'Mladí jazdci'!MM29</f>
        <v>0</v>
      </c>
      <c r="MN94" s="106">
        <f>'Mladí jazdci'!MN29</f>
        <v>0</v>
      </c>
      <c r="MO94" s="106">
        <f>'Mladí jazdci'!MO29</f>
        <v>0</v>
      </c>
      <c r="MP94" s="106">
        <f>'Mladí jazdci'!MP29</f>
        <v>0</v>
      </c>
      <c r="MQ94" s="106">
        <f>'Mladí jazdci'!MQ29</f>
        <v>0</v>
      </c>
      <c r="MR94" s="106">
        <f>'Mladí jazdci'!MR29</f>
        <v>0</v>
      </c>
      <c r="MS94" s="106">
        <f>'Mladí jazdci'!MS29</f>
        <v>0</v>
      </c>
      <c r="MT94" s="106">
        <f>'Mladí jazdci'!MT29</f>
        <v>0</v>
      </c>
      <c r="MU94" s="106">
        <f>'Mladí jazdci'!MU29</f>
        <v>0</v>
      </c>
      <c r="MV94" s="106">
        <f>'Mladí jazdci'!MV29</f>
        <v>0</v>
      </c>
      <c r="MW94" s="106">
        <f>'Mladí jazdci'!MW29</f>
        <v>0</v>
      </c>
      <c r="MX94" s="106">
        <f>'Mladí jazdci'!MX29</f>
        <v>0</v>
      </c>
      <c r="MY94" s="106">
        <f>'Mladí jazdci'!MY29</f>
        <v>0</v>
      </c>
      <c r="MZ94" s="106">
        <f>'Mladí jazdci'!MZ29</f>
        <v>0</v>
      </c>
      <c r="NA94" s="106">
        <f>'Mladí jazdci'!NA29</f>
        <v>0</v>
      </c>
      <c r="NB94" s="106">
        <f>'Mladí jazdci'!NB29</f>
        <v>0</v>
      </c>
      <c r="NC94" s="106">
        <f>'Mladí jazdci'!NC29</f>
        <v>0</v>
      </c>
      <c r="ND94" s="106">
        <f>'Mladí jazdci'!ND29</f>
        <v>0</v>
      </c>
      <c r="NE94" s="106">
        <f>'Mladí jazdci'!NE29</f>
        <v>0</v>
      </c>
      <c r="NF94" s="106">
        <f>'Mladí jazdci'!NF29</f>
        <v>0</v>
      </c>
      <c r="NG94" s="106">
        <f>'Mladí jazdci'!NG29</f>
        <v>0</v>
      </c>
      <c r="NH94" s="106">
        <f>'Mladí jazdci'!NH29</f>
        <v>0</v>
      </c>
      <c r="NI94" s="106">
        <f>'Mladí jazdci'!NI29</f>
        <v>0</v>
      </c>
      <c r="NJ94" s="106">
        <f>'Mladí jazdci'!NJ29</f>
        <v>0</v>
      </c>
      <c r="NK94" s="106">
        <f>'Mladí jazdci'!NK29</f>
        <v>0</v>
      </c>
      <c r="NL94" s="106">
        <f>'Mladí jazdci'!NL29</f>
        <v>0</v>
      </c>
      <c r="NM94" s="106">
        <f>'Mladí jazdci'!NM29</f>
        <v>0</v>
      </c>
      <c r="NN94" s="106">
        <f>'Mladí jazdci'!NN29</f>
        <v>0</v>
      </c>
      <c r="NO94" s="106">
        <f>'Mladí jazdci'!NO29</f>
        <v>0</v>
      </c>
      <c r="NP94" s="106">
        <f>'Mladí jazdci'!NP29</f>
        <v>0</v>
      </c>
      <c r="NQ94" s="106">
        <f>'Mladí jazdci'!NQ29</f>
        <v>0</v>
      </c>
      <c r="NR94" s="106">
        <f>'Mladí jazdci'!NR29</f>
        <v>0</v>
      </c>
      <c r="NS94" s="106">
        <f>'Mladí jazdci'!NS29</f>
        <v>0</v>
      </c>
      <c r="NT94" s="106">
        <f>'Mladí jazdci'!NT29</f>
        <v>0</v>
      </c>
      <c r="NU94" s="106">
        <f>'Mladí jazdci'!NU29</f>
        <v>0</v>
      </c>
      <c r="NV94" s="106">
        <f>'Mladí jazdci'!NV29</f>
        <v>0</v>
      </c>
      <c r="NW94" s="106">
        <f>'Mladí jazdci'!NW29</f>
        <v>0</v>
      </c>
      <c r="NX94" s="106">
        <f>'Mladí jazdci'!NX29</f>
        <v>0</v>
      </c>
      <c r="NY94" s="106">
        <f>'Mladí jazdci'!NY29</f>
        <v>0</v>
      </c>
      <c r="NZ94" s="106">
        <f>'Mladí jazdci'!NZ29</f>
        <v>0</v>
      </c>
      <c r="OA94" s="106">
        <f>'Mladí jazdci'!OA29</f>
        <v>0</v>
      </c>
      <c r="OB94" s="106">
        <f>'Mladí jazdci'!OB29</f>
        <v>0</v>
      </c>
      <c r="OC94" s="106">
        <f>'Mladí jazdci'!OC29</f>
        <v>0</v>
      </c>
      <c r="OD94" s="106">
        <f>'Mladí jazdci'!OD29</f>
        <v>0</v>
      </c>
      <c r="OE94" s="106">
        <f>'Mladí jazdci'!OE29</f>
        <v>0</v>
      </c>
      <c r="OF94" s="106">
        <f>'Mladí jazdci'!OF29</f>
        <v>0</v>
      </c>
      <c r="OG94" s="106">
        <f>'Mladí jazdci'!OG29</f>
        <v>0</v>
      </c>
      <c r="OH94" s="106">
        <f>'Mladí jazdci'!OH29</f>
        <v>0</v>
      </c>
      <c r="OI94" s="106">
        <f>'Mladí jazdci'!OI29</f>
        <v>0</v>
      </c>
      <c r="OJ94" s="106">
        <f>'Mladí jazdci'!OJ29</f>
        <v>0</v>
      </c>
      <c r="OK94" s="106">
        <f>'Mladí jazdci'!OK29</f>
        <v>0</v>
      </c>
      <c r="OL94" s="106">
        <f>'Mladí jazdci'!OL29</f>
        <v>0</v>
      </c>
      <c r="OM94" s="106">
        <f>'Mladí jazdci'!OM29</f>
        <v>0</v>
      </c>
      <c r="ON94" s="106">
        <f>'Mladí jazdci'!ON29</f>
        <v>0</v>
      </c>
      <c r="OO94" s="106">
        <f>'Mladí jazdci'!OO29</f>
        <v>0</v>
      </c>
      <c r="OP94" s="106">
        <f>'Mladí jazdci'!OP29</f>
        <v>0</v>
      </c>
      <c r="OQ94" s="106">
        <f>'Mladí jazdci'!OQ29</f>
        <v>0</v>
      </c>
      <c r="OR94" s="106">
        <f>'Mladí jazdci'!OR29</f>
        <v>0</v>
      </c>
      <c r="OS94" s="106">
        <f>'Mladí jazdci'!OS29</f>
        <v>0</v>
      </c>
      <c r="OT94" s="106">
        <f>'Mladí jazdci'!OT29</f>
        <v>0</v>
      </c>
      <c r="OU94" s="106">
        <f>'Mladí jazdci'!OU29</f>
        <v>0</v>
      </c>
      <c r="OV94" s="106">
        <f>'Mladí jazdci'!OV29</f>
        <v>0</v>
      </c>
      <c r="OW94" s="106">
        <f>'Mladí jazdci'!OW29</f>
        <v>0</v>
      </c>
      <c r="OX94" s="106">
        <f>'Mladí jazdci'!OX29</f>
        <v>0</v>
      </c>
      <c r="OY94" s="106">
        <f>'Mladí jazdci'!OY29</f>
        <v>0</v>
      </c>
      <c r="OZ94" s="106">
        <f>'Mladí jazdci'!OZ29</f>
        <v>0</v>
      </c>
      <c r="PA94" s="106">
        <f>'Mladí jazdci'!PA29</f>
        <v>0</v>
      </c>
      <c r="PB94" s="106">
        <f>'Mladí jazdci'!PB29</f>
        <v>0</v>
      </c>
      <c r="PC94" s="106">
        <f>'Mladí jazdci'!PC29</f>
        <v>0</v>
      </c>
      <c r="PD94" s="106">
        <f>'Mladí jazdci'!PD29</f>
        <v>0</v>
      </c>
      <c r="PE94" s="106">
        <f>'Mladí jazdci'!PE29</f>
        <v>0</v>
      </c>
      <c r="PF94" s="106">
        <f>'Mladí jazdci'!PF29</f>
        <v>0</v>
      </c>
      <c r="PG94" s="106">
        <f>'Mladí jazdci'!PG29</f>
        <v>0</v>
      </c>
      <c r="PH94" s="106">
        <f>'Mladí jazdci'!PH29</f>
        <v>0</v>
      </c>
      <c r="PI94" s="106">
        <f>'Mladí jazdci'!PI29</f>
        <v>0</v>
      </c>
      <c r="PJ94" s="106">
        <f>'Mladí jazdci'!PJ29</f>
        <v>0</v>
      </c>
      <c r="PK94" s="106">
        <f>'Mladí jazdci'!PK29</f>
        <v>0</v>
      </c>
      <c r="PL94" s="106">
        <f>'Mladí jazdci'!PL29</f>
        <v>0</v>
      </c>
      <c r="PM94" s="106">
        <f>'Mladí jazdci'!PM29</f>
        <v>0</v>
      </c>
      <c r="PN94" s="106">
        <f>'Mladí jazdci'!PN29</f>
        <v>0</v>
      </c>
      <c r="PO94" s="106">
        <f>'Mladí jazdci'!PO29</f>
        <v>0</v>
      </c>
      <c r="PP94" s="106">
        <f>'Mladí jazdci'!PP29</f>
        <v>0</v>
      </c>
      <c r="PQ94" s="106">
        <f>'Mladí jazdci'!PQ29</f>
        <v>0</v>
      </c>
      <c r="PR94" s="106">
        <f>'Mladí jazdci'!PR29</f>
        <v>0</v>
      </c>
      <c r="PS94" s="106">
        <f>'Mladí jazdci'!PS29</f>
        <v>0</v>
      </c>
      <c r="PT94" s="106">
        <f>'Mladí jazdci'!PT29</f>
        <v>0</v>
      </c>
      <c r="PU94" s="106">
        <f>'Mladí jazdci'!PU29</f>
        <v>0</v>
      </c>
      <c r="PV94" s="106">
        <f>'Mladí jazdci'!PV29</f>
        <v>0</v>
      </c>
      <c r="PW94" s="106">
        <f>'Mladí jazdci'!PW29</f>
        <v>0</v>
      </c>
      <c r="PX94" s="106">
        <f>'Mladí jazdci'!PX29</f>
        <v>0</v>
      </c>
      <c r="PY94" s="106">
        <f>'Mladí jazdci'!PY29</f>
        <v>0</v>
      </c>
      <c r="PZ94" s="106">
        <f>'Mladí jazdci'!PZ29</f>
        <v>0</v>
      </c>
      <c r="QA94" s="106">
        <f>'Mladí jazdci'!QA29</f>
        <v>0</v>
      </c>
      <c r="QB94" s="106">
        <f>'Mladí jazdci'!QB29</f>
        <v>0</v>
      </c>
      <c r="QC94" s="106">
        <f>'Mladí jazdci'!QC29</f>
        <v>0</v>
      </c>
      <c r="QD94" s="106">
        <f>'Mladí jazdci'!QD29</f>
        <v>0</v>
      </c>
      <c r="QE94" s="106">
        <f>'Mladí jazdci'!QE29</f>
        <v>0</v>
      </c>
      <c r="QF94" s="106">
        <f>'Mladí jazdci'!QF29</f>
        <v>0</v>
      </c>
      <c r="QG94" s="106">
        <f>'Mladí jazdci'!QG29</f>
        <v>0</v>
      </c>
      <c r="QH94" s="106">
        <f>'Mladí jazdci'!QH29</f>
        <v>0</v>
      </c>
      <c r="QI94" s="106">
        <f>'Mladí jazdci'!QI29</f>
        <v>0</v>
      </c>
      <c r="QJ94" s="106">
        <f>'Mladí jazdci'!QJ29</f>
        <v>0</v>
      </c>
      <c r="QK94" s="106">
        <f>'Mladí jazdci'!QK29</f>
        <v>0</v>
      </c>
      <c r="QL94" s="106">
        <f>'Mladí jazdci'!QL29</f>
        <v>0</v>
      </c>
      <c r="QM94" s="106">
        <f>'Mladí jazdci'!QM29</f>
        <v>0</v>
      </c>
      <c r="QN94" s="106">
        <f>'Mladí jazdci'!QN29</f>
        <v>0</v>
      </c>
      <c r="QO94" s="106">
        <f>'Mladí jazdci'!QO29</f>
        <v>0</v>
      </c>
      <c r="QP94" s="106">
        <f>'Mladí jazdci'!QP29</f>
        <v>0</v>
      </c>
      <c r="QQ94" s="106">
        <f>'Mladí jazdci'!QQ29</f>
        <v>0</v>
      </c>
      <c r="QR94" s="106">
        <f>'Mladí jazdci'!QR29</f>
        <v>0</v>
      </c>
      <c r="QS94" s="106">
        <f>'Mladí jazdci'!QS29</f>
        <v>0</v>
      </c>
      <c r="QT94" s="106">
        <f>'Mladí jazdci'!QT29</f>
        <v>0</v>
      </c>
      <c r="QU94" s="106">
        <f>'Mladí jazdci'!QU29</f>
        <v>0</v>
      </c>
      <c r="QV94" s="106">
        <f>'Mladí jazdci'!QV29</f>
        <v>0</v>
      </c>
      <c r="QW94" s="106">
        <f>'Mladí jazdci'!QW29</f>
        <v>0</v>
      </c>
      <c r="QX94" s="106">
        <f>'Mladí jazdci'!QX29</f>
        <v>0</v>
      </c>
      <c r="QY94" s="106">
        <f>'Mladí jazdci'!QY29</f>
        <v>0</v>
      </c>
      <c r="QZ94" s="106">
        <f>'Mladí jazdci'!QZ29</f>
        <v>0</v>
      </c>
      <c r="RA94" s="106">
        <f>'Mladí jazdci'!RA29</f>
        <v>0</v>
      </c>
      <c r="RB94" s="106">
        <f>'Mladí jazdci'!RB29</f>
        <v>0</v>
      </c>
      <c r="RC94" s="106">
        <f>'Mladí jazdci'!RC29</f>
        <v>0</v>
      </c>
      <c r="RD94" s="106">
        <f>'Mladí jazdci'!RD29</f>
        <v>0</v>
      </c>
      <c r="RE94" s="106">
        <f>'Mladí jazdci'!RE29</f>
        <v>0</v>
      </c>
      <c r="RF94" s="106">
        <f>'Mladí jazdci'!RF29</f>
        <v>0</v>
      </c>
      <c r="RG94" s="106">
        <f>'Mladí jazdci'!RG29</f>
        <v>0</v>
      </c>
      <c r="RH94" s="106">
        <f>'Mladí jazdci'!RH29</f>
        <v>0</v>
      </c>
      <c r="RI94" s="106">
        <f>'Mladí jazdci'!RI29</f>
        <v>0</v>
      </c>
      <c r="RJ94" s="106">
        <f>'Mladí jazdci'!RJ29</f>
        <v>0</v>
      </c>
      <c r="RK94" s="106">
        <f>'Mladí jazdci'!RK29</f>
        <v>0</v>
      </c>
      <c r="RL94" s="106">
        <f>'Mladí jazdci'!RL29</f>
        <v>0</v>
      </c>
      <c r="RM94" s="106">
        <f>'Mladí jazdci'!RM29</f>
        <v>0</v>
      </c>
      <c r="RN94" s="106">
        <f>'Mladí jazdci'!RN29</f>
        <v>0</v>
      </c>
      <c r="RO94" s="106">
        <f>'Mladí jazdci'!RO29</f>
        <v>0</v>
      </c>
      <c r="RP94" s="106">
        <f>'Mladí jazdci'!RP29</f>
        <v>0</v>
      </c>
      <c r="RQ94" s="106">
        <f>'Mladí jazdci'!RQ29</f>
        <v>0</v>
      </c>
      <c r="RR94" s="106">
        <f>'Mladí jazdci'!RR29</f>
        <v>0</v>
      </c>
      <c r="RS94" s="106">
        <f>'Mladí jazdci'!RS29</f>
        <v>0</v>
      </c>
      <c r="RT94" s="106">
        <f>'Mladí jazdci'!RT29</f>
        <v>0</v>
      </c>
      <c r="RU94" s="106">
        <f>'Mladí jazdci'!RU29</f>
        <v>0</v>
      </c>
      <c r="RV94" s="106">
        <f>'Mladí jazdci'!RV29</f>
        <v>0</v>
      </c>
      <c r="RW94" s="106">
        <f>'Mladí jazdci'!RW29</f>
        <v>0</v>
      </c>
      <c r="RX94" s="106">
        <f>'Mladí jazdci'!RX29</f>
        <v>0</v>
      </c>
      <c r="RY94" s="106">
        <f>'Mladí jazdci'!RY29</f>
        <v>0</v>
      </c>
      <c r="RZ94" s="106">
        <f>'Mladí jazdci'!RZ29</f>
        <v>0</v>
      </c>
      <c r="SA94" s="106">
        <f>'Mladí jazdci'!SA29</f>
        <v>0</v>
      </c>
      <c r="SB94" s="106">
        <f>'Mladí jazdci'!SB29</f>
        <v>0</v>
      </c>
      <c r="SC94" s="106">
        <f>'Mladí jazdci'!SC29</f>
        <v>0</v>
      </c>
      <c r="SD94" s="106">
        <f>'Mladí jazdci'!SD29</f>
        <v>0</v>
      </c>
      <c r="SE94" s="106">
        <f>'Mladí jazdci'!SE29</f>
        <v>0</v>
      </c>
      <c r="SF94" s="106">
        <f>'Mladí jazdci'!SF29</f>
        <v>0</v>
      </c>
      <c r="SG94" s="106">
        <f>'Mladí jazdci'!SG29</f>
        <v>0</v>
      </c>
      <c r="SH94" s="106">
        <f>'Mladí jazdci'!SH29</f>
        <v>0</v>
      </c>
      <c r="SI94" s="106">
        <f>'Mladí jazdci'!SI29</f>
        <v>0</v>
      </c>
      <c r="SJ94" s="106">
        <f>'Mladí jazdci'!SJ29</f>
        <v>0</v>
      </c>
      <c r="SK94" s="106">
        <f>'Mladí jazdci'!SK29</f>
        <v>0</v>
      </c>
      <c r="SL94" s="106">
        <f>'Mladí jazdci'!SL29</f>
        <v>0</v>
      </c>
      <c r="SM94" s="106">
        <f>'Mladí jazdci'!SM29</f>
        <v>0</v>
      </c>
      <c r="SN94" s="106">
        <f>'Mladí jazdci'!SN29</f>
        <v>0</v>
      </c>
      <c r="SO94" s="106">
        <f>'Mladí jazdci'!SO29</f>
        <v>0</v>
      </c>
      <c r="SP94" s="106">
        <f>'Mladí jazdci'!SP29</f>
        <v>0</v>
      </c>
      <c r="SQ94" s="106">
        <f>'Mladí jazdci'!SQ29</f>
        <v>0</v>
      </c>
      <c r="SR94" s="106">
        <f>'Mladí jazdci'!SR29</f>
        <v>0</v>
      </c>
      <c r="SS94" s="106">
        <f>'Mladí jazdci'!SS29</f>
        <v>0</v>
      </c>
      <c r="ST94" s="106">
        <f>'Mladí jazdci'!ST29</f>
        <v>0</v>
      </c>
      <c r="SU94" s="106">
        <f>'Mladí jazdci'!SU29</f>
        <v>0</v>
      </c>
      <c r="SV94" s="106">
        <f>'Mladí jazdci'!SV29</f>
        <v>0</v>
      </c>
      <c r="SW94" s="106">
        <f>'Mladí jazdci'!SW29</f>
        <v>0</v>
      </c>
      <c r="SX94" s="106">
        <f>'Mladí jazdci'!SX29</f>
        <v>0</v>
      </c>
      <c r="SY94" s="106">
        <f>'Mladí jazdci'!SY29</f>
        <v>0</v>
      </c>
      <c r="SZ94" s="106">
        <f>'Mladí jazdci'!SZ29</f>
        <v>0</v>
      </c>
      <c r="TA94" s="106">
        <f>'Mladí jazdci'!TA29</f>
        <v>0</v>
      </c>
      <c r="TB94" s="106">
        <f>'Mladí jazdci'!TB29</f>
        <v>0</v>
      </c>
    </row>
    <row r="95" spans="1:522" s="1" customFormat="1" ht="18" customHeight="1" x14ac:dyDescent="0.25">
      <c r="A95" s="12"/>
      <c r="B95" s="11"/>
      <c r="E95" s="63" t="s">
        <v>242</v>
      </c>
      <c r="F95" s="1">
        <v>9513</v>
      </c>
      <c r="G95" s="9" t="s">
        <v>95</v>
      </c>
      <c r="H95" s="4"/>
      <c r="I95" s="1">
        <f>SUM(K95:TB95)</f>
        <v>23</v>
      </c>
      <c r="J95" s="12"/>
      <c r="K95" s="106">
        <f>Juniori!K26</f>
        <v>0</v>
      </c>
      <c r="L95" s="106">
        <f>Juniori!L26</f>
        <v>0</v>
      </c>
      <c r="M95" s="106">
        <f>Juniori!M26</f>
        <v>0</v>
      </c>
      <c r="N95" s="106">
        <f>Juniori!N26</f>
        <v>0</v>
      </c>
      <c r="O95" s="106">
        <f>Juniori!O26</f>
        <v>0</v>
      </c>
      <c r="P95" s="106">
        <f>Juniori!P26</f>
        <v>0</v>
      </c>
      <c r="Q95" s="106">
        <f>Juniori!Q26</f>
        <v>0</v>
      </c>
      <c r="R95" s="106">
        <f>Juniori!R26</f>
        <v>0</v>
      </c>
      <c r="S95" s="106">
        <f>Juniori!S26</f>
        <v>0</v>
      </c>
      <c r="T95" s="106">
        <f>Juniori!T26</f>
        <v>0</v>
      </c>
      <c r="U95" s="106">
        <f>Juniori!U26</f>
        <v>0</v>
      </c>
      <c r="V95" s="106">
        <f>Juniori!V26</f>
        <v>0</v>
      </c>
      <c r="W95" s="106">
        <f>Juniori!W26</f>
        <v>0</v>
      </c>
      <c r="X95" s="106">
        <f>Juniori!X26</f>
        <v>0</v>
      </c>
      <c r="Y95" s="106">
        <f>Juniori!Y26</f>
        <v>0</v>
      </c>
      <c r="Z95" s="106">
        <f>Juniori!Z26</f>
        <v>0</v>
      </c>
      <c r="AA95" s="106">
        <f>Juniori!AA26</f>
        <v>0</v>
      </c>
      <c r="AB95" s="106">
        <f>Juniori!AB26</f>
        <v>0</v>
      </c>
      <c r="AC95" s="106">
        <f>Juniori!AC26</f>
        <v>0</v>
      </c>
      <c r="AD95" s="106">
        <f>Juniori!AD26</f>
        <v>0</v>
      </c>
      <c r="AE95" s="106">
        <f>Juniori!AE26</f>
        <v>0</v>
      </c>
      <c r="AF95" s="106">
        <f>Juniori!AF26</f>
        <v>0</v>
      </c>
      <c r="AG95" s="106">
        <f>Juniori!AG26</f>
        <v>0</v>
      </c>
      <c r="AH95" s="106">
        <f>Juniori!AH26</f>
        <v>0</v>
      </c>
      <c r="AI95" s="106">
        <f>Juniori!AI26</f>
        <v>0</v>
      </c>
      <c r="AJ95" s="106">
        <f>Juniori!AJ26</f>
        <v>0</v>
      </c>
      <c r="AK95" s="106">
        <f>Juniori!AK26</f>
        <v>0</v>
      </c>
      <c r="AL95" s="106">
        <f>Juniori!AL26</f>
        <v>0</v>
      </c>
      <c r="AM95" s="106">
        <f>Juniori!AM26</f>
        <v>0</v>
      </c>
      <c r="AN95" s="106">
        <f>Juniori!AN26</f>
        <v>0</v>
      </c>
      <c r="AO95" s="106">
        <f>Juniori!AO26</f>
        <v>0</v>
      </c>
      <c r="AP95" s="106">
        <f>Juniori!AP26</f>
        <v>0</v>
      </c>
      <c r="AQ95" s="106">
        <f>Juniori!AQ26</f>
        <v>0</v>
      </c>
      <c r="AR95" s="106">
        <f>Juniori!AR26</f>
        <v>0</v>
      </c>
      <c r="AS95" s="106">
        <f>Juniori!AS26</f>
        <v>0</v>
      </c>
      <c r="AT95" s="106">
        <f>Juniori!AT26</f>
        <v>0</v>
      </c>
      <c r="AU95" s="106">
        <f>Juniori!AU26</f>
        <v>0</v>
      </c>
      <c r="AV95" s="106">
        <f>Juniori!AV26</f>
        <v>0</v>
      </c>
      <c r="AW95" s="106">
        <f>Juniori!AW26</f>
        <v>0</v>
      </c>
      <c r="AX95" s="106">
        <f>Juniori!AX26</f>
        <v>0</v>
      </c>
      <c r="AY95" s="106">
        <f>Juniori!AY26</f>
        <v>0</v>
      </c>
      <c r="AZ95" s="106">
        <f>Juniori!AZ26</f>
        <v>0</v>
      </c>
      <c r="BA95" s="106">
        <f>Juniori!BA26</f>
        <v>0</v>
      </c>
      <c r="BB95" s="106">
        <f>Juniori!BB26</f>
        <v>0</v>
      </c>
      <c r="BC95" s="106">
        <f>Juniori!BC26</f>
        <v>0</v>
      </c>
      <c r="BD95" s="106">
        <f>Juniori!BD26</f>
        <v>0</v>
      </c>
      <c r="BE95" s="106">
        <f>Juniori!BE26</f>
        <v>0</v>
      </c>
      <c r="BF95" s="106">
        <f>Juniori!BF26</f>
        <v>0</v>
      </c>
      <c r="BG95" s="106">
        <f>Juniori!BG26</f>
        <v>0</v>
      </c>
      <c r="BH95" s="106">
        <f>Juniori!BH26</f>
        <v>0</v>
      </c>
      <c r="BI95" s="106">
        <f>Juniori!BI26</f>
        <v>0</v>
      </c>
      <c r="BJ95" s="106">
        <f>Juniori!BJ26</f>
        <v>0</v>
      </c>
      <c r="BK95" s="106">
        <f>Juniori!BK26</f>
        <v>0</v>
      </c>
      <c r="BL95" s="106">
        <f>Juniori!BL26</f>
        <v>0</v>
      </c>
      <c r="BM95" s="106">
        <f>Juniori!BM26</f>
        <v>0</v>
      </c>
      <c r="BN95" s="106">
        <f>Juniori!BN26</f>
        <v>0</v>
      </c>
      <c r="BO95" s="106">
        <f>Juniori!BO26</f>
        <v>0</v>
      </c>
      <c r="BP95" s="106">
        <f>Juniori!BP26</f>
        <v>0</v>
      </c>
      <c r="BQ95" s="106">
        <f>Juniori!BQ26</f>
        <v>0</v>
      </c>
      <c r="BR95" s="106">
        <f>Juniori!BR26</f>
        <v>0</v>
      </c>
      <c r="BS95" s="106">
        <f>Juniori!BS26</f>
        <v>0</v>
      </c>
      <c r="BT95" s="106">
        <f>Juniori!BT26</f>
        <v>0</v>
      </c>
      <c r="BU95" s="106">
        <f>Juniori!BU26</f>
        <v>0</v>
      </c>
      <c r="BV95" s="106">
        <f>Juniori!BV26</f>
        <v>0</v>
      </c>
      <c r="BW95" s="106">
        <f>Juniori!BW26</f>
        <v>0</v>
      </c>
      <c r="BX95" s="106">
        <f>Juniori!BX26</f>
        <v>0</v>
      </c>
      <c r="BY95" s="106">
        <f>Juniori!BY26</f>
        <v>0</v>
      </c>
      <c r="BZ95" s="106">
        <f>Juniori!BZ26</f>
        <v>0</v>
      </c>
      <c r="CA95" s="106">
        <f>Juniori!CA26</f>
        <v>0</v>
      </c>
      <c r="CB95" s="106">
        <f>Juniori!CB26</f>
        <v>0</v>
      </c>
      <c r="CC95" s="106">
        <f>Juniori!CC26</f>
        <v>0</v>
      </c>
      <c r="CD95" s="106">
        <f>Juniori!CD26</f>
        <v>0</v>
      </c>
      <c r="CE95" s="106">
        <f>Juniori!CE26</f>
        <v>0</v>
      </c>
      <c r="CF95" s="106">
        <f>Juniori!CF26</f>
        <v>0</v>
      </c>
      <c r="CG95" s="106">
        <f>Juniori!CG26</f>
        <v>0</v>
      </c>
      <c r="CH95" s="106">
        <f>Juniori!CH26</f>
        <v>0</v>
      </c>
      <c r="CI95" s="106">
        <f>Juniori!CI26</f>
        <v>0</v>
      </c>
      <c r="CJ95" s="106">
        <f>Juniori!CJ26</f>
        <v>0</v>
      </c>
      <c r="CK95" s="106">
        <f>Juniori!CK26</f>
        <v>0</v>
      </c>
      <c r="CL95" s="106">
        <f>Juniori!CL26</f>
        <v>0</v>
      </c>
      <c r="CM95" s="106">
        <f>Juniori!CM26</f>
        <v>0</v>
      </c>
      <c r="CN95" s="106">
        <f>Juniori!CN26</f>
        <v>0</v>
      </c>
      <c r="CO95" s="106">
        <f>Juniori!CO26</f>
        <v>0</v>
      </c>
      <c r="CP95" s="106">
        <f>Juniori!CP26</f>
        <v>0</v>
      </c>
      <c r="CQ95" s="106">
        <f>Juniori!CQ26</f>
        <v>0</v>
      </c>
      <c r="CR95" s="106">
        <f>Juniori!CR26</f>
        <v>0</v>
      </c>
      <c r="CS95" s="106">
        <f>Juniori!CS26</f>
        <v>0</v>
      </c>
      <c r="CT95" s="106">
        <f>Juniori!CT26</f>
        <v>0</v>
      </c>
      <c r="CU95" s="106">
        <f>Juniori!CU26</f>
        <v>0</v>
      </c>
      <c r="CV95" s="106">
        <f>Juniori!CV26</f>
        <v>0</v>
      </c>
      <c r="CW95" s="106">
        <f>Juniori!CW26</f>
        <v>0</v>
      </c>
      <c r="CX95" s="106">
        <f>Juniori!CX26</f>
        <v>0</v>
      </c>
      <c r="CY95" s="106">
        <f>Juniori!CY26</f>
        <v>0</v>
      </c>
      <c r="CZ95" s="106">
        <f>Juniori!CZ26</f>
        <v>0</v>
      </c>
      <c r="DA95" s="106">
        <f>Juniori!DA26</f>
        <v>0</v>
      </c>
      <c r="DB95" s="106">
        <f>Juniori!DB26</f>
        <v>0</v>
      </c>
      <c r="DC95" s="106">
        <f>Juniori!DC26</f>
        <v>0</v>
      </c>
      <c r="DD95" s="106">
        <f>Juniori!DD26</f>
        <v>0</v>
      </c>
      <c r="DE95" s="106">
        <f>Juniori!DE26</f>
        <v>0</v>
      </c>
      <c r="DF95" s="106">
        <f>Juniori!DF26</f>
        <v>0</v>
      </c>
      <c r="DG95" s="106">
        <f>Juniori!DG26</f>
        <v>0</v>
      </c>
      <c r="DH95" s="106">
        <f>Juniori!DH26</f>
        <v>0</v>
      </c>
      <c r="DI95" s="106">
        <f>Juniori!DI26</f>
        <v>0</v>
      </c>
      <c r="DJ95" s="106">
        <f>Juniori!DJ26</f>
        <v>0</v>
      </c>
      <c r="DK95" s="106">
        <f>Juniori!DK26</f>
        <v>0</v>
      </c>
      <c r="DL95" s="106">
        <f>Juniori!DL26</f>
        <v>0</v>
      </c>
      <c r="DM95" s="106">
        <f>Juniori!DM26</f>
        <v>0</v>
      </c>
      <c r="DN95" s="106">
        <f>Juniori!DN26</f>
        <v>0</v>
      </c>
      <c r="DO95" s="106">
        <f>Juniori!DO26</f>
        <v>0</v>
      </c>
      <c r="DP95" s="106">
        <f>Juniori!DP26</f>
        <v>0</v>
      </c>
      <c r="DQ95" s="106">
        <f>Juniori!DQ26</f>
        <v>0</v>
      </c>
      <c r="DR95" s="106">
        <f>Juniori!DR26</f>
        <v>0</v>
      </c>
      <c r="DS95" s="106">
        <f>Juniori!DS26</f>
        <v>0</v>
      </c>
      <c r="DT95" s="106">
        <f>Juniori!DT26</f>
        <v>0</v>
      </c>
      <c r="DU95" s="106">
        <f>Juniori!DU26</f>
        <v>0</v>
      </c>
      <c r="DV95" s="106">
        <f>Juniori!DV26</f>
        <v>0</v>
      </c>
      <c r="DW95" s="106">
        <f>Juniori!DW26</f>
        <v>0</v>
      </c>
      <c r="DX95" s="106">
        <f>Juniori!DX26</f>
        <v>0</v>
      </c>
      <c r="DY95" s="106">
        <f>Juniori!DY26</f>
        <v>0</v>
      </c>
      <c r="DZ95" s="106">
        <f>Juniori!DZ26</f>
        <v>0</v>
      </c>
      <c r="EA95" s="106">
        <f>Juniori!EA26</f>
        <v>0</v>
      </c>
      <c r="EB95" s="106">
        <f>Juniori!EB26</f>
        <v>0</v>
      </c>
      <c r="EC95" s="106">
        <f>Juniori!EC26</f>
        <v>0</v>
      </c>
      <c r="ED95" s="106">
        <f>Juniori!ED26</f>
        <v>0</v>
      </c>
      <c r="EE95" s="106">
        <f>Juniori!EE26</f>
        <v>0</v>
      </c>
      <c r="EF95" s="106">
        <f>Juniori!EF26</f>
        <v>0</v>
      </c>
      <c r="EG95" s="106">
        <f>Juniori!EG26</f>
        <v>0</v>
      </c>
      <c r="EH95" s="106">
        <f>Juniori!EH26</f>
        <v>0</v>
      </c>
      <c r="EI95" s="106">
        <f>Juniori!EI26</f>
        <v>0</v>
      </c>
      <c r="EJ95" s="106">
        <f>Juniori!EJ26</f>
        <v>0</v>
      </c>
      <c r="EK95" s="106">
        <f>Juniori!EK26</f>
        <v>0</v>
      </c>
      <c r="EL95" s="106">
        <f>Juniori!EL26</f>
        <v>0</v>
      </c>
      <c r="EM95" s="106">
        <f>Juniori!EM26</f>
        <v>0</v>
      </c>
      <c r="EN95" s="106">
        <f>Juniori!EN26</f>
        <v>0</v>
      </c>
      <c r="EO95" s="106">
        <f>Juniori!EO26</f>
        <v>0</v>
      </c>
      <c r="EP95" s="106">
        <f>Juniori!EP26</f>
        <v>0</v>
      </c>
      <c r="EQ95" s="106">
        <f>Juniori!EQ26</f>
        <v>0</v>
      </c>
      <c r="ER95" s="106">
        <f>Juniori!ER26</f>
        <v>0</v>
      </c>
      <c r="ES95" s="106">
        <f>Juniori!ES26</f>
        <v>0</v>
      </c>
      <c r="ET95" s="106">
        <f>Juniori!ET26</f>
        <v>0</v>
      </c>
      <c r="EU95" s="106">
        <f>Juniori!EU26</f>
        <v>0</v>
      </c>
      <c r="EV95" s="106">
        <f>Juniori!EV26</f>
        <v>0</v>
      </c>
      <c r="EW95" s="106">
        <f>Juniori!EW26</f>
        <v>0</v>
      </c>
      <c r="EX95" s="106">
        <f>Juniori!EX26</f>
        <v>0</v>
      </c>
      <c r="EY95" s="106">
        <f>Juniori!EY26</f>
        <v>0</v>
      </c>
      <c r="EZ95" s="106">
        <f>Juniori!EZ26</f>
        <v>0</v>
      </c>
      <c r="FA95" s="106">
        <f>Juniori!FA26</f>
        <v>0</v>
      </c>
      <c r="FB95" s="106">
        <f>Juniori!FB26</f>
        <v>0</v>
      </c>
      <c r="FC95" s="106">
        <f>Juniori!FC26</f>
        <v>0</v>
      </c>
      <c r="FD95" s="106">
        <f>Juniori!FD26</f>
        <v>0</v>
      </c>
      <c r="FE95" s="106">
        <f>Juniori!FE26</f>
        <v>0</v>
      </c>
      <c r="FF95" s="106">
        <f>Juniori!FF26</f>
        <v>0</v>
      </c>
      <c r="FG95" s="106">
        <f>Juniori!FG26</f>
        <v>0</v>
      </c>
      <c r="FH95" s="106" t="str">
        <f>Juniori!FH26</f>
        <v>o</v>
      </c>
      <c r="FI95" s="106" t="str">
        <f>Juniori!FI26</f>
        <v>o</v>
      </c>
      <c r="FJ95" s="106">
        <f>Juniori!FJ26</f>
        <v>0</v>
      </c>
      <c r="FK95" s="106">
        <f>Juniori!FK26</f>
        <v>0</v>
      </c>
      <c r="FL95" s="106">
        <f>Juniori!FL26</f>
        <v>0</v>
      </c>
      <c r="FM95" s="106">
        <f>Juniori!FM26</f>
        <v>0</v>
      </c>
      <c r="FN95" s="106">
        <f>Juniori!FN26</f>
        <v>0</v>
      </c>
      <c r="FO95" s="106">
        <f>Juniori!FO26</f>
        <v>0</v>
      </c>
      <c r="FP95" s="106">
        <f>Juniori!FP26</f>
        <v>0</v>
      </c>
      <c r="FQ95" s="106">
        <f>Juniori!FQ26</f>
        <v>0</v>
      </c>
      <c r="FR95" s="106">
        <f>Juniori!FR26</f>
        <v>0</v>
      </c>
      <c r="FS95" s="106">
        <f>Juniori!FS26</f>
        <v>0</v>
      </c>
      <c r="FT95" s="106">
        <f>Juniori!FT26</f>
        <v>0</v>
      </c>
      <c r="FU95" s="106">
        <f>Juniori!FU26</f>
        <v>0</v>
      </c>
      <c r="FV95" s="106">
        <f>Juniori!FV26</f>
        <v>0</v>
      </c>
      <c r="FW95" s="106">
        <f>Juniori!FW26</f>
        <v>0</v>
      </c>
      <c r="FX95" s="106">
        <f>Juniori!FX26</f>
        <v>0</v>
      </c>
      <c r="FY95" s="106">
        <f>Juniori!FY26</f>
        <v>0</v>
      </c>
      <c r="FZ95" s="106">
        <f>Juniori!FZ26</f>
        <v>0</v>
      </c>
      <c r="GA95" s="106">
        <f>Juniori!GA26</f>
        <v>0</v>
      </c>
      <c r="GB95" s="106">
        <f>Juniori!GB26</f>
        <v>0</v>
      </c>
      <c r="GC95" s="106">
        <f>Juniori!GC26</f>
        <v>0</v>
      </c>
      <c r="GD95" s="106">
        <f>Juniori!GD26</f>
        <v>0</v>
      </c>
      <c r="GE95" s="106">
        <f>Juniori!GE26</f>
        <v>0</v>
      </c>
      <c r="GF95" s="106">
        <f>Juniori!GF26</f>
        <v>0</v>
      </c>
      <c r="GG95" s="106">
        <f>Juniori!GG26</f>
        <v>0</v>
      </c>
      <c r="GH95" s="106">
        <f>Juniori!GH26</f>
        <v>0</v>
      </c>
      <c r="GI95" s="106">
        <f>Juniori!GI26</f>
        <v>0</v>
      </c>
      <c r="GJ95" s="106">
        <f>Juniori!GJ26</f>
        <v>0</v>
      </c>
      <c r="GK95" s="106">
        <f>Juniori!GK26</f>
        <v>0</v>
      </c>
      <c r="GL95" s="106">
        <f>Juniori!GL26</f>
        <v>0</v>
      </c>
      <c r="GM95" s="106">
        <f>Juniori!GM26</f>
        <v>0</v>
      </c>
      <c r="GN95" s="106">
        <f>Juniori!GN26</f>
        <v>0</v>
      </c>
      <c r="GO95" s="106">
        <f>Juniori!GO26</f>
        <v>0</v>
      </c>
      <c r="GP95" s="106">
        <f>Juniori!GP26</f>
        <v>0</v>
      </c>
      <c r="GQ95" s="106">
        <f>Juniori!GQ26</f>
        <v>0</v>
      </c>
      <c r="GR95" s="106">
        <f>Juniori!GR26</f>
        <v>0</v>
      </c>
      <c r="GS95" s="106">
        <f>Juniori!GS26</f>
        <v>0</v>
      </c>
      <c r="GT95" s="106">
        <f>Juniori!GT26</f>
        <v>0</v>
      </c>
      <c r="GU95" s="106">
        <f>Juniori!GU26</f>
        <v>0</v>
      </c>
      <c r="GV95" s="106">
        <f>Juniori!GV26</f>
        <v>0</v>
      </c>
      <c r="GW95" s="106">
        <f>Juniori!GW26</f>
        <v>0</v>
      </c>
      <c r="GX95" s="106">
        <f>Juniori!GX26</f>
        <v>0</v>
      </c>
      <c r="GY95" s="106">
        <f>Juniori!GY26</f>
        <v>0</v>
      </c>
      <c r="GZ95" s="106">
        <f>Juniori!GZ26</f>
        <v>0</v>
      </c>
      <c r="HA95" s="106">
        <f>Juniori!HA26</f>
        <v>0</v>
      </c>
      <c r="HB95" s="106">
        <f>Juniori!HB26</f>
        <v>0</v>
      </c>
      <c r="HC95" s="106">
        <f>Juniori!HC26</f>
        <v>0</v>
      </c>
      <c r="HD95" s="106">
        <f>Juniori!HD26</f>
        <v>0</v>
      </c>
      <c r="HE95" s="106">
        <f>Juniori!HE26</f>
        <v>0</v>
      </c>
      <c r="HF95" s="106">
        <f>Juniori!HF26</f>
        <v>0</v>
      </c>
      <c r="HG95" s="106">
        <f>Juniori!HG26</f>
        <v>0</v>
      </c>
      <c r="HH95" s="106">
        <f>Juniori!HH26</f>
        <v>0</v>
      </c>
      <c r="HI95" s="106">
        <f>Juniori!HI26</f>
        <v>0</v>
      </c>
      <c r="HJ95" s="106">
        <f>Juniori!HJ26</f>
        <v>0</v>
      </c>
      <c r="HK95" s="106">
        <f>Juniori!HK26</f>
        <v>0</v>
      </c>
      <c r="HL95" s="106">
        <f>Juniori!HL26</f>
        <v>0</v>
      </c>
      <c r="HM95" s="106">
        <f>Juniori!HM26</f>
        <v>0</v>
      </c>
      <c r="HN95" s="106">
        <f>Juniori!HN26</f>
        <v>0</v>
      </c>
      <c r="HO95" s="106">
        <f>Juniori!HO26</f>
        <v>0</v>
      </c>
      <c r="HP95" s="106">
        <f>Juniori!HP26</f>
        <v>0</v>
      </c>
      <c r="HQ95" s="106">
        <f>Juniori!HQ26</f>
        <v>0</v>
      </c>
      <c r="HR95" s="106">
        <f>Juniori!HR26</f>
        <v>0</v>
      </c>
      <c r="HS95" s="106">
        <f>Juniori!HS26</f>
        <v>0</v>
      </c>
      <c r="HT95" s="106">
        <f>Juniori!HT26</f>
        <v>0</v>
      </c>
      <c r="HU95" s="106">
        <f>Juniori!HU26</f>
        <v>0</v>
      </c>
      <c r="HV95" s="106">
        <f>Juniori!HV26</f>
        <v>0</v>
      </c>
      <c r="HW95" s="106">
        <f>Juniori!HW26</f>
        <v>0</v>
      </c>
      <c r="HX95" s="106">
        <f>Juniori!HX26</f>
        <v>0</v>
      </c>
      <c r="HY95" s="106">
        <f>Juniori!HY26</f>
        <v>0</v>
      </c>
      <c r="HZ95" s="106">
        <f>Juniori!HZ26</f>
        <v>0</v>
      </c>
      <c r="IA95" s="106">
        <f>Juniori!IA26</f>
        <v>0</v>
      </c>
      <c r="IB95" s="106">
        <f>Juniori!IB26</f>
        <v>0</v>
      </c>
      <c r="IC95" s="106">
        <f>Juniori!IC26</f>
        <v>0</v>
      </c>
      <c r="ID95" s="106">
        <f>Juniori!ID26</f>
        <v>0</v>
      </c>
      <c r="IE95" s="106">
        <f>Juniori!IE26</f>
        <v>0</v>
      </c>
      <c r="IF95" s="106">
        <f>Juniori!IF26</f>
        <v>0</v>
      </c>
      <c r="IG95" s="106">
        <f>Juniori!IG26</f>
        <v>0</v>
      </c>
      <c r="IH95" s="106">
        <f>Juniori!IH26</f>
        <v>0</v>
      </c>
      <c r="II95" s="106">
        <f>Juniori!II26</f>
        <v>0</v>
      </c>
      <c r="IJ95" s="106">
        <f>Juniori!IJ26</f>
        <v>0</v>
      </c>
      <c r="IK95" s="106">
        <f>Juniori!IK26</f>
        <v>0</v>
      </c>
      <c r="IL95" s="106">
        <f>Juniori!IL26</f>
        <v>0</v>
      </c>
      <c r="IM95" s="106">
        <f>Juniori!IM26</f>
        <v>0</v>
      </c>
      <c r="IN95" s="106">
        <f>Juniori!IN26</f>
        <v>0</v>
      </c>
      <c r="IO95" s="106">
        <f>Juniori!IO26</f>
        <v>0</v>
      </c>
      <c r="IP95" s="106">
        <f>Juniori!IP26</f>
        <v>0</v>
      </c>
      <c r="IQ95" s="106">
        <f>Juniori!IQ26</f>
        <v>0</v>
      </c>
      <c r="IR95" s="106">
        <f>Juniori!IR26</f>
        <v>0</v>
      </c>
      <c r="IS95" s="106">
        <f>Juniori!IS26</f>
        <v>0</v>
      </c>
      <c r="IT95" s="106">
        <f>Juniori!IT26</f>
        <v>0</v>
      </c>
      <c r="IU95" s="106">
        <f>Juniori!IU26</f>
        <v>0</v>
      </c>
      <c r="IV95" s="106">
        <f>Juniori!IV26</f>
        <v>0</v>
      </c>
      <c r="IW95" s="106">
        <f>Juniori!IW26</f>
        <v>0</v>
      </c>
      <c r="IX95" s="106">
        <f>Juniori!IX26</f>
        <v>0</v>
      </c>
      <c r="IY95" s="106">
        <f>Juniori!IY26</f>
        <v>0</v>
      </c>
      <c r="IZ95" s="106">
        <f>Juniori!IZ26</f>
        <v>0</v>
      </c>
      <c r="JA95" s="106">
        <f>Juniori!JA26</f>
        <v>0</v>
      </c>
      <c r="JB95" s="106">
        <f>Juniori!JB26</f>
        <v>0</v>
      </c>
      <c r="JC95" s="106">
        <f>Juniori!JC26</f>
        <v>0</v>
      </c>
      <c r="JD95" s="106">
        <f>Juniori!JD26</f>
        <v>0</v>
      </c>
      <c r="JE95" s="106">
        <f>Juniori!JE26</f>
        <v>0</v>
      </c>
      <c r="JF95" s="106">
        <f>Juniori!JF26</f>
        <v>0</v>
      </c>
      <c r="JG95" s="106">
        <f>Juniori!JG26</f>
        <v>0</v>
      </c>
      <c r="JH95" s="106">
        <f>Juniori!JH26</f>
        <v>0</v>
      </c>
      <c r="JI95" s="106">
        <f>Juniori!JI26</f>
        <v>0</v>
      </c>
      <c r="JJ95" s="106">
        <f>Juniori!JJ26</f>
        <v>0</v>
      </c>
      <c r="JK95" s="106">
        <f>Juniori!JK26</f>
        <v>0</v>
      </c>
      <c r="JL95" s="106">
        <f>Juniori!JL26</f>
        <v>0</v>
      </c>
      <c r="JM95" s="106">
        <f>Juniori!JM26</f>
        <v>0</v>
      </c>
      <c r="JN95" s="106">
        <f>Juniori!JN26</f>
        <v>0</v>
      </c>
      <c r="JO95" s="106">
        <f>Juniori!JO26</f>
        <v>0</v>
      </c>
      <c r="JP95" s="106">
        <f>Juniori!JP26</f>
        <v>0</v>
      </c>
      <c r="JQ95" s="106">
        <f>Juniori!JQ26</f>
        <v>0</v>
      </c>
      <c r="JR95" s="106">
        <f>Juniori!JR26</f>
        <v>0</v>
      </c>
      <c r="JS95" s="106">
        <f>Juniori!JS26</f>
        <v>0</v>
      </c>
      <c r="JT95" s="106">
        <f>Juniori!JT26</f>
        <v>0</v>
      </c>
      <c r="JU95" s="106">
        <f>Juniori!JU26</f>
        <v>0</v>
      </c>
      <c r="JV95" s="106">
        <f>Juniori!JV26</f>
        <v>0</v>
      </c>
      <c r="JW95" s="106">
        <f>Juniori!JW26</f>
        <v>0</v>
      </c>
      <c r="JX95" s="106">
        <f>Juniori!JX26</f>
        <v>0</v>
      </c>
      <c r="JY95" s="106">
        <f>Juniori!JY26</f>
        <v>0</v>
      </c>
      <c r="JZ95" s="106">
        <f>Juniori!JZ26</f>
        <v>0</v>
      </c>
      <c r="KA95" s="106">
        <f>Juniori!KA26</f>
        <v>0</v>
      </c>
      <c r="KB95" s="106">
        <f>Juniori!KB26</f>
        <v>0</v>
      </c>
      <c r="KC95" s="106">
        <f>Juniori!KC26</f>
        <v>0</v>
      </c>
      <c r="KD95" s="106">
        <f>Juniori!KD26</f>
        <v>0</v>
      </c>
      <c r="KE95" s="106">
        <f>Juniori!KE26</f>
        <v>0</v>
      </c>
      <c r="KF95" s="106">
        <f>Juniori!KF26</f>
        <v>0</v>
      </c>
      <c r="KG95" s="106">
        <f>Juniori!KG26</f>
        <v>0</v>
      </c>
      <c r="KH95" s="106">
        <f>Juniori!KH26</f>
        <v>0</v>
      </c>
      <c r="KI95" s="106">
        <f>Juniori!KI26</f>
        <v>0</v>
      </c>
      <c r="KJ95" s="106">
        <f>Juniori!KJ26</f>
        <v>0</v>
      </c>
      <c r="KK95" s="106">
        <f>Juniori!KK26</f>
        <v>0</v>
      </c>
      <c r="KL95" s="106">
        <f>Juniori!KL26</f>
        <v>0</v>
      </c>
      <c r="KM95" s="106">
        <f>Juniori!KM26</f>
        <v>0</v>
      </c>
      <c r="KN95" s="106">
        <f>Juniori!KN26</f>
        <v>0</v>
      </c>
      <c r="KO95" s="106">
        <f>Juniori!KO26</f>
        <v>0</v>
      </c>
      <c r="KP95" s="106">
        <f>Juniori!KP26</f>
        <v>0</v>
      </c>
      <c r="KQ95" s="106">
        <f>Juniori!KQ26</f>
        <v>0</v>
      </c>
      <c r="KR95" s="106">
        <f>Juniori!KR26</f>
        <v>0</v>
      </c>
      <c r="KS95" s="106">
        <f>Juniori!KS26</f>
        <v>0</v>
      </c>
      <c r="KT95" s="106">
        <f>Juniori!KT26</f>
        <v>0</v>
      </c>
      <c r="KU95" s="106">
        <f>Juniori!KU26</f>
        <v>3</v>
      </c>
      <c r="KV95" s="106">
        <f>Juniori!KV26</f>
        <v>0</v>
      </c>
      <c r="KW95" s="106">
        <f>Juniori!KW26</f>
        <v>0</v>
      </c>
      <c r="KX95" s="106">
        <f>Juniori!KX26</f>
        <v>0</v>
      </c>
      <c r="KY95" s="106">
        <f>Juniori!KY26</f>
        <v>0</v>
      </c>
      <c r="KZ95" s="106" t="str">
        <f>Juniori!KZ26</f>
        <v>o</v>
      </c>
      <c r="LA95" s="106">
        <f>Juniori!LA26</f>
        <v>0</v>
      </c>
      <c r="LB95" s="106">
        <f>Juniori!LB26</f>
        <v>0</v>
      </c>
      <c r="LC95" s="106">
        <f>Juniori!LC26</f>
        <v>0</v>
      </c>
      <c r="LD95" s="106">
        <f>Juniori!LD26</f>
        <v>0</v>
      </c>
      <c r="LE95" s="106">
        <f>Juniori!LE26</f>
        <v>3</v>
      </c>
      <c r="LF95" s="106">
        <f>Juniori!LF26</f>
        <v>0</v>
      </c>
      <c r="LG95" s="106">
        <f>Juniori!LG26</f>
        <v>0</v>
      </c>
      <c r="LH95" s="106">
        <f>Juniori!LH26</f>
        <v>0</v>
      </c>
      <c r="LI95" s="106">
        <f>Juniori!LI26</f>
        <v>0</v>
      </c>
      <c r="LJ95" s="106">
        <f>Juniori!LJ26</f>
        <v>0</v>
      </c>
      <c r="LK95" s="106">
        <f>Juniori!LK26</f>
        <v>0</v>
      </c>
      <c r="LL95" s="106">
        <f>Juniori!LL26</f>
        <v>0</v>
      </c>
      <c r="LM95" s="106">
        <f>Juniori!LM26</f>
        <v>0</v>
      </c>
      <c r="LN95" s="106">
        <f>Juniori!LN26</f>
        <v>0</v>
      </c>
      <c r="LO95" s="106">
        <f>Juniori!LO26</f>
        <v>0</v>
      </c>
      <c r="LP95" s="106">
        <f>Juniori!LP26</f>
        <v>0</v>
      </c>
      <c r="LQ95" s="106">
        <f>Juniori!LQ26</f>
        <v>0</v>
      </c>
      <c r="LR95" s="106">
        <f>Juniori!LR26</f>
        <v>0</v>
      </c>
      <c r="LS95" s="106">
        <f>Juniori!LS26</f>
        <v>0</v>
      </c>
      <c r="LT95" s="106">
        <f>Juniori!LT26</f>
        <v>0</v>
      </c>
      <c r="LU95" s="106">
        <f>Juniori!LU26</f>
        <v>0</v>
      </c>
      <c r="LV95" s="106">
        <f>Juniori!LV26</f>
        <v>0</v>
      </c>
      <c r="LW95" s="106">
        <f>Juniori!LW26</f>
        <v>0</v>
      </c>
      <c r="LX95" s="106">
        <f>Juniori!LX26</f>
        <v>0</v>
      </c>
      <c r="LY95" s="106">
        <f>Juniori!LY26</f>
        <v>0</v>
      </c>
      <c r="LZ95" s="106">
        <f>Juniori!LZ26</f>
        <v>0</v>
      </c>
      <c r="MA95" s="106">
        <f>Juniori!MA26</f>
        <v>0</v>
      </c>
      <c r="MB95" s="106">
        <f>Juniori!MB26</f>
        <v>0</v>
      </c>
      <c r="MC95" s="106">
        <f>Juniori!MC26</f>
        <v>0</v>
      </c>
      <c r="MD95" s="106">
        <f>Juniori!MD26</f>
        <v>0</v>
      </c>
      <c r="ME95" s="106">
        <f>Juniori!ME26</f>
        <v>0</v>
      </c>
      <c r="MF95" s="106">
        <f>Juniori!MF26</f>
        <v>0</v>
      </c>
      <c r="MG95" s="106">
        <f>Juniori!MG26</f>
        <v>0</v>
      </c>
      <c r="MH95" s="106">
        <f>Juniori!MH26</f>
        <v>0</v>
      </c>
      <c r="MI95" s="106">
        <f>Juniori!MI26</f>
        <v>0</v>
      </c>
      <c r="MJ95" s="106">
        <f>Juniori!MJ26</f>
        <v>0</v>
      </c>
      <c r="MK95" s="106">
        <f>Juniori!MK26</f>
        <v>0</v>
      </c>
      <c r="ML95" s="106">
        <f>Juniori!ML26</f>
        <v>0</v>
      </c>
      <c r="MM95" s="106">
        <f>Juniori!MM26</f>
        <v>0</v>
      </c>
      <c r="MN95" s="106">
        <f>Juniori!MN26</f>
        <v>0</v>
      </c>
      <c r="MO95" s="106">
        <f>Juniori!MO26</f>
        <v>0</v>
      </c>
      <c r="MP95" s="106">
        <f>Juniori!MP26</f>
        <v>0</v>
      </c>
      <c r="MQ95" s="106">
        <f>Juniori!MQ26</f>
        <v>0</v>
      </c>
      <c r="MR95" s="106">
        <f>Juniori!MR26</f>
        <v>0</v>
      </c>
      <c r="MS95" s="106">
        <f>Juniori!MS26</f>
        <v>0</v>
      </c>
      <c r="MT95" s="106">
        <f>Juniori!MT26</f>
        <v>0</v>
      </c>
      <c r="MU95" s="106">
        <f>Juniori!MU26</f>
        <v>0</v>
      </c>
      <c r="MV95" s="106">
        <f>Juniori!MV26</f>
        <v>0</v>
      </c>
      <c r="MW95" s="106">
        <f>Juniori!MW26</f>
        <v>0</v>
      </c>
      <c r="MX95" s="106" t="str">
        <f>Juniori!MX26</f>
        <v>o</v>
      </c>
      <c r="MY95" s="106">
        <f>Juniori!MY26</f>
        <v>0</v>
      </c>
      <c r="MZ95" s="106">
        <f>Juniori!MZ26</f>
        <v>0</v>
      </c>
      <c r="NA95" s="106">
        <f>Juniori!NA26</f>
        <v>0</v>
      </c>
      <c r="NB95" s="106" t="str">
        <f>Juniori!NB26</f>
        <v>o</v>
      </c>
      <c r="NC95" s="106">
        <f>Juniori!NC26</f>
        <v>0</v>
      </c>
      <c r="ND95" s="106">
        <f>Juniori!ND26</f>
        <v>0</v>
      </c>
      <c r="NE95" s="106">
        <f>Juniori!NE26</f>
        <v>0</v>
      </c>
      <c r="NF95" s="106">
        <f>Juniori!NF26</f>
        <v>2</v>
      </c>
      <c r="NG95" s="106">
        <f>Juniori!NG26</f>
        <v>0</v>
      </c>
      <c r="NH95" s="106">
        <f>Juniori!NH26</f>
        <v>0</v>
      </c>
      <c r="NI95" s="106">
        <f>Juniori!NI26</f>
        <v>0</v>
      </c>
      <c r="NJ95" s="106">
        <f>Juniori!NJ26</f>
        <v>6</v>
      </c>
      <c r="NK95" s="106">
        <f>Juniori!NK26</f>
        <v>0</v>
      </c>
      <c r="NL95" s="106">
        <f>Juniori!NL26</f>
        <v>0</v>
      </c>
      <c r="NM95" s="106">
        <f>Juniori!NM26</f>
        <v>0</v>
      </c>
      <c r="NN95" s="106">
        <f>Juniori!NN26</f>
        <v>0</v>
      </c>
      <c r="NO95" s="106">
        <f>Juniori!NO26</f>
        <v>0</v>
      </c>
      <c r="NP95" s="106">
        <f>Juniori!NP26</f>
        <v>0</v>
      </c>
      <c r="NQ95" s="106">
        <f>Juniori!NQ26</f>
        <v>0</v>
      </c>
      <c r="NR95" s="106">
        <f>Juniori!NR26</f>
        <v>0</v>
      </c>
      <c r="NS95" s="106">
        <f>Juniori!NS26</f>
        <v>0</v>
      </c>
      <c r="NT95" s="106">
        <f>Juniori!NT26</f>
        <v>0</v>
      </c>
      <c r="NU95" s="106">
        <f>Juniori!NU26</f>
        <v>0</v>
      </c>
      <c r="NV95" s="106">
        <f>Juniori!NV26</f>
        <v>0</v>
      </c>
      <c r="NW95" s="106">
        <f>Juniori!NW26</f>
        <v>0</v>
      </c>
      <c r="NX95" s="106">
        <f>Juniori!NX26</f>
        <v>0</v>
      </c>
      <c r="NY95" s="106">
        <f>Juniori!NY26</f>
        <v>0</v>
      </c>
      <c r="NZ95" s="106">
        <f>Juniori!NZ26</f>
        <v>0</v>
      </c>
      <c r="OA95" s="106">
        <f>Juniori!OA26</f>
        <v>0</v>
      </c>
      <c r="OB95" s="106">
        <f>Juniori!OB26</f>
        <v>0</v>
      </c>
      <c r="OC95" s="106">
        <f>Juniori!OC26</f>
        <v>0</v>
      </c>
      <c r="OD95" s="106">
        <f>Juniori!OD26</f>
        <v>0</v>
      </c>
      <c r="OE95" s="106">
        <f>Juniori!OE26</f>
        <v>0</v>
      </c>
      <c r="OF95" s="106">
        <f>Juniori!OF26</f>
        <v>0</v>
      </c>
      <c r="OG95" s="106">
        <f>Juniori!OG26</f>
        <v>0</v>
      </c>
      <c r="OH95" s="106">
        <f>Juniori!OH26</f>
        <v>0</v>
      </c>
      <c r="OI95" s="106">
        <f>Juniori!OI26</f>
        <v>0</v>
      </c>
      <c r="OJ95" s="106">
        <f>Juniori!OJ26</f>
        <v>0</v>
      </c>
      <c r="OK95" s="106">
        <f>Juniori!OK26</f>
        <v>0</v>
      </c>
      <c r="OL95" s="106">
        <f>Juniori!OL26</f>
        <v>0</v>
      </c>
      <c r="OM95" s="106">
        <f>Juniori!OM26</f>
        <v>0</v>
      </c>
      <c r="ON95" s="106">
        <f>Juniori!ON26</f>
        <v>0</v>
      </c>
      <c r="OO95" s="106">
        <f>Juniori!OO26</f>
        <v>0</v>
      </c>
      <c r="OP95" s="106">
        <f>Juniori!OP26</f>
        <v>0</v>
      </c>
      <c r="OQ95" s="106">
        <f>Juniori!OQ26</f>
        <v>0</v>
      </c>
      <c r="OR95" s="106">
        <f>Juniori!OR26</f>
        <v>0</v>
      </c>
      <c r="OS95" s="106">
        <f>Juniori!OS26</f>
        <v>0</v>
      </c>
      <c r="OT95" s="106">
        <f>Juniori!OT26</f>
        <v>0</v>
      </c>
      <c r="OU95" s="106">
        <f>Juniori!OU26</f>
        <v>0</v>
      </c>
      <c r="OV95" s="106">
        <f>Juniori!OV26</f>
        <v>0</v>
      </c>
      <c r="OW95" s="106">
        <f>Juniori!OW26</f>
        <v>0</v>
      </c>
      <c r="OX95" s="106">
        <f>Juniori!OX26</f>
        <v>0</v>
      </c>
      <c r="OY95" s="106">
        <f>Juniori!OY26</f>
        <v>0</v>
      </c>
      <c r="OZ95" s="106">
        <f>Juniori!OZ26</f>
        <v>0</v>
      </c>
      <c r="PA95" s="106">
        <f>Juniori!PA26</f>
        <v>0</v>
      </c>
      <c r="PB95" s="106">
        <f>Juniori!PB26</f>
        <v>0</v>
      </c>
      <c r="PC95" s="106">
        <f>Juniori!PC26</f>
        <v>0</v>
      </c>
      <c r="PD95" s="106">
        <f>Juniori!PD26</f>
        <v>0</v>
      </c>
      <c r="PE95" s="106">
        <f>Juniori!PE26</f>
        <v>0</v>
      </c>
      <c r="PF95" s="106">
        <f>Juniori!PF26</f>
        <v>0</v>
      </c>
      <c r="PG95" s="106">
        <f>Juniori!PG26</f>
        <v>0</v>
      </c>
      <c r="PH95" s="106">
        <f>Juniori!PH26</f>
        <v>0</v>
      </c>
      <c r="PI95" s="106">
        <f>Juniori!PI26</f>
        <v>0</v>
      </c>
      <c r="PJ95" s="106">
        <f>Juniori!PJ26</f>
        <v>1</v>
      </c>
      <c r="PK95" s="106">
        <f>Juniori!PK26</f>
        <v>0</v>
      </c>
      <c r="PL95" s="106">
        <f>Juniori!PL26</f>
        <v>2</v>
      </c>
      <c r="PM95" s="106">
        <f>Juniori!PM26</f>
        <v>0</v>
      </c>
      <c r="PN95" s="106">
        <f>Juniori!PN26</f>
        <v>0</v>
      </c>
      <c r="PO95" s="106">
        <f>Juniori!PO26</f>
        <v>0</v>
      </c>
      <c r="PP95" s="106">
        <f>Juniori!PP26</f>
        <v>0</v>
      </c>
      <c r="PQ95" s="106">
        <f>Juniori!PQ26</f>
        <v>0</v>
      </c>
      <c r="PR95" s="106">
        <f>Juniori!PR26</f>
        <v>0</v>
      </c>
      <c r="PS95" s="106">
        <f>Juniori!PS26</f>
        <v>0</v>
      </c>
      <c r="PT95" s="106">
        <f>Juniori!PT26</f>
        <v>0</v>
      </c>
      <c r="PU95" s="106">
        <f>Juniori!PU26</f>
        <v>0</v>
      </c>
      <c r="PV95" s="106">
        <f>Juniori!PV26</f>
        <v>3</v>
      </c>
      <c r="PW95" s="106">
        <f>Juniori!PW26</f>
        <v>0</v>
      </c>
      <c r="PX95" s="106">
        <f>Juniori!PX26</f>
        <v>3</v>
      </c>
      <c r="PY95" s="106">
        <f>Juniori!PY26</f>
        <v>0</v>
      </c>
      <c r="PZ95" s="106">
        <f>Juniori!PZ26</f>
        <v>0</v>
      </c>
      <c r="QA95" s="106">
        <f>Juniori!QA26</f>
        <v>0</v>
      </c>
      <c r="QB95" s="106">
        <f>Juniori!QB26</f>
        <v>0</v>
      </c>
      <c r="QC95" s="106">
        <f>Juniori!QC26</f>
        <v>0</v>
      </c>
      <c r="QD95" s="106">
        <f>Juniori!QD26</f>
        <v>0</v>
      </c>
      <c r="QE95" s="106">
        <f>Juniori!QE26</f>
        <v>0</v>
      </c>
      <c r="QF95" s="106">
        <f>Juniori!QF26</f>
        <v>0</v>
      </c>
      <c r="QG95" s="106">
        <f>Juniori!QG26</f>
        <v>0</v>
      </c>
      <c r="QH95" s="106">
        <f>Juniori!QH26</f>
        <v>0</v>
      </c>
      <c r="QI95" s="106">
        <f>Juniori!QI26</f>
        <v>0</v>
      </c>
      <c r="QJ95" s="106">
        <f>Juniori!QJ26</f>
        <v>0</v>
      </c>
      <c r="QK95" s="106">
        <f>Juniori!QK26</f>
        <v>0</v>
      </c>
      <c r="QL95" s="106">
        <f>Juniori!QL26</f>
        <v>0</v>
      </c>
      <c r="QM95" s="106">
        <f>Juniori!QM26</f>
        <v>0</v>
      </c>
      <c r="QN95" s="106">
        <f>Juniori!QN26</f>
        <v>0</v>
      </c>
      <c r="QO95" s="106">
        <f>Juniori!QO26</f>
        <v>0</v>
      </c>
      <c r="QP95" s="106">
        <f>Juniori!QP26</f>
        <v>0</v>
      </c>
      <c r="QQ95" s="106">
        <f>Juniori!QQ26</f>
        <v>0</v>
      </c>
      <c r="QR95" s="106">
        <f>Juniori!QR26</f>
        <v>0</v>
      </c>
      <c r="QS95" s="106">
        <f>Juniori!QS26</f>
        <v>0</v>
      </c>
      <c r="QT95" s="106">
        <f>Juniori!QT26</f>
        <v>0</v>
      </c>
      <c r="QU95" s="106">
        <f>Juniori!QU26</f>
        <v>0</v>
      </c>
      <c r="QV95" s="106">
        <f>Juniori!QV26</f>
        <v>0</v>
      </c>
      <c r="QW95" s="106">
        <f>Juniori!QW26</f>
        <v>0</v>
      </c>
      <c r="QX95" s="106">
        <f>Juniori!QX26</f>
        <v>0</v>
      </c>
      <c r="QY95" s="106">
        <f>Juniori!QY26</f>
        <v>0</v>
      </c>
      <c r="QZ95" s="106">
        <f>Juniori!QZ26</f>
        <v>0</v>
      </c>
      <c r="RA95" s="106">
        <f>Juniori!RA26</f>
        <v>0</v>
      </c>
      <c r="RB95" s="106">
        <f>Juniori!RB26</f>
        <v>0</v>
      </c>
      <c r="RC95" s="106">
        <f>Juniori!RC26</f>
        <v>0</v>
      </c>
      <c r="RD95" s="106">
        <f>Juniori!RD26</f>
        <v>0</v>
      </c>
      <c r="RE95" s="106">
        <f>Juniori!RE26</f>
        <v>0</v>
      </c>
      <c r="RF95" s="106">
        <f>Juniori!RF26</f>
        <v>0</v>
      </c>
      <c r="RG95" s="106">
        <f>Juniori!RG26</f>
        <v>0</v>
      </c>
      <c r="RH95" s="106">
        <f>Juniori!RH26</f>
        <v>0</v>
      </c>
      <c r="RI95" s="106">
        <f>Juniori!RI26</f>
        <v>0</v>
      </c>
      <c r="RJ95" s="106">
        <f>Juniori!RJ26</f>
        <v>0</v>
      </c>
      <c r="RK95" s="106">
        <f>Juniori!RK26</f>
        <v>0</v>
      </c>
      <c r="RL95" s="106">
        <f>Juniori!RL26</f>
        <v>0</v>
      </c>
      <c r="RM95" s="106">
        <f>Juniori!RM26</f>
        <v>0</v>
      </c>
      <c r="RN95" s="106">
        <f>Juniori!RN26</f>
        <v>0</v>
      </c>
      <c r="RO95" s="106">
        <f>Juniori!RO26</f>
        <v>0</v>
      </c>
      <c r="RP95" s="106">
        <f>Juniori!RP26</f>
        <v>0</v>
      </c>
      <c r="RQ95" s="106">
        <f>Juniori!RQ26</f>
        <v>0</v>
      </c>
      <c r="RR95" s="106">
        <f>Juniori!RR26</f>
        <v>0</v>
      </c>
      <c r="RS95" s="106">
        <f>Juniori!RS26</f>
        <v>0</v>
      </c>
      <c r="RT95" s="106">
        <f>Juniori!RT26</f>
        <v>0</v>
      </c>
      <c r="RU95" s="106">
        <f>Juniori!RU26</f>
        <v>0</v>
      </c>
      <c r="RV95" s="106">
        <f>Juniori!RV26</f>
        <v>0</v>
      </c>
      <c r="RW95" s="106">
        <f>Juniori!RW26</f>
        <v>0</v>
      </c>
      <c r="RX95" s="106">
        <f>Juniori!RX26</f>
        <v>0</v>
      </c>
      <c r="RY95" s="106">
        <f>Juniori!RY26</f>
        <v>0</v>
      </c>
      <c r="RZ95" s="106">
        <f>Juniori!RZ26</f>
        <v>0</v>
      </c>
      <c r="SA95" s="106">
        <f>Juniori!SA26</f>
        <v>0</v>
      </c>
      <c r="SB95" s="106">
        <f>Juniori!SB26</f>
        <v>0</v>
      </c>
      <c r="SC95" s="106">
        <f>Juniori!SC26</f>
        <v>0</v>
      </c>
      <c r="SD95" s="106">
        <f>Juniori!SD26</f>
        <v>0</v>
      </c>
      <c r="SE95" s="106">
        <f>Juniori!SE26</f>
        <v>0</v>
      </c>
      <c r="SF95" s="106">
        <f>Juniori!SF26</f>
        <v>0</v>
      </c>
      <c r="SG95" s="106">
        <f>Juniori!SG26</f>
        <v>0</v>
      </c>
      <c r="SH95" s="106">
        <f>Juniori!SH26</f>
        <v>0</v>
      </c>
      <c r="SI95" s="106">
        <f>Juniori!SI26</f>
        <v>0</v>
      </c>
      <c r="SJ95" s="106">
        <f>Juniori!SJ26</f>
        <v>0</v>
      </c>
      <c r="SK95" s="106">
        <f>Juniori!SK26</f>
        <v>0</v>
      </c>
      <c r="SL95" s="106">
        <f>Juniori!SL26</f>
        <v>0</v>
      </c>
      <c r="SM95" s="106">
        <f>Juniori!SM26</f>
        <v>0</v>
      </c>
      <c r="SN95" s="106">
        <f>Juniori!SN26</f>
        <v>0</v>
      </c>
      <c r="SO95" s="106">
        <f>Juniori!SO26</f>
        <v>0</v>
      </c>
      <c r="SP95" s="106">
        <f>Juniori!SP26</f>
        <v>0</v>
      </c>
      <c r="SQ95" s="106">
        <f>Juniori!SQ26</f>
        <v>0</v>
      </c>
      <c r="SR95" s="106">
        <f>Juniori!SR26</f>
        <v>0</v>
      </c>
      <c r="SS95" s="106">
        <f>Juniori!SS26</f>
        <v>0</v>
      </c>
      <c r="ST95" s="106">
        <f>Juniori!ST26</f>
        <v>0</v>
      </c>
      <c r="SU95" s="106">
        <f>Juniori!SU26</f>
        <v>0</v>
      </c>
      <c r="SV95" s="106">
        <f>Juniori!SV26</f>
        <v>0</v>
      </c>
      <c r="SW95" s="106">
        <f>Juniori!SW26</f>
        <v>0</v>
      </c>
      <c r="SX95" s="106">
        <f>Juniori!SX26</f>
        <v>0</v>
      </c>
      <c r="SY95" s="106">
        <f>Juniori!SY26</f>
        <v>0</v>
      </c>
      <c r="SZ95" s="106">
        <f>Juniori!SZ26</f>
        <v>0</v>
      </c>
      <c r="TA95" s="106">
        <f>Juniori!TA26</f>
        <v>0</v>
      </c>
      <c r="TB95" s="106">
        <f>Juniori!TB26</f>
        <v>0</v>
      </c>
    </row>
    <row r="96" spans="1:522" s="1" customFormat="1" ht="18" customHeight="1" x14ac:dyDescent="0.25">
      <c r="A96" s="12">
        <v>71</v>
      </c>
      <c r="B96" s="11" t="s">
        <v>156</v>
      </c>
      <c r="C96" s="1">
        <v>11796</v>
      </c>
      <c r="D96" s="1">
        <v>2018</v>
      </c>
      <c r="E96" s="4" t="s">
        <v>155</v>
      </c>
      <c r="F96" s="1">
        <v>8041</v>
      </c>
      <c r="G96" s="9" t="s">
        <v>97</v>
      </c>
      <c r="H96" s="4" t="s">
        <v>91</v>
      </c>
      <c r="I96" s="1">
        <f>SUM(K96:TB96)</f>
        <v>22</v>
      </c>
      <c r="J96" s="12">
        <f>Tabuľka3[[#This Row],[Stĺpec9]]</f>
        <v>22</v>
      </c>
      <c r="K96" s="106">
        <f>Seniori!K58</f>
        <v>0</v>
      </c>
      <c r="L96" s="106">
        <f>Seniori!L58</f>
        <v>0</v>
      </c>
      <c r="M96" s="106">
        <f>Seniori!M58</f>
        <v>0</v>
      </c>
      <c r="N96" s="106">
        <f>Seniori!N58</f>
        <v>0</v>
      </c>
      <c r="O96" s="106">
        <f>Seniori!O58</f>
        <v>0</v>
      </c>
      <c r="P96" s="106">
        <f>Seniori!P58</f>
        <v>0</v>
      </c>
      <c r="Q96" s="106">
        <f>Seniori!Q58</f>
        <v>0</v>
      </c>
      <c r="R96" s="106">
        <f>Seniori!R58</f>
        <v>0</v>
      </c>
      <c r="S96" s="106">
        <f>Seniori!S58</f>
        <v>0</v>
      </c>
      <c r="T96" s="106">
        <f>Seniori!T58</f>
        <v>0</v>
      </c>
      <c r="U96" s="106">
        <f>Seniori!U58</f>
        <v>0</v>
      </c>
      <c r="V96" s="106">
        <f>Seniori!V58</f>
        <v>0</v>
      </c>
      <c r="W96" s="106">
        <f>Seniori!W58</f>
        <v>0</v>
      </c>
      <c r="X96" s="106">
        <f>Seniori!X58</f>
        <v>0</v>
      </c>
      <c r="Y96" s="106">
        <f>Seniori!Y58</f>
        <v>0</v>
      </c>
      <c r="Z96" s="106">
        <f>Seniori!Z58</f>
        <v>0</v>
      </c>
      <c r="AA96" s="106">
        <f>Seniori!AA58</f>
        <v>0</v>
      </c>
      <c r="AB96" s="106">
        <f>Seniori!AB58</f>
        <v>0</v>
      </c>
      <c r="AC96" s="106">
        <f>Seniori!AC58</f>
        <v>0</v>
      </c>
      <c r="AD96" s="106">
        <f>Seniori!AD58</f>
        <v>0</v>
      </c>
      <c r="AE96" s="106">
        <f>Seniori!AE58</f>
        <v>0</v>
      </c>
      <c r="AF96" s="106">
        <f>Seniori!AF58</f>
        <v>0</v>
      </c>
      <c r="AG96" s="106">
        <f>Seniori!AG58</f>
        <v>0</v>
      </c>
      <c r="AH96" s="106">
        <f>Seniori!AH58</f>
        <v>0</v>
      </c>
      <c r="AI96" s="106">
        <f>Seniori!AI58</f>
        <v>0</v>
      </c>
      <c r="AJ96" s="106">
        <f>Seniori!AJ58</f>
        <v>0</v>
      </c>
      <c r="AK96" s="106">
        <f>Seniori!AK58</f>
        <v>0</v>
      </c>
      <c r="AL96" s="106">
        <f>Seniori!AL58</f>
        <v>0</v>
      </c>
      <c r="AM96" s="106">
        <f>Seniori!AM58</f>
        <v>0</v>
      </c>
      <c r="AN96" s="106">
        <f>Seniori!AN58</f>
        <v>0</v>
      </c>
      <c r="AO96" s="106">
        <f>Seniori!AO58</f>
        <v>0</v>
      </c>
      <c r="AP96" s="106">
        <f>Seniori!AP58</f>
        <v>0</v>
      </c>
      <c r="AQ96" s="106">
        <f>Seniori!AQ58</f>
        <v>0</v>
      </c>
      <c r="AR96" s="106">
        <f>Seniori!AR58</f>
        <v>0</v>
      </c>
      <c r="AS96" s="106">
        <f>Seniori!AS58</f>
        <v>0</v>
      </c>
      <c r="AT96" s="106">
        <f>Seniori!AT58</f>
        <v>0</v>
      </c>
      <c r="AU96" s="106">
        <f>Seniori!AU58</f>
        <v>0</v>
      </c>
      <c r="AV96" s="106">
        <f>Seniori!AV58</f>
        <v>0</v>
      </c>
      <c r="AW96" s="106">
        <f>Seniori!AW58</f>
        <v>0</v>
      </c>
      <c r="AX96" s="106">
        <f>Seniori!AX58</f>
        <v>0</v>
      </c>
      <c r="AY96" s="106">
        <f>Seniori!AY58</f>
        <v>0</v>
      </c>
      <c r="AZ96" s="106">
        <f>Seniori!AZ58</f>
        <v>0</v>
      </c>
      <c r="BA96" s="106">
        <f>Seniori!BA58</f>
        <v>0</v>
      </c>
      <c r="BB96" s="106">
        <f>Seniori!BB58</f>
        <v>0</v>
      </c>
      <c r="BC96" s="106">
        <f>Seniori!BC58</f>
        <v>0</v>
      </c>
      <c r="BD96" s="106">
        <f>Seniori!BD58</f>
        <v>0</v>
      </c>
      <c r="BE96" s="106">
        <f>Seniori!BE58</f>
        <v>0</v>
      </c>
      <c r="BF96" s="106">
        <f>Seniori!BF58</f>
        <v>0</v>
      </c>
      <c r="BG96" s="106">
        <f>Seniori!BG58</f>
        <v>0</v>
      </c>
      <c r="BH96" s="106">
        <f>Seniori!BH58</f>
        <v>0</v>
      </c>
      <c r="BI96" s="106">
        <f>Seniori!BI58</f>
        <v>0</v>
      </c>
      <c r="BJ96" s="106">
        <f>Seniori!BJ58</f>
        <v>0</v>
      </c>
      <c r="BK96" s="106">
        <f>Seniori!BK58</f>
        <v>0</v>
      </c>
      <c r="BL96" s="106">
        <f>Seniori!BL58</f>
        <v>0</v>
      </c>
      <c r="BM96" s="106">
        <f>Seniori!BM58</f>
        <v>0</v>
      </c>
      <c r="BN96" s="106">
        <f>Seniori!BN58</f>
        <v>0</v>
      </c>
      <c r="BO96" s="106">
        <f>Seniori!BO58</f>
        <v>0</v>
      </c>
      <c r="BP96" s="106">
        <f>Seniori!BP58</f>
        <v>0</v>
      </c>
      <c r="BQ96" s="106">
        <f>Seniori!BQ58</f>
        <v>0</v>
      </c>
      <c r="BR96" s="106">
        <f>Seniori!BR58</f>
        <v>0</v>
      </c>
      <c r="BS96" s="106">
        <f>Seniori!BS58</f>
        <v>0</v>
      </c>
      <c r="BT96" s="106">
        <f>Seniori!BT58</f>
        <v>0</v>
      </c>
      <c r="BU96" s="106">
        <f>Seniori!BU58</f>
        <v>0</v>
      </c>
      <c r="BV96" s="106">
        <f>Seniori!BV58</f>
        <v>0</v>
      </c>
      <c r="BW96" s="106">
        <f>Seniori!BW58</f>
        <v>0</v>
      </c>
      <c r="BX96" s="106">
        <f>Seniori!BX58</f>
        <v>0</v>
      </c>
      <c r="BY96" s="106">
        <f>Seniori!BY58</f>
        <v>0</v>
      </c>
      <c r="BZ96" s="106">
        <f>Seniori!BZ58</f>
        <v>0</v>
      </c>
      <c r="CA96" s="106">
        <f>Seniori!CA58</f>
        <v>0</v>
      </c>
      <c r="CB96" s="106">
        <f>Seniori!CB58</f>
        <v>0</v>
      </c>
      <c r="CC96" s="106">
        <f>Seniori!CC58</f>
        <v>0</v>
      </c>
      <c r="CD96" s="106">
        <f>Seniori!CD58</f>
        <v>0</v>
      </c>
      <c r="CE96" s="106">
        <f>Seniori!CE58</f>
        <v>0</v>
      </c>
      <c r="CF96" s="106">
        <f>Seniori!CF58</f>
        <v>0</v>
      </c>
      <c r="CG96" s="106">
        <f>Seniori!CG58</f>
        <v>0</v>
      </c>
      <c r="CH96" s="106">
        <f>Seniori!CH58</f>
        <v>0</v>
      </c>
      <c r="CI96" s="106">
        <f>Seniori!CI58</f>
        <v>0</v>
      </c>
      <c r="CJ96" s="106">
        <f>Seniori!CJ58</f>
        <v>0</v>
      </c>
      <c r="CK96" s="106">
        <f>Seniori!CK58</f>
        <v>0</v>
      </c>
      <c r="CL96" s="106">
        <f>Seniori!CL58</f>
        <v>0</v>
      </c>
      <c r="CM96" s="106">
        <f>Seniori!CM58</f>
        <v>0</v>
      </c>
      <c r="CN96" s="106">
        <f>Seniori!CN58</f>
        <v>0</v>
      </c>
      <c r="CO96" s="106">
        <f>Seniori!CO58</f>
        <v>0</v>
      </c>
      <c r="CP96" s="106">
        <f>Seniori!CP58</f>
        <v>0</v>
      </c>
      <c r="CQ96" s="106">
        <f>Seniori!CQ58</f>
        <v>0</v>
      </c>
      <c r="CR96" s="106">
        <f>Seniori!CR58</f>
        <v>0</v>
      </c>
      <c r="CS96" s="106">
        <f>Seniori!CS58</f>
        <v>0</v>
      </c>
      <c r="CT96" s="106">
        <f>Seniori!CT58</f>
        <v>0</v>
      </c>
      <c r="CU96" s="106">
        <f>Seniori!CU58</f>
        <v>0</v>
      </c>
      <c r="CV96" s="106">
        <f>Seniori!CV58</f>
        <v>0</v>
      </c>
      <c r="CW96" s="106">
        <f>Seniori!CW58</f>
        <v>0</v>
      </c>
      <c r="CX96" s="106">
        <f>Seniori!CX58</f>
        <v>0</v>
      </c>
      <c r="CY96" s="106">
        <f>Seniori!CY58</f>
        <v>0</v>
      </c>
      <c r="CZ96" s="106">
        <f>Seniori!CZ58</f>
        <v>0</v>
      </c>
      <c r="DA96" s="106">
        <f>Seniori!DA58</f>
        <v>0</v>
      </c>
      <c r="DB96" s="106">
        <f>Seniori!DB58</f>
        <v>0</v>
      </c>
      <c r="DC96" s="106">
        <f>Seniori!DC58</f>
        <v>0</v>
      </c>
      <c r="DD96" s="106">
        <f>Seniori!DD58</f>
        <v>0</v>
      </c>
      <c r="DE96" s="106">
        <f>Seniori!DE58</f>
        <v>0</v>
      </c>
      <c r="DF96" s="106">
        <f>Seniori!DF58</f>
        <v>0</v>
      </c>
      <c r="DG96" s="106">
        <f>Seniori!DG58</f>
        <v>0</v>
      </c>
      <c r="DH96" s="106">
        <f>Seniori!DH58</f>
        <v>0</v>
      </c>
      <c r="DI96" s="106">
        <f>Seniori!DI58</f>
        <v>0</v>
      </c>
      <c r="DJ96" s="106">
        <f>Seniori!DJ58</f>
        <v>0</v>
      </c>
      <c r="DK96" s="106">
        <f>Seniori!DK58</f>
        <v>0</v>
      </c>
      <c r="DL96" s="106">
        <f>Seniori!DL58</f>
        <v>0</v>
      </c>
      <c r="DM96" s="106">
        <f>Seniori!DM58</f>
        <v>0</v>
      </c>
      <c r="DN96" s="106">
        <f>Seniori!DN58</f>
        <v>0</v>
      </c>
      <c r="DO96" s="106">
        <f>Seniori!DO58</f>
        <v>0</v>
      </c>
      <c r="DP96" s="106">
        <f>Seniori!DP58</f>
        <v>0</v>
      </c>
      <c r="DQ96" s="106">
        <f>Seniori!DQ58</f>
        <v>0</v>
      </c>
      <c r="DR96" s="106">
        <f>Seniori!DR58</f>
        <v>0</v>
      </c>
      <c r="DS96" s="106">
        <f>Seniori!DS58</f>
        <v>0</v>
      </c>
      <c r="DT96" s="106">
        <f>Seniori!DT58</f>
        <v>0</v>
      </c>
      <c r="DU96" s="106">
        <f>Seniori!DU58</f>
        <v>0</v>
      </c>
      <c r="DV96" s="106">
        <f>Seniori!DV58</f>
        <v>0</v>
      </c>
      <c r="DW96" s="106">
        <f>Seniori!DW58</f>
        <v>0</v>
      </c>
      <c r="DX96" s="106">
        <f>Seniori!DX58</f>
        <v>0</v>
      </c>
      <c r="DY96" s="106">
        <f>Seniori!DY58</f>
        <v>0</v>
      </c>
      <c r="DZ96" s="106">
        <f>Seniori!DZ58</f>
        <v>0</v>
      </c>
      <c r="EA96" s="106">
        <f>Seniori!EA58</f>
        <v>0</v>
      </c>
      <c r="EB96" s="106">
        <f>Seniori!EB58</f>
        <v>0</v>
      </c>
      <c r="EC96" s="106">
        <f>Seniori!EC58</f>
        <v>0</v>
      </c>
      <c r="ED96" s="106">
        <f>Seniori!ED58</f>
        <v>0</v>
      </c>
      <c r="EE96" s="106">
        <f>Seniori!EE58</f>
        <v>0</v>
      </c>
      <c r="EF96" s="106">
        <f>Seniori!EF58</f>
        <v>0</v>
      </c>
      <c r="EG96" s="106">
        <f>Seniori!EG58</f>
        <v>0</v>
      </c>
      <c r="EH96" s="106">
        <f>Seniori!EH58</f>
        <v>0</v>
      </c>
      <c r="EI96" s="106">
        <f>Seniori!EI58</f>
        <v>0</v>
      </c>
      <c r="EJ96" s="106">
        <f>Seniori!EJ58</f>
        <v>0</v>
      </c>
      <c r="EK96" s="106">
        <f>Seniori!EK58</f>
        <v>0</v>
      </c>
      <c r="EL96" s="106">
        <f>Seniori!EL58</f>
        <v>0</v>
      </c>
      <c r="EM96" s="106">
        <f>Seniori!EM58</f>
        <v>0</v>
      </c>
      <c r="EN96" s="106">
        <f>Seniori!EN58</f>
        <v>0</v>
      </c>
      <c r="EO96" s="106">
        <f>Seniori!EO58</f>
        <v>0</v>
      </c>
      <c r="EP96" s="106">
        <f>Seniori!EP58</f>
        <v>0</v>
      </c>
      <c r="EQ96" s="106">
        <f>Seniori!EQ58</f>
        <v>0</v>
      </c>
      <c r="ER96" s="106">
        <f>Seniori!ER58</f>
        <v>0</v>
      </c>
      <c r="ES96" s="106">
        <f>Seniori!ES58</f>
        <v>0</v>
      </c>
      <c r="ET96" s="106">
        <f>Seniori!ET58</f>
        <v>0</v>
      </c>
      <c r="EU96" s="106">
        <f>Seniori!EU58</f>
        <v>0</v>
      </c>
      <c r="EV96" s="106">
        <f>Seniori!EV58</f>
        <v>0</v>
      </c>
      <c r="EW96" s="106">
        <f>Seniori!EW58</f>
        <v>0</v>
      </c>
      <c r="EX96" s="106">
        <f>Seniori!EX58</f>
        <v>0</v>
      </c>
      <c r="EY96" s="106">
        <f>Seniori!EY58</f>
        <v>0</v>
      </c>
      <c r="EZ96" s="106">
        <f>Seniori!EZ58</f>
        <v>0</v>
      </c>
      <c r="FA96" s="106">
        <f>Seniori!FA58</f>
        <v>0</v>
      </c>
      <c r="FB96" s="106">
        <f>Seniori!FB58</f>
        <v>0</v>
      </c>
      <c r="FC96" s="106">
        <f>Seniori!FC58</f>
        <v>0</v>
      </c>
      <c r="FD96" s="106">
        <f>Seniori!FD58</f>
        <v>0</v>
      </c>
      <c r="FE96" s="106">
        <f>Seniori!FE58</f>
        <v>0</v>
      </c>
      <c r="FF96" s="106">
        <f>Seniori!FF58</f>
        <v>0</v>
      </c>
      <c r="FG96" s="106">
        <f>Seniori!FG58</f>
        <v>0</v>
      </c>
      <c r="FH96" s="106">
        <f>Seniori!FH58</f>
        <v>0</v>
      </c>
      <c r="FI96" s="106">
        <f>Seniori!FI58</f>
        <v>0</v>
      </c>
      <c r="FJ96" s="106">
        <f>Seniori!FJ58</f>
        <v>0</v>
      </c>
      <c r="FK96" s="106">
        <f>Seniori!FK58</f>
        <v>0</v>
      </c>
      <c r="FL96" s="106">
        <f>Seniori!FL58</f>
        <v>0</v>
      </c>
      <c r="FM96" s="106">
        <f>Seniori!FM58</f>
        <v>0</v>
      </c>
      <c r="FN96" s="106">
        <f>Seniori!FN58</f>
        <v>0</v>
      </c>
      <c r="FO96" s="106">
        <f>Seniori!FO58</f>
        <v>0</v>
      </c>
      <c r="FP96" s="106">
        <f>Seniori!FP58</f>
        <v>0</v>
      </c>
      <c r="FQ96" s="106">
        <f>Seniori!FQ58</f>
        <v>0</v>
      </c>
      <c r="FR96" s="106">
        <f>Seniori!FR58</f>
        <v>0</v>
      </c>
      <c r="FS96" s="106">
        <f>Seniori!FS58</f>
        <v>0</v>
      </c>
      <c r="FT96" s="106">
        <f>Seniori!FT58</f>
        <v>0</v>
      </c>
      <c r="FU96" s="106">
        <f>Seniori!FU58</f>
        <v>0</v>
      </c>
      <c r="FV96" s="106">
        <f>Seniori!FV58</f>
        <v>0</v>
      </c>
      <c r="FW96" s="106">
        <f>Seniori!FW58</f>
        <v>0</v>
      </c>
      <c r="FX96" s="106">
        <f>Seniori!FX58</f>
        <v>0</v>
      </c>
      <c r="FY96" s="106">
        <f>Seniori!FY58</f>
        <v>0</v>
      </c>
      <c r="FZ96" s="106">
        <f>Seniori!FZ58</f>
        <v>0</v>
      </c>
      <c r="GA96" s="106">
        <f>Seniori!GA58</f>
        <v>0</v>
      </c>
      <c r="GB96" s="106">
        <f>Seniori!GB58</f>
        <v>0</v>
      </c>
      <c r="GC96" s="106">
        <f>Seniori!GC58</f>
        <v>0</v>
      </c>
      <c r="GD96" s="106">
        <f>Seniori!GD58</f>
        <v>0</v>
      </c>
      <c r="GE96" s="106">
        <f>Seniori!GE58</f>
        <v>0</v>
      </c>
      <c r="GF96" s="106">
        <f>Seniori!GF58</f>
        <v>0</v>
      </c>
      <c r="GG96" s="106">
        <f>Seniori!GG58</f>
        <v>0</v>
      </c>
      <c r="GH96" s="106">
        <f>Seniori!GH58</f>
        <v>0</v>
      </c>
      <c r="GI96" s="106">
        <f>Seniori!GI58</f>
        <v>0</v>
      </c>
      <c r="GJ96" s="106">
        <f>Seniori!GJ58</f>
        <v>0</v>
      </c>
      <c r="GK96" s="106">
        <f>Seniori!GK58</f>
        <v>0</v>
      </c>
      <c r="GL96" s="106">
        <f>Seniori!GL58</f>
        <v>0</v>
      </c>
      <c r="GM96" s="106">
        <f>Seniori!GM58</f>
        <v>0</v>
      </c>
      <c r="GN96" s="106">
        <f>Seniori!GN58</f>
        <v>0</v>
      </c>
      <c r="GO96" s="106">
        <f>Seniori!GO58</f>
        <v>0</v>
      </c>
      <c r="GP96" s="106">
        <f>Seniori!GP58</f>
        <v>0</v>
      </c>
      <c r="GQ96" s="106">
        <f>Seniori!GQ58</f>
        <v>0</v>
      </c>
      <c r="GR96" s="106">
        <f>Seniori!GR58</f>
        <v>0</v>
      </c>
      <c r="GS96" s="106">
        <f>Seniori!GS58</f>
        <v>0</v>
      </c>
      <c r="GT96" s="106">
        <f>Seniori!GT58</f>
        <v>0</v>
      </c>
      <c r="GU96" s="106">
        <f>Seniori!GU58</f>
        <v>0</v>
      </c>
      <c r="GV96" s="106">
        <f>Seniori!GV58</f>
        <v>0</v>
      </c>
      <c r="GW96" s="106">
        <f>Seniori!GW58</f>
        <v>0</v>
      </c>
      <c r="GX96" s="106">
        <f>Seniori!GX58</f>
        <v>0</v>
      </c>
      <c r="GY96" s="106">
        <f>Seniori!GY58</f>
        <v>0</v>
      </c>
      <c r="GZ96" s="106">
        <f>Seniori!GZ58</f>
        <v>0</v>
      </c>
      <c r="HA96" s="106">
        <f>Seniori!HA58</f>
        <v>0</v>
      </c>
      <c r="HB96" s="106">
        <f>Seniori!HB58</f>
        <v>0</v>
      </c>
      <c r="HC96" s="106">
        <f>Seniori!HC58</f>
        <v>0</v>
      </c>
      <c r="HD96" s="106">
        <f>Seniori!HD58</f>
        <v>0</v>
      </c>
      <c r="HE96" s="106">
        <f>Seniori!HE58</f>
        <v>0</v>
      </c>
      <c r="HF96" s="106">
        <f>Seniori!HF58</f>
        <v>0</v>
      </c>
      <c r="HG96" s="106">
        <f>Seniori!HG58</f>
        <v>0</v>
      </c>
      <c r="HH96" s="106">
        <f>Seniori!HH58</f>
        <v>0</v>
      </c>
      <c r="HI96" s="106">
        <f>Seniori!HI58</f>
        <v>0</v>
      </c>
      <c r="HJ96" s="106">
        <f>Seniori!HJ58</f>
        <v>0</v>
      </c>
      <c r="HK96" s="106">
        <f>Seniori!HK58</f>
        <v>0</v>
      </c>
      <c r="HL96" s="106">
        <f>Seniori!HL58</f>
        <v>0</v>
      </c>
      <c r="HM96" s="106">
        <f>Seniori!HM58</f>
        <v>0</v>
      </c>
      <c r="HN96" s="106">
        <f>Seniori!HN58</f>
        <v>0</v>
      </c>
      <c r="HO96" s="106">
        <f>Seniori!HO58</f>
        <v>0</v>
      </c>
      <c r="HP96" s="106">
        <f>Seniori!HP58</f>
        <v>0</v>
      </c>
      <c r="HQ96" s="106">
        <f>Seniori!HQ58</f>
        <v>0</v>
      </c>
      <c r="HR96" s="106">
        <f>Seniori!HR58</f>
        <v>0</v>
      </c>
      <c r="HS96" s="106">
        <f>Seniori!HS58</f>
        <v>0</v>
      </c>
      <c r="HT96" s="106">
        <f>Seniori!HT58</f>
        <v>0</v>
      </c>
      <c r="HU96" s="106">
        <f>Seniori!HU58</f>
        <v>0</v>
      </c>
      <c r="HV96" s="106">
        <f>Seniori!HV58</f>
        <v>0</v>
      </c>
      <c r="HW96" s="106">
        <f>Seniori!HW58</f>
        <v>0</v>
      </c>
      <c r="HX96" s="106">
        <f>Seniori!HX58</f>
        <v>0</v>
      </c>
      <c r="HY96" s="106">
        <f>Seniori!HY58</f>
        <v>0</v>
      </c>
      <c r="HZ96" s="106">
        <f>Seniori!HZ58</f>
        <v>0</v>
      </c>
      <c r="IA96" s="106">
        <f>Seniori!IA58</f>
        <v>0</v>
      </c>
      <c r="IB96" s="106">
        <f>Seniori!IB58</f>
        <v>0</v>
      </c>
      <c r="IC96" s="106">
        <f>Seniori!IC58</f>
        <v>0</v>
      </c>
      <c r="ID96" s="106">
        <f>Seniori!ID58</f>
        <v>8</v>
      </c>
      <c r="IE96" s="106">
        <f>Seniori!IE58</f>
        <v>6</v>
      </c>
      <c r="IF96" s="106">
        <f>Seniori!IF58</f>
        <v>0</v>
      </c>
      <c r="IG96" s="106">
        <f>Seniori!IG58</f>
        <v>0</v>
      </c>
      <c r="IH96" s="106">
        <f>Seniori!IH58</f>
        <v>0</v>
      </c>
      <c r="II96" s="106">
        <f>Seniori!II58</f>
        <v>0</v>
      </c>
      <c r="IJ96" s="106">
        <f>Seniori!IJ58</f>
        <v>0</v>
      </c>
      <c r="IK96" s="106">
        <f>Seniori!IK58</f>
        <v>0</v>
      </c>
      <c r="IL96" s="106">
        <f>Seniori!IL58</f>
        <v>3</v>
      </c>
      <c r="IM96" s="106">
        <f>Seniori!IM58</f>
        <v>4</v>
      </c>
      <c r="IN96" s="106">
        <f>Seniori!IN58</f>
        <v>0</v>
      </c>
      <c r="IO96" s="106">
        <f>Seniori!IO58</f>
        <v>0</v>
      </c>
      <c r="IP96" s="106">
        <f>Seniori!IP58</f>
        <v>0</v>
      </c>
      <c r="IQ96" s="106">
        <f>Seniori!IQ58</f>
        <v>0</v>
      </c>
      <c r="IR96" s="106">
        <f>Seniori!IR58</f>
        <v>0</v>
      </c>
      <c r="IS96" s="106">
        <f>Seniori!IS58</f>
        <v>0</v>
      </c>
      <c r="IT96" s="106">
        <f>Seniori!IT58</f>
        <v>0</v>
      </c>
      <c r="IU96" s="106">
        <f>Seniori!IU58</f>
        <v>0</v>
      </c>
      <c r="IV96" s="106">
        <f>Seniori!IV58</f>
        <v>0</v>
      </c>
      <c r="IW96" s="106">
        <f>Seniori!IW58</f>
        <v>0</v>
      </c>
      <c r="IX96" s="106">
        <f>Seniori!IX58</f>
        <v>0</v>
      </c>
      <c r="IY96" s="106">
        <f>Seniori!IY58</f>
        <v>0</v>
      </c>
      <c r="IZ96" s="106">
        <f>Seniori!IZ58</f>
        <v>0</v>
      </c>
      <c r="JA96" s="106">
        <f>Seniori!JA58</f>
        <v>0</v>
      </c>
      <c r="JB96" s="106">
        <f>Seniori!JB58</f>
        <v>0</v>
      </c>
      <c r="JC96" s="106">
        <f>Seniori!JC58</f>
        <v>0</v>
      </c>
      <c r="JD96" s="106">
        <f>Seniori!JD58</f>
        <v>0</v>
      </c>
      <c r="JE96" s="106">
        <f>Seniori!JE58</f>
        <v>0</v>
      </c>
      <c r="JF96" s="106">
        <f>Seniori!JF58</f>
        <v>0</v>
      </c>
      <c r="JG96" s="106">
        <f>Seniori!JG58</f>
        <v>0</v>
      </c>
      <c r="JH96" s="106">
        <f>Seniori!JH58</f>
        <v>0</v>
      </c>
      <c r="JI96" s="106">
        <f>Seniori!JI58</f>
        <v>0</v>
      </c>
      <c r="JJ96" s="106">
        <f>Seniori!JJ58</f>
        <v>0</v>
      </c>
      <c r="JK96" s="106">
        <f>Seniori!JK58</f>
        <v>0</v>
      </c>
      <c r="JL96" s="106">
        <f>Seniori!JL58</f>
        <v>0</v>
      </c>
      <c r="JM96" s="106">
        <f>Seniori!JM58</f>
        <v>0</v>
      </c>
      <c r="JN96" s="106">
        <f>Seniori!JN58</f>
        <v>0</v>
      </c>
      <c r="JO96" s="106">
        <f>Seniori!JO58</f>
        <v>0</v>
      </c>
      <c r="JP96" s="106">
        <f>Seniori!JP58</f>
        <v>0</v>
      </c>
      <c r="JQ96" s="106">
        <f>Seniori!JQ58</f>
        <v>0</v>
      </c>
      <c r="JR96" s="106">
        <f>Seniori!JR58</f>
        <v>0</v>
      </c>
      <c r="JS96" s="106">
        <f>Seniori!JS58</f>
        <v>0</v>
      </c>
      <c r="JT96" s="106">
        <f>Seniori!JT58</f>
        <v>0</v>
      </c>
      <c r="JU96" s="106">
        <f>Seniori!JU58</f>
        <v>0</v>
      </c>
      <c r="JV96" s="106">
        <f>Seniori!JV58</f>
        <v>0</v>
      </c>
      <c r="JW96" s="106">
        <f>Seniori!JW58</f>
        <v>0</v>
      </c>
      <c r="JX96" s="106">
        <f>Seniori!JX58</f>
        <v>0</v>
      </c>
      <c r="JY96" s="106">
        <f>Seniori!JY58</f>
        <v>0</v>
      </c>
      <c r="JZ96" s="106">
        <f>Seniori!JZ58</f>
        <v>0</v>
      </c>
      <c r="KA96" s="106">
        <f>Seniori!KA58</f>
        <v>0</v>
      </c>
      <c r="KB96" s="106">
        <f>Seniori!KB58</f>
        <v>0</v>
      </c>
      <c r="KC96" s="106">
        <f>Seniori!KC58</f>
        <v>0</v>
      </c>
      <c r="KD96" s="106">
        <f>Seniori!KD58</f>
        <v>0</v>
      </c>
      <c r="KE96" s="106">
        <f>Seniori!KE58</f>
        <v>0</v>
      </c>
      <c r="KF96" s="106">
        <f>Seniori!KF58</f>
        <v>0</v>
      </c>
      <c r="KG96" s="106">
        <f>Seniori!KG58</f>
        <v>0</v>
      </c>
      <c r="KH96" s="106">
        <f>Seniori!KH58</f>
        <v>0</v>
      </c>
      <c r="KI96" s="106">
        <f>Seniori!KI58</f>
        <v>0</v>
      </c>
      <c r="KJ96" s="106">
        <f>Seniori!KJ58</f>
        <v>0</v>
      </c>
      <c r="KK96" s="106">
        <f>Seniori!KK58</f>
        <v>0</v>
      </c>
      <c r="KL96" s="106">
        <f>Seniori!KL58</f>
        <v>0</v>
      </c>
      <c r="KM96" s="106">
        <f>Seniori!KM58</f>
        <v>0</v>
      </c>
      <c r="KN96" s="106">
        <f>Seniori!KN58</f>
        <v>0</v>
      </c>
      <c r="KO96" s="106">
        <f>Seniori!KO58</f>
        <v>0</v>
      </c>
      <c r="KP96" s="106">
        <f>Seniori!KP58</f>
        <v>0</v>
      </c>
      <c r="KQ96" s="106">
        <f>Seniori!KQ58</f>
        <v>0</v>
      </c>
      <c r="KR96" s="106">
        <f>Seniori!KR58</f>
        <v>0</v>
      </c>
      <c r="KS96" s="106">
        <f>Seniori!KS58</f>
        <v>0</v>
      </c>
      <c r="KT96" s="106">
        <f>Seniori!KT58</f>
        <v>0</v>
      </c>
      <c r="KU96" s="106">
        <f>Seniori!KU58</f>
        <v>0</v>
      </c>
      <c r="KV96" s="106">
        <f>Seniori!KV58</f>
        <v>0</v>
      </c>
      <c r="KW96" s="106">
        <f>Seniori!KW58</f>
        <v>0</v>
      </c>
      <c r="KX96" s="106">
        <f>Seniori!KX58</f>
        <v>0</v>
      </c>
      <c r="KY96" s="106">
        <f>Seniori!KY58</f>
        <v>0</v>
      </c>
      <c r="KZ96" s="106">
        <f>Seniori!KZ58</f>
        <v>0</v>
      </c>
      <c r="LA96" s="106">
        <f>Seniori!LA58</f>
        <v>0</v>
      </c>
      <c r="LB96" s="106">
        <f>Seniori!LB58</f>
        <v>0</v>
      </c>
      <c r="LC96" s="106">
        <f>Seniori!LC58</f>
        <v>0</v>
      </c>
      <c r="LD96" s="106">
        <f>Seniori!LD58</f>
        <v>0</v>
      </c>
      <c r="LE96" s="106">
        <f>Seniori!LE58</f>
        <v>0</v>
      </c>
      <c r="LF96" s="106">
        <f>Seniori!LF58</f>
        <v>0</v>
      </c>
      <c r="LG96" s="106">
        <f>Seniori!LG58</f>
        <v>0</v>
      </c>
      <c r="LH96" s="106">
        <f>Seniori!LH58</f>
        <v>0</v>
      </c>
      <c r="LI96" s="106">
        <f>Seniori!LI58</f>
        <v>0</v>
      </c>
      <c r="LJ96" s="106">
        <f>Seniori!LJ58</f>
        <v>0</v>
      </c>
      <c r="LK96" s="106">
        <f>Seniori!LK58</f>
        <v>0</v>
      </c>
      <c r="LL96" s="106">
        <f>Seniori!LL58</f>
        <v>0</v>
      </c>
      <c r="LM96" s="106">
        <f>Seniori!LM58</f>
        <v>0</v>
      </c>
      <c r="LN96" s="106">
        <f>Seniori!LN58</f>
        <v>0</v>
      </c>
      <c r="LO96" s="106">
        <f>Seniori!LO58</f>
        <v>0</v>
      </c>
      <c r="LP96" s="106">
        <f>Seniori!LP58</f>
        <v>0</v>
      </c>
      <c r="LQ96" s="106">
        <f>Seniori!LQ58</f>
        <v>0</v>
      </c>
      <c r="LR96" s="106">
        <f>Seniori!LR58</f>
        <v>0</v>
      </c>
      <c r="LS96" s="106">
        <f>Seniori!LS58</f>
        <v>0</v>
      </c>
      <c r="LT96" s="106">
        <f>Seniori!LT58</f>
        <v>0</v>
      </c>
      <c r="LU96" s="106">
        <f>Seniori!LU58</f>
        <v>0</v>
      </c>
      <c r="LV96" s="106">
        <f>Seniori!LV58</f>
        <v>0</v>
      </c>
      <c r="LW96" s="106">
        <f>Seniori!LW58</f>
        <v>0</v>
      </c>
      <c r="LX96" s="106">
        <f>Seniori!LX58</f>
        <v>0</v>
      </c>
      <c r="LY96" s="106">
        <f>Seniori!LY58</f>
        <v>0</v>
      </c>
      <c r="LZ96" s="106">
        <f>Seniori!LZ58</f>
        <v>0</v>
      </c>
      <c r="MA96" s="106">
        <f>Seniori!MA58</f>
        <v>0</v>
      </c>
      <c r="MB96" s="106">
        <f>Seniori!MB58</f>
        <v>0</v>
      </c>
      <c r="MC96" s="106">
        <f>Seniori!MC58</f>
        <v>0</v>
      </c>
      <c r="MD96" s="106">
        <f>Seniori!MD58</f>
        <v>0</v>
      </c>
      <c r="ME96" s="106">
        <f>Seniori!ME58</f>
        <v>0</v>
      </c>
      <c r="MF96" s="106">
        <f>Seniori!MF58</f>
        <v>0</v>
      </c>
      <c r="MG96" s="106">
        <f>Seniori!MG58</f>
        <v>0</v>
      </c>
      <c r="MH96" s="106">
        <f>Seniori!MH58</f>
        <v>0</v>
      </c>
      <c r="MI96" s="106">
        <f>Seniori!MI58</f>
        <v>0</v>
      </c>
      <c r="MJ96" s="106">
        <f>Seniori!MJ58</f>
        <v>0</v>
      </c>
      <c r="MK96" s="106">
        <f>Seniori!MK58</f>
        <v>0</v>
      </c>
      <c r="ML96" s="106">
        <f>Seniori!ML58</f>
        <v>0</v>
      </c>
      <c r="MM96" s="106">
        <f>Seniori!MM58</f>
        <v>0</v>
      </c>
      <c r="MN96" s="106">
        <f>Seniori!MN58</f>
        <v>0</v>
      </c>
      <c r="MO96" s="106">
        <f>Seniori!MO58</f>
        <v>0</v>
      </c>
      <c r="MP96" s="106">
        <f>Seniori!MP58</f>
        <v>0</v>
      </c>
      <c r="MQ96" s="106">
        <f>Seniori!MQ58</f>
        <v>0</v>
      </c>
      <c r="MR96" s="106">
        <f>Seniori!MR58</f>
        <v>0</v>
      </c>
      <c r="MS96" s="106">
        <f>Seniori!MS58</f>
        <v>0</v>
      </c>
      <c r="MT96" s="106">
        <f>Seniori!MT58</f>
        <v>0</v>
      </c>
      <c r="MU96" s="106">
        <f>Seniori!MU58</f>
        <v>0</v>
      </c>
      <c r="MV96" s="106">
        <f>Seniori!MV58</f>
        <v>0</v>
      </c>
      <c r="MW96" s="106">
        <f>Seniori!MW58</f>
        <v>0</v>
      </c>
      <c r="MX96" s="106">
        <f>Seniori!MX58</f>
        <v>0</v>
      </c>
      <c r="MY96" s="106">
        <f>Seniori!MY58</f>
        <v>0</v>
      </c>
      <c r="MZ96" s="106">
        <f>Seniori!MZ58</f>
        <v>0</v>
      </c>
      <c r="NA96" s="106">
        <f>Seniori!NA58</f>
        <v>0</v>
      </c>
      <c r="NB96" s="106">
        <f>Seniori!NB58</f>
        <v>0</v>
      </c>
      <c r="NC96" s="106">
        <f>Seniori!NC58</f>
        <v>0</v>
      </c>
      <c r="ND96" s="106">
        <f>Seniori!ND58</f>
        <v>0</v>
      </c>
      <c r="NE96" s="106">
        <f>Seniori!NE58</f>
        <v>0</v>
      </c>
      <c r="NF96" s="106">
        <f>Seniori!NF58</f>
        <v>0</v>
      </c>
      <c r="NG96" s="106">
        <f>Seniori!NG58</f>
        <v>0</v>
      </c>
      <c r="NH96" s="106">
        <f>Seniori!NH58</f>
        <v>0</v>
      </c>
      <c r="NI96" s="106">
        <f>Seniori!NI58</f>
        <v>0</v>
      </c>
      <c r="NJ96" s="106">
        <f>Seniori!NJ58</f>
        <v>0</v>
      </c>
      <c r="NK96" s="106">
        <f>Seniori!NK58</f>
        <v>0</v>
      </c>
      <c r="NL96" s="106">
        <f>Seniori!NL58</f>
        <v>0</v>
      </c>
      <c r="NM96" s="106">
        <f>Seniori!NM58</f>
        <v>0</v>
      </c>
      <c r="NN96" s="106">
        <f>Seniori!NN58</f>
        <v>0</v>
      </c>
      <c r="NO96" s="106">
        <f>Seniori!NO58</f>
        <v>0</v>
      </c>
      <c r="NP96" s="106">
        <f>Seniori!NP58</f>
        <v>0</v>
      </c>
      <c r="NQ96" s="106">
        <f>Seniori!NQ58</f>
        <v>0</v>
      </c>
      <c r="NR96" s="106">
        <f>Seniori!NR58</f>
        <v>0</v>
      </c>
      <c r="NS96" s="106">
        <f>Seniori!NS58</f>
        <v>0</v>
      </c>
      <c r="NT96" s="106">
        <f>Seniori!NT58</f>
        <v>0</v>
      </c>
      <c r="NU96" s="106">
        <f>Seniori!NU58</f>
        <v>0</v>
      </c>
      <c r="NV96" s="106">
        <f>Seniori!NV58</f>
        <v>0</v>
      </c>
      <c r="NW96" s="106">
        <f>Seniori!NW58</f>
        <v>0</v>
      </c>
      <c r="NX96" s="106">
        <f>Seniori!NX58</f>
        <v>0</v>
      </c>
      <c r="NY96" s="106">
        <f>Seniori!NY58</f>
        <v>0</v>
      </c>
      <c r="NZ96" s="106">
        <f>Seniori!NZ58</f>
        <v>0</v>
      </c>
      <c r="OA96" s="106">
        <f>Seniori!OA58</f>
        <v>0</v>
      </c>
      <c r="OB96" s="106">
        <f>Seniori!OB58</f>
        <v>0</v>
      </c>
      <c r="OC96" s="106">
        <f>Seniori!OC58</f>
        <v>0</v>
      </c>
      <c r="OD96" s="106">
        <f>Seniori!OD58</f>
        <v>0</v>
      </c>
      <c r="OE96" s="106">
        <f>Seniori!OE58</f>
        <v>0</v>
      </c>
      <c r="OF96" s="106">
        <f>Seniori!OF58</f>
        <v>0</v>
      </c>
      <c r="OG96" s="106">
        <f>Seniori!OG58</f>
        <v>0</v>
      </c>
      <c r="OH96" s="106">
        <f>Seniori!OH58</f>
        <v>0</v>
      </c>
      <c r="OI96" s="106">
        <f>Seniori!OI58</f>
        <v>0</v>
      </c>
      <c r="OJ96" s="106">
        <f>Seniori!OJ58</f>
        <v>0</v>
      </c>
      <c r="OK96" s="106">
        <f>Seniori!OK58</f>
        <v>0</v>
      </c>
      <c r="OL96" s="106">
        <f>Seniori!OL58</f>
        <v>0</v>
      </c>
      <c r="OM96" s="106">
        <f>Seniori!OM58</f>
        <v>0</v>
      </c>
      <c r="ON96" s="106">
        <f>Seniori!ON58</f>
        <v>0</v>
      </c>
      <c r="OO96" s="106">
        <f>Seniori!OO58</f>
        <v>0</v>
      </c>
      <c r="OP96" s="106">
        <f>Seniori!OP58</f>
        <v>0</v>
      </c>
      <c r="OQ96" s="106">
        <f>Seniori!OQ58</f>
        <v>0</v>
      </c>
      <c r="OR96" s="106">
        <f>Seniori!OR58</f>
        <v>0</v>
      </c>
      <c r="OS96" s="106">
        <f>Seniori!OS58</f>
        <v>0</v>
      </c>
      <c r="OT96" s="106">
        <f>Seniori!OT58</f>
        <v>0</v>
      </c>
      <c r="OU96" s="106">
        <f>Seniori!OU58</f>
        <v>0</v>
      </c>
      <c r="OV96" s="106">
        <f>Seniori!OV58</f>
        <v>0</v>
      </c>
      <c r="OW96" s="106">
        <f>Seniori!OW58</f>
        <v>0</v>
      </c>
      <c r="OX96" s="106">
        <f>Seniori!OX58</f>
        <v>0</v>
      </c>
      <c r="OY96" s="106">
        <f>Seniori!OY58</f>
        <v>0</v>
      </c>
      <c r="OZ96" s="106">
        <f>Seniori!OZ58</f>
        <v>0</v>
      </c>
      <c r="PA96" s="106">
        <f>Seniori!PA58</f>
        <v>0</v>
      </c>
      <c r="PB96" s="106">
        <f>Seniori!PB58</f>
        <v>0</v>
      </c>
      <c r="PC96" s="106">
        <f>Seniori!PC58</f>
        <v>0</v>
      </c>
      <c r="PD96" s="106">
        <f>Seniori!PD58</f>
        <v>0</v>
      </c>
      <c r="PE96" s="106">
        <f>Seniori!PE58</f>
        <v>0</v>
      </c>
      <c r="PF96" s="106">
        <f>Seniori!PF58</f>
        <v>0</v>
      </c>
      <c r="PG96" s="106">
        <f>Seniori!PG58</f>
        <v>0</v>
      </c>
      <c r="PH96" s="106">
        <f>Seniori!PH58</f>
        <v>0</v>
      </c>
      <c r="PI96" s="106">
        <f>Seniori!PI58</f>
        <v>0</v>
      </c>
      <c r="PJ96" s="106">
        <f>Seniori!PJ58</f>
        <v>0</v>
      </c>
      <c r="PK96" s="106">
        <f>Seniori!PK58</f>
        <v>0</v>
      </c>
      <c r="PL96" s="106">
        <f>Seniori!PL58</f>
        <v>0</v>
      </c>
      <c r="PM96" s="106">
        <f>Seniori!PM58</f>
        <v>0</v>
      </c>
      <c r="PN96" s="106">
        <f>Seniori!PN58</f>
        <v>0</v>
      </c>
      <c r="PO96" s="106">
        <f>Seniori!PO58</f>
        <v>0</v>
      </c>
      <c r="PP96" s="106">
        <f>Seniori!PP58</f>
        <v>0</v>
      </c>
      <c r="PQ96" s="106">
        <f>Seniori!PQ58</f>
        <v>0</v>
      </c>
      <c r="PR96" s="106">
        <f>Seniori!PR58</f>
        <v>0</v>
      </c>
      <c r="PS96" s="106">
        <f>Seniori!PS58</f>
        <v>0</v>
      </c>
      <c r="PT96" s="106">
        <f>Seniori!PT58</f>
        <v>0</v>
      </c>
      <c r="PU96" s="106">
        <f>Seniori!PU58</f>
        <v>0</v>
      </c>
      <c r="PV96" s="106">
        <f>Seniori!PV58</f>
        <v>0</v>
      </c>
      <c r="PW96" s="106">
        <f>Seniori!PW58</f>
        <v>0</v>
      </c>
      <c r="PX96" s="106">
        <f>Seniori!PX58</f>
        <v>0</v>
      </c>
      <c r="PY96" s="106">
        <f>Seniori!PY58</f>
        <v>0</v>
      </c>
      <c r="PZ96" s="106">
        <f>Seniori!PZ58</f>
        <v>0</v>
      </c>
      <c r="QA96" s="106">
        <f>Seniori!QA58</f>
        <v>0</v>
      </c>
      <c r="QB96" s="106">
        <f>Seniori!QB58</f>
        <v>0</v>
      </c>
      <c r="QC96" s="106">
        <f>Seniori!QC58</f>
        <v>0</v>
      </c>
      <c r="QD96" s="106">
        <f>Seniori!QD58</f>
        <v>0</v>
      </c>
      <c r="QE96" s="106">
        <f>Seniori!QE58</f>
        <v>0</v>
      </c>
      <c r="QF96" s="106">
        <f>Seniori!QF58</f>
        <v>0</v>
      </c>
      <c r="QG96" s="106">
        <f>Seniori!QG58</f>
        <v>0</v>
      </c>
      <c r="QH96" s="106">
        <f>Seniori!QH58</f>
        <v>0</v>
      </c>
      <c r="QI96" s="106">
        <f>Seniori!QI58</f>
        <v>0</v>
      </c>
      <c r="QJ96" s="106">
        <f>Seniori!QJ58</f>
        <v>0</v>
      </c>
      <c r="QK96" s="106">
        <f>Seniori!QK58</f>
        <v>0</v>
      </c>
      <c r="QL96" s="106">
        <f>Seniori!QL58</f>
        <v>0</v>
      </c>
      <c r="QM96" s="106">
        <f>Seniori!QM58</f>
        <v>0</v>
      </c>
      <c r="QN96" s="106">
        <f>Seniori!QN58</f>
        <v>0</v>
      </c>
      <c r="QO96" s="106">
        <f>Seniori!QO58</f>
        <v>0</v>
      </c>
      <c r="QP96" s="106">
        <f>Seniori!QP58</f>
        <v>0</v>
      </c>
      <c r="QQ96" s="106">
        <f>Seniori!QQ58</f>
        <v>0</v>
      </c>
      <c r="QR96" s="106">
        <f>Seniori!QR58</f>
        <v>0</v>
      </c>
      <c r="QS96" s="106">
        <f>Seniori!QS58</f>
        <v>0</v>
      </c>
      <c r="QT96" s="106">
        <f>Seniori!QT58</f>
        <v>0</v>
      </c>
      <c r="QU96" s="106">
        <f>Seniori!QU58</f>
        <v>0</v>
      </c>
      <c r="QV96" s="106">
        <f>Seniori!QV58</f>
        <v>0</v>
      </c>
      <c r="QW96" s="106">
        <f>Seniori!QW58</f>
        <v>0</v>
      </c>
      <c r="QX96" s="106">
        <f>Seniori!QX58</f>
        <v>0</v>
      </c>
      <c r="QY96" s="106">
        <f>Seniori!QY58</f>
        <v>0</v>
      </c>
      <c r="QZ96" s="106">
        <f>Seniori!QZ58</f>
        <v>1</v>
      </c>
      <c r="RA96" s="106">
        <f>Seniori!RA58</f>
        <v>0</v>
      </c>
      <c r="RB96" s="106" t="str">
        <f>Seniori!RB58</f>
        <v>o</v>
      </c>
      <c r="RC96" s="106">
        <f>Seniori!RC58</f>
        <v>0</v>
      </c>
      <c r="RD96" s="106">
        <f>Seniori!RD58</f>
        <v>0</v>
      </c>
      <c r="RE96" s="106">
        <f>Seniori!RE58</f>
        <v>0</v>
      </c>
      <c r="RF96" s="106">
        <f>Seniori!RF58</f>
        <v>0</v>
      </c>
      <c r="RG96" s="106">
        <f>Seniori!RG58</f>
        <v>0</v>
      </c>
      <c r="RH96" s="106">
        <f>Seniori!RH58</f>
        <v>0</v>
      </c>
      <c r="RI96" s="106">
        <f>Seniori!RI58</f>
        <v>0</v>
      </c>
      <c r="RJ96" s="106">
        <f>Seniori!RJ58</f>
        <v>0</v>
      </c>
      <c r="RK96" s="106">
        <f>Seniori!RK58</f>
        <v>0</v>
      </c>
      <c r="RL96" s="106">
        <f>Seniori!RL58</f>
        <v>0</v>
      </c>
      <c r="RM96" s="106">
        <f>Seniori!RM58</f>
        <v>0</v>
      </c>
      <c r="RN96" s="106">
        <f>Seniori!RN58</f>
        <v>0</v>
      </c>
      <c r="RO96" s="106">
        <f>Seniori!RO58</f>
        <v>0</v>
      </c>
      <c r="RP96" s="106">
        <f>Seniori!RP58</f>
        <v>0</v>
      </c>
      <c r="RQ96" s="106">
        <f>Seniori!RQ58</f>
        <v>0</v>
      </c>
      <c r="RR96" s="106">
        <f>Seniori!RR58</f>
        <v>0</v>
      </c>
      <c r="RS96" s="106">
        <f>Seniori!RS58</f>
        <v>0</v>
      </c>
      <c r="RT96" s="106">
        <f>Seniori!RT58</f>
        <v>0</v>
      </c>
      <c r="RU96" s="106">
        <f>Seniori!RU58</f>
        <v>0</v>
      </c>
      <c r="RV96" s="106">
        <f>Seniori!RV58</f>
        <v>0</v>
      </c>
      <c r="RW96" s="106">
        <f>Seniori!RW58</f>
        <v>0</v>
      </c>
      <c r="RX96" s="106">
        <f>Seniori!RX58</f>
        <v>0</v>
      </c>
      <c r="RY96" s="106">
        <f>Seniori!RY58</f>
        <v>0</v>
      </c>
      <c r="RZ96" s="106">
        <f>Seniori!RZ58</f>
        <v>0</v>
      </c>
      <c r="SA96" s="106">
        <f>Seniori!SA58</f>
        <v>0</v>
      </c>
      <c r="SB96" s="106">
        <f>Seniori!SB58</f>
        <v>0</v>
      </c>
      <c r="SC96" s="106">
        <f>Seniori!SC58</f>
        <v>0</v>
      </c>
      <c r="SD96" s="106">
        <f>Seniori!SD58</f>
        <v>0</v>
      </c>
      <c r="SE96" s="106">
        <f>Seniori!SE58</f>
        <v>0</v>
      </c>
      <c r="SF96" s="106">
        <f>Seniori!SF58</f>
        <v>0</v>
      </c>
      <c r="SG96" s="106">
        <f>Seniori!SG58</f>
        <v>0</v>
      </c>
      <c r="SH96" s="106">
        <f>Seniori!SH58</f>
        <v>0</v>
      </c>
      <c r="SI96" s="106">
        <f>Seniori!SI58</f>
        <v>0</v>
      </c>
      <c r="SJ96" s="106">
        <f>Seniori!SJ58</f>
        <v>0</v>
      </c>
      <c r="SK96" s="106">
        <f>Seniori!SK58</f>
        <v>0</v>
      </c>
      <c r="SL96" s="106">
        <f>Seniori!SL58</f>
        <v>0</v>
      </c>
      <c r="SM96" s="106">
        <f>Seniori!SM58</f>
        <v>0</v>
      </c>
      <c r="SN96" s="106">
        <f>Seniori!SN58</f>
        <v>0</v>
      </c>
      <c r="SO96" s="106">
        <f>Seniori!SO58</f>
        <v>0</v>
      </c>
      <c r="SP96" s="106">
        <f>Seniori!SP58</f>
        <v>0</v>
      </c>
      <c r="SQ96" s="106">
        <f>Seniori!SQ58</f>
        <v>0</v>
      </c>
      <c r="SR96" s="106">
        <f>Seniori!SR58</f>
        <v>0</v>
      </c>
      <c r="SS96" s="106">
        <f>Seniori!SS58</f>
        <v>0</v>
      </c>
      <c r="ST96" s="106">
        <f>Seniori!ST58</f>
        <v>0</v>
      </c>
      <c r="SU96" s="106">
        <f>Seniori!SU58</f>
        <v>0</v>
      </c>
      <c r="SV96" s="106">
        <f>Seniori!SV58</f>
        <v>0</v>
      </c>
      <c r="SW96" s="106">
        <f>Seniori!SW58</f>
        <v>0</v>
      </c>
      <c r="SX96" s="106">
        <f>Seniori!SX58</f>
        <v>0</v>
      </c>
      <c r="SY96" s="106">
        <f>Seniori!SY58</f>
        <v>0</v>
      </c>
      <c r="SZ96" s="106">
        <f>Seniori!SZ58</f>
        <v>0</v>
      </c>
      <c r="TA96" s="106">
        <f>Seniori!TA58</f>
        <v>0</v>
      </c>
      <c r="TB96" s="106">
        <f>Seniori!TB58</f>
        <v>0</v>
      </c>
    </row>
    <row r="97" spans="1:522" s="1" customFormat="1" ht="18" customHeight="1" x14ac:dyDescent="0.25">
      <c r="A97" s="12"/>
      <c r="B97" s="11" t="s">
        <v>451</v>
      </c>
      <c r="C97" s="1">
        <v>11639</v>
      </c>
      <c r="E97" s="4" t="s">
        <v>450</v>
      </c>
      <c r="F97" s="1">
        <v>7779</v>
      </c>
      <c r="G97" s="9" t="s">
        <v>97</v>
      </c>
      <c r="H97" s="4" t="s">
        <v>44</v>
      </c>
      <c r="I97" s="1">
        <f>SUM(K97:TB97)</f>
        <v>22</v>
      </c>
      <c r="J97" s="12">
        <f>Tabuľka3[[#This Row],[Stĺpec9]]</f>
        <v>22</v>
      </c>
      <c r="K97" s="106">
        <f>Seniori!K59</f>
        <v>0</v>
      </c>
      <c r="L97" s="106">
        <f>Seniori!L59</f>
        <v>0</v>
      </c>
      <c r="M97" s="106">
        <f>Seniori!M59</f>
        <v>0</v>
      </c>
      <c r="N97" s="106">
        <f>Seniori!N59</f>
        <v>0</v>
      </c>
      <c r="O97" s="106">
        <f>Seniori!O59</f>
        <v>0</v>
      </c>
      <c r="P97" s="106">
        <f>Seniori!P59</f>
        <v>0</v>
      </c>
      <c r="Q97" s="106">
        <f>Seniori!Q59</f>
        <v>0</v>
      </c>
      <c r="R97" s="106">
        <f>Seniori!R59</f>
        <v>0</v>
      </c>
      <c r="S97" s="106">
        <f>Seniori!S59</f>
        <v>0</v>
      </c>
      <c r="T97" s="106">
        <f>Seniori!T59</f>
        <v>0</v>
      </c>
      <c r="U97" s="106">
        <f>Seniori!U59</f>
        <v>0</v>
      </c>
      <c r="V97" s="106">
        <f>Seniori!V59</f>
        <v>0</v>
      </c>
      <c r="W97" s="106">
        <f>Seniori!W59</f>
        <v>0</v>
      </c>
      <c r="X97" s="106">
        <f>Seniori!X59</f>
        <v>0</v>
      </c>
      <c r="Y97" s="106">
        <f>Seniori!Y59</f>
        <v>0</v>
      </c>
      <c r="Z97" s="106">
        <f>Seniori!Z59</f>
        <v>0</v>
      </c>
      <c r="AA97" s="106">
        <f>Seniori!AA59</f>
        <v>0</v>
      </c>
      <c r="AB97" s="106">
        <f>Seniori!AB59</f>
        <v>0</v>
      </c>
      <c r="AC97" s="106">
        <f>Seniori!AC59</f>
        <v>0</v>
      </c>
      <c r="AD97" s="106">
        <f>Seniori!AD59</f>
        <v>0</v>
      </c>
      <c r="AE97" s="106">
        <f>Seniori!AE59</f>
        <v>0</v>
      </c>
      <c r="AF97" s="106">
        <f>Seniori!AF59</f>
        <v>0</v>
      </c>
      <c r="AG97" s="106">
        <f>Seniori!AG59</f>
        <v>0</v>
      </c>
      <c r="AH97" s="106">
        <f>Seniori!AH59</f>
        <v>0</v>
      </c>
      <c r="AI97" s="106">
        <f>Seniori!AI59</f>
        <v>0</v>
      </c>
      <c r="AJ97" s="106">
        <f>Seniori!AJ59</f>
        <v>0</v>
      </c>
      <c r="AK97" s="106">
        <f>Seniori!AK59</f>
        <v>0</v>
      </c>
      <c r="AL97" s="106">
        <f>Seniori!AL59</f>
        <v>0</v>
      </c>
      <c r="AM97" s="106">
        <f>Seniori!AM59</f>
        <v>0</v>
      </c>
      <c r="AN97" s="106">
        <f>Seniori!AN59</f>
        <v>0</v>
      </c>
      <c r="AO97" s="106">
        <f>Seniori!AO59</f>
        <v>0</v>
      </c>
      <c r="AP97" s="106">
        <f>Seniori!AP59</f>
        <v>0</v>
      </c>
      <c r="AQ97" s="106">
        <f>Seniori!AQ59</f>
        <v>0</v>
      </c>
      <c r="AR97" s="106">
        <f>Seniori!AR59</f>
        <v>0</v>
      </c>
      <c r="AS97" s="106">
        <f>Seniori!AS59</f>
        <v>0</v>
      </c>
      <c r="AT97" s="106">
        <f>Seniori!AT59</f>
        <v>0</v>
      </c>
      <c r="AU97" s="106">
        <f>Seniori!AU59</f>
        <v>0</v>
      </c>
      <c r="AV97" s="106">
        <f>Seniori!AV59</f>
        <v>0</v>
      </c>
      <c r="AW97" s="106">
        <f>Seniori!AW59</f>
        <v>0</v>
      </c>
      <c r="AX97" s="106">
        <f>Seniori!AX59</f>
        <v>0</v>
      </c>
      <c r="AY97" s="106">
        <f>Seniori!AY59</f>
        <v>0</v>
      </c>
      <c r="AZ97" s="106">
        <f>Seniori!AZ59</f>
        <v>0</v>
      </c>
      <c r="BA97" s="106">
        <f>Seniori!BA59</f>
        <v>0</v>
      </c>
      <c r="BB97" s="106">
        <f>Seniori!BB59</f>
        <v>0</v>
      </c>
      <c r="BC97" s="106">
        <f>Seniori!BC59</f>
        <v>0</v>
      </c>
      <c r="BD97" s="106">
        <f>Seniori!BD59</f>
        <v>0</v>
      </c>
      <c r="BE97" s="106">
        <f>Seniori!BE59</f>
        <v>0</v>
      </c>
      <c r="BF97" s="106">
        <f>Seniori!BF59</f>
        <v>0</v>
      </c>
      <c r="BG97" s="106">
        <f>Seniori!BG59</f>
        <v>0</v>
      </c>
      <c r="BH97" s="106">
        <f>Seniori!BH59</f>
        <v>0</v>
      </c>
      <c r="BI97" s="106">
        <f>Seniori!BI59</f>
        <v>0</v>
      </c>
      <c r="BJ97" s="106">
        <f>Seniori!BJ59</f>
        <v>0</v>
      </c>
      <c r="BK97" s="106">
        <f>Seniori!BK59</f>
        <v>0</v>
      </c>
      <c r="BL97" s="106">
        <f>Seniori!BL59</f>
        <v>0</v>
      </c>
      <c r="BM97" s="106">
        <f>Seniori!BM59</f>
        <v>0</v>
      </c>
      <c r="BN97" s="106">
        <f>Seniori!BN59</f>
        <v>0</v>
      </c>
      <c r="BO97" s="106">
        <f>Seniori!BO59</f>
        <v>0</v>
      </c>
      <c r="BP97" s="106">
        <f>Seniori!BP59</f>
        <v>0</v>
      </c>
      <c r="BQ97" s="106">
        <f>Seniori!BQ59</f>
        <v>0</v>
      </c>
      <c r="BR97" s="106">
        <f>Seniori!BR59</f>
        <v>0</v>
      </c>
      <c r="BS97" s="106">
        <f>Seniori!BS59</f>
        <v>0</v>
      </c>
      <c r="BT97" s="106">
        <f>Seniori!BT59</f>
        <v>0</v>
      </c>
      <c r="BU97" s="106">
        <f>Seniori!BU59</f>
        <v>0</v>
      </c>
      <c r="BV97" s="106">
        <f>Seniori!BV59</f>
        <v>0</v>
      </c>
      <c r="BW97" s="106">
        <f>Seniori!BW59</f>
        <v>0</v>
      </c>
      <c r="BX97" s="106">
        <f>Seniori!BX59</f>
        <v>0</v>
      </c>
      <c r="BY97" s="106">
        <f>Seniori!BY59</f>
        <v>0</v>
      </c>
      <c r="BZ97" s="106">
        <f>Seniori!BZ59</f>
        <v>0</v>
      </c>
      <c r="CA97" s="106">
        <f>Seniori!CA59</f>
        <v>0</v>
      </c>
      <c r="CB97" s="106">
        <f>Seniori!CB59</f>
        <v>0</v>
      </c>
      <c r="CC97" s="106">
        <f>Seniori!CC59</f>
        <v>0</v>
      </c>
      <c r="CD97" s="106">
        <f>Seniori!CD59</f>
        <v>0</v>
      </c>
      <c r="CE97" s="106">
        <f>Seniori!CE59</f>
        <v>0</v>
      </c>
      <c r="CF97" s="106">
        <f>Seniori!CF59</f>
        <v>0</v>
      </c>
      <c r="CG97" s="106">
        <f>Seniori!CG59</f>
        <v>0</v>
      </c>
      <c r="CH97" s="106">
        <f>Seniori!CH59</f>
        <v>0</v>
      </c>
      <c r="CI97" s="106">
        <f>Seniori!CI59</f>
        <v>0</v>
      </c>
      <c r="CJ97" s="106">
        <f>Seniori!CJ59</f>
        <v>0</v>
      </c>
      <c r="CK97" s="106">
        <f>Seniori!CK59</f>
        <v>0</v>
      </c>
      <c r="CL97" s="106">
        <f>Seniori!CL59</f>
        <v>0</v>
      </c>
      <c r="CM97" s="106">
        <f>Seniori!CM59</f>
        <v>0</v>
      </c>
      <c r="CN97" s="106">
        <f>Seniori!CN59</f>
        <v>0</v>
      </c>
      <c r="CO97" s="106">
        <f>Seniori!CO59</f>
        <v>0</v>
      </c>
      <c r="CP97" s="106">
        <f>Seniori!CP59</f>
        <v>0</v>
      </c>
      <c r="CQ97" s="106">
        <f>Seniori!CQ59</f>
        <v>0</v>
      </c>
      <c r="CR97" s="106">
        <f>Seniori!CR59</f>
        <v>0</v>
      </c>
      <c r="CS97" s="106">
        <f>Seniori!CS59</f>
        <v>0</v>
      </c>
      <c r="CT97" s="106">
        <f>Seniori!CT59</f>
        <v>0</v>
      </c>
      <c r="CU97" s="106">
        <f>Seniori!CU59</f>
        <v>0</v>
      </c>
      <c r="CV97" s="106">
        <f>Seniori!CV59</f>
        <v>0</v>
      </c>
      <c r="CW97" s="106">
        <f>Seniori!CW59</f>
        <v>0</v>
      </c>
      <c r="CX97" s="106">
        <f>Seniori!CX59</f>
        <v>0</v>
      </c>
      <c r="CY97" s="106">
        <f>Seniori!CY59</f>
        <v>0</v>
      </c>
      <c r="CZ97" s="106">
        <f>Seniori!CZ59</f>
        <v>0</v>
      </c>
      <c r="DA97" s="106">
        <f>Seniori!DA59</f>
        <v>0</v>
      </c>
      <c r="DB97" s="106">
        <f>Seniori!DB59</f>
        <v>0</v>
      </c>
      <c r="DC97" s="106">
        <f>Seniori!DC59</f>
        <v>0</v>
      </c>
      <c r="DD97" s="106">
        <f>Seniori!DD59</f>
        <v>0</v>
      </c>
      <c r="DE97" s="106">
        <f>Seniori!DE59</f>
        <v>0</v>
      </c>
      <c r="DF97" s="106">
        <f>Seniori!DF59</f>
        <v>0</v>
      </c>
      <c r="DG97" s="106">
        <f>Seniori!DG59</f>
        <v>0</v>
      </c>
      <c r="DH97" s="106">
        <f>Seniori!DH59</f>
        <v>0</v>
      </c>
      <c r="DI97" s="106">
        <f>Seniori!DI59</f>
        <v>0</v>
      </c>
      <c r="DJ97" s="106">
        <f>Seniori!DJ59</f>
        <v>0</v>
      </c>
      <c r="DK97" s="106">
        <f>Seniori!DK59</f>
        <v>0</v>
      </c>
      <c r="DL97" s="106">
        <f>Seniori!DL59</f>
        <v>0</v>
      </c>
      <c r="DM97" s="106">
        <f>Seniori!DM59</f>
        <v>0</v>
      </c>
      <c r="DN97" s="106">
        <f>Seniori!DN59</f>
        <v>0</v>
      </c>
      <c r="DO97" s="106">
        <f>Seniori!DO59</f>
        <v>0</v>
      </c>
      <c r="DP97" s="106">
        <f>Seniori!DP59</f>
        <v>0</v>
      </c>
      <c r="DQ97" s="106">
        <f>Seniori!DQ59</f>
        <v>0</v>
      </c>
      <c r="DR97" s="106">
        <f>Seniori!DR59</f>
        <v>0</v>
      </c>
      <c r="DS97" s="106">
        <f>Seniori!DS59</f>
        <v>0</v>
      </c>
      <c r="DT97" s="106">
        <f>Seniori!DT59</f>
        <v>0</v>
      </c>
      <c r="DU97" s="106">
        <f>Seniori!DU59</f>
        <v>0</v>
      </c>
      <c r="DV97" s="106">
        <f>Seniori!DV59</f>
        <v>0</v>
      </c>
      <c r="DW97" s="106">
        <f>Seniori!DW59</f>
        <v>0</v>
      </c>
      <c r="DX97" s="106">
        <f>Seniori!DX59</f>
        <v>0</v>
      </c>
      <c r="DY97" s="106">
        <f>Seniori!DY59</f>
        <v>0</v>
      </c>
      <c r="DZ97" s="106">
        <f>Seniori!DZ59</f>
        <v>0</v>
      </c>
      <c r="EA97" s="106">
        <f>Seniori!EA59</f>
        <v>0</v>
      </c>
      <c r="EB97" s="106">
        <f>Seniori!EB59</f>
        <v>0</v>
      </c>
      <c r="EC97" s="106">
        <f>Seniori!EC59</f>
        <v>0</v>
      </c>
      <c r="ED97" s="106">
        <f>Seniori!ED59</f>
        <v>0</v>
      </c>
      <c r="EE97" s="106">
        <f>Seniori!EE59</f>
        <v>0</v>
      </c>
      <c r="EF97" s="106">
        <f>Seniori!EF59</f>
        <v>0</v>
      </c>
      <c r="EG97" s="106">
        <f>Seniori!EG59</f>
        <v>0</v>
      </c>
      <c r="EH97" s="106">
        <f>Seniori!EH59</f>
        <v>0</v>
      </c>
      <c r="EI97" s="106">
        <f>Seniori!EI59</f>
        <v>0</v>
      </c>
      <c r="EJ97" s="106">
        <f>Seniori!EJ59</f>
        <v>0</v>
      </c>
      <c r="EK97" s="106">
        <f>Seniori!EK59</f>
        <v>0</v>
      </c>
      <c r="EL97" s="106">
        <f>Seniori!EL59</f>
        <v>0</v>
      </c>
      <c r="EM97" s="106">
        <f>Seniori!EM59</f>
        <v>0</v>
      </c>
      <c r="EN97" s="106">
        <f>Seniori!EN59</f>
        <v>0</v>
      </c>
      <c r="EO97" s="106">
        <f>Seniori!EO59</f>
        <v>0</v>
      </c>
      <c r="EP97" s="106">
        <f>Seniori!EP59</f>
        <v>0</v>
      </c>
      <c r="EQ97" s="106">
        <f>Seniori!EQ59</f>
        <v>0</v>
      </c>
      <c r="ER97" s="106">
        <f>Seniori!ER59</f>
        <v>0</v>
      </c>
      <c r="ES97" s="106">
        <f>Seniori!ES59</f>
        <v>0</v>
      </c>
      <c r="ET97" s="106">
        <f>Seniori!ET59</f>
        <v>0</v>
      </c>
      <c r="EU97" s="106">
        <f>Seniori!EU59</f>
        <v>0</v>
      </c>
      <c r="EV97" s="106">
        <f>Seniori!EV59</f>
        <v>0</v>
      </c>
      <c r="EW97" s="106">
        <f>Seniori!EW59</f>
        <v>0</v>
      </c>
      <c r="EX97" s="106">
        <f>Seniori!EX59</f>
        <v>0</v>
      </c>
      <c r="EY97" s="106">
        <f>Seniori!EY59</f>
        <v>0</v>
      </c>
      <c r="EZ97" s="106">
        <f>Seniori!EZ59</f>
        <v>0</v>
      </c>
      <c r="FA97" s="106">
        <f>Seniori!FA59</f>
        <v>0</v>
      </c>
      <c r="FB97" s="106">
        <f>Seniori!FB59</f>
        <v>0</v>
      </c>
      <c r="FC97" s="106">
        <f>Seniori!FC59</f>
        <v>0</v>
      </c>
      <c r="FD97" s="106">
        <f>Seniori!FD59</f>
        <v>0</v>
      </c>
      <c r="FE97" s="106">
        <f>Seniori!FE59</f>
        <v>0</v>
      </c>
      <c r="FF97" s="106">
        <f>Seniori!FF59</f>
        <v>0</v>
      </c>
      <c r="FG97" s="106">
        <f>Seniori!FG59</f>
        <v>0</v>
      </c>
      <c r="FH97" s="106">
        <f>Seniori!FH59</f>
        <v>0</v>
      </c>
      <c r="FI97" s="106">
        <f>Seniori!FI59</f>
        <v>0</v>
      </c>
      <c r="FJ97" s="106">
        <f>Seniori!FJ59</f>
        <v>0</v>
      </c>
      <c r="FK97" s="106">
        <f>Seniori!FK59</f>
        <v>0</v>
      </c>
      <c r="FL97" s="106">
        <f>Seniori!FL59</f>
        <v>0</v>
      </c>
      <c r="FM97" s="106">
        <f>Seniori!FM59</f>
        <v>0</v>
      </c>
      <c r="FN97" s="106">
        <f>Seniori!FN59</f>
        <v>0</v>
      </c>
      <c r="FO97" s="106">
        <f>Seniori!FO59</f>
        <v>0</v>
      </c>
      <c r="FP97" s="106">
        <f>Seniori!FP59</f>
        <v>0</v>
      </c>
      <c r="FQ97" s="106">
        <f>Seniori!FQ59</f>
        <v>0</v>
      </c>
      <c r="FR97" s="106">
        <f>Seniori!FR59</f>
        <v>0</v>
      </c>
      <c r="FS97" s="106">
        <f>Seniori!FS59</f>
        <v>0</v>
      </c>
      <c r="FT97" s="106">
        <f>Seniori!FT59</f>
        <v>0</v>
      </c>
      <c r="FU97" s="106">
        <f>Seniori!FU59</f>
        <v>0</v>
      </c>
      <c r="FV97" s="106">
        <f>Seniori!FV59</f>
        <v>0</v>
      </c>
      <c r="FW97" s="106">
        <f>Seniori!FW59</f>
        <v>0</v>
      </c>
      <c r="FX97" s="106">
        <f>Seniori!FX59</f>
        <v>0</v>
      </c>
      <c r="FY97" s="106">
        <f>Seniori!FY59</f>
        <v>0</v>
      </c>
      <c r="FZ97" s="106">
        <f>Seniori!FZ59</f>
        <v>0</v>
      </c>
      <c r="GA97" s="106" t="str">
        <f>Seniori!GA59</f>
        <v>o</v>
      </c>
      <c r="GB97" s="106">
        <f>Seniori!GB59</f>
        <v>0</v>
      </c>
      <c r="GC97" s="106">
        <f>Seniori!GC59</f>
        <v>0</v>
      </c>
      <c r="GD97" s="106">
        <f>Seniori!GD59</f>
        <v>0</v>
      </c>
      <c r="GE97" s="106">
        <f>Seniori!GE59</f>
        <v>0</v>
      </c>
      <c r="GF97" s="106">
        <f>Seniori!GF59</f>
        <v>0</v>
      </c>
      <c r="GG97" s="106">
        <f>Seniori!GG59</f>
        <v>0</v>
      </c>
      <c r="GH97" s="106">
        <f>Seniori!GH59</f>
        <v>0</v>
      </c>
      <c r="GI97" s="106">
        <f>Seniori!GI59</f>
        <v>0</v>
      </c>
      <c r="GJ97" s="106">
        <f>Seniori!GJ59</f>
        <v>0</v>
      </c>
      <c r="GK97" s="106">
        <f>Seniori!GK59</f>
        <v>0</v>
      </c>
      <c r="GL97" s="106">
        <f>Seniori!GL59</f>
        <v>0</v>
      </c>
      <c r="GM97" s="106">
        <f>Seniori!GM59</f>
        <v>0</v>
      </c>
      <c r="GN97" s="106">
        <f>Seniori!GN59</f>
        <v>0</v>
      </c>
      <c r="GO97" s="106">
        <f>Seniori!GO59</f>
        <v>0</v>
      </c>
      <c r="GP97" s="106">
        <f>Seniori!GP59</f>
        <v>0</v>
      </c>
      <c r="GQ97" s="106">
        <f>Seniori!GQ59</f>
        <v>0</v>
      </c>
      <c r="GR97" s="106">
        <f>Seniori!GR59</f>
        <v>0</v>
      </c>
      <c r="GS97" s="106">
        <f>Seniori!GS59</f>
        <v>0</v>
      </c>
      <c r="GT97" s="106">
        <f>Seniori!GT59</f>
        <v>0</v>
      </c>
      <c r="GU97" s="106">
        <f>Seniori!GU59</f>
        <v>0</v>
      </c>
      <c r="GV97" s="106">
        <f>Seniori!GV59</f>
        <v>0</v>
      </c>
      <c r="GW97" s="106">
        <f>Seniori!GW59</f>
        <v>0</v>
      </c>
      <c r="GX97" s="106">
        <f>Seniori!GX59</f>
        <v>0</v>
      </c>
      <c r="GY97" s="106">
        <f>Seniori!GY59</f>
        <v>0</v>
      </c>
      <c r="GZ97" s="106">
        <f>Seniori!GZ59</f>
        <v>0</v>
      </c>
      <c r="HA97" s="106">
        <f>Seniori!HA59</f>
        <v>0</v>
      </c>
      <c r="HB97" s="106">
        <f>Seniori!HB59</f>
        <v>0</v>
      </c>
      <c r="HC97" s="106">
        <f>Seniori!HC59</f>
        <v>0</v>
      </c>
      <c r="HD97" s="106">
        <f>Seniori!HD59</f>
        <v>0</v>
      </c>
      <c r="HE97" s="106">
        <f>Seniori!HE59</f>
        <v>0</v>
      </c>
      <c r="HF97" s="106">
        <f>Seniori!HF59</f>
        <v>0</v>
      </c>
      <c r="HG97" s="106">
        <f>Seniori!HG59</f>
        <v>0</v>
      </c>
      <c r="HH97" s="106">
        <f>Seniori!HH59</f>
        <v>0</v>
      </c>
      <c r="HI97" s="106">
        <f>Seniori!HI59</f>
        <v>0</v>
      </c>
      <c r="HJ97" s="106">
        <f>Seniori!HJ59</f>
        <v>0</v>
      </c>
      <c r="HK97" s="106">
        <f>Seniori!HK59</f>
        <v>0</v>
      </c>
      <c r="HL97" s="106">
        <f>Seniori!HL59</f>
        <v>0</v>
      </c>
      <c r="HM97" s="106">
        <f>Seniori!HM59</f>
        <v>0</v>
      </c>
      <c r="HN97" s="106">
        <f>Seniori!HN59</f>
        <v>0</v>
      </c>
      <c r="HO97" s="106">
        <f>Seniori!HO59</f>
        <v>0</v>
      </c>
      <c r="HP97" s="106">
        <f>Seniori!HP59</f>
        <v>0</v>
      </c>
      <c r="HQ97" s="106">
        <f>Seniori!HQ59</f>
        <v>0</v>
      </c>
      <c r="HR97" s="106">
        <f>Seniori!HR59</f>
        <v>0</v>
      </c>
      <c r="HS97" s="106">
        <f>Seniori!HS59</f>
        <v>0</v>
      </c>
      <c r="HT97" s="106">
        <f>Seniori!HT59</f>
        <v>0</v>
      </c>
      <c r="HU97" s="106">
        <f>Seniori!HU59</f>
        <v>0</v>
      </c>
      <c r="HV97" s="106">
        <f>Seniori!HV59</f>
        <v>0</v>
      </c>
      <c r="HW97" s="106">
        <f>Seniori!HW59</f>
        <v>0</v>
      </c>
      <c r="HX97" s="106">
        <f>Seniori!HX59</f>
        <v>0</v>
      </c>
      <c r="HY97" s="106">
        <f>Seniori!HY59</f>
        <v>0</v>
      </c>
      <c r="HZ97" s="106">
        <f>Seniori!HZ59</f>
        <v>0</v>
      </c>
      <c r="IA97" s="106">
        <f>Seniori!IA59</f>
        <v>0</v>
      </c>
      <c r="IB97" s="106">
        <f>Seniori!IB59</f>
        <v>0</v>
      </c>
      <c r="IC97" s="106">
        <f>Seniori!IC59</f>
        <v>0</v>
      </c>
      <c r="ID97" s="106">
        <f>Seniori!ID59</f>
        <v>0</v>
      </c>
      <c r="IE97" s="106">
        <f>Seniori!IE59</f>
        <v>0</v>
      </c>
      <c r="IF97" s="106">
        <f>Seniori!IF59</f>
        <v>0</v>
      </c>
      <c r="IG97" s="106">
        <f>Seniori!IG59</f>
        <v>0</v>
      </c>
      <c r="IH97" s="106">
        <f>Seniori!IH59</f>
        <v>0</v>
      </c>
      <c r="II97" s="106">
        <f>Seniori!II59</f>
        <v>0</v>
      </c>
      <c r="IJ97" s="106">
        <f>Seniori!IJ59</f>
        <v>0</v>
      </c>
      <c r="IK97" s="106">
        <f>Seniori!IK59</f>
        <v>0</v>
      </c>
      <c r="IL97" s="106">
        <f>Seniori!IL59</f>
        <v>0</v>
      </c>
      <c r="IM97" s="106">
        <f>Seniori!IM59</f>
        <v>0</v>
      </c>
      <c r="IN97" s="106">
        <f>Seniori!IN59</f>
        <v>0</v>
      </c>
      <c r="IO97" s="106">
        <f>Seniori!IO59</f>
        <v>0</v>
      </c>
      <c r="IP97" s="106">
        <f>Seniori!IP59</f>
        <v>0</v>
      </c>
      <c r="IQ97" s="106">
        <f>Seniori!IQ59</f>
        <v>0</v>
      </c>
      <c r="IR97" s="106">
        <f>Seniori!IR59</f>
        <v>0</v>
      </c>
      <c r="IS97" s="106">
        <f>Seniori!IS59</f>
        <v>0</v>
      </c>
      <c r="IT97" s="106">
        <f>Seniori!IT59</f>
        <v>0</v>
      </c>
      <c r="IU97" s="106">
        <f>Seniori!IU59</f>
        <v>0</v>
      </c>
      <c r="IV97" s="106">
        <f>Seniori!IV59</f>
        <v>0</v>
      </c>
      <c r="IW97" s="106">
        <f>Seniori!IW59</f>
        <v>0</v>
      </c>
      <c r="IX97" s="106">
        <f>Seniori!IX59</f>
        <v>0</v>
      </c>
      <c r="IY97" s="106">
        <f>Seniori!IY59</f>
        <v>0</v>
      </c>
      <c r="IZ97" s="106">
        <f>Seniori!IZ59</f>
        <v>0</v>
      </c>
      <c r="JA97" s="106">
        <f>Seniori!JA59</f>
        <v>0</v>
      </c>
      <c r="JB97" s="106">
        <f>Seniori!JB59</f>
        <v>0</v>
      </c>
      <c r="JC97" s="106">
        <f>Seniori!JC59</f>
        <v>0</v>
      </c>
      <c r="JD97" s="106">
        <f>Seniori!JD59</f>
        <v>0</v>
      </c>
      <c r="JE97" s="106">
        <f>Seniori!JE59</f>
        <v>0</v>
      </c>
      <c r="JF97" s="106">
        <f>Seniori!JF59</f>
        <v>0</v>
      </c>
      <c r="JG97" s="106">
        <f>Seniori!JG59</f>
        <v>0</v>
      </c>
      <c r="JH97" s="106">
        <f>Seniori!JH59</f>
        <v>0</v>
      </c>
      <c r="JI97" s="106">
        <f>Seniori!JI59</f>
        <v>0</v>
      </c>
      <c r="JJ97" s="106">
        <f>Seniori!JJ59</f>
        <v>0</v>
      </c>
      <c r="JK97" s="106">
        <f>Seniori!JK59</f>
        <v>0</v>
      </c>
      <c r="JL97" s="106">
        <f>Seniori!JL59</f>
        <v>0</v>
      </c>
      <c r="JM97" s="106">
        <f>Seniori!JM59</f>
        <v>0</v>
      </c>
      <c r="JN97" s="106">
        <f>Seniori!JN59</f>
        <v>0</v>
      </c>
      <c r="JO97" s="106">
        <f>Seniori!JO59</f>
        <v>0</v>
      </c>
      <c r="JP97" s="106">
        <f>Seniori!JP59</f>
        <v>0</v>
      </c>
      <c r="JQ97" s="106">
        <f>Seniori!JQ59</f>
        <v>0</v>
      </c>
      <c r="JR97" s="106">
        <f>Seniori!JR59</f>
        <v>0</v>
      </c>
      <c r="JS97" s="106">
        <f>Seniori!JS59</f>
        <v>0</v>
      </c>
      <c r="JT97" s="106">
        <f>Seniori!JT59</f>
        <v>0</v>
      </c>
      <c r="JU97" s="106">
        <f>Seniori!JU59</f>
        <v>0</v>
      </c>
      <c r="JV97" s="106">
        <f>Seniori!JV59</f>
        <v>0</v>
      </c>
      <c r="JW97" s="106">
        <f>Seniori!JW59</f>
        <v>0</v>
      </c>
      <c r="JX97" s="106">
        <f>Seniori!JX59</f>
        <v>0</v>
      </c>
      <c r="JY97" s="106">
        <f>Seniori!JY59</f>
        <v>0</v>
      </c>
      <c r="JZ97" s="106">
        <f>Seniori!JZ59</f>
        <v>0</v>
      </c>
      <c r="KA97" s="106">
        <f>Seniori!KA59</f>
        <v>0</v>
      </c>
      <c r="KB97" s="106">
        <f>Seniori!KB59</f>
        <v>0</v>
      </c>
      <c r="KC97" s="106">
        <f>Seniori!KC59</f>
        <v>0</v>
      </c>
      <c r="KD97" s="106">
        <f>Seniori!KD59</f>
        <v>0</v>
      </c>
      <c r="KE97" s="106">
        <f>Seniori!KE59</f>
        <v>0</v>
      </c>
      <c r="KF97" s="106">
        <f>Seniori!KF59</f>
        <v>0</v>
      </c>
      <c r="KG97" s="106">
        <f>Seniori!KG59</f>
        <v>0</v>
      </c>
      <c r="KH97" s="106">
        <f>Seniori!KH59</f>
        <v>0</v>
      </c>
      <c r="KI97" s="106">
        <f>Seniori!KI59</f>
        <v>0</v>
      </c>
      <c r="KJ97" s="106">
        <f>Seniori!KJ59</f>
        <v>0</v>
      </c>
      <c r="KK97" s="106">
        <f>Seniori!KK59</f>
        <v>0</v>
      </c>
      <c r="KL97" s="106">
        <f>Seniori!KL59</f>
        <v>0</v>
      </c>
      <c r="KM97" s="106">
        <f>Seniori!KM59</f>
        <v>0</v>
      </c>
      <c r="KN97" s="106">
        <f>Seniori!KN59</f>
        <v>0</v>
      </c>
      <c r="KO97" s="106">
        <f>Seniori!KO59</f>
        <v>0</v>
      </c>
      <c r="KP97" s="106">
        <f>Seniori!KP59</f>
        <v>0</v>
      </c>
      <c r="KQ97" s="106">
        <f>Seniori!KQ59</f>
        <v>0</v>
      </c>
      <c r="KR97" s="106">
        <f>Seniori!KR59</f>
        <v>0</v>
      </c>
      <c r="KS97" s="106">
        <f>Seniori!KS59</f>
        <v>0</v>
      </c>
      <c r="KT97" s="106">
        <f>Seniori!KT59</f>
        <v>0</v>
      </c>
      <c r="KU97" s="106">
        <f>Seniori!KU59</f>
        <v>0</v>
      </c>
      <c r="KV97" s="106">
        <f>Seniori!KV59</f>
        <v>0</v>
      </c>
      <c r="KW97" s="106">
        <f>Seniori!KW59</f>
        <v>0</v>
      </c>
      <c r="KX97" s="106">
        <f>Seniori!KX59</f>
        <v>0</v>
      </c>
      <c r="KY97" s="106">
        <f>Seniori!KY59</f>
        <v>0</v>
      </c>
      <c r="KZ97" s="106">
        <f>Seniori!KZ59</f>
        <v>0</v>
      </c>
      <c r="LA97" s="106">
        <f>Seniori!LA59</f>
        <v>7</v>
      </c>
      <c r="LB97" s="106">
        <f>Seniori!LB59</f>
        <v>0</v>
      </c>
      <c r="LC97" s="106">
        <f>Seniori!LC59</f>
        <v>0</v>
      </c>
      <c r="LD97" s="106">
        <f>Seniori!LD59</f>
        <v>0</v>
      </c>
      <c r="LE97" s="106">
        <f>Seniori!LE59</f>
        <v>0</v>
      </c>
      <c r="LF97" s="106">
        <f>Seniori!LF59</f>
        <v>0</v>
      </c>
      <c r="LG97" s="106">
        <f>Seniori!LG59</f>
        <v>0</v>
      </c>
      <c r="LH97" s="106">
        <f>Seniori!LH59</f>
        <v>0</v>
      </c>
      <c r="LI97" s="106">
        <f>Seniori!LI59</f>
        <v>0</v>
      </c>
      <c r="LJ97" s="106">
        <f>Seniori!LJ59</f>
        <v>2</v>
      </c>
      <c r="LK97" s="106">
        <f>Seniori!LK59</f>
        <v>0</v>
      </c>
      <c r="LL97" s="106">
        <f>Seniori!LL59</f>
        <v>0</v>
      </c>
      <c r="LM97" s="106">
        <f>Seniori!LM59</f>
        <v>0</v>
      </c>
      <c r="LN97" s="106">
        <f>Seniori!LN59</f>
        <v>0</v>
      </c>
      <c r="LO97" s="106">
        <f>Seniori!LO59</f>
        <v>0</v>
      </c>
      <c r="LP97" s="106">
        <f>Seniori!LP59</f>
        <v>0</v>
      </c>
      <c r="LQ97" s="106">
        <f>Seniori!LQ59</f>
        <v>0</v>
      </c>
      <c r="LR97" s="106">
        <f>Seniori!LR59</f>
        <v>0</v>
      </c>
      <c r="LS97" s="106">
        <f>Seniori!LS59</f>
        <v>0</v>
      </c>
      <c r="LT97" s="106">
        <f>Seniori!LT59</f>
        <v>0</v>
      </c>
      <c r="LU97" s="106">
        <f>Seniori!LU59</f>
        <v>0</v>
      </c>
      <c r="LV97" s="106">
        <f>Seniori!LV59</f>
        <v>0</v>
      </c>
      <c r="LW97" s="106">
        <f>Seniori!LW59</f>
        <v>0</v>
      </c>
      <c r="LX97" s="106">
        <f>Seniori!LX59</f>
        <v>0</v>
      </c>
      <c r="LY97" s="106">
        <f>Seniori!LY59</f>
        <v>0</v>
      </c>
      <c r="LZ97" s="106">
        <f>Seniori!LZ59</f>
        <v>0</v>
      </c>
      <c r="MA97" s="106">
        <f>Seniori!MA59</f>
        <v>0</v>
      </c>
      <c r="MB97" s="106">
        <f>Seniori!MB59</f>
        <v>0</v>
      </c>
      <c r="MC97" s="106">
        <f>Seniori!MC59</f>
        <v>0</v>
      </c>
      <c r="MD97" s="106">
        <f>Seniori!MD59</f>
        <v>0</v>
      </c>
      <c r="ME97" s="106">
        <f>Seniori!ME59</f>
        <v>0</v>
      </c>
      <c r="MF97" s="106">
        <f>Seniori!MF59</f>
        <v>0</v>
      </c>
      <c r="MG97" s="106">
        <f>Seniori!MG59</f>
        <v>0</v>
      </c>
      <c r="MH97" s="106">
        <f>Seniori!MH59</f>
        <v>0</v>
      </c>
      <c r="MI97" s="106">
        <f>Seniori!MI59</f>
        <v>0</v>
      </c>
      <c r="MJ97" s="106">
        <f>Seniori!MJ59</f>
        <v>0</v>
      </c>
      <c r="MK97" s="106">
        <f>Seniori!MK59</f>
        <v>0</v>
      </c>
      <c r="ML97" s="106">
        <f>Seniori!ML59</f>
        <v>0</v>
      </c>
      <c r="MM97" s="106">
        <f>Seniori!MM59</f>
        <v>0</v>
      </c>
      <c r="MN97" s="106">
        <f>Seniori!MN59</f>
        <v>0</v>
      </c>
      <c r="MO97" s="106">
        <f>Seniori!MO59</f>
        <v>0</v>
      </c>
      <c r="MP97" s="106">
        <f>Seniori!MP59</f>
        <v>0</v>
      </c>
      <c r="MQ97" s="106">
        <f>Seniori!MQ59</f>
        <v>0</v>
      </c>
      <c r="MR97" s="106">
        <f>Seniori!MR59</f>
        <v>0</v>
      </c>
      <c r="MS97" s="106">
        <f>Seniori!MS59</f>
        <v>0</v>
      </c>
      <c r="MT97" s="106">
        <f>Seniori!MT59</f>
        <v>0</v>
      </c>
      <c r="MU97" s="106">
        <f>Seniori!MU59</f>
        <v>0</v>
      </c>
      <c r="MV97" s="106">
        <f>Seniori!MV59</f>
        <v>0</v>
      </c>
      <c r="MW97" s="106">
        <f>Seniori!MW59</f>
        <v>0</v>
      </c>
      <c r="MX97" s="106">
        <f>Seniori!MX59</f>
        <v>0</v>
      </c>
      <c r="MY97" s="106">
        <f>Seniori!MY59</f>
        <v>0</v>
      </c>
      <c r="MZ97" s="106">
        <f>Seniori!MZ59</f>
        <v>0</v>
      </c>
      <c r="NA97" s="106">
        <f>Seniori!NA59</f>
        <v>0</v>
      </c>
      <c r="NB97" s="106">
        <f>Seniori!NB59</f>
        <v>0</v>
      </c>
      <c r="NC97" s="106">
        <f>Seniori!NC59</f>
        <v>5</v>
      </c>
      <c r="ND97" s="106">
        <f>Seniori!ND59</f>
        <v>0</v>
      </c>
      <c r="NE97" s="106">
        <f>Seniori!NE59</f>
        <v>0</v>
      </c>
      <c r="NF97" s="106">
        <f>Seniori!NF59</f>
        <v>0</v>
      </c>
      <c r="NG97" s="106">
        <f>Seniori!NG59</f>
        <v>0</v>
      </c>
      <c r="NH97" s="106">
        <f>Seniori!NH59</f>
        <v>0</v>
      </c>
      <c r="NI97" s="106">
        <f>Seniori!NI59</f>
        <v>0</v>
      </c>
      <c r="NJ97" s="106">
        <f>Seniori!NJ59</f>
        <v>0</v>
      </c>
      <c r="NK97" s="106">
        <f>Seniori!NK59</f>
        <v>8</v>
      </c>
      <c r="NL97" s="106">
        <f>Seniori!NL59</f>
        <v>0</v>
      </c>
      <c r="NM97" s="106">
        <f>Seniori!NM59</f>
        <v>0</v>
      </c>
      <c r="NN97" s="106">
        <f>Seniori!NN59</f>
        <v>0</v>
      </c>
      <c r="NO97" s="106">
        <f>Seniori!NO59</f>
        <v>0</v>
      </c>
      <c r="NP97" s="106">
        <f>Seniori!NP59</f>
        <v>0</v>
      </c>
      <c r="NQ97" s="106">
        <f>Seniori!NQ59</f>
        <v>0</v>
      </c>
      <c r="NR97" s="106">
        <f>Seniori!NR59</f>
        <v>0</v>
      </c>
      <c r="NS97" s="106">
        <f>Seniori!NS59</f>
        <v>0</v>
      </c>
      <c r="NT97" s="106">
        <f>Seniori!NT59</f>
        <v>0</v>
      </c>
      <c r="NU97" s="106">
        <f>Seniori!NU59</f>
        <v>0</v>
      </c>
      <c r="NV97" s="106">
        <f>Seniori!NV59</f>
        <v>0</v>
      </c>
      <c r="NW97" s="106">
        <f>Seniori!NW59</f>
        <v>0</v>
      </c>
      <c r="NX97" s="106">
        <f>Seniori!NX59</f>
        <v>0</v>
      </c>
      <c r="NY97" s="106">
        <f>Seniori!NY59</f>
        <v>0</v>
      </c>
      <c r="NZ97" s="106">
        <f>Seniori!NZ59</f>
        <v>0</v>
      </c>
      <c r="OA97" s="106">
        <f>Seniori!OA59</f>
        <v>0</v>
      </c>
      <c r="OB97" s="106">
        <f>Seniori!OB59</f>
        <v>0</v>
      </c>
      <c r="OC97" s="106">
        <f>Seniori!OC59</f>
        <v>0</v>
      </c>
      <c r="OD97" s="106">
        <f>Seniori!OD59</f>
        <v>0</v>
      </c>
      <c r="OE97" s="106">
        <f>Seniori!OE59</f>
        <v>0</v>
      </c>
      <c r="OF97" s="106">
        <f>Seniori!OF59</f>
        <v>0</v>
      </c>
      <c r="OG97" s="106">
        <f>Seniori!OG59</f>
        <v>0</v>
      </c>
      <c r="OH97" s="106">
        <f>Seniori!OH59</f>
        <v>0</v>
      </c>
      <c r="OI97" s="106">
        <f>Seniori!OI59</f>
        <v>0</v>
      </c>
      <c r="OJ97" s="106">
        <f>Seniori!OJ59</f>
        <v>0</v>
      </c>
      <c r="OK97" s="106">
        <f>Seniori!OK59</f>
        <v>0</v>
      </c>
      <c r="OL97" s="106">
        <f>Seniori!OL59</f>
        <v>0</v>
      </c>
      <c r="OM97" s="106">
        <f>Seniori!OM59</f>
        <v>0</v>
      </c>
      <c r="ON97" s="106">
        <f>Seniori!ON59</f>
        <v>0</v>
      </c>
      <c r="OO97" s="106">
        <f>Seniori!OO59</f>
        <v>0</v>
      </c>
      <c r="OP97" s="106">
        <f>Seniori!OP59</f>
        <v>0</v>
      </c>
      <c r="OQ97" s="106">
        <f>Seniori!OQ59</f>
        <v>0</v>
      </c>
      <c r="OR97" s="106">
        <f>Seniori!OR59</f>
        <v>0</v>
      </c>
      <c r="OS97" s="106">
        <f>Seniori!OS59</f>
        <v>0</v>
      </c>
      <c r="OT97" s="106">
        <f>Seniori!OT59</f>
        <v>0</v>
      </c>
      <c r="OU97" s="106">
        <f>Seniori!OU59</f>
        <v>0</v>
      </c>
      <c r="OV97" s="106">
        <f>Seniori!OV59</f>
        <v>0</v>
      </c>
      <c r="OW97" s="106">
        <f>Seniori!OW59</f>
        <v>0</v>
      </c>
      <c r="OX97" s="106">
        <f>Seniori!OX59</f>
        <v>0</v>
      </c>
      <c r="OY97" s="106">
        <f>Seniori!OY59</f>
        <v>0</v>
      </c>
      <c r="OZ97" s="106">
        <f>Seniori!OZ59</f>
        <v>0</v>
      </c>
      <c r="PA97" s="106">
        <f>Seniori!PA59</f>
        <v>0</v>
      </c>
      <c r="PB97" s="106">
        <f>Seniori!PB59</f>
        <v>0</v>
      </c>
      <c r="PC97" s="106">
        <f>Seniori!PC59</f>
        <v>0</v>
      </c>
      <c r="PD97" s="106">
        <f>Seniori!PD59</f>
        <v>0</v>
      </c>
      <c r="PE97" s="106">
        <f>Seniori!PE59</f>
        <v>0</v>
      </c>
      <c r="PF97" s="106">
        <f>Seniori!PF59</f>
        <v>0</v>
      </c>
      <c r="PG97" s="106">
        <f>Seniori!PG59</f>
        <v>0</v>
      </c>
      <c r="PH97" s="106">
        <f>Seniori!PH59</f>
        <v>0</v>
      </c>
      <c r="PI97" s="106">
        <f>Seniori!PI59</f>
        <v>0</v>
      </c>
      <c r="PJ97" s="106">
        <f>Seniori!PJ59</f>
        <v>0</v>
      </c>
      <c r="PK97" s="106">
        <f>Seniori!PK59</f>
        <v>0</v>
      </c>
      <c r="PL97" s="106">
        <f>Seniori!PL59</f>
        <v>0</v>
      </c>
      <c r="PM97" s="106">
        <f>Seniori!PM59</f>
        <v>0</v>
      </c>
      <c r="PN97" s="106">
        <f>Seniori!PN59</f>
        <v>0</v>
      </c>
      <c r="PO97" s="106">
        <f>Seniori!PO59</f>
        <v>0</v>
      </c>
      <c r="PP97" s="106">
        <f>Seniori!PP59</f>
        <v>0</v>
      </c>
      <c r="PQ97" s="106">
        <f>Seniori!PQ59</f>
        <v>0</v>
      </c>
      <c r="PR97" s="106">
        <f>Seniori!PR59</f>
        <v>0</v>
      </c>
      <c r="PS97" s="106">
        <f>Seniori!PS59</f>
        <v>0</v>
      </c>
      <c r="PT97" s="106">
        <f>Seniori!PT59</f>
        <v>0</v>
      </c>
      <c r="PU97" s="106">
        <f>Seniori!PU59</f>
        <v>0</v>
      </c>
      <c r="PV97" s="106">
        <f>Seniori!PV59</f>
        <v>0</v>
      </c>
      <c r="PW97" s="106">
        <f>Seniori!PW59</f>
        <v>0</v>
      </c>
      <c r="PX97" s="106">
        <f>Seniori!PX59</f>
        <v>0</v>
      </c>
      <c r="PY97" s="106">
        <f>Seniori!PY59</f>
        <v>0</v>
      </c>
      <c r="PZ97" s="106">
        <f>Seniori!PZ59</f>
        <v>0</v>
      </c>
      <c r="QA97" s="106">
        <f>Seniori!QA59</f>
        <v>0</v>
      </c>
      <c r="QB97" s="106">
        <f>Seniori!QB59</f>
        <v>0</v>
      </c>
      <c r="QC97" s="106">
        <f>Seniori!QC59</f>
        <v>0</v>
      </c>
      <c r="QD97" s="106">
        <f>Seniori!QD59</f>
        <v>0</v>
      </c>
      <c r="QE97" s="106">
        <f>Seniori!QE59</f>
        <v>0</v>
      </c>
      <c r="QF97" s="106">
        <f>Seniori!QF59</f>
        <v>0</v>
      </c>
      <c r="QG97" s="106">
        <f>Seniori!QG59</f>
        <v>0</v>
      </c>
      <c r="QH97" s="106">
        <f>Seniori!QH59</f>
        <v>0</v>
      </c>
      <c r="QI97" s="106">
        <f>Seniori!QI59</f>
        <v>0</v>
      </c>
      <c r="QJ97" s="106">
        <f>Seniori!QJ59</f>
        <v>0</v>
      </c>
      <c r="QK97" s="106">
        <f>Seniori!QK59</f>
        <v>0</v>
      </c>
      <c r="QL97" s="106">
        <f>Seniori!QL59</f>
        <v>0</v>
      </c>
      <c r="QM97" s="106">
        <f>Seniori!QM59</f>
        <v>0</v>
      </c>
      <c r="QN97" s="106">
        <f>Seniori!QN59</f>
        <v>0</v>
      </c>
      <c r="QO97" s="106">
        <f>Seniori!QO59</f>
        <v>0</v>
      </c>
      <c r="QP97" s="106">
        <f>Seniori!QP59</f>
        <v>0</v>
      </c>
      <c r="QQ97" s="106">
        <f>Seniori!QQ59</f>
        <v>0</v>
      </c>
      <c r="QR97" s="106">
        <f>Seniori!QR59</f>
        <v>0</v>
      </c>
      <c r="QS97" s="106">
        <f>Seniori!QS59</f>
        <v>0</v>
      </c>
      <c r="QT97" s="106">
        <f>Seniori!QT59</f>
        <v>0</v>
      </c>
      <c r="QU97" s="106">
        <f>Seniori!QU59</f>
        <v>0</v>
      </c>
      <c r="QV97" s="106">
        <f>Seniori!QV59</f>
        <v>0</v>
      </c>
      <c r="QW97" s="106">
        <f>Seniori!QW59</f>
        <v>0</v>
      </c>
      <c r="QX97" s="106">
        <f>Seniori!QX59</f>
        <v>0</v>
      </c>
      <c r="QY97" s="106">
        <f>Seniori!QY59</f>
        <v>0</v>
      </c>
      <c r="QZ97" s="106">
        <f>Seniori!QZ59</f>
        <v>0</v>
      </c>
      <c r="RA97" s="106">
        <f>Seniori!RA59</f>
        <v>0</v>
      </c>
      <c r="RB97" s="106">
        <f>Seniori!RB59</f>
        <v>0</v>
      </c>
      <c r="RC97" s="106">
        <f>Seniori!RC59</f>
        <v>0</v>
      </c>
      <c r="RD97" s="106">
        <f>Seniori!RD59</f>
        <v>0</v>
      </c>
      <c r="RE97" s="106">
        <f>Seniori!RE59</f>
        <v>0</v>
      </c>
      <c r="RF97" s="106">
        <f>Seniori!RF59</f>
        <v>0</v>
      </c>
      <c r="RG97" s="106">
        <f>Seniori!RG59</f>
        <v>0</v>
      </c>
      <c r="RH97" s="106">
        <f>Seniori!RH59</f>
        <v>0</v>
      </c>
      <c r="RI97" s="106">
        <f>Seniori!RI59</f>
        <v>0</v>
      </c>
      <c r="RJ97" s="106">
        <f>Seniori!RJ59</f>
        <v>0</v>
      </c>
      <c r="RK97" s="106">
        <f>Seniori!RK59</f>
        <v>0</v>
      </c>
      <c r="RL97" s="106">
        <f>Seniori!RL59</f>
        <v>0</v>
      </c>
      <c r="RM97" s="106">
        <f>Seniori!RM59</f>
        <v>0</v>
      </c>
      <c r="RN97" s="106">
        <f>Seniori!RN59</f>
        <v>0</v>
      </c>
      <c r="RO97" s="106">
        <f>Seniori!RO59</f>
        <v>0</v>
      </c>
      <c r="RP97" s="106">
        <f>Seniori!RP59</f>
        <v>0</v>
      </c>
      <c r="RQ97" s="106">
        <f>Seniori!RQ59</f>
        <v>0</v>
      </c>
      <c r="RR97" s="106">
        <f>Seniori!RR59</f>
        <v>0</v>
      </c>
      <c r="RS97" s="106">
        <f>Seniori!RS59</f>
        <v>0</v>
      </c>
      <c r="RT97" s="106">
        <f>Seniori!RT59</f>
        <v>0</v>
      </c>
      <c r="RU97" s="106">
        <f>Seniori!RU59</f>
        <v>0</v>
      </c>
      <c r="RV97" s="106">
        <f>Seniori!RV59</f>
        <v>0</v>
      </c>
      <c r="RW97" s="106">
        <f>Seniori!RW59</f>
        <v>0</v>
      </c>
      <c r="RX97" s="106">
        <f>Seniori!RX59</f>
        <v>0</v>
      </c>
      <c r="RY97" s="106">
        <f>Seniori!RY59</f>
        <v>0</v>
      </c>
      <c r="RZ97" s="106">
        <f>Seniori!RZ59</f>
        <v>0</v>
      </c>
      <c r="SA97" s="106">
        <f>Seniori!SA59</f>
        <v>0</v>
      </c>
      <c r="SB97" s="106">
        <f>Seniori!SB59</f>
        <v>0</v>
      </c>
      <c r="SC97" s="106">
        <f>Seniori!SC59</f>
        <v>0</v>
      </c>
      <c r="SD97" s="106">
        <f>Seniori!SD59</f>
        <v>0</v>
      </c>
      <c r="SE97" s="106">
        <f>Seniori!SE59</f>
        <v>0</v>
      </c>
      <c r="SF97" s="106">
        <f>Seniori!SF59</f>
        <v>0</v>
      </c>
      <c r="SG97" s="106">
        <f>Seniori!SG59</f>
        <v>0</v>
      </c>
      <c r="SH97" s="106">
        <f>Seniori!SH59</f>
        <v>0</v>
      </c>
      <c r="SI97" s="106">
        <f>Seniori!SI59</f>
        <v>0</v>
      </c>
      <c r="SJ97" s="106">
        <f>Seniori!SJ59</f>
        <v>0</v>
      </c>
      <c r="SK97" s="106">
        <f>Seniori!SK59</f>
        <v>0</v>
      </c>
      <c r="SL97" s="106">
        <f>Seniori!SL59</f>
        <v>0</v>
      </c>
      <c r="SM97" s="106">
        <f>Seniori!SM59</f>
        <v>0</v>
      </c>
      <c r="SN97" s="106">
        <f>Seniori!SN59</f>
        <v>0</v>
      </c>
      <c r="SO97" s="106">
        <f>Seniori!SO59</f>
        <v>0</v>
      </c>
      <c r="SP97" s="106">
        <f>Seniori!SP59</f>
        <v>0</v>
      </c>
      <c r="SQ97" s="106">
        <f>Seniori!SQ59</f>
        <v>0</v>
      </c>
      <c r="SR97" s="106">
        <f>Seniori!SR59</f>
        <v>0</v>
      </c>
      <c r="SS97" s="106">
        <f>Seniori!SS59</f>
        <v>0</v>
      </c>
      <c r="ST97" s="106">
        <f>Seniori!ST59</f>
        <v>0</v>
      </c>
      <c r="SU97" s="106">
        <f>Seniori!SU59</f>
        <v>0</v>
      </c>
      <c r="SV97" s="106">
        <f>Seniori!SV59</f>
        <v>0</v>
      </c>
      <c r="SW97" s="106">
        <f>Seniori!SW59</f>
        <v>0</v>
      </c>
      <c r="SX97" s="106">
        <f>Seniori!SX59</f>
        <v>0</v>
      </c>
      <c r="SY97" s="106">
        <f>Seniori!SY59</f>
        <v>0</v>
      </c>
      <c r="SZ97" s="106">
        <f>Seniori!SZ59</f>
        <v>0</v>
      </c>
      <c r="TA97" s="106">
        <f>Seniori!TA59</f>
        <v>0</v>
      </c>
      <c r="TB97" s="106">
        <f>Seniori!TB59</f>
        <v>0</v>
      </c>
    </row>
    <row r="98" spans="1:522" s="1" customFormat="1" ht="18" customHeight="1" x14ac:dyDescent="0.25">
      <c r="A98" s="12"/>
      <c r="B98" s="11" t="s">
        <v>286</v>
      </c>
      <c r="C98" s="1">
        <v>12296</v>
      </c>
      <c r="D98" s="1">
        <v>2019</v>
      </c>
      <c r="E98" s="4" t="s">
        <v>36</v>
      </c>
      <c r="F98" s="9">
        <v>7998</v>
      </c>
      <c r="G98" s="9" t="s">
        <v>97</v>
      </c>
      <c r="H98" s="4" t="s">
        <v>46</v>
      </c>
      <c r="I98" s="1">
        <f>SUM(K98:TB98)</f>
        <v>22</v>
      </c>
      <c r="J98" s="12">
        <f>Tabuľka3[[#This Row],[Stĺpec9]]</f>
        <v>22</v>
      </c>
      <c r="K98" s="106">
        <f>Seniori!K57</f>
        <v>0</v>
      </c>
      <c r="L98" s="106">
        <f>Seniori!L57</f>
        <v>0</v>
      </c>
      <c r="M98" s="106">
        <f>Seniori!M57</f>
        <v>0</v>
      </c>
      <c r="N98" s="106">
        <f>Seniori!N57</f>
        <v>0</v>
      </c>
      <c r="O98" s="106">
        <f>Seniori!O57</f>
        <v>0</v>
      </c>
      <c r="P98" s="106">
        <f>Seniori!P57</f>
        <v>0</v>
      </c>
      <c r="Q98" s="106">
        <f>Seniori!Q57</f>
        <v>0</v>
      </c>
      <c r="R98" s="106">
        <f>Seniori!R57</f>
        <v>0</v>
      </c>
      <c r="S98" s="106">
        <f>Seniori!S57</f>
        <v>0</v>
      </c>
      <c r="T98" s="106">
        <f>Seniori!T57</f>
        <v>0</v>
      </c>
      <c r="U98" s="106">
        <f>Seniori!U57</f>
        <v>0</v>
      </c>
      <c r="V98" s="106">
        <f>Seniori!V57</f>
        <v>0</v>
      </c>
      <c r="W98" s="106">
        <f>Seniori!W57</f>
        <v>0</v>
      </c>
      <c r="X98" s="106">
        <f>Seniori!X57</f>
        <v>0</v>
      </c>
      <c r="Y98" s="106">
        <f>Seniori!Y57</f>
        <v>0</v>
      </c>
      <c r="Z98" s="106">
        <f>Seniori!Z57</f>
        <v>0</v>
      </c>
      <c r="AA98" s="106">
        <f>Seniori!AA57</f>
        <v>0</v>
      </c>
      <c r="AB98" s="106">
        <f>Seniori!AB57</f>
        <v>0</v>
      </c>
      <c r="AC98" s="106">
        <f>Seniori!AC57</f>
        <v>0</v>
      </c>
      <c r="AD98" s="106">
        <f>Seniori!AD57</f>
        <v>0</v>
      </c>
      <c r="AE98" s="106">
        <f>Seniori!AE57</f>
        <v>0</v>
      </c>
      <c r="AF98" s="106">
        <f>Seniori!AF57</f>
        <v>0</v>
      </c>
      <c r="AG98" s="106">
        <f>Seniori!AG57</f>
        <v>0</v>
      </c>
      <c r="AH98" s="106">
        <f>Seniori!AH57</f>
        <v>0</v>
      </c>
      <c r="AI98" s="106">
        <f>Seniori!AI57</f>
        <v>0</v>
      </c>
      <c r="AJ98" s="106">
        <f>Seniori!AJ57</f>
        <v>0</v>
      </c>
      <c r="AK98" s="106">
        <f>Seniori!AK57</f>
        <v>0</v>
      </c>
      <c r="AL98" s="106">
        <f>Seniori!AL57</f>
        <v>0</v>
      </c>
      <c r="AM98" s="106">
        <f>Seniori!AM57</f>
        <v>0</v>
      </c>
      <c r="AN98" s="106">
        <f>Seniori!AN57</f>
        <v>0</v>
      </c>
      <c r="AO98" s="106">
        <f>Seniori!AO57</f>
        <v>0</v>
      </c>
      <c r="AP98" s="106">
        <f>Seniori!AP57</f>
        <v>0</v>
      </c>
      <c r="AQ98" s="106">
        <f>Seniori!AQ57</f>
        <v>0</v>
      </c>
      <c r="AR98" s="106">
        <f>Seniori!AR57</f>
        <v>0</v>
      </c>
      <c r="AS98" s="106">
        <f>Seniori!AS57</f>
        <v>0</v>
      </c>
      <c r="AT98" s="106">
        <f>Seniori!AT57</f>
        <v>0</v>
      </c>
      <c r="AU98" s="106">
        <f>Seniori!AU57</f>
        <v>0</v>
      </c>
      <c r="AV98" s="106">
        <f>Seniori!AV57</f>
        <v>0</v>
      </c>
      <c r="AW98" s="106">
        <f>Seniori!AW57</f>
        <v>0</v>
      </c>
      <c r="AX98" s="106">
        <f>Seniori!AX57</f>
        <v>0</v>
      </c>
      <c r="AY98" s="106">
        <f>Seniori!AY57</f>
        <v>0</v>
      </c>
      <c r="AZ98" s="106">
        <f>Seniori!AZ57</f>
        <v>0</v>
      </c>
      <c r="BA98" s="106">
        <f>Seniori!BA57</f>
        <v>0</v>
      </c>
      <c r="BB98" s="106">
        <f>Seniori!BB57</f>
        <v>0</v>
      </c>
      <c r="BC98" s="106">
        <f>Seniori!BC57</f>
        <v>0</v>
      </c>
      <c r="BD98" s="106">
        <f>Seniori!BD57</f>
        <v>0</v>
      </c>
      <c r="BE98" s="106">
        <f>Seniori!BE57</f>
        <v>0</v>
      </c>
      <c r="BF98" s="106">
        <f>Seniori!BF57</f>
        <v>0</v>
      </c>
      <c r="BG98" s="106">
        <f>Seniori!BG57</f>
        <v>0</v>
      </c>
      <c r="BH98" s="106">
        <f>Seniori!BH57</f>
        <v>0</v>
      </c>
      <c r="BI98" s="106">
        <f>Seniori!BI57</f>
        <v>0</v>
      </c>
      <c r="BJ98" s="106">
        <f>Seniori!BJ57</f>
        <v>0</v>
      </c>
      <c r="BK98" s="106">
        <f>Seniori!BK57</f>
        <v>0</v>
      </c>
      <c r="BL98" s="106">
        <f>Seniori!BL57</f>
        <v>0</v>
      </c>
      <c r="BM98" s="106">
        <f>Seniori!BM57</f>
        <v>0</v>
      </c>
      <c r="BN98" s="106">
        <f>Seniori!BN57</f>
        <v>0</v>
      </c>
      <c r="BO98" s="106">
        <f>Seniori!BO57</f>
        <v>0</v>
      </c>
      <c r="BP98" s="106">
        <f>Seniori!BP57</f>
        <v>0</v>
      </c>
      <c r="BQ98" s="106">
        <f>Seniori!BQ57</f>
        <v>0</v>
      </c>
      <c r="BR98" s="106">
        <f>Seniori!BR57</f>
        <v>0</v>
      </c>
      <c r="BS98" s="106">
        <f>Seniori!BS57</f>
        <v>0</v>
      </c>
      <c r="BT98" s="106">
        <f>Seniori!BT57</f>
        <v>0</v>
      </c>
      <c r="BU98" s="106">
        <f>Seniori!BU57</f>
        <v>0</v>
      </c>
      <c r="BV98" s="106">
        <f>Seniori!BV57</f>
        <v>0</v>
      </c>
      <c r="BW98" s="106">
        <f>Seniori!BW57</f>
        <v>0</v>
      </c>
      <c r="BX98" s="106">
        <f>Seniori!BX57</f>
        <v>0</v>
      </c>
      <c r="BY98" s="106">
        <f>Seniori!BY57</f>
        <v>0</v>
      </c>
      <c r="BZ98" s="106">
        <f>Seniori!BZ57</f>
        <v>0</v>
      </c>
      <c r="CA98" s="106">
        <f>Seniori!CA57</f>
        <v>0</v>
      </c>
      <c r="CB98" s="106">
        <f>Seniori!CB57</f>
        <v>0</v>
      </c>
      <c r="CC98" s="106">
        <f>Seniori!CC57</f>
        <v>0</v>
      </c>
      <c r="CD98" s="106">
        <f>Seniori!CD57</f>
        <v>0</v>
      </c>
      <c r="CE98" s="106">
        <f>Seniori!CE57</f>
        <v>0</v>
      </c>
      <c r="CF98" s="106">
        <f>Seniori!CF57</f>
        <v>0</v>
      </c>
      <c r="CG98" s="106">
        <f>Seniori!CG57</f>
        <v>0</v>
      </c>
      <c r="CH98" s="106">
        <f>Seniori!CH57</f>
        <v>0</v>
      </c>
      <c r="CI98" s="106">
        <f>Seniori!CI57</f>
        <v>0</v>
      </c>
      <c r="CJ98" s="106">
        <f>Seniori!CJ57</f>
        <v>0</v>
      </c>
      <c r="CK98" s="106">
        <f>Seniori!CK57</f>
        <v>0</v>
      </c>
      <c r="CL98" s="106">
        <f>Seniori!CL57</f>
        <v>0</v>
      </c>
      <c r="CM98" s="106">
        <f>Seniori!CM57</f>
        <v>0</v>
      </c>
      <c r="CN98" s="106">
        <f>Seniori!CN57</f>
        <v>0</v>
      </c>
      <c r="CO98" s="106">
        <f>Seniori!CO57</f>
        <v>0</v>
      </c>
      <c r="CP98" s="106">
        <f>Seniori!CP57</f>
        <v>0</v>
      </c>
      <c r="CQ98" s="106">
        <f>Seniori!CQ57</f>
        <v>0</v>
      </c>
      <c r="CR98" s="106">
        <f>Seniori!CR57</f>
        <v>0</v>
      </c>
      <c r="CS98" s="106">
        <f>Seniori!CS57</f>
        <v>0</v>
      </c>
      <c r="CT98" s="106">
        <f>Seniori!CT57</f>
        <v>0</v>
      </c>
      <c r="CU98" s="106">
        <f>Seniori!CU57</f>
        <v>0</v>
      </c>
      <c r="CV98" s="106">
        <f>Seniori!CV57</f>
        <v>0</v>
      </c>
      <c r="CW98" s="106">
        <f>Seniori!CW57</f>
        <v>0</v>
      </c>
      <c r="CX98" s="106">
        <f>Seniori!CX57</f>
        <v>0</v>
      </c>
      <c r="CY98" s="106">
        <f>Seniori!CY57</f>
        <v>0</v>
      </c>
      <c r="CZ98" s="106">
        <f>Seniori!CZ57</f>
        <v>0</v>
      </c>
      <c r="DA98" s="106">
        <f>Seniori!DA57</f>
        <v>0</v>
      </c>
      <c r="DB98" s="106">
        <f>Seniori!DB57</f>
        <v>0</v>
      </c>
      <c r="DC98" s="106">
        <f>Seniori!DC57</f>
        <v>0</v>
      </c>
      <c r="DD98" s="106">
        <f>Seniori!DD57</f>
        <v>0</v>
      </c>
      <c r="DE98" s="106">
        <f>Seniori!DE57</f>
        <v>0</v>
      </c>
      <c r="DF98" s="106">
        <f>Seniori!DF57</f>
        <v>0</v>
      </c>
      <c r="DG98" s="106">
        <f>Seniori!DG57</f>
        <v>0</v>
      </c>
      <c r="DH98" s="106">
        <f>Seniori!DH57</f>
        <v>0</v>
      </c>
      <c r="DI98" s="106">
        <f>Seniori!DI57</f>
        <v>0</v>
      </c>
      <c r="DJ98" s="106">
        <f>Seniori!DJ57</f>
        <v>0</v>
      </c>
      <c r="DK98" s="106">
        <f>Seniori!DK57</f>
        <v>0</v>
      </c>
      <c r="DL98" s="106">
        <f>Seniori!DL57</f>
        <v>0</v>
      </c>
      <c r="DM98" s="106">
        <f>Seniori!DM57</f>
        <v>0</v>
      </c>
      <c r="DN98" s="106">
        <f>Seniori!DN57</f>
        <v>0</v>
      </c>
      <c r="DO98" s="106">
        <f>Seniori!DO57</f>
        <v>0</v>
      </c>
      <c r="DP98" s="106">
        <f>Seniori!DP57</f>
        <v>0</v>
      </c>
      <c r="DQ98" s="106">
        <f>Seniori!DQ57</f>
        <v>0</v>
      </c>
      <c r="DR98" s="106">
        <f>Seniori!DR57</f>
        <v>0</v>
      </c>
      <c r="DS98" s="106">
        <f>Seniori!DS57</f>
        <v>0</v>
      </c>
      <c r="DT98" s="106">
        <f>Seniori!DT57</f>
        <v>0</v>
      </c>
      <c r="DU98" s="106">
        <f>Seniori!DU57</f>
        <v>0</v>
      </c>
      <c r="DV98" s="106">
        <f>Seniori!DV57</f>
        <v>0</v>
      </c>
      <c r="DW98" s="106">
        <f>Seniori!DW57</f>
        <v>0</v>
      </c>
      <c r="DX98" s="106">
        <f>Seniori!DX57</f>
        <v>0</v>
      </c>
      <c r="DY98" s="106">
        <f>Seniori!DY57</f>
        <v>0</v>
      </c>
      <c r="DZ98" s="106">
        <f>Seniori!DZ57</f>
        <v>0</v>
      </c>
      <c r="EA98" s="106">
        <f>Seniori!EA57</f>
        <v>0</v>
      </c>
      <c r="EB98" s="106">
        <f>Seniori!EB57</f>
        <v>0</v>
      </c>
      <c r="EC98" s="106">
        <f>Seniori!EC57</f>
        <v>0</v>
      </c>
      <c r="ED98" s="106">
        <f>Seniori!ED57</f>
        <v>0</v>
      </c>
      <c r="EE98" s="106">
        <f>Seniori!EE57</f>
        <v>0</v>
      </c>
      <c r="EF98" s="106">
        <f>Seniori!EF57</f>
        <v>0</v>
      </c>
      <c r="EG98" s="106">
        <f>Seniori!EG57</f>
        <v>0</v>
      </c>
      <c r="EH98" s="106">
        <f>Seniori!EH57</f>
        <v>0</v>
      </c>
      <c r="EI98" s="106">
        <f>Seniori!EI57</f>
        <v>0</v>
      </c>
      <c r="EJ98" s="106">
        <f>Seniori!EJ57</f>
        <v>0</v>
      </c>
      <c r="EK98" s="106">
        <f>Seniori!EK57</f>
        <v>0</v>
      </c>
      <c r="EL98" s="106">
        <f>Seniori!EL57</f>
        <v>0</v>
      </c>
      <c r="EM98" s="106">
        <f>Seniori!EM57</f>
        <v>0</v>
      </c>
      <c r="EN98" s="106">
        <f>Seniori!EN57</f>
        <v>0</v>
      </c>
      <c r="EO98" s="106">
        <f>Seniori!EO57</f>
        <v>0</v>
      </c>
      <c r="EP98" s="106">
        <f>Seniori!EP57</f>
        <v>0</v>
      </c>
      <c r="EQ98" s="106">
        <f>Seniori!EQ57</f>
        <v>0</v>
      </c>
      <c r="ER98" s="106">
        <f>Seniori!ER57</f>
        <v>0</v>
      </c>
      <c r="ES98" s="106">
        <f>Seniori!ES57</f>
        <v>0</v>
      </c>
      <c r="ET98" s="106">
        <f>Seniori!ET57</f>
        <v>0</v>
      </c>
      <c r="EU98" s="106">
        <f>Seniori!EU57</f>
        <v>0</v>
      </c>
      <c r="EV98" s="106">
        <f>Seniori!EV57</f>
        <v>0</v>
      </c>
      <c r="EW98" s="106">
        <f>Seniori!EW57</f>
        <v>0</v>
      </c>
      <c r="EX98" s="106">
        <f>Seniori!EX57</f>
        <v>0</v>
      </c>
      <c r="EY98" s="106">
        <f>Seniori!EY57</f>
        <v>0</v>
      </c>
      <c r="EZ98" s="106">
        <f>Seniori!EZ57</f>
        <v>0</v>
      </c>
      <c r="FA98" s="106">
        <f>Seniori!FA57</f>
        <v>0</v>
      </c>
      <c r="FB98" s="106">
        <f>Seniori!FB57</f>
        <v>0</v>
      </c>
      <c r="FC98" s="106">
        <f>Seniori!FC57</f>
        <v>0</v>
      </c>
      <c r="FD98" s="106">
        <f>Seniori!FD57</f>
        <v>0</v>
      </c>
      <c r="FE98" s="106">
        <f>Seniori!FE57</f>
        <v>0</v>
      </c>
      <c r="FF98" s="106">
        <f>Seniori!FF57</f>
        <v>0</v>
      </c>
      <c r="FG98" s="106">
        <f>Seniori!FG57</f>
        <v>0</v>
      </c>
      <c r="FH98" s="106">
        <f>Seniori!FH57</f>
        <v>0</v>
      </c>
      <c r="FI98" s="106">
        <f>Seniori!FI57</f>
        <v>0</v>
      </c>
      <c r="FJ98" s="106">
        <f>Seniori!FJ57</f>
        <v>0</v>
      </c>
      <c r="FK98" s="106">
        <f>Seniori!FK57</f>
        <v>0</v>
      </c>
      <c r="FL98" s="106">
        <f>Seniori!FL57</f>
        <v>0</v>
      </c>
      <c r="FM98" s="106">
        <f>Seniori!FM57</f>
        <v>0</v>
      </c>
      <c r="FN98" s="106">
        <f>Seniori!FN57</f>
        <v>0</v>
      </c>
      <c r="FO98" s="106">
        <f>Seniori!FO57</f>
        <v>0</v>
      </c>
      <c r="FP98" s="106">
        <f>Seniori!FP57</f>
        <v>0</v>
      </c>
      <c r="FQ98" s="106">
        <f>Seniori!FQ57</f>
        <v>0</v>
      </c>
      <c r="FR98" s="106">
        <f>Seniori!FR57</f>
        <v>0</v>
      </c>
      <c r="FS98" s="106">
        <f>Seniori!FS57</f>
        <v>0</v>
      </c>
      <c r="FT98" s="106">
        <f>Seniori!FT57</f>
        <v>0</v>
      </c>
      <c r="FU98" s="106">
        <f>Seniori!FU57</f>
        <v>0</v>
      </c>
      <c r="FV98" s="106">
        <f>Seniori!FV57</f>
        <v>0</v>
      </c>
      <c r="FW98" s="106">
        <f>Seniori!FW57</f>
        <v>0</v>
      </c>
      <c r="FX98" s="106">
        <f>Seniori!FX57</f>
        <v>0</v>
      </c>
      <c r="FY98" s="106">
        <f>Seniori!FY57</f>
        <v>0</v>
      </c>
      <c r="FZ98" s="106">
        <f>Seniori!FZ57</f>
        <v>0</v>
      </c>
      <c r="GA98" s="106">
        <f>Seniori!GA57</f>
        <v>0</v>
      </c>
      <c r="GB98" s="106">
        <f>Seniori!GB57</f>
        <v>0</v>
      </c>
      <c r="GC98" s="106">
        <f>Seniori!GC57</f>
        <v>0</v>
      </c>
      <c r="GD98" s="106">
        <f>Seniori!GD57</f>
        <v>0</v>
      </c>
      <c r="GE98" s="106">
        <f>Seniori!GE57</f>
        <v>0</v>
      </c>
      <c r="GF98" s="106">
        <f>Seniori!GF57</f>
        <v>0</v>
      </c>
      <c r="GG98" s="106">
        <f>Seniori!GG57</f>
        <v>0</v>
      </c>
      <c r="GH98" s="106">
        <f>Seniori!GH57</f>
        <v>0</v>
      </c>
      <c r="GI98" s="106">
        <f>Seniori!GI57</f>
        <v>0</v>
      </c>
      <c r="GJ98" s="106">
        <f>Seniori!GJ57</f>
        <v>0</v>
      </c>
      <c r="GK98" s="106">
        <f>Seniori!GK57</f>
        <v>0</v>
      </c>
      <c r="GL98" s="106">
        <f>Seniori!GL57</f>
        <v>0</v>
      </c>
      <c r="GM98" s="106">
        <f>Seniori!GM57</f>
        <v>0</v>
      </c>
      <c r="GN98" s="106">
        <f>Seniori!GN57</f>
        <v>0</v>
      </c>
      <c r="GO98" s="106">
        <f>Seniori!GO57</f>
        <v>0</v>
      </c>
      <c r="GP98" s="106">
        <f>Seniori!GP57</f>
        <v>0</v>
      </c>
      <c r="GQ98" s="106">
        <f>Seniori!GQ57</f>
        <v>0</v>
      </c>
      <c r="GR98" s="106">
        <f>Seniori!GR57</f>
        <v>0</v>
      </c>
      <c r="GS98" s="106">
        <f>Seniori!GS57</f>
        <v>0</v>
      </c>
      <c r="GT98" s="106">
        <f>Seniori!GT57</f>
        <v>0</v>
      </c>
      <c r="GU98" s="106">
        <f>Seniori!GU57</f>
        <v>0</v>
      </c>
      <c r="GV98" s="106">
        <f>Seniori!GV57</f>
        <v>0</v>
      </c>
      <c r="GW98" s="106">
        <f>Seniori!GW57</f>
        <v>0</v>
      </c>
      <c r="GX98" s="106">
        <f>Seniori!GX57</f>
        <v>0</v>
      </c>
      <c r="GY98" s="106">
        <f>Seniori!GY57</f>
        <v>0</v>
      </c>
      <c r="GZ98" s="106">
        <f>Seniori!GZ57</f>
        <v>0</v>
      </c>
      <c r="HA98" s="106">
        <f>Seniori!HA57</f>
        <v>0</v>
      </c>
      <c r="HB98" s="106">
        <f>Seniori!HB57</f>
        <v>0</v>
      </c>
      <c r="HC98" s="106">
        <f>Seniori!HC57</f>
        <v>0</v>
      </c>
      <c r="HD98" s="106">
        <f>Seniori!HD57</f>
        <v>0</v>
      </c>
      <c r="HE98" s="106">
        <f>Seniori!HE57</f>
        <v>0</v>
      </c>
      <c r="HF98" s="106">
        <f>Seniori!HF57</f>
        <v>0</v>
      </c>
      <c r="HG98" s="106">
        <f>Seniori!HG57</f>
        <v>0</v>
      </c>
      <c r="HH98" s="106">
        <f>Seniori!HH57</f>
        <v>0</v>
      </c>
      <c r="HI98" s="106">
        <f>Seniori!HI57</f>
        <v>0</v>
      </c>
      <c r="HJ98" s="106">
        <f>Seniori!HJ57</f>
        <v>0</v>
      </c>
      <c r="HK98" s="106">
        <f>Seniori!HK57</f>
        <v>0</v>
      </c>
      <c r="HL98" s="106">
        <f>Seniori!HL57</f>
        <v>0</v>
      </c>
      <c r="HM98" s="106">
        <f>Seniori!HM57</f>
        <v>0</v>
      </c>
      <c r="HN98" s="106">
        <f>Seniori!HN57</f>
        <v>0</v>
      </c>
      <c r="HO98" s="106">
        <f>Seniori!HO57</f>
        <v>0</v>
      </c>
      <c r="HP98" s="106">
        <f>Seniori!HP57</f>
        <v>0</v>
      </c>
      <c r="HQ98" s="106">
        <f>Seniori!HQ57</f>
        <v>0</v>
      </c>
      <c r="HR98" s="106">
        <f>Seniori!HR57</f>
        <v>0</v>
      </c>
      <c r="HS98" s="106">
        <f>Seniori!HS57</f>
        <v>0</v>
      </c>
      <c r="HT98" s="106">
        <f>Seniori!HT57</f>
        <v>0</v>
      </c>
      <c r="HU98" s="106">
        <f>Seniori!HU57</f>
        <v>0</v>
      </c>
      <c r="HV98" s="106">
        <f>Seniori!HV57</f>
        <v>0</v>
      </c>
      <c r="HW98" s="106">
        <f>Seniori!HW57</f>
        <v>0</v>
      </c>
      <c r="HX98" s="106">
        <f>Seniori!HX57</f>
        <v>0</v>
      </c>
      <c r="HY98" s="106">
        <f>Seniori!HY57</f>
        <v>0</v>
      </c>
      <c r="HZ98" s="106">
        <f>Seniori!HZ57</f>
        <v>0</v>
      </c>
      <c r="IA98" s="106">
        <f>Seniori!IA57</f>
        <v>0</v>
      </c>
      <c r="IB98" s="106">
        <f>Seniori!IB57</f>
        <v>0</v>
      </c>
      <c r="IC98" s="106">
        <f>Seniori!IC57</f>
        <v>0</v>
      </c>
      <c r="ID98" s="106">
        <f>Seniori!ID57</f>
        <v>0</v>
      </c>
      <c r="IE98" s="106">
        <f>Seniori!IE57</f>
        <v>0</v>
      </c>
      <c r="IF98" s="106">
        <f>Seniori!IF57</f>
        <v>0</v>
      </c>
      <c r="IG98" s="106">
        <f>Seniori!IG57</f>
        <v>0</v>
      </c>
      <c r="IH98" s="106">
        <f>Seniori!IH57</f>
        <v>0</v>
      </c>
      <c r="II98" s="106">
        <f>Seniori!II57</f>
        <v>0</v>
      </c>
      <c r="IJ98" s="106">
        <f>Seniori!IJ57</f>
        <v>0</v>
      </c>
      <c r="IK98" s="106">
        <f>Seniori!IK57</f>
        <v>0</v>
      </c>
      <c r="IL98" s="106">
        <f>Seniori!IL57</f>
        <v>0</v>
      </c>
      <c r="IM98" s="106">
        <f>Seniori!IM57</f>
        <v>0</v>
      </c>
      <c r="IN98" s="106">
        <f>Seniori!IN57</f>
        <v>0</v>
      </c>
      <c r="IO98" s="106">
        <f>Seniori!IO57</f>
        <v>0</v>
      </c>
      <c r="IP98" s="106">
        <f>Seniori!IP57</f>
        <v>0</v>
      </c>
      <c r="IQ98" s="106">
        <f>Seniori!IQ57</f>
        <v>0</v>
      </c>
      <c r="IR98" s="106">
        <f>Seniori!IR57</f>
        <v>0</v>
      </c>
      <c r="IS98" s="106">
        <f>Seniori!IS57</f>
        <v>0</v>
      </c>
      <c r="IT98" s="106">
        <f>Seniori!IT57</f>
        <v>0</v>
      </c>
      <c r="IU98" s="106">
        <f>Seniori!IU57</f>
        <v>0</v>
      </c>
      <c r="IV98" s="106">
        <f>Seniori!IV57</f>
        <v>0</v>
      </c>
      <c r="IW98" s="106">
        <f>Seniori!IW57</f>
        <v>0</v>
      </c>
      <c r="IX98" s="106">
        <f>Seniori!IX57</f>
        <v>0</v>
      </c>
      <c r="IY98" s="106">
        <f>Seniori!IY57</f>
        <v>0</v>
      </c>
      <c r="IZ98" s="106">
        <f>Seniori!IZ57</f>
        <v>0</v>
      </c>
      <c r="JA98" s="106">
        <f>Seniori!JA57</f>
        <v>0</v>
      </c>
      <c r="JB98" s="106">
        <f>Seniori!JB57</f>
        <v>0</v>
      </c>
      <c r="JC98" s="106">
        <f>Seniori!JC57</f>
        <v>0</v>
      </c>
      <c r="JD98" s="106">
        <f>Seniori!JD57</f>
        <v>0</v>
      </c>
      <c r="JE98" s="106">
        <f>Seniori!JE57</f>
        <v>0</v>
      </c>
      <c r="JF98" s="106">
        <f>Seniori!JF57</f>
        <v>0</v>
      </c>
      <c r="JG98" s="106">
        <f>Seniori!JG57</f>
        <v>0</v>
      </c>
      <c r="JH98" s="106">
        <f>Seniori!JH57</f>
        <v>0</v>
      </c>
      <c r="JI98" s="106">
        <f>Seniori!JI57</f>
        <v>0</v>
      </c>
      <c r="JJ98" s="106">
        <f>Seniori!JJ57</f>
        <v>0</v>
      </c>
      <c r="JK98" s="106">
        <f>Seniori!JK57</f>
        <v>0</v>
      </c>
      <c r="JL98" s="106">
        <f>Seniori!JL57</f>
        <v>0</v>
      </c>
      <c r="JM98" s="106">
        <f>Seniori!JM57</f>
        <v>0</v>
      </c>
      <c r="JN98" s="106">
        <f>Seniori!JN57</f>
        <v>0</v>
      </c>
      <c r="JO98" s="106">
        <f>Seniori!JO57</f>
        <v>0</v>
      </c>
      <c r="JP98" s="106">
        <f>Seniori!JP57</f>
        <v>0</v>
      </c>
      <c r="JQ98" s="106">
        <f>Seniori!JQ57</f>
        <v>0</v>
      </c>
      <c r="JR98" s="106">
        <f>Seniori!JR57</f>
        <v>0</v>
      </c>
      <c r="JS98" s="106">
        <f>Seniori!JS57</f>
        <v>0</v>
      </c>
      <c r="JT98" s="106">
        <f>Seniori!JT57</f>
        <v>0</v>
      </c>
      <c r="JU98" s="106">
        <f>Seniori!JU57</f>
        <v>0</v>
      </c>
      <c r="JV98" s="106">
        <f>Seniori!JV57</f>
        <v>0</v>
      </c>
      <c r="JW98" s="106">
        <f>Seniori!JW57</f>
        <v>0</v>
      </c>
      <c r="JX98" s="106">
        <f>Seniori!JX57</f>
        <v>0</v>
      </c>
      <c r="JY98" s="106">
        <f>Seniori!JY57</f>
        <v>0</v>
      </c>
      <c r="JZ98" s="106">
        <f>Seniori!JZ57</f>
        <v>0</v>
      </c>
      <c r="KA98" s="106">
        <f>Seniori!KA57</f>
        <v>0</v>
      </c>
      <c r="KB98" s="106">
        <f>Seniori!KB57</f>
        <v>0</v>
      </c>
      <c r="KC98" s="106">
        <f>Seniori!KC57</f>
        <v>0</v>
      </c>
      <c r="KD98" s="106">
        <f>Seniori!KD57</f>
        <v>0</v>
      </c>
      <c r="KE98" s="106">
        <f>Seniori!KE57</f>
        <v>0</v>
      </c>
      <c r="KF98" s="106">
        <f>Seniori!KF57</f>
        <v>0</v>
      </c>
      <c r="KG98" s="106">
        <f>Seniori!KG57</f>
        <v>0</v>
      </c>
      <c r="KH98" s="106">
        <f>Seniori!KH57</f>
        <v>0</v>
      </c>
      <c r="KI98" s="106">
        <f>Seniori!KI57</f>
        <v>0</v>
      </c>
      <c r="KJ98" s="106">
        <f>Seniori!KJ57</f>
        <v>0</v>
      </c>
      <c r="KK98" s="106">
        <f>Seniori!KK57</f>
        <v>0</v>
      </c>
      <c r="KL98" s="106">
        <f>Seniori!KL57</f>
        <v>0</v>
      </c>
      <c r="KM98" s="106">
        <f>Seniori!KM57</f>
        <v>0</v>
      </c>
      <c r="KN98" s="106">
        <f>Seniori!KN57</f>
        <v>0</v>
      </c>
      <c r="KO98" s="106">
        <f>Seniori!KO57</f>
        <v>0</v>
      </c>
      <c r="KP98" s="106">
        <f>Seniori!KP57</f>
        <v>0</v>
      </c>
      <c r="KQ98" s="106">
        <f>Seniori!KQ57</f>
        <v>0</v>
      </c>
      <c r="KR98" s="106">
        <f>Seniori!KR57</f>
        <v>0</v>
      </c>
      <c r="KS98" s="106">
        <f>Seniori!KS57</f>
        <v>0</v>
      </c>
      <c r="KT98" s="106">
        <f>Seniori!KT57</f>
        <v>0</v>
      </c>
      <c r="KU98" s="106">
        <f>Seniori!KU57</f>
        <v>0</v>
      </c>
      <c r="KV98" s="106">
        <f>Seniori!KV57</f>
        <v>0</v>
      </c>
      <c r="KW98" s="106">
        <f>Seniori!KW57</f>
        <v>0</v>
      </c>
      <c r="KX98" s="106">
        <f>Seniori!KX57</f>
        <v>0</v>
      </c>
      <c r="KY98" s="106">
        <f>Seniori!KY57</f>
        <v>0</v>
      </c>
      <c r="KZ98" s="106">
        <f>Seniori!KZ57</f>
        <v>0</v>
      </c>
      <c r="LA98" s="106">
        <f>Seniori!LA57</f>
        <v>0</v>
      </c>
      <c r="LB98" s="106">
        <f>Seniori!LB57</f>
        <v>0</v>
      </c>
      <c r="LC98" s="106">
        <f>Seniori!LC57</f>
        <v>0</v>
      </c>
      <c r="LD98" s="106">
        <f>Seniori!LD57</f>
        <v>0</v>
      </c>
      <c r="LE98" s="106">
        <f>Seniori!LE57</f>
        <v>0</v>
      </c>
      <c r="LF98" s="106">
        <f>Seniori!LF57</f>
        <v>0</v>
      </c>
      <c r="LG98" s="106">
        <f>Seniori!LG57</f>
        <v>0</v>
      </c>
      <c r="LH98" s="106">
        <f>Seniori!LH57</f>
        <v>0</v>
      </c>
      <c r="LI98" s="106">
        <f>Seniori!LI57</f>
        <v>0</v>
      </c>
      <c r="LJ98" s="106">
        <f>Seniori!LJ57</f>
        <v>0</v>
      </c>
      <c r="LK98" s="106">
        <f>Seniori!LK57</f>
        <v>0</v>
      </c>
      <c r="LL98" s="106">
        <f>Seniori!LL57</f>
        <v>0</v>
      </c>
      <c r="LM98" s="106">
        <f>Seniori!LM57</f>
        <v>0</v>
      </c>
      <c r="LN98" s="106">
        <f>Seniori!LN57</f>
        <v>0</v>
      </c>
      <c r="LO98" s="106">
        <f>Seniori!LO57</f>
        <v>0</v>
      </c>
      <c r="LP98" s="106">
        <f>Seniori!LP57</f>
        <v>0</v>
      </c>
      <c r="LQ98" s="106">
        <f>Seniori!LQ57</f>
        <v>0</v>
      </c>
      <c r="LR98" s="106">
        <f>Seniori!LR57</f>
        <v>0</v>
      </c>
      <c r="LS98" s="106">
        <f>Seniori!LS57</f>
        <v>0</v>
      </c>
      <c r="LT98" s="106">
        <f>Seniori!LT57</f>
        <v>0</v>
      </c>
      <c r="LU98" s="106">
        <f>Seniori!LU57</f>
        <v>0</v>
      </c>
      <c r="LV98" s="106">
        <f>Seniori!LV57</f>
        <v>0</v>
      </c>
      <c r="LW98" s="106">
        <f>Seniori!LW57</f>
        <v>0</v>
      </c>
      <c r="LX98" s="106">
        <f>Seniori!LX57</f>
        <v>0</v>
      </c>
      <c r="LY98" s="106">
        <f>Seniori!LY57</f>
        <v>0</v>
      </c>
      <c r="LZ98" s="106">
        <f>Seniori!LZ57</f>
        <v>0</v>
      </c>
      <c r="MA98" s="106">
        <f>Seniori!MA57</f>
        <v>0</v>
      </c>
      <c r="MB98" s="106">
        <f>Seniori!MB57</f>
        <v>0</v>
      </c>
      <c r="MC98" s="106">
        <f>Seniori!MC57</f>
        <v>0</v>
      </c>
      <c r="MD98" s="106">
        <f>Seniori!MD57</f>
        <v>0</v>
      </c>
      <c r="ME98" s="106">
        <f>Seniori!ME57</f>
        <v>0</v>
      </c>
      <c r="MF98" s="106">
        <f>Seniori!MF57</f>
        <v>0</v>
      </c>
      <c r="MG98" s="106">
        <f>Seniori!MG57</f>
        <v>0</v>
      </c>
      <c r="MH98" s="106">
        <f>Seniori!MH57</f>
        <v>0</v>
      </c>
      <c r="MI98" s="106">
        <f>Seniori!MI57</f>
        <v>0</v>
      </c>
      <c r="MJ98" s="106">
        <f>Seniori!MJ57</f>
        <v>0</v>
      </c>
      <c r="MK98" s="106">
        <f>Seniori!MK57</f>
        <v>0</v>
      </c>
      <c r="ML98" s="106">
        <f>Seniori!ML57</f>
        <v>0</v>
      </c>
      <c r="MM98" s="106">
        <f>Seniori!MM57</f>
        <v>0</v>
      </c>
      <c r="MN98" s="106">
        <f>Seniori!MN57</f>
        <v>0</v>
      </c>
      <c r="MO98" s="106">
        <f>Seniori!MO57</f>
        <v>0</v>
      </c>
      <c r="MP98" s="106">
        <f>Seniori!MP57</f>
        <v>0</v>
      </c>
      <c r="MQ98" s="106">
        <f>Seniori!MQ57</f>
        <v>0</v>
      </c>
      <c r="MR98" s="106">
        <f>Seniori!MR57</f>
        <v>0</v>
      </c>
      <c r="MS98" s="106">
        <f>Seniori!MS57</f>
        <v>0</v>
      </c>
      <c r="MT98" s="106">
        <f>Seniori!MT57</f>
        <v>0</v>
      </c>
      <c r="MU98" s="106">
        <f>Seniori!MU57</f>
        <v>0</v>
      </c>
      <c r="MV98" s="106">
        <f>Seniori!MV57</f>
        <v>0</v>
      </c>
      <c r="MW98" s="106">
        <f>Seniori!MW57</f>
        <v>0</v>
      </c>
      <c r="MX98" s="106">
        <f>Seniori!MX57</f>
        <v>0</v>
      </c>
      <c r="MY98" s="106">
        <f>Seniori!MY57</f>
        <v>0</v>
      </c>
      <c r="MZ98" s="106">
        <f>Seniori!MZ57</f>
        <v>0</v>
      </c>
      <c r="NA98" s="106">
        <f>Seniori!NA57</f>
        <v>0</v>
      </c>
      <c r="NB98" s="106">
        <f>Seniori!NB57</f>
        <v>0</v>
      </c>
      <c r="NC98" s="106">
        <f>Seniori!NC57</f>
        <v>0</v>
      </c>
      <c r="ND98" s="106">
        <f>Seniori!ND57</f>
        <v>0</v>
      </c>
      <c r="NE98" s="106">
        <f>Seniori!NE57</f>
        <v>0</v>
      </c>
      <c r="NF98" s="106">
        <f>Seniori!NF57</f>
        <v>0</v>
      </c>
      <c r="NG98" s="106">
        <f>Seniori!NG57</f>
        <v>0</v>
      </c>
      <c r="NH98" s="106">
        <f>Seniori!NH57</f>
        <v>0</v>
      </c>
      <c r="NI98" s="106">
        <f>Seniori!NI57</f>
        <v>0</v>
      </c>
      <c r="NJ98" s="106">
        <f>Seniori!NJ57</f>
        <v>0</v>
      </c>
      <c r="NK98" s="106">
        <f>Seniori!NK57</f>
        <v>0</v>
      </c>
      <c r="NL98" s="106">
        <f>Seniori!NL57</f>
        <v>0</v>
      </c>
      <c r="NM98" s="106">
        <f>Seniori!NM57</f>
        <v>0</v>
      </c>
      <c r="NN98" s="106">
        <f>Seniori!NN57</f>
        <v>0</v>
      </c>
      <c r="NO98" s="106">
        <f>Seniori!NO57</f>
        <v>0</v>
      </c>
      <c r="NP98" s="106">
        <f>Seniori!NP57</f>
        <v>0</v>
      </c>
      <c r="NQ98" s="106">
        <f>Seniori!NQ57</f>
        <v>0</v>
      </c>
      <c r="NR98" s="106">
        <f>Seniori!NR57</f>
        <v>0</v>
      </c>
      <c r="NS98" s="106">
        <f>Seniori!NS57</f>
        <v>0</v>
      </c>
      <c r="NT98" s="106">
        <f>Seniori!NT57</f>
        <v>0</v>
      </c>
      <c r="NU98" s="106">
        <f>Seniori!NU57</f>
        <v>0</v>
      </c>
      <c r="NV98" s="106">
        <f>Seniori!NV57</f>
        <v>0</v>
      </c>
      <c r="NW98" s="106">
        <f>Seniori!NW57</f>
        <v>0</v>
      </c>
      <c r="NX98" s="106">
        <f>Seniori!NX57</f>
        <v>0</v>
      </c>
      <c r="NY98" s="106">
        <f>Seniori!NY57</f>
        <v>0</v>
      </c>
      <c r="NZ98" s="106">
        <f>Seniori!NZ57</f>
        <v>0</v>
      </c>
      <c r="OA98" s="106">
        <f>Seniori!OA57</f>
        <v>0</v>
      </c>
      <c r="OB98" s="106">
        <f>Seniori!OB57</f>
        <v>0</v>
      </c>
      <c r="OC98" s="106">
        <f>Seniori!OC57</f>
        <v>0</v>
      </c>
      <c r="OD98" s="106">
        <f>Seniori!OD57</f>
        <v>0</v>
      </c>
      <c r="OE98" s="106">
        <f>Seniori!OE57</f>
        <v>0</v>
      </c>
      <c r="OF98" s="106">
        <f>Seniori!OF57</f>
        <v>0</v>
      </c>
      <c r="OG98" s="106">
        <f>Seniori!OG57</f>
        <v>0</v>
      </c>
      <c r="OH98" s="106">
        <f>Seniori!OH57</f>
        <v>0</v>
      </c>
      <c r="OI98" s="106">
        <f>Seniori!OI57</f>
        <v>0</v>
      </c>
      <c r="OJ98" s="106">
        <f>Seniori!OJ57</f>
        <v>0</v>
      </c>
      <c r="OK98" s="106">
        <f>Seniori!OK57</f>
        <v>0</v>
      </c>
      <c r="OL98" s="106">
        <f>Seniori!OL57</f>
        <v>0</v>
      </c>
      <c r="OM98" s="106">
        <f>Seniori!OM57</f>
        <v>0</v>
      </c>
      <c r="ON98" s="106">
        <f>Seniori!ON57</f>
        <v>0</v>
      </c>
      <c r="OO98" s="106">
        <f>Seniori!OO57</f>
        <v>0</v>
      </c>
      <c r="OP98" s="106">
        <f>Seniori!OP57</f>
        <v>0</v>
      </c>
      <c r="OQ98" s="106">
        <f>Seniori!OQ57</f>
        <v>0</v>
      </c>
      <c r="OR98" s="106">
        <f>Seniori!OR57</f>
        <v>0</v>
      </c>
      <c r="OS98" s="106">
        <f>Seniori!OS57</f>
        <v>0</v>
      </c>
      <c r="OT98" s="106">
        <f>Seniori!OT57</f>
        <v>0</v>
      </c>
      <c r="OU98" s="106">
        <f>Seniori!OU57</f>
        <v>0</v>
      </c>
      <c r="OV98" s="106">
        <f>Seniori!OV57</f>
        <v>0</v>
      </c>
      <c r="OW98" s="106">
        <f>Seniori!OW57</f>
        <v>0</v>
      </c>
      <c r="OX98" s="106">
        <f>Seniori!OX57</f>
        <v>0</v>
      </c>
      <c r="OY98" s="106">
        <f>Seniori!OY57</f>
        <v>0</v>
      </c>
      <c r="OZ98" s="106">
        <f>Seniori!OZ57</f>
        <v>0</v>
      </c>
      <c r="PA98" s="106">
        <f>Seniori!PA57</f>
        <v>0</v>
      </c>
      <c r="PB98" s="106">
        <f>Seniori!PB57</f>
        <v>0</v>
      </c>
      <c r="PC98" s="106">
        <f>Seniori!PC57</f>
        <v>0</v>
      </c>
      <c r="PD98" s="106">
        <f>Seniori!PD57</f>
        <v>0</v>
      </c>
      <c r="PE98" s="106">
        <f>Seniori!PE57</f>
        <v>0</v>
      </c>
      <c r="PF98" s="106">
        <f>Seniori!PF57</f>
        <v>0</v>
      </c>
      <c r="PG98" s="106">
        <f>Seniori!PG57</f>
        <v>0</v>
      </c>
      <c r="PH98" s="106">
        <f>Seniori!PH57</f>
        <v>0</v>
      </c>
      <c r="PI98" s="106">
        <f>Seniori!PI57</f>
        <v>0</v>
      </c>
      <c r="PJ98" s="106">
        <f>Seniori!PJ57</f>
        <v>0</v>
      </c>
      <c r="PK98" s="106">
        <f>Seniori!PK57</f>
        <v>0</v>
      </c>
      <c r="PL98" s="106">
        <f>Seniori!PL57</f>
        <v>0</v>
      </c>
      <c r="PM98" s="106">
        <f>Seniori!PM57</f>
        <v>0</v>
      </c>
      <c r="PN98" s="106">
        <f>Seniori!PN57</f>
        <v>0</v>
      </c>
      <c r="PO98" s="106">
        <f>Seniori!PO57</f>
        <v>0</v>
      </c>
      <c r="PP98" s="106">
        <f>Seniori!PP57</f>
        <v>0</v>
      </c>
      <c r="PQ98" s="106">
        <f>Seniori!PQ57</f>
        <v>0</v>
      </c>
      <c r="PR98" s="106">
        <f>Seniori!PR57</f>
        <v>0</v>
      </c>
      <c r="PS98" s="106">
        <f>Seniori!PS57</f>
        <v>0</v>
      </c>
      <c r="PT98" s="106">
        <f>Seniori!PT57</f>
        <v>0</v>
      </c>
      <c r="PU98" s="106">
        <f>Seniori!PU57</f>
        <v>0</v>
      </c>
      <c r="PV98" s="106">
        <f>Seniori!PV57</f>
        <v>0</v>
      </c>
      <c r="PW98" s="106">
        <f>Seniori!PW57</f>
        <v>0</v>
      </c>
      <c r="PX98" s="106">
        <f>Seniori!PX57</f>
        <v>0</v>
      </c>
      <c r="PY98" s="106">
        <f>Seniori!PY57</f>
        <v>0</v>
      </c>
      <c r="PZ98" s="106">
        <f>Seniori!PZ57</f>
        <v>0</v>
      </c>
      <c r="QA98" s="106">
        <f>Seniori!QA57</f>
        <v>0</v>
      </c>
      <c r="QB98" s="106">
        <f>Seniori!QB57</f>
        <v>0</v>
      </c>
      <c r="QC98" s="106">
        <f>Seniori!QC57</f>
        <v>0</v>
      </c>
      <c r="QD98" s="106">
        <f>Seniori!QD57</f>
        <v>0</v>
      </c>
      <c r="QE98" s="106">
        <f>Seniori!QE57</f>
        <v>0</v>
      </c>
      <c r="QF98" s="106">
        <f>Seniori!QF57</f>
        <v>0</v>
      </c>
      <c r="QG98" s="106">
        <f>Seniori!QG57</f>
        <v>0</v>
      </c>
      <c r="QH98" s="106">
        <f>Seniori!QH57</f>
        <v>0</v>
      </c>
      <c r="QI98" s="106">
        <f>Seniori!QI57</f>
        <v>0</v>
      </c>
      <c r="QJ98" s="106">
        <f>Seniori!QJ57</f>
        <v>0</v>
      </c>
      <c r="QK98" s="106">
        <f>Seniori!QK57</f>
        <v>0</v>
      </c>
      <c r="QL98" s="106">
        <f>Seniori!QL57</f>
        <v>0</v>
      </c>
      <c r="QM98" s="106">
        <f>Seniori!QM57</f>
        <v>0</v>
      </c>
      <c r="QN98" s="106">
        <f>Seniori!QN57</f>
        <v>0</v>
      </c>
      <c r="QO98" s="106">
        <f>Seniori!QO57</f>
        <v>0</v>
      </c>
      <c r="QP98" s="106">
        <f>Seniori!QP57</f>
        <v>0</v>
      </c>
      <c r="QQ98" s="106">
        <f>Seniori!QQ57</f>
        <v>0</v>
      </c>
      <c r="QR98" s="106">
        <f>Seniori!QR57</f>
        <v>0</v>
      </c>
      <c r="QS98" s="106">
        <f>Seniori!QS57</f>
        <v>0</v>
      </c>
      <c r="QT98" s="106">
        <f>Seniori!QT57</f>
        <v>0</v>
      </c>
      <c r="QU98" s="106">
        <f>Seniori!QU57</f>
        <v>0</v>
      </c>
      <c r="QV98" s="106">
        <f>Seniori!QV57</f>
        <v>0</v>
      </c>
      <c r="QW98" s="106">
        <f>Seniori!QW57</f>
        <v>0</v>
      </c>
      <c r="QX98" s="106">
        <f>Seniori!QX57</f>
        <v>0</v>
      </c>
      <c r="QY98" s="106">
        <f>Seniori!QY57</f>
        <v>0</v>
      </c>
      <c r="QZ98" s="106">
        <f>Seniori!QZ57</f>
        <v>0</v>
      </c>
      <c r="RA98" s="106">
        <f>Seniori!RA57</f>
        <v>0</v>
      </c>
      <c r="RB98" s="106">
        <f>Seniori!RB57</f>
        <v>0</v>
      </c>
      <c r="RC98" s="106">
        <f>Seniori!RC57</f>
        <v>0</v>
      </c>
      <c r="RD98" s="106">
        <f>Seniori!RD57</f>
        <v>0</v>
      </c>
      <c r="RE98" s="106">
        <f>Seniori!RE57</f>
        <v>0</v>
      </c>
      <c r="RF98" s="106">
        <f>Seniori!RF57</f>
        <v>0</v>
      </c>
      <c r="RG98" s="106">
        <f>Seniori!RG57</f>
        <v>0</v>
      </c>
      <c r="RH98" s="106">
        <f>Seniori!RH57</f>
        <v>5</v>
      </c>
      <c r="RI98" s="106">
        <f>Seniori!RI57</f>
        <v>2</v>
      </c>
      <c r="RJ98" s="106">
        <f>Seniori!RJ57</f>
        <v>0</v>
      </c>
      <c r="RK98" s="106">
        <f>Seniori!RK57</f>
        <v>0</v>
      </c>
      <c r="RL98" s="106">
        <f>Seniori!RL57</f>
        <v>0</v>
      </c>
      <c r="RM98" s="106">
        <f>Seniori!RM57</f>
        <v>0</v>
      </c>
      <c r="RN98" s="106">
        <f>Seniori!RN57</f>
        <v>0</v>
      </c>
      <c r="RO98" s="106">
        <f>Seniori!RO57</f>
        <v>0</v>
      </c>
      <c r="RP98" s="106">
        <f>Seniori!RP57</f>
        <v>6</v>
      </c>
      <c r="RQ98" s="106">
        <f>Seniori!RQ57</f>
        <v>9</v>
      </c>
      <c r="RR98" s="106">
        <f>Seniori!RR57</f>
        <v>0</v>
      </c>
      <c r="RS98" s="106">
        <f>Seniori!RS57</f>
        <v>0</v>
      </c>
      <c r="RT98" s="106">
        <f>Seniori!RT57</f>
        <v>0</v>
      </c>
      <c r="RU98" s="106">
        <f>Seniori!RU57</f>
        <v>0</v>
      </c>
      <c r="RV98" s="106">
        <f>Seniori!RV57</f>
        <v>0</v>
      </c>
      <c r="RW98" s="106">
        <f>Seniori!RW57</f>
        <v>0</v>
      </c>
      <c r="RX98" s="106">
        <f>Seniori!RX57</f>
        <v>0</v>
      </c>
      <c r="RY98" s="106">
        <f>Seniori!RY57</f>
        <v>0</v>
      </c>
      <c r="RZ98" s="106">
        <f>Seniori!RZ57</f>
        <v>0</v>
      </c>
      <c r="SA98" s="106">
        <f>Seniori!SA57</f>
        <v>0</v>
      </c>
      <c r="SB98" s="106">
        <f>Seniori!SB57</f>
        <v>0</v>
      </c>
      <c r="SC98" s="106">
        <f>Seniori!SC57</f>
        <v>0</v>
      </c>
      <c r="SD98" s="106">
        <f>Seniori!SD57</f>
        <v>0</v>
      </c>
      <c r="SE98" s="106">
        <f>Seniori!SE57</f>
        <v>0</v>
      </c>
      <c r="SF98" s="106">
        <f>Seniori!SF57</f>
        <v>0</v>
      </c>
      <c r="SG98" s="106">
        <f>Seniori!SG57</f>
        <v>0</v>
      </c>
      <c r="SH98" s="106">
        <f>Seniori!SH57</f>
        <v>0</v>
      </c>
      <c r="SI98" s="106">
        <f>Seniori!SI57</f>
        <v>0</v>
      </c>
      <c r="SJ98" s="106">
        <f>Seniori!SJ57</f>
        <v>0</v>
      </c>
      <c r="SK98" s="106">
        <f>Seniori!SK57</f>
        <v>0</v>
      </c>
      <c r="SL98" s="106">
        <f>Seniori!SL57</f>
        <v>0</v>
      </c>
      <c r="SM98" s="106">
        <f>Seniori!SM57</f>
        <v>0</v>
      </c>
      <c r="SN98" s="106">
        <f>Seniori!SN57</f>
        <v>0</v>
      </c>
      <c r="SO98" s="106">
        <f>Seniori!SO57</f>
        <v>0</v>
      </c>
      <c r="SP98" s="106">
        <f>Seniori!SP57</f>
        <v>0</v>
      </c>
      <c r="SQ98" s="106">
        <f>Seniori!SQ57</f>
        <v>0</v>
      </c>
      <c r="SR98" s="106">
        <f>Seniori!SR57</f>
        <v>0</v>
      </c>
      <c r="SS98" s="106">
        <f>Seniori!SS57</f>
        <v>0</v>
      </c>
      <c r="ST98" s="106">
        <f>Seniori!ST57</f>
        <v>0</v>
      </c>
      <c r="SU98" s="106">
        <f>Seniori!SU57</f>
        <v>0</v>
      </c>
      <c r="SV98" s="106">
        <f>Seniori!SV57</f>
        <v>0</v>
      </c>
      <c r="SW98" s="106">
        <f>Seniori!SW57</f>
        <v>0</v>
      </c>
      <c r="SX98" s="106">
        <f>Seniori!SX57</f>
        <v>0</v>
      </c>
      <c r="SY98" s="106">
        <f>Seniori!SY57</f>
        <v>0</v>
      </c>
      <c r="SZ98" s="106">
        <f>Seniori!SZ57</f>
        <v>0</v>
      </c>
      <c r="TA98" s="106">
        <f>Seniori!TA57</f>
        <v>0</v>
      </c>
      <c r="TB98" s="106">
        <f>Seniori!TB57</f>
        <v>0</v>
      </c>
    </row>
    <row r="99" spans="1:522" s="1" customFormat="1" ht="18" customHeight="1" x14ac:dyDescent="0.25">
      <c r="A99" s="12">
        <v>74</v>
      </c>
      <c r="B99" s="11" t="s">
        <v>87</v>
      </c>
      <c r="C99" s="1">
        <v>9925</v>
      </c>
      <c r="E99" s="4" t="s">
        <v>86</v>
      </c>
      <c r="F99" s="1">
        <v>8401</v>
      </c>
      <c r="G99" s="9" t="s">
        <v>95</v>
      </c>
      <c r="H99" s="4" t="s">
        <v>88</v>
      </c>
      <c r="I99" s="1">
        <f t="shared" ref="I99" si="19">SUM(K99:TB99)</f>
        <v>21</v>
      </c>
      <c r="J99" s="12">
        <f>Tabuľka3[[#This Row],[Stĺpec9]]</f>
        <v>21</v>
      </c>
      <c r="K99" s="106">
        <f>Juniori!K30</f>
        <v>0</v>
      </c>
      <c r="L99" s="106">
        <f>Juniori!L30</f>
        <v>0</v>
      </c>
      <c r="M99" s="106">
        <f>Juniori!M30</f>
        <v>0</v>
      </c>
      <c r="N99" s="106">
        <f>Juniori!N30</f>
        <v>0</v>
      </c>
      <c r="O99" s="106">
        <f>Juniori!O30</f>
        <v>0</v>
      </c>
      <c r="P99" s="106">
        <f>Juniori!P30</f>
        <v>0</v>
      </c>
      <c r="Q99" s="106">
        <f>Juniori!Q30</f>
        <v>0</v>
      </c>
      <c r="R99" s="106">
        <f>Juniori!R30</f>
        <v>0</v>
      </c>
      <c r="S99" s="106">
        <f>Juniori!S30</f>
        <v>6</v>
      </c>
      <c r="T99" s="106">
        <f>Juniori!T30</f>
        <v>0</v>
      </c>
      <c r="U99" s="106">
        <f>Juniori!U30</f>
        <v>0</v>
      </c>
      <c r="V99" s="106">
        <f>Juniori!V30</f>
        <v>0</v>
      </c>
      <c r="W99" s="106">
        <f>Juniori!W30</f>
        <v>0</v>
      </c>
      <c r="X99" s="106">
        <f>Juniori!X30</f>
        <v>0</v>
      </c>
      <c r="Y99" s="106">
        <f>Juniori!Y30</f>
        <v>0</v>
      </c>
      <c r="Z99" s="106">
        <f>Juniori!Z30</f>
        <v>4</v>
      </c>
      <c r="AA99" s="106">
        <f>Juniori!AA30</f>
        <v>0</v>
      </c>
      <c r="AB99" s="106">
        <f>Juniori!AB30</f>
        <v>0</v>
      </c>
      <c r="AC99" s="106">
        <f>Juniori!AC30</f>
        <v>0</v>
      </c>
      <c r="AD99" s="106">
        <f>Juniori!AD30</f>
        <v>0</v>
      </c>
      <c r="AE99" s="106">
        <f>Juniori!AE30</f>
        <v>0</v>
      </c>
      <c r="AF99" s="106">
        <f>Juniori!AF30</f>
        <v>0</v>
      </c>
      <c r="AG99" s="106">
        <f>Juniori!AG30</f>
        <v>0</v>
      </c>
      <c r="AH99" s="106">
        <f>Juniori!AH30</f>
        <v>0</v>
      </c>
      <c r="AI99" s="106">
        <f>Juniori!AI30</f>
        <v>0</v>
      </c>
      <c r="AJ99" s="106">
        <f>Juniori!AJ30</f>
        <v>0</v>
      </c>
      <c r="AK99" s="106">
        <f>Juniori!AK30</f>
        <v>0</v>
      </c>
      <c r="AL99" s="106">
        <f>Juniori!AL30</f>
        <v>0</v>
      </c>
      <c r="AM99" s="106">
        <f>Juniori!AM30</f>
        <v>0</v>
      </c>
      <c r="AN99" s="106">
        <f>Juniori!AN30</f>
        <v>0</v>
      </c>
      <c r="AO99" s="106">
        <f>Juniori!AO30</f>
        <v>0</v>
      </c>
      <c r="AP99" s="106">
        <f>Juniori!AP30</f>
        <v>0</v>
      </c>
      <c r="AQ99" s="106">
        <f>Juniori!AQ30</f>
        <v>0</v>
      </c>
      <c r="AR99" s="106">
        <f>Juniori!AR30</f>
        <v>0</v>
      </c>
      <c r="AS99" s="106">
        <f>Juniori!AS30</f>
        <v>0</v>
      </c>
      <c r="AT99" s="106">
        <f>Juniori!AT30</f>
        <v>0</v>
      </c>
      <c r="AU99" s="106">
        <f>Juniori!AU30</f>
        <v>0</v>
      </c>
      <c r="AV99" s="106">
        <f>Juniori!AV30</f>
        <v>0</v>
      </c>
      <c r="AW99" s="106">
        <f>Juniori!AW30</f>
        <v>0</v>
      </c>
      <c r="AX99" s="106">
        <f>Juniori!AX30</f>
        <v>0</v>
      </c>
      <c r="AY99" s="106">
        <f>Juniori!AY30</f>
        <v>0</v>
      </c>
      <c r="AZ99" s="106">
        <f>Juniori!AZ30</f>
        <v>0</v>
      </c>
      <c r="BA99" s="106">
        <f>Juniori!BA30</f>
        <v>0</v>
      </c>
      <c r="BB99" s="106">
        <f>Juniori!BB30</f>
        <v>0</v>
      </c>
      <c r="BC99" s="106">
        <f>Juniori!BC30</f>
        <v>0</v>
      </c>
      <c r="BD99" s="106">
        <f>Juniori!BD30</f>
        <v>8</v>
      </c>
      <c r="BE99" s="106">
        <f>Juniori!BE30</f>
        <v>0</v>
      </c>
      <c r="BF99" s="106">
        <f>Juniori!BF30</f>
        <v>0</v>
      </c>
      <c r="BG99" s="106">
        <f>Juniori!BG30</f>
        <v>0</v>
      </c>
      <c r="BH99" s="106">
        <f>Juniori!BH30</f>
        <v>0</v>
      </c>
      <c r="BI99" s="106">
        <f>Juniori!BI30</f>
        <v>0</v>
      </c>
      <c r="BJ99" s="106">
        <f>Juniori!BJ30</f>
        <v>0</v>
      </c>
      <c r="BK99" s="106">
        <f>Juniori!BK30</f>
        <v>0</v>
      </c>
      <c r="BL99" s="106">
        <f>Juniori!BL30</f>
        <v>0</v>
      </c>
      <c r="BM99" s="106">
        <f>Juniori!BM30</f>
        <v>0</v>
      </c>
      <c r="BN99" s="106">
        <f>Juniori!BN30</f>
        <v>0</v>
      </c>
      <c r="BO99" s="106">
        <f>Juniori!BO30</f>
        <v>0</v>
      </c>
      <c r="BP99" s="106">
        <f>Juniori!BP30</f>
        <v>0</v>
      </c>
      <c r="BQ99" s="106">
        <f>Juniori!BQ30</f>
        <v>0</v>
      </c>
      <c r="BR99" s="106">
        <f>Juniori!BR30</f>
        <v>0</v>
      </c>
      <c r="BS99" s="106">
        <f>Juniori!BS30</f>
        <v>0</v>
      </c>
      <c r="BT99" s="106">
        <f>Juniori!BT30</f>
        <v>0</v>
      </c>
      <c r="BU99" s="106">
        <f>Juniori!BU30</f>
        <v>0</v>
      </c>
      <c r="BV99" s="106">
        <f>Juniori!BV30</f>
        <v>0</v>
      </c>
      <c r="BW99" s="106">
        <f>Juniori!BW30</f>
        <v>0</v>
      </c>
      <c r="BX99" s="106">
        <f>Juniori!BX30</f>
        <v>0</v>
      </c>
      <c r="BY99" s="106">
        <f>Juniori!BY30</f>
        <v>0</v>
      </c>
      <c r="BZ99" s="106">
        <f>Juniori!BZ30</f>
        <v>0</v>
      </c>
      <c r="CA99" s="106">
        <f>Juniori!CA30</f>
        <v>0</v>
      </c>
      <c r="CB99" s="106">
        <f>Juniori!CB30</f>
        <v>0</v>
      </c>
      <c r="CC99" s="106">
        <f>Juniori!CC30</f>
        <v>0</v>
      </c>
      <c r="CD99" s="106">
        <f>Juniori!CD30</f>
        <v>0</v>
      </c>
      <c r="CE99" s="106">
        <f>Juniori!CE30</f>
        <v>0</v>
      </c>
      <c r="CF99" s="106">
        <f>Juniori!CF30</f>
        <v>0</v>
      </c>
      <c r="CG99" s="106">
        <f>Juniori!CG30</f>
        <v>0</v>
      </c>
      <c r="CH99" s="106">
        <f>Juniori!CH30</f>
        <v>0</v>
      </c>
      <c r="CI99" s="106">
        <f>Juniori!CI30</f>
        <v>0</v>
      </c>
      <c r="CJ99" s="106">
        <f>Juniori!CJ30</f>
        <v>0</v>
      </c>
      <c r="CK99" s="106">
        <f>Juniori!CK30</f>
        <v>0</v>
      </c>
      <c r="CL99" s="106">
        <f>Juniori!CL30</f>
        <v>0</v>
      </c>
      <c r="CM99" s="106">
        <f>Juniori!CM30</f>
        <v>0</v>
      </c>
      <c r="CN99" s="106">
        <f>Juniori!CN30</f>
        <v>0</v>
      </c>
      <c r="CO99" s="106">
        <f>Juniori!CO30</f>
        <v>0</v>
      </c>
      <c r="CP99" s="106">
        <f>Juniori!CP30</f>
        <v>0</v>
      </c>
      <c r="CQ99" s="106">
        <f>Juniori!CQ30</f>
        <v>0</v>
      </c>
      <c r="CR99" s="106">
        <f>Juniori!CR30</f>
        <v>0</v>
      </c>
      <c r="CS99" s="106">
        <f>Juniori!CS30</f>
        <v>0</v>
      </c>
      <c r="CT99" s="106">
        <f>Juniori!CT30</f>
        <v>0</v>
      </c>
      <c r="CU99" s="106">
        <f>Juniori!CU30</f>
        <v>0</v>
      </c>
      <c r="CV99" s="106">
        <f>Juniori!CV30</f>
        <v>0</v>
      </c>
      <c r="CW99" s="106">
        <f>Juniori!CW30</f>
        <v>0</v>
      </c>
      <c r="CX99" s="106">
        <f>Juniori!CX30</f>
        <v>0</v>
      </c>
      <c r="CY99" s="106">
        <f>Juniori!CY30</f>
        <v>0</v>
      </c>
      <c r="CZ99" s="106">
        <f>Juniori!CZ30</f>
        <v>0</v>
      </c>
      <c r="DA99" s="106">
        <f>Juniori!DA30</f>
        <v>0</v>
      </c>
      <c r="DB99" s="106">
        <f>Juniori!DB30</f>
        <v>0</v>
      </c>
      <c r="DC99" s="106">
        <f>Juniori!DC30</f>
        <v>0</v>
      </c>
      <c r="DD99" s="106">
        <f>Juniori!DD30</f>
        <v>0</v>
      </c>
      <c r="DE99" s="106">
        <f>Juniori!DE30</f>
        <v>0</v>
      </c>
      <c r="DF99" s="106">
        <f>Juniori!DF30</f>
        <v>0</v>
      </c>
      <c r="DG99" s="106">
        <f>Juniori!DG30</f>
        <v>0</v>
      </c>
      <c r="DH99" s="106">
        <f>Juniori!DH30</f>
        <v>0</v>
      </c>
      <c r="DI99" s="106">
        <f>Juniori!DI30</f>
        <v>2</v>
      </c>
      <c r="DJ99" s="106">
        <f>Juniori!DJ30</f>
        <v>0</v>
      </c>
      <c r="DK99" s="106">
        <f>Juniori!DK30</f>
        <v>0</v>
      </c>
      <c r="DL99" s="106">
        <f>Juniori!DL30</f>
        <v>0</v>
      </c>
      <c r="DM99" s="106">
        <f>Juniori!DM30</f>
        <v>0</v>
      </c>
      <c r="DN99" s="106">
        <f>Juniori!DN30</f>
        <v>0</v>
      </c>
      <c r="DO99" s="106">
        <f>Juniori!DO30</f>
        <v>0</v>
      </c>
      <c r="DP99" s="106">
        <f>Juniori!DP30</f>
        <v>0</v>
      </c>
      <c r="DQ99" s="106">
        <f>Juniori!DQ30</f>
        <v>1</v>
      </c>
      <c r="DR99" s="106">
        <f>Juniori!DR30</f>
        <v>0</v>
      </c>
      <c r="DS99" s="106">
        <f>Juniori!DS30</f>
        <v>0</v>
      </c>
      <c r="DT99" s="106">
        <f>Juniori!DT30</f>
        <v>0</v>
      </c>
      <c r="DU99" s="106">
        <f>Juniori!DU30</f>
        <v>0</v>
      </c>
      <c r="DV99" s="106">
        <f>Juniori!DV30</f>
        <v>0</v>
      </c>
      <c r="DW99" s="106">
        <f>Juniori!DW30</f>
        <v>0</v>
      </c>
      <c r="DX99" s="106">
        <f>Juniori!DX30</f>
        <v>0</v>
      </c>
      <c r="DY99" s="106">
        <f>Juniori!DY30</f>
        <v>0</v>
      </c>
      <c r="DZ99" s="106">
        <f>Juniori!DZ30</f>
        <v>0</v>
      </c>
      <c r="EA99" s="106">
        <f>Juniori!EA30</f>
        <v>0</v>
      </c>
      <c r="EB99" s="106">
        <f>Juniori!EB30</f>
        <v>0</v>
      </c>
      <c r="EC99" s="106">
        <f>Juniori!EC30</f>
        <v>0</v>
      </c>
      <c r="ED99" s="106">
        <f>Juniori!ED30</f>
        <v>0</v>
      </c>
      <c r="EE99" s="106">
        <f>Juniori!EE30</f>
        <v>0</v>
      </c>
      <c r="EF99" s="106">
        <f>Juniori!EF30</f>
        <v>0</v>
      </c>
      <c r="EG99" s="106">
        <f>Juniori!EG30</f>
        <v>0</v>
      </c>
      <c r="EH99" s="106">
        <f>Juniori!EH30</f>
        <v>0</v>
      </c>
      <c r="EI99" s="106">
        <f>Juniori!EI30</f>
        <v>0</v>
      </c>
      <c r="EJ99" s="106">
        <f>Juniori!EJ30</f>
        <v>0</v>
      </c>
      <c r="EK99" s="106">
        <f>Juniori!EK30</f>
        <v>0</v>
      </c>
      <c r="EL99" s="106">
        <f>Juniori!EL30</f>
        <v>0</v>
      </c>
      <c r="EM99" s="106">
        <f>Juniori!EM30</f>
        <v>0</v>
      </c>
      <c r="EN99" s="106">
        <f>Juniori!EN30</f>
        <v>0</v>
      </c>
      <c r="EO99" s="106">
        <f>Juniori!EO30</f>
        <v>0</v>
      </c>
      <c r="EP99" s="106">
        <f>Juniori!EP30</f>
        <v>0</v>
      </c>
      <c r="EQ99" s="106">
        <f>Juniori!EQ30</f>
        <v>0</v>
      </c>
      <c r="ER99" s="106">
        <f>Juniori!ER30</f>
        <v>0</v>
      </c>
      <c r="ES99" s="106">
        <f>Juniori!ES30</f>
        <v>0</v>
      </c>
      <c r="ET99" s="106">
        <f>Juniori!ET30</f>
        <v>0</v>
      </c>
      <c r="EU99" s="106">
        <f>Juniori!EU30</f>
        <v>0</v>
      </c>
      <c r="EV99" s="106">
        <f>Juniori!EV30</f>
        <v>0</v>
      </c>
      <c r="EW99" s="106">
        <f>Juniori!EW30</f>
        <v>0</v>
      </c>
      <c r="EX99" s="106">
        <f>Juniori!EX30</f>
        <v>0</v>
      </c>
      <c r="EY99" s="106">
        <f>Juniori!EY30</f>
        <v>0</v>
      </c>
      <c r="EZ99" s="106">
        <f>Juniori!EZ30</f>
        <v>0</v>
      </c>
      <c r="FA99" s="106">
        <f>Juniori!FA30</f>
        <v>0</v>
      </c>
      <c r="FB99" s="106">
        <f>Juniori!FB30</f>
        <v>0</v>
      </c>
      <c r="FC99" s="106">
        <f>Juniori!FC30</f>
        <v>0</v>
      </c>
      <c r="FD99" s="106">
        <f>Juniori!FD30</f>
        <v>0</v>
      </c>
      <c r="FE99" s="106">
        <f>Juniori!FE30</f>
        <v>0</v>
      </c>
      <c r="FF99" s="106">
        <f>Juniori!FF30</f>
        <v>0</v>
      </c>
      <c r="FG99" s="106">
        <f>Juniori!FG30</f>
        <v>0</v>
      </c>
      <c r="FH99" s="106">
        <f>Juniori!FH30</f>
        <v>0</v>
      </c>
      <c r="FI99" s="106">
        <f>Juniori!FI30</f>
        <v>0</v>
      </c>
      <c r="FJ99" s="106">
        <f>Juniori!FJ30</f>
        <v>0</v>
      </c>
      <c r="FK99" s="106">
        <f>Juniori!FK30</f>
        <v>0</v>
      </c>
      <c r="FL99" s="106">
        <f>Juniori!FL30</f>
        <v>0</v>
      </c>
      <c r="FM99" s="106">
        <f>Juniori!FM30</f>
        <v>0</v>
      </c>
      <c r="FN99" s="106">
        <f>Juniori!FN30</f>
        <v>0</v>
      </c>
      <c r="FO99" s="106">
        <f>Juniori!FO30</f>
        <v>0</v>
      </c>
      <c r="FP99" s="106">
        <f>Juniori!FP30</f>
        <v>0</v>
      </c>
      <c r="FQ99" s="106">
        <f>Juniori!FQ30</f>
        <v>0</v>
      </c>
      <c r="FR99" s="106">
        <f>Juniori!FR30</f>
        <v>0</v>
      </c>
      <c r="FS99" s="106">
        <f>Juniori!FS30</f>
        <v>0</v>
      </c>
      <c r="FT99" s="106">
        <f>Juniori!FT30</f>
        <v>0</v>
      </c>
      <c r="FU99" s="106">
        <f>Juniori!FU30</f>
        <v>0</v>
      </c>
      <c r="FV99" s="106">
        <f>Juniori!FV30</f>
        <v>0</v>
      </c>
      <c r="FW99" s="106">
        <f>Juniori!FW30</f>
        <v>0</v>
      </c>
      <c r="FX99" s="106">
        <f>Juniori!FX30</f>
        <v>0</v>
      </c>
      <c r="FY99" s="106">
        <f>Juniori!FY30</f>
        <v>0</v>
      </c>
      <c r="FZ99" s="106">
        <f>Juniori!FZ30</f>
        <v>0</v>
      </c>
      <c r="GA99" s="106">
        <f>Juniori!GA30</f>
        <v>0</v>
      </c>
      <c r="GB99" s="106">
        <f>Juniori!GB30</f>
        <v>0</v>
      </c>
      <c r="GC99" s="106">
        <f>Juniori!GC30</f>
        <v>0</v>
      </c>
      <c r="GD99" s="106">
        <f>Juniori!GD30</f>
        <v>0</v>
      </c>
      <c r="GE99" s="106">
        <f>Juniori!GE30</f>
        <v>0</v>
      </c>
      <c r="GF99" s="106">
        <f>Juniori!GF30</f>
        <v>0</v>
      </c>
      <c r="GG99" s="106">
        <f>Juniori!GG30</f>
        <v>0</v>
      </c>
      <c r="GH99" s="106">
        <f>Juniori!GH30</f>
        <v>0</v>
      </c>
      <c r="GI99" s="106">
        <f>Juniori!GI30</f>
        <v>0</v>
      </c>
      <c r="GJ99" s="106">
        <f>Juniori!GJ30</f>
        <v>0</v>
      </c>
      <c r="GK99" s="106">
        <f>Juniori!GK30</f>
        <v>0</v>
      </c>
      <c r="GL99" s="106">
        <f>Juniori!GL30</f>
        <v>0</v>
      </c>
      <c r="GM99" s="106">
        <f>Juniori!GM30</f>
        <v>0</v>
      </c>
      <c r="GN99" s="106">
        <f>Juniori!GN30</f>
        <v>0</v>
      </c>
      <c r="GO99" s="106">
        <f>Juniori!GO30</f>
        <v>0</v>
      </c>
      <c r="GP99" s="106">
        <f>Juniori!GP30</f>
        <v>0</v>
      </c>
      <c r="GQ99" s="106">
        <f>Juniori!GQ30</f>
        <v>0</v>
      </c>
      <c r="GR99" s="106">
        <f>Juniori!GR30</f>
        <v>0</v>
      </c>
      <c r="GS99" s="106">
        <f>Juniori!GS30</f>
        <v>0</v>
      </c>
      <c r="GT99" s="106">
        <f>Juniori!GT30</f>
        <v>0</v>
      </c>
      <c r="GU99" s="106">
        <f>Juniori!GU30</f>
        <v>0</v>
      </c>
      <c r="GV99" s="106">
        <f>Juniori!GV30</f>
        <v>0</v>
      </c>
      <c r="GW99" s="106">
        <f>Juniori!GW30</f>
        <v>0</v>
      </c>
      <c r="GX99" s="106">
        <f>Juniori!GX30</f>
        <v>0</v>
      </c>
      <c r="GY99" s="106">
        <f>Juniori!GY30</f>
        <v>0</v>
      </c>
      <c r="GZ99" s="106">
        <f>Juniori!GZ30</f>
        <v>0</v>
      </c>
      <c r="HA99" s="106">
        <f>Juniori!HA30</f>
        <v>0</v>
      </c>
      <c r="HB99" s="106">
        <f>Juniori!HB30</f>
        <v>0</v>
      </c>
      <c r="HC99" s="106">
        <f>Juniori!HC30</f>
        <v>0</v>
      </c>
      <c r="HD99" s="106">
        <f>Juniori!HD30</f>
        <v>0</v>
      </c>
      <c r="HE99" s="106">
        <f>Juniori!HE30</f>
        <v>0</v>
      </c>
      <c r="HF99" s="106">
        <f>Juniori!HF30</f>
        <v>0</v>
      </c>
      <c r="HG99" s="106">
        <f>Juniori!HG30</f>
        <v>0</v>
      </c>
      <c r="HH99" s="106">
        <f>Juniori!HH30</f>
        <v>0</v>
      </c>
      <c r="HI99" s="106">
        <f>Juniori!HI30</f>
        <v>0</v>
      </c>
      <c r="HJ99" s="106">
        <f>Juniori!HJ30</f>
        <v>0</v>
      </c>
      <c r="HK99" s="106">
        <f>Juniori!HK30</f>
        <v>0</v>
      </c>
      <c r="HL99" s="106">
        <f>Juniori!HL30</f>
        <v>0</v>
      </c>
      <c r="HM99" s="106">
        <f>Juniori!HM30</f>
        <v>0</v>
      </c>
      <c r="HN99" s="106">
        <f>Juniori!HN30</f>
        <v>0</v>
      </c>
      <c r="HO99" s="106">
        <f>Juniori!HO30</f>
        <v>0</v>
      </c>
      <c r="HP99" s="106">
        <f>Juniori!HP30</f>
        <v>0</v>
      </c>
      <c r="HQ99" s="106">
        <f>Juniori!HQ30</f>
        <v>0</v>
      </c>
      <c r="HR99" s="106">
        <f>Juniori!HR30</f>
        <v>0</v>
      </c>
      <c r="HS99" s="106">
        <f>Juniori!HS30</f>
        <v>0</v>
      </c>
      <c r="HT99" s="106">
        <f>Juniori!HT30</f>
        <v>0</v>
      </c>
      <c r="HU99" s="106">
        <f>Juniori!HU30</f>
        <v>0</v>
      </c>
      <c r="HV99" s="106">
        <f>Juniori!HV30</f>
        <v>0</v>
      </c>
      <c r="HW99" s="106">
        <f>Juniori!HW30</f>
        <v>0</v>
      </c>
      <c r="HX99" s="106">
        <f>Juniori!HX30</f>
        <v>0</v>
      </c>
      <c r="HY99" s="106">
        <f>Juniori!HY30</f>
        <v>0</v>
      </c>
      <c r="HZ99" s="106">
        <f>Juniori!HZ30</f>
        <v>0</v>
      </c>
      <c r="IA99" s="106">
        <f>Juniori!IA30</f>
        <v>0</v>
      </c>
      <c r="IB99" s="106">
        <f>Juniori!IB30</f>
        <v>0</v>
      </c>
      <c r="IC99" s="106">
        <f>Juniori!IC30</f>
        <v>0</v>
      </c>
      <c r="ID99" s="106">
        <f>Juniori!ID30</f>
        <v>0</v>
      </c>
      <c r="IE99" s="106">
        <f>Juniori!IE30</f>
        <v>0</v>
      </c>
      <c r="IF99" s="106">
        <f>Juniori!IF30</f>
        <v>0</v>
      </c>
      <c r="IG99" s="106">
        <f>Juniori!IG30</f>
        <v>0</v>
      </c>
      <c r="IH99" s="106">
        <f>Juniori!IH30</f>
        <v>0</v>
      </c>
      <c r="II99" s="106">
        <f>Juniori!II30</f>
        <v>0</v>
      </c>
      <c r="IJ99" s="106">
        <f>Juniori!IJ30</f>
        <v>0</v>
      </c>
      <c r="IK99" s="106">
        <f>Juniori!IK30</f>
        <v>0</v>
      </c>
      <c r="IL99" s="106">
        <f>Juniori!IL30</f>
        <v>0</v>
      </c>
      <c r="IM99" s="106">
        <f>Juniori!IM30</f>
        <v>0</v>
      </c>
      <c r="IN99" s="106">
        <f>Juniori!IN30</f>
        <v>0</v>
      </c>
      <c r="IO99" s="106">
        <f>Juniori!IO30</f>
        <v>0</v>
      </c>
      <c r="IP99" s="106">
        <f>Juniori!IP30</f>
        <v>0</v>
      </c>
      <c r="IQ99" s="106">
        <f>Juniori!IQ30</f>
        <v>0</v>
      </c>
      <c r="IR99" s="106">
        <f>Juniori!IR30</f>
        <v>0</v>
      </c>
      <c r="IS99" s="106">
        <f>Juniori!IS30</f>
        <v>0</v>
      </c>
      <c r="IT99" s="106">
        <f>Juniori!IT30</f>
        <v>0</v>
      </c>
      <c r="IU99" s="106">
        <f>Juniori!IU30</f>
        <v>0</v>
      </c>
      <c r="IV99" s="106">
        <f>Juniori!IV30</f>
        <v>0</v>
      </c>
      <c r="IW99" s="106">
        <f>Juniori!IW30</f>
        <v>0</v>
      </c>
      <c r="IX99" s="106">
        <f>Juniori!IX30</f>
        <v>0</v>
      </c>
      <c r="IY99" s="106">
        <f>Juniori!IY30</f>
        <v>0</v>
      </c>
      <c r="IZ99" s="106">
        <f>Juniori!IZ30</f>
        <v>0</v>
      </c>
      <c r="JA99" s="106">
        <f>Juniori!JA30</f>
        <v>0</v>
      </c>
      <c r="JB99" s="106">
        <f>Juniori!JB30</f>
        <v>0</v>
      </c>
      <c r="JC99" s="106">
        <f>Juniori!JC30</f>
        <v>0</v>
      </c>
      <c r="JD99" s="106">
        <f>Juniori!JD30</f>
        <v>0</v>
      </c>
      <c r="JE99" s="106">
        <f>Juniori!JE30</f>
        <v>0</v>
      </c>
      <c r="JF99" s="106">
        <f>Juniori!JF30</f>
        <v>0</v>
      </c>
      <c r="JG99" s="106">
        <f>Juniori!JG30</f>
        <v>0</v>
      </c>
      <c r="JH99" s="106">
        <f>Juniori!JH30</f>
        <v>0</v>
      </c>
      <c r="JI99" s="106">
        <f>Juniori!JI30</f>
        <v>0</v>
      </c>
      <c r="JJ99" s="106">
        <f>Juniori!JJ30</f>
        <v>0</v>
      </c>
      <c r="JK99" s="106">
        <f>Juniori!JK30</f>
        <v>0</v>
      </c>
      <c r="JL99" s="106">
        <f>Juniori!JL30</f>
        <v>0</v>
      </c>
      <c r="JM99" s="106">
        <f>Juniori!JM30</f>
        <v>0</v>
      </c>
      <c r="JN99" s="106">
        <f>Juniori!JN30</f>
        <v>0</v>
      </c>
      <c r="JO99" s="106">
        <f>Juniori!JO30</f>
        <v>0</v>
      </c>
      <c r="JP99" s="106">
        <f>Juniori!JP30</f>
        <v>0</v>
      </c>
      <c r="JQ99" s="106">
        <f>Juniori!JQ30</f>
        <v>0</v>
      </c>
      <c r="JR99" s="106">
        <f>Juniori!JR30</f>
        <v>0</v>
      </c>
      <c r="JS99" s="106">
        <f>Juniori!JS30</f>
        <v>0</v>
      </c>
      <c r="JT99" s="106">
        <f>Juniori!JT30</f>
        <v>0</v>
      </c>
      <c r="JU99" s="106">
        <f>Juniori!JU30</f>
        <v>0</v>
      </c>
      <c r="JV99" s="106">
        <f>Juniori!JV30</f>
        <v>0</v>
      </c>
      <c r="JW99" s="106">
        <f>Juniori!JW30</f>
        <v>0</v>
      </c>
      <c r="JX99" s="106">
        <f>Juniori!JX30</f>
        <v>0</v>
      </c>
      <c r="JY99" s="106">
        <f>Juniori!JY30</f>
        <v>0</v>
      </c>
      <c r="JZ99" s="106">
        <f>Juniori!JZ30</f>
        <v>0</v>
      </c>
      <c r="KA99" s="106">
        <f>Juniori!KA30</f>
        <v>0</v>
      </c>
      <c r="KB99" s="106">
        <f>Juniori!KB30</f>
        <v>0</v>
      </c>
      <c r="KC99" s="106">
        <f>Juniori!KC30</f>
        <v>0</v>
      </c>
      <c r="KD99" s="106">
        <f>Juniori!KD30</f>
        <v>0</v>
      </c>
      <c r="KE99" s="106">
        <f>Juniori!KE30</f>
        <v>0</v>
      </c>
      <c r="KF99" s="106">
        <f>Juniori!KF30</f>
        <v>0</v>
      </c>
      <c r="KG99" s="106">
        <f>Juniori!KG30</f>
        <v>0</v>
      </c>
      <c r="KH99" s="106">
        <f>Juniori!KH30</f>
        <v>0</v>
      </c>
      <c r="KI99" s="106">
        <f>Juniori!KI30</f>
        <v>0</v>
      </c>
      <c r="KJ99" s="106">
        <f>Juniori!KJ30</f>
        <v>0</v>
      </c>
      <c r="KK99" s="106">
        <f>Juniori!KK30</f>
        <v>0</v>
      </c>
      <c r="KL99" s="106">
        <f>Juniori!KL30</f>
        <v>0</v>
      </c>
      <c r="KM99" s="106">
        <f>Juniori!KM30</f>
        <v>0</v>
      </c>
      <c r="KN99" s="106">
        <f>Juniori!KN30</f>
        <v>0</v>
      </c>
      <c r="KO99" s="106">
        <f>Juniori!KO30</f>
        <v>0</v>
      </c>
      <c r="KP99" s="106">
        <f>Juniori!KP30</f>
        <v>0</v>
      </c>
      <c r="KQ99" s="106">
        <f>Juniori!KQ30</f>
        <v>0</v>
      </c>
      <c r="KR99" s="106">
        <f>Juniori!KR30</f>
        <v>0</v>
      </c>
      <c r="KS99" s="106">
        <f>Juniori!KS30</f>
        <v>0</v>
      </c>
      <c r="KT99" s="106">
        <f>Juniori!KT30</f>
        <v>0</v>
      </c>
      <c r="KU99" s="106">
        <f>Juniori!KU30</f>
        <v>0</v>
      </c>
      <c r="KV99" s="106">
        <f>Juniori!KV30</f>
        <v>0</v>
      </c>
      <c r="KW99" s="106">
        <f>Juniori!KW30</f>
        <v>0</v>
      </c>
      <c r="KX99" s="106">
        <f>Juniori!KX30</f>
        <v>0</v>
      </c>
      <c r="KY99" s="106">
        <f>Juniori!KY30</f>
        <v>0</v>
      </c>
      <c r="KZ99" s="106">
        <f>Juniori!KZ30</f>
        <v>0</v>
      </c>
      <c r="LA99" s="106">
        <f>Juniori!LA30</f>
        <v>0</v>
      </c>
      <c r="LB99" s="106">
        <f>Juniori!LB30</f>
        <v>0</v>
      </c>
      <c r="LC99" s="106">
        <f>Juniori!LC30</f>
        <v>0</v>
      </c>
      <c r="LD99" s="106">
        <f>Juniori!LD30</f>
        <v>0</v>
      </c>
      <c r="LE99" s="106">
        <f>Juniori!LE30</f>
        <v>0</v>
      </c>
      <c r="LF99" s="106">
        <f>Juniori!LF30</f>
        <v>0</v>
      </c>
      <c r="LG99" s="106">
        <f>Juniori!LG30</f>
        <v>0</v>
      </c>
      <c r="LH99" s="106">
        <f>Juniori!LH30</f>
        <v>0</v>
      </c>
      <c r="LI99" s="106">
        <f>Juniori!LI30</f>
        <v>0</v>
      </c>
      <c r="LJ99" s="106">
        <f>Juniori!LJ30</f>
        <v>0</v>
      </c>
      <c r="LK99" s="106">
        <f>Juniori!LK30</f>
        <v>0</v>
      </c>
      <c r="LL99" s="106">
        <f>Juniori!LL30</f>
        <v>0</v>
      </c>
      <c r="LM99" s="106">
        <f>Juniori!LM30</f>
        <v>0</v>
      </c>
      <c r="LN99" s="106">
        <f>Juniori!LN30</f>
        <v>0</v>
      </c>
      <c r="LO99" s="106">
        <f>Juniori!LO30</f>
        <v>0</v>
      </c>
      <c r="LP99" s="106">
        <f>Juniori!LP30</f>
        <v>0</v>
      </c>
      <c r="LQ99" s="106">
        <f>Juniori!LQ30</f>
        <v>0</v>
      </c>
      <c r="LR99" s="106">
        <f>Juniori!LR30</f>
        <v>0</v>
      </c>
      <c r="LS99" s="106">
        <f>Juniori!LS30</f>
        <v>0</v>
      </c>
      <c r="LT99" s="106">
        <f>Juniori!LT30</f>
        <v>0</v>
      </c>
      <c r="LU99" s="106">
        <f>Juniori!LU30</f>
        <v>0</v>
      </c>
      <c r="LV99" s="106">
        <f>Juniori!LV30</f>
        <v>0</v>
      </c>
      <c r="LW99" s="106">
        <f>Juniori!LW30</f>
        <v>0</v>
      </c>
      <c r="LX99" s="106">
        <f>Juniori!LX30</f>
        <v>0</v>
      </c>
      <c r="LY99" s="106">
        <f>Juniori!LY30</f>
        <v>0</v>
      </c>
      <c r="LZ99" s="106">
        <f>Juniori!LZ30</f>
        <v>0</v>
      </c>
      <c r="MA99" s="106">
        <f>Juniori!MA30</f>
        <v>0</v>
      </c>
      <c r="MB99" s="106">
        <f>Juniori!MB30</f>
        <v>0</v>
      </c>
      <c r="MC99" s="106">
        <f>Juniori!MC30</f>
        <v>0</v>
      </c>
      <c r="MD99" s="106">
        <f>Juniori!MD30</f>
        <v>0</v>
      </c>
      <c r="ME99" s="106">
        <f>Juniori!ME30</f>
        <v>0</v>
      </c>
      <c r="MF99" s="106">
        <f>Juniori!MF30</f>
        <v>0</v>
      </c>
      <c r="MG99" s="106">
        <f>Juniori!MG30</f>
        <v>0</v>
      </c>
      <c r="MH99" s="106">
        <f>Juniori!MH30</f>
        <v>0</v>
      </c>
      <c r="MI99" s="106">
        <f>Juniori!MI30</f>
        <v>0</v>
      </c>
      <c r="MJ99" s="106">
        <f>Juniori!MJ30</f>
        <v>0</v>
      </c>
      <c r="MK99" s="106">
        <f>Juniori!MK30</f>
        <v>0</v>
      </c>
      <c r="ML99" s="106">
        <f>Juniori!ML30</f>
        <v>0</v>
      </c>
      <c r="MM99" s="106">
        <f>Juniori!MM30</f>
        <v>0</v>
      </c>
      <c r="MN99" s="106">
        <f>Juniori!MN30</f>
        <v>0</v>
      </c>
      <c r="MO99" s="106">
        <f>Juniori!MO30</f>
        <v>0</v>
      </c>
      <c r="MP99" s="106">
        <f>Juniori!MP30</f>
        <v>0</v>
      </c>
      <c r="MQ99" s="106">
        <f>Juniori!MQ30</f>
        <v>0</v>
      </c>
      <c r="MR99" s="106">
        <f>Juniori!MR30</f>
        <v>0</v>
      </c>
      <c r="MS99" s="106">
        <f>Juniori!MS30</f>
        <v>0</v>
      </c>
      <c r="MT99" s="106">
        <f>Juniori!MT30</f>
        <v>0</v>
      </c>
      <c r="MU99" s="106">
        <f>Juniori!MU30</f>
        <v>0</v>
      </c>
      <c r="MV99" s="106">
        <f>Juniori!MV30</f>
        <v>0</v>
      </c>
      <c r="MW99" s="106">
        <f>Juniori!MW30</f>
        <v>0</v>
      </c>
      <c r="MX99" s="106">
        <f>Juniori!MX30</f>
        <v>0</v>
      </c>
      <c r="MY99" s="106">
        <f>Juniori!MY30</f>
        <v>0</v>
      </c>
      <c r="MZ99" s="106">
        <f>Juniori!MZ30</f>
        <v>0</v>
      </c>
      <c r="NA99" s="106">
        <f>Juniori!NA30</f>
        <v>0</v>
      </c>
      <c r="NB99" s="106">
        <f>Juniori!NB30</f>
        <v>0</v>
      </c>
      <c r="NC99" s="106">
        <f>Juniori!NC30</f>
        <v>0</v>
      </c>
      <c r="ND99" s="106">
        <f>Juniori!ND30</f>
        <v>0</v>
      </c>
      <c r="NE99" s="106">
        <f>Juniori!NE30</f>
        <v>0</v>
      </c>
      <c r="NF99" s="106">
        <f>Juniori!NF30</f>
        <v>0</v>
      </c>
      <c r="NG99" s="106">
        <f>Juniori!NG30</f>
        <v>0</v>
      </c>
      <c r="NH99" s="106">
        <f>Juniori!NH30</f>
        <v>0</v>
      </c>
      <c r="NI99" s="106">
        <f>Juniori!NI30</f>
        <v>0</v>
      </c>
      <c r="NJ99" s="106">
        <f>Juniori!NJ30</f>
        <v>0</v>
      </c>
      <c r="NK99" s="106">
        <f>Juniori!NK30</f>
        <v>0</v>
      </c>
      <c r="NL99" s="106">
        <f>Juniori!NL30</f>
        <v>0</v>
      </c>
      <c r="NM99" s="106">
        <f>Juniori!NM30</f>
        <v>0</v>
      </c>
      <c r="NN99" s="106">
        <f>Juniori!NN30</f>
        <v>0</v>
      </c>
      <c r="NO99" s="106">
        <f>Juniori!NO30</f>
        <v>0</v>
      </c>
      <c r="NP99" s="106">
        <f>Juniori!NP30</f>
        <v>0</v>
      </c>
      <c r="NQ99" s="106">
        <f>Juniori!NQ30</f>
        <v>0</v>
      </c>
      <c r="NR99" s="106">
        <f>Juniori!NR30</f>
        <v>0</v>
      </c>
      <c r="NS99" s="106">
        <f>Juniori!NS30</f>
        <v>0</v>
      </c>
      <c r="NT99" s="106">
        <f>Juniori!NT30</f>
        <v>0</v>
      </c>
      <c r="NU99" s="106">
        <f>Juniori!NU30</f>
        <v>0</v>
      </c>
      <c r="NV99" s="106">
        <f>Juniori!NV30</f>
        <v>0</v>
      </c>
      <c r="NW99" s="106">
        <f>Juniori!NW30</f>
        <v>0</v>
      </c>
      <c r="NX99" s="106">
        <f>Juniori!NX30</f>
        <v>0</v>
      </c>
      <c r="NY99" s="106">
        <f>Juniori!NY30</f>
        <v>0</v>
      </c>
      <c r="NZ99" s="106">
        <f>Juniori!NZ30</f>
        <v>0</v>
      </c>
      <c r="OA99" s="106">
        <f>Juniori!OA30</f>
        <v>0</v>
      </c>
      <c r="OB99" s="106">
        <f>Juniori!OB30</f>
        <v>0</v>
      </c>
      <c r="OC99" s="106">
        <f>Juniori!OC30</f>
        <v>0</v>
      </c>
      <c r="OD99" s="106">
        <f>Juniori!OD30</f>
        <v>0</v>
      </c>
      <c r="OE99" s="106">
        <f>Juniori!OE30</f>
        <v>0</v>
      </c>
      <c r="OF99" s="106">
        <f>Juniori!OF30</f>
        <v>0</v>
      </c>
      <c r="OG99" s="106">
        <f>Juniori!OG30</f>
        <v>0</v>
      </c>
      <c r="OH99" s="106">
        <f>Juniori!OH30</f>
        <v>0</v>
      </c>
      <c r="OI99" s="106">
        <f>Juniori!OI30</f>
        <v>0</v>
      </c>
      <c r="OJ99" s="106">
        <f>Juniori!OJ30</f>
        <v>0</v>
      </c>
      <c r="OK99" s="106">
        <f>Juniori!OK30</f>
        <v>0</v>
      </c>
      <c r="OL99" s="106">
        <f>Juniori!OL30</f>
        <v>0</v>
      </c>
      <c r="OM99" s="106">
        <f>Juniori!OM30</f>
        <v>0</v>
      </c>
      <c r="ON99" s="106">
        <f>Juniori!ON30</f>
        <v>0</v>
      </c>
      <c r="OO99" s="106">
        <f>Juniori!OO30</f>
        <v>0</v>
      </c>
      <c r="OP99" s="106">
        <f>Juniori!OP30</f>
        <v>0</v>
      </c>
      <c r="OQ99" s="106">
        <f>Juniori!OQ30</f>
        <v>0</v>
      </c>
      <c r="OR99" s="106">
        <f>Juniori!OR30</f>
        <v>0</v>
      </c>
      <c r="OS99" s="106">
        <f>Juniori!OS30</f>
        <v>0</v>
      </c>
      <c r="OT99" s="106">
        <f>Juniori!OT30</f>
        <v>0</v>
      </c>
      <c r="OU99" s="106">
        <f>Juniori!OU30</f>
        <v>0</v>
      </c>
      <c r="OV99" s="106">
        <f>Juniori!OV30</f>
        <v>0</v>
      </c>
      <c r="OW99" s="106">
        <f>Juniori!OW30</f>
        <v>0</v>
      </c>
      <c r="OX99" s="106">
        <f>Juniori!OX30</f>
        <v>0</v>
      </c>
      <c r="OY99" s="106">
        <f>Juniori!OY30</f>
        <v>0</v>
      </c>
      <c r="OZ99" s="106">
        <f>Juniori!OZ30</f>
        <v>0</v>
      </c>
      <c r="PA99" s="106">
        <f>Juniori!PA30</f>
        <v>0</v>
      </c>
      <c r="PB99" s="106">
        <f>Juniori!PB30</f>
        <v>0</v>
      </c>
      <c r="PC99" s="106">
        <f>Juniori!PC30</f>
        <v>0</v>
      </c>
      <c r="PD99" s="106">
        <f>Juniori!PD30</f>
        <v>0</v>
      </c>
      <c r="PE99" s="106">
        <f>Juniori!PE30</f>
        <v>0</v>
      </c>
      <c r="PF99" s="106">
        <f>Juniori!PF30</f>
        <v>0</v>
      </c>
      <c r="PG99" s="106">
        <f>Juniori!PG30</f>
        <v>0</v>
      </c>
      <c r="PH99" s="106">
        <f>Juniori!PH30</f>
        <v>0</v>
      </c>
      <c r="PI99" s="106">
        <f>Juniori!PI30</f>
        <v>0</v>
      </c>
      <c r="PJ99" s="106">
        <f>Juniori!PJ30</f>
        <v>0</v>
      </c>
      <c r="PK99" s="106">
        <f>Juniori!PK30</f>
        <v>0</v>
      </c>
      <c r="PL99" s="106">
        <f>Juniori!PL30</f>
        <v>0</v>
      </c>
      <c r="PM99" s="106">
        <f>Juniori!PM30</f>
        <v>0</v>
      </c>
      <c r="PN99" s="106">
        <f>Juniori!PN30</f>
        <v>0</v>
      </c>
      <c r="PO99" s="106">
        <f>Juniori!PO30</f>
        <v>0</v>
      </c>
      <c r="PP99" s="106">
        <f>Juniori!PP30</f>
        <v>0</v>
      </c>
      <c r="PQ99" s="106">
        <f>Juniori!PQ30</f>
        <v>0</v>
      </c>
      <c r="PR99" s="106">
        <f>Juniori!PR30</f>
        <v>0</v>
      </c>
      <c r="PS99" s="106">
        <f>Juniori!PS30</f>
        <v>0</v>
      </c>
      <c r="PT99" s="106">
        <f>Juniori!PT30</f>
        <v>0</v>
      </c>
      <c r="PU99" s="106">
        <f>Juniori!PU30</f>
        <v>0</v>
      </c>
      <c r="PV99" s="106">
        <f>Juniori!PV30</f>
        <v>0</v>
      </c>
      <c r="PW99" s="106">
        <f>Juniori!PW30</f>
        <v>0</v>
      </c>
      <c r="PX99" s="106">
        <f>Juniori!PX30</f>
        <v>0</v>
      </c>
      <c r="PY99" s="106">
        <f>Juniori!PY30</f>
        <v>0</v>
      </c>
      <c r="PZ99" s="106">
        <f>Juniori!PZ30</f>
        <v>0</v>
      </c>
      <c r="QA99" s="106">
        <f>Juniori!QA30</f>
        <v>0</v>
      </c>
      <c r="QB99" s="106">
        <f>Juniori!QB30</f>
        <v>0</v>
      </c>
      <c r="QC99" s="106">
        <f>Juniori!QC30</f>
        <v>0</v>
      </c>
      <c r="QD99" s="106">
        <f>Juniori!QD30</f>
        <v>0</v>
      </c>
      <c r="QE99" s="106">
        <f>Juniori!QE30</f>
        <v>0</v>
      </c>
      <c r="QF99" s="106">
        <f>Juniori!QF30</f>
        <v>0</v>
      </c>
      <c r="QG99" s="106">
        <f>Juniori!QG30</f>
        <v>0</v>
      </c>
      <c r="QH99" s="106">
        <f>Juniori!QH30</f>
        <v>0</v>
      </c>
      <c r="QI99" s="106">
        <f>Juniori!QI30</f>
        <v>0</v>
      </c>
      <c r="QJ99" s="106">
        <f>Juniori!QJ30</f>
        <v>0</v>
      </c>
      <c r="QK99" s="106">
        <f>Juniori!QK30</f>
        <v>0</v>
      </c>
      <c r="QL99" s="106">
        <f>Juniori!QL30</f>
        <v>0</v>
      </c>
      <c r="QM99" s="106">
        <f>Juniori!QM30</f>
        <v>0</v>
      </c>
      <c r="QN99" s="106">
        <f>Juniori!QN30</f>
        <v>0</v>
      </c>
      <c r="QO99" s="106">
        <f>Juniori!QO30</f>
        <v>0</v>
      </c>
      <c r="QP99" s="106">
        <f>Juniori!QP30</f>
        <v>0</v>
      </c>
      <c r="QQ99" s="106">
        <f>Juniori!QQ30</f>
        <v>0</v>
      </c>
      <c r="QR99" s="106">
        <f>Juniori!QR30</f>
        <v>0</v>
      </c>
      <c r="QS99" s="106">
        <f>Juniori!QS30</f>
        <v>0</v>
      </c>
      <c r="QT99" s="106">
        <f>Juniori!QT30</f>
        <v>0</v>
      </c>
      <c r="QU99" s="106">
        <f>Juniori!QU30</f>
        <v>0</v>
      </c>
      <c r="QV99" s="106">
        <f>Juniori!QV30</f>
        <v>0</v>
      </c>
      <c r="QW99" s="106">
        <f>Juniori!QW30</f>
        <v>0</v>
      </c>
      <c r="QX99" s="106">
        <f>Juniori!QX30</f>
        <v>0</v>
      </c>
      <c r="QY99" s="106">
        <f>Juniori!QY30</f>
        <v>0</v>
      </c>
      <c r="QZ99" s="106">
        <f>Juniori!QZ30</f>
        <v>0</v>
      </c>
      <c r="RA99" s="106">
        <f>Juniori!RA30</f>
        <v>0</v>
      </c>
      <c r="RB99" s="106">
        <f>Juniori!RB30</f>
        <v>0</v>
      </c>
      <c r="RC99" s="106">
        <f>Juniori!RC30</f>
        <v>0</v>
      </c>
      <c r="RD99" s="106">
        <f>Juniori!RD30</f>
        <v>0</v>
      </c>
      <c r="RE99" s="106">
        <f>Juniori!RE30</f>
        <v>0</v>
      </c>
      <c r="RF99" s="106">
        <f>Juniori!RF30</f>
        <v>0</v>
      </c>
      <c r="RG99" s="106">
        <f>Juniori!RG30</f>
        <v>0</v>
      </c>
      <c r="RH99" s="106">
        <f>Juniori!RH30</f>
        <v>0</v>
      </c>
      <c r="RI99" s="106">
        <f>Juniori!RI30</f>
        <v>0</v>
      </c>
      <c r="RJ99" s="106">
        <f>Juniori!RJ30</f>
        <v>0</v>
      </c>
      <c r="RK99" s="106">
        <f>Juniori!RK30</f>
        <v>0</v>
      </c>
      <c r="RL99" s="106">
        <f>Juniori!RL30</f>
        <v>0</v>
      </c>
      <c r="RM99" s="106">
        <f>Juniori!RM30</f>
        <v>0</v>
      </c>
      <c r="RN99" s="106">
        <f>Juniori!RN30</f>
        <v>0</v>
      </c>
      <c r="RO99" s="106">
        <f>Juniori!RO30</f>
        <v>0</v>
      </c>
      <c r="RP99" s="106">
        <f>Juniori!RP30</f>
        <v>0</v>
      </c>
      <c r="RQ99" s="106">
        <f>Juniori!RQ30</f>
        <v>0</v>
      </c>
      <c r="RR99" s="106">
        <f>Juniori!RR30</f>
        <v>0</v>
      </c>
      <c r="RS99" s="106">
        <f>Juniori!RS30</f>
        <v>0</v>
      </c>
      <c r="RT99" s="106">
        <f>Juniori!RT30</f>
        <v>0</v>
      </c>
      <c r="RU99" s="106">
        <f>Juniori!RU30</f>
        <v>0</v>
      </c>
      <c r="RV99" s="106">
        <f>Juniori!RV30</f>
        <v>0</v>
      </c>
      <c r="RW99" s="106">
        <f>Juniori!RW30</f>
        <v>0</v>
      </c>
      <c r="RX99" s="106">
        <f>Juniori!RX30</f>
        <v>0</v>
      </c>
      <c r="RY99" s="106">
        <f>Juniori!RY30</f>
        <v>0</v>
      </c>
      <c r="RZ99" s="106">
        <f>Juniori!RZ30</f>
        <v>0</v>
      </c>
      <c r="SA99" s="106">
        <f>Juniori!SA30</f>
        <v>0</v>
      </c>
      <c r="SB99" s="106">
        <f>Juniori!SB30</f>
        <v>0</v>
      </c>
      <c r="SC99" s="106">
        <f>Juniori!SC30</f>
        <v>0</v>
      </c>
      <c r="SD99" s="106">
        <f>Juniori!SD30</f>
        <v>0</v>
      </c>
      <c r="SE99" s="106">
        <f>Juniori!SE30</f>
        <v>0</v>
      </c>
      <c r="SF99" s="106">
        <f>Juniori!SF30</f>
        <v>0</v>
      </c>
      <c r="SG99" s="106">
        <f>Juniori!SG30</f>
        <v>0</v>
      </c>
      <c r="SH99" s="106">
        <f>Juniori!SH30</f>
        <v>0</v>
      </c>
      <c r="SI99" s="106">
        <f>Juniori!SI30</f>
        <v>0</v>
      </c>
      <c r="SJ99" s="106">
        <f>Juniori!SJ30</f>
        <v>0</v>
      </c>
      <c r="SK99" s="106">
        <f>Juniori!SK30</f>
        <v>0</v>
      </c>
      <c r="SL99" s="106">
        <f>Juniori!SL30</f>
        <v>0</v>
      </c>
      <c r="SM99" s="106">
        <f>Juniori!SM30</f>
        <v>0</v>
      </c>
      <c r="SN99" s="106">
        <f>Juniori!SN30</f>
        <v>0</v>
      </c>
      <c r="SO99" s="106">
        <f>Juniori!SO30</f>
        <v>0</v>
      </c>
      <c r="SP99" s="106">
        <f>Juniori!SP30</f>
        <v>0</v>
      </c>
      <c r="SQ99" s="106">
        <f>Juniori!SQ30</f>
        <v>0</v>
      </c>
      <c r="SR99" s="106">
        <f>Juniori!SR30</f>
        <v>0</v>
      </c>
      <c r="SS99" s="106">
        <f>Juniori!SS30</f>
        <v>0</v>
      </c>
      <c r="ST99" s="106">
        <f>Juniori!ST30</f>
        <v>0</v>
      </c>
      <c r="SU99" s="106">
        <f>Juniori!SU30</f>
        <v>0</v>
      </c>
      <c r="SV99" s="106">
        <f>Juniori!SV30</f>
        <v>0</v>
      </c>
      <c r="SW99" s="106">
        <f>Juniori!SW30</f>
        <v>0</v>
      </c>
      <c r="SX99" s="106">
        <f>Juniori!SX30</f>
        <v>0</v>
      </c>
      <c r="SY99" s="106">
        <f>Juniori!SY30</f>
        <v>0</v>
      </c>
      <c r="SZ99" s="106">
        <f>Juniori!SZ30</f>
        <v>0</v>
      </c>
      <c r="TA99" s="106">
        <f>Juniori!TA30</f>
        <v>0</v>
      </c>
      <c r="TB99" s="106">
        <f>Juniori!TB30</f>
        <v>0</v>
      </c>
    </row>
    <row r="100" spans="1:522" s="1" customFormat="1" ht="18" customHeight="1" x14ac:dyDescent="0.25">
      <c r="A100" s="12"/>
      <c r="B100" s="11" t="s">
        <v>179</v>
      </c>
      <c r="C100" s="1">
        <v>11486</v>
      </c>
      <c r="E100" s="4" t="s">
        <v>108</v>
      </c>
      <c r="F100" s="1">
        <v>7749</v>
      </c>
      <c r="G100" s="9" t="s">
        <v>99</v>
      </c>
      <c r="H100" s="4" t="s">
        <v>109</v>
      </c>
      <c r="I100" s="1">
        <f>SUM(K100:TB100)</f>
        <v>21</v>
      </c>
      <c r="J100" s="12">
        <f>Tabuľka3[[#This Row],[Stĺpec9]]</f>
        <v>21</v>
      </c>
      <c r="K100" s="106">
        <f>Seniori!K60</f>
        <v>0</v>
      </c>
      <c r="L100" s="106">
        <f>Seniori!L60</f>
        <v>0</v>
      </c>
      <c r="M100" s="106">
        <f>Seniori!M60</f>
        <v>0</v>
      </c>
      <c r="N100" s="106">
        <f>Seniori!N60</f>
        <v>0</v>
      </c>
      <c r="O100" s="106">
        <f>Seniori!O60</f>
        <v>0</v>
      </c>
      <c r="P100" s="106">
        <f>Seniori!P60</f>
        <v>0</v>
      </c>
      <c r="Q100" s="106">
        <f>Seniori!Q60</f>
        <v>0</v>
      </c>
      <c r="R100" s="106">
        <f>Seniori!R60</f>
        <v>0</v>
      </c>
      <c r="S100" s="106">
        <f>Seniori!S60</f>
        <v>0</v>
      </c>
      <c r="T100" s="106">
        <f>Seniori!T60</f>
        <v>0</v>
      </c>
      <c r="U100" s="106">
        <f>Seniori!U60</f>
        <v>0</v>
      </c>
      <c r="V100" s="106">
        <f>Seniori!V60</f>
        <v>0</v>
      </c>
      <c r="W100" s="106">
        <f>Seniori!W60</f>
        <v>0</v>
      </c>
      <c r="X100" s="106">
        <f>Seniori!X60</f>
        <v>0</v>
      </c>
      <c r="Y100" s="106">
        <f>Seniori!Y60</f>
        <v>0</v>
      </c>
      <c r="Z100" s="106">
        <f>Seniori!Z60</f>
        <v>0</v>
      </c>
      <c r="AA100" s="106">
        <f>Seniori!AA60</f>
        <v>0</v>
      </c>
      <c r="AB100" s="106">
        <f>Seniori!AB60</f>
        <v>0</v>
      </c>
      <c r="AC100" s="106">
        <f>Seniori!AC60</f>
        <v>0</v>
      </c>
      <c r="AD100" s="106">
        <f>Seniori!AD60</f>
        <v>0</v>
      </c>
      <c r="AE100" s="106">
        <f>Seniori!AE60</f>
        <v>0</v>
      </c>
      <c r="AF100" s="106">
        <f>Seniori!AF60</f>
        <v>0</v>
      </c>
      <c r="AG100" s="106">
        <f>Seniori!AG60</f>
        <v>0</v>
      </c>
      <c r="AH100" s="106">
        <f>Seniori!AH60</f>
        <v>0</v>
      </c>
      <c r="AI100" s="106">
        <f>Seniori!AI60</f>
        <v>0</v>
      </c>
      <c r="AJ100" s="106">
        <f>Seniori!AJ60</f>
        <v>0</v>
      </c>
      <c r="AK100" s="106">
        <f>Seniori!AK60</f>
        <v>0</v>
      </c>
      <c r="AL100" s="106">
        <f>Seniori!AL60</f>
        <v>0</v>
      </c>
      <c r="AM100" s="106">
        <f>Seniori!AM60</f>
        <v>0</v>
      </c>
      <c r="AN100" s="106">
        <f>Seniori!AN60</f>
        <v>0</v>
      </c>
      <c r="AO100" s="106">
        <f>Seniori!AO60</f>
        <v>0</v>
      </c>
      <c r="AP100" s="106">
        <f>Seniori!AP60</f>
        <v>0</v>
      </c>
      <c r="AQ100" s="106">
        <f>Seniori!AQ60</f>
        <v>0</v>
      </c>
      <c r="AR100" s="106">
        <f>Seniori!AR60</f>
        <v>0</v>
      </c>
      <c r="AS100" s="106">
        <f>Seniori!AS60</f>
        <v>0</v>
      </c>
      <c r="AT100" s="106">
        <f>Seniori!AT60</f>
        <v>0</v>
      </c>
      <c r="AU100" s="106">
        <f>Seniori!AU60</f>
        <v>0</v>
      </c>
      <c r="AV100" s="106">
        <f>Seniori!AV60</f>
        <v>0</v>
      </c>
      <c r="AW100" s="106">
        <f>Seniori!AW60</f>
        <v>0</v>
      </c>
      <c r="AX100" s="106">
        <f>Seniori!AX60</f>
        <v>0</v>
      </c>
      <c r="AY100" s="106">
        <f>Seniori!AY60</f>
        <v>0</v>
      </c>
      <c r="AZ100" s="106">
        <f>Seniori!AZ60</f>
        <v>0</v>
      </c>
      <c r="BA100" s="106">
        <f>Seniori!BA60</f>
        <v>0</v>
      </c>
      <c r="BB100" s="106">
        <f>Seniori!BB60</f>
        <v>7</v>
      </c>
      <c r="BC100" s="106">
        <f>Seniori!BC60</f>
        <v>0</v>
      </c>
      <c r="BD100" s="106">
        <f>Seniori!BD60</f>
        <v>0</v>
      </c>
      <c r="BE100" s="106">
        <f>Seniori!BE60</f>
        <v>0</v>
      </c>
      <c r="BF100" s="106">
        <f>Seniori!BF60</f>
        <v>0</v>
      </c>
      <c r="BG100" s="106">
        <f>Seniori!BG60</f>
        <v>0</v>
      </c>
      <c r="BH100" s="106">
        <f>Seniori!BH60</f>
        <v>0</v>
      </c>
      <c r="BI100" s="106">
        <f>Seniori!BI60</f>
        <v>0</v>
      </c>
      <c r="BJ100" s="106">
        <f>Seniori!BJ60</f>
        <v>0</v>
      </c>
      <c r="BK100" s="106">
        <f>Seniori!BK60</f>
        <v>0</v>
      </c>
      <c r="BL100" s="106">
        <f>Seniori!BL60</f>
        <v>0</v>
      </c>
      <c r="BM100" s="106">
        <f>Seniori!BM60</f>
        <v>0</v>
      </c>
      <c r="BN100" s="106">
        <f>Seniori!BN60</f>
        <v>0</v>
      </c>
      <c r="BO100" s="106">
        <f>Seniori!BO60</f>
        <v>0</v>
      </c>
      <c r="BP100" s="106">
        <f>Seniori!BP60</f>
        <v>0</v>
      </c>
      <c r="BQ100" s="106">
        <f>Seniori!BQ60</f>
        <v>0</v>
      </c>
      <c r="BR100" s="106">
        <f>Seniori!BR60</f>
        <v>0</v>
      </c>
      <c r="BS100" s="106">
        <f>Seniori!BS60</f>
        <v>0</v>
      </c>
      <c r="BT100" s="106">
        <f>Seniori!BT60</f>
        <v>0</v>
      </c>
      <c r="BU100" s="106">
        <f>Seniori!BU60</f>
        <v>0</v>
      </c>
      <c r="BV100" s="106">
        <f>Seniori!BV60</f>
        <v>0</v>
      </c>
      <c r="BW100" s="106">
        <f>Seniori!BW60</f>
        <v>0</v>
      </c>
      <c r="BX100" s="106">
        <f>Seniori!BX60</f>
        <v>0</v>
      </c>
      <c r="BY100" s="106">
        <f>Seniori!BY60</f>
        <v>0</v>
      </c>
      <c r="BZ100" s="106">
        <f>Seniori!BZ60</f>
        <v>0</v>
      </c>
      <c r="CA100" s="106">
        <f>Seniori!CA60</f>
        <v>0</v>
      </c>
      <c r="CB100" s="106">
        <f>Seniori!CB60</f>
        <v>0</v>
      </c>
      <c r="CC100" s="106">
        <f>Seniori!CC60</f>
        <v>0</v>
      </c>
      <c r="CD100" s="106">
        <f>Seniori!CD60</f>
        <v>0</v>
      </c>
      <c r="CE100" s="106">
        <f>Seniori!CE60</f>
        <v>0</v>
      </c>
      <c r="CF100" s="106">
        <f>Seniori!CF60</f>
        <v>0</v>
      </c>
      <c r="CG100" s="106">
        <f>Seniori!CG60</f>
        <v>0</v>
      </c>
      <c r="CH100" s="106">
        <f>Seniori!CH60</f>
        <v>0</v>
      </c>
      <c r="CI100" s="106">
        <f>Seniori!CI60</f>
        <v>0</v>
      </c>
      <c r="CJ100" s="106">
        <f>Seniori!CJ60</f>
        <v>0</v>
      </c>
      <c r="CK100" s="106">
        <f>Seniori!CK60</f>
        <v>0</v>
      </c>
      <c r="CL100" s="106">
        <f>Seniori!CL60</f>
        <v>0</v>
      </c>
      <c r="CM100" s="106">
        <f>Seniori!CM60</f>
        <v>0</v>
      </c>
      <c r="CN100" s="106">
        <f>Seniori!CN60</f>
        <v>0</v>
      </c>
      <c r="CO100" s="106">
        <f>Seniori!CO60</f>
        <v>0</v>
      </c>
      <c r="CP100" s="106">
        <f>Seniori!CP60</f>
        <v>0</v>
      </c>
      <c r="CQ100" s="106">
        <f>Seniori!CQ60</f>
        <v>0</v>
      </c>
      <c r="CR100" s="106">
        <f>Seniori!CR60</f>
        <v>0</v>
      </c>
      <c r="CS100" s="106">
        <f>Seniori!CS60</f>
        <v>0</v>
      </c>
      <c r="CT100" s="106">
        <f>Seniori!CT60</f>
        <v>0</v>
      </c>
      <c r="CU100" s="106">
        <f>Seniori!CU60</f>
        <v>0</v>
      </c>
      <c r="CV100" s="106">
        <f>Seniori!CV60</f>
        <v>0</v>
      </c>
      <c r="CW100" s="106">
        <f>Seniori!CW60</f>
        <v>0</v>
      </c>
      <c r="CX100" s="106">
        <f>Seniori!CX60</f>
        <v>0</v>
      </c>
      <c r="CY100" s="106">
        <f>Seniori!CY60</f>
        <v>0</v>
      </c>
      <c r="CZ100" s="106">
        <f>Seniori!CZ60</f>
        <v>0</v>
      </c>
      <c r="DA100" s="106">
        <f>Seniori!DA60</f>
        <v>0</v>
      </c>
      <c r="DB100" s="106">
        <f>Seniori!DB60</f>
        <v>0</v>
      </c>
      <c r="DC100" s="106">
        <f>Seniori!DC60</f>
        <v>0</v>
      </c>
      <c r="DD100" s="106">
        <f>Seniori!DD60</f>
        <v>0</v>
      </c>
      <c r="DE100" s="106">
        <f>Seniori!DE60</f>
        <v>0</v>
      </c>
      <c r="DF100" s="106">
        <f>Seniori!DF60</f>
        <v>0</v>
      </c>
      <c r="DG100" s="106">
        <f>Seniori!DG60</f>
        <v>0</v>
      </c>
      <c r="DH100" s="106">
        <f>Seniori!DH60</f>
        <v>0</v>
      </c>
      <c r="DI100" s="106">
        <f>Seniori!DI60</f>
        <v>0</v>
      </c>
      <c r="DJ100" s="106">
        <f>Seniori!DJ60</f>
        <v>0</v>
      </c>
      <c r="DK100" s="106">
        <f>Seniori!DK60</f>
        <v>0</v>
      </c>
      <c r="DL100" s="106">
        <f>Seniori!DL60</f>
        <v>0</v>
      </c>
      <c r="DM100" s="106">
        <f>Seniori!DM60</f>
        <v>0</v>
      </c>
      <c r="DN100" s="106">
        <f>Seniori!DN60</f>
        <v>0</v>
      </c>
      <c r="DO100" s="106">
        <f>Seniori!DO60</f>
        <v>0</v>
      </c>
      <c r="DP100" s="106">
        <f>Seniori!DP60</f>
        <v>0</v>
      </c>
      <c r="DQ100" s="106">
        <f>Seniori!DQ60</f>
        <v>0</v>
      </c>
      <c r="DR100" s="106">
        <f>Seniori!DR60</f>
        <v>0</v>
      </c>
      <c r="DS100" s="106">
        <f>Seniori!DS60</f>
        <v>0</v>
      </c>
      <c r="DT100" s="106">
        <f>Seniori!DT60</f>
        <v>0</v>
      </c>
      <c r="DU100" s="106">
        <f>Seniori!DU60</f>
        <v>0</v>
      </c>
      <c r="DV100" s="106">
        <f>Seniori!DV60</f>
        <v>0</v>
      </c>
      <c r="DW100" s="106">
        <f>Seniori!DW60</f>
        <v>0</v>
      </c>
      <c r="DX100" s="106">
        <f>Seniori!DX60</f>
        <v>0</v>
      </c>
      <c r="DY100" s="106">
        <f>Seniori!DY60</f>
        <v>0</v>
      </c>
      <c r="DZ100" s="106">
        <f>Seniori!DZ60</f>
        <v>0</v>
      </c>
      <c r="EA100" s="106">
        <f>Seniori!EA60</f>
        <v>0</v>
      </c>
      <c r="EB100" s="106">
        <f>Seniori!EB60</f>
        <v>0</v>
      </c>
      <c r="EC100" s="106">
        <f>Seniori!EC60</f>
        <v>0</v>
      </c>
      <c r="ED100" s="106">
        <f>Seniori!ED60</f>
        <v>0</v>
      </c>
      <c r="EE100" s="106">
        <f>Seniori!EE60</f>
        <v>0</v>
      </c>
      <c r="EF100" s="106">
        <f>Seniori!EF60</f>
        <v>0</v>
      </c>
      <c r="EG100" s="106">
        <f>Seniori!EG60</f>
        <v>0</v>
      </c>
      <c r="EH100" s="106">
        <f>Seniori!EH60</f>
        <v>0</v>
      </c>
      <c r="EI100" s="106">
        <f>Seniori!EI60</f>
        <v>0</v>
      </c>
      <c r="EJ100" s="106">
        <f>Seniori!EJ60</f>
        <v>0</v>
      </c>
      <c r="EK100" s="106">
        <f>Seniori!EK60</f>
        <v>0</v>
      </c>
      <c r="EL100" s="106">
        <f>Seniori!EL60</f>
        <v>0</v>
      </c>
      <c r="EM100" s="106">
        <f>Seniori!EM60</f>
        <v>0</v>
      </c>
      <c r="EN100" s="106">
        <f>Seniori!EN60</f>
        <v>0</v>
      </c>
      <c r="EO100" s="106">
        <f>Seniori!EO60</f>
        <v>0</v>
      </c>
      <c r="EP100" s="106">
        <f>Seniori!EP60</f>
        <v>0</v>
      </c>
      <c r="EQ100" s="106">
        <f>Seniori!EQ60</f>
        <v>0</v>
      </c>
      <c r="ER100" s="106">
        <f>Seniori!ER60</f>
        <v>0</v>
      </c>
      <c r="ES100" s="106">
        <f>Seniori!ES60</f>
        <v>0</v>
      </c>
      <c r="ET100" s="106">
        <f>Seniori!ET60</f>
        <v>0</v>
      </c>
      <c r="EU100" s="106">
        <f>Seniori!EU60</f>
        <v>0</v>
      </c>
      <c r="EV100" s="106">
        <f>Seniori!EV60</f>
        <v>0</v>
      </c>
      <c r="EW100" s="106">
        <f>Seniori!EW60</f>
        <v>0</v>
      </c>
      <c r="EX100" s="106">
        <f>Seniori!EX60</f>
        <v>0</v>
      </c>
      <c r="EY100" s="106">
        <f>Seniori!EY60</f>
        <v>0</v>
      </c>
      <c r="EZ100" s="106">
        <f>Seniori!EZ60</f>
        <v>0</v>
      </c>
      <c r="FA100" s="106">
        <f>Seniori!FA60</f>
        <v>0</v>
      </c>
      <c r="FB100" s="106">
        <f>Seniori!FB60</f>
        <v>0</v>
      </c>
      <c r="FC100" s="106">
        <f>Seniori!FC60</f>
        <v>0</v>
      </c>
      <c r="FD100" s="106">
        <f>Seniori!FD60</f>
        <v>0</v>
      </c>
      <c r="FE100" s="106">
        <f>Seniori!FE60</f>
        <v>0</v>
      </c>
      <c r="FF100" s="106">
        <f>Seniori!FF60</f>
        <v>0</v>
      </c>
      <c r="FG100" s="106">
        <f>Seniori!FG60</f>
        <v>0</v>
      </c>
      <c r="FH100" s="106">
        <f>Seniori!FH60</f>
        <v>0</v>
      </c>
      <c r="FI100" s="106">
        <f>Seniori!FI60</f>
        <v>0</v>
      </c>
      <c r="FJ100" s="106">
        <f>Seniori!FJ60</f>
        <v>0</v>
      </c>
      <c r="FK100" s="106">
        <f>Seniori!FK60</f>
        <v>0</v>
      </c>
      <c r="FL100" s="106">
        <f>Seniori!FL60</f>
        <v>0</v>
      </c>
      <c r="FM100" s="106">
        <f>Seniori!FM60</f>
        <v>0</v>
      </c>
      <c r="FN100" s="106">
        <f>Seniori!FN60</f>
        <v>0</v>
      </c>
      <c r="FO100" s="106">
        <f>Seniori!FO60</f>
        <v>0</v>
      </c>
      <c r="FP100" s="106">
        <f>Seniori!FP60</f>
        <v>0</v>
      </c>
      <c r="FQ100" s="106">
        <f>Seniori!FQ60</f>
        <v>0</v>
      </c>
      <c r="FR100" s="106">
        <f>Seniori!FR60</f>
        <v>0</v>
      </c>
      <c r="FS100" s="106">
        <f>Seniori!FS60</f>
        <v>0</v>
      </c>
      <c r="FT100" s="106">
        <f>Seniori!FT60</f>
        <v>0</v>
      </c>
      <c r="FU100" s="106">
        <f>Seniori!FU60</f>
        <v>0</v>
      </c>
      <c r="FV100" s="106">
        <f>Seniori!FV60</f>
        <v>0</v>
      </c>
      <c r="FW100" s="106">
        <f>Seniori!FW60</f>
        <v>0</v>
      </c>
      <c r="FX100" s="106">
        <f>Seniori!FX60</f>
        <v>0</v>
      </c>
      <c r="FY100" s="106">
        <f>Seniori!FY60</f>
        <v>0</v>
      </c>
      <c r="FZ100" s="106">
        <f>Seniori!FZ60</f>
        <v>0</v>
      </c>
      <c r="GA100" s="106">
        <f>Seniori!GA60</f>
        <v>0</v>
      </c>
      <c r="GB100" s="106">
        <f>Seniori!GB60</f>
        <v>0</v>
      </c>
      <c r="GC100" s="106">
        <f>Seniori!GC60</f>
        <v>0</v>
      </c>
      <c r="GD100" s="106">
        <f>Seniori!GD60</f>
        <v>0</v>
      </c>
      <c r="GE100" s="106">
        <f>Seniori!GE60</f>
        <v>0</v>
      </c>
      <c r="GF100" s="106">
        <f>Seniori!GF60</f>
        <v>0</v>
      </c>
      <c r="GG100" s="106">
        <f>Seniori!GG60</f>
        <v>0</v>
      </c>
      <c r="GH100" s="106">
        <f>Seniori!GH60</f>
        <v>0</v>
      </c>
      <c r="GI100" s="106">
        <f>Seniori!GI60</f>
        <v>0</v>
      </c>
      <c r="GJ100" s="106">
        <f>Seniori!GJ60</f>
        <v>0</v>
      </c>
      <c r="GK100" s="106">
        <f>Seniori!GK60</f>
        <v>0</v>
      </c>
      <c r="GL100" s="106">
        <f>Seniori!GL60</f>
        <v>0</v>
      </c>
      <c r="GM100" s="106">
        <f>Seniori!GM60</f>
        <v>0</v>
      </c>
      <c r="GN100" s="106">
        <f>Seniori!GN60</f>
        <v>0</v>
      </c>
      <c r="GO100" s="106">
        <f>Seniori!GO60</f>
        <v>0</v>
      </c>
      <c r="GP100" s="106">
        <f>Seniori!GP60</f>
        <v>0</v>
      </c>
      <c r="GQ100" s="106">
        <f>Seniori!GQ60</f>
        <v>0</v>
      </c>
      <c r="GR100" s="106">
        <f>Seniori!GR60</f>
        <v>0</v>
      </c>
      <c r="GS100" s="106">
        <f>Seniori!GS60</f>
        <v>0</v>
      </c>
      <c r="GT100" s="106">
        <f>Seniori!GT60</f>
        <v>0</v>
      </c>
      <c r="GU100" s="106">
        <f>Seniori!GU60</f>
        <v>0</v>
      </c>
      <c r="GV100" s="106">
        <f>Seniori!GV60</f>
        <v>0</v>
      </c>
      <c r="GW100" s="106">
        <f>Seniori!GW60</f>
        <v>0</v>
      </c>
      <c r="GX100" s="106">
        <f>Seniori!GX60</f>
        <v>0</v>
      </c>
      <c r="GY100" s="106">
        <f>Seniori!GY60</f>
        <v>0</v>
      </c>
      <c r="GZ100" s="106">
        <f>Seniori!GZ60</f>
        <v>0</v>
      </c>
      <c r="HA100" s="106">
        <f>Seniori!HA60</f>
        <v>0</v>
      </c>
      <c r="HB100" s="106">
        <f>Seniori!HB60</f>
        <v>0</v>
      </c>
      <c r="HC100" s="106">
        <f>Seniori!HC60</f>
        <v>0</v>
      </c>
      <c r="HD100" s="106">
        <f>Seniori!HD60</f>
        <v>0</v>
      </c>
      <c r="HE100" s="106">
        <f>Seniori!HE60</f>
        <v>0</v>
      </c>
      <c r="HF100" s="106">
        <f>Seniori!HF60</f>
        <v>0</v>
      </c>
      <c r="HG100" s="106">
        <f>Seniori!HG60</f>
        <v>0</v>
      </c>
      <c r="HH100" s="106">
        <f>Seniori!HH60</f>
        <v>0</v>
      </c>
      <c r="HI100" s="106">
        <f>Seniori!HI60</f>
        <v>0</v>
      </c>
      <c r="HJ100" s="106">
        <f>Seniori!HJ60</f>
        <v>0</v>
      </c>
      <c r="HK100" s="106">
        <f>Seniori!HK60</f>
        <v>0</v>
      </c>
      <c r="HL100" s="106">
        <f>Seniori!HL60</f>
        <v>0</v>
      </c>
      <c r="HM100" s="106">
        <f>Seniori!HM60</f>
        <v>0</v>
      </c>
      <c r="HN100" s="106">
        <f>Seniori!HN60</f>
        <v>0</v>
      </c>
      <c r="HO100" s="106">
        <f>Seniori!HO60</f>
        <v>0</v>
      </c>
      <c r="HP100" s="106">
        <f>Seniori!HP60</f>
        <v>0</v>
      </c>
      <c r="HQ100" s="106">
        <f>Seniori!HQ60</f>
        <v>0</v>
      </c>
      <c r="HR100" s="106">
        <f>Seniori!HR60</f>
        <v>0</v>
      </c>
      <c r="HS100" s="106">
        <f>Seniori!HS60</f>
        <v>0</v>
      </c>
      <c r="HT100" s="106">
        <f>Seniori!HT60</f>
        <v>0</v>
      </c>
      <c r="HU100" s="106">
        <f>Seniori!HU60</f>
        <v>0</v>
      </c>
      <c r="HV100" s="106">
        <f>Seniori!HV60</f>
        <v>0</v>
      </c>
      <c r="HW100" s="106">
        <f>Seniori!HW60</f>
        <v>0</v>
      </c>
      <c r="HX100" s="106">
        <f>Seniori!HX60</f>
        <v>0</v>
      </c>
      <c r="HY100" s="106">
        <f>Seniori!HY60</f>
        <v>0</v>
      </c>
      <c r="HZ100" s="106">
        <f>Seniori!HZ60</f>
        <v>0</v>
      </c>
      <c r="IA100" s="106">
        <f>Seniori!IA60</f>
        <v>0</v>
      </c>
      <c r="IB100" s="106">
        <f>Seniori!IB60</f>
        <v>0</v>
      </c>
      <c r="IC100" s="106">
        <f>Seniori!IC60</f>
        <v>0</v>
      </c>
      <c r="ID100" s="106">
        <f>Seniori!ID60</f>
        <v>0</v>
      </c>
      <c r="IE100" s="106">
        <f>Seniori!IE60</f>
        <v>0</v>
      </c>
      <c r="IF100" s="106">
        <f>Seniori!IF60</f>
        <v>0</v>
      </c>
      <c r="IG100" s="106">
        <f>Seniori!IG60</f>
        <v>0</v>
      </c>
      <c r="IH100" s="106">
        <f>Seniori!IH60</f>
        <v>0</v>
      </c>
      <c r="II100" s="106">
        <f>Seniori!II60</f>
        <v>0</v>
      </c>
      <c r="IJ100" s="106">
        <f>Seniori!IJ60</f>
        <v>0</v>
      </c>
      <c r="IK100" s="106">
        <f>Seniori!IK60</f>
        <v>0</v>
      </c>
      <c r="IL100" s="106">
        <f>Seniori!IL60</f>
        <v>0</v>
      </c>
      <c r="IM100" s="106">
        <f>Seniori!IM60</f>
        <v>0</v>
      </c>
      <c r="IN100" s="106">
        <f>Seniori!IN60</f>
        <v>0</v>
      </c>
      <c r="IO100" s="106">
        <f>Seniori!IO60</f>
        <v>0</v>
      </c>
      <c r="IP100" s="106">
        <f>Seniori!IP60</f>
        <v>0</v>
      </c>
      <c r="IQ100" s="106">
        <f>Seniori!IQ60</f>
        <v>0</v>
      </c>
      <c r="IR100" s="106">
        <f>Seniori!IR60</f>
        <v>0</v>
      </c>
      <c r="IS100" s="106">
        <f>Seniori!IS60</f>
        <v>0</v>
      </c>
      <c r="IT100" s="106">
        <f>Seniori!IT60</f>
        <v>0</v>
      </c>
      <c r="IU100" s="106">
        <f>Seniori!IU60</f>
        <v>0</v>
      </c>
      <c r="IV100" s="106">
        <f>Seniori!IV60</f>
        <v>0</v>
      </c>
      <c r="IW100" s="106">
        <f>Seniori!IW60</f>
        <v>0</v>
      </c>
      <c r="IX100" s="106">
        <f>Seniori!IX60</f>
        <v>0</v>
      </c>
      <c r="IY100" s="106">
        <f>Seniori!IY60</f>
        <v>0</v>
      </c>
      <c r="IZ100" s="106">
        <f>Seniori!IZ60</f>
        <v>0</v>
      </c>
      <c r="JA100" s="106">
        <f>Seniori!JA60</f>
        <v>0</v>
      </c>
      <c r="JB100" s="106">
        <f>Seniori!JB60</f>
        <v>0</v>
      </c>
      <c r="JC100" s="106">
        <f>Seniori!JC60</f>
        <v>0</v>
      </c>
      <c r="JD100" s="106">
        <f>Seniori!JD60</f>
        <v>0</v>
      </c>
      <c r="JE100" s="106">
        <f>Seniori!JE60</f>
        <v>0</v>
      </c>
      <c r="JF100" s="106">
        <f>Seniori!JF60</f>
        <v>0</v>
      </c>
      <c r="JG100" s="106">
        <f>Seniori!JG60</f>
        <v>0</v>
      </c>
      <c r="JH100" s="106">
        <f>Seniori!JH60</f>
        <v>0</v>
      </c>
      <c r="JI100" s="106">
        <f>Seniori!JI60</f>
        <v>0</v>
      </c>
      <c r="JJ100" s="106">
        <f>Seniori!JJ60</f>
        <v>0</v>
      </c>
      <c r="JK100" s="106">
        <f>Seniori!JK60</f>
        <v>0</v>
      </c>
      <c r="JL100" s="106">
        <f>Seniori!JL60</f>
        <v>0</v>
      </c>
      <c r="JM100" s="106">
        <f>Seniori!JM60</f>
        <v>0</v>
      </c>
      <c r="JN100" s="106">
        <f>Seniori!JN60</f>
        <v>0</v>
      </c>
      <c r="JO100" s="106">
        <f>Seniori!JO60</f>
        <v>0</v>
      </c>
      <c r="JP100" s="106">
        <f>Seniori!JP60</f>
        <v>0</v>
      </c>
      <c r="JQ100" s="106">
        <f>Seniori!JQ60</f>
        <v>0</v>
      </c>
      <c r="JR100" s="106">
        <f>Seniori!JR60</f>
        <v>0</v>
      </c>
      <c r="JS100" s="106">
        <f>Seniori!JS60</f>
        <v>0</v>
      </c>
      <c r="JT100" s="106">
        <f>Seniori!JT60</f>
        <v>0</v>
      </c>
      <c r="JU100" s="106">
        <f>Seniori!JU60</f>
        <v>0</v>
      </c>
      <c r="JV100" s="106">
        <f>Seniori!JV60</f>
        <v>0</v>
      </c>
      <c r="JW100" s="106">
        <f>Seniori!JW60</f>
        <v>0</v>
      </c>
      <c r="JX100" s="106">
        <f>Seniori!JX60</f>
        <v>0</v>
      </c>
      <c r="JY100" s="106">
        <f>Seniori!JY60</f>
        <v>0</v>
      </c>
      <c r="JZ100" s="106">
        <f>Seniori!JZ60</f>
        <v>0</v>
      </c>
      <c r="KA100" s="106">
        <f>Seniori!KA60</f>
        <v>0</v>
      </c>
      <c r="KB100" s="106">
        <f>Seniori!KB60</f>
        <v>0</v>
      </c>
      <c r="KC100" s="106">
        <f>Seniori!KC60</f>
        <v>0</v>
      </c>
      <c r="KD100" s="106">
        <f>Seniori!KD60</f>
        <v>0</v>
      </c>
      <c r="KE100" s="106">
        <f>Seniori!KE60</f>
        <v>0</v>
      </c>
      <c r="KF100" s="106">
        <f>Seniori!KF60</f>
        <v>0</v>
      </c>
      <c r="KG100" s="106">
        <f>Seniori!KG60</f>
        <v>0</v>
      </c>
      <c r="KH100" s="106">
        <f>Seniori!KH60</f>
        <v>0</v>
      </c>
      <c r="KI100" s="106">
        <f>Seniori!KI60</f>
        <v>0</v>
      </c>
      <c r="KJ100" s="106">
        <f>Seniori!KJ60</f>
        <v>0</v>
      </c>
      <c r="KK100" s="106">
        <f>Seniori!KK60</f>
        <v>0</v>
      </c>
      <c r="KL100" s="106">
        <f>Seniori!KL60</f>
        <v>0</v>
      </c>
      <c r="KM100" s="106">
        <f>Seniori!KM60</f>
        <v>0</v>
      </c>
      <c r="KN100" s="106">
        <f>Seniori!KN60</f>
        <v>0</v>
      </c>
      <c r="KO100" s="106">
        <f>Seniori!KO60</f>
        <v>0</v>
      </c>
      <c r="KP100" s="106">
        <f>Seniori!KP60</f>
        <v>0</v>
      </c>
      <c r="KQ100" s="106">
        <f>Seniori!KQ60</f>
        <v>0</v>
      </c>
      <c r="KR100" s="106">
        <f>Seniori!KR60</f>
        <v>0</v>
      </c>
      <c r="KS100" s="106">
        <f>Seniori!KS60</f>
        <v>0</v>
      </c>
      <c r="KT100" s="106">
        <f>Seniori!KT60</f>
        <v>0</v>
      </c>
      <c r="KU100" s="106">
        <f>Seniori!KU60</f>
        <v>0</v>
      </c>
      <c r="KV100" s="106">
        <f>Seniori!KV60</f>
        <v>0</v>
      </c>
      <c r="KW100" s="106">
        <f>Seniori!KW60</f>
        <v>0</v>
      </c>
      <c r="KX100" s="106">
        <f>Seniori!KX60</f>
        <v>0</v>
      </c>
      <c r="KY100" s="106">
        <f>Seniori!KY60</f>
        <v>0</v>
      </c>
      <c r="KZ100" s="106">
        <f>Seniori!KZ60</f>
        <v>0</v>
      </c>
      <c r="LA100" s="106">
        <f>Seniori!LA60</f>
        <v>0</v>
      </c>
      <c r="LB100" s="106">
        <f>Seniori!LB60</f>
        <v>0</v>
      </c>
      <c r="LC100" s="106">
        <f>Seniori!LC60</f>
        <v>0</v>
      </c>
      <c r="LD100" s="106">
        <f>Seniori!LD60</f>
        <v>0</v>
      </c>
      <c r="LE100" s="106">
        <f>Seniori!LE60</f>
        <v>0</v>
      </c>
      <c r="LF100" s="106">
        <f>Seniori!LF60</f>
        <v>0</v>
      </c>
      <c r="LG100" s="106">
        <f>Seniori!LG60</f>
        <v>0</v>
      </c>
      <c r="LH100" s="106">
        <f>Seniori!LH60</f>
        <v>0</v>
      </c>
      <c r="LI100" s="106">
        <f>Seniori!LI60</f>
        <v>0</v>
      </c>
      <c r="LJ100" s="106">
        <f>Seniori!LJ60</f>
        <v>0</v>
      </c>
      <c r="LK100" s="106">
        <f>Seniori!LK60</f>
        <v>0</v>
      </c>
      <c r="LL100" s="106">
        <f>Seniori!LL60</f>
        <v>0</v>
      </c>
      <c r="LM100" s="106">
        <f>Seniori!LM60</f>
        <v>0</v>
      </c>
      <c r="LN100" s="106">
        <f>Seniori!LN60</f>
        <v>0</v>
      </c>
      <c r="LO100" s="106">
        <f>Seniori!LO60</f>
        <v>0</v>
      </c>
      <c r="LP100" s="106">
        <f>Seniori!LP60</f>
        <v>0</v>
      </c>
      <c r="LQ100" s="106">
        <f>Seniori!LQ60</f>
        <v>0</v>
      </c>
      <c r="LR100" s="106">
        <f>Seniori!LR60</f>
        <v>0</v>
      </c>
      <c r="LS100" s="106">
        <f>Seniori!LS60</f>
        <v>0</v>
      </c>
      <c r="LT100" s="106">
        <f>Seniori!LT60</f>
        <v>0</v>
      </c>
      <c r="LU100" s="106">
        <f>Seniori!LU60</f>
        <v>0</v>
      </c>
      <c r="LV100" s="106">
        <f>Seniori!LV60</f>
        <v>0</v>
      </c>
      <c r="LW100" s="106">
        <f>Seniori!LW60</f>
        <v>0</v>
      </c>
      <c r="LX100" s="106">
        <f>Seniori!LX60</f>
        <v>0</v>
      </c>
      <c r="LY100" s="106">
        <f>Seniori!LY60</f>
        <v>0</v>
      </c>
      <c r="LZ100" s="106">
        <f>Seniori!LZ60</f>
        <v>0</v>
      </c>
      <c r="MA100" s="106">
        <f>Seniori!MA60</f>
        <v>0</v>
      </c>
      <c r="MB100" s="106">
        <f>Seniori!MB60</f>
        <v>0</v>
      </c>
      <c r="MC100" s="106">
        <f>Seniori!MC60</f>
        <v>0</v>
      </c>
      <c r="MD100" s="106">
        <f>Seniori!MD60</f>
        <v>0</v>
      </c>
      <c r="ME100" s="106">
        <f>Seniori!ME60</f>
        <v>0</v>
      </c>
      <c r="MF100" s="106">
        <f>Seniori!MF60</f>
        <v>0</v>
      </c>
      <c r="MG100" s="106">
        <f>Seniori!MG60</f>
        <v>0</v>
      </c>
      <c r="MH100" s="106">
        <f>Seniori!MH60</f>
        <v>0</v>
      </c>
      <c r="MI100" s="106">
        <f>Seniori!MI60</f>
        <v>0</v>
      </c>
      <c r="MJ100" s="106">
        <f>Seniori!MJ60</f>
        <v>0</v>
      </c>
      <c r="MK100" s="106">
        <f>Seniori!MK60</f>
        <v>0</v>
      </c>
      <c r="ML100" s="106">
        <f>Seniori!ML60</f>
        <v>0</v>
      </c>
      <c r="MM100" s="106">
        <f>Seniori!MM60</f>
        <v>0</v>
      </c>
      <c r="MN100" s="106">
        <f>Seniori!MN60</f>
        <v>0</v>
      </c>
      <c r="MO100" s="106">
        <f>Seniori!MO60</f>
        <v>0</v>
      </c>
      <c r="MP100" s="106">
        <f>Seniori!MP60</f>
        <v>0</v>
      </c>
      <c r="MQ100" s="106">
        <f>Seniori!MQ60</f>
        <v>0</v>
      </c>
      <c r="MR100" s="106">
        <f>Seniori!MR60</f>
        <v>0</v>
      </c>
      <c r="MS100" s="106">
        <f>Seniori!MS60</f>
        <v>0</v>
      </c>
      <c r="MT100" s="106">
        <f>Seniori!MT60</f>
        <v>0</v>
      </c>
      <c r="MU100" s="106">
        <f>Seniori!MU60</f>
        <v>0</v>
      </c>
      <c r="MV100" s="106">
        <f>Seniori!MV60</f>
        <v>0</v>
      </c>
      <c r="MW100" s="106">
        <f>Seniori!MW60</f>
        <v>0</v>
      </c>
      <c r="MX100" s="106">
        <f>Seniori!MX60</f>
        <v>0</v>
      </c>
      <c r="MY100" s="106">
        <f>Seniori!MY60</f>
        <v>0</v>
      </c>
      <c r="MZ100" s="106">
        <f>Seniori!MZ60</f>
        <v>0</v>
      </c>
      <c r="NA100" s="106">
        <f>Seniori!NA60</f>
        <v>0</v>
      </c>
      <c r="NB100" s="106">
        <f>Seniori!NB60</f>
        <v>0</v>
      </c>
      <c r="NC100" s="106">
        <f>Seniori!NC60</f>
        <v>0</v>
      </c>
      <c r="ND100" s="106">
        <f>Seniori!ND60</f>
        <v>0</v>
      </c>
      <c r="NE100" s="106">
        <f>Seniori!NE60</f>
        <v>0</v>
      </c>
      <c r="NF100" s="106">
        <f>Seniori!NF60</f>
        <v>0</v>
      </c>
      <c r="NG100" s="106">
        <f>Seniori!NG60</f>
        <v>0</v>
      </c>
      <c r="NH100" s="106">
        <f>Seniori!NH60</f>
        <v>0</v>
      </c>
      <c r="NI100" s="106">
        <f>Seniori!NI60</f>
        <v>0</v>
      </c>
      <c r="NJ100" s="106">
        <f>Seniori!NJ60</f>
        <v>0</v>
      </c>
      <c r="NK100" s="106">
        <f>Seniori!NK60</f>
        <v>0</v>
      </c>
      <c r="NL100" s="106">
        <f>Seniori!NL60</f>
        <v>0</v>
      </c>
      <c r="NM100" s="106">
        <f>Seniori!NM60</f>
        <v>0</v>
      </c>
      <c r="NN100" s="106">
        <f>Seniori!NN60</f>
        <v>0</v>
      </c>
      <c r="NO100" s="106">
        <f>Seniori!NO60</f>
        <v>0</v>
      </c>
      <c r="NP100" s="106">
        <f>Seniori!NP60</f>
        <v>0</v>
      </c>
      <c r="NQ100" s="106">
        <f>Seniori!NQ60</f>
        <v>0</v>
      </c>
      <c r="NR100" s="106">
        <f>Seniori!NR60</f>
        <v>0</v>
      </c>
      <c r="NS100" s="106">
        <f>Seniori!NS60</f>
        <v>0</v>
      </c>
      <c r="NT100" s="106">
        <f>Seniori!NT60</f>
        <v>0</v>
      </c>
      <c r="NU100" s="106">
        <f>Seniori!NU60</f>
        <v>0</v>
      </c>
      <c r="NV100" s="106">
        <f>Seniori!NV60</f>
        <v>0</v>
      </c>
      <c r="NW100" s="106">
        <f>Seniori!NW60</f>
        <v>0</v>
      </c>
      <c r="NX100" s="106">
        <f>Seniori!NX60</f>
        <v>0</v>
      </c>
      <c r="NY100" s="106">
        <f>Seniori!NY60</f>
        <v>0</v>
      </c>
      <c r="NZ100" s="106">
        <f>Seniori!NZ60</f>
        <v>0</v>
      </c>
      <c r="OA100" s="106">
        <f>Seniori!OA60</f>
        <v>0</v>
      </c>
      <c r="OB100" s="106">
        <f>Seniori!OB60</f>
        <v>0</v>
      </c>
      <c r="OC100" s="106">
        <f>Seniori!OC60</f>
        <v>0</v>
      </c>
      <c r="OD100" s="106">
        <f>Seniori!OD60</f>
        <v>0</v>
      </c>
      <c r="OE100" s="106">
        <f>Seniori!OE60</f>
        <v>0</v>
      </c>
      <c r="OF100" s="106">
        <f>Seniori!OF60</f>
        <v>0</v>
      </c>
      <c r="OG100" s="106">
        <f>Seniori!OG60</f>
        <v>0</v>
      </c>
      <c r="OH100" s="106">
        <f>Seniori!OH60</f>
        <v>0</v>
      </c>
      <c r="OI100" s="106">
        <f>Seniori!OI60</f>
        <v>0</v>
      </c>
      <c r="OJ100" s="106">
        <f>Seniori!OJ60</f>
        <v>0</v>
      </c>
      <c r="OK100" s="106">
        <f>Seniori!OK60</f>
        <v>0</v>
      </c>
      <c r="OL100" s="106">
        <f>Seniori!OL60</f>
        <v>0</v>
      </c>
      <c r="OM100" s="106">
        <f>Seniori!OM60</f>
        <v>0</v>
      </c>
      <c r="ON100" s="106">
        <f>Seniori!ON60</f>
        <v>0</v>
      </c>
      <c r="OO100" s="106">
        <f>Seniori!OO60</f>
        <v>0</v>
      </c>
      <c r="OP100" s="106">
        <f>Seniori!OP60</f>
        <v>0</v>
      </c>
      <c r="OQ100" s="106">
        <f>Seniori!OQ60</f>
        <v>0</v>
      </c>
      <c r="OR100" s="106">
        <f>Seniori!OR60</f>
        <v>0</v>
      </c>
      <c r="OS100" s="106">
        <f>Seniori!OS60</f>
        <v>0</v>
      </c>
      <c r="OT100" s="106">
        <f>Seniori!OT60</f>
        <v>0</v>
      </c>
      <c r="OU100" s="106">
        <f>Seniori!OU60</f>
        <v>0</v>
      </c>
      <c r="OV100" s="106">
        <f>Seniori!OV60</f>
        <v>0</v>
      </c>
      <c r="OW100" s="106">
        <f>Seniori!OW60</f>
        <v>0</v>
      </c>
      <c r="OX100" s="106">
        <f>Seniori!OX60</f>
        <v>0</v>
      </c>
      <c r="OY100" s="106">
        <f>Seniori!OY60</f>
        <v>0</v>
      </c>
      <c r="OZ100" s="106">
        <f>Seniori!OZ60</f>
        <v>0</v>
      </c>
      <c r="PA100" s="106">
        <f>Seniori!PA60</f>
        <v>0</v>
      </c>
      <c r="PB100" s="106">
        <f>Seniori!PB60</f>
        <v>0</v>
      </c>
      <c r="PC100" s="106">
        <f>Seniori!PC60</f>
        <v>0</v>
      </c>
      <c r="PD100" s="106">
        <f>Seniori!PD60</f>
        <v>0</v>
      </c>
      <c r="PE100" s="106">
        <f>Seniori!PE60</f>
        <v>0</v>
      </c>
      <c r="PF100" s="106">
        <f>Seniori!PF60</f>
        <v>0</v>
      </c>
      <c r="PG100" s="106">
        <f>Seniori!PG60</f>
        <v>0</v>
      </c>
      <c r="PH100" s="106">
        <f>Seniori!PH60</f>
        <v>0</v>
      </c>
      <c r="PI100" s="106">
        <f>Seniori!PI60</f>
        <v>0</v>
      </c>
      <c r="PJ100" s="106">
        <f>Seniori!PJ60</f>
        <v>0</v>
      </c>
      <c r="PK100" s="106">
        <f>Seniori!PK60</f>
        <v>0</v>
      </c>
      <c r="PL100" s="106">
        <f>Seniori!PL60</f>
        <v>0</v>
      </c>
      <c r="PM100" s="106">
        <f>Seniori!PM60</f>
        <v>0</v>
      </c>
      <c r="PN100" s="106">
        <f>Seniori!PN60</f>
        <v>0</v>
      </c>
      <c r="PO100" s="106">
        <f>Seniori!PO60</f>
        <v>0</v>
      </c>
      <c r="PP100" s="106">
        <f>Seniori!PP60</f>
        <v>0</v>
      </c>
      <c r="PQ100" s="106">
        <f>Seniori!PQ60</f>
        <v>0</v>
      </c>
      <c r="PR100" s="106">
        <f>Seniori!PR60</f>
        <v>0</v>
      </c>
      <c r="PS100" s="106">
        <f>Seniori!PS60</f>
        <v>0</v>
      </c>
      <c r="PT100" s="106">
        <f>Seniori!PT60</f>
        <v>0</v>
      </c>
      <c r="PU100" s="106">
        <f>Seniori!PU60</f>
        <v>0</v>
      </c>
      <c r="PV100" s="106">
        <f>Seniori!PV60</f>
        <v>0</v>
      </c>
      <c r="PW100" s="106">
        <f>Seniori!PW60</f>
        <v>0</v>
      </c>
      <c r="PX100" s="106">
        <f>Seniori!PX60</f>
        <v>0</v>
      </c>
      <c r="PY100" s="106">
        <f>Seniori!PY60</f>
        <v>0</v>
      </c>
      <c r="PZ100" s="106">
        <f>Seniori!PZ60</f>
        <v>0</v>
      </c>
      <c r="QA100" s="106">
        <f>Seniori!QA60</f>
        <v>0</v>
      </c>
      <c r="QB100" s="106">
        <f>Seniori!QB60</f>
        <v>0</v>
      </c>
      <c r="QC100" s="106">
        <f>Seniori!QC60</f>
        <v>0</v>
      </c>
      <c r="QD100" s="106">
        <f>Seniori!QD60</f>
        <v>0</v>
      </c>
      <c r="QE100" s="106">
        <f>Seniori!QE60</f>
        <v>0</v>
      </c>
      <c r="QF100" s="106">
        <f>Seniori!QF60</f>
        <v>0</v>
      </c>
      <c r="QG100" s="106">
        <f>Seniori!QG60</f>
        <v>0</v>
      </c>
      <c r="QH100" s="106">
        <f>Seniori!QH60</f>
        <v>0</v>
      </c>
      <c r="QI100" s="106">
        <f>Seniori!QI60</f>
        <v>0</v>
      </c>
      <c r="QJ100" s="106">
        <f>Seniori!QJ60</f>
        <v>0</v>
      </c>
      <c r="QK100" s="106">
        <f>Seniori!QK60</f>
        <v>0</v>
      </c>
      <c r="QL100" s="106">
        <f>Seniori!QL60</f>
        <v>0</v>
      </c>
      <c r="QM100" s="106">
        <f>Seniori!QM60</f>
        <v>0</v>
      </c>
      <c r="QN100" s="106">
        <f>Seniori!QN60</f>
        <v>0</v>
      </c>
      <c r="QO100" s="106">
        <f>Seniori!QO60</f>
        <v>0</v>
      </c>
      <c r="QP100" s="106">
        <f>Seniori!QP60</f>
        <v>0</v>
      </c>
      <c r="QQ100" s="106">
        <f>Seniori!QQ60</f>
        <v>0</v>
      </c>
      <c r="QR100" s="106">
        <f>Seniori!QR60</f>
        <v>0</v>
      </c>
      <c r="QS100" s="106">
        <f>Seniori!QS60</f>
        <v>0</v>
      </c>
      <c r="QT100" s="106">
        <f>Seniori!QT60</f>
        <v>0</v>
      </c>
      <c r="QU100" s="106">
        <f>Seniori!QU60</f>
        <v>0</v>
      </c>
      <c r="QV100" s="106">
        <f>Seniori!QV60</f>
        <v>0</v>
      </c>
      <c r="QW100" s="106">
        <f>Seniori!QW60</f>
        <v>0</v>
      </c>
      <c r="QX100" s="106">
        <f>Seniori!QX60</f>
        <v>0</v>
      </c>
      <c r="QY100" s="106">
        <f>Seniori!QY60</f>
        <v>0</v>
      </c>
      <c r="QZ100" s="106">
        <f>Seniori!QZ60</f>
        <v>0</v>
      </c>
      <c r="RA100" s="106">
        <f>Seniori!RA60</f>
        <v>0</v>
      </c>
      <c r="RB100" s="106">
        <f>Seniori!RB60</f>
        <v>0</v>
      </c>
      <c r="RC100" s="106">
        <f>Seniori!RC60</f>
        <v>0</v>
      </c>
      <c r="RD100" s="106">
        <f>Seniori!RD60</f>
        <v>0</v>
      </c>
      <c r="RE100" s="106">
        <f>Seniori!RE60</f>
        <v>0</v>
      </c>
      <c r="RF100" s="106">
        <f>Seniori!RF60</f>
        <v>0</v>
      </c>
      <c r="RG100" s="106">
        <f>Seniori!RG60</f>
        <v>0</v>
      </c>
      <c r="RH100" s="106">
        <f>Seniori!RH60</f>
        <v>0</v>
      </c>
      <c r="RI100" s="106">
        <f>Seniori!RI60</f>
        <v>0</v>
      </c>
      <c r="RJ100" s="106">
        <f>Seniori!RJ60</f>
        <v>2</v>
      </c>
      <c r="RK100" s="106">
        <f>Seniori!RK60</f>
        <v>4</v>
      </c>
      <c r="RL100" s="106">
        <f>Seniori!RL60</f>
        <v>0</v>
      </c>
      <c r="RM100" s="106">
        <f>Seniori!RM60</f>
        <v>0</v>
      </c>
      <c r="RN100" s="106">
        <f>Seniori!RN60</f>
        <v>0</v>
      </c>
      <c r="RO100" s="106">
        <f>Seniori!RO60</f>
        <v>0</v>
      </c>
      <c r="RP100" s="106">
        <f>Seniori!RP60</f>
        <v>0</v>
      </c>
      <c r="RQ100" s="106">
        <f>Seniori!RQ60</f>
        <v>0</v>
      </c>
      <c r="RR100" s="106">
        <f>Seniori!RR60</f>
        <v>0</v>
      </c>
      <c r="RS100" s="106">
        <f>Seniori!RS60</f>
        <v>8</v>
      </c>
      <c r="RT100" s="106">
        <f>Seniori!RT60</f>
        <v>0</v>
      </c>
      <c r="RU100" s="106">
        <f>Seniori!RU60</f>
        <v>0</v>
      </c>
      <c r="RV100" s="106">
        <f>Seniori!RV60</f>
        <v>0</v>
      </c>
      <c r="RW100" s="106">
        <f>Seniori!RW60</f>
        <v>0</v>
      </c>
      <c r="RX100" s="106">
        <f>Seniori!RX60</f>
        <v>0</v>
      </c>
      <c r="RY100" s="106">
        <f>Seniori!RY60</f>
        <v>0</v>
      </c>
      <c r="RZ100" s="106">
        <f>Seniori!RZ60</f>
        <v>0</v>
      </c>
      <c r="SA100" s="106">
        <f>Seniori!SA60</f>
        <v>0</v>
      </c>
      <c r="SB100" s="106">
        <f>Seniori!SB60</f>
        <v>0</v>
      </c>
      <c r="SC100" s="106">
        <f>Seniori!SC60</f>
        <v>0</v>
      </c>
      <c r="SD100" s="106">
        <f>Seniori!SD60</f>
        <v>0</v>
      </c>
      <c r="SE100" s="106">
        <f>Seniori!SE60</f>
        <v>0</v>
      </c>
      <c r="SF100" s="106">
        <f>Seniori!SF60</f>
        <v>0</v>
      </c>
      <c r="SG100" s="106">
        <f>Seniori!SG60</f>
        <v>0</v>
      </c>
      <c r="SH100" s="106">
        <f>Seniori!SH60</f>
        <v>0</v>
      </c>
      <c r="SI100" s="106">
        <f>Seniori!SI60</f>
        <v>0</v>
      </c>
      <c r="SJ100" s="106">
        <f>Seniori!SJ60</f>
        <v>0</v>
      </c>
      <c r="SK100" s="106">
        <f>Seniori!SK60</f>
        <v>0</v>
      </c>
      <c r="SL100" s="106">
        <f>Seniori!SL60</f>
        <v>0</v>
      </c>
      <c r="SM100" s="106">
        <f>Seniori!SM60</f>
        <v>0</v>
      </c>
      <c r="SN100" s="106">
        <f>Seniori!SN60</f>
        <v>0</v>
      </c>
      <c r="SO100" s="106">
        <f>Seniori!SO60</f>
        <v>0</v>
      </c>
      <c r="SP100" s="106">
        <f>Seniori!SP60</f>
        <v>0</v>
      </c>
      <c r="SQ100" s="106">
        <f>Seniori!SQ60</f>
        <v>0</v>
      </c>
      <c r="SR100" s="106">
        <f>Seniori!SR60</f>
        <v>0</v>
      </c>
      <c r="SS100" s="106">
        <f>Seniori!SS60</f>
        <v>0</v>
      </c>
      <c r="ST100" s="106">
        <f>Seniori!ST60</f>
        <v>0</v>
      </c>
      <c r="SU100" s="106">
        <f>Seniori!SU60</f>
        <v>0</v>
      </c>
      <c r="SV100" s="106">
        <f>Seniori!SV60</f>
        <v>0</v>
      </c>
      <c r="SW100" s="106">
        <f>Seniori!SW60</f>
        <v>0</v>
      </c>
      <c r="SX100" s="106">
        <f>Seniori!SX60</f>
        <v>0</v>
      </c>
      <c r="SY100" s="106">
        <f>Seniori!SY60</f>
        <v>0</v>
      </c>
      <c r="SZ100" s="106">
        <f>Seniori!SZ60</f>
        <v>0</v>
      </c>
      <c r="TA100" s="106">
        <f>Seniori!TA60</f>
        <v>0</v>
      </c>
      <c r="TB100" s="106">
        <f>Seniori!TB60</f>
        <v>0</v>
      </c>
    </row>
    <row r="101" spans="1:522" s="1" customFormat="1" ht="18" customHeight="1" x14ac:dyDescent="0.25">
      <c r="A101" s="12">
        <v>76</v>
      </c>
      <c r="B101" s="11" t="s">
        <v>301</v>
      </c>
      <c r="C101" s="1">
        <v>12684</v>
      </c>
      <c r="D101" s="1">
        <v>2020</v>
      </c>
      <c r="E101" s="63" t="s">
        <v>182</v>
      </c>
      <c r="F101" s="1">
        <v>4589</v>
      </c>
      <c r="G101" s="9" t="s">
        <v>97</v>
      </c>
      <c r="H101" s="4" t="s">
        <v>19</v>
      </c>
      <c r="I101" s="1">
        <f>SUM(K101:TB101)</f>
        <v>20</v>
      </c>
      <c r="J101" s="12">
        <f>Tabuľka3[[#This Row],[Stĺpec9]]</f>
        <v>20</v>
      </c>
      <c r="K101" s="106">
        <f>Seniori!K61</f>
        <v>0</v>
      </c>
      <c r="L101" s="106">
        <f>Seniori!L61</f>
        <v>0</v>
      </c>
      <c r="M101" s="106">
        <f>Seniori!M61</f>
        <v>2</v>
      </c>
      <c r="N101" s="106">
        <f>Seniori!N61</f>
        <v>0</v>
      </c>
      <c r="O101" s="106">
        <f>Seniori!O61</f>
        <v>0</v>
      </c>
      <c r="P101" s="106">
        <f>Seniori!P61</f>
        <v>0</v>
      </c>
      <c r="Q101" s="106">
        <f>Seniori!Q61</f>
        <v>0</v>
      </c>
      <c r="R101" s="106">
        <f>Seniori!R61</f>
        <v>0</v>
      </c>
      <c r="S101" s="106">
        <f>Seniori!S61</f>
        <v>0</v>
      </c>
      <c r="T101" s="106">
        <f>Seniori!T61</f>
        <v>0</v>
      </c>
      <c r="U101" s="106">
        <f>Seniori!U61</f>
        <v>0</v>
      </c>
      <c r="V101" s="106">
        <f>Seniori!V61</f>
        <v>0</v>
      </c>
      <c r="W101" s="106">
        <f>Seniori!W61</f>
        <v>0</v>
      </c>
      <c r="X101" s="106">
        <f>Seniori!X61</f>
        <v>0</v>
      </c>
      <c r="Y101" s="106">
        <f>Seniori!Y61</f>
        <v>0</v>
      </c>
      <c r="Z101" s="106">
        <f>Seniori!Z61</f>
        <v>0</v>
      </c>
      <c r="AA101" s="106">
        <f>Seniori!AA61</f>
        <v>0</v>
      </c>
      <c r="AB101" s="106">
        <f>Seniori!AB61</f>
        <v>0</v>
      </c>
      <c r="AC101" s="106">
        <f>Seniori!AC61</f>
        <v>0</v>
      </c>
      <c r="AD101" s="106">
        <f>Seniori!AD61</f>
        <v>5</v>
      </c>
      <c r="AE101" s="106">
        <f>Seniori!AE61</f>
        <v>0</v>
      </c>
      <c r="AF101" s="106">
        <f>Seniori!AF61</f>
        <v>0</v>
      </c>
      <c r="AG101" s="106">
        <f>Seniori!AG61</f>
        <v>0</v>
      </c>
      <c r="AH101" s="106">
        <f>Seniori!AH61</f>
        <v>0</v>
      </c>
      <c r="AI101" s="106">
        <f>Seniori!AI61</f>
        <v>0</v>
      </c>
      <c r="AJ101" s="106">
        <f>Seniori!AJ61</f>
        <v>0</v>
      </c>
      <c r="AK101" s="106">
        <f>Seniori!AK61</f>
        <v>0</v>
      </c>
      <c r="AL101" s="106">
        <f>Seniori!AL61</f>
        <v>0</v>
      </c>
      <c r="AM101" s="106">
        <f>Seniori!AM61</f>
        <v>0</v>
      </c>
      <c r="AN101" s="106">
        <f>Seniori!AN61</f>
        <v>0</v>
      </c>
      <c r="AO101" s="106">
        <f>Seniori!AO61</f>
        <v>0</v>
      </c>
      <c r="AP101" s="106">
        <f>Seniori!AP61</f>
        <v>0</v>
      </c>
      <c r="AQ101" s="106">
        <f>Seniori!AQ61</f>
        <v>0</v>
      </c>
      <c r="AR101" s="106">
        <f>Seniori!AR61</f>
        <v>0</v>
      </c>
      <c r="AS101" s="106">
        <f>Seniori!AS61</f>
        <v>0</v>
      </c>
      <c r="AT101" s="106">
        <f>Seniori!AT61</f>
        <v>0</v>
      </c>
      <c r="AU101" s="106">
        <f>Seniori!AU61</f>
        <v>0</v>
      </c>
      <c r="AV101" s="106">
        <f>Seniori!AV61</f>
        <v>0</v>
      </c>
      <c r="AW101" s="106">
        <f>Seniori!AW61</f>
        <v>0</v>
      </c>
      <c r="AX101" s="106">
        <f>Seniori!AX61</f>
        <v>0</v>
      </c>
      <c r="AY101" s="106">
        <f>Seniori!AY61</f>
        <v>0</v>
      </c>
      <c r="AZ101" s="106">
        <f>Seniori!AZ61</f>
        <v>0</v>
      </c>
      <c r="BA101" s="106">
        <f>Seniori!BA61</f>
        <v>0</v>
      </c>
      <c r="BB101" s="106">
        <f>Seniori!BB61</f>
        <v>0</v>
      </c>
      <c r="BC101" s="106">
        <f>Seniori!BC61</f>
        <v>0</v>
      </c>
      <c r="BD101" s="106">
        <f>Seniori!BD61</f>
        <v>0</v>
      </c>
      <c r="BE101" s="106">
        <f>Seniori!BE61</f>
        <v>0</v>
      </c>
      <c r="BF101" s="106">
        <f>Seniori!BF61</f>
        <v>0</v>
      </c>
      <c r="BG101" s="106">
        <f>Seniori!BG61</f>
        <v>0</v>
      </c>
      <c r="BH101" s="106">
        <f>Seniori!BH61</f>
        <v>0</v>
      </c>
      <c r="BI101" s="106">
        <f>Seniori!BI61</f>
        <v>0</v>
      </c>
      <c r="BJ101" s="106">
        <f>Seniori!BJ61</f>
        <v>0</v>
      </c>
      <c r="BK101" s="106">
        <f>Seniori!BK61</f>
        <v>0</v>
      </c>
      <c r="BL101" s="106">
        <f>Seniori!BL61</f>
        <v>0</v>
      </c>
      <c r="BM101" s="106">
        <f>Seniori!BM61</f>
        <v>0</v>
      </c>
      <c r="BN101" s="106">
        <f>Seniori!BN61</f>
        <v>0</v>
      </c>
      <c r="BO101" s="106">
        <f>Seniori!BO61</f>
        <v>0</v>
      </c>
      <c r="BP101" s="106">
        <f>Seniori!BP61</f>
        <v>0</v>
      </c>
      <c r="BQ101" s="106">
        <f>Seniori!BQ61</f>
        <v>0</v>
      </c>
      <c r="BR101" s="106">
        <f>Seniori!BR61</f>
        <v>0</v>
      </c>
      <c r="BS101" s="106">
        <f>Seniori!BS61</f>
        <v>0</v>
      </c>
      <c r="BT101" s="106">
        <f>Seniori!BT61</f>
        <v>0</v>
      </c>
      <c r="BU101" s="106">
        <f>Seniori!BU61</f>
        <v>0</v>
      </c>
      <c r="BV101" s="106">
        <f>Seniori!BV61</f>
        <v>0</v>
      </c>
      <c r="BW101" s="106">
        <f>Seniori!BW61</f>
        <v>0</v>
      </c>
      <c r="BX101" s="106">
        <f>Seniori!BX61</f>
        <v>0</v>
      </c>
      <c r="BY101" s="106">
        <f>Seniori!BY61</f>
        <v>0</v>
      </c>
      <c r="BZ101" s="106">
        <f>Seniori!BZ61</f>
        <v>0</v>
      </c>
      <c r="CA101" s="106">
        <f>Seniori!CA61</f>
        <v>0</v>
      </c>
      <c r="CB101" s="106">
        <f>Seniori!CB61</f>
        <v>0</v>
      </c>
      <c r="CC101" s="106">
        <f>Seniori!CC61</f>
        <v>0</v>
      </c>
      <c r="CD101" s="106">
        <f>Seniori!CD61</f>
        <v>0</v>
      </c>
      <c r="CE101" s="106">
        <f>Seniori!CE61</f>
        <v>0</v>
      </c>
      <c r="CF101" s="106">
        <f>Seniori!CF61</f>
        <v>0</v>
      </c>
      <c r="CG101" s="106">
        <f>Seniori!CG61</f>
        <v>0</v>
      </c>
      <c r="CH101" s="106">
        <f>Seniori!CH61</f>
        <v>0</v>
      </c>
      <c r="CI101" s="106">
        <f>Seniori!CI61</f>
        <v>0</v>
      </c>
      <c r="CJ101" s="106">
        <f>Seniori!CJ61</f>
        <v>0</v>
      </c>
      <c r="CK101" s="106">
        <f>Seniori!CK61</f>
        <v>0</v>
      </c>
      <c r="CL101" s="106">
        <f>Seniori!CL61</f>
        <v>0</v>
      </c>
      <c r="CM101" s="106">
        <f>Seniori!CM61</f>
        <v>0</v>
      </c>
      <c r="CN101" s="106">
        <f>Seniori!CN61</f>
        <v>0</v>
      </c>
      <c r="CO101" s="106">
        <f>Seniori!CO61</f>
        <v>0</v>
      </c>
      <c r="CP101" s="106">
        <f>Seniori!CP61</f>
        <v>0</v>
      </c>
      <c r="CQ101" s="106">
        <f>Seniori!CQ61</f>
        <v>0</v>
      </c>
      <c r="CR101" s="106">
        <f>Seniori!CR61</f>
        <v>0</v>
      </c>
      <c r="CS101" s="106">
        <f>Seniori!CS61</f>
        <v>0</v>
      </c>
      <c r="CT101" s="106">
        <f>Seniori!CT61</f>
        <v>0</v>
      </c>
      <c r="CU101" s="106">
        <f>Seniori!CU61</f>
        <v>0</v>
      </c>
      <c r="CV101" s="106">
        <f>Seniori!CV61</f>
        <v>0</v>
      </c>
      <c r="CW101" s="106">
        <f>Seniori!CW61</f>
        <v>0</v>
      </c>
      <c r="CX101" s="106">
        <f>Seniori!CX61</f>
        <v>0</v>
      </c>
      <c r="CY101" s="106">
        <f>Seniori!CY61</f>
        <v>0</v>
      </c>
      <c r="CZ101" s="106">
        <f>Seniori!CZ61</f>
        <v>0</v>
      </c>
      <c r="DA101" s="106">
        <f>Seniori!DA61</f>
        <v>0</v>
      </c>
      <c r="DB101" s="106">
        <f>Seniori!DB61</f>
        <v>0</v>
      </c>
      <c r="DC101" s="106">
        <f>Seniori!DC61</f>
        <v>0</v>
      </c>
      <c r="DD101" s="106">
        <f>Seniori!DD61</f>
        <v>0</v>
      </c>
      <c r="DE101" s="106">
        <f>Seniori!DE61</f>
        <v>0</v>
      </c>
      <c r="DF101" s="106">
        <f>Seniori!DF61</f>
        <v>0</v>
      </c>
      <c r="DG101" s="106">
        <f>Seniori!DG61</f>
        <v>0</v>
      </c>
      <c r="DH101" s="106">
        <f>Seniori!DH61</f>
        <v>0</v>
      </c>
      <c r="DI101" s="106">
        <f>Seniori!DI61</f>
        <v>0</v>
      </c>
      <c r="DJ101" s="106">
        <f>Seniori!DJ61</f>
        <v>0</v>
      </c>
      <c r="DK101" s="106">
        <f>Seniori!DK61</f>
        <v>0</v>
      </c>
      <c r="DL101" s="106">
        <f>Seniori!DL61</f>
        <v>0</v>
      </c>
      <c r="DM101" s="106">
        <f>Seniori!DM61</f>
        <v>0</v>
      </c>
      <c r="DN101" s="106">
        <f>Seniori!DN61</f>
        <v>0</v>
      </c>
      <c r="DO101" s="106">
        <f>Seniori!DO61</f>
        <v>0</v>
      </c>
      <c r="DP101" s="106">
        <f>Seniori!DP61</f>
        <v>0</v>
      </c>
      <c r="DQ101" s="106">
        <f>Seniori!DQ61</f>
        <v>0</v>
      </c>
      <c r="DR101" s="106">
        <f>Seniori!DR61</f>
        <v>0</v>
      </c>
      <c r="DS101" s="106">
        <f>Seniori!DS61</f>
        <v>0</v>
      </c>
      <c r="DT101" s="106">
        <f>Seniori!DT61</f>
        <v>0</v>
      </c>
      <c r="DU101" s="106">
        <f>Seniori!DU61</f>
        <v>0</v>
      </c>
      <c r="DV101" s="106">
        <f>Seniori!DV61</f>
        <v>0</v>
      </c>
      <c r="DW101" s="106">
        <f>Seniori!DW61</f>
        <v>0</v>
      </c>
      <c r="DX101" s="106">
        <f>Seniori!DX61</f>
        <v>0</v>
      </c>
      <c r="DY101" s="106">
        <f>Seniori!DY61</f>
        <v>0</v>
      </c>
      <c r="DZ101" s="106">
        <f>Seniori!DZ61</f>
        <v>0</v>
      </c>
      <c r="EA101" s="106">
        <f>Seniori!EA61</f>
        <v>0</v>
      </c>
      <c r="EB101" s="106">
        <f>Seniori!EB61</f>
        <v>0</v>
      </c>
      <c r="EC101" s="106">
        <f>Seniori!EC61</f>
        <v>0</v>
      </c>
      <c r="ED101" s="106">
        <f>Seniori!ED61</f>
        <v>0</v>
      </c>
      <c r="EE101" s="106">
        <f>Seniori!EE61</f>
        <v>0</v>
      </c>
      <c r="EF101" s="106">
        <f>Seniori!EF61</f>
        <v>0</v>
      </c>
      <c r="EG101" s="106">
        <f>Seniori!EG61</f>
        <v>0</v>
      </c>
      <c r="EH101" s="106">
        <f>Seniori!EH61</f>
        <v>0</v>
      </c>
      <c r="EI101" s="106">
        <f>Seniori!EI61</f>
        <v>0</v>
      </c>
      <c r="EJ101" s="106">
        <f>Seniori!EJ61</f>
        <v>2</v>
      </c>
      <c r="EK101" s="106">
        <f>Seniori!EK61</f>
        <v>0</v>
      </c>
      <c r="EL101" s="106">
        <f>Seniori!EL61</f>
        <v>0</v>
      </c>
      <c r="EM101" s="106">
        <f>Seniori!EM61</f>
        <v>0</v>
      </c>
      <c r="EN101" s="106">
        <f>Seniori!EN61</f>
        <v>0</v>
      </c>
      <c r="EO101" s="106">
        <f>Seniori!EO61</f>
        <v>0</v>
      </c>
      <c r="EP101" s="106">
        <f>Seniori!EP61</f>
        <v>0</v>
      </c>
      <c r="EQ101" s="106">
        <f>Seniori!EQ61</f>
        <v>0</v>
      </c>
      <c r="ER101" s="106">
        <f>Seniori!ER61</f>
        <v>0</v>
      </c>
      <c r="ES101" s="106">
        <f>Seniori!ES61</f>
        <v>0</v>
      </c>
      <c r="ET101" s="106">
        <f>Seniori!ET61</f>
        <v>0</v>
      </c>
      <c r="EU101" s="106">
        <f>Seniori!EU61</f>
        <v>0</v>
      </c>
      <c r="EV101" s="106">
        <f>Seniori!EV61</f>
        <v>0</v>
      </c>
      <c r="EW101" s="106">
        <f>Seniori!EW61</f>
        <v>0</v>
      </c>
      <c r="EX101" s="106">
        <f>Seniori!EX61</f>
        <v>0</v>
      </c>
      <c r="EY101" s="106">
        <f>Seniori!EY61</f>
        <v>0</v>
      </c>
      <c r="EZ101" s="106">
        <f>Seniori!EZ61</f>
        <v>0</v>
      </c>
      <c r="FA101" s="106">
        <f>Seniori!FA61</f>
        <v>0</v>
      </c>
      <c r="FB101" s="106">
        <f>Seniori!FB61</f>
        <v>0</v>
      </c>
      <c r="FC101" s="106">
        <f>Seniori!FC61</f>
        <v>0</v>
      </c>
      <c r="FD101" s="106">
        <f>Seniori!FD61</f>
        <v>0</v>
      </c>
      <c r="FE101" s="106">
        <f>Seniori!FE61</f>
        <v>0</v>
      </c>
      <c r="FF101" s="106">
        <f>Seniori!FF61</f>
        <v>0</v>
      </c>
      <c r="FG101" s="106">
        <f>Seniori!FG61</f>
        <v>0</v>
      </c>
      <c r="FH101" s="106">
        <f>Seniori!FH61</f>
        <v>0</v>
      </c>
      <c r="FI101" s="106">
        <f>Seniori!FI61</f>
        <v>0</v>
      </c>
      <c r="FJ101" s="106">
        <f>Seniori!FJ61</f>
        <v>0</v>
      </c>
      <c r="FK101" s="106">
        <f>Seniori!FK61</f>
        <v>0</v>
      </c>
      <c r="FL101" s="106">
        <f>Seniori!FL61</f>
        <v>0</v>
      </c>
      <c r="FM101" s="106">
        <f>Seniori!FM61</f>
        <v>0</v>
      </c>
      <c r="FN101" s="106">
        <f>Seniori!FN61</f>
        <v>0</v>
      </c>
      <c r="FO101" s="106">
        <f>Seniori!FO61</f>
        <v>0</v>
      </c>
      <c r="FP101" s="106">
        <f>Seniori!FP61</f>
        <v>0</v>
      </c>
      <c r="FQ101" s="106">
        <f>Seniori!FQ61</f>
        <v>0</v>
      </c>
      <c r="FR101" s="106">
        <f>Seniori!FR61</f>
        <v>0</v>
      </c>
      <c r="FS101" s="106">
        <f>Seniori!FS61</f>
        <v>0</v>
      </c>
      <c r="FT101" s="106">
        <f>Seniori!FT61</f>
        <v>0</v>
      </c>
      <c r="FU101" s="106">
        <f>Seniori!FU61</f>
        <v>0</v>
      </c>
      <c r="FV101" s="106">
        <f>Seniori!FV61</f>
        <v>0</v>
      </c>
      <c r="FW101" s="106">
        <f>Seniori!FW61</f>
        <v>0</v>
      </c>
      <c r="FX101" s="106">
        <f>Seniori!FX61</f>
        <v>0</v>
      </c>
      <c r="FY101" s="106">
        <f>Seniori!FY61</f>
        <v>0</v>
      </c>
      <c r="FZ101" s="106">
        <f>Seniori!FZ61</f>
        <v>0</v>
      </c>
      <c r="GA101" s="106">
        <f>Seniori!GA61</f>
        <v>0</v>
      </c>
      <c r="GB101" s="106">
        <f>Seniori!GB61</f>
        <v>0</v>
      </c>
      <c r="GC101" s="106">
        <f>Seniori!GC61</f>
        <v>0</v>
      </c>
      <c r="GD101" s="106">
        <f>Seniori!GD61</f>
        <v>0</v>
      </c>
      <c r="GE101" s="106">
        <f>Seniori!GE61</f>
        <v>0</v>
      </c>
      <c r="GF101" s="106">
        <f>Seniori!GF61</f>
        <v>0</v>
      </c>
      <c r="GG101" s="106">
        <f>Seniori!GG61</f>
        <v>0</v>
      </c>
      <c r="GH101" s="106">
        <f>Seniori!GH61</f>
        <v>0</v>
      </c>
      <c r="GI101" s="106">
        <f>Seniori!GI61</f>
        <v>0</v>
      </c>
      <c r="GJ101" s="106">
        <f>Seniori!GJ61</f>
        <v>0</v>
      </c>
      <c r="GK101" s="106">
        <f>Seniori!GK61</f>
        <v>0</v>
      </c>
      <c r="GL101" s="106">
        <f>Seniori!GL61</f>
        <v>0</v>
      </c>
      <c r="GM101" s="106">
        <f>Seniori!GM61</f>
        <v>0</v>
      </c>
      <c r="GN101" s="106">
        <f>Seniori!GN61</f>
        <v>0</v>
      </c>
      <c r="GO101" s="106">
        <f>Seniori!GO61</f>
        <v>0</v>
      </c>
      <c r="GP101" s="106">
        <f>Seniori!GP61</f>
        <v>0</v>
      </c>
      <c r="GQ101" s="106">
        <f>Seniori!GQ61</f>
        <v>0</v>
      </c>
      <c r="GR101" s="106">
        <f>Seniori!GR61</f>
        <v>0</v>
      </c>
      <c r="GS101" s="106">
        <f>Seniori!GS61</f>
        <v>0</v>
      </c>
      <c r="GT101" s="106">
        <f>Seniori!GT61</f>
        <v>0</v>
      </c>
      <c r="GU101" s="106">
        <f>Seniori!GU61</f>
        <v>0</v>
      </c>
      <c r="GV101" s="106">
        <f>Seniori!GV61</f>
        <v>0</v>
      </c>
      <c r="GW101" s="106">
        <f>Seniori!GW61</f>
        <v>0</v>
      </c>
      <c r="GX101" s="106">
        <f>Seniori!GX61</f>
        <v>0</v>
      </c>
      <c r="GY101" s="106">
        <f>Seniori!GY61</f>
        <v>0</v>
      </c>
      <c r="GZ101" s="106">
        <f>Seniori!GZ61</f>
        <v>0</v>
      </c>
      <c r="HA101" s="106">
        <f>Seniori!HA61</f>
        <v>0</v>
      </c>
      <c r="HB101" s="106">
        <f>Seniori!HB61</f>
        <v>0</v>
      </c>
      <c r="HC101" s="106">
        <f>Seniori!HC61</f>
        <v>0</v>
      </c>
      <c r="HD101" s="106">
        <f>Seniori!HD61</f>
        <v>0</v>
      </c>
      <c r="HE101" s="106">
        <f>Seniori!HE61</f>
        <v>0</v>
      </c>
      <c r="HF101" s="106">
        <f>Seniori!HF61</f>
        <v>0</v>
      </c>
      <c r="HG101" s="106">
        <f>Seniori!HG61</f>
        <v>0</v>
      </c>
      <c r="HH101" s="106">
        <f>Seniori!HH61</f>
        <v>0</v>
      </c>
      <c r="HI101" s="106">
        <f>Seniori!HI61</f>
        <v>0</v>
      </c>
      <c r="HJ101" s="106">
        <f>Seniori!HJ61</f>
        <v>0</v>
      </c>
      <c r="HK101" s="106">
        <f>Seniori!HK61</f>
        <v>0</v>
      </c>
      <c r="HL101" s="106">
        <f>Seniori!HL61</f>
        <v>0</v>
      </c>
      <c r="HM101" s="106">
        <f>Seniori!HM61</f>
        <v>0</v>
      </c>
      <c r="HN101" s="106">
        <f>Seniori!HN61</f>
        <v>0</v>
      </c>
      <c r="HO101" s="106">
        <f>Seniori!HO61</f>
        <v>0</v>
      </c>
      <c r="HP101" s="106">
        <f>Seniori!HP61</f>
        <v>0</v>
      </c>
      <c r="HQ101" s="106">
        <f>Seniori!HQ61</f>
        <v>0</v>
      </c>
      <c r="HR101" s="106">
        <f>Seniori!HR61</f>
        <v>0</v>
      </c>
      <c r="HS101" s="106">
        <f>Seniori!HS61</f>
        <v>0</v>
      </c>
      <c r="HT101" s="106">
        <f>Seniori!HT61</f>
        <v>0</v>
      </c>
      <c r="HU101" s="106">
        <f>Seniori!HU61</f>
        <v>0</v>
      </c>
      <c r="HV101" s="106">
        <f>Seniori!HV61</f>
        <v>0</v>
      </c>
      <c r="HW101" s="106">
        <f>Seniori!HW61</f>
        <v>0</v>
      </c>
      <c r="HX101" s="106">
        <f>Seniori!HX61</f>
        <v>0</v>
      </c>
      <c r="HY101" s="106">
        <f>Seniori!HY61</f>
        <v>0</v>
      </c>
      <c r="HZ101" s="106">
        <f>Seniori!HZ61</f>
        <v>0</v>
      </c>
      <c r="IA101" s="106">
        <f>Seniori!IA61</f>
        <v>0</v>
      </c>
      <c r="IB101" s="106">
        <f>Seniori!IB61</f>
        <v>0</v>
      </c>
      <c r="IC101" s="106">
        <f>Seniori!IC61</f>
        <v>0</v>
      </c>
      <c r="ID101" s="106">
        <f>Seniori!ID61</f>
        <v>0</v>
      </c>
      <c r="IE101" s="106">
        <f>Seniori!IE61</f>
        <v>0</v>
      </c>
      <c r="IF101" s="106">
        <f>Seniori!IF61</f>
        <v>0</v>
      </c>
      <c r="IG101" s="106">
        <f>Seniori!IG61</f>
        <v>0</v>
      </c>
      <c r="IH101" s="106">
        <f>Seniori!IH61</f>
        <v>0</v>
      </c>
      <c r="II101" s="106">
        <f>Seniori!II61</f>
        <v>0</v>
      </c>
      <c r="IJ101" s="106">
        <f>Seniori!IJ61</f>
        <v>0</v>
      </c>
      <c r="IK101" s="106">
        <f>Seniori!IK61</f>
        <v>0</v>
      </c>
      <c r="IL101" s="106">
        <f>Seniori!IL61</f>
        <v>0</v>
      </c>
      <c r="IM101" s="106">
        <f>Seniori!IM61</f>
        <v>0</v>
      </c>
      <c r="IN101" s="106">
        <f>Seniori!IN61</f>
        <v>0</v>
      </c>
      <c r="IO101" s="106">
        <f>Seniori!IO61</f>
        <v>0</v>
      </c>
      <c r="IP101" s="106">
        <f>Seniori!IP61</f>
        <v>0</v>
      </c>
      <c r="IQ101" s="106">
        <f>Seniori!IQ61</f>
        <v>0</v>
      </c>
      <c r="IR101" s="106">
        <f>Seniori!IR61</f>
        <v>0</v>
      </c>
      <c r="IS101" s="106">
        <f>Seniori!IS61</f>
        <v>0</v>
      </c>
      <c r="IT101" s="106">
        <f>Seniori!IT61</f>
        <v>0</v>
      </c>
      <c r="IU101" s="106">
        <f>Seniori!IU61</f>
        <v>0</v>
      </c>
      <c r="IV101" s="106">
        <f>Seniori!IV61</f>
        <v>0</v>
      </c>
      <c r="IW101" s="106">
        <f>Seniori!IW61</f>
        <v>0</v>
      </c>
      <c r="IX101" s="106">
        <f>Seniori!IX61</f>
        <v>0</v>
      </c>
      <c r="IY101" s="106">
        <f>Seniori!IY61</f>
        <v>0</v>
      </c>
      <c r="IZ101" s="106">
        <f>Seniori!IZ61</f>
        <v>0</v>
      </c>
      <c r="JA101" s="106">
        <f>Seniori!JA61</f>
        <v>0</v>
      </c>
      <c r="JB101" s="106">
        <f>Seniori!JB61</f>
        <v>0</v>
      </c>
      <c r="JC101" s="106">
        <f>Seniori!JC61</f>
        <v>0</v>
      </c>
      <c r="JD101" s="106">
        <f>Seniori!JD61</f>
        <v>0</v>
      </c>
      <c r="JE101" s="106">
        <f>Seniori!JE61</f>
        <v>0</v>
      </c>
      <c r="JF101" s="106">
        <f>Seniori!JF61</f>
        <v>0</v>
      </c>
      <c r="JG101" s="106">
        <f>Seniori!JG61</f>
        <v>0</v>
      </c>
      <c r="JH101" s="106">
        <f>Seniori!JH61</f>
        <v>0</v>
      </c>
      <c r="JI101" s="106">
        <f>Seniori!JI61</f>
        <v>0</v>
      </c>
      <c r="JJ101" s="106">
        <f>Seniori!JJ61</f>
        <v>0</v>
      </c>
      <c r="JK101" s="106">
        <f>Seniori!JK61</f>
        <v>0</v>
      </c>
      <c r="JL101" s="106">
        <f>Seniori!JL61</f>
        <v>0</v>
      </c>
      <c r="JM101" s="106">
        <f>Seniori!JM61</f>
        <v>0</v>
      </c>
      <c r="JN101" s="106">
        <f>Seniori!JN61</f>
        <v>0</v>
      </c>
      <c r="JO101" s="106">
        <f>Seniori!JO61</f>
        <v>0</v>
      </c>
      <c r="JP101" s="106">
        <f>Seniori!JP61</f>
        <v>0</v>
      </c>
      <c r="JQ101" s="106">
        <f>Seniori!JQ61</f>
        <v>0</v>
      </c>
      <c r="JR101" s="106">
        <f>Seniori!JR61</f>
        <v>0</v>
      </c>
      <c r="JS101" s="106">
        <f>Seniori!JS61</f>
        <v>0</v>
      </c>
      <c r="JT101" s="106">
        <f>Seniori!JT61</f>
        <v>0</v>
      </c>
      <c r="JU101" s="106">
        <f>Seniori!JU61</f>
        <v>0</v>
      </c>
      <c r="JV101" s="106">
        <f>Seniori!JV61</f>
        <v>0</v>
      </c>
      <c r="JW101" s="106">
        <f>Seniori!JW61</f>
        <v>0</v>
      </c>
      <c r="JX101" s="106">
        <f>Seniori!JX61</f>
        <v>0</v>
      </c>
      <c r="JY101" s="106">
        <f>Seniori!JY61</f>
        <v>0</v>
      </c>
      <c r="JZ101" s="106">
        <f>Seniori!JZ61</f>
        <v>0</v>
      </c>
      <c r="KA101" s="106">
        <f>Seniori!KA61</f>
        <v>0</v>
      </c>
      <c r="KB101" s="106">
        <f>Seniori!KB61</f>
        <v>0</v>
      </c>
      <c r="KC101" s="106">
        <f>Seniori!KC61</f>
        <v>0</v>
      </c>
      <c r="KD101" s="106">
        <f>Seniori!KD61</f>
        <v>0</v>
      </c>
      <c r="KE101" s="106">
        <f>Seniori!KE61</f>
        <v>0</v>
      </c>
      <c r="KF101" s="106">
        <f>Seniori!KF61</f>
        <v>0</v>
      </c>
      <c r="KG101" s="106">
        <f>Seniori!KG61</f>
        <v>0</v>
      </c>
      <c r="KH101" s="106">
        <f>Seniori!KH61</f>
        <v>0</v>
      </c>
      <c r="KI101" s="106">
        <f>Seniori!KI61</f>
        <v>0</v>
      </c>
      <c r="KJ101" s="106">
        <f>Seniori!KJ61</f>
        <v>0</v>
      </c>
      <c r="KK101" s="106">
        <f>Seniori!KK61</f>
        <v>0</v>
      </c>
      <c r="KL101" s="106">
        <f>Seniori!KL61</f>
        <v>0</v>
      </c>
      <c r="KM101" s="106">
        <f>Seniori!KM61</f>
        <v>0</v>
      </c>
      <c r="KN101" s="106">
        <f>Seniori!KN61</f>
        <v>0</v>
      </c>
      <c r="KO101" s="106">
        <f>Seniori!KO61</f>
        <v>0</v>
      </c>
      <c r="KP101" s="106">
        <f>Seniori!KP61</f>
        <v>0</v>
      </c>
      <c r="KQ101" s="106">
        <f>Seniori!KQ61</f>
        <v>0</v>
      </c>
      <c r="KR101" s="106">
        <f>Seniori!KR61</f>
        <v>0</v>
      </c>
      <c r="KS101" s="106">
        <f>Seniori!KS61</f>
        <v>0</v>
      </c>
      <c r="KT101" s="106">
        <f>Seniori!KT61</f>
        <v>0</v>
      </c>
      <c r="KU101" s="106">
        <f>Seniori!KU61</f>
        <v>0</v>
      </c>
      <c r="KV101" s="106">
        <f>Seniori!KV61</f>
        <v>0</v>
      </c>
      <c r="KW101" s="106">
        <f>Seniori!KW61</f>
        <v>0</v>
      </c>
      <c r="KX101" s="106">
        <f>Seniori!KX61</f>
        <v>0</v>
      </c>
      <c r="KY101" s="106">
        <f>Seniori!KY61</f>
        <v>0</v>
      </c>
      <c r="KZ101" s="106">
        <f>Seniori!KZ61</f>
        <v>0</v>
      </c>
      <c r="LA101" s="106">
        <f>Seniori!LA61</f>
        <v>0</v>
      </c>
      <c r="LB101" s="106">
        <f>Seniori!LB61</f>
        <v>0</v>
      </c>
      <c r="LC101" s="106">
        <f>Seniori!LC61</f>
        <v>0</v>
      </c>
      <c r="LD101" s="106">
        <f>Seniori!LD61</f>
        <v>0</v>
      </c>
      <c r="LE101" s="106">
        <f>Seniori!LE61</f>
        <v>0</v>
      </c>
      <c r="LF101" s="106">
        <f>Seniori!LF61</f>
        <v>0</v>
      </c>
      <c r="LG101" s="106">
        <f>Seniori!LG61</f>
        <v>0</v>
      </c>
      <c r="LH101" s="106">
        <f>Seniori!LH61</f>
        <v>0</v>
      </c>
      <c r="LI101" s="106">
        <f>Seniori!LI61</f>
        <v>0</v>
      </c>
      <c r="LJ101" s="106">
        <f>Seniori!LJ61</f>
        <v>0</v>
      </c>
      <c r="LK101" s="106">
        <f>Seniori!LK61</f>
        <v>0</v>
      </c>
      <c r="LL101" s="106">
        <f>Seniori!LL61</f>
        <v>0</v>
      </c>
      <c r="LM101" s="106">
        <f>Seniori!LM61</f>
        <v>0</v>
      </c>
      <c r="LN101" s="106">
        <f>Seniori!LN61</f>
        <v>0</v>
      </c>
      <c r="LO101" s="106">
        <f>Seniori!LO61</f>
        <v>0</v>
      </c>
      <c r="LP101" s="106">
        <f>Seniori!LP61</f>
        <v>0</v>
      </c>
      <c r="LQ101" s="106">
        <f>Seniori!LQ61</f>
        <v>0</v>
      </c>
      <c r="LR101" s="106">
        <f>Seniori!LR61</f>
        <v>0</v>
      </c>
      <c r="LS101" s="106">
        <f>Seniori!LS61</f>
        <v>0</v>
      </c>
      <c r="LT101" s="106">
        <f>Seniori!LT61</f>
        <v>0</v>
      </c>
      <c r="LU101" s="106">
        <f>Seniori!LU61</f>
        <v>0</v>
      </c>
      <c r="LV101" s="106">
        <f>Seniori!LV61</f>
        <v>0</v>
      </c>
      <c r="LW101" s="106">
        <f>Seniori!LW61</f>
        <v>0</v>
      </c>
      <c r="LX101" s="106">
        <f>Seniori!LX61</f>
        <v>0</v>
      </c>
      <c r="LY101" s="106">
        <f>Seniori!LY61</f>
        <v>0</v>
      </c>
      <c r="LZ101" s="106">
        <f>Seniori!LZ61</f>
        <v>0</v>
      </c>
      <c r="MA101" s="106">
        <f>Seniori!MA61</f>
        <v>0</v>
      </c>
      <c r="MB101" s="106">
        <f>Seniori!MB61</f>
        <v>0</v>
      </c>
      <c r="MC101" s="106">
        <f>Seniori!MC61</f>
        <v>0</v>
      </c>
      <c r="MD101" s="106">
        <f>Seniori!MD61</f>
        <v>0</v>
      </c>
      <c r="ME101" s="106">
        <f>Seniori!ME61</f>
        <v>0</v>
      </c>
      <c r="MF101" s="106">
        <f>Seniori!MF61</f>
        <v>0</v>
      </c>
      <c r="MG101" s="106">
        <f>Seniori!MG61</f>
        <v>0</v>
      </c>
      <c r="MH101" s="106">
        <f>Seniori!MH61</f>
        <v>0</v>
      </c>
      <c r="MI101" s="106">
        <f>Seniori!MI61</f>
        <v>0</v>
      </c>
      <c r="MJ101" s="106">
        <f>Seniori!MJ61</f>
        <v>0</v>
      </c>
      <c r="MK101" s="106">
        <f>Seniori!MK61</f>
        <v>0</v>
      </c>
      <c r="ML101" s="106">
        <f>Seniori!ML61</f>
        <v>0</v>
      </c>
      <c r="MM101" s="106">
        <f>Seniori!MM61</f>
        <v>0</v>
      </c>
      <c r="MN101" s="106">
        <f>Seniori!MN61</f>
        <v>0</v>
      </c>
      <c r="MO101" s="106">
        <f>Seniori!MO61</f>
        <v>0</v>
      </c>
      <c r="MP101" s="106">
        <f>Seniori!MP61</f>
        <v>0</v>
      </c>
      <c r="MQ101" s="106">
        <f>Seniori!MQ61</f>
        <v>0</v>
      </c>
      <c r="MR101" s="106">
        <f>Seniori!MR61</f>
        <v>0</v>
      </c>
      <c r="MS101" s="106">
        <f>Seniori!MS61</f>
        <v>0</v>
      </c>
      <c r="MT101" s="106">
        <f>Seniori!MT61</f>
        <v>0</v>
      </c>
      <c r="MU101" s="106">
        <f>Seniori!MU61</f>
        <v>0</v>
      </c>
      <c r="MV101" s="106">
        <f>Seniori!MV61</f>
        <v>0</v>
      </c>
      <c r="MW101" s="106">
        <f>Seniori!MW61</f>
        <v>0</v>
      </c>
      <c r="MX101" s="106">
        <f>Seniori!MX61</f>
        <v>0</v>
      </c>
      <c r="MY101" s="106">
        <f>Seniori!MY61</f>
        <v>0</v>
      </c>
      <c r="MZ101" s="106">
        <f>Seniori!MZ61</f>
        <v>0</v>
      </c>
      <c r="NA101" s="106">
        <f>Seniori!NA61</f>
        <v>0</v>
      </c>
      <c r="NB101" s="106">
        <f>Seniori!NB61</f>
        <v>0</v>
      </c>
      <c r="NC101" s="106">
        <f>Seniori!NC61</f>
        <v>0</v>
      </c>
      <c r="ND101" s="106">
        <f>Seniori!ND61</f>
        <v>0</v>
      </c>
      <c r="NE101" s="106">
        <f>Seniori!NE61</f>
        <v>0</v>
      </c>
      <c r="NF101" s="106">
        <f>Seniori!NF61</f>
        <v>0</v>
      </c>
      <c r="NG101" s="106">
        <f>Seniori!NG61</f>
        <v>0</v>
      </c>
      <c r="NH101" s="106">
        <f>Seniori!NH61</f>
        <v>0</v>
      </c>
      <c r="NI101" s="106">
        <f>Seniori!NI61</f>
        <v>0</v>
      </c>
      <c r="NJ101" s="106">
        <f>Seniori!NJ61</f>
        <v>0</v>
      </c>
      <c r="NK101" s="106">
        <f>Seniori!NK61</f>
        <v>0</v>
      </c>
      <c r="NL101" s="106">
        <f>Seniori!NL61</f>
        <v>0</v>
      </c>
      <c r="NM101" s="106">
        <f>Seniori!NM61</f>
        <v>0</v>
      </c>
      <c r="NN101" s="106">
        <f>Seniori!NN61</f>
        <v>0</v>
      </c>
      <c r="NO101" s="106">
        <f>Seniori!NO61</f>
        <v>0</v>
      </c>
      <c r="NP101" s="106">
        <f>Seniori!NP61</f>
        <v>0</v>
      </c>
      <c r="NQ101" s="106">
        <f>Seniori!NQ61</f>
        <v>0</v>
      </c>
      <c r="NR101" s="106">
        <f>Seniori!NR61</f>
        <v>0</v>
      </c>
      <c r="NS101" s="106">
        <f>Seniori!NS61</f>
        <v>0</v>
      </c>
      <c r="NT101" s="106">
        <f>Seniori!NT61</f>
        <v>0</v>
      </c>
      <c r="NU101" s="106">
        <f>Seniori!NU61</f>
        <v>0</v>
      </c>
      <c r="NV101" s="106">
        <f>Seniori!NV61</f>
        <v>0</v>
      </c>
      <c r="NW101" s="106">
        <f>Seniori!NW61</f>
        <v>0</v>
      </c>
      <c r="NX101" s="106">
        <f>Seniori!NX61</f>
        <v>0</v>
      </c>
      <c r="NY101" s="106">
        <f>Seniori!NY61</f>
        <v>0</v>
      </c>
      <c r="NZ101" s="106">
        <f>Seniori!NZ61</f>
        <v>0</v>
      </c>
      <c r="OA101" s="106">
        <f>Seniori!OA61</f>
        <v>0</v>
      </c>
      <c r="OB101" s="106">
        <f>Seniori!OB61</f>
        <v>0</v>
      </c>
      <c r="OC101" s="106">
        <f>Seniori!OC61</f>
        <v>0</v>
      </c>
      <c r="OD101" s="106">
        <f>Seniori!OD61</f>
        <v>0</v>
      </c>
      <c r="OE101" s="106">
        <f>Seniori!OE61</f>
        <v>0</v>
      </c>
      <c r="OF101" s="106">
        <f>Seniori!OF61</f>
        <v>0</v>
      </c>
      <c r="OG101" s="106">
        <f>Seniori!OG61</f>
        <v>0</v>
      </c>
      <c r="OH101" s="106">
        <f>Seniori!OH61</f>
        <v>0</v>
      </c>
      <c r="OI101" s="106">
        <f>Seniori!OI61</f>
        <v>0</v>
      </c>
      <c r="OJ101" s="106">
        <f>Seniori!OJ61</f>
        <v>0</v>
      </c>
      <c r="OK101" s="106">
        <f>Seniori!OK61</f>
        <v>0</v>
      </c>
      <c r="OL101" s="106">
        <f>Seniori!OL61</f>
        <v>0</v>
      </c>
      <c r="OM101" s="106">
        <f>Seniori!OM61</f>
        <v>0</v>
      </c>
      <c r="ON101" s="106">
        <f>Seniori!ON61</f>
        <v>0</v>
      </c>
      <c r="OO101" s="106">
        <f>Seniori!OO61</f>
        <v>0</v>
      </c>
      <c r="OP101" s="106">
        <f>Seniori!OP61</f>
        <v>0</v>
      </c>
      <c r="OQ101" s="106">
        <f>Seniori!OQ61</f>
        <v>0</v>
      </c>
      <c r="OR101" s="106">
        <f>Seniori!OR61</f>
        <v>0</v>
      </c>
      <c r="OS101" s="106">
        <f>Seniori!OS61</f>
        <v>0</v>
      </c>
      <c r="OT101" s="106">
        <f>Seniori!OT61</f>
        <v>0</v>
      </c>
      <c r="OU101" s="106">
        <f>Seniori!OU61</f>
        <v>0</v>
      </c>
      <c r="OV101" s="106">
        <f>Seniori!OV61</f>
        <v>0</v>
      </c>
      <c r="OW101" s="106">
        <f>Seniori!OW61</f>
        <v>0</v>
      </c>
      <c r="OX101" s="106">
        <f>Seniori!OX61</f>
        <v>0</v>
      </c>
      <c r="OY101" s="106">
        <f>Seniori!OY61</f>
        <v>0</v>
      </c>
      <c r="OZ101" s="106">
        <f>Seniori!OZ61</f>
        <v>0</v>
      </c>
      <c r="PA101" s="106">
        <f>Seniori!PA61</f>
        <v>0</v>
      </c>
      <c r="PB101" s="106">
        <f>Seniori!PB61</f>
        <v>0</v>
      </c>
      <c r="PC101" s="106">
        <f>Seniori!PC61</f>
        <v>0</v>
      </c>
      <c r="PD101" s="106">
        <f>Seniori!PD61</f>
        <v>0</v>
      </c>
      <c r="PE101" s="106">
        <f>Seniori!PE61</f>
        <v>0</v>
      </c>
      <c r="PF101" s="106">
        <f>Seniori!PF61</f>
        <v>0</v>
      </c>
      <c r="PG101" s="106">
        <f>Seniori!PG61</f>
        <v>0</v>
      </c>
      <c r="PH101" s="106">
        <f>Seniori!PH61</f>
        <v>0</v>
      </c>
      <c r="PI101" s="106">
        <f>Seniori!PI61</f>
        <v>0</v>
      </c>
      <c r="PJ101" s="106">
        <f>Seniori!PJ61</f>
        <v>0</v>
      </c>
      <c r="PK101" s="106">
        <f>Seniori!PK61</f>
        <v>0</v>
      </c>
      <c r="PL101" s="106">
        <f>Seniori!PL61</f>
        <v>6</v>
      </c>
      <c r="PM101" s="106">
        <f>Seniori!PM61</f>
        <v>0</v>
      </c>
      <c r="PN101" s="106">
        <f>Seniori!PN61</f>
        <v>0</v>
      </c>
      <c r="PO101" s="106">
        <f>Seniori!PO61</f>
        <v>0</v>
      </c>
      <c r="PP101" s="106">
        <f>Seniori!PP61</f>
        <v>0</v>
      </c>
      <c r="PQ101" s="106">
        <f>Seniori!PQ61</f>
        <v>0</v>
      </c>
      <c r="PR101" s="106">
        <f>Seniori!PR61</f>
        <v>0</v>
      </c>
      <c r="PS101" s="106">
        <f>Seniori!PS61</f>
        <v>0</v>
      </c>
      <c r="PT101" s="106">
        <f>Seniori!PT61</f>
        <v>0</v>
      </c>
      <c r="PU101" s="106">
        <f>Seniori!PU61</f>
        <v>0</v>
      </c>
      <c r="PV101" s="106">
        <f>Seniori!PV61</f>
        <v>0</v>
      </c>
      <c r="PW101" s="106">
        <f>Seniori!PW61</f>
        <v>0</v>
      </c>
      <c r="PX101" s="106">
        <f>Seniori!PX61</f>
        <v>5</v>
      </c>
      <c r="PY101" s="106">
        <f>Seniori!PY61</f>
        <v>0</v>
      </c>
      <c r="PZ101" s="106">
        <f>Seniori!PZ61</f>
        <v>0</v>
      </c>
      <c r="QA101" s="106">
        <f>Seniori!QA61</f>
        <v>0</v>
      </c>
      <c r="QB101" s="106">
        <f>Seniori!QB61</f>
        <v>0</v>
      </c>
      <c r="QC101" s="106">
        <f>Seniori!QC61</f>
        <v>0</v>
      </c>
      <c r="QD101" s="106">
        <f>Seniori!QD61</f>
        <v>0</v>
      </c>
      <c r="QE101" s="106">
        <f>Seniori!QE61</f>
        <v>0</v>
      </c>
      <c r="QF101" s="106">
        <f>Seniori!QF61</f>
        <v>0</v>
      </c>
      <c r="QG101" s="106">
        <f>Seniori!QG61</f>
        <v>0</v>
      </c>
      <c r="QH101" s="106">
        <f>Seniori!QH61</f>
        <v>0</v>
      </c>
      <c r="QI101" s="106">
        <f>Seniori!QI61</f>
        <v>0</v>
      </c>
      <c r="QJ101" s="106">
        <f>Seniori!QJ61</f>
        <v>0</v>
      </c>
      <c r="QK101" s="106">
        <f>Seniori!QK61</f>
        <v>0</v>
      </c>
      <c r="QL101" s="106">
        <f>Seniori!QL61</f>
        <v>0</v>
      </c>
      <c r="QM101" s="106">
        <f>Seniori!QM61</f>
        <v>0</v>
      </c>
      <c r="QN101" s="106">
        <f>Seniori!QN61</f>
        <v>0</v>
      </c>
      <c r="QO101" s="106">
        <f>Seniori!QO61</f>
        <v>0</v>
      </c>
      <c r="QP101" s="106">
        <f>Seniori!QP61</f>
        <v>0</v>
      </c>
      <c r="QQ101" s="106">
        <f>Seniori!QQ61</f>
        <v>0</v>
      </c>
      <c r="QR101" s="106">
        <f>Seniori!QR61</f>
        <v>0</v>
      </c>
      <c r="QS101" s="106">
        <f>Seniori!QS61</f>
        <v>0</v>
      </c>
      <c r="QT101" s="106">
        <f>Seniori!QT61</f>
        <v>0</v>
      </c>
      <c r="QU101" s="106">
        <f>Seniori!QU61</f>
        <v>0</v>
      </c>
      <c r="QV101" s="106">
        <f>Seniori!QV61</f>
        <v>0</v>
      </c>
      <c r="QW101" s="106">
        <f>Seniori!QW61</f>
        <v>0</v>
      </c>
      <c r="QX101" s="106">
        <f>Seniori!QX61</f>
        <v>0</v>
      </c>
      <c r="QY101" s="106">
        <f>Seniori!QY61</f>
        <v>0</v>
      </c>
      <c r="QZ101" s="106">
        <f>Seniori!QZ61</f>
        <v>0</v>
      </c>
      <c r="RA101" s="106">
        <f>Seniori!RA61</f>
        <v>0</v>
      </c>
      <c r="RB101" s="106">
        <f>Seniori!RB61</f>
        <v>0</v>
      </c>
      <c r="RC101" s="106">
        <f>Seniori!RC61</f>
        <v>0</v>
      </c>
      <c r="RD101" s="106">
        <f>Seniori!RD61</f>
        <v>0</v>
      </c>
      <c r="RE101" s="106">
        <f>Seniori!RE61</f>
        <v>0</v>
      </c>
      <c r="RF101" s="106">
        <f>Seniori!RF61</f>
        <v>0</v>
      </c>
      <c r="RG101" s="106">
        <f>Seniori!RG61</f>
        <v>0</v>
      </c>
      <c r="RH101" s="106">
        <f>Seniori!RH61</f>
        <v>0</v>
      </c>
      <c r="RI101" s="106">
        <f>Seniori!RI61</f>
        <v>0</v>
      </c>
      <c r="RJ101" s="106">
        <f>Seniori!RJ61</f>
        <v>0</v>
      </c>
      <c r="RK101" s="106">
        <f>Seniori!RK61</f>
        <v>0</v>
      </c>
      <c r="RL101" s="106">
        <f>Seniori!RL61</f>
        <v>0</v>
      </c>
      <c r="RM101" s="106">
        <f>Seniori!RM61</f>
        <v>0</v>
      </c>
      <c r="RN101" s="106">
        <f>Seniori!RN61</f>
        <v>0</v>
      </c>
      <c r="RO101" s="106">
        <f>Seniori!RO61</f>
        <v>0</v>
      </c>
      <c r="RP101" s="106">
        <f>Seniori!RP61</f>
        <v>0</v>
      </c>
      <c r="RQ101" s="106">
        <f>Seniori!RQ61</f>
        <v>0</v>
      </c>
      <c r="RR101" s="106">
        <f>Seniori!RR61</f>
        <v>0</v>
      </c>
      <c r="RS101" s="106">
        <f>Seniori!RS61</f>
        <v>0</v>
      </c>
      <c r="RT101" s="106">
        <f>Seniori!RT61</f>
        <v>0</v>
      </c>
      <c r="RU101" s="106">
        <f>Seniori!RU61</f>
        <v>0</v>
      </c>
      <c r="RV101" s="106">
        <f>Seniori!RV61</f>
        <v>0</v>
      </c>
      <c r="RW101" s="106">
        <f>Seniori!RW61</f>
        <v>0</v>
      </c>
      <c r="RX101" s="106">
        <f>Seniori!RX61</f>
        <v>0</v>
      </c>
      <c r="RY101" s="106">
        <f>Seniori!RY61</f>
        <v>0</v>
      </c>
      <c r="RZ101" s="106">
        <f>Seniori!RZ61</f>
        <v>0</v>
      </c>
      <c r="SA101" s="106">
        <f>Seniori!SA61</f>
        <v>0</v>
      </c>
      <c r="SB101" s="106">
        <f>Seniori!SB61</f>
        <v>0</v>
      </c>
      <c r="SC101" s="106">
        <f>Seniori!SC61</f>
        <v>0</v>
      </c>
      <c r="SD101" s="106">
        <f>Seniori!SD61</f>
        <v>0</v>
      </c>
      <c r="SE101" s="106">
        <f>Seniori!SE61</f>
        <v>0</v>
      </c>
      <c r="SF101" s="106">
        <f>Seniori!SF61</f>
        <v>0</v>
      </c>
      <c r="SG101" s="106">
        <f>Seniori!SG61</f>
        <v>0</v>
      </c>
      <c r="SH101" s="106">
        <f>Seniori!SH61</f>
        <v>0</v>
      </c>
      <c r="SI101" s="106">
        <f>Seniori!SI61</f>
        <v>0</v>
      </c>
      <c r="SJ101" s="106">
        <f>Seniori!SJ61</f>
        <v>0</v>
      </c>
      <c r="SK101" s="106">
        <f>Seniori!SK61</f>
        <v>0</v>
      </c>
      <c r="SL101" s="106">
        <f>Seniori!SL61</f>
        <v>0</v>
      </c>
      <c r="SM101" s="106">
        <f>Seniori!SM61</f>
        <v>0</v>
      </c>
      <c r="SN101" s="106">
        <f>Seniori!SN61</f>
        <v>0</v>
      </c>
      <c r="SO101" s="106">
        <f>Seniori!SO61</f>
        <v>0</v>
      </c>
      <c r="SP101" s="106">
        <f>Seniori!SP61</f>
        <v>0</v>
      </c>
      <c r="SQ101" s="106">
        <f>Seniori!SQ61</f>
        <v>0</v>
      </c>
      <c r="SR101" s="106">
        <f>Seniori!SR61</f>
        <v>0</v>
      </c>
      <c r="SS101" s="106">
        <f>Seniori!SS61</f>
        <v>0</v>
      </c>
      <c r="ST101" s="106">
        <f>Seniori!ST61</f>
        <v>0</v>
      </c>
      <c r="SU101" s="106">
        <f>Seniori!SU61</f>
        <v>0</v>
      </c>
      <c r="SV101" s="106">
        <f>Seniori!SV61</f>
        <v>0</v>
      </c>
      <c r="SW101" s="106">
        <f>Seniori!SW61</f>
        <v>0</v>
      </c>
      <c r="SX101" s="106">
        <f>Seniori!SX61</f>
        <v>0</v>
      </c>
      <c r="SY101" s="106">
        <f>Seniori!SY61</f>
        <v>0</v>
      </c>
      <c r="SZ101" s="106">
        <f>Seniori!SZ61</f>
        <v>0</v>
      </c>
      <c r="TA101" s="106">
        <f>Seniori!TA61</f>
        <v>0</v>
      </c>
      <c r="TB101" s="106">
        <f>Seniori!TB61</f>
        <v>0</v>
      </c>
    </row>
    <row r="102" spans="1:522" s="1" customFormat="1" ht="17.25" customHeight="1" x14ac:dyDescent="0.25">
      <c r="A102" s="12">
        <v>77</v>
      </c>
      <c r="B102" s="11" t="s">
        <v>277</v>
      </c>
      <c r="C102" s="1">
        <v>10187</v>
      </c>
      <c r="D102" s="1">
        <v>2011</v>
      </c>
      <c r="E102" s="4" t="s">
        <v>50</v>
      </c>
      <c r="F102" s="1">
        <v>2362</v>
      </c>
      <c r="G102" s="9" t="s">
        <v>97</v>
      </c>
      <c r="H102" s="4" t="s">
        <v>51</v>
      </c>
      <c r="I102" s="1">
        <f>SUM(K102:TB102)</f>
        <v>19</v>
      </c>
      <c r="J102" s="12">
        <f>Tabuľka3[[#This Row],[Stĺpec9]]</f>
        <v>19</v>
      </c>
      <c r="K102" s="106">
        <f>Seniori!K62</f>
        <v>0</v>
      </c>
      <c r="L102" s="106">
        <f>Seniori!L62</f>
        <v>0</v>
      </c>
      <c r="M102" s="106">
        <f>Seniori!M62</f>
        <v>0</v>
      </c>
      <c r="N102" s="106">
        <f>Seniori!N62</f>
        <v>0</v>
      </c>
      <c r="O102" s="106">
        <f>Seniori!O62</f>
        <v>0</v>
      </c>
      <c r="P102" s="106">
        <f>Seniori!P62</f>
        <v>0</v>
      </c>
      <c r="Q102" s="106">
        <f>Seniori!Q62</f>
        <v>0</v>
      </c>
      <c r="R102" s="106">
        <f>Seniori!R62</f>
        <v>0</v>
      </c>
      <c r="S102" s="106">
        <f>Seniori!S62</f>
        <v>0</v>
      </c>
      <c r="T102" s="106">
        <f>Seniori!T62</f>
        <v>0</v>
      </c>
      <c r="U102" s="106">
        <f>Seniori!U62</f>
        <v>0</v>
      </c>
      <c r="V102" s="106">
        <f>Seniori!V62</f>
        <v>0</v>
      </c>
      <c r="W102" s="106">
        <f>Seniori!W62</f>
        <v>0</v>
      </c>
      <c r="X102" s="106">
        <f>Seniori!X62</f>
        <v>0</v>
      </c>
      <c r="Y102" s="106">
        <f>Seniori!Y62</f>
        <v>0</v>
      </c>
      <c r="Z102" s="106">
        <f>Seniori!Z62</f>
        <v>0</v>
      </c>
      <c r="AA102" s="106">
        <f>Seniori!AA62</f>
        <v>0</v>
      </c>
      <c r="AB102" s="106">
        <f>Seniori!AB62</f>
        <v>0</v>
      </c>
      <c r="AC102" s="106">
        <f>Seniori!AC62</f>
        <v>0</v>
      </c>
      <c r="AD102" s="106">
        <f>Seniori!AD62</f>
        <v>0</v>
      </c>
      <c r="AE102" s="106">
        <f>Seniori!AE62</f>
        <v>0</v>
      </c>
      <c r="AF102" s="106">
        <f>Seniori!AF62</f>
        <v>0</v>
      </c>
      <c r="AG102" s="106">
        <f>Seniori!AG62</f>
        <v>0</v>
      </c>
      <c r="AH102" s="106">
        <f>Seniori!AH62</f>
        <v>0</v>
      </c>
      <c r="AI102" s="106">
        <f>Seniori!AI62</f>
        <v>0</v>
      </c>
      <c r="AJ102" s="106">
        <f>Seniori!AJ62</f>
        <v>0</v>
      </c>
      <c r="AK102" s="106">
        <f>Seniori!AK62</f>
        <v>0</v>
      </c>
      <c r="AL102" s="106">
        <f>Seniori!AL62</f>
        <v>0</v>
      </c>
      <c r="AM102" s="106">
        <f>Seniori!AM62</f>
        <v>0</v>
      </c>
      <c r="AN102" s="106">
        <f>Seniori!AN62</f>
        <v>0</v>
      </c>
      <c r="AO102" s="106">
        <f>Seniori!AO62</f>
        <v>0</v>
      </c>
      <c r="AP102" s="106">
        <f>Seniori!AP62</f>
        <v>0</v>
      </c>
      <c r="AQ102" s="106">
        <f>Seniori!AQ62</f>
        <v>0</v>
      </c>
      <c r="AR102" s="106">
        <f>Seniori!AR62</f>
        <v>0</v>
      </c>
      <c r="AS102" s="106">
        <f>Seniori!AS62</f>
        <v>0</v>
      </c>
      <c r="AT102" s="106">
        <f>Seniori!AT62</f>
        <v>0</v>
      </c>
      <c r="AU102" s="106">
        <f>Seniori!AU62</f>
        <v>0</v>
      </c>
      <c r="AV102" s="106">
        <f>Seniori!AV62</f>
        <v>0</v>
      </c>
      <c r="AW102" s="106">
        <f>Seniori!AW62</f>
        <v>0</v>
      </c>
      <c r="AX102" s="106">
        <f>Seniori!AX62</f>
        <v>0</v>
      </c>
      <c r="AY102" s="106">
        <f>Seniori!AY62</f>
        <v>0</v>
      </c>
      <c r="AZ102" s="106">
        <f>Seniori!AZ62</f>
        <v>0</v>
      </c>
      <c r="BA102" s="106">
        <f>Seniori!BA62</f>
        <v>0</v>
      </c>
      <c r="BB102" s="106">
        <f>Seniori!BB62</f>
        <v>0</v>
      </c>
      <c r="BC102" s="106">
        <f>Seniori!BC62</f>
        <v>0</v>
      </c>
      <c r="BD102" s="106">
        <f>Seniori!BD62</f>
        <v>0</v>
      </c>
      <c r="BE102" s="106">
        <f>Seniori!BE62</f>
        <v>0</v>
      </c>
      <c r="BF102" s="106">
        <f>Seniori!BF62</f>
        <v>0</v>
      </c>
      <c r="BG102" s="106">
        <f>Seniori!BG62</f>
        <v>0</v>
      </c>
      <c r="BH102" s="106">
        <f>Seniori!BH62</f>
        <v>0</v>
      </c>
      <c r="BI102" s="106">
        <f>Seniori!BI62</f>
        <v>0</v>
      </c>
      <c r="BJ102" s="106">
        <f>Seniori!BJ62</f>
        <v>0</v>
      </c>
      <c r="BK102" s="106">
        <f>Seniori!BK62</f>
        <v>0</v>
      </c>
      <c r="BL102" s="106">
        <f>Seniori!BL62</f>
        <v>0</v>
      </c>
      <c r="BM102" s="106">
        <f>Seniori!BM62</f>
        <v>0</v>
      </c>
      <c r="BN102" s="106">
        <f>Seniori!BN62</f>
        <v>0</v>
      </c>
      <c r="BO102" s="106">
        <f>Seniori!BO62</f>
        <v>0</v>
      </c>
      <c r="BP102" s="106">
        <f>Seniori!BP62</f>
        <v>0</v>
      </c>
      <c r="BQ102" s="106">
        <f>Seniori!BQ62</f>
        <v>0</v>
      </c>
      <c r="BR102" s="106">
        <f>Seniori!BR62</f>
        <v>0</v>
      </c>
      <c r="BS102" s="106">
        <f>Seniori!BS62</f>
        <v>0</v>
      </c>
      <c r="BT102" s="106">
        <f>Seniori!BT62</f>
        <v>0</v>
      </c>
      <c r="BU102" s="106">
        <f>Seniori!BU62</f>
        <v>0</v>
      </c>
      <c r="BV102" s="106">
        <f>Seniori!BV62</f>
        <v>0</v>
      </c>
      <c r="BW102" s="106">
        <f>Seniori!BW62</f>
        <v>0</v>
      </c>
      <c r="BX102" s="106">
        <f>Seniori!BX62</f>
        <v>0</v>
      </c>
      <c r="BY102" s="106">
        <f>Seniori!BY62</f>
        <v>0</v>
      </c>
      <c r="BZ102" s="106">
        <f>Seniori!BZ62</f>
        <v>0</v>
      </c>
      <c r="CA102" s="106">
        <f>Seniori!CA62</f>
        <v>0</v>
      </c>
      <c r="CB102" s="106">
        <f>Seniori!CB62</f>
        <v>0</v>
      </c>
      <c r="CC102" s="106">
        <f>Seniori!CC62</f>
        <v>0</v>
      </c>
      <c r="CD102" s="106">
        <f>Seniori!CD62</f>
        <v>0</v>
      </c>
      <c r="CE102" s="106">
        <f>Seniori!CE62</f>
        <v>0</v>
      </c>
      <c r="CF102" s="106">
        <f>Seniori!CF62</f>
        <v>0</v>
      </c>
      <c r="CG102" s="106">
        <f>Seniori!CG62</f>
        <v>0</v>
      </c>
      <c r="CH102" s="106">
        <f>Seniori!CH62</f>
        <v>0</v>
      </c>
      <c r="CI102" s="106">
        <f>Seniori!CI62</f>
        <v>0</v>
      </c>
      <c r="CJ102" s="106">
        <f>Seniori!CJ62</f>
        <v>0</v>
      </c>
      <c r="CK102" s="106">
        <f>Seniori!CK62</f>
        <v>0</v>
      </c>
      <c r="CL102" s="106">
        <f>Seniori!CL62</f>
        <v>0</v>
      </c>
      <c r="CM102" s="106">
        <f>Seniori!CM62</f>
        <v>0</v>
      </c>
      <c r="CN102" s="106">
        <f>Seniori!CN62</f>
        <v>0</v>
      </c>
      <c r="CO102" s="106">
        <f>Seniori!CO62</f>
        <v>0</v>
      </c>
      <c r="CP102" s="106">
        <f>Seniori!CP62</f>
        <v>0</v>
      </c>
      <c r="CQ102" s="106">
        <f>Seniori!CQ62</f>
        <v>0</v>
      </c>
      <c r="CR102" s="106">
        <f>Seniori!CR62</f>
        <v>0</v>
      </c>
      <c r="CS102" s="106">
        <f>Seniori!CS62</f>
        <v>0</v>
      </c>
      <c r="CT102" s="106">
        <f>Seniori!CT62</f>
        <v>0</v>
      </c>
      <c r="CU102" s="106">
        <f>Seniori!CU62</f>
        <v>0</v>
      </c>
      <c r="CV102" s="106">
        <f>Seniori!CV62</f>
        <v>0</v>
      </c>
      <c r="CW102" s="106">
        <f>Seniori!CW62</f>
        <v>0</v>
      </c>
      <c r="CX102" s="106">
        <f>Seniori!CX62</f>
        <v>0</v>
      </c>
      <c r="CY102" s="106">
        <f>Seniori!CY62</f>
        <v>0</v>
      </c>
      <c r="CZ102" s="106">
        <f>Seniori!CZ62</f>
        <v>0</v>
      </c>
      <c r="DA102" s="106">
        <f>Seniori!DA62</f>
        <v>0</v>
      </c>
      <c r="DB102" s="106">
        <f>Seniori!DB62</f>
        <v>0</v>
      </c>
      <c r="DC102" s="106">
        <f>Seniori!DC62</f>
        <v>0</v>
      </c>
      <c r="DD102" s="106">
        <f>Seniori!DD62</f>
        <v>0</v>
      </c>
      <c r="DE102" s="106">
        <f>Seniori!DE62</f>
        <v>0</v>
      </c>
      <c r="DF102" s="106">
        <f>Seniori!DF62</f>
        <v>0</v>
      </c>
      <c r="DG102" s="106">
        <f>Seniori!DG62</f>
        <v>0</v>
      </c>
      <c r="DH102" s="106">
        <f>Seniori!DH62</f>
        <v>0</v>
      </c>
      <c r="DI102" s="106">
        <f>Seniori!DI62</f>
        <v>0</v>
      </c>
      <c r="DJ102" s="106">
        <f>Seniori!DJ62</f>
        <v>0</v>
      </c>
      <c r="DK102" s="106">
        <f>Seniori!DK62</f>
        <v>0</v>
      </c>
      <c r="DL102" s="106">
        <f>Seniori!DL62</f>
        <v>0</v>
      </c>
      <c r="DM102" s="106">
        <f>Seniori!DM62</f>
        <v>0</v>
      </c>
      <c r="DN102" s="106">
        <f>Seniori!DN62</f>
        <v>0</v>
      </c>
      <c r="DO102" s="106">
        <f>Seniori!DO62</f>
        <v>0</v>
      </c>
      <c r="DP102" s="106">
        <f>Seniori!DP62</f>
        <v>0</v>
      </c>
      <c r="DQ102" s="106">
        <f>Seniori!DQ62</f>
        <v>0</v>
      </c>
      <c r="DR102" s="106">
        <f>Seniori!DR62</f>
        <v>0</v>
      </c>
      <c r="DS102" s="106">
        <f>Seniori!DS62</f>
        <v>0</v>
      </c>
      <c r="DT102" s="106">
        <f>Seniori!DT62</f>
        <v>0</v>
      </c>
      <c r="DU102" s="106">
        <f>Seniori!DU62</f>
        <v>0</v>
      </c>
      <c r="DV102" s="106">
        <f>Seniori!DV62</f>
        <v>0</v>
      </c>
      <c r="DW102" s="106">
        <f>Seniori!DW62</f>
        <v>0</v>
      </c>
      <c r="DX102" s="106">
        <f>Seniori!DX62</f>
        <v>0</v>
      </c>
      <c r="DY102" s="106">
        <f>Seniori!DY62</f>
        <v>0</v>
      </c>
      <c r="DZ102" s="106">
        <f>Seniori!DZ62</f>
        <v>0</v>
      </c>
      <c r="EA102" s="106">
        <f>Seniori!EA62</f>
        <v>0</v>
      </c>
      <c r="EB102" s="106">
        <f>Seniori!EB62</f>
        <v>0</v>
      </c>
      <c r="EC102" s="106">
        <f>Seniori!EC62</f>
        <v>0</v>
      </c>
      <c r="ED102" s="106">
        <f>Seniori!ED62</f>
        <v>0</v>
      </c>
      <c r="EE102" s="106">
        <f>Seniori!EE62</f>
        <v>0</v>
      </c>
      <c r="EF102" s="106">
        <f>Seniori!EF62</f>
        <v>0</v>
      </c>
      <c r="EG102" s="106">
        <f>Seniori!EG62</f>
        <v>0</v>
      </c>
      <c r="EH102" s="106">
        <f>Seniori!EH62</f>
        <v>0</v>
      </c>
      <c r="EI102" s="106">
        <f>Seniori!EI62</f>
        <v>0</v>
      </c>
      <c r="EJ102" s="106">
        <f>Seniori!EJ62</f>
        <v>0</v>
      </c>
      <c r="EK102" s="106">
        <f>Seniori!EK62</f>
        <v>0</v>
      </c>
      <c r="EL102" s="106">
        <f>Seniori!EL62</f>
        <v>0</v>
      </c>
      <c r="EM102" s="106">
        <f>Seniori!EM62</f>
        <v>0</v>
      </c>
      <c r="EN102" s="106">
        <f>Seniori!EN62</f>
        <v>0</v>
      </c>
      <c r="EO102" s="106">
        <f>Seniori!EO62</f>
        <v>0</v>
      </c>
      <c r="EP102" s="106">
        <f>Seniori!EP62</f>
        <v>0</v>
      </c>
      <c r="EQ102" s="106">
        <f>Seniori!EQ62</f>
        <v>0</v>
      </c>
      <c r="ER102" s="106">
        <f>Seniori!ER62</f>
        <v>0</v>
      </c>
      <c r="ES102" s="106">
        <f>Seniori!ES62</f>
        <v>0</v>
      </c>
      <c r="ET102" s="106">
        <f>Seniori!ET62</f>
        <v>0</v>
      </c>
      <c r="EU102" s="106">
        <f>Seniori!EU62</f>
        <v>0</v>
      </c>
      <c r="EV102" s="106">
        <f>Seniori!EV62</f>
        <v>0</v>
      </c>
      <c r="EW102" s="106">
        <f>Seniori!EW62</f>
        <v>0</v>
      </c>
      <c r="EX102" s="106">
        <f>Seniori!EX62</f>
        <v>0</v>
      </c>
      <c r="EY102" s="106">
        <f>Seniori!EY62</f>
        <v>0</v>
      </c>
      <c r="EZ102" s="106">
        <f>Seniori!EZ62</f>
        <v>0</v>
      </c>
      <c r="FA102" s="106">
        <f>Seniori!FA62</f>
        <v>0</v>
      </c>
      <c r="FB102" s="106">
        <f>Seniori!FB62</f>
        <v>0</v>
      </c>
      <c r="FC102" s="106">
        <f>Seniori!FC62</f>
        <v>0</v>
      </c>
      <c r="FD102" s="106">
        <f>Seniori!FD62</f>
        <v>0</v>
      </c>
      <c r="FE102" s="106">
        <f>Seniori!FE62</f>
        <v>0</v>
      </c>
      <c r="FF102" s="106">
        <f>Seniori!FF62</f>
        <v>0</v>
      </c>
      <c r="FG102" s="106">
        <f>Seniori!FG62</f>
        <v>0</v>
      </c>
      <c r="FH102" s="106">
        <f>Seniori!FH62</f>
        <v>0</v>
      </c>
      <c r="FI102" s="106">
        <f>Seniori!FI62</f>
        <v>0</v>
      </c>
      <c r="FJ102" s="106">
        <f>Seniori!FJ62</f>
        <v>0</v>
      </c>
      <c r="FK102" s="106">
        <f>Seniori!FK62</f>
        <v>0</v>
      </c>
      <c r="FL102" s="106">
        <f>Seniori!FL62</f>
        <v>0</v>
      </c>
      <c r="FM102" s="106">
        <f>Seniori!FM62</f>
        <v>0</v>
      </c>
      <c r="FN102" s="106">
        <f>Seniori!FN62</f>
        <v>0</v>
      </c>
      <c r="FO102" s="106">
        <f>Seniori!FO62</f>
        <v>0</v>
      </c>
      <c r="FP102" s="106">
        <f>Seniori!FP62</f>
        <v>0</v>
      </c>
      <c r="FQ102" s="106">
        <f>Seniori!FQ62</f>
        <v>0</v>
      </c>
      <c r="FR102" s="106">
        <f>Seniori!FR62</f>
        <v>0</v>
      </c>
      <c r="FS102" s="106">
        <f>Seniori!FS62</f>
        <v>0</v>
      </c>
      <c r="FT102" s="106">
        <f>Seniori!FT62</f>
        <v>0</v>
      </c>
      <c r="FU102" s="106">
        <f>Seniori!FU62</f>
        <v>0</v>
      </c>
      <c r="FV102" s="106">
        <f>Seniori!FV62</f>
        <v>0</v>
      </c>
      <c r="FW102" s="106">
        <f>Seniori!FW62</f>
        <v>0</v>
      </c>
      <c r="FX102" s="106">
        <f>Seniori!FX62</f>
        <v>0</v>
      </c>
      <c r="FY102" s="106">
        <f>Seniori!FY62</f>
        <v>0</v>
      </c>
      <c r="FZ102" s="106">
        <f>Seniori!FZ62</f>
        <v>0</v>
      </c>
      <c r="GA102" s="106">
        <f>Seniori!GA62</f>
        <v>0</v>
      </c>
      <c r="GB102" s="106">
        <f>Seniori!GB62</f>
        <v>0</v>
      </c>
      <c r="GC102" s="106">
        <f>Seniori!GC62</f>
        <v>0</v>
      </c>
      <c r="GD102" s="106">
        <f>Seniori!GD62</f>
        <v>0</v>
      </c>
      <c r="GE102" s="106">
        <f>Seniori!GE62</f>
        <v>0</v>
      </c>
      <c r="GF102" s="106">
        <f>Seniori!GF62</f>
        <v>0</v>
      </c>
      <c r="GG102" s="106">
        <f>Seniori!GG62</f>
        <v>0</v>
      </c>
      <c r="GH102" s="106">
        <f>Seniori!GH62</f>
        <v>0</v>
      </c>
      <c r="GI102" s="106">
        <f>Seniori!GI62</f>
        <v>0</v>
      </c>
      <c r="GJ102" s="106">
        <f>Seniori!GJ62</f>
        <v>0</v>
      </c>
      <c r="GK102" s="106">
        <f>Seniori!GK62</f>
        <v>0</v>
      </c>
      <c r="GL102" s="106">
        <f>Seniori!GL62</f>
        <v>0</v>
      </c>
      <c r="GM102" s="106">
        <f>Seniori!GM62</f>
        <v>0</v>
      </c>
      <c r="GN102" s="106">
        <f>Seniori!GN62</f>
        <v>0</v>
      </c>
      <c r="GO102" s="106">
        <f>Seniori!GO62</f>
        <v>0</v>
      </c>
      <c r="GP102" s="106">
        <f>Seniori!GP62</f>
        <v>0</v>
      </c>
      <c r="GQ102" s="106">
        <f>Seniori!GQ62</f>
        <v>0</v>
      </c>
      <c r="GR102" s="106">
        <f>Seniori!GR62</f>
        <v>0</v>
      </c>
      <c r="GS102" s="106">
        <f>Seniori!GS62</f>
        <v>0</v>
      </c>
      <c r="GT102" s="106">
        <f>Seniori!GT62</f>
        <v>0</v>
      </c>
      <c r="GU102" s="106">
        <f>Seniori!GU62</f>
        <v>0</v>
      </c>
      <c r="GV102" s="106">
        <f>Seniori!GV62</f>
        <v>0</v>
      </c>
      <c r="GW102" s="106">
        <f>Seniori!GW62</f>
        <v>0</v>
      </c>
      <c r="GX102" s="106">
        <f>Seniori!GX62</f>
        <v>0</v>
      </c>
      <c r="GY102" s="106">
        <f>Seniori!GY62</f>
        <v>0</v>
      </c>
      <c r="GZ102" s="106">
        <f>Seniori!GZ62</f>
        <v>0</v>
      </c>
      <c r="HA102" s="106">
        <f>Seniori!HA62</f>
        <v>0</v>
      </c>
      <c r="HB102" s="106">
        <f>Seniori!HB62</f>
        <v>0</v>
      </c>
      <c r="HC102" s="106">
        <f>Seniori!HC62</f>
        <v>0</v>
      </c>
      <c r="HD102" s="106">
        <f>Seniori!HD62</f>
        <v>0</v>
      </c>
      <c r="HE102" s="106">
        <f>Seniori!HE62</f>
        <v>0</v>
      </c>
      <c r="HF102" s="106">
        <f>Seniori!HF62</f>
        <v>0</v>
      </c>
      <c r="HG102" s="106">
        <f>Seniori!HG62</f>
        <v>0</v>
      </c>
      <c r="HH102" s="106">
        <f>Seniori!HH62</f>
        <v>0</v>
      </c>
      <c r="HI102" s="106">
        <f>Seniori!HI62</f>
        <v>0</v>
      </c>
      <c r="HJ102" s="106">
        <f>Seniori!HJ62</f>
        <v>0</v>
      </c>
      <c r="HK102" s="106">
        <f>Seniori!HK62</f>
        <v>0</v>
      </c>
      <c r="HL102" s="106">
        <f>Seniori!HL62</f>
        <v>0</v>
      </c>
      <c r="HM102" s="106">
        <f>Seniori!HM62</f>
        <v>0</v>
      </c>
      <c r="HN102" s="106">
        <f>Seniori!HN62</f>
        <v>0</v>
      </c>
      <c r="HO102" s="106">
        <f>Seniori!HO62</f>
        <v>0</v>
      </c>
      <c r="HP102" s="106">
        <f>Seniori!HP62</f>
        <v>0</v>
      </c>
      <c r="HQ102" s="106">
        <f>Seniori!HQ62</f>
        <v>0</v>
      </c>
      <c r="HR102" s="106">
        <f>Seniori!HR62</f>
        <v>0</v>
      </c>
      <c r="HS102" s="106">
        <f>Seniori!HS62</f>
        <v>0</v>
      </c>
      <c r="HT102" s="106">
        <f>Seniori!HT62</f>
        <v>0</v>
      </c>
      <c r="HU102" s="106">
        <f>Seniori!HU62</f>
        <v>0</v>
      </c>
      <c r="HV102" s="106">
        <f>Seniori!HV62</f>
        <v>0</v>
      </c>
      <c r="HW102" s="106">
        <f>Seniori!HW62</f>
        <v>0</v>
      </c>
      <c r="HX102" s="106">
        <f>Seniori!HX62</f>
        <v>0</v>
      </c>
      <c r="HY102" s="106">
        <f>Seniori!HY62</f>
        <v>0</v>
      </c>
      <c r="HZ102" s="106">
        <f>Seniori!HZ62</f>
        <v>0</v>
      </c>
      <c r="IA102" s="106">
        <f>Seniori!IA62</f>
        <v>0</v>
      </c>
      <c r="IB102" s="106">
        <f>Seniori!IB62</f>
        <v>0</v>
      </c>
      <c r="IC102" s="106">
        <f>Seniori!IC62</f>
        <v>0</v>
      </c>
      <c r="ID102" s="106">
        <f>Seniori!ID62</f>
        <v>0</v>
      </c>
      <c r="IE102" s="106">
        <f>Seniori!IE62</f>
        <v>0</v>
      </c>
      <c r="IF102" s="106">
        <f>Seniori!IF62</f>
        <v>0</v>
      </c>
      <c r="IG102" s="106">
        <f>Seniori!IG62</f>
        <v>0</v>
      </c>
      <c r="IH102" s="106">
        <f>Seniori!IH62</f>
        <v>0</v>
      </c>
      <c r="II102" s="106">
        <f>Seniori!II62</f>
        <v>0</v>
      </c>
      <c r="IJ102" s="106">
        <f>Seniori!IJ62</f>
        <v>0</v>
      </c>
      <c r="IK102" s="106">
        <f>Seniori!IK62</f>
        <v>0</v>
      </c>
      <c r="IL102" s="106">
        <f>Seniori!IL62</f>
        <v>0</v>
      </c>
      <c r="IM102" s="106">
        <f>Seniori!IM62</f>
        <v>0</v>
      </c>
      <c r="IN102" s="106">
        <f>Seniori!IN62</f>
        <v>0</v>
      </c>
      <c r="IO102" s="106">
        <f>Seniori!IO62</f>
        <v>0</v>
      </c>
      <c r="IP102" s="106">
        <f>Seniori!IP62</f>
        <v>0</v>
      </c>
      <c r="IQ102" s="106">
        <f>Seniori!IQ62</f>
        <v>0</v>
      </c>
      <c r="IR102" s="106">
        <f>Seniori!IR62</f>
        <v>0</v>
      </c>
      <c r="IS102" s="106">
        <f>Seniori!IS62</f>
        <v>0</v>
      </c>
      <c r="IT102" s="106">
        <f>Seniori!IT62</f>
        <v>0</v>
      </c>
      <c r="IU102" s="106">
        <f>Seniori!IU62</f>
        <v>0</v>
      </c>
      <c r="IV102" s="106">
        <f>Seniori!IV62</f>
        <v>0</v>
      </c>
      <c r="IW102" s="106">
        <f>Seniori!IW62</f>
        <v>0</v>
      </c>
      <c r="IX102" s="106">
        <f>Seniori!IX62</f>
        <v>0</v>
      </c>
      <c r="IY102" s="106">
        <f>Seniori!IY62</f>
        <v>0</v>
      </c>
      <c r="IZ102" s="106">
        <f>Seniori!IZ62</f>
        <v>0</v>
      </c>
      <c r="JA102" s="106">
        <f>Seniori!JA62</f>
        <v>0</v>
      </c>
      <c r="JB102" s="106">
        <f>Seniori!JB62</f>
        <v>0</v>
      </c>
      <c r="JC102" s="106">
        <f>Seniori!JC62</f>
        <v>0</v>
      </c>
      <c r="JD102" s="106">
        <f>Seniori!JD62</f>
        <v>0</v>
      </c>
      <c r="JE102" s="106">
        <f>Seniori!JE62</f>
        <v>0</v>
      </c>
      <c r="JF102" s="106">
        <f>Seniori!JF62</f>
        <v>0</v>
      </c>
      <c r="JG102" s="106">
        <f>Seniori!JG62</f>
        <v>0</v>
      </c>
      <c r="JH102" s="106">
        <f>Seniori!JH62</f>
        <v>0</v>
      </c>
      <c r="JI102" s="106">
        <f>Seniori!JI62</f>
        <v>0</v>
      </c>
      <c r="JJ102" s="106">
        <f>Seniori!JJ62</f>
        <v>0</v>
      </c>
      <c r="JK102" s="106">
        <f>Seniori!JK62</f>
        <v>0</v>
      </c>
      <c r="JL102" s="106">
        <f>Seniori!JL62</f>
        <v>0</v>
      </c>
      <c r="JM102" s="106">
        <f>Seniori!JM62</f>
        <v>0</v>
      </c>
      <c r="JN102" s="106">
        <f>Seniori!JN62</f>
        <v>0</v>
      </c>
      <c r="JO102" s="106">
        <f>Seniori!JO62</f>
        <v>0</v>
      </c>
      <c r="JP102" s="106">
        <f>Seniori!JP62</f>
        <v>0</v>
      </c>
      <c r="JQ102" s="106">
        <f>Seniori!JQ62</f>
        <v>0</v>
      </c>
      <c r="JR102" s="106">
        <f>Seniori!JR62</f>
        <v>0</v>
      </c>
      <c r="JS102" s="106">
        <f>Seniori!JS62</f>
        <v>0</v>
      </c>
      <c r="JT102" s="106">
        <f>Seniori!JT62</f>
        <v>0</v>
      </c>
      <c r="JU102" s="106">
        <f>Seniori!JU62</f>
        <v>0</v>
      </c>
      <c r="JV102" s="106">
        <f>Seniori!JV62</f>
        <v>0</v>
      </c>
      <c r="JW102" s="106">
        <f>Seniori!JW62</f>
        <v>0</v>
      </c>
      <c r="JX102" s="106">
        <f>Seniori!JX62</f>
        <v>0</v>
      </c>
      <c r="JY102" s="106">
        <f>Seniori!JY62</f>
        <v>0</v>
      </c>
      <c r="JZ102" s="106">
        <f>Seniori!JZ62</f>
        <v>0</v>
      </c>
      <c r="KA102" s="106">
        <f>Seniori!KA62</f>
        <v>0</v>
      </c>
      <c r="KB102" s="106">
        <f>Seniori!KB62</f>
        <v>0</v>
      </c>
      <c r="KC102" s="106">
        <f>Seniori!KC62</f>
        <v>0</v>
      </c>
      <c r="KD102" s="106">
        <f>Seniori!KD62</f>
        <v>0</v>
      </c>
      <c r="KE102" s="106">
        <f>Seniori!KE62</f>
        <v>0</v>
      </c>
      <c r="KF102" s="106">
        <f>Seniori!KF62</f>
        <v>0</v>
      </c>
      <c r="KG102" s="106">
        <f>Seniori!KG62</f>
        <v>0</v>
      </c>
      <c r="KH102" s="106">
        <f>Seniori!KH62</f>
        <v>0</v>
      </c>
      <c r="KI102" s="106">
        <f>Seniori!KI62</f>
        <v>0</v>
      </c>
      <c r="KJ102" s="106">
        <f>Seniori!KJ62</f>
        <v>0</v>
      </c>
      <c r="KK102" s="106">
        <f>Seniori!KK62</f>
        <v>0</v>
      </c>
      <c r="KL102" s="106">
        <f>Seniori!KL62</f>
        <v>0</v>
      </c>
      <c r="KM102" s="106">
        <f>Seniori!KM62</f>
        <v>0</v>
      </c>
      <c r="KN102" s="106">
        <f>Seniori!KN62</f>
        <v>0</v>
      </c>
      <c r="KO102" s="106">
        <f>Seniori!KO62</f>
        <v>0</v>
      </c>
      <c r="KP102" s="106">
        <f>Seniori!KP62</f>
        <v>0</v>
      </c>
      <c r="KQ102" s="106">
        <f>Seniori!KQ62</f>
        <v>0</v>
      </c>
      <c r="KR102" s="106">
        <f>Seniori!KR62</f>
        <v>0</v>
      </c>
      <c r="KS102" s="106">
        <f>Seniori!KS62</f>
        <v>0</v>
      </c>
      <c r="KT102" s="106">
        <f>Seniori!KT62</f>
        <v>0</v>
      </c>
      <c r="KU102" s="106">
        <f>Seniori!KU62</f>
        <v>0</v>
      </c>
      <c r="KV102" s="106">
        <f>Seniori!KV62</f>
        <v>0</v>
      </c>
      <c r="KW102" s="106">
        <f>Seniori!KW62</f>
        <v>0</v>
      </c>
      <c r="KX102" s="106">
        <f>Seniori!KX62</f>
        <v>0</v>
      </c>
      <c r="KY102" s="106">
        <f>Seniori!KY62</f>
        <v>0</v>
      </c>
      <c r="KZ102" s="106">
        <f>Seniori!KZ62</f>
        <v>0</v>
      </c>
      <c r="LA102" s="106">
        <f>Seniori!LA62</f>
        <v>0</v>
      </c>
      <c r="LB102" s="106">
        <f>Seniori!LB62</f>
        <v>0</v>
      </c>
      <c r="LC102" s="106">
        <f>Seniori!LC62</f>
        <v>0</v>
      </c>
      <c r="LD102" s="106">
        <f>Seniori!LD62</f>
        <v>0</v>
      </c>
      <c r="LE102" s="106">
        <f>Seniori!LE62</f>
        <v>0</v>
      </c>
      <c r="LF102" s="106">
        <f>Seniori!LF62</f>
        <v>0</v>
      </c>
      <c r="LG102" s="106">
        <f>Seniori!LG62</f>
        <v>0</v>
      </c>
      <c r="LH102" s="106">
        <f>Seniori!LH62</f>
        <v>0</v>
      </c>
      <c r="LI102" s="106">
        <f>Seniori!LI62</f>
        <v>0</v>
      </c>
      <c r="LJ102" s="106">
        <f>Seniori!LJ62</f>
        <v>0</v>
      </c>
      <c r="LK102" s="106">
        <f>Seniori!LK62</f>
        <v>0</v>
      </c>
      <c r="LL102" s="106">
        <f>Seniori!LL62</f>
        <v>0</v>
      </c>
      <c r="LM102" s="106">
        <f>Seniori!LM62</f>
        <v>0</v>
      </c>
      <c r="LN102" s="106">
        <f>Seniori!LN62</f>
        <v>0</v>
      </c>
      <c r="LO102" s="106">
        <f>Seniori!LO62</f>
        <v>0</v>
      </c>
      <c r="LP102" s="106">
        <f>Seniori!LP62</f>
        <v>0</v>
      </c>
      <c r="LQ102" s="106">
        <f>Seniori!LQ62</f>
        <v>0</v>
      </c>
      <c r="LR102" s="106">
        <f>Seniori!LR62</f>
        <v>0</v>
      </c>
      <c r="LS102" s="106">
        <f>Seniori!LS62</f>
        <v>0</v>
      </c>
      <c r="LT102" s="106">
        <f>Seniori!LT62</f>
        <v>0</v>
      </c>
      <c r="LU102" s="106">
        <f>Seniori!LU62</f>
        <v>0</v>
      </c>
      <c r="LV102" s="106">
        <f>Seniori!LV62</f>
        <v>0</v>
      </c>
      <c r="LW102" s="106">
        <f>Seniori!LW62</f>
        <v>0</v>
      </c>
      <c r="LX102" s="106">
        <f>Seniori!LX62</f>
        <v>0</v>
      </c>
      <c r="LY102" s="106">
        <f>Seniori!LY62</f>
        <v>0</v>
      </c>
      <c r="LZ102" s="106">
        <f>Seniori!LZ62</f>
        <v>0</v>
      </c>
      <c r="MA102" s="106">
        <f>Seniori!MA62</f>
        <v>0</v>
      </c>
      <c r="MB102" s="106">
        <f>Seniori!MB62</f>
        <v>0</v>
      </c>
      <c r="MC102" s="106">
        <f>Seniori!MC62</f>
        <v>0</v>
      </c>
      <c r="MD102" s="106">
        <f>Seniori!MD62</f>
        <v>0</v>
      </c>
      <c r="ME102" s="106">
        <f>Seniori!ME62</f>
        <v>0</v>
      </c>
      <c r="MF102" s="106">
        <f>Seniori!MF62</f>
        <v>0</v>
      </c>
      <c r="MG102" s="106">
        <f>Seniori!MG62</f>
        <v>0</v>
      </c>
      <c r="MH102" s="106">
        <f>Seniori!MH62</f>
        <v>0</v>
      </c>
      <c r="MI102" s="106">
        <f>Seniori!MI62</f>
        <v>0</v>
      </c>
      <c r="MJ102" s="106">
        <f>Seniori!MJ62</f>
        <v>0</v>
      </c>
      <c r="MK102" s="106">
        <f>Seniori!MK62</f>
        <v>0</v>
      </c>
      <c r="ML102" s="106">
        <f>Seniori!ML62</f>
        <v>0</v>
      </c>
      <c r="MM102" s="106">
        <f>Seniori!MM62</f>
        <v>0</v>
      </c>
      <c r="MN102" s="106">
        <f>Seniori!MN62</f>
        <v>0</v>
      </c>
      <c r="MO102" s="106">
        <f>Seniori!MO62</f>
        <v>10</v>
      </c>
      <c r="MP102" s="106">
        <f>Seniori!MP62</f>
        <v>0</v>
      </c>
      <c r="MQ102" s="106">
        <f>Seniori!MQ62</f>
        <v>0</v>
      </c>
      <c r="MR102" s="106">
        <f>Seniori!MR62</f>
        <v>0</v>
      </c>
      <c r="MS102" s="106">
        <f>Seniori!MS62</f>
        <v>0</v>
      </c>
      <c r="MT102" s="106">
        <f>Seniori!MT62</f>
        <v>0</v>
      </c>
      <c r="MU102" s="106">
        <f>Seniori!MU62</f>
        <v>0</v>
      </c>
      <c r="MV102" s="106">
        <f>Seniori!MV62</f>
        <v>0</v>
      </c>
      <c r="MW102" s="106">
        <f>Seniori!MW62</f>
        <v>0</v>
      </c>
      <c r="MX102" s="106">
        <f>Seniori!MX62</f>
        <v>0</v>
      </c>
      <c r="MY102" s="106">
        <f>Seniori!MY62</f>
        <v>0</v>
      </c>
      <c r="MZ102" s="106">
        <f>Seniori!MZ62</f>
        <v>0</v>
      </c>
      <c r="NA102" s="106">
        <f>Seniori!NA62</f>
        <v>0</v>
      </c>
      <c r="NB102" s="106">
        <f>Seniori!NB62</f>
        <v>0</v>
      </c>
      <c r="NC102" s="106">
        <f>Seniori!NC62</f>
        <v>0</v>
      </c>
      <c r="ND102" s="106">
        <f>Seniori!ND62</f>
        <v>9</v>
      </c>
      <c r="NE102" s="106">
        <f>Seniori!NE62</f>
        <v>0</v>
      </c>
      <c r="NF102" s="106">
        <f>Seniori!NF62</f>
        <v>0</v>
      </c>
      <c r="NG102" s="106">
        <f>Seniori!NG62</f>
        <v>0</v>
      </c>
      <c r="NH102" s="106">
        <f>Seniori!NH62</f>
        <v>0</v>
      </c>
      <c r="NI102" s="106">
        <f>Seniori!NI62</f>
        <v>0</v>
      </c>
      <c r="NJ102" s="106">
        <f>Seniori!NJ62</f>
        <v>0</v>
      </c>
      <c r="NK102" s="106">
        <f>Seniori!NK62</f>
        <v>0</v>
      </c>
      <c r="NL102" s="106">
        <f>Seniori!NL62</f>
        <v>0</v>
      </c>
      <c r="NM102" s="106">
        <f>Seniori!NM62</f>
        <v>0</v>
      </c>
      <c r="NN102" s="106">
        <f>Seniori!NN62</f>
        <v>0</v>
      </c>
      <c r="NO102" s="106">
        <f>Seniori!NO62</f>
        <v>0</v>
      </c>
      <c r="NP102" s="106">
        <f>Seniori!NP62</f>
        <v>0</v>
      </c>
      <c r="NQ102" s="106">
        <f>Seniori!NQ62</f>
        <v>0</v>
      </c>
      <c r="NR102" s="106">
        <f>Seniori!NR62</f>
        <v>0</v>
      </c>
      <c r="NS102" s="106">
        <f>Seniori!NS62</f>
        <v>0</v>
      </c>
      <c r="NT102" s="106">
        <f>Seniori!NT62</f>
        <v>0</v>
      </c>
      <c r="NU102" s="106">
        <f>Seniori!NU62</f>
        <v>0</v>
      </c>
      <c r="NV102" s="106">
        <f>Seniori!NV62</f>
        <v>0</v>
      </c>
      <c r="NW102" s="106">
        <f>Seniori!NW62</f>
        <v>0</v>
      </c>
      <c r="NX102" s="106">
        <f>Seniori!NX62</f>
        <v>0</v>
      </c>
      <c r="NY102" s="106">
        <f>Seniori!NY62</f>
        <v>0</v>
      </c>
      <c r="NZ102" s="106">
        <f>Seniori!NZ62</f>
        <v>0</v>
      </c>
      <c r="OA102" s="106">
        <f>Seniori!OA62</f>
        <v>0</v>
      </c>
      <c r="OB102" s="106">
        <f>Seniori!OB62</f>
        <v>0</v>
      </c>
      <c r="OC102" s="106">
        <f>Seniori!OC62</f>
        <v>0</v>
      </c>
      <c r="OD102" s="106">
        <f>Seniori!OD62</f>
        <v>0</v>
      </c>
      <c r="OE102" s="106">
        <f>Seniori!OE62</f>
        <v>0</v>
      </c>
      <c r="OF102" s="106">
        <f>Seniori!OF62</f>
        <v>0</v>
      </c>
      <c r="OG102" s="106">
        <f>Seniori!OG62</f>
        <v>0</v>
      </c>
      <c r="OH102" s="106">
        <f>Seniori!OH62</f>
        <v>0</v>
      </c>
      <c r="OI102" s="106">
        <f>Seniori!OI62</f>
        <v>0</v>
      </c>
      <c r="OJ102" s="106">
        <f>Seniori!OJ62</f>
        <v>0</v>
      </c>
      <c r="OK102" s="106">
        <f>Seniori!OK62</f>
        <v>0</v>
      </c>
      <c r="OL102" s="106">
        <f>Seniori!OL62</f>
        <v>0</v>
      </c>
      <c r="OM102" s="106">
        <f>Seniori!OM62</f>
        <v>0</v>
      </c>
      <c r="ON102" s="106">
        <f>Seniori!ON62</f>
        <v>0</v>
      </c>
      <c r="OO102" s="106">
        <f>Seniori!OO62</f>
        <v>0</v>
      </c>
      <c r="OP102" s="106">
        <f>Seniori!OP62</f>
        <v>0</v>
      </c>
      <c r="OQ102" s="106">
        <f>Seniori!OQ62</f>
        <v>0</v>
      </c>
      <c r="OR102" s="106">
        <f>Seniori!OR62</f>
        <v>0</v>
      </c>
      <c r="OS102" s="106">
        <f>Seniori!OS62</f>
        <v>0</v>
      </c>
      <c r="OT102" s="106">
        <f>Seniori!OT62</f>
        <v>0</v>
      </c>
      <c r="OU102" s="106">
        <f>Seniori!OU62</f>
        <v>0</v>
      </c>
      <c r="OV102" s="106">
        <f>Seniori!OV62</f>
        <v>0</v>
      </c>
      <c r="OW102" s="106">
        <f>Seniori!OW62</f>
        <v>0</v>
      </c>
      <c r="OX102" s="106">
        <f>Seniori!OX62</f>
        <v>0</v>
      </c>
      <c r="OY102" s="106">
        <f>Seniori!OY62</f>
        <v>0</v>
      </c>
      <c r="OZ102" s="106">
        <f>Seniori!OZ62</f>
        <v>0</v>
      </c>
      <c r="PA102" s="106">
        <f>Seniori!PA62</f>
        <v>0</v>
      </c>
      <c r="PB102" s="106">
        <f>Seniori!PB62</f>
        <v>0</v>
      </c>
      <c r="PC102" s="106">
        <f>Seniori!PC62</f>
        <v>0</v>
      </c>
      <c r="PD102" s="106">
        <f>Seniori!PD62</f>
        <v>0</v>
      </c>
      <c r="PE102" s="106">
        <f>Seniori!PE62</f>
        <v>0</v>
      </c>
      <c r="PF102" s="106">
        <f>Seniori!PF62</f>
        <v>0</v>
      </c>
      <c r="PG102" s="106">
        <f>Seniori!PG62</f>
        <v>0</v>
      </c>
      <c r="PH102" s="106">
        <f>Seniori!PH62</f>
        <v>0</v>
      </c>
      <c r="PI102" s="106">
        <f>Seniori!PI62</f>
        <v>0</v>
      </c>
      <c r="PJ102" s="106">
        <f>Seniori!PJ62</f>
        <v>0</v>
      </c>
      <c r="PK102" s="106">
        <f>Seniori!PK62</f>
        <v>0</v>
      </c>
      <c r="PL102" s="106">
        <f>Seniori!PL62</f>
        <v>0</v>
      </c>
      <c r="PM102" s="106">
        <f>Seniori!PM62</f>
        <v>0</v>
      </c>
      <c r="PN102" s="106">
        <f>Seniori!PN62</f>
        <v>0</v>
      </c>
      <c r="PO102" s="106">
        <f>Seniori!PO62</f>
        <v>0</v>
      </c>
      <c r="PP102" s="106">
        <f>Seniori!PP62</f>
        <v>0</v>
      </c>
      <c r="PQ102" s="106">
        <f>Seniori!PQ62</f>
        <v>0</v>
      </c>
      <c r="PR102" s="106">
        <f>Seniori!PR62</f>
        <v>0</v>
      </c>
      <c r="PS102" s="106">
        <f>Seniori!PS62</f>
        <v>0</v>
      </c>
      <c r="PT102" s="106">
        <f>Seniori!PT62</f>
        <v>0</v>
      </c>
      <c r="PU102" s="106">
        <f>Seniori!PU62</f>
        <v>0</v>
      </c>
      <c r="PV102" s="106">
        <f>Seniori!PV62</f>
        <v>0</v>
      </c>
      <c r="PW102" s="106">
        <f>Seniori!PW62</f>
        <v>0</v>
      </c>
      <c r="PX102" s="106">
        <f>Seniori!PX62</f>
        <v>0</v>
      </c>
      <c r="PY102" s="106">
        <f>Seniori!PY62</f>
        <v>0</v>
      </c>
      <c r="PZ102" s="106">
        <f>Seniori!PZ62</f>
        <v>0</v>
      </c>
      <c r="QA102" s="106">
        <f>Seniori!QA62</f>
        <v>0</v>
      </c>
      <c r="QB102" s="106">
        <f>Seniori!QB62</f>
        <v>0</v>
      </c>
      <c r="QC102" s="106">
        <f>Seniori!QC62</f>
        <v>0</v>
      </c>
      <c r="QD102" s="106">
        <f>Seniori!QD62</f>
        <v>0</v>
      </c>
      <c r="QE102" s="106">
        <f>Seniori!QE62</f>
        <v>0</v>
      </c>
      <c r="QF102" s="106">
        <f>Seniori!QF62</f>
        <v>0</v>
      </c>
      <c r="QG102" s="106">
        <f>Seniori!QG62</f>
        <v>0</v>
      </c>
      <c r="QH102" s="106">
        <f>Seniori!QH62</f>
        <v>0</v>
      </c>
      <c r="QI102" s="106">
        <f>Seniori!QI62</f>
        <v>0</v>
      </c>
      <c r="QJ102" s="106">
        <f>Seniori!QJ62</f>
        <v>0</v>
      </c>
      <c r="QK102" s="106">
        <f>Seniori!QK62</f>
        <v>0</v>
      </c>
      <c r="QL102" s="106">
        <f>Seniori!QL62</f>
        <v>0</v>
      </c>
      <c r="QM102" s="106">
        <f>Seniori!QM62</f>
        <v>0</v>
      </c>
      <c r="QN102" s="106">
        <f>Seniori!QN62</f>
        <v>0</v>
      </c>
      <c r="QO102" s="106">
        <f>Seniori!QO62</f>
        <v>0</v>
      </c>
      <c r="QP102" s="106">
        <f>Seniori!QP62</f>
        <v>0</v>
      </c>
      <c r="QQ102" s="106">
        <f>Seniori!QQ62</f>
        <v>0</v>
      </c>
      <c r="QR102" s="106">
        <f>Seniori!QR62</f>
        <v>0</v>
      </c>
      <c r="QS102" s="106">
        <f>Seniori!QS62</f>
        <v>0</v>
      </c>
      <c r="QT102" s="106">
        <f>Seniori!QT62</f>
        <v>0</v>
      </c>
      <c r="QU102" s="106">
        <f>Seniori!QU62</f>
        <v>0</v>
      </c>
      <c r="QV102" s="106">
        <f>Seniori!QV62</f>
        <v>0</v>
      </c>
      <c r="QW102" s="106">
        <f>Seniori!QW62</f>
        <v>0</v>
      </c>
      <c r="QX102" s="106">
        <f>Seniori!QX62</f>
        <v>0</v>
      </c>
      <c r="QY102" s="106">
        <f>Seniori!QY62</f>
        <v>0</v>
      </c>
      <c r="QZ102" s="106">
        <f>Seniori!QZ62</f>
        <v>0</v>
      </c>
      <c r="RA102" s="106">
        <f>Seniori!RA62</f>
        <v>0</v>
      </c>
      <c r="RB102" s="106">
        <f>Seniori!RB62</f>
        <v>0</v>
      </c>
      <c r="RC102" s="106">
        <f>Seniori!RC62</f>
        <v>0</v>
      </c>
      <c r="RD102" s="106">
        <f>Seniori!RD62</f>
        <v>0</v>
      </c>
      <c r="RE102" s="106">
        <f>Seniori!RE62</f>
        <v>0</v>
      </c>
      <c r="RF102" s="106">
        <f>Seniori!RF62</f>
        <v>0</v>
      </c>
      <c r="RG102" s="106">
        <f>Seniori!RG62</f>
        <v>0</v>
      </c>
      <c r="RH102" s="106">
        <f>Seniori!RH62</f>
        <v>0</v>
      </c>
      <c r="RI102" s="106">
        <f>Seniori!RI62</f>
        <v>0</v>
      </c>
      <c r="RJ102" s="106">
        <f>Seniori!RJ62</f>
        <v>0</v>
      </c>
      <c r="RK102" s="106">
        <f>Seniori!RK62</f>
        <v>0</v>
      </c>
      <c r="RL102" s="106">
        <f>Seniori!RL62</f>
        <v>0</v>
      </c>
      <c r="RM102" s="106">
        <f>Seniori!RM62</f>
        <v>0</v>
      </c>
      <c r="RN102" s="106">
        <f>Seniori!RN62</f>
        <v>0</v>
      </c>
      <c r="RO102" s="106">
        <f>Seniori!RO62</f>
        <v>0</v>
      </c>
      <c r="RP102" s="106">
        <f>Seniori!RP62</f>
        <v>0</v>
      </c>
      <c r="RQ102" s="106">
        <f>Seniori!RQ62</f>
        <v>0</v>
      </c>
      <c r="RR102" s="106">
        <f>Seniori!RR62</f>
        <v>0</v>
      </c>
      <c r="RS102" s="106">
        <f>Seniori!RS62</f>
        <v>0</v>
      </c>
      <c r="RT102" s="106">
        <f>Seniori!RT62</f>
        <v>0</v>
      </c>
      <c r="RU102" s="106">
        <f>Seniori!RU62</f>
        <v>0</v>
      </c>
      <c r="RV102" s="106">
        <f>Seniori!RV62</f>
        <v>0</v>
      </c>
      <c r="RW102" s="106">
        <f>Seniori!RW62</f>
        <v>0</v>
      </c>
      <c r="RX102" s="106">
        <f>Seniori!RX62</f>
        <v>0</v>
      </c>
      <c r="RY102" s="106">
        <f>Seniori!RY62</f>
        <v>0</v>
      </c>
      <c r="RZ102" s="106">
        <f>Seniori!RZ62</f>
        <v>0</v>
      </c>
      <c r="SA102" s="106">
        <f>Seniori!SA62</f>
        <v>0</v>
      </c>
      <c r="SB102" s="106">
        <f>Seniori!SB62</f>
        <v>0</v>
      </c>
      <c r="SC102" s="106">
        <f>Seniori!SC62</f>
        <v>0</v>
      </c>
      <c r="SD102" s="106">
        <f>Seniori!SD62</f>
        <v>0</v>
      </c>
      <c r="SE102" s="106">
        <f>Seniori!SE62</f>
        <v>0</v>
      </c>
      <c r="SF102" s="106">
        <f>Seniori!SF62</f>
        <v>0</v>
      </c>
      <c r="SG102" s="106">
        <f>Seniori!SG62</f>
        <v>0</v>
      </c>
      <c r="SH102" s="106">
        <f>Seniori!SH62</f>
        <v>0</v>
      </c>
      <c r="SI102" s="106">
        <f>Seniori!SI62</f>
        <v>0</v>
      </c>
      <c r="SJ102" s="106">
        <f>Seniori!SJ62</f>
        <v>0</v>
      </c>
      <c r="SK102" s="106">
        <f>Seniori!SK62</f>
        <v>0</v>
      </c>
      <c r="SL102" s="106">
        <f>Seniori!SL62</f>
        <v>0</v>
      </c>
      <c r="SM102" s="106">
        <f>Seniori!SM62</f>
        <v>0</v>
      </c>
      <c r="SN102" s="106">
        <f>Seniori!SN62</f>
        <v>0</v>
      </c>
      <c r="SO102" s="106">
        <f>Seniori!SO62</f>
        <v>0</v>
      </c>
      <c r="SP102" s="106">
        <f>Seniori!SP62</f>
        <v>0</v>
      </c>
      <c r="SQ102" s="106">
        <f>Seniori!SQ62</f>
        <v>0</v>
      </c>
      <c r="SR102" s="106">
        <f>Seniori!SR62</f>
        <v>0</v>
      </c>
      <c r="SS102" s="106">
        <f>Seniori!SS62</f>
        <v>0</v>
      </c>
      <c r="ST102" s="106">
        <f>Seniori!ST62</f>
        <v>0</v>
      </c>
      <c r="SU102" s="106">
        <f>Seniori!SU62</f>
        <v>0</v>
      </c>
      <c r="SV102" s="106">
        <f>Seniori!SV62</f>
        <v>0</v>
      </c>
      <c r="SW102" s="106">
        <f>Seniori!SW62</f>
        <v>0</v>
      </c>
      <c r="SX102" s="106">
        <f>Seniori!SX62</f>
        <v>0</v>
      </c>
      <c r="SY102" s="106">
        <f>Seniori!SY62</f>
        <v>0</v>
      </c>
      <c r="SZ102" s="106">
        <f>Seniori!SZ62</f>
        <v>0</v>
      </c>
      <c r="TA102" s="106">
        <f>Seniori!TA62</f>
        <v>0</v>
      </c>
      <c r="TB102" s="106">
        <f>Seniori!TB62</f>
        <v>0</v>
      </c>
    </row>
    <row r="103" spans="1:522" s="1" customFormat="1" ht="18" customHeight="1" x14ac:dyDescent="0.25">
      <c r="A103" s="12"/>
      <c r="B103" s="11" t="s">
        <v>31</v>
      </c>
      <c r="C103" s="1">
        <v>9454</v>
      </c>
      <c r="D103" s="1">
        <v>2009</v>
      </c>
      <c r="E103" t="s">
        <v>30</v>
      </c>
      <c r="F103" s="1">
        <v>135</v>
      </c>
      <c r="G103" s="1" t="s">
        <v>97</v>
      </c>
      <c r="H103" t="s">
        <v>13</v>
      </c>
      <c r="I103" s="1">
        <f>SUM(K103:TB103)</f>
        <v>19</v>
      </c>
      <c r="J103" s="12">
        <f>Tabuľka3[[#This Row],[Stĺpec9]]</f>
        <v>19</v>
      </c>
      <c r="K103" s="106">
        <f>Seniori!K43</f>
        <v>0</v>
      </c>
      <c r="L103" s="106">
        <f>Seniori!L43</f>
        <v>0</v>
      </c>
      <c r="M103" s="106">
        <f>Seniori!M43</f>
        <v>0</v>
      </c>
      <c r="N103" s="106">
        <f>Seniori!N43</f>
        <v>0</v>
      </c>
      <c r="O103" s="106">
        <f>Seniori!O43</f>
        <v>0</v>
      </c>
      <c r="P103" s="106">
        <f>Seniori!P43</f>
        <v>0</v>
      </c>
      <c r="Q103" s="106">
        <f>Seniori!Q43</f>
        <v>0</v>
      </c>
      <c r="R103" s="106">
        <f>Seniori!R43</f>
        <v>0</v>
      </c>
      <c r="S103" s="106">
        <f>Seniori!S43</f>
        <v>0</v>
      </c>
      <c r="T103" s="106">
        <f>Seniori!T43</f>
        <v>0</v>
      </c>
      <c r="U103" s="106">
        <f>Seniori!U43</f>
        <v>0</v>
      </c>
      <c r="V103" s="106">
        <f>Seniori!V43</f>
        <v>0</v>
      </c>
      <c r="W103" s="106">
        <f>Seniori!W43</f>
        <v>0</v>
      </c>
      <c r="X103" s="106">
        <f>Seniori!X43</f>
        <v>0</v>
      </c>
      <c r="Y103" s="106">
        <f>Seniori!Y43</f>
        <v>0</v>
      </c>
      <c r="Z103" s="106">
        <f>Seniori!Z43</f>
        <v>0</v>
      </c>
      <c r="AA103" s="106">
        <f>Seniori!AA43</f>
        <v>0</v>
      </c>
      <c r="AB103" s="106">
        <f>Seniori!AB43</f>
        <v>0</v>
      </c>
      <c r="AC103" s="106">
        <f>Seniori!AC43</f>
        <v>0</v>
      </c>
      <c r="AD103" s="106">
        <f>Seniori!AD43</f>
        <v>0</v>
      </c>
      <c r="AE103" s="106">
        <f>Seniori!AE43</f>
        <v>0</v>
      </c>
      <c r="AF103" s="106">
        <f>Seniori!AF43</f>
        <v>0</v>
      </c>
      <c r="AG103" s="106">
        <f>Seniori!AG43</f>
        <v>0</v>
      </c>
      <c r="AH103" s="106">
        <f>Seniori!AH43</f>
        <v>0</v>
      </c>
      <c r="AI103" s="106">
        <f>Seniori!AI43</f>
        <v>0</v>
      </c>
      <c r="AJ103" s="106">
        <f>Seniori!AJ43</f>
        <v>0</v>
      </c>
      <c r="AK103" s="106">
        <f>Seniori!AK43</f>
        <v>0</v>
      </c>
      <c r="AL103" s="106">
        <f>Seniori!AL43</f>
        <v>0</v>
      </c>
      <c r="AM103" s="106">
        <f>Seniori!AM43</f>
        <v>0</v>
      </c>
      <c r="AN103" s="106">
        <f>Seniori!AN43</f>
        <v>0</v>
      </c>
      <c r="AO103" s="106">
        <f>Seniori!AO43</f>
        <v>0</v>
      </c>
      <c r="AP103" s="106">
        <f>Seniori!AP43</f>
        <v>0</v>
      </c>
      <c r="AQ103" s="106">
        <f>Seniori!AQ43</f>
        <v>0</v>
      </c>
      <c r="AR103" s="106">
        <f>Seniori!AR43</f>
        <v>0</v>
      </c>
      <c r="AS103" s="106">
        <f>Seniori!AS43</f>
        <v>0</v>
      </c>
      <c r="AT103" s="106">
        <f>Seniori!AT43</f>
        <v>0</v>
      </c>
      <c r="AU103" s="106">
        <f>Seniori!AU43</f>
        <v>0</v>
      </c>
      <c r="AV103" s="106">
        <f>Seniori!AV43</f>
        <v>0</v>
      </c>
      <c r="AW103" s="106">
        <f>Seniori!AW43</f>
        <v>0</v>
      </c>
      <c r="AX103" s="106">
        <f>Seniori!AX43</f>
        <v>0</v>
      </c>
      <c r="AY103" s="106">
        <f>Seniori!AY43</f>
        <v>0</v>
      </c>
      <c r="AZ103" s="106">
        <f>Seniori!AZ43</f>
        <v>0</v>
      </c>
      <c r="BA103" s="106">
        <f>Seniori!BA43</f>
        <v>0</v>
      </c>
      <c r="BB103" s="106">
        <f>Seniori!BB43</f>
        <v>0</v>
      </c>
      <c r="BC103" s="106">
        <f>Seniori!BC43</f>
        <v>0</v>
      </c>
      <c r="BD103" s="106">
        <f>Seniori!BD43</f>
        <v>0</v>
      </c>
      <c r="BE103" s="106">
        <f>Seniori!BE43</f>
        <v>0</v>
      </c>
      <c r="BF103" s="106">
        <f>Seniori!BF43</f>
        <v>0</v>
      </c>
      <c r="BG103" s="106">
        <f>Seniori!BG43</f>
        <v>0</v>
      </c>
      <c r="BH103" s="106">
        <f>Seniori!BH43</f>
        <v>0</v>
      </c>
      <c r="BI103" s="106">
        <f>Seniori!BI43</f>
        <v>0</v>
      </c>
      <c r="BJ103" s="106">
        <f>Seniori!BJ43</f>
        <v>0</v>
      </c>
      <c r="BK103" s="106">
        <f>Seniori!BK43</f>
        <v>0</v>
      </c>
      <c r="BL103" s="106">
        <f>Seniori!BL43</f>
        <v>0</v>
      </c>
      <c r="BM103" s="106">
        <f>Seniori!BM43</f>
        <v>0</v>
      </c>
      <c r="BN103" s="106">
        <f>Seniori!BN43</f>
        <v>0</v>
      </c>
      <c r="BO103" s="106">
        <f>Seniori!BO43</f>
        <v>0</v>
      </c>
      <c r="BP103" s="106">
        <f>Seniori!BP43</f>
        <v>0</v>
      </c>
      <c r="BQ103" s="106">
        <f>Seniori!BQ43</f>
        <v>0</v>
      </c>
      <c r="BR103" s="106">
        <f>Seniori!BR43</f>
        <v>0</v>
      </c>
      <c r="BS103" s="106">
        <f>Seniori!BS43</f>
        <v>0</v>
      </c>
      <c r="BT103" s="106">
        <f>Seniori!BT43</f>
        <v>0</v>
      </c>
      <c r="BU103" s="106">
        <f>Seniori!BU43</f>
        <v>0</v>
      </c>
      <c r="BV103" s="106">
        <f>Seniori!BV43</f>
        <v>0</v>
      </c>
      <c r="BW103" s="106">
        <f>Seniori!BW43</f>
        <v>0</v>
      </c>
      <c r="BX103" s="106">
        <f>Seniori!BX43</f>
        <v>0</v>
      </c>
      <c r="BY103" s="106">
        <f>Seniori!BY43</f>
        <v>0</v>
      </c>
      <c r="BZ103" s="106">
        <f>Seniori!BZ43</f>
        <v>0</v>
      </c>
      <c r="CA103" s="106">
        <f>Seniori!CA43</f>
        <v>0</v>
      </c>
      <c r="CB103" s="106">
        <f>Seniori!CB43</f>
        <v>0</v>
      </c>
      <c r="CC103" s="106">
        <f>Seniori!CC43</f>
        <v>0</v>
      </c>
      <c r="CD103" s="106">
        <f>Seniori!CD43</f>
        <v>0</v>
      </c>
      <c r="CE103" s="106">
        <f>Seniori!CE43</f>
        <v>0</v>
      </c>
      <c r="CF103" s="106">
        <f>Seniori!CF43</f>
        <v>0</v>
      </c>
      <c r="CG103" s="106">
        <f>Seniori!CG43</f>
        <v>0</v>
      </c>
      <c r="CH103" s="106">
        <f>Seniori!CH43</f>
        <v>0</v>
      </c>
      <c r="CI103" s="106">
        <f>Seniori!CI43</f>
        <v>0</v>
      </c>
      <c r="CJ103" s="106">
        <f>Seniori!CJ43</f>
        <v>0</v>
      </c>
      <c r="CK103" s="106">
        <f>Seniori!CK43</f>
        <v>0</v>
      </c>
      <c r="CL103" s="106">
        <f>Seniori!CL43</f>
        <v>0</v>
      </c>
      <c r="CM103" s="106">
        <f>Seniori!CM43</f>
        <v>0</v>
      </c>
      <c r="CN103" s="106">
        <f>Seniori!CN43</f>
        <v>0</v>
      </c>
      <c r="CO103" s="106">
        <f>Seniori!CO43</f>
        <v>0</v>
      </c>
      <c r="CP103" s="106">
        <f>Seniori!CP43</f>
        <v>0</v>
      </c>
      <c r="CQ103" s="106">
        <f>Seniori!CQ43</f>
        <v>0</v>
      </c>
      <c r="CR103" s="106">
        <f>Seniori!CR43</f>
        <v>0</v>
      </c>
      <c r="CS103" s="106">
        <f>Seniori!CS43</f>
        <v>0</v>
      </c>
      <c r="CT103" s="106">
        <f>Seniori!CT43</f>
        <v>0</v>
      </c>
      <c r="CU103" s="106">
        <f>Seniori!CU43</f>
        <v>0</v>
      </c>
      <c r="CV103" s="106">
        <f>Seniori!CV43</f>
        <v>0</v>
      </c>
      <c r="CW103" s="106">
        <f>Seniori!CW43</f>
        <v>0</v>
      </c>
      <c r="CX103" s="106">
        <f>Seniori!CX43</f>
        <v>0</v>
      </c>
      <c r="CY103" s="106">
        <f>Seniori!CY43</f>
        <v>0</v>
      </c>
      <c r="CZ103" s="106">
        <f>Seniori!CZ43</f>
        <v>0</v>
      </c>
      <c r="DA103" s="106">
        <f>Seniori!DA43</f>
        <v>0</v>
      </c>
      <c r="DB103" s="106">
        <f>Seniori!DB43</f>
        <v>0</v>
      </c>
      <c r="DC103" s="106">
        <f>Seniori!DC43</f>
        <v>0</v>
      </c>
      <c r="DD103" s="106">
        <f>Seniori!DD43</f>
        <v>0</v>
      </c>
      <c r="DE103" s="106">
        <f>Seniori!DE43</f>
        <v>0</v>
      </c>
      <c r="DF103" s="106">
        <f>Seniori!DF43</f>
        <v>0</v>
      </c>
      <c r="DG103" s="106">
        <f>Seniori!DG43</f>
        <v>0</v>
      </c>
      <c r="DH103" s="106">
        <f>Seniori!DH43</f>
        <v>0</v>
      </c>
      <c r="DI103" s="106">
        <f>Seniori!DI43</f>
        <v>0</v>
      </c>
      <c r="DJ103" s="106">
        <f>Seniori!DJ43</f>
        <v>0</v>
      </c>
      <c r="DK103" s="106">
        <f>Seniori!DK43</f>
        <v>0</v>
      </c>
      <c r="DL103" s="106">
        <f>Seniori!DL43</f>
        <v>0</v>
      </c>
      <c r="DM103" s="106">
        <f>Seniori!DM43</f>
        <v>0</v>
      </c>
      <c r="DN103" s="106">
        <f>Seniori!DN43</f>
        <v>0</v>
      </c>
      <c r="DO103" s="106">
        <f>Seniori!DO43</f>
        <v>0</v>
      </c>
      <c r="DP103" s="106">
        <f>Seniori!DP43</f>
        <v>0</v>
      </c>
      <c r="DQ103" s="106">
        <f>Seniori!DQ43</f>
        <v>0</v>
      </c>
      <c r="DR103" s="106">
        <f>Seniori!DR43</f>
        <v>0</v>
      </c>
      <c r="DS103" s="106">
        <f>Seniori!DS43</f>
        <v>0</v>
      </c>
      <c r="DT103" s="106">
        <f>Seniori!DT43</f>
        <v>0</v>
      </c>
      <c r="DU103" s="106">
        <f>Seniori!DU43</f>
        <v>0</v>
      </c>
      <c r="DV103" s="106">
        <f>Seniori!DV43</f>
        <v>0</v>
      </c>
      <c r="DW103" s="106">
        <f>Seniori!DW43</f>
        <v>0</v>
      </c>
      <c r="DX103" s="106">
        <f>Seniori!DX43</f>
        <v>0</v>
      </c>
      <c r="DY103" s="106">
        <f>Seniori!DY43</f>
        <v>0</v>
      </c>
      <c r="DZ103" s="106">
        <f>Seniori!DZ43</f>
        <v>0</v>
      </c>
      <c r="EA103" s="106">
        <f>Seniori!EA43</f>
        <v>0</v>
      </c>
      <c r="EB103" s="106">
        <f>Seniori!EB43</f>
        <v>0</v>
      </c>
      <c r="EC103" s="106">
        <f>Seniori!EC43</f>
        <v>0</v>
      </c>
      <c r="ED103" s="106">
        <f>Seniori!ED43</f>
        <v>0</v>
      </c>
      <c r="EE103" s="106">
        <f>Seniori!EE43</f>
        <v>0</v>
      </c>
      <c r="EF103" s="106">
        <f>Seniori!EF43</f>
        <v>0</v>
      </c>
      <c r="EG103" s="106">
        <f>Seniori!EG43</f>
        <v>0</v>
      </c>
      <c r="EH103" s="106">
        <f>Seniori!EH43</f>
        <v>0</v>
      </c>
      <c r="EI103" s="106">
        <f>Seniori!EI43</f>
        <v>0</v>
      </c>
      <c r="EJ103" s="106">
        <f>Seniori!EJ43</f>
        <v>0</v>
      </c>
      <c r="EK103" s="106">
        <f>Seniori!EK43</f>
        <v>0</v>
      </c>
      <c r="EL103" s="106">
        <f>Seniori!EL43</f>
        <v>0</v>
      </c>
      <c r="EM103" s="106">
        <f>Seniori!EM43</f>
        <v>0</v>
      </c>
      <c r="EN103" s="106">
        <f>Seniori!EN43</f>
        <v>0</v>
      </c>
      <c r="EO103" s="106">
        <f>Seniori!EO43</f>
        <v>0</v>
      </c>
      <c r="EP103" s="106">
        <f>Seniori!EP43</f>
        <v>0</v>
      </c>
      <c r="EQ103" s="106">
        <f>Seniori!EQ43</f>
        <v>0</v>
      </c>
      <c r="ER103" s="106">
        <f>Seniori!ER43</f>
        <v>0</v>
      </c>
      <c r="ES103" s="106">
        <f>Seniori!ES43</f>
        <v>0</v>
      </c>
      <c r="ET103" s="106">
        <f>Seniori!ET43</f>
        <v>0</v>
      </c>
      <c r="EU103" s="106">
        <f>Seniori!EU43</f>
        <v>0</v>
      </c>
      <c r="EV103" s="106">
        <f>Seniori!EV43</f>
        <v>0</v>
      </c>
      <c r="EW103" s="106">
        <f>Seniori!EW43</f>
        <v>0</v>
      </c>
      <c r="EX103" s="106">
        <f>Seniori!EX43</f>
        <v>0</v>
      </c>
      <c r="EY103" s="106">
        <f>Seniori!EY43</f>
        <v>0</v>
      </c>
      <c r="EZ103" s="106">
        <f>Seniori!EZ43</f>
        <v>0</v>
      </c>
      <c r="FA103" s="106">
        <f>Seniori!FA43</f>
        <v>0</v>
      </c>
      <c r="FB103" s="106">
        <f>Seniori!FB43</f>
        <v>0</v>
      </c>
      <c r="FC103" s="106">
        <f>Seniori!FC43</f>
        <v>0</v>
      </c>
      <c r="FD103" s="106">
        <f>Seniori!FD43</f>
        <v>0</v>
      </c>
      <c r="FE103" s="106">
        <f>Seniori!FE43</f>
        <v>0</v>
      </c>
      <c r="FF103" s="106">
        <f>Seniori!FF43</f>
        <v>0</v>
      </c>
      <c r="FG103" s="106">
        <f>Seniori!FG43</f>
        <v>0</v>
      </c>
      <c r="FH103" s="106">
        <f>Seniori!FH43</f>
        <v>0</v>
      </c>
      <c r="FI103" s="106">
        <f>Seniori!FI43</f>
        <v>0</v>
      </c>
      <c r="FJ103" s="106">
        <f>Seniori!FJ43</f>
        <v>0</v>
      </c>
      <c r="FK103" s="106">
        <f>Seniori!FK43</f>
        <v>0</v>
      </c>
      <c r="FL103" s="106">
        <f>Seniori!FL43</f>
        <v>0</v>
      </c>
      <c r="FM103" s="106">
        <f>Seniori!FM43</f>
        <v>0</v>
      </c>
      <c r="FN103" s="106">
        <f>Seniori!FN43</f>
        <v>0</v>
      </c>
      <c r="FO103" s="106">
        <f>Seniori!FO43</f>
        <v>0</v>
      </c>
      <c r="FP103" s="106">
        <f>Seniori!FP43</f>
        <v>0</v>
      </c>
      <c r="FQ103" s="106">
        <f>Seniori!FQ43</f>
        <v>0</v>
      </c>
      <c r="FR103" s="106">
        <f>Seniori!FR43</f>
        <v>0</v>
      </c>
      <c r="FS103" s="106">
        <f>Seniori!FS43</f>
        <v>0</v>
      </c>
      <c r="FT103" s="106">
        <f>Seniori!FT43</f>
        <v>0</v>
      </c>
      <c r="FU103" s="106">
        <f>Seniori!FU43</f>
        <v>0</v>
      </c>
      <c r="FV103" s="106">
        <f>Seniori!FV43</f>
        <v>0</v>
      </c>
      <c r="FW103" s="106">
        <f>Seniori!FW43</f>
        <v>0</v>
      </c>
      <c r="FX103" s="106">
        <f>Seniori!FX43</f>
        <v>0</v>
      </c>
      <c r="FY103" s="106">
        <f>Seniori!FY43</f>
        <v>0</v>
      </c>
      <c r="FZ103" s="106">
        <f>Seniori!FZ43</f>
        <v>0</v>
      </c>
      <c r="GA103" s="106">
        <f>Seniori!GA43</f>
        <v>0</v>
      </c>
      <c r="GB103" s="106">
        <f>Seniori!GB43</f>
        <v>0</v>
      </c>
      <c r="GC103" s="106">
        <f>Seniori!GC43</f>
        <v>0</v>
      </c>
      <c r="GD103" s="106">
        <f>Seniori!GD43</f>
        <v>0</v>
      </c>
      <c r="GE103" s="106">
        <f>Seniori!GE43</f>
        <v>0</v>
      </c>
      <c r="GF103" s="106">
        <f>Seniori!GF43</f>
        <v>0</v>
      </c>
      <c r="GG103" s="106">
        <f>Seniori!GG43</f>
        <v>0</v>
      </c>
      <c r="GH103" s="106">
        <f>Seniori!GH43</f>
        <v>0</v>
      </c>
      <c r="GI103" s="106">
        <f>Seniori!GI43</f>
        <v>0</v>
      </c>
      <c r="GJ103" s="106">
        <f>Seniori!GJ43</f>
        <v>0</v>
      </c>
      <c r="GK103" s="106">
        <f>Seniori!GK43</f>
        <v>0</v>
      </c>
      <c r="GL103" s="106">
        <f>Seniori!GL43</f>
        <v>0</v>
      </c>
      <c r="GM103" s="106">
        <f>Seniori!GM43</f>
        <v>0</v>
      </c>
      <c r="GN103" s="106">
        <f>Seniori!GN43</f>
        <v>0</v>
      </c>
      <c r="GO103" s="106">
        <f>Seniori!GO43</f>
        <v>0</v>
      </c>
      <c r="GP103" s="106">
        <f>Seniori!GP43</f>
        <v>0</v>
      </c>
      <c r="GQ103" s="106">
        <f>Seniori!GQ43</f>
        <v>0</v>
      </c>
      <c r="GR103" s="106">
        <f>Seniori!GR43</f>
        <v>0</v>
      </c>
      <c r="GS103" s="106">
        <f>Seniori!GS43</f>
        <v>0</v>
      </c>
      <c r="GT103" s="106">
        <f>Seniori!GT43</f>
        <v>0</v>
      </c>
      <c r="GU103" s="106">
        <f>Seniori!GU43</f>
        <v>0</v>
      </c>
      <c r="GV103" s="106">
        <f>Seniori!GV43</f>
        <v>0</v>
      </c>
      <c r="GW103" s="106">
        <f>Seniori!GW43</f>
        <v>0</v>
      </c>
      <c r="GX103" s="106">
        <f>Seniori!GX43</f>
        <v>0</v>
      </c>
      <c r="GY103" s="106">
        <f>Seniori!GY43</f>
        <v>0</v>
      </c>
      <c r="GZ103" s="106">
        <f>Seniori!GZ43</f>
        <v>0</v>
      </c>
      <c r="HA103" s="106">
        <f>Seniori!HA43</f>
        <v>0</v>
      </c>
      <c r="HB103" s="106">
        <f>Seniori!HB43</f>
        <v>0</v>
      </c>
      <c r="HC103" s="106">
        <f>Seniori!HC43</f>
        <v>0</v>
      </c>
      <c r="HD103" s="106">
        <f>Seniori!HD43</f>
        <v>0</v>
      </c>
      <c r="HE103" s="106">
        <f>Seniori!HE43</f>
        <v>0</v>
      </c>
      <c r="HF103" s="106">
        <f>Seniori!HF43</f>
        <v>0</v>
      </c>
      <c r="HG103" s="106">
        <f>Seniori!HG43</f>
        <v>0</v>
      </c>
      <c r="HH103" s="106">
        <f>Seniori!HH43</f>
        <v>0</v>
      </c>
      <c r="HI103" s="106">
        <f>Seniori!HI43</f>
        <v>0</v>
      </c>
      <c r="HJ103" s="106">
        <f>Seniori!HJ43</f>
        <v>0</v>
      </c>
      <c r="HK103" s="106">
        <f>Seniori!HK43</f>
        <v>0</v>
      </c>
      <c r="HL103" s="106">
        <f>Seniori!HL43</f>
        <v>0</v>
      </c>
      <c r="HM103" s="106">
        <f>Seniori!HM43</f>
        <v>0</v>
      </c>
      <c r="HN103" s="106">
        <f>Seniori!HN43</f>
        <v>0</v>
      </c>
      <c r="HO103" s="106">
        <f>Seniori!HO43</f>
        <v>0</v>
      </c>
      <c r="HP103" s="106">
        <f>Seniori!HP43</f>
        <v>0</v>
      </c>
      <c r="HQ103" s="106">
        <f>Seniori!HQ43</f>
        <v>0</v>
      </c>
      <c r="HR103" s="106">
        <f>Seniori!HR43</f>
        <v>0</v>
      </c>
      <c r="HS103" s="106">
        <f>Seniori!HS43</f>
        <v>0</v>
      </c>
      <c r="HT103" s="106">
        <f>Seniori!HT43</f>
        <v>0</v>
      </c>
      <c r="HU103" s="106">
        <f>Seniori!HU43</f>
        <v>0</v>
      </c>
      <c r="HV103" s="106">
        <f>Seniori!HV43</f>
        <v>0</v>
      </c>
      <c r="HW103" s="106">
        <f>Seniori!HW43</f>
        <v>0</v>
      </c>
      <c r="HX103" s="106">
        <f>Seniori!HX43</f>
        <v>0</v>
      </c>
      <c r="HY103" s="106">
        <f>Seniori!HY43</f>
        <v>0</v>
      </c>
      <c r="HZ103" s="106">
        <f>Seniori!HZ43</f>
        <v>0</v>
      </c>
      <c r="IA103" s="106">
        <f>Seniori!IA43</f>
        <v>0</v>
      </c>
      <c r="IB103" s="106">
        <f>Seniori!IB43</f>
        <v>0</v>
      </c>
      <c r="IC103" s="106">
        <f>Seniori!IC43</f>
        <v>0</v>
      </c>
      <c r="ID103" s="106">
        <f>Seniori!ID43</f>
        <v>0</v>
      </c>
      <c r="IE103" s="106">
        <f>Seniori!IE43</f>
        <v>0</v>
      </c>
      <c r="IF103" s="106">
        <f>Seniori!IF43</f>
        <v>0</v>
      </c>
      <c r="IG103" s="106">
        <f>Seniori!IG43</f>
        <v>0</v>
      </c>
      <c r="IH103" s="106">
        <f>Seniori!IH43</f>
        <v>0</v>
      </c>
      <c r="II103" s="106">
        <f>Seniori!II43</f>
        <v>0</v>
      </c>
      <c r="IJ103" s="106">
        <f>Seniori!IJ43</f>
        <v>0</v>
      </c>
      <c r="IK103" s="106">
        <f>Seniori!IK43</f>
        <v>0</v>
      </c>
      <c r="IL103" s="106">
        <f>Seniori!IL43</f>
        <v>0</v>
      </c>
      <c r="IM103" s="106">
        <f>Seniori!IM43</f>
        <v>0</v>
      </c>
      <c r="IN103" s="106">
        <f>Seniori!IN43</f>
        <v>0</v>
      </c>
      <c r="IO103" s="106">
        <f>Seniori!IO43</f>
        <v>0</v>
      </c>
      <c r="IP103" s="106">
        <f>Seniori!IP43</f>
        <v>0</v>
      </c>
      <c r="IQ103" s="106">
        <f>Seniori!IQ43</f>
        <v>0</v>
      </c>
      <c r="IR103" s="106">
        <f>Seniori!IR43</f>
        <v>0</v>
      </c>
      <c r="IS103" s="106">
        <f>Seniori!IS43</f>
        <v>0</v>
      </c>
      <c r="IT103" s="106">
        <f>Seniori!IT43</f>
        <v>0</v>
      </c>
      <c r="IU103" s="106">
        <f>Seniori!IU43</f>
        <v>0</v>
      </c>
      <c r="IV103" s="106">
        <f>Seniori!IV43</f>
        <v>0</v>
      </c>
      <c r="IW103" s="106">
        <f>Seniori!IW43</f>
        <v>0</v>
      </c>
      <c r="IX103" s="106">
        <f>Seniori!IX43</f>
        <v>0</v>
      </c>
      <c r="IY103" s="106">
        <f>Seniori!IY43</f>
        <v>2</v>
      </c>
      <c r="IZ103" s="106">
        <f>Seniori!IZ43</f>
        <v>0</v>
      </c>
      <c r="JA103" s="106">
        <f>Seniori!JA43</f>
        <v>0</v>
      </c>
      <c r="JB103" s="106">
        <f>Seniori!JB43</f>
        <v>0</v>
      </c>
      <c r="JC103" s="106">
        <f>Seniori!JC43</f>
        <v>0</v>
      </c>
      <c r="JD103" s="106">
        <f>Seniori!JD43</f>
        <v>0</v>
      </c>
      <c r="JE103" s="106">
        <f>Seniori!JE43</f>
        <v>0</v>
      </c>
      <c r="JF103" s="106">
        <f>Seniori!JF43</f>
        <v>0</v>
      </c>
      <c r="JG103" s="106">
        <f>Seniori!JG43</f>
        <v>0</v>
      </c>
      <c r="JH103" s="106">
        <f>Seniori!JH43</f>
        <v>3</v>
      </c>
      <c r="JI103" s="106">
        <f>Seniori!JI43</f>
        <v>0</v>
      </c>
      <c r="JJ103" s="106">
        <f>Seniori!JJ43</f>
        <v>0</v>
      </c>
      <c r="JK103" s="106">
        <f>Seniori!JK43</f>
        <v>0</v>
      </c>
      <c r="JL103" s="106">
        <f>Seniori!JL43</f>
        <v>0</v>
      </c>
      <c r="JM103" s="106">
        <f>Seniori!JM43</f>
        <v>0</v>
      </c>
      <c r="JN103" s="106">
        <f>Seniori!JN43</f>
        <v>0</v>
      </c>
      <c r="JO103" s="106">
        <f>Seniori!JO43</f>
        <v>0</v>
      </c>
      <c r="JP103" s="106">
        <f>Seniori!JP43</f>
        <v>0</v>
      </c>
      <c r="JQ103" s="106">
        <f>Seniori!JQ43</f>
        <v>0</v>
      </c>
      <c r="JR103" s="106">
        <f>Seniori!JR43</f>
        <v>0</v>
      </c>
      <c r="JS103" s="106">
        <f>Seniori!JS43</f>
        <v>0</v>
      </c>
      <c r="JT103" s="106">
        <f>Seniori!JT43</f>
        <v>0</v>
      </c>
      <c r="JU103" s="106">
        <f>Seniori!JU43</f>
        <v>0</v>
      </c>
      <c r="JV103" s="106">
        <f>Seniori!JV43</f>
        <v>0</v>
      </c>
      <c r="JW103" s="106">
        <f>Seniori!JW43</f>
        <v>0</v>
      </c>
      <c r="JX103" s="106">
        <f>Seniori!JX43</f>
        <v>0</v>
      </c>
      <c r="JY103" s="106">
        <f>Seniori!JY43</f>
        <v>0</v>
      </c>
      <c r="JZ103" s="106">
        <f>Seniori!JZ43</f>
        <v>0</v>
      </c>
      <c r="KA103" s="106">
        <f>Seniori!KA43</f>
        <v>0</v>
      </c>
      <c r="KB103" s="106">
        <f>Seniori!KB43</f>
        <v>0</v>
      </c>
      <c r="KC103" s="106">
        <f>Seniori!KC43</f>
        <v>0</v>
      </c>
      <c r="KD103" s="106">
        <f>Seniori!KD43</f>
        <v>0</v>
      </c>
      <c r="KE103" s="106">
        <f>Seniori!KE43</f>
        <v>0</v>
      </c>
      <c r="KF103" s="106">
        <f>Seniori!KF43</f>
        <v>0</v>
      </c>
      <c r="KG103" s="106">
        <f>Seniori!KG43</f>
        <v>0</v>
      </c>
      <c r="KH103" s="106">
        <f>Seniori!KH43</f>
        <v>0</v>
      </c>
      <c r="KI103" s="106">
        <f>Seniori!KI43</f>
        <v>0</v>
      </c>
      <c r="KJ103" s="106">
        <f>Seniori!KJ43</f>
        <v>0</v>
      </c>
      <c r="KK103" s="106">
        <f>Seniori!KK43</f>
        <v>0</v>
      </c>
      <c r="KL103" s="106">
        <f>Seniori!KL43</f>
        <v>0</v>
      </c>
      <c r="KM103" s="106">
        <f>Seniori!KM43</f>
        <v>0</v>
      </c>
      <c r="KN103" s="106">
        <f>Seniori!KN43</f>
        <v>0</v>
      </c>
      <c r="KO103" s="106">
        <f>Seniori!KO43</f>
        <v>0</v>
      </c>
      <c r="KP103" s="106">
        <f>Seniori!KP43</f>
        <v>0</v>
      </c>
      <c r="KQ103" s="106">
        <f>Seniori!KQ43</f>
        <v>0</v>
      </c>
      <c r="KR103" s="106">
        <f>Seniori!KR43</f>
        <v>0</v>
      </c>
      <c r="KS103" s="106">
        <f>Seniori!KS43</f>
        <v>0</v>
      </c>
      <c r="KT103" s="106">
        <f>Seniori!KT43</f>
        <v>0</v>
      </c>
      <c r="KU103" s="106">
        <f>Seniori!KU43</f>
        <v>0</v>
      </c>
      <c r="KV103" s="106">
        <f>Seniori!KV43</f>
        <v>0</v>
      </c>
      <c r="KW103" s="106">
        <f>Seniori!KW43</f>
        <v>0</v>
      </c>
      <c r="KX103" s="106">
        <f>Seniori!KX43</f>
        <v>0</v>
      </c>
      <c r="KY103" s="106">
        <f>Seniori!KY43</f>
        <v>0</v>
      </c>
      <c r="KZ103" s="106">
        <f>Seniori!KZ43</f>
        <v>0</v>
      </c>
      <c r="LA103" s="106">
        <f>Seniori!LA43</f>
        <v>0</v>
      </c>
      <c r="LB103" s="106">
        <f>Seniori!LB43</f>
        <v>3</v>
      </c>
      <c r="LC103" s="106">
        <f>Seniori!LC43</f>
        <v>0</v>
      </c>
      <c r="LD103" s="106">
        <f>Seniori!LD43</f>
        <v>0</v>
      </c>
      <c r="LE103" s="106">
        <f>Seniori!LE43</f>
        <v>0</v>
      </c>
      <c r="LF103" s="106">
        <f>Seniori!LF43</f>
        <v>0</v>
      </c>
      <c r="LG103" s="106">
        <f>Seniori!LG43</f>
        <v>0</v>
      </c>
      <c r="LH103" s="106">
        <f>Seniori!LH43</f>
        <v>0</v>
      </c>
      <c r="LI103" s="106">
        <f>Seniori!LI43</f>
        <v>0</v>
      </c>
      <c r="LJ103" s="106">
        <f>Seniori!LJ43</f>
        <v>0</v>
      </c>
      <c r="LK103" s="106">
        <f>Seniori!LK43</f>
        <v>0</v>
      </c>
      <c r="LL103" s="106">
        <f>Seniori!LL43</f>
        <v>1</v>
      </c>
      <c r="LM103" s="106">
        <f>Seniori!LM43</f>
        <v>0</v>
      </c>
      <c r="LN103" s="106">
        <f>Seniori!LN43</f>
        <v>0</v>
      </c>
      <c r="LO103" s="106">
        <f>Seniori!LO43</f>
        <v>0</v>
      </c>
      <c r="LP103" s="106">
        <f>Seniori!LP43</f>
        <v>0</v>
      </c>
      <c r="LQ103" s="106">
        <f>Seniori!LQ43</f>
        <v>0</v>
      </c>
      <c r="LR103" s="106">
        <f>Seniori!LR43</f>
        <v>0</v>
      </c>
      <c r="LS103" s="106">
        <f>Seniori!LS43</f>
        <v>0</v>
      </c>
      <c r="LT103" s="106">
        <f>Seniori!LT43</f>
        <v>0</v>
      </c>
      <c r="LU103" s="106">
        <f>Seniori!LU43</f>
        <v>0</v>
      </c>
      <c r="LV103" s="106">
        <f>Seniori!LV43</f>
        <v>0</v>
      </c>
      <c r="LW103" s="106">
        <f>Seniori!LW43</f>
        <v>0</v>
      </c>
      <c r="LX103" s="106">
        <f>Seniori!LX43</f>
        <v>0</v>
      </c>
      <c r="LY103" s="106">
        <f>Seniori!LY43</f>
        <v>0</v>
      </c>
      <c r="LZ103" s="106">
        <f>Seniori!LZ43</f>
        <v>0</v>
      </c>
      <c r="MA103" s="106">
        <f>Seniori!MA43</f>
        <v>0</v>
      </c>
      <c r="MB103" s="106">
        <f>Seniori!MB43</f>
        <v>0</v>
      </c>
      <c r="MC103" s="106">
        <f>Seniori!MC43</f>
        <v>0</v>
      </c>
      <c r="MD103" s="106">
        <f>Seniori!MD43</f>
        <v>0</v>
      </c>
      <c r="ME103" s="106">
        <f>Seniori!ME43</f>
        <v>0</v>
      </c>
      <c r="MF103" s="106">
        <f>Seniori!MF43</f>
        <v>0</v>
      </c>
      <c r="MG103" s="106">
        <f>Seniori!MG43</f>
        <v>0</v>
      </c>
      <c r="MH103" s="106">
        <f>Seniori!MH43</f>
        <v>0</v>
      </c>
      <c r="MI103" s="106">
        <f>Seniori!MI43</f>
        <v>0</v>
      </c>
      <c r="MJ103" s="106">
        <f>Seniori!MJ43</f>
        <v>0</v>
      </c>
      <c r="MK103" s="106">
        <f>Seniori!MK43</f>
        <v>0</v>
      </c>
      <c r="ML103" s="106">
        <f>Seniori!ML43</f>
        <v>0</v>
      </c>
      <c r="MM103" s="106">
        <f>Seniori!MM43</f>
        <v>0</v>
      </c>
      <c r="MN103" s="106">
        <f>Seniori!MN43</f>
        <v>0</v>
      </c>
      <c r="MO103" s="106">
        <f>Seniori!MO43</f>
        <v>0</v>
      </c>
      <c r="MP103" s="106">
        <f>Seniori!MP43</f>
        <v>0</v>
      </c>
      <c r="MQ103" s="106">
        <f>Seniori!MQ43</f>
        <v>0</v>
      </c>
      <c r="MR103" s="106">
        <f>Seniori!MR43</f>
        <v>0</v>
      </c>
      <c r="MS103" s="106">
        <f>Seniori!MS43</f>
        <v>0</v>
      </c>
      <c r="MT103" s="106">
        <f>Seniori!MT43</f>
        <v>0</v>
      </c>
      <c r="MU103" s="106">
        <f>Seniori!MU43</f>
        <v>0</v>
      </c>
      <c r="MV103" s="106">
        <f>Seniori!MV43</f>
        <v>0</v>
      </c>
      <c r="MW103" s="106">
        <f>Seniori!MW43</f>
        <v>0</v>
      </c>
      <c r="MX103" s="106">
        <f>Seniori!MX43</f>
        <v>0</v>
      </c>
      <c r="MY103" s="106">
        <f>Seniori!MY43</f>
        <v>0</v>
      </c>
      <c r="MZ103" s="106">
        <f>Seniori!MZ43</f>
        <v>0</v>
      </c>
      <c r="NA103" s="106">
        <f>Seniori!NA43</f>
        <v>0</v>
      </c>
      <c r="NB103" s="106">
        <f>Seniori!NB43</f>
        <v>0</v>
      </c>
      <c r="NC103" s="106">
        <f>Seniori!NC43</f>
        <v>7</v>
      </c>
      <c r="ND103" s="106">
        <f>Seniori!ND43</f>
        <v>0</v>
      </c>
      <c r="NE103" s="106">
        <f>Seniori!NE43</f>
        <v>0</v>
      </c>
      <c r="NF103" s="106">
        <f>Seniori!NF43</f>
        <v>0</v>
      </c>
      <c r="NG103" s="106">
        <f>Seniori!NG43</f>
        <v>0</v>
      </c>
      <c r="NH103" s="106">
        <f>Seniori!NH43</f>
        <v>0</v>
      </c>
      <c r="NI103" s="106">
        <f>Seniori!NI43</f>
        <v>0</v>
      </c>
      <c r="NJ103" s="106">
        <f>Seniori!NJ43</f>
        <v>0</v>
      </c>
      <c r="NK103" s="106">
        <f>Seniori!NK43</f>
        <v>0</v>
      </c>
      <c r="NL103" s="106">
        <f>Seniori!NL43</f>
        <v>3</v>
      </c>
      <c r="NM103" s="106">
        <f>Seniori!NM43</f>
        <v>0</v>
      </c>
      <c r="NN103" s="106">
        <f>Seniori!NN43</f>
        <v>0</v>
      </c>
      <c r="NO103" s="106">
        <f>Seniori!NO43</f>
        <v>0</v>
      </c>
      <c r="NP103" s="106">
        <f>Seniori!NP43</f>
        <v>0</v>
      </c>
      <c r="NQ103" s="106">
        <f>Seniori!NQ43</f>
        <v>0</v>
      </c>
      <c r="NR103" s="106">
        <f>Seniori!NR43</f>
        <v>0</v>
      </c>
      <c r="NS103" s="106">
        <f>Seniori!NS43</f>
        <v>0</v>
      </c>
      <c r="NT103" s="106">
        <f>Seniori!NT43</f>
        <v>0</v>
      </c>
      <c r="NU103" s="106">
        <f>Seniori!NU43</f>
        <v>0</v>
      </c>
      <c r="NV103" s="106">
        <f>Seniori!NV43</f>
        <v>0</v>
      </c>
      <c r="NW103" s="106">
        <f>Seniori!NW43</f>
        <v>0</v>
      </c>
      <c r="NX103" s="106"/>
      <c r="NY103" s="106">
        <f>Seniori!NY43</f>
        <v>0</v>
      </c>
      <c r="NZ103" s="106">
        <f>Seniori!NZ43</f>
        <v>0</v>
      </c>
      <c r="OA103" s="106">
        <f>Seniori!OA43</f>
        <v>0</v>
      </c>
      <c r="OB103" s="106">
        <f>Seniori!OB43</f>
        <v>0</v>
      </c>
      <c r="OC103" s="106">
        <f>Seniori!OC43</f>
        <v>0</v>
      </c>
      <c r="OD103" s="106">
        <f>Seniori!OD43</f>
        <v>0</v>
      </c>
      <c r="OE103" s="106">
        <f>Seniori!OE43</f>
        <v>0</v>
      </c>
      <c r="OF103" s="106">
        <f>Seniori!OF43</f>
        <v>0</v>
      </c>
      <c r="OG103" s="106">
        <f>Seniori!OG43</f>
        <v>0</v>
      </c>
      <c r="OH103" s="106">
        <f>Seniori!OH43</f>
        <v>0</v>
      </c>
      <c r="OI103" s="106">
        <f>Seniori!OI43</f>
        <v>0</v>
      </c>
      <c r="OJ103" s="106">
        <f>Seniori!OJ43</f>
        <v>0</v>
      </c>
      <c r="OK103" s="106">
        <f>Seniori!OK43</f>
        <v>0</v>
      </c>
      <c r="OL103" s="106">
        <f>Seniori!OL43</f>
        <v>0</v>
      </c>
      <c r="OM103" s="106">
        <f>Seniori!OM43</f>
        <v>0</v>
      </c>
      <c r="ON103" s="106">
        <f>Seniori!ON43</f>
        <v>0</v>
      </c>
      <c r="OO103" s="106">
        <f>Seniori!OO43</f>
        <v>0</v>
      </c>
      <c r="OP103" s="106">
        <f>Seniori!OP43</f>
        <v>0</v>
      </c>
      <c r="OQ103" s="106">
        <f>Seniori!OQ43</f>
        <v>0</v>
      </c>
      <c r="OR103" s="106">
        <f>Seniori!OR43</f>
        <v>0</v>
      </c>
      <c r="OS103" s="106">
        <f>Seniori!OS43</f>
        <v>0</v>
      </c>
      <c r="OT103" s="106">
        <f>Seniori!OT43</f>
        <v>0</v>
      </c>
      <c r="OU103" s="106">
        <f>Seniori!OU43</f>
        <v>0</v>
      </c>
      <c r="OV103" s="106">
        <f>Seniori!OV43</f>
        <v>0</v>
      </c>
      <c r="OW103" s="106">
        <f>Seniori!OW43</f>
        <v>0</v>
      </c>
      <c r="OX103" s="106">
        <f>Seniori!OX43</f>
        <v>0</v>
      </c>
      <c r="OY103" s="106">
        <f>Seniori!OY43</f>
        <v>0</v>
      </c>
      <c r="OZ103" s="106">
        <f>Seniori!OZ43</f>
        <v>0</v>
      </c>
      <c r="PA103" s="106">
        <f>Seniori!PA43</f>
        <v>0</v>
      </c>
      <c r="PB103" s="106">
        <f>Seniori!PB43</f>
        <v>0</v>
      </c>
      <c r="PC103" s="106">
        <f>Seniori!PC43</f>
        <v>0</v>
      </c>
      <c r="PD103" s="106">
        <f>Seniori!PD43</f>
        <v>0</v>
      </c>
      <c r="PE103" s="106">
        <f>Seniori!PE43</f>
        <v>0</v>
      </c>
      <c r="PF103" s="106">
        <f>Seniori!PF43</f>
        <v>0</v>
      </c>
      <c r="PG103" s="106">
        <f>Seniori!PG43</f>
        <v>0</v>
      </c>
      <c r="PH103" s="106">
        <f>Seniori!PH43</f>
        <v>0</v>
      </c>
      <c r="PI103" s="106">
        <f>Seniori!PI43</f>
        <v>0</v>
      </c>
      <c r="PJ103" s="106">
        <f>Seniori!PJ43</f>
        <v>0</v>
      </c>
      <c r="PK103" s="106">
        <f>Seniori!PK43</f>
        <v>0</v>
      </c>
      <c r="PL103" s="106">
        <f>Seniori!PL43</f>
        <v>0</v>
      </c>
      <c r="PM103" s="106">
        <f>Seniori!PM43</f>
        <v>0</v>
      </c>
      <c r="PN103" s="106">
        <f>Seniori!PN43</f>
        <v>0</v>
      </c>
      <c r="PO103" s="106">
        <f>Seniori!PO43</f>
        <v>0</v>
      </c>
      <c r="PP103" s="106">
        <f>Seniori!PP43</f>
        <v>0</v>
      </c>
      <c r="PQ103" s="106">
        <f>Seniori!PQ43</f>
        <v>0</v>
      </c>
      <c r="PR103" s="106">
        <f>Seniori!PR43</f>
        <v>0</v>
      </c>
      <c r="PS103" s="106">
        <f>Seniori!PS43</f>
        <v>0</v>
      </c>
      <c r="PT103" s="106">
        <f>Seniori!PT43</f>
        <v>0</v>
      </c>
      <c r="PU103" s="106">
        <f>Seniori!PU43</f>
        <v>0</v>
      </c>
      <c r="PV103" s="106">
        <f>Seniori!PV43</f>
        <v>0</v>
      </c>
      <c r="PW103" s="106">
        <f>Seniori!PW43</f>
        <v>0</v>
      </c>
      <c r="PX103" s="106">
        <f>Seniori!PX43</f>
        <v>0</v>
      </c>
      <c r="PY103" s="106">
        <f>Seniori!PY43</f>
        <v>0</v>
      </c>
      <c r="PZ103" s="106">
        <f>Seniori!PZ43</f>
        <v>0</v>
      </c>
      <c r="QA103" s="106">
        <f>Seniori!QA43</f>
        <v>0</v>
      </c>
      <c r="QB103" s="106">
        <f>Seniori!QB43</f>
        <v>0</v>
      </c>
      <c r="QC103" s="106">
        <f>Seniori!QC43</f>
        <v>0</v>
      </c>
      <c r="QD103" s="106">
        <f>Seniori!QD43</f>
        <v>0</v>
      </c>
      <c r="QE103" s="106">
        <f>Seniori!QE43</f>
        <v>0</v>
      </c>
      <c r="QF103" s="106">
        <f>Seniori!QF43</f>
        <v>0</v>
      </c>
      <c r="QG103" s="106">
        <f>Seniori!QG43</f>
        <v>0</v>
      </c>
      <c r="QH103" s="106">
        <f>Seniori!QH43</f>
        <v>0</v>
      </c>
      <c r="QI103" s="106">
        <f>Seniori!QI43</f>
        <v>0</v>
      </c>
      <c r="QJ103" s="106">
        <f>Seniori!QJ43</f>
        <v>0</v>
      </c>
      <c r="QK103" s="106">
        <f>Seniori!QK43</f>
        <v>0</v>
      </c>
      <c r="QL103" s="106">
        <f>Seniori!QL43</f>
        <v>0</v>
      </c>
      <c r="QM103" s="106">
        <f>Seniori!QM43</f>
        <v>0</v>
      </c>
      <c r="QN103" s="106">
        <f>Seniori!QN43</f>
        <v>0</v>
      </c>
      <c r="QO103" s="106">
        <f>Seniori!QO43</f>
        <v>0</v>
      </c>
      <c r="QP103" s="106">
        <f>Seniori!QP43</f>
        <v>0</v>
      </c>
      <c r="QQ103" s="106">
        <f>Seniori!QQ43</f>
        <v>0</v>
      </c>
      <c r="QR103" s="106">
        <f>Seniori!QR43</f>
        <v>0</v>
      </c>
      <c r="QS103" s="106">
        <f>Seniori!QS43</f>
        <v>0</v>
      </c>
      <c r="QT103" s="106">
        <f>Seniori!QT43</f>
        <v>0</v>
      </c>
      <c r="QU103" s="106">
        <f>Seniori!QU43</f>
        <v>0</v>
      </c>
      <c r="QV103" s="106">
        <f>Seniori!QV43</f>
        <v>0</v>
      </c>
      <c r="QW103" s="106">
        <f>Seniori!QW43</f>
        <v>0</v>
      </c>
      <c r="QX103" s="106">
        <f>Seniori!QX43</f>
        <v>0</v>
      </c>
      <c r="QY103" s="106">
        <f>Seniori!QY43</f>
        <v>0</v>
      </c>
      <c r="QZ103" s="106">
        <f>Seniori!QZ43</f>
        <v>0</v>
      </c>
      <c r="RA103" s="106">
        <f>Seniori!RA43</f>
        <v>0</v>
      </c>
      <c r="RB103" s="106">
        <f>Seniori!RB43</f>
        <v>0</v>
      </c>
      <c r="RC103" s="106">
        <f>Seniori!RC43</f>
        <v>0</v>
      </c>
      <c r="RD103" s="106">
        <f>Seniori!RD43</f>
        <v>0</v>
      </c>
      <c r="RE103" s="106">
        <f>Seniori!RE43</f>
        <v>0</v>
      </c>
      <c r="RF103" s="106">
        <f>Seniori!RF43</f>
        <v>0</v>
      </c>
      <c r="RG103" s="106">
        <f>Seniori!RG43</f>
        <v>0</v>
      </c>
      <c r="RH103" s="106">
        <f>Seniori!RH43</f>
        <v>0</v>
      </c>
      <c r="RI103" s="106">
        <f>Seniori!RI43</f>
        <v>0</v>
      </c>
      <c r="RJ103" s="106">
        <f>Seniori!RJ43</f>
        <v>0</v>
      </c>
      <c r="RK103" s="106">
        <f>Seniori!RK43</f>
        <v>0</v>
      </c>
      <c r="RL103" s="106">
        <f>Seniori!RL43</f>
        <v>0</v>
      </c>
      <c r="RM103" s="106">
        <f>Seniori!RM43</f>
        <v>0</v>
      </c>
      <c r="RN103" s="106">
        <f>Seniori!RN43</f>
        <v>0</v>
      </c>
      <c r="RO103" s="106">
        <f>Seniori!RO43</f>
        <v>0</v>
      </c>
      <c r="RP103" s="106">
        <f>Seniori!RP43</f>
        <v>0</v>
      </c>
      <c r="RQ103" s="106">
        <f>Seniori!RQ43</f>
        <v>0</v>
      </c>
      <c r="RR103" s="106">
        <f>Seniori!RR43</f>
        <v>0</v>
      </c>
      <c r="RS103" s="106">
        <f>Seniori!RS43</f>
        <v>0</v>
      </c>
      <c r="RT103" s="106">
        <f>Seniori!RT43</f>
        <v>0</v>
      </c>
      <c r="RU103" s="106">
        <f>Seniori!RU43</f>
        <v>0</v>
      </c>
      <c r="RV103" s="106">
        <f>Seniori!RV43</f>
        <v>0</v>
      </c>
      <c r="RW103" s="106">
        <f>Seniori!RW43</f>
        <v>0</v>
      </c>
      <c r="RX103" s="106">
        <f>Seniori!RX43</f>
        <v>0</v>
      </c>
      <c r="RY103" s="106">
        <f>Seniori!RY43</f>
        <v>0</v>
      </c>
      <c r="RZ103" s="106">
        <f>Seniori!RZ43</f>
        <v>0</v>
      </c>
      <c r="SA103" s="106">
        <f>Seniori!SA43</f>
        <v>0</v>
      </c>
      <c r="SB103" s="106">
        <f>Seniori!SB43</f>
        <v>0</v>
      </c>
      <c r="SC103" s="106">
        <f>Seniori!SC43</f>
        <v>0</v>
      </c>
      <c r="SD103" s="106">
        <f>Seniori!SD43</f>
        <v>0</v>
      </c>
      <c r="SE103" s="106">
        <f>Seniori!SE43</f>
        <v>0</v>
      </c>
      <c r="SF103" s="106">
        <f>Seniori!SF43</f>
        <v>0</v>
      </c>
      <c r="SG103" s="106">
        <f>Seniori!SG43</f>
        <v>0</v>
      </c>
      <c r="SH103" s="106">
        <f>Seniori!SH43</f>
        <v>0</v>
      </c>
      <c r="SI103" s="106">
        <f>Seniori!SI43</f>
        <v>0</v>
      </c>
      <c r="SJ103" s="106">
        <f>Seniori!SJ43</f>
        <v>0</v>
      </c>
      <c r="SK103" s="106">
        <f>Seniori!SK43</f>
        <v>0</v>
      </c>
      <c r="SL103" s="106">
        <f>Seniori!SL43</f>
        <v>0</v>
      </c>
      <c r="SM103" s="106">
        <f>Seniori!SM43</f>
        <v>0</v>
      </c>
      <c r="SN103" s="106">
        <f>Seniori!SN43</f>
        <v>0</v>
      </c>
      <c r="SO103" s="106">
        <f>Seniori!SO43</f>
        <v>0</v>
      </c>
      <c r="SP103" s="106">
        <f>Seniori!SP43</f>
        <v>0</v>
      </c>
      <c r="SQ103" s="106">
        <f>Seniori!SQ43</f>
        <v>0</v>
      </c>
      <c r="SR103" s="106">
        <f>Seniori!SR43</f>
        <v>0</v>
      </c>
      <c r="SS103" s="106">
        <f>Seniori!SS43</f>
        <v>0</v>
      </c>
      <c r="ST103" s="106">
        <f>Seniori!ST43</f>
        <v>0</v>
      </c>
      <c r="SU103" s="106">
        <f>Seniori!SU43</f>
        <v>0</v>
      </c>
      <c r="SV103" s="106">
        <f>Seniori!SV43</f>
        <v>0</v>
      </c>
      <c r="SW103" s="106">
        <f>Seniori!SW43</f>
        <v>0</v>
      </c>
      <c r="SX103" s="106">
        <f>Seniori!SX43</f>
        <v>0</v>
      </c>
      <c r="SY103" s="106">
        <f>Seniori!SY43</f>
        <v>0</v>
      </c>
      <c r="SZ103" s="106">
        <f>Seniori!SZ43</f>
        <v>0</v>
      </c>
      <c r="TA103" s="106">
        <f>Seniori!TA43</f>
        <v>0</v>
      </c>
      <c r="TB103" s="106">
        <f>Seniori!TB43</f>
        <v>0</v>
      </c>
    </row>
    <row r="104" spans="1:522" s="1" customFormat="1" ht="18" customHeight="1" x14ac:dyDescent="0.25">
      <c r="A104" s="12"/>
      <c r="B104" s="11" t="s">
        <v>195</v>
      </c>
      <c r="C104" s="1">
        <v>10989</v>
      </c>
      <c r="E104" s="4" t="s">
        <v>68</v>
      </c>
      <c r="F104" s="62">
        <v>6761</v>
      </c>
      <c r="G104" s="9" t="s">
        <v>95</v>
      </c>
      <c r="H104" s="61" t="s">
        <v>19</v>
      </c>
      <c r="I104" s="1">
        <f t="shared" ref="I104:I181" si="20">SUM(K104:TB104)</f>
        <v>19</v>
      </c>
      <c r="J104" s="12">
        <f>Tabuľka3[[#This Row],[Stĺpec9]]</f>
        <v>19</v>
      </c>
      <c r="K104" s="106">
        <f>Juniori!K11</f>
        <v>0</v>
      </c>
      <c r="L104" s="106">
        <f>Juniori!L11</f>
        <v>0</v>
      </c>
      <c r="M104" s="106">
        <f>Juniori!M11</f>
        <v>0</v>
      </c>
      <c r="N104" s="106">
        <f>Juniori!N11</f>
        <v>0</v>
      </c>
      <c r="O104" s="106">
        <f>Juniori!O11</f>
        <v>0</v>
      </c>
      <c r="P104" s="106">
        <f>Juniori!P11</f>
        <v>0</v>
      </c>
      <c r="Q104" s="106">
        <f>Juniori!Q11</f>
        <v>0</v>
      </c>
      <c r="R104" s="106">
        <f>Juniori!R11</f>
        <v>0</v>
      </c>
      <c r="S104" s="106">
        <f>Juniori!S11</f>
        <v>0</v>
      </c>
      <c r="T104" s="106">
        <f>Juniori!T11</f>
        <v>0</v>
      </c>
      <c r="U104" s="106">
        <f>Juniori!U11</f>
        <v>0</v>
      </c>
      <c r="V104" s="106">
        <f>Juniori!V11</f>
        <v>0</v>
      </c>
      <c r="W104" s="106">
        <f>Juniori!W11</f>
        <v>0</v>
      </c>
      <c r="X104" s="106">
        <f>Juniori!X11</f>
        <v>0</v>
      </c>
      <c r="Y104" s="106">
        <f>Juniori!Y11</f>
        <v>0</v>
      </c>
      <c r="Z104" s="106">
        <f>Juniori!Z11</f>
        <v>0</v>
      </c>
      <c r="AA104" s="106">
        <f>Juniori!AA11</f>
        <v>6</v>
      </c>
      <c r="AB104" s="106">
        <f>Juniori!AB11</f>
        <v>0</v>
      </c>
      <c r="AC104" s="106">
        <f>Juniori!AC11</f>
        <v>0</v>
      </c>
      <c r="AD104" s="106">
        <f>Juniori!AD11</f>
        <v>0</v>
      </c>
      <c r="AE104" s="106">
        <f>Juniori!AE11</f>
        <v>0</v>
      </c>
      <c r="AF104" s="106">
        <f>Juniori!AF11</f>
        <v>0</v>
      </c>
      <c r="AG104" s="106">
        <f>Juniori!AG11</f>
        <v>0</v>
      </c>
      <c r="AH104" s="106">
        <f>Juniori!AH11</f>
        <v>0</v>
      </c>
      <c r="AI104" s="106">
        <f>Juniori!AI11</f>
        <v>0</v>
      </c>
      <c r="AJ104" s="106">
        <f>Juniori!AJ11</f>
        <v>0</v>
      </c>
      <c r="AK104" s="106">
        <f>Juniori!AK11</f>
        <v>0</v>
      </c>
      <c r="AL104" s="106">
        <f>Juniori!AL11</f>
        <v>0</v>
      </c>
      <c r="AM104" s="106">
        <f>Juniori!AM11</f>
        <v>0</v>
      </c>
      <c r="AN104" s="106">
        <f>Juniori!AN11</f>
        <v>0</v>
      </c>
      <c r="AO104" s="106">
        <f>Juniori!AO11</f>
        <v>0</v>
      </c>
      <c r="AP104" s="106">
        <f>Juniori!AP11</f>
        <v>0</v>
      </c>
      <c r="AQ104" s="106">
        <f>Juniori!AQ11</f>
        <v>0</v>
      </c>
      <c r="AR104" s="106">
        <f>Juniori!AR11</f>
        <v>0</v>
      </c>
      <c r="AS104" s="106">
        <f>Juniori!AS11</f>
        <v>0</v>
      </c>
      <c r="AT104" s="106">
        <f>Juniori!AT11</f>
        <v>0</v>
      </c>
      <c r="AU104" s="106">
        <f>Juniori!AU11</f>
        <v>0</v>
      </c>
      <c r="AV104" s="106">
        <f>Juniori!AV11</f>
        <v>0</v>
      </c>
      <c r="AW104" s="106">
        <f>Juniori!AW11</f>
        <v>0</v>
      </c>
      <c r="AX104" s="106">
        <f>Juniori!AX11</f>
        <v>0</v>
      </c>
      <c r="AY104" s="106">
        <f>Juniori!AY11</f>
        <v>0</v>
      </c>
      <c r="AZ104" s="106">
        <f>Juniori!AZ11</f>
        <v>0</v>
      </c>
      <c r="BA104" s="106" t="str">
        <f>Juniori!BA11</f>
        <v>o</v>
      </c>
      <c r="BB104" s="106">
        <f>Juniori!BB11</f>
        <v>2</v>
      </c>
      <c r="BC104" s="106">
        <f>Juniori!BC11</f>
        <v>0</v>
      </c>
      <c r="BD104" s="106">
        <f>Juniori!BD11</f>
        <v>0</v>
      </c>
      <c r="BE104" s="106">
        <f>Juniori!BE11</f>
        <v>0</v>
      </c>
      <c r="BF104" s="106">
        <f>Juniori!BF11</f>
        <v>0</v>
      </c>
      <c r="BG104" s="106">
        <f>Juniori!BG11</f>
        <v>0</v>
      </c>
      <c r="BH104" s="106">
        <f>Juniori!BH11</f>
        <v>0</v>
      </c>
      <c r="BI104" s="106">
        <f>Juniori!BI11</f>
        <v>0</v>
      </c>
      <c r="BJ104" s="106">
        <f>Juniori!BJ11</f>
        <v>0</v>
      </c>
      <c r="BK104" s="106">
        <f>Juniori!BK11</f>
        <v>0</v>
      </c>
      <c r="BL104" s="106">
        <f>Juniori!BL11</f>
        <v>0</v>
      </c>
      <c r="BM104" s="106">
        <f>Juniori!BM11</f>
        <v>0</v>
      </c>
      <c r="BN104" s="106">
        <f>Juniori!BN11</f>
        <v>0</v>
      </c>
      <c r="BO104" s="106">
        <f>Juniori!BO11</f>
        <v>0</v>
      </c>
      <c r="BP104" s="106">
        <f>Juniori!BP11</f>
        <v>0</v>
      </c>
      <c r="BQ104" s="106">
        <f>Juniori!BQ11</f>
        <v>0</v>
      </c>
      <c r="BR104" s="106">
        <f>Juniori!BR11</f>
        <v>0</v>
      </c>
      <c r="BS104" s="106">
        <f>Juniori!BS11</f>
        <v>0</v>
      </c>
      <c r="BT104" s="106">
        <f>Juniori!BT11</f>
        <v>0</v>
      </c>
      <c r="BU104" s="106">
        <f>Juniori!BU11</f>
        <v>0</v>
      </c>
      <c r="BV104" s="106">
        <f>Juniori!BV11</f>
        <v>0</v>
      </c>
      <c r="BW104" s="106">
        <f>Juniori!BW11</f>
        <v>0</v>
      </c>
      <c r="BX104" s="106">
        <f>Juniori!BX11</f>
        <v>0</v>
      </c>
      <c r="BY104" s="106">
        <f>Juniori!BY11</f>
        <v>0</v>
      </c>
      <c r="BZ104" s="106">
        <f>Juniori!BZ11</f>
        <v>0</v>
      </c>
      <c r="CA104" s="106">
        <f>Juniori!CA11</f>
        <v>0</v>
      </c>
      <c r="CB104" s="106">
        <f>Juniori!CB11</f>
        <v>0</v>
      </c>
      <c r="CC104" s="106">
        <f>Juniori!CC11</f>
        <v>0</v>
      </c>
      <c r="CD104" s="106">
        <f>Juniori!CD11</f>
        <v>0</v>
      </c>
      <c r="CE104" s="106">
        <f>Juniori!CE11</f>
        <v>0</v>
      </c>
      <c r="CF104" s="106">
        <f>Juniori!CF11</f>
        <v>0</v>
      </c>
      <c r="CG104" s="106">
        <f>Juniori!CG11</f>
        <v>0</v>
      </c>
      <c r="CH104" s="106">
        <f>Juniori!CH11</f>
        <v>0</v>
      </c>
      <c r="CI104" s="106">
        <f>Juniori!CI11</f>
        <v>0</v>
      </c>
      <c r="CJ104" s="106">
        <f>Juniori!CJ11</f>
        <v>0</v>
      </c>
      <c r="CK104" s="106">
        <f>Juniori!CK11</f>
        <v>0</v>
      </c>
      <c r="CL104" s="106">
        <f>Juniori!CL11</f>
        <v>0</v>
      </c>
      <c r="CM104" s="106">
        <f>Juniori!CM11</f>
        <v>0</v>
      </c>
      <c r="CN104" s="106">
        <f>Juniori!CN11</f>
        <v>0</v>
      </c>
      <c r="CO104" s="106">
        <f>Juniori!CO11</f>
        <v>0</v>
      </c>
      <c r="CP104" s="106">
        <f>Juniori!CP11</f>
        <v>0</v>
      </c>
      <c r="CQ104" s="106">
        <f>Juniori!CQ11</f>
        <v>0</v>
      </c>
      <c r="CR104" s="106">
        <f>Juniori!CR11</f>
        <v>0</v>
      </c>
      <c r="CS104" s="106">
        <f>Juniori!CS11</f>
        <v>0</v>
      </c>
      <c r="CT104" s="106">
        <f>Juniori!CT11</f>
        <v>0</v>
      </c>
      <c r="CU104" s="106">
        <f>Juniori!CU11</f>
        <v>0</v>
      </c>
      <c r="CV104" s="106">
        <f>Juniori!CV11</f>
        <v>0</v>
      </c>
      <c r="CW104" s="106">
        <f>Juniori!CW11</f>
        <v>0</v>
      </c>
      <c r="CX104" s="106">
        <f>Juniori!CX11</f>
        <v>0</v>
      </c>
      <c r="CY104" s="106">
        <f>Juniori!CY11</f>
        <v>0</v>
      </c>
      <c r="CZ104" s="106">
        <f>Juniori!CZ11</f>
        <v>0</v>
      </c>
      <c r="DA104" s="106">
        <f>Juniori!DA11</f>
        <v>0</v>
      </c>
      <c r="DB104" s="106">
        <f>Juniori!DB11</f>
        <v>0</v>
      </c>
      <c r="DC104" s="106">
        <f>Juniori!DC11</f>
        <v>0</v>
      </c>
      <c r="DD104" s="106">
        <f>Juniori!DD11</f>
        <v>0</v>
      </c>
      <c r="DE104" s="106">
        <f>Juniori!DE11</f>
        <v>0</v>
      </c>
      <c r="DF104" s="106">
        <f>Juniori!DF11</f>
        <v>0</v>
      </c>
      <c r="DG104" s="106">
        <f>Juniori!DG11</f>
        <v>0</v>
      </c>
      <c r="DH104" s="106">
        <f>Juniori!DH11</f>
        <v>0</v>
      </c>
      <c r="DI104" s="106">
        <f>Juniori!DI11</f>
        <v>0</v>
      </c>
      <c r="DJ104" s="106">
        <f>Juniori!DJ11</f>
        <v>0</v>
      </c>
      <c r="DK104" s="106">
        <f>Juniori!DK11</f>
        <v>0</v>
      </c>
      <c r="DL104" s="106">
        <f>Juniori!DL11</f>
        <v>0</v>
      </c>
      <c r="DM104" s="106">
        <f>Juniori!DM11</f>
        <v>0</v>
      </c>
      <c r="DN104" s="106">
        <f>Juniori!DN11</f>
        <v>0</v>
      </c>
      <c r="DO104" s="106">
        <f>Juniori!DO11</f>
        <v>0</v>
      </c>
      <c r="DP104" s="106">
        <f>Juniori!DP11</f>
        <v>0</v>
      </c>
      <c r="DQ104" s="106">
        <f>Juniori!DQ11</f>
        <v>0</v>
      </c>
      <c r="DR104" s="106">
        <f>Juniori!DR11</f>
        <v>0</v>
      </c>
      <c r="DS104" s="106">
        <f>Juniori!DS11</f>
        <v>0</v>
      </c>
      <c r="DT104" s="106">
        <f>Juniori!DT11</f>
        <v>0</v>
      </c>
      <c r="DU104" s="106">
        <f>Juniori!DU11</f>
        <v>0</v>
      </c>
      <c r="DV104" s="106">
        <f>Juniori!DV11</f>
        <v>0</v>
      </c>
      <c r="DW104" s="106">
        <f>Juniori!DW11</f>
        <v>0</v>
      </c>
      <c r="DX104" s="106">
        <f>Juniori!DX11</f>
        <v>0</v>
      </c>
      <c r="DY104" s="106">
        <f>Juniori!DY11</f>
        <v>0</v>
      </c>
      <c r="DZ104" s="106">
        <f>Juniori!DZ11</f>
        <v>0</v>
      </c>
      <c r="EA104" s="106">
        <f>Juniori!EA11</f>
        <v>0</v>
      </c>
      <c r="EB104" s="106">
        <f>Juniori!EB11</f>
        <v>0</v>
      </c>
      <c r="EC104" s="106">
        <f>Juniori!EC11</f>
        <v>0</v>
      </c>
      <c r="ED104" s="106">
        <f>Juniori!ED11</f>
        <v>0</v>
      </c>
      <c r="EE104" s="106">
        <f>Juniori!EE11</f>
        <v>0</v>
      </c>
      <c r="EF104" s="106">
        <f>Juniori!EF11</f>
        <v>0</v>
      </c>
      <c r="EG104" s="106">
        <f>Juniori!EG11</f>
        <v>0</v>
      </c>
      <c r="EH104" s="106">
        <f>Juniori!EH11</f>
        <v>0</v>
      </c>
      <c r="EI104" s="106">
        <f>Juniori!EI11</f>
        <v>0</v>
      </c>
      <c r="EJ104" s="106">
        <f>Juniori!EJ11</f>
        <v>0</v>
      </c>
      <c r="EK104" s="106">
        <f>Juniori!EK11</f>
        <v>0</v>
      </c>
      <c r="EL104" s="106">
        <f>Juniori!EL11</f>
        <v>0</v>
      </c>
      <c r="EM104" s="106">
        <f>Juniori!EM11</f>
        <v>6</v>
      </c>
      <c r="EN104" s="106">
        <f>Juniori!EN11</f>
        <v>0</v>
      </c>
      <c r="EO104" s="106">
        <f>Juniori!EO11</f>
        <v>0</v>
      </c>
      <c r="EP104" s="106">
        <f>Juniori!EP11</f>
        <v>0</v>
      </c>
      <c r="EQ104" s="106">
        <f>Juniori!EQ11</f>
        <v>0</v>
      </c>
      <c r="ER104" s="106">
        <f>Juniori!ER11</f>
        <v>0</v>
      </c>
      <c r="ES104" s="106">
        <f>Juniori!ES11</f>
        <v>0</v>
      </c>
      <c r="ET104" s="106">
        <f>Juniori!ET11</f>
        <v>0</v>
      </c>
      <c r="EU104" s="106">
        <f>Juniori!EU11</f>
        <v>0</v>
      </c>
      <c r="EV104" s="106">
        <f>Juniori!EV11</f>
        <v>0</v>
      </c>
      <c r="EW104" s="106">
        <f>Juniori!EW11</f>
        <v>5</v>
      </c>
      <c r="EX104" s="106">
        <f>Juniori!EX11</f>
        <v>0</v>
      </c>
      <c r="EY104" s="106">
        <f>Juniori!EY11</f>
        <v>0</v>
      </c>
      <c r="EZ104" s="106">
        <f>Juniori!EZ11</f>
        <v>0</v>
      </c>
      <c r="FA104" s="106">
        <f>Juniori!FA11</f>
        <v>0</v>
      </c>
      <c r="FB104" s="106">
        <f>Juniori!FB11</f>
        <v>0</v>
      </c>
      <c r="FC104" s="106">
        <f>Juniori!FC11</f>
        <v>0</v>
      </c>
      <c r="FD104" s="106">
        <f>Juniori!FD11</f>
        <v>0</v>
      </c>
      <c r="FE104" s="106">
        <f>Juniori!FE11</f>
        <v>0</v>
      </c>
      <c r="FF104" s="106">
        <f>Juniori!FF11</f>
        <v>0</v>
      </c>
      <c r="FG104" s="106">
        <f>Juniori!FG11</f>
        <v>0</v>
      </c>
      <c r="FH104" s="106">
        <f>Juniori!FH11</f>
        <v>0</v>
      </c>
      <c r="FI104" s="106">
        <f>Juniori!FI11</f>
        <v>0</v>
      </c>
      <c r="FJ104" s="106">
        <f>Juniori!FJ11</f>
        <v>0</v>
      </c>
      <c r="FK104" s="106">
        <f>Juniori!FK11</f>
        <v>0</v>
      </c>
      <c r="FL104" s="106">
        <f>Juniori!FL11</f>
        <v>0</v>
      </c>
      <c r="FM104" s="106">
        <f>Juniori!FM11</f>
        <v>0</v>
      </c>
      <c r="FN104" s="106">
        <f>Juniori!FN11</f>
        <v>0</v>
      </c>
      <c r="FO104" s="106">
        <f>Juniori!FO11</f>
        <v>0</v>
      </c>
      <c r="FP104" s="106">
        <f>Juniori!FP11</f>
        <v>0</v>
      </c>
      <c r="FQ104" s="106">
        <f>Juniori!FQ11</f>
        <v>0</v>
      </c>
      <c r="FR104" s="106">
        <f>Juniori!FR11</f>
        <v>0</v>
      </c>
      <c r="FS104" s="106">
        <f>Juniori!FS11</f>
        <v>0</v>
      </c>
      <c r="FT104" s="106">
        <f>Juniori!FT11</f>
        <v>0</v>
      </c>
      <c r="FU104" s="106">
        <f>Juniori!FU11</f>
        <v>0</v>
      </c>
      <c r="FV104" s="106">
        <f>Juniori!FV11</f>
        <v>0</v>
      </c>
      <c r="FW104" s="106">
        <f>Juniori!FW11</f>
        <v>0</v>
      </c>
      <c r="FX104" s="106">
        <f>Juniori!FX11</f>
        <v>0</v>
      </c>
      <c r="FY104" s="106">
        <f>Juniori!FY11</f>
        <v>0</v>
      </c>
      <c r="FZ104" s="106">
        <f>Juniori!FZ11</f>
        <v>0</v>
      </c>
      <c r="GA104" s="106">
        <f>Juniori!GA11</f>
        <v>0</v>
      </c>
      <c r="GB104" s="106">
        <f>Juniori!GB11</f>
        <v>0</v>
      </c>
      <c r="GC104" s="106">
        <f>Juniori!GC11</f>
        <v>0</v>
      </c>
      <c r="GD104" s="106">
        <f>Juniori!GD11</f>
        <v>0</v>
      </c>
      <c r="GE104" s="106">
        <f>Juniori!GE11</f>
        <v>0</v>
      </c>
      <c r="GF104" s="106">
        <f>Juniori!GF11</f>
        <v>0</v>
      </c>
      <c r="GG104" s="106">
        <f>Juniori!GG11</f>
        <v>0</v>
      </c>
      <c r="GH104" s="106">
        <f>Juniori!GH11</f>
        <v>0</v>
      </c>
      <c r="GI104" s="106">
        <f>Juniori!GI11</f>
        <v>0</v>
      </c>
      <c r="GJ104" s="106">
        <f>Juniori!GJ11</f>
        <v>0</v>
      </c>
      <c r="GK104" s="106">
        <f>Juniori!GK11</f>
        <v>0</v>
      </c>
      <c r="GL104" s="106">
        <f>Juniori!GL11</f>
        <v>0</v>
      </c>
      <c r="GM104" s="106">
        <f>Juniori!GM11</f>
        <v>0</v>
      </c>
      <c r="GN104" s="106">
        <f>Juniori!GN11</f>
        <v>0</v>
      </c>
      <c r="GO104" s="106">
        <f>Juniori!GO11</f>
        <v>0</v>
      </c>
      <c r="GP104" s="106">
        <f>Juniori!GP11</f>
        <v>0</v>
      </c>
      <c r="GQ104" s="106">
        <f>Juniori!GQ11</f>
        <v>0</v>
      </c>
      <c r="GR104" s="106">
        <f>Juniori!GR11</f>
        <v>0</v>
      </c>
      <c r="GS104" s="106">
        <f>Juniori!GS11</f>
        <v>0</v>
      </c>
      <c r="GT104" s="106">
        <f>Juniori!GT11</f>
        <v>0</v>
      </c>
      <c r="GU104" s="106">
        <f>Juniori!GU11</f>
        <v>0</v>
      </c>
      <c r="GV104" s="106">
        <f>Juniori!GV11</f>
        <v>0</v>
      </c>
      <c r="GW104" s="106">
        <f>Juniori!GW11</f>
        <v>0</v>
      </c>
      <c r="GX104" s="106">
        <f>Juniori!GX11</f>
        <v>0</v>
      </c>
      <c r="GY104" s="106">
        <f>Juniori!GY11</f>
        <v>0</v>
      </c>
      <c r="GZ104" s="106">
        <f>Juniori!GZ11</f>
        <v>0</v>
      </c>
      <c r="HA104" s="106">
        <f>Juniori!HA11</f>
        <v>0</v>
      </c>
      <c r="HB104" s="106">
        <f>Juniori!HB11</f>
        <v>0</v>
      </c>
      <c r="HC104" s="106">
        <f>Juniori!HC11</f>
        <v>0</v>
      </c>
      <c r="HD104" s="106">
        <f>Juniori!HD11</f>
        <v>0</v>
      </c>
      <c r="HE104" s="106">
        <f>Juniori!HE11</f>
        <v>0</v>
      </c>
      <c r="HF104" s="106">
        <f>Juniori!HF11</f>
        <v>0</v>
      </c>
      <c r="HG104" s="106">
        <f>Juniori!HG11</f>
        <v>0</v>
      </c>
      <c r="HH104" s="106">
        <f>Juniori!HH11</f>
        <v>0</v>
      </c>
      <c r="HI104" s="106">
        <f>Juniori!HI11</f>
        <v>0</v>
      </c>
      <c r="HJ104" s="106">
        <f>Juniori!HJ11</f>
        <v>0</v>
      </c>
      <c r="HK104" s="106">
        <f>Juniori!HK11</f>
        <v>0</v>
      </c>
      <c r="HL104" s="106">
        <f>Juniori!HL11</f>
        <v>0</v>
      </c>
      <c r="HM104" s="106">
        <f>Juniori!HM11</f>
        <v>0</v>
      </c>
      <c r="HN104" s="106">
        <f>Juniori!HN11</f>
        <v>0</v>
      </c>
      <c r="HO104" s="106">
        <f>Juniori!HO11</f>
        <v>0</v>
      </c>
      <c r="HP104" s="106">
        <f>Juniori!HP11</f>
        <v>0</v>
      </c>
      <c r="HQ104" s="106">
        <f>Juniori!HQ11</f>
        <v>0</v>
      </c>
      <c r="HR104" s="106">
        <f>Juniori!HR11</f>
        <v>0</v>
      </c>
      <c r="HS104" s="106">
        <f>Juniori!HS11</f>
        <v>0</v>
      </c>
      <c r="HT104" s="106">
        <f>Juniori!HT11</f>
        <v>0</v>
      </c>
      <c r="HU104" s="106">
        <f>Juniori!HU11</f>
        <v>0</v>
      </c>
      <c r="HV104" s="106">
        <f>Juniori!HV11</f>
        <v>0</v>
      </c>
      <c r="HW104" s="106">
        <f>Juniori!HW11</f>
        <v>0</v>
      </c>
      <c r="HX104" s="106">
        <f>Juniori!HX11</f>
        <v>0</v>
      </c>
      <c r="HY104" s="106">
        <f>Juniori!HY11</f>
        <v>0</v>
      </c>
      <c r="HZ104" s="106">
        <f>Juniori!HZ11</f>
        <v>0</v>
      </c>
      <c r="IA104" s="106">
        <f>Juniori!IA11</f>
        <v>0</v>
      </c>
      <c r="IB104" s="106">
        <f>Juniori!IB11</f>
        <v>0</v>
      </c>
      <c r="IC104" s="106">
        <f>Juniori!IC11</f>
        <v>0</v>
      </c>
      <c r="ID104" s="106">
        <f>Juniori!ID11</f>
        <v>0</v>
      </c>
      <c r="IE104" s="106">
        <f>Juniori!IE11</f>
        <v>0</v>
      </c>
      <c r="IF104" s="106">
        <f>Juniori!IF11</f>
        <v>0</v>
      </c>
      <c r="IG104" s="106">
        <f>Juniori!IG11</f>
        <v>0</v>
      </c>
      <c r="IH104" s="106">
        <f>Juniori!IH11</f>
        <v>0</v>
      </c>
      <c r="II104" s="106">
        <f>Juniori!II11</f>
        <v>0</v>
      </c>
      <c r="IJ104" s="106">
        <f>Juniori!IJ11</f>
        <v>0</v>
      </c>
      <c r="IK104" s="106">
        <f>Juniori!IK11</f>
        <v>0</v>
      </c>
      <c r="IL104" s="106">
        <f>Juniori!IL11</f>
        <v>0</v>
      </c>
      <c r="IM104" s="106">
        <f>Juniori!IM11</f>
        <v>0</v>
      </c>
      <c r="IN104" s="106">
        <f>Juniori!IN11</f>
        <v>0</v>
      </c>
      <c r="IO104" s="106">
        <f>Juniori!IO11</f>
        <v>0</v>
      </c>
      <c r="IP104" s="106">
        <f>Juniori!IP11</f>
        <v>0</v>
      </c>
      <c r="IQ104" s="106">
        <f>Juniori!IQ11</f>
        <v>0</v>
      </c>
      <c r="IR104" s="106">
        <f>Juniori!IR11</f>
        <v>0</v>
      </c>
      <c r="IS104" s="106">
        <f>Juniori!IS11</f>
        <v>0</v>
      </c>
      <c r="IT104" s="106">
        <f>Juniori!IT11</f>
        <v>0</v>
      </c>
      <c r="IU104" s="106">
        <f>Juniori!IU11</f>
        <v>0</v>
      </c>
      <c r="IV104" s="106">
        <f>Juniori!IV11</f>
        <v>0</v>
      </c>
      <c r="IW104" s="106">
        <f>Juniori!IW11</f>
        <v>0</v>
      </c>
      <c r="IX104" s="106">
        <f>Juniori!IX11</f>
        <v>0</v>
      </c>
      <c r="IY104" s="106">
        <f>Juniori!IY11</f>
        <v>0</v>
      </c>
      <c r="IZ104" s="106">
        <f>Juniori!IZ11</f>
        <v>0</v>
      </c>
      <c r="JA104" s="106">
        <f>Juniori!JA11</f>
        <v>0</v>
      </c>
      <c r="JB104" s="106">
        <f>Juniori!JB11</f>
        <v>0</v>
      </c>
      <c r="JC104" s="106">
        <f>Juniori!JC11</f>
        <v>0</v>
      </c>
      <c r="JD104" s="106">
        <f>Juniori!JD11</f>
        <v>0</v>
      </c>
      <c r="JE104" s="106">
        <f>Juniori!JE11</f>
        <v>0</v>
      </c>
      <c r="JF104" s="106">
        <f>Juniori!JF11</f>
        <v>0</v>
      </c>
      <c r="JG104" s="106">
        <f>Juniori!JG11</f>
        <v>0</v>
      </c>
      <c r="JH104" s="106">
        <f>Juniori!JH11</f>
        <v>0</v>
      </c>
      <c r="JI104" s="106">
        <f>Juniori!JI11</f>
        <v>0</v>
      </c>
      <c r="JJ104" s="106">
        <f>Juniori!JJ11</f>
        <v>0</v>
      </c>
      <c r="JK104" s="106">
        <f>Juniori!JK11</f>
        <v>0</v>
      </c>
      <c r="JL104" s="106">
        <f>Juniori!JL11</f>
        <v>0</v>
      </c>
      <c r="JM104" s="106">
        <f>Juniori!JM11</f>
        <v>0</v>
      </c>
      <c r="JN104" s="106">
        <f>Juniori!JN11</f>
        <v>0</v>
      </c>
      <c r="JO104" s="106">
        <f>Juniori!JO11</f>
        <v>0</v>
      </c>
      <c r="JP104" s="106">
        <f>Juniori!JP11</f>
        <v>0</v>
      </c>
      <c r="JQ104" s="106">
        <f>Juniori!JQ11</f>
        <v>0</v>
      </c>
      <c r="JR104" s="106">
        <f>Juniori!JR11</f>
        <v>0</v>
      </c>
      <c r="JS104" s="106">
        <f>Juniori!JS11</f>
        <v>0</v>
      </c>
      <c r="JT104" s="106">
        <f>Juniori!JT11</f>
        <v>0</v>
      </c>
      <c r="JU104" s="106">
        <f>Juniori!JU11</f>
        <v>0</v>
      </c>
      <c r="JV104" s="106">
        <f>Juniori!JV11</f>
        <v>0</v>
      </c>
      <c r="JW104" s="106">
        <f>Juniori!JW11</f>
        <v>0</v>
      </c>
      <c r="JX104" s="106">
        <f>Juniori!JX11</f>
        <v>0</v>
      </c>
      <c r="JY104" s="106">
        <f>Juniori!JY11</f>
        <v>0</v>
      </c>
      <c r="JZ104" s="106">
        <f>Juniori!JZ11</f>
        <v>0</v>
      </c>
      <c r="KA104" s="106">
        <f>Juniori!KA11</f>
        <v>0</v>
      </c>
      <c r="KB104" s="106">
        <f>Juniori!KB11</f>
        <v>0</v>
      </c>
      <c r="KC104" s="106">
        <f>Juniori!KC11</f>
        <v>0</v>
      </c>
      <c r="KD104" s="106">
        <f>Juniori!KD11</f>
        <v>0</v>
      </c>
      <c r="KE104" s="106">
        <f>Juniori!KE11</f>
        <v>0</v>
      </c>
      <c r="KF104" s="106">
        <f>Juniori!KF11</f>
        <v>0</v>
      </c>
      <c r="KG104" s="106">
        <f>Juniori!KG11</f>
        <v>0</v>
      </c>
      <c r="KH104" s="106">
        <f>Juniori!KH11</f>
        <v>0</v>
      </c>
      <c r="KI104" s="106">
        <f>Juniori!KI11</f>
        <v>0</v>
      </c>
      <c r="KJ104" s="106">
        <f>Juniori!KJ11</f>
        <v>0</v>
      </c>
      <c r="KK104" s="106">
        <f>Juniori!KK11</f>
        <v>0</v>
      </c>
      <c r="KL104" s="106">
        <f>Juniori!KL11</f>
        <v>0</v>
      </c>
      <c r="KM104" s="106">
        <f>Juniori!KM11</f>
        <v>0</v>
      </c>
      <c r="KN104" s="106">
        <f>Juniori!KN11</f>
        <v>0</v>
      </c>
      <c r="KO104" s="106">
        <f>Juniori!KO11</f>
        <v>0</v>
      </c>
      <c r="KP104" s="106">
        <f>Juniori!KP11</f>
        <v>0</v>
      </c>
      <c r="KQ104" s="106">
        <f>Juniori!KQ11</f>
        <v>0</v>
      </c>
      <c r="KR104" s="106">
        <f>Juniori!KR11</f>
        <v>0</v>
      </c>
      <c r="KS104" s="106">
        <f>Juniori!KS11</f>
        <v>0</v>
      </c>
      <c r="KT104" s="106">
        <f>Juniori!KT11</f>
        <v>0</v>
      </c>
      <c r="KU104" s="106">
        <f>Juniori!KU11</f>
        <v>0</v>
      </c>
      <c r="KV104" s="106">
        <f>Juniori!KV11</f>
        <v>0</v>
      </c>
      <c r="KW104" s="106">
        <f>Juniori!KW11</f>
        <v>0</v>
      </c>
      <c r="KX104" s="106">
        <f>Juniori!KX11</f>
        <v>0</v>
      </c>
      <c r="KY104" s="106">
        <f>Juniori!KY11</f>
        <v>0</v>
      </c>
      <c r="KZ104" s="106">
        <f>Juniori!KZ11</f>
        <v>0</v>
      </c>
      <c r="LA104" s="106">
        <f>Juniori!LA11</f>
        <v>0</v>
      </c>
      <c r="LB104" s="106">
        <f>Juniori!LB11</f>
        <v>0</v>
      </c>
      <c r="LC104" s="106">
        <f>Juniori!LC11</f>
        <v>0</v>
      </c>
      <c r="LD104" s="106">
        <f>Juniori!LD11</f>
        <v>0</v>
      </c>
      <c r="LE104" s="106">
        <f>Juniori!LE11</f>
        <v>0</v>
      </c>
      <c r="LF104" s="106">
        <f>Juniori!LF11</f>
        <v>0</v>
      </c>
      <c r="LG104" s="106">
        <f>Juniori!LG11</f>
        <v>0</v>
      </c>
      <c r="LH104" s="106">
        <f>Juniori!LH11</f>
        <v>0</v>
      </c>
      <c r="LI104" s="106">
        <f>Juniori!LI11</f>
        <v>0</v>
      </c>
      <c r="LJ104" s="106">
        <f>Juniori!LJ11</f>
        <v>0</v>
      </c>
      <c r="LK104" s="106">
        <f>Juniori!LK11</f>
        <v>0</v>
      </c>
      <c r="LL104" s="106">
        <f>Juniori!LL11</f>
        <v>0</v>
      </c>
      <c r="LM104" s="106">
        <f>Juniori!LM11</f>
        <v>0</v>
      </c>
      <c r="LN104" s="106">
        <f>Juniori!LN11</f>
        <v>0</v>
      </c>
      <c r="LO104" s="106">
        <f>Juniori!LO11</f>
        <v>0</v>
      </c>
      <c r="LP104" s="106">
        <f>Juniori!LP11</f>
        <v>0</v>
      </c>
      <c r="LQ104" s="106">
        <f>Juniori!LQ11</f>
        <v>0</v>
      </c>
      <c r="LR104" s="106">
        <f>Juniori!LR11</f>
        <v>0</v>
      </c>
      <c r="LS104" s="106">
        <f>Juniori!LS11</f>
        <v>0</v>
      </c>
      <c r="LT104" s="106">
        <f>Juniori!LT11</f>
        <v>0</v>
      </c>
      <c r="LU104" s="106">
        <f>Juniori!LU11</f>
        <v>0</v>
      </c>
      <c r="LV104" s="106">
        <f>Juniori!LV11</f>
        <v>0</v>
      </c>
      <c r="LW104" s="106">
        <f>Juniori!LW11</f>
        <v>0</v>
      </c>
      <c r="LX104" s="106">
        <f>Juniori!LX11</f>
        <v>0</v>
      </c>
      <c r="LY104" s="106">
        <f>Juniori!LY11</f>
        <v>0</v>
      </c>
      <c r="LZ104" s="106">
        <f>Juniori!LZ11</f>
        <v>0</v>
      </c>
      <c r="MA104" s="106">
        <f>Juniori!MA11</f>
        <v>0</v>
      </c>
      <c r="MB104" s="106">
        <f>Juniori!MB11</f>
        <v>0</v>
      </c>
      <c r="MC104" s="106">
        <f>Juniori!MC11</f>
        <v>0</v>
      </c>
      <c r="MD104" s="106">
        <f>Juniori!MD11</f>
        <v>0</v>
      </c>
      <c r="ME104" s="106">
        <f>Juniori!ME11</f>
        <v>0</v>
      </c>
      <c r="MF104" s="106">
        <f>Juniori!MF11</f>
        <v>0</v>
      </c>
      <c r="MG104" s="106">
        <f>Juniori!MG11</f>
        <v>0</v>
      </c>
      <c r="MH104" s="106">
        <f>Juniori!MH11</f>
        <v>0</v>
      </c>
      <c r="MI104" s="106">
        <f>Juniori!MI11</f>
        <v>0</v>
      </c>
      <c r="MJ104" s="106">
        <f>Juniori!MJ11</f>
        <v>0</v>
      </c>
      <c r="MK104" s="106">
        <f>Juniori!MK11</f>
        <v>0</v>
      </c>
      <c r="ML104" s="106">
        <f>Juniori!ML11</f>
        <v>0</v>
      </c>
      <c r="MM104" s="106">
        <f>Juniori!MM11</f>
        <v>0</v>
      </c>
      <c r="MN104" s="106">
        <f>Juniori!MN11</f>
        <v>0</v>
      </c>
      <c r="MO104" s="106">
        <f>Juniori!MO11</f>
        <v>0</v>
      </c>
      <c r="MP104" s="106">
        <f>Juniori!MP11</f>
        <v>0</v>
      </c>
      <c r="MQ104" s="106">
        <f>Juniori!MQ11</f>
        <v>0</v>
      </c>
      <c r="MR104" s="106">
        <f>Juniori!MR11</f>
        <v>0</v>
      </c>
      <c r="MS104" s="106">
        <f>Juniori!MS11</f>
        <v>0</v>
      </c>
      <c r="MT104" s="106">
        <f>Juniori!MT11</f>
        <v>0</v>
      </c>
      <c r="MU104" s="106">
        <f>Juniori!MU11</f>
        <v>0</v>
      </c>
      <c r="MV104" s="106">
        <f>Juniori!MV11</f>
        <v>0</v>
      </c>
      <c r="MW104" s="106">
        <f>Juniori!MW11</f>
        <v>0</v>
      </c>
      <c r="MX104" s="106">
        <f>Juniori!MX11</f>
        <v>0</v>
      </c>
      <c r="MY104" s="106">
        <f>Juniori!MY11</f>
        <v>0</v>
      </c>
      <c r="MZ104" s="106">
        <f>Juniori!MZ11</f>
        <v>0</v>
      </c>
      <c r="NA104" s="106">
        <f>Juniori!NA11</f>
        <v>0</v>
      </c>
      <c r="NB104" s="106">
        <f>Juniori!NB11</f>
        <v>0</v>
      </c>
      <c r="NC104" s="106">
        <f>Juniori!NC11</f>
        <v>0</v>
      </c>
      <c r="ND104" s="106">
        <f>Juniori!ND11</f>
        <v>0</v>
      </c>
      <c r="NE104" s="106">
        <f>Juniori!NE11</f>
        <v>0</v>
      </c>
      <c r="NF104" s="106">
        <f>Juniori!NF11</f>
        <v>0</v>
      </c>
      <c r="NG104" s="106">
        <f>Juniori!NG11</f>
        <v>0</v>
      </c>
      <c r="NH104" s="106">
        <f>Juniori!NH11</f>
        <v>0</v>
      </c>
      <c r="NI104" s="106">
        <f>Juniori!NI11</f>
        <v>0</v>
      </c>
      <c r="NJ104" s="106">
        <f>Juniori!NJ11</f>
        <v>0</v>
      </c>
      <c r="NK104" s="106">
        <f>Juniori!NK11</f>
        <v>0</v>
      </c>
      <c r="NL104" s="106">
        <f>Juniori!NL11</f>
        <v>0</v>
      </c>
      <c r="NM104" s="106">
        <f>Juniori!NM11</f>
        <v>0</v>
      </c>
      <c r="NN104" s="106">
        <f>Juniori!NN11</f>
        <v>0</v>
      </c>
      <c r="NO104" s="106">
        <f>Juniori!NO11</f>
        <v>0</v>
      </c>
      <c r="NP104" s="106">
        <f>Juniori!NP11</f>
        <v>0</v>
      </c>
      <c r="NQ104" s="106">
        <f>Juniori!NQ11</f>
        <v>0</v>
      </c>
      <c r="NR104" s="106">
        <f>Juniori!NR11</f>
        <v>0</v>
      </c>
      <c r="NS104" s="106">
        <f>Juniori!NS11</f>
        <v>0</v>
      </c>
      <c r="NT104" s="106">
        <f>Juniori!NT11</f>
        <v>0</v>
      </c>
      <c r="NU104" s="106">
        <f>Juniori!NU11</f>
        <v>0</v>
      </c>
      <c r="NV104" s="106">
        <f>Juniori!NV11</f>
        <v>0</v>
      </c>
      <c r="NW104" s="106">
        <f>Juniori!NW11</f>
        <v>0</v>
      </c>
      <c r="NX104" s="106">
        <f>Juniori!NX11</f>
        <v>0</v>
      </c>
      <c r="NY104" s="106">
        <f>Juniori!NY11</f>
        <v>0</v>
      </c>
      <c r="NZ104" s="106">
        <f>Juniori!NZ11</f>
        <v>0</v>
      </c>
      <c r="OA104" s="106">
        <f>Juniori!OA11</f>
        <v>0</v>
      </c>
      <c r="OB104" s="106">
        <f>Juniori!OB11</f>
        <v>0</v>
      </c>
      <c r="OC104" s="106">
        <f>Juniori!OC11</f>
        <v>0</v>
      </c>
      <c r="OD104" s="106">
        <f>Juniori!OD11</f>
        <v>0</v>
      </c>
      <c r="OE104" s="106">
        <f>Juniori!OE11</f>
        <v>0</v>
      </c>
      <c r="OF104" s="106">
        <f>Juniori!OF11</f>
        <v>0</v>
      </c>
      <c r="OG104" s="106">
        <f>Juniori!OG11</f>
        <v>0</v>
      </c>
      <c r="OH104" s="106">
        <f>Juniori!OH11</f>
        <v>0</v>
      </c>
      <c r="OI104" s="106">
        <f>Juniori!OI11</f>
        <v>0</v>
      </c>
      <c r="OJ104" s="106">
        <f>Juniori!OJ11</f>
        <v>0</v>
      </c>
      <c r="OK104" s="106">
        <f>Juniori!OK11</f>
        <v>0</v>
      </c>
      <c r="OL104" s="106">
        <f>Juniori!OL11</f>
        <v>0</v>
      </c>
      <c r="OM104" s="106">
        <f>Juniori!OM11</f>
        <v>0</v>
      </c>
      <c r="ON104" s="106">
        <f>Juniori!ON11</f>
        <v>0</v>
      </c>
      <c r="OO104" s="106">
        <f>Juniori!OO11</f>
        <v>0</v>
      </c>
      <c r="OP104" s="106">
        <f>Juniori!OP11</f>
        <v>0</v>
      </c>
      <c r="OQ104" s="106">
        <f>Juniori!OQ11</f>
        <v>0</v>
      </c>
      <c r="OR104" s="106">
        <f>Juniori!OR11</f>
        <v>0</v>
      </c>
      <c r="OS104" s="106">
        <f>Juniori!OS11</f>
        <v>0</v>
      </c>
      <c r="OT104" s="106">
        <f>Juniori!OT11</f>
        <v>0</v>
      </c>
      <c r="OU104" s="106">
        <f>Juniori!OU11</f>
        <v>0</v>
      </c>
      <c r="OV104" s="106">
        <f>Juniori!OV11</f>
        <v>0</v>
      </c>
      <c r="OW104" s="106">
        <f>Juniori!OW11</f>
        <v>0</v>
      </c>
      <c r="OX104" s="106">
        <f>Juniori!OX11</f>
        <v>0</v>
      </c>
      <c r="OY104" s="106">
        <f>Juniori!OY11</f>
        <v>0</v>
      </c>
      <c r="OZ104" s="106">
        <f>Juniori!OZ11</f>
        <v>0</v>
      </c>
      <c r="PA104" s="106">
        <f>Juniori!PA11</f>
        <v>0</v>
      </c>
      <c r="PB104" s="106">
        <f>Juniori!PB11</f>
        <v>0</v>
      </c>
      <c r="PC104" s="106">
        <f>Juniori!PC11</f>
        <v>0</v>
      </c>
      <c r="PD104" s="106">
        <f>Juniori!PD11</f>
        <v>0</v>
      </c>
      <c r="PE104" s="106">
        <f>Juniori!PE11</f>
        <v>0</v>
      </c>
      <c r="PF104" s="106">
        <f>Juniori!PF11</f>
        <v>0</v>
      </c>
      <c r="PG104" s="106">
        <f>Juniori!PG11</f>
        <v>0</v>
      </c>
      <c r="PH104" s="106">
        <f>Juniori!PH11</f>
        <v>0</v>
      </c>
      <c r="PI104" s="106">
        <f>Juniori!PI11</f>
        <v>0</v>
      </c>
      <c r="PJ104" s="106">
        <f>Juniori!PJ11</f>
        <v>0</v>
      </c>
      <c r="PK104" s="106">
        <f>Juniori!PK11</f>
        <v>0</v>
      </c>
      <c r="PL104" s="106">
        <f>Juniori!PL11</f>
        <v>0</v>
      </c>
      <c r="PM104" s="106">
        <f>Juniori!PM11</f>
        <v>0</v>
      </c>
      <c r="PN104" s="106">
        <f>Juniori!PN11</f>
        <v>0</v>
      </c>
      <c r="PO104" s="106">
        <f>Juniori!PO11</f>
        <v>0</v>
      </c>
      <c r="PP104" s="106">
        <f>Juniori!PP11</f>
        <v>0</v>
      </c>
      <c r="PQ104" s="106">
        <f>Juniori!PQ11</f>
        <v>0</v>
      </c>
      <c r="PR104" s="106">
        <f>Juniori!PR11</f>
        <v>0</v>
      </c>
      <c r="PS104" s="106">
        <f>Juniori!PS11</f>
        <v>0</v>
      </c>
      <c r="PT104" s="106">
        <f>Juniori!PT11</f>
        <v>0</v>
      </c>
      <c r="PU104" s="106">
        <f>Juniori!PU11</f>
        <v>0</v>
      </c>
      <c r="PV104" s="106">
        <f>Juniori!PV11</f>
        <v>0</v>
      </c>
      <c r="PW104" s="106">
        <f>Juniori!PW11</f>
        <v>0</v>
      </c>
      <c r="PX104" s="106">
        <f>Juniori!PX11</f>
        <v>0</v>
      </c>
      <c r="PY104" s="106">
        <f>Juniori!PY11</f>
        <v>0</v>
      </c>
      <c r="PZ104" s="106">
        <f>Juniori!PZ11</f>
        <v>0</v>
      </c>
      <c r="QA104" s="106">
        <f>Juniori!QA11</f>
        <v>0</v>
      </c>
      <c r="QB104" s="106">
        <f>Juniori!QB11</f>
        <v>0</v>
      </c>
      <c r="QC104" s="106">
        <f>Juniori!QC11</f>
        <v>0</v>
      </c>
      <c r="QD104" s="106">
        <f>Juniori!QD11</f>
        <v>0</v>
      </c>
      <c r="QE104" s="106">
        <f>Juniori!QE11</f>
        <v>0</v>
      </c>
      <c r="QF104" s="106">
        <f>Juniori!QF11</f>
        <v>0</v>
      </c>
      <c r="QG104" s="106">
        <f>Juniori!QG11</f>
        <v>0</v>
      </c>
      <c r="QH104" s="106">
        <f>Juniori!QH11</f>
        <v>0</v>
      </c>
      <c r="QI104" s="106">
        <f>Juniori!QI11</f>
        <v>0</v>
      </c>
      <c r="QJ104" s="106">
        <f>Juniori!QJ11</f>
        <v>0</v>
      </c>
      <c r="QK104" s="106">
        <f>Juniori!QK11</f>
        <v>0</v>
      </c>
      <c r="QL104" s="106">
        <f>Juniori!QL11</f>
        <v>0</v>
      </c>
      <c r="QM104" s="106">
        <f>Juniori!QM11</f>
        <v>0</v>
      </c>
      <c r="QN104" s="106">
        <f>Juniori!QN11</f>
        <v>0</v>
      </c>
      <c r="QO104" s="106">
        <f>Juniori!QO11</f>
        <v>0</v>
      </c>
      <c r="QP104" s="106">
        <f>Juniori!QP11</f>
        <v>0</v>
      </c>
      <c r="QQ104" s="106">
        <f>Juniori!QQ11</f>
        <v>0</v>
      </c>
      <c r="QR104" s="106">
        <f>Juniori!QR11</f>
        <v>0</v>
      </c>
      <c r="QS104" s="106">
        <f>Juniori!QS11</f>
        <v>0</v>
      </c>
      <c r="QT104" s="106">
        <f>Juniori!QT11</f>
        <v>0</v>
      </c>
      <c r="QU104" s="106">
        <f>Juniori!QU11</f>
        <v>0</v>
      </c>
      <c r="QV104" s="106">
        <f>Juniori!QV11</f>
        <v>0</v>
      </c>
      <c r="QW104" s="106">
        <f>Juniori!QW11</f>
        <v>0</v>
      </c>
      <c r="QX104" s="106">
        <f>Juniori!QX11</f>
        <v>0</v>
      </c>
      <c r="QY104" s="106">
        <f>Juniori!QY11</f>
        <v>0</v>
      </c>
      <c r="QZ104" s="106">
        <f>Juniori!QZ11</f>
        <v>0</v>
      </c>
      <c r="RA104" s="106">
        <f>Juniori!RA11</f>
        <v>0</v>
      </c>
      <c r="RB104" s="106">
        <f>Juniori!RB11</f>
        <v>0</v>
      </c>
      <c r="RC104" s="106">
        <f>Juniori!RC11</f>
        <v>0</v>
      </c>
      <c r="RD104" s="106">
        <f>Juniori!RD11</f>
        <v>0</v>
      </c>
      <c r="RE104" s="106">
        <f>Juniori!RE11</f>
        <v>0</v>
      </c>
      <c r="RF104" s="106">
        <f>Juniori!RF11</f>
        <v>0</v>
      </c>
      <c r="RG104" s="106">
        <f>Juniori!RG11</f>
        <v>0</v>
      </c>
      <c r="RH104" s="106">
        <f>Juniori!RH11</f>
        <v>0</v>
      </c>
      <c r="RI104" s="106">
        <f>Juniori!RI11</f>
        <v>0</v>
      </c>
      <c r="RJ104" s="106">
        <f>Juniori!RJ11</f>
        <v>0</v>
      </c>
      <c r="RK104" s="106">
        <f>Juniori!RK11</f>
        <v>0</v>
      </c>
      <c r="RL104" s="106">
        <f>Juniori!RL11</f>
        <v>0</v>
      </c>
      <c r="RM104" s="106">
        <f>Juniori!RM11</f>
        <v>0</v>
      </c>
      <c r="RN104" s="106">
        <f>Juniori!RN11</f>
        <v>0</v>
      </c>
      <c r="RO104" s="106">
        <f>Juniori!RO11</f>
        <v>0</v>
      </c>
      <c r="RP104" s="106">
        <f>Juniori!RP11</f>
        <v>0</v>
      </c>
      <c r="RQ104" s="106">
        <f>Juniori!RQ11</f>
        <v>0</v>
      </c>
      <c r="RR104" s="106">
        <f>Juniori!RR11</f>
        <v>0</v>
      </c>
      <c r="RS104" s="106">
        <f>Juniori!RS11</f>
        <v>0</v>
      </c>
      <c r="RT104" s="106">
        <f>Juniori!RT11</f>
        <v>0</v>
      </c>
      <c r="RU104" s="106">
        <f>Juniori!RU11</f>
        <v>0</v>
      </c>
      <c r="RV104" s="106">
        <f>Juniori!RV11</f>
        <v>0</v>
      </c>
      <c r="RW104" s="106">
        <f>Juniori!RW11</f>
        <v>0</v>
      </c>
      <c r="RX104" s="106">
        <f>Juniori!RX11</f>
        <v>0</v>
      </c>
      <c r="RY104" s="106">
        <f>Juniori!RY11</f>
        <v>0</v>
      </c>
      <c r="RZ104" s="106">
        <f>Juniori!RZ11</f>
        <v>0</v>
      </c>
      <c r="SA104" s="106">
        <f>Juniori!SA11</f>
        <v>0</v>
      </c>
      <c r="SB104" s="106">
        <f>Juniori!SB11</f>
        <v>0</v>
      </c>
      <c r="SC104" s="106">
        <f>Juniori!SC11</f>
        <v>0</v>
      </c>
      <c r="SD104" s="106">
        <f>Juniori!SD11</f>
        <v>0</v>
      </c>
      <c r="SE104" s="106">
        <f>Juniori!SE11</f>
        <v>0</v>
      </c>
      <c r="SF104" s="106">
        <f>Juniori!SF11</f>
        <v>0</v>
      </c>
      <c r="SG104" s="106">
        <f>Juniori!SG11</f>
        <v>0</v>
      </c>
      <c r="SH104" s="106">
        <f>Juniori!SH11</f>
        <v>0</v>
      </c>
      <c r="SI104" s="106">
        <f>Juniori!SI11</f>
        <v>0</v>
      </c>
      <c r="SJ104" s="106">
        <f>Juniori!SJ11</f>
        <v>0</v>
      </c>
      <c r="SK104" s="106">
        <f>Juniori!SK11</f>
        <v>0</v>
      </c>
      <c r="SL104" s="106">
        <f>Juniori!SL11</f>
        <v>0</v>
      </c>
      <c r="SM104" s="106">
        <f>Juniori!SM11</f>
        <v>0</v>
      </c>
      <c r="SN104" s="106">
        <f>Juniori!SN11</f>
        <v>0</v>
      </c>
      <c r="SO104" s="106">
        <f>Juniori!SO11</f>
        <v>0</v>
      </c>
      <c r="SP104" s="106">
        <f>Juniori!SP11</f>
        <v>0</v>
      </c>
      <c r="SQ104" s="106">
        <f>Juniori!SQ11</f>
        <v>0</v>
      </c>
      <c r="SR104" s="106">
        <f>Juniori!SR11</f>
        <v>0</v>
      </c>
      <c r="SS104" s="106">
        <f>Juniori!SS11</f>
        <v>0</v>
      </c>
      <c r="ST104" s="106">
        <f>Juniori!ST11</f>
        <v>0</v>
      </c>
      <c r="SU104" s="106">
        <f>Juniori!SU11</f>
        <v>0</v>
      </c>
      <c r="SV104" s="106">
        <f>Juniori!SV11</f>
        <v>0</v>
      </c>
      <c r="SW104" s="106">
        <f>Juniori!SW11</f>
        <v>0</v>
      </c>
      <c r="SX104" s="106">
        <f>Juniori!SX11</f>
        <v>0</v>
      </c>
      <c r="SY104" s="106">
        <f>Juniori!SY11</f>
        <v>0</v>
      </c>
      <c r="SZ104" s="106">
        <f>Juniori!SZ11</f>
        <v>0</v>
      </c>
      <c r="TA104" s="106">
        <f>Juniori!TA11</f>
        <v>0</v>
      </c>
      <c r="TB104" s="106">
        <f>Juniori!TB11</f>
        <v>0</v>
      </c>
    </row>
    <row r="105" spans="1:522" s="1" customFormat="1" ht="18" customHeight="1" x14ac:dyDescent="0.25">
      <c r="A105" s="12"/>
      <c r="B105" s="11"/>
      <c r="E105" s="4" t="s">
        <v>284</v>
      </c>
      <c r="F105" s="62">
        <v>9800</v>
      </c>
      <c r="G105" s="9" t="s">
        <v>100</v>
      </c>
      <c r="H105" s="61"/>
      <c r="I105" s="1">
        <f t="shared" si="20"/>
        <v>0</v>
      </c>
      <c r="J105" s="12">
        <f>Tabuľka3[[#This Row],[Stĺpec9]]</f>
        <v>0</v>
      </c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6"/>
      <c r="CR105" s="106"/>
      <c r="CS105" s="106"/>
      <c r="CT105" s="106"/>
      <c r="CU105" s="106"/>
      <c r="CV105" s="106"/>
      <c r="CW105" s="106"/>
      <c r="CX105" s="106"/>
      <c r="CY105" s="106"/>
      <c r="CZ105" s="106"/>
      <c r="DA105" s="106"/>
      <c r="DB105" s="106"/>
      <c r="DC105" s="106"/>
      <c r="DD105" s="106"/>
      <c r="DE105" s="106"/>
      <c r="DF105" s="106"/>
      <c r="DG105" s="106"/>
      <c r="DH105" s="106"/>
      <c r="DI105" s="106"/>
      <c r="DJ105" s="106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6"/>
      <c r="DV105" s="106"/>
      <c r="DW105" s="106"/>
      <c r="DX105" s="106"/>
      <c r="DY105" s="106"/>
      <c r="DZ105" s="106"/>
      <c r="EA105" s="106"/>
      <c r="EB105" s="106"/>
      <c r="EC105" s="106"/>
      <c r="ED105" s="106"/>
      <c r="EE105" s="106"/>
      <c r="EF105" s="106"/>
      <c r="EG105" s="106"/>
      <c r="EH105" s="106"/>
      <c r="EI105" s="106"/>
      <c r="EJ105" s="106"/>
      <c r="EK105" s="106"/>
      <c r="EL105" s="106"/>
      <c r="EM105" s="106"/>
      <c r="EN105" s="106"/>
      <c r="EO105" s="106"/>
      <c r="EP105" s="106"/>
      <c r="EQ105" s="106"/>
      <c r="ER105" s="106"/>
      <c r="ES105" s="106"/>
      <c r="ET105" s="106"/>
      <c r="EU105" s="106"/>
      <c r="EV105" s="106"/>
      <c r="EW105" s="106"/>
      <c r="EX105" s="106"/>
      <c r="EY105" s="106"/>
      <c r="EZ105" s="106"/>
      <c r="FA105" s="106"/>
      <c r="FB105" s="106"/>
      <c r="FC105" s="106"/>
      <c r="FD105" s="106"/>
      <c r="FE105" s="106"/>
      <c r="FF105" s="106"/>
      <c r="FG105" s="106"/>
      <c r="FH105" s="106"/>
      <c r="FI105" s="106"/>
      <c r="FJ105" s="106"/>
      <c r="FK105" s="106"/>
      <c r="FL105" s="106"/>
      <c r="FM105" s="106"/>
      <c r="FN105" s="106"/>
      <c r="FO105" s="106"/>
      <c r="FP105" s="106"/>
      <c r="FQ105" s="106"/>
      <c r="FR105" s="106"/>
      <c r="FS105" s="106"/>
      <c r="FT105" s="106"/>
      <c r="FU105" s="106"/>
      <c r="FV105" s="106"/>
      <c r="FW105" s="106"/>
      <c r="FX105" s="106"/>
      <c r="FY105" s="106"/>
      <c r="FZ105" s="106"/>
      <c r="GA105" s="106"/>
      <c r="GB105" s="106"/>
      <c r="GC105" s="106"/>
      <c r="GD105" s="106"/>
      <c r="GE105" s="106"/>
      <c r="GF105" s="106"/>
      <c r="GG105" s="106"/>
      <c r="GH105" s="106"/>
      <c r="GI105" s="106"/>
      <c r="GJ105" s="106"/>
      <c r="GK105" s="106"/>
      <c r="GL105" s="106"/>
      <c r="GM105" s="106"/>
      <c r="GN105" s="106"/>
      <c r="GO105" s="106"/>
      <c r="GP105" s="106"/>
      <c r="GQ105" s="106"/>
      <c r="GR105" s="106"/>
      <c r="GS105" s="106"/>
      <c r="GT105" s="106"/>
      <c r="GU105" s="106"/>
      <c r="GV105" s="106"/>
      <c r="GW105" s="106"/>
      <c r="GX105" s="106"/>
      <c r="GY105" s="106"/>
      <c r="GZ105" s="106"/>
      <c r="HA105" s="106"/>
      <c r="HB105" s="106"/>
      <c r="HC105" s="106"/>
      <c r="HD105" s="106"/>
      <c r="HE105" s="106"/>
      <c r="HF105" s="106"/>
      <c r="HG105" s="106"/>
      <c r="HH105" s="106"/>
      <c r="HI105" s="106"/>
      <c r="HJ105" s="106"/>
      <c r="HK105" s="106"/>
      <c r="HL105" s="106"/>
      <c r="HM105" s="106"/>
      <c r="HN105" s="106"/>
      <c r="HO105" s="106"/>
      <c r="HP105" s="106"/>
      <c r="HQ105" s="106"/>
      <c r="HR105" s="106"/>
      <c r="HS105" s="106"/>
      <c r="HT105" s="106"/>
      <c r="HU105" s="106"/>
      <c r="HV105" s="106"/>
      <c r="HW105" s="106"/>
      <c r="HX105" s="106"/>
      <c r="HY105" s="106"/>
      <c r="HZ105" s="106"/>
      <c r="IA105" s="106"/>
      <c r="IB105" s="106"/>
      <c r="IC105" s="106"/>
      <c r="ID105" s="106"/>
      <c r="IE105" s="106"/>
      <c r="IF105" s="106"/>
      <c r="IG105" s="106"/>
      <c r="IH105" s="106"/>
      <c r="II105" s="106"/>
      <c r="IJ105" s="106"/>
      <c r="IK105" s="106"/>
      <c r="IL105" s="106"/>
      <c r="IM105" s="106"/>
      <c r="IN105" s="106"/>
      <c r="IO105" s="106"/>
      <c r="IP105" s="106"/>
      <c r="IQ105" s="106"/>
      <c r="IR105" s="106"/>
      <c r="IS105" s="106"/>
      <c r="IT105" s="106"/>
      <c r="IU105" s="106"/>
      <c r="IV105" s="106"/>
      <c r="IW105" s="106"/>
      <c r="IX105" s="106"/>
      <c r="IY105" s="106"/>
      <c r="IZ105" s="106"/>
      <c r="JA105" s="106"/>
      <c r="JB105" s="106"/>
      <c r="JC105" s="106"/>
      <c r="JD105" s="106"/>
      <c r="JE105" s="106"/>
      <c r="JF105" s="106"/>
      <c r="JG105" s="106"/>
      <c r="JH105" s="106"/>
      <c r="JI105" s="106"/>
      <c r="JJ105" s="106"/>
      <c r="JK105" s="106"/>
      <c r="JL105" s="106"/>
      <c r="JM105" s="106"/>
      <c r="JN105" s="106"/>
      <c r="JO105" s="106"/>
      <c r="JP105" s="106"/>
      <c r="JQ105" s="106"/>
      <c r="JR105" s="106"/>
      <c r="JS105" s="106"/>
      <c r="JT105" s="106"/>
      <c r="JU105" s="106"/>
      <c r="JV105" s="106"/>
      <c r="JW105" s="106"/>
      <c r="JX105" s="106"/>
      <c r="JY105" s="106"/>
      <c r="JZ105" s="106"/>
      <c r="KA105" s="106"/>
      <c r="KB105" s="106"/>
      <c r="KC105" s="106"/>
      <c r="KD105" s="106"/>
      <c r="KE105" s="106"/>
      <c r="KF105" s="106"/>
      <c r="KG105" s="106"/>
      <c r="KH105" s="106"/>
      <c r="KI105" s="106"/>
      <c r="KJ105" s="106"/>
      <c r="KK105" s="106"/>
      <c r="KL105" s="106"/>
      <c r="KM105" s="106"/>
      <c r="KN105" s="106"/>
      <c r="KO105" s="106"/>
      <c r="KP105" s="106"/>
      <c r="KQ105" s="106"/>
      <c r="KR105" s="106"/>
      <c r="KS105" s="106"/>
      <c r="KT105" s="106"/>
      <c r="KU105" s="106"/>
      <c r="KV105" s="106"/>
      <c r="KW105" s="106"/>
      <c r="KX105" s="106"/>
      <c r="KY105" s="106"/>
      <c r="KZ105" s="106"/>
      <c r="LA105" s="106"/>
      <c r="LB105" s="106"/>
      <c r="LC105" s="106"/>
      <c r="LD105" s="106"/>
      <c r="LE105" s="106"/>
      <c r="LF105" s="106"/>
      <c r="LG105" s="106"/>
      <c r="LH105" s="106"/>
      <c r="LI105" s="106"/>
      <c r="LJ105" s="106"/>
      <c r="LK105" s="106"/>
      <c r="LL105" s="106"/>
      <c r="LM105" s="106"/>
      <c r="LN105" s="106"/>
      <c r="LO105" s="106"/>
      <c r="LP105" s="106"/>
      <c r="LQ105" s="106"/>
      <c r="LR105" s="106"/>
      <c r="LS105" s="106"/>
      <c r="LT105" s="106"/>
      <c r="LU105" s="106"/>
      <c r="LV105" s="106"/>
      <c r="LW105" s="106"/>
      <c r="LX105" s="106"/>
      <c r="LY105" s="106"/>
      <c r="LZ105" s="106"/>
      <c r="MA105" s="106"/>
      <c r="MB105" s="106"/>
      <c r="MC105" s="106"/>
      <c r="MD105" s="106"/>
      <c r="ME105" s="106"/>
      <c r="MF105" s="106"/>
      <c r="MG105" s="106"/>
      <c r="MH105" s="106"/>
      <c r="MI105" s="106" t="s">
        <v>307</v>
      </c>
      <c r="MJ105" s="106"/>
      <c r="MK105" s="106"/>
      <c r="ML105" s="106"/>
      <c r="MM105" s="106"/>
      <c r="MN105" s="106"/>
      <c r="MO105" s="106"/>
      <c r="MP105" s="106"/>
      <c r="MQ105" s="106"/>
      <c r="MR105" s="106"/>
      <c r="MS105" s="106"/>
      <c r="MT105" s="106"/>
      <c r="MU105" s="106"/>
      <c r="MV105" s="106"/>
      <c r="MW105" s="106"/>
      <c r="MX105" s="106"/>
      <c r="MY105" s="106"/>
      <c r="MZ105" s="106"/>
      <c r="NA105" s="106"/>
      <c r="NB105" s="106"/>
      <c r="NC105" s="106"/>
      <c r="ND105" s="106"/>
      <c r="NE105" s="106"/>
      <c r="NF105" s="106"/>
      <c r="NG105" s="106"/>
      <c r="NH105" s="106"/>
      <c r="NI105" s="106"/>
      <c r="NJ105" s="106"/>
      <c r="NK105" s="106"/>
      <c r="NL105" s="106"/>
      <c r="NM105" s="106"/>
      <c r="NN105" s="106"/>
      <c r="NO105" s="106"/>
      <c r="NP105" s="106"/>
      <c r="NQ105" s="106"/>
      <c r="NR105" s="106"/>
      <c r="NS105" s="106"/>
      <c r="NT105" s="106"/>
      <c r="NU105" s="106"/>
      <c r="NV105" s="106"/>
      <c r="NW105" s="106"/>
      <c r="NX105" s="106"/>
      <c r="NY105" s="106"/>
      <c r="NZ105" s="106"/>
      <c r="OA105" s="106"/>
      <c r="OB105" s="106"/>
      <c r="OC105" s="106"/>
      <c r="OD105" s="106"/>
      <c r="OE105" s="106"/>
      <c r="OF105" s="106"/>
      <c r="OG105" s="106"/>
      <c r="OH105" s="106"/>
      <c r="OI105" s="106"/>
      <c r="OJ105" s="106"/>
      <c r="OK105" s="106"/>
      <c r="OL105" s="106"/>
      <c r="OM105" s="106"/>
      <c r="ON105" s="106"/>
      <c r="OO105" s="106"/>
      <c r="OP105" s="106"/>
      <c r="OQ105" s="106"/>
      <c r="OR105" s="106"/>
      <c r="OS105" s="106"/>
      <c r="OT105" s="106"/>
      <c r="OU105" s="106"/>
      <c r="OV105" s="106"/>
      <c r="OW105" s="106"/>
      <c r="OX105" s="106"/>
      <c r="OY105" s="106"/>
      <c r="OZ105" s="106"/>
      <c r="PA105" s="106"/>
      <c r="PB105" s="106"/>
      <c r="PC105" s="106"/>
      <c r="PD105" s="106"/>
      <c r="PE105" s="106"/>
      <c r="PF105" s="106"/>
      <c r="PG105" s="106"/>
      <c r="PH105" s="106"/>
      <c r="PI105" s="106"/>
      <c r="PJ105" s="106"/>
      <c r="PK105" s="106"/>
      <c r="PL105" s="106"/>
      <c r="PM105" s="106"/>
      <c r="PN105" s="106"/>
      <c r="PO105" s="106"/>
      <c r="PP105" s="106"/>
      <c r="PQ105" s="106"/>
      <c r="PR105" s="106"/>
      <c r="PS105" s="106"/>
      <c r="PT105" s="106"/>
      <c r="PU105" s="106"/>
      <c r="PV105" s="106"/>
      <c r="PW105" s="106"/>
      <c r="PX105" s="106"/>
      <c r="PY105" s="106"/>
      <c r="PZ105" s="106"/>
      <c r="QA105" s="106"/>
      <c r="QB105" s="106"/>
      <c r="QC105" s="106"/>
      <c r="QD105" s="106"/>
      <c r="QE105" s="106"/>
      <c r="QF105" s="106"/>
      <c r="QG105" s="106"/>
      <c r="QH105" s="106"/>
      <c r="QI105" s="106"/>
      <c r="QJ105" s="106"/>
      <c r="QK105" s="106"/>
      <c r="QL105" s="106"/>
      <c r="QM105" s="106"/>
      <c r="QN105" s="106"/>
      <c r="QO105" s="106"/>
      <c r="QP105" s="106"/>
      <c r="QQ105" s="106"/>
      <c r="QR105" s="106"/>
      <c r="QS105" s="106"/>
      <c r="QT105" s="106"/>
      <c r="QU105" s="106"/>
      <c r="QV105" s="106"/>
      <c r="QW105" s="106"/>
      <c r="QX105" s="106"/>
      <c r="QY105" s="106"/>
      <c r="QZ105" s="106"/>
      <c r="RA105" s="106"/>
      <c r="RB105" s="106"/>
      <c r="RC105" s="106"/>
      <c r="RD105" s="106"/>
      <c r="RE105" s="106"/>
      <c r="RF105" s="106"/>
      <c r="RG105" s="106"/>
      <c r="RH105" s="106"/>
      <c r="RI105" s="106"/>
      <c r="RJ105" s="106"/>
      <c r="RK105" s="106"/>
      <c r="RL105" s="106"/>
      <c r="RM105" s="106"/>
      <c r="RN105" s="106"/>
      <c r="RO105" s="106"/>
      <c r="RP105" s="106"/>
      <c r="RQ105" s="106"/>
      <c r="RR105" s="106"/>
      <c r="RS105" s="106"/>
      <c r="RT105" s="106"/>
      <c r="RU105" s="106"/>
      <c r="RV105" s="106"/>
      <c r="RW105" s="106"/>
      <c r="RX105" s="106"/>
      <c r="RY105" s="106"/>
      <c r="RZ105" s="106"/>
      <c r="SA105" s="106" t="s">
        <v>641</v>
      </c>
      <c r="SB105" s="106"/>
      <c r="SC105" s="106"/>
      <c r="SD105" s="106"/>
      <c r="SE105" s="106"/>
      <c r="SF105" s="106"/>
      <c r="SG105" s="106"/>
      <c r="SH105" s="106"/>
      <c r="SI105" s="106"/>
      <c r="SJ105" s="106"/>
      <c r="SK105" s="106"/>
      <c r="SL105" s="106"/>
      <c r="SM105" s="106"/>
      <c r="SN105" s="106"/>
      <c r="SO105" s="106"/>
      <c r="SP105" s="106"/>
      <c r="SQ105" s="106"/>
      <c r="SR105" s="106"/>
      <c r="SS105" s="106"/>
      <c r="ST105" s="106"/>
      <c r="SU105" s="106"/>
      <c r="SV105" s="106"/>
      <c r="SW105" s="106"/>
      <c r="SX105" s="106"/>
      <c r="SY105" s="106"/>
      <c r="SZ105" s="106"/>
      <c r="TA105" s="106"/>
      <c r="TB105" s="106"/>
    </row>
    <row r="106" spans="1:522" s="1" customFormat="1" ht="18" customHeight="1" x14ac:dyDescent="0.25">
      <c r="A106" s="12"/>
      <c r="B106" s="11" t="s">
        <v>330</v>
      </c>
      <c r="E106" s="63" t="s">
        <v>39</v>
      </c>
      <c r="G106" s="9" t="s">
        <v>97</v>
      </c>
      <c r="H106" s="4"/>
      <c r="I106" s="1">
        <f t="shared" si="20"/>
        <v>19</v>
      </c>
      <c r="J106" s="12">
        <f>Tabuľka3[[#This Row],[Stĺpec9]]</f>
        <v>19</v>
      </c>
      <c r="K106" s="106">
        <f>Seniori!K45</f>
        <v>0</v>
      </c>
      <c r="L106" s="106">
        <f>Seniori!L45</f>
        <v>0</v>
      </c>
      <c r="M106" s="106">
        <f>Seniori!M45</f>
        <v>0</v>
      </c>
      <c r="N106" s="106">
        <f>Seniori!N45</f>
        <v>0</v>
      </c>
      <c r="O106" s="106">
        <f>Seniori!O45</f>
        <v>0</v>
      </c>
      <c r="P106" s="106">
        <f>Seniori!P45</f>
        <v>0</v>
      </c>
      <c r="Q106" s="106">
        <f>Seniori!Q45</f>
        <v>0</v>
      </c>
      <c r="R106" s="106">
        <f>Seniori!R45</f>
        <v>0</v>
      </c>
      <c r="S106" s="106">
        <f>Seniori!S45</f>
        <v>0</v>
      </c>
      <c r="T106" s="106">
        <f>Seniori!T45</f>
        <v>0</v>
      </c>
      <c r="U106" s="106">
        <f>Seniori!U45</f>
        <v>0</v>
      </c>
      <c r="V106" s="106">
        <f>Seniori!V45</f>
        <v>0</v>
      </c>
      <c r="W106" s="106">
        <f>Seniori!W45</f>
        <v>0</v>
      </c>
      <c r="X106" s="106">
        <f>Seniori!X45</f>
        <v>0</v>
      </c>
      <c r="Y106" s="106">
        <f>Seniori!Y45</f>
        <v>0</v>
      </c>
      <c r="Z106" s="106">
        <f>Seniori!Z45</f>
        <v>0</v>
      </c>
      <c r="AA106" s="106">
        <f>Seniori!AA45</f>
        <v>0</v>
      </c>
      <c r="AB106" s="106">
        <f>Seniori!AB45</f>
        <v>0</v>
      </c>
      <c r="AC106" s="106">
        <f>Seniori!AC45</f>
        <v>0</v>
      </c>
      <c r="AD106" s="106">
        <f>Seniori!AD45</f>
        <v>0</v>
      </c>
      <c r="AE106" s="106">
        <f>Seniori!AE45</f>
        <v>0</v>
      </c>
      <c r="AF106" s="106">
        <f>Seniori!AF45</f>
        <v>0</v>
      </c>
      <c r="AG106" s="106">
        <f>Seniori!AG45</f>
        <v>0</v>
      </c>
      <c r="AH106" s="106">
        <f>Seniori!AH45</f>
        <v>0</v>
      </c>
      <c r="AI106" s="106">
        <f>Seniori!AI45</f>
        <v>0</v>
      </c>
      <c r="AJ106" s="106">
        <f>Seniori!AJ45</f>
        <v>0</v>
      </c>
      <c r="AK106" s="106">
        <f>Seniori!AK45</f>
        <v>0</v>
      </c>
      <c r="AL106" s="106">
        <f>Seniori!AL45</f>
        <v>0</v>
      </c>
      <c r="AM106" s="106">
        <f>Seniori!AM45</f>
        <v>0</v>
      </c>
      <c r="AN106" s="106">
        <f>Seniori!AN45</f>
        <v>0</v>
      </c>
      <c r="AO106" s="106">
        <f>Seniori!AO45</f>
        <v>0</v>
      </c>
      <c r="AP106" s="106">
        <f>Seniori!AP45</f>
        <v>0</v>
      </c>
      <c r="AQ106" s="106">
        <f>Seniori!AQ45</f>
        <v>5</v>
      </c>
      <c r="AR106" s="106">
        <f>Seniori!AR45</f>
        <v>5</v>
      </c>
      <c r="AS106" s="106">
        <f>Seniori!AS45</f>
        <v>0</v>
      </c>
      <c r="AT106" s="106">
        <f>Seniori!AT45</f>
        <v>0</v>
      </c>
      <c r="AU106" s="106">
        <f>Seniori!AU45</f>
        <v>0</v>
      </c>
      <c r="AV106" s="106">
        <f>Seniori!AV45</f>
        <v>0</v>
      </c>
      <c r="AW106" s="106">
        <f>Seniori!AW45</f>
        <v>0</v>
      </c>
      <c r="AX106" s="106">
        <f>Seniori!AX45</f>
        <v>0</v>
      </c>
      <c r="AY106" s="106">
        <f>Seniori!AY45</f>
        <v>0</v>
      </c>
      <c r="AZ106" s="106">
        <f>Seniori!AZ45</f>
        <v>0</v>
      </c>
      <c r="BA106" s="106">
        <f>Seniori!BA45</f>
        <v>0</v>
      </c>
      <c r="BB106" s="106">
        <f>Seniori!BB45</f>
        <v>0</v>
      </c>
      <c r="BC106" s="106">
        <f>Seniori!BC45</f>
        <v>0</v>
      </c>
      <c r="BD106" s="106">
        <f>Seniori!BD45</f>
        <v>0</v>
      </c>
      <c r="BE106" s="106">
        <f>Seniori!BE45</f>
        <v>0</v>
      </c>
      <c r="BF106" s="106">
        <f>Seniori!BF45</f>
        <v>0</v>
      </c>
      <c r="BG106" s="106">
        <f>Seniori!BG45</f>
        <v>0</v>
      </c>
      <c r="BH106" s="106">
        <f>Seniori!BH45</f>
        <v>0</v>
      </c>
      <c r="BI106" s="106">
        <f>Seniori!BI45</f>
        <v>0</v>
      </c>
      <c r="BJ106" s="106">
        <f>Seniori!BJ45</f>
        <v>0</v>
      </c>
      <c r="BK106" s="106">
        <f>Seniori!BK45</f>
        <v>0</v>
      </c>
      <c r="BL106" s="106">
        <f>Seniori!BL45</f>
        <v>0</v>
      </c>
      <c r="BM106" s="106">
        <f>Seniori!BM45</f>
        <v>0</v>
      </c>
      <c r="BN106" s="106">
        <f>Seniori!BN45</f>
        <v>0</v>
      </c>
      <c r="BO106" s="106">
        <f>Seniori!BO45</f>
        <v>0</v>
      </c>
      <c r="BP106" s="106">
        <f>Seniori!BP45</f>
        <v>0</v>
      </c>
      <c r="BQ106" s="106">
        <f>Seniori!BQ45</f>
        <v>0</v>
      </c>
      <c r="BR106" s="106">
        <f>Seniori!BR45</f>
        <v>0</v>
      </c>
      <c r="BS106" s="106">
        <f>Seniori!BS45</f>
        <v>0</v>
      </c>
      <c r="BT106" s="106">
        <f>Seniori!BT45</f>
        <v>0</v>
      </c>
      <c r="BU106" s="106">
        <f>Seniori!BU45</f>
        <v>0</v>
      </c>
      <c r="BV106" s="106">
        <f>Seniori!BV45</f>
        <v>0</v>
      </c>
      <c r="BW106" s="106">
        <f>Seniori!BW45</f>
        <v>0</v>
      </c>
      <c r="BX106" s="106">
        <f>Seniori!BX45</f>
        <v>0</v>
      </c>
      <c r="BY106" s="106">
        <f>Seniori!BY45</f>
        <v>0</v>
      </c>
      <c r="BZ106" s="106">
        <f>Seniori!BZ45</f>
        <v>0</v>
      </c>
      <c r="CA106" s="106">
        <f>Seniori!CA45</f>
        <v>0</v>
      </c>
      <c r="CB106" s="106">
        <f>Seniori!CB45</f>
        <v>0</v>
      </c>
      <c r="CC106" s="106">
        <f>Seniori!CC45</f>
        <v>0</v>
      </c>
      <c r="CD106" s="106">
        <f>Seniori!CD45</f>
        <v>0</v>
      </c>
      <c r="CE106" s="106">
        <f>Seniori!CE45</f>
        <v>0</v>
      </c>
      <c r="CF106" s="106">
        <f>Seniori!CF45</f>
        <v>0</v>
      </c>
      <c r="CG106" s="106">
        <f>Seniori!CG45</f>
        <v>0</v>
      </c>
      <c r="CH106" s="106">
        <f>Seniori!CH45</f>
        <v>0</v>
      </c>
      <c r="CI106" s="106">
        <f>Seniori!CI45</f>
        <v>4</v>
      </c>
      <c r="CJ106" s="106">
        <f>Seniori!CJ45</f>
        <v>0</v>
      </c>
      <c r="CK106" s="106">
        <f>Seniori!CK45</f>
        <v>0</v>
      </c>
      <c r="CL106" s="106">
        <f>Seniori!CL45</f>
        <v>0</v>
      </c>
      <c r="CM106" s="106">
        <f>Seniori!CM45</f>
        <v>0</v>
      </c>
      <c r="CN106" s="106">
        <f>Seniori!CN45</f>
        <v>0</v>
      </c>
      <c r="CO106" s="106">
        <f>Seniori!CO45</f>
        <v>0</v>
      </c>
      <c r="CP106" s="106">
        <f>Seniori!CP45</f>
        <v>0</v>
      </c>
      <c r="CQ106" s="106">
        <f>Seniori!CQ45</f>
        <v>0</v>
      </c>
      <c r="CR106" s="106">
        <f>Seniori!CR45</f>
        <v>5</v>
      </c>
      <c r="CS106" s="106">
        <f>Seniori!CS45</f>
        <v>0</v>
      </c>
      <c r="CT106" s="106">
        <f>Seniori!CT45</f>
        <v>0</v>
      </c>
      <c r="CU106" s="106">
        <f>Seniori!CU45</f>
        <v>0</v>
      </c>
      <c r="CV106" s="106">
        <f>Seniori!CV45</f>
        <v>0</v>
      </c>
      <c r="CW106" s="106">
        <f>Seniori!CW45</f>
        <v>0</v>
      </c>
      <c r="CX106" s="106">
        <f>Seniori!CX45</f>
        <v>0</v>
      </c>
      <c r="CY106" s="106">
        <f>Seniori!CY45</f>
        <v>0</v>
      </c>
      <c r="CZ106" s="106">
        <f>Seniori!CZ45</f>
        <v>0</v>
      </c>
      <c r="DA106" s="106">
        <f>Seniori!DA45</f>
        <v>0</v>
      </c>
      <c r="DB106" s="106">
        <f>Seniori!DB45</f>
        <v>0</v>
      </c>
      <c r="DC106" s="106">
        <f>Seniori!DC45</f>
        <v>0</v>
      </c>
      <c r="DD106" s="106">
        <f>Seniori!DD45</f>
        <v>0</v>
      </c>
      <c r="DE106" s="106">
        <f>Seniori!DE45</f>
        <v>0</v>
      </c>
      <c r="DF106" s="106">
        <f>Seniori!DF45</f>
        <v>0</v>
      </c>
      <c r="DG106" s="106">
        <f>Seniori!DG45</f>
        <v>0</v>
      </c>
      <c r="DH106" s="106">
        <f>Seniori!DH45</f>
        <v>0</v>
      </c>
      <c r="DI106" s="106">
        <f>Seniori!DI45</f>
        <v>0</v>
      </c>
      <c r="DJ106" s="106">
        <f>Seniori!DJ45</f>
        <v>0</v>
      </c>
      <c r="DK106" s="106">
        <f>Seniori!DK45</f>
        <v>0</v>
      </c>
      <c r="DL106" s="106">
        <f>Seniori!DL45</f>
        <v>0</v>
      </c>
      <c r="DM106" s="106">
        <f>Seniori!DM45</f>
        <v>0</v>
      </c>
      <c r="DN106" s="106">
        <f>Seniori!DN45</f>
        <v>0</v>
      </c>
      <c r="DO106" s="106">
        <f>Seniori!DO45</f>
        <v>0</v>
      </c>
      <c r="DP106" s="106">
        <f>Seniori!DP45</f>
        <v>0</v>
      </c>
      <c r="DQ106" s="106">
        <f>Seniori!DQ45</f>
        <v>0</v>
      </c>
      <c r="DR106" s="106">
        <f>Seniori!DR45</f>
        <v>0</v>
      </c>
      <c r="DS106" s="106">
        <f>Seniori!DS45</f>
        <v>0</v>
      </c>
      <c r="DT106" s="106">
        <f>Seniori!DT45</f>
        <v>0</v>
      </c>
      <c r="DU106" s="106">
        <f>Seniori!DU45</f>
        <v>0</v>
      </c>
      <c r="DV106" s="106">
        <f>Seniori!DV45</f>
        <v>0</v>
      </c>
      <c r="DW106" s="106">
        <f>Seniori!DW45</f>
        <v>0</v>
      </c>
      <c r="DX106" s="106">
        <f>Seniori!DX45</f>
        <v>0</v>
      </c>
      <c r="DY106" s="106">
        <f>Seniori!DY45</f>
        <v>0</v>
      </c>
      <c r="DZ106" s="106">
        <f>Seniori!DZ45</f>
        <v>0</v>
      </c>
      <c r="EA106" s="106">
        <f>Seniori!EA45</f>
        <v>0</v>
      </c>
      <c r="EB106" s="106">
        <f>Seniori!EB45</f>
        <v>0</v>
      </c>
      <c r="EC106" s="106">
        <f>Seniori!EC45</f>
        <v>0</v>
      </c>
      <c r="ED106" s="106">
        <f>Seniori!ED45</f>
        <v>0</v>
      </c>
      <c r="EE106" s="106">
        <f>Seniori!EE45</f>
        <v>0</v>
      </c>
      <c r="EF106" s="106">
        <f>Seniori!EF45</f>
        <v>0</v>
      </c>
      <c r="EG106" s="106">
        <f>Seniori!EG45</f>
        <v>0</v>
      </c>
      <c r="EH106" s="106">
        <f>Seniori!EH45</f>
        <v>0</v>
      </c>
      <c r="EI106" s="106">
        <f>Seniori!EI45</f>
        <v>0</v>
      </c>
      <c r="EJ106" s="106">
        <f>Seniori!EJ45</f>
        <v>0</v>
      </c>
      <c r="EK106" s="106">
        <f>Seniori!EK45</f>
        <v>0</v>
      </c>
      <c r="EL106" s="106">
        <f>Seniori!EL45</f>
        <v>0</v>
      </c>
      <c r="EM106" s="106">
        <f>Seniori!EM45</f>
        <v>0</v>
      </c>
      <c r="EN106" s="106">
        <f>Seniori!EN45</f>
        <v>0</v>
      </c>
      <c r="EO106" s="106">
        <f>Seniori!EO45</f>
        <v>0</v>
      </c>
      <c r="EP106" s="106">
        <f>Seniori!EP45</f>
        <v>0</v>
      </c>
      <c r="EQ106" s="106">
        <f>Seniori!EQ45</f>
        <v>0</v>
      </c>
      <c r="ER106" s="106">
        <f>Seniori!ER45</f>
        <v>0</v>
      </c>
      <c r="ES106" s="106">
        <f>Seniori!ES45</f>
        <v>0</v>
      </c>
      <c r="ET106" s="106">
        <f>Seniori!ET45</f>
        <v>0</v>
      </c>
      <c r="EU106" s="106">
        <f>Seniori!EU45</f>
        <v>0</v>
      </c>
      <c r="EV106" s="106">
        <f>Seniori!EV45</f>
        <v>0</v>
      </c>
      <c r="EW106" s="106">
        <f>Seniori!EW45</f>
        <v>0</v>
      </c>
      <c r="EX106" s="106">
        <f>Seniori!EX45</f>
        <v>0</v>
      </c>
      <c r="EY106" s="106">
        <f>Seniori!EY45</f>
        <v>0</v>
      </c>
      <c r="EZ106" s="106">
        <f>Seniori!EZ45</f>
        <v>0</v>
      </c>
      <c r="FA106" s="106">
        <f>Seniori!FA45</f>
        <v>0</v>
      </c>
      <c r="FB106" s="106">
        <f>Seniori!FB45</f>
        <v>0</v>
      </c>
      <c r="FC106" s="106">
        <f>Seniori!FC45</f>
        <v>0</v>
      </c>
      <c r="FD106" s="106">
        <f>Seniori!FD45</f>
        <v>0</v>
      </c>
      <c r="FE106" s="106">
        <f>Seniori!FE45</f>
        <v>0</v>
      </c>
      <c r="FF106" s="106">
        <f>Seniori!FF45</f>
        <v>0</v>
      </c>
      <c r="FG106" s="106">
        <f>Seniori!FG45</f>
        <v>0</v>
      </c>
      <c r="FH106" s="106">
        <f>Seniori!FH45</f>
        <v>0</v>
      </c>
      <c r="FI106" s="106">
        <f>Seniori!FI45</f>
        <v>0</v>
      </c>
      <c r="FJ106" s="106">
        <f>Seniori!FJ45</f>
        <v>0</v>
      </c>
      <c r="FK106" s="106">
        <f>Seniori!FK45</f>
        <v>0</v>
      </c>
      <c r="FL106" s="106">
        <f>Seniori!FL45</f>
        <v>0</v>
      </c>
      <c r="FM106" s="106">
        <f>Seniori!FM45</f>
        <v>0</v>
      </c>
      <c r="FN106" s="106">
        <f>Seniori!FN45</f>
        <v>0</v>
      </c>
      <c r="FO106" s="106">
        <f>Seniori!FO45</f>
        <v>0</v>
      </c>
      <c r="FP106" s="106">
        <f>Seniori!FP45</f>
        <v>0</v>
      </c>
      <c r="FQ106" s="106">
        <f>Seniori!FQ45</f>
        <v>0</v>
      </c>
      <c r="FR106" s="106">
        <f>Seniori!FR45</f>
        <v>0</v>
      </c>
      <c r="FS106" s="106">
        <f>Seniori!FS45</f>
        <v>0</v>
      </c>
      <c r="FT106" s="106">
        <f>Seniori!FT45</f>
        <v>0</v>
      </c>
      <c r="FU106" s="106">
        <f>Seniori!FU45</f>
        <v>0</v>
      </c>
      <c r="FV106" s="106">
        <f>Seniori!FV45</f>
        <v>0</v>
      </c>
      <c r="FW106" s="106">
        <f>Seniori!FW45</f>
        <v>0</v>
      </c>
      <c r="FX106" s="106">
        <f>Seniori!FX45</f>
        <v>0</v>
      </c>
      <c r="FY106" s="106">
        <f>Seniori!FY45</f>
        <v>0</v>
      </c>
      <c r="FZ106" s="106">
        <f>Seniori!FZ45</f>
        <v>0</v>
      </c>
      <c r="GA106" s="106">
        <f>Seniori!GA45</f>
        <v>0</v>
      </c>
      <c r="GB106" s="106">
        <f>Seniori!GB45</f>
        <v>0</v>
      </c>
      <c r="GC106" s="106">
        <f>Seniori!GC45</f>
        <v>0</v>
      </c>
      <c r="GD106" s="106">
        <f>Seniori!GD45</f>
        <v>0</v>
      </c>
      <c r="GE106" s="106">
        <f>Seniori!GE45</f>
        <v>0</v>
      </c>
      <c r="GF106" s="106">
        <f>Seniori!GF45</f>
        <v>0</v>
      </c>
      <c r="GG106" s="106">
        <f>Seniori!GG45</f>
        <v>0</v>
      </c>
      <c r="GH106" s="106">
        <f>Seniori!GH45</f>
        <v>0</v>
      </c>
      <c r="GI106" s="106">
        <f>Seniori!GI45</f>
        <v>0</v>
      </c>
      <c r="GJ106" s="106">
        <f>Seniori!GJ45</f>
        <v>0</v>
      </c>
      <c r="GK106" s="106">
        <f>Seniori!GK45</f>
        <v>0</v>
      </c>
      <c r="GL106" s="106">
        <f>Seniori!GL45</f>
        <v>0</v>
      </c>
      <c r="GM106" s="106">
        <f>Seniori!GM45</f>
        <v>0</v>
      </c>
      <c r="GN106" s="106">
        <f>Seniori!GN45</f>
        <v>0</v>
      </c>
      <c r="GO106" s="106">
        <f>Seniori!GO45</f>
        <v>0</v>
      </c>
      <c r="GP106" s="106">
        <f>Seniori!GP45</f>
        <v>0</v>
      </c>
      <c r="GQ106" s="106">
        <f>Seniori!GQ45</f>
        <v>0</v>
      </c>
      <c r="GR106" s="106">
        <f>Seniori!GR45</f>
        <v>0</v>
      </c>
      <c r="GS106" s="106">
        <f>Seniori!GS45</f>
        <v>0</v>
      </c>
      <c r="GT106" s="106">
        <f>Seniori!GT45</f>
        <v>0</v>
      </c>
      <c r="GU106" s="106">
        <f>Seniori!GU45</f>
        <v>0</v>
      </c>
      <c r="GV106" s="106">
        <f>Seniori!GV45</f>
        <v>0</v>
      </c>
      <c r="GW106" s="106">
        <f>Seniori!GW45</f>
        <v>0</v>
      </c>
      <c r="GX106" s="106">
        <f>Seniori!GX45</f>
        <v>0</v>
      </c>
      <c r="GY106" s="106">
        <f>Seniori!GY45</f>
        <v>0</v>
      </c>
      <c r="GZ106" s="106">
        <f>Seniori!GZ45</f>
        <v>0</v>
      </c>
      <c r="HA106" s="106">
        <f>Seniori!HA45</f>
        <v>0</v>
      </c>
      <c r="HB106" s="106">
        <f>Seniori!HB45</f>
        <v>0</v>
      </c>
      <c r="HC106" s="106">
        <f>Seniori!HC45</f>
        <v>0</v>
      </c>
      <c r="HD106" s="106">
        <f>Seniori!HD45</f>
        <v>0</v>
      </c>
      <c r="HE106" s="106">
        <f>Seniori!HE45</f>
        <v>0</v>
      </c>
      <c r="HF106" s="106">
        <f>Seniori!HF45</f>
        <v>0</v>
      </c>
      <c r="HG106" s="106">
        <f>Seniori!HG45</f>
        <v>0</v>
      </c>
      <c r="HH106" s="106">
        <f>Seniori!HH45</f>
        <v>0</v>
      </c>
      <c r="HI106" s="106">
        <f>Seniori!HI45</f>
        <v>0</v>
      </c>
      <c r="HJ106" s="106">
        <f>Seniori!HJ45</f>
        <v>0</v>
      </c>
      <c r="HK106" s="106">
        <f>Seniori!HK45</f>
        <v>0</v>
      </c>
      <c r="HL106" s="106">
        <f>Seniori!HL45</f>
        <v>0</v>
      </c>
      <c r="HM106" s="106">
        <f>Seniori!HM45</f>
        <v>0</v>
      </c>
      <c r="HN106" s="106">
        <f>Seniori!HN45</f>
        <v>0</v>
      </c>
      <c r="HO106" s="106">
        <f>Seniori!HO45</f>
        <v>0</v>
      </c>
      <c r="HP106" s="106">
        <f>Seniori!HP45</f>
        <v>0</v>
      </c>
      <c r="HQ106" s="106">
        <f>Seniori!HQ45</f>
        <v>0</v>
      </c>
      <c r="HR106" s="106">
        <f>Seniori!HR45</f>
        <v>0</v>
      </c>
      <c r="HS106" s="106">
        <f>Seniori!HS45</f>
        <v>0</v>
      </c>
      <c r="HT106" s="106">
        <f>Seniori!HT45</f>
        <v>0</v>
      </c>
      <c r="HU106" s="106">
        <f>Seniori!HU45</f>
        <v>0</v>
      </c>
      <c r="HV106" s="106">
        <f>Seniori!HV45</f>
        <v>0</v>
      </c>
      <c r="HW106" s="106">
        <f>Seniori!HW45</f>
        <v>0</v>
      </c>
      <c r="HX106" s="106">
        <f>Seniori!HX45</f>
        <v>0</v>
      </c>
      <c r="HY106" s="106">
        <f>Seniori!HY45</f>
        <v>0</v>
      </c>
      <c r="HZ106" s="106">
        <f>Seniori!HZ45</f>
        <v>0</v>
      </c>
      <c r="IA106" s="106">
        <f>Seniori!IA45</f>
        <v>0</v>
      </c>
      <c r="IB106" s="106">
        <f>Seniori!IB45</f>
        <v>0</v>
      </c>
      <c r="IC106" s="106">
        <f>Seniori!IC45</f>
        <v>0</v>
      </c>
      <c r="ID106" s="106">
        <f>Seniori!ID45</f>
        <v>0</v>
      </c>
      <c r="IE106" s="106">
        <f>Seniori!IE45</f>
        <v>0</v>
      </c>
      <c r="IF106" s="106">
        <f>Seniori!IF45</f>
        <v>0</v>
      </c>
      <c r="IG106" s="106">
        <f>Seniori!IG45</f>
        <v>0</v>
      </c>
      <c r="IH106" s="106">
        <f>Seniori!IH45</f>
        <v>0</v>
      </c>
      <c r="II106" s="106">
        <f>Seniori!II45</f>
        <v>0</v>
      </c>
      <c r="IJ106" s="106">
        <f>Seniori!IJ45</f>
        <v>0</v>
      </c>
      <c r="IK106" s="106">
        <f>Seniori!IK45</f>
        <v>0</v>
      </c>
      <c r="IL106" s="106">
        <f>Seniori!IL45</f>
        <v>0</v>
      </c>
      <c r="IM106" s="106">
        <f>Seniori!IM45</f>
        <v>0</v>
      </c>
      <c r="IN106" s="106">
        <f>Seniori!IN45</f>
        <v>0</v>
      </c>
      <c r="IO106" s="106">
        <f>Seniori!IO45</f>
        <v>0</v>
      </c>
      <c r="IP106" s="106">
        <f>Seniori!IP45</f>
        <v>0</v>
      </c>
      <c r="IQ106" s="106">
        <f>Seniori!IQ45</f>
        <v>0</v>
      </c>
      <c r="IR106" s="106">
        <f>Seniori!IR45</f>
        <v>0</v>
      </c>
      <c r="IS106" s="106">
        <f>Seniori!IS45</f>
        <v>0</v>
      </c>
      <c r="IT106" s="106">
        <f>Seniori!IT45</f>
        <v>0</v>
      </c>
      <c r="IU106" s="106">
        <f>Seniori!IU45</f>
        <v>0</v>
      </c>
      <c r="IV106" s="106">
        <f>Seniori!IV45</f>
        <v>0</v>
      </c>
      <c r="IW106" s="106">
        <f>Seniori!IW45</f>
        <v>0</v>
      </c>
      <c r="IX106" s="106">
        <f>Seniori!IX45</f>
        <v>0</v>
      </c>
      <c r="IY106" s="106">
        <f>Seniori!IY45</f>
        <v>0</v>
      </c>
      <c r="IZ106" s="106">
        <f>Seniori!IZ45</f>
        <v>0</v>
      </c>
      <c r="JA106" s="106">
        <f>Seniori!JA45</f>
        <v>0</v>
      </c>
      <c r="JB106" s="106">
        <f>Seniori!JB45</f>
        <v>0</v>
      </c>
      <c r="JC106" s="106">
        <f>Seniori!JC45</f>
        <v>0</v>
      </c>
      <c r="JD106" s="106">
        <f>Seniori!JD45</f>
        <v>0</v>
      </c>
      <c r="JE106" s="106">
        <f>Seniori!JE45</f>
        <v>0</v>
      </c>
      <c r="JF106" s="106">
        <f>Seniori!JF45</f>
        <v>0</v>
      </c>
      <c r="JG106" s="106">
        <f>Seniori!JG45</f>
        <v>0</v>
      </c>
      <c r="JH106" s="106">
        <f>Seniori!JH45</f>
        <v>0</v>
      </c>
      <c r="JI106" s="106">
        <f>Seniori!JI45</f>
        <v>0</v>
      </c>
      <c r="JJ106" s="106">
        <f>Seniori!JJ45</f>
        <v>0</v>
      </c>
      <c r="JK106" s="106">
        <f>Seniori!JK45</f>
        <v>0</v>
      </c>
      <c r="JL106" s="106">
        <f>Seniori!JL45</f>
        <v>0</v>
      </c>
      <c r="JM106" s="106">
        <f>Seniori!JM45</f>
        <v>0</v>
      </c>
      <c r="JN106" s="106">
        <f>Seniori!JN45</f>
        <v>0</v>
      </c>
      <c r="JO106" s="106">
        <f>Seniori!JO45</f>
        <v>0</v>
      </c>
      <c r="JP106" s="106">
        <f>Seniori!JP45</f>
        <v>0</v>
      </c>
      <c r="JQ106" s="106">
        <f>Seniori!JQ45</f>
        <v>0</v>
      </c>
      <c r="JR106" s="106">
        <f>Seniori!JR45</f>
        <v>0</v>
      </c>
      <c r="JS106" s="106">
        <f>Seniori!JS45</f>
        <v>0</v>
      </c>
      <c r="JT106" s="106">
        <f>Seniori!JT45</f>
        <v>0</v>
      </c>
      <c r="JU106" s="106">
        <f>Seniori!JU45</f>
        <v>0</v>
      </c>
      <c r="JV106" s="106">
        <f>Seniori!JV45</f>
        <v>0</v>
      </c>
      <c r="JW106" s="106">
        <f>Seniori!JW45</f>
        <v>0</v>
      </c>
      <c r="JX106" s="106">
        <f>Seniori!JX45</f>
        <v>0</v>
      </c>
      <c r="JY106" s="106">
        <f>Seniori!JY45</f>
        <v>0</v>
      </c>
      <c r="JZ106" s="106">
        <f>Seniori!JZ45</f>
        <v>0</v>
      </c>
      <c r="KA106" s="106">
        <f>Seniori!KA45</f>
        <v>0</v>
      </c>
      <c r="KB106" s="106">
        <f>Seniori!KB45</f>
        <v>0</v>
      </c>
      <c r="KC106" s="106">
        <f>Seniori!KC45</f>
        <v>0</v>
      </c>
      <c r="KD106" s="106">
        <f>Seniori!KD45</f>
        <v>0</v>
      </c>
      <c r="KE106" s="106">
        <f>Seniori!KE45</f>
        <v>0</v>
      </c>
      <c r="KF106" s="106">
        <f>Seniori!KF45</f>
        <v>0</v>
      </c>
      <c r="KG106" s="106">
        <f>Seniori!KG45</f>
        <v>0</v>
      </c>
      <c r="KH106" s="106">
        <f>Seniori!KH45</f>
        <v>0</v>
      </c>
      <c r="KI106" s="106">
        <f>Seniori!KI45</f>
        <v>0</v>
      </c>
      <c r="KJ106" s="106">
        <f>Seniori!KJ45</f>
        <v>0</v>
      </c>
      <c r="KK106" s="106">
        <f>Seniori!KK45</f>
        <v>0</v>
      </c>
      <c r="KL106" s="106">
        <f>Seniori!KL45</f>
        <v>0</v>
      </c>
      <c r="KM106" s="106">
        <f>Seniori!KM45</f>
        <v>0</v>
      </c>
      <c r="KN106" s="106">
        <f>Seniori!KN45</f>
        <v>0</v>
      </c>
      <c r="KO106" s="106">
        <f>Seniori!KO45</f>
        <v>0</v>
      </c>
      <c r="KP106" s="106">
        <f>Seniori!KP45</f>
        <v>0</v>
      </c>
      <c r="KQ106" s="106">
        <f>Seniori!KQ45</f>
        <v>0</v>
      </c>
      <c r="KR106" s="106">
        <f>Seniori!KR45</f>
        <v>0</v>
      </c>
      <c r="KS106" s="106">
        <f>Seniori!KS45</f>
        <v>0</v>
      </c>
      <c r="KT106" s="106">
        <f>Seniori!KT45</f>
        <v>0</v>
      </c>
      <c r="KU106" s="106">
        <f>Seniori!KU45</f>
        <v>0</v>
      </c>
      <c r="KV106" s="106">
        <f>Seniori!KV45</f>
        <v>0</v>
      </c>
      <c r="KW106" s="106">
        <f>Seniori!KW45</f>
        <v>0</v>
      </c>
      <c r="KX106" s="106">
        <f>Seniori!KX45</f>
        <v>0</v>
      </c>
      <c r="KY106" s="106">
        <f>Seniori!KY45</f>
        <v>0</v>
      </c>
      <c r="KZ106" s="106">
        <f>Seniori!KZ45</f>
        <v>0</v>
      </c>
      <c r="LA106" s="106">
        <f>Seniori!LA45</f>
        <v>0</v>
      </c>
      <c r="LB106" s="106">
        <f>Seniori!LB45</f>
        <v>0</v>
      </c>
      <c r="LC106" s="106">
        <f>Seniori!LC45</f>
        <v>0</v>
      </c>
      <c r="LD106" s="106">
        <f>Seniori!LD45</f>
        <v>0</v>
      </c>
      <c r="LE106" s="106">
        <f>Seniori!LE45</f>
        <v>0</v>
      </c>
      <c r="LF106" s="106">
        <f>Seniori!LF45</f>
        <v>0</v>
      </c>
      <c r="LG106" s="106">
        <f>Seniori!LG45</f>
        <v>0</v>
      </c>
      <c r="LH106" s="106">
        <f>Seniori!LH45</f>
        <v>0</v>
      </c>
      <c r="LI106" s="106">
        <f>Seniori!LI45</f>
        <v>0</v>
      </c>
      <c r="LJ106" s="106">
        <f>Seniori!LJ45</f>
        <v>0</v>
      </c>
      <c r="LK106" s="106">
        <f>Seniori!LK45</f>
        <v>0</v>
      </c>
      <c r="LL106" s="106">
        <f>Seniori!LL45</f>
        <v>0</v>
      </c>
      <c r="LM106" s="106">
        <f>Seniori!LM45</f>
        <v>0</v>
      </c>
      <c r="LN106" s="106">
        <f>Seniori!LN45</f>
        <v>0</v>
      </c>
      <c r="LO106" s="106">
        <f>Seniori!LO45</f>
        <v>0</v>
      </c>
      <c r="LP106" s="106">
        <f>Seniori!LP45</f>
        <v>0</v>
      </c>
      <c r="LQ106" s="106">
        <f>Seniori!LQ45</f>
        <v>0</v>
      </c>
      <c r="LR106" s="106">
        <f>Seniori!LR45</f>
        <v>0</v>
      </c>
      <c r="LS106" s="106">
        <f>Seniori!LS45</f>
        <v>0</v>
      </c>
      <c r="LT106" s="106">
        <f>Seniori!LT45</f>
        <v>0</v>
      </c>
      <c r="LU106" s="106">
        <f>Seniori!LU45</f>
        <v>0</v>
      </c>
      <c r="LV106" s="106">
        <f>Seniori!LV45</f>
        <v>0</v>
      </c>
      <c r="LW106" s="106">
        <f>Seniori!LW45</f>
        <v>0</v>
      </c>
      <c r="LX106" s="106">
        <f>Seniori!LX45</f>
        <v>0</v>
      </c>
      <c r="LY106" s="106">
        <f>Seniori!LY45</f>
        <v>0</v>
      </c>
      <c r="LZ106" s="106">
        <f>Seniori!LZ45</f>
        <v>0</v>
      </c>
      <c r="MA106" s="106">
        <f>Seniori!MA45</f>
        <v>0</v>
      </c>
      <c r="MB106" s="106">
        <f>Seniori!MB45</f>
        <v>0</v>
      </c>
      <c r="MC106" s="106">
        <f>Seniori!MC45</f>
        <v>0</v>
      </c>
      <c r="MD106" s="106">
        <f>Seniori!MD45</f>
        <v>0</v>
      </c>
      <c r="ME106" s="106">
        <f>Seniori!ME45</f>
        <v>0</v>
      </c>
      <c r="MF106" s="106">
        <f>Seniori!MF45</f>
        <v>0</v>
      </c>
      <c r="MG106" s="106">
        <f>Seniori!MG45</f>
        <v>0</v>
      </c>
      <c r="MH106" s="106">
        <f>Seniori!MH45</f>
        <v>0</v>
      </c>
      <c r="MI106" s="106">
        <f>Seniori!MI45</f>
        <v>0</v>
      </c>
      <c r="MJ106" s="106">
        <f>Seniori!MJ45</f>
        <v>0</v>
      </c>
      <c r="MK106" s="106">
        <f>Seniori!MK45</f>
        <v>0</v>
      </c>
      <c r="ML106" s="106">
        <f>Seniori!ML45</f>
        <v>0</v>
      </c>
      <c r="MM106" s="106">
        <f>Seniori!MM45</f>
        <v>0</v>
      </c>
      <c r="MN106" s="106">
        <f>Seniori!MN45</f>
        <v>0</v>
      </c>
      <c r="MO106" s="106">
        <f>Seniori!MO45</f>
        <v>0</v>
      </c>
      <c r="MP106" s="106">
        <f>Seniori!MP45</f>
        <v>0</v>
      </c>
      <c r="MQ106" s="106">
        <f>Seniori!MQ45</f>
        <v>0</v>
      </c>
      <c r="MR106" s="106">
        <f>Seniori!MR45</f>
        <v>0</v>
      </c>
      <c r="MS106" s="106">
        <f>Seniori!MS45</f>
        <v>0</v>
      </c>
      <c r="MT106" s="106">
        <f>Seniori!MT45</f>
        <v>0</v>
      </c>
      <c r="MU106" s="106">
        <f>Seniori!MU45</f>
        <v>0</v>
      </c>
      <c r="MV106" s="106">
        <f>Seniori!MV45</f>
        <v>0</v>
      </c>
      <c r="MW106" s="106">
        <f>Seniori!MW45</f>
        <v>0</v>
      </c>
      <c r="MX106" s="106">
        <f>Seniori!MX45</f>
        <v>0</v>
      </c>
      <c r="MY106" s="106">
        <f>Seniori!MY45</f>
        <v>0</v>
      </c>
      <c r="MZ106" s="106">
        <f>Seniori!MZ45</f>
        <v>0</v>
      </c>
      <c r="NA106" s="106">
        <f>Seniori!NA45</f>
        <v>0</v>
      </c>
      <c r="NB106" s="106">
        <f>Seniori!NB45</f>
        <v>0</v>
      </c>
      <c r="NC106" s="106">
        <f>Seniori!NC45</f>
        <v>0</v>
      </c>
      <c r="ND106" s="106">
        <f>Seniori!ND45</f>
        <v>0</v>
      </c>
      <c r="NE106" s="106">
        <f>Seniori!NE45</f>
        <v>0</v>
      </c>
      <c r="NF106" s="106">
        <f>Seniori!NF45</f>
        <v>0</v>
      </c>
      <c r="NG106" s="106">
        <f>Seniori!NG45</f>
        <v>0</v>
      </c>
      <c r="NH106" s="106">
        <f>Seniori!NH45</f>
        <v>0</v>
      </c>
      <c r="NI106" s="106">
        <f>Seniori!NI45</f>
        <v>0</v>
      </c>
      <c r="NJ106" s="106">
        <f>Seniori!NJ45</f>
        <v>0</v>
      </c>
      <c r="NK106" s="106">
        <f>Seniori!NK45</f>
        <v>0</v>
      </c>
      <c r="NL106" s="106">
        <f>Seniori!NL45</f>
        <v>0</v>
      </c>
      <c r="NM106" s="106">
        <f>Seniori!NM45</f>
        <v>0</v>
      </c>
      <c r="NN106" s="106">
        <f>Seniori!NN45</f>
        <v>0</v>
      </c>
      <c r="NO106" s="106">
        <f>Seniori!NO45</f>
        <v>0</v>
      </c>
      <c r="NP106" s="106">
        <f>Seniori!NP45</f>
        <v>0</v>
      </c>
      <c r="NQ106" s="106">
        <f>Seniori!NQ45</f>
        <v>0</v>
      </c>
      <c r="NR106" s="106">
        <f>Seniori!NR45</f>
        <v>0</v>
      </c>
      <c r="NS106" s="106">
        <f>Seniori!NS45</f>
        <v>0</v>
      </c>
      <c r="NT106" s="106">
        <f>Seniori!NT45</f>
        <v>0</v>
      </c>
      <c r="NU106" s="106">
        <f>Seniori!NU45</f>
        <v>0</v>
      </c>
      <c r="NV106" s="106">
        <f>Seniori!NV45</f>
        <v>0</v>
      </c>
      <c r="NW106" s="106">
        <f>Seniori!NW45</f>
        <v>0</v>
      </c>
      <c r="NX106" s="106">
        <f>Seniori!NX45</f>
        <v>0</v>
      </c>
      <c r="NY106" s="106">
        <f>Seniori!NY45</f>
        <v>0</v>
      </c>
      <c r="NZ106" s="106">
        <f>Seniori!NZ45</f>
        <v>0</v>
      </c>
      <c r="OA106" s="106">
        <f>Seniori!OA45</f>
        <v>0</v>
      </c>
      <c r="OB106" s="106">
        <f>Seniori!OB45</f>
        <v>0</v>
      </c>
      <c r="OC106" s="106">
        <f>Seniori!OC45</f>
        <v>0</v>
      </c>
      <c r="OD106" s="106">
        <f>Seniori!OD45</f>
        <v>0</v>
      </c>
      <c r="OE106" s="106">
        <f>Seniori!OE45</f>
        <v>0</v>
      </c>
      <c r="OF106" s="106">
        <f>Seniori!OF45</f>
        <v>0</v>
      </c>
      <c r="OG106" s="106">
        <f>Seniori!OG45</f>
        <v>0</v>
      </c>
      <c r="OH106" s="106">
        <f>Seniori!OH45</f>
        <v>0</v>
      </c>
      <c r="OI106" s="106">
        <f>Seniori!OI45</f>
        <v>0</v>
      </c>
      <c r="OJ106" s="106">
        <f>Seniori!OJ45</f>
        <v>0</v>
      </c>
      <c r="OK106" s="106">
        <f>Seniori!OK45</f>
        <v>0</v>
      </c>
      <c r="OL106" s="106">
        <f>Seniori!OL45</f>
        <v>0</v>
      </c>
      <c r="OM106" s="106">
        <f>Seniori!OM45</f>
        <v>0</v>
      </c>
      <c r="ON106" s="106">
        <f>Seniori!ON45</f>
        <v>0</v>
      </c>
      <c r="OO106" s="106">
        <f>Seniori!OO45</f>
        <v>0</v>
      </c>
      <c r="OP106" s="106">
        <f>Seniori!OP45</f>
        <v>0</v>
      </c>
      <c r="OQ106" s="106">
        <f>Seniori!OQ45</f>
        <v>0</v>
      </c>
      <c r="OR106" s="106">
        <f>Seniori!OR45</f>
        <v>0</v>
      </c>
      <c r="OS106" s="106">
        <f>Seniori!OS45</f>
        <v>0</v>
      </c>
      <c r="OT106" s="106">
        <f>Seniori!OT45</f>
        <v>0</v>
      </c>
      <c r="OU106" s="106">
        <f>Seniori!OU45</f>
        <v>0</v>
      </c>
      <c r="OV106" s="106">
        <f>Seniori!OV45</f>
        <v>0</v>
      </c>
      <c r="OW106" s="106">
        <f>Seniori!OW45</f>
        <v>0</v>
      </c>
      <c r="OX106" s="106">
        <f>Seniori!OX45</f>
        <v>0</v>
      </c>
      <c r="OY106" s="106">
        <f>Seniori!OY45</f>
        <v>0</v>
      </c>
      <c r="OZ106" s="106">
        <f>Seniori!OZ45</f>
        <v>0</v>
      </c>
      <c r="PA106" s="106">
        <f>Seniori!PA45</f>
        <v>0</v>
      </c>
      <c r="PB106" s="106">
        <f>Seniori!PB45</f>
        <v>0</v>
      </c>
      <c r="PC106" s="106">
        <f>Seniori!PC45</f>
        <v>0</v>
      </c>
      <c r="PD106" s="106">
        <f>Seniori!PD45</f>
        <v>0</v>
      </c>
      <c r="PE106" s="106">
        <f>Seniori!PE45</f>
        <v>0</v>
      </c>
      <c r="PF106" s="106">
        <f>Seniori!PF45</f>
        <v>0</v>
      </c>
      <c r="PG106" s="106">
        <f>Seniori!PG45</f>
        <v>0</v>
      </c>
      <c r="PH106" s="106">
        <f>Seniori!PH45</f>
        <v>0</v>
      </c>
      <c r="PI106" s="106">
        <f>Seniori!PI45</f>
        <v>0</v>
      </c>
      <c r="PJ106" s="106">
        <f>Seniori!PJ45</f>
        <v>0</v>
      </c>
      <c r="PK106" s="106">
        <f>Seniori!PK45</f>
        <v>0</v>
      </c>
      <c r="PL106" s="106">
        <f>Seniori!PL45</f>
        <v>0</v>
      </c>
      <c r="PM106" s="106">
        <f>Seniori!PM45</f>
        <v>0</v>
      </c>
      <c r="PN106" s="106">
        <f>Seniori!PN45</f>
        <v>0</v>
      </c>
      <c r="PO106" s="106">
        <f>Seniori!PO45</f>
        <v>0</v>
      </c>
      <c r="PP106" s="106">
        <f>Seniori!PP45</f>
        <v>0</v>
      </c>
      <c r="PQ106" s="106">
        <f>Seniori!PQ45</f>
        <v>0</v>
      </c>
      <c r="PR106" s="106">
        <f>Seniori!PR45</f>
        <v>0</v>
      </c>
      <c r="PS106" s="106">
        <f>Seniori!PS45</f>
        <v>0</v>
      </c>
      <c r="PT106" s="106">
        <f>Seniori!PT45</f>
        <v>0</v>
      </c>
      <c r="PU106" s="106">
        <f>Seniori!PU45</f>
        <v>0</v>
      </c>
      <c r="PV106" s="106">
        <f>Seniori!PV45</f>
        <v>0</v>
      </c>
      <c r="PW106" s="106">
        <f>Seniori!PW45</f>
        <v>0</v>
      </c>
      <c r="PX106" s="106">
        <f>Seniori!PX45</f>
        <v>0</v>
      </c>
      <c r="PY106" s="106">
        <f>Seniori!PY45</f>
        <v>0</v>
      </c>
      <c r="PZ106" s="106">
        <f>Seniori!PZ45</f>
        <v>0</v>
      </c>
      <c r="QA106" s="106">
        <f>Seniori!QA45</f>
        <v>0</v>
      </c>
      <c r="QB106" s="106">
        <f>Seniori!QB45</f>
        <v>0</v>
      </c>
      <c r="QC106" s="106">
        <f>Seniori!QC45</f>
        <v>0</v>
      </c>
      <c r="QD106" s="106">
        <f>Seniori!QD45</f>
        <v>0</v>
      </c>
      <c r="QE106" s="106">
        <f>Seniori!QE45</f>
        <v>0</v>
      </c>
      <c r="QF106" s="106">
        <f>Seniori!QF45</f>
        <v>0</v>
      </c>
      <c r="QG106" s="106">
        <f>Seniori!QG45</f>
        <v>0</v>
      </c>
      <c r="QH106" s="106">
        <f>Seniori!QH45</f>
        <v>0</v>
      </c>
      <c r="QI106" s="106">
        <f>Seniori!QI45</f>
        <v>0</v>
      </c>
      <c r="QJ106" s="106">
        <f>Seniori!QJ45</f>
        <v>0</v>
      </c>
      <c r="QK106" s="106">
        <f>Seniori!QK45</f>
        <v>0</v>
      </c>
      <c r="QL106" s="106">
        <f>Seniori!QL45</f>
        <v>0</v>
      </c>
      <c r="QM106" s="106">
        <f>Seniori!QM45</f>
        <v>0</v>
      </c>
      <c r="QN106" s="106">
        <f>Seniori!QN45</f>
        <v>0</v>
      </c>
      <c r="QO106" s="106">
        <f>Seniori!QO45</f>
        <v>0</v>
      </c>
      <c r="QP106" s="106">
        <f>Seniori!QP45</f>
        <v>0</v>
      </c>
      <c r="QQ106" s="106">
        <f>Seniori!QQ45</f>
        <v>0</v>
      </c>
      <c r="QR106" s="106">
        <f>Seniori!QR45</f>
        <v>0</v>
      </c>
      <c r="QS106" s="106">
        <f>Seniori!QS45</f>
        <v>0</v>
      </c>
      <c r="QT106" s="106">
        <f>Seniori!QT45</f>
        <v>0</v>
      </c>
      <c r="QU106" s="106">
        <f>Seniori!QU45</f>
        <v>0</v>
      </c>
      <c r="QV106" s="106">
        <f>Seniori!QV45</f>
        <v>0</v>
      </c>
      <c r="QW106" s="106">
        <f>Seniori!QW45</f>
        <v>0</v>
      </c>
      <c r="QX106" s="106">
        <f>Seniori!QX45</f>
        <v>0</v>
      </c>
      <c r="QY106" s="106">
        <f>Seniori!QY45</f>
        <v>0</v>
      </c>
      <c r="QZ106" s="106">
        <f>Seniori!QZ45</f>
        <v>0</v>
      </c>
      <c r="RA106" s="106">
        <f>Seniori!RA45</f>
        <v>0</v>
      </c>
      <c r="RB106" s="106">
        <f>Seniori!RB45</f>
        <v>0</v>
      </c>
      <c r="RC106" s="106">
        <f>Seniori!RC45</f>
        <v>0</v>
      </c>
      <c r="RD106" s="106">
        <f>Seniori!RD45</f>
        <v>0</v>
      </c>
      <c r="RE106" s="106">
        <f>Seniori!RE45</f>
        <v>0</v>
      </c>
      <c r="RF106" s="106">
        <f>Seniori!RF45</f>
        <v>0</v>
      </c>
      <c r="RG106" s="106">
        <f>Seniori!RG45</f>
        <v>0</v>
      </c>
      <c r="RH106" s="106">
        <f>Seniori!RH45</f>
        <v>0</v>
      </c>
      <c r="RI106" s="106">
        <f>Seniori!RI45</f>
        <v>0</v>
      </c>
      <c r="RJ106" s="106">
        <f>Seniori!RJ45</f>
        <v>0</v>
      </c>
      <c r="RK106" s="106">
        <f>Seniori!RK45</f>
        <v>0</v>
      </c>
      <c r="RL106" s="106">
        <f>Seniori!RL45</f>
        <v>0</v>
      </c>
      <c r="RM106" s="106">
        <f>Seniori!RM45</f>
        <v>0</v>
      </c>
      <c r="RN106" s="106">
        <f>Seniori!RN45</f>
        <v>0</v>
      </c>
      <c r="RO106" s="106">
        <f>Seniori!RO45</f>
        <v>0</v>
      </c>
      <c r="RP106" s="106">
        <f>Seniori!RP45</f>
        <v>0</v>
      </c>
      <c r="RQ106" s="106">
        <f>Seniori!RQ45</f>
        <v>0</v>
      </c>
      <c r="RR106" s="106">
        <f>Seniori!RR45</f>
        <v>0</v>
      </c>
      <c r="RS106" s="106">
        <f>Seniori!RS45</f>
        <v>0</v>
      </c>
      <c r="RT106" s="106">
        <f>Seniori!RT45</f>
        <v>0</v>
      </c>
      <c r="RU106" s="106">
        <f>Seniori!RU45</f>
        <v>0</v>
      </c>
      <c r="RV106" s="106">
        <f>Seniori!RV45</f>
        <v>0</v>
      </c>
      <c r="RW106" s="106">
        <f>Seniori!RW45</f>
        <v>0</v>
      </c>
      <c r="RX106" s="106">
        <f>Seniori!RX45</f>
        <v>0</v>
      </c>
      <c r="RY106" s="106">
        <f>Seniori!RY45</f>
        <v>0</v>
      </c>
      <c r="RZ106" s="106">
        <f>Seniori!RZ45</f>
        <v>0</v>
      </c>
      <c r="SA106" s="106">
        <f>Seniori!SA45</f>
        <v>0</v>
      </c>
      <c r="SB106" s="106">
        <f>Seniori!SB45</f>
        <v>0</v>
      </c>
      <c r="SC106" s="106">
        <f>Seniori!SC45</f>
        <v>0</v>
      </c>
      <c r="SD106" s="106">
        <f>Seniori!SD45</f>
        <v>0</v>
      </c>
      <c r="SE106" s="106">
        <f>Seniori!SE45</f>
        <v>0</v>
      </c>
      <c r="SF106" s="106">
        <f>Seniori!SF45</f>
        <v>0</v>
      </c>
      <c r="SG106" s="106">
        <f>Seniori!SG45</f>
        <v>0</v>
      </c>
      <c r="SH106" s="106">
        <f>Seniori!SH45</f>
        <v>0</v>
      </c>
      <c r="SI106" s="106">
        <f>Seniori!SI45</f>
        <v>0</v>
      </c>
      <c r="SJ106" s="106">
        <f>Seniori!SJ45</f>
        <v>0</v>
      </c>
      <c r="SK106" s="106">
        <f>Seniori!SK45</f>
        <v>0</v>
      </c>
      <c r="SL106" s="106">
        <f>Seniori!SL45</f>
        <v>0</v>
      </c>
      <c r="SM106" s="106">
        <f>Seniori!SM45</f>
        <v>0</v>
      </c>
      <c r="SN106" s="106">
        <f>Seniori!SN45</f>
        <v>0</v>
      </c>
      <c r="SO106" s="106">
        <f>Seniori!SO45</f>
        <v>0</v>
      </c>
      <c r="SP106" s="106">
        <f>Seniori!SP45</f>
        <v>0</v>
      </c>
      <c r="SQ106" s="106">
        <f>Seniori!SQ45</f>
        <v>0</v>
      </c>
      <c r="SR106" s="106">
        <f>Seniori!SR45</f>
        <v>0</v>
      </c>
      <c r="SS106" s="106">
        <f>Seniori!SS45</f>
        <v>0</v>
      </c>
      <c r="ST106" s="106">
        <f>Seniori!ST45</f>
        <v>0</v>
      </c>
      <c r="SU106" s="106">
        <f>Seniori!SU45</f>
        <v>0</v>
      </c>
      <c r="SV106" s="106">
        <f>Seniori!SV45</f>
        <v>0</v>
      </c>
      <c r="SW106" s="106">
        <f>Seniori!SW45</f>
        <v>0</v>
      </c>
      <c r="SX106" s="106">
        <f>Seniori!SX45</f>
        <v>0</v>
      </c>
      <c r="SY106" s="106">
        <f>Seniori!SY45</f>
        <v>0</v>
      </c>
      <c r="SZ106" s="106">
        <f>Seniori!SZ45</f>
        <v>0</v>
      </c>
      <c r="TA106" s="106">
        <f>Seniori!TA45</f>
        <v>0</v>
      </c>
      <c r="TB106" s="106">
        <f>Seniori!TB45</f>
        <v>0</v>
      </c>
    </row>
    <row r="107" spans="1:522" s="1" customFormat="1" ht="18" customHeight="1" x14ac:dyDescent="0.25">
      <c r="A107" s="12"/>
      <c r="B107" s="11" t="s">
        <v>306</v>
      </c>
      <c r="C107" s="1">
        <v>12685</v>
      </c>
      <c r="D107" s="1">
        <v>2020</v>
      </c>
      <c r="E107" s="63" t="s">
        <v>173</v>
      </c>
      <c r="F107" s="1">
        <v>8828</v>
      </c>
      <c r="G107" s="9" t="s">
        <v>95</v>
      </c>
      <c r="H107" s="4" t="s">
        <v>19</v>
      </c>
      <c r="I107" s="1">
        <f t="shared" ref="I107:I115" si="21">SUM(K107:TB107)</f>
        <v>19</v>
      </c>
      <c r="J107" s="12">
        <f>Tabuľka3[[#This Row],[Stĺpec9]]</f>
        <v>19</v>
      </c>
      <c r="K107" s="106">
        <f>Juniori!K29</f>
        <v>0</v>
      </c>
      <c r="L107" s="106">
        <f>Juniori!L29</f>
        <v>0</v>
      </c>
      <c r="M107" s="106">
        <f>Juniori!M29</f>
        <v>1</v>
      </c>
      <c r="N107" s="106">
        <f>Juniori!N29</f>
        <v>0</v>
      </c>
      <c r="O107" s="106">
        <f>Juniori!O29</f>
        <v>0</v>
      </c>
      <c r="P107" s="106">
        <f>Juniori!P29</f>
        <v>0</v>
      </c>
      <c r="Q107" s="106">
        <f>Juniori!Q29</f>
        <v>0</v>
      </c>
      <c r="R107" s="106">
        <f>Juniori!R29</f>
        <v>0</v>
      </c>
      <c r="S107" s="106">
        <f>Juniori!S29</f>
        <v>0</v>
      </c>
      <c r="T107" s="106">
        <f>Juniori!T29</f>
        <v>0</v>
      </c>
      <c r="U107" s="106">
        <f>Juniori!U29</f>
        <v>0</v>
      </c>
      <c r="V107" s="106">
        <f>Juniori!V29</f>
        <v>0</v>
      </c>
      <c r="W107" s="106">
        <f>Juniori!W29</f>
        <v>0</v>
      </c>
      <c r="X107" s="106">
        <f>Juniori!X29</f>
        <v>0</v>
      </c>
      <c r="Y107" s="106">
        <f>Juniori!Y29</f>
        <v>0</v>
      </c>
      <c r="Z107" s="106">
        <f>Juniori!Z29</f>
        <v>0</v>
      </c>
      <c r="AA107" s="106">
        <f>Juniori!AA29</f>
        <v>0</v>
      </c>
      <c r="AB107" s="106">
        <f>Juniori!AB29</f>
        <v>0</v>
      </c>
      <c r="AC107" s="106">
        <f>Juniori!AC29</f>
        <v>0</v>
      </c>
      <c r="AD107" s="106">
        <f>Juniori!AD29</f>
        <v>4</v>
      </c>
      <c r="AE107" s="106">
        <f>Juniori!AE29</f>
        <v>0</v>
      </c>
      <c r="AF107" s="106">
        <f>Juniori!AF29</f>
        <v>0</v>
      </c>
      <c r="AG107" s="106">
        <f>Juniori!AG29</f>
        <v>0</v>
      </c>
      <c r="AH107" s="106">
        <f>Juniori!AH29</f>
        <v>0</v>
      </c>
      <c r="AI107" s="106">
        <f>Juniori!AI29</f>
        <v>0</v>
      </c>
      <c r="AJ107" s="106">
        <f>Juniori!AJ29</f>
        <v>0</v>
      </c>
      <c r="AK107" s="106">
        <f>Juniori!AK29</f>
        <v>0</v>
      </c>
      <c r="AL107" s="106">
        <f>Juniori!AL29</f>
        <v>0</v>
      </c>
      <c r="AM107" s="106">
        <f>Juniori!AM29</f>
        <v>0</v>
      </c>
      <c r="AN107" s="106">
        <f>Juniori!AN29</f>
        <v>0</v>
      </c>
      <c r="AO107" s="106">
        <f>Juniori!AO29</f>
        <v>0</v>
      </c>
      <c r="AP107" s="106">
        <f>Juniori!AP29</f>
        <v>0</v>
      </c>
      <c r="AQ107" s="106">
        <f>Juniori!AQ29</f>
        <v>0</v>
      </c>
      <c r="AR107" s="106">
        <f>Juniori!AR29</f>
        <v>0</v>
      </c>
      <c r="AS107" s="106">
        <f>Juniori!AS29</f>
        <v>0</v>
      </c>
      <c r="AT107" s="106">
        <f>Juniori!AT29</f>
        <v>0</v>
      </c>
      <c r="AU107" s="106">
        <f>Juniori!AU29</f>
        <v>0</v>
      </c>
      <c r="AV107" s="106">
        <f>Juniori!AV29</f>
        <v>0</v>
      </c>
      <c r="AW107" s="106">
        <f>Juniori!AW29</f>
        <v>0</v>
      </c>
      <c r="AX107" s="106">
        <f>Juniori!AX29</f>
        <v>0</v>
      </c>
      <c r="AY107" s="106">
        <f>Juniori!AY29</f>
        <v>0</v>
      </c>
      <c r="AZ107" s="106">
        <f>Juniori!AZ29</f>
        <v>0</v>
      </c>
      <c r="BA107" s="106">
        <f>Juniori!BA29</f>
        <v>0</v>
      </c>
      <c r="BB107" s="106">
        <f>Juniori!BB29</f>
        <v>0</v>
      </c>
      <c r="BC107" s="106">
        <f>Juniori!BC29</f>
        <v>0</v>
      </c>
      <c r="BD107" s="106">
        <f>Juniori!BD29</f>
        <v>0</v>
      </c>
      <c r="BE107" s="106">
        <f>Juniori!BE29</f>
        <v>0</v>
      </c>
      <c r="BF107" s="106">
        <f>Juniori!BF29</f>
        <v>0</v>
      </c>
      <c r="BG107" s="106">
        <f>Juniori!BG29</f>
        <v>0</v>
      </c>
      <c r="BH107" s="106">
        <f>Juniori!BH29</f>
        <v>0</v>
      </c>
      <c r="BI107" s="106">
        <f>Juniori!BI29</f>
        <v>0</v>
      </c>
      <c r="BJ107" s="106">
        <f>Juniori!BJ29</f>
        <v>0</v>
      </c>
      <c r="BK107" s="106">
        <f>Juniori!BK29</f>
        <v>0</v>
      </c>
      <c r="BL107" s="106">
        <f>Juniori!BL29</f>
        <v>0</v>
      </c>
      <c r="BM107" s="106">
        <f>Juniori!BM29</f>
        <v>0</v>
      </c>
      <c r="BN107" s="106">
        <f>Juniori!BN29</f>
        <v>0</v>
      </c>
      <c r="BO107" s="106">
        <f>Juniori!BO29</f>
        <v>0</v>
      </c>
      <c r="BP107" s="106">
        <f>Juniori!BP29</f>
        <v>0</v>
      </c>
      <c r="BQ107" s="106">
        <f>Juniori!BQ29</f>
        <v>0</v>
      </c>
      <c r="BR107" s="106">
        <f>Juniori!BR29</f>
        <v>0</v>
      </c>
      <c r="BS107" s="106">
        <f>Juniori!BS29</f>
        <v>0</v>
      </c>
      <c r="BT107" s="106">
        <f>Juniori!BT29</f>
        <v>0</v>
      </c>
      <c r="BU107" s="106">
        <f>Juniori!BU29</f>
        <v>0</v>
      </c>
      <c r="BV107" s="106">
        <f>Juniori!BV29</f>
        <v>0</v>
      </c>
      <c r="BW107" s="106">
        <f>Juniori!BW29</f>
        <v>0</v>
      </c>
      <c r="BX107" s="106">
        <f>Juniori!BX29</f>
        <v>0</v>
      </c>
      <c r="BY107" s="106">
        <f>Juniori!BY29</f>
        <v>0</v>
      </c>
      <c r="BZ107" s="106">
        <f>Juniori!BZ29</f>
        <v>0</v>
      </c>
      <c r="CA107" s="106">
        <f>Juniori!CA29</f>
        <v>0</v>
      </c>
      <c r="CB107" s="106">
        <f>Juniori!CB29</f>
        <v>0</v>
      </c>
      <c r="CC107" s="106">
        <f>Juniori!CC29</f>
        <v>0</v>
      </c>
      <c r="CD107" s="106">
        <f>Juniori!CD29</f>
        <v>0</v>
      </c>
      <c r="CE107" s="106">
        <f>Juniori!CE29</f>
        <v>0</v>
      </c>
      <c r="CF107" s="106">
        <f>Juniori!CF29</f>
        <v>0</v>
      </c>
      <c r="CG107" s="106">
        <f>Juniori!CG29</f>
        <v>0</v>
      </c>
      <c r="CH107" s="106">
        <f>Juniori!CH29</f>
        <v>0</v>
      </c>
      <c r="CI107" s="106">
        <f>Juniori!CI29</f>
        <v>0</v>
      </c>
      <c r="CJ107" s="106">
        <f>Juniori!CJ29</f>
        <v>0</v>
      </c>
      <c r="CK107" s="106">
        <f>Juniori!CK29</f>
        <v>0</v>
      </c>
      <c r="CL107" s="106">
        <f>Juniori!CL29</f>
        <v>0</v>
      </c>
      <c r="CM107" s="106">
        <f>Juniori!CM29</f>
        <v>0</v>
      </c>
      <c r="CN107" s="106">
        <f>Juniori!CN29</f>
        <v>0</v>
      </c>
      <c r="CO107" s="106">
        <f>Juniori!CO29</f>
        <v>0</v>
      </c>
      <c r="CP107" s="106">
        <f>Juniori!CP29</f>
        <v>0</v>
      </c>
      <c r="CQ107" s="106">
        <f>Juniori!CQ29</f>
        <v>0</v>
      </c>
      <c r="CR107" s="106">
        <f>Juniori!CR29</f>
        <v>0</v>
      </c>
      <c r="CS107" s="106">
        <f>Juniori!CS29</f>
        <v>0</v>
      </c>
      <c r="CT107" s="106">
        <f>Juniori!CT29</f>
        <v>0</v>
      </c>
      <c r="CU107" s="106">
        <f>Juniori!CU29</f>
        <v>0</v>
      </c>
      <c r="CV107" s="106">
        <f>Juniori!CV29</f>
        <v>0</v>
      </c>
      <c r="CW107" s="106">
        <f>Juniori!CW29</f>
        <v>0</v>
      </c>
      <c r="CX107" s="106">
        <f>Juniori!CX29</f>
        <v>0</v>
      </c>
      <c r="CY107" s="106">
        <f>Juniori!CY29</f>
        <v>0</v>
      </c>
      <c r="CZ107" s="106">
        <f>Juniori!CZ29</f>
        <v>0</v>
      </c>
      <c r="DA107" s="106">
        <f>Juniori!DA29</f>
        <v>0</v>
      </c>
      <c r="DB107" s="106">
        <f>Juniori!DB29</f>
        <v>0</v>
      </c>
      <c r="DC107" s="106">
        <f>Juniori!DC29</f>
        <v>0</v>
      </c>
      <c r="DD107" s="106">
        <f>Juniori!DD29</f>
        <v>0</v>
      </c>
      <c r="DE107" s="106">
        <f>Juniori!DE29</f>
        <v>0</v>
      </c>
      <c r="DF107" s="106">
        <f>Juniori!DF29</f>
        <v>0</v>
      </c>
      <c r="DG107" s="106">
        <f>Juniori!DG29</f>
        <v>0</v>
      </c>
      <c r="DH107" s="106">
        <f>Juniori!DH29</f>
        <v>0</v>
      </c>
      <c r="DI107" s="106">
        <f>Juniori!DI29</f>
        <v>0</v>
      </c>
      <c r="DJ107" s="106">
        <f>Juniori!DJ29</f>
        <v>0</v>
      </c>
      <c r="DK107" s="106">
        <f>Juniori!DK29</f>
        <v>0</v>
      </c>
      <c r="DL107" s="106">
        <f>Juniori!DL29</f>
        <v>0</v>
      </c>
      <c r="DM107" s="106">
        <f>Juniori!DM29</f>
        <v>0</v>
      </c>
      <c r="DN107" s="106">
        <f>Juniori!DN29</f>
        <v>0</v>
      </c>
      <c r="DO107" s="106">
        <f>Juniori!DO29</f>
        <v>0</v>
      </c>
      <c r="DP107" s="106">
        <f>Juniori!DP29</f>
        <v>0</v>
      </c>
      <c r="DQ107" s="106">
        <f>Juniori!DQ29</f>
        <v>0</v>
      </c>
      <c r="DR107" s="106">
        <f>Juniori!DR29</f>
        <v>0</v>
      </c>
      <c r="DS107" s="106">
        <f>Juniori!DS29</f>
        <v>0</v>
      </c>
      <c r="DT107" s="106">
        <f>Juniori!DT29</f>
        <v>0</v>
      </c>
      <c r="DU107" s="106">
        <f>Juniori!DU29</f>
        <v>0</v>
      </c>
      <c r="DV107" s="106">
        <f>Juniori!DV29</f>
        <v>0</v>
      </c>
      <c r="DW107" s="106">
        <f>Juniori!DW29</f>
        <v>0</v>
      </c>
      <c r="DX107" s="106">
        <f>Juniori!DX29</f>
        <v>0</v>
      </c>
      <c r="DY107" s="106">
        <f>Juniori!DY29</f>
        <v>0</v>
      </c>
      <c r="DZ107" s="106">
        <f>Juniori!DZ29</f>
        <v>0</v>
      </c>
      <c r="EA107" s="106">
        <f>Juniori!EA29</f>
        <v>0</v>
      </c>
      <c r="EB107" s="106">
        <f>Juniori!EB29</f>
        <v>0</v>
      </c>
      <c r="EC107" s="106">
        <f>Juniori!EC29</f>
        <v>0</v>
      </c>
      <c r="ED107" s="106">
        <f>Juniori!ED29</f>
        <v>0</v>
      </c>
      <c r="EE107" s="106">
        <f>Juniori!EE29</f>
        <v>0</v>
      </c>
      <c r="EF107" s="106">
        <f>Juniori!EF29</f>
        <v>0</v>
      </c>
      <c r="EG107" s="106">
        <f>Juniori!EG29</f>
        <v>0</v>
      </c>
      <c r="EH107" s="106">
        <f>Juniori!EH29</f>
        <v>0</v>
      </c>
      <c r="EI107" s="106">
        <f>Juniori!EI29</f>
        <v>0</v>
      </c>
      <c r="EJ107" s="106">
        <f>Juniori!EJ29</f>
        <v>1</v>
      </c>
      <c r="EK107" s="106">
        <f>Juniori!EK29</f>
        <v>0</v>
      </c>
      <c r="EL107" s="106">
        <f>Juniori!EL29</f>
        <v>0</v>
      </c>
      <c r="EM107" s="106">
        <f>Juniori!EM29</f>
        <v>0</v>
      </c>
      <c r="EN107" s="106">
        <f>Juniori!EN29</f>
        <v>0</v>
      </c>
      <c r="EO107" s="106">
        <f>Juniori!EO29</f>
        <v>0</v>
      </c>
      <c r="EP107" s="106">
        <f>Juniori!EP29</f>
        <v>0</v>
      </c>
      <c r="EQ107" s="106">
        <f>Juniori!EQ29</f>
        <v>0</v>
      </c>
      <c r="ER107" s="106">
        <f>Juniori!ER29</f>
        <v>0</v>
      </c>
      <c r="ES107" s="106">
        <f>Juniori!ES29</f>
        <v>0</v>
      </c>
      <c r="ET107" s="106">
        <f>Juniori!ET29</f>
        <v>0</v>
      </c>
      <c r="EU107" s="106">
        <f>Juniori!EU29</f>
        <v>0</v>
      </c>
      <c r="EV107" s="106">
        <f>Juniori!EV29</f>
        <v>0</v>
      </c>
      <c r="EW107" s="106">
        <f>Juniori!EW29</f>
        <v>0</v>
      </c>
      <c r="EX107" s="106">
        <f>Juniori!EX29</f>
        <v>0</v>
      </c>
      <c r="EY107" s="106">
        <f>Juniori!EY29</f>
        <v>0</v>
      </c>
      <c r="EZ107" s="106">
        <f>Juniori!EZ29</f>
        <v>0</v>
      </c>
      <c r="FA107" s="106">
        <f>Juniori!FA29</f>
        <v>0</v>
      </c>
      <c r="FB107" s="106">
        <f>Juniori!FB29</f>
        <v>0</v>
      </c>
      <c r="FC107" s="106">
        <f>Juniori!FC29</f>
        <v>0</v>
      </c>
      <c r="FD107" s="106">
        <f>Juniori!FD29</f>
        <v>0</v>
      </c>
      <c r="FE107" s="106">
        <f>Juniori!FE29</f>
        <v>0</v>
      </c>
      <c r="FF107" s="106">
        <f>Juniori!FF29</f>
        <v>0</v>
      </c>
      <c r="FG107" s="106">
        <f>Juniori!FG29</f>
        <v>0</v>
      </c>
      <c r="FH107" s="106">
        <f>Juniori!FH29</f>
        <v>0</v>
      </c>
      <c r="FI107" s="106">
        <f>Juniori!FI29</f>
        <v>0</v>
      </c>
      <c r="FJ107" s="106">
        <f>Juniori!FJ29</f>
        <v>0</v>
      </c>
      <c r="FK107" s="106">
        <f>Juniori!FK29</f>
        <v>0</v>
      </c>
      <c r="FL107" s="106">
        <f>Juniori!FL29</f>
        <v>0</v>
      </c>
      <c r="FM107" s="106">
        <f>Juniori!FM29</f>
        <v>0</v>
      </c>
      <c r="FN107" s="106">
        <f>Juniori!FN29</f>
        <v>0</v>
      </c>
      <c r="FO107" s="106">
        <f>Juniori!FO29</f>
        <v>0</v>
      </c>
      <c r="FP107" s="106">
        <f>Juniori!FP29</f>
        <v>0</v>
      </c>
      <c r="FQ107" s="106">
        <f>Juniori!FQ29</f>
        <v>0</v>
      </c>
      <c r="FR107" s="106">
        <f>Juniori!FR29</f>
        <v>0</v>
      </c>
      <c r="FS107" s="106">
        <f>Juniori!FS29</f>
        <v>0</v>
      </c>
      <c r="FT107" s="106">
        <f>Juniori!FT29</f>
        <v>0</v>
      </c>
      <c r="FU107" s="106">
        <f>Juniori!FU29</f>
        <v>0</v>
      </c>
      <c r="FV107" s="106">
        <f>Juniori!FV29</f>
        <v>0</v>
      </c>
      <c r="FW107" s="106">
        <f>Juniori!FW29</f>
        <v>0</v>
      </c>
      <c r="FX107" s="106">
        <f>Juniori!FX29</f>
        <v>0</v>
      </c>
      <c r="FY107" s="106">
        <f>Juniori!FY29</f>
        <v>0</v>
      </c>
      <c r="FZ107" s="106">
        <f>Juniori!FZ29</f>
        <v>0</v>
      </c>
      <c r="GA107" s="106">
        <f>Juniori!GA29</f>
        <v>0</v>
      </c>
      <c r="GB107" s="106">
        <f>Juniori!GB29</f>
        <v>0</v>
      </c>
      <c r="GC107" s="106">
        <f>Juniori!GC29</f>
        <v>0</v>
      </c>
      <c r="GD107" s="106">
        <f>Juniori!GD29</f>
        <v>0</v>
      </c>
      <c r="GE107" s="106">
        <f>Juniori!GE29</f>
        <v>0</v>
      </c>
      <c r="GF107" s="106">
        <f>Juniori!GF29</f>
        <v>0</v>
      </c>
      <c r="GG107" s="106">
        <f>Juniori!GG29</f>
        <v>0</v>
      </c>
      <c r="GH107" s="106">
        <f>Juniori!GH29</f>
        <v>0</v>
      </c>
      <c r="GI107" s="106">
        <f>Juniori!GI29</f>
        <v>0</v>
      </c>
      <c r="GJ107" s="106">
        <f>Juniori!GJ29</f>
        <v>0</v>
      </c>
      <c r="GK107" s="106">
        <f>Juniori!GK29</f>
        <v>0</v>
      </c>
      <c r="GL107" s="106">
        <f>Juniori!GL29</f>
        <v>0</v>
      </c>
      <c r="GM107" s="106">
        <f>Juniori!GM29</f>
        <v>0</v>
      </c>
      <c r="GN107" s="106">
        <f>Juniori!GN29</f>
        <v>0</v>
      </c>
      <c r="GO107" s="106">
        <f>Juniori!GO29</f>
        <v>0</v>
      </c>
      <c r="GP107" s="106">
        <f>Juniori!GP29</f>
        <v>0</v>
      </c>
      <c r="GQ107" s="106">
        <f>Juniori!GQ29</f>
        <v>0</v>
      </c>
      <c r="GR107" s="106">
        <f>Juniori!GR29</f>
        <v>0</v>
      </c>
      <c r="GS107" s="106">
        <f>Juniori!GS29</f>
        <v>0</v>
      </c>
      <c r="GT107" s="106">
        <f>Juniori!GT29</f>
        <v>0</v>
      </c>
      <c r="GU107" s="106">
        <f>Juniori!GU29</f>
        <v>0</v>
      </c>
      <c r="GV107" s="106">
        <f>Juniori!GV29</f>
        <v>0</v>
      </c>
      <c r="GW107" s="106">
        <f>Juniori!GW29</f>
        <v>0</v>
      </c>
      <c r="GX107" s="106">
        <f>Juniori!GX29</f>
        <v>0</v>
      </c>
      <c r="GY107" s="106">
        <f>Juniori!GY29</f>
        <v>0</v>
      </c>
      <c r="GZ107" s="106">
        <f>Juniori!GZ29</f>
        <v>0</v>
      </c>
      <c r="HA107" s="106">
        <f>Juniori!HA29</f>
        <v>0</v>
      </c>
      <c r="HB107" s="106">
        <f>Juniori!HB29</f>
        <v>0</v>
      </c>
      <c r="HC107" s="106">
        <f>Juniori!HC29</f>
        <v>4</v>
      </c>
      <c r="HD107" s="106">
        <f>Juniori!HD29</f>
        <v>0</v>
      </c>
      <c r="HE107" s="106">
        <f>Juniori!HE29</f>
        <v>0</v>
      </c>
      <c r="HF107" s="106">
        <f>Juniori!HF29</f>
        <v>0</v>
      </c>
      <c r="HG107" s="106">
        <f>Juniori!HG29</f>
        <v>0</v>
      </c>
      <c r="HH107" s="106">
        <f>Juniori!HH29</f>
        <v>0</v>
      </c>
      <c r="HI107" s="106">
        <f>Juniori!HI29</f>
        <v>0</v>
      </c>
      <c r="HJ107" s="106">
        <f>Juniori!HJ29</f>
        <v>0</v>
      </c>
      <c r="HK107" s="106">
        <f>Juniori!HK29</f>
        <v>0</v>
      </c>
      <c r="HL107" s="106">
        <f>Juniori!HL29</f>
        <v>0</v>
      </c>
      <c r="HM107" s="106">
        <f>Juniori!HM29</f>
        <v>0</v>
      </c>
      <c r="HN107" s="106">
        <f>Juniori!HN29</f>
        <v>0</v>
      </c>
      <c r="HO107" s="106">
        <f>Juniori!HO29</f>
        <v>0</v>
      </c>
      <c r="HP107" s="106">
        <f>Juniori!HP29</f>
        <v>0</v>
      </c>
      <c r="HQ107" s="106">
        <f>Juniori!HQ29</f>
        <v>0</v>
      </c>
      <c r="HR107" s="106">
        <f>Juniori!HR29</f>
        <v>0</v>
      </c>
      <c r="HS107" s="106">
        <f>Juniori!HS29</f>
        <v>0</v>
      </c>
      <c r="HT107" s="106">
        <f>Juniori!HT29</f>
        <v>0</v>
      </c>
      <c r="HU107" s="106">
        <f>Juniori!HU29</f>
        <v>0</v>
      </c>
      <c r="HV107" s="106">
        <f>Juniori!HV29</f>
        <v>0</v>
      </c>
      <c r="HW107" s="106">
        <f>Juniori!HW29</f>
        <v>0</v>
      </c>
      <c r="HX107" s="106">
        <f>Juniori!HX29</f>
        <v>0</v>
      </c>
      <c r="HY107" s="106">
        <f>Juniori!HY29</f>
        <v>0</v>
      </c>
      <c r="HZ107" s="106">
        <f>Juniori!HZ29</f>
        <v>0</v>
      </c>
      <c r="IA107" s="106">
        <f>Juniori!IA29</f>
        <v>0</v>
      </c>
      <c r="IB107" s="106">
        <f>Juniori!IB29</f>
        <v>0</v>
      </c>
      <c r="IC107" s="106">
        <f>Juniori!IC29</f>
        <v>0</v>
      </c>
      <c r="ID107" s="106">
        <f>Juniori!ID29</f>
        <v>0</v>
      </c>
      <c r="IE107" s="106">
        <f>Juniori!IE29</f>
        <v>0</v>
      </c>
      <c r="IF107" s="106">
        <f>Juniori!IF29</f>
        <v>0</v>
      </c>
      <c r="IG107" s="106">
        <f>Juniori!IG29</f>
        <v>0</v>
      </c>
      <c r="IH107" s="106">
        <f>Juniori!IH29</f>
        <v>0</v>
      </c>
      <c r="II107" s="106">
        <f>Juniori!II29</f>
        <v>0</v>
      </c>
      <c r="IJ107" s="106">
        <f>Juniori!IJ29</f>
        <v>0</v>
      </c>
      <c r="IK107" s="106">
        <f>Juniori!IK29</f>
        <v>0</v>
      </c>
      <c r="IL107" s="106">
        <f>Juniori!IL29</f>
        <v>0</v>
      </c>
      <c r="IM107" s="106">
        <f>Juniori!IM29</f>
        <v>0</v>
      </c>
      <c r="IN107" s="106">
        <f>Juniori!IN29</f>
        <v>0</v>
      </c>
      <c r="IO107" s="106">
        <f>Juniori!IO29</f>
        <v>0</v>
      </c>
      <c r="IP107" s="106">
        <f>Juniori!IP29</f>
        <v>0</v>
      </c>
      <c r="IQ107" s="106">
        <f>Juniori!IQ29</f>
        <v>0</v>
      </c>
      <c r="IR107" s="106">
        <f>Juniori!IR29</f>
        <v>0</v>
      </c>
      <c r="IS107" s="106">
        <f>Juniori!IS29</f>
        <v>0</v>
      </c>
      <c r="IT107" s="106">
        <f>Juniori!IT29</f>
        <v>0</v>
      </c>
      <c r="IU107" s="106">
        <f>Juniori!IU29</f>
        <v>0</v>
      </c>
      <c r="IV107" s="106">
        <f>Juniori!IV29</f>
        <v>0</v>
      </c>
      <c r="IW107" s="106">
        <f>Juniori!IW29</f>
        <v>0</v>
      </c>
      <c r="IX107" s="106">
        <f>Juniori!IX29</f>
        <v>0</v>
      </c>
      <c r="IY107" s="106">
        <f>Juniori!IY29</f>
        <v>0</v>
      </c>
      <c r="IZ107" s="106">
        <f>Juniori!IZ29</f>
        <v>0</v>
      </c>
      <c r="JA107" s="106">
        <f>Juniori!JA29</f>
        <v>0</v>
      </c>
      <c r="JB107" s="106">
        <f>Juniori!JB29</f>
        <v>0</v>
      </c>
      <c r="JC107" s="106">
        <f>Juniori!JC29</f>
        <v>0</v>
      </c>
      <c r="JD107" s="106">
        <f>Juniori!JD29</f>
        <v>0</v>
      </c>
      <c r="JE107" s="106">
        <f>Juniori!JE29</f>
        <v>0</v>
      </c>
      <c r="JF107" s="106">
        <f>Juniori!JF29</f>
        <v>0</v>
      </c>
      <c r="JG107" s="106">
        <f>Juniori!JG29</f>
        <v>0</v>
      </c>
      <c r="JH107" s="106">
        <f>Juniori!JH29</f>
        <v>0</v>
      </c>
      <c r="JI107" s="106">
        <f>Juniori!JI29</f>
        <v>0</v>
      </c>
      <c r="JJ107" s="106">
        <f>Juniori!JJ29</f>
        <v>0</v>
      </c>
      <c r="JK107" s="106">
        <f>Juniori!JK29</f>
        <v>0</v>
      </c>
      <c r="JL107" s="106">
        <f>Juniori!JL29</f>
        <v>0</v>
      </c>
      <c r="JM107" s="106">
        <f>Juniori!JM29</f>
        <v>0</v>
      </c>
      <c r="JN107" s="106">
        <f>Juniori!JN29</f>
        <v>0</v>
      </c>
      <c r="JO107" s="106">
        <f>Juniori!JO29</f>
        <v>0</v>
      </c>
      <c r="JP107" s="106">
        <f>Juniori!JP29</f>
        <v>0</v>
      </c>
      <c r="JQ107" s="106">
        <f>Juniori!JQ29</f>
        <v>0</v>
      </c>
      <c r="JR107" s="106">
        <f>Juniori!JR29</f>
        <v>0</v>
      </c>
      <c r="JS107" s="106">
        <f>Juniori!JS29</f>
        <v>0</v>
      </c>
      <c r="JT107" s="106">
        <f>Juniori!JT29</f>
        <v>0</v>
      </c>
      <c r="JU107" s="106">
        <f>Juniori!JU29</f>
        <v>0</v>
      </c>
      <c r="JV107" s="106">
        <f>Juniori!JV29</f>
        <v>0</v>
      </c>
      <c r="JW107" s="106">
        <f>Juniori!JW29</f>
        <v>0</v>
      </c>
      <c r="JX107" s="106">
        <f>Juniori!JX29</f>
        <v>0</v>
      </c>
      <c r="JY107" s="106">
        <f>Juniori!JY29</f>
        <v>0</v>
      </c>
      <c r="JZ107" s="106">
        <f>Juniori!JZ29</f>
        <v>0</v>
      </c>
      <c r="KA107" s="106">
        <f>Juniori!KA29</f>
        <v>0</v>
      </c>
      <c r="KB107" s="106">
        <f>Juniori!KB29</f>
        <v>0</v>
      </c>
      <c r="KC107" s="106">
        <f>Juniori!KC29</f>
        <v>0</v>
      </c>
      <c r="KD107" s="106">
        <f>Juniori!KD29</f>
        <v>0</v>
      </c>
      <c r="KE107" s="106">
        <f>Juniori!KE29</f>
        <v>0</v>
      </c>
      <c r="KF107" s="106">
        <f>Juniori!KF29</f>
        <v>0</v>
      </c>
      <c r="KG107" s="106">
        <f>Juniori!KG29</f>
        <v>0</v>
      </c>
      <c r="KH107" s="106">
        <f>Juniori!KH29</f>
        <v>0</v>
      </c>
      <c r="KI107" s="106">
        <f>Juniori!KI29</f>
        <v>0</v>
      </c>
      <c r="KJ107" s="106">
        <f>Juniori!KJ29</f>
        <v>0</v>
      </c>
      <c r="KK107" s="106">
        <f>Juniori!KK29</f>
        <v>0</v>
      </c>
      <c r="KL107" s="106">
        <f>Juniori!KL29</f>
        <v>0</v>
      </c>
      <c r="KM107" s="106">
        <f>Juniori!KM29</f>
        <v>0</v>
      </c>
      <c r="KN107" s="106">
        <f>Juniori!KN29</f>
        <v>0</v>
      </c>
      <c r="KO107" s="106">
        <f>Juniori!KO29</f>
        <v>0</v>
      </c>
      <c r="KP107" s="106">
        <f>Juniori!KP29</f>
        <v>0</v>
      </c>
      <c r="KQ107" s="106">
        <f>Juniori!KQ29</f>
        <v>0</v>
      </c>
      <c r="KR107" s="106">
        <f>Juniori!KR29</f>
        <v>0</v>
      </c>
      <c r="KS107" s="106">
        <f>Juniori!KS29</f>
        <v>0</v>
      </c>
      <c r="KT107" s="106">
        <f>Juniori!KT29</f>
        <v>0</v>
      </c>
      <c r="KU107" s="106">
        <f>Juniori!KU29</f>
        <v>0</v>
      </c>
      <c r="KV107" s="106">
        <f>Juniori!KV29</f>
        <v>0</v>
      </c>
      <c r="KW107" s="106">
        <f>Juniori!KW29</f>
        <v>0</v>
      </c>
      <c r="KX107" s="106">
        <f>Juniori!KX29</f>
        <v>0</v>
      </c>
      <c r="KY107" s="106">
        <f>Juniori!KY29</f>
        <v>0</v>
      </c>
      <c r="KZ107" s="106">
        <f>Juniori!KZ29</f>
        <v>0</v>
      </c>
      <c r="LA107" s="106">
        <f>Juniori!LA29</f>
        <v>0</v>
      </c>
      <c r="LB107" s="106">
        <f>Juniori!LB29</f>
        <v>0</v>
      </c>
      <c r="LC107" s="106">
        <f>Juniori!LC29</f>
        <v>0</v>
      </c>
      <c r="LD107" s="106">
        <f>Juniori!LD29</f>
        <v>0</v>
      </c>
      <c r="LE107" s="106">
        <f>Juniori!LE29</f>
        <v>0</v>
      </c>
      <c r="LF107" s="106">
        <f>Juniori!LF29</f>
        <v>0</v>
      </c>
      <c r="LG107" s="106">
        <f>Juniori!LG29</f>
        <v>0</v>
      </c>
      <c r="LH107" s="106">
        <f>Juniori!LH29</f>
        <v>0</v>
      </c>
      <c r="LI107" s="106">
        <f>Juniori!LI29</f>
        <v>0</v>
      </c>
      <c r="LJ107" s="106">
        <f>Juniori!LJ29</f>
        <v>0</v>
      </c>
      <c r="LK107" s="106">
        <f>Juniori!LK29</f>
        <v>0</v>
      </c>
      <c r="LL107" s="106">
        <f>Juniori!LL29</f>
        <v>0</v>
      </c>
      <c r="LM107" s="106">
        <f>Juniori!LM29</f>
        <v>0</v>
      </c>
      <c r="LN107" s="106">
        <f>Juniori!LN29</f>
        <v>0</v>
      </c>
      <c r="LO107" s="106">
        <f>Juniori!LO29</f>
        <v>0</v>
      </c>
      <c r="LP107" s="106">
        <f>Juniori!LP29</f>
        <v>0</v>
      </c>
      <c r="LQ107" s="106">
        <f>Juniori!LQ29</f>
        <v>0</v>
      </c>
      <c r="LR107" s="106">
        <f>Juniori!LR29</f>
        <v>0</v>
      </c>
      <c r="LS107" s="106">
        <f>Juniori!LS29</f>
        <v>0</v>
      </c>
      <c r="LT107" s="106">
        <f>Juniori!LT29</f>
        <v>0</v>
      </c>
      <c r="LU107" s="106">
        <f>Juniori!LU29</f>
        <v>0</v>
      </c>
      <c r="LV107" s="106">
        <f>Juniori!LV29</f>
        <v>0</v>
      </c>
      <c r="LW107" s="106">
        <f>Juniori!LW29</f>
        <v>0</v>
      </c>
      <c r="LX107" s="106">
        <f>Juniori!LX29</f>
        <v>0</v>
      </c>
      <c r="LY107" s="106">
        <f>Juniori!LY29</f>
        <v>0</v>
      </c>
      <c r="LZ107" s="106">
        <f>Juniori!LZ29</f>
        <v>0</v>
      </c>
      <c r="MA107" s="106">
        <f>Juniori!MA29</f>
        <v>0</v>
      </c>
      <c r="MB107" s="106">
        <f>Juniori!MB29</f>
        <v>0</v>
      </c>
      <c r="MC107" s="106">
        <f>Juniori!MC29</f>
        <v>0</v>
      </c>
      <c r="MD107" s="106">
        <f>Juniori!MD29</f>
        <v>0</v>
      </c>
      <c r="ME107" s="106">
        <f>Juniori!ME29</f>
        <v>0</v>
      </c>
      <c r="MF107" s="106">
        <f>Juniori!MF29</f>
        <v>0</v>
      </c>
      <c r="MG107" s="106">
        <f>Juniori!MG29</f>
        <v>0</v>
      </c>
      <c r="MH107" s="106">
        <f>Juniori!MH29</f>
        <v>0</v>
      </c>
      <c r="MI107" s="106">
        <f>Juniori!MI29</f>
        <v>0</v>
      </c>
      <c r="MJ107" s="106">
        <f>Juniori!MJ29</f>
        <v>9</v>
      </c>
      <c r="MK107" s="106">
        <f>Juniori!MK29</f>
        <v>0</v>
      </c>
      <c r="ML107" s="106">
        <f>Juniori!ML29</f>
        <v>0</v>
      </c>
      <c r="MM107" s="106">
        <f>Juniori!MM29</f>
        <v>0</v>
      </c>
      <c r="MN107" s="106">
        <f>Juniori!MN29</f>
        <v>0</v>
      </c>
      <c r="MO107" s="106">
        <f>Juniori!MO29</f>
        <v>0</v>
      </c>
      <c r="MP107" s="106">
        <f>Juniori!MP29</f>
        <v>0</v>
      </c>
      <c r="MQ107" s="106">
        <f>Juniori!MQ29</f>
        <v>0</v>
      </c>
      <c r="MR107" s="106">
        <f>Juniori!MR29</f>
        <v>0</v>
      </c>
      <c r="MS107" s="106">
        <f>Juniori!MS29</f>
        <v>0</v>
      </c>
      <c r="MT107" s="106">
        <f>Juniori!MT29</f>
        <v>0</v>
      </c>
      <c r="MU107" s="106">
        <f>Juniori!MU29</f>
        <v>0</v>
      </c>
      <c r="MV107" s="106">
        <f>Juniori!MV29</f>
        <v>0</v>
      </c>
      <c r="MW107" s="106">
        <f>Juniori!MW29</f>
        <v>0</v>
      </c>
      <c r="MX107" s="106">
        <f>Juniori!MX29</f>
        <v>0</v>
      </c>
      <c r="MY107" s="106">
        <f>Juniori!MY29</f>
        <v>0</v>
      </c>
      <c r="MZ107" s="106">
        <f>Juniori!MZ29</f>
        <v>0</v>
      </c>
      <c r="NA107" s="106">
        <f>Juniori!NA29</f>
        <v>0</v>
      </c>
      <c r="NB107" s="106">
        <f>Juniori!NB29</f>
        <v>0</v>
      </c>
      <c r="NC107" s="106">
        <f>Juniori!NC29</f>
        <v>0</v>
      </c>
      <c r="ND107" s="106">
        <f>Juniori!ND29</f>
        <v>0</v>
      </c>
      <c r="NE107" s="106">
        <f>Juniori!NE29</f>
        <v>0</v>
      </c>
      <c r="NF107" s="106">
        <f>Juniori!NF29</f>
        <v>0</v>
      </c>
      <c r="NG107" s="106">
        <f>Juniori!NG29</f>
        <v>0</v>
      </c>
      <c r="NH107" s="106">
        <f>Juniori!NH29</f>
        <v>0</v>
      </c>
      <c r="NI107" s="106">
        <f>Juniori!NI29</f>
        <v>0</v>
      </c>
      <c r="NJ107" s="106">
        <f>Juniori!NJ29</f>
        <v>0</v>
      </c>
      <c r="NK107" s="106">
        <f>Juniori!NK29</f>
        <v>0</v>
      </c>
      <c r="NL107" s="106">
        <f>Juniori!NL29</f>
        <v>0</v>
      </c>
      <c r="NM107" s="106">
        <f>Juniori!NM29</f>
        <v>0</v>
      </c>
      <c r="NN107" s="106">
        <f>Juniori!NN29</f>
        <v>0</v>
      </c>
      <c r="NO107" s="106">
        <f>Juniori!NO29</f>
        <v>0</v>
      </c>
      <c r="NP107" s="106">
        <f>Juniori!NP29</f>
        <v>0</v>
      </c>
      <c r="NQ107" s="106">
        <f>Juniori!NQ29</f>
        <v>0</v>
      </c>
      <c r="NR107" s="106">
        <f>Juniori!NR29</f>
        <v>0</v>
      </c>
      <c r="NS107" s="106">
        <f>Juniori!NS29</f>
        <v>0</v>
      </c>
      <c r="NT107" s="106">
        <f>Juniori!NT29</f>
        <v>0</v>
      </c>
      <c r="NU107" s="106">
        <f>Juniori!NU29</f>
        <v>0</v>
      </c>
      <c r="NV107" s="106">
        <f>Juniori!NV29</f>
        <v>0</v>
      </c>
      <c r="NW107" s="106">
        <f>Juniori!NW29</f>
        <v>0</v>
      </c>
      <c r="NX107" s="106">
        <f>Juniori!NX29</f>
        <v>0</v>
      </c>
      <c r="NY107" s="106">
        <f>Juniori!NY29</f>
        <v>0</v>
      </c>
      <c r="NZ107" s="106">
        <f>Juniori!NZ29</f>
        <v>0</v>
      </c>
      <c r="OA107" s="106">
        <f>Juniori!OA29</f>
        <v>0</v>
      </c>
      <c r="OB107" s="106">
        <f>Juniori!OB29</f>
        <v>0</v>
      </c>
      <c r="OC107" s="106">
        <f>Juniori!OC29</f>
        <v>0</v>
      </c>
      <c r="OD107" s="106">
        <f>Juniori!OD29</f>
        <v>0</v>
      </c>
      <c r="OE107" s="106">
        <f>Juniori!OE29</f>
        <v>0</v>
      </c>
      <c r="OF107" s="106">
        <f>Juniori!OF29</f>
        <v>0</v>
      </c>
      <c r="OG107" s="106">
        <f>Juniori!OG29</f>
        <v>0</v>
      </c>
      <c r="OH107" s="106">
        <f>Juniori!OH29</f>
        <v>0</v>
      </c>
      <c r="OI107" s="106">
        <f>Juniori!OI29</f>
        <v>0</v>
      </c>
      <c r="OJ107" s="106">
        <f>Juniori!OJ29</f>
        <v>0</v>
      </c>
      <c r="OK107" s="106">
        <f>Juniori!OK29</f>
        <v>0</v>
      </c>
      <c r="OL107" s="106">
        <f>Juniori!OL29</f>
        <v>0</v>
      </c>
      <c r="OM107" s="106">
        <f>Juniori!OM29</f>
        <v>0</v>
      </c>
      <c r="ON107" s="106">
        <f>Juniori!ON29</f>
        <v>0</v>
      </c>
      <c r="OO107" s="106">
        <f>Juniori!OO29</f>
        <v>0</v>
      </c>
      <c r="OP107" s="106">
        <f>Juniori!OP29</f>
        <v>0</v>
      </c>
      <c r="OQ107" s="106">
        <f>Juniori!OQ29</f>
        <v>0</v>
      </c>
      <c r="OR107" s="106">
        <f>Juniori!OR29</f>
        <v>0</v>
      </c>
      <c r="OS107" s="106">
        <f>Juniori!OS29</f>
        <v>0</v>
      </c>
      <c r="OT107" s="106">
        <f>Juniori!OT29</f>
        <v>0</v>
      </c>
      <c r="OU107" s="106">
        <f>Juniori!OU29</f>
        <v>0</v>
      </c>
      <c r="OV107" s="106">
        <f>Juniori!OV29</f>
        <v>0</v>
      </c>
      <c r="OW107" s="106">
        <f>Juniori!OW29</f>
        <v>0</v>
      </c>
      <c r="OX107" s="106">
        <f>Juniori!OX29</f>
        <v>0</v>
      </c>
      <c r="OY107" s="106">
        <f>Juniori!OY29</f>
        <v>0</v>
      </c>
      <c r="OZ107" s="106">
        <f>Juniori!OZ29</f>
        <v>0</v>
      </c>
      <c r="PA107" s="106">
        <f>Juniori!PA29</f>
        <v>0</v>
      </c>
      <c r="PB107" s="106">
        <f>Juniori!PB29</f>
        <v>0</v>
      </c>
      <c r="PC107" s="106">
        <f>Juniori!PC29</f>
        <v>0</v>
      </c>
      <c r="PD107" s="106">
        <f>Juniori!PD29</f>
        <v>0</v>
      </c>
      <c r="PE107" s="106">
        <f>Juniori!PE29</f>
        <v>0</v>
      </c>
      <c r="PF107" s="106">
        <f>Juniori!PF29</f>
        <v>0</v>
      </c>
      <c r="PG107" s="106">
        <f>Juniori!PG29</f>
        <v>0</v>
      </c>
      <c r="PH107" s="106">
        <f>Juniori!PH29</f>
        <v>0</v>
      </c>
      <c r="PI107" s="106">
        <f>Juniori!PI29</f>
        <v>0</v>
      </c>
      <c r="PJ107" s="106">
        <f>Juniori!PJ29</f>
        <v>0</v>
      </c>
      <c r="PK107" s="106">
        <f>Juniori!PK29</f>
        <v>0</v>
      </c>
      <c r="PL107" s="106">
        <f>Juniori!PL29</f>
        <v>0</v>
      </c>
      <c r="PM107" s="106">
        <f>Juniori!PM29</f>
        <v>0</v>
      </c>
      <c r="PN107" s="106">
        <f>Juniori!PN29</f>
        <v>0</v>
      </c>
      <c r="PO107" s="106">
        <f>Juniori!PO29</f>
        <v>0</v>
      </c>
      <c r="PP107" s="106">
        <f>Juniori!PP29</f>
        <v>0</v>
      </c>
      <c r="PQ107" s="106">
        <f>Juniori!PQ29</f>
        <v>0</v>
      </c>
      <c r="PR107" s="106">
        <f>Juniori!PR29</f>
        <v>0</v>
      </c>
      <c r="PS107" s="106">
        <f>Juniori!PS29</f>
        <v>0</v>
      </c>
      <c r="PT107" s="106">
        <f>Juniori!PT29</f>
        <v>0</v>
      </c>
      <c r="PU107" s="106">
        <f>Juniori!PU29</f>
        <v>0</v>
      </c>
      <c r="PV107" s="106">
        <f>Juniori!PV29</f>
        <v>0</v>
      </c>
      <c r="PW107" s="106">
        <f>Juniori!PW29</f>
        <v>0</v>
      </c>
      <c r="PX107" s="106">
        <f>Juniori!PX29</f>
        <v>0</v>
      </c>
      <c r="PY107" s="106">
        <f>Juniori!PY29</f>
        <v>0</v>
      </c>
      <c r="PZ107" s="106">
        <f>Juniori!PZ29</f>
        <v>0</v>
      </c>
      <c r="QA107" s="106">
        <f>Juniori!QA29</f>
        <v>0</v>
      </c>
      <c r="QB107" s="106">
        <f>Juniori!QB29</f>
        <v>0</v>
      </c>
      <c r="QC107" s="106">
        <f>Juniori!QC29</f>
        <v>0</v>
      </c>
      <c r="QD107" s="106">
        <f>Juniori!QD29</f>
        <v>0</v>
      </c>
      <c r="QE107" s="106">
        <f>Juniori!QE29</f>
        <v>0</v>
      </c>
      <c r="QF107" s="106">
        <f>Juniori!QF29</f>
        <v>0</v>
      </c>
      <c r="QG107" s="106">
        <f>Juniori!QG29</f>
        <v>0</v>
      </c>
      <c r="QH107" s="106">
        <f>Juniori!QH29</f>
        <v>0</v>
      </c>
      <c r="QI107" s="106">
        <f>Juniori!QI29</f>
        <v>0</v>
      </c>
      <c r="QJ107" s="106">
        <f>Juniori!QJ29</f>
        <v>0</v>
      </c>
      <c r="QK107" s="106">
        <f>Juniori!QK29</f>
        <v>0</v>
      </c>
      <c r="QL107" s="106">
        <f>Juniori!QL29</f>
        <v>0</v>
      </c>
      <c r="QM107" s="106">
        <f>Juniori!QM29</f>
        <v>0</v>
      </c>
      <c r="QN107" s="106">
        <f>Juniori!QN29</f>
        <v>0</v>
      </c>
      <c r="QO107" s="106">
        <f>Juniori!QO29</f>
        <v>0</v>
      </c>
      <c r="QP107" s="106">
        <f>Juniori!QP29</f>
        <v>0</v>
      </c>
      <c r="QQ107" s="106">
        <f>Juniori!QQ29</f>
        <v>0</v>
      </c>
      <c r="QR107" s="106">
        <f>Juniori!QR29</f>
        <v>0</v>
      </c>
      <c r="QS107" s="106">
        <f>Juniori!QS29</f>
        <v>0</v>
      </c>
      <c r="QT107" s="106">
        <f>Juniori!QT29</f>
        <v>0</v>
      </c>
      <c r="QU107" s="106">
        <f>Juniori!QU29</f>
        <v>0</v>
      </c>
      <c r="QV107" s="106">
        <f>Juniori!QV29</f>
        <v>0</v>
      </c>
      <c r="QW107" s="106">
        <f>Juniori!QW29</f>
        <v>0</v>
      </c>
      <c r="QX107" s="106">
        <f>Juniori!QX29</f>
        <v>0</v>
      </c>
      <c r="QY107" s="106">
        <f>Juniori!QY29</f>
        <v>0</v>
      </c>
      <c r="QZ107" s="106">
        <f>Juniori!QZ29</f>
        <v>0</v>
      </c>
      <c r="RA107" s="106">
        <f>Juniori!RA29</f>
        <v>0</v>
      </c>
      <c r="RB107" s="106">
        <f>Juniori!RB29</f>
        <v>0</v>
      </c>
      <c r="RC107" s="106">
        <f>Juniori!RC29</f>
        <v>0</v>
      </c>
      <c r="RD107" s="106">
        <f>Juniori!RD29</f>
        <v>0</v>
      </c>
      <c r="RE107" s="106">
        <f>Juniori!RE29</f>
        <v>0</v>
      </c>
      <c r="RF107" s="106">
        <f>Juniori!RF29</f>
        <v>0</v>
      </c>
      <c r="RG107" s="106">
        <f>Juniori!RG29</f>
        <v>0</v>
      </c>
      <c r="RH107" s="106">
        <f>Juniori!RH29</f>
        <v>0</v>
      </c>
      <c r="RI107" s="106">
        <f>Juniori!RI29</f>
        <v>0</v>
      </c>
      <c r="RJ107" s="106">
        <f>Juniori!RJ29</f>
        <v>0</v>
      </c>
      <c r="RK107" s="106">
        <f>Juniori!RK29</f>
        <v>0</v>
      </c>
      <c r="RL107" s="106">
        <f>Juniori!RL29</f>
        <v>0</v>
      </c>
      <c r="RM107" s="106">
        <f>Juniori!RM29</f>
        <v>0</v>
      </c>
      <c r="RN107" s="106">
        <f>Juniori!RN29</f>
        <v>0</v>
      </c>
      <c r="RO107" s="106">
        <f>Juniori!RO29</f>
        <v>0</v>
      </c>
      <c r="RP107" s="106">
        <f>Juniori!RP29</f>
        <v>0</v>
      </c>
      <c r="RQ107" s="106">
        <f>Juniori!RQ29</f>
        <v>0</v>
      </c>
      <c r="RR107" s="106">
        <f>Juniori!RR29</f>
        <v>0</v>
      </c>
      <c r="RS107" s="106">
        <f>Juniori!RS29</f>
        <v>0</v>
      </c>
      <c r="RT107" s="106">
        <f>Juniori!RT29</f>
        <v>0</v>
      </c>
      <c r="RU107" s="106">
        <f>Juniori!RU29</f>
        <v>0</v>
      </c>
      <c r="RV107" s="106">
        <f>Juniori!RV29</f>
        <v>0</v>
      </c>
      <c r="RW107" s="106">
        <f>Juniori!RW29</f>
        <v>0</v>
      </c>
      <c r="RX107" s="106">
        <f>Juniori!RX29</f>
        <v>0</v>
      </c>
      <c r="RY107" s="106">
        <f>Juniori!RY29</f>
        <v>0</v>
      </c>
      <c r="RZ107" s="106">
        <f>Juniori!RZ29</f>
        <v>0</v>
      </c>
      <c r="SA107" s="106">
        <f>Juniori!SA29</f>
        <v>0</v>
      </c>
      <c r="SB107" s="106">
        <f>Juniori!SB29</f>
        <v>0</v>
      </c>
      <c r="SC107" s="106">
        <f>Juniori!SC29</f>
        <v>0</v>
      </c>
      <c r="SD107" s="106">
        <f>Juniori!SD29</f>
        <v>0</v>
      </c>
      <c r="SE107" s="106">
        <f>Juniori!SE29</f>
        <v>0</v>
      </c>
      <c r="SF107" s="106">
        <f>Juniori!SF29</f>
        <v>0</v>
      </c>
      <c r="SG107" s="106">
        <f>Juniori!SG29</f>
        <v>0</v>
      </c>
      <c r="SH107" s="106">
        <f>Juniori!SH29</f>
        <v>0</v>
      </c>
      <c r="SI107" s="106">
        <f>Juniori!SI29</f>
        <v>0</v>
      </c>
      <c r="SJ107" s="106">
        <f>Juniori!SJ29</f>
        <v>0</v>
      </c>
      <c r="SK107" s="106">
        <f>Juniori!SK29</f>
        <v>0</v>
      </c>
      <c r="SL107" s="106">
        <f>Juniori!SL29</f>
        <v>0</v>
      </c>
      <c r="SM107" s="106">
        <f>Juniori!SM29</f>
        <v>0</v>
      </c>
      <c r="SN107" s="106">
        <f>Juniori!SN29</f>
        <v>0</v>
      </c>
      <c r="SO107" s="106">
        <f>Juniori!SO29</f>
        <v>0</v>
      </c>
      <c r="SP107" s="106">
        <f>Juniori!SP29</f>
        <v>0</v>
      </c>
      <c r="SQ107" s="106">
        <f>Juniori!SQ29</f>
        <v>0</v>
      </c>
      <c r="SR107" s="106">
        <f>Juniori!SR29</f>
        <v>0</v>
      </c>
      <c r="SS107" s="106">
        <f>Juniori!SS29</f>
        <v>0</v>
      </c>
      <c r="ST107" s="106">
        <f>Juniori!ST29</f>
        <v>0</v>
      </c>
      <c r="SU107" s="106">
        <f>Juniori!SU29</f>
        <v>0</v>
      </c>
      <c r="SV107" s="106">
        <f>Juniori!SV29</f>
        <v>0</v>
      </c>
      <c r="SW107" s="106">
        <f>Juniori!SW29</f>
        <v>0</v>
      </c>
      <c r="SX107" s="106">
        <f>Juniori!SX29</f>
        <v>0</v>
      </c>
      <c r="SY107" s="106">
        <f>Juniori!SY29</f>
        <v>0</v>
      </c>
      <c r="SZ107" s="106">
        <f>Juniori!SZ29</f>
        <v>0</v>
      </c>
      <c r="TA107" s="106">
        <f>Juniori!TA29</f>
        <v>0</v>
      </c>
      <c r="TB107" s="106">
        <f>Juniori!TB29</f>
        <v>0</v>
      </c>
    </row>
    <row r="108" spans="1:522" s="1" customFormat="1" ht="18" customHeight="1" x14ac:dyDescent="0.25">
      <c r="A108" s="12"/>
      <c r="B108" s="11" t="s">
        <v>533</v>
      </c>
      <c r="C108" s="1">
        <v>7409</v>
      </c>
      <c r="E108" s="4" t="s">
        <v>532</v>
      </c>
      <c r="F108" s="1">
        <v>10169</v>
      </c>
      <c r="G108" s="9" t="s">
        <v>100</v>
      </c>
      <c r="H108" s="4" t="s">
        <v>526</v>
      </c>
      <c r="I108" s="1">
        <f t="shared" si="21"/>
        <v>19</v>
      </c>
      <c r="J108" s="12">
        <f>Tabuľka3[[#This Row],[Stĺpec9]]</f>
        <v>19</v>
      </c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6"/>
      <c r="CZ108" s="106"/>
      <c r="DA108" s="106"/>
      <c r="DB108" s="106"/>
      <c r="DC108" s="106"/>
      <c r="DD108" s="106"/>
      <c r="DE108" s="106"/>
      <c r="DF108" s="106"/>
      <c r="DG108" s="106"/>
      <c r="DH108" s="106"/>
      <c r="DI108" s="106"/>
      <c r="DJ108" s="106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6"/>
      <c r="DV108" s="106"/>
      <c r="DW108" s="106"/>
      <c r="DX108" s="106"/>
      <c r="DY108" s="106"/>
      <c r="DZ108" s="106"/>
      <c r="EA108" s="106"/>
      <c r="EB108" s="106"/>
      <c r="EC108" s="106"/>
      <c r="ED108" s="106"/>
      <c r="EE108" s="106"/>
      <c r="EF108" s="106"/>
      <c r="EG108" s="106"/>
      <c r="EH108" s="106"/>
      <c r="EI108" s="106"/>
      <c r="EJ108" s="106"/>
      <c r="EK108" s="106"/>
      <c r="EL108" s="106"/>
      <c r="EM108" s="106"/>
      <c r="EN108" s="106"/>
      <c r="EO108" s="106"/>
      <c r="EP108" s="106"/>
      <c r="EQ108" s="106"/>
      <c r="ER108" s="106"/>
      <c r="ES108" s="106"/>
      <c r="ET108" s="106"/>
      <c r="EU108" s="106"/>
      <c r="EV108" s="106"/>
      <c r="EW108" s="106"/>
      <c r="EX108" s="106"/>
      <c r="EY108" s="106"/>
      <c r="EZ108" s="106"/>
      <c r="FA108" s="106"/>
      <c r="FB108" s="106"/>
      <c r="FC108" s="106"/>
      <c r="FD108" s="106"/>
      <c r="FE108" s="106"/>
      <c r="FF108" s="106"/>
      <c r="FG108" s="106"/>
      <c r="FH108" s="106"/>
      <c r="FI108" s="106"/>
      <c r="FJ108" s="106"/>
      <c r="FK108" s="106"/>
      <c r="FL108" s="106"/>
      <c r="FM108" s="106"/>
      <c r="FN108" s="106"/>
      <c r="FO108" s="106"/>
      <c r="FP108" s="106"/>
      <c r="FQ108" s="106"/>
      <c r="FR108" s="106"/>
      <c r="FS108" s="106"/>
      <c r="FT108" s="106"/>
      <c r="FU108" s="106"/>
      <c r="FV108" s="106"/>
      <c r="FW108" s="106"/>
      <c r="FX108" s="106"/>
      <c r="FY108" s="106"/>
      <c r="FZ108" s="106"/>
      <c r="GA108" s="106"/>
      <c r="GB108" s="106"/>
      <c r="GC108" s="106"/>
      <c r="GD108" s="106"/>
      <c r="GE108" s="106"/>
      <c r="GF108" s="106"/>
      <c r="GG108" s="106"/>
      <c r="GH108" s="106"/>
      <c r="GI108" s="106"/>
      <c r="GJ108" s="106"/>
      <c r="GK108" s="106"/>
      <c r="GL108" s="106"/>
      <c r="GM108" s="106"/>
      <c r="GN108" s="106"/>
      <c r="GO108" s="106"/>
      <c r="GP108" s="106"/>
      <c r="GQ108" s="106"/>
      <c r="GR108" s="106"/>
      <c r="GS108" s="106"/>
      <c r="GT108" s="106"/>
      <c r="GU108" s="106"/>
      <c r="GV108" s="106"/>
      <c r="GW108" s="106"/>
      <c r="GX108" s="106"/>
      <c r="GY108" s="106"/>
      <c r="GZ108" s="106"/>
      <c r="HA108" s="106"/>
      <c r="HB108" s="106"/>
      <c r="HC108" s="106"/>
      <c r="HD108" s="106"/>
      <c r="HE108" s="106"/>
      <c r="HF108" s="106"/>
      <c r="HG108" s="106"/>
      <c r="HH108" s="106"/>
      <c r="HI108" s="106"/>
      <c r="HJ108" s="106"/>
      <c r="HK108" s="106"/>
      <c r="HL108" s="106"/>
      <c r="HM108" s="106"/>
      <c r="HN108" s="106"/>
      <c r="HO108" s="106"/>
      <c r="HP108" s="106"/>
      <c r="HQ108" s="106"/>
      <c r="HR108" s="106"/>
      <c r="HS108" s="106"/>
      <c r="HT108" s="106"/>
      <c r="HU108" s="106"/>
      <c r="HV108" s="106"/>
      <c r="HW108" s="106"/>
      <c r="HX108" s="106"/>
      <c r="HY108" s="106"/>
      <c r="HZ108" s="106"/>
      <c r="IA108" s="106"/>
      <c r="IB108" s="106"/>
      <c r="IC108" s="106"/>
      <c r="ID108" s="106"/>
      <c r="IE108" s="106"/>
      <c r="IF108" s="106"/>
      <c r="IG108" s="106"/>
      <c r="IH108" s="106"/>
      <c r="II108" s="106"/>
      <c r="IJ108" s="106"/>
      <c r="IK108" s="106"/>
      <c r="IL108" s="106"/>
      <c r="IM108" s="106"/>
      <c r="IN108" s="106"/>
      <c r="IO108" s="106"/>
      <c r="IP108" s="106"/>
      <c r="IQ108" s="106"/>
      <c r="IR108" s="106"/>
      <c r="IS108" s="106"/>
      <c r="IT108" s="106"/>
      <c r="IU108" s="106"/>
      <c r="IV108" s="106"/>
      <c r="IW108" s="106"/>
      <c r="IX108" s="106"/>
      <c r="IY108" s="106"/>
      <c r="IZ108" s="106"/>
      <c r="JA108" s="106"/>
      <c r="JB108" s="106"/>
      <c r="JC108" s="106"/>
      <c r="JD108" s="106"/>
      <c r="JE108" s="106"/>
      <c r="JF108" s="106"/>
      <c r="JG108" s="106"/>
      <c r="JH108" s="106"/>
      <c r="JI108" s="106"/>
      <c r="JJ108" s="106"/>
      <c r="JK108" s="106"/>
      <c r="JL108" s="106"/>
      <c r="JM108" s="106"/>
      <c r="JN108" s="106"/>
      <c r="JO108" s="106"/>
      <c r="JP108" s="106"/>
      <c r="JQ108" s="106"/>
      <c r="JR108" s="106"/>
      <c r="JS108" s="106"/>
      <c r="JT108" s="106"/>
      <c r="JU108" s="106"/>
      <c r="JV108" s="106"/>
      <c r="JW108" s="106"/>
      <c r="JX108" s="106"/>
      <c r="JY108" s="106"/>
      <c r="JZ108" s="106"/>
      <c r="KA108" s="106"/>
      <c r="KB108" s="106"/>
      <c r="KC108" s="106"/>
      <c r="KD108" s="106"/>
      <c r="KE108" s="106"/>
      <c r="KF108" s="106"/>
      <c r="KG108" s="106"/>
      <c r="KH108" s="106"/>
      <c r="KI108" s="106"/>
      <c r="KJ108" s="106"/>
      <c r="KK108" s="106"/>
      <c r="KL108" s="106"/>
      <c r="KM108" s="106"/>
      <c r="KN108" s="106"/>
      <c r="KO108" s="106"/>
      <c r="KP108" s="106"/>
      <c r="KQ108" s="106"/>
      <c r="KR108" s="106"/>
      <c r="KS108" s="106"/>
      <c r="KT108" s="106"/>
      <c r="KU108" s="106"/>
      <c r="KV108" s="106"/>
      <c r="KW108" s="106"/>
      <c r="KX108" s="106"/>
      <c r="KY108" s="106"/>
      <c r="KZ108" s="106"/>
      <c r="LA108" s="106"/>
      <c r="LB108" s="106"/>
      <c r="LC108" s="106"/>
      <c r="LD108" s="106"/>
      <c r="LE108" s="106"/>
      <c r="LF108" s="106"/>
      <c r="LG108" s="106"/>
      <c r="LH108" s="106"/>
      <c r="LI108" s="106"/>
      <c r="LJ108" s="106"/>
      <c r="LK108" s="106"/>
      <c r="LL108" s="106"/>
      <c r="LM108" s="106"/>
      <c r="LN108" s="106"/>
      <c r="LO108" s="106"/>
      <c r="LP108" s="106"/>
      <c r="LQ108" s="106"/>
      <c r="LR108" s="106"/>
      <c r="LS108" s="106"/>
      <c r="LT108" s="106" t="s">
        <v>307</v>
      </c>
      <c r="LU108" s="106">
        <v>2</v>
      </c>
      <c r="LV108" s="106"/>
      <c r="LW108" s="106"/>
      <c r="LX108" s="106"/>
      <c r="LY108" s="106"/>
      <c r="LZ108" s="106"/>
      <c r="MA108" s="106"/>
      <c r="MB108" s="106"/>
      <c r="MC108" s="106"/>
      <c r="MD108" s="106"/>
      <c r="ME108" s="106"/>
      <c r="MF108" s="106"/>
      <c r="MG108" s="106"/>
      <c r="MH108" s="106"/>
      <c r="MI108" s="106"/>
      <c r="MJ108" s="106"/>
      <c r="MK108" s="106"/>
      <c r="ML108" s="106"/>
      <c r="MM108" s="106"/>
      <c r="MN108" s="106"/>
      <c r="MO108" s="106"/>
      <c r="MP108" s="106"/>
      <c r="MQ108" s="106"/>
      <c r="MR108" s="106"/>
      <c r="MS108" s="106"/>
      <c r="MT108" s="106"/>
      <c r="MU108" s="106"/>
      <c r="MV108" s="106"/>
      <c r="MW108" s="106"/>
      <c r="MX108" s="106"/>
      <c r="MY108" s="106"/>
      <c r="MZ108" s="106"/>
      <c r="NA108" s="106"/>
      <c r="NB108" s="106"/>
      <c r="NC108" s="106"/>
      <c r="ND108" s="106"/>
      <c r="NE108" s="106"/>
      <c r="NF108" s="106"/>
      <c r="NG108" s="106"/>
      <c r="NH108" s="106"/>
      <c r="NI108" s="106"/>
      <c r="NJ108" s="106"/>
      <c r="NK108" s="106"/>
      <c r="NL108" s="106"/>
      <c r="NM108" s="106"/>
      <c r="NN108" s="106"/>
      <c r="NO108" s="106"/>
      <c r="NP108" s="106"/>
      <c r="NQ108" s="106"/>
      <c r="NR108" s="106"/>
      <c r="NS108" s="106"/>
      <c r="NT108" s="106"/>
      <c r="NU108" s="106"/>
      <c r="NV108" s="106"/>
      <c r="NW108" s="106"/>
      <c r="NX108" s="106"/>
      <c r="NY108" s="106"/>
      <c r="NZ108" s="106"/>
      <c r="OA108" s="106"/>
      <c r="OB108" s="106"/>
      <c r="OC108" s="106"/>
      <c r="OD108" s="106"/>
      <c r="OE108" s="106"/>
      <c r="OF108" s="106"/>
      <c r="OG108" s="106"/>
      <c r="OH108" s="106"/>
      <c r="OI108" s="106"/>
      <c r="OJ108" s="106"/>
      <c r="OK108" s="106"/>
      <c r="OL108" s="106"/>
      <c r="OM108" s="106"/>
      <c r="ON108" s="106"/>
      <c r="OO108" s="106"/>
      <c r="OP108" s="106"/>
      <c r="OQ108" s="106"/>
      <c r="OR108" s="106">
        <v>2</v>
      </c>
      <c r="OS108" s="106">
        <f>3+2</f>
        <v>5</v>
      </c>
      <c r="OT108" s="106"/>
      <c r="OU108" s="106"/>
      <c r="OV108" s="106"/>
      <c r="OW108" s="106"/>
      <c r="OX108" s="106"/>
      <c r="OY108" s="106"/>
      <c r="OZ108" s="106"/>
      <c r="PA108" s="106"/>
      <c r="PB108" s="106"/>
      <c r="PC108" s="106"/>
      <c r="PD108" s="106"/>
      <c r="PE108" s="106"/>
      <c r="PF108" s="106"/>
      <c r="PG108" s="106"/>
      <c r="PH108" s="106"/>
      <c r="PI108" s="106"/>
      <c r="PJ108" s="106"/>
      <c r="PK108" s="106"/>
      <c r="PL108" s="106"/>
      <c r="PM108" s="106"/>
      <c r="PN108" s="106"/>
      <c r="PO108" s="106"/>
      <c r="PP108" s="106"/>
      <c r="PQ108" s="106"/>
      <c r="PR108" s="106"/>
      <c r="PS108" s="106"/>
      <c r="PT108" s="106"/>
      <c r="PU108" s="106"/>
      <c r="PV108" s="106"/>
      <c r="PW108" s="106"/>
      <c r="PX108" s="106"/>
      <c r="PY108" s="106"/>
      <c r="PZ108" s="106"/>
      <c r="QA108" s="106"/>
      <c r="QB108" s="106"/>
      <c r="QC108" s="106"/>
      <c r="QD108" s="106"/>
      <c r="QE108" s="106"/>
      <c r="QF108" s="106"/>
      <c r="QG108" s="106"/>
      <c r="QH108" s="106"/>
      <c r="QI108" s="106"/>
      <c r="QJ108" s="106"/>
      <c r="QK108" s="106"/>
      <c r="QL108" s="106"/>
      <c r="QM108" s="106"/>
      <c r="QN108" s="106"/>
      <c r="QO108" s="106"/>
      <c r="QP108" s="106"/>
      <c r="QQ108" s="106"/>
      <c r="QR108" s="106"/>
      <c r="QS108" s="106"/>
      <c r="QT108" s="106"/>
      <c r="QU108" s="106"/>
      <c r="QV108" s="106"/>
      <c r="QW108" s="106"/>
      <c r="QX108" s="106"/>
      <c r="QY108" s="106"/>
      <c r="QZ108" s="106"/>
      <c r="RA108" s="106"/>
      <c r="RB108" s="106"/>
      <c r="RC108" s="106"/>
      <c r="RD108" s="106"/>
      <c r="RE108" s="106"/>
      <c r="RF108" s="106"/>
      <c r="RG108" s="106"/>
      <c r="RH108" s="106"/>
      <c r="RI108" s="106"/>
      <c r="RJ108" s="106"/>
      <c r="RK108" s="106"/>
      <c r="RL108" s="106"/>
      <c r="RM108" s="106"/>
      <c r="RN108" s="106"/>
      <c r="RO108" s="106"/>
      <c r="RP108" s="106"/>
      <c r="RQ108" s="106"/>
      <c r="RR108" s="106"/>
      <c r="RS108" s="106"/>
      <c r="RT108" s="106"/>
      <c r="RU108" s="106">
        <f>3+2</f>
        <v>5</v>
      </c>
      <c r="RV108" s="106">
        <f>2+3</f>
        <v>5</v>
      </c>
      <c r="RW108" s="106"/>
      <c r="RX108" s="106"/>
      <c r="RY108" s="106"/>
      <c r="RZ108" s="106"/>
      <c r="SA108" s="106"/>
      <c r="SB108" s="106"/>
      <c r="SC108" s="106"/>
      <c r="SD108" s="106"/>
      <c r="SE108" s="106"/>
      <c r="SF108" s="106"/>
      <c r="SG108" s="106"/>
      <c r="SH108" s="106"/>
      <c r="SI108" s="106"/>
      <c r="SJ108" s="106"/>
      <c r="SK108" s="106"/>
      <c r="SL108" s="106"/>
      <c r="SM108" s="106"/>
      <c r="SN108" s="106"/>
      <c r="SO108" s="106"/>
      <c r="SP108" s="106"/>
      <c r="SQ108" s="106"/>
      <c r="SR108" s="106"/>
      <c r="SS108" s="106"/>
      <c r="ST108" s="106"/>
      <c r="SU108" s="106"/>
      <c r="SV108" s="106"/>
      <c r="SW108" s="106"/>
      <c r="SX108" s="106"/>
      <c r="SY108" s="106"/>
      <c r="SZ108" s="106"/>
      <c r="TA108" s="106"/>
      <c r="TB108" s="106"/>
    </row>
    <row r="109" spans="1:522" s="1" customFormat="1" ht="18" customHeight="1" x14ac:dyDescent="0.25">
      <c r="A109" s="12">
        <v>83</v>
      </c>
      <c r="B109" s="11" t="s">
        <v>612</v>
      </c>
      <c r="E109" s="4" t="s">
        <v>265</v>
      </c>
      <c r="F109" s="1">
        <v>9421</v>
      </c>
      <c r="G109" s="9" t="s">
        <v>100</v>
      </c>
      <c r="H109" s="4" t="s">
        <v>19</v>
      </c>
      <c r="I109" s="1">
        <f>SUM(K109:TB109)</f>
        <v>0</v>
      </c>
      <c r="J109" s="12">
        <f>Tabuľka3[[#This Row],[Stĺpec9]]+I110</f>
        <v>18</v>
      </c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 t="s">
        <v>307</v>
      </c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  <c r="GR109" s="106"/>
      <c r="GS109" s="106"/>
      <c r="GT109" s="106"/>
      <c r="GU109" s="106"/>
      <c r="GV109" s="106"/>
      <c r="GW109" s="106"/>
      <c r="GX109" s="106"/>
      <c r="GY109" s="106"/>
      <c r="GZ109" s="106"/>
      <c r="HA109" s="106"/>
      <c r="HB109" s="106"/>
      <c r="HC109" s="106"/>
      <c r="HD109" s="106"/>
      <c r="HE109" s="106"/>
      <c r="HF109" s="106"/>
      <c r="HG109" s="106"/>
      <c r="HH109" s="106"/>
      <c r="HI109" s="106"/>
      <c r="HJ109" s="106"/>
      <c r="HK109" s="106"/>
      <c r="HL109" s="106"/>
      <c r="HM109" s="106"/>
      <c r="HN109" s="106"/>
      <c r="HO109" s="106"/>
      <c r="HP109" s="106"/>
      <c r="HQ109" s="106"/>
      <c r="HR109" s="106"/>
      <c r="HS109" s="106"/>
      <c r="HT109" s="106"/>
      <c r="HU109" s="106"/>
      <c r="HV109" s="106"/>
      <c r="HW109" s="106"/>
      <c r="HX109" s="106"/>
      <c r="HY109" s="106"/>
      <c r="HZ109" s="106"/>
      <c r="IA109" s="106"/>
      <c r="IB109" s="106"/>
      <c r="IC109" s="106"/>
      <c r="ID109" s="106"/>
      <c r="IE109" s="106"/>
      <c r="IF109" s="106"/>
      <c r="IG109" s="106"/>
      <c r="IH109" s="106"/>
      <c r="II109" s="106"/>
      <c r="IJ109" s="106"/>
      <c r="IK109" s="106"/>
      <c r="IL109" s="106"/>
      <c r="IM109" s="106"/>
      <c r="IN109" s="106"/>
      <c r="IO109" s="106"/>
      <c r="IP109" s="106"/>
      <c r="IQ109" s="106"/>
      <c r="IR109" s="106"/>
      <c r="IS109" s="106"/>
      <c r="IT109" s="106"/>
      <c r="IU109" s="106"/>
      <c r="IV109" s="106"/>
      <c r="IW109" s="106"/>
      <c r="IX109" s="106"/>
      <c r="IY109" s="106"/>
      <c r="IZ109" s="106"/>
      <c r="JA109" s="106"/>
      <c r="JB109" s="106"/>
      <c r="JC109" s="106"/>
      <c r="JD109" s="106"/>
      <c r="JE109" s="106"/>
      <c r="JF109" s="106"/>
      <c r="JG109" s="106"/>
      <c r="JH109" s="106"/>
      <c r="JI109" s="106"/>
      <c r="JJ109" s="106"/>
      <c r="JK109" s="106"/>
      <c r="JL109" s="106"/>
      <c r="JM109" s="106"/>
      <c r="JN109" s="106"/>
      <c r="JO109" s="106"/>
      <c r="JP109" s="106"/>
      <c r="JQ109" s="106"/>
      <c r="JR109" s="106"/>
      <c r="JS109" s="106"/>
      <c r="JT109" s="106"/>
      <c r="JU109" s="106"/>
      <c r="JV109" s="106"/>
      <c r="JW109" s="106"/>
      <c r="JX109" s="106"/>
      <c r="JY109" s="106"/>
      <c r="JZ109" s="106"/>
      <c r="KA109" s="106"/>
      <c r="KB109" s="106"/>
      <c r="KC109" s="106"/>
      <c r="KD109" s="106"/>
      <c r="KE109" s="106"/>
      <c r="KF109" s="106"/>
      <c r="KG109" s="106"/>
      <c r="KH109" s="106"/>
      <c r="KI109" s="106"/>
      <c r="KJ109" s="106"/>
      <c r="KK109" s="106"/>
      <c r="KL109" s="106"/>
      <c r="KM109" s="106"/>
      <c r="KN109" s="106"/>
      <c r="KO109" s="106"/>
      <c r="KP109" s="106"/>
      <c r="KQ109" s="106"/>
      <c r="KR109" s="106"/>
      <c r="KS109" s="106"/>
      <c r="KT109" s="106"/>
      <c r="KU109" s="106"/>
      <c r="KV109" s="106"/>
      <c r="KW109" s="106"/>
      <c r="KX109" s="106"/>
      <c r="KY109" s="106"/>
      <c r="KZ109" s="106"/>
      <c r="LA109" s="106"/>
      <c r="LB109" s="106"/>
      <c r="LC109" s="106"/>
      <c r="LD109" s="106"/>
      <c r="LE109" s="106"/>
      <c r="LF109" s="106"/>
      <c r="LG109" s="106"/>
      <c r="LH109" s="106"/>
      <c r="LI109" s="106"/>
      <c r="LJ109" s="106"/>
      <c r="LK109" s="106"/>
      <c r="LL109" s="106"/>
      <c r="LM109" s="106"/>
      <c r="LN109" s="106"/>
      <c r="LO109" s="106"/>
      <c r="LP109" s="106"/>
      <c r="LQ109" s="106"/>
      <c r="LR109" s="106"/>
      <c r="LS109" s="106"/>
      <c r="LT109" s="106"/>
      <c r="LU109" s="106"/>
      <c r="LV109" s="106"/>
      <c r="LW109" s="106"/>
      <c r="LX109" s="106"/>
      <c r="LY109" s="106"/>
      <c r="LZ109" s="106"/>
      <c r="MA109" s="106"/>
      <c r="MB109" s="106"/>
      <c r="MC109" s="106"/>
      <c r="MD109" s="106"/>
      <c r="ME109" s="106"/>
      <c r="MF109" s="106"/>
      <c r="MG109" s="106"/>
      <c r="MH109" s="106"/>
      <c r="MI109" s="106"/>
      <c r="MJ109" s="106"/>
      <c r="MK109" s="106"/>
      <c r="ML109" s="106"/>
      <c r="MM109" s="106"/>
      <c r="MN109" s="106"/>
      <c r="MO109" s="106"/>
      <c r="MP109" s="106"/>
      <c r="MQ109" s="106"/>
      <c r="MR109" s="106"/>
      <c r="MS109" s="106"/>
      <c r="MT109" s="106"/>
      <c r="MU109" s="106"/>
      <c r="MV109" s="106"/>
      <c r="MW109" s="106"/>
      <c r="MX109" s="106"/>
      <c r="MY109" s="106"/>
      <c r="MZ109" s="106"/>
      <c r="NA109" s="106"/>
      <c r="NB109" s="106"/>
      <c r="NC109" s="106"/>
      <c r="ND109" s="106"/>
      <c r="NE109" s="106"/>
      <c r="NF109" s="106"/>
      <c r="NG109" s="106"/>
      <c r="NH109" s="106"/>
      <c r="NI109" s="106"/>
      <c r="NJ109" s="106"/>
      <c r="NK109" s="106"/>
      <c r="NL109" s="106"/>
      <c r="NM109" s="106"/>
      <c r="NN109" s="106"/>
      <c r="NO109" s="106"/>
      <c r="NP109" s="106"/>
      <c r="NQ109" s="106"/>
      <c r="NR109" s="106"/>
      <c r="NS109" s="106"/>
      <c r="NT109" s="106"/>
      <c r="NU109" s="106"/>
      <c r="NV109" s="106"/>
      <c r="NW109" s="106"/>
      <c r="NX109" s="106"/>
      <c r="NY109" s="106"/>
      <c r="NZ109" s="106"/>
      <c r="OA109" s="106"/>
      <c r="OB109" s="106"/>
      <c r="OC109" s="106"/>
      <c r="OD109" s="106"/>
      <c r="OE109" s="106"/>
      <c r="OF109" s="106"/>
      <c r="OG109" s="106"/>
      <c r="OH109" s="106"/>
      <c r="OI109" s="106"/>
      <c r="OJ109" s="106"/>
      <c r="OK109" s="106"/>
      <c r="OL109" s="106"/>
      <c r="OM109" s="106"/>
      <c r="ON109" s="106"/>
      <c r="OO109" s="106"/>
      <c r="OP109" s="106"/>
      <c r="OQ109" s="106"/>
      <c r="OR109" s="106"/>
      <c r="OS109" s="106"/>
      <c r="OT109" s="106"/>
      <c r="OU109" s="106"/>
      <c r="OV109" s="106"/>
      <c r="OW109" s="106"/>
      <c r="OX109" s="106"/>
      <c r="OY109" s="106"/>
      <c r="OZ109" s="106"/>
      <c r="PA109" s="106"/>
      <c r="PB109" s="106"/>
      <c r="PC109" s="106"/>
      <c r="PD109" s="106"/>
      <c r="PE109" s="106"/>
      <c r="PF109" s="106"/>
      <c r="PG109" s="106"/>
      <c r="PH109" s="106"/>
      <c r="PI109" s="106"/>
      <c r="PJ109" s="106"/>
      <c r="PK109" s="106"/>
      <c r="PL109" s="106"/>
      <c r="PM109" s="106"/>
      <c r="PN109" s="106"/>
      <c r="PO109" s="106"/>
      <c r="PP109" s="106"/>
      <c r="PQ109" s="106"/>
      <c r="PR109" s="106"/>
      <c r="PS109" s="106"/>
      <c r="PT109" s="106"/>
      <c r="PU109" s="106"/>
      <c r="PV109" s="106"/>
      <c r="PW109" s="106"/>
      <c r="PX109" s="106"/>
      <c r="PY109" s="106"/>
      <c r="PZ109" s="106"/>
      <c r="QA109" s="106"/>
      <c r="QB109" s="106"/>
      <c r="QC109" s="106"/>
      <c r="QD109" s="106"/>
      <c r="QE109" s="106"/>
      <c r="QF109" s="106"/>
      <c r="QG109" s="106"/>
      <c r="QH109" s="106"/>
      <c r="QI109" s="106"/>
      <c r="QJ109" s="106"/>
      <c r="QK109" s="106"/>
      <c r="QL109" s="106"/>
      <c r="QM109" s="106"/>
      <c r="QN109" s="106"/>
      <c r="QO109" s="106"/>
      <c r="QP109" s="106"/>
      <c r="QQ109" s="106"/>
      <c r="QR109" s="106"/>
      <c r="QS109" s="106"/>
      <c r="QT109" s="106"/>
      <c r="QU109" s="106"/>
      <c r="QV109" s="106"/>
      <c r="QW109" s="106"/>
      <c r="QX109" s="106"/>
      <c r="QY109" s="106"/>
      <c r="QZ109" s="106"/>
      <c r="RA109" s="106"/>
      <c r="RB109" s="106"/>
      <c r="RC109" s="106"/>
      <c r="RD109" s="106"/>
      <c r="RE109" s="106"/>
      <c r="RF109" s="106"/>
      <c r="RG109" s="106"/>
      <c r="RH109" s="106"/>
      <c r="RI109" s="106"/>
      <c r="RJ109" s="106"/>
      <c r="RK109" s="106"/>
      <c r="RL109" s="106"/>
      <c r="RM109" s="106"/>
      <c r="RN109" s="106"/>
      <c r="RO109" s="106"/>
      <c r="RP109" s="106"/>
      <c r="RQ109" s="106"/>
      <c r="RR109" s="106"/>
      <c r="RS109" s="106"/>
      <c r="RT109" s="106"/>
      <c r="RU109" s="106"/>
      <c r="RV109" s="106"/>
      <c r="RW109" s="106"/>
      <c r="RX109" s="106"/>
      <c r="RY109" s="106"/>
      <c r="RZ109" s="106"/>
      <c r="SA109" s="106"/>
      <c r="SB109" s="106"/>
      <c r="SC109" s="106"/>
      <c r="SD109" s="111"/>
      <c r="SE109" s="106"/>
      <c r="SF109" s="106"/>
      <c r="SG109" s="106"/>
      <c r="SH109" s="106"/>
      <c r="SI109" s="106"/>
      <c r="SJ109" s="106"/>
      <c r="SK109" s="106"/>
      <c r="SL109" s="106"/>
      <c r="SM109" s="106"/>
      <c r="SN109" s="106"/>
      <c r="SO109" s="106"/>
      <c r="SP109" s="106"/>
      <c r="SQ109" s="106"/>
      <c r="SR109" s="106"/>
      <c r="SS109" s="106"/>
      <c r="ST109" s="106"/>
      <c r="SU109" s="106"/>
      <c r="SV109" s="106"/>
      <c r="SW109" s="106"/>
      <c r="SX109" s="106"/>
      <c r="SY109" s="106"/>
      <c r="SZ109" s="106"/>
      <c r="TA109" s="106"/>
      <c r="TB109" s="106"/>
    </row>
    <row r="110" spans="1:522" s="1" customFormat="1" ht="18" customHeight="1" x14ac:dyDescent="0.25">
      <c r="A110" s="12"/>
      <c r="B110" s="11"/>
      <c r="E110" s="4" t="s">
        <v>264</v>
      </c>
      <c r="F110" s="1">
        <v>9077</v>
      </c>
      <c r="G110" s="9" t="s">
        <v>95</v>
      </c>
      <c r="I110" s="1">
        <f>SUM(K110:TB110)</f>
        <v>18</v>
      </c>
      <c r="J110" s="12"/>
      <c r="K110" s="106">
        <f>Juniori!K31</f>
        <v>0</v>
      </c>
      <c r="L110" s="106">
        <f>Juniori!L31</f>
        <v>0</v>
      </c>
      <c r="M110" s="106">
        <f>Juniori!M31</f>
        <v>0</v>
      </c>
      <c r="N110" s="106">
        <f>Juniori!N31</f>
        <v>0</v>
      </c>
      <c r="O110" s="106">
        <f>Juniori!O31</f>
        <v>0</v>
      </c>
      <c r="P110" s="106">
        <f>Juniori!P31</f>
        <v>0</v>
      </c>
      <c r="Q110" s="106">
        <f>Juniori!Q31</f>
        <v>0</v>
      </c>
      <c r="R110" s="106">
        <f>Juniori!R31</f>
        <v>0</v>
      </c>
      <c r="S110" s="106">
        <f>Juniori!S31</f>
        <v>0</v>
      </c>
      <c r="T110" s="106">
        <f>Juniori!T31</f>
        <v>0</v>
      </c>
      <c r="U110" s="106">
        <f>Juniori!U31</f>
        <v>0</v>
      </c>
      <c r="V110" s="106">
        <f>Juniori!V31</f>
        <v>0</v>
      </c>
      <c r="W110" s="106">
        <f>Juniori!W31</f>
        <v>0</v>
      </c>
      <c r="X110" s="106">
        <f>Juniori!X31</f>
        <v>0</v>
      </c>
      <c r="Y110" s="106">
        <f>Juniori!Y31</f>
        <v>0</v>
      </c>
      <c r="Z110" s="106">
        <f>Juniori!Z31</f>
        <v>0</v>
      </c>
      <c r="AA110" s="106">
        <f>Juniori!AA31</f>
        <v>0</v>
      </c>
      <c r="AB110" s="106">
        <f>Juniori!AB31</f>
        <v>0</v>
      </c>
      <c r="AC110" s="106">
        <f>Juniori!AC31</f>
        <v>0</v>
      </c>
      <c r="AD110" s="106">
        <f>Juniori!AD31</f>
        <v>0</v>
      </c>
      <c r="AE110" s="106">
        <f>Juniori!AE31</f>
        <v>0</v>
      </c>
      <c r="AF110" s="106">
        <f>Juniori!AF31</f>
        <v>0</v>
      </c>
      <c r="AG110" s="106">
        <f>Juniori!AG31</f>
        <v>0</v>
      </c>
      <c r="AH110" s="106">
        <f>Juniori!AH31</f>
        <v>0</v>
      </c>
      <c r="AI110" s="106">
        <f>Juniori!AI31</f>
        <v>0</v>
      </c>
      <c r="AJ110" s="106">
        <f>Juniori!AJ31</f>
        <v>0</v>
      </c>
      <c r="AK110" s="106">
        <f>Juniori!AK31</f>
        <v>0</v>
      </c>
      <c r="AL110" s="106">
        <f>Juniori!AL31</f>
        <v>0</v>
      </c>
      <c r="AM110" s="106">
        <f>Juniori!AM31</f>
        <v>0</v>
      </c>
      <c r="AN110" s="106">
        <f>Juniori!AN31</f>
        <v>0</v>
      </c>
      <c r="AO110" s="106">
        <f>Juniori!AO31</f>
        <v>0</v>
      </c>
      <c r="AP110" s="106">
        <f>Juniori!AP31</f>
        <v>0</v>
      </c>
      <c r="AQ110" s="106">
        <f>Juniori!AQ31</f>
        <v>0</v>
      </c>
      <c r="AR110" s="106">
        <f>Juniori!AR31</f>
        <v>0</v>
      </c>
      <c r="AS110" s="106">
        <f>Juniori!AS31</f>
        <v>0</v>
      </c>
      <c r="AT110" s="106">
        <f>Juniori!AT31</f>
        <v>0</v>
      </c>
      <c r="AU110" s="106">
        <f>Juniori!AU31</f>
        <v>0</v>
      </c>
      <c r="AV110" s="106">
        <f>Juniori!AV31</f>
        <v>0</v>
      </c>
      <c r="AW110" s="106">
        <f>Juniori!AW31</f>
        <v>0</v>
      </c>
      <c r="AX110" s="106">
        <f>Juniori!AX31</f>
        <v>0</v>
      </c>
      <c r="AY110" s="106">
        <f>Juniori!AY31</f>
        <v>0</v>
      </c>
      <c r="AZ110" s="106">
        <f>Juniori!AZ31</f>
        <v>0</v>
      </c>
      <c r="BA110" s="106">
        <f>Juniori!BA31</f>
        <v>0</v>
      </c>
      <c r="BB110" s="106">
        <f>Juniori!BB31</f>
        <v>0</v>
      </c>
      <c r="BC110" s="106">
        <f>Juniori!BC31</f>
        <v>0</v>
      </c>
      <c r="BD110" s="106">
        <f>Juniori!BD31</f>
        <v>0</v>
      </c>
      <c r="BE110" s="106">
        <f>Juniori!BE31</f>
        <v>0</v>
      </c>
      <c r="BF110" s="106">
        <f>Juniori!BF31</f>
        <v>0</v>
      </c>
      <c r="BG110" s="106">
        <f>Juniori!BG31</f>
        <v>0</v>
      </c>
      <c r="BH110" s="106">
        <f>Juniori!BH31</f>
        <v>0</v>
      </c>
      <c r="BI110" s="106">
        <f>Juniori!BI31</f>
        <v>0</v>
      </c>
      <c r="BJ110" s="106">
        <f>Juniori!BJ31</f>
        <v>0</v>
      </c>
      <c r="BK110" s="106">
        <f>Juniori!BK31</f>
        <v>0</v>
      </c>
      <c r="BL110" s="106">
        <f>Juniori!BL31</f>
        <v>0</v>
      </c>
      <c r="BM110" s="106">
        <f>Juniori!BM31</f>
        <v>0</v>
      </c>
      <c r="BN110" s="106">
        <f>Juniori!BN31</f>
        <v>0</v>
      </c>
      <c r="BO110" s="106">
        <f>Juniori!BO31</f>
        <v>0</v>
      </c>
      <c r="BP110" s="106">
        <f>Juniori!BP31</f>
        <v>0</v>
      </c>
      <c r="BQ110" s="106">
        <f>Juniori!BQ31</f>
        <v>0</v>
      </c>
      <c r="BR110" s="106">
        <f>Juniori!BR31</f>
        <v>0</v>
      </c>
      <c r="BS110" s="106">
        <f>Juniori!BS31</f>
        <v>0</v>
      </c>
      <c r="BT110" s="106">
        <f>Juniori!BT31</f>
        <v>0</v>
      </c>
      <c r="BU110" s="106">
        <f>Juniori!BU31</f>
        <v>0</v>
      </c>
      <c r="BV110" s="106">
        <f>Juniori!BV31</f>
        <v>0</v>
      </c>
      <c r="BW110" s="106">
        <f>Juniori!BW31</f>
        <v>0</v>
      </c>
      <c r="BX110" s="106">
        <f>Juniori!BX31</f>
        <v>0</v>
      </c>
      <c r="BY110" s="106">
        <f>Juniori!BY31</f>
        <v>0</v>
      </c>
      <c r="BZ110" s="106">
        <f>Juniori!BZ31</f>
        <v>0</v>
      </c>
      <c r="CA110" s="106">
        <f>Juniori!CA31</f>
        <v>0</v>
      </c>
      <c r="CB110" s="106">
        <f>Juniori!CB31</f>
        <v>0</v>
      </c>
      <c r="CC110" s="106">
        <f>Juniori!CC31</f>
        <v>0</v>
      </c>
      <c r="CD110" s="106">
        <f>Juniori!CD31</f>
        <v>0</v>
      </c>
      <c r="CE110" s="106">
        <f>Juniori!CE31</f>
        <v>0</v>
      </c>
      <c r="CF110" s="106">
        <f>Juniori!CF31</f>
        <v>0</v>
      </c>
      <c r="CG110" s="106">
        <f>Juniori!CG31</f>
        <v>0</v>
      </c>
      <c r="CH110" s="106">
        <f>Juniori!CH31</f>
        <v>0</v>
      </c>
      <c r="CI110" s="106">
        <f>Juniori!CI31</f>
        <v>0</v>
      </c>
      <c r="CJ110" s="106">
        <f>Juniori!CJ31</f>
        <v>0</v>
      </c>
      <c r="CK110" s="106">
        <f>Juniori!CK31</f>
        <v>0</v>
      </c>
      <c r="CL110" s="106">
        <f>Juniori!CL31</f>
        <v>0</v>
      </c>
      <c r="CM110" s="106">
        <f>Juniori!CM31</f>
        <v>0</v>
      </c>
      <c r="CN110" s="106">
        <f>Juniori!CN31</f>
        <v>0</v>
      </c>
      <c r="CO110" s="106">
        <f>Juniori!CO31</f>
        <v>0</v>
      </c>
      <c r="CP110" s="106">
        <f>Juniori!CP31</f>
        <v>0</v>
      </c>
      <c r="CQ110" s="106">
        <f>Juniori!CQ31</f>
        <v>0</v>
      </c>
      <c r="CR110" s="106">
        <f>Juniori!CR31</f>
        <v>0</v>
      </c>
      <c r="CS110" s="106">
        <f>Juniori!CS31</f>
        <v>0</v>
      </c>
      <c r="CT110" s="106">
        <f>Juniori!CT31</f>
        <v>0</v>
      </c>
      <c r="CU110" s="106">
        <f>Juniori!CU31</f>
        <v>0</v>
      </c>
      <c r="CV110" s="106">
        <f>Juniori!CV31</f>
        <v>0</v>
      </c>
      <c r="CW110" s="106">
        <f>Juniori!CW31</f>
        <v>0</v>
      </c>
      <c r="CX110" s="106">
        <f>Juniori!CX31</f>
        <v>0</v>
      </c>
      <c r="CY110" s="106">
        <f>Juniori!CY31</f>
        <v>0</v>
      </c>
      <c r="CZ110" s="106">
        <f>Juniori!CZ31</f>
        <v>0</v>
      </c>
      <c r="DA110" s="106">
        <f>Juniori!DA31</f>
        <v>0</v>
      </c>
      <c r="DB110" s="106">
        <f>Juniori!DB31</f>
        <v>0</v>
      </c>
      <c r="DC110" s="106">
        <f>Juniori!DC31</f>
        <v>0</v>
      </c>
      <c r="DD110" s="106">
        <f>Juniori!DD31</f>
        <v>0</v>
      </c>
      <c r="DE110" s="106">
        <f>Juniori!DE31</f>
        <v>0</v>
      </c>
      <c r="DF110" s="106">
        <f>Juniori!DF31</f>
        <v>0</v>
      </c>
      <c r="DG110" s="106">
        <f>Juniori!DG31</f>
        <v>0</v>
      </c>
      <c r="DH110" s="106">
        <f>Juniori!DH31</f>
        <v>0</v>
      </c>
      <c r="DI110" s="106">
        <f>Juniori!DI31</f>
        <v>0</v>
      </c>
      <c r="DJ110" s="106">
        <f>Juniori!DJ31</f>
        <v>0</v>
      </c>
      <c r="DK110" s="106">
        <f>Juniori!DK31</f>
        <v>0</v>
      </c>
      <c r="DL110" s="106">
        <f>Juniori!DL31</f>
        <v>0</v>
      </c>
      <c r="DM110" s="106">
        <f>Juniori!DM31</f>
        <v>0</v>
      </c>
      <c r="DN110" s="106">
        <f>Juniori!DN31</f>
        <v>0</v>
      </c>
      <c r="DO110" s="106">
        <f>Juniori!DO31</f>
        <v>0</v>
      </c>
      <c r="DP110" s="106">
        <f>Juniori!DP31</f>
        <v>0</v>
      </c>
      <c r="DQ110" s="106">
        <f>Juniori!DQ31</f>
        <v>0</v>
      </c>
      <c r="DR110" s="106">
        <f>Juniori!DR31</f>
        <v>0</v>
      </c>
      <c r="DS110" s="106">
        <f>Juniori!DS31</f>
        <v>0</v>
      </c>
      <c r="DT110" s="106">
        <f>Juniori!DT31</f>
        <v>0</v>
      </c>
      <c r="DU110" s="106">
        <f>Juniori!DU31</f>
        <v>0</v>
      </c>
      <c r="DV110" s="106">
        <f>Juniori!DV31</f>
        <v>0</v>
      </c>
      <c r="DW110" s="106">
        <f>Juniori!DW31</f>
        <v>0</v>
      </c>
      <c r="DX110" s="106">
        <f>Juniori!DX31</f>
        <v>0</v>
      </c>
      <c r="DY110" s="106">
        <f>Juniori!DY31</f>
        <v>0</v>
      </c>
      <c r="DZ110" s="106">
        <f>Juniori!DZ31</f>
        <v>0</v>
      </c>
      <c r="EA110" s="106">
        <f>Juniori!EA31</f>
        <v>0</v>
      </c>
      <c r="EB110" s="106">
        <f>Juniori!EB31</f>
        <v>0</v>
      </c>
      <c r="EC110" s="106">
        <f>Juniori!EC31</f>
        <v>0</v>
      </c>
      <c r="ED110" s="106">
        <f>Juniori!ED31</f>
        <v>0</v>
      </c>
      <c r="EE110" s="106">
        <f>Juniori!EE31</f>
        <v>0</v>
      </c>
      <c r="EF110" s="106">
        <f>Juniori!EF31</f>
        <v>0</v>
      </c>
      <c r="EG110" s="106">
        <f>Juniori!EG31</f>
        <v>0</v>
      </c>
      <c r="EH110" s="106">
        <f>Juniori!EH31</f>
        <v>0</v>
      </c>
      <c r="EI110" s="106">
        <f>Juniori!EI31</f>
        <v>0</v>
      </c>
      <c r="EJ110" s="106">
        <f>Juniori!EJ31</f>
        <v>0</v>
      </c>
      <c r="EK110" s="106">
        <f>Juniori!EK31</f>
        <v>0</v>
      </c>
      <c r="EL110" s="106">
        <f>Juniori!EL31</f>
        <v>0</v>
      </c>
      <c r="EM110" s="106">
        <f>Juniori!EM31</f>
        <v>0</v>
      </c>
      <c r="EN110" s="106">
        <f>Juniori!EN31</f>
        <v>0</v>
      </c>
      <c r="EO110" s="106">
        <f>Juniori!EO31</f>
        <v>0</v>
      </c>
      <c r="EP110" s="106">
        <f>Juniori!EP31</f>
        <v>0</v>
      </c>
      <c r="EQ110" s="106">
        <f>Juniori!EQ31</f>
        <v>0</v>
      </c>
      <c r="ER110" s="106">
        <f>Juniori!ER31</f>
        <v>0</v>
      </c>
      <c r="ES110" s="106">
        <f>Juniori!ES31</f>
        <v>0</v>
      </c>
      <c r="ET110" s="106">
        <f>Juniori!ET31</f>
        <v>0</v>
      </c>
      <c r="EU110" s="106">
        <f>Juniori!EU31</f>
        <v>0</v>
      </c>
      <c r="EV110" s="106">
        <f>Juniori!EV31</f>
        <v>0</v>
      </c>
      <c r="EW110" s="106">
        <f>Juniori!EW31</f>
        <v>0</v>
      </c>
      <c r="EX110" s="106">
        <f>Juniori!EX31</f>
        <v>0</v>
      </c>
      <c r="EY110" s="106">
        <f>Juniori!EY31</f>
        <v>0</v>
      </c>
      <c r="EZ110" s="106">
        <f>Juniori!EZ31</f>
        <v>0</v>
      </c>
      <c r="FA110" s="106">
        <f>Juniori!FA31</f>
        <v>0</v>
      </c>
      <c r="FB110" s="106">
        <f>Juniori!FB31</f>
        <v>0</v>
      </c>
      <c r="FC110" s="106">
        <f>Juniori!FC31</f>
        <v>0</v>
      </c>
      <c r="FD110" s="106">
        <f>Juniori!FD31</f>
        <v>0</v>
      </c>
      <c r="FE110" s="106">
        <f>Juniori!FE31</f>
        <v>0</v>
      </c>
      <c r="FF110" s="106">
        <f>Juniori!FF31</f>
        <v>0</v>
      </c>
      <c r="FG110" s="106">
        <f>Juniori!FG31</f>
        <v>0</v>
      </c>
      <c r="FH110" s="106">
        <f>Juniori!FH31</f>
        <v>0</v>
      </c>
      <c r="FI110" s="106">
        <f>Juniori!FI31</f>
        <v>0</v>
      </c>
      <c r="FJ110" s="106">
        <f>Juniori!FJ31</f>
        <v>0</v>
      </c>
      <c r="FK110" s="106">
        <f>Juniori!FK31</f>
        <v>0</v>
      </c>
      <c r="FL110" s="106">
        <f>Juniori!FL31</f>
        <v>0</v>
      </c>
      <c r="FM110" s="106">
        <f>Juniori!FM31</f>
        <v>0</v>
      </c>
      <c r="FN110" s="106">
        <f>Juniori!FN31</f>
        <v>0</v>
      </c>
      <c r="FO110" s="106">
        <f>Juniori!FO31</f>
        <v>0</v>
      </c>
      <c r="FP110" s="106">
        <f>Juniori!FP31</f>
        <v>0</v>
      </c>
      <c r="FQ110" s="106">
        <f>Juniori!FQ31</f>
        <v>0</v>
      </c>
      <c r="FR110" s="106">
        <f>Juniori!FR31</f>
        <v>0</v>
      </c>
      <c r="FS110" s="106">
        <f>Juniori!FS31</f>
        <v>0</v>
      </c>
      <c r="FT110" s="106">
        <f>Juniori!FT31</f>
        <v>0</v>
      </c>
      <c r="FU110" s="106">
        <f>Juniori!FU31</f>
        <v>0</v>
      </c>
      <c r="FV110" s="106">
        <f>Juniori!FV31</f>
        <v>0</v>
      </c>
      <c r="FW110" s="106">
        <f>Juniori!FW31</f>
        <v>0</v>
      </c>
      <c r="FX110" s="106">
        <f>Juniori!FX31</f>
        <v>0</v>
      </c>
      <c r="FY110" s="106">
        <f>Juniori!FY31</f>
        <v>0</v>
      </c>
      <c r="FZ110" s="106">
        <f>Juniori!FZ31</f>
        <v>0</v>
      </c>
      <c r="GA110" s="106">
        <f>Juniori!GA31</f>
        <v>0</v>
      </c>
      <c r="GB110" s="106">
        <f>Juniori!GB31</f>
        <v>0</v>
      </c>
      <c r="GC110" s="106">
        <f>Juniori!GC31</f>
        <v>0</v>
      </c>
      <c r="GD110" s="106">
        <f>Juniori!GD31</f>
        <v>0</v>
      </c>
      <c r="GE110" s="106">
        <f>Juniori!GE31</f>
        <v>0</v>
      </c>
      <c r="GF110" s="106">
        <f>Juniori!GF31</f>
        <v>0</v>
      </c>
      <c r="GG110" s="106">
        <f>Juniori!GG31</f>
        <v>0</v>
      </c>
      <c r="GH110" s="106">
        <f>Juniori!GH31</f>
        <v>0</v>
      </c>
      <c r="GI110" s="106">
        <f>Juniori!GI31</f>
        <v>0</v>
      </c>
      <c r="GJ110" s="106">
        <f>Juniori!GJ31</f>
        <v>0</v>
      </c>
      <c r="GK110" s="106">
        <f>Juniori!GK31</f>
        <v>0</v>
      </c>
      <c r="GL110" s="106">
        <f>Juniori!GL31</f>
        <v>0</v>
      </c>
      <c r="GM110" s="106">
        <f>Juniori!GM31</f>
        <v>0</v>
      </c>
      <c r="GN110" s="106">
        <f>Juniori!GN31</f>
        <v>0</v>
      </c>
      <c r="GO110" s="106">
        <f>Juniori!GO31</f>
        <v>0</v>
      </c>
      <c r="GP110" s="106">
        <f>Juniori!GP31</f>
        <v>0</v>
      </c>
      <c r="GQ110" s="106">
        <f>Juniori!GQ31</f>
        <v>0</v>
      </c>
      <c r="GR110" s="106">
        <f>Juniori!GR31</f>
        <v>0</v>
      </c>
      <c r="GS110" s="106">
        <f>Juniori!GS31</f>
        <v>0</v>
      </c>
      <c r="GT110" s="106">
        <f>Juniori!GT31</f>
        <v>0</v>
      </c>
      <c r="GU110" s="106">
        <f>Juniori!GU31</f>
        <v>0</v>
      </c>
      <c r="GV110" s="106">
        <f>Juniori!GV31</f>
        <v>0</v>
      </c>
      <c r="GW110" s="106">
        <f>Juniori!GW31</f>
        <v>0</v>
      </c>
      <c r="GX110" s="106">
        <f>Juniori!GX31</f>
        <v>0</v>
      </c>
      <c r="GY110" s="106">
        <f>Juniori!GY31</f>
        <v>0</v>
      </c>
      <c r="GZ110" s="106">
        <f>Juniori!GZ31</f>
        <v>0</v>
      </c>
      <c r="HA110" s="106">
        <f>Juniori!HA31</f>
        <v>0</v>
      </c>
      <c r="HB110" s="106">
        <f>Juniori!HB31</f>
        <v>0</v>
      </c>
      <c r="HC110" s="106">
        <f>Juniori!HC31</f>
        <v>0</v>
      </c>
      <c r="HD110" s="106">
        <f>Juniori!HD31</f>
        <v>0</v>
      </c>
      <c r="HE110" s="106">
        <f>Juniori!HE31</f>
        <v>0</v>
      </c>
      <c r="HF110" s="106">
        <f>Juniori!HF31</f>
        <v>0</v>
      </c>
      <c r="HG110" s="106">
        <f>Juniori!HG31</f>
        <v>0</v>
      </c>
      <c r="HH110" s="106">
        <f>Juniori!HH31</f>
        <v>0</v>
      </c>
      <c r="HI110" s="106">
        <f>Juniori!HI31</f>
        <v>0</v>
      </c>
      <c r="HJ110" s="106">
        <f>Juniori!HJ31</f>
        <v>0</v>
      </c>
      <c r="HK110" s="106">
        <f>Juniori!HK31</f>
        <v>0</v>
      </c>
      <c r="HL110" s="106">
        <f>Juniori!HL31</f>
        <v>0</v>
      </c>
      <c r="HM110" s="106">
        <f>Juniori!HM31</f>
        <v>0</v>
      </c>
      <c r="HN110" s="106">
        <f>Juniori!HN31</f>
        <v>0</v>
      </c>
      <c r="HO110" s="106">
        <f>Juniori!HO31</f>
        <v>0</v>
      </c>
      <c r="HP110" s="106">
        <f>Juniori!HP31</f>
        <v>0</v>
      </c>
      <c r="HQ110" s="106">
        <f>Juniori!HQ31</f>
        <v>0</v>
      </c>
      <c r="HR110" s="106">
        <f>Juniori!HR31</f>
        <v>0</v>
      </c>
      <c r="HS110" s="106">
        <f>Juniori!HS31</f>
        <v>0</v>
      </c>
      <c r="HT110" s="106">
        <f>Juniori!HT31</f>
        <v>0</v>
      </c>
      <c r="HU110" s="106">
        <f>Juniori!HU31</f>
        <v>0</v>
      </c>
      <c r="HV110" s="106">
        <f>Juniori!HV31</f>
        <v>0</v>
      </c>
      <c r="HW110" s="106">
        <f>Juniori!HW31</f>
        <v>0</v>
      </c>
      <c r="HX110" s="106">
        <f>Juniori!HX31</f>
        <v>0</v>
      </c>
      <c r="HY110" s="106">
        <f>Juniori!HY31</f>
        <v>0</v>
      </c>
      <c r="HZ110" s="106">
        <f>Juniori!HZ31</f>
        <v>0</v>
      </c>
      <c r="IA110" s="106">
        <f>Juniori!IA31</f>
        <v>0</v>
      </c>
      <c r="IB110" s="106">
        <f>Juniori!IB31</f>
        <v>0</v>
      </c>
      <c r="IC110" s="106">
        <f>Juniori!IC31</f>
        <v>0</v>
      </c>
      <c r="ID110" s="106">
        <f>Juniori!ID31</f>
        <v>0</v>
      </c>
      <c r="IE110" s="106">
        <f>Juniori!IE31</f>
        <v>0</v>
      </c>
      <c r="IF110" s="106">
        <f>Juniori!IF31</f>
        <v>0</v>
      </c>
      <c r="IG110" s="106">
        <f>Juniori!IG31</f>
        <v>0</v>
      </c>
      <c r="IH110" s="106">
        <f>Juniori!IH31</f>
        <v>0</v>
      </c>
      <c r="II110" s="106">
        <f>Juniori!II31</f>
        <v>0</v>
      </c>
      <c r="IJ110" s="106">
        <f>Juniori!IJ31</f>
        <v>0</v>
      </c>
      <c r="IK110" s="106">
        <f>Juniori!IK31</f>
        <v>0</v>
      </c>
      <c r="IL110" s="106">
        <f>Juniori!IL31</f>
        <v>0</v>
      </c>
      <c r="IM110" s="106">
        <f>Juniori!IM31</f>
        <v>0</v>
      </c>
      <c r="IN110" s="106">
        <f>Juniori!IN31</f>
        <v>0</v>
      </c>
      <c r="IO110" s="106">
        <f>Juniori!IO31</f>
        <v>0</v>
      </c>
      <c r="IP110" s="106">
        <f>Juniori!IP31</f>
        <v>0</v>
      </c>
      <c r="IQ110" s="106">
        <f>Juniori!IQ31</f>
        <v>0</v>
      </c>
      <c r="IR110" s="106">
        <f>Juniori!IR31</f>
        <v>0</v>
      </c>
      <c r="IS110" s="106">
        <f>Juniori!IS31</f>
        <v>0</v>
      </c>
      <c r="IT110" s="106">
        <f>Juniori!IT31</f>
        <v>0</v>
      </c>
      <c r="IU110" s="106">
        <f>Juniori!IU31</f>
        <v>0</v>
      </c>
      <c r="IV110" s="106">
        <f>Juniori!IV31</f>
        <v>0</v>
      </c>
      <c r="IW110" s="106">
        <f>Juniori!IW31</f>
        <v>0</v>
      </c>
      <c r="IX110" s="106">
        <f>Juniori!IX31</f>
        <v>0</v>
      </c>
      <c r="IY110" s="106">
        <f>Juniori!IY31</f>
        <v>0</v>
      </c>
      <c r="IZ110" s="106">
        <f>Juniori!IZ31</f>
        <v>0</v>
      </c>
      <c r="JA110" s="106">
        <f>Juniori!JA31</f>
        <v>0</v>
      </c>
      <c r="JB110" s="106">
        <f>Juniori!JB31</f>
        <v>0</v>
      </c>
      <c r="JC110" s="106">
        <f>Juniori!JC31</f>
        <v>0</v>
      </c>
      <c r="JD110" s="106">
        <f>Juniori!JD31</f>
        <v>0</v>
      </c>
      <c r="JE110" s="106">
        <f>Juniori!JE31</f>
        <v>0</v>
      </c>
      <c r="JF110" s="106">
        <f>Juniori!JF31</f>
        <v>0</v>
      </c>
      <c r="JG110" s="106">
        <f>Juniori!JG31</f>
        <v>0</v>
      </c>
      <c r="JH110" s="106">
        <f>Juniori!JH31</f>
        <v>0</v>
      </c>
      <c r="JI110" s="106">
        <f>Juniori!JI31</f>
        <v>0</v>
      </c>
      <c r="JJ110" s="106">
        <f>Juniori!JJ31</f>
        <v>0</v>
      </c>
      <c r="JK110" s="106">
        <f>Juniori!JK31</f>
        <v>0</v>
      </c>
      <c r="JL110" s="106">
        <f>Juniori!JL31</f>
        <v>0</v>
      </c>
      <c r="JM110" s="106">
        <f>Juniori!JM31</f>
        <v>0</v>
      </c>
      <c r="JN110" s="106">
        <f>Juniori!JN31</f>
        <v>0</v>
      </c>
      <c r="JO110" s="106">
        <f>Juniori!JO31</f>
        <v>0</v>
      </c>
      <c r="JP110" s="106">
        <f>Juniori!JP31</f>
        <v>0</v>
      </c>
      <c r="JQ110" s="106">
        <f>Juniori!JQ31</f>
        <v>0</v>
      </c>
      <c r="JR110" s="106">
        <f>Juniori!JR31</f>
        <v>0</v>
      </c>
      <c r="JS110" s="106">
        <f>Juniori!JS31</f>
        <v>0</v>
      </c>
      <c r="JT110" s="106">
        <f>Juniori!JT31</f>
        <v>0</v>
      </c>
      <c r="JU110" s="106">
        <f>Juniori!JU31</f>
        <v>0</v>
      </c>
      <c r="JV110" s="106">
        <f>Juniori!JV31</f>
        <v>0</v>
      </c>
      <c r="JW110" s="106">
        <f>Juniori!JW31</f>
        <v>0</v>
      </c>
      <c r="JX110" s="106">
        <f>Juniori!JX31</f>
        <v>0</v>
      </c>
      <c r="JY110" s="106">
        <f>Juniori!JY31</f>
        <v>0</v>
      </c>
      <c r="JZ110" s="106">
        <f>Juniori!JZ31</f>
        <v>0</v>
      </c>
      <c r="KA110" s="106">
        <f>Juniori!KA31</f>
        <v>0</v>
      </c>
      <c r="KB110" s="106">
        <f>Juniori!KB31</f>
        <v>0</v>
      </c>
      <c r="KC110" s="106">
        <f>Juniori!KC31</f>
        <v>0</v>
      </c>
      <c r="KD110" s="106">
        <f>Juniori!KD31</f>
        <v>0</v>
      </c>
      <c r="KE110" s="106">
        <f>Juniori!KE31</f>
        <v>0</v>
      </c>
      <c r="KF110" s="106">
        <f>Juniori!KF31</f>
        <v>0</v>
      </c>
      <c r="KG110" s="106">
        <f>Juniori!KG31</f>
        <v>0</v>
      </c>
      <c r="KH110" s="106">
        <f>Juniori!KH31</f>
        <v>0</v>
      </c>
      <c r="KI110" s="106">
        <f>Juniori!KI31</f>
        <v>0</v>
      </c>
      <c r="KJ110" s="106">
        <f>Juniori!KJ31</f>
        <v>0</v>
      </c>
      <c r="KK110" s="106">
        <f>Juniori!KK31</f>
        <v>0</v>
      </c>
      <c r="KL110" s="106">
        <f>Juniori!KL31</f>
        <v>0</v>
      </c>
      <c r="KM110" s="106">
        <f>Juniori!KM31</f>
        <v>0</v>
      </c>
      <c r="KN110" s="106">
        <f>Juniori!KN31</f>
        <v>0</v>
      </c>
      <c r="KO110" s="106">
        <f>Juniori!KO31</f>
        <v>0</v>
      </c>
      <c r="KP110" s="106">
        <f>Juniori!KP31</f>
        <v>0</v>
      </c>
      <c r="KQ110" s="106">
        <f>Juniori!KQ31</f>
        <v>0</v>
      </c>
      <c r="KR110" s="106">
        <f>Juniori!KR31</f>
        <v>0</v>
      </c>
      <c r="KS110" s="106">
        <f>Juniori!KS31</f>
        <v>0</v>
      </c>
      <c r="KT110" s="106">
        <f>Juniori!KT31</f>
        <v>0</v>
      </c>
      <c r="KU110" s="106">
        <f>Juniori!KU31</f>
        <v>0</v>
      </c>
      <c r="KV110" s="106">
        <f>Juniori!KV31</f>
        <v>0</v>
      </c>
      <c r="KW110" s="106">
        <f>Juniori!KW31</f>
        <v>0</v>
      </c>
      <c r="KX110" s="106">
        <f>Juniori!KX31</f>
        <v>0</v>
      </c>
      <c r="KY110" s="106">
        <f>Juniori!KY31</f>
        <v>0</v>
      </c>
      <c r="KZ110" s="106">
        <f>Juniori!KZ31</f>
        <v>0</v>
      </c>
      <c r="LA110" s="106">
        <f>Juniori!LA31</f>
        <v>0</v>
      </c>
      <c r="LB110" s="106">
        <f>Juniori!LB31</f>
        <v>0</v>
      </c>
      <c r="LC110" s="106">
        <f>Juniori!LC31</f>
        <v>0</v>
      </c>
      <c r="LD110" s="106">
        <f>Juniori!LD31</f>
        <v>0</v>
      </c>
      <c r="LE110" s="106">
        <f>Juniori!LE31</f>
        <v>0</v>
      </c>
      <c r="LF110" s="106">
        <f>Juniori!LF31</f>
        <v>0</v>
      </c>
      <c r="LG110" s="106">
        <f>Juniori!LG31</f>
        <v>0</v>
      </c>
      <c r="LH110" s="106">
        <f>Juniori!LH31</f>
        <v>0</v>
      </c>
      <c r="LI110" s="106">
        <f>Juniori!LI31</f>
        <v>0</v>
      </c>
      <c r="LJ110" s="106">
        <f>Juniori!LJ31</f>
        <v>0</v>
      </c>
      <c r="LK110" s="106">
        <f>Juniori!LK31</f>
        <v>0</v>
      </c>
      <c r="LL110" s="106">
        <f>Juniori!LL31</f>
        <v>0</v>
      </c>
      <c r="LM110" s="106">
        <f>Juniori!LM31</f>
        <v>0</v>
      </c>
      <c r="LN110" s="106">
        <f>Juniori!LN31</f>
        <v>0</v>
      </c>
      <c r="LO110" s="106">
        <f>Juniori!LO31</f>
        <v>0</v>
      </c>
      <c r="LP110" s="106">
        <f>Juniori!LP31</f>
        <v>0</v>
      </c>
      <c r="LQ110" s="106">
        <f>Juniori!LQ31</f>
        <v>0</v>
      </c>
      <c r="LR110" s="106">
        <f>Juniori!LR31</f>
        <v>0</v>
      </c>
      <c r="LS110" s="106">
        <f>Juniori!LS31</f>
        <v>0</v>
      </c>
      <c r="LT110" s="106">
        <f>Juniori!LT31</f>
        <v>0</v>
      </c>
      <c r="LU110" s="106">
        <f>Juniori!LU31</f>
        <v>0</v>
      </c>
      <c r="LV110" s="106">
        <f>Juniori!LV31</f>
        <v>0</v>
      </c>
      <c r="LW110" s="106">
        <f>Juniori!LW31</f>
        <v>0</v>
      </c>
      <c r="LX110" s="106">
        <f>Juniori!LX31</f>
        <v>0</v>
      </c>
      <c r="LY110" s="106">
        <f>Juniori!LY31</f>
        <v>0</v>
      </c>
      <c r="LZ110" s="106">
        <f>Juniori!LZ31</f>
        <v>0</v>
      </c>
      <c r="MA110" s="106">
        <f>Juniori!MA31</f>
        <v>0</v>
      </c>
      <c r="MB110" s="106">
        <f>Juniori!MB31</f>
        <v>0</v>
      </c>
      <c r="MC110" s="106">
        <f>Juniori!MC31</f>
        <v>0</v>
      </c>
      <c r="MD110" s="106">
        <f>Juniori!MD31</f>
        <v>0</v>
      </c>
      <c r="ME110" s="106">
        <f>Juniori!ME31</f>
        <v>0</v>
      </c>
      <c r="MF110" s="106">
        <f>Juniori!MF31</f>
        <v>0</v>
      </c>
      <c r="MG110" s="106">
        <f>Juniori!MG31</f>
        <v>0</v>
      </c>
      <c r="MH110" s="106">
        <f>Juniori!MH31</f>
        <v>0</v>
      </c>
      <c r="MI110" s="106">
        <f>Juniori!MI31</f>
        <v>0</v>
      </c>
      <c r="MJ110" s="106">
        <f>Juniori!MJ31</f>
        <v>0</v>
      </c>
      <c r="MK110" s="106">
        <f>Juniori!MK31</f>
        <v>0</v>
      </c>
      <c r="ML110" s="106">
        <f>Juniori!ML31</f>
        <v>0</v>
      </c>
      <c r="MM110" s="106">
        <f>Juniori!MM31</f>
        <v>0</v>
      </c>
      <c r="MN110" s="106">
        <f>Juniori!MN31</f>
        <v>0</v>
      </c>
      <c r="MO110" s="106">
        <f>Juniori!MO31</f>
        <v>0</v>
      </c>
      <c r="MP110" s="106">
        <f>Juniori!MP31</f>
        <v>0</v>
      </c>
      <c r="MQ110" s="106">
        <f>Juniori!MQ31</f>
        <v>0</v>
      </c>
      <c r="MR110" s="106">
        <f>Juniori!MR31</f>
        <v>0</v>
      </c>
      <c r="MS110" s="106">
        <f>Juniori!MS31</f>
        <v>0</v>
      </c>
      <c r="MT110" s="106">
        <f>Juniori!MT31</f>
        <v>0</v>
      </c>
      <c r="MU110" s="106">
        <f>Juniori!MU31</f>
        <v>0</v>
      </c>
      <c r="MV110" s="106">
        <f>Juniori!MV31</f>
        <v>0</v>
      </c>
      <c r="MW110" s="106">
        <f>Juniori!MW31</f>
        <v>0</v>
      </c>
      <c r="MX110" s="106">
        <f>Juniori!MX31</f>
        <v>0</v>
      </c>
      <c r="MY110" s="106">
        <f>Juniori!MY31</f>
        <v>0</v>
      </c>
      <c r="MZ110" s="106">
        <f>Juniori!MZ31</f>
        <v>0</v>
      </c>
      <c r="NA110" s="106">
        <f>Juniori!NA31</f>
        <v>0</v>
      </c>
      <c r="NB110" s="106">
        <f>Juniori!NB31</f>
        <v>0</v>
      </c>
      <c r="NC110" s="106">
        <f>Juniori!NC31</f>
        <v>0</v>
      </c>
      <c r="ND110" s="106">
        <f>Juniori!ND31</f>
        <v>0</v>
      </c>
      <c r="NE110" s="106">
        <f>Juniori!NE31</f>
        <v>0</v>
      </c>
      <c r="NF110" s="106">
        <f>Juniori!NF31</f>
        <v>0</v>
      </c>
      <c r="NG110" s="106">
        <f>Juniori!NG31</f>
        <v>0</v>
      </c>
      <c r="NH110" s="106">
        <f>Juniori!NH31</f>
        <v>0</v>
      </c>
      <c r="NI110" s="106">
        <f>Juniori!NI31</f>
        <v>0</v>
      </c>
      <c r="NJ110" s="106">
        <f>Juniori!NJ31</f>
        <v>0</v>
      </c>
      <c r="NK110" s="106">
        <f>Juniori!NK31</f>
        <v>0</v>
      </c>
      <c r="NL110" s="106">
        <f>Juniori!NL31</f>
        <v>0</v>
      </c>
      <c r="NM110" s="106">
        <f>Juniori!NM31</f>
        <v>0</v>
      </c>
      <c r="NN110" s="106">
        <f>Juniori!NN31</f>
        <v>0</v>
      </c>
      <c r="NO110" s="106">
        <f>Juniori!NO31</f>
        <v>0</v>
      </c>
      <c r="NP110" s="106">
        <f>Juniori!NP31</f>
        <v>0</v>
      </c>
      <c r="NQ110" s="106">
        <f>Juniori!NQ31</f>
        <v>0</v>
      </c>
      <c r="NR110" s="106">
        <f>Juniori!NR31</f>
        <v>0</v>
      </c>
      <c r="NS110" s="106">
        <f>Juniori!NS31</f>
        <v>0</v>
      </c>
      <c r="NT110" s="106">
        <f>Juniori!NT31</f>
        <v>0</v>
      </c>
      <c r="NU110" s="106">
        <f>Juniori!NU31</f>
        <v>0</v>
      </c>
      <c r="NV110" s="106">
        <f>Juniori!NV31</f>
        <v>0</v>
      </c>
      <c r="NW110" s="106">
        <f>Juniori!NW31</f>
        <v>0</v>
      </c>
      <c r="NX110" s="106">
        <f>Juniori!NX31</f>
        <v>0</v>
      </c>
      <c r="NY110" s="106">
        <f>Juniori!NY31</f>
        <v>0</v>
      </c>
      <c r="NZ110" s="106">
        <f>Juniori!NZ31</f>
        <v>0</v>
      </c>
      <c r="OA110" s="106">
        <f>Juniori!OA31</f>
        <v>0</v>
      </c>
      <c r="OB110" s="106">
        <f>Juniori!OB31</f>
        <v>0</v>
      </c>
      <c r="OC110" s="106">
        <f>Juniori!OC31</f>
        <v>0</v>
      </c>
      <c r="OD110" s="106">
        <f>Juniori!OD31</f>
        <v>0</v>
      </c>
      <c r="OE110" s="106">
        <f>Juniori!OE31</f>
        <v>0</v>
      </c>
      <c r="OF110" s="106">
        <f>Juniori!OF31</f>
        <v>0</v>
      </c>
      <c r="OG110" s="106">
        <f>Juniori!OG31</f>
        <v>0</v>
      </c>
      <c r="OH110" s="106">
        <f>Juniori!OH31</f>
        <v>0</v>
      </c>
      <c r="OI110" s="106">
        <f>Juniori!OI31</f>
        <v>0</v>
      </c>
      <c r="OJ110" s="106">
        <f>Juniori!OJ31</f>
        <v>0</v>
      </c>
      <c r="OK110" s="106">
        <f>Juniori!OK31</f>
        <v>0</v>
      </c>
      <c r="OL110" s="106">
        <f>Juniori!OL31</f>
        <v>0</v>
      </c>
      <c r="OM110" s="106">
        <f>Juniori!OM31</f>
        <v>0</v>
      </c>
      <c r="ON110" s="106">
        <f>Juniori!ON31</f>
        <v>0</v>
      </c>
      <c r="OO110" s="106">
        <f>Juniori!OO31</f>
        <v>0</v>
      </c>
      <c r="OP110" s="106">
        <f>Juniori!OP31</f>
        <v>0</v>
      </c>
      <c r="OQ110" s="106">
        <f>Juniori!OQ31</f>
        <v>0</v>
      </c>
      <c r="OR110" s="106">
        <f>Juniori!OR31</f>
        <v>0</v>
      </c>
      <c r="OS110" s="106">
        <f>Juniori!OS31</f>
        <v>0</v>
      </c>
      <c r="OT110" s="106">
        <f>Juniori!OT31</f>
        <v>0</v>
      </c>
      <c r="OU110" s="106">
        <f>Juniori!OU31</f>
        <v>0</v>
      </c>
      <c r="OV110" s="106">
        <f>Juniori!OV31</f>
        <v>0</v>
      </c>
      <c r="OW110" s="106">
        <f>Juniori!OW31</f>
        <v>0</v>
      </c>
      <c r="OX110" s="106">
        <f>Juniori!OX31</f>
        <v>0</v>
      </c>
      <c r="OY110" s="106">
        <f>Juniori!OY31</f>
        <v>0</v>
      </c>
      <c r="OZ110" s="106">
        <f>Juniori!OZ31</f>
        <v>0</v>
      </c>
      <c r="PA110" s="106">
        <f>Juniori!PA31</f>
        <v>0</v>
      </c>
      <c r="PB110" s="106">
        <f>Juniori!PB31</f>
        <v>0</v>
      </c>
      <c r="PC110" s="106">
        <f>Juniori!PC31</f>
        <v>0</v>
      </c>
      <c r="PD110" s="106">
        <f>Juniori!PD31</f>
        <v>0</v>
      </c>
      <c r="PE110" s="106">
        <f>Juniori!PE31</f>
        <v>0</v>
      </c>
      <c r="PF110" s="106">
        <f>Juniori!PF31</f>
        <v>0</v>
      </c>
      <c r="PG110" s="106">
        <f>Juniori!PG31</f>
        <v>0</v>
      </c>
      <c r="PH110" s="106">
        <f>Juniori!PH31</f>
        <v>0</v>
      </c>
      <c r="PI110" s="106">
        <f>Juniori!PI31</f>
        <v>0</v>
      </c>
      <c r="PJ110" s="106">
        <f>Juniori!PJ31</f>
        <v>3</v>
      </c>
      <c r="PK110" s="106">
        <f>Juniori!PK31</f>
        <v>1</v>
      </c>
      <c r="PL110" s="106">
        <f>Juniori!PL31</f>
        <v>0</v>
      </c>
      <c r="PM110" s="106">
        <f>Juniori!PM31</f>
        <v>0</v>
      </c>
      <c r="PN110" s="106">
        <f>Juniori!PN31</f>
        <v>0</v>
      </c>
      <c r="PO110" s="106">
        <f>Juniori!PO31</f>
        <v>0</v>
      </c>
      <c r="PP110" s="106">
        <f>Juniori!PP31</f>
        <v>0</v>
      </c>
      <c r="PQ110" s="106">
        <f>Juniori!PQ31</f>
        <v>0</v>
      </c>
      <c r="PR110" s="106">
        <f>Juniori!PR31</f>
        <v>0</v>
      </c>
      <c r="PS110" s="106">
        <f>Juniori!PS31</f>
        <v>0</v>
      </c>
      <c r="PT110" s="106">
        <f>Juniori!PT31</f>
        <v>0</v>
      </c>
      <c r="PU110" s="106">
        <f>Juniori!PU31</f>
        <v>0</v>
      </c>
      <c r="PV110" s="106">
        <f>Juniori!PV31</f>
        <v>0</v>
      </c>
      <c r="PW110" s="106">
        <f>Juniori!PW31</f>
        <v>2</v>
      </c>
      <c r="PX110" s="106">
        <f>Juniori!PX31</f>
        <v>0</v>
      </c>
      <c r="PY110" s="106">
        <f>Juniori!PY31</f>
        <v>0</v>
      </c>
      <c r="PZ110" s="106">
        <f>Juniori!PZ31</f>
        <v>0</v>
      </c>
      <c r="QA110" s="106">
        <f>Juniori!QA31</f>
        <v>5</v>
      </c>
      <c r="QB110" s="106">
        <f>Juniori!QB31</f>
        <v>0</v>
      </c>
      <c r="QC110" s="106">
        <f>Juniori!QC31</f>
        <v>0</v>
      </c>
      <c r="QD110" s="106">
        <f>Juniori!QD31</f>
        <v>0</v>
      </c>
      <c r="QE110" s="106">
        <f>Juniori!QE31</f>
        <v>0</v>
      </c>
      <c r="QF110" s="106">
        <f>Juniori!QF31</f>
        <v>0</v>
      </c>
      <c r="QG110" s="106">
        <f>Juniori!QG31</f>
        <v>0</v>
      </c>
      <c r="QH110" s="106">
        <f>Juniori!QH31</f>
        <v>0</v>
      </c>
      <c r="QI110" s="106">
        <f>Juniori!QI31</f>
        <v>0</v>
      </c>
      <c r="QJ110" s="106">
        <f>Juniori!QJ31</f>
        <v>0</v>
      </c>
      <c r="QK110" s="106">
        <f>Juniori!QK31</f>
        <v>0</v>
      </c>
      <c r="QL110" s="106">
        <f>Juniori!QL31</f>
        <v>0</v>
      </c>
      <c r="QM110" s="106">
        <f>Juniori!QM31</f>
        <v>0</v>
      </c>
      <c r="QN110" s="106">
        <f>Juniori!QN31</f>
        <v>0</v>
      </c>
      <c r="QO110" s="106">
        <f>Juniori!QO31</f>
        <v>0</v>
      </c>
      <c r="QP110" s="106">
        <f>Juniori!QP31</f>
        <v>0</v>
      </c>
      <c r="QQ110" s="106">
        <f>Juniori!QQ31</f>
        <v>0</v>
      </c>
      <c r="QR110" s="106">
        <f>Juniori!QR31</f>
        <v>0</v>
      </c>
      <c r="QS110" s="106">
        <f>Juniori!QS31</f>
        <v>0</v>
      </c>
      <c r="QT110" s="106">
        <f>Juniori!QT31</f>
        <v>0</v>
      </c>
      <c r="QU110" s="106">
        <f>Juniori!QU31</f>
        <v>0</v>
      </c>
      <c r="QV110" s="106">
        <f>Juniori!QV31</f>
        <v>0</v>
      </c>
      <c r="QW110" s="106">
        <f>Juniori!QW31</f>
        <v>0</v>
      </c>
      <c r="QX110" s="106">
        <f>Juniori!QX31</f>
        <v>0</v>
      </c>
      <c r="QY110" s="106">
        <f>Juniori!QY31</f>
        <v>0</v>
      </c>
      <c r="QZ110" s="106">
        <f>Juniori!QZ31</f>
        <v>0</v>
      </c>
      <c r="RA110" s="106">
        <f>Juniori!RA31</f>
        <v>0</v>
      </c>
      <c r="RB110" s="106">
        <f>Juniori!RB31</f>
        <v>0</v>
      </c>
      <c r="RC110" s="106">
        <f>Juniori!RC31</f>
        <v>0</v>
      </c>
      <c r="RD110" s="106">
        <f>Juniori!RD31</f>
        <v>0</v>
      </c>
      <c r="RE110" s="106">
        <f>Juniori!RE31</f>
        <v>0</v>
      </c>
      <c r="RF110" s="106">
        <f>Juniori!RF31</f>
        <v>0</v>
      </c>
      <c r="RG110" s="106">
        <f>Juniori!RG31</f>
        <v>0</v>
      </c>
      <c r="RH110" s="106">
        <f>Juniori!RH31</f>
        <v>0</v>
      </c>
      <c r="RI110" s="106">
        <f>Juniori!RI31</f>
        <v>0</v>
      </c>
      <c r="RJ110" s="106">
        <f>Juniori!RJ31</f>
        <v>0</v>
      </c>
      <c r="RK110" s="106">
        <f>Juniori!RK31</f>
        <v>0</v>
      </c>
      <c r="RL110" s="106">
        <f>Juniori!RL31</f>
        <v>0</v>
      </c>
      <c r="RM110" s="106">
        <f>Juniori!RM31</f>
        <v>0</v>
      </c>
      <c r="RN110" s="106">
        <f>Juniori!RN31</f>
        <v>0</v>
      </c>
      <c r="RO110" s="106">
        <f>Juniori!RO31</f>
        <v>0</v>
      </c>
      <c r="RP110" s="106">
        <f>Juniori!RP31</f>
        <v>0</v>
      </c>
      <c r="RQ110" s="106">
        <f>Juniori!RQ31</f>
        <v>0</v>
      </c>
      <c r="RR110" s="106">
        <f>Juniori!RR31</f>
        <v>0</v>
      </c>
      <c r="RS110" s="106">
        <f>Juniori!RS31</f>
        <v>0</v>
      </c>
      <c r="RT110" s="106">
        <f>Juniori!RT31</f>
        <v>0</v>
      </c>
      <c r="RU110" s="106">
        <f>Juniori!RU31</f>
        <v>0</v>
      </c>
      <c r="RV110" s="106">
        <f>Juniori!RV31</f>
        <v>0</v>
      </c>
      <c r="RW110" s="106">
        <f>Juniori!RW31</f>
        <v>0</v>
      </c>
      <c r="RX110" s="106">
        <f>Juniori!RX31</f>
        <v>0</v>
      </c>
      <c r="RY110" s="106">
        <f>Juniori!RY31</f>
        <v>0</v>
      </c>
      <c r="RZ110" s="106">
        <f>Juniori!RZ31</f>
        <v>0</v>
      </c>
      <c r="SA110" s="106">
        <f>Juniori!SA31</f>
        <v>2</v>
      </c>
      <c r="SB110" s="106" t="str">
        <f>Juniori!SB31</f>
        <v>x</v>
      </c>
      <c r="SC110" s="106">
        <f>Juniori!SC31</f>
        <v>0</v>
      </c>
      <c r="SD110" s="106">
        <f>Juniori!SD31</f>
        <v>0</v>
      </c>
      <c r="SE110" s="106">
        <f>Juniori!SE31</f>
        <v>0</v>
      </c>
      <c r="SF110" s="106">
        <f>Juniori!SF31</f>
        <v>5</v>
      </c>
      <c r="SG110" s="106">
        <f>Juniori!SG31</f>
        <v>0</v>
      </c>
      <c r="SH110" s="106">
        <f>Juniori!SH31</f>
        <v>0</v>
      </c>
      <c r="SI110" s="106">
        <f>Juniori!SI31</f>
        <v>0</v>
      </c>
      <c r="SJ110" s="106">
        <f>Juniori!SJ31</f>
        <v>0</v>
      </c>
      <c r="SK110" s="106">
        <f>Juniori!SK31</f>
        <v>0</v>
      </c>
      <c r="SL110" s="106">
        <f>Juniori!SL31</f>
        <v>0</v>
      </c>
      <c r="SM110" s="106">
        <f>Juniori!SM31</f>
        <v>0</v>
      </c>
      <c r="SN110" s="106">
        <f>Juniori!SN31</f>
        <v>0</v>
      </c>
      <c r="SO110" s="106">
        <f>Juniori!SO31</f>
        <v>0</v>
      </c>
      <c r="SP110" s="106">
        <f>Juniori!SP31</f>
        <v>0</v>
      </c>
      <c r="SQ110" s="106">
        <f>Juniori!SQ31</f>
        <v>0</v>
      </c>
      <c r="SR110" s="106">
        <f>Juniori!SR31</f>
        <v>0</v>
      </c>
      <c r="SS110" s="106">
        <f>Juniori!SS31</f>
        <v>0</v>
      </c>
      <c r="ST110" s="106">
        <f>Juniori!ST31</f>
        <v>0</v>
      </c>
      <c r="SU110" s="106">
        <f>Juniori!SU31</f>
        <v>0</v>
      </c>
      <c r="SV110" s="106">
        <f>Juniori!SV31</f>
        <v>0</v>
      </c>
      <c r="SW110" s="106">
        <f>Juniori!SW31</f>
        <v>0</v>
      </c>
      <c r="SX110" s="106">
        <f>Juniori!SX31</f>
        <v>0</v>
      </c>
      <c r="SY110" s="106">
        <f>Juniori!SY31</f>
        <v>0</v>
      </c>
      <c r="SZ110" s="106">
        <f>Juniori!SZ31</f>
        <v>0</v>
      </c>
      <c r="TA110" s="106">
        <f>Juniori!TA31</f>
        <v>0</v>
      </c>
      <c r="TB110" s="106">
        <f>Juniori!TB31</f>
        <v>0</v>
      </c>
    </row>
    <row r="111" spans="1:522" s="1" customFormat="1" ht="18" customHeight="1" x14ac:dyDescent="0.25">
      <c r="A111" s="12">
        <v>84</v>
      </c>
      <c r="B111" s="11" t="s">
        <v>580</v>
      </c>
      <c r="C111" s="1">
        <v>12714</v>
      </c>
      <c r="D111" s="1">
        <v>2020</v>
      </c>
      <c r="E111" s="4" t="s">
        <v>23</v>
      </c>
      <c r="F111" s="1">
        <v>2366</v>
      </c>
      <c r="G111" s="9" t="s">
        <v>97</v>
      </c>
      <c r="H111" s="4" t="s">
        <v>13</v>
      </c>
      <c r="I111" s="1">
        <f t="shared" si="21"/>
        <v>17</v>
      </c>
      <c r="J111" s="12">
        <f>Tabuľka3[[#This Row],[Stĺpec9]]</f>
        <v>17</v>
      </c>
      <c r="K111" s="106">
        <f>Seniori!K25</f>
        <v>0</v>
      </c>
      <c r="L111" s="106">
        <f>Seniori!L25</f>
        <v>0</v>
      </c>
      <c r="M111" s="106">
        <f>Seniori!M25</f>
        <v>0</v>
      </c>
      <c r="N111" s="106">
        <f>Seniori!N25</f>
        <v>0</v>
      </c>
      <c r="O111" s="106">
        <f>Seniori!O25</f>
        <v>0</v>
      </c>
      <c r="P111" s="106">
        <f>Seniori!P25</f>
        <v>0</v>
      </c>
      <c r="Q111" s="106">
        <f>Seniori!Q25</f>
        <v>0</v>
      </c>
      <c r="R111" s="106">
        <f>Seniori!R25</f>
        <v>0</v>
      </c>
      <c r="S111" s="106">
        <f>Seniori!S25</f>
        <v>0</v>
      </c>
      <c r="T111" s="106">
        <f>Seniori!T25</f>
        <v>0</v>
      </c>
      <c r="U111" s="106">
        <f>Seniori!U25</f>
        <v>0</v>
      </c>
      <c r="V111" s="106">
        <f>Seniori!V25</f>
        <v>0</v>
      </c>
      <c r="W111" s="106">
        <f>Seniori!W25</f>
        <v>0</v>
      </c>
      <c r="X111" s="106">
        <f>Seniori!X25</f>
        <v>0</v>
      </c>
      <c r="Y111" s="106">
        <f>Seniori!Y25</f>
        <v>0</v>
      </c>
      <c r="Z111" s="106">
        <f>Seniori!Z25</f>
        <v>0</v>
      </c>
      <c r="AA111" s="106">
        <f>Seniori!AA25</f>
        <v>0</v>
      </c>
      <c r="AB111" s="106">
        <f>Seniori!AB25</f>
        <v>0</v>
      </c>
      <c r="AC111" s="106">
        <f>Seniori!AC25</f>
        <v>0</v>
      </c>
      <c r="AD111" s="106">
        <f>Seniori!AD25</f>
        <v>0</v>
      </c>
      <c r="AE111" s="106">
        <f>Seniori!AE25</f>
        <v>0</v>
      </c>
      <c r="AF111" s="106">
        <f>Seniori!AF25</f>
        <v>0</v>
      </c>
      <c r="AG111" s="106">
        <f>Seniori!AG25</f>
        <v>0</v>
      </c>
      <c r="AH111" s="106">
        <f>Seniori!AH25</f>
        <v>0</v>
      </c>
      <c r="AI111" s="106">
        <f>Seniori!AI25</f>
        <v>0</v>
      </c>
      <c r="AJ111" s="106">
        <f>Seniori!AJ25</f>
        <v>0</v>
      </c>
      <c r="AK111" s="106">
        <f>Seniori!AK25</f>
        <v>0</v>
      </c>
      <c r="AL111" s="106">
        <f>Seniori!AL25</f>
        <v>0</v>
      </c>
      <c r="AM111" s="106">
        <f>Seniori!AM25</f>
        <v>0</v>
      </c>
      <c r="AN111" s="106">
        <f>Seniori!AN25</f>
        <v>0</v>
      </c>
      <c r="AO111" s="106">
        <f>Seniori!AO25</f>
        <v>0</v>
      </c>
      <c r="AP111" s="106">
        <f>Seniori!AP25</f>
        <v>0</v>
      </c>
      <c r="AQ111" s="106">
        <f>Seniori!AQ25</f>
        <v>0</v>
      </c>
      <c r="AR111" s="106">
        <f>Seniori!AR25</f>
        <v>0</v>
      </c>
      <c r="AS111" s="106">
        <f>Seniori!AS25</f>
        <v>0</v>
      </c>
      <c r="AT111" s="106">
        <f>Seniori!AT25</f>
        <v>0</v>
      </c>
      <c r="AU111" s="106">
        <f>Seniori!AU25</f>
        <v>0</v>
      </c>
      <c r="AV111" s="106">
        <f>Seniori!AV25</f>
        <v>0</v>
      </c>
      <c r="AW111" s="106">
        <f>Seniori!AW25</f>
        <v>0</v>
      </c>
      <c r="AX111" s="106">
        <f>Seniori!AX25</f>
        <v>0</v>
      </c>
      <c r="AY111" s="106">
        <f>Seniori!AY25</f>
        <v>0</v>
      </c>
      <c r="AZ111" s="106">
        <f>Seniori!AZ25</f>
        <v>0</v>
      </c>
      <c r="BA111" s="106">
        <f>Seniori!BA25</f>
        <v>0</v>
      </c>
      <c r="BB111" s="106">
        <f>Seniori!BB25</f>
        <v>0</v>
      </c>
      <c r="BC111" s="106">
        <f>Seniori!BC25</f>
        <v>0</v>
      </c>
      <c r="BD111" s="106">
        <f>Seniori!BD25</f>
        <v>0</v>
      </c>
      <c r="BE111" s="106">
        <f>Seniori!BE25</f>
        <v>0</v>
      </c>
      <c r="BF111" s="106">
        <f>Seniori!BF25</f>
        <v>0</v>
      </c>
      <c r="BG111" s="106">
        <f>Seniori!BG25</f>
        <v>0</v>
      </c>
      <c r="BH111" s="106">
        <f>Seniori!BH25</f>
        <v>0</v>
      </c>
      <c r="BI111" s="106">
        <f>Seniori!BI25</f>
        <v>0</v>
      </c>
      <c r="BJ111" s="106">
        <f>Seniori!BJ25</f>
        <v>0</v>
      </c>
      <c r="BK111" s="106">
        <f>Seniori!BK25</f>
        <v>0</v>
      </c>
      <c r="BL111" s="106">
        <f>Seniori!BL25</f>
        <v>0</v>
      </c>
      <c r="BM111" s="106">
        <f>Seniori!BM25</f>
        <v>0</v>
      </c>
      <c r="BN111" s="106">
        <f>Seniori!BN25</f>
        <v>0</v>
      </c>
      <c r="BO111" s="106">
        <f>Seniori!BO25</f>
        <v>0</v>
      </c>
      <c r="BP111" s="106">
        <f>Seniori!BP25</f>
        <v>0</v>
      </c>
      <c r="BQ111" s="106">
        <f>Seniori!BQ25</f>
        <v>0</v>
      </c>
      <c r="BR111" s="106">
        <f>Seniori!BR25</f>
        <v>0</v>
      </c>
      <c r="BS111" s="106">
        <f>Seniori!BS25</f>
        <v>0</v>
      </c>
      <c r="BT111" s="106">
        <f>Seniori!BT25</f>
        <v>0</v>
      </c>
      <c r="BU111" s="106">
        <f>Seniori!BU25</f>
        <v>0</v>
      </c>
      <c r="BV111" s="106">
        <f>Seniori!BV25</f>
        <v>0</v>
      </c>
      <c r="BW111" s="106">
        <f>Seniori!BW25</f>
        <v>0</v>
      </c>
      <c r="BX111" s="106">
        <f>Seniori!BX25</f>
        <v>0</v>
      </c>
      <c r="BY111" s="106">
        <f>Seniori!BY25</f>
        <v>0</v>
      </c>
      <c r="BZ111" s="106">
        <f>Seniori!BZ25</f>
        <v>0</v>
      </c>
      <c r="CA111" s="106">
        <f>Seniori!CA25</f>
        <v>0</v>
      </c>
      <c r="CB111" s="106">
        <f>Seniori!CB25</f>
        <v>0</v>
      </c>
      <c r="CC111" s="106">
        <f>Seniori!CC25</f>
        <v>0</v>
      </c>
      <c r="CD111" s="106">
        <f>Seniori!CD25</f>
        <v>0</v>
      </c>
      <c r="CE111" s="106">
        <f>Seniori!CE25</f>
        <v>0</v>
      </c>
      <c r="CF111" s="106">
        <f>Seniori!CF25</f>
        <v>0</v>
      </c>
      <c r="CG111" s="106">
        <f>Seniori!CG25</f>
        <v>0</v>
      </c>
      <c r="CH111" s="106">
        <f>Seniori!CH25</f>
        <v>0</v>
      </c>
      <c r="CI111" s="106">
        <f>Seniori!CI25</f>
        <v>0</v>
      </c>
      <c r="CJ111" s="106">
        <f>Seniori!CJ25</f>
        <v>0</v>
      </c>
      <c r="CK111" s="106">
        <f>Seniori!CK25</f>
        <v>0</v>
      </c>
      <c r="CL111" s="106">
        <f>Seniori!CL25</f>
        <v>0</v>
      </c>
      <c r="CM111" s="106">
        <f>Seniori!CM25</f>
        <v>0</v>
      </c>
      <c r="CN111" s="106">
        <f>Seniori!CN25</f>
        <v>0</v>
      </c>
      <c r="CO111" s="106">
        <f>Seniori!CO25</f>
        <v>0</v>
      </c>
      <c r="CP111" s="106">
        <f>Seniori!CP25</f>
        <v>0</v>
      </c>
      <c r="CQ111" s="106">
        <f>Seniori!CQ25</f>
        <v>0</v>
      </c>
      <c r="CR111" s="106">
        <f>Seniori!CR25</f>
        <v>0</v>
      </c>
      <c r="CS111" s="106">
        <f>Seniori!CS25</f>
        <v>0</v>
      </c>
      <c r="CT111" s="106">
        <f>Seniori!CT25</f>
        <v>0</v>
      </c>
      <c r="CU111" s="106">
        <f>Seniori!CU25</f>
        <v>0</v>
      </c>
      <c r="CV111" s="106">
        <f>Seniori!CV25</f>
        <v>0</v>
      </c>
      <c r="CW111" s="106">
        <f>Seniori!CW25</f>
        <v>0</v>
      </c>
      <c r="CX111" s="106">
        <f>Seniori!CX25</f>
        <v>0</v>
      </c>
      <c r="CY111" s="106">
        <f>Seniori!CY25</f>
        <v>0</v>
      </c>
      <c r="CZ111" s="106">
        <f>Seniori!CZ25</f>
        <v>0</v>
      </c>
      <c r="DA111" s="106">
        <f>Seniori!DA25</f>
        <v>0</v>
      </c>
      <c r="DB111" s="106">
        <f>Seniori!DB25</f>
        <v>0</v>
      </c>
      <c r="DC111" s="106">
        <f>Seniori!DC25</f>
        <v>0</v>
      </c>
      <c r="DD111" s="106">
        <f>Seniori!DD25</f>
        <v>0</v>
      </c>
      <c r="DE111" s="106">
        <f>Seniori!DE25</f>
        <v>0</v>
      </c>
      <c r="DF111" s="106">
        <f>Seniori!DF25</f>
        <v>0</v>
      </c>
      <c r="DG111" s="106">
        <f>Seniori!DG25</f>
        <v>0</v>
      </c>
      <c r="DH111" s="106">
        <f>Seniori!DH25</f>
        <v>0</v>
      </c>
      <c r="DI111" s="106">
        <f>Seniori!DI25</f>
        <v>0</v>
      </c>
      <c r="DJ111" s="106">
        <f>Seniori!DJ25</f>
        <v>0</v>
      </c>
      <c r="DK111" s="106">
        <f>Seniori!DK25</f>
        <v>0</v>
      </c>
      <c r="DL111" s="106">
        <f>Seniori!DL25</f>
        <v>0</v>
      </c>
      <c r="DM111" s="106">
        <f>Seniori!DM25</f>
        <v>0</v>
      </c>
      <c r="DN111" s="106">
        <f>Seniori!DN25</f>
        <v>0</v>
      </c>
      <c r="DO111" s="106">
        <f>Seniori!DO25</f>
        <v>0</v>
      </c>
      <c r="DP111" s="106">
        <f>Seniori!DP25</f>
        <v>0</v>
      </c>
      <c r="DQ111" s="106">
        <f>Seniori!DQ25</f>
        <v>0</v>
      </c>
      <c r="DR111" s="106">
        <f>Seniori!DR25</f>
        <v>0</v>
      </c>
      <c r="DS111" s="106">
        <f>Seniori!DS25</f>
        <v>0</v>
      </c>
      <c r="DT111" s="106">
        <f>Seniori!DT25</f>
        <v>0</v>
      </c>
      <c r="DU111" s="106">
        <f>Seniori!DU25</f>
        <v>0</v>
      </c>
      <c r="DV111" s="106">
        <f>Seniori!DV25</f>
        <v>0</v>
      </c>
      <c r="DW111" s="106">
        <f>Seniori!DW25</f>
        <v>0</v>
      </c>
      <c r="DX111" s="106">
        <f>Seniori!DX25</f>
        <v>0</v>
      </c>
      <c r="DY111" s="106">
        <f>Seniori!DY25</f>
        <v>0</v>
      </c>
      <c r="DZ111" s="106">
        <f>Seniori!DZ25</f>
        <v>0</v>
      </c>
      <c r="EA111" s="106">
        <f>Seniori!EA25</f>
        <v>0</v>
      </c>
      <c r="EB111" s="106">
        <f>Seniori!EB25</f>
        <v>0</v>
      </c>
      <c r="EC111" s="106">
        <f>Seniori!EC25</f>
        <v>0</v>
      </c>
      <c r="ED111" s="106">
        <f>Seniori!ED25</f>
        <v>0</v>
      </c>
      <c r="EE111" s="106">
        <f>Seniori!EE25</f>
        <v>0</v>
      </c>
      <c r="EF111" s="106">
        <f>Seniori!EF25</f>
        <v>0</v>
      </c>
      <c r="EG111" s="106">
        <f>Seniori!EG25</f>
        <v>0</v>
      </c>
      <c r="EH111" s="106">
        <f>Seniori!EH25</f>
        <v>0</v>
      </c>
      <c r="EI111" s="106">
        <f>Seniori!EI25</f>
        <v>0</v>
      </c>
      <c r="EJ111" s="106">
        <f>Seniori!EJ25</f>
        <v>0</v>
      </c>
      <c r="EK111" s="106">
        <f>Seniori!EK25</f>
        <v>0</v>
      </c>
      <c r="EL111" s="106">
        <f>Seniori!EL25</f>
        <v>0</v>
      </c>
      <c r="EM111" s="106">
        <f>Seniori!EM25</f>
        <v>0</v>
      </c>
      <c r="EN111" s="106">
        <f>Seniori!EN25</f>
        <v>0</v>
      </c>
      <c r="EO111" s="106">
        <f>Seniori!EO25</f>
        <v>0</v>
      </c>
      <c r="EP111" s="106">
        <f>Seniori!EP25</f>
        <v>0</v>
      </c>
      <c r="EQ111" s="106">
        <f>Seniori!EQ25</f>
        <v>0</v>
      </c>
      <c r="ER111" s="106">
        <f>Seniori!ER25</f>
        <v>0</v>
      </c>
      <c r="ES111" s="106">
        <f>Seniori!ES25</f>
        <v>0</v>
      </c>
      <c r="ET111" s="106">
        <f>Seniori!ET25</f>
        <v>0</v>
      </c>
      <c r="EU111" s="106">
        <f>Seniori!EU25</f>
        <v>0</v>
      </c>
      <c r="EV111" s="106">
        <f>Seniori!EV25</f>
        <v>0</v>
      </c>
      <c r="EW111" s="106">
        <f>Seniori!EW25</f>
        <v>0</v>
      </c>
      <c r="EX111" s="106">
        <f>Seniori!EX25</f>
        <v>0</v>
      </c>
      <c r="EY111" s="106">
        <f>Seniori!EY25</f>
        <v>0</v>
      </c>
      <c r="EZ111" s="106">
        <f>Seniori!EZ25</f>
        <v>0</v>
      </c>
      <c r="FA111" s="106">
        <f>Seniori!FA25</f>
        <v>0</v>
      </c>
      <c r="FB111" s="106">
        <f>Seniori!FB25</f>
        <v>0</v>
      </c>
      <c r="FC111" s="106">
        <f>Seniori!FC25</f>
        <v>0</v>
      </c>
      <c r="FD111" s="106">
        <f>Seniori!FD25</f>
        <v>0</v>
      </c>
      <c r="FE111" s="106">
        <f>Seniori!FE25</f>
        <v>0</v>
      </c>
      <c r="FF111" s="106">
        <f>Seniori!FF25</f>
        <v>0</v>
      </c>
      <c r="FG111" s="106">
        <f>Seniori!FG25</f>
        <v>0</v>
      </c>
      <c r="FH111" s="106">
        <f>Seniori!FH25</f>
        <v>0</v>
      </c>
      <c r="FI111" s="106">
        <f>Seniori!FI25</f>
        <v>0</v>
      </c>
      <c r="FJ111" s="106">
        <f>Seniori!FJ25</f>
        <v>0</v>
      </c>
      <c r="FK111" s="106">
        <f>Seniori!FK25</f>
        <v>0</v>
      </c>
      <c r="FL111" s="106">
        <f>Seniori!FL25</f>
        <v>0</v>
      </c>
      <c r="FM111" s="106">
        <f>Seniori!FM25</f>
        <v>0</v>
      </c>
      <c r="FN111" s="106">
        <f>Seniori!FN25</f>
        <v>0</v>
      </c>
      <c r="FO111" s="106">
        <f>Seniori!FO25</f>
        <v>0</v>
      </c>
      <c r="FP111" s="106">
        <f>Seniori!FP25</f>
        <v>0</v>
      </c>
      <c r="FQ111" s="106">
        <f>Seniori!FQ25</f>
        <v>0</v>
      </c>
      <c r="FR111" s="106">
        <f>Seniori!FR25</f>
        <v>0</v>
      </c>
      <c r="FS111" s="106">
        <f>Seniori!FS25</f>
        <v>0</v>
      </c>
      <c r="FT111" s="106">
        <f>Seniori!FT25</f>
        <v>0</v>
      </c>
      <c r="FU111" s="106">
        <f>Seniori!FU25</f>
        <v>0</v>
      </c>
      <c r="FV111" s="106">
        <f>Seniori!FV25</f>
        <v>0</v>
      </c>
      <c r="FW111" s="106">
        <f>Seniori!FW25</f>
        <v>0</v>
      </c>
      <c r="FX111" s="106">
        <f>Seniori!FX25</f>
        <v>0</v>
      </c>
      <c r="FY111" s="106">
        <f>Seniori!FY25</f>
        <v>0</v>
      </c>
      <c r="FZ111" s="106">
        <f>Seniori!FZ25</f>
        <v>0</v>
      </c>
      <c r="GA111" s="106">
        <f>Seniori!GA25</f>
        <v>0</v>
      </c>
      <c r="GB111" s="106">
        <f>Seniori!GB25</f>
        <v>0</v>
      </c>
      <c r="GC111" s="106">
        <f>Seniori!GC25</f>
        <v>0</v>
      </c>
      <c r="GD111" s="106">
        <f>Seniori!GD25</f>
        <v>0</v>
      </c>
      <c r="GE111" s="106">
        <f>Seniori!GE25</f>
        <v>0</v>
      </c>
      <c r="GF111" s="106">
        <f>Seniori!GF25</f>
        <v>0</v>
      </c>
      <c r="GG111" s="106">
        <f>Seniori!GG25</f>
        <v>0</v>
      </c>
      <c r="GH111" s="106">
        <f>Seniori!GH25</f>
        <v>0</v>
      </c>
      <c r="GI111" s="106">
        <f>Seniori!GI25</f>
        <v>0</v>
      </c>
      <c r="GJ111" s="106">
        <f>Seniori!GJ25</f>
        <v>0</v>
      </c>
      <c r="GK111" s="106">
        <f>Seniori!GK25</f>
        <v>0</v>
      </c>
      <c r="GL111" s="106">
        <f>Seniori!GL25</f>
        <v>0</v>
      </c>
      <c r="GM111" s="106">
        <f>Seniori!GM25</f>
        <v>0</v>
      </c>
      <c r="GN111" s="106">
        <f>Seniori!GN25</f>
        <v>0</v>
      </c>
      <c r="GO111" s="106">
        <f>Seniori!GO25</f>
        <v>0</v>
      </c>
      <c r="GP111" s="106">
        <f>Seniori!GP25</f>
        <v>0</v>
      </c>
      <c r="GQ111" s="106">
        <f>Seniori!GQ25</f>
        <v>0</v>
      </c>
      <c r="GR111" s="106">
        <f>Seniori!GR25</f>
        <v>0</v>
      </c>
      <c r="GS111" s="106">
        <f>Seniori!GS25</f>
        <v>0</v>
      </c>
      <c r="GT111" s="106">
        <f>Seniori!GT25</f>
        <v>0</v>
      </c>
      <c r="GU111" s="106">
        <f>Seniori!GU25</f>
        <v>0</v>
      </c>
      <c r="GV111" s="106">
        <f>Seniori!GV25</f>
        <v>0</v>
      </c>
      <c r="GW111" s="106">
        <f>Seniori!GW25</f>
        <v>0</v>
      </c>
      <c r="GX111" s="106">
        <f>Seniori!GX25</f>
        <v>0</v>
      </c>
      <c r="GY111" s="106">
        <f>Seniori!GY25</f>
        <v>0</v>
      </c>
      <c r="GZ111" s="106">
        <f>Seniori!GZ25</f>
        <v>0</v>
      </c>
      <c r="HA111" s="106">
        <f>Seniori!HA25</f>
        <v>0</v>
      </c>
      <c r="HB111" s="106">
        <f>Seniori!HB25</f>
        <v>0</v>
      </c>
      <c r="HC111" s="106">
        <f>Seniori!HC25</f>
        <v>0</v>
      </c>
      <c r="HD111" s="106">
        <f>Seniori!HD25</f>
        <v>0</v>
      </c>
      <c r="HE111" s="106">
        <f>Seniori!HE25</f>
        <v>0</v>
      </c>
      <c r="HF111" s="106">
        <f>Seniori!HF25</f>
        <v>0</v>
      </c>
      <c r="HG111" s="106">
        <f>Seniori!HG25</f>
        <v>0</v>
      </c>
      <c r="HH111" s="106">
        <f>Seniori!HH25</f>
        <v>0</v>
      </c>
      <c r="HI111" s="106">
        <f>Seniori!HI25</f>
        <v>0</v>
      </c>
      <c r="HJ111" s="106">
        <f>Seniori!HJ25</f>
        <v>0</v>
      </c>
      <c r="HK111" s="106">
        <f>Seniori!HK25</f>
        <v>0</v>
      </c>
      <c r="HL111" s="106">
        <f>Seniori!HL25</f>
        <v>0</v>
      </c>
      <c r="HM111" s="106">
        <f>Seniori!HM25</f>
        <v>0</v>
      </c>
      <c r="HN111" s="106">
        <f>Seniori!HN25</f>
        <v>0</v>
      </c>
      <c r="HO111" s="106">
        <f>Seniori!HO25</f>
        <v>0</v>
      </c>
      <c r="HP111" s="106">
        <f>Seniori!HP25</f>
        <v>0</v>
      </c>
      <c r="HQ111" s="106">
        <f>Seniori!HQ25</f>
        <v>0</v>
      </c>
      <c r="HR111" s="106">
        <f>Seniori!HR25</f>
        <v>0</v>
      </c>
      <c r="HS111" s="106">
        <f>Seniori!HS25</f>
        <v>0</v>
      </c>
      <c r="HT111" s="106">
        <f>Seniori!HT25</f>
        <v>0</v>
      </c>
      <c r="HU111" s="106">
        <f>Seniori!HU25</f>
        <v>0</v>
      </c>
      <c r="HV111" s="106">
        <f>Seniori!HV25</f>
        <v>0</v>
      </c>
      <c r="HW111" s="106">
        <f>Seniori!HW25</f>
        <v>0</v>
      </c>
      <c r="HX111" s="106">
        <f>Seniori!HX25</f>
        <v>0</v>
      </c>
      <c r="HY111" s="106">
        <f>Seniori!HY25</f>
        <v>0</v>
      </c>
      <c r="HZ111" s="106">
        <f>Seniori!HZ25</f>
        <v>0</v>
      </c>
      <c r="IA111" s="106">
        <f>Seniori!IA25</f>
        <v>0</v>
      </c>
      <c r="IB111" s="106">
        <f>Seniori!IB25</f>
        <v>0</v>
      </c>
      <c r="IC111" s="106">
        <f>Seniori!IC25</f>
        <v>0</v>
      </c>
      <c r="ID111" s="106">
        <f>Seniori!ID25</f>
        <v>0</v>
      </c>
      <c r="IE111" s="106">
        <f>Seniori!IE25</f>
        <v>0</v>
      </c>
      <c r="IF111" s="106">
        <f>Seniori!IF25</f>
        <v>0</v>
      </c>
      <c r="IG111" s="106">
        <f>Seniori!IG25</f>
        <v>0</v>
      </c>
      <c r="IH111" s="106">
        <f>Seniori!IH25</f>
        <v>0</v>
      </c>
      <c r="II111" s="106">
        <f>Seniori!II25</f>
        <v>0</v>
      </c>
      <c r="IJ111" s="106">
        <f>Seniori!IJ25</f>
        <v>0</v>
      </c>
      <c r="IK111" s="106">
        <f>Seniori!IK25</f>
        <v>0</v>
      </c>
      <c r="IL111" s="106">
        <f>Seniori!IL25</f>
        <v>0</v>
      </c>
      <c r="IM111" s="106">
        <f>Seniori!IM25</f>
        <v>0</v>
      </c>
      <c r="IN111" s="106">
        <f>Seniori!IN25</f>
        <v>0</v>
      </c>
      <c r="IO111" s="106">
        <f>Seniori!IO25</f>
        <v>0</v>
      </c>
      <c r="IP111" s="106">
        <f>Seniori!IP25</f>
        <v>0</v>
      </c>
      <c r="IQ111" s="106">
        <f>Seniori!IQ25</f>
        <v>0</v>
      </c>
      <c r="IR111" s="106">
        <f>Seniori!IR25</f>
        <v>0</v>
      </c>
      <c r="IS111" s="106">
        <f>Seniori!IS25</f>
        <v>0</v>
      </c>
      <c r="IT111" s="106">
        <f>Seniori!IT25</f>
        <v>0</v>
      </c>
      <c r="IU111" s="106">
        <f>Seniori!IU25</f>
        <v>0</v>
      </c>
      <c r="IV111" s="106">
        <f>Seniori!IV25</f>
        <v>0</v>
      </c>
      <c r="IW111" s="106">
        <f>Seniori!IW25</f>
        <v>0</v>
      </c>
      <c r="IX111" s="106">
        <f>Seniori!IX25</f>
        <v>0</v>
      </c>
      <c r="IY111" s="106">
        <f>Seniori!IY25</f>
        <v>0</v>
      </c>
      <c r="IZ111" s="106">
        <f>Seniori!IZ25</f>
        <v>0</v>
      </c>
      <c r="JA111" s="106">
        <f>Seniori!JA25</f>
        <v>0</v>
      </c>
      <c r="JB111" s="106">
        <f>Seniori!JB25</f>
        <v>0</v>
      </c>
      <c r="JC111" s="106">
        <f>Seniori!JC25</f>
        <v>0</v>
      </c>
      <c r="JD111" s="106">
        <f>Seniori!JD25</f>
        <v>0</v>
      </c>
      <c r="JE111" s="106">
        <f>Seniori!JE25</f>
        <v>0</v>
      </c>
      <c r="JF111" s="106">
        <f>Seniori!JF25</f>
        <v>0</v>
      </c>
      <c r="JG111" s="106">
        <f>Seniori!JG25</f>
        <v>0</v>
      </c>
      <c r="JH111" s="106">
        <f>Seniori!JH25</f>
        <v>0</v>
      </c>
      <c r="JI111" s="106">
        <f>Seniori!JI25</f>
        <v>0</v>
      </c>
      <c r="JJ111" s="106">
        <f>Seniori!JJ25</f>
        <v>0</v>
      </c>
      <c r="JK111" s="106">
        <f>Seniori!JK25</f>
        <v>0</v>
      </c>
      <c r="JL111" s="106">
        <f>Seniori!JL25</f>
        <v>0</v>
      </c>
      <c r="JM111" s="106">
        <f>Seniori!JM25</f>
        <v>0</v>
      </c>
      <c r="JN111" s="106">
        <f>Seniori!JN25</f>
        <v>0</v>
      </c>
      <c r="JO111" s="106">
        <f>Seniori!JO25</f>
        <v>0</v>
      </c>
      <c r="JP111" s="106">
        <f>Seniori!JP25</f>
        <v>0</v>
      </c>
      <c r="JQ111" s="106">
        <f>Seniori!JQ25</f>
        <v>0</v>
      </c>
      <c r="JR111" s="106">
        <f>Seniori!JR25</f>
        <v>0</v>
      </c>
      <c r="JS111" s="106">
        <f>Seniori!JS25</f>
        <v>0</v>
      </c>
      <c r="JT111" s="106">
        <f>Seniori!JT25</f>
        <v>0</v>
      </c>
      <c r="JU111" s="106">
        <f>Seniori!JU25</f>
        <v>0</v>
      </c>
      <c r="JV111" s="106">
        <f>Seniori!JV25</f>
        <v>0</v>
      </c>
      <c r="JW111" s="106">
        <f>Seniori!JW25</f>
        <v>0</v>
      </c>
      <c r="JX111" s="106">
        <f>Seniori!JX25</f>
        <v>0</v>
      </c>
      <c r="JY111" s="106">
        <f>Seniori!JY25</f>
        <v>0</v>
      </c>
      <c r="JZ111" s="106">
        <f>Seniori!JZ25</f>
        <v>0</v>
      </c>
      <c r="KA111" s="106">
        <f>Seniori!KA25</f>
        <v>0</v>
      </c>
      <c r="KB111" s="106">
        <f>Seniori!KB25</f>
        <v>0</v>
      </c>
      <c r="KC111" s="106">
        <f>Seniori!KC25</f>
        <v>0</v>
      </c>
      <c r="KD111" s="106">
        <f>Seniori!KD25</f>
        <v>0</v>
      </c>
      <c r="KE111" s="106">
        <f>Seniori!KE25</f>
        <v>0</v>
      </c>
      <c r="KF111" s="106">
        <f>Seniori!KF25</f>
        <v>0</v>
      </c>
      <c r="KG111" s="106">
        <f>Seniori!KG25</f>
        <v>0</v>
      </c>
      <c r="KH111" s="106">
        <f>Seniori!KH25</f>
        <v>0</v>
      </c>
      <c r="KI111" s="106">
        <f>Seniori!KI25</f>
        <v>0</v>
      </c>
      <c r="KJ111" s="106">
        <f>Seniori!KJ25</f>
        <v>0</v>
      </c>
      <c r="KK111" s="106">
        <f>Seniori!KK25</f>
        <v>0</v>
      </c>
      <c r="KL111" s="106">
        <f>Seniori!KL25</f>
        <v>0</v>
      </c>
      <c r="KM111" s="106">
        <f>Seniori!KM25</f>
        <v>0</v>
      </c>
      <c r="KN111" s="106">
        <f>Seniori!KN25</f>
        <v>0</v>
      </c>
      <c r="KO111" s="106">
        <f>Seniori!KO25</f>
        <v>0</v>
      </c>
      <c r="KP111" s="106">
        <f>Seniori!KP25</f>
        <v>0</v>
      </c>
      <c r="KQ111" s="106">
        <f>Seniori!KQ25</f>
        <v>0</v>
      </c>
      <c r="KR111" s="106">
        <f>Seniori!KR25</f>
        <v>0</v>
      </c>
      <c r="KS111" s="106">
        <f>Seniori!KS25</f>
        <v>0</v>
      </c>
      <c r="KT111" s="106">
        <f>Seniori!KT25</f>
        <v>0</v>
      </c>
      <c r="KU111" s="106">
        <f>Seniori!KU25</f>
        <v>0</v>
      </c>
      <c r="KV111" s="106">
        <f>Seniori!KV25</f>
        <v>0</v>
      </c>
      <c r="KW111" s="106">
        <f>Seniori!KW25</f>
        <v>0</v>
      </c>
      <c r="KX111" s="106">
        <f>Seniori!KX25</f>
        <v>0</v>
      </c>
      <c r="KY111" s="106">
        <f>Seniori!KY25</f>
        <v>0</v>
      </c>
      <c r="KZ111" s="106">
        <f>Seniori!KZ25</f>
        <v>0</v>
      </c>
      <c r="LA111" s="106">
        <f>Seniori!LA25</f>
        <v>0</v>
      </c>
      <c r="LB111" s="106">
        <f>Seniori!LB25</f>
        <v>0</v>
      </c>
      <c r="LC111" s="106">
        <f>Seniori!LC25</f>
        <v>0</v>
      </c>
      <c r="LD111" s="106">
        <f>Seniori!LD25</f>
        <v>0</v>
      </c>
      <c r="LE111" s="106">
        <f>Seniori!LE25</f>
        <v>0</v>
      </c>
      <c r="LF111" s="106">
        <f>Seniori!LF25</f>
        <v>0</v>
      </c>
      <c r="LG111" s="106">
        <f>Seniori!LG25</f>
        <v>0</v>
      </c>
      <c r="LH111" s="106">
        <f>Seniori!LH25</f>
        <v>0</v>
      </c>
      <c r="LI111" s="106">
        <f>Seniori!LI25</f>
        <v>0</v>
      </c>
      <c r="LJ111" s="106">
        <f>Seniori!LJ25</f>
        <v>0</v>
      </c>
      <c r="LK111" s="106">
        <f>Seniori!LK25</f>
        <v>0</v>
      </c>
      <c r="LL111" s="106">
        <f>Seniori!LL25</f>
        <v>0</v>
      </c>
      <c r="LM111" s="106">
        <f>Seniori!LM25</f>
        <v>0</v>
      </c>
      <c r="LN111" s="106">
        <f>Seniori!LN25</f>
        <v>0</v>
      </c>
      <c r="LO111" s="106">
        <f>Seniori!LO25</f>
        <v>0</v>
      </c>
      <c r="LP111" s="106">
        <f>Seniori!LP25</f>
        <v>0</v>
      </c>
      <c r="LQ111" s="106">
        <f>Seniori!LQ25</f>
        <v>0</v>
      </c>
      <c r="LR111" s="106">
        <f>Seniori!LR25</f>
        <v>0</v>
      </c>
      <c r="LS111" s="106">
        <f>Seniori!LS25</f>
        <v>0</v>
      </c>
      <c r="LT111" s="106">
        <f>Seniori!LT25</f>
        <v>0</v>
      </c>
      <c r="LU111" s="106">
        <f>Seniori!LU25</f>
        <v>0</v>
      </c>
      <c r="LV111" s="106">
        <f>Seniori!LV25</f>
        <v>0</v>
      </c>
      <c r="LW111" s="106">
        <f>Seniori!LW25</f>
        <v>0</v>
      </c>
      <c r="LX111" s="106">
        <f>Seniori!LX25</f>
        <v>0</v>
      </c>
      <c r="LY111" s="106">
        <f>Seniori!LY25</f>
        <v>0</v>
      </c>
      <c r="LZ111" s="106">
        <f>Seniori!LZ25</f>
        <v>0</v>
      </c>
      <c r="MA111" s="106">
        <f>Seniori!MA25</f>
        <v>0</v>
      </c>
      <c r="MB111" s="106">
        <f>Seniori!MB25</f>
        <v>0</v>
      </c>
      <c r="MC111" s="106">
        <f>Seniori!MC25</f>
        <v>0</v>
      </c>
      <c r="MD111" s="106">
        <f>Seniori!MD25</f>
        <v>0</v>
      </c>
      <c r="ME111" s="106">
        <f>Seniori!ME25</f>
        <v>0</v>
      </c>
      <c r="MF111" s="106">
        <f>Seniori!MF25</f>
        <v>0</v>
      </c>
      <c r="MG111" s="106">
        <f>Seniori!MG25</f>
        <v>0</v>
      </c>
      <c r="MH111" s="106">
        <f>Seniori!MH25</f>
        <v>0</v>
      </c>
      <c r="MI111" s="106">
        <f>Seniori!MI25</f>
        <v>0</v>
      </c>
      <c r="MJ111" s="106">
        <f>Seniori!MJ25</f>
        <v>0</v>
      </c>
      <c r="MK111" s="106">
        <f>Seniori!MK25</f>
        <v>0</v>
      </c>
      <c r="ML111" s="106">
        <f>Seniori!ML25</f>
        <v>0</v>
      </c>
      <c r="MM111" s="106">
        <f>Seniori!MM25</f>
        <v>0</v>
      </c>
      <c r="MN111" s="106">
        <f>Seniori!MN25</f>
        <v>0</v>
      </c>
      <c r="MO111" s="106">
        <f>Seniori!MO25</f>
        <v>0</v>
      </c>
      <c r="MP111" s="106">
        <f>Seniori!MP25</f>
        <v>0</v>
      </c>
      <c r="MQ111" s="106">
        <f>Seniori!MQ25</f>
        <v>0</v>
      </c>
      <c r="MR111" s="106">
        <f>Seniori!MR25</f>
        <v>0</v>
      </c>
      <c r="MS111" s="106">
        <f>Seniori!MS25</f>
        <v>0</v>
      </c>
      <c r="MT111" s="106">
        <f>Seniori!MT25</f>
        <v>0</v>
      </c>
      <c r="MU111" s="106">
        <f>Seniori!MU25</f>
        <v>0</v>
      </c>
      <c r="MV111" s="106">
        <f>Seniori!MV25</f>
        <v>0</v>
      </c>
      <c r="MW111" s="106">
        <f>Seniori!MW25</f>
        <v>0</v>
      </c>
      <c r="MX111" s="106">
        <f>Seniori!MX25</f>
        <v>10</v>
      </c>
      <c r="MY111" s="106">
        <f>Seniori!MY25</f>
        <v>0</v>
      </c>
      <c r="MZ111" s="106">
        <f>Seniori!MZ25</f>
        <v>0</v>
      </c>
      <c r="NA111" s="106">
        <f>Seniori!NA25</f>
        <v>0</v>
      </c>
      <c r="NB111" s="106">
        <f>Seniori!NB25</f>
        <v>0</v>
      </c>
      <c r="NC111" s="106">
        <f>Seniori!NC25</f>
        <v>0</v>
      </c>
      <c r="ND111" s="106">
        <f>Seniori!ND25</f>
        <v>0</v>
      </c>
      <c r="NE111" s="106">
        <f>Seniori!NE25</f>
        <v>7</v>
      </c>
      <c r="NF111" s="106">
        <f>Seniori!NF25</f>
        <v>0</v>
      </c>
      <c r="NG111" s="106">
        <f>Seniori!NG25</f>
        <v>0</v>
      </c>
      <c r="NH111" s="106">
        <f>Seniori!NH25</f>
        <v>0</v>
      </c>
      <c r="NI111" s="106">
        <f>Seniori!NI25</f>
        <v>0</v>
      </c>
      <c r="NJ111" s="106">
        <f>Seniori!NJ25</f>
        <v>0</v>
      </c>
      <c r="NK111" s="106">
        <f>Seniori!NK25</f>
        <v>0</v>
      </c>
      <c r="NL111" s="106">
        <f>Seniori!NL25</f>
        <v>0</v>
      </c>
      <c r="NM111" s="106">
        <f>Seniori!NM25</f>
        <v>0</v>
      </c>
      <c r="NN111" s="106">
        <f>Seniori!NN25</f>
        <v>0</v>
      </c>
      <c r="NO111" s="106">
        <f>Seniori!NO25</f>
        <v>0</v>
      </c>
      <c r="NP111" s="106">
        <f>Seniori!NP25</f>
        <v>0</v>
      </c>
      <c r="NQ111" s="106">
        <f>Seniori!NQ25</f>
        <v>0</v>
      </c>
      <c r="NR111" s="106">
        <f>Seniori!NR25</f>
        <v>0</v>
      </c>
      <c r="NS111" s="106">
        <f>Seniori!NS25</f>
        <v>0</v>
      </c>
      <c r="NT111" s="106">
        <f>Seniori!NT25</f>
        <v>0</v>
      </c>
      <c r="NU111" s="106">
        <f>Seniori!NU25</f>
        <v>0</v>
      </c>
      <c r="NV111" s="106">
        <f>Seniori!NV25</f>
        <v>0</v>
      </c>
      <c r="NW111" s="106">
        <f>Seniori!NW25</f>
        <v>0</v>
      </c>
      <c r="NX111" s="106">
        <f>Seniori!NX25</f>
        <v>0</v>
      </c>
      <c r="NY111" s="106">
        <f>Seniori!NY25</f>
        <v>0</v>
      </c>
      <c r="NZ111" s="106">
        <f>Seniori!NZ25</f>
        <v>0</v>
      </c>
      <c r="OA111" s="106">
        <f>Seniori!OA25</f>
        <v>0</v>
      </c>
      <c r="OB111" s="106">
        <f>Seniori!OB25</f>
        <v>0</v>
      </c>
      <c r="OC111" s="106">
        <f>Seniori!OC25</f>
        <v>0</v>
      </c>
      <c r="OD111" s="106">
        <f>Seniori!OD25</f>
        <v>0</v>
      </c>
      <c r="OE111" s="106">
        <f>Seniori!OE25</f>
        <v>0</v>
      </c>
      <c r="OF111" s="106">
        <f>Seniori!OF25</f>
        <v>0</v>
      </c>
      <c r="OG111" s="106">
        <f>Seniori!OG25</f>
        <v>0</v>
      </c>
      <c r="OH111" s="106">
        <f>Seniori!OH25</f>
        <v>0</v>
      </c>
      <c r="OI111" s="106">
        <f>Seniori!OI25</f>
        <v>0</v>
      </c>
      <c r="OJ111" s="106">
        <f>Seniori!OJ25</f>
        <v>0</v>
      </c>
      <c r="OK111" s="106">
        <f>Seniori!OK25</f>
        <v>0</v>
      </c>
      <c r="OL111" s="106">
        <f>Seniori!OL25</f>
        <v>0</v>
      </c>
      <c r="OM111" s="106">
        <f>Seniori!OM25</f>
        <v>0</v>
      </c>
      <c r="ON111" s="106">
        <f>Seniori!ON25</f>
        <v>0</v>
      </c>
      <c r="OO111" s="106">
        <f>Seniori!OO25</f>
        <v>0</v>
      </c>
      <c r="OP111" s="106">
        <f>Seniori!OP25</f>
        <v>0</v>
      </c>
      <c r="OQ111" s="106">
        <f>Seniori!OQ25</f>
        <v>0</v>
      </c>
      <c r="OR111" s="106">
        <f>Seniori!OR25</f>
        <v>0</v>
      </c>
      <c r="OS111" s="106">
        <f>Seniori!OS25</f>
        <v>0</v>
      </c>
      <c r="OT111" s="106">
        <f>Seniori!OT25</f>
        <v>0</v>
      </c>
      <c r="OU111" s="106">
        <f>Seniori!OU25</f>
        <v>0</v>
      </c>
      <c r="OV111" s="106">
        <f>Seniori!OV25</f>
        <v>0</v>
      </c>
      <c r="OW111" s="106">
        <f>Seniori!OW25</f>
        <v>0</v>
      </c>
      <c r="OX111" s="106">
        <f>Seniori!OX25</f>
        <v>0</v>
      </c>
      <c r="OY111" s="106">
        <f>Seniori!OY25</f>
        <v>0</v>
      </c>
      <c r="OZ111" s="106">
        <f>Seniori!OZ25</f>
        <v>0</v>
      </c>
      <c r="PA111" s="106">
        <f>Seniori!PA25</f>
        <v>0</v>
      </c>
      <c r="PB111" s="106">
        <f>Seniori!PB25</f>
        <v>0</v>
      </c>
      <c r="PC111" s="106">
        <f>Seniori!PC25</f>
        <v>0</v>
      </c>
      <c r="PD111" s="106">
        <f>Seniori!PD25</f>
        <v>0</v>
      </c>
      <c r="PE111" s="106">
        <f>Seniori!PE25</f>
        <v>0</v>
      </c>
      <c r="PF111" s="106">
        <f>Seniori!PF25</f>
        <v>0</v>
      </c>
      <c r="PG111" s="106">
        <f>Seniori!PG25</f>
        <v>0</v>
      </c>
      <c r="PH111" s="106">
        <f>Seniori!PH25</f>
        <v>0</v>
      </c>
      <c r="PI111" s="106">
        <f>Seniori!PI25</f>
        <v>0</v>
      </c>
      <c r="PJ111" s="106">
        <f>Seniori!PJ25</f>
        <v>0</v>
      </c>
      <c r="PK111" s="106">
        <f>Seniori!PK25</f>
        <v>0</v>
      </c>
      <c r="PL111" s="106">
        <f>Seniori!PL25</f>
        <v>0</v>
      </c>
      <c r="PM111" s="106">
        <f>Seniori!PM25</f>
        <v>0</v>
      </c>
      <c r="PN111" s="106">
        <f>Seniori!PN25</f>
        <v>0</v>
      </c>
      <c r="PO111" s="106">
        <f>Seniori!PO25</f>
        <v>0</v>
      </c>
      <c r="PP111" s="106">
        <f>Seniori!PP25</f>
        <v>0</v>
      </c>
      <c r="PQ111" s="106">
        <f>Seniori!PQ25</f>
        <v>0</v>
      </c>
      <c r="PR111" s="106">
        <f>Seniori!PR25</f>
        <v>0</v>
      </c>
      <c r="PS111" s="106">
        <f>Seniori!PS25</f>
        <v>0</v>
      </c>
      <c r="PT111" s="106">
        <f>Seniori!PT25</f>
        <v>0</v>
      </c>
      <c r="PU111" s="106">
        <f>Seniori!PU25</f>
        <v>0</v>
      </c>
      <c r="PV111" s="106">
        <f>Seniori!PV25</f>
        <v>0</v>
      </c>
      <c r="PW111" s="106">
        <f>Seniori!PW25</f>
        <v>0</v>
      </c>
      <c r="PX111" s="106">
        <f>Seniori!PX25</f>
        <v>0</v>
      </c>
      <c r="PY111" s="106">
        <f>Seniori!PY25</f>
        <v>0</v>
      </c>
      <c r="PZ111" s="106">
        <f>Seniori!PZ25</f>
        <v>0</v>
      </c>
      <c r="QA111" s="106">
        <f>Seniori!QA25</f>
        <v>0</v>
      </c>
      <c r="QB111" s="106">
        <f>Seniori!QB25</f>
        <v>0</v>
      </c>
      <c r="QC111" s="106">
        <f>Seniori!QC25</f>
        <v>0</v>
      </c>
      <c r="QD111" s="106">
        <f>Seniori!QD25</f>
        <v>0</v>
      </c>
      <c r="QE111" s="106">
        <f>Seniori!QE25</f>
        <v>0</v>
      </c>
      <c r="QF111" s="106">
        <f>Seniori!QF25</f>
        <v>0</v>
      </c>
      <c r="QG111" s="106">
        <f>Seniori!QG25</f>
        <v>0</v>
      </c>
      <c r="QH111" s="106">
        <f>Seniori!QH25</f>
        <v>0</v>
      </c>
      <c r="QI111" s="106">
        <f>Seniori!QI25</f>
        <v>0</v>
      </c>
      <c r="QJ111" s="106">
        <f>Seniori!QJ25</f>
        <v>0</v>
      </c>
      <c r="QK111" s="106">
        <f>Seniori!QK25</f>
        <v>0</v>
      </c>
      <c r="QL111" s="106">
        <f>Seniori!QL25</f>
        <v>0</v>
      </c>
      <c r="QM111" s="106">
        <f>Seniori!QM25</f>
        <v>0</v>
      </c>
      <c r="QN111" s="106">
        <f>Seniori!QN25</f>
        <v>0</v>
      </c>
      <c r="QO111" s="106">
        <f>Seniori!QO25</f>
        <v>0</v>
      </c>
      <c r="QP111" s="106">
        <f>Seniori!QP25</f>
        <v>0</v>
      </c>
      <c r="QQ111" s="106">
        <f>Seniori!QQ25</f>
        <v>0</v>
      </c>
      <c r="QR111" s="106">
        <f>Seniori!QR25</f>
        <v>0</v>
      </c>
      <c r="QS111" s="106">
        <f>Seniori!QS25</f>
        <v>0</v>
      </c>
      <c r="QT111" s="106">
        <f>Seniori!QT25</f>
        <v>0</v>
      </c>
      <c r="QU111" s="106">
        <f>Seniori!QU25</f>
        <v>0</v>
      </c>
      <c r="QV111" s="106">
        <f>Seniori!QV25</f>
        <v>0</v>
      </c>
      <c r="QW111" s="106">
        <f>Seniori!QW25</f>
        <v>0</v>
      </c>
      <c r="QX111" s="106">
        <f>Seniori!QX25</f>
        <v>0</v>
      </c>
      <c r="QY111" s="106">
        <f>Seniori!QY25</f>
        <v>0</v>
      </c>
      <c r="QZ111" s="106">
        <f>Seniori!QZ25</f>
        <v>0</v>
      </c>
      <c r="RA111" s="106">
        <f>Seniori!RA25</f>
        <v>0</v>
      </c>
      <c r="RB111" s="106">
        <f>Seniori!RB25</f>
        <v>0</v>
      </c>
      <c r="RC111" s="106">
        <f>Seniori!RC25</f>
        <v>0</v>
      </c>
      <c r="RD111" s="106">
        <f>Seniori!RD25</f>
        <v>0</v>
      </c>
      <c r="RE111" s="106">
        <f>Seniori!RE25</f>
        <v>0</v>
      </c>
      <c r="RF111" s="106">
        <f>Seniori!RF25</f>
        <v>0</v>
      </c>
      <c r="RG111" s="106">
        <f>Seniori!RG25</f>
        <v>0</v>
      </c>
      <c r="RH111" s="106">
        <f>Seniori!RH25</f>
        <v>0</v>
      </c>
      <c r="RI111" s="106">
        <f>Seniori!RI25</f>
        <v>0</v>
      </c>
      <c r="RJ111" s="106">
        <f>Seniori!RJ25</f>
        <v>0</v>
      </c>
      <c r="RK111" s="106">
        <f>Seniori!RK25</f>
        <v>0</v>
      </c>
      <c r="RL111" s="106">
        <f>Seniori!RL25</f>
        <v>0</v>
      </c>
      <c r="RM111" s="106">
        <f>Seniori!RM25</f>
        <v>0</v>
      </c>
      <c r="RN111" s="106">
        <f>Seniori!RN25</f>
        <v>0</v>
      </c>
      <c r="RO111" s="106">
        <f>Seniori!RO25</f>
        <v>0</v>
      </c>
      <c r="RP111" s="106">
        <f>Seniori!RP25</f>
        <v>0</v>
      </c>
      <c r="RQ111" s="106">
        <f>Seniori!RQ25</f>
        <v>0</v>
      </c>
      <c r="RR111" s="106">
        <f>Seniori!RR25</f>
        <v>0</v>
      </c>
      <c r="RS111" s="106">
        <f>Seniori!RS25</f>
        <v>0</v>
      </c>
      <c r="RT111" s="106">
        <f>Seniori!RT25</f>
        <v>0</v>
      </c>
      <c r="RU111" s="106">
        <f>Seniori!RU25</f>
        <v>0</v>
      </c>
      <c r="RV111" s="106">
        <f>Seniori!RV25</f>
        <v>0</v>
      </c>
      <c r="RW111" s="106">
        <f>Seniori!RW25</f>
        <v>0</v>
      </c>
      <c r="RX111" s="106">
        <f>Seniori!RX25</f>
        <v>0</v>
      </c>
      <c r="RY111" s="106">
        <f>Seniori!RY25</f>
        <v>0</v>
      </c>
      <c r="RZ111" s="106">
        <f>Seniori!RZ25</f>
        <v>0</v>
      </c>
      <c r="SA111" s="106">
        <f>Seniori!SA25</f>
        <v>0</v>
      </c>
      <c r="SB111" s="106">
        <f>Seniori!SB25</f>
        <v>0</v>
      </c>
      <c r="SC111" s="106">
        <f>Seniori!SC25</f>
        <v>0</v>
      </c>
      <c r="SD111" s="106">
        <f>Seniori!SD25</f>
        <v>0</v>
      </c>
      <c r="SE111" s="106">
        <f>Seniori!SE25</f>
        <v>0</v>
      </c>
      <c r="SF111" s="106">
        <f>Seniori!SF25</f>
        <v>0</v>
      </c>
      <c r="SG111" s="106">
        <f>Seniori!SG25</f>
        <v>0</v>
      </c>
      <c r="SH111" s="106">
        <f>Seniori!SH25</f>
        <v>0</v>
      </c>
      <c r="SI111" s="106">
        <f>Seniori!SI25</f>
        <v>0</v>
      </c>
      <c r="SJ111" s="106">
        <f>Seniori!SJ25</f>
        <v>0</v>
      </c>
      <c r="SK111" s="106">
        <f>Seniori!SK25</f>
        <v>0</v>
      </c>
      <c r="SL111" s="106">
        <f>Seniori!SL25</f>
        <v>0</v>
      </c>
      <c r="SM111" s="106">
        <f>Seniori!SM25</f>
        <v>0</v>
      </c>
      <c r="SN111" s="106">
        <f>Seniori!SN25</f>
        <v>0</v>
      </c>
      <c r="SO111" s="106">
        <f>Seniori!SO25</f>
        <v>0</v>
      </c>
      <c r="SP111" s="106">
        <f>Seniori!SP25</f>
        <v>0</v>
      </c>
      <c r="SQ111" s="106">
        <f>Seniori!SQ25</f>
        <v>0</v>
      </c>
      <c r="SR111" s="106">
        <f>Seniori!SR25</f>
        <v>0</v>
      </c>
      <c r="SS111" s="106">
        <f>Seniori!SS25</f>
        <v>0</v>
      </c>
      <c r="ST111" s="106">
        <f>Seniori!ST25</f>
        <v>0</v>
      </c>
      <c r="SU111" s="106">
        <f>Seniori!SU25</f>
        <v>0</v>
      </c>
      <c r="SV111" s="106">
        <f>Seniori!SV25</f>
        <v>0</v>
      </c>
      <c r="SW111" s="106">
        <f>Seniori!SW25</f>
        <v>0</v>
      </c>
      <c r="SX111" s="106">
        <f>Seniori!SX25</f>
        <v>0</v>
      </c>
      <c r="SY111" s="106">
        <f>Seniori!SY25</f>
        <v>0</v>
      </c>
      <c r="SZ111" s="106">
        <f>Seniori!SZ25</f>
        <v>0</v>
      </c>
      <c r="TA111" s="106">
        <f>Seniori!TA25</f>
        <v>0</v>
      </c>
      <c r="TB111" s="106">
        <f>Seniori!TB25</f>
        <v>0</v>
      </c>
    </row>
    <row r="112" spans="1:522" s="1" customFormat="1" ht="18" customHeight="1" x14ac:dyDescent="0.25">
      <c r="A112" s="12"/>
      <c r="B112" s="11" t="s">
        <v>322</v>
      </c>
      <c r="C112" s="1">
        <v>12642</v>
      </c>
      <c r="E112" s="4" t="s">
        <v>168</v>
      </c>
      <c r="F112" s="1">
        <v>8995</v>
      </c>
      <c r="G112" s="9" t="s">
        <v>100</v>
      </c>
      <c r="H112" s="4" t="s">
        <v>170</v>
      </c>
      <c r="I112" s="1">
        <f t="shared" si="21"/>
        <v>17</v>
      </c>
      <c r="J112" s="12">
        <f>Tabuľka3[[#This Row],[Stĺpec9]]</f>
        <v>17</v>
      </c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>
        <v>2</v>
      </c>
      <c r="AC112" s="106">
        <v>1</v>
      </c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>
        <v>1</v>
      </c>
      <c r="AX112" s="106" t="s">
        <v>307</v>
      </c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  <c r="CL112" s="106"/>
      <c r="CM112" s="106"/>
      <c r="CN112" s="106"/>
      <c r="CO112" s="106"/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06"/>
      <c r="DA112" s="106"/>
      <c r="DB112" s="106"/>
      <c r="DC112" s="106"/>
      <c r="DD112" s="106"/>
      <c r="DE112" s="106"/>
      <c r="DF112" s="106"/>
      <c r="DG112" s="106"/>
      <c r="DH112" s="106"/>
      <c r="DI112" s="106"/>
      <c r="DJ112" s="106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6"/>
      <c r="DV112" s="106"/>
      <c r="DW112" s="106"/>
      <c r="DX112" s="106"/>
      <c r="DY112" s="106"/>
      <c r="DZ112" s="106"/>
      <c r="EA112" s="106"/>
      <c r="EB112" s="106"/>
      <c r="EC112" s="106"/>
      <c r="ED112" s="106"/>
      <c r="EE112" s="106"/>
      <c r="EF112" s="106"/>
      <c r="EG112" s="106"/>
      <c r="EH112" s="106"/>
      <c r="EI112" s="106"/>
      <c r="EJ112" s="106"/>
      <c r="EK112" s="106"/>
      <c r="EL112" s="106"/>
      <c r="EM112" s="106"/>
      <c r="EN112" s="106"/>
      <c r="EO112" s="106"/>
      <c r="EP112" s="106"/>
      <c r="EQ112" s="106"/>
      <c r="ER112" s="106"/>
      <c r="ES112" s="106"/>
      <c r="ET112" s="106"/>
      <c r="EU112" s="106"/>
      <c r="EV112" s="106"/>
      <c r="EW112" s="106"/>
      <c r="EX112" s="106"/>
      <c r="EY112" s="106"/>
      <c r="EZ112" s="106"/>
      <c r="FA112" s="106"/>
      <c r="FB112" s="106"/>
      <c r="FC112" s="106"/>
      <c r="FD112" s="106"/>
      <c r="FE112" s="106"/>
      <c r="FF112" s="106"/>
      <c r="FG112" s="106"/>
      <c r="FH112" s="106"/>
      <c r="FI112" s="106"/>
      <c r="FJ112" s="106"/>
      <c r="FK112" s="106"/>
      <c r="FL112" s="106"/>
      <c r="FM112" s="106"/>
      <c r="FN112" s="106"/>
      <c r="FO112" s="106"/>
      <c r="FP112" s="106"/>
      <c r="FQ112" s="106"/>
      <c r="FR112" s="106"/>
      <c r="FS112" s="106"/>
      <c r="FT112" s="106"/>
      <c r="FU112" s="106"/>
      <c r="FV112" s="106"/>
      <c r="FW112" s="106"/>
      <c r="FX112" s="106"/>
      <c r="FY112" s="106"/>
      <c r="FZ112" s="106"/>
      <c r="GA112" s="106"/>
      <c r="GB112" s="106"/>
      <c r="GC112" s="106"/>
      <c r="GD112" s="106"/>
      <c r="GE112" s="106"/>
      <c r="GF112" s="106"/>
      <c r="GG112" s="106"/>
      <c r="GH112" s="106"/>
      <c r="GI112" s="106"/>
      <c r="GJ112" s="106"/>
      <c r="GK112" s="106"/>
      <c r="GL112" s="106"/>
      <c r="GM112" s="106"/>
      <c r="GN112" s="106"/>
      <c r="GO112" s="106"/>
      <c r="GP112" s="106"/>
      <c r="GQ112" s="106"/>
      <c r="GR112" s="106"/>
      <c r="GS112" s="106"/>
      <c r="GT112" s="106"/>
      <c r="GU112" s="106"/>
      <c r="GV112" s="106"/>
      <c r="GW112" s="106"/>
      <c r="GX112" s="106"/>
      <c r="GY112" s="106"/>
      <c r="GZ112" s="106"/>
      <c r="HA112" s="106"/>
      <c r="HB112" s="106"/>
      <c r="HC112" s="106"/>
      <c r="HD112" s="106"/>
      <c r="HE112" s="106"/>
      <c r="HF112" s="106"/>
      <c r="HG112" s="106"/>
      <c r="HH112" s="106"/>
      <c r="HI112" s="106"/>
      <c r="HJ112" s="106"/>
      <c r="HK112" s="106"/>
      <c r="HL112" s="106">
        <v>3</v>
      </c>
      <c r="HM112" s="106" t="s">
        <v>307</v>
      </c>
      <c r="HN112" s="106"/>
      <c r="HO112" s="106"/>
      <c r="HP112" s="106"/>
      <c r="HQ112" s="106"/>
      <c r="HR112" s="106"/>
      <c r="HS112" s="106"/>
      <c r="HT112" s="106"/>
      <c r="HU112" s="106"/>
      <c r="HV112" s="106"/>
      <c r="HW112" s="106"/>
      <c r="HX112" s="106"/>
      <c r="HY112" s="106"/>
      <c r="HZ112" s="106"/>
      <c r="IA112" s="106"/>
      <c r="IB112" s="106"/>
      <c r="IC112" s="106"/>
      <c r="ID112" s="106"/>
      <c r="IE112" s="106"/>
      <c r="IF112" s="106"/>
      <c r="IG112" s="106"/>
      <c r="IH112" s="106"/>
      <c r="II112" s="106"/>
      <c r="IJ112" s="106"/>
      <c r="IK112" s="106"/>
      <c r="IL112" s="106"/>
      <c r="IM112" s="106"/>
      <c r="IN112" s="106"/>
      <c r="IO112" s="106"/>
      <c r="IP112" s="106"/>
      <c r="IQ112" s="106"/>
      <c r="IR112" s="106"/>
      <c r="IS112" s="106"/>
      <c r="IT112" s="106"/>
      <c r="IU112" s="106"/>
      <c r="IV112" s="106"/>
      <c r="IW112" s="106"/>
      <c r="IX112" s="106"/>
      <c r="IY112" s="106"/>
      <c r="IZ112" s="106"/>
      <c r="JA112" s="106"/>
      <c r="JB112" s="106"/>
      <c r="JC112" s="106"/>
      <c r="JD112" s="106"/>
      <c r="JE112" s="106"/>
      <c r="JF112" s="106"/>
      <c r="JG112" s="106"/>
      <c r="JH112" s="106"/>
      <c r="JI112" s="106"/>
      <c r="JJ112" s="106"/>
      <c r="JK112" s="106"/>
      <c r="JL112" s="106"/>
      <c r="JM112" s="106"/>
      <c r="JN112" s="106"/>
      <c r="JO112" s="106"/>
      <c r="JP112" s="106"/>
      <c r="JQ112" s="106"/>
      <c r="JR112" s="106"/>
      <c r="JS112" s="106"/>
      <c r="JT112" s="106"/>
      <c r="JU112" s="106"/>
      <c r="JV112" s="106"/>
      <c r="JW112" s="106"/>
      <c r="JX112" s="106"/>
      <c r="JY112" s="106"/>
      <c r="JZ112" s="106"/>
      <c r="KA112" s="106"/>
      <c r="KB112" s="106"/>
      <c r="KC112" s="106"/>
      <c r="KD112" s="106"/>
      <c r="KE112" s="106"/>
      <c r="KF112" s="106"/>
      <c r="KG112" s="106"/>
      <c r="KH112" s="106"/>
      <c r="KI112" s="106"/>
      <c r="KJ112" s="106"/>
      <c r="KK112" s="106"/>
      <c r="KL112" s="106"/>
      <c r="KM112" s="106"/>
      <c r="KN112" s="106"/>
      <c r="KO112" s="106"/>
      <c r="KP112" s="106"/>
      <c r="KQ112" s="106"/>
      <c r="KR112" s="106"/>
      <c r="KS112" s="106"/>
      <c r="KT112" s="106"/>
      <c r="KU112" s="106"/>
      <c r="KV112" s="106"/>
      <c r="KW112" s="106"/>
      <c r="KX112" s="106"/>
      <c r="KY112" s="106"/>
      <c r="KZ112" s="106"/>
      <c r="LA112" s="106"/>
      <c r="LB112" s="106"/>
      <c r="LC112" s="106"/>
      <c r="LD112" s="106"/>
      <c r="LE112" s="106"/>
      <c r="LF112" s="106"/>
      <c r="LG112" s="106"/>
      <c r="LH112" s="106"/>
      <c r="LI112" s="106"/>
      <c r="LJ112" s="106"/>
      <c r="LK112" s="106"/>
      <c r="LL112" s="106"/>
      <c r="LM112" s="106"/>
      <c r="LN112" s="106"/>
      <c r="LO112" s="106"/>
      <c r="LP112" s="106"/>
      <c r="LQ112" s="106"/>
      <c r="LR112" s="106"/>
      <c r="LS112" s="106"/>
      <c r="LT112" s="106"/>
      <c r="LU112" s="106"/>
      <c r="LV112" s="106"/>
      <c r="LW112" s="106"/>
      <c r="LX112" s="106"/>
      <c r="LY112" s="106"/>
      <c r="LZ112" s="106"/>
      <c r="MA112" s="106"/>
      <c r="MB112" s="106"/>
      <c r="MC112" s="106"/>
      <c r="MD112" s="106"/>
      <c r="ME112" s="106"/>
      <c r="MF112" s="106"/>
      <c r="MG112" s="106">
        <v>1</v>
      </c>
      <c r="MH112" s="106">
        <v>1</v>
      </c>
      <c r="MI112" s="106"/>
      <c r="MJ112" s="106"/>
      <c r="MK112" s="106"/>
      <c r="ML112" s="106"/>
      <c r="MM112" s="106"/>
      <c r="MN112" s="106"/>
      <c r="MO112" s="106"/>
      <c r="MP112" s="106"/>
      <c r="MQ112" s="106"/>
      <c r="MR112" s="106"/>
      <c r="MS112" s="106"/>
      <c r="MT112" s="106"/>
      <c r="MU112" s="106"/>
      <c r="MV112" s="106"/>
      <c r="MW112" s="106"/>
      <c r="MX112" s="106"/>
      <c r="MY112" s="106"/>
      <c r="MZ112" s="106"/>
      <c r="NA112" s="106"/>
      <c r="NB112" s="106"/>
      <c r="NC112" s="106"/>
      <c r="ND112" s="106"/>
      <c r="NE112" s="106"/>
      <c r="NF112" s="106"/>
      <c r="NG112" s="106"/>
      <c r="NH112" s="106"/>
      <c r="NI112" s="106"/>
      <c r="NJ112" s="106"/>
      <c r="NK112" s="106"/>
      <c r="NL112" s="106"/>
      <c r="NM112" s="106"/>
      <c r="NN112" s="106"/>
      <c r="NO112" s="106"/>
      <c r="NP112" s="106"/>
      <c r="NQ112" s="106"/>
      <c r="NR112" s="106"/>
      <c r="NS112" s="106"/>
      <c r="NT112" s="106"/>
      <c r="NU112" s="106"/>
      <c r="NV112" s="106"/>
      <c r="NW112" s="106"/>
      <c r="NX112" s="106"/>
      <c r="NY112" s="106"/>
      <c r="NZ112" s="106"/>
      <c r="OA112" s="106"/>
      <c r="OB112" s="106"/>
      <c r="OC112" s="106"/>
      <c r="OD112" s="106"/>
      <c r="OE112" s="106"/>
      <c r="OF112" s="106"/>
      <c r="OG112" s="106"/>
      <c r="OH112" s="106"/>
      <c r="OI112" s="106"/>
      <c r="OJ112" s="106"/>
      <c r="OK112" s="106"/>
      <c r="OL112" s="106"/>
      <c r="OM112" s="106"/>
      <c r="ON112" s="106"/>
      <c r="OO112" s="106"/>
      <c r="OP112" s="106"/>
      <c r="OQ112" s="106"/>
      <c r="OR112" s="106"/>
      <c r="OS112" s="106"/>
      <c r="OT112" s="106"/>
      <c r="OU112" s="106"/>
      <c r="OV112" s="106"/>
      <c r="OW112" s="106"/>
      <c r="OX112" s="106"/>
      <c r="OY112" s="106"/>
      <c r="OZ112" s="106"/>
      <c r="PA112" s="106"/>
      <c r="PB112" s="106"/>
      <c r="PC112" s="106"/>
      <c r="PD112" s="106"/>
      <c r="PE112" s="106"/>
      <c r="PF112" s="106"/>
      <c r="PG112" s="106"/>
      <c r="PH112" s="106"/>
      <c r="PI112" s="106"/>
      <c r="PJ112" s="106"/>
      <c r="PK112" s="106"/>
      <c r="PL112" s="106"/>
      <c r="PM112" s="106"/>
      <c r="PN112" s="106"/>
      <c r="PO112" s="106"/>
      <c r="PP112" s="106"/>
      <c r="PQ112" s="106">
        <v>1</v>
      </c>
      <c r="PR112" s="106">
        <v>3</v>
      </c>
      <c r="PS112" s="106"/>
      <c r="PT112" s="106"/>
      <c r="PU112" s="106"/>
      <c r="PV112" s="106"/>
      <c r="PW112" s="106"/>
      <c r="PX112" s="106"/>
      <c r="PY112" s="106"/>
      <c r="PZ112" s="106"/>
      <c r="QA112" s="106"/>
      <c r="QB112" s="106"/>
      <c r="QC112" s="106"/>
      <c r="QD112" s="106"/>
      <c r="QE112" s="106"/>
      <c r="QF112" s="106"/>
      <c r="QG112" s="106"/>
      <c r="QH112" s="106"/>
      <c r="QI112" s="106"/>
      <c r="QJ112" s="106"/>
      <c r="QK112" s="106"/>
      <c r="QL112" s="106"/>
      <c r="QM112" s="106"/>
      <c r="QN112" s="106"/>
      <c r="QO112" s="106"/>
      <c r="QP112" s="106"/>
      <c r="QQ112" s="106"/>
      <c r="QR112" s="106"/>
      <c r="QS112" s="106"/>
      <c r="QT112" s="106"/>
      <c r="QU112" s="106"/>
      <c r="QV112" s="106"/>
      <c r="QW112" s="106"/>
      <c r="QX112" s="106"/>
      <c r="QY112" s="106"/>
      <c r="QZ112" s="106"/>
      <c r="RA112" s="106"/>
      <c r="RB112" s="106"/>
      <c r="RC112" s="106"/>
      <c r="RD112" s="106"/>
      <c r="RE112" s="106" t="s">
        <v>307</v>
      </c>
      <c r="RF112" s="106">
        <v>1</v>
      </c>
      <c r="RG112" s="106"/>
      <c r="RH112" s="106"/>
      <c r="RI112" s="106"/>
      <c r="RJ112" s="106"/>
      <c r="RK112" s="106"/>
      <c r="RL112" s="106"/>
      <c r="RM112" s="106">
        <v>1</v>
      </c>
      <c r="RN112" s="106">
        <v>2</v>
      </c>
      <c r="RO112" s="106"/>
      <c r="RP112" s="106"/>
      <c r="RQ112" s="106"/>
      <c r="RR112" s="106"/>
      <c r="RS112" s="106"/>
      <c r="RT112" s="106"/>
      <c r="RU112" s="106"/>
      <c r="RV112" s="106"/>
      <c r="RW112" s="106"/>
      <c r="RX112" s="106"/>
      <c r="RY112" s="106"/>
      <c r="RZ112" s="106"/>
      <c r="SA112" s="106"/>
      <c r="SB112" s="106"/>
      <c r="SC112" s="106"/>
      <c r="SD112" s="106"/>
      <c r="SE112" s="106"/>
      <c r="SF112" s="106"/>
      <c r="SG112" s="106"/>
      <c r="SH112" s="106"/>
      <c r="SI112" s="106"/>
      <c r="SJ112" s="106"/>
      <c r="SK112" s="106"/>
      <c r="SL112" s="106"/>
      <c r="SM112" s="106"/>
      <c r="SN112" s="106"/>
      <c r="SO112" s="106"/>
      <c r="SP112" s="106"/>
      <c r="SQ112" s="106"/>
      <c r="SR112" s="106"/>
      <c r="SS112" s="106"/>
      <c r="ST112" s="106"/>
      <c r="SU112" s="106"/>
      <c r="SV112" s="106"/>
      <c r="SW112" s="106"/>
      <c r="SX112" s="106"/>
      <c r="SY112" s="106"/>
      <c r="SZ112" s="106"/>
      <c r="TA112" s="106"/>
      <c r="TB112" s="106"/>
    </row>
    <row r="113" spans="1:522" s="1" customFormat="1" ht="18" customHeight="1" x14ac:dyDescent="0.25">
      <c r="A113" s="12"/>
      <c r="B113" s="11" t="s">
        <v>470</v>
      </c>
      <c r="E113" s="4" t="s">
        <v>247</v>
      </c>
      <c r="G113" s="9" t="s">
        <v>99</v>
      </c>
      <c r="H113" s="4"/>
      <c r="I113" s="1">
        <f t="shared" si="21"/>
        <v>17</v>
      </c>
      <c r="J113" s="12">
        <f>Tabuľka3[[#This Row],[Stĺpec9]]</f>
        <v>17</v>
      </c>
      <c r="K113" s="106">
        <f>'Mladí jazdci'!K21</f>
        <v>0</v>
      </c>
      <c r="L113" s="106">
        <f>'Mladí jazdci'!L21</f>
        <v>0</v>
      </c>
      <c r="M113" s="106">
        <f>'Mladí jazdci'!M21</f>
        <v>0</v>
      </c>
      <c r="N113" s="106">
        <f>'Mladí jazdci'!N21</f>
        <v>0</v>
      </c>
      <c r="O113" s="106">
        <f>'Mladí jazdci'!O21</f>
        <v>0</v>
      </c>
      <c r="P113" s="106">
        <f>'Mladí jazdci'!P21</f>
        <v>0</v>
      </c>
      <c r="Q113" s="106">
        <f>'Mladí jazdci'!Q21</f>
        <v>0</v>
      </c>
      <c r="R113" s="106">
        <f>'Mladí jazdci'!R21</f>
        <v>0</v>
      </c>
      <c r="S113" s="106">
        <f>'Mladí jazdci'!S21</f>
        <v>0</v>
      </c>
      <c r="T113" s="106">
        <f>'Mladí jazdci'!T21</f>
        <v>0</v>
      </c>
      <c r="U113" s="106">
        <f>'Mladí jazdci'!U21</f>
        <v>0</v>
      </c>
      <c r="V113" s="106">
        <f>'Mladí jazdci'!V21</f>
        <v>0</v>
      </c>
      <c r="W113" s="106">
        <f>'Mladí jazdci'!W21</f>
        <v>0</v>
      </c>
      <c r="X113" s="106">
        <f>'Mladí jazdci'!X21</f>
        <v>0</v>
      </c>
      <c r="Y113" s="106">
        <f>'Mladí jazdci'!Y21</f>
        <v>0</v>
      </c>
      <c r="Z113" s="106">
        <f>'Mladí jazdci'!Z21</f>
        <v>0</v>
      </c>
      <c r="AA113" s="106">
        <f>'Mladí jazdci'!AA21</f>
        <v>0</v>
      </c>
      <c r="AB113" s="106">
        <f>'Mladí jazdci'!AB21</f>
        <v>0</v>
      </c>
      <c r="AC113" s="106">
        <f>'Mladí jazdci'!AC21</f>
        <v>0</v>
      </c>
      <c r="AD113" s="106">
        <f>'Mladí jazdci'!AD21</f>
        <v>0</v>
      </c>
      <c r="AE113" s="106">
        <f>'Mladí jazdci'!AE21</f>
        <v>0</v>
      </c>
      <c r="AF113" s="106">
        <f>'Mladí jazdci'!AF21</f>
        <v>0</v>
      </c>
      <c r="AG113" s="106">
        <f>'Mladí jazdci'!AG21</f>
        <v>0</v>
      </c>
      <c r="AH113" s="106">
        <f>'Mladí jazdci'!AH21</f>
        <v>0</v>
      </c>
      <c r="AI113" s="106">
        <f>'Mladí jazdci'!AI21</f>
        <v>0</v>
      </c>
      <c r="AJ113" s="106">
        <f>'Mladí jazdci'!AJ21</f>
        <v>0</v>
      </c>
      <c r="AK113" s="106">
        <f>'Mladí jazdci'!AK21</f>
        <v>0</v>
      </c>
      <c r="AL113" s="106">
        <f>'Mladí jazdci'!AL21</f>
        <v>0</v>
      </c>
      <c r="AM113" s="106">
        <f>'Mladí jazdci'!AM21</f>
        <v>0</v>
      </c>
      <c r="AN113" s="106">
        <f>'Mladí jazdci'!AN21</f>
        <v>0</v>
      </c>
      <c r="AO113" s="106">
        <f>'Mladí jazdci'!AO21</f>
        <v>0</v>
      </c>
      <c r="AP113" s="106">
        <f>'Mladí jazdci'!AP21</f>
        <v>0</v>
      </c>
      <c r="AQ113" s="106">
        <f>'Mladí jazdci'!AQ21</f>
        <v>0</v>
      </c>
      <c r="AR113" s="106">
        <f>'Mladí jazdci'!AR21</f>
        <v>0</v>
      </c>
      <c r="AS113" s="106">
        <f>'Mladí jazdci'!AS21</f>
        <v>0</v>
      </c>
      <c r="AT113" s="106">
        <f>'Mladí jazdci'!AT21</f>
        <v>0</v>
      </c>
      <c r="AU113" s="106">
        <f>'Mladí jazdci'!AU21</f>
        <v>0</v>
      </c>
      <c r="AV113" s="106">
        <f>'Mladí jazdci'!AV21</f>
        <v>0</v>
      </c>
      <c r="AW113" s="106">
        <f>'Mladí jazdci'!AW21</f>
        <v>0</v>
      </c>
      <c r="AX113" s="106">
        <f>'Mladí jazdci'!AX21</f>
        <v>0</v>
      </c>
      <c r="AY113" s="106">
        <f>'Mladí jazdci'!AY21</f>
        <v>0</v>
      </c>
      <c r="AZ113" s="106">
        <f>'Mladí jazdci'!AZ21</f>
        <v>0</v>
      </c>
      <c r="BA113" s="106">
        <f>'Mladí jazdci'!BA21</f>
        <v>0</v>
      </c>
      <c r="BB113" s="106">
        <f>'Mladí jazdci'!BB21</f>
        <v>0</v>
      </c>
      <c r="BC113" s="106">
        <f>'Mladí jazdci'!BC21</f>
        <v>0</v>
      </c>
      <c r="BD113" s="106">
        <f>'Mladí jazdci'!BD21</f>
        <v>0</v>
      </c>
      <c r="BE113" s="106">
        <f>'Mladí jazdci'!BE21</f>
        <v>0</v>
      </c>
      <c r="BF113" s="106">
        <f>'Mladí jazdci'!BF21</f>
        <v>0</v>
      </c>
      <c r="BG113" s="106">
        <f>'Mladí jazdci'!BG21</f>
        <v>0</v>
      </c>
      <c r="BH113" s="106">
        <f>'Mladí jazdci'!BH21</f>
        <v>0</v>
      </c>
      <c r="BI113" s="106">
        <f>'Mladí jazdci'!BI21</f>
        <v>0</v>
      </c>
      <c r="BJ113" s="106">
        <f>'Mladí jazdci'!BJ21</f>
        <v>0</v>
      </c>
      <c r="BK113" s="106">
        <f>'Mladí jazdci'!BK21</f>
        <v>0</v>
      </c>
      <c r="BL113" s="106">
        <f>'Mladí jazdci'!BL21</f>
        <v>0</v>
      </c>
      <c r="BM113" s="106">
        <f>'Mladí jazdci'!BM21</f>
        <v>0</v>
      </c>
      <c r="BN113" s="106">
        <f>'Mladí jazdci'!BN21</f>
        <v>0</v>
      </c>
      <c r="BO113" s="106">
        <f>'Mladí jazdci'!BO21</f>
        <v>0</v>
      </c>
      <c r="BP113" s="106">
        <f>'Mladí jazdci'!BP21</f>
        <v>0</v>
      </c>
      <c r="BQ113" s="106">
        <f>'Mladí jazdci'!BQ21</f>
        <v>0</v>
      </c>
      <c r="BR113" s="106">
        <f>'Mladí jazdci'!BR21</f>
        <v>0</v>
      </c>
      <c r="BS113" s="106">
        <f>'Mladí jazdci'!BS21</f>
        <v>0</v>
      </c>
      <c r="BT113" s="106">
        <f>'Mladí jazdci'!BT21</f>
        <v>0</v>
      </c>
      <c r="BU113" s="106">
        <f>'Mladí jazdci'!BU21</f>
        <v>0</v>
      </c>
      <c r="BV113" s="106">
        <f>'Mladí jazdci'!BV21</f>
        <v>0</v>
      </c>
      <c r="BW113" s="106">
        <f>'Mladí jazdci'!BW21</f>
        <v>0</v>
      </c>
      <c r="BX113" s="106">
        <f>'Mladí jazdci'!BX21</f>
        <v>0</v>
      </c>
      <c r="BY113" s="106">
        <f>'Mladí jazdci'!BY21</f>
        <v>0</v>
      </c>
      <c r="BZ113" s="106">
        <f>'Mladí jazdci'!BZ21</f>
        <v>0</v>
      </c>
      <c r="CA113" s="106">
        <f>'Mladí jazdci'!CA21</f>
        <v>0</v>
      </c>
      <c r="CB113" s="106">
        <f>'Mladí jazdci'!CB21</f>
        <v>0</v>
      </c>
      <c r="CC113" s="106">
        <f>'Mladí jazdci'!CC21</f>
        <v>0</v>
      </c>
      <c r="CD113" s="106">
        <f>'Mladí jazdci'!CD21</f>
        <v>0</v>
      </c>
      <c r="CE113" s="106">
        <f>'Mladí jazdci'!CE21</f>
        <v>0</v>
      </c>
      <c r="CF113" s="106">
        <f>'Mladí jazdci'!CF21</f>
        <v>0</v>
      </c>
      <c r="CG113" s="106">
        <f>'Mladí jazdci'!CG21</f>
        <v>0</v>
      </c>
      <c r="CH113" s="106">
        <f>'Mladí jazdci'!CH21</f>
        <v>0</v>
      </c>
      <c r="CI113" s="106">
        <f>'Mladí jazdci'!CI21</f>
        <v>0</v>
      </c>
      <c r="CJ113" s="106">
        <f>'Mladí jazdci'!CJ21</f>
        <v>0</v>
      </c>
      <c r="CK113" s="106">
        <f>'Mladí jazdci'!CK21</f>
        <v>0</v>
      </c>
      <c r="CL113" s="106">
        <f>'Mladí jazdci'!CL21</f>
        <v>0</v>
      </c>
      <c r="CM113" s="106">
        <f>'Mladí jazdci'!CM21</f>
        <v>0</v>
      </c>
      <c r="CN113" s="106">
        <f>'Mladí jazdci'!CN21</f>
        <v>0</v>
      </c>
      <c r="CO113" s="106">
        <f>'Mladí jazdci'!CO21</f>
        <v>0</v>
      </c>
      <c r="CP113" s="106">
        <f>'Mladí jazdci'!CP21</f>
        <v>0</v>
      </c>
      <c r="CQ113" s="106">
        <f>'Mladí jazdci'!CQ21</f>
        <v>0</v>
      </c>
      <c r="CR113" s="106">
        <f>'Mladí jazdci'!CR21</f>
        <v>0</v>
      </c>
      <c r="CS113" s="106">
        <f>'Mladí jazdci'!CS21</f>
        <v>0</v>
      </c>
      <c r="CT113" s="106">
        <f>'Mladí jazdci'!CT21</f>
        <v>0</v>
      </c>
      <c r="CU113" s="106">
        <f>'Mladí jazdci'!CU21</f>
        <v>0</v>
      </c>
      <c r="CV113" s="106">
        <f>'Mladí jazdci'!CV21</f>
        <v>0</v>
      </c>
      <c r="CW113" s="106">
        <f>'Mladí jazdci'!CW21</f>
        <v>0</v>
      </c>
      <c r="CX113" s="106">
        <f>'Mladí jazdci'!CX21</f>
        <v>0</v>
      </c>
      <c r="CY113" s="106">
        <f>'Mladí jazdci'!CY21</f>
        <v>0</v>
      </c>
      <c r="CZ113" s="106">
        <f>'Mladí jazdci'!CZ21</f>
        <v>0</v>
      </c>
      <c r="DA113" s="106">
        <f>'Mladí jazdci'!DA21</f>
        <v>0</v>
      </c>
      <c r="DB113" s="106">
        <f>'Mladí jazdci'!DB21</f>
        <v>0</v>
      </c>
      <c r="DC113" s="106">
        <f>'Mladí jazdci'!DC21</f>
        <v>0</v>
      </c>
      <c r="DD113" s="106">
        <f>'Mladí jazdci'!DD21</f>
        <v>0</v>
      </c>
      <c r="DE113" s="106">
        <f>'Mladí jazdci'!DE21</f>
        <v>0</v>
      </c>
      <c r="DF113" s="106">
        <f>'Mladí jazdci'!DF21</f>
        <v>0</v>
      </c>
      <c r="DG113" s="106">
        <f>'Mladí jazdci'!DG21</f>
        <v>0</v>
      </c>
      <c r="DH113" s="106">
        <f>'Mladí jazdci'!DH21</f>
        <v>0</v>
      </c>
      <c r="DI113" s="106">
        <f>'Mladí jazdci'!DI21</f>
        <v>0</v>
      </c>
      <c r="DJ113" s="106">
        <f>'Mladí jazdci'!DJ21</f>
        <v>0</v>
      </c>
      <c r="DK113" s="106">
        <f>'Mladí jazdci'!DK21</f>
        <v>0</v>
      </c>
      <c r="DL113" s="106">
        <f>'Mladí jazdci'!DL21</f>
        <v>0</v>
      </c>
      <c r="DM113" s="106">
        <f>'Mladí jazdci'!DM21</f>
        <v>0</v>
      </c>
      <c r="DN113" s="106">
        <f>'Mladí jazdci'!DN21</f>
        <v>0</v>
      </c>
      <c r="DO113" s="106">
        <f>'Mladí jazdci'!DO21</f>
        <v>0</v>
      </c>
      <c r="DP113" s="106">
        <f>'Mladí jazdci'!DP21</f>
        <v>0</v>
      </c>
      <c r="DQ113" s="106">
        <f>'Mladí jazdci'!DQ21</f>
        <v>0</v>
      </c>
      <c r="DR113" s="106">
        <f>'Mladí jazdci'!DR21</f>
        <v>0</v>
      </c>
      <c r="DS113" s="106">
        <f>'Mladí jazdci'!DS21</f>
        <v>0</v>
      </c>
      <c r="DT113" s="106">
        <f>'Mladí jazdci'!DT21</f>
        <v>0</v>
      </c>
      <c r="DU113" s="106">
        <f>'Mladí jazdci'!DU21</f>
        <v>0</v>
      </c>
      <c r="DV113" s="106">
        <f>'Mladí jazdci'!DV21</f>
        <v>0</v>
      </c>
      <c r="DW113" s="106">
        <f>'Mladí jazdci'!DW21</f>
        <v>0</v>
      </c>
      <c r="DX113" s="106">
        <f>'Mladí jazdci'!DX21</f>
        <v>0</v>
      </c>
      <c r="DY113" s="106">
        <f>'Mladí jazdci'!DY21</f>
        <v>0</v>
      </c>
      <c r="DZ113" s="106">
        <f>'Mladí jazdci'!DZ21</f>
        <v>0</v>
      </c>
      <c r="EA113" s="106">
        <f>'Mladí jazdci'!EA21</f>
        <v>0</v>
      </c>
      <c r="EB113" s="106">
        <f>'Mladí jazdci'!EB21</f>
        <v>0</v>
      </c>
      <c r="EC113" s="106">
        <f>'Mladí jazdci'!EC21</f>
        <v>0</v>
      </c>
      <c r="ED113" s="106">
        <f>'Mladí jazdci'!ED21</f>
        <v>0</v>
      </c>
      <c r="EE113" s="106">
        <f>'Mladí jazdci'!EE21</f>
        <v>0</v>
      </c>
      <c r="EF113" s="106">
        <f>'Mladí jazdci'!EF21</f>
        <v>0</v>
      </c>
      <c r="EG113" s="106">
        <f>'Mladí jazdci'!EG21</f>
        <v>0</v>
      </c>
      <c r="EH113" s="106">
        <f>'Mladí jazdci'!EH21</f>
        <v>0</v>
      </c>
      <c r="EI113" s="106">
        <f>'Mladí jazdci'!EI21</f>
        <v>0</v>
      </c>
      <c r="EJ113" s="106">
        <f>'Mladí jazdci'!EJ21</f>
        <v>0</v>
      </c>
      <c r="EK113" s="106">
        <f>'Mladí jazdci'!EK21</f>
        <v>0</v>
      </c>
      <c r="EL113" s="106">
        <f>'Mladí jazdci'!EL21</f>
        <v>0</v>
      </c>
      <c r="EM113" s="106">
        <f>'Mladí jazdci'!EM21</f>
        <v>0</v>
      </c>
      <c r="EN113" s="106">
        <f>'Mladí jazdci'!EN21</f>
        <v>0</v>
      </c>
      <c r="EO113" s="106">
        <f>'Mladí jazdci'!EO21</f>
        <v>0</v>
      </c>
      <c r="EP113" s="106">
        <f>'Mladí jazdci'!EP21</f>
        <v>0</v>
      </c>
      <c r="EQ113" s="106">
        <f>'Mladí jazdci'!EQ21</f>
        <v>0</v>
      </c>
      <c r="ER113" s="106">
        <f>'Mladí jazdci'!ER21</f>
        <v>0</v>
      </c>
      <c r="ES113" s="106">
        <f>'Mladí jazdci'!ES21</f>
        <v>0</v>
      </c>
      <c r="ET113" s="106">
        <f>'Mladí jazdci'!ET21</f>
        <v>0</v>
      </c>
      <c r="EU113" s="106">
        <f>'Mladí jazdci'!EU21</f>
        <v>0</v>
      </c>
      <c r="EV113" s="106">
        <f>'Mladí jazdci'!EV21</f>
        <v>0</v>
      </c>
      <c r="EW113" s="106">
        <f>'Mladí jazdci'!EW21</f>
        <v>0</v>
      </c>
      <c r="EX113" s="106">
        <f>'Mladí jazdci'!EX21</f>
        <v>0</v>
      </c>
      <c r="EY113" s="106">
        <f>'Mladí jazdci'!EY21</f>
        <v>0</v>
      </c>
      <c r="EZ113" s="106">
        <f>'Mladí jazdci'!EZ21</f>
        <v>0</v>
      </c>
      <c r="FA113" s="106">
        <f>'Mladí jazdci'!FA21</f>
        <v>0</v>
      </c>
      <c r="FB113" s="106">
        <f>'Mladí jazdci'!FB21</f>
        <v>0</v>
      </c>
      <c r="FC113" s="106">
        <f>'Mladí jazdci'!FC21</f>
        <v>0</v>
      </c>
      <c r="FD113" s="106">
        <f>'Mladí jazdci'!FD21</f>
        <v>0</v>
      </c>
      <c r="FE113" s="106">
        <f>'Mladí jazdci'!FE21</f>
        <v>0</v>
      </c>
      <c r="FF113" s="106">
        <f>'Mladí jazdci'!FF21</f>
        <v>0</v>
      </c>
      <c r="FG113" s="106">
        <f>'Mladí jazdci'!FG21</f>
        <v>0</v>
      </c>
      <c r="FH113" s="106">
        <f>'Mladí jazdci'!FH21</f>
        <v>0</v>
      </c>
      <c r="FI113" s="106">
        <f>'Mladí jazdci'!FI21</f>
        <v>0</v>
      </c>
      <c r="FJ113" s="106">
        <f>'Mladí jazdci'!FJ21</f>
        <v>0</v>
      </c>
      <c r="FK113" s="106">
        <f>'Mladí jazdci'!FK21</f>
        <v>0</v>
      </c>
      <c r="FL113" s="106">
        <f>'Mladí jazdci'!FL21</f>
        <v>0</v>
      </c>
      <c r="FM113" s="106">
        <f>'Mladí jazdci'!FM21</f>
        <v>0</v>
      </c>
      <c r="FN113" s="106">
        <f>'Mladí jazdci'!FN21</f>
        <v>0</v>
      </c>
      <c r="FO113" s="106">
        <f>'Mladí jazdci'!FO21</f>
        <v>0</v>
      </c>
      <c r="FP113" s="106">
        <f>'Mladí jazdci'!FP21</f>
        <v>0</v>
      </c>
      <c r="FQ113" s="106">
        <f>'Mladí jazdci'!FQ21</f>
        <v>0</v>
      </c>
      <c r="FR113" s="106">
        <f>'Mladí jazdci'!FR21</f>
        <v>0</v>
      </c>
      <c r="FS113" s="106">
        <f>'Mladí jazdci'!FS21</f>
        <v>0</v>
      </c>
      <c r="FT113" s="106">
        <f>'Mladí jazdci'!FT21</f>
        <v>0</v>
      </c>
      <c r="FU113" s="106">
        <f>'Mladí jazdci'!FU21</f>
        <v>0</v>
      </c>
      <c r="FV113" s="106">
        <f>'Mladí jazdci'!FV21</f>
        <v>0</v>
      </c>
      <c r="FW113" s="106">
        <f>'Mladí jazdci'!FW21</f>
        <v>0</v>
      </c>
      <c r="FX113" s="106">
        <f>'Mladí jazdci'!FX21</f>
        <v>0</v>
      </c>
      <c r="FY113" s="106">
        <f>'Mladí jazdci'!FY21</f>
        <v>0</v>
      </c>
      <c r="FZ113" s="106">
        <f>'Mladí jazdci'!FZ21</f>
        <v>0</v>
      </c>
      <c r="GA113" s="106">
        <f>'Mladí jazdci'!GA21</f>
        <v>0</v>
      </c>
      <c r="GB113" s="106">
        <f>'Mladí jazdci'!GB21</f>
        <v>0</v>
      </c>
      <c r="GC113" s="106">
        <f>'Mladí jazdci'!GC21</f>
        <v>0</v>
      </c>
      <c r="GD113" s="106">
        <f>'Mladí jazdci'!GD21</f>
        <v>0</v>
      </c>
      <c r="GE113" s="106">
        <f>'Mladí jazdci'!GE21</f>
        <v>0</v>
      </c>
      <c r="GF113" s="106">
        <f>'Mladí jazdci'!GF21</f>
        <v>0</v>
      </c>
      <c r="GG113" s="106">
        <f>'Mladí jazdci'!GG21</f>
        <v>0</v>
      </c>
      <c r="GH113" s="106">
        <f>'Mladí jazdci'!GH21</f>
        <v>0</v>
      </c>
      <c r="GI113" s="106">
        <f>'Mladí jazdci'!GI21</f>
        <v>0</v>
      </c>
      <c r="GJ113" s="106">
        <f>'Mladí jazdci'!GJ21</f>
        <v>0</v>
      </c>
      <c r="GK113" s="106">
        <f>'Mladí jazdci'!GK21</f>
        <v>0</v>
      </c>
      <c r="GL113" s="106">
        <f>'Mladí jazdci'!GL21</f>
        <v>0</v>
      </c>
      <c r="GM113" s="106">
        <f>'Mladí jazdci'!GM21</f>
        <v>0</v>
      </c>
      <c r="GN113" s="106">
        <f>'Mladí jazdci'!GN21</f>
        <v>0</v>
      </c>
      <c r="GO113" s="106">
        <f>'Mladí jazdci'!GO21</f>
        <v>0</v>
      </c>
      <c r="GP113" s="106">
        <f>'Mladí jazdci'!GP21</f>
        <v>0</v>
      </c>
      <c r="GQ113" s="106">
        <f>'Mladí jazdci'!GQ21</f>
        <v>0</v>
      </c>
      <c r="GR113" s="106">
        <f>'Mladí jazdci'!GR21</f>
        <v>0</v>
      </c>
      <c r="GS113" s="106">
        <f>'Mladí jazdci'!GS21</f>
        <v>0</v>
      </c>
      <c r="GT113" s="106">
        <f>'Mladí jazdci'!GT21</f>
        <v>0</v>
      </c>
      <c r="GU113" s="106">
        <f>'Mladí jazdci'!GU21</f>
        <v>0</v>
      </c>
      <c r="GV113" s="106">
        <f>'Mladí jazdci'!GV21</f>
        <v>0</v>
      </c>
      <c r="GW113" s="106">
        <f>'Mladí jazdci'!GW21</f>
        <v>0</v>
      </c>
      <c r="GX113" s="106">
        <f>'Mladí jazdci'!GX21</f>
        <v>0</v>
      </c>
      <c r="GY113" s="106">
        <f>'Mladí jazdci'!GY21</f>
        <v>0</v>
      </c>
      <c r="GZ113" s="106">
        <f>'Mladí jazdci'!GZ21</f>
        <v>0</v>
      </c>
      <c r="HA113" s="106">
        <f>'Mladí jazdci'!HA21</f>
        <v>0</v>
      </c>
      <c r="HB113" s="106">
        <f>'Mladí jazdci'!HB21</f>
        <v>0</v>
      </c>
      <c r="HC113" s="106">
        <f>'Mladí jazdci'!HC21</f>
        <v>0</v>
      </c>
      <c r="HD113" s="106">
        <f>'Mladí jazdci'!HD21</f>
        <v>0</v>
      </c>
      <c r="HE113" s="106">
        <f>'Mladí jazdci'!HE21</f>
        <v>0</v>
      </c>
      <c r="HF113" s="106">
        <f>'Mladí jazdci'!HF21</f>
        <v>0</v>
      </c>
      <c r="HG113" s="106">
        <f>'Mladí jazdci'!HG21</f>
        <v>0</v>
      </c>
      <c r="HH113" s="106">
        <f>'Mladí jazdci'!HH21</f>
        <v>0</v>
      </c>
      <c r="HI113" s="106">
        <f>'Mladí jazdci'!HI21</f>
        <v>0</v>
      </c>
      <c r="HJ113" s="106">
        <f>'Mladí jazdci'!HJ21</f>
        <v>0</v>
      </c>
      <c r="HK113" s="106">
        <f>'Mladí jazdci'!HK21</f>
        <v>0</v>
      </c>
      <c r="HL113" s="106">
        <f>'Mladí jazdci'!HL21</f>
        <v>0</v>
      </c>
      <c r="HM113" s="106">
        <f>'Mladí jazdci'!HM21</f>
        <v>0</v>
      </c>
      <c r="HN113" s="106">
        <f>'Mladí jazdci'!HN21</f>
        <v>0</v>
      </c>
      <c r="HO113" s="106">
        <f>'Mladí jazdci'!HO21</f>
        <v>0</v>
      </c>
      <c r="HP113" s="106">
        <f>'Mladí jazdci'!HP21</f>
        <v>0</v>
      </c>
      <c r="HQ113" s="106">
        <f>'Mladí jazdci'!HQ21</f>
        <v>0</v>
      </c>
      <c r="HR113" s="106">
        <f>'Mladí jazdci'!HR21</f>
        <v>0</v>
      </c>
      <c r="HS113" s="106">
        <f>'Mladí jazdci'!HS21</f>
        <v>0</v>
      </c>
      <c r="HT113" s="106">
        <f>'Mladí jazdci'!HT21</f>
        <v>0</v>
      </c>
      <c r="HU113" s="106">
        <f>'Mladí jazdci'!HU21</f>
        <v>4</v>
      </c>
      <c r="HV113" s="106" t="str">
        <f>'Mladí jazdci'!HV21</f>
        <v>o</v>
      </c>
      <c r="HW113" s="106">
        <f>'Mladí jazdci'!HW21</f>
        <v>0</v>
      </c>
      <c r="HX113" s="106">
        <f>'Mladí jazdci'!HX21</f>
        <v>0</v>
      </c>
      <c r="HY113" s="106">
        <f>'Mladí jazdci'!HY21</f>
        <v>1</v>
      </c>
      <c r="HZ113" s="106" t="str">
        <f>'Mladí jazdci'!HZ21</f>
        <v>o</v>
      </c>
      <c r="IA113" s="106">
        <f>'Mladí jazdci'!IA21</f>
        <v>0</v>
      </c>
      <c r="IB113" s="106">
        <f>'Mladí jazdci'!IB21</f>
        <v>0</v>
      </c>
      <c r="IC113" s="106">
        <f>'Mladí jazdci'!IC21</f>
        <v>0</v>
      </c>
      <c r="ID113" s="106">
        <f>'Mladí jazdci'!ID21</f>
        <v>0</v>
      </c>
      <c r="IE113" s="106">
        <f>'Mladí jazdci'!IE21</f>
        <v>0</v>
      </c>
      <c r="IF113" s="106">
        <f>'Mladí jazdci'!IF21</f>
        <v>0</v>
      </c>
      <c r="IG113" s="106">
        <f>'Mladí jazdci'!IG21</f>
        <v>0</v>
      </c>
      <c r="IH113" s="106">
        <f>'Mladí jazdci'!IH21</f>
        <v>0</v>
      </c>
      <c r="II113" s="106">
        <f>'Mladí jazdci'!II21</f>
        <v>0</v>
      </c>
      <c r="IJ113" s="106">
        <f>'Mladí jazdci'!IJ21</f>
        <v>0</v>
      </c>
      <c r="IK113" s="106">
        <f>'Mladí jazdci'!IK21</f>
        <v>0</v>
      </c>
      <c r="IL113" s="106">
        <f>'Mladí jazdci'!IL21</f>
        <v>0</v>
      </c>
      <c r="IM113" s="106">
        <f>'Mladí jazdci'!IM21</f>
        <v>0</v>
      </c>
      <c r="IN113" s="106">
        <f>'Mladí jazdci'!IN21</f>
        <v>0</v>
      </c>
      <c r="IO113" s="106">
        <f>'Mladí jazdci'!IO21</f>
        <v>0</v>
      </c>
      <c r="IP113" s="106">
        <f>'Mladí jazdci'!IP21</f>
        <v>0</v>
      </c>
      <c r="IQ113" s="106">
        <f>'Mladí jazdci'!IQ21</f>
        <v>0</v>
      </c>
      <c r="IR113" s="106">
        <f>'Mladí jazdci'!IR21</f>
        <v>0</v>
      </c>
      <c r="IS113" s="106">
        <f>'Mladí jazdci'!IS21</f>
        <v>0</v>
      </c>
      <c r="IT113" s="106">
        <f>'Mladí jazdci'!IT21</f>
        <v>0</v>
      </c>
      <c r="IU113" s="106">
        <f>'Mladí jazdci'!IU21</f>
        <v>0</v>
      </c>
      <c r="IV113" s="106">
        <f>'Mladí jazdci'!IV21</f>
        <v>0</v>
      </c>
      <c r="IW113" s="106">
        <f>'Mladí jazdci'!IW21</f>
        <v>0</v>
      </c>
      <c r="IX113" s="106">
        <f>'Mladí jazdci'!IX21</f>
        <v>0</v>
      </c>
      <c r="IY113" s="106">
        <f>'Mladí jazdci'!IY21</f>
        <v>0</v>
      </c>
      <c r="IZ113" s="106">
        <f>'Mladí jazdci'!IZ21</f>
        <v>0</v>
      </c>
      <c r="JA113" s="106">
        <f>'Mladí jazdci'!JA21</f>
        <v>0</v>
      </c>
      <c r="JB113" s="106">
        <f>'Mladí jazdci'!JB21</f>
        <v>0</v>
      </c>
      <c r="JC113" s="106">
        <f>'Mladí jazdci'!JC21</f>
        <v>0</v>
      </c>
      <c r="JD113" s="106">
        <f>'Mladí jazdci'!JD21</f>
        <v>0</v>
      </c>
      <c r="JE113" s="106">
        <f>'Mladí jazdci'!JE21</f>
        <v>0</v>
      </c>
      <c r="JF113" s="106">
        <f>'Mladí jazdci'!JF21</f>
        <v>0</v>
      </c>
      <c r="JG113" s="106">
        <f>'Mladí jazdci'!JG21</f>
        <v>0</v>
      </c>
      <c r="JH113" s="106">
        <f>'Mladí jazdci'!JH21</f>
        <v>0</v>
      </c>
      <c r="JI113" s="106">
        <f>'Mladí jazdci'!JI21</f>
        <v>0</v>
      </c>
      <c r="JJ113" s="106">
        <f>'Mladí jazdci'!JJ21</f>
        <v>0</v>
      </c>
      <c r="JK113" s="106">
        <f>'Mladí jazdci'!JK21</f>
        <v>0</v>
      </c>
      <c r="JL113" s="106">
        <f>'Mladí jazdci'!JL21</f>
        <v>0</v>
      </c>
      <c r="JM113" s="106">
        <f>'Mladí jazdci'!JM21</f>
        <v>0</v>
      </c>
      <c r="JN113" s="106">
        <f>'Mladí jazdci'!JN21</f>
        <v>0</v>
      </c>
      <c r="JO113" s="106">
        <f>'Mladí jazdci'!JO21</f>
        <v>0</v>
      </c>
      <c r="JP113" s="106">
        <f>'Mladí jazdci'!JP21</f>
        <v>0</v>
      </c>
      <c r="JQ113" s="106">
        <f>'Mladí jazdci'!JQ21</f>
        <v>0</v>
      </c>
      <c r="JR113" s="106">
        <f>'Mladí jazdci'!JR21</f>
        <v>0</v>
      </c>
      <c r="JS113" s="106">
        <f>'Mladí jazdci'!JS21</f>
        <v>0</v>
      </c>
      <c r="JT113" s="106">
        <f>'Mladí jazdci'!JT21</f>
        <v>0</v>
      </c>
      <c r="JU113" s="106">
        <f>'Mladí jazdci'!JU21</f>
        <v>0</v>
      </c>
      <c r="JV113" s="106">
        <f>'Mladí jazdci'!JV21</f>
        <v>0</v>
      </c>
      <c r="JW113" s="106">
        <f>'Mladí jazdci'!JW21</f>
        <v>0</v>
      </c>
      <c r="JX113" s="106">
        <f>'Mladí jazdci'!JX21</f>
        <v>0</v>
      </c>
      <c r="JY113" s="106">
        <f>'Mladí jazdci'!JY21</f>
        <v>0</v>
      </c>
      <c r="JZ113" s="106">
        <f>'Mladí jazdci'!JZ21</f>
        <v>0</v>
      </c>
      <c r="KA113" s="106">
        <f>'Mladí jazdci'!KA21</f>
        <v>0</v>
      </c>
      <c r="KB113" s="106">
        <f>'Mladí jazdci'!KB21</f>
        <v>0</v>
      </c>
      <c r="KC113" s="106">
        <f>'Mladí jazdci'!KC21</f>
        <v>0</v>
      </c>
      <c r="KD113" s="106">
        <f>'Mladí jazdci'!KD21</f>
        <v>0</v>
      </c>
      <c r="KE113" s="106">
        <f>'Mladí jazdci'!KE21</f>
        <v>0</v>
      </c>
      <c r="KF113" s="106">
        <f>'Mladí jazdci'!KF21</f>
        <v>0</v>
      </c>
      <c r="KG113" s="106">
        <f>'Mladí jazdci'!KG21</f>
        <v>0</v>
      </c>
      <c r="KH113" s="106">
        <f>'Mladí jazdci'!KH21</f>
        <v>0</v>
      </c>
      <c r="KI113" s="106">
        <f>'Mladí jazdci'!KI21</f>
        <v>0</v>
      </c>
      <c r="KJ113" s="106">
        <f>'Mladí jazdci'!KJ21</f>
        <v>0</v>
      </c>
      <c r="KK113" s="106">
        <f>'Mladí jazdci'!KK21</f>
        <v>0</v>
      </c>
      <c r="KL113" s="106">
        <f>'Mladí jazdci'!KL21</f>
        <v>0</v>
      </c>
      <c r="KM113" s="106">
        <f>'Mladí jazdci'!KM21</f>
        <v>0</v>
      </c>
      <c r="KN113" s="106">
        <f>'Mladí jazdci'!KN21</f>
        <v>0</v>
      </c>
      <c r="KO113" s="106">
        <f>'Mladí jazdci'!KO21</f>
        <v>0</v>
      </c>
      <c r="KP113" s="106">
        <f>'Mladí jazdci'!KP21</f>
        <v>0</v>
      </c>
      <c r="KQ113" s="106">
        <f>'Mladí jazdci'!KQ21</f>
        <v>0</v>
      </c>
      <c r="KR113" s="106">
        <f>'Mladí jazdci'!KR21</f>
        <v>0</v>
      </c>
      <c r="KS113" s="106">
        <f>'Mladí jazdci'!KS21</f>
        <v>0</v>
      </c>
      <c r="KT113" s="106">
        <f>'Mladí jazdci'!KT21</f>
        <v>0</v>
      </c>
      <c r="KU113" s="106">
        <f>'Mladí jazdci'!KU21</f>
        <v>0</v>
      </c>
      <c r="KV113" s="106">
        <f>'Mladí jazdci'!KV21</f>
        <v>0</v>
      </c>
      <c r="KW113" s="106">
        <f>'Mladí jazdci'!KW21</f>
        <v>0</v>
      </c>
      <c r="KX113" s="106">
        <f>'Mladí jazdci'!KX21</f>
        <v>0</v>
      </c>
      <c r="KY113" s="106">
        <f>'Mladí jazdci'!KY21</f>
        <v>0</v>
      </c>
      <c r="KZ113" s="106" t="str">
        <f>'Mladí jazdci'!KZ21</f>
        <v>o</v>
      </c>
      <c r="LA113" s="106">
        <f>'Mladí jazdci'!LA21</f>
        <v>0</v>
      </c>
      <c r="LB113" s="106">
        <f>'Mladí jazdci'!LB21</f>
        <v>0</v>
      </c>
      <c r="LC113" s="106">
        <f>'Mladí jazdci'!LC21</f>
        <v>0</v>
      </c>
      <c r="LD113" s="106">
        <f>'Mladí jazdci'!LD21</f>
        <v>0</v>
      </c>
      <c r="LE113" s="106">
        <f>'Mladí jazdci'!LE21</f>
        <v>3</v>
      </c>
      <c r="LF113" s="106">
        <f>'Mladí jazdci'!LF21</f>
        <v>0</v>
      </c>
      <c r="LG113" s="106">
        <f>'Mladí jazdci'!LG21</f>
        <v>0</v>
      </c>
      <c r="LH113" s="106">
        <f>'Mladí jazdci'!LH21</f>
        <v>0</v>
      </c>
      <c r="LI113" s="106">
        <f>'Mladí jazdci'!LI21</f>
        <v>0</v>
      </c>
      <c r="LJ113" s="106">
        <f>'Mladí jazdci'!LJ21</f>
        <v>0</v>
      </c>
      <c r="LK113" s="106">
        <f>'Mladí jazdci'!LK21</f>
        <v>0</v>
      </c>
      <c r="LL113" s="106">
        <f>'Mladí jazdci'!LL21</f>
        <v>0</v>
      </c>
      <c r="LM113" s="106">
        <f>'Mladí jazdci'!LM21</f>
        <v>0</v>
      </c>
      <c r="LN113" s="106">
        <f>'Mladí jazdci'!LN21</f>
        <v>0</v>
      </c>
      <c r="LO113" s="106">
        <f>'Mladí jazdci'!LO21</f>
        <v>0</v>
      </c>
      <c r="LP113" s="106">
        <f>'Mladí jazdci'!LP21</f>
        <v>0</v>
      </c>
      <c r="LQ113" s="106">
        <f>'Mladí jazdci'!LQ21</f>
        <v>0</v>
      </c>
      <c r="LR113" s="106">
        <f>'Mladí jazdci'!LR21</f>
        <v>0</v>
      </c>
      <c r="LS113" s="106">
        <f>'Mladí jazdci'!LS21</f>
        <v>0</v>
      </c>
      <c r="LT113" s="106">
        <f>'Mladí jazdci'!LT21</f>
        <v>0</v>
      </c>
      <c r="LU113" s="106">
        <f>'Mladí jazdci'!LU21</f>
        <v>0</v>
      </c>
      <c r="LV113" s="106">
        <f>'Mladí jazdci'!LV21</f>
        <v>0</v>
      </c>
      <c r="LW113" s="106">
        <f>'Mladí jazdci'!LW21</f>
        <v>0</v>
      </c>
      <c r="LX113" s="106">
        <f>'Mladí jazdci'!LX21</f>
        <v>0</v>
      </c>
      <c r="LY113" s="106">
        <f>'Mladí jazdci'!LY21</f>
        <v>0</v>
      </c>
      <c r="LZ113" s="106" t="str">
        <f>'Mladí jazdci'!LZ21</f>
        <v>o</v>
      </c>
      <c r="MA113" s="106">
        <f>'Mladí jazdci'!MA21</f>
        <v>2</v>
      </c>
      <c r="MB113" s="106">
        <f>'Mladí jazdci'!MB21</f>
        <v>0</v>
      </c>
      <c r="MC113" s="106">
        <f>'Mladí jazdci'!MC21</f>
        <v>0</v>
      </c>
      <c r="MD113" s="106">
        <f>'Mladí jazdci'!MD21</f>
        <v>0</v>
      </c>
      <c r="ME113" s="106">
        <f>'Mladí jazdci'!ME21</f>
        <v>0</v>
      </c>
      <c r="MF113" s="106">
        <f>'Mladí jazdci'!MF21</f>
        <v>0</v>
      </c>
      <c r="MG113" s="106">
        <f>'Mladí jazdci'!MG21</f>
        <v>0</v>
      </c>
      <c r="MH113" s="106">
        <f>'Mladí jazdci'!MH21</f>
        <v>0</v>
      </c>
      <c r="MI113" s="106">
        <f>'Mladí jazdci'!MI21</f>
        <v>0</v>
      </c>
      <c r="MJ113" s="106">
        <f>'Mladí jazdci'!MJ21</f>
        <v>0</v>
      </c>
      <c r="MK113" s="106">
        <f>'Mladí jazdci'!MK21</f>
        <v>0</v>
      </c>
      <c r="ML113" s="106">
        <f>'Mladí jazdci'!ML21</f>
        <v>0</v>
      </c>
      <c r="MM113" s="106">
        <f>'Mladí jazdci'!MM21</f>
        <v>0</v>
      </c>
      <c r="MN113" s="106">
        <f>'Mladí jazdci'!MN21</f>
        <v>0</v>
      </c>
      <c r="MO113" s="106">
        <f>'Mladí jazdci'!MO21</f>
        <v>0</v>
      </c>
      <c r="MP113" s="106">
        <f>'Mladí jazdci'!MP21</f>
        <v>0</v>
      </c>
      <c r="MQ113" s="106">
        <f>'Mladí jazdci'!MQ21</f>
        <v>0</v>
      </c>
      <c r="MR113" s="106">
        <f>'Mladí jazdci'!MR21</f>
        <v>0</v>
      </c>
      <c r="MS113" s="106">
        <f>'Mladí jazdci'!MS21</f>
        <v>0</v>
      </c>
      <c r="MT113" s="106">
        <f>'Mladí jazdci'!MT21</f>
        <v>0</v>
      </c>
      <c r="MU113" s="106">
        <f>'Mladí jazdci'!MU21</f>
        <v>0</v>
      </c>
      <c r="MV113" s="106">
        <f>'Mladí jazdci'!MV21</f>
        <v>0</v>
      </c>
      <c r="MW113" s="106">
        <f>'Mladí jazdci'!MW21</f>
        <v>0</v>
      </c>
      <c r="MX113" s="106" t="str">
        <f>'Mladí jazdci'!MX21</f>
        <v>o</v>
      </c>
      <c r="MY113" s="106">
        <f>'Mladí jazdci'!MY21</f>
        <v>0</v>
      </c>
      <c r="MZ113" s="106">
        <f>'Mladí jazdci'!MZ21</f>
        <v>0</v>
      </c>
      <c r="NA113" s="106">
        <f>'Mladí jazdci'!NA21</f>
        <v>0</v>
      </c>
      <c r="NB113" s="106" t="str">
        <f>'Mladí jazdci'!NB21</f>
        <v>o</v>
      </c>
      <c r="NC113" s="106">
        <f>'Mladí jazdci'!NC21</f>
        <v>0</v>
      </c>
      <c r="ND113" s="106">
        <f>'Mladí jazdci'!ND21</f>
        <v>0</v>
      </c>
      <c r="NE113" s="106">
        <f>'Mladí jazdci'!NE21</f>
        <v>0</v>
      </c>
      <c r="NF113" s="106" t="str">
        <f>'Mladí jazdci'!NF21</f>
        <v>o</v>
      </c>
      <c r="NG113" s="106">
        <f>'Mladí jazdci'!NG21</f>
        <v>0</v>
      </c>
      <c r="NH113" s="106">
        <f>'Mladí jazdci'!NH21</f>
        <v>0</v>
      </c>
      <c r="NI113" s="106">
        <f>'Mladí jazdci'!NI21</f>
        <v>0</v>
      </c>
      <c r="NJ113" s="106" t="str">
        <f>'Mladí jazdci'!NJ21</f>
        <v>o</v>
      </c>
      <c r="NK113" s="106">
        <f>'Mladí jazdci'!NK21</f>
        <v>0</v>
      </c>
      <c r="NL113" s="106">
        <f>'Mladí jazdci'!NL21</f>
        <v>0</v>
      </c>
      <c r="NM113" s="106">
        <f>'Mladí jazdci'!NM21</f>
        <v>0</v>
      </c>
      <c r="NN113" s="106">
        <f>'Mladí jazdci'!NN21</f>
        <v>0</v>
      </c>
      <c r="NO113" s="106">
        <f>'Mladí jazdci'!NO21</f>
        <v>0</v>
      </c>
      <c r="NP113" s="106">
        <f>'Mladí jazdci'!NP21</f>
        <v>0</v>
      </c>
      <c r="NQ113" s="106">
        <f>'Mladí jazdci'!NQ21</f>
        <v>4</v>
      </c>
      <c r="NR113" s="106" t="str">
        <f>'Mladí jazdci'!NR21</f>
        <v>o</v>
      </c>
      <c r="NS113" s="106">
        <f>'Mladí jazdci'!NS21</f>
        <v>0</v>
      </c>
      <c r="NT113" s="106">
        <f>'Mladí jazdci'!NT21</f>
        <v>0</v>
      </c>
      <c r="NU113" s="106">
        <f>'Mladí jazdci'!NU21</f>
        <v>0</v>
      </c>
      <c r="NV113" s="106">
        <f>'Mladí jazdci'!NV21</f>
        <v>1</v>
      </c>
      <c r="NW113" s="106">
        <f>'Mladí jazdci'!NW21</f>
        <v>0</v>
      </c>
      <c r="NX113" s="106" t="str">
        <f>'Mladí jazdci'!NX21</f>
        <v>o</v>
      </c>
      <c r="NY113" s="106">
        <f>'Mladí jazdci'!NY21</f>
        <v>0</v>
      </c>
      <c r="NZ113" s="106">
        <f>'Mladí jazdci'!NZ21</f>
        <v>0</v>
      </c>
      <c r="OA113" s="106">
        <f>'Mladí jazdci'!OA21</f>
        <v>0</v>
      </c>
      <c r="OB113" s="106">
        <f>'Mladí jazdci'!OB21</f>
        <v>0</v>
      </c>
      <c r="OC113" s="106">
        <f>'Mladí jazdci'!OC21</f>
        <v>0</v>
      </c>
      <c r="OD113" s="106">
        <f>'Mladí jazdci'!OD21</f>
        <v>0</v>
      </c>
      <c r="OE113" s="106">
        <f>'Mladí jazdci'!OE21</f>
        <v>0</v>
      </c>
      <c r="OF113" s="106">
        <f>'Mladí jazdci'!OF21</f>
        <v>0</v>
      </c>
      <c r="OG113" s="106">
        <f>'Mladí jazdci'!OG21</f>
        <v>0</v>
      </c>
      <c r="OH113" s="106">
        <f>'Mladí jazdci'!OH21</f>
        <v>0</v>
      </c>
      <c r="OI113" s="106">
        <f>'Mladí jazdci'!OI21</f>
        <v>0</v>
      </c>
      <c r="OJ113" s="106">
        <f>'Mladí jazdci'!OJ21</f>
        <v>0</v>
      </c>
      <c r="OK113" s="106">
        <f>'Mladí jazdci'!OK21</f>
        <v>0</v>
      </c>
      <c r="OL113" s="106">
        <f>'Mladí jazdci'!OL21</f>
        <v>0</v>
      </c>
      <c r="OM113" s="106">
        <f>'Mladí jazdci'!OM21</f>
        <v>0</v>
      </c>
      <c r="ON113" s="106">
        <f>'Mladí jazdci'!ON21</f>
        <v>0</v>
      </c>
      <c r="OO113" s="106">
        <f>'Mladí jazdci'!OO21</f>
        <v>0</v>
      </c>
      <c r="OP113" s="106">
        <f>'Mladí jazdci'!OP21</f>
        <v>0</v>
      </c>
      <c r="OQ113" s="106">
        <f>'Mladí jazdci'!OQ21</f>
        <v>0</v>
      </c>
      <c r="OR113" s="106">
        <f>'Mladí jazdci'!OR21</f>
        <v>0</v>
      </c>
      <c r="OS113" s="106">
        <f>'Mladí jazdci'!OS21</f>
        <v>0</v>
      </c>
      <c r="OT113" s="106">
        <f>'Mladí jazdci'!OT21</f>
        <v>0</v>
      </c>
      <c r="OU113" s="106">
        <f>'Mladí jazdci'!OU21</f>
        <v>0</v>
      </c>
      <c r="OV113" s="106">
        <f>'Mladí jazdci'!OV21</f>
        <v>0</v>
      </c>
      <c r="OW113" s="106">
        <f>'Mladí jazdci'!OW21</f>
        <v>0</v>
      </c>
      <c r="OX113" s="106">
        <f>'Mladí jazdci'!OX21</f>
        <v>0</v>
      </c>
      <c r="OY113" s="106">
        <f>'Mladí jazdci'!OY21</f>
        <v>0</v>
      </c>
      <c r="OZ113" s="106">
        <f>'Mladí jazdci'!OZ21</f>
        <v>0</v>
      </c>
      <c r="PA113" s="106">
        <f>'Mladí jazdci'!PA21</f>
        <v>0</v>
      </c>
      <c r="PB113" s="106">
        <f>'Mladí jazdci'!PB21</f>
        <v>0</v>
      </c>
      <c r="PC113" s="106">
        <f>'Mladí jazdci'!PC21</f>
        <v>0</v>
      </c>
      <c r="PD113" s="106">
        <f>'Mladí jazdci'!PD21</f>
        <v>0</v>
      </c>
      <c r="PE113" s="106">
        <f>'Mladí jazdci'!PE21</f>
        <v>0</v>
      </c>
      <c r="PF113" s="106">
        <f>'Mladí jazdci'!PF21</f>
        <v>0</v>
      </c>
      <c r="PG113" s="106">
        <f>'Mladí jazdci'!PG21</f>
        <v>0</v>
      </c>
      <c r="PH113" s="106">
        <f>'Mladí jazdci'!PH21</f>
        <v>0</v>
      </c>
      <c r="PI113" s="106">
        <f>'Mladí jazdci'!PI21</f>
        <v>0</v>
      </c>
      <c r="PJ113" s="106">
        <f>'Mladí jazdci'!PJ21</f>
        <v>1</v>
      </c>
      <c r="PK113" s="106">
        <f>'Mladí jazdci'!PK21</f>
        <v>0</v>
      </c>
      <c r="PL113" s="106">
        <f>'Mladí jazdci'!PL21</f>
        <v>1</v>
      </c>
      <c r="PM113" s="106">
        <f>'Mladí jazdci'!PM21</f>
        <v>0</v>
      </c>
      <c r="PN113" s="106">
        <f>'Mladí jazdci'!PN21</f>
        <v>0</v>
      </c>
      <c r="PO113" s="106">
        <f>'Mladí jazdci'!PO21</f>
        <v>0</v>
      </c>
      <c r="PP113" s="106">
        <f>'Mladí jazdci'!PP21</f>
        <v>0</v>
      </c>
      <c r="PQ113" s="106">
        <f>'Mladí jazdci'!PQ21</f>
        <v>0</v>
      </c>
      <c r="PR113" s="106">
        <f>'Mladí jazdci'!PR21</f>
        <v>0</v>
      </c>
      <c r="PS113" s="106">
        <f>'Mladí jazdci'!PS21</f>
        <v>0</v>
      </c>
      <c r="PT113" s="106">
        <f>'Mladí jazdci'!PT21</f>
        <v>0</v>
      </c>
      <c r="PU113" s="106" t="str">
        <f>'Mladí jazdci'!PU21</f>
        <v>o</v>
      </c>
      <c r="PV113" s="106" t="str">
        <f>'Mladí jazdci'!PV21</f>
        <v>o</v>
      </c>
      <c r="PW113" s="106">
        <f>'Mladí jazdci'!PW21</f>
        <v>0</v>
      </c>
      <c r="PX113" s="106">
        <f>'Mladí jazdci'!PX21</f>
        <v>0</v>
      </c>
      <c r="PY113" s="106">
        <f>'Mladí jazdci'!PY21</f>
        <v>0</v>
      </c>
      <c r="PZ113" s="106">
        <f>'Mladí jazdci'!PZ21</f>
        <v>0</v>
      </c>
      <c r="QA113" s="106">
        <f>'Mladí jazdci'!QA21</f>
        <v>0</v>
      </c>
      <c r="QB113" s="106">
        <f>'Mladí jazdci'!QB21</f>
        <v>0</v>
      </c>
      <c r="QC113" s="106">
        <f>'Mladí jazdci'!QC21</f>
        <v>0</v>
      </c>
      <c r="QD113" s="106">
        <f>'Mladí jazdci'!QD21</f>
        <v>0</v>
      </c>
      <c r="QE113" s="106">
        <f>'Mladí jazdci'!QE21</f>
        <v>0</v>
      </c>
      <c r="QF113" s="106">
        <f>'Mladí jazdci'!QF21</f>
        <v>0</v>
      </c>
      <c r="QG113" s="106">
        <f>'Mladí jazdci'!QG21</f>
        <v>0</v>
      </c>
      <c r="QH113" s="106">
        <f>'Mladí jazdci'!QH21</f>
        <v>0</v>
      </c>
      <c r="QI113" s="106">
        <f>'Mladí jazdci'!QI21</f>
        <v>0</v>
      </c>
      <c r="QJ113" s="106">
        <f>'Mladí jazdci'!QJ21</f>
        <v>0</v>
      </c>
      <c r="QK113" s="106">
        <f>'Mladí jazdci'!QK21</f>
        <v>0</v>
      </c>
      <c r="QL113" s="106">
        <f>'Mladí jazdci'!QL21</f>
        <v>0</v>
      </c>
      <c r="QM113" s="106">
        <f>'Mladí jazdci'!QM21</f>
        <v>0</v>
      </c>
      <c r="QN113" s="106">
        <f>'Mladí jazdci'!QN21</f>
        <v>0</v>
      </c>
      <c r="QO113" s="106">
        <f>'Mladí jazdci'!QO21</f>
        <v>0</v>
      </c>
      <c r="QP113" s="106">
        <f>'Mladí jazdci'!QP21</f>
        <v>0</v>
      </c>
      <c r="QQ113" s="106">
        <f>'Mladí jazdci'!QQ21</f>
        <v>0</v>
      </c>
      <c r="QR113" s="106">
        <f>'Mladí jazdci'!QR21</f>
        <v>0</v>
      </c>
      <c r="QS113" s="106">
        <f>'Mladí jazdci'!QS21</f>
        <v>0</v>
      </c>
      <c r="QT113" s="106">
        <f>'Mladí jazdci'!QT21</f>
        <v>0</v>
      </c>
      <c r="QU113" s="106">
        <f>'Mladí jazdci'!QU21</f>
        <v>0</v>
      </c>
      <c r="QV113" s="106">
        <f>'Mladí jazdci'!QV21</f>
        <v>0</v>
      </c>
      <c r="QW113" s="106">
        <f>'Mladí jazdci'!QW21</f>
        <v>0</v>
      </c>
      <c r="QX113" s="106">
        <f>'Mladí jazdci'!QX21</f>
        <v>0</v>
      </c>
      <c r="QY113" s="106">
        <f>'Mladí jazdci'!QY21</f>
        <v>0</v>
      </c>
      <c r="QZ113" s="106">
        <f>'Mladí jazdci'!QZ21</f>
        <v>0</v>
      </c>
      <c r="RA113" s="106">
        <f>'Mladí jazdci'!RA21</f>
        <v>0</v>
      </c>
      <c r="RB113" s="106">
        <f>'Mladí jazdci'!RB21</f>
        <v>0</v>
      </c>
      <c r="RC113" s="106">
        <f>'Mladí jazdci'!RC21</f>
        <v>0</v>
      </c>
      <c r="RD113" s="106">
        <f>'Mladí jazdci'!RD21</f>
        <v>0</v>
      </c>
      <c r="RE113" s="106">
        <f>'Mladí jazdci'!RE21</f>
        <v>0</v>
      </c>
      <c r="RF113" s="106">
        <f>'Mladí jazdci'!RF21</f>
        <v>0</v>
      </c>
      <c r="RG113" s="106" t="str">
        <f>'Mladí jazdci'!RG21</f>
        <v>o</v>
      </c>
      <c r="RH113" s="106">
        <f>'Mladí jazdci'!RH21</f>
        <v>0</v>
      </c>
      <c r="RI113" s="106" t="str">
        <f>'Mladí jazdci'!RI21</f>
        <v>o</v>
      </c>
      <c r="RJ113" s="106">
        <f>'Mladí jazdci'!RJ21</f>
        <v>0</v>
      </c>
      <c r="RK113" s="106">
        <f>'Mladí jazdci'!RK21</f>
        <v>0</v>
      </c>
      <c r="RL113" s="106">
        <f>'Mladí jazdci'!RL21</f>
        <v>0</v>
      </c>
      <c r="RM113" s="106" t="str">
        <f>'Mladí jazdci'!RM21</f>
        <v>o</v>
      </c>
      <c r="RN113" s="106">
        <f>'Mladí jazdci'!RN21</f>
        <v>0</v>
      </c>
      <c r="RO113" s="106" t="str">
        <f>'Mladí jazdci'!RO21</f>
        <v>o</v>
      </c>
      <c r="RP113" s="106">
        <f>'Mladí jazdci'!RP21</f>
        <v>0</v>
      </c>
      <c r="RQ113" s="106">
        <f>'Mladí jazdci'!RQ21</f>
        <v>0</v>
      </c>
      <c r="RR113" s="106">
        <f>'Mladí jazdci'!RR21</f>
        <v>0</v>
      </c>
      <c r="RS113" s="106">
        <f>'Mladí jazdci'!RS21</f>
        <v>0</v>
      </c>
      <c r="RT113" s="106">
        <f>'Mladí jazdci'!RT21</f>
        <v>0</v>
      </c>
      <c r="RU113" s="106">
        <f>'Mladí jazdci'!RU21</f>
        <v>0</v>
      </c>
      <c r="RV113" s="106">
        <f>'Mladí jazdci'!RV21</f>
        <v>0</v>
      </c>
      <c r="RW113" s="106">
        <f>'Mladí jazdci'!RW21</f>
        <v>0</v>
      </c>
      <c r="RX113" s="106">
        <f>'Mladí jazdci'!RX21</f>
        <v>0</v>
      </c>
      <c r="RY113" s="106">
        <f>'Mladí jazdci'!RY21</f>
        <v>0</v>
      </c>
      <c r="RZ113" s="106">
        <f>'Mladí jazdci'!RZ21</f>
        <v>0</v>
      </c>
      <c r="SA113" s="106">
        <f>'Mladí jazdci'!SA21</f>
        <v>0</v>
      </c>
      <c r="SB113" s="106">
        <f>'Mladí jazdci'!SB21</f>
        <v>0</v>
      </c>
      <c r="SC113" s="106">
        <f>'Mladí jazdci'!SC21</f>
        <v>0</v>
      </c>
      <c r="SD113" s="106">
        <f>'Mladí jazdci'!SD21</f>
        <v>0</v>
      </c>
      <c r="SE113" s="106">
        <f>'Mladí jazdci'!SE21</f>
        <v>0</v>
      </c>
      <c r="SF113" s="106">
        <f>'Mladí jazdci'!SF21</f>
        <v>0</v>
      </c>
      <c r="SG113" s="106">
        <f>'Mladí jazdci'!SG21</f>
        <v>0</v>
      </c>
      <c r="SH113" s="106">
        <f>'Mladí jazdci'!SH21</f>
        <v>0</v>
      </c>
      <c r="SI113" s="106">
        <f>'Mladí jazdci'!SI21</f>
        <v>0</v>
      </c>
      <c r="SJ113" s="106">
        <f>'Mladí jazdci'!SJ21</f>
        <v>0</v>
      </c>
      <c r="SK113" s="106">
        <f>'Mladí jazdci'!SK21</f>
        <v>0</v>
      </c>
      <c r="SL113" s="106">
        <f>'Mladí jazdci'!SL21</f>
        <v>0</v>
      </c>
      <c r="SM113" s="106">
        <f>'Mladí jazdci'!SM21</f>
        <v>0</v>
      </c>
      <c r="SN113" s="106">
        <f>'Mladí jazdci'!SN21</f>
        <v>0</v>
      </c>
      <c r="SO113" s="106">
        <f>'Mladí jazdci'!SO21</f>
        <v>0</v>
      </c>
      <c r="SP113" s="106">
        <f>'Mladí jazdci'!SP21</f>
        <v>0</v>
      </c>
      <c r="SQ113" s="106">
        <f>'Mladí jazdci'!SQ21</f>
        <v>0</v>
      </c>
      <c r="SR113" s="106">
        <f>'Mladí jazdci'!SR21</f>
        <v>0</v>
      </c>
      <c r="SS113" s="106">
        <f>'Mladí jazdci'!SS21</f>
        <v>0</v>
      </c>
      <c r="ST113" s="106">
        <f>'Mladí jazdci'!ST21</f>
        <v>0</v>
      </c>
      <c r="SU113" s="106">
        <f>'Mladí jazdci'!SU21</f>
        <v>0</v>
      </c>
      <c r="SV113" s="106">
        <f>'Mladí jazdci'!SV21</f>
        <v>0</v>
      </c>
      <c r="SW113" s="106">
        <f>'Mladí jazdci'!SW21</f>
        <v>0</v>
      </c>
      <c r="SX113" s="106">
        <f>'Mladí jazdci'!SX21</f>
        <v>0</v>
      </c>
      <c r="SY113" s="106">
        <f>'Mladí jazdci'!SY21</f>
        <v>0</v>
      </c>
      <c r="SZ113" s="106">
        <f>'Mladí jazdci'!SZ21</f>
        <v>0</v>
      </c>
      <c r="TA113" s="106">
        <f>'Mladí jazdci'!TA21</f>
        <v>0</v>
      </c>
      <c r="TB113" s="106">
        <f>'Mladí jazdci'!TB21</f>
        <v>0</v>
      </c>
    </row>
    <row r="114" spans="1:522" s="1" customFormat="1" ht="18" customHeight="1" x14ac:dyDescent="0.25">
      <c r="A114" s="12">
        <v>87</v>
      </c>
      <c r="B114" s="11" t="s">
        <v>404</v>
      </c>
      <c r="C114" s="1">
        <v>12921</v>
      </c>
      <c r="D114" s="1">
        <v>2008</v>
      </c>
      <c r="E114" s="4" t="s">
        <v>168</v>
      </c>
      <c r="F114" s="9">
        <v>8995</v>
      </c>
      <c r="G114" s="9" t="s">
        <v>100</v>
      </c>
      <c r="H114" s="4" t="s">
        <v>170</v>
      </c>
      <c r="I114" s="1">
        <f t="shared" si="21"/>
        <v>13.5</v>
      </c>
      <c r="J114" s="12">
        <f>Tabuľka3[[#This Row],[Stĺpec9]]+I115</f>
        <v>16.5</v>
      </c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  <c r="CL114" s="106"/>
      <c r="CM114" s="106"/>
      <c r="CN114" s="106"/>
      <c r="CO114" s="106"/>
      <c r="CP114" s="106"/>
      <c r="CQ114" s="106"/>
      <c r="CR114" s="106"/>
      <c r="CS114" s="106"/>
      <c r="CT114" s="106"/>
      <c r="CU114" s="106"/>
      <c r="CV114" s="106"/>
      <c r="CW114" s="106"/>
      <c r="CX114" s="106"/>
      <c r="CY114" s="106"/>
      <c r="CZ114" s="106"/>
      <c r="DA114" s="106"/>
      <c r="DB114" s="106"/>
      <c r="DC114" s="106"/>
      <c r="DD114" s="106"/>
      <c r="DE114" s="106"/>
      <c r="DF114" s="106"/>
      <c r="DG114" s="106"/>
      <c r="DH114" s="106"/>
      <c r="DI114" s="106"/>
      <c r="DJ114" s="106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6"/>
      <c r="DV114" s="106"/>
      <c r="DW114" s="106"/>
      <c r="DX114" s="106"/>
      <c r="DY114" s="106"/>
      <c r="DZ114" s="106"/>
      <c r="EA114" s="106"/>
      <c r="EB114" s="106"/>
      <c r="EC114" s="106"/>
      <c r="ED114" s="106"/>
      <c r="EE114" s="106"/>
      <c r="EF114" s="106"/>
      <c r="EG114" s="106"/>
      <c r="EH114" s="106">
        <v>3</v>
      </c>
      <c r="EI114" s="106">
        <v>1</v>
      </c>
      <c r="EJ114" s="106"/>
      <c r="EK114" s="106"/>
      <c r="EL114" s="106"/>
      <c r="EM114" s="106"/>
      <c r="EN114" s="106"/>
      <c r="EO114" s="106"/>
      <c r="EP114" s="106"/>
      <c r="EQ114" s="106"/>
      <c r="ER114" s="106"/>
      <c r="ES114" s="106"/>
      <c r="ET114" s="106"/>
      <c r="EU114" s="106"/>
      <c r="EV114" s="106"/>
      <c r="EW114" s="106"/>
      <c r="EX114" s="106"/>
      <c r="EY114" s="106"/>
      <c r="EZ114" s="106"/>
      <c r="FA114" s="106"/>
      <c r="FB114" s="106"/>
      <c r="FC114" s="106"/>
      <c r="FD114" s="106"/>
      <c r="FE114" s="106"/>
      <c r="FF114" s="106"/>
      <c r="FG114" s="106"/>
      <c r="FH114" s="106"/>
      <c r="FI114" s="106"/>
      <c r="FJ114" s="106"/>
      <c r="FK114" s="106"/>
      <c r="FL114" s="106"/>
      <c r="FM114" s="106"/>
      <c r="FN114" s="106"/>
      <c r="FO114" s="106"/>
      <c r="FP114" s="106"/>
      <c r="FQ114" s="106"/>
      <c r="FR114" s="106"/>
      <c r="FS114" s="106"/>
      <c r="FT114" s="106"/>
      <c r="FU114" s="106"/>
      <c r="FV114" s="106"/>
      <c r="FW114" s="106"/>
      <c r="FX114" s="106"/>
      <c r="FY114" s="106"/>
      <c r="FZ114" s="106"/>
      <c r="GA114" s="106"/>
      <c r="GB114" s="106"/>
      <c r="GC114" s="106"/>
      <c r="GD114" s="106"/>
      <c r="GE114" s="106"/>
      <c r="GF114" s="106"/>
      <c r="GG114" s="106"/>
      <c r="GH114" s="106"/>
      <c r="GI114" s="106"/>
      <c r="GJ114" s="106"/>
      <c r="GK114" s="106"/>
      <c r="GL114" s="106"/>
      <c r="GM114" s="106"/>
      <c r="GN114" s="106"/>
      <c r="GO114" s="106"/>
      <c r="GP114" s="106"/>
      <c r="GQ114" s="106"/>
      <c r="GR114" s="106"/>
      <c r="GS114" s="106"/>
      <c r="GT114" s="106"/>
      <c r="GU114" s="106"/>
      <c r="GV114" s="106"/>
      <c r="GW114" s="106"/>
      <c r="GX114" s="106"/>
      <c r="GY114" s="106"/>
      <c r="GZ114" s="106"/>
      <c r="HA114" s="106"/>
      <c r="HB114" s="106"/>
      <c r="HC114" s="106"/>
      <c r="HD114" s="106"/>
      <c r="HE114" s="106"/>
      <c r="HF114" s="106"/>
      <c r="HG114" s="106"/>
      <c r="HH114" s="106"/>
      <c r="HI114" s="106"/>
      <c r="HJ114" s="106"/>
      <c r="HK114" s="106"/>
      <c r="HL114" s="106">
        <v>2</v>
      </c>
      <c r="HM114" s="106" t="s">
        <v>307</v>
      </c>
      <c r="HN114" s="106"/>
      <c r="HO114" s="106"/>
      <c r="HP114" s="106"/>
      <c r="HQ114" s="106"/>
      <c r="HR114" s="106"/>
      <c r="HS114" s="106"/>
      <c r="HT114" s="106"/>
      <c r="HU114" s="106"/>
      <c r="HV114" s="106"/>
      <c r="HW114" s="106"/>
      <c r="HX114" s="106"/>
      <c r="HY114" s="106"/>
      <c r="HZ114" s="106"/>
      <c r="IA114" s="106"/>
      <c r="IB114" s="106"/>
      <c r="IC114" s="106"/>
      <c r="ID114" s="106"/>
      <c r="IE114" s="106"/>
      <c r="IF114" s="106"/>
      <c r="IG114" s="106"/>
      <c r="IH114" s="106"/>
      <c r="II114" s="106"/>
      <c r="IJ114" s="106"/>
      <c r="IK114" s="106"/>
      <c r="IL114" s="106"/>
      <c r="IM114" s="106"/>
      <c r="IN114" s="106"/>
      <c r="IO114" s="106"/>
      <c r="IP114" s="106"/>
      <c r="IQ114" s="106"/>
      <c r="IR114" s="106"/>
      <c r="IS114" s="106"/>
      <c r="IT114" s="106"/>
      <c r="IU114" s="106"/>
      <c r="IV114" s="106">
        <v>2</v>
      </c>
      <c r="IW114" s="106" t="s">
        <v>307</v>
      </c>
      <c r="IX114" s="106"/>
      <c r="IY114" s="106"/>
      <c r="IZ114" s="106"/>
      <c r="JA114" s="106"/>
      <c r="JB114" s="106"/>
      <c r="JC114" s="106"/>
      <c r="JD114" s="106"/>
      <c r="JE114" s="106"/>
      <c r="JF114" s="106"/>
      <c r="JG114" s="106"/>
      <c r="JH114" s="106"/>
      <c r="JI114" s="106"/>
      <c r="JJ114" s="106"/>
      <c r="JK114" s="106"/>
      <c r="JL114" s="106"/>
      <c r="JM114" s="106"/>
      <c r="JN114" s="106"/>
      <c r="JO114" s="106"/>
      <c r="JP114" s="106"/>
      <c r="JQ114" s="106"/>
      <c r="JR114" s="106"/>
      <c r="JS114" s="106"/>
      <c r="JT114" s="106"/>
      <c r="JU114" s="106"/>
      <c r="JV114" s="106"/>
      <c r="JW114" s="106"/>
      <c r="JX114" s="106"/>
      <c r="JY114" s="106"/>
      <c r="JZ114" s="106"/>
      <c r="KA114" s="106"/>
      <c r="KB114" s="106"/>
      <c r="KC114" s="106"/>
      <c r="KD114" s="106"/>
      <c r="KE114" s="106"/>
      <c r="KF114" s="106"/>
      <c r="KG114" s="106"/>
      <c r="KH114" s="106"/>
      <c r="KI114" s="106"/>
      <c r="KJ114" s="106"/>
      <c r="KK114" s="106"/>
      <c r="KL114" s="106"/>
      <c r="KM114" s="106"/>
      <c r="KN114" s="106"/>
      <c r="KO114" s="106"/>
      <c r="KP114" s="106"/>
      <c r="KQ114" s="106"/>
      <c r="KR114" s="106"/>
      <c r="KS114" s="106"/>
      <c r="KT114" s="106"/>
      <c r="KU114" s="106"/>
      <c r="KV114" s="106"/>
      <c r="KW114" s="106"/>
      <c r="KX114" s="106"/>
      <c r="KY114" s="106"/>
      <c r="KZ114" s="106"/>
      <c r="LA114" s="106"/>
      <c r="LB114" s="106"/>
      <c r="LC114" s="106"/>
      <c r="LD114" s="106"/>
      <c r="LE114" s="106"/>
      <c r="LF114" s="106"/>
      <c r="LG114" s="106"/>
      <c r="LH114" s="106"/>
      <c r="LI114" s="106"/>
      <c r="LJ114" s="106"/>
      <c r="LK114" s="106"/>
      <c r="LL114" s="106"/>
      <c r="LM114" s="106"/>
      <c r="LN114" s="106"/>
      <c r="LO114" s="106"/>
      <c r="LP114" s="106"/>
      <c r="LQ114" s="106"/>
      <c r="LR114" s="106"/>
      <c r="LS114" s="106"/>
      <c r="LT114" s="106"/>
      <c r="LU114" s="106"/>
      <c r="LV114" s="106"/>
      <c r="LW114" s="106"/>
      <c r="LX114" s="106"/>
      <c r="LY114" s="106"/>
      <c r="LZ114" s="106"/>
      <c r="MA114" s="106"/>
      <c r="MB114" s="106"/>
      <c r="MC114" s="106"/>
      <c r="MD114" s="106"/>
      <c r="ME114" s="106"/>
      <c r="MF114" s="106"/>
      <c r="MG114" s="106" t="s">
        <v>307</v>
      </c>
      <c r="MH114" s="106" t="s">
        <v>307</v>
      </c>
      <c r="MI114" s="106"/>
      <c r="MJ114" s="106"/>
      <c r="MK114" s="106"/>
      <c r="ML114" s="106"/>
      <c r="MM114" s="106"/>
      <c r="MN114" s="106"/>
      <c r="MO114" s="106"/>
      <c r="MP114" s="106"/>
      <c r="MQ114" s="106"/>
      <c r="MR114" s="106"/>
      <c r="MS114" s="106"/>
      <c r="MT114" s="106"/>
      <c r="MU114" s="106"/>
      <c r="MV114" s="106"/>
      <c r="MW114" s="106"/>
      <c r="MX114" s="106"/>
      <c r="MY114" s="106"/>
      <c r="MZ114" s="106"/>
      <c r="NA114" s="106" t="s">
        <v>307</v>
      </c>
      <c r="NB114" s="106"/>
      <c r="NC114" s="106" t="s">
        <v>307</v>
      </c>
      <c r="ND114" s="106"/>
      <c r="NE114" s="106"/>
      <c r="NF114" s="106"/>
      <c r="NG114" s="106"/>
      <c r="NH114" s="106"/>
      <c r="NI114" s="106">
        <f>1*1.5</f>
        <v>1.5</v>
      </c>
      <c r="NJ114" s="106">
        <v>1</v>
      </c>
      <c r="NK114" s="106"/>
      <c r="NL114" s="106"/>
      <c r="NM114" s="106"/>
      <c r="NN114" s="106"/>
      <c r="NO114" s="106"/>
      <c r="NP114" s="106" t="s">
        <v>307</v>
      </c>
      <c r="NQ114" s="106"/>
      <c r="NR114" s="111" t="s">
        <v>307</v>
      </c>
      <c r="NS114" s="106"/>
      <c r="NT114" s="106"/>
      <c r="NU114" s="106"/>
      <c r="NV114" s="106"/>
      <c r="NW114" s="106"/>
      <c r="NX114" s="106"/>
      <c r="NY114" s="106"/>
      <c r="NZ114" s="106"/>
      <c r="OA114" s="106"/>
      <c r="OB114" s="106"/>
      <c r="OC114" s="106"/>
      <c r="OD114" s="106"/>
      <c r="OE114" s="106"/>
      <c r="OF114" s="106"/>
      <c r="OG114" s="106"/>
      <c r="OH114" s="106"/>
      <c r="OI114" s="106"/>
      <c r="OJ114" s="106"/>
      <c r="OK114" s="106"/>
      <c r="OL114" s="106"/>
      <c r="OM114" s="106"/>
      <c r="ON114" s="106"/>
      <c r="OO114" s="106"/>
      <c r="OP114" s="106"/>
      <c r="OQ114" s="106"/>
      <c r="OR114" s="106"/>
      <c r="OS114" s="106"/>
      <c r="OT114" s="106"/>
      <c r="OU114" s="106"/>
      <c r="OV114" s="106"/>
      <c r="OW114" s="106"/>
      <c r="OX114" s="106"/>
      <c r="OY114" s="106"/>
      <c r="OZ114" s="106"/>
      <c r="PA114" s="106"/>
      <c r="PB114" s="106"/>
      <c r="PC114" s="106"/>
      <c r="PD114" s="106"/>
      <c r="PE114" s="106"/>
      <c r="PF114" s="106"/>
      <c r="PG114" s="106"/>
      <c r="PH114" s="106"/>
      <c r="PI114" s="106"/>
      <c r="PJ114" s="106"/>
      <c r="PK114" s="106"/>
      <c r="PL114" s="106"/>
      <c r="PM114" s="106"/>
      <c r="PN114" s="106"/>
      <c r="PO114" s="106"/>
      <c r="PP114" s="106"/>
      <c r="PQ114" s="106"/>
      <c r="PR114" s="106"/>
      <c r="PS114" s="106"/>
      <c r="PT114" s="106"/>
      <c r="PU114" s="106"/>
      <c r="PV114" s="111" t="s">
        <v>307</v>
      </c>
      <c r="PW114" s="106">
        <v>1</v>
      </c>
      <c r="PX114" s="106"/>
      <c r="PY114" s="106"/>
      <c r="PZ114" s="106"/>
      <c r="QA114" s="106"/>
      <c r="QB114" s="106"/>
      <c r="QC114" s="106"/>
      <c r="QD114" s="106"/>
      <c r="QE114" s="106"/>
      <c r="QF114" s="106"/>
      <c r="QG114" s="106"/>
      <c r="QH114" s="106"/>
      <c r="QI114" s="106"/>
      <c r="QJ114" s="106"/>
      <c r="QK114" s="106"/>
      <c r="QL114" s="106"/>
      <c r="QM114" s="106"/>
      <c r="QN114" s="106"/>
      <c r="QO114" s="106"/>
      <c r="QP114" s="106"/>
      <c r="QQ114" s="106"/>
      <c r="QR114" s="106"/>
      <c r="QS114" s="106"/>
      <c r="QT114" s="106"/>
      <c r="QU114" s="106"/>
      <c r="QV114" s="106"/>
      <c r="QW114" s="106"/>
      <c r="QX114" s="106"/>
      <c r="QY114" s="106"/>
      <c r="QZ114" s="106"/>
      <c r="RA114" s="106"/>
      <c r="RB114" s="106"/>
      <c r="RC114" s="106"/>
      <c r="RD114" s="106"/>
      <c r="RE114" s="106"/>
      <c r="RF114" s="106"/>
      <c r="RG114" s="106" t="s">
        <v>307</v>
      </c>
      <c r="RH114" s="106"/>
      <c r="RI114" s="106"/>
      <c r="RJ114" s="106" t="s">
        <v>307</v>
      </c>
      <c r="RK114" s="106"/>
      <c r="RL114" s="106"/>
      <c r="RM114" s="106"/>
      <c r="RN114" s="106"/>
      <c r="RO114" s="106">
        <v>2</v>
      </c>
      <c r="RP114" s="106"/>
      <c r="RQ114" s="106"/>
      <c r="RR114" s="106" t="s">
        <v>307</v>
      </c>
      <c r="RS114" s="106"/>
      <c r="RT114" s="106"/>
      <c r="RU114" s="106"/>
      <c r="RV114" s="106"/>
      <c r="RW114" s="106"/>
      <c r="RX114" s="106"/>
      <c r="RY114" s="106"/>
      <c r="RZ114" s="106"/>
      <c r="SA114" s="106"/>
      <c r="SB114" s="106"/>
      <c r="SC114" s="106"/>
      <c r="SD114" s="106"/>
      <c r="SE114" s="106"/>
      <c r="SF114" s="106"/>
      <c r="SG114" s="106"/>
      <c r="SH114" s="106"/>
      <c r="SI114" s="106"/>
      <c r="SJ114" s="106"/>
      <c r="SK114" s="106"/>
      <c r="SL114" s="106"/>
      <c r="SM114" s="106"/>
      <c r="SN114" s="106"/>
      <c r="SO114" s="106"/>
      <c r="SP114" s="106"/>
      <c r="SQ114" s="106"/>
      <c r="SR114" s="106"/>
      <c r="SS114" s="106"/>
      <c r="ST114" s="106"/>
      <c r="SU114" s="106"/>
      <c r="SV114" s="106"/>
      <c r="SW114" s="106"/>
      <c r="SX114" s="106"/>
      <c r="SY114" s="106"/>
      <c r="SZ114" s="106"/>
      <c r="TA114" s="106"/>
      <c r="TB114" s="106"/>
    </row>
    <row r="115" spans="1:522" s="1" customFormat="1" ht="18" customHeight="1" x14ac:dyDescent="0.25">
      <c r="A115" s="12"/>
      <c r="B115" s="11"/>
      <c r="E115" s="4" t="s">
        <v>196</v>
      </c>
      <c r="F115" s="9">
        <v>8750</v>
      </c>
      <c r="G115" s="9" t="s">
        <v>99</v>
      </c>
      <c r="H115" s="4"/>
      <c r="I115" s="1">
        <f t="shared" si="21"/>
        <v>3</v>
      </c>
      <c r="J115" s="12"/>
      <c r="K115" s="106">
        <f>'Mladí jazdci'!K24</f>
        <v>0</v>
      </c>
      <c r="L115" s="106">
        <f>'Mladí jazdci'!L24</f>
        <v>0</v>
      </c>
      <c r="M115" s="106">
        <f>'Mladí jazdci'!M24</f>
        <v>0</v>
      </c>
      <c r="N115" s="106">
        <f>'Mladí jazdci'!N24</f>
        <v>0</v>
      </c>
      <c r="O115" s="106">
        <f>'Mladí jazdci'!O24</f>
        <v>0</v>
      </c>
      <c r="P115" s="106">
        <f>'Mladí jazdci'!P24</f>
        <v>0</v>
      </c>
      <c r="Q115" s="106">
        <f>'Mladí jazdci'!Q24</f>
        <v>0</v>
      </c>
      <c r="R115" s="106">
        <f>'Mladí jazdci'!R24</f>
        <v>0</v>
      </c>
      <c r="S115" s="106">
        <f>'Mladí jazdci'!S24</f>
        <v>0</v>
      </c>
      <c r="T115" s="106">
        <f>'Mladí jazdci'!T24</f>
        <v>0</v>
      </c>
      <c r="U115" s="106">
        <f>'Mladí jazdci'!U24</f>
        <v>0</v>
      </c>
      <c r="V115" s="106">
        <f>'Mladí jazdci'!V24</f>
        <v>0</v>
      </c>
      <c r="W115" s="106">
        <f>'Mladí jazdci'!W24</f>
        <v>0</v>
      </c>
      <c r="X115" s="106">
        <f>'Mladí jazdci'!X24</f>
        <v>0</v>
      </c>
      <c r="Y115" s="106">
        <f>'Mladí jazdci'!Y24</f>
        <v>0</v>
      </c>
      <c r="Z115" s="106">
        <f>'Mladí jazdci'!Z24</f>
        <v>0</v>
      </c>
      <c r="AA115" s="106">
        <f>'Mladí jazdci'!AA24</f>
        <v>0</v>
      </c>
      <c r="AB115" s="106">
        <f>'Mladí jazdci'!AB24</f>
        <v>0</v>
      </c>
      <c r="AC115" s="106">
        <f>'Mladí jazdci'!AC24</f>
        <v>0</v>
      </c>
      <c r="AD115" s="106">
        <f>'Mladí jazdci'!AD24</f>
        <v>0</v>
      </c>
      <c r="AE115" s="106">
        <f>'Mladí jazdci'!AE24</f>
        <v>0</v>
      </c>
      <c r="AF115" s="106">
        <f>'Mladí jazdci'!AF24</f>
        <v>0</v>
      </c>
      <c r="AG115" s="106">
        <f>'Mladí jazdci'!AG24</f>
        <v>0</v>
      </c>
      <c r="AH115" s="106">
        <f>'Mladí jazdci'!AH24</f>
        <v>0</v>
      </c>
      <c r="AI115" s="106">
        <f>'Mladí jazdci'!AI24</f>
        <v>0</v>
      </c>
      <c r="AJ115" s="106">
        <f>'Mladí jazdci'!AJ24</f>
        <v>0</v>
      </c>
      <c r="AK115" s="106">
        <f>'Mladí jazdci'!AK24</f>
        <v>0</v>
      </c>
      <c r="AL115" s="106">
        <f>'Mladí jazdci'!AL24</f>
        <v>0</v>
      </c>
      <c r="AM115" s="106">
        <f>'Mladí jazdci'!AM24</f>
        <v>0</v>
      </c>
      <c r="AN115" s="106">
        <f>'Mladí jazdci'!AN24</f>
        <v>0</v>
      </c>
      <c r="AO115" s="106">
        <f>'Mladí jazdci'!AO24</f>
        <v>0</v>
      </c>
      <c r="AP115" s="106">
        <f>'Mladí jazdci'!AP24</f>
        <v>0</v>
      </c>
      <c r="AQ115" s="106">
        <f>'Mladí jazdci'!AQ24</f>
        <v>0</v>
      </c>
      <c r="AR115" s="106">
        <f>'Mladí jazdci'!AR24</f>
        <v>0</v>
      </c>
      <c r="AS115" s="106">
        <f>'Mladí jazdci'!AS24</f>
        <v>0</v>
      </c>
      <c r="AT115" s="106">
        <f>'Mladí jazdci'!AT24</f>
        <v>0</v>
      </c>
      <c r="AU115" s="106">
        <f>'Mladí jazdci'!AU24</f>
        <v>0</v>
      </c>
      <c r="AV115" s="106">
        <f>'Mladí jazdci'!AV24</f>
        <v>0</v>
      </c>
      <c r="AW115" s="106">
        <f>'Mladí jazdci'!AW24</f>
        <v>0</v>
      </c>
      <c r="AX115" s="106">
        <f>'Mladí jazdci'!AX24</f>
        <v>0</v>
      </c>
      <c r="AY115" s="106">
        <f>'Mladí jazdci'!AY24</f>
        <v>0</v>
      </c>
      <c r="AZ115" s="106">
        <f>'Mladí jazdci'!AZ24</f>
        <v>0</v>
      </c>
      <c r="BA115" s="106">
        <f>'Mladí jazdci'!BA24</f>
        <v>0</v>
      </c>
      <c r="BB115" s="106">
        <f>'Mladí jazdci'!BB24</f>
        <v>0</v>
      </c>
      <c r="BC115" s="106">
        <f>'Mladí jazdci'!BC24</f>
        <v>0</v>
      </c>
      <c r="BD115" s="106">
        <f>'Mladí jazdci'!BD24</f>
        <v>0</v>
      </c>
      <c r="BE115" s="106">
        <f>'Mladí jazdci'!BE24</f>
        <v>0</v>
      </c>
      <c r="BF115" s="106">
        <f>'Mladí jazdci'!BF24</f>
        <v>0</v>
      </c>
      <c r="BG115" s="106">
        <f>'Mladí jazdci'!BG24</f>
        <v>0</v>
      </c>
      <c r="BH115" s="106">
        <f>'Mladí jazdci'!BH24</f>
        <v>0</v>
      </c>
      <c r="BI115" s="106">
        <f>'Mladí jazdci'!BI24</f>
        <v>0</v>
      </c>
      <c r="BJ115" s="106">
        <f>'Mladí jazdci'!BJ24</f>
        <v>0</v>
      </c>
      <c r="BK115" s="106">
        <f>'Mladí jazdci'!BK24</f>
        <v>0</v>
      </c>
      <c r="BL115" s="106">
        <f>'Mladí jazdci'!BL24</f>
        <v>0</v>
      </c>
      <c r="BM115" s="106">
        <f>'Mladí jazdci'!BM24</f>
        <v>0</v>
      </c>
      <c r="BN115" s="106">
        <f>'Mladí jazdci'!BN24</f>
        <v>0</v>
      </c>
      <c r="BO115" s="106">
        <f>'Mladí jazdci'!BO24</f>
        <v>0</v>
      </c>
      <c r="BP115" s="106">
        <f>'Mladí jazdci'!BP24</f>
        <v>0</v>
      </c>
      <c r="BQ115" s="106">
        <f>'Mladí jazdci'!BQ24</f>
        <v>0</v>
      </c>
      <c r="BR115" s="106">
        <f>'Mladí jazdci'!BR24</f>
        <v>0</v>
      </c>
      <c r="BS115" s="106">
        <f>'Mladí jazdci'!BS24</f>
        <v>0</v>
      </c>
      <c r="BT115" s="106">
        <f>'Mladí jazdci'!BT24</f>
        <v>0</v>
      </c>
      <c r="BU115" s="106">
        <f>'Mladí jazdci'!BU24</f>
        <v>0</v>
      </c>
      <c r="BV115" s="106">
        <f>'Mladí jazdci'!BV24</f>
        <v>0</v>
      </c>
      <c r="BW115" s="106">
        <f>'Mladí jazdci'!BW24</f>
        <v>0</v>
      </c>
      <c r="BX115" s="106">
        <f>'Mladí jazdci'!BX24</f>
        <v>0</v>
      </c>
      <c r="BY115" s="106">
        <f>'Mladí jazdci'!BY24</f>
        <v>0</v>
      </c>
      <c r="BZ115" s="106">
        <f>'Mladí jazdci'!BZ24</f>
        <v>0</v>
      </c>
      <c r="CA115" s="106">
        <f>'Mladí jazdci'!CA24</f>
        <v>0</v>
      </c>
      <c r="CB115" s="106">
        <f>'Mladí jazdci'!CB24</f>
        <v>0</v>
      </c>
      <c r="CC115" s="106">
        <f>'Mladí jazdci'!CC24</f>
        <v>0</v>
      </c>
      <c r="CD115" s="106">
        <f>'Mladí jazdci'!CD24</f>
        <v>0</v>
      </c>
      <c r="CE115" s="106">
        <f>'Mladí jazdci'!CE24</f>
        <v>0</v>
      </c>
      <c r="CF115" s="106">
        <f>'Mladí jazdci'!CF24</f>
        <v>0</v>
      </c>
      <c r="CG115" s="106">
        <f>'Mladí jazdci'!CG24</f>
        <v>0</v>
      </c>
      <c r="CH115" s="106">
        <f>'Mladí jazdci'!CH24</f>
        <v>0</v>
      </c>
      <c r="CI115" s="106">
        <f>'Mladí jazdci'!CI24</f>
        <v>0</v>
      </c>
      <c r="CJ115" s="106">
        <f>'Mladí jazdci'!CJ24</f>
        <v>0</v>
      </c>
      <c r="CK115" s="106">
        <f>'Mladí jazdci'!CK24</f>
        <v>0</v>
      </c>
      <c r="CL115" s="106">
        <f>'Mladí jazdci'!CL24</f>
        <v>0</v>
      </c>
      <c r="CM115" s="106">
        <f>'Mladí jazdci'!CM24</f>
        <v>0</v>
      </c>
      <c r="CN115" s="106">
        <f>'Mladí jazdci'!CN24</f>
        <v>0</v>
      </c>
      <c r="CO115" s="106">
        <f>'Mladí jazdci'!CO24</f>
        <v>0</v>
      </c>
      <c r="CP115" s="106">
        <f>'Mladí jazdci'!CP24</f>
        <v>0</v>
      </c>
      <c r="CQ115" s="106">
        <f>'Mladí jazdci'!CQ24</f>
        <v>0</v>
      </c>
      <c r="CR115" s="106">
        <f>'Mladí jazdci'!CR24</f>
        <v>0</v>
      </c>
      <c r="CS115" s="106">
        <f>'Mladí jazdci'!CS24</f>
        <v>0</v>
      </c>
      <c r="CT115" s="106">
        <f>'Mladí jazdci'!CT24</f>
        <v>0</v>
      </c>
      <c r="CU115" s="106">
        <f>'Mladí jazdci'!CU24</f>
        <v>0</v>
      </c>
      <c r="CV115" s="106">
        <f>'Mladí jazdci'!CV24</f>
        <v>0</v>
      </c>
      <c r="CW115" s="106">
        <f>'Mladí jazdci'!CW24</f>
        <v>0</v>
      </c>
      <c r="CX115" s="106">
        <f>'Mladí jazdci'!CX24</f>
        <v>0</v>
      </c>
      <c r="CY115" s="106">
        <f>'Mladí jazdci'!CY24</f>
        <v>0</v>
      </c>
      <c r="CZ115" s="106">
        <f>'Mladí jazdci'!CZ24</f>
        <v>0</v>
      </c>
      <c r="DA115" s="106">
        <f>'Mladí jazdci'!DA24</f>
        <v>0</v>
      </c>
      <c r="DB115" s="106">
        <f>'Mladí jazdci'!DB24</f>
        <v>0</v>
      </c>
      <c r="DC115" s="106">
        <f>'Mladí jazdci'!DC24</f>
        <v>0</v>
      </c>
      <c r="DD115" s="106">
        <f>'Mladí jazdci'!DD24</f>
        <v>0</v>
      </c>
      <c r="DE115" s="106">
        <f>'Mladí jazdci'!DE24</f>
        <v>0</v>
      </c>
      <c r="DF115" s="106">
        <f>'Mladí jazdci'!DF24</f>
        <v>0</v>
      </c>
      <c r="DG115" s="106">
        <f>'Mladí jazdci'!DG24</f>
        <v>0</v>
      </c>
      <c r="DH115" s="106">
        <f>'Mladí jazdci'!DH24</f>
        <v>0</v>
      </c>
      <c r="DI115" s="106">
        <f>'Mladí jazdci'!DI24</f>
        <v>0</v>
      </c>
      <c r="DJ115" s="106">
        <f>'Mladí jazdci'!DJ24</f>
        <v>0</v>
      </c>
      <c r="DK115" s="106">
        <f>'Mladí jazdci'!DK24</f>
        <v>0</v>
      </c>
      <c r="DL115" s="106">
        <f>'Mladí jazdci'!DL24</f>
        <v>0</v>
      </c>
      <c r="DM115" s="106">
        <f>'Mladí jazdci'!DM24</f>
        <v>0</v>
      </c>
      <c r="DN115" s="106">
        <f>'Mladí jazdci'!DN24</f>
        <v>0</v>
      </c>
      <c r="DO115" s="106">
        <f>'Mladí jazdci'!DO24</f>
        <v>0</v>
      </c>
      <c r="DP115" s="106">
        <f>'Mladí jazdci'!DP24</f>
        <v>0</v>
      </c>
      <c r="DQ115" s="106">
        <f>'Mladí jazdci'!DQ24</f>
        <v>0</v>
      </c>
      <c r="DR115" s="106">
        <f>'Mladí jazdci'!DR24</f>
        <v>0</v>
      </c>
      <c r="DS115" s="106">
        <f>'Mladí jazdci'!DS24</f>
        <v>0</v>
      </c>
      <c r="DT115" s="106">
        <f>'Mladí jazdci'!DT24</f>
        <v>0</v>
      </c>
      <c r="DU115" s="106">
        <f>'Mladí jazdci'!DU24</f>
        <v>0</v>
      </c>
      <c r="DV115" s="106">
        <f>'Mladí jazdci'!DV24</f>
        <v>0</v>
      </c>
      <c r="DW115" s="106">
        <f>'Mladí jazdci'!DW24</f>
        <v>0</v>
      </c>
      <c r="DX115" s="106">
        <f>'Mladí jazdci'!DX24</f>
        <v>0</v>
      </c>
      <c r="DY115" s="106">
        <f>'Mladí jazdci'!DY24</f>
        <v>0</v>
      </c>
      <c r="DZ115" s="106">
        <f>'Mladí jazdci'!DZ24</f>
        <v>0</v>
      </c>
      <c r="EA115" s="106">
        <f>'Mladí jazdci'!EA24</f>
        <v>0</v>
      </c>
      <c r="EB115" s="106">
        <f>'Mladí jazdci'!EB24</f>
        <v>0</v>
      </c>
      <c r="EC115" s="106">
        <f>'Mladí jazdci'!EC24</f>
        <v>0</v>
      </c>
      <c r="ED115" s="106">
        <f>'Mladí jazdci'!ED24</f>
        <v>0</v>
      </c>
      <c r="EE115" s="106">
        <f>'Mladí jazdci'!EE24</f>
        <v>0</v>
      </c>
      <c r="EF115" s="106">
        <f>'Mladí jazdci'!EF24</f>
        <v>0</v>
      </c>
      <c r="EG115" s="106">
        <f>'Mladí jazdci'!EG24</f>
        <v>0</v>
      </c>
      <c r="EH115" s="106">
        <f>'Mladí jazdci'!EH24</f>
        <v>0</v>
      </c>
      <c r="EI115" s="106">
        <f>'Mladí jazdci'!EI24</f>
        <v>0</v>
      </c>
      <c r="EJ115" s="106">
        <f>'Mladí jazdci'!EJ24</f>
        <v>0</v>
      </c>
      <c r="EK115" s="106">
        <f>'Mladí jazdci'!EK24</f>
        <v>0</v>
      </c>
      <c r="EL115" s="106">
        <f>'Mladí jazdci'!EL24</f>
        <v>0</v>
      </c>
      <c r="EM115" s="106">
        <f>'Mladí jazdci'!EM24</f>
        <v>0</v>
      </c>
      <c r="EN115" s="106">
        <f>'Mladí jazdci'!EN24</f>
        <v>0</v>
      </c>
      <c r="EO115" s="106">
        <f>'Mladí jazdci'!EO24</f>
        <v>0</v>
      </c>
      <c r="EP115" s="106">
        <f>'Mladí jazdci'!EP24</f>
        <v>0</v>
      </c>
      <c r="EQ115" s="106">
        <f>'Mladí jazdci'!EQ24</f>
        <v>0</v>
      </c>
      <c r="ER115" s="106">
        <f>'Mladí jazdci'!ER24</f>
        <v>0</v>
      </c>
      <c r="ES115" s="106">
        <f>'Mladí jazdci'!ES24</f>
        <v>0</v>
      </c>
      <c r="ET115" s="106">
        <f>'Mladí jazdci'!ET24</f>
        <v>0</v>
      </c>
      <c r="EU115" s="106">
        <f>'Mladí jazdci'!EU24</f>
        <v>0</v>
      </c>
      <c r="EV115" s="106">
        <f>'Mladí jazdci'!EV24</f>
        <v>0</v>
      </c>
      <c r="EW115" s="106">
        <f>'Mladí jazdci'!EW24</f>
        <v>0</v>
      </c>
      <c r="EX115" s="106">
        <f>'Mladí jazdci'!EX24</f>
        <v>0</v>
      </c>
      <c r="EY115" s="106">
        <f>'Mladí jazdci'!EY24</f>
        <v>0</v>
      </c>
      <c r="EZ115" s="106">
        <f>'Mladí jazdci'!EZ24</f>
        <v>0</v>
      </c>
      <c r="FA115" s="106">
        <f>'Mladí jazdci'!FA24</f>
        <v>0</v>
      </c>
      <c r="FB115" s="106">
        <f>'Mladí jazdci'!FB24</f>
        <v>0</v>
      </c>
      <c r="FC115" s="106">
        <f>'Mladí jazdci'!FC24</f>
        <v>0</v>
      </c>
      <c r="FD115" s="106">
        <f>'Mladí jazdci'!FD24</f>
        <v>0</v>
      </c>
      <c r="FE115" s="106">
        <f>'Mladí jazdci'!FE24</f>
        <v>0</v>
      </c>
      <c r="FF115" s="106">
        <f>'Mladí jazdci'!FF24</f>
        <v>0</v>
      </c>
      <c r="FG115" s="106">
        <f>'Mladí jazdci'!FG24</f>
        <v>0</v>
      </c>
      <c r="FH115" s="106">
        <f>'Mladí jazdci'!FH24</f>
        <v>0</v>
      </c>
      <c r="FI115" s="106">
        <f>'Mladí jazdci'!FI24</f>
        <v>0</v>
      </c>
      <c r="FJ115" s="106">
        <f>'Mladí jazdci'!FJ24</f>
        <v>0</v>
      </c>
      <c r="FK115" s="106">
        <f>'Mladí jazdci'!FK24</f>
        <v>0</v>
      </c>
      <c r="FL115" s="106">
        <f>'Mladí jazdci'!FL24</f>
        <v>0</v>
      </c>
      <c r="FM115" s="106">
        <f>'Mladí jazdci'!FM24</f>
        <v>0</v>
      </c>
      <c r="FN115" s="106">
        <f>'Mladí jazdci'!FN24</f>
        <v>0</v>
      </c>
      <c r="FO115" s="106">
        <f>'Mladí jazdci'!FO24</f>
        <v>0</v>
      </c>
      <c r="FP115" s="106">
        <f>'Mladí jazdci'!FP24</f>
        <v>0</v>
      </c>
      <c r="FQ115" s="106">
        <f>'Mladí jazdci'!FQ24</f>
        <v>0</v>
      </c>
      <c r="FR115" s="106">
        <f>'Mladí jazdci'!FR24</f>
        <v>0</v>
      </c>
      <c r="FS115" s="106">
        <f>'Mladí jazdci'!FS24</f>
        <v>0</v>
      </c>
      <c r="FT115" s="106">
        <f>'Mladí jazdci'!FT24</f>
        <v>0</v>
      </c>
      <c r="FU115" s="106">
        <f>'Mladí jazdci'!FU24</f>
        <v>0</v>
      </c>
      <c r="FV115" s="106">
        <f>'Mladí jazdci'!FV24</f>
        <v>0</v>
      </c>
      <c r="FW115" s="106">
        <f>'Mladí jazdci'!FW24</f>
        <v>0</v>
      </c>
      <c r="FX115" s="106">
        <f>'Mladí jazdci'!FX24</f>
        <v>0</v>
      </c>
      <c r="FY115" s="106">
        <f>'Mladí jazdci'!FY24</f>
        <v>0</v>
      </c>
      <c r="FZ115" s="106">
        <f>'Mladí jazdci'!FZ24</f>
        <v>0</v>
      </c>
      <c r="GA115" s="106">
        <f>'Mladí jazdci'!GA24</f>
        <v>0</v>
      </c>
      <c r="GB115" s="106">
        <f>'Mladí jazdci'!GB24</f>
        <v>0</v>
      </c>
      <c r="GC115" s="106">
        <f>'Mladí jazdci'!GC24</f>
        <v>0</v>
      </c>
      <c r="GD115" s="106">
        <f>'Mladí jazdci'!GD24</f>
        <v>0</v>
      </c>
      <c r="GE115" s="106">
        <f>'Mladí jazdci'!GE24</f>
        <v>0</v>
      </c>
      <c r="GF115" s="106">
        <f>'Mladí jazdci'!GF24</f>
        <v>0</v>
      </c>
      <c r="GG115" s="106">
        <f>'Mladí jazdci'!GG24</f>
        <v>0</v>
      </c>
      <c r="GH115" s="106">
        <f>'Mladí jazdci'!GH24</f>
        <v>0</v>
      </c>
      <c r="GI115" s="106">
        <f>'Mladí jazdci'!GI24</f>
        <v>0</v>
      </c>
      <c r="GJ115" s="106">
        <f>'Mladí jazdci'!GJ24</f>
        <v>0</v>
      </c>
      <c r="GK115" s="106">
        <f>'Mladí jazdci'!GK24</f>
        <v>0</v>
      </c>
      <c r="GL115" s="106">
        <f>'Mladí jazdci'!GL24</f>
        <v>0</v>
      </c>
      <c r="GM115" s="106">
        <f>'Mladí jazdci'!GM24</f>
        <v>0</v>
      </c>
      <c r="GN115" s="106">
        <f>'Mladí jazdci'!GN24</f>
        <v>0</v>
      </c>
      <c r="GO115" s="106">
        <f>'Mladí jazdci'!GO24</f>
        <v>0</v>
      </c>
      <c r="GP115" s="106">
        <f>'Mladí jazdci'!GP24</f>
        <v>0</v>
      </c>
      <c r="GQ115" s="106">
        <f>'Mladí jazdci'!GQ24</f>
        <v>0</v>
      </c>
      <c r="GR115" s="106">
        <f>'Mladí jazdci'!GR24</f>
        <v>0</v>
      </c>
      <c r="GS115" s="106">
        <f>'Mladí jazdci'!GS24</f>
        <v>0</v>
      </c>
      <c r="GT115" s="106">
        <f>'Mladí jazdci'!GT24</f>
        <v>0</v>
      </c>
      <c r="GU115" s="106">
        <f>'Mladí jazdci'!GU24</f>
        <v>0</v>
      </c>
      <c r="GV115" s="106">
        <f>'Mladí jazdci'!GV24</f>
        <v>0</v>
      </c>
      <c r="GW115" s="106">
        <f>'Mladí jazdci'!GW24</f>
        <v>0</v>
      </c>
      <c r="GX115" s="106">
        <f>'Mladí jazdci'!GX24</f>
        <v>0</v>
      </c>
      <c r="GY115" s="106">
        <f>'Mladí jazdci'!GY24</f>
        <v>0</v>
      </c>
      <c r="GZ115" s="106">
        <f>'Mladí jazdci'!GZ24</f>
        <v>0</v>
      </c>
      <c r="HA115" s="106">
        <f>'Mladí jazdci'!HA24</f>
        <v>0</v>
      </c>
      <c r="HB115" s="106">
        <f>'Mladí jazdci'!HB24</f>
        <v>0</v>
      </c>
      <c r="HC115" s="106">
        <f>'Mladí jazdci'!HC24</f>
        <v>0</v>
      </c>
      <c r="HD115" s="106">
        <f>'Mladí jazdci'!HD24</f>
        <v>0</v>
      </c>
      <c r="HE115" s="106">
        <f>'Mladí jazdci'!HE24</f>
        <v>0</v>
      </c>
      <c r="HF115" s="106">
        <f>'Mladí jazdci'!HF24</f>
        <v>0</v>
      </c>
      <c r="HG115" s="106">
        <f>'Mladí jazdci'!HG24</f>
        <v>0</v>
      </c>
      <c r="HH115" s="106">
        <f>'Mladí jazdci'!HH24</f>
        <v>0</v>
      </c>
      <c r="HI115" s="106">
        <f>'Mladí jazdci'!HI24</f>
        <v>0</v>
      </c>
      <c r="HJ115" s="106">
        <f>'Mladí jazdci'!HJ24</f>
        <v>0</v>
      </c>
      <c r="HK115" s="106">
        <f>'Mladí jazdci'!HK24</f>
        <v>0</v>
      </c>
      <c r="HL115" s="106">
        <f>'Mladí jazdci'!HL24</f>
        <v>0</v>
      </c>
      <c r="HM115" s="106">
        <f>'Mladí jazdci'!HM24</f>
        <v>0</v>
      </c>
      <c r="HN115" s="106">
        <f>'Mladí jazdci'!HN24</f>
        <v>0</v>
      </c>
      <c r="HO115" s="106">
        <f>'Mladí jazdci'!HO24</f>
        <v>0</v>
      </c>
      <c r="HP115" s="106">
        <f>'Mladí jazdci'!HP24</f>
        <v>0</v>
      </c>
      <c r="HQ115" s="106">
        <f>'Mladí jazdci'!HQ24</f>
        <v>0</v>
      </c>
      <c r="HR115" s="106">
        <f>'Mladí jazdci'!HR24</f>
        <v>0</v>
      </c>
      <c r="HS115" s="106">
        <f>'Mladí jazdci'!HS24</f>
        <v>0</v>
      </c>
      <c r="HT115" s="106">
        <f>'Mladí jazdci'!HT24</f>
        <v>0</v>
      </c>
      <c r="HU115" s="106">
        <f>'Mladí jazdci'!HU24</f>
        <v>0</v>
      </c>
      <c r="HV115" s="106">
        <f>'Mladí jazdci'!HV24</f>
        <v>0</v>
      </c>
      <c r="HW115" s="106">
        <f>'Mladí jazdci'!HW24</f>
        <v>0</v>
      </c>
      <c r="HX115" s="106">
        <f>'Mladí jazdci'!HX24</f>
        <v>0</v>
      </c>
      <c r="HY115" s="106">
        <f>'Mladí jazdci'!HY24</f>
        <v>0</v>
      </c>
      <c r="HZ115" s="106">
        <f>'Mladí jazdci'!HZ24</f>
        <v>0</v>
      </c>
      <c r="IA115" s="106">
        <f>'Mladí jazdci'!IA24</f>
        <v>0</v>
      </c>
      <c r="IB115" s="106">
        <f>'Mladí jazdci'!IB24</f>
        <v>0</v>
      </c>
      <c r="IC115" s="106">
        <f>'Mladí jazdci'!IC24</f>
        <v>0</v>
      </c>
      <c r="ID115" s="106">
        <f>'Mladí jazdci'!ID24</f>
        <v>0</v>
      </c>
      <c r="IE115" s="106">
        <f>'Mladí jazdci'!IE24</f>
        <v>0</v>
      </c>
      <c r="IF115" s="106">
        <f>'Mladí jazdci'!IF24</f>
        <v>0</v>
      </c>
      <c r="IG115" s="106">
        <f>'Mladí jazdci'!IG24</f>
        <v>0</v>
      </c>
      <c r="IH115" s="106">
        <f>'Mladí jazdci'!IH24</f>
        <v>0</v>
      </c>
      <c r="II115" s="106">
        <f>'Mladí jazdci'!II24</f>
        <v>0</v>
      </c>
      <c r="IJ115" s="106">
        <f>'Mladí jazdci'!IJ24</f>
        <v>0</v>
      </c>
      <c r="IK115" s="106">
        <f>'Mladí jazdci'!IK24</f>
        <v>0</v>
      </c>
      <c r="IL115" s="106">
        <f>'Mladí jazdci'!IL24</f>
        <v>0</v>
      </c>
      <c r="IM115" s="106">
        <f>'Mladí jazdci'!IM24</f>
        <v>0</v>
      </c>
      <c r="IN115" s="106">
        <f>'Mladí jazdci'!IN24</f>
        <v>0</v>
      </c>
      <c r="IO115" s="106">
        <f>'Mladí jazdci'!IO24</f>
        <v>0</v>
      </c>
      <c r="IP115" s="106">
        <f>'Mladí jazdci'!IP24</f>
        <v>0</v>
      </c>
      <c r="IQ115" s="106">
        <f>'Mladí jazdci'!IQ24</f>
        <v>0</v>
      </c>
      <c r="IR115" s="106">
        <f>'Mladí jazdci'!IR24</f>
        <v>0</v>
      </c>
      <c r="IS115" s="106">
        <f>'Mladí jazdci'!IS24</f>
        <v>0</v>
      </c>
      <c r="IT115" s="106">
        <f>'Mladí jazdci'!IT24</f>
        <v>0</v>
      </c>
      <c r="IU115" s="106">
        <f>'Mladí jazdci'!IU24</f>
        <v>0</v>
      </c>
      <c r="IV115" s="106">
        <f>'Mladí jazdci'!IV24</f>
        <v>0</v>
      </c>
      <c r="IW115" s="106">
        <f>'Mladí jazdci'!IW24</f>
        <v>0</v>
      </c>
      <c r="IX115" s="106">
        <f>'Mladí jazdci'!IX24</f>
        <v>0</v>
      </c>
      <c r="IY115" s="106">
        <f>'Mladí jazdci'!IY24</f>
        <v>0</v>
      </c>
      <c r="IZ115" s="106">
        <f>'Mladí jazdci'!IZ24</f>
        <v>0</v>
      </c>
      <c r="JA115" s="106">
        <f>'Mladí jazdci'!JA24</f>
        <v>0</v>
      </c>
      <c r="JB115" s="106">
        <f>'Mladí jazdci'!JB24</f>
        <v>0</v>
      </c>
      <c r="JC115" s="106">
        <f>'Mladí jazdci'!JC24</f>
        <v>0</v>
      </c>
      <c r="JD115" s="106">
        <f>'Mladí jazdci'!JD24</f>
        <v>0</v>
      </c>
      <c r="JE115" s="106">
        <f>'Mladí jazdci'!JE24</f>
        <v>0</v>
      </c>
      <c r="JF115" s="106">
        <f>'Mladí jazdci'!JF24</f>
        <v>0</v>
      </c>
      <c r="JG115" s="106">
        <f>'Mladí jazdci'!JG24</f>
        <v>0</v>
      </c>
      <c r="JH115" s="106">
        <f>'Mladí jazdci'!JH24</f>
        <v>0</v>
      </c>
      <c r="JI115" s="106">
        <f>'Mladí jazdci'!JI24</f>
        <v>0</v>
      </c>
      <c r="JJ115" s="106">
        <f>'Mladí jazdci'!JJ24</f>
        <v>0</v>
      </c>
      <c r="JK115" s="106">
        <f>'Mladí jazdci'!JK24</f>
        <v>0</v>
      </c>
      <c r="JL115" s="106">
        <f>'Mladí jazdci'!JL24</f>
        <v>0</v>
      </c>
      <c r="JM115" s="106">
        <f>'Mladí jazdci'!JM24</f>
        <v>0</v>
      </c>
      <c r="JN115" s="106">
        <f>'Mladí jazdci'!JN24</f>
        <v>0</v>
      </c>
      <c r="JO115" s="106">
        <f>'Mladí jazdci'!JO24</f>
        <v>0</v>
      </c>
      <c r="JP115" s="106">
        <f>'Mladí jazdci'!JP24</f>
        <v>0</v>
      </c>
      <c r="JQ115" s="106">
        <f>'Mladí jazdci'!JQ24</f>
        <v>0</v>
      </c>
      <c r="JR115" s="106">
        <f>'Mladí jazdci'!JR24</f>
        <v>0</v>
      </c>
      <c r="JS115" s="106">
        <f>'Mladí jazdci'!JS24</f>
        <v>0</v>
      </c>
      <c r="JT115" s="106">
        <f>'Mladí jazdci'!JT24</f>
        <v>0</v>
      </c>
      <c r="JU115" s="106">
        <f>'Mladí jazdci'!JU24</f>
        <v>0</v>
      </c>
      <c r="JV115" s="106">
        <f>'Mladí jazdci'!JV24</f>
        <v>0</v>
      </c>
      <c r="JW115" s="106">
        <f>'Mladí jazdci'!JW24</f>
        <v>0</v>
      </c>
      <c r="JX115" s="106">
        <f>'Mladí jazdci'!JX24</f>
        <v>0</v>
      </c>
      <c r="JY115" s="106">
        <f>'Mladí jazdci'!JY24</f>
        <v>0</v>
      </c>
      <c r="JZ115" s="106">
        <f>'Mladí jazdci'!JZ24</f>
        <v>0</v>
      </c>
      <c r="KA115" s="106">
        <f>'Mladí jazdci'!KA24</f>
        <v>0</v>
      </c>
      <c r="KB115" s="106">
        <f>'Mladí jazdci'!KB24</f>
        <v>0</v>
      </c>
      <c r="KC115" s="106">
        <f>'Mladí jazdci'!KC24</f>
        <v>0</v>
      </c>
      <c r="KD115" s="106">
        <f>'Mladí jazdci'!KD24</f>
        <v>0</v>
      </c>
      <c r="KE115" s="106">
        <f>'Mladí jazdci'!KE24</f>
        <v>0</v>
      </c>
      <c r="KF115" s="106">
        <f>'Mladí jazdci'!KF24</f>
        <v>0</v>
      </c>
      <c r="KG115" s="106">
        <f>'Mladí jazdci'!KG24</f>
        <v>0</v>
      </c>
      <c r="KH115" s="106">
        <f>'Mladí jazdci'!KH24</f>
        <v>0</v>
      </c>
      <c r="KI115" s="106">
        <f>'Mladí jazdci'!KI24</f>
        <v>0</v>
      </c>
      <c r="KJ115" s="106">
        <f>'Mladí jazdci'!KJ24</f>
        <v>0</v>
      </c>
      <c r="KK115" s="106">
        <f>'Mladí jazdci'!KK24</f>
        <v>0</v>
      </c>
      <c r="KL115" s="106">
        <f>'Mladí jazdci'!KL24</f>
        <v>0</v>
      </c>
      <c r="KM115" s="106">
        <f>'Mladí jazdci'!KM24</f>
        <v>0</v>
      </c>
      <c r="KN115" s="106">
        <f>'Mladí jazdci'!KN24</f>
        <v>0</v>
      </c>
      <c r="KO115" s="106">
        <f>'Mladí jazdci'!KO24</f>
        <v>0</v>
      </c>
      <c r="KP115" s="106">
        <f>'Mladí jazdci'!KP24</f>
        <v>0</v>
      </c>
      <c r="KQ115" s="106">
        <f>'Mladí jazdci'!KQ24</f>
        <v>0</v>
      </c>
      <c r="KR115" s="106">
        <f>'Mladí jazdci'!KR24</f>
        <v>0</v>
      </c>
      <c r="KS115" s="106">
        <f>'Mladí jazdci'!KS24</f>
        <v>0</v>
      </c>
      <c r="KT115" s="106">
        <f>'Mladí jazdci'!KT24</f>
        <v>0</v>
      </c>
      <c r="KU115" s="106">
        <f>'Mladí jazdci'!KU24</f>
        <v>0</v>
      </c>
      <c r="KV115" s="106">
        <f>'Mladí jazdci'!KV24</f>
        <v>0</v>
      </c>
      <c r="KW115" s="106">
        <f>'Mladí jazdci'!KW24</f>
        <v>0</v>
      </c>
      <c r="KX115" s="106">
        <f>'Mladí jazdci'!KX24</f>
        <v>0</v>
      </c>
      <c r="KY115" s="106">
        <f>'Mladí jazdci'!KY24</f>
        <v>0</v>
      </c>
      <c r="KZ115" s="106">
        <f>'Mladí jazdci'!KZ24</f>
        <v>0</v>
      </c>
      <c r="LA115" s="106">
        <f>'Mladí jazdci'!LA24</f>
        <v>0</v>
      </c>
      <c r="LB115" s="106">
        <f>'Mladí jazdci'!LB24</f>
        <v>0</v>
      </c>
      <c r="LC115" s="106">
        <f>'Mladí jazdci'!LC24</f>
        <v>0</v>
      </c>
      <c r="LD115" s="106">
        <f>'Mladí jazdci'!LD24</f>
        <v>0</v>
      </c>
      <c r="LE115" s="106">
        <f>'Mladí jazdci'!LE24</f>
        <v>0</v>
      </c>
      <c r="LF115" s="106">
        <f>'Mladí jazdci'!LF24</f>
        <v>0</v>
      </c>
      <c r="LG115" s="106">
        <f>'Mladí jazdci'!LG24</f>
        <v>0</v>
      </c>
      <c r="LH115" s="106">
        <f>'Mladí jazdci'!LH24</f>
        <v>0</v>
      </c>
      <c r="LI115" s="106">
        <f>'Mladí jazdci'!LI24</f>
        <v>0</v>
      </c>
      <c r="LJ115" s="106">
        <f>'Mladí jazdci'!LJ24</f>
        <v>0</v>
      </c>
      <c r="LK115" s="106">
        <f>'Mladí jazdci'!LK24</f>
        <v>0</v>
      </c>
      <c r="LL115" s="106">
        <f>'Mladí jazdci'!LL24</f>
        <v>0</v>
      </c>
      <c r="LM115" s="106">
        <f>'Mladí jazdci'!LM24</f>
        <v>0</v>
      </c>
      <c r="LN115" s="106">
        <f>'Mladí jazdci'!LN24</f>
        <v>0</v>
      </c>
      <c r="LO115" s="106">
        <f>'Mladí jazdci'!LO24</f>
        <v>0</v>
      </c>
      <c r="LP115" s="106">
        <f>'Mladí jazdci'!LP24</f>
        <v>0</v>
      </c>
      <c r="LQ115" s="106">
        <f>'Mladí jazdci'!LQ24</f>
        <v>0</v>
      </c>
      <c r="LR115" s="106">
        <f>'Mladí jazdci'!LR24</f>
        <v>0</v>
      </c>
      <c r="LS115" s="106">
        <f>'Mladí jazdci'!LS24</f>
        <v>0</v>
      </c>
      <c r="LT115" s="106">
        <f>'Mladí jazdci'!LT24</f>
        <v>0</v>
      </c>
      <c r="LU115" s="106">
        <f>'Mladí jazdci'!LU24</f>
        <v>0</v>
      </c>
      <c r="LV115" s="106">
        <f>'Mladí jazdci'!LV24</f>
        <v>0</v>
      </c>
      <c r="LW115" s="106">
        <f>'Mladí jazdci'!LW24</f>
        <v>0</v>
      </c>
      <c r="LX115" s="106">
        <f>'Mladí jazdci'!LX24</f>
        <v>0</v>
      </c>
      <c r="LY115" s="106">
        <f>'Mladí jazdci'!LY24</f>
        <v>0</v>
      </c>
      <c r="LZ115" s="106">
        <f>'Mladí jazdci'!LZ24</f>
        <v>0</v>
      </c>
      <c r="MA115" s="106">
        <f>'Mladí jazdci'!MA24</f>
        <v>0</v>
      </c>
      <c r="MB115" s="106">
        <f>'Mladí jazdci'!MB24</f>
        <v>0</v>
      </c>
      <c r="MC115" s="106">
        <f>'Mladí jazdci'!MC24</f>
        <v>0</v>
      </c>
      <c r="MD115" s="106">
        <f>'Mladí jazdci'!MD24</f>
        <v>0</v>
      </c>
      <c r="ME115" s="106">
        <f>'Mladí jazdci'!ME24</f>
        <v>0</v>
      </c>
      <c r="MF115" s="106">
        <f>'Mladí jazdci'!MF24</f>
        <v>0</v>
      </c>
      <c r="MG115" s="106">
        <f>'Mladí jazdci'!MG24</f>
        <v>0</v>
      </c>
      <c r="MH115" s="106">
        <f>'Mladí jazdci'!MH24</f>
        <v>0</v>
      </c>
      <c r="MI115" s="106">
        <f>'Mladí jazdci'!MI24</f>
        <v>0</v>
      </c>
      <c r="MJ115" s="106">
        <f>'Mladí jazdci'!MJ24</f>
        <v>0</v>
      </c>
      <c r="MK115" s="106">
        <f>'Mladí jazdci'!MK24</f>
        <v>0</v>
      </c>
      <c r="ML115" s="106">
        <f>'Mladí jazdci'!ML24</f>
        <v>0</v>
      </c>
      <c r="MM115" s="106">
        <f>'Mladí jazdci'!MM24</f>
        <v>0</v>
      </c>
      <c r="MN115" s="106">
        <f>'Mladí jazdci'!MN24</f>
        <v>0</v>
      </c>
      <c r="MO115" s="106">
        <f>'Mladí jazdci'!MO24</f>
        <v>0</v>
      </c>
      <c r="MP115" s="106">
        <f>'Mladí jazdci'!MP24</f>
        <v>0</v>
      </c>
      <c r="MQ115" s="106">
        <f>'Mladí jazdci'!MQ24</f>
        <v>0</v>
      </c>
      <c r="MR115" s="106">
        <f>'Mladí jazdci'!MR24</f>
        <v>0</v>
      </c>
      <c r="MS115" s="106">
        <f>'Mladí jazdci'!MS24</f>
        <v>0</v>
      </c>
      <c r="MT115" s="106">
        <f>'Mladí jazdci'!MT24</f>
        <v>0</v>
      </c>
      <c r="MU115" s="106">
        <f>'Mladí jazdci'!MU24</f>
        <v>0</v>
      </c>
      <c r="MV115" s="106">
        <f>'Mladí jazdci'!MV24</f>
        <v>0</v>
      </c>
      <c r="MW115" s="106">
        <f>'Mladí jazdci'!MW24</f>
        <v>0</v>
      </c>
      <c r="MX115" s="106">
        <f>'Mladí jazdci'!MX24</f>
        <v>0</v>
      </c>
      <c r="MY115" s="106">
        <f>'Mladí jazdci'!MY24</f>
        <v>0</v>
      </c>
      <c r="MZ115" s="106">
        <f>'Mladí jazdci'!MZ24</f>
        <v>0</v>
      </c>
      <c r="NA115" s="106">
        <f>'Mladí jazdci'!NA24</f>
        <v>0</v>
      </c>
      <c r="NB115" s="106">
        <f>'Mladí jazdci'!NB24</f>
        <v>0</v>
      </c>
      <c r="NC115" s="106">
        <f>'Mladí jazdci'!NC24</f>
        <v>0</v>
      </c>
      <c r="ND115" s="106">
        <f>'Mladí jazdci'!ND24</f>
        <v>0</v>
      </c>
      <c r="NE115" s="106">
        <f>'Mladí jazdci'!NE24</f>
        <v>0</v>
      </c>
      <c r="NF115" s="106">
        <f>'Mladí jazdci'!NF24</f>
        <v>0</v>
      </c>
      <c r="NG115" s="106">
        <f>'Mladí jazdci'!NG24</f>
        <v>0</v>
      </c>
      <c r="NH115" s="106">
        <f>'Mladí jazdci'!NH24</f>
        <v>0</v>
      </c>
      <c r="NI115" s="106">
        <f>'Mladí jazdci'!NI24</f>
        <v>0</v>
      </c>
      <c r="NJ115" s="106">
        <f>'Mladí jazdci'!NJ24</f>
        <v>0</v>
      </c>
      <c r="NK115" s="106">
        <f>'Mladí jazdci'!NK24</f>
        <v>0</v>
      </c>
      <c r="NL115" s="106">
        <f>'Mladí jazdci'!NL24</f>
        <v>0</v>
      </c>
      <c r="NM115" s="106">
        <f>'Mladí jazdci'!NM24</f>
        <v>0</v>
      </c>
      <c r="NN115" s="106">
        <f>'Mladí jazdci'!NN24</f>
        <v>0</v>
      </c>
      <c r="NO115" s="106">
        <f>'Mladí jazdci'!NO24</f>
        <v>0</v>
      </c>
      <c r="NP115" s="106">
        <f>'Mladí jazdci'!NP24</f>
        <v>0</v>
      </c>
      <c r="NQ115" s="106">
        <f>'Mladí jazdci'!NQ24</f>
        <v>0</v>
      </c>
      <c r="NR115" s="106">
        <f>'Mladí jazdci'!NR24</f>
        <v>0</v>
      </c>
      <c r="NS115" s="106">
        <f>'Mladí jazdci'!NS24</f>
        <v>0</v>
      </c>
      <c r="NT115" s="106">
        <f>'Mladí jazdci'!NT24</f>
        <v>0</v>
      </c>
      <c r="NU115" s="106">
        <f>'Mladí jazdci'!NU24</f>
        <v>0</v>
      </c>
      <c r="NV115" s="106">
        <f>'Mladí jazdci'!NV24</f>
        <v>0</v>
      </c>
      <c r="NW115" s="106">
        <f>'Mladí jazdci'!NW24</f>
        <v>0</v>
      </c>
      <c r="NX115" s="106">
        <f>'Mladí jazdci'!NX24</f>
        <v>0</v>
      </c>
      <c r="NY115" s="106">
        <f>'Mladí jazdci'!NY24</f>
        <v>0</v>
      </c>
      <c r="NZ115" s="106">
        <f>'Mladí jazdci'!NZ24</f>
        <v>0</v>
      </c>
      <c r="OA115" s="106">
        <f>'Mladí jazdci'!OA24</f>
        <v>0</v>
      </c>
      <c r="OB115" s="106">
        <f>'Mladí jazdci'!OB24</f>
        <v>0</v>
      </c>
      <c r="OC115" s="106">
        <f>'Mladí jazdci'!OC24</f>
        <v>0</v>
      </c>
      <c r="OD115" s="106">
        <f>'Mladí jazdci'!OD24</f>
        <v>0</v>
      </c>
      <c r="OE115" s="106">
        <f>'Mladí jazdci'!OE24</f>
        <v>0</v>
      </c>
      <c r="OF115" s="106">
        <f>'Mladí jazdci'!OF24</f>
        <v>0</v>
      </c>
      <c r="OG115" s="106">
        <f>'Mladí jazdci'!OG24</f>
        <v>0</v>
      </c>
      <c r="OH115" s="106">
        <f>'Mladí jazdci'!OH24</f>
        <v>0</v>
      </c>
      <c r="OI115" s="106">
        <f>'Mladí jazdci'!OI24</f>
        <v>0</v>
      </c>
      <c r="OJ115" s="106">
        <f>'Mladí jazdci'!OJ24</f>
        <v>0</v>
      </c>
      <c r="OK115" s="106">
        <f>'Mladí jazdci'!OK24</f>
        <v>0</v>
      </c>
      <c r="OL115" s="106">
        <f>'Mladí jazdci'!OL24</f>
        <v>0</v>
      </c>
      <c r="OM115" s="106">
        <f>'Mladí jazdci'!OM24</f>
        <v>0</v>
      </c>
      <c r="ON115" s="106">
        <f>'Mladí jazdci'!ON24</f>
        <v>0</v>
      </c>
      <c r="OO115" s="106">
        <f>'Mladí jazdci'!OO24</f>
        <v>0</v>
      </c>
      <c r="OP115" s="106">
        <f>'Mladí jazdci'!OP24</f>
        <v>0</v>
      </c>
      <c r="OQ115" s="106">
        <f>'Mladí jazdci'!OQ24</f>
        <v>0</v>
      </c>
      <c r="OR115" s="106">
        <f>'Mladí jazdci'!OR24</f>
        <v>0</v>
      </c>
      <c r="OS115" s="106">
        <f>'Mladí jazdci'!OS24</f>
        <v>0</v>
      </c>
      <c r="OT115" s="106">
        <f>'Mladí jazdci'!OT24</f>
        <v>0</v>
      </c>
      <c r="OU115" s="106">
        <f>'Mladí jazdci'!OU24</f>
        <v>0</v>
      </c>
      <c r="OV115" s="106">
        <f>'Mladí jazdci'!OV24</f>
        <v>0</v>
      </c>
      <c r="OW115" s="106">
        <f>'Mladí jazdci'!OW24</f>
        <v>0</v>
      </c>
      <c r="OX115" s="106">
        <f>'Mladí jazdci'!OX24</f>
        <v>0</v>
      </c>
      <c r="OY115" s="106">
        <f>'Mladí jazdci'!OY24</f>
        <v>0</v>
      </c>
      <c r="OZ115" s="106">
        <f>'Mladí jazdci'!OZ24</f>
        <v>0</v>
      </c>
      <c r="PA115" s="106">
        <f>'Mladí jazdci'!PA24</f>
        <v>0</v>
      </c>
      <c r="PB115" s="106">
        <f>'Mladí jazdci'!PB24</f>
        <v>0</v>
      </c>
      <c r="PC115" s="106">
        <f>'Mladí jazdci'!PC24</f>
        <v>0</v>
      </c>
      <c r="PD115" s="106">
        <f>'Mladí jazdci'!PD24</f>
        <v>0</v>
      </c>
      <c r="PE115" s="106">
        <f>'Mladí jazdci'!PE24</f>
        <v>0</v>
      </c>
      <c r="PF115" s="106">
        <f>'Mladí jazdci'!PF24</f>
        <v>0</v>
      </c>
      <c r="PG115" s="106">
        <f>'Mladí jazdci'!PG24</f>
        <v>0</v>
      </c>
      <c r="PH115" s="106">
        <f>'Mladí jazdci'!PH24</f>
        <v>0</v>
      </c>
      <c r="PI115" s="106">
        <f>'Mladí jazdci'!PI24</f>
        <v>0</v>
      </c>
      <c r="PJ115" s="106">
        <f>'Mladí jazdci'!PJ24</f>
        <v>0</v>
      </c>
      <c r="PK115" s="106">
        <f>'Mladí jazdci'!PK24</f>
        <v>0</v>
      </c>
      <c r="PL115" s="106">
        <f>'Mladí jazdci'!PL24</f>
        <v>0</v>
      </c>
      <c r="PM115" s="106">
        <f>'Mladí jazdci'!PM24</f>
        <v>0</v>
      </c>
      <c r="PN115" s="106">
        <f>'Mladí jazdci'!PN24</f>
        <v>0</v>
      </c>
      <c r="PO115" s="106">
        <f>'Mladí jazdci'!PO24</f>
        <v>0</v>
      </c>
      <c r="PP115" s="106">
        <f>'Mladí jazdci'!PP24</f>
        <v>0</v>
      </c>
      <c r="PQ115" s="106">
        <f>'Mladí jazdci'!PQ24</f>
        <v>0</v>
      </c>
      <c r="PR115" s="106">
        <f>'Mladí jazdci'!PR24</f>
        <v>0</v>
      </c>
      <c r="PS115" s="106">
        <f>'Mladí jazdci'!PS24</f>
        <v>0</v>
      </c>
      <c r="PT115" s="106">
        <f>'Mladí jazdci'!PT24</f>
        <v>0</v>
      </c>
      <c r="PU115" s="106">
        <f>'Mladí jazdci'!PU24</f>
        <v>0</v>
      </c>
      <c r="PV115" s="106">
        <f>'Mladí jazdci'!PV24</f>
        <v>0</v>
      </c>
      <c r="PW115" s="106">
        <f>'Mladí jazdci'!PW24</f>
        <v>0</v>
      </c>
      <c r="PX115" s="106">
        <f>'Mladí jazdci'!PX24</f>
        <v>0</v>
      </c>
      <c r="PY115" s="106">
        <f>'Mladí jazdci'!PY24</f>
        <v>0</v>
      </c>
      <c r="PZ115" s="106">
        <f>'Mladí jazdci'!PZ24</f>
        <v>0</v>
      </c>
      <c r="QA115" s="106">
        <f>'Mladí jazdci'!QA24</f>
        <v>0</v>
      </c>
      <c r="QB115" s="106">
        <f>'Mladí jazdci'!QB24</f>
        <v>3</v>
      </c>
      <c r="QC115" s="106">
        <f>'Mladí jazdci'!QC24</f>
        <v>0</v>
      </c>
      <c r="QD115" s="106">
        <f>'Mladí jazdci'!QD24</f>
        <v>0</v>
      </c>
      <c r="QE115" s="106">
        <f>'Mladí jazdci'!QE24</f>
        <v>0</v>
      </c>
      <c r="QF115" s="106">
        <f>'Mladí jazdci'!QF24</f>
        <v>0</v>
      </c>
      <c r="QG115" s="106">
        <f>'Mladí jazdci'!QG24</f>
        <v>0</v>
      </c>
      <c r="QH115" s="106">
        <f>'Mladí jazdci'!QH24</f>
        <v>0</v>
      </c>
      <c r="QI115" s="106">
        <f>'Mladí jazdci'!QI24</f>
        <v>0</v>
      </c>
      <c r="QJ115" s="106">
        <f>'Mladí jazdci'!QJ24</f>
        <v>0</v>
      </c>
      <c r="QK115" s="106">
        <f>'Mladí jazdci'!QK24</f>
        <v>0</v>
      </c>
      <c r="QL115" s="106">
        <f>'Mladí jazdci'!QL24</f>
        <v>0</v>
      </c>
      <c r="QM115" s="106">
        <f>'Mladí jazdci'!QM24</f>
        <v>0</v>
      </c>
      <c r="QN115" s="106">
        <f>'Mladí jazdci'!QN24</f>
        <v>0</v>
      </c>
      <c r="QO115" s="106">
        <f>'Mladí jazdci'!QO24</f>
        <v>0</v>
      </c>
      <c r="QP115" s="106">
        <f>'Mladí jazdci'!QP24</f>
        <v>0</v>
      </c>
      <c r="QQ115" s="106">
        <f>'Mladí jazdci'!QQ24</f>
        <v>0</v>
      </c>
      <c r="QR115" s="106">
        <f>'Mladí jazdci'!QR24</f>
        <v>0</v>
      </c>
      <c r="QS115" s="106">
        <f>'Mladí jazdci'!QS24</f>
        <v>0</v>
      </c>
      <c r="QT115" s="106">
        <f>'Mladí jazdci'!QT24</f>
        <v>0</v>
      </c>
      <c r="QU115" s="106">
        <f>'Mladí jazdci'!QU24</f>
        <v>0</v>
      </c>
      <c r="QV115" s="106">
        <f>'Mladí jazdci'!QV24</f>
        <v>0</v>
      </c>
      <c r="QW115" s="106">
        <f>'Mladí jazdci'!QW24</f>
        <v>0</v>
      </c>
      <c r="QX115" s="106">
        <f>'Mladí jazdci'!QX24</f>
        <v>0</v>
      </c>
      <c r="QY115" s="106">
        <f>'Mladí jazdci'!QY24</f>
        <v>0</v>
      </c>
      <c r="QZ115" s="106">
        <f>'Mladí jazdci'!QZ24</f>
        <v>0</v>
      </c>
      <c r="RA115" s="106">
        <f>'Mladí jazdci'!RA24</f>
        <v>0</v>
      </c>
      <c r="RB115" s="106">
        <f>'Mladí jazdci'!RB24</f>
        <v>0</v>
      </c>
      <c r="RC115" s="106">
        <f>'Mladí jazdci'!RC24</f>
        <v>0</v>
      </c>
      <c r="RD115" s="106">
        <f>'Mladí jazdci'!RD24</f>
        <v>0</v>
      </c>
      <c r="RE115" s="106">
        <f>'Mladí jazdci'!RE24</f>
        <v>0</v>
      </c>
      <c r="RF115" s="106">
        <f>'Mladí jazdci'!RF24</f>
        <v>0</v>
      </c>
      <c r="RG115" s="106">
        <f>'Mladí jazdci'!RG24</f>
        <v>0</v>
      </c>
      <c r="RH115" s="106">
        <f>'Mladí jazdci'!RH24</f>
        <v>0</v>
      </c>
      <c r="RI115" s="106">
        <f>'Mladí jazdci'!RI24</f>
        <v>0</v>
      </c>
      <c r="RJ115" s="106">
        <f>'Mladí jazdci'!RJ24</f>
        <v>0</v>
      </c>
      <c r="RK115" s="106">
        <f>'Mladí jazdci'!RK24</f>
        <v>0</v>
      </c>
      <c r="RL115" s="106">
        <f>'Mladí jazdci'!RL24</f>
        <v>0</v>
      </c>
      <c r="RM115" s="106">
        <f>'Mladí jazdci'!RM24</f>
        <v>0</v>
      </c>
      <c r="RN115" s="106">
        <f>'Mladí jazdci'!RN24</f>
        <v>0</v>
      </c>
      <c r="RO115" s="106">
        <f>'Mladí jazdci'!RO24</f>
        <v>0</v>
      </c>
      <c r="RP115" s="106">
        <f>'Mladí jazdci'!RP24</f>
        <v>0</v>
      </c>
      <c r="RQ115" s="106">
        <f>'Mladí jazdci'!RQ24</f>
        <v>0</v>
      </c>
      <c r="RR115" s="106">
        <f>'Mladí jazdci'!RR24</f>
        <v>0</v>
      </c>
      <c r="RS115" s="106">
        <f>'Mladí jazdci'!RS24</f>
        <v>0</v>
      </c>
      <c r="RT115" s="106">
        <f>'Mladí jazdci'!RT24</f>
        <v>0</v>
      </c>
      <c r="RU115" s="106">
        <f>'Mladí jazdci'!RU24</f>
        <v>0</v>
      </c>
      <c r="RV115" s="106">
        <f>'Mladí jazdci'!RV24</f>
        <v>0</v>
      </c>
      <c r="RW115" s="106">
        <f>'Mladí jazdci'!RW24</f>
        <v>0</v>
      </c>
      <c r="RX115" s="106">
        <f>'Mladí jazdci'!RX24</f>
        <v>0</v>
      </c>
      <c r="RY115" s="106">
        <f>'Mladí jazdci'!RY24</f>
        <v>0</v>
      </c>
      <c r="RZ115" s="106">
        <f>'Mladí jazdci'!RZ24</f>
        <v>0</v>
      </c>
      <c r="SA115" s="106">
        <f>'Mladí jazdci'!SA24</f>
        <v>0</v>
      </c>
      <c r="SB115" s="106">
        <f>'Mladí jazdci'!SB24</f>
        <v>0</v>
      </c>
      <c r="SC115" s="106">
        <f>'Mladí jazdci'!SC24</f>
        <v>0</v>
      </c>
      <c r="SD115" s="106">
        <f>'Mladí jazdci'!SD24</f>
        <v>0</v>
      </c>
      <c r="SE115" s="106">
        <f>'Mladí jazdci'!SE24</f>
        <v>0</v>
      </c>
      <c r="SF115" s="106">
        <f>'Mladí jazdci'!SF24</f>
        <v>0</v>
      </c>
      <c r="SG115" s="106">
        <f>'Mladí jazdci'!SG24</f>
        <v>0</v>
      </c>
      <c r="SH115" s="106">
        <f>'Mladí jazdci'!SH24</f>
        <v>0</v>
      </c>
      <c r="SI115" s="106">
        <f>'Mladí jazdci'!SI24</f>
        <v>0</v>
      </c>
      <c r="SJ115" s="106">
        <f>'Mladí jazdci'!SJ24</f>
        <v>0</v>
      </c>
      <c r="SK115" s="106">
        <f>'Mladí jazdci'!SK24</f>
        <v>0</v>
      </c>
      <c r="SL115" s="106">
        <f>'Mladí jazdci'!SL24</f>
        <v>0</v>
      </c>
      <c r="SM115" s="106">
        <f>'Mladí jazdci'!SM24</f>
        <v>0</v>
      </c>
      <c r="SN115" s="106">
        <f>'Mladí jazdci'!SN24</f>
        <v>0</v>
      </c>
      <c r="SO115" s="106">
        <f>'Mladí jazdci'!SO24</f>
        <v>0</v>
      </c>
      <c r="SP115" s="106">
        <f>'Mladí jazdci'!SP24</f>
        <v>0</v>
      </c>
      <c r="SQ115" s="106">
        <f>'Mladí jazdci'!SQ24</f>
        <v>0</v>
      </c>
      <c r="SR115" s="106">
        <f>'Mladí jazdci'!SR24</f>
        <v>0</v>
      </c>
      <c r="SS115" s="106">
        <f>'Mladí jazdci'!SS24</f>
        <v>0</v>
      </c>
      <c r="ST115" s="106">
        <f>'Mladí jazdci'!ST24</f>
        <v>0</v>
      </c>
      <c r="SU115" s="106">
        <f>'Mladí jazdci'!SU24</f>
        <v>0</v>
      </c>
      <c r="SV115" s="106">
        <f>'Mladí jazdci'!SV24</f>
        <v>0</v>
      </c>
      <c r="SW115" s="106">
        <f>'Mladí jazdci'!SW24</f>
        <v>0</v>
      </c>
      <c r="SX115" s="106">
        <f>'Mladí jazdci'!SX24</f>
        <v>0</v>
      </c>
      <c r="SY115" s="106">
        <f>'Mladí jazdci'!SY24</f>
        <v>0</v>
      </c>
      <c r="SZ115" s="106">
        <f>'Mladí jazdci'!SZ24</f>
        <v>0</v>
      </c>
      <c r="TA115" s="106">
        <f>'Mladí jazdci'!TA24</f>
        <v>0</v>
      </c>
      <c r="TB115" s="106">
        <f>'Mladí jazdci'!TB24</f>
        <v>0</v>
      </c>
    </row>
    <row r="116" spans="1:522" s="1" customFormat="1" ht="18" customHeight="1" x14ac:dyDescent="0.25">
      <c r="A116" s="12">
        <v>88</v>
      </c>
      <c r="B116" s="11" t="s">
        <v>315</v>
      </c>
      <c r="C116" s="1">
        <v>10119</v>
      </c>
      <c r="E116" s="63" t="s">
        <v>314</v>
      </c>
      <c r="F116" s="1">
        <v>5267</v>
      </c>
      <c r="G116" s="9" t="s">
        <v>97</v>
      </c>
      <c r="H116" s="4" t="s">
        <v>316</v>
      </c>
      <c r="I116" s="1">
        <f t="shared" si="20"/>
        <v>16</v>
      </c>
      <c r="J116" s="12">
        <f>Tabuľka3[[#This Row],[Stĺpec9]]</f>
        <v>16</v>
      </c>
      <c r="K116" s="106">
        <f>Seniori!K63</f>
        <v>0</v>
      </c>
      <c r="L116" s="106">
        <f>Seniori!L63</f>
        <v>0</v>
      </c>
      <c r="M116" s="106">
        <f>Seniori!M63</f>
        <v>0</v>
      </c>
      <c r="N116" s="106">
        <f>Seniori!N63</f>
        <v>0</v>
      </c>
      <c r="O116" s="106">
        <f>Seniori!O63</f>
        <v>0</v>
      </c>
      <c r="P116" s="106">
        <f>Seniori!P63</f>
        <v>0</v>
      </c>
      <c r="Q116" s="106">
        <f>Seniori!Q63</f>
        <v>0</v>
      </c>
      <c r="R116" s="106">
        <f>Seniori!R63</f>
        <v>0</v>
      </c>
      <c r="S116" s="106">
        <f>Seniori!S63</f>
        <v>1</v>
      </c>
      <c r="T116" s="106">
        <f>Seniori!T63</f>
        <v>3</v>
      </c>
      <c r="U116" s="106">
        <f>Seniori!U63</f>
        <v>0</v>
      </c>
      <c r="V116" s="106">
        <f>Seniori!V63</f>
        <v>0</v>
      </c>
      <c r="W116" s="106">
        <f>Seniori!W63</f>
        <v>0</v>
      </c>
      <c r="X116" s="106">
        <f>Seniori!X63</f>
        <v>0</v>
      </c>
      <c r="Y116" s="106">
        <f>Seniori!Y63</f>
        <v>0</v>
      </c>
      <c r="Z116" s="106">
        <f>Seniori!Z63</f>
        <v>0</v>
      </c>
      <c r="AA116" s="106">
        <f>Seniori!AA63</f>
        <v>0</v>
      </c>
      <c r="AB116" s="106">
        <f>Seniori!AB63</f>
        <v>0</v>
      </c>
      <c r="AC116" s="106">
        <f>Seniori!AC63</f>
        <v>0</v>
      </c>
      <c r="AD116" s="106">
        <f>Seniori!AD63</f>
        <v>0</v>
      </c>
      <c r="AE116" s="106">
        <f>Seniori!AE63</f>
        <v>0</v>
      </c>
      <c r="AF116" s="106">
        <f>Seniori!AF63</f>
        <v>0</v>
      </c>
      <c r="AG116" s="106">
        <f>Seniori!AG63</f>
        <v>0</v>
      </c>
      <c r="AH116" s="106">
        <f>Seniori!AH63</f>
        <v>0</v>
      </c>
      <c r="AI116" s="106">
        <f>Seniori!AI63</f>
        <v>0</v>
      </c>
      <c r="AJ116" s="106">
        <f>Seniori!AJ63</f>
        <v>0</v>
      </c>
      <c r="AK116" s="106">
        <f>Seniori!AK63</f>
        <v>0</v>
      </c>
      <c r="AL116" s="106">
        <f>Seniori!AL63</f>
        <v>0</v>
      </c>
      <c r="AM116" s="106">
        <f>Seniori!AM63</f>
        <v>0</v>
      </c>
      <c r="AN116" s="106">
        <f>Seniori!AN63</f>
        <v>0</v>
      </c>
      <c r="AO116" s="106">
        <f>Seniori!AO63</f>
        <v>0</v>
      </c>
      <c r="AP116" s="106">
        <f>Seniori!AP63</f>
        <v>0</v>
      </c>
      <c r="AQ116" s="106">
        <f>Seniori!AQ63</f>
        <v>0</v>
      </c>
      <c r="AR116" s="106">
        <f>Seniori!AR63</f>
        <v>0</v>
      </c>
      <c r="AS116" s="106">
        <f>Seniori!AS63</f>
        <v>0</v>
      </c>
      <c r="AT116" s="106">
        <f>Seniori!AT63</f>
        <v>0</v>
      </c>
      <c r="AU116" s="106">
        <f>Seniori!AU63</f>
        <v>0</v>
      </c>
      <c r="AV116" s="106">
        <f>Seniori!AV63</f>
        <v>0</v>
      </c>
      <c r="AW116" s="106">
        <f>Seniori!AW63</f>
        <v>0</v>
      </c>
      <c r="AX116" s="106">
        <f>Seniori!AX63</f>
        <v>0</v>
      </c>
      <c r="AY116" s="106">
        <f>Seniori!AY63</f>
        <v>0</v>
      </c>
      <c r="AZ116" s="106">
        <f>Seniori!AZ63</f>
        <v>0</v>
      </c>
      <c r="BA116" s="106">
        <f>Seniori!BA63</f>
        <v>0</v>
      </c>
      <c r="BB116" s="106">
        <f>Seniori!BB63</f>
        <v>0</v>
      </c>
      <c r="BC116" s="106">
        <f>Seniori!BC63</f>
        <v>5</v>
      </c>
      <c r="BD116" s="106">
        <f>Seniori!BD63</f>
        <v>7</v>
      </c>
      <c r="BE116" s="106">
        <f>Seniori!BE63</f>
        <v>0</v>
      </c>
      <c r="BF116" s="106">
        <f>Seniori!BF63</f>
        <v>0</v>
      </c>
      <c r="BG116" s="106">
        <f>Seniori!BG63</f>
        <v>0</v>
      </c>
      <c r="BH116" s="106">
        <f>Seniori!BH63</f>
        <v>0</v>
      </c>
      <c r="BI116" s="106">
        <f>Seniori!BI63</f>
        <v>0</v>
      </c>
      <c r="BJ116" s="106">
        <f>Seniori!BJ63</f>
        <v>0</v>
      </c>
      <c r="BK116" s="106">
        <f>Seniori!BK63</f>
        <v>0</v>
      </c>
      <c r="BL116" s="106">
        <f>Seniori!BL63</f>
        <v>0</v>
      </c>
      <c r="BM116" s="106">
        <f>Seniori!BM63</f>
        <v>0</v>
      </c>
      <c r="BN116" s="106">
        <f>Seniori!BN63</f>
        <v>0</v>
      </c>
      <c r="BO116" s="106">
        <f>Seniori!BO63</f>
        <v>0</v>
      </c>
      <c r="BP116" s="106">
        <f>Seniori!BP63</f>
        <v>0</v>
      </c>
      <c r="BQ116" s="106">
        <f>Seniori!BQ63</f>
        <v>0</v>
      </c>
      <c r="BR116" s="106">
        <f>Seniori!BR63</f>
        <v>0</v>
      </c>
      <c r="BS116" s="106">
        <f>Seniori!BS63</f>
        <v>0</v>
      </c>
      <c r="BT116" s="106">
        <f>Seniori!BT63</f>
        <v>0</v>
      </c>
      <c r="BU116" s="106">
        <f>Seniori!BU63</f>
        <v>0</v>
      </c>
      <c r="BV116" s="106">
        <f>Seniori!BV63</f>
        <v>0</v>
      </c>
      <c r="BW116" s="106">
        <f>Seniori!BW63</f>
        <v>0</v>
      </c>
      <c r="BX116" s="106">
        <f>Seniori!BX63</f>
        <v>0</v>
      </c>
      <c r="BY116" s="106">
        <f>Seniori!BY63</f>
        <v>0</v>
      </c>
      <c r="BZ116" s="106">
        <f>Seniori!BZ63</f>
        <v>0</v>
      </c>
      <c r="CA116" s="106">
        <f>Seniori!CA63</f>
        <v>0</v>
      </c>
      <c r="CB116" s="106">
        <f>Seniori!CB63</f>
        <v>0</v>
      </c>
      <c r="CC116" s="106">
        <f>Seniori!CC63</f>
        <v>0</v>
      </c>
      <c r="CD116" s="106">
        <f>Seniori!CD63</f>
        <v>0</v>
      </c>
      <c r="CE116" s="106">
        <f>Seniori!CE63</f>
        <v>0</v>
      </c>
      <c r="CF116" s="106">
        <f>Seniori!CF63</f>
        <v>0</v>
      </c>
      <c r="CG116" s="106">
        <f>Seniori!CG63</f>
        <v>0</v>
      </c>
      <c r="CH116" s="106">
        <f>Seniori!CH63</f>
        <v>0</v>
      </c>
      <c r="CI116" s="106">
        <f>Seniori!CI63</f>
        <v>0</v>
      </c>
      <c r="CJ116" s="106">
        <f>Seniori!CJ63</f>
        <v>0</v>
      </c>
      <c r="CK116" s="106">
        <f>Seniori!CK63</f>
        <v>0</v>
      </c>
      <c r="CL116" s="106">
        <f>Seniori!CL63</f>
        <v>0</v>
      </c>
      <c r="CM116" s="106">
        <f>Seniori!CM63</f>
        <v>0</v>
      </c>
      <c r="CN116" s="106">
        <f>Seniori!CN63</f>
        <v>0</v>
      </c>
      <c r="CO116" s="106">
        <f>Seniori!CO63</f>
        <v>0</v>
      </c>
      <c r="CP116" s="106">
        <f>Seniori!CP63</f>
        <v>0</v>
      </c>
      <c r="CQ116" s="106">
        <f>Seniori!CQ63</f>
        <v>0</v>
      </c>
      <c r="CR116" s="106">
        <f>Seniori!CR63</f>
        <v>0</v>
      </c>
      <c r="CS116" s="106">
        <f>Seniori!CS63</f>
        <v>0</v>
      </c>
      <c r="CT116" s="106">
        <f>Seniori!CT63</f>
        <v>0</v>
      </c>
      <c r="CU116" s="106">
        <f>Seniori!CU63</f>
        <v>0</v>
      </c>
      <c r="CV116" s="106">
        <f>Seniori!CV63</f>
        <v>0</v>
      </c>
      <c r="CW116" s="106">
        <f>Seniori!CW63</f>
        <v>0</v>
      </c>
      <c r="CX116" s="106">
        <f>Seniori!CX63</f>
        <v>0</v>
      </c>
      <c r="CY116" s="106">
        <f>Seniori!CY63</f>
        <v>0</v>
      </c>
      <c r="CZ116" s="106">
        <f>Seniori!CZ63</f>
        <v>0</v>
      </c>
      <c r="DA116" s="106">
        <f>Seniori!DA63</f>
        <v>0</v>
      </c>
      <c r="DB116" s="106">
        <f>Seniori!DB63</f>
        <v>0</v>
      </c>
      <c r="DC116" s="106">
        <f>Seniori!DC63</f>
        <v>0</v>
      </c>
      <c r="DD116" s="106">
        <f>Seniori!DD63</f>
        <v>0</v>
      </c>
      <c r="DE116" s="106">
        <f>Seniori!DE63</f>
        <v>0</v>
      </c>
      <c r="DF116" s="106">
        <f>Seniori!DF63</f>
        <v>0</v>
      </c>
      <c r="DG116" s="106">
        <f>Seniori!DG63</f>
        <v>0</v>
      </c>
      <c r="DH116" s="106">
        <f>Seniori!DH63</f>
        <v>0</v>
      </c>
      <c r="DI116" s="106">
        <f>Seniori!DI63</f>
        <v>0</v>
      </c>
      <c r="DJ116" s="106">
        <f>Seniori!DJ63</f>
        <v>0</v>
      </c>
      <c r="DK116" s="106">
        <f>Seniori!DK63</f>
        <v>0</v>
      </c>
      <c r="DL116" s="106">
        <f>Seniori!DL63</f>
        <v>0</v>
      </c>
      <c r="DM116" s="106">
        <f>Seniori!DM63</f>
        <v>0</v>
      </c>
      <c r="DN116" s="106">
        <f>Seniori!DN63</f>
        <v>0</v>
      </c>
      <c r="DO116" s="106">
        <f>Seniori!DO63</f>
        <v>0</v>
      </c>
      <c r="DP116" s="106">
        <f>Seniori!DP63</f>
        <v>0</v>
      </c>
      <c r="DQ116" s="106">
        <f>Seniori!DQ63</f>
        <v>0</v>
      </c>
      <c r="DR116" s="106">
        <f>Seniori!DR63</f>
        <v>0</v>
      </c>
      <c r="DS116" s="106">
        <f>Seniori!DS63</f>
        <v>0</v>
      </c>
      <c r="DT116" s="106">
        <f>Seniori!DT63</f>
        <v>0</v>
      </c>
      <c r="DU116" s="106">
        <f>Seniori!DU63</f>
        <v>0</v>
      </c>
      <c r="DV116" s="106">
        <f>Seniori!DV63</f>
        <v>0</v>
      </c>
      <c r="DW116" s="106">
        <f>Seniori!DW63</f>
        <v>0</v>
      </c>
      <c r="DX116" s="106">
        <f>Seniori!DX63</f>
        <v>0</v>
      </c>
      <c r="DY116" s="106">
        <f>Seniori!DY63</f>
        <v>0</v>
      </c>
      <c r="DZ116" s="106">
        <f>Seniori!DZ63</f>
        <v>0</v>
      </c>
      <c r="EA116" s="106">
        <f>Seniori!EA63</f>
        <v>0</v>
      </c>
      <c r="EB116" s="106">
        <f>Seniori!EB63</f>
        <v>0</v>
      </c>
      <c r="EC116" s="106">
        <f>Seniori!EC63</f>
        <v>0</v>
      </c>
      <c r="ED116" s="106">
        <f>Seniori!ED63</f>
        <v>0</v>
      </c>
      <c r="EE116" s="106">
        <f>Seniori!EE63</f>
        <v>0</v>
      </c>
      <c r="EF116" s="106">
        <f>Seniori!EF63</f>
        <v>0</v>
      </c>
      <c r="EG116" s="106">
        <f>Seniori!EG63</f>
        <v>0</v>
      </c>
      <c r="EH116" s="106">
        <f>Seniori!EH63</f>
        <v>0</v>
      </c>
      <c r="EI116" s="106">
        <f>Seniori!EI63</f>
        <v>0</v>
      </c>
      <c r="EJ116" s="106">
        <f>Seniori!EJ63</f>
        <v>0</v>
      </c>
      <c r="EK116" s="106">
        <f>Seniori!EK63</f>
        <v>0</v>
      </c>
      <c r="EL116" s="106">
        <f>Seniori!EL63</f>
        <v>0</v>
      </c>
      <c r="EM116" s="106">
        <f>Seniori!EM63</f>
        <v>0</v>
      </c>
      <c r="EN116" s="106">
        <f>Seniori!EN63</f>
        <v>0</v>
      </c>
      <c r="EO116" s="106">
        <f>Seniori!EO63</f>
        <v>0</v>
      </c>
      <c r="EP116" s="106">
        <f>Seniori!EP63</f>
        <v>0</v>
      </c>
      <c r="EQ116" s="106">
        <f>Seniori!EQ63</f>
        <v>0</v>
      </c>
      <c r="ER116" s="106">
        <f>Seniori!ER63</f>
        <v>0</v>
      </c>
      <c r="ES116" s="106">
        <f>Seniori!ES63</f>
        <v>0</v>
      </c>
      <c r="ET116" s="106">
        <f>Seniori!ET63</f>
        <v>0</v>
      </c>
      <c r="EU116" s="106">
        <f>Seniori!EU63</f>
        <v>0</v>
      </c>
      <c r="EV116" s="106">
        <f>Seniori!EV63</f>
        <v>0</v>
      </c>
      <c r="EW116" s="106">
        <f>Seniori!EW63</f>
        <v>0</v>
      </c>
      <c r="EX116" s="106">
        <f>Seniori!EX63</f>
        <v>0</v>
      </c>
      <c r="EY116" s="106">
        <f>Seniori!EY63</f>
        <v>0</v>
      </c>
      <c r="EZ116" s="106">
        <f>Seniori!EZ63</f>
        <v>0</v>
      </c>
      <c r="FA116" s="106">
        <f>Seniori!FA63</f>
        <v>0</v>
      </c>
      <c r="FB116" s="106">
        <f>Seniori!FB63</f>
        <v>0</v>
      </c>
      <c r="FC116" s="106">
        <f>Seniori!FC63</f>
        <v>0</v>
      </c>
      <c r="FD116" s="106">
        <f>Seniori!FD63</f>
        <v>0</v>
      </c>
      <c r="FE116" s="106">
        <f>Seniori!FE63</f>
        <v>0</v>
      </c>
      <c r="FF116" s="106">
        <f>Seniori!FF63</f>
        <v>0</v>
      </c>
      <c r="FG116" s="106">
        <f>Seniori!FG63</f>
        <v>0</v>
      </c>
      <c r="FH116" s="106">
        <f>Seniori!FH63</f>
        <v>0</v>
      </c>
      <c r="FI116" s="106">
        <f>Seniori!FI63</f>
        <v>0</v>
      </c>
      <c r="FJ116" s="106">
        <f>Seniori!FJ63</f>
        <v>0</v>
      </c>
      <c r="FK116" s="106">
        <f>Seniori!FK63</f>
        <v>0</v>
      </c>
      <c r="FL116" s="106">
        <f>Seniori!FL63</f>
        <v>0</v>
      </c>
      <c r="FM116" s="106">
        <f>Seniori!FM63</f>
        <v>0</v>
      </c>
      <c r="FN116" s="106">
        <f>Seniori!FN63</f>
        <v>0</v>
      </c>
      <c r="FO116" s="106">
        <f>Seniori!FO63</f>
        <v>0</v>
      </c>
      <c r="FP116" s="106">
        <f>Seniori!FP63</f>
        <v>0</v>
      </c>
      <c r="FQ116" s="106">
        <f>Seniori!FQ63</f>
        <v>0</v>
      </c>
      <c r="FR116" s="106">
        <f>Seniori!FR63</f>
        <v>0</v>
      </c>
      <c r="FS116" s="106">
        <f>Seniori!FS63</f>
        <v>0</v>
      </c>
      <c r="FT116" s="106">
        <f>Seniori!FT63</f>
        <v>0</v>
      </c>
      <c r="FU116" s="106">
        <f>Seniori!FU63</f>
        <v>0</v>
      </c>
      <c r="FV116" s="106">
        <f>Seniori!FV63</f>
        <v>0</v>
      </c>
      <c r="FW116" s="106">
        <f>Seniori!FW63</f>
        <v>0</v>
      </c>
      <c r="FX116" s="106">
        <f>Seniori!FX63</f>
        <v>0</v>
      </c>
      <c r="FY116" s="106">
        <f>Seniori!FY63</f>
        <v>0</v>
      </c>
      <c r="FZ116" s="106">
        <f>Seniori!FZ63</f>
        <v>0</v>
      </c>
      <c r="GA116" s="106">
        <f>Seniori!GA63</f>
        <v>0</v>
      </c>
      <c r="GB116" s="106">
        <f>Seniori!GB63</f>
        <v>0</v>
      </c>
      <c r="GC116" s="106">
        <f>Seniori!GC63</f>
        <v>0</v>
      </c>
      <c r="GD116" s="106">
        <f>Seniori!GD63</f>
        <v>0</v>
      </c>
      <c r="GE116" s="106">
        <f>Seniori!GE63</f>
        <v>0</v>
      </c>
      <c r="GF116" s="106">
        <f>Seniori!GF63</f>
        <v>0</v>
      </c>
      <c r="GG116" s="106">
        <f>Seniori!GG63</f>
        <v>0</v>
      </c>
      <c r="GH116" s="106">
        <f>Seniori!GH63</f>
        <v>0</v>
      </c>
      <c r="GI116" s="106">
        <f>Seniori!GI63</f>
        <v>0</v>
      </c>
      <c r="GJ116" s="106">
        <f>Seniori!GJ63</f>
        <v>0</v>
      </c>
      <c r="GK116" s="106">
        <f>Seniori!GK63</f>
        <v>0</v>
      </c>
      <c r="GL116" s="106">
        <f>Seniori!GL63</f>
        <v>0</v>
      </c>
      <c r="GM116" s="106">
        <f>Seniori!GM63</f>
        <v>0</v>
      </c>
      <c r="GN116" s="106">
        <f>Seniori!GN63</f>
        <v>0</v>
      </c>
      <c r="GO116" s="106">
        <f>Seniori!GO63</f>
        <v>0</v>
      </c>
      <c r="GP116" s="106">
        <f>Seniori!GP63</f>
        <v>0</v>
      </c>
      <c r="GQ116" s="106">
        <f>Seniori!GQ63</f>
        <v>0</v>
      </c>
      <c r="GR116" s="106">
        <f>Seniori!GR63</f>
        <v>0</v>
      </c>
      <c r="GS116" s="106">
        <f>Seniori!GS63</f>
        <v>0</v>
      </c>
      <c r="GT116" s="106">
        <f>Seniori!GT63</f>
        <v>0</v>
      </c>
      <c r="GU116" s="106">
        <f>Seniori!GU63</f>
        <v>0</v>
      </c>
      <c r="GV116" s="106">
        <f>Seniori!GV63</f>
        <v>0</v>
      </c>
      <c r="GW116" s="106">
        <f>Seniori!GW63</f>
        <v>0</v>
      </c>
      <c r="GX116" s="106">
        <f>Seniori!GX63</f>
        <v>0</v>
      </c>
      <c r="GY116" s="106">
        <f>Seniori!GY63</f>
        <v>0</v>
      </c>
      <c r="GZ116" s="106">
        <f>Seniori!GZ63</f>
        <v>0</v>
      </c>
      <c r="HA116" s="106">
        <f>Seniori!HA63</f>
        <v>0</v>
      </c>
      <c r="HB116" s="106">
        <f>Seniori!HB63</f>
        <v>0</v>
      </c>
      <c r="HC116" s="106">
        <f>Seniori!HC63</f>
        <v>0</v>
      </c>
      <c r="HD116" s="106">
        <f>Seniori!HD63</f>
        <v>0</v>
      </c>
      <c r="HE116" s="106">
        <f>Seniori!HE63</f>
        <v>0</v>
      </c>
      <c r="HF116" s="106">
        <f>Seniori!HF63</f>
        <v>0</v>
      </c>
      <c r="HG116" s="106">
        <f>Seniori!HG63</f>
        <v>0</v>
      </c>
      <c r="HH116" s="106">
        <f>Seniori!HH63</f>
        <v>0</v>
      </c>
      <c r="HI116" s="106">
        <f>Seniori!HI63</f>
        <v>0</v>
      </c>
      <c r="HJ116" s="106">
        <f>Seniori!HJ63</f>
        <v>0</v>
      </c>
      <c r="HK116" s="106">
        <f>Seniori!HK63</f>
        <v>0</v>
      </c>
      <c r="HL116" s="106">
        <f>Seniori!HL63</f>
        <v>0</v>
      </c>
      <c r="HM116" s="106">
        <f>Seniori!HM63</f>
        <v>0</v>
      </c>
      <c r="HN116" s="106">
        <f>Seniori!HN63</f>
        <v>0</v>
      </c>
      <c r="HO116" s="106">
        <f>Seniori!HO63</f>
        <v>0</v>
      </c>
      <c r="HP116" s="106">
        <f>Seniori!HP63</f>
        <v>0</v>
      </c>
      <c r="HQ116" s="106">
        <f>Seniori!HQ63</f>
        <v>0</v>
      </c>
      <c r="HR116" s="106">
        <f>Seniori!HR63</f>
        <v>0</v>
      </c>
      <c r="HS116" s="106">
        <f>Seniori!HS63</f>
        <v>0</v>
      </c>
      <c r="HT116" s="106">
        <f>Seniori!HT63</f>
        <v>0</v>
      </c>
      <c r="HU116" s="106">
        <f>Seniori!HU63</f>
        <v>0</v>
      </c>
      <c r="HV116" s="106">
        <f>Seniori!HV63</f>
        <v>0</v>
      </c>
      <c r="HW116" s="106">
        <f>Seniori!HW63</f>
        <v>0</v>
      </c>
      <c r="HX116" s="106">
        <f>Seniori!HX63</f>
        <v>0</v>
      </c>
      <c r="HY116" s="106">
        <f>Seniori!HY63</f>
        <v>0</v>
      </c>
      <c r="HZ116" s="106">
        <f>Seniori!HZ63</f>
        <v>0</v>
      </c>
      <c r="IA116" s="106">
        <f>Seniori!IA63</f>
        <v>0</v>
      </c>
      <c r="IB116" s="106">
        <f>Seniori!IB63</f>
        <v>0</v>
      </c>
      <c r="IC116" s="106">
        <f>Seniori!IC63</f>
        <v>0</v>
      </c>
      <c r="ID116" s="106">
        <f>Seniori!ID63</f>
        <v>0</v>
      </c>
      <c r="IE116" s="106">
        <f>Seniori!IE63</f>
        <v>0</v>
      </c>
      <c r="IF116" s="106">
        <f>Seniori!IF63</f>
        <v>0</v>
      </c>
      <c r="IG116" s="106">
        <f>Seniori!IG63</f>
        <v>0</v>
      </c>
      <c r="IH116" s="106">
        <f>Seniori!IH63</f>
        <v>0</v>
      </c>
      <c r="II116" s="106">
        <f>Seniori!II63</f>
        <v>0</v>
      </c>
      <c r="IJ116" s="106">
        <f>Seniori!IJ63</f>
        <v>0</v>
      </c>
      <c r="IK116" s="106">
        <f>Seniori!IK63</f>
        <v>0</v>
      </c>
      <c r="IL116" s="106">
        <f>Seniori!IL63</f>
        <v>0</v>
      </c>
      <c r="IM116" s="106">
        <f>Seniori!IM63</f>
        <v>0</v>
      </c>
      <c r="IN116" s="106">
        <f>Seniori!IN63</f>
        <v>0</v>
      </c>
      <c r="IO116" s="106">
        <f>Seniori!IO63</f>
        <v>0</v>
      </c>
      <c r="IP116" s="106">
        <f>Seniori!IP63</f>
        <v>0</v>
      </c>
      <c r="IQ116" s="106">
        <f>Seniori!IQ63</f>
        <v>0</v>
      </c>
      <c r="IR116" s="106">
        <f>Seniori!IR63</f>
        <v>0</v>
      </c>
      <c r="IS116" s="106">
        <f>Seniori!IS63</f>
        <v>0</v>
      </c>
      <c r="IT116" s="106">
        <f>Seniori!IT63</f>
        <v>0</v>
      </c>
      <c r="IU116" s="106">
        <f>Seniori!IU63</f>
        <v>0</v>
      </c>
      <c r="IV116" s="106">
        <f>Seniori!IV63</f>
        <v>0</v>
      </c>
      <c r="IW116" s="106">
        <f>Seniori!IW63</f>
        <v>0</v>
      </c>
      <c r="IX116" s="106">
        <f>Seniori!IX63</f>
        <v>0</v>
      </c>
      <c r="IY116" s="106">
        <f>Seniori!IY63</f>
        <v>0</v>
      </c>
      <c r="IZ116" s="106">
        <f>Seniori!IZ63</f>
        <v>0</v>
      </c>
      <c r="JA116" s="106">
        <f>Seniori!JA63</f>
        <v>0</v>
      </c>
      <c r="JB116" s="106">
        <f>Seniori!JB63</f>
        <v>0</v>
      </c>
      <c r="JC116" s="106">
        <f>Seniori!JC63</f>
        <v>0</v>
      </c>
      <c r="JD116" s="106">
        <f>Seniori!JD63</f>
        <v>0</v>
      </c>
      <c r="JE116" s="106">
        <f>Seniori!JE63</f>
        <v>0</v>
      </c>
      <c r="JF116" s="106">
        <f>Seniori!JF63</f>
        <v>0</v>
      </c>
      <c r="JG116" s="106">
        <f>Seniori!JG63</f>
        <v>0</v>
      </c>
      <c r="JH116" s="106">
        <f>Seniori!JH63</f>
        <v>0</v>
      </c>
      <c r="JI116" s="106">
        <f>Seniori!JI63</f>
        <v>0</v>
      </c>
      <c r="JJ116" s="106">
        <f>Seniori!JJ63</f>
        <v>0</v>
      </c>
      <c r="JK116" s="106">
        <f>Seniori!JK63</f>
        <v>0</v>
      </c>
      <c r="JL116" s="106">
        <f>Seniori!JL63</f>
        <v>0</v>
      </c>
      <c r="JM116" s="106">
        <f>Seniori!JM63</f>
        <v>0</v>
      </c>
      <c r="JN116" s="106">
        <f>Seniori!JN63</f>
        <v>0</v>
      </c>
      <c r="JO116" s="106">
        <f>Seniori!JO63</f>
        <v>0</v>
      </c>
      <c r="JP116" s="106">
        <f>Seniori!JP63</f>
        <v>0</v>
      </c>
      <c r="JQ116" s="106">
        <f>Seniori!JQ63</f>
        <v>0</v>
      </c>
      <c r="JR116" s="106">
        <f>Seniori!JR63</f>
        <v>0</v>
      </c>
      <c r="JS116" s="106">
        <f>Seniori!JS63</f>
        <v>0</v>
      </c>
      <c r="JT116" s="106">
        <f>Seniori!JT63</f>
        <v>0</v>
      </c>
      <c r="JU116" s="106">
        <f>Seniori!JU63</f>
        <v>0</v>
      </c>
      <c r="JV116" s="106">
        <f>Seniori!JV63</f>
        <v>0</v>
      </c>
      <c r="JW116" s="106">
        <f>Seniori!JW63</f>
        <v>0</v>
      </c>
      <c r="JX116" s="106">
        <f>Seniori!JX63</f>
        <v>0</v>
      </c>
      <c r="JY116" s="106">
        <f>Seniori!JY63</f>
        <v>0</v>
      </c>
      <c r="JZ116" s="106">
        <f>Seniori!JZ63</f>
        <v>0</v>
      </c>
      <c r="KA116" s="106">
        <f>Seniori!KA63</f>
        <v>0</v>
      </c>
      <c r="KB116" s="106">
        <f>Seniori!KB63</f>
        <v>0</v>
      </c>
      <c r="KC116" s="106">
        <f>Seniori!KC63</f>
        <v>0</v>
      </c>
      <c r="KD116" s="106">
        <f>Seniori!KD63</f>
        <v>0</v>
      </c>
      <c r="KE116" s="106">
        <f>Seniori!KE63</f>
        <v>0</v>
      </c>
      <c r="KF116" s="106">
        <f>Seniori!KF63</f>
        <v>0</v>
      </c>
      <c r="KG116" s="106">
        <f>Seniori!KG63</f>
        <v>0</v>
      </c>
      <c r="KH116" s="106">
        <f>Seniori!KH63</f>
        <v>0</v>
      </c>
      <c r="KI116" s="106">
        <f>Seniori!KI63</f>
        <v>0</v>
      </c>
      <c r="KJ116" s="106">
        <f>Seniori!KJ63</f>
        <v>0</v>
      </c>
      <c r="KK116" s="106">
        <f>Seniori!KK63</f>
        <v>0</v>
      </c>
      <c r="KL116" s="106">
        <f>Seniori!KL63</f>
        <v>0</v>
      </c>
      <c r="KM116" s="106">
        <f>Seniori!KM63</f>
        <v>0</v>
      </c>
      <c r="KN116" s="106">
        <f>Seniori!KN63</f>
        <v>0</v>
      </c>
      <c r="KO116" s="106">
        <f>Seniori!KO63</f>
        <v>0</v>
      </c>
      <c r="KP116" s="106">
        <f>Seniori!KP63</f>
        <v>0</v>
      </c>
      <c r="KQ116" s="106">
        <f>Seniori!KQ63</f>
        <v>0</v>
      </c>
      <c r="KR116" s="106">
        <f>Seniori!KR63</f>
        <v>0</v>
      </c>
      <c r="KS116" s="106">
        <f>Seniori!KS63</f>
        <v>0</v>
      </c>
      <c r="KT116" s="106">
        <f>Seniori!KT63</f>
        <v>0</v>
      </c>
      <c r="KU116" s="106">
        <f>Seniori!KU63</f>
        <v>0</v>
      </c>
      <c r="KV116" s="106">
        <f>Seniori!KV63</f>
        <v>0</v>
      </c>
      <c r="KW116" s="106">
        <f>Seniori!KW63</f>
        <v>0</v>
      </c>
      <c r="KX116" s="106">
        <f>Seniori!KX63</f>
        <v>0</v>
      </c>
      <c r="KY116" s="106">
        <f>Seniori!KY63</f>
        <v>0</v>
      </c>
      <c r="KZ116" s="106">
        <f>Seniori!KZ63</f>
        <v>0</v>
      </c>
      <c r="LA116" s="106">
        <f>Seniori!LA63</f>
        <v>0</v>
      </c>
      <c r="LB116" s="106">
        <f>Seniori!LB63</f>
        <v>0</v>
      </c>
      <c r="LC116" s="106">
        <f>Seniori!LC63</f>
        <v>0</v>
      </c>
      <c r="LD116" s="106">
        <f>Seniori!LD63</f>
        <v>0</v>
      </c>
      <c r="LE116" s="106">
        <f>Seniori!LE63</f>
        <v>0</v>
      </c>
      <c r="LF116" s="106">
        <f>Seniori!LF63</f>
        <v>0</v>
      </c>
      <c r="LG116" s="106">
        <f>Seniori!LG63</f>
        <v>0</v>
      </c>
      <c r="LH116" s="106">
        <f>Seniori!LH63</f>
        <v>0</v>
      </c>
      <c r="LI116" s="106">
        <f>Seniori!LI63</f>
        <v>0</v>
      </c>
      <c r="LJ116" s="106">
        <f>Seniori!LJ63</f>
        <v>0</v>
      </c>
      <c r="LK116" s="106">
        <f>Seniori!LK63</f>
        <v>0</v>
      </c>
      <c r="LL116" s="106">
        <f>Seniori!LL63</f>
        <v>0</v>
      </c>
      <c r="LM116" s="106">
        <f>Seniori!LM63</f>
        <v>0</v>
      </c>
      <c r="LN116" s="106">
        <f>Seniori!LN63</f>
        <v>0</v>
      </c>
      <c r="LO116" s="106">
        <f>Seniori!LO63</f>
        <v>0</v>
      </c>
      <c r="LP116" s="106">
        <f>Seniori!LP63</f>
        <v>0</v>
      </c>
      <c r="LQ116" s="106">
        <f>Seniori!LQ63</f>
        <v>0</v>
      </c>
      <c r="LR116" s="106">
        <f>Seniori!LR63</f>
        <v>0</v>
      </c>
      <c r="LS116" s="106">
        <f>Seniori!LS63</f>
        <v>0</v>
      </c>
      <c r="LT116" s="106">
        <f>Seniori!LT63</f>
        <v>0</v>
      </c>
      <c r="LU116" s="106">
        <f>Seniori!LU63</f>
        <v>0</v>
      </c>
      <c r="LV116" s="106">
        <f>Seniori!LV63</f>
        <v>0</v>
      </c>
      <c r="LW116" s="106">
        <f>Seniori!LW63</f>
        <v>0</v>
      </c>
      <c r="LX116" s="106">
        <f>Seniori!LX63</f>
        <v>0</v>
      </c>
      <c r="LY116" s="106">
        <f>Seniori!LY63</f>
        <v>0</v>
      </c>
      <c r="LZ116" s="106">
        <f>Seniori!LZ63</f>
        <v>0</v>
      </c>
      <c r="MA116" s="106">
        <f>Seniori!MA63</f>
        <v>0</v>
      </c>
      <c r="MB116" s="106">
        <f>Seniori!MB63</f>
        <v>0</v>
      </c>
      <c r="MC116" s="106">
        <f>Seniori!MC63</f>
        <v>0</v>
      </c>
      <c r="MD116" s="106">
        <f>Seniori!MD63</f>
        <v>0</v>
      </c>
      <c r="ME116" s="106">
        <f>Seniori!ME63</f>
        <v>0</v>
      </c>
      <c r="MF116" s="106">
        <f>Seniori!MF63</f>
        <v>0</v>
      </c>
      <c r="MG116" s="106">
        <f>Seniori!MG63</f>
        <v>0</v>
      </c>
      <c r="MH116" s="106">
        <f>Seniori!MH63</f>
        <v>0</v>
      </c>
      <c r="MI116" s="106">
        <f>Seniori!MI63</f>
        <v>0</v>
      </c>
      <c r="MJ116" s="106">
        <f>Seniori!MJ63</f>
        <v>0</v>
      </c>
      <c r="MK116" s="106">
        <f>Seniori!MK63</f>
        <v>0</v>
      </c>
      <c r="ML116" s="106">
        <f>Seniori!ML63</f>
        <v>0</v>
      </c>
      <c r="MM116" s="106">
        <f>Seniori!MM63</f>
        <v>0</v>
      </c>
      <c r="MN116" s="106">
        <f>Seniori!MN63</f>
        <v>0</v>
      </c>
      <c r="MO116" s="106">
        <f>Seniori!MO63</f>
        <v>0</v>
      </c>
      <c r="MP116" s="106">
        <f>Seniori!MP63</f>
        <v>0</v>
      </c>
      <c r="MQ116" s="106">
        <f>Seniori!MQ63</f>
        <v>0</v>
      </c>
      <c r="MR116" s="106">
        <f>Seniori!MR63</f>
        <v>0</v>
      </c>
      <c r="MS116" s="106">
        <f>Seniori!MS63</f>
        <v>0</v>
      </c>
      <c r="MT116" s="106">
        <f>Seniori!MT63</f>
        <v>0</v>
      </c>
      <c r="MU116" s="106">
        <f>Seniori!MU63</f>
        <v>0</v>
      </c>
      <c r="MV116" s="106">
        <f>Seniori!MV63</f>
        <v>0</v>
      </c>
      <c r="MW116" s="106">
        <f>Seniori!MW63</f>
        <v>0</v>
      </c>
      <c r="MX116" s="106">
        <f>Seniori!MX63</f>
        <v>0</v>
      </c>
      <c r="MY116" s="106">
        <f>Seniori!MY63</f>
        <v>0</v>
      </c>
      <c r="MZ116" s="106">
        <f>Seniori!MZ63</f>
        <v>0</v>
      </c>
      <c r="NA116" s="106">
        <f>Seniori!NA63</f>
        <v>0</v>
      </c>
      <c r="NB116" s="106">
        <f>Seniori!NB63</f>
        <v>0</v>
      </c>
      <c r="NC116" s="106">
        <f>Seniori!NC63</f>
        <v>0</v>
      </c>
      <c r="ND116" s="106">
        <f>Seniori!ND63</f>
        <v>0</v>
      </c>
      <c r="NE116" s="106">
        <f>Seniori!NE63</f>
        <v>0</v>
      </c>
      <c r="NF116" s="106">
        <f>Seniori!NF63</f>
        <v>0</v>
      </c>
      <c r="NG116" s="106">
        <f>Seniori!NG63</f>
        <v>0</v>
      </c>
      <c r="NH116" s="106">
        <f>Seniori!NH63</f>
        <v>0</v>
      </c>
      <c r="NI116" s="106">
        <f>Seniori!NI63</f>
        <v>0</v>
      </c>
      <c r="NJ116" s="106">
        <f>Seniori!NJ63</f>
        <v>0</v>
      </c>
      <c r="NK116" s="106">
        <f>Seniori!NK63</f>
        <v>0</v>
      </c>
      <c r="NL116" s="106">
        <f>Seniori!NL63</f>
        <v>0</v>
      </c>
      <c r="NM116" s="106">
        <f>Seniori!NM63</f>
        <v>0</v>
      </c>
      <c r="NN116" s="106">
        <f>Seniori!NN63</f>
        <v>0</v>
      </c>
      <c r="NO116" s="106">
        <f>Seniori!NO63</f>
        <v>0</v>
      </c>
      <c r="NP116" s="106">
        <f>Seniori!NP63</f>
        <v>0</v>
      </c>
      <c r="NQ116" s="106">
        <f>Seniori!NQ63</f>
        <v>0</v>
      </c>
      <c r="NR116" s="106">
        <f>Seniori!NR63</f>
        <v>0</v>
      </c>
      <c r="NS116" s="106">
        <f>Seniori!NS63</f>
        <v>0</v>
      </c>
      <c r="NT116" s="106">
        <f>Seniori!NT63</f>
        <v>0</v>
      </c>
      <c r="NU116" s="106">
        <f>Seniori!NU63</f>
        <v>0</v>
      </c>
      <c r="NV116" s="106">
        <f>Seniori!NV63</f>
        <v>0</v>
      </c>
      <c r="NW116" s="106">
        <f>Seniori!NW63</f>
        <v>0</v>
      </c>
      <c r="NX116" s="106">
        <f>Seniori!NX63</f>
        <v>0</v>
      </c>
      <c r="NY116" s="106">
        <f>Seniori!NY63</f>
        <v>0</v>
      </c>
      <c r="NZ116" s="106">
        <f>Seniori!NZ63</f>
        <v>0</v>
      </c>
      <c r="OA116" s="106">
        <f>Seniori!OA63</f>
        <v>0</v>
      </c>
      <c r="OB116" s="106">
        <f>Seniori!OB63</f>
        <v>0</v>
      </c>
      <c r="OC116" s="106">
        <f>Seniori!OC63</f>
        <v>0</v>
      </c>
      <c r="OD116" s="106">
        <f>Seniori!OD63</f>
        <v>0</v>
      </c>
      <c r="OE116" s="106">
        <f>Seniori!OE63</f>
        <v>0</v>
      </c>
      <c r="OF116" s="106">
        <f>Seniori!OF63</f>
        <v>0</v>
      </c>
      <c r="OG116" s="106">
        <f>Seniori!OG63</f>
        <v>0</v>
      </c>
      <c r="OH116" s="106">
        <f>Seniori!OH63</f>
        <v>0</v>
      </c>
      <c r="OI116" s="106">
        <f>Seniori!OI63</f>
        <v>0</v>
      </c>
      <c r="OJ116" s="106">
        <f>Seniori!OJ63</f>
        <v>0</v>
      </c>
      <c r="OK116" s="106">
        <f>Seniori!OK63</f>
        <v>0</v>
      </c>
      <c r="OL116" s="106">
        <f>Seniori!OL63</f>
        <v>0</v>
      </c>
      <c r="OM116" s="106">
        <f>Seniori!OM63</f>
        <v>0</v>
      </c>
      <c r="ON116" s="106">
        <f>Seniori!ON63</f>
        <v>0</v>
      </c>
      <c r="OO116" s="106">
        <f>Seniori!OO63</f>
        <v>0</v>
      </c>
      <c r="OP116" s="106">
        <f>Seniori!OP63</f>
        <v>0</v>
      </c>
      <c r="OQ116" s="106">
        <f>Seniori!OQ63</f>
        <v>0</v>
      </c>
      <c r="OR116" s="106">
        <f>Seniori!OR63</f>
        <v>0</v>
      </c>
      <c r="OS116" s="106">
        <f>Seniori!OS63</f>
        <v>0</v>
      </c>
      <c r="OT116" s="106">
        <f>Seniori!OT63</f>
        <v>0</v>
      </c>
      <c r="OU116" s="106">
        <f>Seniori!OU63</f>
        <v>0</v>
      </c>
      <c r="OV116" s="106">
        <f>Seniori!OV63</f>
        <v>0</v>
      </c>
      <c r="OW116" s="106">
        <f>Seniori!OW63</f>
        <v>0</v>
      </c>
      <c r="OX116" s="106">
        <f>Seniori!OX63</f>
        <v>0</v>
      </c>
      <c r="OY116" s="106">
        <f>Seniori!OY63</f>
        <v>0</v>
      </c>
      <c r="OZ116" s="106">
        <f>Seniori!OZ63</f>
        <v>0</v>
      </c>
      <c r="PA116" s="106">
        <f>Seniori!PA63</f>
        <v>0</v>
      </c>
      <c r="PB116" s="106">
        <f>Seniori!PB63</f>
        <v>0</v>
      </c>
      <c r="PC116" s="106">
        <f>Seniori!PC63</f>
        <v>0</v>
      </c>
      <c r="PD116" s="106">
        <f>Seniori!PD63</f>
        <v>0</v>
      </c>
      <c r="PE116" s="106">
        <f>Seniori!PE63</f>
        <v>0</v>
      </c>
      <c r="PF116" s="106">
        <f>Seniori!PF63</f>
        <v>0</v>
      </c>
      <c r="PG116" s="106">
        <f>Seniori!PG63</f>
        <v>0</v>
      </c>
      <c r="PH116" s="106">
        <f>Seniori!PH63</f>
        <v>0</v>
      </c>
      <c r="PI116" s="106">
        <f>Seniori!PI63</f>
        <v>0</v>
      </c>
      <c r="PJ116" s="106">
        <f>Seniori!PJ63</f>
        <v>0</v>
      </c>
      <c r="PK116" s="106">
        <f>Seniori!PK63</f>
        <v>0</v>
      </c>
      <c r="PL116" s="106">
        <f>Seniori!PL63</f>
        <v>0</v>
      </c>
      <c r="PM116" s="106">
        <f>Seniori!PM63</f>
        <v>0</v>
      </c>
      <c r="PN116" s="106">
        <f>Seniori!PN63</f>
        <v>0</v>
      </c>
      <c r="PO116" s="106">
        <f>Seniori!PO63</f>
        <v>0</v>
      </c>
      <c r="PP116" s="106">
        <f>Seniori!PP63</f>
        <v>0</v>
      </c>
      <c r="PQ116" s="106">
        <f>Seniori!PQ63</f>
        <v>0</v>
      </c>
      <c r="PR116" s="106">
        <f>Seniori!PR63</f>
        <v>0</v>
      </c>
      <c r="PS116" s="106">
        <f>Seniori!PS63</f>
        <v>0</v>
      </c>
      <c r="PT116" s="106">
        <f>Seniori!PT63</f>
        <v>0</v>
      </c>
      <c r="PU116" s="106">
        <f>Seniori!PU63</f>
        <v>0</v>
      </c>
      <c r="PV116" s="106">
        <f>Seniori!PV63</f>
        <v>0</v>
      </c>
      <c r="PW116" s="106">
        <f>Seniori!PW63</f>
        <v>0</v>
      </c>
      <c r="PX116" s="106">
        <f>Seniori!PX63</f>
        <v>0</v>
      </c>
      <c r="PY116" s="106">
        <f>Seniori!PY63</f>
        <v>0</v>
      </c>
      <c r="PZ116" s="106">
        <f>Seniori!PZ63</f>
        <v>0</v>
      </c>
      <c r="QA116" s="106">
        <f>Seniori!QA63</f>
        <v>0</v>
      </c>
      <c r="QB116" s="106">
        <f>Seniori!QB63</f>
        <v>0</v>
      </c>
      <c r="QC116" s="106">
        <f>Seniori!QC63</f>
        <v>0</v>
      </c>
      <c r="QD116" s="106">
        <f>Seniori!QD63</f>
        <v>0</v>
      </c>
      <c r="QE116" s="106">
        <f>Seniori!QE63</f>
        <v>0</v>
      </c>
      <c r="QF116" s="106">
        <f>Seniori!QF63</f>
        <v>0</v>
      </c>
      <c r="QG116" s="106">
        <f>Seniori!QG63</f>
        <v>0</v>
      </c>
      <c r="QH116" s="106">
        <f>Seniori!QH63</f>
        <v>0</v>
      </c>
      <c r="QI116" s="106">
        <f>Seniori!QI63</f>
        <v>0</v>
      </c>
      <c r="QJ116" s="106">
        <f>Seniori!QJ63</f>
        <v>0</v>
      </c>
      <c r="QK116" s="106">
        <f>Seniori!QK63</f>
        <v>0</v>
      </c>
      <c r="QL116" s="106">
        <f>Seniori!QL63</f>
        <v>0</v>
      </c>
      <c r="QM116" s="106">
        <f>Seniori!QM63</f>
        <v>0</v>
      </c>
      <c r="QN116" s="106">
        <f>Seniori!QN63</f>
        <v>0</v>
      </c>
      <c r="QO116" s="106">
        <f>Seniori!QO63</f>
        <v>0</v>
      </c>
      <c r="QP116" s="106">
        <f>Seniori!QP63</f>
        <v>0</v>
      </c>
      <c r="QQ116" s="106">
        <f>Seniori!QQ63</f>
        <v>0</v>
      </c>
      <c r="QR116" s="106">
        <f>Seniori!QR63</f>
        <v>0</v>
      </c>
      <c r="QS116" s="106">
        <f>Seniori!QS63</f>
        <v>0</v>
      </c>
      <c r="QT116" s="106">
        <f>Seniori!QT63</f>
        <v>0</v>
      </c>
      <c r="QU116" s="106">
        <f>Seniori!QU63</f>
        <v>0</v>
      </c>
      <c r="QV116" s="106">
        <f>Seniori!QV63</f>
        <v>0</v>
      </c>
      <c r="QW116" s="106">
        <f>Seniori!QW63</f>
        <v>0</v>
      </c>
      <c r="QX116" s="106">
        <f>Seniori!QX63</f>
        <v>0</v>
      </c>
      <c r="QY116" s="106">
        <f>Seniori!QY63</f>
        <v>0</v>
      </c>
      <c r="QZ116" s="106">
        <f>Seniori!QZ63</f>
        <v>0</v>
      </c>
      <c r="RA116" s="106">
        <f>Seniori!RA63</f>
        <v>0</v>
      </c>
      <c r="RB116" s="106">
        <f>Seniori!RB63</f>
        <v>0</v>
      </c>
      <c r="RC116" s="106">
        <f>Seniori!RC63</f>
        <v>0</v>
      </c>
      <c r="RD116" s="106">
        <f>Seniori!RD63</f>
        <v>0</v>
      </c>
      <c r="RE116" s="106">
        <f>Seniori!RE63</f>
        <v>0</v>
      </c>
      <c r="RF116" s="106">
        <f>Seniori!RF63</f>
        <v>0</v>
      </c>
      <c r="RG116" s="106">
        <f>Seniori!RG63</f>
        <v>0</v>
      </c>
      <c r="RH116" s="106">
        <f>Seniori!RH63</f>
        <v>0</v>
      </c>
      <c r="RI116" s="106">
        <f>Seniori!RI63</f>
        <v>0</v>
      </c>
      <c r="RJ116" s="106">
        <f>Seniori!RJ63</f>
        <v>0</v>
      </c>
      <c r="RK116" s="106">
        <f>Seniori!RK63</f>
        <v>0</v>
      </c>
      <c r="RL116" s="106">
        <f>Seniori!RL63</f>
        <v>0</v>
      </c>
      <c r="RM116" s="106">
        <f>Seniori!RM63</f>
        <v>0</v>
      </c>
      <c r="RN116" s="106">
        <f>Seniori!RN63</f>
        <v>0</v>
      </c>
      <c r="RO116" s="106">
        <f>Seniori!RO63</f>
        <v>0</v>
      </c>
      <c r="RP116" s="106">
        <f>Seniori!RP63</f>
        <v>0</v>
      </c>
      <c r="RQ116" s="106">
        <f>Seniori!RQ63</f>
        <v>0</v>
      </c>
      <c r="RR116" s="106">
        <f>Seniori!RR63</f>
        <v>0</v>
      </c>
      <c r="RS116" s="106">
        <f>Seniori!RS63</f>
        <v>0</v>
      </c>
      <c r="RT116" s="106">
        <f>Seniori!RT63</f>
        <v>0</v>
      </c>
      <c r="RU116" s="106">
        <f>Seniori!RU63</f>
        <v>0</v>
      </c>
      <c r="RV116" s="106">
        <f>Seniori!RV63</f>
        <v>0</v>
      </c>
      <c r="RW116" s="106">
        <f>Seniori!RW63</f>
        <v>0</v>
      </c>
      <c r="RX116" s="106">
        <f>Seniori!RX63</f>
        <v>0</v>
      </c>
      <c r="RY116" s="106">
        <f>Seniori!RY63</f>
        <v>0</v>
      </c>
      <c r="RZ116" s="106">
        <f>Seniori!RZ63</f>
        <v>0</v>
      </c>
      <c r="SA116" s="106">
        <f>Seniori!SA63</f>
        <v>0</v>
      </c>
      <c r="SB116" s="106">
        <f>Seniori!SB63</f>
        <v>0</v>
      </c>
      <c r="SC116" s="106">
        <f>Seniori!SC63</f>
        <v>0</v>
      </c>
      <c r="SD116" s="106">
        <f>Seniori!SD63</f>
        <v>0</v>
      </c>
      <c r="SE116" s="106">
        <f>Seniori!SE63</f>
        <v>0</v>
      </c>
      <c r="SF116" s="106">
        <f>Seniori!SF63</f>
        <v>0</v>
      </c>
      <c r="SG116" s="106">
        <f>Seniori!SG63</f>
        <v>0</v>
      </c>
      <c r="SH116" s="106">
        <f>Seniori!SH63</f>
        <v>0</v>
      </c>
      <c r="SI116" s="106">
        <f>Seniori!SI63</f>
        <v>0</v>
      </c>
      <c r="SJ116" s="106">
        <f>Seniori!SJ63</f>
        <v>0</v>
      </c>
      <c r="SK116" s="106">
        <f>Seniori!SK63</f>
        <v>0</v>
      </c>
      <c r="SL116" s="106">
        <f>Seniori!SL63</f>
        <v>0</v>
      </c>
      <c r="SM116" s="106">
        <f>Seniori!SM63</f>
        <v>0</v>
      </c>
      <c r="SN116" s="106">
        <f>Seniori!SN63</f>
        <v>0</v>
      </c>
      <c r="SO116" s="106">
        <f>Seniori!SO63</f>
        <v>0</v>
      </c>
      <c r="SP116" s="106">
        <f>Seniori!SP63</f>
        <v>0</v>
      </c>
      <c r="SQ116" s="106">
        <f>Seniori!SQ63</f>
        <v>0</v>
      </c>
      <c r="SR116" s="106">
        <f>Seniori!SR63</f>
        <v>0</v>
      </c>
      <c r="SS116" s="106">
        <f>Seniori!SS63</f>
        <v>0</v>
      </c>
      <c r="ST116" s="106">
        <f>Seniori!ST63</f>
        <v>0</v>
      </c>
      <c r="SU116" s="106">
        <f>Seniori!SU63</f>
        <v>0</v>
      </c>
      <c r="SV116" s="106">
        <f>Seniori!SV63</f>
        <v>0</v>
      </c>
      <c r="SW116" s="106">
        <f>Seniori!SW63</f>
        <v>0</v>
      </c>
      <c r="SX116" s="106">
        <f>Seniori!SX63</f>
        <v>0</v>
      </c>
      <c r="SY116" s="106">
        <f>Seniori!SY63</f>
        <v>0</v>
      </c>
      <c r="SZ116" s="106">
        <f>Seniori!SZ63</f>
        <v>0</v>
      </c>
      <c r="TA116" s="106">
        <f>Seniori!TA63</f>
        <v>0</v>
      </c>
      <c r="TB116" s="106">
        <f>Seniori!TB63</f>
        <v>0</v>
      </c>
    </row>
    <row r="117" spans="1:522" s="1" customFormat="1" ht="18" customHeight="1" x14ac:dyDescent="0.25">
      <c r="A117" s="12"/>
      <c r="B117" s="11" t="s">
        <v>274</v>
      </c>
      <c r="C117" s="1">
        <v>12063</v>
      </c>
      <c r="D117" s="1">
        <v>2015</v>
      </c>
      <c r="E117" s="4" t="s">
        <v>273</v>
      </c>
      <c r="F117" s="1">
        <v>9702</v>
      </c>
      <c r="G117" s="9" t="s">
        <v>97</v>
      </c>
      <c r="H117" s="4" t="s">
        <v>44</v>
      </c>
      <c r="I117" s="1">
        <f t="shared" si="20"/>
        <v>2</v>
      </c>
      <c r="J117" s="12">
        <f>Tabuľka3[[#This Row],[Stĺpec9]]+I118</f>
        <v>16</v>
      </c>
      <c r="K117" s="106">
        <f>Seniori!K89</f>
        <v>0</v>
      </c>
      <c r="L117" s="106">
        <f>Seniori!L89</f>
        <v>0</v>
      </c>
      <c r="M117" s="106">
        <f>Seniori!M89</f>
        <v>0</v>
      </c>
      <c r="N117" s="106">
        <f>Seniori!N89</f>
        <v>0</v>
      </c>
      <c r="O117" s="106">
        <f>Seniori!O89</f>
        <v>0</v>
      </c>
      <c r="P117" s="106">
        <f>Seniori!P89</f>
        <v>0</v>
      </c>
      <c r="Q117" s="106">
        <f>Seniori!Q89</f>
        <v>0</v>
      </c>
      <c r="R117" s="106">
        <f>Seniori!R89</f>
        <v>0</v>
      </c>
      <c r="S117" s="106">
        <f>Seniori!S89</f>
        <v>0</v>
      </c>
      <c r="T117" s="106">
        <f>Seniori!T89</f>
        <v>0</v>
      </c>
      <c r="U117" s="106">
        <f>Seniori!U89</f>
        <v>0</v>
      </c>
      <c r="V117" s="106">
        <f>Seniori!V89</f>
        <v>0</v>
      </c>
      <c r="W117" s="106">
        <f>Seniori!W89</f>
        <v>0</v>
      </c>
      <c r="X117" s="106">
        <f>Seniori!X89</f>
        <v>0</v>
      </c>
      <c r="Y117" s="106">
        <f>Seniori!Y89</f>
        <v>0</v>
      </c>
      <c r="Z117" s="106">
        <f>Seniori!Z89</f>
        <v>0</v>
      </c>
      <c r="AA117" s="106">
        <f>Seniori!AA89</f>
        <v>0</v>
      </c>
      <c r="AB117" s="106">
        <f>Seniori!AB89</f>
        <v>0</v>
      </c>
      <c r="AC117" s="106">
        <f>Seniori!AC89</f>
        <v>0</v>
      </c>
      <c r="AD117" s="106">
        <f>Seniori!AD89</f>
        <v>0</v>
      </c>
      <c r="AE117" s="106">
        <f>Seniori!AE89</f>
        <v>0</v>
      </c>
      <c r="AF117" s="106">
        <f>Seniori!AF89</f>
        <v>0</v>
      </c>
      <c r="AG117" s="106">
        <f>Seniori!AG89</f>
        <v>0</v>
      </c>
      <c r="AH117" s="106">
        <f>Seniori!AH89</f>
        <v>0</v>
      </c>
      <c r="AI117" s="106">
        <f>Seniori!AI89</f>
        <v>0</v>
      </c>
      <c r="AJ117" s="106">
        <f>Seniori!AJ89</f>
        <v>0</v>
      </c>
      <c r="AK117" s="106">
        <f>Seniori!AK89</f>
        <v>0</v>
      </c>
      <c r="AL117" s="106">
        <f>Seniori!AL89</f>
        <v>0</v>
      </c>
      <c r="AM117" s="106">
        <f>Seniori!AM89</f>
        <v>0</v>
      </c>
      <c r="AN117" s="106">
        <f>Seniori!AN89</f>
        <v>0</v>
      </c>
      <c r="AO117" s="106">
        <f>Seniori!AO89</f>
        <v>0</v>
      </c>
      <c r="AP117" s="106">
        <f>Seniori!AP89</f>
        <v>0</v>
      </c>
      <c r="AQ117" s="106">
        <f>Seniori!AQ89</f>
        <v>0</v>
      </c>
      <c r="AR117" s="106">
        <f>Seniori!AR89</f>
        <v>0</v>
      </c>
      <c r="AS117" s="106">
        <f>Seniori!AS89</f>
        <v>0</v>
      </c>
      <c r="AT117" s="106">
        <f>Seniori!AT89</f>
        <v>0</v>
      </c>
      <c r="AU117" s="106">
        <f>Seniori!AU89</f>
        <v>0</v>
      </c>
      <c r="AV117" s="106">
        <f>Seniori!AV89</f>
        <v>0</v>
      </c>
      <c r="AW117" s="106">
        <f>Seniori!AW89</f>
        <v>0</v>
      </c>
      <c r="AX117" s="106">
        <f>Seniori!AX89</f>
        <v>0</v>
      </c>
      <c r="AY117" s="106">
        <f>Seniori!AY89</f>
        <v>0</v>
      </c>
      <c r="AZ117" s="106">
        <f>Seniori!AZ89</f>
        <v>0</v>
      </c>
      <c r="BA117" s="106">
        <f>Seniori!BA89</f>
        <v>0</v>
      </c>
      <c r="BB117" s="106">
        <f>Seniori!BB89</f>
        <v>0</v>
      </c>
      <c r="BC117" s="106">
        <f>Seniori!BC89</f>
        <v>0</v>
      </c>
      <c r="BD117" s="106">
        <f>Seniori!BD89</f>
        <v>0</v>
      </c>
      <c r="BE117" s="106">
        <f>Seniori!BE89</f>
        <v>0</v>
      </c>
      <c r="BF117" s="106">
        <f>Seniori!BF89</f>
        <v>0</v>
      </c>
      <c r="BG117" s="106">
        <f>Seniori!BG89</f>
        <v>0</v>
      </c>
      <c r="BH117" s="106">
        <f>Seniori!BH89</f>
        <v>0</v>
      </c>
      <c r="BI117" s="106">
        <f>Seniori!BI89</f>
        <v>0</v>
      </c>
      <c r="BJ117" s="106">
        <f>Seniori!BJ89</f>
        <v>0</v>
      </c>
      <c r="BK117" s="106">
        <f>Seniori!BK89</f>
        <v>0</v>
      </c>
      <c r="BL117" s="106">
        <f>Seniori!BL89</f>
        <v>0</v>
      </c>
      <c r="BM117" s="106">
        <f>Seniori!BM89</f>
        <v>0</v>
      </c>
      <c r="BN117" s="106">
        <f>Seniori!BN89</f>
        <v>0</v>
      </c>
      <c r="BO117" s="106">
        <f>Seniori!BO89</f>
        <v>0</v>
      </c>
      <c r="BP117" s="106">
        <f>Seniori!BP89</f>
        <v>0</v>
      </c>
      <c r="BQ117" s="106">
        <f>Seniori!BQ89</f>
        <v>0</v>
      </c>
      <c r="BR117" s="106">
        <f>Seniori!BR89</f>
        <v>0</v>
      </c>
      <c r="BS117" s="106">
        <f>Seniori!BS89</f>
        <v>0</v>
      </c>
      <c r="BT117" s="106">
        <f>Seniori!BT89</f>
        <v>0</v>
      </c>
      <c r="BU117" s="106">
        <f>Seniori!BU89</f>
        <v>0</v>
      </c>
      <c r="BV117" s="106">
        <f>Seniori!BV89</f>
        <v>0</v>
      </c>
      <c r="BW117" s="106">
        <f>Seniori!BW89</f>
        <v>0</v>
      </c>
      <c r="BX117" s="106">
        <f>Seniori!BX89</f>
        <v>0</v>
      </c>
      <c r="BY117" s="106">
        <f>Seniori!BY89</f>
        <v>0</v>
      </c>
      <c r="BZ117" s="106">
        <f>Seniori!BZ89</f>
        <v>0</v>
      </c>
      <c r="CA117" s="106">
        <f>Seniori!CA89</f>
        <v>0</v>
      </c>
      <c r="CB117" s="106">
        <f>Seniori!CB89</f>
        <v>0</v>
      </c>
      <c r="CC117" s="106">
        <f>Seniori!CC89</f>
        <v>0</v>
      </c>
      <c r="CD117" s="106">
        <f>Seniori!CD89</f>
        <v>0</v>
      </c>
      <c r="CE117" s="106">
        <f>Seniori!CE89</f>
        <v>0</v>
      </c>
      <c r="CF117" s="106">
        <f>Seniori!CF89</f>
        <v>0</v>
      </c>
      <c r="CG117" s="106">
        <f>Seniori!CG89</f>
        <v>0</v>
      </c>
      <c r="CH117" s="106">
        <f>Seniori!CH89</f>
        <v>0</v>
      </c>
      <c r="CI117" s="106">
        <f>Seniori!CI89</f>
        <v>0</v>
      </c>
      <c r="CJ117" s="106">
        <f>Seniori!CJ89</f>
        <v>0</v>
      </c>
      <c r="CK117" s="106">
        <f>Seniori!CK89</f>
        <v>0</v>
      </c>
      <c r="CL117" s="106">
        <f>Seniori!CL89</f>
        <v>0</v>
      </c>
      <c r="CM117" s="106">
        <f>Seniori!CM89</f>
        <v>0</v>
      </c>
      <c r="CN117" s="106">
        <f>Seniori!CN89</f>
        <v>0</v>
      </c>
      <c r="CO117" s="106">
        <f>Seniori!CO89</f>
        <v>0</v>
      </c>
      <c r="CP117" s="106">
        <f>Seniori!CP89</f>
        <v>0</v>
      </c>
      <c r="CQ117" s="106">
        <f>Seniori!CQ89</f>
        <v>0</v>
      </c>
      <c r="CR117" s="106">
        <f>Seniori!CR89</f>
        <v>0</v>
      </c>
      <c r="CS117" s="106">
        <f>Seniori!CS89</f>
        <v>0</v>
      </c>
      <c r="CT117" s="106">
        <f>Seniori!CT89</f>
        <v>0</v>
      </c>
      <c r="CU117" s="106">
        <f>Seniori!CU89</f>
        <v>0</v>
      </c>
      <c r="CV117" s="106">
        <f>Seniori!CV89</f>
        <v>0</v>
      </c>
      <c r="CW117" s="106">
        <f>Seniori!CW89</f>
        <v>0</v>
      </c>
      <c r="CX117" s="106">
        <f>Seniori!CX89</f>
        <v>0</v>
      </c>
      <c r="CY117" s="106">
        <f>Seniori!CY89</f>
        <v>0</v>
      </c>
      <c r="CZ117" s="106">
        <f>Seniori!CZ89</f>
        <v>0</v>
      </c>
      <c r="DA117" s="106">
        <f>Seniori!DA89</f>
        <v>0</v>
      </c>
      <c r="DB117" s="106">
        <f>Seniori!DB89</f>
        <v>0</v>
      </c>
      <c r="DC117" s="106">
        <f>Seniori!DC89</f>
        <v>0</v>
      </c>
      <c r="DD117" s="106">
        <f>Seniori!DD89</f>
        <v>0</v>
      </c>
      <c r="DE117" s="106">
        <f>Seniori!DE89</f>
        <v>0</v>
      </c>
      <c r="DF117" s="106">
        <f>Seniori!DF89</f>
        <v>2</v>
      </c>
      <c r="DG117" s="106">
        <f>Seniori!DG89</f>
        <v>0</v>
      </c>
      <c r="DH117" s="106">
        <f>Seniori!DH89</f>
        <v>0</v>
      </c>
      <c r="DI117" s="106">
        <f>Seniori!DI89</f>
        <v>0</v>
      </c>
      <c r="DJ117" s="106">
        <f>Seniori!DJ89</f>
        <v>0</v>
      </c>
      <c r="DK117" s="106">
        <f>Seniori!DK89</f>
        <v>0</v>
      </c>
      <c r="DL117" s="106">
        <f>Seniori!DL89</f>
        <v>0</v>
      </c>
      <c r="DM117" s="106">
        <f>Seniori!DM89</f>
        <v>0</v>
      </c>
      <c r="DN117" s="106">
        <f>Seniori!DN89</f>
        <v>0</v>
      </c>
      <c r="DO117" s="106">
        <f>Seniori!DO89</f>
        <v>0</v>
      </c>
      <c r="DP117" s="106">
        <f>Seniori!DP89</f>
        <v>0</v>
      </c>
      <c r="DQ117" s="106">
        <f>Seniori!DQ89</f>
        <v>0</v>
      </c>
      <c r="DR117" s="106">
        <f>Seniori!DR89</f>
        <v>0</v>
      </c>
      <c r="DS117" s="106">
        <f>Seniori!DS89</f>
        <v>0</v>
      </c>
      <c r="DT117" s="106">
        <f>Seniori!DT89</f>
        <v>0</v>
      </c>
      <c r="DU117" s="106">
        <f>Seniori!DU89</f>
        <v>0</v>
      </c>
      <c r="DV117" s="106">
        <f>Seniori!DV89</f>
        <v>0</v>
      </c>
      <c r="DW117" s="106">
        <f>Seniori!DW89</f>
        <v>0</v>
      </c>
      <c r="DX117" s="106">
        <f>Seniori!DX89</f>
        <v>0</v>
      </c>
      <c r="DY117" s="106">
        <f>Seniori!DY89</f>
        <v>0</v>
      </c>
      <c r="DZ117" s="106">
        <f>Seniori!DZ89</f>
        <v>0</v>
      </c>
      <c r="EA117" s="106">
        <f>Seniori!EA89</f>
        <v>0</v>
      </c>
      <c r="EB117" s="106">
        <f>Seniori!EB89</f>
        <v>0</v>
      </c>
      <c r="EC117" s="106">
        <f>Seniori!EC89</f>
        <v>0</v>
      </c>
      <c r="ED117" s="106">
        <f>Seniori!ED89</f>
        <v>0</v>
      </c>
      <c r="EE117" s="106">
        <f>Seniori!EE89</f>
        <v>0</v>
      </c>
      <c r="EF117" s="106">
        <f>Seniori!EF89</f>
        <v>0</v>
      </c>
      <c r="EG117" s="106">
        <f>Seniori!EG89</f>
        <v>0</v>
      </c>
      <c r="EH117" s="106">
        <f>Seniori!EH89</f>
        <v>0</v>
      </c>
      <c r="EI117" s="106">
        <f>Seniori!EI89</f>
        <v>0</v>
      </c>
      <c r="EJ117" s="106">
        <f>Seniori!EJ89</f>
        <v>0</v>
      </c>
      <c r="EK117" s="106">
        <f>Seniori!EK89</f>
        <v>0</v>
      </c>
      <c r="EL117" s="106">
        <f>Seniori!EL89</f>
        <v>0</v>
      </c>
      <c r="EM117" s="106">
        <f>Seniori!EM89</f>
        <v>0</v>
      </c>
      <c r="EN117" s="106">
        <f>Seniori!EN89</f>
        <v>0</v>
      </c>
      <c r="EO117" s="106">
        <f>Seniori!EO89</f>
        <v>0</v>
      </c>
      <c r="EP117" s="106">
        <f>Seniori!EP89</f>
        <v>0</v>
      </c>
      <c r="EQ117" s="106">
        <f>Seniori!EQ89</f>
        <v>0</v>
      </c>
      <c r="ER117" s="106">
        <f>Seniori!ER89</f>
        <v>0</v>
      </c>
      <c r="ES117" s="106">
        <f>Seniori!ES89</f>
        <v>0</v>
      </c>
      <c r="ET117" s="106">
        <f>Seniori!ET89</f>
        <v>0</v>
      </c>
      <c r="EU117" s="106">
        <f>Seniori!EU89</f>
        <v>0</v>
      </c>
      <c r="EV117" s="106">
        <f>Seniori!EV89</f>
        <v>0</v>
      </c>
      <c r="EW117" s="106">
        <f>Seniori!EW89</f>
        <v>0</v>
      </c>
      <c r="EX117" s="106">
        <f>Seniori!EX89</f>
        <v>0</v>
      </c>
      <c r="EY117" s="106">
        <f>Seniori!EY89</f>
        <v>0</v>
      </c>
      <c r="EZ117" s="106">
        <f>Seniori!EZ89</f>
        <v>0</v>
      </c>
      <c r="FA117" s="106">
        <f>Seniori!FA89</f>
        <v>0</v>
      </c>
      <c r="FB117" s="106">
        <f>Seniori!FB89</f>
        <v>0</v>
      </c>
      <c r="FC117" s="106">
        <f>Seniori!FC89</f>
        <v>0</v>
      </c>
      <c r="FD117" s="106">
        <f>Seniori!FD89</f>
        <v>0</v>
      </c>
      <c r="FE117" s="106">
        <f>Seniori!FE89</f>
        <v>0</v>
      </c>
      <c r="FF117" s="106">
        <f>Seniori!FF89</f>
        <v>0</v>
      </c>
      <c r="FG117" s="106">
        <f>Seniori!FG89</f>
        <v>0</v>
      </c>
      <c r="FH117" s="106">
        <f>Seniori!FH89</f>
        <v>0</v>
      </c>
      <c r="FI117" s="106">
        <f>Seniori!FI89</f>
        <v>0</v>
      </c>
      <c r="FJ117" s="106">
        <f>Seniori!FJ89</f>
        <v>0</v>
      </c>
      <c r="FK117" s="106">
        <f>Seniori!FK89</f>
        <v>0</v>
      </c>
      <c r="FL117" s="106">
        <f>Seniori!FL89</f>
        <v>0</v>
      </c>
      <c r="FM117" s="106">
        <f>Seniori!FM89</f>
        <v>0</v>
      </c>
      <c r="FN117" s="106">
        <f>Seniori!FN89</f>
        <v>0</v>
      </c>
      <c r="FO117" s="106">
        <f>Seniori!FO89</f>
        <v>0</v>
      </c>
      <c r="FP117" s="106">
        <f>Seniori!FP89</f>
        <v>0</v>
      </c>
      <c r="FQ117" s="106">
        <f>Seniori!FQ89</f>
        <v>0</v>
      </c>
      <c r="FR117" s="106">
        <f>Seniori!FR89</f>
        <v>0</v>
      </c>
      <c r="FS117" s="106">
        <f>Seniori!FS89</f>
        <v>0</v>
      </c>
      <c r="FT117" s="106">
        <f>Seniori!FT89</f>
        <v>0</v>
      </c>
      <c r="FU117" s="106">
        <f>Seniori!FU89</f>
        <v>0</v>
      </c>
      <c r="FV117" s="106">
        <f>Seniori!FV89</f>
        <v>0</v>
      </c>
      <c r="FW117" s="106">
        <f>Seniori!FW89</f>
        <v>0</v>
      </c>
      <c r="FX117" s="106">
        <f>Seniori!FX89</f>
        <v>0</v>
      </c>
      <c r="FY117" s="106">
        <f>Seniori!FY89</f>
        <v>0</v>
      </c>
      <c r="FZ117" s="106">
        <f>Seniori!FZ89</f>
        <v>0</v>
      </c>
      <c r="GA117" s="106">
        <f>Seniori!GA89</f>
        <v>0</v>
      </c>
      <c r="GB117" s="106">
        <f>Seniori!GB89</f>
        <v>0</v>
      </c>
      <c r="GC117" s="106">
        <f>Seniori!GC89</f>
        <v>0</v>
      </c>
      <c r="GD117" s="106">
        <f>Seniori!GD89</f>
        <v>0</v>
      </c>
      <c r="GE117" s="106">
        <f>Seniori!GE89</f>
        <v>0</v>
      </c>
      <c r="GF117" s="106">
        <f>Seniori!GF89</f>
        <v>0</v>
      </c>
      <c r="GG117" s="106">
        <f>Seniori!GG89</f>
        <v>0</v>
      </c>
      <c r="GH117" s="106">
        <f>Seniori!GH89</f>
        <v>0</v>
      </c>
      <c r="GI117" s="106">
        <f>Seniori!GI89</f>
        <v>0</v>
      </c>
      <c r="GJ117" s="106">
        <f>Seniori!GJ89</f>
        <v>0</v>
      </c>
      <c r="GK117" s="106">
        <f>Seniori!GK89</f>
        <v>0</v>
      </c>
      <c r="GL117" s="106">
        <f>Seniori!GL89</f>
        <v>0</v>
      </c>
      <c r="GM117" s="106">
        <f>Seniori!GM89</f>
        <v>0</v>
      </c>
      <c r="GN117" s="106">
        <f>Seniori!GN89</f>
        <v>0</v>
      </c>
      <c r="GO117" s="106">
        <f>Seniori!GO89</f>
        <v>0</v>
      </c>
      <c r="GP117" s="106">
        <f>Seniori!GP89</f>
        <v>0</v>
      </c>
      <c r="GQ117" s="106">
        <f>Seniori!GQ89</f>
        <v>0</v>
      </c>
      <c r="GR117" s="106">
        <f>Seniori!GR89</f>
        <v>0</v>
      </c>
      <c r="GS117" s="106">
        <f>Seniori!GS89</f>
        <v>0</v>
      </c>
      <c r="GT117" s="106">
        <f>Seniori!GT89</f>
        <v>0</v>
      </c>
      <c r="GU117" s="106">
        <f>Seniori!GU89</f>
        <v>0</v>
      </c>
      <c r="GV117" s="106">
        <f>Seniori!GV89</f>
        <v>0</v>
      </c>
      <c r="GW117" s="106">
        <f>Seniori!GW89</f>
        <v>0</v>
      </c>
      <c r="GX117" s="106">
        <f>Seniori!GX89</f>
        <v>0</v>
      </c>
      <c r="GY117" s="106">
        <f>Seniori!GY89</f>
        <v>0</v>
      </c>
      <c r="GZ117" s="106">
        <f>Seniori!GZ89</f>
        <v>0</v>
      </c>
      <c r="HA117" s="106">
        <f>Seniori!HA89</f>
        <v>0</v>
      </c>
      <c r="HB117" s="106">
        <f>Seniori!HB89</f>
        <v>0</v>
      </c>
      <c r="HC117" s="106">
        <f>Seniori!HC89</f>
        <v>0</v>
      </c>
      <c r="HD117" s="106">
        <f>Seniori!HD89</f>
        <v>0</v>
      </c>
      <c r="HE117" s="106">
        <f>Seniori!HE89</f>
        <v>0</v>
      </c>
      <c r="HF117" s="106">
        <f>Seniori!HF89</f>
        <v>0</v>
      </c>
      <c r="HG117" s="106">
        <f>Seniori!HG89</f>
        <v>0</v>
      </c>
      <c r="HH117" s="106">
        <f>Seniori!HH89</f>
        <v>0</v>
      </c>
      <c r="HI117" s="106">
        <f>Seniori!HI89</f>
        <v>0</v>
      </c>
      <c r="HJ117" s="106">
        <f>Seniori!HJ89</f>
        <v>0</v>
      </c>
      <c r="HK117" s="106">
        <f>Seniori!HK89</f>
        <v>0</v>
      </c>
      <c r="HL117" s="106">
        <f>Seniori!HL89</f>
        <v>0</v>
      </c>
      <c r="HM117" s="106">
        <f>Seniori!HM89</f>
        <v>0</v>
      </c>
      <c r="HN117" s="106">
        <f>Seniori!HN89</f>
        <v>0</v>
      </c>
      <c r="HO117" s="106">
        <f>Seniori!HO89</f>
        <v>0</v>
      </c>
      <c r="HP117" s="106">
        <f>Seniori!HP89</f>
        <v>0</v>
      </c>
      <c r="HQ117" s="106">
        <f>Seniori!HQ89</f>
        <v>0</v>
      </c>
      <c r="HR117" s="106">
        <f>Seniori!HR89</f>
        <v>0</v>
      </c>
      <c r="HS117" s="106">
        <f>Seniori!HS89</f>
        <v>0</v>
      </c>
      <c r="HT117" s="106">
        <f>Seniori!HT89</f>
        <v>0</v>
      </c>
      <c r="HU117" s="106">
        <f>Seniori!HU89</f>
        <v>0</v>
      </c>
      <c r="HV117" s="106">
        <f>Seniori!HV89</f>
        <v>0</v>
      </c>
      <c r="HW117" s="106">
        <f>Seniori!HW89</f>
        <v>0</v>
      </c>
      <c r="HX117" s="106">
        <f>Seniori!HX89</f>
        <v>0</v>
      </c>
      <c r="HY117" s="106">
        <f>Seniori!HY89</f>
        <v>0</v>
      </c>
      <c r="HZ117" s="106">
        <f>Seniori!HZ89</f>
        <v>0</v>
      </c>
      <c r="IA117" s="106">
        <f>Seniori!IA89</f>
        <v>0</v>
      </c>
      <c r="IB117" s="106">
        <f>Seniori!IB89</f>
        <v>0</v>
      </c>
      <c r="IC117" s="106">
        <f>Seniori!IC89</f>
        <v>0</v>
      </c>
      <c r="ID117" s="106">
        <f>Seniori!ID89</f>
        <v>0</v>
      </c>
      <c r="IE117" s="106">
        <f>Seniori!IE89</f>
        <v>0</v>
      </c>
      <c r="IF117" s="106">
        <f>Seniori!IF89</f>
        <v>0</v>
      </c>
      <c r="IG117" s="106">
        <f>Seniori!IG89</f>
        <v>0</v>
      </c>
      <c r="IH117" s="106">
        <f>Seniori!IH89</f>
        <v>0</v>
      </c>
      <c r="II117" s="106">
        <f>Seniori!II89</f>
        <v>0</v>
      </c>
      <c r="IJ117" s="106">
        <f>Seniori!IJ89</f>
        <v>0</v>
      </c>
      <c r="IK117" s="106">
        <f>Seniori!IK89</f>
        <v>0</v>
      </c>
      <c r="IL117" s="106">
        <f>Seniori!IL89</f>
        <v>0</v>
      </c>
      <c r="IM117" s="106">
        <f>Seniori!IM89</f>
        <v>0</v>
      </c>
      <c r="IN117" s="106">
        <f>Seniori!IN89</f>
        <v>0</v>
      </c>
      <c r="IO117" s="106">
        <f>Seniori!IO89</f>
        <v>0</v>
      </c>
      <c r="IP117" s="106">
        <f>Seniori!IP89</f>
        <v>0</v>
      </c>
      <c r="IQ117" s="106">
        <f>Seniori!IQ89</f>
        <v>0</v>
      </c>
      <c r="IR117" s="106">
        <f>Seniori!IR89</f>
        <v>0</v>
      </c>
      <c r="IS117" s="106">
        <f>Seniori!IS89</f>
        <v>0</v>
      </c>
      <c r="IT117" s="106">
        <f>Seniori!IT89</f>
        <v>0</v>
      </c>
      <c r="IU117" s="106">
        <f>Seniori!IU89</f>
        <v>0</v>
      </c>
      <c r="IV117" s="106">
        <f>Seniori!IV89</f>
        <v>0</v>
      </c>
      <c r="IW117" s="106">
        <f>Seniori!IW89</f>
        <v>0</v>
      </c>
      <c r="IX117" s="106">
        <f>Seniori!IX89</f>
        <v>0</v>
      </c>
      <c r="IY117" s="106">
        <f>Seniori!IY89</f>
        <v>0</v>
      </c>
      <c r="IZ117" s="106">
        <f>Seniori!IZ89</f>
        <v>0</v>
      </c>
      <c r="JA117" s="106">
        <f>Seniori!JA89</f>
        <v>0</v>
      </c>
      <c r="JB117" s="106">
        <f>Seniori!JB89</f>
        <v>0</v>
      </c>
      <c r="JC117" s="106">
        <f>Seniori!JC89</f>
        <v>0</v>
      </c>
      <c r="JD117" s="106">
        <f>Seniori!JD89</f>
        <v>0</v>
      </c>
      <c r="JE117" s="106">
        <f>Seniori!JE89</f>
        <v>0</v>
      </c>
      <c r="JF117" s="106">
        <f>Seniori!JF89</f>
        <v>0</v>
      </c>
      <c r="JG117" s="106">
        <f>Seniori!JG89</f>
        <v>0</v>
      </c>
      <c r="JH117" s="106">
        <f>Seniori!JH89</f>
        <v>0</v>
      </c>
      <c r="JI117" s="106">
        <f>Seniori!JI89</f>
        <v>0</v>
      </c>
      <c r="JJ117" s="106">
        <f>Seniori!JJ89</f>
        <v>0</v>
      </c>
      <c r="JK117" s="106">
        <f>Seniori!JK89</f>
        <v>0</v>
      </c>
      <c r="JL117" s="106">
        <f>Seniori!JL89</f>
        <v>0</v>
      </c>
      <c r="JM117" s="106">
        <f>Seniori!JM89</f>
        <v>0</v>
      </c>
      <c r="JN117" s="106">
        <f>Seniori!JN89</f>
        <v>0</v>
      </c>
      <c r="JO117" s="106">
        <f>Seniori!JO89</f>
        <v>0</v>
      </c>
      <c r="JP117" s="106">
        <f>Seniori!JP89</f>
        <v>0</v>
      </c>
      <c r="JQ117" s="106">
        <f>Seniori!JQ89</f>
        <v>0</v>
      </c>
      <c r="JR117" s="106">
        <f>Seniori!JR89</f>
        <v>0</v>
      </c>
      <c r="JS117" s="106">
        <f>Seniori!JS89</f>
        <v>0</v>
      </c>
      <c r="JT117" s="106">
        <f>Seniori!JT89</f>
        <v>0</v>
      </c>
      <c r="JU117" s="106">
        <f>Seniori!JU89</f>
        <v>0</v>
      </c>
      <c r="JV117" s="106">
        <f>Seniori!JV89</f>
        <v>0</v>
      </c>
      <c r="JW117" s="106">
        <f>Seniori!JW89</f>
        <v>0</v>
      </c>
      <c r="JX117" s="106">
        <f>Seniori!JX89</f>
        <v>0</v>
      </c>
      <c r="JY117" s="106">
        <f>Seniori!JY89</f>
        <v>0</v>
      </c>
      <c r="JZ117" s="106">
        <f>Seniori!JZ89</f>
        <v>0</v>
      </c>
      <c r="KA117" s="106">
        <f>Seniori!KA89</f>
        <v>0</v>
      </c>
      <c r="KB117" s="106">
        <f>Seniori!KB89</f>
        <v>0</v>
      </c>
      <c r="KC117" s="106">
        <f>Seniori!KC89</f>
        <v>0</v>
      </c>
      <c r="KD117" s="106">
        <f>Seniori!KD89</f>
        <v>0</v>
      </c>
      <c r="KE117" s="106">
        <f>Seniori!KE89</f>
        <v>0</v>
      </c>
      <c r="KF117" s="106">
        <f>Seniori!KF89</f>
        <v>0</v>
      </c>
      <c r="KG117" s="106">
        <f>Seniori!KG89</f>
        <v>0</v>
      </c>
      <c r="KH117" s="106">
        <f>Seniori!KH89</f>
        <v>0</v>
      </c>
      <c r="KI117" s="106">
        <f>Seniori!KI89</f>
        <v>0</v>
      </c>
      <c r="KJ117" s="106">
        <f>Seniori!KJ89</f>
        <v>0</v>
      </c>
      <c r="KK117" s="106">
        <f>Seniori!KK89</f>
        <v>0</v>
      </c>
      <c r="KL117" s="106">
        <f>Seniori!KL89</f>
        <v>0</v>
      </c>
      <c r="KM117" s="106">
        <f>Seniori!KM89</f>
        <v>0</v>
      </c>
      <c r="KN117" s="106">
        <f>Seniori!KN89</f>
        <v>0</v>
      </c>
      <c r="KO117" s="106">
        <f>Seniori!KO89</f>
        <v>0</v>
      </c>
      <c r="KP117" s="106">
        <f>Seniori!KP89</f>
        <v>0</v>
      </c>
      <c r="KQ117" s="106">
        <f>Seniori!KQ89</f>
        <v>0</v>
      </c>
      <c r="KR117" s="106">
        <f>Seniori!KR89</f>
        <v>0</v>
      </c>
      <c r="KS117" s="106">
        <f>Seniori!KS89</f>
        <v>0</v>
      </c>
      <c r="KT117" s="106">
        <f>Seniori!KT89</f>
        <v>0</v>
      </c>
      <c r="KU117" s="106">
        <f>Seniori!KU89</f>
        <v>0</v>
      </c>
      <c r="KV117" s="106">
        <f>Seniori!KV89</f>
        <v>0</v>
      </c>
      <c r="KW117" s="106">
        <f>Seniori!KW89</f>
        <v>0</v>
      </c>
      <c r="KX117" s="106">
        <f>Seniori!KX89</f>
        <v>0</v>
      </c>
      <c r="KY117" s="106">
        <f>Seniori!KY89</f>
        <v>0</v>
      </c>
      <c r="KZ117" s="106">
        <f>Seniori!KZ89</f>
        <v>0</v>
      </c>
      <c r="LA117" s="106">
        <f>Seniori!LA89</f>
        <v>0</v>
      </c>
      <c r="LB117" s="106">
        <f>Seniori!LB89</f>
        <v>0</v>
      </c>
      <c r="LC117" s="106">
        <f>Seniori!LC89</f>
        <v>0</v>
      </c>
      <c r="LD117" s="106">
        <f>Seniori!LD89</f>
        <v>0</v>
      </c>
      <c r="LE117" s="106">
        <f>Seniori!LE89</f>
        <v>0</v>
      </c>
      <c r="LF117" s="106">
        <f>Seniori!LF89</f>
        <v>0</v>
      </c>
      <c r="LG117" s="106">
        <f>Seniori!LG89</f>
        <v>0</v>
      </c>
      <c r="LH117" s="106">
        <f>Seniori!LH89</f>
        <v>0</v>
      </c>
      <c r="LI117" s="106">
        <f>Seniori!LI89</f>
        <v>0</v>
      </c>
      <c r="LJ117" s="106">
        <f>Seniori!LJ89</f>
        <v>0</v>
      </c>
      <c r="LK117" s="106">
        <f>Seniori!LK89</f>
        <v>0</v>
      </c>
      <c r="LL117" s="106">
        <f>Seniori!LL89</f>
        <v>0</v>
      </c>
      <c r="LM117" s="106">
        <f>Seniori!LM89</f>
        <v>0</v>
      </c>
      <c r="LN117" s="106">
        <f>Seniori!LN89</f>
        <v>0</v>
      </c>
      <c r="LO117" s="106">
        <f>Seniori!LO89</f>
        <v>0</v>
      </c>
      <c r="LP117" s="106">
        <f>Seniori!LP89</f>
        <v>0</v>
      </c>
      <c r="LQ117" s="106">
        <f>Seniori!LQ89</f>
        <v>0</v>
      </c>
      <c r="LR117" s="106">
        <f>Seniori!LR89</f>
        <v>0</v>
      </c>
      <c r="LS117" s="106">
        <f>Seniori!LS89</f>
        <v>0</v>
      </c>
      <c r="LT117" s="106">
        <f>Seniori!LT89</f>
        <v>0</v>
      </c>
      <c r="LU117" s="106">
        <f>Seniori!LU89</f>
        <v>0</v>
      </c>
      <c r="LV117" s="106">
        <f>Seniori!LV89</f>
        <v>0</v>
      </c>
      <c r="LW117" s="106">
        <f>Seniori!LW89</f>
        <v>0</v>
      </c>
      <c r="LX117" s="106">
        <f>Seniori!LX89</f>
        <v>0</v>
      </c>
      <c r="LY117" s="106">
        <f>Seniori!LY89</f>
        <v>0</v>
      </c>
      <c r="LZ117" s="106">
        <f>Seniori!LZ89</f>
        <v>0</v>
      </c>
      <c r="MA117" s="106">
        <f>Seniori!MA89</f>
        <v>0</v>
      </c>
      <c r="MB117" s="106">
        <f>Seniori!MB89</f>
        <v>0</v>
      </c>
      <c r="MC117" s="106">
        <f>Seniori!MC89</f>
        <v>0</v>
      </c>
      <c r="MD117" s="106">
        <f>Seniori!MD89</f>
        <v>0</v>
      </c>
      <c r="ME117" s="106">
        <f>Seniori!ME89</f>
        <v>0</v>
      </c>
      <c r="MF117" s="106">
        <f>Seniori!MF89</f>
        <v>0</v>
      </c>
      <c r="MG117" s="106">
        <f>Seniori!MG89</f>
        <v>0</v>
      </c>
      <c r="MH117" s="106">
        <f>Seniori!MH89</f>
        <v>0</v>
      </c>
      <c r="MI117" s="106">
        <f>Seniori!MI89</f>
        <v>0</v>
      </c>
      <c r="MJ117" s="106">
        <f>Seniori!MJ89</f>
        <v>0</v>
      </c>
      <c r="MK117" s="106">
        <f>Seniori!MK89</f>
        <v>0</v>
      </c>
      <c r="ML117" s="106">
        <f>Seniori!ML89</f>
        <v>0</v>
      </c>
      <c r="MM117" s="106">
        <f>Seniori!MM89</f>
        <v>0</v>
      </c>
      <c r="MN117" s="106">
        <f>Seniori!MN89</f>
        <v>0</v>
      </c>
      <c r="MO117" s="106">
        <f>Seniori!MO89</f>
        <v>0</v>
      </c>
      <c r="MP117" s="106">
        <f>Seniori!MP89</f>
        <v>0</v>
      </c>
      <c r="MQ117" s="106">
        <f>Seniori!MQ89</f>
        <v>0</v>
      </c>
      <c r="MR117" s="106">
        <f>Seniori!MR89</f>
        <v>0</v>
      </c>
      <c r="MS117" s="106">
        <f>Seniori!MS89</f>
        <v>0</v>
      </c>
      <c r="MT117" s="106">
        <f>Seniori!MT89</f>
        <v>0</v>
      </c>
      <c r="MU117" s="106">
        <f>Seniori!MU89</f>
        <v>0</v>
      </c>
      <c r="MV117" s="106">
        <f>Seniori!MV89</f>
        <v>0</v>
      </c>
      <c r="MW117" s="106">
        <f>Seniori!MW89</f>
        <v>0</v>
      </c>
      <c r="MX117" s="106">
        <f>Seniori!MX89</f>
        <v>0</v>
      </c>
      <c r="MY117" s="106">
        <f>Seniori!MY89</f>
        <v>0</v>
      </c>
      <c r="MZ117" s="106">
        <f>Seniori!MZ89</f>
        <v>0</v>
      </c>
      <c r="NA117" s="106">
        <f>Seniori!NA89</f>
        <v>0</v>
      </c>
      <c r="NB117" s="106">
        <f>Seniori!NB89</f>
        <v>0</v>
      </c>
      <c r="NC117" s="106">
        <f>Seniori!NC89</f>
        <v>0</v>
      </c>
      <c r="ND117" s="106">
        <f>Seniori!ND89</f>
        <v>0</v>
      </c>
      <c r="NE117" s="106">
        <f>Seniori!NE89</f>
        <v>0</v>
      </c>
      <c r="NF117" s="106">
        <f>Seniori!NF89</f>
        <v>0</v>
      </c>
      <c r="NG117" s="106">
        <f>Seniori!NG89</f>
        <v>0</v>
      </c>
      <c r="NH117" s="106">
        <f>Seniori!NH89</f>
        <v>0</v>
      </c>
      <c r="NI117" s="106">
        <f>Seniori!NI89</f>
        <v>0</v>
      </c>
      <c r="NJ117" s="106">
        <f>Seniori!NJ89</f>
        <v>0</v>
      </c>
      <c r="NK117" s="106">
        <f>Seniori!NK89</f>
        <v>0</v>
      </c>
      <c r="NL117" s="106">
        <f>Seniori!NL89</f>
        <v>0</v>
      </c>
      <c r="NM117" s="106">
        <f>Seniori!NM89</f>
        <v>0</v>
      </c>
      <c r="NN117" s="106">
        <f>Seniori!NN89</f>
        <v>0</v>
      </c>
      <c r="NO117" s="106">
        <f>Seniori!NO89</f>
        <v>0</v>
      </c>
      <c r="NP117" s="106">
        <f>Seniori!NP89</f>
        <v>0</v>
      </c>
      <c r="NQ117" s="106">
        <f>Seniori!NQ89</f>
        <v>0</v>
      </c>
      <c r="NR117" s="106">
        <f>Seniori!NR89</f>
        <v>0</v>
      </c>
      <c r="NS117" s="106">
        <f>Seniori!NS89</f>
        <v>0</v>
      </c>
      <c r="NT117" s="106">
        <f>Seniori!NT89</f>
        <v>0</v>
      </c>
      <c r="NU117" s="106">
        <f>Seniori!NU89</f>
        <v>0</v>
      </c>
      <c r="NV117" s="106">
        <f>Seniori!NV89</f>
        <v>0</v>
      </c>
      <c r="NW117" s="106">
        <f>Seniori!NW89</f>
        <v>0</v>
      </c>
      <c r="NX117" s="106">
        <f>Seniori!NX89</f>
        <v>0</v>
      </c>
      <c r="NY117" s="106">
        <f>Seniori!NY89</f>
        <v>0</v>
      </c>
      <c r="NZ117" s="106">
        <f>Seniori!NZ89</f>
        <v>0</v>
      </c>
      <c r="OA117" s="106">
        <f>Seniori!OA89</f>
        <v>0</v>
      </c>
      <c r="OB117" s="106">
        <f>Seniori!OB89</f>
        <v>0</v>
      </c>
      <c r="OC117" s="106">
        <f>Seniori!OC89</f>
        <v>0</v>
      </c>
      <c r="OD117" s="106">
        <f>Seniori!OD89</f>
        <v>0</v>
      </c>
      <c r="OE117" s="106">
        <f>Seniori!OE89</f>
        <v>0</v>
      </c>
      <c r="OF117" s="106">
        <f>Seniori!OF89</f>
        <v>0</v>
      </c>
      <c r="OG117" s="106">
        <f>Seniori!OG89</f>
        <v>0</v>
      </c>
      <c r="OH117" s="106">
        <f>Seniori!OH89</f>
        <v>0</v>
      </c>
      <c r="OI117" s="106">
        <f>Seniori!OI89</f>
        <v>0</v>
      </c>
      <c r="OJ117" s="106">
        <f>Seniori!OJ89</f>
        <v>0</v>
      </c>
      <c r="OK117" s="106">
        <f>Seniori!OK89</f>
        <v>0</v>
      </c>
      <c r="OL117" s="106">
        <f>Seniori!OL89</f>
        <v>0</v>
      </c>
      <c r="OM117" s="106">
        <f>Seniori!OM89</f>
        <v>0</v>
      </c>
      <c r="ON117" s="106">
        <f>Seniori!ON89</f>
        <v>0</v>
      </c>
      <c r="OO117" s="106">
        <f>Seniori!OO89</f>
        <v>0</v>
      </c>
      <c r="OP117" s="106">
        <f>Seniori!OP89</f>
        <v>0</v>
      </c>
      <c r="OQ117" s="106">
        <f>Seniori!OQ89</f>
        <v>0</v>
      </c>
      <c r="OR117" s="106">
        <f>Seniori!OR89</f>
        <v>0</v>
      </c>
      <c r="OS117" s="106">
        <f>Seniori!OS89</f>
        <v>0</v>
      </c>
      <c r="OT117" s="106">
        <f>Seniori!OT89</f>
        <v>0</v>
      </c>
      <c r="OU117" s="106">
        <f>Seniori!OU89</f>
        <v>0</v>
      </c>
      <c r="OV117" s="106">
        <f>Seniori!OV89</f>
        <v>0</v>
      </c>
      <c r="OW117" s="106">
        <f>Seniori!OW89</f>
        <v>0</v>
      </c>
      <c r="OX117" s="106">
        <f>Seniori!OX89</f>
        <v>0</v>
      </c>
      <c r="OY117" s="106">
        <f>Seniori!OY89</f>
        <v>0</v>
      </c>
      <c r="OZ117" s="106">
        <f>Seniori!OZ89</f>
        <v>0</v>
      </c>
      <c r="PA117" s="106">
        <f>Seniori!PA89</f>
        <v>0</v>
      </c>
      <c r="PB117" s="106">
        <f>Seniori!PB89</f>
        <v>0</v>
      </c>
      <c r="PC117" s="106">
        <f>Seniori!PC89</f>
        <v>0</v>
      </c>
      <c r="PD117" s="106">
        <f>Seniori!PD89</f>
        <v>0</v>
      </c>
      <c r="PE117" s="106">
        <f>Seniori!PE89</f>
        <v>0</v>
      </c>
      <c r="PF117" s="106">
        <f>Seniori!PF89</f>
        <v>0</v>
      </c>
      <c r="PG117" s="106">
        <f>Seniori!PG89</f>
        <v>0</v>
      </c>
      <c r="PH117" s="106">
        <f>Seniori!PH89</f>
        <v>0</v>
      </c>
      <c r="PI117" s="106">
        <f>Seniori!PI89</f>
        <v>0</v>
      </c>
      <c r="PJ117" s="106">
        <f>Seniori!PJ89</f>
        <v>0</v>
      </c>
      <c r="PK117" s="106">
        <f>Seniori!PK89</f>
        <v>0</v>
      </c>
      <c r="PL117" s="106">
        <f>Seniori!PL89</f>
        <v>0</v>
      </c>
      <c r="PM117" s="106">
        <f>Seniori!PM89</f>
        <v>0</v>
      </c>
      <c r="PN117" s="106">
        <f>Seniori!PN89</f>
        <v>0</v>
      </c>
      <c r="PO117" s="106">
        <f>Seniori!PO89</f>
        <v>0</v>
      </c>
      <c r="PP117" s="106">
        <f>Seniori!PP89</f>
        <v>0</v>
      </c>
      <c r="PQ117" s="106">
        <f>Seniori!PQ89</f>
        <v>0</v>
      </c>
      <c r="PR117" s="106">
        <f>Seniori!PR89</f>
        <v>0</v>
      </c>
      <c r="PS117" s="106">
        <f>Seniori!PS89</f>
        <v>0</v>
      </c>
      <c r="PT117" s="106">
        <f>Seniori!PT89</f>
        <v>0</v>
      </c>
      <c r="PU117" s="106">
        <f>Seniori!PU89</f>
        <v>0</v>
      </c>
      <c r="PV117" s="106">
        <f>Seniori!PV89</f>
        <v>0</v>
      </c>
      <c r="PW117" s="106">
        <f>Seniori!PW89</f>
        <v>0</v>
      </c>
      <c r="PX117" s="106">
        <f>Seniori!PX89</f>
        <v>0</v>
      </c>
      <c r="PY117" s="106">
        <f>Seniori!PY89</f>
        <v>0</v>
      </c>
      <c r="PZ117" s="106">
        <f>Seniori!PZ89</f>
        <v>0</v>
      </c>
      <c r="QA117" s="106">
        <f>Seniori!QA89</f>
        <v>0</v>
      </c>
      <c r="QB117" s="106">
        <f>Seniori!QB89</f>
        <v>0</v>
      </c>
      <c r="QC117" s="106">
        <f>Seniori!QC89</f>
        <v>0</v>
      </c>
      <c r="QD117" s="106">
        <f>Seniori!QD89</f>
        <v>0</v>
      </c>
      <c r="QE117" s="106">
        <f>Seniori!QE89</f>
        <v>0</v>
      </c>
      <c r="QF117" s="106">
        <f>Seniori!QF89</f>
        <v>0</v>
      </c>
      <c r="QG117" s="106">
        <f>Seniori!QG89</f>
        <v>0</v>
      </c>
      <c r="QH117" s="106">
        <f>Seniori!QH89</f>
        <v>0</v>
      </c>
      <c r="QI117" s="106">
        <f>Seniori!QI89</f>
        <v>0</v>
      </c>
      <c r="QJ117" s="106">
        <f>Seniori!QJ89</f>
        <v>0</v>
      </c>
      <c r="QK117" s="106">
        <f>Seniori!QK89</f>
        <v>0</v>
      </c>
      <c r="QL117" s="106">
        <f>Seniori!QL89</f>
        <v>0</v>
      </c>
      <c r="QM117" s="106">
        <f>Seniori!QM89</f>
        <v>0</v>
      </c>
      <c r="QN117" s="106">
        <f>Seniori!QN89</f>
        <v>0</v>
      </c>
      <c r="QO117" s="106">
        <f>Seniori!QO89</f>
        <v>0</v>
      </c>
      <c r="QP117" s="106">
        <f>Seniori!QP89</f>
        <v>0</v>
      </c>
      <c r="QQ117" s="106">
        <f>Seniori!QQ89</f>
        <v>0</v>
      </c>
      <c r="QR117" s="106">
        <f>Seniori!QR89</f>
        <v>0</v>
      </c>
      <c r="QS117" s="106">
        <f>Seniori!QS89</f>
        <v>0</v>
      </c>
      <c r="QT117" s="106">
        <f>Seniori!QT89</f>
        <v>0</v>
      </c>
      <c r="QU117" s="106">
        <f>Seniori!QU89</f>
        <v>0</v>
      </c>
      <c r="QV117" s="106">
        <f>Seniori!QV89</f>
        <v>0</v>
      </c>
      <c r="QW117" s="106">
        <f>Seniori!QW89</f>
        <v>0</v>
      </c>
      <c r="QX117" s="106">
        <f>Seniori!QX89</f>
        <v>0</v>
      </c>
      <c r="QY117" s="106">
        <f>Seniori!QY89</f>
        <v>0</v>
      </c>
      <c r="QZ117" s="106">
        <f>Seniori!QZ89</f>
        <v>0</v>
      </c>
      <c r="RA117" s="106">
        <f>Seniori!RA89</f>
        <v>0</v>
      </c>
      <c r="RB117" s="106">
        <f>Seniori!RB89</f>
        <v>0</v>
      </c>
      <c r="RC117" s="106">
        <f>Seniori!RC89</f>
        <v>0</v>
      </c>
      <c r="RD117" s="106">
        <f>Seniori!RD89</f>
        <v>0</v>
      </c>
      <c r="RE117" s="106">
        <f>Seniori!RE89</f>
        <v>0</v>
      </c>
      <c r="RF117" s="106">
        <f>Seniori!RF89</f>
        <v>0</v>
      </c>
      <c r="RG117" s="106">
        <f>Seniori!RG89</f>
        <v>0</v>
      </c>
      <c r="RH117" s="106">
        <f>Seniori!RH89</f>
        <v>0</v>
      </c>
      <c r="RI117" s="106">
        <f>Seniori!RI89</f>
        <v>0</v>
      </c>
      <c r="RJ117" s="106" t="str">
        <f>Seniori!RJ89</f>
        <v>o</v>
      </c>
      <c r="RK117" s="106">
        <f>Seniori!RK89</f>
        <v>0</v>
      </c>
      <c r="RL117" s="106">
        <f>Seniori!RL89</f>
        <v>0</v>
      </c>
      <c r="RM117" s="106">
        <f>Seniori!RM89</f>
        <v>0</v>
      </c>
      <c r="RN117" s="106">
        <f>Seniori!RN89</f>
        <v>0</v>
      </c>
      <c r="RO117" s="106">
        <f>Seniori!RO89</f>
        <v>0</v>
      </c>
      <c r="RP117" s="106">
        <f>Seniori!RP89</f>
        <v>0</v>
      </c>
      <c r="RQ117" s="106">
        <f>Seniori!RQ89</f>
        <v>0</v>
      </c>
      <c r="RR117" s="106" t="str">
        <f>Seniori!RR89</f>
        <v>o</v>
      </c>
      <c r="RS117" s="106">
        <f>Seniori!RS89</f>
        <v>0</v>
      </c>
      <c r="RT117" s="106">
        <f>Seniori!RT89</f>
        <v>0</v>
      </c>
      <c r="RU117" s="106">
        <f>Seniori!RU89</f>
        <v>0</v>
      </c>
      <c r="RV117" s="106">
        <f>Seniori!RV89</f>
        <v>0</v>
      </c>
      <c r="RW117" s="106">
        <f>Seniori!RW89</f>
        <v>0</v>
      </c>
      <c r="RX117" s="106">
        <f>Seniori!RX89</f>
        <v>0</v>
      </c>
      <c r="RY117" s="106">
        <f>Seniori!RY89</f>
        <v>0</v>
      </c>
      <c r="RZ117" s="106">
        <f>Seniori!RZ89</f>
        <v>0</v>
      </c>
      <c r="SA117" s="106">
        <f>Seniori!SA89</f>
        <v>0</v>
      </c>
      <c r="SB117" s="106">
        <f>Seniori!SB89</f>
        <v>0</v>
      </c>
      <c r="SC117" s="106">
        <f>Seniori!SC89</f>
        <v>0</v>
      </c>
      <c r="SD117" s="106">
        <f>Seniori!SD89</f>
        <v>0</v>
      </c>
      <c r="SE117" s="106">
        <f>Seniori!SE89</f>
        <v>0</v>
      </c>
      <c r="SF117" s="106">
        <f>Seniori!SF89</f>
        <v>0</v>
      </c>
      <c r="SG117" s="106">
        <f>Seniori!SG89</f>
        <v>0</v>
      </c>
      <c r="SH117" s="106">
        <f>Seniori!SH89</f>
        <v>0</v>
      </c>
      <c r="SI117" s="106">
        <f>Seniori!SI89</f>
        <v>0</v>
      </c>
      <c r="SJ117" s="106">
        <f>Seniori!SJ89</f>
        <v>0</v>
      </c>
      <c r="SK117" s="106">
        <f>Seniori!SK89</f>
        <v>0</v>
      </c>
      <c r="SL117" s="106">
        <f>Seniori!SL89</f>
        <v>0</v>
      </c>
      <c r="SM117" s="106">
        <f>Seniori!SM89</f>
        <v>0</v>
      </c>
      <c r="SN117" s="106">
        <f>Seniori!SN89</f>
        <v>0</v>
      </c>
      <c r="SO117" s="106">
        <f>Seniori!SO89</f>
        <v>0</v>
      </c>
      <c r="SP117" s="106">
        <f>Seniori!SP89</f>
        <v>0</v>
      </c>
      <c r="SQ117" s="106">
        <f>Seniori!SQ89</f>
        <v>0</v>
      </c>
      <c r="SR117" s="106">
        <f>Seniori!SR89</f>
        <v>0</v>
      </c>
      <c r="SS117" s="106">
        <f>Seniori!SS89</f>
        <v>0</v>
      </c>
      <c r="ST117" s="106">
        <f>Seniori!ST89</f>
        <v>0</v>
      </c>
      <c r="SU117" s="106">
        <f>Seniori!SU89</f>
        <v>0</v>
      </c>
      <c r="SV117" s="106">
        <f>Seniori!SV89</f>
        <v>0</v>
      </c>
      <c r="SW117" s="106">
        <f>Seniori!SW89</f>
        <v>0</v>
      </c>
      <c r="SX117" s="106">
        <f>Seniori!SX89</f>
        <v>0</v>
      </c>
      <c r="SY117" s="106">
        <f>Seniori!SY89</f>
        <v>0</v>
      </c>
      <c r="SZ117" s="106">
        <f>Seniori!SZ89</f>
        <v>0</v>
      </c>
      <c r="TA117" s="106">
        <f>Seniori!TA89</f>
        <v>0</v>
      </c>
      <c r="TB117" s="106">
        <f>Seniori!TB89</f>
        <v>0</v>
      </c>
    </row>
    <row r="118" spans="1:522" s="1" customFormat="1" ht="18" customHeight="1" x14ac:dyDescent="0.25">
      <c r="A118" s="12"/>
      <c r="B118" s="11"/>
      <c r="E118" s="4" t="s">
        <v>318</v>
      </c>
      <c r="F118" s="1">
        <v>1906</v>
      </c>
      <c r="G118" s="9" t="s">
        <v>97</v>
      </c>
      <c r="H118" s="4"/>
      <c r="I118" s="1">
        <f t="shared" si="20"/>
        <v>14</v>
      </c>
      <c r="J118" s="12"/>
      <c r="K118" s="106">
        <f>Seniori!K69</f>
        <v>0</v>
      </c>
      <c r="L118" s="106">
        <f>Seniori!L69</f>
        <v>0</v>
      </c>
      <c r="M118" s="106">
        <f>Seniori!M69</f>
        <v>0</v>
      </c>
      <c r="N118" s="106">
        <f>Seniori!N69</f>
        <v>0</v>
      </c>
      <c r="O118" s="106">
        <f>Seniori!O69</f>
        <v>0</v>
      </c>
      <c r="P118" s="106">
        <f>Seniori!P69</f>
        <v>0</v>
      </c>
      <c r="Q118" s="106">
        <f>Seniori!Q69</f>
        <v>0</v>
      </c>
      <c r="R118" s="106">
        <f>Seniori!R69</f>
        <v>0</v>
      </c>
      <c r="S118" s="106">
        <f>Seniori!S69</f>
        <v>0</v>
      </c>
      <c r="T118" s="106">
        <f>Seniori!T69</f>
        <v>0</v>
      </c>
      <c r="U118" s="106">
        <f>Seniori!U69</f>
        <v>0</v>
      </c>
      <c r="V118" s="106">
        <f>Seniori!V69</f>
        <v>0</v>
      </c>
      <c r="W118" s="106">
        <f>Seniori!W69</f>
        <v>6</v>
      </c>
      <c r="X118" s="106">
        <f>Seniori!X69</f>
        <v>0</v>
      </c>
      <c r="Y118" s="106">
        <f>Seniori!Y69</f>
        <v>0</v>
      </c>
      <c r="Z118" s="106">
        <f>Seniori!Z69</f>
        <v>0</v>
      </c>
      <c r="AA118" s="106">
        <f>Seniori!AA69</f>
        <v>8</v>
      </c>
      <c r="AB118" s="106">
        <f>Seniori!AB69</f>
        <v>0</v>
      </c>
      <c r="AC118" s="106">
        <f>Seniori!AC69</f>
        <v>0</v>
      </c>
      <c r="AD118" s="106">
        <f>Seniori!AD69</f>
        <v>0</v>
      </c>
      <c r="AE118" s="106">
        <f>Seniori!AE69</f>
        <v>0</v>
      </c>
      <c r="AF118" s="106">
        <f>Seniori!AF69</f>
        <v>0</v>
      </c>
      <c r="AG118" s="106">
        <f>Seniori!AG69</f>
        <v>0</v>
      </c>
      <c r="AH118" s="106">
        <f>Seniori!AH69</f>
        <v>0</v>
      </c>
      <c r="AI118" s="106">
        <f>Seniori!AI69</f>
        <v>0</v>
      </c>
      <c r="AJ118" s="106">
        <f>Seniori!AJ69</f>
        <v>0</v>
      </c>
      <c r="AK118" s="106">
        <f>Seniori!AK69</f>
        <v>0</v>
      </c>
      <c r="AL118" s="106">
        <f>Seniori!AL69</f>
        <v>0</v>
      </c>
      <c r="AM118" s="106">
        <f>Seniori!AM69</f>
        <v>0</v>
      </c>
      <c r="AN118" s="106">
        <f>Seniori!AN69</f>
        <v>0</v>
      </c>
      <c r="AO118" s="106">
        <f>Seniori!AO69</f>
        <v>0</v>
      </c>
      <c r="AP118" s="106">
        <f>Seniori!AP69</f>
        <v>0</v>
      </c>
      <c r="AQ118" s="106">
        <f>Seniori!AQ69</f>
        <v>0</v>
      </c>
      <c r="AR118" s="106">
        <f>Seniori!AR69</f>
        <v>0</v>
      </c>
      <c r="AS118" s="106">
        <f>Seniori!AS69</f>
        <v>0</v>
      </c>
      <c r="AT118" s="106">
        <f>Seniori!AT69</f>
        <v>0</v>
      </c>
      <c r="AU118" s="106">
        <f>Seniori!AU69</f>
        <v>0</v>
      </c>
      <c r="AV118" s="106">
        <f>Seniori!AV69</f>
        <v>0</v>
      </c>
      <c r="AW118" s="106">
        <f>Seniori!AW69</f>
        <v>0</v>
      </c>
      <c r="AX118" s="106">
        <f>Seniori!AX69</f>
        <v>0</v>
      </c>
      <c r="AY118" s="106">
        <f>Seniori!AY69</f>
        <v>0</v>
      </c>
      <c r="AZ118" s="106">
        <f>Seniori!AZ69</f>
        <v>0</v>
      </c>
      <c r="BA118" s="106">
        <f>Seniori!BA69</f>
        <v>0</v>
      </c>
      <c r="BB118" s="106">
        <f>Seniori!BB69</f>
        <v>0</v>
      </c>
      <c r="BC118" s="106">
        <f>Seniori!BC69</f>
        <v>0</v>
      </c>
      <c r="BD118" s="106">
        <f>Seniori!BD69</f>
        <v>0</v>
      </c>
      <c r="BE118" s="106">
        <f>Seniori!BE69</f>
        <v>0</v>
      </c>
      <c r="BF118" s="106">
        <f>Seniori!BF69</f>
        <v>0</v>
      </c>
      <c r="BG118" s="106">
        <f>Seniori!BG69</f>
        <v>0</v>
      </c>
      <c r="BH118" s="106">
        <f>Seniori!BH69</f>
        <v>0</v>
      </c>
      <c r="BI118" s="106">
        <f>Seniori!BI69</f>
        <v>0</v>
      </c>
      <c r="BJ118" s="106">
        <f>Seniori!BJ69</f>
        <v>0</v>
      </c>
      <c r="BK118" s="106">
        <f>Seniori!BK69</f>
        <v>0</v>
      </c>
      <c r="BL118" s="106">
        <f>Seniori!BL69</f>
        <v>0</v>
      </c>
      <c r="BM118" s="106">
        <f>Seniori!BM69</f>
        <v>0</v>
      </c>
      <c r="BN118" s="106">
        <f>Seniori!BN69</f>
        <v>0</v>
      </c>
      <c r="BO118" s="106">
        <f>Seniori!BO69</f>
        <v>0</v>
      </c>
      <c r="BP118" s="106">
        <f>Seniori!BP69</f>
        <v>0</v>
      </c>
      <c r="BQ118" s="106">
        <f>Seniori!BQ69</f>
        <v>0</v>
      </c>
      <c r="BR118" s="106">
        <f>Seniori!BR69</f>
        <v>0</v>
      </c>
      <c r="BS118" s="106">
        <f>Seniori!BS69</f>
        <v>0</v>
      </c>
      <c r="BT118" s="106">
        <f>Seniori!BT69</f>
        <v>0</v>
      </c>
      <c r="BU118" s="106">
        <f>Seniori!BU69</f>
        <v>0</v>
      </c>
      <c r="BV118" s="106">
        <f>Seniori!BV69</f>
        <v>0</v>
      </c>
      <c r="BW118" s="106">
        <f>Seniori!BW69</f>
        <v>0</v>
      </c>
      <c r="BX118" s="106">
        <f>Seniori!BX69</f>
        <v>0</v>
      </c>
      <c r="BY118" s="106">
        <f>Seniori!BY69</f>
        <v>0</v>
      </c>
      <c r="BZ118" s="106">
        <f>Seniori!BZ69</f>
        <v>0</v>
      </c>
      <c r="CA118" s="106">
        <f>Seniori!CA69</f>
        <v>0</v>
      </c>
      <c r="CB118" s="106">
        <f>Seniori!CB69</f>
        <v>0</v>
      </c>
      <c r="CC118" s="106">
        <f>Seniori!CC69</f>
        <v>0</v>
      </c>
      <c r="CD118" s="106">
        <f>Seniori!CD69</f>
        <v>0</v>
      </c>
      <c r="CE118" s="106">
        <f>Seniori!CE69</f>
        <v>0</v>
      </c>
      <c r="CF118" s="106">
        <f>Seniori!CF69</f>
        <v>0</v>
      </c>
      <c r="CG118" s="106">
        <f>Seniori!CG69</f>
        <v>0</v>
      </c>
      <c r="CH118" s="106">
        <f>Seniori!CH69</f>
        <v>0</v>
      </c>
      <c r="CI118" s="106">
        <f>Seniori!CI69</f>
        <v>0</v>
      </c>
      <c r="CJ118" s="106">
        <f>Seniori!CJ69</f>
        <v>0</v>
      </c>
      <c r="CK118" s="106">
        <f>Seniori!CK69</f>
        <v>0</v>
      </c>
      <c r="CL118" s="106">
        <f>Seniori!CL69</f>
        <v>0</v>
      </c>
      <c r="CM118" s="106">
        <f>Seniori!CM69</f>
        <v>0</v>
      </c>
      <c r="CN118" s="106">
        <f>Seniori!CN69</f>
        <v>0</v>
      </c>
      <c r="CO118" s="106">
        <f>Seniori!CO69</f>
        <v>0</v>
      </c>
      <c r="CP118" s="106">
        <f>Seniori!CP69</f>
        <v>0</v>
      </c>
      <c r="CQ118" s="106">
        <f>Seniori!CQ69</f>
        <v>0</v>
      </c>
      <c r="CR118" s="106">
        <f>Seniori!CR69</f>
        <v>0</v>
      </c>
      <c r="CS118" s="106">
        <f>Seniori!CS69</f>
        <v>0</v>
      </c>
      <c r="CT118" s="106">
        <f>Seniori!CT69</f>
        <v>0</v>
      </c>
      <c r="CU118" s="106">
        <f>Seniori!CU69</f>
        <v>0</v>
      </c>
      <c r="CV118" s="106">
        <f>Seniori!CV69</f>
        <v>0</v>
      </c>
      <c r="CW118" s="106">
        <f>Seniori!CW69</f>
        <v>0</v>
      </c>
      <c r="CX118" s="106">
        <f>Seniori!CX69</f>
        <v>0</v>
      </c>
      <c r="CY118" s="106">
        <f>Seniori!CY69</f>
        <v>0</v>
      </c>
      <c r="CZ118" s="106">
        <f>Seniori!CZ69</f>
        <v>0</v>
      </c>
      <c r="DA118" s="106">
        <f>Seniori!DA69</f>
        <v>0</v>
      </c>
      <c r="DB118" s="106">
        <f>Seniori!DB69</f>
        <v>0</v>
      </c>
      <c r="DC118" s="106">
        <f>Seniori!DC69</f>
        <v>0</v>
      </c>
      <c r="DD118" s="106">
        <f>Seniori!DD69</f>
        <v>0</v>
      </c>
      <c r="DE118" s="106">
        <f>Seniori!DE69</f>
        <v>0</v>
      </c>
      <c r="DF118" s="106">
        <f>Seniori!DF69</f>
        <v>0</v>
      </c>
      <c r="DG118" s="106">
        <f>Seniori!DG69</f>
        <v>0</v>
      </c>
      <c r="DH118" s="106">
        <f>Seniori!DH69</f>
        <v>0</v>
      </c>
      <c r="DI118" s="106">
        <f>Seniori!DI69</f>
        <v>0</v>
      </c>
      <c r="DJ118" s="106">
        <f>Seniori!DJ69</f>
        <v>0</v>
      </c>
      <c r="DK118" s="106">
        <f>Seniori!DK69</f>
        <v>0</v>
      </c>
      <c r="DL118" s="106">
        <f>Seniori!DL69</f>
        <v>0</v>
      </c>
      <c r="DM118" s="106">
        <f>Seniori!DM69</f>
        <v>0</v>
      </c>
      <c r="DN118" s="106">
        <f>Seniori!DN69</f>
        <v>0</v>
      </c>
      <c r="DO118" s="106">
        <f>Seniori!DO69</f>
        <v>0</v>
      </c>
      <c r="DP118" s="106">
        <f>Seniori!DP69</f>
        <v>0</v>
      </c>
      <c r="DQ118" s="106">
        <f>Seniori!DQ69</f>
        <v>0</v>
      </c>
      <c r="DR118" s="106">
        <f>Seniori!DR69</f>
        <v>0</v>
      </c>
      <c r="DS118" s="106">
        <f>Seniori!DS69</f>
        <v>0</v>
      </c>
      <c r="DT118" s="106">
        <f>Seniori!DT69</f>
        <v>0</v>
      </c>
      <c r="DU118" s="106">
        <f>Seniori!DU69</f>
        <v>0</v>
      </c>
      <c r="DV118" s="106">
        <f>Seniori!DV69</f>
        <v>0</v>
      </c>
      <c r="DW118" s="106">
        <f>Seniori!DW69</f>
        <v>0</v>
      </c>
      <c r="DX118" s="106">
        <f>Seniori!DX69</f>
        <v>0</v>
      </c>
      <c r="DY118" s="106">
        <f>Seniori!DY69</f>
        <v>0</v>
      </c>
      <c r="DZ118" s="106">
        <f>Seniori!DZ69</f>
        <v>0</v>
      </c>
      <c r="EA118" s="106">
        <f>Seniori!EA69</f>
        <v>0</v>
      </c>
      <c r="EB118" s="106">
        <f>Seniori!EB69</f>
        <v>0</v>
      </c>
      <c r="EC118" s="106">
        <f>Seniori!EC69</f>
        <v>0</v>
      </c>
      <c r="ED118" s="106">
        <f>Seniori!ED69</f>
        <v>0</v>
      </c>
      <c r="EE118" s="106">
        <f>Seniori!EE69</f>
        <v>0</v>
      </c>
      <c r="EF118" s="106">
        <f>Seniori!EF69</f>
        <v>0</v>
      </c>
      <c r="EG118" s="106">
        <f>Seniori!EG69</f>
        <v>0</v>
      </c>
      <c r="EH118" s="106">
        <f>Seniori!EH69</f>
        <v>0</v>
      </c>
      <c r="EI118" s="106">
        <f>Seniori!EI69</f>
        <v>0</v>
      </c>
      <c r="EJ118" s="106">
        <f>Seniori!EJ69</f>
        <v>0</v>
      </c>
      <c r="EK118" s="106">
        <f>Seniori!EK69</f>
        <v>0</v>
      </c>
      <c r="EL118" s="106">
        <f>Seniori!EL69</f>
        <v>0</v>
      </c>
      <c r="EM118" s="106">
        <f>Seniori!EM69</f>
        <v>0</v>
      </c>
      <c r="EN118" s="106">
        <f>Seniori!EN69</f>
        <v>0</v>
      </c>
      <c r="EO118" s="106">
        <f>Seniori!EO69</f>
        <v>0</v>
      </c>
      <c r="EP118" s="106">
        <f>Seniori!EP69</f>
        <v>0</v>
      </c>
      <c r="EQ118" s="106">
        <f>Seniori!EQ69</f>
        <v>0</v>
      </c>
      <c r="ER118" s="106">
        <f>Seniori!ER69</f>
        <v>0</v>
      </c>
      <c r="ES118" s="106">
        <f>Seniori!ES69</f>
        <v>0</v>
      </c>
      <c r="ET118" s="106">
        <f>Seniori!ET69</f>
        <v>0</v>
      </c>
      <c r="EU118" s="106">
        <f>Seniori!EU69</f>
        <v>0</v>
      </c>
      <c r="EV118" s="106">
        <f>Seniori!EV69</f>
        <v>0</v>
      </c>
      <c r="EW118" s="106">
        <f>Seniori!EW69</f>
        <v>0</v>
      </c>
      <c r="EX118" s="106">
        <f>Seniori!EX69</f>
        <v>0</v>
      </c>
      <c r="EY118" s="106">
        <f>Seniori!EY69</f>
        <v>0</v>
      </c>
      <c r="EZ118" s="106">
        <f>Seniori!EZ69</f>
        <v>0</v>
      </c>
      <c r="FA118" s="106">
        <f>Seniori!FA69</f>
        <v>0</v>
      </c>
      <c r="FB118" s="106">
        <f>Seniori!FB69</f>
        <v>0</v>
      </c>
      <c r="FC118" s="106">
        <f>Seniori!FC69</f>
        <v>0</v>
      </c>
      <c r="FD118" s="106">
        <f>Seniori!FD69</f>
        <v>0</v>
      </c>
      <c r="FE118" s="106">
        <f>Seniori!FE69</f>
        <v>0</v>
      </c>
      <c r="FF118" s="106">
        <f>Seniori!FF69</f>
        <v>0</v>
      </c>
      <c r="FG118" s="106">
        <f>Seniori!FG69</f>
        <v>0</v>
      </c>
      <c r="FH118" s="106">
        <f>Seniori!FH69</f>
        <v>0</v>
      </c>
      <c r="FI118" s="106">
        <f>Seniori!FI69</f>
        <v>0</v>
      </c>
      <c r="FJ118" s="106">
        <f>Seniori!FJ69</f>
        <v>0</v>
      </c>
      <c r="FK118" s="106">
        <f>Seniori!FK69</f>
        <v>0</v>
      </c>
      <c r="FL118" s="106">
        <f>Seniori!FL69</f>
        <v>0</v>
      </c>
      <c r="FM118" s="106">
        <f>Seniori!FM69</f>
        <v>0</v>
      </c>
      <c r="FN118" s="106">
        <f>Seniori!FN69</f>
        <v>0</v>
      </c>
      <c r="FO118" s="106">
        <f>Seniori!FO69</f>
        <v>0</v>
      </c>
      <c r="FP118" s="106">
        <f>Seniori!FP69</f>
        <v>0</v>
      </c>
      <c r="FQ118" s="106">
        <f>Seniori!FQ69</f>
        <v>0</v>
      </c>
      <c r="FR118" s="106">
        <f>Seniori!FR69</f>
        <v>0</v>
      </c>
      <c r="FS118" s="106">
        <f>Seniori!FS69</f>
        <v>0</v>
      </c>
      <c r="FT118" s="106">
        <f>Seniori!FT69</f>
        <v>0</v>
      </c>
      <c r="FU118" s="106">
        <f>Seniori!FU69</f>
        <v>0</v>
      </c>
      <c r="FV118" s="106">
        <f>Seniori!FV69</f>
        <v>0</v>
      </c>
      <c r="FW118" s="106">
        <f>Seniori!FW69</f>
        <v>0</v>
      </c>
      <c r="FX118" s="106">
        <f>Seniori!FX69</f>
        <v>0</v>
      </c>
      <c r="FY118" s="106">
        <f>Seniori!FY69</f>
        <v>0</v>
      </c>
      <c r="FZ118" s="106">
        <f>Seniori!FZ69</f>
        <v>0</v>
      </c>
      <c r="GA118" s="106">
        <f>Seniori!GA69</f>
        <v>0</v>
      </c>
      <c r="GB118" s="106">
        <f>Seniori!GB69</f>
        <v>0</v>
      </c>
      <c r="GC118" s="106">
        <f>Seniori!GC69</f>
        <v>0</v>
      </c>
      <c r="GD118" s="106">
        <f>Seniori!GD69</f>
        <v>0</v>
      </c>
      <c r="GE118" s="106">
        <f>Seniori!GE69</f>
        <v>0</v>
      </c>
      <c r="GF118" s="106">
        <f>Seniori!GF69</f>
        <v>0</v>
      </c>
      <c r="GG118" s="106">
        <f>Seniori!GG69</f>
        <v>0</v>
      </c>
      <c r="GH118" s="106">
        <f>Seniori!GH69</f>
        <v>0</v>
      </c>
      <c r="GI118" s="106">
        <f>Seniori!GI69</f>
        <v>0</v>
      </c>
      <c r="GJ118" s="106">
        <f>Seniori!GJ69</f>
        <v>0</v>
      </c>
      <c r="GK118" s="106">
        <f>Seniori!GK69</f>
        <v>0</v>
      </c>
      <c r="GL118" s="106">
        <f>Seniori!GL69</f>
        <v>0</v>
      </c>
      <c r="GM118" s="106">
        <f>Seniori!GM69</f>
        <v>0</v>
      </c>
      <c r="GN118" s="106">
        <f>Seniori!GN69</f>
        <v>0</v>
      </c>
      <c r="GO118" s="106">
        <f>Seniori!GO69</f>
        <v>0</v>
      </c>
      <c r="GP118" s="106">
        <f>Seniori!GP69</f>
        <v>0</v>
      </c>
      <c r="GQ118" s="106">
        <f>Seniori!GQ69</f>
        <v>0</v>
      </c>
      <c r="GR118" s="106">
        <f>Seniori!GR69</f>
        <v>0</v>
      </c>
      <c r="GS118" s="106">
        <f>Seniori!GS69</f>
        <v>0</v>
      </c>
      <c r="GT118" s="106">
        <f>Seniori!GT69</f>
        <v>0</v>
      </c>
      <c r="GU118" s="106">
        <f>Seniori!GU69</f>
        <v>0</v>
      </c>
      <c r="GV118" s="106">
        <f>Seniori!GV69</f>
        <v>0</v>
      </c>
      <c r="GW118" s="106">
        <f>Seniori!GW69</f>
        <v>0</v>
      </c>
      <c r="GX118" s="106">
        <f>Seniori!GX69</f>
        <v>0</v>
      </c>
      <c r="GY118" s="106">
        <f>Seniori!GY69</f>
        <v>0</v>
      </c>
      <c r="GZ118" s="106">
        <f>Seniori!GZ69</f>
        <v>0</v>
      </c>
      <c r="HA118" s="106">
        <f>Seniori!HA69</f>
        <v>0</v>
      </c>
      <c r="HB118" s="106">
        <f>Seniori!HB69</f>
        <v>0</v>
      </c>
      <c r="HC118" s="106">
        <f>Seniori!HC69</f>
        <v>0</v>
      </c>
      <c r="HD118" s="106">
        <f>Seniori!HD69</f>
        <v>0</v>
      </c>
      <c r="HE118" s="106">
        <f>Seniori!HE69</f>
        <v>0</v>
      </c>
      <c r="HF118" s="106">
        <f>Seniori!HF69</f>
        <v>0</v>
      </c>
      <c r="HG118" s="106">
        <f>Seniori!HG69</f>
        <v>0</v>
      </c>
      <c r="HH118" s="106">
        <f>Seniori!HH69</f>
        <v>0</v>
      </c>
      <c r="HI118" s="106">
        <f>Seniori!HI69</f>
        <v>0</v>
      </c>
      <c r="HJ118" s="106">
        <f>Seniori!HJ69</f>
        <v>0</v>
      </c>
      <c r="HK118" s="106">
        <f>Seniori!HK69</f>
        <v>0</v>
      </c>
      <c r="HL118" s="106">
        <f>Seniori!HL69</f>
        <v>0</v>
      </c>
      <c r="HM118" s="106">
        <f>Seniori!HM69</f>
        <v>0</v>
      </c>
      <c r="HN118" s="106">
        <f>Seniori!HN69</f>
        <v>0</v>
      </c>
      <c r="HO118" s="106">
        <f>Seniori!HO69</f>
        <v>0</v>
      </c>
      <c r="HP118" s="106">
        <f>Seniori!HP69</f>
        <v>0</v>
      </c>
      <c r="HQ118" s="106">
        <f>Seniori!HQ69</f>
        <v>0</v>
      </c>
      <c r="HR118" s="106">
        <f>Seniori!HR69</f>
        <v>0</v>
      </c>
      <c r="HS118" s="106">
        <f>Seniori!HS69</f>
        <v>0</v>
      </c>
      <c r="HT118" s="106">
        <f>Seniori!HT69</f>
        <v>0</v>
      </c>
      <c r="HU118" s="106">
        <f>Seniori!HU69</f>
        <v>0</v>
      </c>
      <c r="HV118" s="106">
        <f>Seniori!HV69</f>
        <v>0</v>
      </c>
      <c r="HW118" s="106">
        <f>Seniori!HW69</f>
        <v>0</v>
      </c>
      <c r="HX118" s="106">
        <f>Seniori!HX69</f>
        <v>0</v>
      </c>
      <c r="HY118" s="106">
        <f>Seniori!HY69</f>
        <v>0</v>
      </c>
      <c r="HZ118" s="106">
        <f>Seniori!HZ69</f>
        <v>0</v>
      </c>
      <c r="IA118" s="106">
        <f>Seniori!IA69</f>
        <v>0</v>
      </c>
      <c r="IB118" s="106">
        <f>Seniori!IB69</f>
        <v>0</v>
      </c>
      <c r="IC118" s="106">
        <f>Seniori!IC69</f>
        <v>0</v>
      </c>
      <c r="ID118" s="106">
        <f>Seniori!ID69</f>
        <v>0</v>
      </c>
      <c r="IE118" s="106">
        <f>Seniori!IE69</f>
        <v>0</v>
      </c>
      <c r="IF118" s="106">
        <f>Seniori!IF69</f>
        <v>0</v>
      </c>
      <c r="IG118" s="106">
        <f>Seniori!IG69</f>
        <v>0</v>
      </c>
      <c r="IH118" s="106">
        <f>Seniori!IH69</f>
        <v>0</v>
      </c>
      <c r="II118" s="106">
        <f>Seniori!II69</f>
        <v>0</v>
      </c>
      <c r="IJ118" s="106">
        <f>Seniori!IJ69</f>
        <v>0</v>
      </c>
      <c r="IK118" s="106">
        <f>Seniori!IK69</f>
        <v>0</v>
      </c>
      <c r="IL118" s="106">
        <f>Seniori!IL69</f>
        <v>0</v>
      </c>
      <c r="IM118" s="106">
        <f>Seniori!IM69</f>
        <v>0</v>
      </c>
      <c r="IN118" s="106">
        <f>Seniori!IN69</f>
        <v>0</v>
      </c>
      <c r="IO118" s="106">
        <f>Seniori!IO69</f>
        <v>0</v>
      </c>
      <c r="IP118" s="106">
        <f>Seniori!IP69</f>
        <v>0</v>
      </c>
      <c r="IQ118" s="106">
        <f>Seniori!IQ69</f>
        <v>0</v>
      </c>
      <c r="IR118" s="106">
        <f>Seniori!IR69</f>
        <v>0</v>
      </c>
      <c r="IS118" s="106">
        <f>Seniori!IS69</f>
        <v>0</v>
      </c>
      <c r="IT118" s="106">
        <f>Seniori!IT69</f>
        <v>0</v>
      </c>
      <c r="IU118" s="106">
        <f>Seniori!IU69</f>
        <v>0</v>
      </c>
      <c r="IV118" s="106">
        <f>Seniori!IV69</f>
        <v>0</v>
      </c>
      <c r="IW118" s="106">
        <f>Seniori!IW69</f>
        <v>0</v>
      </c>
      <c r="IX118" s="106">
        <f>Seniori!IX69</f>
        <v>0</v>
      </c>
      <c r="IY118" s="106">
        <f>Seniori!IY69</f>
        <v>0</v>
      </c>
      <c r="IZ118" s="106">
        <f>Seniori!IZ69</f>
        <v>0</v>
      </c>
      <c r="JA118" s="106">
        <f>Seniori!JA69</f>
        <v>0</v>
      </c>
      <c r="JB118" s="106">
        <f>Seniori!JB69</f>
        <v>0</v>
      </c>
      <c r="JC118" s="106">
        <f>Seniori!JC69</f>
        <v>0</v>
      </c>
      <c r="JD118" s="106">
        <f>Seniori!JD69</f>
        <v>0</v>
      </c>
      <c r="JE118" s="106">
        <f>Seniori!JE69</f>
        <v>0</v>
      </c>
      <c r="JF118" s="106">
        <f>Seniori!JF69</f>
        <v>0</v>
      </c>
      <c r="JG118" s="106">
        <f>Seniori!JG69</f>
        <v>0</v>
      </c>
      <c r="JH118" s="106">
        <f>Seniori!JH69</f>
        <v>0</v>
      </c>
      <c r="JI118" s="106">
        <f>Seniori!JI69</f>
        <v>0</v>
      </c>
      <c r="JJ118" s="106">
        <f>Seniori!JJ69</f>
        <v>0</v>
      </c>
      <c r="JK118" s="106">
        <f>Seniori!JK69</f>
        <v>0</v>
      </c>
      <c r="JL118" s="106">
        <f>Seniori!JL69</f>
        <v>0</v>
      </c>
      <c r="JM118" s="106">
        <f>Seniori!JM69</f>
        <v>0</v>
      </c>
      <c r="JN118" s="106">
        <f>Seniori!JN69</f>
        <v>0</v>
      </c>
      <c r="JO118" s="106">
        <f>Seniori!JO69</f>
        <v>0</v>
      </c>
      <c r="JP118" s="106">
        <f>Seniori!JP69</f>
        <v>0</v>
      </c>
      <c r="JQ118" s="106">
        <f>Seniori!JQ69</f>
        <v>0</v>
      </c>
      <c r="JR118" s="106">
        <f>Seniori!JR69</f>
        <v>0</v>
      </c>
      <c r="JS118" s="106">
        <f>Seniori!JS69</f>
        <v>0</v>
      </c>
      <c r="JT118" s="106">
        <f>Seniori!JT69</f>
        <v>0</v>
      </c>
      <c r="JU118" s="106">
        <f>Seniori!JU69</f>
        <v>0</v>
      </c>
      <c r="JV118" s="106">
        <f>Seniori!JV69</f>
        <v>0</v>
      </c>
      <c r="JW118" s="106">
        <f>Seniori!JW69</f>
        <v>0</v>
      </c>
      <c r="JX118" s="106">
        <f>Seniori!JX69</f>
        <v>0</v>
      </c>
      <c r="JY118" s="106">
        <f>Seniori!JY69</f>
        <v>0</v>
      </c>
      <c r="JZ118" s="106">
        <f>Seniori!JZ69</f>
        <v>0</v>
      </c>
      <c r="KA118" s="106">
        <f>Seniori!KA69</f>
        <v>0</v>
      </c>
      <c r="KB118" s="106">
        <f>Seniori!KB69</f>
        <v>0</v>
      </c>
      <c r="KC118" s="106">
        <f>Seniori!KC69</f>
        <v>0</v>
      </c>
      <c r="KD118" s="106">
        <f>Seniori!KD69</f>
        <v>0</v>
      </c>
      <c r="KE118" s="106">
        <f>Seniori!KE69</f>
        <v>0</v>
      </c>
      <c r="KF118" s="106">
        <f>Seniori!KF69</f>
        <v>0</v>
      </c>
      <c r="KG118" s="106">
        <f>Seniori!KG69</f>
        <v>0</v>
      </c>
      <c r="KH118" s="106">
        <f>Seniori!KH69</f>
        <v>0</v>
      </c>
      <c r="KI118" s="106">
        <f>Seniori!KI69</f>
        <v>0</v>
      </c>
      <c r="KJ118" s="106">
        <f>Seniori!KJ69</f>
        <v>0</v>
      </c>
      <c r="KK118" s="106">
        <f>Seniori!KK69</f>
        <v>0</v>
      </c>
      <c r="KL118" s="106">
        <f>Seniori!KL69</f>
        <v>0</v>
      </c>
      <c r="KM118" s="106">
        <f>Seniori!KM69</f>
        <v>0</v>
      </c>
      <c r="KN118" s="106">
        <f>Seniori!KN69</f>
        <v>0</v>
      </c>
      <c r="KO118" s="106">
        <f>Seniori!KO69</f>
        <v>0</v>
      </c>
      <c r="KP118" s="106">
        <f>Seniori!KP69</f>
        <v>0</v>
      </c>
      <c r="KQ118" s="106">
        <f>Seniori!KQ69</f>
        <v>0</v>
      </c>
      <c r="KR118" s="106">
        <f>Seniori!KR69</f>
        <v>0</v>
      </c>
      <c r="KS118" s="106">
        <f>Seniori!KS69</f>
        <v>0</v>
      </c>
      <c r="KT118" s="106">
        <f>Seniori!KT69</f>
        <v>0</v>
      </c>
      <c r="KU118" s="106">
        <f>Seniori!KU69</f>
        <v>0</v>
      </c>
      <c r="KV118" s="106">
        <f>Seniori!KV69</f>
        <v>0</v>
      </c>
      <c r="KW118" s="106">
        <f>Seniori!KW69</f>
        <v>0</v>
      </c>
      <c r="KX118" s="106">
        <f>Seniori!KX69</f>
        <v>0</v>
      </c>
      <c r="KY118" s="106">
        <f>Seniori!KY69</f>
        <v>0</v>
      </c>
      <c r="KZ118" s="106">
        <f>Seniori!KZ69</f>
        <v>0</v>
      </c>
      <c r="LA118" s="106">
        <f>Seniori!LA69</f>
        <v>0</v>
      </c>
      <c r="LB118" s="106">
        <f>Seniori!LB69</f>
        <v>0</v>
      </c>
      <c r="LC118" s="106">
        <f>Seniori!LC69</f>
        <v>0</v>
      </c>
      <c r="LD118" s="106">
        <f>Seniori!LD69</f>
        <v>0</v>
      </c>
      <c r="LE118" s="106">
        <f>Seniori!LE69</f>
        <v>0</v>
      </c>
      <c r="LF118" s="106">
        <f>Seniori!LF69</f>
        <v>0</v>
      </c>
      <c r="LG118" s="106">
        <f>Seniori!LG69</f>
        <v>0</v>
      </c>
      <c r="LH118" s="106">
        <f>Seniori!LH69</f>
        <v>0</v>
      </c>
      <c r="LI118" s="106">
        <f>Seniori!LI69</f>
        <v>0</v>
      </c>
      <c r="LJ118" s="106">
        <f>Seniori!LJ69</f>
        <v>0</v>
      </c>
      <c r="LK118" s="106">
        <f>Seniori!LK69</f>
        <v>0</v>
      </c>
      <c r="LL118" s="106">
        <f>Seniori!LL69</f>
        <v>0</v>
      </c>
      <c r="LM118" s="106">
        <f>Seniori!LM69</f>
        <v>0</v>
      </c>
      <c r="LN118" s="106">
        <f>Seniori!LN69</f>
        <v>0</v>
      </c>
      <c r="LO118" s="106">
        <f>Seniori!LO69</f>
        <v>0</v>
      </c>
      <c r="LP118" s="106">
        <f>Seniori!LP69</f>
        <v>0</v>
      </c>
      <c r="LQ118" s="106">
        <f>Seniori!LQ69</f>
        <v>0</v>
      </c>
      <c r="LR118" s="106">
        <f>Seniori!LR69</f>
        <v>0</v>
      </c>
      <c r="LS118" s="106">
        <f>Seniori!LS69</f>
        <v>0</v>
      </c>
      <c r="LT118" s="106">
        <f>Seniori!LT69</f>
        <v>0</v>
      </c>
      <c r="LU118" s="106">
        <f>Seniori!LU69</f>
        <v>0</v>
      </c>
      <c r="LV118" s="106">
        <f>Seniori!LV69</f>
        <v>0</v>
      </c>
      <c r="LW118" s="106">
        <f>Seniori!LW69</f>
        <v>0</v>
      </c>
      <c r="LX118" s="106">
        <f>Seniori!LX69</f>
        <v>0</v>
      </c>
      <c r="LY118" s="106">
        <f>Seniori!LY69</f>
        <v>0</v>
      </c>
      <c r="LZ118" s="106">
        <f>Seniori!LZ69</f>
        <v>0</v>
      </c>
      <c r="MA118" s="106">
        <f>Seniori!MA69</f>
        <v>0</v>
      </c>
      <c r="MB118" s="106">
        <f>Seniori!MB69</f>
        <v>0</v>
      </c>
      <c r="MC118" s="106">
        <f>Seniori!MC69</f>
        <v>0</v>
      </c>
      <c r="MD118" s="106">
        <f>Seniori!MD69</f>
        <v>0</v>
      </c>
      <c r="ME118" s="106">
        <f>Seniori!ME69</f>
        <v>0</v>
      </c>
      <c r="MF118" s="106">
        <f>Seniori!MF69</f>
        <v>0</v>
      </c>
      <c r="MG118" s="106">
        <f>Seniori!MG69</f>
        <v>0</v>
      </c>
      <c r="MH118" s="106">
        <f>Seniori!MH69</f>
        <v>0</v>
      </c>
      <c r="MI118" s="106">
        <f>Seniori!MI69</f>
        <v>0</v>
      </c>
      <c r="MJ118" s="106">
        <f>Seniori!MJ69</f>
        <v>0</v>
      </c>
      <c r="MK118" s="106">
        <f>Seniori!MK69</f>
        <v>0</v>
      </c>
      <c r="ML118" s="106">
        <f>Seniori!ML69</f>
        <v>0</v>
      </c>
      <c r="MM118" s="106">
        <f>Seniori!MM69</f>
        <v>0</v>
      </c>
      <c r="MN118" s="106">
        <f>Seniori!MN69</f>
        <v>0</v>
      </c>
      <c r="MO118" s="106">
        <f>Seniori!MO69</f>
        <v>0</v>
      </c>
      <c r="MP118" s="106">
        <f>Seniori!MP69</f>
        <v>0</v>
      </c>
      <c r="MQ118" s="106">
        <f>Seniori!MQ69</f>
        <v>0</v>
      </c>
      <c r="MR118" s="106">
        <f>Seniori!MR69</f>
        <v>0</v>
      </c>
      <c r="MS118" s="106">
        <f>Seniori!MS69</f>
        <v>0</v>
      </c>
      <c r="MT118" s="106">
        <f>Seniori!MT69</f>
        <v>0</v>
      </c>
      <c r="MU118" s="106">
        <f>Seniori!MU69</f>
        <v>0</v>
      </c>
      <c r="MV118" s="106">
        <f>Seniori!MV69</f>
        <v>0</v>
      </c>
      <c r="MW118" s="106">
        <f>Seniori!MW69</f>
        <v>0</v>
      </c>
      <c r="MX118" s="106">
        <f>Seniori!MX69</f>
        <v>0</v>
      </c>
      <c r="MY118" s="106">
        <f>Seniori!MY69</f>
        <v>0</v>
      </c>
      <c r="MZ118" s="106">
        <f>Seniori!MZ69</f>
        <v>0</v>
      </c>
      <c r="NA118" s="106">
        <f>Seniori!NA69</f>
        <v>0</v>
      </c>
      <c r="NB118" s="106">
        <f>Seniori!NB69</f>
        <v>0</v>
      </c>
      <c r="NC118" s="106">
        <f>Seniori!NC69</f>
        <v>0</v>
      </c>
      <c r="ND118" s="106">
        <f>Seniori!ND69</f>
        <v>0</v>
      </c>
      <c r="NE118" s="106">
        <f>Seniori!NE69</f>
        <v>0</v>
      </c>
      <c r="NF118" s="106">
        <f>Seniori!NF69</f>
        <v>0</v>
      </c>
      <c r="NG118" s="106">
        <f>Seniori!NG69</f>
        <v>0</v>
      </c>
      <c r="NH118" s="106">
        <f>Seniori!NH69</f>
        <v>0</v>
      </c>
      <c r="NI118" s="106">
        <f>Seniori!NI69</f>
        <v>0</v>
      </c>
      <c r="NJ118" s="106">
        <f>Seniori!NJ69</f>
        <v>0</v>
      </c>
      <c r="NK118" s="106">
        <f>Seniori!NK69</f>
        <v>0</v>
      </c>
      <c r="NL118" s="106">
        <f>Seniori!NL69</f>
        <v>0</v>
      </c>
      <c r="NM118" s="106">
        <f>Seniori!NM69</f>
        <v>0</v>
      </c>
      <c r="NN118" s="106">
        <f>Seniori!NN69</f>
        <v>0</v>
      </c>
      <c r="NO118" s="106">
        <f>Seniori!NO69</f>
        <v>0</v>
      </c>
      <c r="NP118" s="106">
        <f>Seniori!NP69</f>
        <v>0</v>
      </c>
      <c r="NQ118" s="106">
        <f>Seniori!NQ69</f>
        <v>0</v>
      </c>
      <c r="NR118" s="106">
        <f>Seniori!NR69</f>
        <v>0</v>
      </c>
      <c r="NS118" s="106">
        <f>Seniori!NS69</f>
        <v>0</v>
      </c>
      <c r="NT118" s="106">
        <f>Seniori!NT69</f>
        <v>0</v>
      </c>
      <c r="NU118" s="106">
        <f>Seniori!NU69</f>
        <v>0</v>
      </c>
      <c r="NV118" s="106">
        <f>Seniori!NV69</f>
        <v>0</v>
      </c>
      <c r="NW118" s="106">
        <f>Seniori!NW69</f>
        <v>0</v>
      </c>
      <c r="NX118" s="106">
        <f>Seniori!NX69</f>
        <v>0</v>
      </c>
      <c r="NY118" s="106">
        <f>Seniori!NY69</f>
        <v>0</v>
      </c>
      <c r="NZ118" s="106">
        <f>Seniori!NZ69</f>
        <v>0</v>
      </c>
      <c r="OA118" s="106">
        <f>Seniori!OA69</f>
        <v>0</v>
      </c>
      <c r="OB118" s="106">
        <f>Seniori!OB69</f>
        <v>0</v>
      </c>
      <c r="OC118" s="106">
        <f>Seniori!OC69</f>
        <v>0</v>
      </c>
      <c r="OD118" s="106">
        <f>Seniori!OD69</f>
        <v>0</v>
      </c>
      <c r="OE118" s="106">
        <f>Seniori!OE69</f>
        <v>0</v>
      </c>
      <c r="OF118" s="106">
        <f>Seniori!OF69</f>
        <v>0</v>
      </c>
      <c r="OG118" s="106">
        <f>Seniori!OG69</f>
        <v>0</v>
      </c>
      <c r="OH118" s="106">
        <f>Seniori!OH69</f>
        <v>0</v>
      </c>
      <c r="OI118" s="106">
        <f>Seniori!OI69</f>
        <v>0</v>
      </c>
      <c r="OJ118" s="106">
        <f>Seniori!OJ69</f>
        <v>0</v>
      </c>
      <c r="OK118" s="106">
        <f>Seniori!OK69</f>
        <v>0</v>
      </c>
      <c r="OL118" s="106">
        <f>Seniori!OL69</f>
        <v>0</v>
      </c>
      <c r="OM118" s="106">
        <f>Seniori!OM69</f>
        <v>0</v>
      </c>
      <c r="ON118" s="106">
        <f>Seniori!ON69</f>
        <v>0</v>
      </c>
      <c r="OO118" s="106">
        <f>Seniori!OO69</f>
        <v>0</v>
      </c>
      <c r="OP118" s="106">
        <f>Seniori!OP69</f>
        <v>0</v>
      </c>
      <c r="OQ118" s="106">
        <f>Seniori!OQ69</f>
        <v>0</v>
      </c>
      <c r="OR118" s="106">
        <f>Seniori!OR69</f>
        <v>0</v>
      </c>
      <c r="OS118" s="106">
        <f>Seniori!OS69</f>
        <v>0</v>
      </c>
      <c r="OT118" s="106">
        <f>Seniori!OT69</f>
        <v>0</v>
      </c>
      <c r="OU118" s="106">
        <f>Seniori!OU69</f>
        <v>0</v>
      </c>
      <c r="OV118" s="106">
        <f>Seniori!OV69</f>
        <v>0</v>
      </c>
      <c r="OW118" s="106">
        <f>Seniori!OW69</f>
        <v>0</v>
      </c>
      <c r="OX118" s="106">
        <f>Seniori!OX69</f>
        <v>0</v>
      </c>
      <c r="OY118" s="106">
        <f>Seniori!OY69</f>
        <v>0</v>
      </c>
      <c r="OZ118" s="106">
        <f>Seniori!OZ69</f>
        <v>0</v>
      </c>
      <c r="PA118" s="106">
        <f>Seniori!PA69</f>
        <v>0</v>
      </c>
      <c r="PB118" s="106">
        <f>Seniori!PB69</f>
        <v>0</v>
      </c>
      <c r="PC118" s="106">
        <f>Seniori!PC69</f>
        <v>0</v>
      </c>
      <c r="PD118" s="106">
        <f>Seniori!PD69</f>
        <v>0</v>
      </c>
      <c r="PE118" s="106">
        <f>Seniori!PE69</f>
        <v>0</v>
      </c>
      <c r="PF118" s="106">
        <f>Seniori!PF69</f>
        <v>0</v>
      </c>
      <c r="PG118" s="106">
        <f>Seniori!PG69</f>
        <v>0</v>
      </c>
      <c r="PH118" s="106">
        <f>Seniori!PH69</f>
        <v>0</v>
      </c>
      <c r="PI118" s="106">
        <f>Seniori!PI69</f>
        <v>0</v>
      </c>
      <c r="PJ118" s="106">
        <f>Seniori!PJ69</f>
        <v>0</v>
      </c>
      <c r="PK118" s="106">
        <f>Seniori!PK69</f>
        <v>0</v>
      </c>
      <c r="PL118" s="106">
        <f>Seniori!PL69</f>
        <v>0</v>
      </c>
      <c r="PM118" s="106">
        <f>Seniori!PM69</f>
        <v>0</v>
      </c>
      <c r="PN118" s="106">
        <f>Seniori!PN69</f>
        <v>0</v>
      </c>
      <c r="PO118" s="106">
        <f>Seniori!PO69</f>
        <v>0</v>
      </c>
      <c r="PP118" s="106">
        <f>Seniori!PP69</f>
        <v>0</v>
      </c>
      <c r="PQ118" s="106">
        <f>Seniori!PQ69</f>
        <v>0</v>
      </c>
      <c r="PR118" s="106">
        <f>Seniori!PR69</f>
        <v>0</v>
      </c>
      <c r="PS118" s="106">
        <f>Seniori!PS69</f>
        <v>0</v>
      </c>
      <c r="PT118" s="106">
        <f>Seniori!PT69</f>
        <v>0</v>
      </c>
      <c r="PU118" s="106">
        <f>Seniori!PU69</f>
        <v>0</v>
      </c>
      <c r="PV118" s="106">
        <f>Seniori!PV69</f>
        <v>0</v>
      </c>
      <c r="PW118" s="106">
        <f>Seniori!PW69</f>
        <v>0</v>
      </c>
      <c r="PX118" s="106">
        <f>Seniori!PX69</f>
        <v>0</v>
      </c>
      <c r="PY118" s="106">
        <f>Seniori!PY69</f>
        <v>0</v>
      </c>
      <c r="PZ118" s="106">
        <f>Seniori!PZ69</f>
        <v>0</v>
      </c>
      <c r="QA118" s="106">
        <f>Seniori!QA69</f>
        <v>0</v>
      </c>
      <c r="QB118" s="106">
        <f>Seniori!QB69</f>
        <v>0</v>
      </c>
      <c r="QC118" s="106">
        <f>Seniori!QC69</f>
        <v>0</v>
      </c>
      <c r="QD118" s="106">
        <f>Seniori!QD69</f>
        <v>0</v>
      </c>
      <c r="QE118" s="106">
        <f>Seniori!QE69</f>
        <v>0</v>
      </c>
      <c r="QF118" s="106">
        <f>Seniori!QF69</f>
        <v>0</v>
      </c>
      <c r="QG118" s="106">
        <f>Seniori!QG69</f>
        <v>0</v>
      </c>
      <c r="QH118" s="106">
        <f>Seniori!QH69</f>
        <v>0</v>
      </c>
      <c r="QI118" s="106">
        <f>Seniori!QI69</f>
        <v>0</v>
      </c>
      <c r="QJ118" s="106">
        <f>Seniori!QJ69</f>
        <v>0</v>
      </c>
      <c r="QK118" s="106">
        <f>Seniori!QK69</f>
        <v>0</v>
      </c>
      <c r="QL118" s="106">
        <f>Seniori!QL69</f>
        <v>0</v>
      </c>
      <c r="QM118" s="106">
        <f>Seniori!QM69</f>
        <v>0</v>
      </c>
      <c r="QN118" s="106">
        <f>Seniori!QN69</f>
        <v>0</v>
      </c>
      <c r="QO118" s="106">
        <f>Seniori!QO69</f>
        <v>0</v>
      </c>
      <c r="QP118" s="106">
        <f>Seniori!QP69</f>
        <v>0</v>
      </c>
      <c r="QQ118" s="106">
        <f>Seniori!QQ69</f>
        <v>0</v>
      </c>
      <c r="QR118" s="106">
        <f>Seniori!QR69</f>
        <v>0</v>
      </c>
      <c r="QS118" s="106">
        <f>Seniori!QS69</f>
        <v>0</v>
      </c>
      <c r="QT118" s="106">
        <f>Seniori!QT69</f>
        <v>0</v>
      </c>
      <c r="QU118" s="106">
        <f>Seniori!QU69</f>
        <v>0</v>
      </c>
      <c r="QV118" s="106">
        <f>Seniori!QV69</f>
        <v>0</v>
      </c>
      <c r="QW118" s="106">
        <f>Seniori!QW69</f>
        <v>0</v>
      </c>
      <c r="QX118" s="106">
        <f>Seniori!QX69</f>
        <v>0</v>
      </c>
      <c r="QY118" s="106">
        <f>Seniori!QY69</f>
        <v>0</v>
      </c>
      <c r="QZ118" s="106">
        <f>Seniori!QZ69</f>
        <v>0</v>
      </c>
      <c r="RA118" s="106">
        <f>Seniori!RA69</f>
        <v>0</v>
      </c>
      <c r="RB118" s="106">
        <f>Seniori!RB69</f>
        <v>0</v>
      </c>
      <c r="RC118" s="106">
        <f>Seniori!RC69</f>
        <v>0</v>
      </c>
      <c r="RD118" s="106">
        <f>Seniori!RD69</f>
        <v>0</v>
      </c>
      <c r="RE118" s="106">
        <f>Seniori!RE69</f>
        <v>0</v>
      </c>
      <c r="RF118" s="106">
        <f>Seniori!RF69</f>
        <v>0</v>
      </c>
      <c r="RG118" s="106">
        <f>Seniori!RG69</f>
        <v>0</v>
      </c>
      <c r="RH118" s="106">
        <f>Seniori!RH69</f>
        <v>0</v>
      </c>
      <c r="RI118" s="106">
        <f>Seniori!RI69</f>
        <v>0</v>
      </c>
      <c r="RJ118" s="106">
        <f>Seniori!RJ69</f>
        <v>0</v>
      </c>
      <c r="RK118" s="106">
        <f>Seniori!RK69</f>
        <v>0</v>
      </c>
      <c r="RL118" s="106">
        <f>Seniori!RL69</f>
        <v>0</v>
      </c>
      <c r="RM118" s="106">
        <f>Seniori!RM69</f>
        <v>0</v>
      </c>
      <c r="RN118" s="106">
        <f>Seniori!RN69</f>
        <v>0</v>
      </c>
      <c r="RO118" s="106">
        <f>Seniori!RO69</f>
        <v>0</v>
      </c>
      <c r="RP118" s="106">
        <f>Seniori!RP69</f>
        <v>0</v>
      </c>
      <c r="RQ118" s="106">
        <f>Seniori!RQ69</f>
        <v>0</v>
      </c>
      <c r="RR118" s="106">
        <f>Seniori!RR69</f>
        <v>0</v>
      </c>
      <c r="RS118" s="106">
        <f>Seniori!RS69</f>
        <v>0</v>
      </c>
      <c r="RT118" s="106">
        <f>Seniori!RT69</f>
        <v>0</v>
      </c>
      <c r="RU118" s="106">
        <f>Seniori!RU69</f>
        <v>0</v>
      </c>
      <c r="RV118" s="106">
        <f>Seniori!RV69</f>
        <v>0</v>
      </c>
      <c r="RW118" s="106">
        <f>Seniori!RW69</f>
        <v>0</v>
      </c>
      <c r="RX118" s="106">
        <f>Seniori!RX69</f>
        <v>0</v>
      </c>
      <c r="RY118" s="106">
        <f>Seniori!RY69</f>
        <v>0</v>
      </c>
      <c r="RZ118" s="106">
        <f>Seniori!RZ69</f>
        <v>0</v>
      </c>
      <c r="SA118" s="106">
        <f>Seniori!SA69</f>
        <v>0</v>
      </c>
      <c r="SB118" s="106">
        <f>Seniori!SB69</f>
        <v>0</v>
      </c>
      <c r="SC118" s="106">
        <f>Seniori!SC69</f>
        <v>0</v>
      </c>
      <c r="SD118" s="106">
        <f>Seniori!SD69</f>
        <v>0</v>
      </c>
      <c r="SE118" s="106">
        <f>Seniori!SE69</f>
        <v>0</v>
      </c>
      <c r="SF118" s="106">
        <f>Seniori!SF69</f>
        <v>0</v>
      </c>
      <c r="SG118" s="106">
        <f>Seniori!SG69</f>
        <v>0</v>
      </c>
      <c r="SH118" s="106">
        <f>Seniori!SH69</f>
        <v>0</v>
      </c>
      <c r="SI118" s="106">
        <f>Seniori!SI69</f>
        <v>0</v>
      </c>
      <c r="SJ118" s="106">
        <f>Seniori!SJ69</f>
        <v>0</v>
      </c>
      <c r="SK118" s="106">
        <f>Seniori!SK69</f>
        <v>0</v>
      </c>
      <c r="SL118" s="106">
        <f>Seniori!SL69</f>
        <v>0</v>
      </c>
      <c r="SM118" s="106">
        <f>Seniori!SM69</f>
        <v>0</v>
      </c>
      <c r="SN118" s="106">
        <f>Seniori!SN69</f>
        <v>0</v>
      </c>
      <c r="SO118" s="106">
        <f>Seniori!SO69</f>
        <v>0</v>
      </c>
      <c r="SP118" s="106">
        <f>Seniori!SP69</f>
        <v>0</v>
      </c>
      <c r="SQ118" s="106">
        <f>Seniori!SQ69</f>
        <v>0</v>
      </c>
      <c r="SR118" s="106">
        <f>Seniori!SR69</f>
        <v>0</v>
      </c>
      <c r="SS118" s="106">
        <f>Seniori!SS69</f>
        <v>0</v>
      </c>
      <c r="ST118" s="106">
        <f>Seniori!ST69</f>
        <v>0</v>
      </c>
      <c r="SU118" s="106">
        <f>Seniori!SU69</f>
        <v>0</v>
      </c>
      <c r="SV118" s="106">
        <f>Seniori!SV69</f>
        <v>0</v>
      </c>
      <c r="SW118" s="106">
        <f>Seniori!SW69</f>
        <v>0</v>
      </c>
      <c r="SX118" s="106">
        <f>Seniori!SX69</f>
        <v>0</v>
      </c>
      <c r="SY118" s="106">
        <f>Seniori!SY69</f>
        <v>0</v>
      </c>
      <c r="SZ118" s="106">
        <f>Seniori!SZ69</f>
        <v>0</v>
      </c>
      <c r="TA118" s="106">
        <f>Seniori!TA69</f>
        <v>0</v>
      </c>
      <c r="TB118" s="106">
        <f>Seniori!TB69</f>
        <v>0</v>
      </c>
    </row>
    <row r="119" spans="1:522" s="1" customFormat="1" ht="18" customHeight="1" x14ac:dyDescent="0.25">
      <c r="A119" s="12">
        <v>90</v>
      </c>
      <c r="B119" s="11" t="s">
        <v>518</v>
      </c>
      <c r="C119" s="1">
        <v>11717</v>
      </c>
      <c r="D119" s="1">
        <v>2011</v>
      </c>
      <c r="E119" s="63" t="s">
        <v>343</v>
      </c>
      <c r="F119" s="1">
        <v>9955</v>
      </c>
      <c r="G119" s="9" t="s">
        <v>100</v>
      </c>
      <c r="H119" s="4" t="s">
        <v>186</v>
      </c>
      <c r="I119" s="1">
        <f>SUM(K119:TB119)</f>
        <v>3</v>
      </c>
      <c r="J119" s="12">
        <f>Tabuľka3[[#This Row],[Stĺpec9]]+I120+I121</f>
        <v>15</v>
      </c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>
        <v>3</v>
      </c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  <c r="CL119" s="106"/>
      <c r="CM119" s="106"/>
      <c r="CN119" s="106"/>
      <c r="CO119" s="106"/>
      <c r="CP119" s="106"/>
      <c r="CQ119" s="106"/>
      <c r="CR119" s="106"/>
      <c r="CS119" s="106"/>
      <c r="CT119" s="106"/>
      <c r="CU119" s="106"/>
      <c r="CV119" s="106"/>
      <c r="CW119" s="106"/>
      <c r="CX119" s="106"/>
      <c r="CY119" s="106"/>
      <c r="CZ119" s="106"/>
      <c r="DA119" s="106"/>
      <c r="DB119" s="106"/>
      <c r="DC119" s="106"/>
      <c r="DD119" s="106"/>
      <c r="DE119" s="106"/>
      <c r="DF119" s="106"/>
      <c r="DG119" s="106"/>
      <c r="DH119" s="106"/>
      <c r="DI119" s="106"/>
      <c r="DJ119" s="106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6"/>
      <c r="DV119" s="106"/>
      <c r="DW119" s="106"/>
      <c r="DX119" s="106"/>
      <c r="DY119" s="106"/>
      <c r="DZ119" s="106"/>
      <c r="EA119" s="106"/>
      <c r="EB119" s="106"/>
      <c r="EC119" s="106"/>
      <c r="ED119" s="106"/>
      <c r="EE119" s="106"/>
      <c r="EF119" s="106"/>
      <c r="EG119" s="106"/>
      <c r="EH119" s="106"/>
      <c r="EI119" s="106"/>
      <c r="EJ119" s="106"/>
      <c r="EK119" s="106"/>
      <c r="EL119" s="106"/>
      <c r="EM119" s="106"/>
      <c r="EN119" s="106"/>
      <c r="EO119" s="106"/>
      <c r="EP119" s="106"/>
      <c r="EQ119" s="106"/>
      <c r="ER119" s="106"/>
      <c r="ES119" s="106"/>
      <c r="ET119" s="106"/>
      <c r="EU119" s="106"/>
      <c r="EV119" s="106"/>
      <c r="EW119" s="106"/>
      <c r="EX119" s="106"/>
      <c r="EY119" s="106"/>
      <c r="EZ119" s="106"/>
      <c r="FA119" s="106"/>
      <c r="FB119" s="106"/>
      <c r="FC119" s="106"/>
      <c r="FD119" s="106"/>
      <c r="FE119" s="106"/>
      <c r="FF119" s="106"/>
      <c r="FG119" s="106"/>
      <c r="FH119" s="106"/>
      <c r="FI119" s="106"/>
      <c r="FJ119" s="106"/>
      <c r="FK119" s="106"/>
      <c r="FL119" s="106"/>
      <c r="FM119" s="106"/>
      <c r="FN119" s="106"/>
      <c r="FO119" s="106"/>
      <c r="FP119" s="106"/>
      <c r="FQ119" s="106"/>
      <c r="FR119" s="106"/>
      <c r="FS119" s="106"/>
      <c r="FT119" s="106"/>
      <c r="FU119" s="106"/>
      <c r="FV119" s="106"/>
      <c r="FW119" s="106"/>
      <c r="FX119" s="106"/>
      <c r="FY119" s="106"/>
      <c r="FZ119" s="106"/>
      <c r="GA119" s="106"/>
      <c r="GB119" s="106"/>
      <c r="GC119" s="106"/>
      <c r="GD119" s="106"/>
      <c r="GE119" s="106"/>
      <c r="GF119" s="106"/>
      <c r="GG119" s="106"/>
      <c r="GH119" s="106"/>
      <c r="GI119" s="106"/>
      <c r="GJ119" s="106"/>
      <c r="GK119" s="106"/>
      <c r="GL119" s="106"/>
      <c r="GM119" s="106"/>
      <c r="GN119" s="106"/>
      <c r="GO119" s="106"/>
      <c r="GP119" s="106"/>
      <c r="GQ119" s="106"/>
      <c r="GR119" s="106"/>
      <c r="GS119" s="106"/>
      <c r="GT119" s="106"/>
      <c r="GU119" s="106"/>
      <c r="GV119" s="106"/>
      <c r="GW119" s="106"/>
      <c r="GX119" s="106"/>
      <c r="GY119" s="106"/>
      <c r="GZ119" s="106"/>
      <c r="HA119" s="106"/>
      <c r="HB119" s="106"/>
      <c r="HC119" s="106"/>
      <c r="HD119" s="106"/>
      <c r="HE119" s="106"/>
      <c r="HF119" s="106"/>
      <c r="HG119" s="106"/>
      <c r="HH119" s="106"/>
      <c r="HI119" s="106"/>
      <c r="HJ119" s="106"/>
      <c r="HK119" s="106"/>
      <c r="HL119" s="106"/>
      <c r="HM119" s="106"/>
      <c r="HN119" s="106"/>
      <c r="HO119" s="106"/>
      <c r="HP119" s="106"/>
      <c r="HQ119" s="106"/>
      <c r="HR119" s="106"/>
      <c r="HS119" s="106"/>
      <c r="HT119" s="106"/>
      <c r="HU119" s="106"/>
      <c r="HV119" s="106"/>
      <c r="HW119" s="106"/>
      <c r="HX119" s="106"/>
      <c r="HY119" s="106"/>
      <c r="HZ119" s="106"/>
      <c r="IA119" s="106"/>
      <c r="IB119" s="106"/>
      <c r="IC119" s="106"/>
      <c r="ID119" s="106"/>
      <c r="IE119" s="106"/>
      <c r="IF119" s="106"/>
      <c r="IG119" s="106"/>
      <c r="IH119" s="106"/>
      <c r="II119" s="106"/>
      <c r="IJ119" s="106"/>
      <c r="IK119" s="106"/>
      <c r="IL119" s="106"/>
      <c r="IM119" s="106"/>
      <c r="IN119" s="106"/>
      <c r="IO119" s="106"/>
      <c r="IP119" s="106"/>
      <c r="IQ119" s="106"/>
      <c r="IR119" s="106"/>
      <c r="IS119" s="106"/>
      <c r="IT119" s="106"/>
      <c r="IU119" s="106"/>
      <c r="IV119" s="106"/>
      <c r="IW119" s="106"/>
      <c r="IX119" s="106"/>
      <c r="IY119" s="106"/>
      <c r="IZ119" s="106"/>
      <c r="JA119" s="106"/>
      <c r="JB119" s="106"/>
      <c r="JC119" s="106"/>
      <c r="JD119" s="106"/>
      <c r="JE119" s="106"/>
      <c r="JF119" s="106"/>
      <c r="JG119" s="106"/>
      <c r="JH119" s="106"/>
      <c r="JI119" s="106"/>
      <c r="JJ119" s="106"/>
      <c r="JK119" s="106"/>
      <c r="JL119" s="106"/>
      <c r="JM119" s="106"/>
      <c r="JN119" s="106"/>
      <c r="JO119" s="106"/>
      <c r="JP119" s="106"/>
      <c r="JQ119" s="106"/>
      <c r="JR119" s="106"/>
      <c r="JS119" s="106"/>
      <c r="JT119" s="106"/>
      <c r="JU119" s="106"/>
      <c r="JV119" s="106"/>
      <c r="JW119" s="106"/>
      <c r="JX119" s="106"/>
      <c r="JY119" s="106"/>
      <c r="JZ119" s="106"/>
      <c r="KA119" s="106"/>
      <c r="KB119" s="106"/>
      <c r="KC119" s="106"/>
      <c r="KD119" s="106"/>
      <c r="KE119" s="106"/>
      <c r="KF119" s="106"/>
      <c r="KG119" s="106"/>
      <c r="KH119" s="106"/>
      <c r="KI119" s="106"/>
      <c r="KJ119" s="106"/>
      <c r="KK119" s="106"/>
      <c r="KL119" s="106"/>
      <c r="KM119" s="106"/>
      <c r="KN119" s="106"/>
      <c r="KO119" s="106"/>
      <c r="KP119" s="106"/>
      <c r="KQ119" s="106"/>
      <c r="KR119" s="106"/>
      <c r="KS119" s="106"/>
      <c r="KT119" s="106"/>
      <c r="KU119" s="106"/>
      <c r="KV119" s="106"/>
      <c r="KW119" s="106"/>
      <c r="KX119" s="106"/>
      <c r="KY119" s="106"/>
      <c r="KZ119" s="106"/>
      <c r="LA119" s="106"/>
      <c r="LB119" s="106"/>
      <c r="LC119" s="106"/>
      <c r="LD119" s="106"/>
      <c r="LE119" s="106"/>
      <c r="LF119" s="106"/>
      <c r="LG119" s="106"/>
      <c r="LH119" s="106"/>
      <c r="LI119" s="106"/>
      <c r="LJ119" s="106"/>
      <c r="LK119" s="106"/>
      <c r="LL119" s="106"/>
      <c r="LM119" s="106"/>
      <c r="LN119" s="106"/>
      <c r="LO119" s="106"/>
      <c r="LP119" s="106"/>
      <c r="LQ119" s="106"/>
      <c r="LR119" s="106"/>
      <c r="LS119" s="106"/>
      <c r="LT119" s="106"/>
      <c r="LU119" s="106"/>
      <c r="LV119" s="106"/>
      <c r="LW119" s="106"/>
      <c r="LX119" s="106"/>
      <c r="LY119" s="106"/>
      <c r="LZ119" s="106"/>
      <c r="MA119" s="106"/>
      <c r="MB119" s="106"/>
      <c r="MC119" s="106"/>
      <c r="MD119" s="106"/>
      <c r="ME119" s="106"/>
      <c r="MF119" s="106"/>
      <c r="MG119" s="106"/>
      <c r="MH119" s="106"/>
      <c r="MI119" s="106"/>
      <c r="MJ119" s="106"/>
      <c r="MK119" s="106"/>
      <c r="ML119" s="106"/>
      <c r="MM119" s="106"/>
      <c r="MN119" s="106"/>
      <c r="MO119" s="106"/>
      <c r="MP119" s="106"/>
      <c r="MQ119" s="106"/>
      <c r="MR119" s="106"/>
      <c r="MS119" s="106"/>
      <c r="MT119" s="106"/>
      <c r="MU119" s="106"/>
      <c r="MV119" s="106"/>
      <c r="MW119" s="106"/>
      <c r="MX119" s="106"/>
      <c r="MY119" s="106"/>
      <c r="MZ119" s="106"/>
      <c r="NA119" s="106"/>
      <c r="NB119" s="106"/>
      <c r="NC119" s="106"/>
      <c r="ND119" s="106"/>
      <c r="NE119" s="106"/>
      <c r="NF119" s="106"/>
      <c r="NG119" s="106"/>
      <c r="NH119" s="106"/>
      <c r="NI119" s="106"/>
      <c r="NJ119" s="106"/>
      <c r="NK119" s="106"/>
      <c r="NL119" s="106"/>
      <c r="NM119" s="106"/>
      <c r="NN119" s="106"/>
      <c r="NO119" s="106"/>
      <c r="NP119" s="106"/>
      <c r="NQ119" s="106"/>
      <c r="NR119" s="106"/>
      <c r="NS119" s="106"/>
      <c r="NT119" s="106"/>
      <c r="NU119" s="106"/>
      <c r="NV119" s="106"/>
      <c r="NW119" s="106"/>
      <c r="NX119" s="106"/>
      <c r="NY119" s="106"/>
      <c r="NZ119" s="106"/>
      <c r="OA119" s="106"/>
      <c r="OB119" s="106"/>
      <c r="OC119" s="106"/>
      <c r="OD119" s="106"/>
      <c r="OE119" s="106"/>
      <c r="OF119" s="106"/>
      <c r="OG119" s="106"/>
      <c r="OH119" s="106"/>
      <c r="OI119" s="106"/>
      <c r="OJ119" s="106"/>
      <c r="OK119" s="106"/>
      <c r="OL119" s="106"/>
      <c r="OM119" s="106"/>
      <c r="ON119" s="106"/>
      <c r="OO119" s="106"/>
      <c r="OP119" s="106"/>
      <c r="OQ119" s="106"/>
      <c r="OR119" s="106"/>
      <c r="OS119" s="106"/>
      <c r="OT119" s="106"/>
      <c r="OU119" s="106"/>
      <c r="OV119" s="106"/>
      <c r="OW119" s="106"/>
      <c r="OX119" s="106"/>
      <c r="OY119" s="106"/>
      <c r="OZ119" s="106"/>
      <c r="PA119" s="106"/>
      <c r="PB119" s="106"/>
      <c r="PC119" s="106"/>
      <c r="PD119" s="106"/>
      <c r="PE119" s="106"/>
      <c r="PF119" s="106"/>
      <c r="PG119" s="106"/>
      <c r="PH119" s="106"/>
      <c r="PI119" s="106"/>
      <c r="PJ119" s="106"/>
      <c r="PK119" s="106"/>
      <c r="PL119" s="106"/>
      <c r="PM119" s="106"/>
      <c r="PN119" s="106"/>
      <c r="PO119" s="106"/>
      <c r="PP119" s="106"/>
      <c r="PQ119" s="106"/>
      <c r="PR119" s="106"/>
      <c r="PS119" s="106"/>
      <c r="PT119" s="106"/>
      <c r="PU119" s="106"/>
      <c r="PV119" s="106"/>
      <c r="PW119" s="106"/>
      <c r="PX119" s="106"/>
      <c r="PY119" s="106"/>
      <c r="PZ119" s="106"/>
      <c r="QA119" s="106"/>
      <c r="QB119" s="106"/>
      <c r="QC119" s="106"/>
      <c r="QD119" s="106"/>
      <c r="QE119" s="106"/>
      <c r="QF119" s="106"/>
      <c r="QG119" s="106"/>
      <c r="QH119" s="106"/>
      <c r="QI119" s="106"/>
      <c r="QJ119" s="106"/>
      <c r="QK119" s="106"/>
      <c r="QL119" s="106"/>
      <c r="QM119" s="106"/>
      <c r="QN119" s="106"/>
      <c r="QO119" s="106"/>
      <c r="QP119" s="106"/>
      <c r="QQ119" s="106"/>
      <c r="QR119" s="106"/>
      <c r="QS119" s="106"/>
      <c r="QT119" s="106"/>
      <c r="QU119" s="106"/>
      <c r="QV119" s="106"/>
      <c r="QW119" s="106"/>
      <c r="QX119" s="106"/>
      <c r="QY119" s="106"/>
      <c r="QZ119" s="106"/>
      <c r="RA119" s="106"/>
      <c r="RB119" s="106"/>
      <c r="RC119" s="106"/>
      <c r="RD119" s="106"/>
      <c r="RE119" s="106"/>
      <c r="RF119" s="106"/>
      <c r="RG119" s="106"/>
      <c r="RH119" s="106"/>
      <c r="RI119" s="106"/>
      <c r="RJ119" s="106"/>
      <c r="RK119" s="106"/>
      <c r="RL119" s="106"/>
      <c r="RM119" s="106"/>
      <c r="RN119" s="106"/>
      <c r="RO119" s="106"/>
      <c r="RP119" s="106"/>
      <c r="RQ119" s="106"/>
      <c r="RR119" s="106"/>
      <c r="RS119" s="106"/>
      <c r="RT119" s="106"/>
      <c r="RU119" s="106"/>
      <c r="RV119" s="106"/>
      <c r="RW119" s="106"/>
      <c r="RX119" s="106"/>
      <c r="RY119" s="106"/>
      <c r="RZ119" s="106"/>
      <c r="SA119" s="106"/>
      <c r="SB119" s="106"/>
      <c r="SC119" s="106"/>
      <c r="SD119" s="106"/>
      <c r="SE119" s="106"/>
      <c r="SF119" s="106"/>
      <c r="SG119" s="106"/>
      <c r="SH119" s="106"/>
      <c r="SI119" s="106"/>
      <c r="SJ119" s="106"/>
      <c r="SK119" s="106"/>
      <c r="SL119" s="106"/>
      <c r="SM119" s="106"/>
      <c r="SN119" s="106"/>
      <c r="SO119" s="106"/>
      <c r="SP119" s="106"/>
      <c r="SQ119" s="106"/>
      <c r="SR119" s="106"/>
      <c r="SS119" s="106"/>
      <c r="ST119" s="106"/>
      <c r="SU119" s="106"/>
      <c r="SV119" s="106"/>
      <c r="SW119" s="106"/>
      <c r="SX119" s="106"/>
      <c r="SY119" s="106"/>
      <c r="SZ119" s="106"/>
      <c r="TA119" s="106"/>
      <c r="TB119" s="106"/>
    </row>
    <row r="120" spans="1:522" s="1" customFormat="1" ht="18" customHeight="1" x14ac:dyDescent="0.25">
      <c r="A120" s="12"/>
      <c r="B120" s="11"/>
      <c r="E120" s="63" t="s">
        <v>57</v>
      </c>
      <c r="F120" s="1">
        <v>5701</v>
      </c>
      <c r="G120" s="9" t="s">
        <v>97</v>
      </c>
      <c r="H120" s="4"/>
      <c r="I120" s="1">
        <f>SUM(K120:TB120)</f>
        <v>6</v>
      </c>
      <c r="J120" s="12"/>
      <c r="K120" s="106">
        <f>Seniori!K20</f>
        <v>0</v>
      </c>
      <c r="L120" s="106">
        <f>Seniori!L20</f>
        <v>0</v>
      </c>
      <c r="M120" s="106">
        <f>Seniori!M20</f>
        <v>0</v>
      </c>
      <c r="N120" s="106">
        <f>Seniori!N20</f>
        <v>0</v>
      </c>
      <c r="O120" s="106">
        <f>Seniori!O20</f>
        <v>0</v>
      </c>
      <c r="P120" s="106">
        <f>Seniori!P20</f>
        <v>0</v>
      </c>
      <c r="Q120" s="106">
        <f>Seniori!Q20</f>
        <v>0</v>
      </c>
      <c r="R120" s="106">
        <f>Seniori!R20</f>
        <v>0</v>
      </c>
      <c r="S120" s="106">
        <f>Seniori!S20</f>
        <v>0</v>
      </c>
      <c r="T120" s="106">
        <f>Seniori!T20</f>
        <v>0</v>
      </c>
      <c r="U120" s="106">
        <f>Seniori!U20</f>
        <v>0</v>
      </c>
      <c r="V120" s="106">
        <f>Seniori!V20</f>
        <v>0</v>
      </c>
      <c r="W120" s="106">
        <f>Seniori!W20</f>
        <v>0</v>
      </c>
      <c r="X120" s="106">
        <f>Seniori!X20</f>
        <v>0</v>
      </c>
      <c r="Y120" s="106">
        <f>Seniori!Y20</f>
        <v>0</v>
      </c>
      <c r="Z120" s="106">
        <f>Seniori!Z20</f>
        <v>0</v>
      </c>
      <c r="AA120" s="106">
        <f>Seniori!AA20</f>
        <v>0</v>
      </c>
      <c r="AB120" s="106">
        <f>Seniori!AB20</f>
        <v>0</v>
      </c>
      <c r="AC120" s="106">
        <f>Seniori!AC20</f>
        <v>0</v>
      </c>
      <c r="AD120" s="106">
        <f>Seniori!AD20</f>
        <v>0</v>
      </c>
      <c r="AE120" s="106">
        <f>Seniori!AE20</f>
        <v>0</v>
      </c>
      <c r="AF120" s="106">
        <f>Seniori!AF20</f>
        <v>0</v>
      </c>
      <c r="AG120" s="106">
        <f>Seniori!AG20</f>
        <v>0</v>
      </c>
      <c r="AH120" s="106">
        <f>Seniori!AH20</f>
        <v>0</v>
      </c>
      <c r="AI120" s="106">
        <f>Seniori!AI20</f>
        <v>0</v>
      </c>
      <c r="AJ120" s="106">
        <f>Seniori!AJ20</f>
        <v>0</v>
      </c>
      <c r="AK120" s="106">
        <f>Seniori!AK20</f>
        <v>0</v>
      </c>
      <c r="AL120" s="106">
        <f>Seniori!AL20</f>
        <v>0</v>
      </c>
      <c r="AM120" s="106">
        <f>Seniori!AM20</f>
        <v>0</v>
      </c>
      <c r="AN120" s="106">
        <f>Seniori!AN20</f>
        <v>0</v>
      </c>
      <c r="AO120" s="106">
        <f>Seniori!AO20</f>
        <v>0</v>
      </c>
      <c r="AP120" s="106">
        <f>Seniori!AP20</f>
        <v>0</v>
      </c>
      <c r="AQ120" s="106">
        <f>Seniori!AQ20</f>
        <v>0</v>
      </c>
      <c r="AR120" s="106">
        <f>Seniori!AR20</f>
        <v>0</v>
      </c>
      <c r="AS120" s="106">
        <f>Seniori!AS20</f>
        <v>0</v>
      </c>
      <c r="AT120" s="106">
        <f>Seniori!AT20</f>
        <v>0</v>
      </c>
      <c r="AU120" s="106">
        <f>Seniori!AU20</f>
        <v>0</v>
      </c>
      <c r="AV120" s="106">
        <f>Seniori!AV20</f>
        <v>0</v>
      </c>
      <c r="AW120" s="106">
        <f>Seniori!AW20</f>
        <v>0</v>
      </c>
      <c r="AX120" s="106">
        <f>Seniori!AX20</f>
        <v>0</v>
      </c>
      <c r="AY120" s="106">
        <f>Seniori!AY20</f>
        <v>0</v>
      </c>
      <c r="AZ120" s="106">
        <f>Seniori!AZ20</f>
        <v>0</v>
      </c>
      <c r="BA120" s="106">
        <f>Seniori!BA20</f>
        <v>0</v>
      </c>
      <c r="BB120" s="106">
        <f>Seniori!BB20</f>
        <v>6</v>
      </c>
      <c r="BC120" s="106">
        <f>Seniori!BC20</f>
        <v>0</v>
      </c>
      <c r="BD120" s="106">
        <f>Seniori!BD20</f>
        <v>0</v>
      </c>
      <c r="BE120" s="106">
        <f>Seniori!BE20</f>
        <v>0</v>
      </c>
      <c r="BF120" s="106">
        <f>Seniori!BF20</f>
        <v>0</v>
      </c>
      <c r="BG120" s="106">
        <f>Seniori!BG20</f>
        <v>0</v>
      </c>
      <c r="BH120" s="106">
        <f>Seniori!BH20</f>
        <v>0</v>
      </c>
      <c r="BI120" s="106">
        <f>Seniori!BI20</f>
        <v>0</v>
      </c>
      <c r="BJ120" s="106">
        <f>Seniori!BJ20</f>
        <v>0</v>
      </c>
      <c r="BK120" s="106">
        <f>Seniori!BK20</f>
        <v>0</v>
      </c>
      <c r="BL120" s="106">
        <f>Seniori!BL20</f>
        <v>0</v>
      </c>
      <c r="BM120" s="106">
        <f>Seniori!BM20</f>
        <v>0</v>
      </c>
      <c r="BN120" s="106">
        <f>Seniori!BN20</f>
        <v>0</v>
      </c>
      <c r="BO120" s="106">
        <f>Seniori!BO20</f>
        <v>0</v>
      </c>
      <c r="BP120" s="106">
        <f>Seniori!BP20</f>
        <v>0</v>
      </c>
      <c r="BQ120" s="106">
        <f>Seniori!BQ20</f>
        <v>0</v>
      </c>
      <c r="BR120" s="106">
        <f>Seniori!BR20</f>
        <v>0</v>
      </c>
      <c r="BS120" s="106">
        <f>Seniori!BS20</f>
        <v>0</v>
      </c>
      <c r="BT120" s="106">
        <f>Seniori!BT20</f>
        <v>0</v>
      </c>
      <c r="BU120" s="106">
        <f>Seniori!BU20</f>
        <v>0</v>
      </c>
      <c r="BV120" s="106">
        <f>Seniori!BV20</f>
        <v>0</v>
      </c>
      <c r="BW120" s="106">
        <f>Seniori!BW20</f>
        <v>0</v>
      </c>
      <c r="BX120" s="106">
        <f>Seniori!BX20</f>
        <v>0</v>
      </c>
      <c r="BY120" s="106">
        <f>Seniori!BY20</f>
        <v>0</v>
      </c>
      <c r="BZ120" s="106">
        <f>Seniori!BZ20</f>
        <v>0</v>
      </c>
      <c r="CA120" s="106">
        <f>Seniori!CA20</f>
        <v>0</v>
      </c>
      <c r="CB120" s="106">
        <f>Seniori!CB20</f>
        <v>0</v>
      </c>
      <c r="CC120" s="106">
        <f>Seniori!CC20</f>
        <v>0</v>
      </c>
      <c r="CD120" s="106">
        <f>Seniori!CD20</f>
        <v>0</v>
      </c>
      <c r="CE120" s="106">
        <f>Seniori!CE20</f>
        <v>0</v>
      </c>
      <c r="CF120" s="106">
        <f>Seniori!CF20</f>
        <v>0</v>
      </c>
      <c r="CG120" s="106">
        <f>Seniori!CG20</f>
        <v>0</v>
      </c>
      <c r="CH120" s="106">
        <f>Seniori!CH20</f>
        <v>0</v>
      </c>
      <c r="CI120" s="106">
        <f>Seniori!CI20</f>
        <v>0</v>
      </c>
      <c r="CJ120" s="106">
        <f>Seniori!CJ20</f>
        <v>0</v>
      </c>
      <c r="CK120" s="106">
        <f>Seniori!CK20</f>
        <v>0</v>
      </c>
      <c r="CL120" s="106">
        <f>Seniori!CL20</f>
        <v>0</v>
      </c>
      <c r="CM120" s="106">
        <f>Seniori!CM20</f>
        <v>0</v>
      </c>
      <c r="CN120" s="106">
        <f>Seniori!CN20</f>
        <v>0</v>
      </c>
      <c r="CO120" s="106">
        <f>Seniori!CO20</f>
        <v>0</v>
      </c>
      <c r="CP120" s="106">
        <f>Seniori!CP20</f>
        <v>0</v>
      </c>
      <c r="CQ120" s="106">
        <f>Seniori!CQ20</f>
        <v>0</v>
      </c>
      <c r="CR120" s="106">
        <f>Seniori!CR20</f>
        <v>0</v>
      </c>
      <c r="CS120" s="106">
        <f>Seniori!CS20</f>
        <v>0</v>
      </c>
      <c r="CT120" s="106">
        <f>Seniori!CT20</f>
        <v>0</v>
      </c>
      <c r="CU120" s="106">
        <f>Seniori!CU20</f>
        <v>0</v>
      </c>
      <c r="CV120" s="106">
        <f>Seniori!CV20</f>
        <v>0</v>
      </c>
      <c r="CW120" s="106">
        <f>Seniori!CW20</f>
        <v>0</v>
      </c>
      <c r="CX120" s="106">
        <f>Seniori!CX20</f>
        <v>0</v>
      </c>
      <c r="CY120" s="106">
        <f>Seniori!CY20</f>
        <v>0</v>
      </c>
      <c r="CZ120" s="106">
        <f>Seniori!CZ20</f>
        <v>0</v>
      </c>
      <c r="DA120" s="106">
        <f>Seniori!DA20</f>
        <v>0</v>
      </c>
      <c r="DB120" s="106">
        <f>Seniori!DB20</f>
        <v>0</v>
      </c>
      <c r="DC120" s="106">
        <f>Seniori!DC20</f>
        <v>0</v>
      </c>
      <c r="DD120" s="106">
        <f>Seniori!DD20</f>
        <v>0</v>
      </c>
      <c r="DE120" s="106">
        <f>Seniori!DE20</f>
        <v>0</v>
      </c>
      <c r="DF120" s="106">
        <f>Seniori!DF20</f>
        <v>0</v>
      </c>
      <c r="DG120" s="106">
        <f>Seniori!DG20</f>
        <v>0</v>
      </c>
      <c r="DH120" s="106">
        <f>Seniori!DH20</f>
        <v>0</v>
      </c>
      <c r="DI120" s="106">
        <f>Seniori!DI20</f>
        <v>0</v>
      </c>
      <c r="DJ120" s="106">
        <f>Seniori!DJ20</f>
        <v>0</v>
      </c>
      <c r="DK120" s="106">
        <f>Seniori!DK20</f>
        <v>0</v>
      </c>
      <c r="DL120" s="106">
        <f>Seniori!DL20</f>
        <v>0</v>
      </c>
      <c r="DM120" s="106">
        <f>Seniori!DM20</f>
        <v>0</v>
      </c>
      <c r="DN120" s="106">
        <f>Seniori!DN20</f>
        <v>0</v>
      </c>
      <c r="DO120" s="106">
        <f>Seniori!DO20</f>
        <v>0</v>
      </c>
      <c r="DP120" s="106">
        <f>Seniori!DP20</f>
        <v>0</v>
      </c>
      <c r="DQ120" s="106">
        <f>Seniori!DQ20</f>
        <v>0</v>
      </c>
      <c r="DR120" s="106">
        <f>Seniori!DR20</f>
        <v>0</v>
      </c>
      <c r="DS120" s="106">
        <f>Seniori!DS20</f>
        <v>0</v>
      </c>
      <c r="DT120" s="106">
        <f>Seniori!DT20</f>
        <v>0</v>
      </c>
      <c r="DU120" s="106">
        <f>Seniori!DU20</f>
        <v>0</v>
      </c>
      <c r="DV120" s="106">
        <f>Seniori!DV20</f>
        <v>0</v>
      </c>
      <c r="DW120" s="106">
        <f>Seniori!DW20</f>
        <v>0</v>
      </c>
      <c r="DX120" s="106">
        <f>Seniori!DX20</f>
        <v>0</v>
      </c>
      <c r="DY120" s="106">
        <f>Seniori!DY20</f>
        <v>0</v>
      </c>
      <c r="DZ120" s="106">
        <f>Seniori!DZ20</f>
        <v>0</v>
      </c>
      <c r="EA120" s="106">
        <f>Seniori!EA20</f>
        <v>0</v>
      </c>
      <c r="EB120" s="106">
        <f>Seniori!EB20</f>
        <v>0</v>
      </c>
      <c r="EC120" s="106">
        <f>Seniori!EC20</f>
        <v>0</v>
      </c>
      <c r="ED120" s="106">
        <f>Seniori!ED20</f>
        <v>0</v>
      </c>
      <c r="EE120" s="106">
        <f>Seniori!EE20</f>
        <v>0</v>
      </c>
      <c r="EF120" s="106">
        <f>Seniori!EF20</f>
        <v>0</v>
      </c>
      <c r="EG120" s="106">
        <f>Seniori!EG20</f>
        <v>0</v>
      </c>
      <c r="EH120" s="106">
        <f>Seniori!EH20</f>
        <v>0</v>
      </c>
      <c r="EI120" s="106">
        <f>Seniori!EI20</f>
        <v>0</v>
      </c>
      <c r="EJ120" s="106">
        <f>Seniori!EJ20</f>
        <v>0</v>
      </c>
      <c r="EK120" s="106">
        <f>Seniori!EK20</f>
        <v>0</v>
      </c>
      <c r="EL120" s="106">
        <f>Seniori!EL20</f>
        <v>0</v>
      </c>
      <c r="EM120" s="106">
        <f>Seniori!EM20</f>
        <v>0</v>
      </c>
      <c r="EN120" s="106">
        <f>Seniori!EN20</f>
        <v>0</v>
      </c>
      <c r="EO120" s="106">
        <f>Seniori!EO20</f>
        <v>0</v>
      </c>
      <c r="EP120" s="106">
        <f>Seniori!EP20</f>
        <v>0</v>
      </c>
      <c r="EQ120" s="106">
        <f>Seniori!EQ20</f>
        <v>0</v>
      </c>
      <c r="ER120" s="106">
        <f>Seniori!ER20</f>
        <v>0</v>
      </c>
      <c r="ES120" s="106">
        <f>Seniori!ES20</f>
        <v>0</v>
      </c>
      <c r="ET120" s="106">
        <f>Seniori!ET20</f>
        <v>0</v>
      </c>
      <c r="EU120" s="106">
        <f>Seniori!EU20</f>
        <v>0</v>
      </c>
      <c r="EV120" s="106">
        <f>Seniori!EV20</f>
        <v>0</v>
      </c>
      <c r="EW120" s="106">
        <f>Seniori!EW20</f>
        <v>0</v>
      </c>
      <c r="EX120" s="106">
        <f>Seniori!EX20</f>
        <v>0</v>
      </c>
      <c r="EY120" s="106">
        <f>Seniori!EY20</f>
        <v>0</v>
      </c>
      <c r="EZ120" s="106">
        <f>Seniori!EZ20</f>
        <v>0</v>
      </c>
      <c r="FA120" s="106">
        <f>Seniori!FA20</f>
        <v>0</v>
      </c>
      <c r="FB120" s="106">
        <f>Seniori!FB20</f>
        <v>0</v>
      </c>
      <c r="FC120" s="106">
        <f>Seniori!FC20</f>
        <v>0</v>
      </c>
      <c r="FD120" s="106">
        <f>Seniori!FD20</f>
        <v>0</v>
      </c>
      <c r="FE120" s="106">
        <f>Seniori!FE20</f>
        <v>0</v>
      </c>
      <c r="FF120" s="106">
        <f>Seniori!FF20</f>
        <v>0</v>
      </c>
      <c r="FG120" s="106">
        <f>Seniori!FG20</f>
        <v>0</v>
      </c>
      <c r="FH120" s="106">
        <f>Seniori!FH20</f>
        <v>0</v>
      </c>
      <c r="FI120" s="106">
        <f>Seniori!FI20</f>
        <v>0</v>
      </c>
      <c r="FJ120" s="106">
        <f>Seniori!FJ20</f>
        <v>0</v>
      </c>
      <c r="FK120" s="106">
        <f>Seniori!FK20</f>
        <v>0</v>
      </c>
      <c r="FL120" s="106">
        <f>Seniori!FL20</f>
        <v>0</v>
      </c>
      <c r="FM120" s="106">
        <f>Seniori!FM20</f>
        <v>0</v>
      </c>
      <c r="FN120" s="106">
        <f>Seniori!FN20</f>
        <v>0</v>
      </c>
      <c r="FO120" s="106">
        <f>Seniori!FO20</f>
        <v>0</v>
      </c>
      <c r="FP120" s="106">
        <f>Seniori!FP20</f>
        <v>0</v>
      </c>
      <c r="FQ120" s="106">
        <f>Seniori!FQ20</f>
        <v>0</v>
      </c>
      <c r="FR120" s="106">
        <f>Seniori!FR20</f>
        <v>0</v>
      </c>
      <c r="FS120" s="106">
        <f>Seniori!FS20</f>
        <v>0</v>
      </c>
      <c r="FT120" s="106">
        <f>Seniori!FT20</f>
        <v>0</v>
      </c>
      <c r="FU120" s="106">
        <f>Seniori!FU20</f>
        <v>0</v>
      </c>
      <c r="FV120" s="106">
        <f>Seniori!FV20</f>
        <v>0</v>
      </c>
      <c r="FW120" s="106">
        <f>Seniori!FW20</f>
        <v>0</v>
      </c>
      <c r="FX120" s="106">
        <f>Seniori!FX20</f>
        <v>0</v>
      </c>
      <c r="FY120" s="106">
        <f>Seniori!FY20</f>
        <v>0</v>
      </c>
      <c r="FZ120" s="106">
        <f>Seniori!FZ20</f>
        <v>0</v>
      </c>
      <c r="GA120" s="106">
        <f>Seniori!GA20</f>
        <v>0</v>
      </c>
      <c r="GB120" s="106">
        <f>Seniori!GB20</f>
        <v>0</v>
      </c>
      <c r="GC120" s="106">
        <f>Seniori!GC20</f>
        <v>0</v>
      </c>
      <c r="GD120" s="106">
        <f>Seniori!GD20</f>
        <v>0</v>
      </c>
      <c r="GE120" s="106">
        <f>Seniori!GE20</f>
        <v>0</v>
      </c>
      <c r="GF120" s="106">
        <f>Seniori!GF20</f>
        <v>0</v>
      </c>
      <c r="GG120" s="106">
        <f>Seniori!GG20</f>
        <v>0</v>
      </c>
      <c r="GH120" s="106">
        <f>Seniori!GH20</f>
        <v>0</v>
      </c>
      <c r="GI120" s="106">
        <f>Seniori!GI20</f>
        <v>0</v>
      </c>
      <c r="GJ120" s="106">
        <f>Seniori!GJ20</f>
        <v>0</v>
      </c>
      <c r="GK120" s="106">
        <f>Seniori!GK20</f>
        <v>0</v>
      </c>
      <c r="GL120" s="106">
        <f>Seniori!GL20</f>
        <v>0</v>
      </c>
      <c r="GM120" s="106">
        <f>Seniori!GM20</f>
        <v>0</v>
      </c>
      <c r="GN120" s="106">
        <f>Seniori!GN20</f>
        <v>0</v>
      </c>
      <c r="GO120" s="106">
        <f>Seniori!GO20</f>
        <v>0</v>
      </c>
      <c r="GP120" s="106">
        <f>Seniori!GP20</f>
        <v>0</v>
      </c>
      <c r="GQ120" s="106">
        <f>Seniori!GQ20</f>
        <v>0</v>
      </c>
      <c r="GR120" s="106">
        <f>Seniori!GR20</f>
        <v>0</v>
      </c>
      <c r="GS120" s="106">
        <f>Seniori!GS20</f>
        <v>0</v>
      </c>
      <c r="GT120" s="106">
        <f>Seniori!GT20</f>
        <v>0</v>
      </c>
      <c r="GU120" s="106">
        <f>Seniori!GU20</f>
        <v>0</v>
      </c>
      <c r="GV120" s="106">
        <f>Seniori!GV20</f>
        <v>0</v>
      </c>
      <c r="GW120" s="106">
        <f>Seniori!GW20</f>
        <v>0</v>
      </c>
      <c r="GX120" s="106">
        <f>Seniori!GX20</f>
        <v>0</v>
      </c>
      <c r="GY120" s="106">
        <f>Seniori!GY20</f>
        <v>0</v>
      </c>
      <c r="GZ120" s="106">
        <f>Seniori!GZ20</f>
        <v>0</v>
      </c>
      <c r="HA120" s="106">
        <f>Seniori!HA20</f>
        <v>0</v>
      </c>
      <c r="HB120" s="106">
        <f>Seniori!HB20</f>
        <v>0</v>
      </c>
      <c r="HC120" s="106">
        <f>Seniori!HC20</f>
        <v>0</v>
      </c>
      <c r="HD120" s="106">
        <f>Seniori!HD20</f>
        <v>0</v>
      </c>
      <c r="HE120" s="106">
        <f>Seniori!HE20</f>
        <v>0</v>
      </c>
      <c r="HF120" s="106">
        <f>Seniori!HF20</f>
        <v>0</v>
      </c>
      <c r="HG120" s="106">
        <f>Seniori!HG20</f>
        <v>0</v>
      </c>
      <c r="HH120" s="106">
        <f>Seniori!HH20</f>
        <v>0</v>
      </c>
      <c r="HI120" s="106">
        <f>Seniori!HI20</f>
        <v>0</v>
      </c>
      <c r="HJ120" s="106">
        <f>Seniori!HJ20</f>
        <v>0</v>
      </c>
      <c r="HK120" s="106">
        <f>Seniori!HK20</f>
        <v>0</v>
      </c>
      <c r="HL120" s="106">
        <f>Seniori!HL20</f>
        <v>0</v>
      </c>
      <c r="HM120" s="106">
        <f>Seniori!HM20</f>
        <v>0</v>
      </c>
      <c r="HN120" s="106">
        <f>Seniori!HN20</f>
        <v>0</v>
      </c>
      <c r="HO120" s="106">
        <f>Seniori!HO20</f>
        <v>0</v>
      </c>
      <c r="HP120" s="106">
        <f>Seniori!HP20</f>
        <v>0</v>
      </c>
      <c r="HQ120" s="106">
        <f>Seniori!HQ20</f>
        <v>0</v>
      </c>
      <c r="HR120" s="106">
        <f>Seniori!HR20</f>
        <v>0</v>
      </c>
      <c r="HS120" s="106">
        <f>Seniori!HS20</f>
        <v>0</v>
      </c>
      <c r="HT120" s="106">
        <f>Seniori!HT20</f>
        <v>0</v>
      </c>
      <c r="HU120" s="106">
        <f>Seniori!HU20</f>
        <v>0</v>
      </c>
      <c r="HV120" s="106">
        <f>Seniori!HV20</f>
        <v>0</v>
      </c>
      <c r="HW120" s="106">
        <f>Seniori!HW20</f>
        <v>0</v>
      </c>
      <c r="HX120" s="106">
        <f>Seniori!HX20</f>
        <v>0</v>
      </c>
      <c r="HY120" s="106">
        <f>Seniori!HY20</f>
        <v>0</v>
      </c>
      <c r="HZ120" s="106">
        <f>Seniori!HZ20</f>
        <v>0</v>
      </c>
      <c r="IA120" s="106">
        <f>Seniori!IA20</f>
        <v>0</v>
      </c>
      <c r="IB120" s="106">
        <f>Seniori!IB20</f>
        <v>0</v>
      </c>
      <c r="IC120" s="106">
        <f>Seniori!IC20</f>
        <v>0</v>
      </c>
      <c r="ID120" s="106">
        <f>Seniori!ID20</f>
        <v>0</v>
      </c>
      <c r="IE120" s="106">
        <f>Seniori!IE20</f>
        <v>0</v>
      </c>
      <c r="IF120" s="106">
        <f>Seniori!IF20</f>
        <v>0</v>
      </c>
      <c r="IG120" s="106">
        <f>Seniori!IG20</f>
        <v>0</v>
      </c>
      <c r="IH120" s="106">
        <f>Seniori!IH20</f>
        <v>0</v>
      </c>
      <c r="II120" s="106">
        <f>Seniori!II20</f>
        <v>0</v>
      </c>
      <c r="IJ120" s="106">
        <f>Seniori!IJ20</f>
        <v>0</v>
      </c>
      <c r="IK120" s="106">
        <f>Seniori!IK20</f>
        <v>0</v>
      </c>
      <c r="IL120" s="106">
        <f>Seniori!IL20</f>
        <v>0</v>
      </c>
      <c r="IM120" s="106">
        <f>Seniori!IM20</f>
        <v>0</v>
      </c>
      <c r="IN120" s="106">
        <f>Seniori!IN20</f>
        <v>0</v>
      </c>
      <c r="IO120" s="106">
        <f>Seniori!IO20</f>
        <v>0</v>
      </c>
      <c r="IP120" s="106">
        <f>Seniori!IP20</f>
        <v>0</v>
      </c>
      <c r="IQ120" s="106">
        <f>Seniori!IQ20</f>
        <v>0</v>
      </c>
      <c r="IR120" s="106">
        <f>Seniori!IR20</f>
        <v>0</v>
      </c>
      <c r="IS120" s="106">
        <f>Seniori!IS20</f>
        <v>0</v>
      </c>
      <c r="IT120" s="106">
        <f>Seniori!IT20</f>
        <v>0</v>
      </c>
      <c r="IU120" s="106">
        <f>Seniori!IU20</f>
        <v>0</v>
      </c>
      <c r="IV120" s="106">
        <f>Seniori!IV20</f>
        <v>0</v>
      </c>
      <c r="IW120" s="106">
        <f>Seniori!IW20</f>
        <v>0</v>
      </c>
      <c r="IX120" s="106">
        <f>Seniori!IX20</f>
        <v>0</v>
      </c>
      <c r="IY120" s="106">
        <f>Seniori!IY20</f>
        <v>0</v>
      </c>
      <c r="IZ120" s="106">
        <f>Seniori!IZ20</f>
        <v>0</v>
      </c>
      <c r="JA120" s="106">
        <f>Seniori!JA20</f>
        <v>0</v>
      </c>
      <c r="JB120" s="106">
        <f>Seniori!JB20</f>
        <v>0</v>
      </c>
      <c r="JC120" s="106">
        <f>Seniori!JC20</f>
        <v>0</v>
      </c>
      <c r="JD120" s="106">
        <f>Seniori!JD20</f>
        <v>0</v>
      </c>
      <c r="JE120" s="106">
        <f>Seniori!JE20</f>
        <v>0</v>
      </c>
      <c r="JF120" s="106">
        <f>Seniori!JF20</f>
        <v>0</v>
      </c>
      <c r="JG120" s="106">
        <f>Seniori!JG20</f>
        <v>0</v>
      </c>
      <c r="JH120" s="106">
        <f>Seniori!JH20</f>
        <v>0</v>
      </c>
      <c r="JI120" s="106">
        <f>Seniori!JI20</f>
        <v>0</v>
      </c>
      <c r="JJ120" s="106">
        <f>Seniori!JJ20</f>
        <v>0</v>
      </c>
      <c r="JK120" s="106">
        <f>Seniori!JK20</f>
        <v>0</v>
      </c>
      <c r="JL120" s="106">
        <f>Seniori!JL20</f>
        <v>0</v>
      </c>
      <c r="JM120" s="106">
        <f>Seniori!JM20</f>
        <v>0</v>
      </c>
      <c r="JN120" s="106">
        <f>Seniori!JN20</f>
        <v>0</v>
      </c>
      <c r="JO120" s="106">
        <f>Seniori!JO20</f>
        <v>0</v>
      </c>
      <c r="JP120" s="106">
        <f>Seniori!JP20</f>
        <v>0</v>
      </c>
      <c r="JQ120" s="106">
        <f>Seniori!JQ20</f>
        <v>0</v>
      </c>
      <c r="JR120" s="106">
        <f>Seniori!JR20</f>
        <v>0</v>
      </c>
      <c r="JS120" s="106">
        <f>Seniori!JS20</f>
        <v>0</v>
      </c>
      <c r="JT120" s="106">
        <f>Seniori!JT20</f>
        <v>0</v>
      </c>
      <c r="JU120" s="106">
        <f>Seniori!JU20</f>
        <v>0</v>
      </c>
      <c r="JV120" s="106">
        <f>Seniori!JV20</f>
        <v>0</v>
      </c>
      <c r="JW120" s="106">
        <f>Seniori!JW20</f>
        <v>0</v>
      </c>
      <c r="JX120" s="106">
        <f>Seniori!JX20</f>
        <v>0</v>
      </c>
      <c r="JY120" s="106">
        <f>Seniori!JY20</f>
        <v>0</v>
      </c>
      <c r="JZ120" s="106">
        <f>Seniori!JZ20</f>
        <v>0</v>
      </c>
      <c r="KA120" s="106">
        <f>Seniori!KA20</f>
        <v>0</v>
      </c>
      <c r="KB120" s="106">
        <f>Seniori!KB20</f>
        <v>0</v>
      </c>
      <c r="KC120" s="106">
        <f>Seniori!KC20</f>
        <v>0</v>
      </c>
      <c r="KD120" s="106">
        <f>Seniori!KD20</f>
        <v>0</v>
      </c>
      <c r="KE120" s="106">
        <f>Seniori!KE20</f>
        <v>0</v>
      </c>
      <c r="KF120" s="106">
        <f>Seniori!KF20</f>
        <v>0</v>
      </c>
      <c r="KG120" s="106">
        <f>Seniori!KG20</f>
        <v>0</v>
      </c>
      <c r="KH120" s="106">
        <f>Seniori!KH20</f>
        <v>0</v>
      </c>
      <c r="KI120" s="106">
        <f>Seniori!KI20</f>
        <v>0</v>
      </c>
      <c r="KJ120" s="106">
        <f>Seniori!KJ20</f>
        <v>0</v>
      </c>
      <c r="KK120" s="106">
        <f>Seniori!KK20</f>
        <v>0</v>
      </c>
      <c r="KL120" s="106">
        <f>Seniori!KL20</f>
        <v>0</v>
      </c>
      <c r="KM120" s="106">
        <f>Seniori!KM20</f>
        <v>0</v>
      </c>
      <c r="KN120" s="106">
        <f>Seniori!KN20</f>
        <v>0</v>
      </c>
      <c r="KO120" s="106">
        <f>Seniori!KO20</f>
        <v>0</v>
      </c>
      <c r="KP120" s="106">
        <f>Seniori!KP20</f>
        <v>0</v>
      </c>
      <c r="KQ120" s="106">
        <f>Seniori!KQ20</f>
        <v>0</v>
      </c>
      <c r="KR120" s="106">
        <f>Seniori!KR20</f>
        <v>0</v>
      </c>
      <c r="KS120" s="106">
        <f>Seniori!KS20</f>
        <v>0</v>
      </c>
      <c r="KT120" s="106">
        <f>Seniori!KT20</f>
        <v>0</v>
      </c>
      <c r="KU120" s="106">
        <f>Seniori!KU20</f>
        <v>0</v>
      </c>
      <c r="KV120" s="106">
        <f>Seniori!KV20</f>
        <v>0</v>
      </c>
      <c r="KW120" s="106">
        <f>Seniori!KW20</f>
        <v>0</v>
      </c>
      <c r="KX120" s="106">
        <f>Seniori!KX20</f>
        <v>0</v>
      </c>
      <c r="KY120" s="106">
        <f>Seniori!KY20</f>
        <v>0</v>
      </c>
      <c r="KZ120" s="106">
        <f>Seniori!KZ20</f>
        <v>0</v>
      </c>
      <c r="LA120" s="106">
        <f>Seniori!LA20</f>
        <v>0</v>
      </c>
      <c r="LB120" s="106">
        <f>Seniori!LB20</f>
        <v>0</v>
      </c>
      <c r="LC120" s="106">
        <f>Seniori!LC20</f>
        <v>0</v>
      </c>
      <c r="LD120" s="106">
        <f>Seniori!LD20</f>
        <v>0</v>
      </c>
      <c r="LE120" s="106">
        <f>Seniori!LE20</f>
        <v>0</v>
      </c>
      <c r="LF120" s="106">
        <f>Seniori!LF20</f>
        <v>0</v>
      </c>
      <c r="LG120" s="106">
        <f>Seniori!LG20</f>
        <v>0</v>
      </c>
      <c r="LH120" s="106">
        <f>Seniori!LH20</f>
        <v>0</v>
      </c>
      <c r="LI120" s="106">
        <f>Seniori!LI20</f>
        <v>0</v>
      </c>
      <c r="LJ120" s="106">
        <f>Seniori!LJ20</f>
        <v>0</v>
      </c>
      <c r="LK120" s="106">
        <f>Seniori!LK20</f>
        <v>0</v>
      </c>
      <c r="LL120" s="106">
        <f>Seniori!LL20</f>
        <v>0</v>
      </c>
      <c r="LM120" s="106">
        <f>Seniori!LM20</f>
        <v>0</v>
      </c>
      <c r="LN120" s="106">
        <f>Seniori!LN20</f>
        <v>0</v>
      </c>
      <c r="LO120" s="106">
        <f>Seniori!LO20</f>
        <v>0</v>
      </c>
      <c r="LP120" s="106">
        <f>Seniori!LP20</f>
        <v>0</v>
      </c>
      <c r="LQ120" s="106">
        <f>Seniori!LQ20</f>
        <v>0</v>
      </c>
      <c r="LR120" s="106">
        <f>Seniori!LR20</f>
        <v>0</v>
      </c>
      <c r="LS120" s="106">
        <f>Seniori!LS20</f>
        <v>0</v>
      </c>
      <c r="LT120" s="106">
        <f>Seniori!LT20</f>
        <v>0</v>
      </c>
      <c r="LU120" s="106">
        <f>Seniori!LU20</f>
        <v>0</v>
      </c>
      <c r="LV120" s="106">
        <f>Seniori!LV20</f>
        <v>0</v>
      </c>
      <c r="LW120" s="106">
        <f>Seniori!LW20</f>
        <v>0</v>
      </c>
      <c r="LX120" s="106">
        <f>Seniori!LX20</f>
        <v>0</v>
      </c>
      <c r="LY120" s="106">
        <f>Seniori!LY20</f>
        <v>0</v>
      </c>
      <c r="LZ120" s="106">
        <f>Seniori!LZ20</f>
        <v>0</v>
      </c>
      <c r="MA120" s="106">
        <f>Seniori!MA20</f>
        <v>0</v>
      </c>
      <c r="MB120" s="106">
        <f>Seniori!MB20</f>
        <v>0</v>
      </c>
      <c r="MC120" s="106">
        <f>Seniori!MC20</f>
        <v>0</v>
      </c>
      <c r="MD120" s="106">
        <f>Seniori!MD20</f>
        <v>0</v>
      </c>
      <c r="ME120" s="106">
        <f>Seniori!ME20</f>
        <v>0</v>
      </c>
      <c r="MF120" s="106">
        <f>Seniori!MF20</f>
        <v>0</v>
      </c>
      <c r="MG120" s="106">
        <f>Seniori!MG20</f>
        <v>0</v>
      </c>
      <c r="MH120" s="106">
        <f>Seniori!MH20</f>
        <v>0</v>
      </c>
      <c r="MI120" s="106">
        <f>Seniori!MI20</f>
        <v>0</v>
      </c>
      <c r="MJ120" s="106">
        <f>Seniori!MJ20</f>
        <v>0</v>
      </c>
      <c r="MK120" s="106">
        <f>Seniori!MK20</f>
        <v>0</v>
      </c>
      <c r="ML120" s="106">
        <f>Seniori!ML20</f>
        <v>0</v>
      </c>
      <c r="MM120" s="106">
        <f>Seniori!MM20</f>
        <v>0</v>
      </c>
      <c r="MN120" s="106">
        <f>Seniori!MN20</f>
        <v>0</v>
      </c>
      <c r="MO120" s="106">
        <f>Seniori!MO20</f>
        <v>0</v>
      </c>
      <c r="MP120" s="106">
        <f>Seniori!MP20</f>
        <v>0</v>
      </c>
      <c r="MQ120" s="106">
        <f>Seniori!MQ20</f>
        <v>0</v>
      </c>
      <c r="MR120" s="106">
        <f>Seniori!MR20</f>
        <v>0</v>
      </c>
      <c r="MS120" s="106">
        <f>Seniori!MS20</f>
        <v>0</v>
      </c>
      <c r="MT120" s="106">
        <f>Seniori!MT20</f>
        <v>0</v>
      </c>
      <c r="MU120" s="106">
        <f>Seniori!MU20</f>
        <v>0</v>
      </c>
      <c r="MV120" s="106">
        <f>Seniori!MV20</f>
        <v>0</v>
      </c>
      <c r="MW120" s="106">
        <f>Seniori!MW20</f>
        <v>0</v>
      </c>
      <c r="MX120" s="106">
        <f>Seniori!MX20</f>
        <v>0</v>
      </c>
      <c r="MY120" s="106">
        <f>Seniori!MY20</f>
        <v>0</v>
      </c>
      <c r="MZ120" s="106">
        <f>Seniori!MZ20</f>
        <v>0</v>
      </c>
      <c r="NA120" s="106">
        <f>Seniori!NA20</f>
        <v>0</v>
      </c>
      <c r="NB120" s="106">
        <f>Seniori!NB20</f>
        <v>0</v>
      </c>
      <c r="NC120" s="106">
        <f>Seniori!NC20</f>
        <v>0</v>
      </c>
      <c r="ND120" s="106">
        <f>Seniori!ND20</f>
        <v>0</v>
      </c>
      <c r="NE120" s="106">
        <f>Seniori!NE20</f>
        <v>0</v>
      </c>
      <c r="NF120" s="106">
        <f>Seniori!NF20</f>
        <v>0</v>
      </c>
      <c r="NG120" s="106">
        <f>Seniori!NG20</f>
        <v>0</v>
      </c>
      <c r="NH120" s="106">
        <f>Seniori!NH20</f>
        <v>0</v>
      </c>
      <c r="NI120" s="106">
        <f>Seniori!NI20</f>
        <v>0</v>
      </c>
      <c r="NJ120" s="106">
        <f>Seniori!NJ20</f>
        <v>0</v>
      </c>
      <c r="NK120" s="106">
        <f>Seniori!NK20</f>
        <v>0</v>
      </c>
      <c r="NL120" s="106">
        <f>Seniori!NL20</f>
        <v>0</v>
      </c>
      <c r="NM120" s="106">
        <f>Seniori!NM20</f>
        <v>0</v>
      </c>
      <c r="NN120" s="106">
        <f>Seniori!NN20</f>
        <v>0</v>
      </c>
      <c r="NO120" s="106">
        <f>Seniori!NO20</f>
        <v>0</v>
      </c>
      <c r="NP120" s="106">
        <f>Seniori!NP20</f>
        <v>0</v>
      </c>
      <c r="NQ120" s="106">
        <f>Seniori!NQ20</f>
        <v>0</v>
      </c>
      <c r="NR120" s="106">
        <f>Seniori!NR20</f>
        <v>0</v>
      </c>
      <c r="NS120" s="106">
        <f>Seniori!NS20</f>
        <v>0</v>
      </c>
      <c r="NT120" s="106">
        <f>Seniori!NT20</f>
        <v>0</v>
      </c>
      <c r="NU120" s="106">
        <f>Seniori!NU20</f>
        <v>0</v>
      </c>
      <c r="NV120" s="106">
        <f>Seniori!NV20</f>
        <v>0</v>
      </c>
      <c r="NW120" s="106">
        <f>Seniori!NW20</f>
        <v>0</v>
      </c>
      <c r="NX120" s="106">
        <f>Seniori!NX20</f>
        <v>0</v>
      </c>
      <c r="NY120" s="106">
        <f>Seniori!NY20</f>
        <v>0</v>
      </c>
      <c r="NZ120" s="106">
        <f>Seniori!NZ20</f>
        <v>0</v>
      </c>
      <c r="OA120" s="106">
        <f>Seniori!OA20</f>
        <v>0</v>
      </c>
      <c r="OB120" s="106">
        <f>Seniori!OB20</f>
        <v>0</v>
      </c>
      <c r="OC120" s="106">
        <f>Seniori!OC20</f>
        <v>0</v>
      </c>
      <c r="OD120" s="106">
        <f>Seniori!OD20</f>
        <v>0</v>
      </c>
      <c r="OE120" s="106">
        <f>Seniori!OE20</f>
        <v>0</v>
      </c>
      <c r="OF120" s="106">
        <f>Seniori!OF20</f>
        <v>0</v>
      </c>
      <c r="OG120" s="106">
        <f>Seniori!OG20</f>
        <v>0</v>
      </c>
      <c r="OH120" s="106">
        <f>Seniori!OH20</f>
        <v>0</v>
      </c>
      <c r="OI120" s="106">
        <f>Seniori!OI20</f>
        <v>0</v>
      </c>
      <c r="OJ120" s="106">
        <f>Seniori!OJ20</f>
        <v>0</v>
      </c>
      <c r="OK120" s="106">
        <f>Seniori!OK20</f>
        <v>0</v>
      </c>
      <c r="OL120" s="106">
        <f>Seniori!OL20</f>
        <v>0</v>
      </c>
      <c r="OM120" s="106">
        <f>Seniori!OM20</f>
        <v>0</v>
      </c>
      <c r="ON120" s="106">
        <f>Seniori!ON20</f>
        <v>0</v>
      </c>
      <c r="OO120" s="106">
        <f>Seniori!OO20</f>
        <v>0</v>
      </c>
      <c r="OP120" s="106">
        <f>Seniori!OP20</f>
        <v>0</v>
      </c>
      <c r="OQ120" s="106">
        <f>Seniori!OQ20</f>
        <v>0</v>
      </c>
      <c r="OR120" s="106">
        <f>Seniori!OR20</f>
        <v>0</v>
      </c>
      <c r="OS120" s="106">
        <f>Seniori!OS20</f>
        <v>0</v>
      </c>
      <c r="OT120" s="106">
        <f>Seniori!OT20</f>
        <v>0</v>
      </c>
      <c r="OU120" s="106">
        <f>Seniori!OU20</f>
        <v>0</v>
      </c>
      <c r="OV120" s="106">
        <f>Seniori!OV20</f>
        <v>0</v>
      </c>
      <c r="OW120" s="106">
        <f>Seniori!OW20</f>
        <v>0</v>
      </c>
      <c r="OX120" s="106">
        <f>Seniori!OX20</f>
        <v>0</v>
      </c>
      <c r="OY120" s="106">
        <f>Seniori!OY20</f>
        <v>0</v>
      </c>
      <c r="OZ120" s="106">
        <f>Seniori!OZ20</f>
        <v>0</v>
      </c>
      <c r="PA120" s="106">
        <f>Seniori!PA20</f>
        <v>0</v>
      </c>
      <c r="PB120" s="106">
        <f>Seniori!PB20</f>
        <v>0</v>
      </c>
      <c r="PC120" s="106">
        <f>Seniori!PC20</f>
        <v>0</v>
      </c>
      <c r="PD120" s="106">
        <f>Seniori!PD20</f>
        <v>0</v>
      </c>
      <c r="PE120" s="106">
        <f>Seniori!PE20</f>
        <v>0</v>
      </c>
      <c r="PF120" s="106">
        <f>Seniori!PF20</f>
        <v>0</v>
      </c>
      <c r="PG120" s="106">
        <f>Seniori!PG20</f>
        <v>0</v>
      </c>
      <c r="PH120" s="106">
        <f>Seniori!PH20</f>
        <v>0</v>
      </c>
      <c r="PI120" s="106">
        <f>Seniori!PI20</f>
        <v>0</v>
      </c>
      <c r="PJ120" s="106">
        <f>Seniori!PJ20</f>
        <v>0</v>
      </c>
      <c r="PK120" s="106">
        <f>Seniori!PK20</f>
        <v>0</v>
      </c>
      <c r="PL120" s="106">
        <f>Seniori!PL20</f>
        <v>0</v>
      </c>
      <c r="PM120" s="106">
        <f>Seniori!PM20</f>
        <v>0</v>
      </c>
      <c r="PN120" s="106">
        <f>Seniori!PN20</f>
        <v>0</v>
      </c>
      <c r="PO120" s="106">
        <f>Seniori!PO20</f>
        <v>0</v>
      </c>
      <c r="PP120" s="106">
        <f>Seniori!PP20</f>
        <v>0</v>
      </c>
      <c r="PQ120" s="106">
        <f>Seniori!PQ20</f>
        <v>0</v>
      </c>
      <c r="PR120" s="106">
        <f>Seniori!PR20</f>
        <v>0</v>
      </c>
      <c r="PS120" s="106">
        <f>Seniori!PS20</f>
        <v>0</v>
      </c>
      <c r="PT120" s="106">
        <f>Seniori!PT20</f>
        <v>0</v>
      </c>
      <c r="PU120" s="106">
        <f>Seniori!PU20</f>
        <v>0</v>
      </c>
      <c r="PV120" s="106">
        <f>Seniori!PV20</f>
        <v>0</v>
      </c>
      <c r="PW120" s="106">
        <f>Seniori!PW20</f>
        <v>0</v>
      </c>
      <c r="PX120" s="106">
        <f>Seniori!PX20</f>
        <v>0</v>
      </c>
      <c r="PY120" s="106">
        <f>Seniori!PY20</f>
        <v>0</v>
      </c>
      <c r="PZ120" s="106">
        <f>Seniori!PZ20</f>
        <v>0</v>
      </c>
      <c r="QA120" s="106">
        <f>Seniori!QA20</f>
        <v>0</v>
      </c>
      <c r="QB120" s="106">
        <f>Seniori!QB20</f>
        <v>0</v>
      </c>
      <c r="QC120" s="106">
        <f>Seniori!QC20</f>
        <v>0</v>
      </c>
      <c r="QD120" s="106">
        <f>Seniori!QD20</f>
        <v>0</v>
      </c>
      <c r="QE120" s="106">
        <f>Seniori!QE20</f>
        <v>0</v>
      </c>
      <c r="QF120" s="106">
        <f>Seniori!QF20</f>
        <v>0</v>
      </c>
      <c r="QG120" s="106">
        <f>Seniori!QG20</f>
        <v>0</v>
      </c>
      <c r="QH120" s="106">
        <f>Seniori!QH20</f>
        <v>0</v>
      </c>
      <c r="QI120" s="106">
        <f>Seniori!QI20</f>
        <v>0</v>
      </c>
      <c r="QJ120" s="106">
        <f>Seniori!QJ20</f>
        <v>0</v>
      </c>
      <c r="QK120" s="106">
        <f>Seniori!QK20</f>
        <v>0</v>
      </c>
      <c r="QL120" s="106">
        <f>Seniori!QL20</f>
        <v>0</v>
      </c>
      <c r="QM120" s="106">
        <f>Seniori!QM20</f>
        <v>0</v>
      </c>
      <c r="QN120" s="106">
        <f>Seniori!QN20</f>
        <v>0</v>
      </c>
      <c r="QO120" s="106">
        <f>Seniori!QO20</f>
        <v>0</v>
      </c>
      <c r="QP120" s="106">
        <f>Seniori!QP20</f>
        <v>0</v>
      </c>
      <c r="QQ120" s="106">
        <f>Seniori!QQ20</f>
        <v>0</v>
      </c>
      <c r="QR120" s="106">
        <f>Seniori!QR20</f>
        <v>0</v>
      </c>
      <c r="QS120" s="106">
        <f>Seniori!QS20</f>
        <v>0</v>
      </c>
      <c r="QT120" s="106">
        <f>Seniori!QT20</f>
        <v>0</v>
      </c>
      <c r="QU120" s="106">
        <f>Seniori!QU20</f>
        <v>0</v>
      </c>
      <c r="QV120" s="106">
        <f>Seniori!QV20</f>
        <v>0</v>
      </c>
      <c r="QW120" s="106">
        <f>Seniori!QW20</f>
        <v>0</v>
      </c>
      <c r="QX120" s="106">
        <f>Seniori!QX20</f>
        <v>0</v>
      </c>
      <c r="QY120" s="106">
        <f>Seniori!QY20</f>
        <v>0</v>
      </c>
      <c r="QZ120" s="106">
        <f>Seniori!QZ20</f>
        <v>0</v>
      </c>
      <c r="RA120" s="106">
        <f>Seniori!RA20</f>
        <v>0</v>
      </c>
      <c r="RB120" s="106">
        <f>Seniori!RB20</f>
        <v>0</v>
      </c>
      <c r="RC120" s="106">
        <f>Seniori!RC20</f>
        <v>0</v>
      </c>
      <c r="RD120" s="106">
        <f>Seniori!RD20</f>
        <v>0</v>
      </c>
      <c r="RE120" s="106">
        <f>Seniori!RE20</f>
        <v>0</v>
      </c>
      <c r="RF120" s="106">
        <f>Seniori!RF20</f>
        <v>0</v>
      </c>
      <c r="RG120" s="106">
        <f>Seniori!RG20</f>
        <v>0</v>
      </c>
      <c r="RH120" s="106">
        <f>Seniori!RH20</f>
        <v>0</v>
      </c>
      <c r="RI120" s="106">
        <f>Seniori!RI20</f>
        <v>0</v>
      </c>
      <c r="RJ120" s="106">
        <f>Seniori!RJ20</f>
        <v>0</v>
      </c>
      <c r="RK120" s="106">
        <f>Seniori!RK20</f>
        <v>0</v>
      </c>
      <c r="RL120" s="106">
        <f>Seniori!RL20</f>
        <v>0</v>
      </c>
      <c r="RM120" s="106">
        <f>Seniori!RM20</f>
        <v>0</v>
      </c>
      <c r="RN120" s="106">
        <f>Seniori!RN20</f>
        <v>0</v>
      </c>
      <c r="RO120" s="106">
        <f>Seniori!RO20</f>
        <v>0</v>
      </c>
      <c r="RP120" s="106">
        <f>Seniori!RP20</f>
        <v>0</v>
      </c>
      <c r="RQ120" s="106">
        <f>Seniori!RQ20</f>
        <v>0</v>
      </c>
      <c r="RR120" s="106">
        <f>Seniori!RR20</f>
        <v>0</v>
      </c>
      <c r="RS120" s="106">
        <f>Seniori!RS20</f>
        <v>0</v>
      </c>
      <c r="RT120" s="106">
        <f>Seniori!RT20</f>
        <v>0</v>
      </c>
      <c r="RU120" s="106">
        <f>Seniori!RU20</f>
        <v>0</v>
      </c>
      <c r="RV120" s="106">
        <f>Seniori!RV20</f>
        <v>0</v>
      </c>
      <c r="RW120" s="106">
        <f>Seniori!RW20</f>
        <v>0</v>
      </c>
      <c r="RX120" s="106">
        <f>Seniori!RX20</f>
        <v>0</v>
      </c>
      <c r="RY120" s="106">
        <f>Seniori!RY20</f>
        <v>0</v>
      </c>
      <c r="RZ120" s="106">
        <f>Seniori!RZ20</f>
        <v>0</v>
      </c>
      <c r="SA120" s="106">
        <f>Seniori!SA20</f>
        <v>0</v>
      </c>
      <c r="SB120" s="106">
        <f>Seniori!SB20</f>
        <v>0</v>
      </c>
      <c r="SC120" s="106">
        <f>Seniori!SC20</f>
        <v>0</v>
      </c>
      <c r="SD120" s="106">
        <f>Seniori!SD20</f>
        <v>0</v>
      </c>
      <c r="SE120" s="106">
        <f>Seniori!SE20</f>
        <v>0</v>
      </c>
      <c r="SF120" s="106">
        <f>Seniori!SF20</f>
        <v>0</v>
      </c>
      <c r="SG120" s="106">
        <f>Seniori!SG20</f>
        <v>0</v>
      </c>
      <c r="SH120" s="106">
        <f>Seniori!SH20</f>
        <v>0</v>
      </c>
      <c r="SI120" s="106">
        <f>Seniori!SI20</f>
        <v>0</v>
      </c>
      <c r="SJ120" s="106">
        <f>Seniori!SJ20</f>
        <v>0</v>
      </c>
      <c r="SK120" s="106">
        <f>Seniori!SK20</f>
        <v>0</v>
      </c>
      <c r="SL120" s="106">
        <f>Seniori!SL20</f>
        <v>0</v>
      </c>
      <c r="SM120" s="106">
        <f>Seniori!SM20</f>
        <v>0</v>
      </c>
      <c r="SN120" s="106">
        <f>Seniori!SN20</f>
        <v>0</v>
      </c>
      <c r="SO120" s="106">
        <f>Seniori!SO20</f>
        <v>0</v>
      </c>
      <c r="SP120" s="106">
        <f>Seniori!SP20</f>
        <v>0</v>
      </c>
      <c r="SQ120" s="106">
        <f>Seniori!SQ20</f>
        <v>0</v>
      </c>
      <c r="SR120" s="106">
        <f>Seniori!SR20</f>
        <v>0</v>
      </c>
      <c r="SS120" s="106">
        <f>Seniori!SS20</f>
        <v>0</v>
      </c>
      <c r="ST120" s="106">
        <f>Seniori!ST20</f>
        <v>0</v>
      </c>
      <c r="SU120" s="106">
        <f>Seniori!SU20</f>
        <v>0</v>
      </c>
      <c r="SV120" s="106">
        <f>Seniori!SV20</f>
        <v>0</v>
      </c>
      <c r="SW120" s="106">
        <f>Seniori!SW20</f>
        <v>0</v>
      </c>
      <c r="SX120" s="106">
        <f>Seniori!SX20</f>
        <v>0</v>
      </c>
      <c r="SY120" s="106">
        <f>Seniori!SY20</f>
        <v>0</v>
      </c>
      <c r="SZ120" s="106">
        <f>Seniori!SZ20</f>
        <v>0</v>
      </c>
      <c r="TA120" s="106">
        <f>Seniori!TA20</f>
        <v>0</v>
      </c>
      <c r="TB120" s="106">
        <f>Seniori!TB20</f>
        <v>0</v>
      </c>
    </row>
    <row r="121" spans="1:522" s="1" customFormat="1" ht="18" customHeight="1" x14ac:dyDescent="0.25">
      <c r="A121" s="12"/>
      <c r="B121" s="11"/>
      <c r="C121" s="1">
        <v>11717</v>
      </c>
      <c r="D121" s="1">
        <v>2011</v>
      </c>
      <c r="E121" s="4" t="s">
        <v>184</v>
      </c>
      <c r="F121" s="9">
        <v>9601</v>
      </c>
      <c r="G121" s="9" t="s">
        <v>100</v>
      </c>
      <c r="H121" s="4"/>
      <c r="I121" s="1">
        <f>SUM(K121:TB121)</f>
        <v>6</v>
      </c>
      <c r="J121" s="12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/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  <c r="CL121" s="106"/>
      <c r="CM121" s="106"/>
      <c r="CN121" s="106"/>
      <c r="CO121" s="106"/>
      <c r="CP121" s="106"/>
      <c r="CQ121" s="106"/>
      <c r="CR121" s="106"/>
      <c r="CS121" s="106"/>
      <c r="CT121" s="106"/>
      <c r="CU121" s="106"/>
      <c r="CV121" s="106"/>
      <c r="CW121" s="106"/>
      <c r="CX121" s="106"/>
      <c r="CY121" s="106"/>
      <c r="CZ121" s="106"/>
      <c r="DA121" s="106"/>
      <c r="DB121" s="106"/>
      <c r="DC121" s="106"/>
      <c r="DD121" s="106"/>
      <c r="DE121" s="106"/>
      <c r="DF121" s="106"/>
      <c r="DG121" s="106"/>
      <c r="DH121" s="106"/>
      <c r="DI121" s="106"/>
      <c r="DJ121" s="106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/>
      <c r="DU121" s="106"/>
      <c r="DV121" s="106"/>
      <c r="DW121" s="106"/>
      <c r="DX121" s="106"/>
      <c r="DY121" s="106"/>
      <c r="DZ121" s="106"/>
      <c r="EA121" s="106"/>
      <c r="EB121" s="106"/>
      <c r="EC121" s="106"/>
      <c r="ED121" s="106"/>
      <c r="EE121" s="106"/>
      <c r="EF121" s="106"/>
      <c r="EG121" s="106"/>
      <c r="EH121" s="106">
        <v>1</v>
      </c>
      <c r="EI121" s="111" t="s">
        <v>307</v>
      </c>
      <c r="EJ121" s="106"/>
      <c r="EK121" s="106"/>
      <c r="EL121" s="106"/>
      <c r="EM121" s="106"/>
      <c r="EN121" s="106"/>
      <c r="EO121" s="106"/>
      <c r="EP121" s="106"/>
      <c r="EQ121" s="106"/>
      <c r="ER121" s="106"/>
      <c r="ES121" s="106"/>
      <c r="ET121" s="106"/>
      <c r="EU121" s="106"/>
      <c r="EV121" s="106"/>
      <c r="EW121" s="106"/>
      <c r="EX121" s="106"/>
      <c r="EY121" s="106"/>
      <c r="EZ121" s="106"/>
      <c r="FA121" s="106"/>
      <c r="FB121" s="106"/>
      <c r="FC121" s="106"/>
      <c r="FD121" s="106"/>
      <c r="FE121" s="106"/>
      <c r="FF121" s="106"/>
      <c r="FG121" s="106"/>
      <c r="FH121" s="106"/>
      <c r="FI121" s="106"/>
      <c r="FJ121" s="106"/>
      <c r="FK121" s="106"/>
      <c r="FL121" s="106"/>
      <c r="FM121" s="106"/>
      <c r="FN121" s="106"/>
      <c r="FO121" s="106"/>
      <c r="FP121" s="106"/>
      <c r="FQ121" s="106"/>
      <c r="FR121" s="106"/>
      <c r="FS121" s="106"/>
      <c r="FT121" s="106"/>
      <c r="FU121" s="106"/>
      <c r="FV121" s="106"/>
      <c r="FW121" s="106"/>
      <c r="FX121" s="106"/>
      <c r="FY121" s="106"/>
      <c r="FZ121" s="106"/>
      <c r="GA121" s="106"/>
      <c r="GB121" s="106"/>
      <c r="GC121" s="106"/>
      <c r="GD121" s="106"/>
      <c r="GE121" s="106"/>
      <c r="GF121" s="106"/>
      <c r="GG121" s="106"/>
      <c r="GH121" s="106"/>
      <c r="GI121" s="106"/>
      <c r="GJ121" s="106"/>
      <c r="GK121" s="106"/>
      <c r="GL121" s="106"/>
      <c r="GM121" s="106"/>
      <c r="GN121" s="106"/>
      <c r="GO121" s="106"/>
      <c r="GP121" s="106"/>
      <c r="GQ121" s="106"/>
      <c r="GR121" s="106"/>
      <c r="GS121" s="106"/>
      <c r="GT121" s="106"/>
      <c r="GU121" s="106"/>
      <c r="GV121" s="106"/>
      <c r="GW121" s="106"/>
      <c r="GX121" s="106"/>
      <c r="GY121" s="106"/>
      <c r="GZ121" s="106"/>
      <c r="HA121" s="106"/>
      <c r="HB121" s="106"/>
      <c r="HC121" s="106"/>
      <c r="HD121" s="106"/>
      <c r="HE121" s="106"/>
      <c r="HF121" s="106"/>
      <c r="HG121" s="106"/>
      <c r="HH121" s="106"/>
      <c r="HI121" s="106"/>
      <c r="HJ121" s="106"/>
      <c r="HK121" s="106"/>
      <c r="HL121" s="106"/>
      <c r="HM121" s="106"/>
      <c r="HN121" s="106"/>
      <c r="HO121" s="106"/>
      <c r="HP121" s="106"/>
      <c r="HQ121" s="106"/>
      <c r="HR121" s="106"/>
      <c r="HS121" s="106"/>
      <c r="HT121" s="106"/>
      <c r="HU121" s="106"/>
      <c r="HV121" s="106"/>
      <c r="HW121" s="106"/>
      <c r="HX121" s="106"/>
      <c r="HY121" s="106"/>
      <c r="HZ121" s="106"/>
      <c r="IA121" s="106"/>
      <c r="IB121" s="106"/>
      <c r="IC121" s="106"/>
      <c r="ID121" s="106"/>
      <c r="IE121" s="106"/>
      <c r="IF121" s="106"/>
      <c r="IG121" s="106"/>
      <c r="IH121" s="106"/>
      <c r="II121" s="106"/>
      <c r="IJ121" s="106"/>
      <c r="IK121" s="106"/>
      <c r="IL121" s="106"/>
      <c r="IM121" s="106"/>
      <c r="IN121" s="106"/>
      <c r="IO121" s="106"/>
      <c r="IP121" s="106"/>
      <c r="IQ121" s="106"/>
      <c r="IR121" s="106"/>
      <c r="IS121" s="106"/>
      <c r="IT121" s="106"/>
      <c r="IU121" s="106"/>
      <c r="IV121" s="106">
        <v>1</v>
      </c>
      <c r="IW121" s="106" t="s">
        <v>307</v>
      </c>
      <c r="IX121" s="106"/>
      <c r="IY121" s="106"/>
      <c r="IZ121" s="106"/>
      <c r="JA121" s="106"/>
      <c r="JB121" s="106"/>
      <c r="JC121" s="106"/>
      <c r="JD121" s="106"/>
      <c r="JE121" s="106">
        <v>1</v>
      </c>
      <c r="JF121" s="106" t="s">
        <v>307</v>
      </c>
      <c r="JG121" s="106"/>
      <c r="JH121" s="106"/>
      <c r="JI121" s="106"/>
      <c r="JJ121" s="106"/>
      <c r="JK121" s="106"/>
      <c r="JL121" s="106"/>
      <c r="JM121" s="106"/>
      <c r="JN121" s="106"/>
      <c r="JO121" s="106"/>
      <c r="JP121" s="106"/>
      <c r="JQ121" s="106"/>
      <c r="JR121" s="106"/>
      <c r="JS121" s="106"/>
      <c r="JT121" s="106"/>
      <c r="JU121" s="106"/>
      <c r="JV121" s="106"/>
      <c r="JW121" s="106"/>
      <c r="JX121" s="106"/>
      <c r="JY121" s="106"/>
      <c r="JZ121" s="106"/>
      <c r="KA121" s="106"/>
      <c r="KB121" s="106"/>
      <c r="KC121" s="106"/>
      <c r="KD121" s="106"/>
      <c r="KE121" s="106"/>
      <c r="KF121" s="106"/>
      <c r="KG121" s="106"/>
      <c r="KH121" s="106"/>
      <c r="KI121" s="106"/>
      <c r="KJ121" s="106"/>
      <c r="KK121" s="106"/>
      <c r="KL121" s="106"/>
      <c r="KM121" s="106"/>
      <c r="KN121" s="106"/>
      <c r="KO121" s="106"/>
      <c r="KP121" s="106"/>
      <c r="KQ121" s="106"/>
      <c r="KR121" s="106"/>
      <c r="KS121" s="106"/>
      <c r="KT121" s="106"/>
      <c r="KU121" s="106"/>
      <c r="KV121" s="106"/>
      <c r="KW121" s="106"/>
      <c r="KX121" s="106"/>
      <c r="KY121" s="106">
        <v>1</v>
      </c>
      <c r="KZ121" s="106" t="s">
        <v>307</v>
      </c>
      <c r="LA121" s="106"/>
      <c r="LB121" s="106"/>
      <c r="LC121" s="106"/>
      <c r="LD121" s="106"/>
      <c r="LE121" s="106"/>
      <c r="LF121" s="106"/>
      <c r="LG121" s="106"/>
      <c r="LH121" s="106"/>
      <c r="LI121" s="111" t="s">
        <v>307</v>
      </c>
      <c r="LJ121" s="111" t="s">
        <v>307</v>
      </c>
      <c r="LK121" s="106"/>
      <c r="LL121" s="106"/>
      <c r="LM121" s="106"/>
      <c r="LN121" s="106"/>
      <c r="LO121" s="106"/>
      <c r="LP121" s="106"/>
      <c r="LQ121" s="106"/>
      <c r="LR121" s="106"/>
      <c r="LS121" s="106"/>
      <c r="LT121" s="106"/>
      <c r="LU121" s="106"/>
      <c r="LV121" s="106"/>
      <c r="LW121" s="106"/>
      <c r="LX121" s="106"/>
      <c r="LY121" s="106"/>
      <c r="LZ121" s="106"/>
      <c r="MA121" s="106"/>
      <c r="MB121" s="106"/>
      <c r="MC121" s="106"/>
      <c r="MD121" s="106"/>
      <c r="ME121" s="106"/>
      <c r="MF121" s="106"/>
      <c r="MG121" s="106"/>
      <c r="MH121" s="106"/>
      <c r="MI121" s="106"/>
      <c r="MJ121" s="106"/>
      <c r="MK121" s="106"/>
      <c r="ML121" s="106"/>
      <c r="MM121" s="106"/>
      <c r="MN121" s="106"/>
      <c r="MO121" s="106"/>
      <c r="MP121" s="106"/>
      <c r="MQ121" s="106"/>
      <c r="MR121" s="106"/>
      <c r="MS121" s="106"/>
      <c r="MT121" s="106"/>
      <c r="MU121" s="106"/>
      <c r="MV121" s="106"/>
      <c r="MW121" s="106"/>
      <c r="MX121" s="106"/>
      <c r="MY121" s="106"/>
      <c r="MZ121" s="106"/>
      <c r="NA121" s="106" t="s">
        <v>307</v>
      </c>
      <c r="NB121" s="106" t="s">
        <v>307</v>
      </c>
      <c r="NC121" s="106"/>
      <c r="ND121" s="106"/>
      <c r="NE121" s="106"/>
      <c r="NF121" s="106"/>
      <c r="NG121" s="106"/>
      <c r="NH121" s="106"/>
      <c r="NI121" s="106" t="s">
        <v>307</v>
      </c>
      <c r="NJ121" s="106" t="s">
        <v>307</v>
      </c>
      <c r="NK121" s="106"/>
      <c r="NL121" s="106"/>
      <c r="NM121" s="106"/>
      <c r="NN121" s="106"/>
      <c r="NO121" s="106"/>
      <c r="NP121" s="106"/>
      <c r="NQ121" s="106"/>
      <c r="NR121" s="106"/>
      <c r="NS121" s="106"/>
      <c r="NT121" s="106"/>
      <c r="NU121" s="106"/>
      <c r="NV121" s="106"/>
      <c r="NW121" s="106"/>
      <c r="NX121" s="106"/>
      <c r="NY121" s="106"/>
      <c r="NZ121" s="106"/>
      <c r="OA121" s="106"/>
      <c r="OB121" s="106"/>
      <c r="OC121" s="106"/>
      <c r="OD121" s="106"/>
      <c r="OE121" s="106"/>
      <c r="OF121" s="106"/>
      <c r="OG121" s="106"/>
      <c r="OH121" s="106"/>
      <c r="OI121" s="106"/>
      <c r="OJ121" s="106"/>
      <c r="OK121" s="106"/>
      <c r="OL121" s="106"/>
      <c r="OM121" s="106"/>
      <c r="ON121" s="106"/>
      <c r="OO121" s="106"/>
      <c r="OP121" s="106"/>
      <c r="OQ121" s="106"/>
      <c r="OR121" s="106"/>
      <c r="OS121" s="106"/>
      <c r="OT121" s="106"/>
      <c r="OU121" s="106"/>
      <c r="OV121" s="106"/>
      <c r="OW121" s="106"/>
      <c r="OX121" s="106"/>
      <c r="OY121" s="106"/>
      <c r="OZ121" s="106"/>
      <c r="PA121" s="106"/>
      <c r="PB121" s="106"/>
      <c r="PC121" s="106"/>
      <c r="PD121" s="106"/>
      <c r="PE121" s="106"/>
      <c r="PF121" s="106"/>
      <c r="PG121" s="106"/>
      <c r="PH121" s="106"/>
      <c r="PI121" s="106"/>
      <c r="PJ121" s="106"/>
      <c r="PK121" s="106"/>
      <c r="PL121" s="106"/>
      <c r="PM121" s="106"/>
      <c r="PN121" s="106"/>
      <c r="PO121" s="106"/>
      <c r="PP121" s="106"/>
      <c r="PQ121" s="106"/>
      <c r="PR121" s="106"/>
      <c r="PS121" s="106"/>
      <c r="PT121" s="106"/>
      <c r="PU121" s="106"/>
      <c r="PV121" s="106"/>
      <c r="PW121" s="106"/>
      <c r="PX121" s="106"/>
      <c r="PY121" s="106"/>
      <c r="PZ121" s="106"/>
      <c r="QA121" s="106"/>
      <c r="QB121" s="106"/>
      <c r="QC121" s="106"/>
      <c r="QD121" s="106"/>
      <c r="QE121" s="106"/>
      <c r="QF121" s="106"/>
      <c r="QG121" s="106"/>
      <c r="QH121" s="106"/>
      <c r="QI121" s="106"/>
      <c r="QJ121" s="106"/>
      <c r="QK121" s="106"/>
      <c r="QL121" s="106"/>
      <c r="QM121" s="106"/>
      <c r="QN121" s="106"/>
      <c r="QO121" s="106"/>
      <c r="QP121" s="106"/>
      <c r="QQ121" s="106"/>
      <c r="QR121" s="106"/>
      <c r="QS121" s="106">
        <v>1</v>
      </c>
      <c r="QT121" s="106"/>
      <c r="QU121" s="106"/>
      <c r="QV121" s="106"/>
      <c r="QW121" s="106"/>
      <c r="QX121" s="106"/>
      <c r="QY121" s="106"/>
      <c r="QZ121" s="106"/>
      <c r="RA121" s="106"/>
      <c r="RB121" s="106"/>
      <c r="RC121" s="106"/>
      <c r="RD121" s="106"/>
      <c r="RE121" s="106"/>
      <c r="RF121" s="106" t="s">
        <v>307</v>
      </c>
      <c r="RG121" s="106" t="s">
        <v>307</v>
      </c>
      <c r="RH121" s="106"/>
      <c r="RI121" s="106"/>
      <c r="RJ121" s="106"/>
      <c r="RK121" s="106"/>
      <c r="RL121" s="106"/>
      <c r="RM121" s="106" t="s">
        <v>307</v>
      </c>
      <c r="RN121" s="106">
        <v>1</v>
      </c>
      <c r="RO121" s="106"/>
      <c r="RP121" s="106"/>
      <c r="RQ121" s="106"/>
      <c r="RR121" s="106"/>
      <c r="RS121" s="106"/>
      <c r="RT121" s="106"/>
      <c r="RU121" s="106"/>
      <c r="RV121" s="106"/>
      <c r="RW121" s="106"/>
      <c r="RX121" s="106"/>
      <c r="RY121" s="106"/>
      <c r="RZ121" s="106"/>
      <c r="SA121" s="106"/>
      <c r="SB121" s="106"/>
      <c r="SC121" s="106"/>
      <c r="SD121" s="106"/>
      <c r="SE121" s="106"/>
      <c r="SF121" s="106"/>
      <c r="SG121" s="106"/>
      <c r="SH121" s="106"/>
      <c r="SI121" s="106"/>
      <c r="SJ121" s="106"/>
      <c r="SK121" s="106"/>
      <c r="SL121" s="106"/>
      <c r="SM121" s="106"/>
      <c r="SN121" s="106"/>
      <c r="SO121" s="106"/>
      <c r="SP121" s="106"/>
      <c r="SQ121" s="106"/>
      <c r="SR121" s="106"/>
      <c r="SS121" s="106"/>
      <c r="ST121" s="106"/>
      <c r="SU121" s="106"/>
      <c r="SV121" s="106"/>
      <c r="SW121" s="106"/>
      <c r="SX121" s="106"/>
      <c r="SY121" s="106"/>
      <c r="SZ121" s="106"/>
      <c r="TA121" s="106"/>
      <c r="TB121" s="106"/>
    </row>
    <row r="122" spans="1:522" s="1" customFormat="1" ht="18" customHeight="1" x14ac:dyDescent="0.25">
      <c r="A122" s="12">
        <v>91</v>
      </c>
      <c r="B122" s="11" t="s">
        <v>541</v>
      </c>
      <c r="C122" s="1">
        <v>7410</v>
      </c>
      <c r="E122" s="4" t="s">
        <v>540</v>
      </c>
      <c r="F122" s="1">
        <v>9663</v>
      </c>
      <c r="G122" s="9" t="s">
        <v>95</v>
      </c>
      <c r="H122" s="4" t="s">
        <v>526</v>
      </c>
      <c r="I122" s="1">
        <f>SUM(K122:TB122)</f>
        <v>14</v>
      </c>
      <c r="J122" s="12">
        <f>Tabuľka3[[#This Row],[Stĺpec9]]</f>
        <v>14</v>
      </c>
      <c r="K122" s="106">
        <f>Juniori!K32</f>
        <v>0</v>
      </c>
      <c r="L122" s="106">
        <f>Juniori!L32</f>
        <v>0</v>
      </c>
      <c r="M122" s="106">
        <f>Juniori!M32</f>
        <v>0</v>
      </c>
      <c r="N122" s="106">
        <f>Juniori!N32</f>
        <v>0</v>
      </c>
      <c r="O122" s="106">
        <f>Juniori!O32</f>
        <v>0</v>
      </c>
      <c r="P122" s="106">
        <f>Juniori!P32</f>
        <v>0</v>
      </c>
      <c r="Q122" s="106">
        <f>Juniori!Q32</f>
        <v>0</v>
      </c>
      <c r="R122" s="106">
        <f>Juniori!R32</f>
        <v>0</v>
      </c>
      <c r="S122" s="106">
        <f>Juniori!S32</f>
        <v>0</v>
      </c>
      <c r="T122" s="106">
        <f>Juniori!T32</f>
        <v>0</v>
      </c>
      <c r="U122" s="106">
        <f>Juniori!U32</f>
        <v>0</v>
      </c>
      <c r="V122" s="106">
        <f>Juniori!V32</f>
        <v>0</v>
      </c>
      <c r="W122" s="106">
        <f>Juniori!W32</f>
        <v>0</v>
      </c>
      <c r="X122" s="106">
        <f>Juniori!X32</f>
        <v>0</v>
      </c>
      <c r="Y122" s="106">
        <f>Juniori!Y32</f>
        <v>0</v>
      </c>
      <c r="Z122" s="106">
        <f>Juniori!Z32</f>
        <v>0</v>
      </c>
      <c r="AA122" s="106">
        <f>Juniori!AA32</f>
        <v>0</v>
      </c>
      <c r="AB122" s="106">
        <f>Juniori!AB32</f>
        <v>0</v>
      </c>
      <c r="AC122" s="106">
        <f>Juniori!AC32</f>
        <v>0</v>
      </c>
      <c r="AD122" s="106">
        <f>Juniori!AD32</f>
        <v>0</v>
      </c>
      <c r="AE122" s="106">
        <f>Juniori!AE32</f>
        <v>0</v>
      </c>
      <c r="AF122" s="106">
        <f>Juniori!AF32</f>
        <v>0</v>
      </c>
      <c r="AG122" s="106">
        <f>Juniori!AG32</f>
        <v>0</v>
      </c>
      <c r="AH122" s="106">
        <f>Juniori!AH32</f>
        <v>0</v>
      </c>
      <c r="AI122" s="106">
        <f>Juniori!AI32</f>
        <v>0</v>
      </c>
      <c r="AJ122" s="106">
        <f>Juniori!AJ32</f>
        <v>0</v>
      </c>
      <c r="AK122" s="106">
        <f>Juniori!AK32</f>
        <v>0</v>
      </c>
      <c r="AL122" s="106">
        <f>Juniori!AL32</f>
        <v>0</v>
      </c>
      <c r="AM122" s="106">
        <f>Juniori!AM32</f>
        <v>0</v>
      </c>
      <c r="AN122" s="106">
        <f>Juniori!AN32</f>
        <v>0</v>
      </c>
      <c r="AO122" s="106">
        <f>Juniori!AO32</f>
        <v>0</v>
      </c>
      <c r="AP122" s="106">
        <f>Juniori!AP32</f>
        <v>0</v>
      </c>
      <c r="AQ122" s="106">
        <f>Juniori!AQ32</f>
        <v>0</v>
      </c>
      <c r="AR122" s="106">
        <f>Juniori!AR32</f>
        <v>0</v>
      </c>
      <c r="AS122" s="106">
        <f>Juniori!AS32</f>
        <v>0</v>
      </c>
      <c r="AT122" s="106">
        <f>Juniori!AT32</f>
        <v>0</v>
      </c>
      <c r="AU122" s="106">
        <f>Juniori!AU32</f>
        <v>0</v>
      </c>
      <c r="AV122" s="106">
        <f>Juniori!AV32</f>
        <v>0</v>
      </c>
      <c r="AW122" s="106">
        <f>Juniori!AW32</f>
        <v>0</v>
      </c>
      <c r="AX122" s="106">
        <f>Juniori!AX32</f>
        <v>0</v>
      </c>
      <c r="AY122" s="106">
        <f>Juniori!AY32</f>
        <v>0</v>
      </c>
      <c r="AZ122" s="106">
        <f>Juniori!AZ32</f>
        <v>0</v>
      </c>
      <c r="BA122" s="106">
        <f>Juniori!BA32</f>
        <v>0</v>
      </c>
      <c r="BB122" s="106">
        <f>Juniori!BB32</f>
        <v>0</v>
      </c>
      <c r="BC122" s="106">
        <f>Juniori!BC32</f>
        <v>0</v>
      </c>
      <c r="BD122" s="106">
        <f>Juniori!BD32</f>
        <v>0</v>
      </c>
      <c r="BE122" s="106">
        <f>Juniori!BE32</f>
        <v>0</v>
      </c>
      <c r="BF122" s="106">
        <f>Juniori!BF32</f>
        <v>0</v>
      </c>
      <c r="BG122" s="106">
        <f>Juniori!BG32</f>
        <v>0</v>
      </c>
      <c r="BH122" s="106">
        <f>Juniori!BH32</f>
        <v>0</v>
      </c>
      <c r="BI122" s="106">
        <f>Juniori!BI32</f>
        <v>0</v>
      </c>
      <c r="BJ122" s="106">
        <f>Juniori!BJ32</f>
        <v>0</v>
      </c>
      <c r="BK122" s="106">
        <f>Juniori!BK32</f>
        <v>0</v>
      </c>
      <c r="BL122" s="106">
        <f>Juniori!BL32</f>
        <v>0</v>
      </c>
      <c r="BM122" s="106">
        <f>Juniori!BM32</f>
        <v>0</v>
      </c>
      <c r="BN122" s="106">
        <f>Juniori!BN32</f>
        <v>0</v>
      </c>
      <c r="BO122" s="106">
        <f>Juniori!BO32</f>
        <v>0</v>
      </c>
      <c r="BP122" s="106">
        <f>Juniori!BP32</f>
        <v>0</v>
      </c>
      <c r="BQ122" s="106">
        <f>Juniori!BQ32</f>
        <v>0</v>
      </c>
      <c r="BR122" s="106">
        <f>Juniori!BR32</f>
        <v>0</v>
      </c>
      <c r="BS122" s="106">
        <f>Juniori!BS32</f>
        <v>0</v>
      </c>
      <c r="BT122" s="106">
        <f>Juniori!BT32</f>
        <v>0</v>
      </c>
      <c r="BU122" s="106">
        <f>Juniori!BU32</f>
        <v>0</v>
      </c>
      <c r="BV122" s="106">
        <f>Juniori!BV32</f>
        <v>0</v>
      </c>
      <c r="BW122" s="106">
        <f>Juniori!BW32</f>
        <v>0</v>
      </c>
      <c r="BX122" s="106">
        <f>Juniori!BX32</f>
        <v>0</v>
      </c>
      <c r="BY122" s="106">
        <f>Juniori!BY32</f>
        <v>0</v>
      </c>
      <c r="BZ122" s="106">
        <f>Juniori!BZ32</f>
        <v>0</v>
      </c>
      <c r="CA122" s="106">
        <f>Juniori!CA32</f>
        <v>0</v>
      </c>
      <c r="CB122" s="106">
        <f>Juniori!CB32</f>
        <v>0</v>
      </c>
      <c r="CC122" s="106">
        <f>Juniori!CC32</f>
        <v>0</v>
      </c>
      <c r="CD122" s="106">
        <f>Juniori!CD32</f>
        <v>0</v>
      </c>
      <c r="CE122" s="106">
        <f>Juniori!CE32</f>
        <v>0</v>
      </c>
      <c r="CF122" s="106">
        <f>Juniori!CF32</f>
        <v>0</v>
      </c>
      <c r="CG122" s="106">
        <f>Juniori!CG32</f>
        <v>0</v>
      </c>
      <c r="CH122" s="106">
        <f>Juniori!CH32</f>
        <v>0</v>
      </c>
      <c r="CI122" s="106">
        <f>Juniori!CI32</f>
        <v>0</v>
      </c>
      <c r="CJ122" s="106">
        <f>Juniori!CJ32</f>
        <v>0</v>
      </c>
      <c r="CK122" s="106">
        <f>Juniori!CK32</f>
        <v>0</v>
      </c>
      <c r="CL122" s="106">
        <f>Juniori!CL32</f>
        <v>0</v>
      </c>
      <c r="CM122" s="106">
        <f>Juniori!CM32</f>
        <v>0</v>
      </c>
      <c r="CN122" s="106">
        <f>Juniori!CN32</f>
        <v>0</v>
      </c>
      <c r="CO122" s="106">
        <f>Juniori!CO32</f>
        <v>0</v>
      </c>
      <c r="CP122" s="106">
        <f>Juniori!CP32</f>
        <v>0</v>
      </c>
      <c r="CQ122" s="106">
        <f>Juniori!CQ32</f>
        <v>0</v>
      </c>
      <c r="CR122" s="106">
        <f>Juniori!CR32</f>
        <v>0</v>
      </c>
      <c r="CS122" s="106">
        <f>Juniori!CS32</f>
        <v>0</v>
      </c>
      <c r="CT122" s="106">
        <f>Juniori!CT32</f>
        <v>0</v>
      </c>
      <c r="CU122" s="106">
        <f>Juniori!CU32</f>
        <v>0</v>
      </c>
      <c r="CV122" s="106">
        <f>Juniori!CV32</f>
        <v>0</v>
      </c>
      <c r="CW122" s="106">
        <f>Juniori!CW32</f>
        <v>0</v>
      </c>
      <c r="CX122" s="106">
        <f>Juniori!CX32</f>
        <v>0</v>
      </c>
      <c r="CY122" s="106">
        <f>Juniori!CY32</f>
        <v>0</v>
      </c>
      <c r="CZ122" s="106">
        <f>Juniori!CZ32</f>
        <v>0</v>
      </c>
      <c r="DA122" s="106">
        <f>Juniori!DA32</f>
        <v>0</v>
      </c>
      <c r="DB122" s="106">
        <f>Juniori!DB32</f>
        <v>0</v>
      </c>
      <c r="DC122" s="106">
        <f>Juniori!DC32</f>
        <v>0</v>
      </c>
      <c r="DD122" s="106">
        <f>Juniori!DD32</f>
        <v>0</v>
      </c>
      <c r="DE122" s="106">
        <f>Juniori!DE32</f>
        <v>0</v>
      </c>
      <c r="DF122" s="106">
        <f>Juniori!DF32</f>
        <v>0</v>
      </c>
      <c r="DG122" s="106">
        <f>Juniori!DG32</f>
        <v>0</v>
      </c>
      <c r="DH122" s="106">
        <f>Juniori!DH32</f>
        <v>0</v>
      </c>
      <c r="DI122" s="106">
        <f>Juniori!DI32</f>
        <v>0</v>
      </c>
      <c r="DJ122" s="106">
        <f>Juniori!DJ32</f>
        <v>0</v>
      </c>
      <c r="DK122" s="106">
        <f>Juniori!DK32</f>
        <v>0</v>
      </c>
      <c r="DL122" s="106">
        <f>Juniori!DL32</f>
        <v>0</v>
      </c>
      <c r="DM122" s="106">
        <f>Juniori!DM32</f>
        <v>0</v>
      </c>
      <c r="DN122" s="106">
        <f>Juniori!DN32</f>
        <v>0</v>
      </c>
      <c r="DO122" s="106">
        <f>Juniori!DO32</f>
        <v>0</v>
      </c>
      <c r="DP122" s="106">
        <f>Juniori!DP32</f>
        <v>0</v>
      </c>
      <c r="DQ122" s="106">
        <f>Juniori!DQ32</f>
        <v>0</v>
      </c>
      <c r="DR122" s="106">
        <f>Juniori!DR32</f>
        <v>0</v>
      </c>
      <c r="DS122" s="106">
        <f>Juniori!DS32</f>
        <v>0</v>
      </c>
      <c r="DT122" s="106">
        <f>Juniori!DT32</f>
        <v>0</v>
      </c>
      <c r="DU122" s="106">
        <f>Juniori!DU32</f>
        <v>0</v>
      </c>
      <c r="DV122" s="106">
        <f>Juniori!DV32</f>
        <v>0</v>
      </c>
      <c r="DW122" s="106">
        <f>Juniori!DW32</f>
        <v>0</v>
      </c>
      <c r="DX122" s="106">
        <f>Juniori!DX32</f>
        <v>0</v>
      </c>
      <c r="DY122" s="106">
        <f>Juniori!DY32</f>
        <v>0</v>
      </c>
      <c r="DZ122" s="106">
        <f>Juniori!DZ32</f>
        <v>0</v>
      </c>
      <c r="EA122" s="106">
        <f>Juniori!EA32</f>
        <v>0</v>
      </c>
      <c r="EB122" s="106">
        <f>Juniori!EB32</f>
        <v>0</v>
      </c>
      <c r="EC122" s="106">
        <f>Juniori!EC32</f>
        <v>0</v>
      </c>
      <c r="ED122" s="106">
        <f>Juniori!ED32</f>
        <v>0</v>
      </c>
      <c r="EE122" s="106">
        <f>Juniori!EE32</f>
        <v>0</v>
      </c>
      <c r="EF122" s="106">
        <f>Juniori!EF32</f>
        <v>0</v>
      </c>
      <c r="EG122" s="106">
        <f>Juniori!EG32</f>
        <v>0</v>
      </c>
      <c r="EH122" s="106">
        <f>Juniori!EH32</f>
        <v>0</v>
      </c>
      <c r="EI122" s="106">
        <f>Juniori!EI32</f>
        <v>0</v>
      </c>
      <c r="EJ122" s="106">
        <f>Juniori!EJ32</f>
        <v>0</v>
      </c>
      <c r="EK122" s="106">
        <f>Juniori!EK32</f>
        <v>0</v>
      </c>
      <c r="EL122" s="106">
        <f>Juniori!EL32</f>
        <v>0</v>
      </c>
      <c r="EM122" s="106">
        <f>Juniori!EM32</f>
        <v>0</v>
      </c>
      <c r="EN122" s="106">
        <f>Juniori!EN32</f>
        <v>0</v>
      </c>
      <c r="EO122" s="106">
        <f>Juniori!EO32</f>
        <v>0</v>
      </c>
      <c r="EP122" s="106">
        <f>Juniori!EP32</f>
        <v>0</v>
      </c>
      <c r="EQ122" s="106">
        <f>Juniori!EQ32</f>
        <v>0</v>
      </c>
      <c r="ER122" s="106">
        <f>Juniori!ER32</f>
        <v>0</v>
      </c>
      <c r="ES122" s="106">
        <f>Juniori!ES32</f>
        <v>0</v>
      </c>
      <c r="ET122" s="106">
        <f>Juniori!ET32</f>
        <v>0</v>
      </c>
      <c r="EU122" s="106">
        <f>Juniori!EU32</f>
        <v>0</v>
      </c>
      <c r="EV122" s="106">
        <f>Juniori!EV32</f>
        <v>0</v>
      </c>
      <c r="EW122" s="106">
        <f>Juniori!EW32</f>
        <v>0</v>
      </c>
      <c r="EX122" s="106">
        <f>Juniori!EX32</f>
        <v>0</v>
      </c>
      <c r="EY122" s="106">
        <f>Juniori!EY32</f>
        <v>0</v>
      </c>
      <c r="EZ122" s="106">
        <f>Juniori!EZ32</f>
        <v>0</v>
      </c>
      <c r="FA122" s="106">
        <f>Juniori!FA32</f>
        <v>0</v>
      </c>
      <c r="FB122" s="106">
        <f>Juniori!FB32</f>
        <v>0</v>
      </c>
      <c r="FC122" s="106">
        <f>Juniori!FC32</f>
        <v>0</v>
      </c>
      <c r="FD122" s="106">
        <f>Juniori!FD32</f>
        <v>0</v>
      </c>
      <c r="FE122" s="106">
        <f>Juniori!FE32</f>
        <v>0</v>
      </c>
      <c r="FF122" s="106">
        <f>Juniori!FF32</f>
        <v>0</v>
      </c>
      <c r="FG122" s="106">
        <f>Juniori!FG32</f>
        <v>0</v>
      </c>
      <c r="FH122" s="106">
        <f>Juniori!FH32</f>
        <v>0</v>
      </c>
      <c r="FI122" s="106">
        <f>Juniori!FI32</f>
        <v>0</v>
      </c>
      <c r="FJ122" s="106">
        <f>Juniori!FJ32</f>
        <v>0</v>
      </c>
      <c r="FK122" s="106">
        <f>Juniori!FK32</f>
        <v>0</v>
      </c>
      <c r="FL122" s="106">
        <f>Juniori!FL32</f>
        <v>0</v>
      </c>
      <c r="FM122" s="106">
        <f>Juniori!FM32</f>
        <v>0</v>
      </c>
      <c r="FN122" s="106">
        <f>Juniori!FN32</f>
        <v>0</v>
      </c>
      <c r="FO122" s="106">
        <f>Juniori!FO32</f>
        <v>0</v>
      </c>
      <c r="FP122" s="106">
        <f>Juniori!FP32</f>
        <v>0</v>
      </c>
      <c r="FQ122" s="106">
        <f>Juniori!FQ32</f>
        <v>0</v>
      </c>
      <c r="FR122" s="106">
        <f>Juniori!FR32</f>
        <v>0</v>
      </c>
      <c r="FS122" s="106">
        <f>Juniori!FS32</f>
        <v>0</v>
      </c>
      <c r="FT122" s="106">
        <f>Juniori!FT32</f>
        <v>0</v>
      </c>
      <c r="FU122" s="106">
        <f>Juniori!FU32</f>
        <v>0</v>
      </c>
      <c r="FV122" s="106">
        <f>Juniori!FV32</f>
        <v>0</v>
      </c>
      <c r="FW122" s="106">
        <f>Juniori!FW32</f>
        <v>0</v>
      </c>
      <c r="FX122" s="106">
        <f>Juniori!FX32</f>
        <v>0</v>
      </c>
      <c r="FY122" s="106">
        <f>Juniori!FY32</f>
        <v>0</v>
      </c>
      <c r="FZ122" s="106">
        <f>Juniori!FZ32</f>
        <v>0</v>
      </c>
      <c r="GA122" s="106">
        <f>Juniori!GA32</f>
        <v>0</v>
      </c>
      <c r="GB122" s="106">
        <f>Juniori!GB32</f>
        <v>0</v>
      </c>
      <c r="GC122" s="106">
        <f>Juniori!GC32</f>
        <v>0</v>
      </c>
      <c r="GD122" s="106">
        <f>Juniori!GD32</f>
        <v>0</v>
      </c>
      <c r="GE122" s="106">
        <f>Juniori!GE32</f>
        <v>0</v>
      </c>
      <c r="GF122" s="106">
        <f>Juniori!GF32</f>
        <v>0</v>
      </c>
      <c r="GG122" s="106">
        <f>Juniori!GG32</f>
        <v>0</v>
      </c>
      <c r="GH122" s="106">
        <f>Juniori!GH32</f>
        <v>0</v>
      </c>
      <c r="GI122" s="106">
        <f>Juniori!GI32</f>
        <v>0</v>
      </c>
      <c r="GJ122" s="106">
        <f>Juniori!GJ32</f>
        <v>0</v>
      </c>
      <c r="GK122" s="106">
        <f>Juniori!GK32</f>
        <v>0</v>
      </c>
      <c r="GL122" s="106">
        <f>Juniori!GL32</f>
        <v>0</v>
      </c>
      <c r="GM122" s="106">
        <f>Juniori!GM32</f>
        <v>0</v>
      </c>
      <c r="GN122" s="106">
        <f>Juniori!GN32</f>
        <v>0</v>
      </c>
      <c r="GO122" s="106">
        <f>Juniori!GO32</f>
        <v>0</v>
      </c>
      <c r="GP122" s="106">
        <f>Juniori!GP32</f>
        <v>0</v>
      </c>
      <c r="GQ122" s="106">
        <f>Juniori!GQ32</f>
        <v>0</v>
      </c>
      <c r="GR122" s="106">
        <f>Juniori!GR32</f>
        <v>0</v>
      </c>
      <c r="GS122" s="106">
        <f>Juniori!GS32</f>
        <v>0</v>
      </c>
      <c r="GT122" s="106">
        <f>Juniori!GT32</f>
        <v>0</v>
      </c>
      <c r="GU122" s="106">
        <f>Juniori!GU32</f>
        <v>0</v>
      </c>
      <c r="GV122" s="106">
        <f>Juniori!GV32</f>
        <v>0</v>
      </c>
      <c r="GW122" s="106">
        <f>Juniori!GW32</f>
        <v>0</v>
      </c>
      <c r="GX122" s="106">
        <f>Juniori!GX32</f>
        <v>0</v>
      </c>
      <c r="GY122" s="106">
        <f>Juniori!GY32</f>
        <v>0</v>
      </c>
      <c r="GZ122" s="106">
        <f>Juniori!GZ32</f>
        <v>0</v>
      </c>
      <c r="HA122" s="106">
        <f>Juniori!HA32</f>
        <v>0</v>
      </c>
      <c r="HB122" s="106">
        <f>Juniori!HB32</f>
        <v>0</v>
      </c>
      <c r="HC122" s="106">
        <f>Juniori!HC32</f>
        <v>0</v>
      </c>
      <c r="HD122" s="106">
        <f>Juniori!HD32</f>
        <v>0</v>
      </c>
      <c r="HE122" s="106">
        <f>Juniori!HE32</f>
        <v>0</v>
      </c>
      <c r="HF122" s="106">
        <f>Juniori!HF32</f>
        <v>0</v>
      </c>
      <c r="HG122" s="106">
        <f>Juniori!HG32</f>
        <v>0</v>
      </c>
      <c r="HH122" s="106">
        <f>Juniori!HH32</f>
        <v>0</v>
      </c>
      <c r="HI122" s="106">
        <f>Juniori!HI32</f>
        <v>0</v>
      </c>
      <c r="HJ122" s="106">
        <f>Juniori!HJ32</f>
        <v>0</v>
      </c>
      <c r="HK122" s="106">
        <f>Juniori!HK32</f>
        <v>0</v>
      </c>
      <c r="HL122" s="106">
        <f>Juniori!HL32</f>
        <v>0</v>
      </c>
      <c r="HM122" s="106">
        <f>Juniori!HM32</f>
        <v>0</v>
      </c>
      <c r="HN122" s="106">
        <f>Juniori!HN32</f>
        <v>0</v>
      </c>
      <c r="HO122" s="106">
        <f>Juniori!HO32</f>
        <v>0</v>
      </c>
      <c r="HP122" s="106">
        <f>Juniori!HP32</f>
        <v>0</v>
      </c>
      <c r="HQ122" s="106">
        <f>Juniori!HQ32</f>
        <v>0</v>
      </c>
      <c r="HR122" s="106">
        <f>Juniori!HR32</f>
        <v>0</v>
      </c>
      <c r="HS122" s="106">
        <f>Juniori!HS32</f>
        <v>0</v>
      </c>
      <c r="HT122" s="106">
        <f>Juniori!HT32</f>
        <v>0</v>
      </c>
      <c r="HU122" s="106">
        <f>Juniori!HU32</f>
        <v>0</v>
      </c>
      <c r="HV122" s="106">
        <f>Juniori!HV32</f>
        <v>0</v>
      </c>
      <c r="HW122" s="106">
        <f>Juniori!HW32</f>
        <v>0</v>
      </c>
      <c r="HX122" s="106">
        <f>Juniori!HX32</f>
        <v>0</v>
      </c>
      <c r="HY122" s="106">
        <f>Juniori!HY32</f>
        <v>0</v>
      </c>
      <c r="HZ122" s="106">
        <f>Juniori!HZ32</f>
        <v>0</v>
      </c>
      <c r="IA122" s="106">
        <f>Juniori!IA32</f>
        <v>0</v>
      </c>
      <c r="IB122" s="106">
        <f>Juniori!IB32</f>
        <v>0</v>
      </c>
      <c r="IC122" s="106">
        <f>Juniori!IC32</f>
        <v>0</v>
      </c>
      <c r="ID122" s="106">
        <f>Juniori!ID32</f>
        <v>0</v>
      </c>
      <c r="IE122" s="106">
        <f>Juniori!IE32</f>
        <v>0</v>
      </c>
      <c r="IF122" s="106">
        <f>Juniori!IF32</f>
        <v>0</v>
      </c>
      <c r="IG122" s="106">
        <f>Juniori!IG32</f>
        <v>0</v>
      </c>
      <c r="IH122" s="106">
        <f>Juniori!IH32</f>
        <v>0</v>
      </c>
      <c r="II122" s="106">
        <f>Juniori!II32</f>
        <v>0</v>
      </c>
      <c r="IJ122" s="106">
        <f>Juniori!IJ32</f>
        <v>0</v>
      </c>
      <c r="IK122" s="106">
        <f>Juniori!IK32</f>
        <v>0</v>
      </c>
      <c r="IL122" s="106">
        <f>Juniori!IL32</f>
        <v>0</v>
      </c>
      <c r="IM122" s="106">
        <f>Juniori!IM32</f>
        <v>0</v>
      </c>
      <c r="IN122" s="106">
        <f>Juniori!IN32</f>
        <v>0</v>
      </c>
      <c r="IO122" s="106">
        <f>Juniori!IO32</f>
        <v>0</v>
      </c>
      <c r="IP122" s="106">
        <f>Juniori!IP32</f>
        <v>0</v>
      </c>
      <c r="IQ122" s="106">
        <f>Juniori!IQ32</f>
        <v>0</v>
      </c>
      <c r="IR122" s="106">
        <f>Juniori!IR32</f>
        <v>0</v>
      </c>
      <c r="IS122" s="106">
        <f>Juniori!IS32</f>
        <v>0</v>
      </c>
      <c r="IT122" s="106">
        <f>Juniori!IT32</f>
        <v>0</v>
      </c>
      <c r="IU122" s="106">
        <f>Juniori!IU32</f>
        <v>0</v>
      </c>
      <c r="IV122" s="106">
        <f>Juniori!IV32</f>
        <v>0</v>
      </c>
      <c r="IW122" s="106">
        <f>Juniori!IW32</f>
        <v>0</v>
      </c>
      <c r="IX122" s="106">
        <f>Juniori!IX32</f>
        <v>0</v>
      </c>
      <c r="IY122" s="106">
        <f>Juniori!IY32</f>
        <v>0</v>
      </c>
      <c r="IZ122" s="106">
        <f>Juniori!IZ32</f>
        <v>0</v>
      </c>
      <c r="JA122" s="106">
        <f>Juniori!JA32</f>
        <v>0</v>
      </c>
      <c r="JB122" s="106">
        <f>Juniori!JB32</f>
        <v>0</v>
      </c>
      <c r="JC122" s="106">
        <f>Juniori!JC32</f>
        <v>0</v>
      </c>
      <c r="JD122" s="106">
        <f>Juniori!JD32</f>
        <v>0</v>
      </c>
      <c r="JE122" s="106">
        <f>Juniori!JE32</f>
        <v>0</v>
      </c>
      <c r="JF122" s="106">
        <f>Juniori!JF32</f>
        <v>0</v>
      </c>
      <c r="JG122" s="106">
        <f>Juniori!JG32</f>
        <v>0</v>
      </c>
      <c r="JH122" s="106">
        <f>Juniori!JH32</f>
        <v>0</v>
      </c>
      <c r="JI122" s="106">
        <f>Juniori!JI32</f>
        <v>0</v>
      </c>
      <c r="JJ122" s="106">
        <f>Juniori!JJ32</f>
        <v>0</v>
      </c>
      <c r="JK122" s="106">
        <f>Juniori!JK32</f>
        <v>0</v>
      </c>
      <c r="JL122" s="106">
        <f>Juniori!JL32</f>
        <v>0</v>
      </c>
      <c r="JM122" s="106">
        <f>Juniori!JM32</f>
        <v>0</v>
      </c>
      <c r="JN122" s="106">
        <f>Juniori!JN32</f>
        <v>0</v>
      </c>
      <c r="JO122" s="106">
        <f>Juniori!JO32</f>
        <v>0</v>
      </c>
      <c r="JP122" s="106">
        <f>Juniori!JP32</f>
        <v>0</v>
      </c>
      <c r="JQ122" s="106">
        <f>Juniori!JQ32</f>
        <v>0</v>
      </c>
      <c r="JR122" s="106">
        <f>Juniori!JR32</f>
        <v>0</v>
      </c>
      <c r="JS122" s="106">
        <f>Juniori!JS32</f>
        <v>0</v>
      </c>
      <c r="JT122" s="106">
        <f>Juniori!JT32</f>
        <v>0</v>
      </c>
      <c r="JU122" s="106">
        <f>Juniori!JU32</f>
        <v>0</v>
      </c>
      <c r="JV122" s="106">
        <f>Juniori!JV32</f>
        <v>0</v>
      </c>
      <c r="JW122" s="106">
        <f>Juniori!JW32</f>
        <v>0</v>
      </c>
      <c r="JX122" s="106">
        <f>Juniori!JX32</f>
        <v>0</v>
      </c>
      <c r="JY122" s="106">
        <f>Juniori!JY32</f>
        <v>0</v>
      </c>
      <c r="JZ122" s="106">
        <f>Juniori!JZ32</f>
        <v>0</v>
      </c>
      <c r="KA122" s="106">
        <f>Juniori!KA32</f>
        <v>0</v>
      </c>
      <c r="KB122" s="106">
        <f>Juniori!KB32</f>
        <v>0</v>
      </c>
      <c r="KC122" s="106">
        <f>Juniori!KC32</f>
        <v>0</v>
      </c>
      <c r="KD122" s="106">
        <f>Juniori!KD32</f>
        <v>0</v>
      </c>
      <c r="KE122" s="106">
        <f>Juniori!KE32</f>
        <v>0</v>
      </c>
      <c r="KF122" s="106">
        <f>Juniori!KF32</f>
        <v>0</v>
      </c>
      <c r="KG122" s="106">
        <f>Juniori!KG32</f>
        <v>0</v>
      </c>
      <c r="KH122" s="106">
        <f>Juniori!KH32</f>
        <v>0</v>
      </c>
      <c r="KI122" s="106">
        <f>Juniori!KI32</f>
        <v>0</v>
      </c>
      <c r="KJ122" s="106">
        <f>Juniori!KJ32</f>
        <v>0</v>
      </c>
      <c r="KK122" s="106">
        <f>Juniori!KK32</f>
        <v>0</v>
      </c>
      <c r="KL122" s="106">
        <f>Juniori!KL32</f>
        <v>0</v>
      </c>
      <c r="KM122" s="106">
        <f>Juniori!KM32</f>
        <v>0</v>
      </c>
      <c r="KN122" s="106">
        <f>Juniori!KN32</f>
        <v>0</v>
      </c>
      <c r="KO122" s="106">
        <f>Juniori!KO32</f>
        <v>0</v>
      </c>
      <c r="KP122" s="106">
        <f>Juniori!KP32</f>
        <v>0</v>
      </c>
      <c r="KQ122" s="106">
        <f>Juniori!KQ32</f>
        <v>0</v>
      </c>
      <c r="KR122" s="106">
        <f>Juniori!KR32</f>
        <v>0</v>
      </c>
      <c r="KS122" s="106">
        <f>Juniori!KS32</f>
        <v>0</v>
      </c>
      <c r="KT122" s="106">
        <f>Juniori!KT32</f>
        <v>0</v>
      </c>
      <c r="KU122" s="106">
        <f>Juniori!KU32</f>
        <v>0</v>
      </c>
      <c r="KV122" s="106">
        <f>Juniori!KV32</f>
        <v>0</v>
      </c>
      <c r="KW122" s="106">
        <f>Juniori!KW32</f>
        <v>0</v>
      </c>
      <c r="KX122" s="106">
        <f>Juniori!KX32</f>
        <v>0</v>
      </c>
      <c r="KY122" s="106">
        <f>Juniori!KY32</f>
        <v>0</v>
      </c>
      <c r="KZ122" s="106">
        <f>Juniori!KZ32</f>
        <v>0</v>
      </c>
      <c r="LA122" s="106">
        <f>Juniori!LA32</f>
        <v>0</v>
      </c>
      <c r="LB122" s="106">
        <f>Juniori!LB32</f>
        <v>0</v>
      </c>
      <c r="LC122" s="106">
        <f>Juniori!LC32</f>
        <v>0</v>
      </c>
      <c r="LD122" s="106">
        <f>Juniori!LD32</f>
        <v>0</v>
      </c>
      <c r="LE122" s="106">
        <f>Juniori!LE32</f>
        <v>0</v>
      </c>
      <c r="LF122" s="106">
        <f>Juniori!LF32</f>
        <v>0</v>
      </c>
      <c r="LG122" s="106">
        <f>Juniori!LG32</f>
        <v>0</v>
      </c>
      <c r="LH122" s="106">
        <f>Juniori!LH32</f>
        <v>0</v>
      </c>
      <c r="LI122" s="106">
        <f>Juniori!LI32</f>
        <v>0</v>
      </c>
      <c r="LJ122" s="106">
        <f>Juniori!LJ32</f>
        <v>0</v>
      </c>
      <c r="LK122" s="106">
        <f>Juniori!LK32</f>
        <v>0</v>
      </c>
      <c r="LL122" s="106">
        <f>Juniori!LL32</f>
        <v>0</v>
      </c>
      <c r="LM122" s="106">
        <f>Juniori!LM32</f>
        <v>0</v>
      </c>
      <c r="LN122" s="106">
        <f>Juniori!LN32</f>
        <v>0</v>
      </c>
      <c r="LO122" s="106">
        <f>Juniori!LO32</f>
        <v>0</v>
      </c>
      <c r="LP122" s="106">
        <f>Juniori!LP32</f>
        <v>0</v>
      </c>
      <c r="LQ122" s="106">
        <f>Juniori!LQ32</f>
        <v>0</v>
      </c>
      <c r="LR122" s="106">
        <f>Juniori!LR32</f>
        <v>0</v>
      </c>
      <c r="LS122" s="106">
        <f>Juniori!LS32</f>
        <v>0</v>
      </c>
      <c r="LT122" s="106">
        <f>Juniori!LT32</f>
        <v>0</v>
      </c>
      <c r="LU122" s="106">
        <f>Juniori!LU32</f>
        <v>0</v>
      </c>
      <c r="LV122" s="106">
        <f>Juniori!LV32</f>
        <v>3</v>
      </c>
      <c r="LW122" s="106">
        <f>Juniori!LW32</f>
        <v>3</v>
      </c>
      <c r="LX122" s="106">
        <f>Juniori!LX32</f>
        <v>0</v>
      </c>
      <c r="LY122" s="106">
        <f>Juniori!LY32</f>
        <v>0</v>
      </c>
      <c r="LZ122" s="106">
        <f>Juniori!LZ32</f>
        <v>0</v>
      </c>
      <c r="MA122" s="106">
        <f>Juniori!MA32</f>
        <v>0</v>
      </c>
      <c r="MB122" s="106">
        <f>Juniori!MB32</f>
        <v>0</v>
      </c>
      <c r="MC122" s="106">
        <f>Juniori!MC32</f>
        <v>0</v>
      </c>
      <c r="MD122" s="106">
        <f>Juniori!MD32</f>
        <v>0</v>
      </c>
      <c r="ME122" s="106">
        <f>Juniori!ME32</f>
        <v>0</v>
      </c>
      <c r="MF122" s="106">
        <f>Juniori!MF32</f>
        <v>0</v>
      </c>
      <c r="MG122" s="106">
        <f>Juniori!MG32</f>
        <v>0</v>
      </c>
      <c r="MH122" s="106">
        <f>Juniori!MH32</f>
        <v>0</v>
      </c>
      <c r="MI122" s="106">
        <f>Juniori!MI32</f>
        <v>0</v>
      </c>
      <c r="MJ122" s="106">
        <f>Juniori!MJ32</f>
        <v>0</v>
      </c>
      <c r="MK122" s="106">
        <f>Juniori!MK32</f>
        <v>0</v>
      </c>
      <c r="ML122" s="106">
        <f>Juniori!ML32</f>
        <v>0</v>
      </c>
      <c r="MM122" s="106">
        <f>Juniori!MM32</f>
        <v>0</v>
      </c>
      <c r="MN122" s="106">
        <f>Juniori!MN32</f>
        <v>0</v>
      </c>
      <c r="MO122" s="106">
        <f>Juniori!MO32</f>
        <v>0</v>
      </c>
      <c r="MP122" s="106">
        <f>Juniori!MP32</f>
        <v>0</v>
      </c>
      <c r="MQ122" s="106">
        <f>Juniori!MQ32</f>
        <v>0</v>
      </c>
      <c r="MR122" s="106">
        <f>Juniori!MR32</f>
        <v>0</v>
      </c>
      <c r="MS122" s="106">
        <f>Juniori!MS32</f>
        <v>0</v>
      </c>
      <c r="MT122" s="106">
        <f>Juniori!MT32</f>
        <v>0</v>
      </c>
      <c r="MU122" s="106">
        <f>Juniori!MU32</f>
        <v>0</v>
      </c>
      <c r="MV122" s="106">
        <f>Juniori!MV32</f>
        <v>0</v>
      </c>
      <c r="MW122" s="106">
        <f>Juniori!MW32</f>
        <v>0</v>
      </c>
      <c r="MX122" s="106">
        <f>Juniori!MX32</f>
        <v>0</v>
      </c>
      <c r="MY122" s="106">
        <f>Juniori!MY32</f>
        <v>0</v>
      </c>
      <c r="MZ122" s="106">
        <f>Juniori!MZ32</f>
        <v>0</v>
      </c>
      <c r="NA122" s="106">
        <f>Juniori!NA32</f>
        <v>0</v>
      </c>
      <c r="NB122" s="106">
        <f>Juniori!NB32</f>
        <v>0</v>
      </c>
      <c r="NC122" s="106">
        <f>Juniori!NC32</f>
        <v>0</v>
      </c>
      <c r="ND122" s="106">
        <f>Juniori!ND32</f>
        <v>0</v>
      </c>
      <c r="NE122" s="106">
        <f>Juniori!NE32</f>
        <v>0</v>
      </c>
      <c r="NF122" s="106">
        <f>Juniori!NF32</f>
        <v>0</v>
      </c>
      <c r="NG122" s="106">
        <f>Juniori!NG32</f>
        <v>0</v>
      </c>
      <c r="NH122" s="106">
        <f>Juniori!NH32</f>
        <v>0</v>
      </c>
      <c r="NI122" s="106">
        <f>Juniori!NI32</f>
        <v>0</v>
      </c>
      <c r="NJ122" s="106">
        <f>Juniori!NJ32</f>
        <v>0</v>
      </c>
      <c r="NK122" s="106">
        <f>Juniori!NK32</f>
        <v>0</v>
      </c>
      <c r="NL122" s="106">
        <f>Juniori!NL32</f>
        <v>0</v>
      </c>
      <c r="NM122" s="106">
        <f>Juniori!NM32</f>
        <v>0</v>
      </c>
      <c r="NN122" s="106">
        <f>Juniori!NN32</f>
        <v>0</v>
      </c>
      <c r="NO122" s="106">
        <f>Juniori!NO32</f>
        <v>0</v>
      </c>
      <c r="NP122" s="106">
        <f>Juniori!NP32</f>
        <v>0</v>
      </c>
      <c r="NQ122" s="106">
        <f>Juniori!NQ32</f>
        <v>0</v>
      </c>
      <c r="NR122" s="106">
        <f>Juniori!NR32</f>
        <v>0</v>
      </c>
      <c r="NS122" s="106">
        <f>Juniori!NS32</f>
        <v>0</v>
      </c>
      <c r="NT122" s="106">
        <f>Juniori!NT32</f>
        <v>0</v>
      </c>
      <c r="NU122" s="106">
        <f>Juniori!NU32</f>
        <v>0</v>
      </c>
      <c r="NV122" s="106">
        <f>Juniori!NV32</f>
        <v>0</v>
      </c>
      <c r="NW122" s="106">
        <f>Juniori!NW32</f>
        <v>0</v>
      </c>
      <c r="NX122" s="106">
        <f>Juniori!NX32</f>
        <v>0</v>
      </c>
      <c r="NY122" s="106">
        <f>Juniori!NY32</f>
        <v>0</v>
      </c>
      <c r="NZ122" s="106">
        <f>Juniori!NZ32</f>
        <v>0</v>
      </c>
      <c r="OA122" s="106">
        <f>Juniori!OA32</f>
        <v>0</v>
      </c>
      <c r="OB122" s="106">
        <f>Juniori!OB32</f>
        <v>0</v>
      </c>
      <c r="OC122" s="106">
        <f>Juniori!OC32</f>
        <v>0</v>
      </c>
      <c r="OD122" s="106">
        <f>Juniori!OD32</f>
        <v>0</v>
      </c>
      <c r="OE122" s="106">
        <f>Juniori!OE32</f>
        <v>0</v>
      </c>
      <c r="OF122" s="106">
        <f>Juniori!OF32</f>
        <v>0</v>
      </c>
      <c r="OG122" s="106">
        <f>Juniori!OG32</f>
        <v>0</v>
      </c>
      <c r="OH122" s="106">
        <f>Juniori!OH32</f>
        <v>0</v>
      </c>
      <c r="OI122" s="106">
        <f>Juniori!OI32</f>
        <v>0</v>
      </c>
      <c r="OJ122" s="106">
        <f>Juniori!OJ32</f>
        <v>0</v>
      </c>
      <c r="OK122" s="106">
        <f>Juniori!OK32</f>
        <v>0</v>
      </c>
      <c r="OL122" s="106">
        <f>Juniori!OL32</f>
        <v>0</v>
      </c>
      <c r="OM122" s="106">
        <f>Juniori!OM32</f>
        <v>0</v>
      </c>
      <c r="ON122" s="106">
        <f>Juniori!ON32</f>
        <v>0</v>
      </c>
      <c r="OO122" s="106">
        <f>Juniori!OO32</f>
        <v>0</v>
      </c>
      <c r="OP122" s="106">
        <f>Juniori!OP32</f>
        <v>0</v>
      </c>
      <c r="OQ122" s="106">
        <f>Juniori!OQ32</f>
        <v>0</v>
      </c>
      <c r="OR122" s="106">
        <f>Juniori!OR32</f>
        <v>0</v>
      </c>
      <c r="OS122" s="106">
        <f>Juniori!OS32</f>
        <v>0</v>
      </c>
      <c r="OT122" s="106">
        <f>Juniori!OT32</f>
        <v>0</v>
      </c>
      <c r="OU122" s="106">
        <f>Juniori!OU32</f>
        <v>2</v>
      </c>
      <c r="OV122" s="106">
        <f>Juniori!OV32</f>
        <v>3</v>
      </c>
      <c r="OW122" s="106">
        <f>Juniori!OW32</f>
        <v>0</v>
      </c>
      <c r="OX122" s="106">
        <f>Juniori!OX32</f>
        <v>0</v>
      </c>
      <c r="OY122" s="106">
        <f>Juniori!OY32</f>
        <v>0</v>
      </c>
      <c r="OZ122" s="106">
        <f>Juniori!OZ32</f>
        <v>0</v>
      </c>
      <c r="PA122" s="106">
        <f>Juniori!PA32</f>
        <v>0</v>
      </c>
      <c r="PB122" s="106">
        <f>Juniori!PB32</f>
        <v>0</v>
      </c>
      <c r="PC122" s="106">
        <f>Juniori!PC32</f>
        <v>0</v>
      </c>
      <c r="PD122" s="106">
        <f>Juniori!PD32</f>
        <v>0</v>
      </c>
      <c r="PE122" s="106">
        <f>Juniori!PE32</f>
        <v>0</v>
      </c>
      <c r="PF122" s="106">
        <f>Juniori!PF32</f>
        <v>0</v>
      </c>
      <c r="PG122" s="106">
        <f>Juniori!PG32</f>
        <v>0</v>
      </c>
      <c r="PH122" s="106">
        <f>Juniori!PH32</f>
        <v>0</v>
      </c>
      <c r="PI122" s="106">
        <f>Juniori!PI32</f>
        <v>0</v>
      </c>
      <c r="PJ122" s="106">
        <f>Juniori!PJ32</f>
        <v>0</v>
      </c>
      <c r="PK122" s="106">
        <f>Juniori!PK32</f>
        <v>0</v>
      </c>
      <c r="PL122" s="106">
        <f>Juniori!PL32</f>
        <v>0</v>
      </c>
      <c r="PM122" s="106">
        <f>Juniori!PM32</f>
        <v>0</v>
      </c>
      <c r="PN122" s="106">
        <f>Juniori!PN32</f>
        <v>0</v>
      </c>
      <c r="PO122" s="106">
        <f>Juniori!PO32</f>
        <v>0</v>
      </c>
      <c r="PP122" s="106">
        <f>Juniori!PP32</f>
        <v>0</v>
      </c>
      <c r="PQ122" s="106">
        <f>Juniori!PQ32</f>
        <v>0</v>
      </c>
      <c r="PR122" s="106">
        <f>Juniori!PR32</f>
        <v>0</v>
      </c>
      <c r="PS122" s="106">
        <f>Juniori!PS32</f>
        <v>0</v>
      </c>
      <c r="PT122" s="106">
        <f>Juniori!PT32</f>
        <v>0</v>
      </c>
      <c r="PU122" s="106">
        <f>Juniori!PU32</f>
        <v>0</v>
      </c>
      <c r="PV122" s="106">
        <f>Juniori!PV32</f>
        <v>0</v>
      </c>
      <c r="PW122" s="106">
        <f>Juniori!PW32</f>
        <v>0</v>
      </c>
      <c r="PX122" s="106">
        <f>Juniori!PX32</f>
        <v>0</v>
      </c>
      <c r="PY122" s="106">
        <f>Juniori!PY32</f>
        <v>0</v>
      </c>
      <c r="PZ122" s="106">
        <f>Juniori!PZ32</f>
        <v>0</v>
      </c>
      <c r="QA122" s="106">
        <f>Juniori!QA32</f>
        <v>0</v>
      </c>
      <c r="QB122" s="106">
        <f>Juniori!QB32</f>
        <v>0</v>
      </c>
      <c r="QC122" s="106">
        <f>Juniori!QC32</f>
        <v>0</v>
      </c>
      <c r="QD122" s="106">
        <f>Juniori!QD32</f>
        <v>0</v>
      </c>
      <c r="QE122" s="106">
        <f>Juniori!QE32</f>
        <v>0</v>
      </c>
      <c r="QF122" s="106">
        <f>Juniori!QF32</f>
        <v>0</v>
      </c>
      <c r="QG122" s="106">
        <f>Juniori!QG32</f>
        <v>0</v>
      </c>
      <c r="QH122" s="106">
        <f>Juniori!QH32</f>
        <v>0</v>
      </c>
      <c r="QI122" s="106">
        <f>Juniori!QI32</f>
        <v>0</v>
      </c>
      <c r="QJ122" s="106">
        <f>Juniori!QJ32</f>
        <v>0</v>
      </c>
      <c r="QK122" s="106">
        <f>Juniori!QK32</f>
        <v>0</v>
      </c>
      <c r="QL122" s="106">
        <f>Juniori!QL32</f>
        <v>0</v>
      </c>
      <c r="QM122" s="106">
        <f>Juniori!QM32</f>
        <v>0</v>
      </c>
      <c r="QN122" s="106">
        <f>Juniori!QN32</f>
        <v>0</v>
      </c>
      <c r="QO122" s="106">
        <f>Juniori!QO32</f>
        <v>0</v>
      </c>
      <c r="QP122" s="106">
        <f>Juniori!QP32</f>
        <v>0</v>
      </c>
      <c r="QQ122" s="106">
        <f>Juniori!QQ32</f>
        <v>0</v>
      </c>
      <c r="QR122" s="106">
        <f>Juniori!QR32</f>
        <v>0</v>
      </c>
      <c r="QS122" s="106">
        <f>Juniori!QS32</f>
        <v>0</v>
      </c>
      <c r="QT122" s="106">
        <f>Juniori!QT32</f>
        <v>0</v>
      </c>
      <c r="QU122" s="106">
        <f>Juniori!QU32</f>
        <v>0</v>
      </c>
      <c r="QV122" s="106">
        <f>Juniori!QV32</f>
        <v>0</v>
      </c>
      <c r="QW122" s="106">
        <f>Juniori!QW32</f>
        <v>0</v>
      </c>
      <c r="QX122" s="106">
        <f>Juniori!QX32</f>
        <v>0</v>
      </c>
      <c r="QY122" s="106">
        <f>Juniori!QY32</f>
        <v>0</v>
      </c>
      <c r="QZ122" s="106">
        <f>Juniori!QZ32</f>
        <v>0</v>
      </c>
      <c r="RA122" s="106">
        <f>Juniori!RA32</f>
        <v>0</v>
      </c>
      <c r="RB122" s="106">
        <f>Juniori!RB32</f>
        <v>0</v>
      </c>
      <c r="RC122" s="106">
        <f>Juniori!RC32</f>
        <v>0</v>
      </c>
      <c r="RD122" s="106">
        <f>Juniori!RD32</f>
        <v>0</v>
      </c>
      <c r="RE122" s="106">
        <f>Juniori!RE32</f>
        <v>0</v>
      </c>
      <c r="RF122" s="106">
        <f>Juniori!RF32</f>
        <v>0</v>
      </c>
      <c r="RG122" s="106">
        <f>Juniori!RG32</f>
        <v>0</v>
      </c>
      <c r="RH122" s="106">
        <f>Juniori!RH32</f>
        <v>0</v>
      </c>
      <c r="RI122" s="106">
        <f>Juniori!RI32</f>
        <v>0</v>
      </c>
      <c r="RJ122" s="106">
        <f>Juniori!RJ32</f>
        <v>0</v>
      </c>
      <c r="RK122" s="106">
        <f>Juniori!RK32</f>
        <v>0</v>
      </c>
      <c r="RL122" s="106">
        <f>Juniori!RL32</f>
        <v>0</v>
      </c>
      <c r="RM122" s="106">
        <f>Juniori!RM32</f>
        <v>0</v>
      </c>
      <c r="RN122" s="106">
        <f>Juniori!RN32</f>
        <v>0</v>
      </c>
      <c r="RO122" s="106">
        <f>Juniori!RO32</f>
        <v>0</v>
      </c>
      <c r="RP122" s="106">
        <f>Juniori!RP32</f>
        <v>0</v>
      </c>
      <c r="RQ122" s="106">
        <f>Juniori!RQ32</f>
        <v>0</v>
      </c>
      <c r="RR122" s="106">
        <f>Juniori!RR32</f>
        <v>0</v>
      </c>
      <c r="RS122" s="106">
        <f>Juniori!RS32</f>
        <v>0</v>
      </c>
      <c r="RT122" s="106">
        <f>Juniori!RT32</f>
        <v>0</v>
      </c>
      <c r="RU122" s="106">
        <f>Juniori!RU32</f>
        <v>0</v>
      </c>
      <c r="RV122" s="106">
        <f>Juniori!RV32</f>
        <v>0</v>
      </c>
      <c r="RW122" s="106">
        <f>Juniori!RW32</f>
        <v>0</v>
      </c>
      <c r="RX122" s="106">
        <f>Juniori!RX32</f>
        <v>2</v>
      </c>
      <c r="RY122" s="106">
        <f>Juniori!RY32</f>
        <v>1</v>
      </c>
      <c r="RZ122" s="106">
        <f>Juniori!RZ32</f>
        <v>0</v>
      </c>
      <c r="SA122" s="106">
        <f>Juniori!SA32</f>
        <v>0</v>
      </c>
      <c r="SB122" s="106">
        <f>Juniori!SB32</f>
        <v>0</v>
      </c>
      <c r="SC122" s="106">
        <f>Juniori!SC32</f>
        <v>0</v>
      </c>
      <c r="SD122" s="106">
        <f>Juniori!SD32</f>
        <v>0</v>
      </c>
      <c r="SE122" s="106">
        <f>Juniori!SE32</f>
        <v>0</v>
      </c>
      <c r="SF122" s="106">
        <f>Juniori!SF32</f>
        <v>0</v>
      </c>
      <c r="SG122" s="106">
        <f>Juniori!SG32</f>
        <v>0</v>
      </c>
      <c r="SH122" s="106">
        <f>Juniori!SH32</f>
        <v>0</v>
      </c>
      <c r="SI122" s="106">
        <f>Juniori!SI32</f>
        <v>0</v>
      </c>
      <c r="SJ122" s="106">
        <f>Juniori!SJ32</f>
        <v>0</v>
      </c>
      <c r="SK122" s="106">
        <f>Juniori!SK32</f>
        <v>0</v>
      </c>
      <c r="SL122" s="106">
        <f>Juniori!SL32</f>
        <v>0</v>
      </c>
      <c r="SM122" s="106">
        <f>Juniori!SM32</f>
        <v>0</v>
      </c>
      <c r="SN122" s="106">
        <f>Juniori!SN32</f>
        <v>0</v>
      </c>
      <c r="SO122" s="106">
        <f>Juniori!SO32</f>
        <v>0</v>
      </c>
      <c r="SP122" s="106">
        <f>Juniori!SP32</f>
        <v>0</v>
      </c>
      <c r="SQ122" s="106">
        <f>Juniori!SQ32</f>
        <v>0</v>
      </c>
      <c r="SR122" s="106">
        <f>Juniori!SR32</f>
        <v>0</v>
      </c>
      <c r="SS122" s="106">
        <f>Juniori!SS32</f>
        <v>0</v>
      </c>
      <c r="ST122" s="106">
        <f>Juniori!ST32</f>
        <v>0</v>
      </c>
      <c r="SU122" s="106">
        <f>Juniori!SU32</f>
        <v>0</v>
      </c>
      <c r="SV122" s="106">
        <f>Juniori!SV32</f>
        <v>0</v>
      </c>
      <c r="SW122" s="106">
        <f>Juniori!SW32</f>
        <v>0</v>
      </c>
      <c r="SX122" s="106">
        <f>Juniori!SX32</f>
        <v>0</v>
      </c>
      <c r="SY122" s="106">
        <f>Juniori!SY32</f>
        <v>0</v>
      </c>
      <c r="SZ122" s="106">
        <f>Juniori!SZ32</f>
        <v>0</v>
      </c>
      <c r="TA122" s="106">
        <f>Juniori!TA32</f>
        <v>0</v>
      </c>
      <c r="TB122" s="106">
        <f>Juniori!TB32</f>
        <v>0</v>
      </c>
    </row>
    <row r="123" spans="1:522" s="1" customFormat="1" ht="18" customHeight="1" x14ac:dyDescent="0.25">
      <c r="A123" s="12"/>
      <c r="B123" s="11" t="s">
        <v>138</v>
      </c>
      <c r="C123" s="1">
        <v>11709</v>
      </c>
      <c r="D123" s="1">
        <v>2018</v>
      </c>
      <c r="E123" t="s">
        <v>53</v>
      </c>
      <c r="F123" s="1">
        <v>3057</v>
      </c>
      <c r="G123" s="1" t="s">
        <v>97</v>
      </c>
      <c r="H123" t="s">
        <v>54</v>
      </c>
      <c r="I123" s="1">
        <f t="shared" ref="I123" si="22">SUM(K123:TB123)</f>
        <v>14</v>
      </c>
      <c r="J123" s="12">
        <f>Tabuľka3[[#This Row],[Stĺpec9]]</f>
        <v>14</v>
      </c>
      <c r="K123" s="106">
        <f>Seniori!K70</f>
        <v>0</v>
      </c>
      <c r="L123" s="106">
        <f>Seniori!L70</f>
        <v>0</v>
      </c>
      <c r="M123" s="106">
        <f>Seniori!M70</f>
        <v>0</v>
      </c>
      <c r="N123" s="106">
        <f>Seniori!N70</f>
        <v>0</v>
      </c>
      <c r="O123" s="106">
        <f>Seniori!O70</f>
        <v>0</v>
      </c>
      <c r="P123" s="106">
        <f>Seniori!P70</f>
        <v>0</v>
      </c>
      <c r="Q123" s="106">
        <f>Seniori!Q70</f>
        <v>0</v>
      </c>
      <c r="R123" s="106">
        <f>Seniori!R70</f>
        <v>0</v>
      </c>
      <c r="S123" s="106">
        <f>Seniori!S70</f>
        <v>0</v>
      </c>
      <c r="T123" s="106">
        <f>Seniori!T70</f>
        <v>0</v>
      </c>
      <c r="U123" s="106">
        <f>Seniori!U70</f>
        <v>0</v>
      </c>
      <c r="V123" s="106">
        <f>Seniori!V70</f>
        <v>0</v>
      </c>
      <c r="W123" s="106">
        <f>Seniori!W70</f>
        <v>0</v>
      </c>
      <c r="X123" s="106">
        <f>Seniori!X70</f>
        <v>0</v>
      </c>
      <c r="Y123" s="106">
        <f>Seniori!Y70</f>
        <v>0</v>
      </c>
      <c r="Z123" s="106">
        <f>Seniori!Z70</f>
        <v>0</v>
      </c>
      <c r="AA123" s="106">
        <f>Seniori!AA70</f>
        <v>0</v>
      </c>
      <c r="AB123" s="106">
        <f>Seniori!AB70</f>
        <v>0</v>
      </c>
      <c r="AC123" s="106">
        <f>Seniori!AC70</f>
        <v>0</v>
      </c>
      <c r="AD123" s="106">
        <f>Seniori!AD70</f>
        <v>0</v>
      </c>
      <c r="AE123" s="106">
        <f>Seniori!AE70</f>
        <v>0</v>
      </c>
      <c r="AF123" s="106">
        <f>Seniori!AF70</f>
        <v>0</v>
      </c>
      <c r="AG123" s="106">
        <f>Seniori!AG70</f>
        <v>0</v>
      </c>
      <c r="AH123" s="106">
        <f>Seniori!AH70</f>
        <v>0</v>
      </c>
      <c r="AI123" s="106">
        <f>Seniori!AI70</f>
        <v>0</v>
      </c>
      <c r="AJ123" s="106">
        <f>Seniori!AJ70</f>
        <v>0</v>
      </c>
      <c r="AK123" s="106">
        <f>Seniori!AK70</f>
        <v>0</v>
      </c>
      <c r="AL123" s="106">
        <f>Seniori!AL70</f>
        <v>0</v>
      </c>
      <c r="AM123" s="106">
        <f>Seniori!AM70</f>
        <v>0</v>
      </c>
      <c r="AN123" s="106">
        <f>Seniori!AN70</f>
        <v>0</v>
      </c>
      <c r="AO123" s="106">
        <f>Seniori!AO70</f>
        <v>0</v>
      </c>
      <c r="AP123" s="106">
        <f>Seniori!AP70</f>
        <v>0</v>
      </c>
      <c r="AQ123" s="106">
        <f>Seniori!AQ70</f>
        <v>0</v>
      </c>
      <c r="AR123" s="106">
        <f>Seniori!AR70</f>
        <v>0</v>
      </c>
      <c r="AS123" s="106">
        <f>Seniori!AS70</f>
        <v>0</v>
      </c>
      <c r="AT123" s="106">
        <f>Seniori!AT70</f>
        <v>0</v>
      </c>
      <c r="AU123" s="106">
        <f>Seniori!AU70</f>
        <v>0</v>
      </c>
      <c r="AV123" s="106">
        <f>Seniori!AV70</f>
        <v>0</v>
      </c>
      <c r="AW123" s="106">
        <f>Seniori!AW70</f>
        <v>0</v>
      </c>
      <c r="AX123" s="106">
        <f>Seniori!AX70</f>
        <v>0</v>
      </c>
      <c r="AY123" s="106">
        <f>Seniori!AY70</f>
        <v>0</v>
      </c>
      <c r="AZ123" s="106">
        <f>Seniori!AZ70</f>
        <v>0</v>
      </c>
      <c r="BA123" s="106">
        <f>Seniori!BA70</f>
        <v>0</v>
      </c>
      <c r="BB123" s="106">
        <f>Seniori!BB70</f>
        <v>0</v>
      </c>
      <c r="BC123" s="106">
        <f>Seniori!BC70</f>
        <v>0</v>
      </c>
      <c r="BD123" s="106">
        <f>Seniori!BD70</f>
        <v>0</v>
      </c>
      <c r="BE123" s="106">
        <f>Seniori!BE70</f>
        <v>0</v>
      </c>
      <c r="BF123" s="106">
        <f>Seniori!BF70</f>
        <v>0</v>
      </c>
      <c r="BG123" s="106">
        <f>Seniori!BG70</f>
        <v>0</v>
      </c>
      <c r="BH123" s="106">
        <f>Seniori!BH70</f>
        <v>0</v>
      </c>
      <c r="BI123" s="106">
        <f>Seniori!BI70</f>
        <v>0</v>
      </c>
      <c r="BJ123" s="106">
        <f>Seniori!BJ70</f>
        <v>0</v>
      </c>
      <c r="BK123" s="106">
        <f>Seniori!BK70</f>
        <v>0</v>
      </c>
      <c r="BL123" s="106">
        <f>Seniori!BL70</f>
        <v>0</v>
      </c>
      <c r="BM123" s="106">
        <f>Seniori!BM70</f>
        <v>0</v>
      </c>
      <c r="BN123" s="106">
        <f>Seniori!BN70</f>
        <v>0</v>
      </c>
      <c r="BO123" s="106">
        <f>Seniori!BO70</f>
        <v>0</v>
      </c>
      <c r="BP123" s="106">
        <f>Seniori!BP70</f>
        <v>0</v>
      </c>
      <c r="BQ123" s="106">
        <f>Seniori!BQ70</f>
        <v>0</v>
      </c>
      <c r="BR123" s="106">
        <f>Seniori!BR70</f>
        <v>0</v>
      </c>
      <c r="BS123" s="106">
        <f>Seniori!BS70</f>
        <v>0</v>
      </c>
      <c r="BT123" s="106">
        <f>Seniori!BT70</f>
        <v>0</v>
      </c>
      <c r="BU123" s="106">
        <f>Seniori!BU70</f>
        <v>0</v>
      </c>
      <c r="BV123" s="106">
        <f>Seniori!BV70</f>
        <v>0</v>
      </c>
      <c r="BW123" s="106">
        <f>Seniori!BW70</f>
        <v>0</v>
      </c>
      <c r="BX123" s="106">
        <f>Seniori!BX70</f>
        <v>0</v>
      </c>
      <c r="BY123" s="106">
        <f>Seniori!BY70</f>
        <v>0</v>
      </c>
      <c r="BZ123" s="106">
        <f>Seniori!BZ70</f>
        <v>0</v>
      </c>
      <c r="CA123" s="106">
        <f>Seniori!CA70</f>
        <v>0</v>
      </c>
      <c r="CB123" s="106">
        <f>Seniori!CB70</f>
        <v>0</v>
      </c>
      <c r="CC123" s="106">
        <f>Seniori!CC70</f>
        <v>0</v>
      </c>
      <c r="CD123" s="106">
        <f>Seniori!CD70</f>
        <v>0</v>
      </c>
      <c r="CE123" s="106">
        <f>Seniori!CE70</f>
        <v>0</v>
      </c>
      <c r="CF123" s="106">
        <f>Seniori!CF70</f>
        <v>0</v>
      </c>
      <c r="CG123" s="106">
        <f>Seniori!CG70</f>
        <v>0</v>
      </c>
      <c r="CH123" s="106">
        <f>Seniori!CH70</f>
        <v>0</v>
      </c>
      <c r="CI123" s="106">
        <f>Seniori!CI70</f>
        <v>0</v>
      </c>
      <c r="CJ123" s="106">
        <f>Seniori!CJ70</f>
        <v>0</v>
      </c>
      <c r="CK123" s="106">
        <f>Seniori!CK70</f>
        <v>0</v>
      </c>
      <c r="CL123" s="106">
        <f>Seniori!CL70</f>
        <v>0</v>
      </c>
      <c r="CM123" s="106">
        <f>Seniori!CM70</f>
        <v>0</v>
      </c>
      <c r="CN123" s="106">
        <f>Seniori!CN70</f>
        <v>0</v>
      </c>
      <c r="CO123" s="106">
        <f>Seniori!CO70</f>
        <v>0</v>
      </c>
      <c r="CP123" s="106">
        <f>Seniori!CP70</f>
        <v>0</v>
      </c>
      <c r="CQ123" s="106">
        <f>Seniori!CQ70</f>
        <v>0</v>
      </c>
      <c r="CR123" s="106">
        <f>Seniori!CR70</f>
        <v>0</v>
      </c>
      <c r="CS123" s="106">
        <f>Seniori!CS70</f>
        <v>0</v>
      </c>
      <c r="CT123" s="106">
        <f>Seniori!CT70</f>
        <v>0</v>
      </c>
      <c r="CU123" s="106">
        <f>Seniori!CU70</f>
        <v>0</v>
      </c>
      <c r="CV123" s="106">
        <f>Seniori!CV70</f>
        <v>0</v>
      </c>
      <c r="CW123" s="106">
        <f>Seniori!CW70</f>
        <v>0</v>
      </c>
      <c r="CX123" s="106">
        <f>Seniori!CX70</f>
        <v>0</v>
      </c>
      <c r="CY123" s="106">
        <f>Seniori!CY70</f>
        <v>0</v>
      </c>
      <c r="CZ123" s="106">
        <f>Seniori!CZ70</f>
        <v>0</v>
      </c>
      <c r="DA123" s="106">
        <f>Seniori!DA70</f>
        <v>0</v>
      </c>
      <c r="DB123" s="106">
        <f>Seniori!DB70</f>
        <v>0</v>
      </c>
      <c r="DC123" s="106">
        <f>Seniori!DC70</f>
        <v>0</v>
      </c>
      <c r="DD123" s="106">
        <f>Seniori!DD70</f>
        <v>4</v>
      </c>
      <c r="DE123" s="106">
        <f>Seniori!DE70</f>
        <v>0</v>
      </c>
      <c r="DF123" s="106">
        <f>Seniori!DF70</f>
        <v>0</v>
      </c>
      <c r="DG123" s="106">
        <f>Seniori!DG70</f>
        <v>0</v>
      </c>
      <c r="DH123" s="106">
        <f>Seniori!DH70</f>
        <v>0</v>
      </c>
      <c r="DI123" s="106">
        <f>Seniori!DI70</f>
        <v>0</v>
      </c>
      <c r="DJ123" s="106">
        <f>Seniori!DJ70</f>
        <v>0</v>
      </c>
      <c r="DK123" s="106">
        <f>Seniori!DK70</f>
        <v>5</v>
      </c>
      <c r="DL123" s="106">
        <f>Seniori!DL70</f>
        <v>0</v>
      </c>
      <c r="DM123" s="106">
        <f>Seniori!DM70</f>
        <v>0</v>
      </c>
      <c r="DN123" s="106">
        <f>Seniori!DN70</f>
        <v>0</v>
      </c>
      <c r="DO123" s="106">
        <f>Seniori!DO70</f>
        <v>0</v>
      </c>
      <c r="DP123" s="106">
        <f>Seniori!DP70</f>
        <v>0</v>
      </c>
      <c r="DQ123" s="106">
        <f>Seniori!DQ70</f>
        <v>0</v>
      </c>
      <c r="DR123" s="106">
        <f>Seniori!DR70</f>
        <v>0</v>
      </c>
      <c r="DS123" s="106">
        <f>Seniori!DS70</f>
        <v>0</v>
      </c>
      <c r="DT123" s="106">
        <f>Seniori!DT70</f>
        <v>0</v>
      </c>
      <c r="DU123" s="106">
        <f>Seniori!DU70</f>
        <v>0</v>
      </c>
      <c r="DV123" s="106">
        <f>Seniori!DV70</f>
        <v>0</v>
      </c>
      <c r="DW123" s="106">
        <f>Seniori!DW70</f>
        <v>0</v>
      </c>
      <c r="DX123" s="106">
        <f>Seniori!DX70</f>
        <v>0</v>
      </c>
      <c r="DY123" s="106">
        <f>Seniori!DY70</f>
        <v>0</v>
      </c>
      <c r="DZ123" s="106">
        <f>Seniori!DZ70</f>
        <v>0</v>
      </c>
      <c r="EA123" s="106">
        <f>Seniori!EA70</f>
        <v>0</v>
      </c>
      <c r="EB123" s="106">
        <f>Seniori!EB70</f>
        <v>0</v>
      </c>
      <c r="EC123" s="106">
        <f>Seniori!EC70</f>
        <v>0</v>
      </c>
      <c r="ED123" s="106">
        <f>Seniori!ED70</f>
        <v>0</v>
      </c>
      <c r="EE123" s="106">
        <f>Seniori!EE70</f>
        <v>0</v>
      </c>
      <c r="EF123" s="106">
        <f>Seniori!EF70</f>
        <v>0</v>
      </c>
      <c r="EG123" s="106">
        <f>Seniori!EG70</f>
        <v>0</v>
      </c>
      <c r="EH123" s="106">
        <f>Seniori!EH70</f>
        <v>0</v>
      </c>
      <c r="EI123" s="106">
        <f>Seniori!EI70</f>
        <v>0</v>
      </c>
      <c r="EJ123" s="106">
        <f>Seniori!EJ70</f>
        <v>0</v>
      </c>
      <c r="EK123" s="106">
        <f>Seniori!EK70</f>
        <v>0</v>
      </c>
      <c r="EL123" s="106">
        <f>Seniori!EL70</f>
        <v>0</v>
      </c>
      <c r="EM123" s="106">
        <f>Seniori!EM70</f>
        <v>0</v>
      </c>
      <c r="EN123" s="106">
        <f>Seniori!EN70</f>
        <v>0</v>
      </c>
      <c r="EO123" s="106">
        <f>Seniori!EO70</f>
        <v>0</v>
      </c>
      <c r="EP123" s="106">
        <f>Seniori!EP70</f>
        <v>0</v>
      </c>
      <c r="EQ123" s="106">
        <f>Seniori!EQ70</f>
        <v>0</v>
      </c>
      <c r="ER123" s="106">
        <f>Seniori!ER70</f>
        <v>0</v>
      </c>
      <c r="ES123" s="106">
        <f>Seniori!ES70</f>
        <v>0</v>
      </c>
      <c r="ET123" s="106">
        <f>Seniori!ET70</f>
        <v>0</v>
      </c>
      <c r="EU123" s="106">
        <f>Seniori!EU70</f>
        <v>0</v>
      </c>
      <c r="EV123" s="106">
        <f>Seniori!EV70</f>
        <v>0</v>
      </c>
      <c r="EW123" s="106">
        <f>Seniori!EW70</f>
        <v>0</v>
      </c>
      <c r="EX123" s="106">
        <f>Seniori!EX70</f>
        <v>0</v>
      </c>
      <c r="EY123" s="106">
        <f>Seniori!EY70</f>
        <v>0</v>
      </c>
      <c r="EZ123" s="106">
        <f>Seniori!EZ70</f>
        <v>0</v>
      </c>
      <c r="FA123" s="106">
        <f>Seniori!FA70</f>
        <v>0</v>
      </c>
      <c r="FB123" s="106">
        <f>Seniori!FB70</f>
        <v>0</v>
      </c>
      <c r="FC123" s="106">
        <f>Seniori!FC70</f>
        <v>0</v>
      </c>
      <c r="FD123" s="106">
        <f>Seniori!FD70</f>
        <v>0</v>
      </c>
      <c r="FE123" s="106">
        <f>Seniori!FE70</f>
        <v>0</v>
      </c>
      <c r="FF123" s="106">
        <f>Seniori!FF70</f>
        <v>0</v>
      </c>
      <c r="FG123" s="106">
        <f>Seniori!FG70</f>
        <v>0</v>
      </c>
      <c r="FH123" s="106">
        <f>Seniori!FH70</f>
        <v>0</v>
      </c>
      <c r="FI123" s="106">
        <f>Seniori!FI70</f>
        <v>0</v>
      </c>
      <c r="FJ123" s="106">
        <f>Seniori!FJ70</f>
        <v>0</v>
      </c>
      <c r="FK123" s="106">
        <f>Seniori!FK70</f>
        <v>0</v>
      </c>
      <c r="FL123" s="106">
        <f>Seniori!FL70</f>
        <v>0</v>
      </c>
      <c r="FM123" s="106">
        <f>Seniori!FM70</f>
        <v>0</v>
      </c>
      <c r="FN123" s="106">
        <f>Seniori!FN70</f>
        <v>0</v>
      </c>
      <c r="FO123" s="106">
        <f>Seniori!FO70</f>
        <v>0</v>
      </c>
      <c r="FP123" s="106">
        <f>Seniori!FP70</f>
        <v>0</v>
      </c>
      <c r="FQ123" s="106">
        <f>Seniori!FQ70</f>
        <v>0</v>
      </c>
      <c r="FR123" s="106">
        <f>Seniori!FR70</f>
        <v>0</v>
      </c>
      <c r="FS123" s="106">
        <f>Seniori!FS70</f>
        <v>0</v>
      </c>
      <c r="FT123" s="106">
        <f>Seniori!FT70</f>
        <v>0</v>
      </c>
      <c r="FU123" s="106">
        <f>Seniori!FU70</f>
        <v>0</v>
      </c>
      <c r="FV123" s="106">
        <f>Seniori!FV70</f>
        <v>0</v>
      </c>
      <c r="FW123" s="106">
        <f>Seniori!FW70</f>
        <v>0</v>
      </c>
      <c r="FX123" s="106">
        <f>Seniori!FX70</f>
        <v>0</v>
      </c>
      <c r="FY123" s="106">
        <f>Seniori!FY70</f>
        <v>0</v>
      </c>
      <c r="FZ123" s="106">
        <f>Seniori!FZ70</f>
        <v>0</v>
      </c>
      <c r="GA123" s="106">
        <f>Seniori!GA70</f>
        <v>1</v>
      </c>
      <c r="GB123" s="106">
        <f>Seniori!GB70</f>
        <v>1</v>
      </c>
      <c r="GC123" s="106">
        <f>Seniori!GC70</f>
        <v>0</v>
      </c>
      <c r="GD123" s="106">
        <f>Seniori!GD70</f>
        <v>0</v>
      </c>
      <c r="GE123" s="106">
        <f>Seniori!GE70</f>
        <v>0</v>
      </c>
      <c r="GF123" s="106">
        <f>Seniori!GF70</f>
        <v>0</v>
      </c>
      <c r="GG123" s="106">
        <f>Seniori!GG70</f>
        <v>0</v>
      </c>
      <c r="GH123" s="106">
        <f>Seniori!GH70</f>
        <v>0</v>
      </c>
      <c r="GI123" s="106">
        <f>Seniori!GI70</f>
        <v>0</v>
      </c>
      <c r="GJ123" s="106">
        <f>Seniori!GJ70</f>
        <v>0</v>
      </c>
      <c r="GK123" s="106">
        <f>Seniori!GK70</f>
        <v>0</v>
      </c>
      <c r="GL123" s="106">
        <f>Seniori!GL70</f>
        <v>0</v>
      </c>
      <c r="GM123" s="106">
        <f>Seniori!GM70</f>
        <v>0</v>
      </c>
      <c r="GN123" s="106">
        <f>Seniori!GN70</f>
        <v>0</v>
      </c>
      <c r="GO123" s="106">
        <f>Seniori!GO70</f>
        <v>0</v>
      </c>
      <c r="GP123" s="106">
        <f>Seniori!GP70</f>
        <v>0</v>
      </c>
      <c r="GQ123" s="106">
        <f>Seniori!GQ70</f>
        <v>0</v>
      </c>
      <c r="GR123" s="106">
        <f>Seniori!GR70</f>
        <v>0</v>
      </c>
      <c r="GS123" s="106">
        <f>Seniori!GS70</f>
        <v>0</v>
      </c>
      <c r="GT123" s="106">
        <f>Seniori!GT70</f>
        <v>0</v>
      </c>
      <c r="GU123" s="106">
        <f>Seniori!GU70</f>
        <v>0</v>
      </c>
      <c r="GV123" s="106">
        <f>Seniori!GV70</f>
        <v>0</v>
      </c>
      <c r="GW123" s="106">
        <f>Seniori!GW70</f>
        <v>0</v>
      </c>
      <c r="GX123" s="106">
        <f>Seniori!GX70</f>
        <v>0</v>
      </c>
      <c r="GY123" s="106">
        <f>Seniori!GY70</f>
        <v>0</v>
      </c>
      <c r="GZ123" s="106">
        <f>Seniori!GZ70</f>
        <v>0</v>
      </c>
      <c r="HA123" s="106">
        <f>Seniori!HA70</f>
        <v>0</v>
      </c>
      <c r="HB123" s="106">
        <f>Seniori!HB70</f>
        <v>0</v>
      </c>
      <c r="HC123" s="106">
        <f>Seniori!HC70</f>
        <v>0</v>
      </c>
      <c r="HD123" s="106">
        <f>Seniori!HD70</f>
        <v>0</v>
      </c>
      <c r="HE123" s="106">
        <f>Seniori!HE70</f>
        <v>0</v>
      </c>
      <c r="HF123" s="106">
        <f>Seniori!HF70</f>
        <v>0</v>
      </c>
      <c r="HG123" s="106">
        <f>Seniori!HG70</f>
        <v>0</v>
      </c>
      <c r="HH123" s="106">
        <f>Seniori!HH70</f>
        <v>0</v>
      </c>
      <c r="HI123" s="106">
        <f>Seniori!HI70</f>
        <v>0</v>
      </c>
      <c r="HJ123" s="106">
        <f>Seniori!HJ70</f>
        <v>0</v>
      </c>
      <c r="HK123" s="106">
        <f>Seniori!HK70</f>
        <v>0</v>
      </c>
      <c r="HL123" s="106">
        <f>Seniori!HL70</f>
        <v>0</v>
      </c>
      <c r="HM123" s="106">
        <f>Seniori!HM70</f>
        <v>0</v>
      </c>
      <c r="HN123" s="106">
        <f>Seniori!HN70</f>
        <v>0</v>
      </c>
      <c r="HO123" s="106">
        <f>Seniori!HO70</f>
        <v>0</v>
      </c>
      <c r="HP123" s="106">
        <f>Seniori!HP70</f>
        <v>0</v>
      </c>
      <c r="HQ123" s="106">
        <f>Seniori!HQ70</f>
        <v>0</v>
      </c>
      <c r="HR123" s="106">
        <f>Seniori!HR70</f>
        <v>0</v>
      </c>
      <c r="HS123" s="106">
        <f>Seniori!HS70</f>
        <v>0</v>
      </c>
      <c r="HT123" s="106">
        <f>Seniori!HT70</f>
        <v>0</v>
      </c>
      <c r="HU123" s="106">
        <f>Seniori!HU70</f>
        <v>0</v>
      </c>
      <c r="HV123" s="106">
        <f>Seniori!HV70</f>
        <v>0</v>
      </c>
      <c r="HW123" s="106">
        <f>Seniori!HW70</f>
        <v>0</v>
      </c>
      <c r="HX123" s="106">
        <f>Seniori!HX70</f>
        <v>0</v>
      </c>
      <c r="HY123" s="106">
        <f>Seniori!HY70</f>
        <v>0</v>
      </c>
      <c r="HZ123" s="106">
        <f>Seniori!HZ70</f>
        <v>0</v>
      </c>
      <c r="IA123" s="106">
        <f>Seniori!IA70</f>
        <v>0</v>
      </c>
      <c r="IB123" s="106">
        <f>Seniori!IB70</f>
        <v>0</v>
      </c>
      <c r="IC123" s="106">
        <f>Seniori!IC70</f>
        <v>0</v>
      </c>
      <c r="ID123" s="106">
        <f>Seniori!ID70</f>
        <v>0</v>
      </c>
      <c r="IE123" s="106">
        <f>Seniori!IE70</f>
        <v>0</v>
      </c>
      <c r="IF123" s="106">
        <f>Seniori!IF70</f>
        <v>0</v>
      </c>
      <c r="IG123" s="106">
        <f>Seniori!IG70</f>
        <v>0</v>
      </c>
      <c r="IH123" s="106">
        <f>Seniori!IH70</f>
        <v>0</v>
      </c>
      <c r="II123" s="106">
        <f>Seniori!II70</f>
        <v>0</v>
      </c>
      <c r="IJ123" s="106">
        <f>Seniori!IJ70</f>
        <v>0</v>
      </c>
      <c r="IK123" s="106">
        <f>Seniori!IK70</f>
        <v>0</v>
      </c>
      <c r="IL123" s="106">
        <f>Seniori!IL70</f>
        <v>0</v>
      </c>
      <c r="IM123" s="106">
        <f>Seniori!IM70</f>
        <v>0</v>
      </c>
      <c r="IN123" s="106">
        <f>Seniori!IN70</f>
        <v>0</v>
      </c>
      <c r="IO123" s="106">
        <f>Seniori!IO70</f>
        <v>0</v>
      </c>
      <c r="IP123" s="106">
        <f>Seniori!IP70</f>
        <v>0</v>
      </c>
      <c r="IQ123" s="106">
        <f>Seniori!IQ70</f>
        <v>0</v>
      </c>
      <c r="IR123" s="106">
        <f>Seniori!IR70</f>
        <v>0</v>
      </c>
      <c r="IS123" s="106">
        <f>Seniori!IS70</f>
        <v>0</v>
      </c>
      <c r="IT123" s="106">
        <f>Seniori!IT70</f>
        <v>0</v>
      </c>
      <c r="IU123" s="106">
        <f>Seniori!IU70</f>
        <v>0</v>
      </c>
      <c r="IV123" s="106">
        <f>Seniori!IV70</f>
        <v>0</v>
      </c>
      <c r="IW123" s="106">
        <f>Seniori!IW70</f>
        <v>0</v>
      </c>
      <c r="IX123" s="106">
        <f>Seniori!IX70</f>
        <v>0</v>
      </c>
      <c r="IY123" s="106">
        <f>Seniori!IY70</f>
        <v>0</v>
      </c>
      <c r="IZ123" s="106">
        <f>Seniori!IZ70</f>
        <v>0</v>
      </c>
      <c r="JA123" s="106">
        <f>Seniori!JA70</f>
        <v>0</v>
      </c>
      <c r="JB123" s="106">
        <f>Seniori!JB70</f>
        <v>0</v>
      </c>
      <c r="JC123" s="106">
        <f>Seniori!JC70</f>
        <v>0</v>
      </c>
      <c r="JD123" s="106">
        <f>Seniori!JD70</f>
        <v>0</v>
      </c>
      <c r="JE123" s="106">
        <f>Seniori!JE70</f>
        <v>0</v>
      </c>
      <c r="JF123" s="106">
        <f>Seniori!JF70</f>
        <v>0</v>
      </c>
      <c r="JG123" s="106">
        <f>Seniori!JG70</f>
        <v>0</v>
      </c>
      <c r="JH123" s="106">
        <f>Seniori!JH70</f>
        <v>0</v>
      </c>
      <c r="JI123" s="106">
        <f>Seniori!JI70</f>
        <v>0</v>
      </c>
      <c r="JJ123" s="106">
        <f>Seniori!JJ70</f>
        <v>0</v>
      </c>
      <c r="JK123" s="106">
        <f>Seniori!JK70</f>
        <v>0</v>
      </c>
      <c r="JL123" s="106">
        <f>Seniori!JL70</f>
        <v>0</v>
      </c>
      <c r="JM123" s="106">
        <f>Seniori!JM70</f>
        <v>0</v>
      </c>
      <c r="JN123" s="106">
        <f>Seniori!JN70</f>
        <v>0</v>
      </c>
      <c r="JO123" s="106">
        <f>Seniori!JO70</f>
        <v>0</v>
      </c>
      <c r="JP123" s="106">
        <f>Seniori!JP70</f>
        <v>0</v>
      </c>
      <c r="JQ123" s="106">
        <f>Seniori!JQ70</f>
        <v>0</v>
      </c>
      <c r="JR123" s="106">
        <f>Seniori!JR70</f>
        <v>0</v>
      </c>
      <c r="JS123" s="106">
        <f>Seniori!JS70</f>
        <v>0</v>
      </c>
      <c r="JT123" s="106">
        <f>Seniori!JT70</f>
        <v>0</v>
      </c>
      <c r="JU123" s="106">
        <f>Seniori!JU70</f>
        <v>0</v>
      </c>
      <c r="JV123" s="106">
        <f>Seniori!JV70</f>
        <v>0</v>
      </c>
      <c r="JW123" s="106">
        <f>Seniori!JW70</f>
        <v>0</v>
      </c>
      <c r="JX123" s="106">
        <f>Seniori!JX70</f>
        <v>0</v>
      </c>
      <c r="JY123" s="106">
        <f>Seniori!JY70</f>
        <v>0</v>
      </c>
      <c r="JZ123" s="106">
        <f>Seniori!JZ70</f>
        <v>0</v>
      </c>
      <c r="KA123" s="106">
        <f>Seniori!KA70</f>
        <v>0</v>
      </c>
      <c r="KB123" s="106">
        <f>Seniori!KB70</f>
        <v>0</v>
      </c>
      <c r="KC123" s="106">
        <f>Seniori!KC70</f>
        <v>0</v>
      </c>
      <c r="KD123" s="106">
        <f>Seniori!KD70</f>
        <v>0</v>
      </c>
      <c r="KE123" s="106">
        <f>Seniori!KE70</f>
        <v>0</v>
      </c>
      <c r="KF123" s="106">
        <f>Seniori!KF70</f>
        <v>0</v>
      </c>
      <c r="KG123" s="106">
        <f>Seniori!KG70</f>
        <v>0</v>
      </c>
      <c r="KH123" s="106">
        <f>Seniori!KH70</f>
        <v>0</v>
      </c>
      <c r="KI123" s="106">
        <f>Seniori!KI70</f>
        <v>0</v>
      </c>
      <c r="KJ123" s="106">
        <f>Seniori!KJ70</f>
        <v>0</v>
      </c>
      <c r="KK123" s="106">
        <f>Seniori!KK70</f>
        <v>0</v>
      </c>
      <c r="KL123" s="106">
        <f>Seniori!KL70</f>
        <v>0</v>
      </c>
      <c r="KM123" s="106">
        <f>Seniori!KM70</f>
        <v>0</v>
      </c>
      <c r="KN123" s="106">
        <f>Seniori!KN70</f>
        <v>0</v>
      </c>
      <c r="KO123" s="106">
        <f>Seniori!KO70</f>
        <v>0</v>
      </c>
      <c r="KP123" s="106">
        <f>Seniori!KP70</f>
        <v>0</v>
      </c>
      <c r="KQ123" s="106">
        <f>Seniori!KQ70</f>
        <v>0</v>
      </c>
      <c r="KR123" s="106">
        <f>Seniori!KR70</f>
        <v>0</v>
      </c>
      <c r="KS123" s="106">
        <f>Seniori!KS70</f>
        <v>0</v>
      </c>
      <c r="KT123" s="106">
        <f>Seniori!KT70</f>
        <v>0</v>
      </c>
      <c r="KU123" s="106">
        <f>Seniori!KU70</f>
        <v>0</v>
      </c>
      <c r="KV123" s="106">
        <f>Seniori!KV70</f>
        <v>0</v>
      </c>
      <c r="KW123" s="106">
        <f>Seniori!KW70</f>
        <v>0</v>
      </c>
      <c r="KX123" s="106">
        <f>Seniori!KX70</f>
        <v>0</v>
      </c>
      <c r="KY123" s="106">
        <f>Seniori!KY70</f>
        <v>0</v>
      </c>
      <c r="KZ123" s="106">
        <f>Seniori!KZ70</f>
        <v>0</v>
      </c>
      <c r="LA123" s="106">
        <f>Seniori!LA70</f>
        <v>0</v>
      </c>
      <c r="LB123" s="106">
        <f>Seniori!LB70</f>
        <v>0</v>
      </c>
      <c r="LC123" s="106">
        <f>Seniori!LC70</f>
        <v>0</v>
      </c>
      <c r="LD123" s="106">
        <f>Seniori!LD70</f>
        <v>0</v>
      </c>
      <c r="LE123" s="106">
        <f>Seniori!LE70</f>
        <v>0</v>
      </c>
      <c r="LF123" s="106">
        <f>Seniori!LF70</f>
        <v>0</v>
      </c>
      <c r="LG123" s="106">
        <f>Seniori!LG70</f>
        <v>0</v>
      </c>
      <c r="LH123" s="106">
        <f>Seniori!LH70</f>
        <v>0</v>
      </c>
      <c r="LI123" s="106">
        <f>Seniori!LI70</f>
        <v>0</v>
      </c>
      <c r="LJ123" s="106">
        <f>Seniori!LJ70</f>
        <v>0</v>
      </c>
      <c r="LK123" s="106">
        <f>Seniori!LK70</f>
        <v>0</v>
      </c>
      <c r="LL123" s="106">
        <f>Seniori!LL70</f>
        <v>0</v>
      </c>
      <c r="LM123" s="106">
        <f>Seniori!LM70</f>
        <v>0</v>
      </c>
      <c r="LN123" s="106">
        <f>Seniori!LN70</f>
        <v>0</v>
      </c>
      <c r="LO123" s="106">
        <f>Seniori!LO70</f>
        <v>0</v>
      </c>
      <c r="LP123" s="106">
        <f>Seniori!LP70</f>
        <v>0</v>
      </c>
      <c r="LQ123" s="106">
        <f>Seniori!LQ70</f>
        <v>0</v>
      </c>
      <c r="LR123" s="106">
        <f>Seniori!LR70</f>
        <v>0</v>
      </c>
      <c r="LS123" s="106">
        <f>Seniori!LS70</f>
        <v>3</v>
      </c>
      <c r="LT123" s="106">
        <f>Seniori!LT70</f>
        <v>0</v>
      </c>
      <c r="LU123" s="106">
        <f>Seniori!LU70</f>
        <v>0</v>
      </c>
      <c r="LV123" s="106">
        <f>Seniori!LV70</f>
        <v>0</v>
      </c>
      <c r="LW123" s="106">
        <f>Seniori!LW70</f>
        <v>0</v>
      </c>
      <c r="LX123" s="106">
        <f>Seniori!LX70</f>
        <v>0</v>
      </c>
      <c r="LY123" s="106">
        <f>Seniori!LY70</f>
        <v>0</v>
      </c>
      <c r="LZ123" s="106">
        <f>Seniori!LZ70</f>
        <v>0</v>
      </c>
      <c r="MA123" s="106">
        <f>Seniori!MA70</f>
        <v>0</v>
      </c>
      <c r="MB123" s="106">
        <f>Seniori!MB70</f>
        <v>0</v>
      </c>
      <c r="MC123" s="106">
        <f>Seniori!MC70</f>
        <v>0</v>
      </c>
      <c r="MD123" s="106">
        <f>Seniori!MD70</f>
        <v>0</v>
      </c>
      <c r="ME123" s="106">
        <f>Seniori!ME70</f>
        <v>0</v>
      </c>
      <c r="MF123" s="106">
        <f>Seniori!MF70</f>
        <v>0</v>
      </c>
      <c r="MG123" s="106">
        <f>Seniori!MG70</f>
        <v>0</v>
      </c>
      <c r="MH123" s="106">
        <f>Seniori!MH70</f>
        <v>0</v>
      </c>
      <c r="MI123" s="106">
        <f>Seniori!MI70</f>
        <v>0</v>
      </c>
      <c r="MJ123" s="106">
        <f>Seniori!MJ70</f>
        <v>0</v>
      </c>
      <c r="MK123" s="106">
        <f>Seniori!MK70</f>
        <v>0</v>
      </c>
      <c r="ML123" s="106">
        <f>Seniori!ML70</f>
        <v>0</v>
      </c>
      <c r="MM123" s="106">
        <f>Seniori!MM70</f>
        <v>0</v>
      </c>
      <c r="MN123" s="106">
        <f>Seniori!MN70</f>
        <v>0</v>
      </c>
      <c r="MO123" s="106">
        <f>Seniori!MO70</f>
        <v>0</v>
      </c>
      <c r="MP123" s="106">
        <f>Seniori!MP70</f>
        <v>0</v>
      </c>
      <c r="MQ123" s="106">
        <f>Seniori!MQ70</f>
        <v>0</v>
      </c>
      <c r="MR123" s="106">
        <f>Seniori!MR70</f>
        <v>0</v>
      </c>
      <c r="MS123" s="106">
        <f>Seniori!MS70</f>
        <v>0</v>
      </c>
      <c r="MT123" s="106">
        <f>Seniori!MT70</f>
        <v>0</v>
      </c>
      <c r="MU123" s="106">
        <f>Seniori!MU70</f>
        <v>0</v>
      </c>
      <c r="MV123" s="106">
        <f>Seniori!MV70</f>
        <v>0</v>
      </c>
      <c r="MW123" s="106">
        <f>Seniori!MW70</f>
        <v>0</v>
      </c>
      <c r="MX123" s="106">
        <f>Seniori!MX70</f>
        <v>0</v>
      </c>
      <c r="MY123" s="106">
        <f>Seniori!MY70</f>
        <v>0</v>
      </c>
      <c r="MZ123" s="106">
        <f>Seniori!MZ70</f>
        <v>0</v>
      </c>
      <c r="NA123" s="106">
        <f>Seniori!NA70</f>
        <v>0</v>
      </c>
      <c r="NB123" s="106">
        <f>Seniori!NB70</f>
        <v>0</v>
      </c>
      <c r="NC123" s="106">
        <f>Seniori!NC70</f>
        <v>0</v>
      </c>
      <c r="ND123" s="106">
        <f>Seniori!ND70</f>
        <v>0</v>
      </c>
      <c r="NE123" s="106">
        <f>Seniori!NE70</f>
        <v>0</v>
      </c>
      <c r="NF123" s="106">
        <f>Seniori!NF70</f>
        <v>0</v>
      </c>
      <c r="NG123" s="106">
        <f>Seniori!NG70</f>
        <v>0</v>
      </c>
      <c r="NH123" s="106">
        <f>Seniori!NH70</f>
        <v>0</v>
      </c>
      <c r="NI123" s="106">
        <f>Seniori!NI70</f>
        <v>0</v>
      </c>
      <c r="NJ123" s="106">
        <f>Seniori!NJ70</f>
        <v>0</v>
      </c>
      <c r="NK123" s="106">
        <f>Seniori!NK70</f>
        <v>0</v>
      </c>
      <c r="NL123" s="106">
        <f>Seniori!NL70</f>
        <v>0</v>
      </c>
      <c r="NM123" s="106">
        <f>Seniori!NM70</f>
        <v>0</v>
      </c>
      <c r="NN123" s="106">
        <f>Seniori!NN70</f>
        <v>0</v>
      </c>
      <c r="NO123" s="106">
        <f>Seniori!NO70</f>
        <v>0</v>
      </c>
      <c r="NP123" s="106">
        <f>Seniori!NP70</f>
        <v>0</v>
      </c>
      <c r="NQ123" s="106">
        <f>Seniori!NQ70</f>
        <v>0</v>
      </c>
      <c r="NR123" s="106">
        <f>Seniori!NR70</f>
        <v>0</v>
      </c>
      <c r="NS123" s="106">
        <f>Seniori!NS70</f>
        <v>0</v>
      </c>
      <c r="NT123" s="106">
        <f>Seniori!NT70</f>
        <v>0</v>
      </c>
      <c r="NU123" s="106">
        <f>Seniori!NU70</f>
        <v>0</v>
      </c>
      <c r="NV123" s="106">
        <f>Seniori!NV70</f>
        <v>0</v>
      </c>
      <c r="NW123" s="106">
        <f>Seniori!NW70</f>
        <v>0</v>
      </c>
      <c r="NX123" s="106">
        <f>Seniori!NX70</f>
        <v>0</v>
      </c>
      <c r="NY123" s="106">
        <f>Seniori!NY70</f>
        <v>0</v>
      </c>
      <c r="NZ123" s="106">
        <f>Seniori!NZ70</f>
        <v>0</v>
      </c>
      <c r="OA123" s="106">
        <f>Seniori!OA70</f>
        <v>0</v>
      </c>
      <c r="OB123" s="106">
        <f>Seniori!OB70</f>
        <v>0</v>
      </c>
      <c r="OC123" s="106">
        <f>Seniori!OC70</f>
        <v>0</v>
      </c>
      <c r="OD123" s="106">
        <f>Seniori!OD70</f>
        <v>0</v>
      </c>
      <c r="OE123" s="106">
        <f>Seniori!OE70</f>
        <v>0</v>
      </c>
      <c r="OF123" s="106">
        <f>Seniori!OF70</f>
        <v>0</v>
      </c>
      <c r="OG123" s="106">
        <f>Seniori!OG70</f>
        <v>0</v>
      </c>
      <c r="OH123" s="106">
        <f>Seniori!OH70</f>
        <v>0</v>
      </c>
      <c r="OI123" s="106">
        <f>Seniori!OI70</f>
        <v>0</v>
      </c>
      <c r="OJ123" s="106">
        <f>Seniori!OJ70</f>
        <v>0</v>
      </c>
      <c r="OK123" s="106">
        <f>Seniori!OK70</f>
        <v>0</v>
      </c>
      <c r="OL123" s="106">
        <f>Seniori!OL70</f>
        <v>0</v>
      </c>
      <c r="OM123" s="106">
        <f>Seniori!OM70</f>
        <v>0</v>
      </c>
      <c r="ON123" s="106">
        <f>Seniori!ON70</f>
        <v>0</v>
      </c>
      <c r="OO123" s="106">
        <f>Seniori!OO70</f>
        <v>0</v>
      </c>
      <c r="OP123" s="106">
        <f>Seniori!OP70</f>
        <v>0</v>
      </c>
      <c r="OQ123" s="106">
        <f>Seniori!OQ70</f>
        <v>0</v>
      </c>
      <c r="OR123" s="106">
        <f>Seniori!OR70</f>
        <v>0</v>
      </c>
      <c r="OS123" s="106">
        <f>Seniori!OS70</f>
        <v>0</v>
      </c>
      <c r="OT123" s="106">
        <f>Seniori!OT70</f>
        <v>0</v>
      </c>
      <c r="OU123" s="106">
        <f>Seniori!OU70</f>
        <v>0</v>
      </c>
      <c r="OV123" s="106">
        <f>Seniori!OV70</f>
        <v>0</v>
      </c>
      <c r="OW123" s="106">
        <f>Seniori!OW70</f>
        <v>0</v>
      </c>
      <c r="OX123" s="106">
        <f>Seniori!OX70</f>
        <v>0</v>
      </c>
      <c r="OY123" s="106">
        <f>Seniori!OY70</f>
        <v>0</v>
      </c>
      <c r="OZ123" s="106">
        <f>Seniori!OZ70</f>
        <v>0</v>
      </c>
      <c r="PA123" s="106">
        <f>Seniori!PA70</f>
        <v>0</v>
      </c>
      <c r="PB123" s="106">
        <f>Seniori!PB70</f>
        <v>0</v>
      </c>
      <c r="PC123" s="106">
        <f>Seniori!PC70</f>
        <v>0</v>
      </c>
      <c r="PD123" s="106">
        <f>Seniori!PD70</f>
        <v>0</v>
      </c>
      <c r="PE123" s="106">
        <f>Seniori!PE70</f>
        <v>0</v>
      </c>
      <c r="PF123" s="106">
        <f>Seniori!PF70</f>
        <v>0</v>
      </c>
      <c r="PG123" s="106">
        <f>Seniori!PG70</f>
        <v>0</v>
      </c>
      <c r="PH123" s="106">
        <f>Seniori!PH70</f>
        <v>0</v>
      </c>
      <c r="PI123" s="106">
        <f>Seniori!PI70</f>
        <v>0</v>
      </c>
      <c r="PJ123" s="106">
        <f>Seniori!PJ70</f>
        <v>0</v>
      </c>
      <c r="PK123" s="106">
        <f>Seniori!PK70</f>
        <v>0</v>
      </c>
      <c r="PL123" s="106">
        <f>Seniori!PL70</f>
        <v>0</v>
      </c>
      <c r="PM123" s="106">
        <f>Seniori!PM70</f>
        <v>0</v>
      </c>
      <c r="PN123" s="106">
        <f>Seniori!PN70</f>
        <v>0</v>
      </c>
      <c r="PO123" s="106">
        <f>Seniori!PO70</f>
        <v>0</v>
      </c>
      <c r="PP123" s="106">
        <f>Seniori!PP70</f>
        <v>0</v>
      </c>
      <c r="PQ123" s="106">
        <f>Seniori!PQ70</f>
        <v>0</v>
      </c>
      <c r="PR123" s="106">
        <f>Seniori!PR70</f>
        <v>0</v>
      </c>
      <c r="PS123" s="106">
        <f>Seniori!PS70</f>
        <v>0</v>
      </c>
      <c r="PT123" s="106">
        <f>Seniori!PT70</f>
        <v>0</v>
      </c>
      <c r="PU123" s="106">
        <f>Seniori!PU70</f>
        <v>0</v>
      </c>
      <c r="PV123" s="106">
        <f>Seniori!PV70</f>
        <v>0</v>
      </c>
      <c r="PW123" s="106">
        <f>Seniori!PW70</f>
        <v>0</v>
      </c>
      <c r="PX123" s="106">
        <f>Seniori!PX70</f>
        <v>0</v>
      </c>
      <c r="PY123" s="106">
        <f>Seniori!PY70</f>
        <v>0</v>
      </c>
      <c r="PZ123" s="106">
        <f>Seniori!PZ70</f>
        <v>0</v>
      </c>
      <c r="QA123" s="106">
        <f>Seniori!QA70</f>
        <v>0</v>
      </c>
      <c r="QB123" s="106">
        <f>Seniori!QB70</f>
        <v>0</v>
      </c>
      <c r="QC123" s="106">
        <f>Seniori!QC70</f>
        <v>0</v>
      </c>
      <c r="QD123" s="106">
        <f>Seniori!QD70</f>
        <v>0</v>
      </c>
      <c r="QE123" s="106">
        <f>Seniori!QE70</f>
        <v>0</v>
      </c>
      <c r="QF123" s="106">
        <f>Seniori!QF70</f>
        <v>0</v>
      </c>
      <c r="QG123" s="106">
        <f>Seniori!QG70</f>
        <v>0</v>
      </c>
      <c r="QH123" s="106">
        <f>Seniori!QH70</f>
        <v>0</v>
      </c>
      <c r="QI123" s="106">
        <f>Seniori!QI70</f>
        <v>0</v>
      </c>
      <c r="QJ123" s="106">
        <f>Seniori!QJ70</f>
        <v>0</v>
      </c>
      <c r="QK123" s="106">
        <f>Seniori!QK70</f>
        <v>0</v>
      </c>
      <c r="QL123" s="106">
        <f>Seniori!QL70</f>
        <v>0</v>
      </c>
      <c r="QM123" s="106">
        <f>Seniori!QM70</f>
        <v>0</v>
      </c>
      <c r="QN123" s="106">
        <f>Seniori!QN70</f>
        <v>0</v>
      </c>
      <c r="QO123" s="106">
        <f>Seniori!QO70</f>
        <v>0</v>
      </c>
      <c r="QP123" s="106">
        <f>Seniori!QP70</f>
        <v>0</v>
      </c>
      <c r="QQ123" s="106">
        <f>Seniori!QQ70</f>
        <v>0</v>
      </c>
      <c r="QR123" s="106">
        <f>Seniori!QR70</f>
        <v>0</v>
      </c>
      <c r="QS123" s="106">
        <f>Seniori!QS70</f>
        <v>0</v>
      </c>
      <c r="QT123" s="106">
        <f>Seniori!QT70</f>
        <v>0</v>
      </c>
      <c r="QU123" s="106">
        <f>Seniori!QU70</f>
        <v>0</v>
      </c>
      <c r="QV123" s="106">
        <f>Seniori!QV70</f>
        <v>0</v>
      </c>
      <c r="QW123" s="106">
        <f>Seniori!QW70</f>
        <v>0</v>
      </c>
      <c r="QX123" s="106">
        <f>Seniori!QX70</f>
        <v>0</v>
      </c>
      <c r="QY123" s="106">
        <f>Seniori!QY70</f>
        <v>0</v>
      </c>
      <c r="QZ123" s="106">
        <f>Seniori!QZ70</f>
        <v>0</v>
      </c>
      <c r="RA123" s="106">
        <f>Seniori!RA70</f>
        <v>0</v>
      </c>
      <c r="RB123" s="106">
        <f>Seniori!RB70</f>
        <v>0</v>
      </c>
      <c r="RC123" s="106">
        <f>Seniori!RC70</f>
        <v>0</v>
      </c>
      <c r="RD123" s="106">
        <f>Seniori!RD70</f>
        <v>0</v>
      </c>
      <c r="RE123" s="106">
        <f>Seniori!RE70</f>
        <v>0</v>
      </c>
      <c r="RF123" s="106">
        <f>Seniori!RF70</f>
        <v>0</v>
      </c>
      <c r="RG123" s="106">
        <f>Seniori!RG70</f>
        <v>0</v>
      </c>
      <c r="RH123" s="106">
        <f>Seniori!RH70</f>
        <v>0</v>
      </c>
      <c r="RI123" s="106">
        <f>Seniori!RI70</f>
        <v>0</v>
      </c>
      <c r="RJ123" s="106">
        <f>Seniori!RJ70</f>
        <v>0</v>
      </c>
      <c r="RK123" s="106">
        <f>Seniori!RK70</f>
        <v>0</v>
      </c>
      <c r="RL123" s="106">
        <f>Seniori!RL70</f>
        <v>0</v>
      </c>
      <c r="RM123" s="106">
        <f>Seniori!RM70</f>
        <v>0</v>
      </c>
      <c r="RN123" s="106">
        <f>Seniori!RN70</f>
        <v>0</v>
      </c>
      <c r="RO123" s="106">
        <f>Seniori!RO70</f>
        <v>0</v>
      </c>
      <c r="RP123" s="106">
        <f>Seniori!RP70</f>
        <v>0</v>
      </c>
      <c r="RQ123" s="106">
        <f>Seniori!RQ70</f>
        <v>0</v>
      </c>
      <c r="RR123" s="106">
        <f>Seniori!RR70</f>
        <v>0</v>
      </c>
      <c r="RS123" s="106">
        <f>Seniori!RS70</f>
        <v>0</v>
      </c>
      <c r="RT123" s="106">
        <f>Seniori!RT70</f>
        <v>0</v>
      </c>
      <c r="RU123" s="106">
        <f>Seniori!RU70</f>
        <v>0</v>
      </c>
      <c r="RV123" s="106">
        <f>Seniori!RV70</f>
        <v>0</v>
      </c>
      <c r="RW123" s="106">
        <f>Seniori!RW70</f>
        <v>0</v>
      </c>
      <c r="RX123" s="106">
        <f>Seniori!RX70</f>
        <v>0</v>
      </c>
      <c r="RY123" s="106">
        <f>Seniori!RY70</f>
        <v>0</v>
      </c>
      <c r="RZ123" s="106">
        <f>Seniori!RZ70</f>
        <v>0</v>
      </c>
      <c r="SA123" s="106">
        <f>Seniori!SA70</f>
        <v>0</v>
      </c>
      <c r="SB123" s="106">
        <f>Seniori!SB70</f>
        <v>0</v>
      </c>
      <c r="SC123" s="106">
        <f>Seniori!SC70</f>
        <v>0</v>
      </c>
      <c r="SD123" s="106">
        <f>Seniori!SD70</f>
        <v>0</v>
      </c>
      <c r="SE123" s="106">
        <f>Seniori!SE70</f>
        <v>0</v>
      </c>
      <c r="SF123" s="106">
        <f>Seniori!SF70</f>
        <v>0</v>
      </c>
      <c r="SG123" s="106">
        <f>Seniori!SG70</f>
        <v>0</v>
      </c>
      <c r="SH123" s="106">
        <f>Seniori!SH70</f>
        <v>0</v>
      </c>
      <c r="SI123" s="106">
        <f>Seniori!SI70</f>
        <v>0</v>
      </c>
      <c r="SJ123" s="106">
        <f>Seniori!SJ70</f>
        <v>0</v>
      </c>
      <c r="SK123" s="106">
        <f>Seniori!SK70</f>
        <v>0</v>
      </c>
      <c r="SL123" s="106">
        <f>Seniori!SL70</f>
        <v>0</v>
      </c>
      <c r="SM123" s="106">
        <f>Seniori!SM70</f>
        <v>0</v>
      </c>
      <c r="SN123" s="106">
        <f>Seniori!SN70</f>
        <v>0</v>
      </c>
      <c r="SO123" s="106">
        <f>Seniori!SO70</f>
        <v>0</v>
      </c>
      <c r="SP123" s="106">
        <f>Seniori!SP70</f>
        <v>0</v>
      </c>
      <c r="SQ123" s="106">
        <f>Seniori!SQ70</f>
        <v>0</v>
      </c>
      <c r="SR123" s="106">
        <f>Seniori!SR70</f>
        <v>0</v>
      </c>
      <c r="SS123" s="106">
        <f>Seniori!SS70</f>
        <v>0</v>
      </c>
      <c r="ST123" s="106">
        <f>Seniori!ST70</f>
        <v>0</v>
      </c>
      <c r="SU123" s="106">
        <f>Seniori!SU70</f>
        <v>0</v>
      </c>
      <c r="SV123" s="106">
        <f>Seniori!SV70</f>
        <v>0</v>
      </c>
      <c r="SW123" s="106">
        <f>Seniori!SW70</f>
        <v>0</v>
      </c>
      <c r="SX123" s="106">
        <f>Seniori!SX70</f>
        <v>0</v>
      </c>
      <c r="SY123" s="106">
        <f>Seniori!SY70</f>
        <v>0</v>
      </c>
      <c r="SZ123" s="106">
        <f>Seniori!SZ70</f>
        <v>0</v>
      </c>
      <c r="TA123" s="106">
        <f>Seniori!TA70</f>
        <v>0</v>
      </c>
      <c r="TB123" s="106">
        <f>Seniori!TB70</f>
        <v>0</v>
      </c>
    </row>
    <row r="124" spans="1:522" s="1" customFormat="1" ht="18" customHeight="1" x14ac:dyDescent="0.25">
      <c r="A124" s="12"/>
      <c r="B124" s="11" t="s">
        <v>174</v>
      </c>
      <c r="C124" s="1">
        <v>12310</v>
      </c>
      <c r="D124" s="1">
        <v>2019</v>
      </c>
      <c r="E124" s="4" t="s">
        <v>284</v>
      </c>
      <c r="F124" s="1">
        <v>9800</v>
      </c>
      <c r="G124" s="9" t="s">
        <v>100</v>
      </c>
      <c r="H124" s="4" t="s">
        <v>19</v>
      </c>
      <c r="I124" s="1">
        <f t="shared" ref="I124:I126" si="23">SUM(K124:TB124)</f>
        <v>3</v>
      </c>
      <c r="J124" s="12">
        <f>Tabuľka3[[#This Row],[Stĺpec9]]+I125+I126</f>
        <v>14</v>
      </c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106"/>
      <c r="CL124" s="106"/>
      <c r="CM124" s="106"/>
      <c r="CN124" s="106"/>
      <c r="CO124" s="106"/>
      <c r="CP124" s="106"/>
      <c r="CQ124" s="106"/>
      <c r="CR124" s="106"/>
      <c r="CS124" s="106"/>
      <c r="CT124" s="106"/>
      <c r="CU124" s="106"/>
      <c r="CV124" s="106"/>
      <c r="CW124" s="106"/>
      <c r="CX124" s="106"/>
      <c r="CY124" s="106"/>
      <c r="CZ124" s="106"/>
      <c r="DA124" s="106"/>
      <c r="DB124" s="106"/>
      <c r="DC124" s="106"/>
      <c r="DD124" s="106"/>
      <c r="DE124" s="106"/>
      <c r="DF124" s="106"/>
      <c r="DG124" s="106"/>
      <c r="DH124" s="106"/>
      <c r="DI124" s="106"/>
      <c r="DJ124" s="106"/>
      <c r="DK124" s="106"/>
      <c r="DL124" s="106"/>
      <c r="DM124" s="106"/>
      <c r="DN124" s="106"/>
      <c r="DO124" s="106"/>
      <c r="DP124" s="106"/>
      <c r="DQ124" s="106"/>
      <c r="DR124" s="106"/>
      <c r="DS124" s="106"/>
      <c r="DT124" s="106"/>
      <c r="DU124" s="106"/>
      <c r="DV124" s="106"/>
      <c r="DW124" s="106"/>
      <c r="DX124" s="106"/>
      <c r="DY124" s="106"/>
      <c r="DZ124" s="106"/>
      <c r="EA124" s="106"/>
      <c r="EB124" s="106"/>
      <c r="EC124" s="106"/>
      <c r="ED124" s="106"/>
      <c r="EE124" s="106"/>
      <c r="EF124" s="106"/>
      <c r="EG124" s="106"/>
      <c r="EH124" s="106"/>
      <c r="EI124" s="106"/>
      <c r="EJ124" s="106"/>
      <c r="EK124" s="106"/>
      <c r="EL124" s="106"/>
      <c r="EM124" s="106"/>
      <c r="EN124" s="106"/>
      <c r="EO124" s="106"/>
      <c r="EP124" s="106"/>
      <c r="EQ124" s="106"/>
      <c r="ER124" s="106"/>
      <c r="ES124" s="106"/>
      <c r="ET124" s="106"/>
      <c r="EU124" s="106"/>
      <c r="EV124" s="106"/>
      <c r="EW124" s="106"/>
      <c r="EX124" s="106"/>
      <c r="EY124" s="106"/>
      <c r="EZ124" s="106"/>
      <c r="FA124" s="106"/>
      <c r="FB124" s="106"/>
      <c r="FC124" s="106"/>
      <c r="FD124" s="106"/>
      <c r="FE124" s="106"/>
      <c r="FF124" s="106"/>
      <c r="FG124" s="106"/>
      <c r="FH124" s="106"/>
      <c r="FI124" s="106"/>
      <c r="FJ124" s="106"/>
      <c r="FK124" s="106"/>
      <c r="FL124" s="106"/>
      <c r="FM124" s="106"/>
      <c r="FN124" s="106"/>
      <c r="FO124" s="106"/>
      <c r="FP124" s="106"/>
      <c r="FQ124" s="106"/>
      <c r="FR124" s="106"/>
      <c r="FS124" s="106"/>
      <c r="FT124" s="106"/>
      <c r="FU124" s="106"/>
      <c r="FV124" s="106"/>
      <c r="FW124" s="106"/>
      <c r="FX124" s="106"/>
      <c r="FY124" s="106"/>
      <c r="FZ124" s="106"/>
      <c r="GA124" s="106"/>
      <c r="GB124" s="106"/>
      <c r="GC124" s="106"/>
      <c r="GD124" s="106"/>
      <c r="GE124" s="106"/>
      <c r="GF124" s="106"/>
      <c r="GG124" s="106"/>
      <c r="GH124" s="106"/>
      <c r="GI124" s="106"/>
      <c r="GJ124" s="106"/>
      <c r="GK124" s="106"/>
      <c r="GL124" s="106"/>
      <c r="GM124" s="106"/>
      <c r="GN124" s="106"/>
      <c r="GO124" s="106"/>
      <c r="GP124" s="106"/>
      <c r="GQ124" s="106"/>
      <c r="GR124" s="106"/>
      <c r="GS124" s="106"/>
      <c r="GT124" s="106"/>
      <c r="GU124" s="106"/>
      <c r="GV124" s="106"/>
      <c r="GW124" s="106"/>
      <c r="GX124" s="106"/>
      <c r="GY124" s="106"/>
      <c r="GZ124" s="106"/>
      <c r="HA124" s="106"/>
      <c r="HB124" s="106"/>
      <c r="HC124" s="106"/>
      <c r="HD124" s="106"/>
      <c r="HE124" s="106"/>
      <c r="HF124" s="106"/>
      <c r="HG124" s="106"/>
      <c r="HH124" s="106"/>
      <c r="HI124" s="106"/>
      <c r="HJ124" s="106"/>
      <c r="HK124" s="106"/>
      <c r="HL124" s="106"/>
      <c r="HM124" s="106"/>
      <c r="HN124" s="106"/>
      <c r="HO124" s="106"/>
      <c r="HP124" s="106"/>
      <c r="HQ124" s="106"/>
      <c r="HR124" s="106"/>
      <c r="HS124" s="106"/>
      <c r="HT124" s="106"/>
      <c r="HU124" s="106"/>
      <c r="HV124" s="106"/>
      <c r="HW124" s="106"/>
      <c r="HX124" s="106"/>
      <c r="HY124" s="106"/>
      <c r="HZ124" s="106"/>
      <c r="IA124" s="106"/>
      <c r="IB124" s="106"/>
      <c r="IC124" s="106"/>
      <c r="ID124" s="106"/>
      <c r="IE124" s="106"/>
      <c r="IF124" s="106"/>
      <c r="IG124" s="106"/>
      <c r="IH124" s="106"/>
      <c r="II124" s="106"/>
      <c r="IJ124" s="106"/>
      <c r="IK124" s="106"/>
      <c r="IL124" s="106"/>
      <c r="IM124" s="106"/>
      <c r="IN124" s="106"/>
      <c r="IO124" s="106"/>
      <c r="IP124" s="106"/>
      <c r="IQ124" s="106"/>
      <c r="IR124" s="106"/>
      <c r="IS124" s="106"/>
      <c r="IT124" s="106"/>
      <c r="IU124" s="106"/>
      <c r="IV124" s="106"/>
      <c r="IW124" s="106"/>
      <c r="IX124" s="106"/>
      <c r="IY124" s="106"/>
      <c r="IZ124" s="106"/>
      <c r="JA124" s="106"/>
      <c r="JB124" s="106"/>
      <c r="JC124" s="106"/>
      <c r="JD124" s="106"/>
      <c r="JE124" s="106"/>
      <c r="JF124" s="106"/>
      <c r="JG124" s="106"/>
      <c r="JH124" s="106"/>
      <c r="JI124" s="106"/>
      <c r="JJ124" s="106"/>
      <c r="JK124" s="106"/>
      <c r="JL124" s="106"/>
      <c r="JM124" s="106"/>
      <c r="JN124" s="106"/>
      <c r="JO124" s="106"/>
      <c r="JP124" s="106"/>
      <c r="JQ124" s="106"/>
      <c r="JR124" s="106"/>
      <c r="JS124" s="106"/>
      <c r="JT124" s="106"/>
      <c r="JU124" s="106"/>
      <c r="JV124" s="106"/>
      <c r="JW124" s="106"/>
      <c r="JX124" s="106"/>
      <c r="JY124" s="106"/>
      <c r="JZ124" s="106"/>
      <c r="KA124" s="106"/>
      <c r="KB124" s="106"/>
      <c r="KC124" s="106"/>
      <c r="KD124" s="106"/>
      <c r="KE124" s="106"/>
      <c r="KF124" s="106"/>
      <c r="KG124" s="106"/>
      <c r="KH124" s="106"/>
      <c r="KI124" s="106"/>
      <c r="KJ124" s="106"/>
      <c r="KK124" s="106"/>
      <c r="KL124" s="106"/>
      <c r="KM124" s="106"/>
      <c r="KN124" s="106"/>
      <c r="KO124" s="106"/>
      <c r="KP124" s="106"/>
      <c r="KQ124" s="106"/>
      <c r="KR124" s="106"/>
      <c r="KS124" s="106"/>
      <c r="KT124" s="106"/>
      <c r="KU124" s="106"/>
      <c r="KV124" s="106"/>
      <c r="KW124" s="106"/>
      <c r="KX124" s="106"/>
      <c r="KY124" s="106"/>
      <c r="KZ124" s="106"/>
      <c r="LA124" s="106"/>
      <c r="LB124" s="106"/>
      <c r="LC124" s="106"/>
      <c r="LD124" s="106"/>
      <c r="LE124" s="106"/>
      <c r="LF124" s="106"/>
      <c r="LG124" s="106"/>
      <c r="LH124" s="106"/>
      <c r="LI124" s="106"/>
      <c r="LJ124" s="106"/>
      <c r="LK124" s="106"/>
      <c r="LL124" s="106"/>
      <c r="LM124" s="106"/>
      <c r="LN124" s="106"/>
      <c r="LO124" s="106"/>
      <c r="LP124" s="106"/>
      <c r="LQ124" s="106"/>
      <c r="LR124" s="106"/>
      <c r="LS124" s="106"/>
      <c r="LT124" s="106"/>
      <c r="LU124" s="106"/>
      <c r="LV124" s="106"/>
      <c r="LW124" s="106"/>
      <c r="LX124" s="106"/>
      <c r="LY124" s="106"/>
      <c r="LZ124" s="106"/>
      <c r="MA124" s="106"/>
      <c r="MB124" s="106"/>
      <c r="MC124" s="106"/>
      <c r="MD124" s="106"/>
      <c r="ME124" s="106"/>
      <c r="MF124" s="106"/>
      <c r="MG124" s="106">
        <v>2</v>
      </c>
      <c r="MH124" s="106" t="s">
        <v>307</v>
      </c>
      <c r="MI124" s="106"/>
      <c r="MJ124" s="106"/>
      <c r="MK124" s="106"/>
      <c r="ML124" s="106"/>
      <c r="MM124" s="106"/>
      <c r="MN124" s="106"/>
      <c r="MO124" s="106"/>
      <c r="MP124" s="106"/>
      <c r="MQ124" s="106"/>
      <c r="MR124" s="106">
        <v>1</v>
      </c>
      <c r="MS124" s="106" t="s">
        <v>307</v>
      </c>
      <c r="MT124" s="106"/>
      <c r="MU124" s="106"/>
      <c r="MV124" s="106"/>
      <c r="MW124" s="106"/>
      <c r="MX124" s="106"/>
      <c r="MY124" s="106"/>
      <c r="MZ124" s="106"/>
      <c r="NA124" s="106"/>
      <c r="NB124" s="106"/>
      <c r="NC124" s="106"/>
      <c r="ND124" s="106"/>
      <c r="NE124" s="106"/>
      <c r="NF124" s="106"/>
      <c r="NG124" s="106"/>
      <c r="NH124" s="106"/>
      <c r="NI124" s="106"/>
      <c r="NJ124" s="106"/>
      <c r="NK124" s="106"/>
      <c r="NL124" s="106"/>
      <c r="NM124" s="106"/>
      <c r="NN124" s="106"/>
      <c r="NO124" s="106"/>
      <c r="NP124" s="106"/>
      <c r="NQ124" s="106"/>
      <c r="NR124" s="106"/>
      <c r="NS124" s="106"/>
      <c r="NT124" s="106"/>
      <c r="NU124" s="106"/>
      <c r="NV124" s="106"/>
      <c r="NW124" s="106"/>
      <c r="NX124" s="106"/>
      <c r="NY124" s="106"/>
      <c r="NZ124" s="106"/>
      <c r="OA124" s="106"/>
      <c r="OB124" s="106"/>
      <c r="OC124" s="106"/>
      <c r="OD124" s="106"/>
      <c r="OE124" s="106"/>
      <c r="OF124" s="106"/>
      <c r="OG124" s="106"/>
      <c r="OH124" s="106"/>
      <c r="OI124" s="106"/>
      <c r="OJ124" s="106"/>
      <c r="OK124" s="106"/>
      <c r="OL124" s="106"/>
      <c r="OM124" s="106"/>
      <c r="ON124" s="106"/>
      <c r="OO124" s="106"/>
      <c r="OP124" s="106"/>
      <c r="OQ124" s="106"/>
      <c r="OR124" s="106"/>
      <c r="OS124" s="106"/>
      <c r="OT124" s="106"/>
      <c r="OU124" s="106"/>
      <c r="OV124" s="106"/>
      <c r="OW124" s="106"/>
      <c r="OX124" s="106"/>
      <c r="OY124" s="106"/>
      <c r="OZ124" s="106"/>
      <c r="PA124" s="106"/>
      <c r="PB124" s="106"/>
      <c r="PC124" s="106"/>
      <c r="PD124" s="106"/>
      <c r="PE124" s="106"/>
      <c r="PF124" s="106"/>
      <c r="PG124" s="106"/>
      <c r="PH124" s="106"/>
      <c r="PI124" s="106"/>
      <c r="PJ124" s="106"/>
      <c r="PK124" s="106"/>
      <c r="PL124" s="106"/>
      <c r="PM124" s="106"/>
      <c r="PN124" s="106"/>
      <c r="PO124" s="106"/>
      <c r="PP124" s="106"/>
      <c r="PQ124" s="106"/>
      <c r="PR124" s="106"/>
      <c r="PS124" s="106"/>
      <c r="PT124" s="106"/>
      <c r="PU124" s="106"/>
      <c r="PV124" s="106"/>
      <c r="PW124" s="106"/>
      <c r="PX124" s="106"/>
      <c r="PY124" s="106"/>
      <c r="PZ124" s="106"/>
      <c r="QA124" s="106"/>
      <c r="QB124" s="106"/>
      <c r="QC124" s="106"/>
      <c r="QD124" s="106"/>
      <c r="QE124" s="106"/>
      <c r="QF124" s="106"/>
      <c r="QG124" s="106"/>
      <c r="QH124" s="106"/>
      <c r="QI124" s="106"/>
      <c r="QJ124" s="106"/>
      <c r="QK124" s="106"/>
      <c r="QL124" s="106"/>
      <c r="QM124" s="106"/>
      <c r="QN124" s="106"/>
      <c r="QO124" s="106"/>
      <c r="QP124" s="106"/>
      <c r="QQ124" s="106"/>
      <c r="QR124" s="106"/>
      <c r="QS124" s="106"/>
      <c r="QT124" s="106"/>
      <c r="QU124" s="106"/>
      <c r="QV124" s="106"/>
      <c r="QW124" s="106"/>
      <c r="QX124" s="106"/>
      <c r="QY124" s="106"/>
      <c r="QZ124" s="106"/>
      <c r="RA124" s="106"/>
      <c r="RB124" s="106"/>
      <c r="RC124" s="106"/>
      <c r="RD124" s="106"/>
      <c r="RE124" s="106"/>
      <c r="RF124" s="106"/>
      <c r="RG124" s="106"/>
      <c r="RH124" s="106"/>
      <c r="RI124" s="106"/>
      <c r="RJ124" s="106"/>
      <c r="RK124" s="106"/>
      <c r="RL124" s="106"/>
      <c r="RM124" s="106"/>
      <c r="RN124" s="106"/>
      <c r="RO124" s="106"/>
      <c r="RP124" s="106"/>
      <c r="RQ124" s="106"/>
      <c r="RR124" s="106"/>
      <c r="RS124" s="106"/>
      <c r="RT124" s="106"/>
      <c r="RU124" s="106"/>
      <c r="RV124" s="106"/>
      <c r="RW124" s="106"/>
      <c r="RX124" s="106"/>
      <c r="RY124" s="106"/>
      <c r="RZ124" s="106"/>
      <c r="SA124" s="106"/>
      <c r="SB124" s="106"/>
      <c r="SC124" s="106"/>
      <c r="SD124" s="106"/>
      <c r="SE124" s="106"/>
      <c r="SF124" s="106"/>
      <c r="SG124" s="106"/>
      <c r="SH124" s="106"/>
      <c r="SI124" s="106"/>
      <c r="SJ124" s="106"/>
      <c r="SK124" s="106"/>
      <c r="SL124" s="106"/>
      <c r="SM124" s="106"/>
      <c r="SN124" s="106"/>
      <c r="SO124" s="106"/>
      <c r="SP124" s="106"/>
      <c r="SQ124" s="106"/>
      <c r="SR124" s="106"/>
      <c r="SS124" s="106"/>
      <c r="ST124" s="106"/>
      <c r="SU124" s="106"/>
      <c r="SV124" s="106"/>
      <c r="SW124" s="106"/>
      <c r="SX124" s="106"/>
      <c r="SY124" s="106"/>
      <c r="SZ124" s="106"/>
      <c r="TA124" s="106"/>
      <c r="TB124" s="106"/>
    </row>
    <row r="125" spans="1:522" s="1" customFormat="1" ht="18" customHeight="1" x14ac:dyDescent="0.25">
      <c r="A125" s="12"/>
      <c r="B125" s="11"/>
      <c r="E125" s="4" t="s">
        <v>83</v>
      </c>
      <c r="F125" s="1">
        <v>8604</v>
      </c>
      <c r="G125" s="9" t="s">
        <v>100</v>
      </c>
      <c r="H125" s="4"/>
      <c r="I125" s="1">
        <f t="shared" si="23"/>
        <v>6</v>
      </c>
      <c r="J125" s="12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  <c r="BR125" s="106"/>
      <c r="BS125" s="106"/>
      <c r="BT125" s="106"/>
      <c r="BU125" s="106"/>
      <c r="BV125" s="106"/>
      <c r="BW125" s="106"/>
      <c r="BX125" s="106"/>
      <c r="BY125" s="106"/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6"/>
      <c r="CK125" s="106"/>
      <c r="CL125" s="106"/>
      <c r="CM125" s="106"/>
      <c r="CN125" s="106"/>
      <c r="CO125" s="106"/>
      <c r="CP125" s="106"/>
      <c r="CQ125" s="106"/>
      <c r="CR125" s="106"/>
      <c r="CS125" s="106"/>
      <c r="CT125" s="106"/>
      <c r="CU125" s="106"/>
      <c r="CV125" s="106"/>
      <c r="CW125" s="106"/>
      <c r="CX125" s="106"/>
      <c r="CY125" s="106"/>
      <c r="CZ125" s="106"/>
      <c r="DA125" s="106"/>
      <c r="DB125" s="106"/>
      <c r="DC125" s="106"/>
      <c r="DD125" s="106"/>
      <c r="DE125" s="106"/>
      <c r="DF125" s="106"/>
      <c r="DG125" s="106"/>
      <c r="DH125" s="106"/>
      <c r="DI125" s="106"/>
      <c r="DJ125" s="106"/>
      <c r="DK125" s="106"/>
      <c r="DL125" s="106"/>
      <c r="DM125" s="106"/>
      <c r="DN125" s="106"/>
      <c r="DO125" s="106"/>
      <c r="DP125" s="106"/>
      <c r="DQ125" s="106"/>
      <c r="DR125" s="106"/>
      <c r="DS125" s="106"/>
      <c r="DT125" s="106"/>
      <c r="DU125" s="106"/>
      <c r="DV125" s="106"/>
      <c r="DW125" s="106"/>
      <c r="DX125" s="106"/>
      <c r="DY125" s="106"/>
      <c r="DZ125" s="106"/>
      <c r="EA125" s="106"/>
      <c r="EB125" s="106"/>
      <c r="EC125" s="106"/>
      <c r="ED125" s="106"/>
      <c r="EE125" s="106"/>
      <c r="EF125" s="106"/>
      <c r="EG125" s="106"/>
      <c r="EH125" s="106"/>
      <c r="EI125" s="106"/>
      <c r="EJ125" s="106"/>
      <c r="EK125" s="106"/>
      <c r="EL125" s="106"/>
      <c r="EM125" s="106"/>
      <c r="EN125" s="106"/>
      <c r="EO125" s="106"/>
      <c r="EP125" s="106"/>
      <c r="EQ125" s="106"/>
      <c r="ER125" s="106"/>
      <c r="ES125" s="106"/>
      <c r="ET125" s="106"/>
      <c r="EU125" s="106"/>
      <c r="EV125" s="106"/>
      <c r="EW125" s="106"/>
      <c r="EX125" s="106"/>
      <c r="EY125" s="106"/>
      <c r="EZ125" s="106"/>
      <c r="FA125" s="106"/>
      <c r="FB125" s="106"/>
      <c r="FC125" s="106"/>
      <c r="FD125" s="106"/>
      <c r="FE125" s="106"/>
      <c r="FF125" s="106"/>
      <c r="FG125" s="106"/>
      <c r="FH125" s="106"/>
      <c r="FI125" s="106"/>
      <c r="FJ125" s="106"/>
      <c r="FK125" s="106"/>
      <c r="FL125" s="106"/>
      <c r="FM125" s="106"/>
      <c r="FN125" s="106"/>
      <c r="FO125" s="106"/>
      <c r="FP125" s="106"/>
      <c r="FQ125" s="106"/>
      <c r="FR125" s="106"/>
      <c r="FS125" s="106"/>
      <c r="FT125" s="106"/>
      <c r="FU125" s="106"/>
      <c r="FV125" s="106"/>
      <c r="FW125" s="106"/>
      <c r="FX125" s="106"/>
      <c r="FY125" s="106"/>
      <c r="FZ125" s="106"/>
      <c r="GA125" s="106"/>
      <c r="GB125" s="106"/>
      <c r="GC125" s="106"/>
      <c r="GD125" s="106"/>
      <c r="GE125" s="106"/>
      <c r="GF125" s="106"/>
      <c r="GG125" s="106"/>
      <c r="GH125" s="106"/>
      <c r="GI125" s="106"/>
      <c r="GJ125" s="106"/>
      <c r="GK125" s="106"/>
      <c r="GL125" s="106"/>
      <c r="GM125" s="106"/>
      <c r="GN125" s="106"/>
      <c r="GO125" s="106"/>
      <c r="GP125" s="106"/>
      <c r="GQ125" s="106"/>
      <c r="GR125" s="106"/>
      <c r="GS125" s="106"/>
      <c r="GT125" s="106"/>
      <c r="GU125" s="106"/>
      <c r="GV125" s="106"/>
      <c r="GW125" s="106"/>
      <c r="GX125" s="106"/>
      <c r="GY125" s="106"/>
      <c r="GZ125" s="106"/>
      <c r="HA125" s="106"/>
      <c r="HB125" s="106"/>
      <c r="HC125" s="106"/>
      <c r="HD125" s="106"/>
      <c r="HE125" s="106"/>
      <c r="HF125" s="106"/>
      <c r="HG125" s="106"/>
      <c r="HH125" s="106"/>
      <c r="HI125" s="106"/>
      <c r="HJ125" s="106"/>
      <c r="HK125" s="106"/>
      <c r="HL125" s="106"/>
      <c r="HM125" s="106"/>
      <c r="HN125" s="106"/>
      <c r="HO125" s="106"/>
      <c r="HP125" s="106"/>
      <c r="HQ125" s="106"/>
      <c r="HR125" s="106"/>
      <c r="HS125" s="106"/>
      <c r="HT125" s="106"/>
      <c r="HU125" s="106"/>
      <c r="HV125" s="106"/>
      <c r="HW125" s="106"/>
      <c r="HX125" s="106"/>
      <c r="HY125" s="106"/>
      <c r="HZ125" s="106"/>
      <c r="IA125" s="106"/>
      <c r="IB125" s="106"/>
      <c r="IC125" s="106"/>
      <c r="ID125" s="106"/>
      <c r="IE125" s="106"/>
      <c r="IF125" s="106"/>
      <c r="IG125" s="106"/>
      <c r="IH125" s="106"/>
      <c r="II125" s="106"/>
      <c r="IJ125" s="106"/>
      <c r="IK125" s="106"/>
      <c r="IL125" s="106"/>
      <c r="IM125" s="106"/>
      <c r="IN125" s="106"/>
      <c r="IO125" s="106"/>
      <c r="IP125" s="106"/>
      <c r="IQ125" s="106"/>
      <c r="IR125" s="106"/>
      <c r="IS125" s="106"/>
      <c r="IT125" s="106"/>
      <c r="IU125" s="106"/>
      <c r="IV125" s="106"/>
      <c r="IW125" s="106"/>
      <c r="IX125" s="106"/>
      <c r="IY125" s="106"/>
      <c r="IZ125" s="106"/>
      <c r="JA125" s="106"/>
      <c r="JB125" s="106"/>
      <c r="JC125" s="106"/>
      <c r="JD125" s="106"/>
      <c r="JE125" s="106"/>
      <c r="JF125" s="106"/>
      <c r="JG125" s="106"/>
      <c r="JH125" s="106"/>
      <c r="JI125" s="106"/>
      <c r="JJ125" s="106"/>
      <c r="JK125" s="106"/>
      <c r="JL125" s="106"/>
      <c r="JM125" s="106"/>
      <c r="JN125" s="106"/>
      <c r="JO125" s="106"/>
      <c r="JP125" s="106"/>
      <c r="JQ125" s="106"/>
      <c r="JR125" s="106"/>
      <c r="JS125" s="106"/>
      <c r="JT125" s="106"/>
      <c r="JU125" s="106"/>
      <c r="JV125" s="106"/>
      <c r="JW125" s="106"/>
      <c r="JX125" s="106"/>
      <c r="JY125" s="106"/>
      <c r="JZ125" s="106"/>
      <c r="KA125" s="106"/>
      <c r="KB125" s="106"/>
      <c r="KC125" s="106"/>
      <c r="KD125" s="106"/>
      <c r="KE125" s="106"/>
      <c r="KF125" s="106"/>
      <c r="KG125" s="106"/>
      <c r="KH125" s="106"/>
      <c r="KI125" s="106"/>
      <c r="KJ125" s="106"/>
      <c r="KK125" s="106"/>
      <c r="KL125" s="106"/>
      <c r="KM125" s="106"/>
      <c r="KN125" s="106"/>
      <c r="KO125" s="106"/>
      <c r="KP125" s="106"/>
      <c r="KQ125" s="106"/>
      <c r="KR125" s="106"/>
      <c r="KS125" s="106"/>
      <c r="KT125" s="106"/>
      <c r="KU125" s="106"/>
      <c r="KV125" s="106"/>
      <c r="KW125" s="106"/>
      <c r="KX125" s="106"/>
      <c r="KY125" s="106"/>
      <c r="KZ125" s="106"/>
      <c r="LA125" s="106"/>
      <c r="LB125" s="106"/>
      <c r="LC125" s="106"/>
      <c r="LD125" s="106"/>
      <c r="LE125" s="106"/>
      <c r="LF125" s="106"/>
      <c r="LG125" s="106"/>
      <c r="LH125" s="106"/>
      <c r="LI125" s="106"/>
      <c r="LJ125" s="106"/>
      <c r="LK125" s="106"/>
      <c r="LL125" s="106"/>
      <c r="LM125" s="106"/>
      <c r="LN125" s="106"/>
      <c r="LO125" s="106"/>
      <c r="LP125" s="106"/>
      <c r="LQ125" s="106"/>
      <c r="LR125" s="106"/>
      <c r="LS125" s="106"/>
      <c r="LT125" s="106"/>
      <c r="LU125" s="106"/>
      <c r="LV125" s="106"/>
      <c r="LW125" s="106"/>
      <c r="LX125" s="106"/>
      <c r="LY125" s="106"/>
      <c r="LZ125" s="106"/>
      <c r="MA125" s="106"/>
      <c r="MB125" s="106"/>
      <c r="MC125" s="106"/>
      <c r="MD125" s="106"/>
      <c r="ME125" s="106"/>
      <c r="MF125" s="106"/>
      <c r="MG125" s="106"/>
      <c r="MH125" s="106"/>
      <c r="MI125" s="106"/>
      <c r="MJ125" s="106"/>
      <c r="MK125" s="106"/>
      <c r="ML125" s="106"/>
      <c r="MM125" s="106"/>
      <c r="MN125" s="106"/>
      <c r="MO125" s="106"/>
      <c r="MP125" s="106"/>
      <c r="MQ125" s="106"/>
      <c r="MR125" s="106"/>
      <c r="MS125" s="106"/>
      <c r="MT125" s="106"/>
      <c r="MU125" s="106"/>
      <c r="MV125" s="106"/>
      <c r="MW125" s="106"/>
      <c r="MX125" s="106"/>
      <c r="MY125" s="106"/>
      <c r="MZ125" s="106"/>
      <c r="NA125" s="106"/>
      <c r="NB125" s="106"/>
      <c r="NC125" s="106"/>
      <c r="ND125" s="106"/>
      <c r="NE125" s="106"/>
      <c r="NF125" s="106"/>
      <c r="NG125" s="106"/>
      <c r="NH125" s="106"/>
      <c r="NI125" s="106"/>
      <c r="NJ125" s="106"/>
      <c r="NK125" s="106"/>
      <c r="NL125" s="106"/>
      <c r="NM125" s="106"/>
      <c r="NN125" s="106"/>
      <c r="NO125" s="106"/>
      <c r="NP125" s="106"/>
      <c r="NQ125" s="106"/>
      <c r="NR125" s="106"/>
      <c r="NS125" s="106"/>
      <c r="NT125" s="106"/>
      <c r="NU125" s="106"/>
      <c r="NV125" s="106"/>
      <c r="NW125" s="106"/>
      <c r="NX125" s="106"/>
      <c r="NY125" s="106"/>
      <c r="NZ125" s="106"/>
      <c r="OA125" s="106"/>
      <c r="OB125" s="106"/>
      <c r="OC125" s="106"/>
      <c r="OD125" s="106"/>
      <c r="OE125" s="106"/>
      <c r="OF125" s="106"/>
      <c r="OG125" s="106"/>
      <c r="OH125" s="106"/>
      <c r="OI125" s="106"/>
      <c r="OJ125" s="106"/>
      <c r="OK125" s="106"/>
      <c r="OL125" s="106"/>
      <c r="OM125" s="106"/>
      <c r="ON125" s="106"/>
      <c r="OO125" s="106"/>
      <c r="OP125" s="106"/>
      <c r="OQ125" s="106"/>
      <c r="OR125" s="106"/>
      <c r="OS125" s="106"/>
      <c r="OT125" s="106"/>
      <c r="OU125" s="106"/>
      <c r="OV125" s="106"/>
      <c r="OW125" s="106"/>
      <c r="OX125" s="106"/>
      <c r="OY125" s="106"/>
      <c r="OZ125" s="106"/>
      <c r="PA125" s="106"/>
      <c r="PB125" s="106"/>
      <c r="PC125" s="106"/>
      <c r="PD125" s="106"/>
      <c r="PE125" s="106"/>
      <c r="PF125" s="106"/>
      <c r="PG125" s="106">
        <v>3</v>
      </c>
      <c r="PH125" s="106"/>
      <c r="PI125" s="106"/>
      <c r="PJ125" s="106"/>
      <c r="PK125" s="106"/>
      <c r="PL125" s="106"/>
      <c r="PM125" s="106"/>
      <c r="PN125" s="106"/>
      <c r="PO125" s="106"/>
      <c r="PP125" s="106"/>
      <c r="PQ125" s="106"/>
      <c r="PR125" s="106"/>
      <c r="PS125" s="106"/>
      <c r="PT125" s="106">
        <v>3</v>
      </c>
      <c r="PU125" s="106"/>
      <c r="PV125" s="106"/>
      <c r="PW125" s="106"/>
      <c r="PX125" s="106"/>
      <c r="PY125" s="106"/>
      <c r="PZ125" s="106"/>
      <c r="QA125" s="106"/>
      <c r="QB125" s="106"/>
      <c r="QC125" s="106"/>
      <c r="QD125" s="106"/>
      <c r="QE125" s="106"/>
      <c r="QF125" s="106"/>
      <c r="QG125" s="106"/>
      <c r="QH125" s="106"/>
      <c r="QI125" s="106"/>
      <c r="QJ125" s="106"/>
      <c r="QK125" s="106"/>
      <c r="QL125" s="106"/>
      <c r="QM125" s="106"/>
      <c r="QN125" s="106"/>
      <c r="QO125" s="106"/>
      <c r="QP125" s="106"/>
      <c r="QQ125" s="106"/>
      <c r="QR125" s="106"/>
      <c r="QS125" s="106"/>
      <c r="QT125" s="106"/>
      <c r="QU125" s="106"/>
      <c r="QV125" s="106"/>
      <c r="QW125" s="106"/>
      <c r="QX125" s="106"/>
      <c r="QY125" s="106"/>
      <c r="QZ125" s="106"/>
      <c r="RA125" s="106"/>
      <c r="RB125" s="106"/>
      <c r="RC125" s="106"/>
      <c r="RD125" s="106"/>
      <c r="RE125" s="106"/>
      <c r="RF125" s="106"/>
      <c r="RG125" s="106"/>
      <c r="RH125" s="106"/>
      <c r="RI125" s="106"/>
      <c r="RJ125" s="106"/>
      <c r="RK125" s="106"/>
      <c r="RL125" s="106"/>
      <c r="RM125" s="106"/>
      <c r="RN125" s="106"/>
      <c r="RO125" s="106"/>
      <c r="RP125" s="106"/>
      <c r="RQ125" s="106"/>
      <c r="RR125" s="106"/>
      <c r="RS125" s="106"/>
      <c r="RT125" s="106"/>
      <c r="RU125" s="106"/>
      <c r="RV125" s="106"/>
      <c r="RW125" s="106"/>
      <c r="RX125" s="106"/>
      <c r="RY125" s="106"/>
      <c r="RZ125" s="106"/>
      <c r="SA125" s="106"/>
      <c r="SB125" s="106"/>
      <c r="SC125" s="106"/>
      <c r="SD125" s="106"/>
      <c r="SE125" s="106"/>
      <c r="SF125" s="106"/>
      <c r="SG125" s="106"/>
      <c r="SH125" s="106"/>
      <c r="SI125" s="106"/>
      <c r="SJ125" s="106"/>
      <c r="SK125" s="106"/>
      <c r="SL125" s="106"/>
      <c r="SM125" s="106"/>
      <c r="SN125" s="106"/>
      <c r="SO125" s="106"/>
      <c r="SP125" s="106"/>
      <c r="SQ125" s="106"/>
      <c r="SR125" s="106"/>
      <c r="SS125" s="106"/>
      <c r="ST125" s="106"/>
      <c r="SU125" s="106"/>
      <c r="SV125" s="106"/>
      <c r="SW125" s="106"/>
      <c r="SX125" s="106"/>
      <c r="SY125" s="106"/>
      <c r="SZ125" s="106"/>
      <c r="TA125" s="106"/>
      <c r="TB125" s="106"/>
    </row>
    <row r="126" spans="1:522" s="1" customFormat="1" ht="18" customHeight="1" x14ac:dyDescent="0.25">
      <c r="A126" s="12"/>
      <c r="B126" s="11"/>
      <c r="E126" s="4" t="s">
        <v>145</v>
      </c>
      <c r="F126" s="1">
        <v>9377</v>
      </c>
      <c r="G126" s="9" t="s">
        <v>100</v>
      </c>
      <c r="H126" s="4"/>
      <c r="I126" s="1">
        <f t="shared" si="23"/>
        <v>5</v>
      </c>
      <c r="J126" s="12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  <c r="CL126" s="106"/>
      <c r="CM126" s="106"/>
      <c r="CN126" s="106"/>
      <c r="CO126" s="106"/>
      <c r="CP126" s="106"/>
      <c r="CQ126" s="106"/>
      <c r="CR126" s="106"/>
      <c r="CS126" s="106"/>
      <c r="CT126" s="106"/>
      <c r="CU126" s="106"/>
      <c r="CV126" s="106"/>
      <c r="CW126" s="106"/>
      <c r="CX126" s="106"/>
      <c r="CY126" s="106"/>
      <c r="CZ126" s="106"/>
      <c r="DA126" s="106"/>
      <c r="DB126" s="106"/>
      <c r="DC126" s="106"/>
      <c r="DD126" s="106"/>
      <c r="DE126" s="106"/>
      <c r="DF126" s="106"/>
      <c r="DG126" s="106"/>
      <c r="DH126" s="106"/>
      <c r="DI126" s="106"/>
      <c r="DJ126" s="106"/>
      <c r="DK126" s="106"/>
      <c r="DL126" s="106"/>
      <c r="DM126" s="106"/>
      <c r="DN126" s="106"/>
      <c r="DO126" s="106"/>
      <c r="DP126" s="106"/>
      <c r="DQ126" s="106"/>
      <c r="DR126" s="106"/>
      <c r="DS126" s="106"/>
      <c r="DT126" s="106"/>
      <c r="DU126" s="106"/>
      <c r="DV126" s="106"/>
      <c r="DW126" s="106"/>
      <c r="DX126" s="106"/>
      <c r="DY126" s="106"/>
      <c r="DZ126" s="106"/>
      <c r="EA126" s="106"/>
      <c r="EB126" s="106"/>
      <c r="EC126" s="106"/>
      <c r="ED126" s="106"/>
      <c r="EE126" s="106"/>
      <c r="EF126" s="106"/>
      <c r="EG126" s="106"/>
      <c r="EH126" s="106"/>
      <c r="EI126" s="106"/>
      <c r="EJ126" s="106"/>
      <c r="EK126" s="106"/>
      <c r="EL126" s="106"/>
      <c r="EM126" s="106"/>
      <c r="EN126" s="106"/>
      <c r="EO126" s="106"/>
      <c r="EP126" s="106"/>
      <c r="EQ126" s="106"/>
      <c r="ER126" s="106"/>
      <c r="ES126" s="106"/>
      <c r="ET126" s="106"/>
      <c r="EU126" s="106"/>
      <c r="EV126" s="106"/>
      <c r="EW126" s="106"/>
      <c r="EX126" s="106"/>
      <c r="EY126" s="106"/>
      <c r="EZ126" s="106"/>
      <c r="FA126" s="106"/>
      <c r="FB126" s="106"/>
      <c r="FC126" s="106"/>
      <c r="FD126" s="106"/>
      <c r="FE126" s="106"/>
      <c r="FF126" s="106"/>
      <c r="FG126" s="106"/>
      <c r="FH126" s="106"/>
      <c r="FI126" s="106"/>
      <c r="FJ126" s="106"/>
      <c r="FK126" s="106"/>
      <c r="FL126" s="106"/>
      <c r="FM126" s="106"/>
      <c r="FN126" s="106"/>
      <c r="FO126" s="106"/>
      <c r="FP126" s="106"/>
      <c r="FQ126" s="106"/>
      <c r="FR126" s="106"/>
      <c r="FS126" s="106"/>
      <c r="FT126" s="106"/>
      <c r="FU126" s="106"/>
      <c r="FV126" s="106"/>
      <c r="FW126" s="106"/>
      <c r="FX126" s="106"/>
      <c r="FY126" s="106"/>
      <c r="FZ126" s="106"/>
      <c r="GA126" s="106"/>
      <c r="GB126" s="106"/>
      <c r="GC126" s="106"/>
      <c r="GD126" s="106"/>
      <c r="GE126" s="106"/>
      <c r="GF126" s="106"/>
      <c r="GG126" s="106"/>
      <c r="GH126" s="106"/>
      <c r="GI126" s="106"/>
      <c r="GJ126" s="106"/>
      <c r="GK126" s="106"/>
      <c r="GL126" s="106"/>
      <c r="GM126" s="106"/>
      <c r="GN126" s="106"/>
      <c r="GO126" s="106"/>
      <c r="GP126" s="106"/>
      <c r="GQ126" s="106"/>
      <c r="GR126" s="106"/>
      <c r="GS126" s="106"/>
      <c r="GT126" s="106"/>
      <c r="GU126" s="106"/>
      <c r="GV126" s="106"/>
      <c r="GW126" s="106"/>
      <c r="GX126" s="106"/>
      <c r="GY126" s="106"/>
      <c r="GZ126" s="106"/>
      <c r="HA126" s="106"/>
      <c r="HB126" s="106"/>
      <c r="HC126" s="106"/>
      <c r="HD126" s="106"/>
      <c r="HE126" s="106"/>
      <c r="HF126" s="106"/>
      <c r="HG126" s="106"/>
      <c r="HH126" s="106"/>
      <c r="HI126" s="106"/>
      <c r="HJ126" s="106"/>
      <c r="HK126" s="106"/>
      <c r="HL126" s="106"/>
      <c r="HM126" s="106"/>
      <c r="HN126" s="106"/>
      <c r="HO126" s="106"/>
      <c r="HP126" s="106"/>
      <c r="HQ126" s="106"/>
      <c r="HR126" s="106"/>
      <c r="HS126" s="106"/>
      <c r="HT126" s="106"/>
      <c r="HU126" s="106"/>
      <c r="HV126" s="106"/>
      <c r="HW126" s="106"/>
      <c r="HX126" s="106"/>
      <c r="HY126" s="106"/>
      <c r="HZ126" s="106"/>
      <c r="IA126" s="106"/>
      <c r="IB126" s="106"/>
      <c r="IC126" s="106"/>
      <c r="ID126" s="106"/>
      <c r="IE126" s="106"/>
      <c r="IF126" s="106"/>
      <c r="IG126" s="106"/>
      <c r="IH126" s="106"/>
      <c r="II126" s="106"/>
      <c r="IJ126" s="106"/>
      <c r="IK126" s="106"/>
      <c r="IL126" s="106"/>
      <c r="IM126" s="106"/>
      <c r="IN126" s="106"/>
      <c r="IO126" s="106"/>
      <c r="IP126" s="106"/>
      <c r="IQ126" s="106"/>
      <c r="IR126" s="106"/>
      <c r="IS126" s="106"/>
      <c r="IT126" s="106"/>
      <c r="IU126" s="106"/>
      <c r="IV126" s="106"/>
      <c r="IW126" s="106"/>
      <c r="IX126" s="106"/>
      <c r="IY126" s="106"/>
      <c r="IZ126" s="106"/>
      <c r="JA126" s="106"/>
      <c r="JB126" s="106"/>
      <c r="JC126" s="106"/>
      <c r="JD126" s="106"/>
      <c r="JE126" s="106"/>
      <c r="JF126" s="106"/>
      <c r="JG126" s="106"/>
      <c r="JH126" s="106"/>
      <c r="JI126" s="106"/>
      <c r="JJ126" s="106"/>
      <c r="JK126" s="106"/>
      <c r="JL126" s="106"/>
      <c r="JM126" s="106"/>
      <c r="JN126" s="106"/>
      <c r="JO126" s="106"/>
      <c r="JP126" s="106"/>
      <c r="JQ126" s="106"/>
      <c r="JR126" s="106"/>
      <c r="JS126" s="106"/>
      <c r="JT126" s="106"/>
      <c r="JU126" s="106"/>
      <c r="JV126" s="106"/>
      <c r="JW126" s="106"/>
      <c r="JX126" s="106"/>
      <c r="JY126" s="106"/>
      <c r="JZ126" s="106"/>
      <c r="KA126" s="106"/>
      <c r="KB126" s="106"/>
      <c r="KC126" s="106"/>
      <c r="KD126" s="106"/>
      <c r="KE126" s="106"/>
      <c r="KF126" s="106"/>
      <c r="KG126" s="106"/>
      <c r="KH126" s="106"/>
      <c r="KI126" s="106"/>
      <c r="KJ126" s="106"/>
      <c r="KK126" s="106"/>
      <c r="KL126" s="106"/>
      <c r="KM126" s="106"/>
      <c r="KN126" s="106"/>
      <c r="KO126" s="106"/>
      <c r="KP126" s="106"/>
      <c r="KQ126" s="106"/>
      <c r="KR126" s="106"/>
      <c r="KS126" s="106"/>
      <c r="KT126" s="106"/>
      <c r="KU126" s="106"/>
      <c r="KV126" s="106"/>
      <c r="KW126" s="106"/>
      <c r="KX126" s="106"/>
      <c r="KY126" s="106"/>
      <c r="KZ126" s="106"/>
      <c r="LA126" s="106"/>
      <c r="LB126" s="106"/>
      <c r="LC126" s="106"/>
      <c r="LD126" s="106"/>
      <c r="LE126" s="106"/>
      <c r="LF126" s="106"/>
      <c r="LG126" s="106"/>
      <c r="LH126" s="106"/>
      <c r="LI126" s="106"/>
      <c r="LJ126" s="106"/>
      <c r="LK126" s="106"/>
      <c r="LL126" s="106"/>
      <c r="LM126" s="106"/>
      <c r="LN126" s="106"/>
      <c r="LO126" s="106"/>
      <c r="LP126" s="106"/>
      <c r="LQ126" s="106"/>
      <c r="LR126" s="106"/>
      <c r="LS126" s="106"/>
      <c r="LT126" s="106"/>
      <c r="LU126" s="106"/>
      <c r="LV126" s="68"/>
      <c r="LW126" s="68"/>
      <c r="LX126" s="68"/>
      <c r="LY126" s="68"/>
      <c r="LZ126" s="68"/>
      <c r="MA126" s="68"/>
      <c r="MB126" s="68"/>
      <c r="MC126" s="68"/>
      <c r="MD126" s="68"/>
      <c r="ME126" s="68"/>
      <c r="MF126" s="68"/>
      <c r="MG126" s="68"/>
      <c r="MH126" s="68"/>
      <c r="MI126" s="68"/>
      <c r="MJ126" s="68"/>
      <c r="MK126" s="68"/>
      <c r="ML126" s="68"/>
      <c r="MM126" s="68"/>
      <c r="MN126" s="68"/>
      <c r="MO126" s="68"/>
      <c r="MP126" s="68"/>
      <c r="MQ126" s="68"/>
      <c r="MR126" s="68"/>
      <c r="MS126" s="68"/>
      <c r="MT126" s="68"/>
      <c r="MU126" s="68"/>
      <c r="MV126" s="68"/>
      <c r="MW126" s="68"/>
      <c r="MX126" s="68"/>
      <c r="MY126" s="68"/>
      <c r="MZ126" s="68"/>
      <c r="NA126" s="68"/>
      <c r="NB126" s="68"/>
      <c r="NC126" s="68"/>
      <c r="ND126" s="68"/>
      <c r="NE126" s="68"/>
      <c r="NF126" s="68"/>
      <c r="NG126" s="68"/>
      <c r="NH126" s="68"/>
      <c r="NI126" s="68"/>
      <c r="NJ126" s="68"/>
      <c r="NK126" s="68"/>
      <c r="NL126" s="68"/>
      <c r="NM126" s="68"/>
      <c r="NN126" s="68"/>
      <c r="NO126" s="68"/>
      <c r="NP126" s="68"/>
      <c r="NQ126" s="68"/>
      <c r="NR126" s="68"/>
      <c r="NS126" s="68"/>
      <c r="NT126" s="68"/>
      <c r="NU126" s="68"/>
      <c r="NV126" s="68"/>
      <c r="NW126" s="68"/>
      <c r="NX126" s="68"/>
      <c r="NY126" s="68"/>
      <c r="NZ126" s="68"/>
      <c r="OA126" s="68"/>
      <c r="OB126" s="68"/>
      <c r="OC126" s="68"/>
      <c r="OD126" s="68"/>
      <c r="OE126" s="68"/>
      <c r="OF126" s="68"/>
      <c r="OG126" s="68"/>
      <c r="OH126" s="68"/>
      <c r="OI126" s="68"/>
      <c r="OJ126" s="68"/>
      <c r="OK126" s="68"/>
      <c r="OL126" s="68"/>
      <c r="OM126" s="68"/>
      <c r="ON126" s="68"/>
      <c r="OO126" s="68"/>
      <c r="OP126" s="68"/>
      <c r="OQ126" s="68"/>
      <c r="OR126" s="68"/>
      <c r="OS126" s="68"/>
      <c r="OT126" s="68"/>
      <c r="OU126" s="68"/>
      <c r="OV126" s="68"/>
      <c r="OW126" s="68"/>
      <c r="OX126" s="68"/>
      <c r="OY126" s="68"/>
      <c r="OZ126" s="68"/>
      <c r="PA126" s="68"/>
      <c r="PB126" s="68"/>
      <c r="PC126" s="68"/>
      <c r="PD126" s="68"/>
      <c r="PE126" s="68"/>
      <c r="PF126" s="68"/>
      <c r="PG126" s="68"/>
      <c r="PH126" s="68"/>
      <c r="PI126" s="68"/>
      <c r="PJ126" s="68"/>
      <c r="PK126" s="68"/>
      <c r="PL126" s="68"/>
      <c r="PM126" s="68"/>
      <c r="PN126" s="68"/>
      <c r="PO126" s="68"/>
      <c r="PP126" s="68"/>
      <c r="PQ126" s="68"/>
      <c r="PR126" s="68"/>
      <c r="PS126" s="68"/>
      <c r="PT126" s="68"/>
      <c r="PU126" s="68"/>
      <c r="PV126" s="68"/>
      <c r="PW126" s="68"/>
      <c r="PX126" s="68"/>
      <c r="PY126" s="68"/>
      <c r="PZ126" s="68"/>
      <c r="QA126" s="68"/>
      <c r="QB126" s="68"/>
      <c r="QC126" s="68"/>
      <c r="QD126" s="68"/>
      <c r="QE126" s="68"/>
      <c r="QF126" s="68"/>
      <c r="QG126" s="68"/>
      <c r="QH126" s="68"/>
      <c r="QI126" s="68"/>
      <c r="QJ126" s="68"/>
      <c r="QK126" s="68"/>
      <c r="QL126" s="68"/>
      <c r="QM126" s="68"/>
      <c r="QN126" s="68"/>
      <c r="QO126" s="68"/>
      <c r="QP126" s="68"/>
      <c r="QQ126" s="68"/>
      <c r="QR126" s="68"/>
      <c r="QS126" s="68"/>
      <c r="QT126" s="68"/>
      <c r="QU126" s="68"/>
      <c r="QV126" s="68"/>
      <c r="QW126" s="68"/>
      <c r="QX126" s="68"/>
      <c r="QY126" s="68"/>
      <c r="QZ126" s="68"/>
      <c r="RA126" s="68"/>
      <c r="RB126" s="68"/>
      <c r="RC126" s="68"/>
      <c r="RD126" s="68"/>
      <c r="RE126" s="68"/>
      <c r="RF126" s="68"/>
      <c r="RG126" s="68"/>
      <c r="RH126" s="68"/>
      <c r="RI126" s="68"/>
      <c r="RJ126" s="106"/>
      <c r="RK126" s="106"/>
      <c r="RL126" s="106"/>
      <c r="RM126" s="106"/>
      <c r="RN126" s="106"/>
      <c r="RO126" s="106"/>
      <c r="RP126" s="106"/>
      <c r="RQ126" s="106"/>
      <c r="RR126" s="106"/>
      <c r="RS126" s="106"/>
      <c r="RT126" s="106"/>
      <c r="RU126" s="106"/>
      <c r="RV126" s="106"/>
      <c r="RW126" s="106"/>
      <c r="RX126" s="106"/>
      <c r="RY126" s="106"/>
      <c r="RZ126" s="106"/>
      <c r="SA126" s="106"/>
      <c r="SB126" s="106"/>
      <c r="SC126" s="106">
        <v>3</v>
      </c>
      <c r="SD126" s="106">
        <v>2</v>
      </c>
      <c r="SE126" s="106"/>
      <c r="SF126" s="106"/>
      <c r="SG126" s="106"/>
      <c r="SH126" s="106"/>
      <c r="SI126" s="106"/>
      <c r="SJ126" s="106"/>
      <c r="SK126" s="106"/>
      <c r="SL126" s="106"/>
      <c r="SM126" s="106"/>
      <c r="SN126" s="106"/>
      <c r="SO126" s="106"/>
      <c r="SP126" s="106"/>
      <c r="SQ126" s="106"/>
      <c r="SR126" s="106"/>
      <c r="SS126" s="106"/>
      <c r="ST126" s="106"/>
      <c r="SU126" s="106"/>
      <c r="SV126" s="106"/>
      <c r="SW126" s="106"/>
      <c r="SX126" s="106"/>
      <c r="SY126" s="106"/>
      <c r="SZ126" s="106"/>
      <c r="TA126" s="106"/>
      <c r="TB126" s="106"/>
    </row>
    <row r="127" spans="1:522" s="1" customFormat="1" ht="18" customHeight="1" x14ac:dyDescent="0.25">
      <c r="A127" s="12">
        <v>94</v>
      </c>
      <c r="B127" s="11" t="s">
        <v>209</v>
      </c>
      <c r="C127" s="1">
        <v>12432</v>
      </c>
      <c r="E127" s="4" t="s">
        <v>20</v>
      </c>
      <c r="F127" s="1">
        <v>7279</v>
      </c>
      <c r="G127" s="9" t="s">
        <v>97</v>
      </c>
      <c r="H127" s="4" t="s">
        <v>442</v>
      </c>
      <c r="I127" s="1">
        <f>SUM(K127:TB127)</f>
        <v>13</v>
      </c>
      <c r="J127" s="12">
        <f>Tabuľka3[[#This Row],[Stĺpec9]]</f>
        <v>13</v>
      </c>
      <c r="K127" s="106">
        <f>Seniori!K72</f>
        <v>0</v>
      </c>
      <c r="L127" s="106">
        <f>Seniori!L72</f>
        <v>0</v>
      </c>
      <c r="M127" s="106">
        <f>Seniori!M72</f>
        <v>0</v>
      </c>
      <c r="N127" s="106">
        <f>Seniori!N72</f>
        <v>0</v>
      </c>
      <c r="O127" s="106">
        <f>Seniori!O72</f>
        <v>0</v>
      </c>
      <c r="P127" s="106">
        <f>Seniori!P72</f>
        <v>0</v>
      </c>
      <c r="Q127" s="106">
        <f>Seniori!Q72</f>
        <v>0</v>
      </c>
      <c r="R127" s="106">
        <f>Seniori!R72</f>
        <v>0</v>
      </c>
      <c r="S127" s="106">
        <f>Seniori!S72</f>
        <v>0</v>
      </c>
      <c r="T127" s="106">
        <f>Seniori!T72</f>
        <v>0</v>
      </c>
      <c r="U127" s="106">
        <f>Seniori!U72</f>
        <v>0</v>
      </c>
      <c r="V127" s="106">
        <f>Seniori!V72</f>
        <v>0</v>
      </c>
      <c r="W127" s="106">
        <f>Seniori!W72</f>
        <v>0</v>
      </c>
      <c r="X127" s="106">
        <f>Seniori!X72</f>
        <v>0</v>
      </c>
      <c r="Y127" s="106">
        <f>Seniori!Y72</f>
        <v>0</v>
      </c>
      <c r="Z127" s="106">
        <f>Seniori!Z72</f>
        <v>0</v>
      </c>
      <c r="AA127" s="106">
        <f>Seniori!AA72</f>
        <v>0</v>
      </c>
      <c r="AB127" s="106">
        <f>Seniori!AB72</f>
        <v>0</v>
      </c>
      <c r="AC127" s="106">
        <f>Seniori!AC72</f>
        <v>0</v>
      </c>
      <c r="AD127" s="106">
        <f>Seniori!AD72</f>
        <v>0</v>
      </c>
      <c r="AE127" s="106">
        <f>Seniori!AE72</f>
        <v>0</v>
      </c>
      <c r="AF127" s="106">
        <f>Seniori!AF72</f>
        <v>0</v>
      </c>
      <c r="AG127" s="106">
        <f>Seniori!AG72</f>
        <v>0</v>
      </c>
      <c r="AH127" s="106">
        <f>Seniori!AH72</f>
        <v>0</v>
      </c>
      <c r="AI127" s="106">
        <f>Seniori!AI72</f>
        <v>0</v>
      </c>
      <c r="AJ127" s="106">
        <f>Seniori!AJ72</f>
        <v>0</v>
      </c>
      <c r="AK127" s="106">
        <f>Seniori!AK72</f>
        <v>0</v>
      </c>
      <c r="AL127" s="106">
        <f>Seniori!AL72</f>
        <v>0</v>
      </c>
      <c r="AM127" s="106">
        <f>Seniori!AM72</f>
        <v>0</v>
      </c>
      <c r="AN127" s="106">
        <f>Seniori!AN72</f>
        <v>0</v>
      </c>
      <c r="AO127" s="106">
        <f>Seniori!AO72</f>
        <v>0</v>
      </c>
      <c r="AP127" s="106">
        <f>Seniori!AP72</f>
        <v>0</v>
      </c>
      <c r="AQ127" s="106">
        <f>Seniori!AQ72</f>
        <v>0</v>
      </c>
      <c r="AR127" s="106">
        <f>Seniori!AR72</f>
        <v>0</v>
      </c>
      <c r="AS127" s="106">
        <f>Seniori!AS72</f>
        <v>0</v>
      </c>
      <c r="AT127" s="106">
        <f>Seniori!AT72</f>
        <v>0</v>
      </c>
      <c r="AU127" s="106">
        <f>Seniori!AU72</f>
        <v>0</v>
      </c>
      <c r="AV127" s="106">
        <f>Seniori!AV72</f>
        <v>0</v>
      </c>
      <c r="AW127" s="106">
        <f>Seniori!AW72</f>
        <v>0</v>
      </c>
      <c r="AX127" s="106">
        <f>Seniori!AX72</f>
        <v>0</v>
      </c>
      <c r="AY127" s="106">
        <f>Seniori!AY72</f>
        <v>0</v>
      </c>
      <c r="AZ127" s="106">
        <f>Seniori!AZ72</f>
        <v>0</v>
      </c>
      <c r="BA127" s="106">
        <f>Seniori!BA72</f>
        <v>0</v>
      </c>
      <c r="BB127" s="106">
        <f>Seniori!BB72</f>
        <v>0</v>
      </c>
      <c r="BC127" s="106">
        <f>Seniori!BC72</f>
        <v>0</v>
      </c>
      <c r="BD127" s="106">
        <f>Seniori!BD72</f>
        <v>0</v>
      </c>
      <c r="BE127" s="106">
        <f>Seniori!BE72</f>
        <v>0</v>
      </c>
      <c r="BF127" s="106">
        <f>Seniori!BF72</f>
        <v>0</v>
      </c>
      <c r="BG127" s="106">
        <f>Seniori!BG72</f>
        <v>0</v>
      </c>
      <c r="BH127" s="106">
        <f>Seniori!BH72</f>
        <v>0</v>
      </c>
      <c r="BI127" s="106">
        <f>Seniori!BI72</f>
        <v>0</v>
      </c>
      <c r="BJ127" s="106">
        <f>Seniori!BJ72</f>
        <v>0</v>
      </c>
      <c r="BK127" s="106">
        <f>Seniori!BK72</f>
        <v>0</v>
      </c>
      <c r="BL127" s="106">
        <f>Seniori!BL72</f>
        <v>0</v>
      </c>
      <c r="BM127" s="106">
        <f>Seniori!BM72</f>
        <v>0</v>
      </c>
      <c r="BN127" s="106">
        <f>Seniori!BN72</f>
        <v>0</v>
      </c>
      <c r="BO127" s="106">
        <f>Seniori!BO72</f>
        <v>0</v>
      </c>
      <c r="BP127" s="106">
        <f>Seniori!BP72</f>
        <v>0</v>
      </c>
      <c r="BQ127" s="106">
        <f>Seniori!BQ72</f>
        <v>0</v>
      </c>
      <c r="BR127" s="106">
        <f>Seniori!BR72</f>
        <v>0</v>
      </c>
      <c r="BS127" s="106">
        <f>Seniori!BS72</f>
        <v>0</v>
      </c>
      <c r="BT127" s="106">
        <f>Seniori!BT72</f>
        <v>0</v>
      </c>
      <c r="BU127" s="106">
        <f>Seniori!BU72</f>
        <v>0</v>
      </c>
      <c r="BV127" s="106">
        <f>Seniori!BV72</f>
        <v>0</v>
      </c>
      <c r="BW127" s="106">
        <f>Seniori!BW72</f>
        <v>0</v>
      </c>
      <c r="BX127" s="106">
        <f>Seniori!BX72</f>
        <v>0</v>
      </c>
      <c r="BY127" s="106">
        <f>Seniori!BY72</f>
        <v>0</v>
      </c>
      <c r="BZ127" s="106">
        <f>Seniori!BZ72</f>
        <v>0</v>
      </c>
      <c r="CA127" s="106">
        <f>Seniori!CA72</f>
        <v>0</v>
      </c>
      <c r="CB127" s="106">
        <f>Seniori!CB72</f>
        <v>0</v>
      </c>
      <c r="CC127" s="106">
        <f>Seniori!CC72</f>
        <v>0</v>
      </c>
      <c r="CD127" s="106">
        <f>Seniori!CD72</f>
        <v>0</v>
      </c>
      <c r="CE127" s="106">
        <f>Seniori!CE72</f>
        <v>0</v>
      </c>
      <c r="CF127" s="106">
        <f>Seniori!CF72</f>
        <v>0</v>
      </c>
      <c r="CG127" s="106">
        <f>Seniori!CG72</f>
        <v>0</v>
      </c>
      <c r="CH127" s="106">
        <f>Seniori!CH72</f>
        <v>0</v>
      </c>
      <c r="CI127" s="106">
        <f>Seniori!CI72</f>
        <v>0</v>
      </c>
      <c r="CJ127" s="106">
        <f>Seniori!CJ72</f>
        <v>0</v>
      </c>
      <c r="CK127" s="106">
        <f>Seniori!CK72</f>
        <v>0</v>
      </c>
      <c r="CL127" s="106">
        <f>Seniori!CL72</f>
        <v>0</v>
      </c>
      <c r="CM127" s="106">
        <f>Seniori!CM72</f>
        <v>0</v>
      </c>
      <c r="CN127" s="106">
        <f>Seniori!CN72</f>
        <v>0</v>
      </c>
      <c r="CO127" s="106">
        <f>Seniori!CO72</f>
        <v>0</v>
      </c>
      <c r="CP127" s="106">
        <f>Seniori!CP72</f>
        <v>0</v>
      </c>
      <c r="CQ127" s="106">
        <f>Seniori!CQ72</f>
        <v>0</v>
      </c>
      <c r="CR127" s="106">
        <f>Seniori!CR72</f>
        <v>0</v>
      </c>
      <c r="CS127" s="106">
        <f>Seniori!CS72</f>
        <v>0</v>
      </c>
      <c r="CT127" s="106">
        <f>Seniori!CT72</f>
        <v>0</v>
      </c>
      <c r="CU127" s="106">
        <f>Seniori!CU72</f>
        <v>0</v>
      </c>
      <c r="CV127" s="106">
        <f>Seniori!CV72</f>
        <v>0</v>
      </c>
      <c r="CW127" s="106">
        <f>Seniori!CW72</f>
        <v>0</v>
      </c>
      <c r="CX127" s="106">
        <f>Seniori!CX72</f>
        <v>0</v>
      </c>
      <c r="CY127" s="106">
        <f>Seniori!CY72</f>
        <v>0</v>
      </c>
      <c r="CZ127" s="106">
        <f>Seniori!CZ72</f>
        <v>0</v>
      </c>
      <c r="DA127" s="106">
        <f>Seniori!DA72</f>
        <v>0</v>
      </c>
      <c r="DB127" s="106">
        <f>Seniori!DB72</f>
        <v>0</v>
      </c>
      <c r="DC127" s="106">
        <f>Seniori!DC72</f>
        <v>0</v>
      </c>
      <c r="DD127" s="106">
        <f>Seniori!DD72</f>
        <v>0</v>
      </c>
      <c r="DE127" s="106">
        <f>Seniori!DE72</f>
        <v>0</v>
      </c>
      <c r="DF127" s="106">
        <f>Seniori!DF72</f>
        <v>0</v>
      </c>
      <c r="DG127" s="106">
        <f>Seniori!DG72</f>
        <v>0</v>
      </c>
      <c r="DH127" s="106">
        <f>Seniori!DH72</f>
        <v>0</v>
      </c>
      <c r="DI127" s="106">
        <f>Seniori!DI72</f>
        <v>0</v>
      </c>
      <c r="DJ127" s="106">
        <f>Seniori!DJ72</f>
        <v>0</v>
      </c>
      <c r="DK127" s="106">
        <f>Seniori!DK72</f>
        <v>0</v>
      </c>
      <c r="DL127" s="106">
        <f>Seniori!DL72</f>
        <v>0</v>
      </c>
      <c r="DM127" s="106">
        <f>Seniori!DM72</f>
        <v>0</v>
      </c>
      <c r="DN127" s="106">
        <f>Seniori!DN72</f>
        <v>0</v>
      </c>
      <c r="DO127" s="106">
        <f>Seniori!DO72</f>
        <v>0</v>
      </c>
      <c r="DP127" s="106">
        <f>Seniori!DP72</f>
        <v>0</v>
      </c>
      <c r="DQ127" s="106">
        <f>Seniori!DQ72</f>
        <v>0</v>
      </c>
      <c r="DR127" s="106">
        <f>Seniori!DR72</f>
        <v>0</v>
      </c>
      <c r="DS127" s="106">
        <f>Seniori!DS72</f>
        <v>0</v>
      </c>
      <c r="DT127" s="106">
        <f>Seniori!DT72</f>
        <v>0</v>
      </c>
      <c r="DU127" s="106">
        <f>Seniori!DU72</f>
        <v>0</v>
      </c>
      <c r="DV127" s="106">
        <f>Seniori!DV72</f>
        <v>0</v>
      </c>
      <c r="DW127" s="106">
        <f>Seniori!DW72</f>
        <v>0</v>
      </c>
      <c r="DX127" s="106">
        <f>Seniori!DX72</f>
        <v>0</v>
      </c>
      <c r="DY127" s="106">
        <f>Seniori!DY72</f>
        <v>0</v>
      </c>
      <c r="DZ127" s="106">
        <f>Seniori!DZ72</f>
        <v>0</v>
      </c>
      <c r="EA127" s="106">
        <f>Seniori!EA72</f>
        <v>0</v>
      </c>
      <c r="EB127" s="106">
        <f>Seniori!EB72</f>
        <v>0</v>
      </c>
      <c r="EC127" s="106">
        <f>Seniori!EC72</f>
        <v>0</v>
      </c>
      <c r="ED127" s="106">
        <f>Seniori!ED72</f>
        <v>0</v>
      </c>
      <c r="EE127" s="106">
        <f>Seniori!EE72</f>
        <v>0</v>
      </c>
      <c r="EF127" s="106">
        <f>Seniori!EF72</f>
        <v>0</v>
      </c>
      <c r="EG127" s="106">
        <f>Seniori!EG72</f>
        <v>0</v>
      </c>
      <c r="EH127" s="106">
        <f>Seniori!EH72</f>
        <v>0</v>
      </c>
      <c r="EI127" s="106">
        <f>Seniori!EI72</f>
        <v>0</v>
      </c>
      <c r="EJ127" s="106">
        <f>Seniori!EJ72</f>
        <v>0</v>
      </c>
      <c r="EK127" s="106">
        <f>Seniori!EK72</f>
        <v>0</v>
      </c>
      <c r="EL127" s="106">
        <f>Seniori!EL72</f>
        <v>0</v>
      </c>
      <c r="EM127" s="106">
        <f>Seniori!EM72</f>
        <v>0</v>
      </c>
      <c r="EN127" s="106">
        <f>Seniori!EN72</f>
        <v>0</v>
      </c>
      <c r="EO127" s="106">
        <f>Seniori!EO72</f>
        <v>0</v>
      </c>
      <c r="EP127" s="106">
        <f>Seniori!EP72</f>
        <v>0</v>
      </c>
      <c r="EQ127" s="106">
        <f>Seniori!EQ72</f>
        <v>0</v>
      </c>
      <c r="ER127" s="106">
        <f>Seniori!ER72</f>
        <v>0</v>
      </c>
      <c r="ES127" s="106">
        <f>Seniori!ES72</f>
        <v>0</v>
      </c>
      <c r="ET127" s="106">
        <f>Seniori!ET72</f>
        <v>0</v>
      </c>
      <c r="EU127" s="106">
        <f>Seniori!EU72</f>
        <v>0</v>
      </c>
      <c r="EV127" s="106">
        <f>Seniori!EV72</f>
        <v>0</v>
      </c>
      <c r="EW127" s="106">
        <f>Seniori!EW72</f>
        <v>0</v>
      </c>
      <c r="EX127" s="106">
        <f>Seniori!EX72</f>
        <v>0</v>
      </c>
      <c r="EY127" s="106">
        <f>Seniori!EY72</f>
        <v>0</v>
      </c>
      <c r="EZ127" s="106">
        <f>Seniori!EZ72</f>
        <v>0</v>
      </c>
      <c r="FA127" s="106">
        <f>Seniori!FA72</f>
        <v>0</v>
      </c>
      <c r="FB127" s="106">
        <f>Seniori!FB72</f>
        <v>0</v>
      </c>
      <c r="FC127" s="106">
        <f>Seniori!FC72</f>
        <v>0</v>
      </c>
      <c r="FD127" s="106">
        <f>Seniori!FD72</f>
        <v>0</v>
      </c>
      <c r="FE127" s="106">
        <f>Seniori!FE72</f>
        <v>0</v>
      </c>
      <c r="FF127" s="106">
        <f>Seniori!FF72</f>
        <v>0</v>
      </c>
      <c r="FG127" s="106">
        <f>Seniori!FG72</f>
        <v>0</v>
      </c>
      <c r="FH127" s="106">
        <f>Seniori!FH72</f>
        <v>0</v>
      </c>
      <c r="FI127" s="106">
        <f>Seniori!FI72</f>
        <v>0</v>
      </c>
      <c r="FJ127" s="106">
        <f>Seniori!FJ72</f>
        <v>0</v>
      </c>
      <c r="FK127" s="106">
        <f>Seniori!FK72</f>
        <v>0</v>
      </c>
      <c r="FL127" s="106">
        <f>Seniori!FL72</f>
        <v>0</v>
      </c>
      <c r="FM127" s="106">
        <f>Seniori!FM72</f>
        <v>0</v>
      </c>
      <c r="FN127" s="106">
        <f>Seniori!FN72</f>
        <v>0</v>
      </c>
      <c r="FO127" s="106">
        <f>Seniori!FO72</f>
        <v>0</v>
      </c>
      <c r="FP127" s="106">
        <f>Seniori!FP72</f>
        <v>0</v>
      </c>
      <c r="FQ127" s="106">
        <f>Seniori!FQ72</f>
        <v>0</v>
      </c>
      <c r="FR127" s="106">
        <f>Seniori!FR72</f>
        <v>0</v>
      </c>
      <c r="FS127" s="106">
        <f>Seniori!FS72</f>
        <v>0</v>
      </c>
      <c r="FT127" s="106">
        <f>Seniori!FT72</f>
        <v>0</v>
      </c>
      <c r="FU127" s="106">
        <f>Seniori!FU72</f>
        <v>0</v>
      </c>
      <c r="FV127" s="106">
        <f>Seniori!FV72</f>
        <v>0</v>
      </c>
      <c r="FW127" s="106">
        <f>Seniori!FW72</f>
        <v>0</v>
      </c>
      <c r="FX127" s="106">
        <f>Seniori!FX72</f>
        <v>0</v>
      </c>
      <c r="FY127" s="106">
        <f>Seniori!FY72</f>
        <v>0</v>
      </c>
      <c r="FZ127" s="106">
        <f>Seniori!FZ72</f>
        <v>0</v>
      </c>
      <c r="GA127" s="106" t="str">
        <f>Seniori!GA72</f>
        <v>o</v>
      </c>
      <c r="GB127" s="106" t="str">
        <f>Seniori!GB72</f>
        <v>o</v>
      </c>
      <c r="GC127" s="106">
        <f>Seniori!GC72</f>
        <v>0</v>
      </c>
      <c r="GD127" s="106">
        <f>Seniori!GD72</f>
        <v>0</v>
      </c>
      <c r="GE127" s="106">
        <f>Seniori!GE72</f>
        <v>0</v>
      </c>
      <c r="GF127" s="106">
        <f>Seniori!GF72</f>
        <v>0</v>
      </c>
      <c r="GG127" s="106">
        <f>Seniori!GG72</f>
        <v>0</v>
      </c>
      <c r="GH127" s="106">
        <f>Seniori!GH72</f>
        <v>0</v>
      </c>
      <c r="GI127" s="106">
        <f>Seniori!GI72</f>
        <v>0</v>
      </c>
      <c r="GJ127" s="106">
        <f>Seniori!GJ72</f>
        <v>0</v>
      </c>
      <c r="GK127" s="106">
        <f>Seniori!GK72</f>
        <v>0</v>
      </c>
      <c r="GL127" s="106">
        <f>Seniori!GL72</f>
        <v>0</v>
      </c>
      <c r="GM127" s="106">
        <f>Seniori!GM72</f>
        <v>0</v>
      </c>
      <c r="GN127" s="106">
        <f>Seniori!GN72</f>
        <v>0</v>
      </c>
      <c r="GO127" s="106">
        <f>Seniori!GO72</f>
        <v>0</v>
      </c>
      <c r="GP127" s="106">
        <f>Seniori!GP72</f>
        <v>0</v>
      </c>
      <c r="GQ127" s="106">
        <f>Seniori!GQ72</f>
        <v>0</v>
      </c>
      <c r="GR127" s="106">
        <f>Seniori!GR72</f>
        <v>0</v>
      </c>
      <c r="GS127" s="106">
        <f>Seniori!GS72</f>
        <v>0</v>
      </c>
      <c r="GT127" s="106">
        <f>Seniori!GT72</f>
        <v>0</v>
      </c>
      <c r="GU127" s="106">
        <f>Seniori!GU72</f>
        <v>0</v>
      </c>
      <c r="GV127" s="106">
        <f>Seniori!GV72</f>
        <v>0</v>
      </c>
      <c r="GW127" s="106">
        <f>Seniori!GW72</f>
        <v>0</v>
      </c>
      <c r="GX127" s="106">
        <f>Seniori!GX72</f>
        <v>0</v>
      </c>
      <c r="GY127" s="106">
        <f>Seniori!GY72</f>
        <v>0</v>
      </c>
      <c r="GZ127" s="106">
        <f>Seniori!GZ72</f>
        <v>0</v>
      </c>
      <c r="HA127" s="106">
        <f>Seniori!HA72</f>
        <v>0</v>
      </c>
      <c r="HB127" s="106">
        <f>Seniori!HB72</f>
        <v>0</v>
      </c>
      <c r="HC127" s="106">
        <f>Seniori!HC72</f>
        <v>0</v>
      </c>
      <c r="HD127" s="106">
        <f>Seniori!HD72</f>
        <v>0</v>
      </c>
      <c r="HE127" s="106">
        <f>Seniori!HE72</f>
        <v>0</v>
      </c>
      <c r="HF127" s="106">
        <f>Seniori!HF72</f>
        <v>0</v>
      </c>
      <c r="HG127" s="106">
        <f>Seniori!HG72</f>
        <v>0</v>
      </c>
      <c r="HH127" s="106">
        <f>Seniori!HH72</f>
        <v>0</v>
      </c>
      <c r="HI127" s="106">
        <f>Seniori!HI72</f>
        <v>0</v>
      </c>
      <c r="HJ127" s="106">
        <f>Seniori!HJ72</f>
        <v>0</v>
      </c>
      <c r="HK127" s="106">
        <f>Seniori!HK72</f>
        <v>0</v>
      </c>
      <c r="HL127" s="106">
        <f>Seniori!HL72</f>
        <v>0</v>
      </c>
      <c r="HM127" s="106">
        <f>Seniori!HM72</f>
        <v>0</v>
      </c>
      <c r="HN127" s="106">
        <f>Seniori!HN72</f>
        <v>0</v>
      </c>
      <c r="HO127" s="106">
        <f>Seniori!HO72</f>
        <v>0</v>
      </c>
      <c r="HP127" s="106">
        <f>Seniori!HP72</f>
        <v>0</v>
      </c>
      <c r="HQ127" s="106">
        <f>Seniori!HQ72</f>
        <v>0</v>
      </c>
      <c r="HR127" s="106">
        <f>Seniori!HR72</f>
        <v>0</v>
      </c>
      <c r="HS127" s="106">
        <f>Seniori!HS72</f>
        <v>0</v>
      </c>
      <c r="HT127" s="106">
        <f>Seniori!HT72</f>
        <v>0</v>
      </c>
      <c r="HU127" s="106">
        <f>Seniori!HU72</f>
        <v>0</v>
      </c>
      <c r="HV127" s="106">
        <f>Seniori!HV72</f>
        <v>0</v>
      </c>
      <c r="HW127" s="106">
        <f>Seniori!HW72</f>
        <v>0</v>
      </c>
      <c r="HX127" s="106">
        <f>Seniori!HX72</f>
        <v>0</v>
      </c>
      <c r="HY127" s="106">
        <f>Seniori!HY72</f>
        <v>0</v>
      </c>
      <c r="HZ127" s="106">
        <f>Seniori!HZ72</f>
        <v>0</v>
      </c>
      <c r="IA127" s="106">
        <f>Seniori!IA72</f>
        <v>0</v>
      </c>
      <c r="IB127" s="106">
        <f>Seniori!IB72</f>
        <v>0</v>
      </c>
      <c r="IC127" s="106">
        <f>Seniori!IC72</f>
        <v>0</v>
      </c>
      <c r="ID127" s="106">
        <f>Seniori!ID72</f>
        <v>0</v>
      </c>
      <c r="IE127" s="106">
        <f>Seniori!IE72</f>
        <v>0</v>
      </c>
      <c r="IF127" s="106">
        <f>Seniori!IF72</f>
        <v>0</v>
      </c>
      <c r="IG127" s="106">
        <f>Seniori!IG72</f>
        <v>0</v>
      </c>
      <c r="IH127" s="106">
        <f>Seniori!IH72</f>
        <v>0</v>
      </c>
      <c r="II127" s="106">
        <f>Seniori!II72</f>
        <v>0</v>
      </c>
      <c r="IJ127" s="106">
        <f>Seniori!IJ72</f>
        <v>0</v>
      </c>
      <c r="IK127" s="106">
        <f>Seniori!IK72</f>
        <v>0</v>
      </c>
      <c r="IL127" s="106">
        <f>Seniori!IL72</f>
        <v>0</v>
      </c>
      <c r="IM127" s="106">
        <f>Seniori!IM72</f>
        <v>0</v>
      </c>
      <c r="IN127" s="106">
        <f>Seniori!IN72</f>
        <v>0</v>
      </c>
      <c r="IO127" s="106">
        <f>Seniori!IO72</f>
        <v>0</v>
      </c>
      <c r="IP127" s="106">
        <f>Seniori!IP72</f>
        <v>0</v>
      </c>
      <c r="IQ127" s="106">
        <f>Seniori!IQ72</f>
        <v>0</v>
      </c>
      <c r="IR127" s="106">
        <f>Seniori!IR72</f>
        <v>0</v>
      </c>
      <c r="IS127" s="106">
        <f>Seniori!IS72</f>
        <v>0</v>
      </c>
      <c r="IT127" s="106">
        <f>Seniori!IT72</f>
        <v>0</v>
      </c>
      <c r="IU127" s="106">
        <f>Seniori!IU72</f>
        <v>0</v>
      </c>
      <c r="IV127" s="106">
        <f>Seniori!IV72</f>
        <v>0</v>
      </c>
      <c r="IW127" s="106" t="str">
        <f>Seniori!IW72</f>
        <v>o</v>
      </c>
      <c r="IX127" s="106" t="str">
        <f>Seniori!IX72</f>
        <v>o</v>
      </c>
      <c r="IY127" s="106">
        <f>Seniori!IY72</f>
        <v>0</v>
      </c>
      <c r="IZ127" s="106">
        <f>Seniori!IZ72</f>
        <v>0</v>
      </c>
      <c r="JA127" s="106">
        <f>Seniori!JA72</f>
        <v>0</v>
      </c>
      <c r="JB127" s="106">
        <f>Seniori!JB72</f>
        <v>0</v>
      </c>
      <c r="JC127" s="106">
        <f>Seniori!JC72</f>
        <v>0</v>
      </c>
      <c r="JD127" s="106">
        <f>Seniori!JD72</f>
        <v>0</v>
      </c>
      <c r="JE127" s="106">
        <f>Seniori!JE72</f>
        <v>0</v>
      </c>
      <c r="JF127" s="106" t="str">
        <f>Seniori!JF72</f>
        <v>o</v>
      </c>
      <c r="JG127" s="106">
        <f>Seniori!JG72</f>
        <v>1</v>
      </c>
      <c r="JH127" s="106">
        <f>Seniori!JH72</f>
        <v>0</v>
      </c>
      <c r="JI127" s="106">
        <f>Seniori!JI72</f>
        <v>0</v>
      </c>
      <c r="JJ127" s="106">
        <f>Seniori!JJ72</f>
        <v>0</v>
      </c>
      <c r="JK127" s="106">
        <f>Seniori!JK72</f>
        <v>0</v>
      </c>
      <c r="JL127" s="106">
        <f>Seniori!JL72</f>
        <v>0</v>
      </c>
      <c r="JM127" s="106">
        <f>Seniori!JM72</f>
        <v>0</v>
      </c>
      <c r="JN127" s="106">
        <f>Seniori!JN72</f>
        <v>0</v>
      </c>
      <c r="JO127" s="106">
        <f>Seniori!JO72</f>
        <v>0</v>
      </c>
      <c r="JP127" s="106">
        <f>Seniori!JP72</f>
        <v>1</v>
      </c>
      <c r="JQ127" s="106">
        <f>Seniori!JQ72</f>
        <v>0</v>
      </c>
      <c r="JR127" s="106">
        <f>Seniori!JR72</f>
        <v>0</v>
      </c>
      <c r="JS127" s="106">
        <f>Seniori!JS72</f>
        <v>0</v>
      </c>
      <c r="JT127" s="106">
        <f>Seniori!JT72</f>
        <v>0</v>
      </c>
      <c r="JU127" s="106">
        <f>Seniori!JU72</f>
        <v>0</v>
      </c>
      <c r="JV127" s="106">
        <f>Seniori!JV72</f>
        <v>0</v>
      </c>
      <c r="JW127" s="106" t="str">
        <f>Seniori!JW72</f>
        <v>o</v>
      </c>
      <c r="JX127" s="106">
        <f>Seniori!JX72</f>
        <v>2</v>
      </c>
      <c r="JY127" s="106">
        <f>Seniori!JY72</f>
        <v>0</v>
      </c>
      <c r="JZ127" s="106">
        <f>Seniori!JZ72</f>
        <v>0</v>
      </c>
      <c r="KA127" s="106">
        <f>Seniori!KA72</f>
        <v>0</v>
      </c>
      <c r="KB127" s="106">
        <f>Seniori!KB72</f>
        <v>0</v>
      </c>
      <c r="KC127" s="106">
        <f>Seniori!KC72</f>
        <v>0</v>
      </c>
      <c r="KD127" s="106">
        <f>Seniori!KD72</f>
        <v>0</v>
      </c>
      <c r="KE127" s="106">
        <f>Seniori!KE72</f>
        <v>0</v>
      </c>
      <c r="KF127" s="106">
        <f>Seniori!KF72</f>
        <v>0</v>
      </c>
      <c r="KG127" s="106">
        <f>Seniori!KG72</f>
        <v>0</v>
      </c>
      <c r="KH127" s="106">
        <f>Seniori!KH72</f>
        <v>0</v>
      </c>
      <c r="KI127" s="106">
        <f>Seniori!KI72</f>
        <v>0</v>
      </c>
      <c r="KJ127" s="106">
        <f>Seniori!KJ72</f>
        <v>0</v>
      </c>
      <c r="KK127" s="106">
        <f>Seniori!KK72</f>
        <v>0</v>
      </c>
      <c r="KL127" s="106">
        <f>Seniori!KL72</f>
        <v>0</v>
      </c>
      <c r="KM127" s="106">
        <f>Seniori!KM72</f>
        <v>0</v>
      </c>
      <c r="KN127" s="106">
        <f>Seniori!KN72</f>
        <v>0</v>
      </c>
      <c r="KO127" s="106">
        <f>Seniori!KO72</f>
        <v>0</v>
      </c>
      <c r="KP127" s="106">
        <f>Seniori!KP72</f>
        <v>0</v>
      </c>
      <c r="KQ127" s="106">
        <f>Seniori!KQ72</f>
        <v>0</v>
      </c>
      <c r="KR127" s="106">
        <f>Seniori!KR72</f>
        <v>0</v>
      </c>
      <c r="KS127" s="106">
        <f>Seniori!KS72</f>
        <v>0</v>
      </c>
      <c r="KT127" s="106">
        <f>Seniori!KT72</f>
        <v>0</v>
      </c>
      <c r="KU127" s="106">
        <f>Seniori!KU72</f>
        <v>0</v>
      </c>
      <c r="KV127" s="106">
        <f>Seniori!KV72</f>
        <v>0</v>
      </c>
      <c r="KW127" s="106">
        <f>Seniori!KW72</f>
        <v>0</v>
      </c>
      <c r="KX127" s="106">
        <f>Seniori!KX72</f>
        <v>0</v>
      </c>
      <c r="KY127" s="106">
        <f>Seniori!KY72</f>
        <v>0</v>
      </c>
      <c r="KZ127" s="106" t="str">
        <f>Seniori!KZ72</f>
        <v>o</v>
      </c>
      <c r="LA127" s="106" t="str">
        <f>Seniori!LA72</f>
        <v>o</v>
      </c>
      <c r="LB127" s="106">
        <f>Seniori!LB72</f>
        <v>0</v>
      </c>
      <c r="LC127" s="106">
        <f>Seniori!LC72</f>
        <v>0</v>
      </c>
      <c r="LD127" s="106">
        <f>Seniori!LD72</f>
        <v>0</v>
      </c>
      <c r="LE127" s="106">
        <f>Seniori!LE72</f>
        <v>0</v>
      </c>
      <c r="LF127" s="106">
        <f>Seniori!LF72</f>
        <v>0</v>
      </c>
      <c r="LG127" s="106">
        <f>Seniori!LG72</f>
        <v>0</v>
      </c>
      <c r="LH127" s="106">
        <f>Seniori!LH72</f>
        <v>0</v>
      </c>
      <c r="LI127" s="106">
        <f>Seniori!LI72</f>
        <v>0</v>
      </c>
      <c r="LJ127" s="106">
        <f>Seniori!LJ72</f>
        <v>0</v>
      </c>
      <c r="LK127" s="106" t="str">
        <f>Seniori!LK72</f>
        <v>o</v>
      </c>
      <c r="LL127" s="106">
        <f>Seniori!LL72</f>
        <v>0</v>
      </c>
      <c r="LM127" s="106">
        <f>Seniori!LM72</f>
        <v>0</v>
      </c>
      <c r="LN127" s="106">
        <f>Seniori!LN72</f>
        <v>0</v>
      </c>
      <c r="LO127" s="106">
        <f>Seniori!LO72</f>
        <v>0</v>
      </c>
      <c r="LP127" s="106">
        <f>Seniori!LP72</f>
        <v>0</v>
      </c>
      <c r="LQ127" s="106">
        <f>Seniori!LQ72</f>
        <v>0</v>
      </c>
      <c r="LR127" s="106">
        <f>Seniori!LR72</f>
        <v>3</v>
      </c>
      <c r="LS127" s="106" t="str">
        <f>Seniori!LS72</f>
        <v>o</v>
      </c>
      <c r="LT127" s="106">
        <f>Seniori!LT72</f>
        <v>0</v>
      </c>
      <c r="LU127" s="106">
        <f>Seniori!LU72</f>
        <v>0</v>
      </c>
      <c r="LV127" s="106">
        <f>Seniori!LV72</f>
        <v>0</v>
      </c>
      <c r="LW127" s="106">
        <f>Seniori!LW72</f>
        <v>0</v>
      </c>
      <c r="LX127" s="106">
        <f>Seniori!LX72</f>
        <v>0</v>
      </c>
      <c r="LY127" s="106">
        <f>Seniori!LY72</f>
        <v>0</v>
      </c>
      <c r="LZ127" s="106">
        <f>Seniori!LZ72</f>
        <v>0</v>
      </c>
      <c r="MA127" s="106">
        <f>Seniori!MA72</f>
        <v>0</v>
      </c>
      <c r="MB127" s="106">
        <f>Seniori!MB72</f>
        <v>0</v>
      </c>
      <c r="MC127" s="106">
        <f>Seniori!MC72</f>
        <v>0</v>
      </c>
      <c r="MD127" s="106">
        <f>Seniori!MD72</f>
        <v>0</v>
      </c>
      <c r="ME127" s="106">
        <f>Seniori!ME72</f>
        <v>0</v>
      </c>
      <c r="MF127" s="106">
        <f>Seniori!MF72</f>
        <v>0</v>
      </c>
      <c r="MG127" s="106">
        <f>Seniori!MG72</f>
        <v>0</v>
      </c>
      <c r="MH127" s="106">
        <f>Seniori!MH72</f>
        <v>0</v>
      </c>
      <c r="MI127" s="106">
        <f>Seniori!MI72</f>
        <v>0</v>
      </c>
      <c r="MJ127" s="106">
        <f>Seniori!MJ72</f>
        <v>0</v>
      </c>
      <c r="MK127" s="106">
        <f>Seniori!MK72</f>
        <v>0</v>
      </c>
      <c r="ML127" s="106">
        <f>Seniori!ML72</f>
        <v>0</v>
      </c>
      <c r="MM127" s="106">
        <f>Seniori!MM72</f>
        <v>0</v>
      </c>
      <c r="MN127" s="106">
        <f>Seniori!MN72</f>
        <v>0</v>
      </c>
      <c r="MO127" s="106">
        <f>Seniori!MO72</f>
        <v>0</v>
      </c>
      <c r="MP127" s="106">
        <f>Seniori!MP72</f>
        <v>0</v>
      </c>
      <c r="MQ127" s="106">
        <f>Seniori!MQ72</f>
        <v>0</v>
      </c>
      <c r="MR127" s="106">
        <f>Seniori!MR72</f>
        <v>0</v>
      </c>
      <c r="MS127" s="106">
        <f>Seniori!MS72</f>
        <v>0</v>
      </c>
      <c r="MT127" s="106">
        <f>Seniori!MT72</f>
        <v>0</v>
      </c>
      <c r="MU127" s="106">
        <f>Seniori!MU72</f>
        <v>0</v>
      </c>
      <c r="MV127" s="106">
        <f>Seniori!MV72</f>
        <v>0</v>
      </c>
      <c r="MW127" s="106">
        <f>Seniori!MW72</f>
        <v>0</v>
      </c>
      <c r="MX127" s="106">
        <f>Seniori!MX72</f>
        <v>0</v>
      </c>
      <c r="MY127" s="106">
        <f>Seniori!MY72</f>
        <v>0</v>
      </c>
      <c r="MZ127" s="106">
        <f>Seniori!MZ72</f>
        <v>0</v>
      </c>
      <c r="NA127" s="106">
        <f>Seniori!NA72</f>
        <v>0</v>
      </c>
      <c r="NB127" s="106" t="str">
        <f>Seniori!NB72</f>
        <v>o</v>
      </c>
      <c r="NC127" s="106" t="str">
        <f>Seniori!NC72</f>
        <v>o</v>
      </c>
      <c r="ND127" s="106">
        <f>Seniori!ND72</f>
        <v>0</v>
      </c>
      <c r="NE127" s="106">
        <f>Seniori!NE72</f>
        <v>0</v>
      </c>
      <c r="NF127" s="106">
        <f>Seniori!NF72</f>
        <v>0</v>
      </c>
      <c r="NG127" s="106">
        <f>Seniori!NG72</f>
        <v>0</v>
      </c>
      <c r="NH127" s="106">
        <f>Seniori!NH72</f>
        <v>0</v>
      </c>
      <c r="NI127" s="106">
        <f>Seniori!NI72</f>
        <v>0</v>
      </c>
      <c r="NJ127" s="106" t="str">
        <f>Seniori!NJ72</f>
        <v>o</v>
      </c>
      <c r="NK127" s="106">
        <f>Seniori!NK72</f>
        <v>0</v>
      </c>
      <c r="NL127" s="106">
        <f>Seniori!NL72</f>
        <v>0</v>
      </c>
      <c r="NM127" s="106">
        <f>Seniori!NM72</f>
        <v>0</v>
      </c>
      <c r="NN127" s="106">
        <f>Seniori!NN72</f>
        <v>0</v>
      </c>
      <c r="NO127" s="106">
        <f>Seniori!NO72</f>
        <v>0</v>
      </c>
      <c r="NP127" s="106" t="str">
        <f>Seniori!NP72</f>
        <v>o</v>
      </c>
      <c r="NQ127" s="106">
        <f>Seniori!NQ72</f>
        <v>0</v>
      </c>
      <c r="NR127" s="106">
        <f>Seniori!NR72</f>
        <v>0</v>
      </c>
      <c r="NS127" s="106">
        <f>Seniori!NS72</f>
        <v>5</v>
      </c>
      <c r="NT127" s="106">
        <f>Seniori!NT72</f>
        <v>0</v>
      </c>
      <c r="NU127" s="106">
        <f>Seniori!NU72</f>
        <v>0</v>
      </c>
      <c r="NV127" s="106">
        <f>Seniori!NV72</f>
        <v>0</v>
      </c>
      <c r="NW127" s="106">
        <f>Seniori!NW72</f>
        <v>1</v>
      </c>
      <c r="NX127" s="106">
        <f>Seniori!NX72</f>
        <v>0</v>
      </c>
      <c r="NY127" s="106">
        <f>Seniori!NY72</f>
        <v>0</v>
      </c>
      <c r="NZ127" s="106">
        <f>Seniori!NZ72</f>
        <v>0</v>
      </c>
      <c r="OA127" s="106">
        <f>Seniori!OA72</f>
        <v>0</v>
      </c>
      <c r="OB127" s="106">
        <f>Seniori!OB72</f>
        <v>0</v>
      </c>
      <c r="OC127" s="106">
        <f>Seniori!OC72</f>
        <v>0</v>
      </c>
      <c r="OD127" s="106">
        <f>Seniori!OD72</f>
        <v>0</v>
      </c>
      <c r="OE127" s="106">
        <f>Seniori!OE72</f>
        <v>0</v>
      </c>
      <c r="OF127" s="106">
        <f>Seniori!OF72</f>
        <v>0</v>
      </c>
      <c r="OG127" s="106">
        <f>Seniori!OG72</f>
        <v>0</v>
      </c>
      <c r="OH127" s="106">
        <f>Seniori!OH72</f>
        <v>0</v>
      </c>
      <c r="OI127" s="106">
        <f>Seniori!OI72</f>
        <v>0</v>
      </c>
      <c r="OJ127" s="106">
        <f>Seniori!OJ72</f>
        <v>0</v>
      </c>
      <c r="OK127" s="106">
        <f>Seniori!OK72</f>
        <v>0</v>
      </c>
      <c r="OL127" s="106">
        <f>Seniori!OL72</f>
        <v>0</v>
      </c>
      <c r="OM127" s="106">
        <f>Seniori!OM72</f>
        <v>0</v>
      </c>
      <c r="ON127" s="106">
        <f>Seniori!ON72</f>
        <v>0</v>
      </c>
      <c r="OO127" s="106">
        <f>Seniori!OO72</f>
        <v>0</v>
      </c>
      <c r="OP127" s="106">
        <f>Seniori!OP72</f>
        <v>0</v>
      </c>
      <c r="OQ127" s="106">
        <f>Seniori!OQ72</f>
        <v>0</v>
      </c>
      <c r="OR127" s="106">
        <f>Seniori!OR72</f>
        <v>0</v>
      </c>
      <c r="OS127" s="106">
        <f>Seniori!OS72</f>
        <v>0</v>
      </c>
      <c r="OT127" s="106">
        <f>Seniori!OT72</f>
        <v>0</v>
      </c>
      <c r="OU127" s="106">
        <f>Seniori!OU72</f>
        <v>0</v>
      </c>
      <c r="OV127" s="106">
        <f>Seniori!OV72</f>
        <v>0</v>
      </c>
      <c r="OW127" s="106">
        <f>Seniori!OW72</f>
        <v>0</v>
      </c>
      <c r="OX127" s="106">
        <f>Seniori!OX72</f>
        <v>0</v>
      </c>
      <c r="OY127" s="106">
        <f>Seniori!OY72</f>
        <v>0</v>
      </c>
      <c r="OZ127" s="106">
        <f>Seniori!OZ72</f>
        <v>0</v>
      </c>
      <c r="PA127" s="106">
        <f>Seniori!PA72</f>
        <v>0</v>
      </c>
      <c r="PB127" s="106">
        <f>Seniori!PB72</f>
        <v>0</v>
      </c>
      <c r="PC127" s="106">
        <f>Seniori!PC72</f>
        <v>0</v>
      </c>
      <c r="PD127" s="106">
        <f>Seniori!PD72</f>
        <v>0</v>
      </c>
      <c r="PE127" s="106">
        <f>Seniori!PE72</f>
        <v>0</v>
      </c>
      <c r="PF127" s="106">
        <f>Seniori!PF72</f>
        <v>0</v>
      </c>
      <c r="PG127" s="106">
        <f>Seniori!PG72</f>
        <v>0</v>
      </c>
      <c r="PH127" s="106">
        <f>Seniori!PH72</f>
        <v>0</v>
      </c>
      <c r="PI127" s="106">
        <f>Seniori!PI72</f>
        <v>0</v>
      </c>
      <c r="PJ127" s="106">
        <f>Seniori!PJ72</f>
        <v>0</v>
      </c>
      <c r="PK127" s="106">
        <f>Seniori!PK72</f>
        <v>0</v>
      </c>
      <c r="PL127" s="106">
        <f>Seniori!PL72</f>
        <v>0</v>
      </c>
      <c r="PM127" s="106">
        <f>Seniori!PM72</f>
        <v>0</v>
      </c>
      <c r="PN127" s="106">
        <f>Seniori!PN72</f>
        <v>0</v>
      </c>
      <c r="PO127" s="106">
        <f>Seniori!PO72</f>
        <v>0</v>
      </c>
      <c r="PP127" s="106">
        <f>Seniori!PP72</f>
        <v>0</v>
      </c>
      <c r="PQ127" s="106">
        <f>Seniori!PQ72</f>
        <v>0</v>
      </c>
      <c r="PR127" s="106">
        <f>Seniori!PR72</f>
        <v>0</v>
      </c>
      <c r="PS127" s="106">
        <f>Seniori!PS72</f>
        <v>0</v>
      </c>
      <c r="PT127" s="106">
        <f>Seniori!PT72</f>
        <v>0</v>
      </c>
      <c r="PU127" s="106">
        <f>Seniori!PU72</f>
        <v>0</v>
      </c>
      <c r="PV127" s="106">
        <f>Seniori!PV72</f>
        <v>0</v>
      </c>
      <c r="PW127" s="106">
        <f>Seniori!PW72</f>
        <v>0</v>
      </c>
      <c r="PX127" s="106">
        <f>Seniori!PX72</f>
        <v>0</v>
      </c>
      <c r="PY127" s="106">
        <f>Seniori!PY72</f>
        <v>0</v>
      </c>
      <c r="PZ127" s="106">
        <f>Seniori!PZ72</f>
        <v>0</v>
      </c>
      <c r="QA127" s="106">
        <f>Seniori!QA72</f>
        <v>0</v>
      </c>
      <c r="QB127" s="106">
        <f>Seniori!QB72</f>
        <v>0</v>
      </c>
      <c r="QC127" s="106">
        <f>Seniori!QC72</f>
        <v>0</v>
      </c>
      <c r="QD127" s="106">
        <f>Seniori!QD72</f>
        <v>0</v>
      </c>
      <c r="QE127" s="106">
        <f>Seniori!QE72</f>
        <v>0</v>
      </c>
      <c r="QF127" s="106">
        <f>Seniori!QF72</f>
        <v>0</v>
      </c>
      <c r="QG127" s="106">
        <f>Seniori!QG72</f>
        <v>0</v>
      </c>
      <c r="QH127" s="106">
        <f>Seniori!QH72</f>
        <v>0</v>
      </c>
      <c r="QI127" s="106">
        <f>Seniori!QI72</f>
        <v>0</v>
      </c>
      <c r="QJ127" s="106">
        <f>Seniori!QJ72</f>
        <v>0</v>
      </c>
      <c r="QK127" s="106">
        <f>Seniori!QK72</f>
        <v>0</v>
      </c>
      <c r="QL127" s="106">
        <f>Seniori!QL72</f>
        <v>0</v>
      </c>
      <c r="QM127" s="106">
        <f>Seniori!QM72</f>
        <v>0</v>
      </c>
      <c r="QN127" s="106">
        <f>Seniori!QN72</f>
        <v>0</v>
      </c>
      <c r="QO127" s="106">
        <f>Seniori!QO72</f>
        <v>0</v>
      </c>
      <c r="QP127" s="106">
        <f>Seniori!QP72</f>
        <v>0</v>
      </c>
      <c r="QQ127" s="106">
        <f>Seniori!QQ72</f>
        <v>0</v>
      </c>
      <c r="QR127" s="106">
        <f>Seniori!QR72</f>
        <v>0</v>
      </c>
      <c r="QS127" s="106">
        <f>Seniori!QS72</f>
        <v>0</v>
      </c>
      <c r="QT127" s="106">
        <f>Seniori!QT72</f>
        <v>0</v>
      </c>
      <c r="QU127" s="106">
        <f>Seniori!QU72</f>
        <v>0</v>
      </c>
      <c r="QV127" s="106">
        <f>Seniori!QV72</f>
        <v>0</v>
      </c>
      <c r="QW127" s="106">
        <f>Seniori!QW72</f>
        <v>0</v>
      </c>
      <c r="QX127" s="106">
        <f>Seniori!QX72</f>
        <v>0</v>
      </c>
      <c r="QY127" s="106">
        <f>Seniori!QY72</f>
        <v>0</v>
      </c>
      <c r="QZ127" s="106">
        <f>Seniori!QZ72</f>
        <v>0</v>
      </c>
      <c r="RA127" s="106">
        <f>Seniori!RA72</f>
        <v>0</v>
      </c>
      <c r="RB127" s="106">
        <f>Seniori!RB72</f>
        <v>0</v>
      </c>
      <c r="RC127" s="106">
        <f>Seniori!RC72</f>
        <v>0</v>
      </c>
      <c r="RD127" s="106">
        <f>Seniori!RD72</f>
        <v>0</v>
      </c>
      <c r="RE127" s="106">
        <f>Seniori!RE72</f>
        <v>0</v>
      </c>
      <c r="RF127" s="106">
        <f>Seniori!RF72</f>
        <v>0</v>
      </c>
      <c r="RG127" s="106">
        <f>Seniori!RG72</f>
        <v>0</v>
      </c>
      <c r="RH127" s="106">
        <f>Seniori!RH72</f>
        <v>0</v>
      </c>
      <c r="RI127" s="106">
        <f>Seniori!RI72</f>
        <v>0</v>
      </c>
      <c r="RJ127" s="106">
        <f>Seniori!RJ72</f>
        <v>0</v>
      </c>
      <c r="RK127" s="106">
        <f>Seniori!RK72</f>
        <v>0</v>
      </c>
      <c r="RL127" s="106">
        <f>Seniori!RL72</f>
        <v>0</v>
      </c>
      <c r="RM127" s="106">
        <f>Seniori!RM72</f>
        <v>0</v>
      </c>
      <c r="RN127" s="106">
        <f>Seniori!RN72</f>
        <v>0</v>
      </c>
      <c r="RO127" s="106">
        <f>Seniori!RO72</f>
        <v>0</v>
      </c>
      <c r="RP127" s="106">
        <f>Seniori!RP72</f>
        <v>0</v>
      </c>
      <c r="RQ127" s="106">
        <f>Seniori!RQ72</f>
        <v>0</v>
      </c>
      <c r="RR127" s="106">
        <f>Seniori!RR72</f>
        <v>0</v>
      </c>
      <c r="RS127" s="106">
        <f>Seniori!RS72</f>
        <v>0</v>
      </c>
      <c r="RT127" s="106">
        <f>Seniori!RT72</f>
        <v>0</v>
      </c>
      <c r="RU127" s="106">
        <f>Seniori!RU72</f>
        <v>0</v>
      </c>
      <c r="RV127" s="106">
        <f>Seniori!RV72</f>
        <v>0</v>
      </c>
      <c r="RW127" s="106">
        <f>Seniori!RW72</f>
        <v>0</v>
      </c>
      <c r="RX127" s="106">
        <f>Seniori!RX72</f>
        <v>0</v>
      </c>
      <c r="RY127" s="106">
        <f>Seniori!RY72</f>
        <v>0</v>
      </c>
      <c r="RZ127" s="106">
        <f>Seniori!RZ72</f>
        <v>0</v>
      </c>
      <c r="SA127" s="106">
        <f>Seniori!SA72</f>
        <v>0</v>
      </c>
      <c r="SB127" s="106">
        <f>Seniori!SB72</f>
        <v>0</v>
      </c>
      <c r="SC127" s="106">
        <f>Seniori!SC72</f>
        <v>0</v>
      </c>
      <c r="SD127" s="106">
        <f>Seniori!SD72</f>
        <v>0</v>
      </c>
      <c r="SE127" s="106">
        <f>Seniori!SE72</f>
        <v>0</v>
      </c>
      <c r="SF127" s="106">
        <f>Seniori!SF72</f>
        <v>0</v>
      </c>
      <c r="SG127" s="106">
        <f>Seniori!SG72</f>
        <v>0</v>
      </c>
      <c r="SH127" s="106">
        <f>Seniori!SH72</f>
        <v>0</v>
      </c>
      <c r="SI127" s="106">
        <f>Seniori!SI72</f>
        <v>0</v>
      </c>
      <c r="SJ127" s="106">
        <f>Seniori!SJ72</f>
        <v>0</v>
      </c>
      <c r="SK127" s="106">
        <f>Seniori!SK72</f>
        <v>0</v>
      </c>
      <c r="SL127" s="106">
        <f>Seniori!SL72</f>
        <v>0</v>
      </c>
      <c r="SM127" s="106">
        <f>Seniori!SM72</f>
        <v>0</v>
      </c>
      <c r="SN127" s="106">
        <f>Seniori!SN72</f>
        <v>0</v>
      </c>
      <c r="SO127" s="106">
        <f>Seniori!SO72</f>
        <v>0</v>
      </c>
      <c r="SP127" s="106">
        <f>Seniori!SP72</f>
        <v>0</v>
      </c>
      <c r="SQ127" s="106">
        <f>Seniori!SQ72</f>
        <v>0</v>
      </c>
      <c r="SR127" s="106">
        <f>Seniori!SR72</f>
        <v>0</v>
      </c>
      <c r="SS127" s="106">
        <f>Seniori!SS72</f>
        <v>0</v>
      </c>
      <c r="ST127" s="106">
        <f>Seniori!ST72</f>
        <v>0</v>
      </c>
      <c r="SU127" s="106">
        <f>Seniori!SU72</f>
        <v>0</v>
      </c>
      <c r="SV127" s="106">
        <f>Seniori!SV72</f>
        <v>0</v>
      </c>
      <c r="SW127" s="106">
        <f>Seniori!SW72</f>
        <v>0</v>
      </c>
      <c r="SX127" s="106">
        <f>Seniori!SX72</f>
        <v>0</v>
      </c>
      <c r="SY127" s="106">
        <f>Seniori!SY72</f>
        <v>0</v>
      </c>
      <c r="SZ127" s="106">
        <f>Seniori!SZ72</f>
        <v>0</v>
      </c>
      <c r="TA127" s="106">
        <f>Seniori!TA72</f>
        <v>0</v>
      </c>
      <c r="TB127" s="106">
        <f>Seniori!TB72</f>
        <v>0</v>
      </c>
    </row>
    <row r="128" spans="1:522" s="1" customFormat="1" ht="18" customHeight="1" x14ac:dyDescent="0.25">
      <c r="A128" s="12"/>
      <c r="B128" s="11" t="s">
        <v>406</v>
      </c>
      <c r="C128" s="1">
        <v>11854</v>
      </c>
      <c r="E128" s="4" t="s">
        <v>405</v>
      </c>
      <c r="F128" s="9">
        <v>9793</v>
      </c>
      <c r="G128" s="9" t="s">
        <v>100</v>
      </c>
      <c r="H128" s="4" t="s">
        <v>267</v>
      </c>
      <c r="I128" s="1">
        <f>SUM(K128:TB128)</f>
        <v>13</v>
      </c>
      <c r="J128" s="12">
        <f>Tabuľka3[[#This Row],[Stĺpec9]]</f>
        <v>13</v>
      </c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  <c r="CL128" s="106"/>
      <c r="CM128" s="106"/>
      <c r="CN128" s="106"/>
      <c r="CO128" s="106"/>
      <c r="CP128" s="106"/>
      <c r="CQ128" s="106"/>
      <c r="CR128" s="106"/>
      <c r="CS128" s="106"/>
      <c r="CT128" s="106"/>
      <c r="CU128" s="106"/>
      <c r="CV128" s="106"/>
      <c r="CW128" s="106"/>
      <c r="CX128" s="106"/>
      <c r="CY128" s="106"/>
      <c r="CZ128" s="106"/>
      <c r="DA128" s="106"/>
      <c r="DB128" s="106"/>
      <c r="DC128" s="106"/>
      <c r="DD128" s="106"/>
      <c r="DE128" s="106"/>
      <c r="DF128" s="106"/>
      <c r="DG128" s="106"/>
      <c r="DH128" s="106"/>
      <c r="DI128" s="106"/>
      <c r="DJ128" s="106"/>
      <c r="DK128" s="106"/>
      <c r="DL128" s="106"/>
      <c r="DM128" s="106"/>
      <c r="DN128" s="106"/>
      <c r="DO128" s="106"/>
      <c r="DP128" s="106"/>
      <c r="DQ128" s="106"/>
      <c r="DR128" s="106"/>
      <c r="DS128" s="106"/>
      <c r="DT128" s="106"/>
      <c r="DU128" s="106"/>
      <c r="DV128" s="106"/>
      <c r="DW128" s="106"/>
      <c r="DX128" s="106"/>
      <c r="DY128" s="106"/>
      <c r="DZ128" s="106"/>
      <c r="EA128" s="106"/>
      <c r="EB128" s="106"/>
      <c r="EC128" s="106"/>
      <c r="ED128" s="106"/>
      <c r="EE128" s="106"/>
      <c r="EF128" s="106"/>
      <c r="EG128" s="106"/>
      <c r="EH128" s="106">
        <v>2</v>
      </c>
      <c r="EI128" s="106" t="s">
        <v>307</v>
      </c>
      <c r="EJ128" s="106"/>
      <c r="EK128" s="106"/>
      <c r="EL128" s="106"/>
      <c r="EM128" s="106"/>
      <c r="EN128" s="106"/>
      <c r="EO128" s="106"/>
      <c r="EP128" s="106"/>
      <c r="EQ128" s="106"/>
      <c r="ER128" s="106"/>
      <c r="ES128" s="106"/>
      <c r="ET128" s="106"/>
      <c r="EU128" s="106"/>
      <c r="EV128" s="106"/>
      <c r="EW128" s="106"/>
      <c r="EX128" s="106"/>
      <c r="EY128" s="106"/>
      <c r="EZ128" s="106"/>
      <c r="FA128" s="106"/>
      <c r="FB128" s="106"/>
      <c r="FC128" s="106"/>
      <c r="FD128" s="106"/>
      <c r="FE128" s="106"/>
      <c r="FF128" s="106"/>
      <c r="FG128" s="106"/>
      <c r="FH128" s="106"/>
      <c r="FI128" s="106"/>
      <c r="FJ128" s="106"/>
      <c r="FK128" s="106"/>
      <c r="FL128" s="106"/>
      <c r="FM128" s="106"/>
      <c r="FN128" s="106"/>
      <c r="FO128" s="106"/>
      <c r="FP128" s="106"/>
      <c r="FQ128" s="106"/>
      <c r="FR128" s="106"/>
      <c r="FS128" s="106"/>
      <c r="FT128" s="106"/>
      <c r="FU128" s="106"/>
      <c r="FV128" s="106"/>
      <c r="FW128" s="106"/>
      <c r="FX128" s="106"/>
      <c r="FY128" s="106"/>
      <c r="FZ128" s="106" t="s">
        <v>307</v>
      </c>
      <c r="GA128" s="106"/>
      <c r="GB128" s="106"/>
      <c r="GC128" s="106"/>
      <c r="GD128" s="106"/>
      <c r="GE128" s="106"/>
      <c r="GF128" s="106"/>
      <c r="GG128" s="106"/>
      <c r="GH128" s="106"/>
      <c r="GI128" s="106"/>
      <c r="GJ128" s="106"/>
      <c r="GK128" s="106"/>
      <c r="GL128" s="106"/>
      <c r="GM128" s="106"/>
      <c r="GN128" s="106"/>
      <c r="GO128" s="106"/>
      <c r="GP128" s="106"/>
      <c r="GQ128" s="106"/>
      <c r="GR128" s="106"/>
      <c r="GS128" s="106"/>
      <c r="GT128" s="106"/>
      <c r="GU128" s="106"/>
      <c r="GV128" s="106"/>
      <c r="GW128" s="106"/>
      <c r="GX128" s="106"/>
      <c r="GY128" s="106"/>
      <c r="GZ128" s="106"/>
      <c r="HA128" s="106"/>
      <c r="HB128" s="106"/>
      <c r="HC128" s="106"/>
      <c r="HD128" s="106"/>
      <c r="HE128" s="106"/>
      <c r="HF128" s="106"/>
      <c r="HG128" s="106"/>
      <c r="HH128" s="106"/>
      <c r="HI128" s="106"/>
      <c r="HJ128" s="106"/>
      <c r="HK128" s="106"/>
      <c r="HL128" s="106"/>
      <c r="HM128" s="106"/>
      <c r="HN128" s="106"/>
      <c r="HO128" s="106"/>
      <c r="HP128" s="106"/>
      <c r="HQ128" s="106"/>
      <c r="HR128" s="106"/>
      <c r="HS128" s="106"/>
      <c r="HT128" s="106"/>
      <c r="HU128" s="106"/>
      <c r="HV128" s="106"/>
      <c r="HW128" s="106"/>
      <c r="HX128" s="106"/>
      <c r="HY128" s="106"/>
      <c r="HZ128" s="106"/>
      <c r="IA128" s="106"/>
      <c r="IB128" s="106"/>
      <c r="IC128" s="106"/>
      <c r="ID128" s="106"/>
      <c r="IE128" s="106"/>
      <c r="IF128" s="106"/>
      <c r="IG128" s="106"/>
      <c r="IH128" s="106"/>
      <c r="II128" s="106"/>
      <c r="IJ128" s="106"/>
      <c r="IK128" s="106"/>
      <c r="IL128" s="106"/>
      <c r="IM128" s="106"/>
      <c r="IN128" s="106"/>
      <c r="IO128" s="106"/>
      <c r="IP128" s="106"/>
      <c r="IQ128" s="106"/>
      <c r="IR128" s="106"/>
      <c r="IS128" s="106"/>
      <c r="IT128" s="106"/>
      <c r="IU128" s="106"/>
      <c r="IV128" s="106"/>
      <c r="IW128" s="106"/>
      <c r="IX128" s="106"/>
      <c r="IY128" s="106"/>
      <c r="IZ128" s="106"/>
      <c r="JA128" s="106"/>
      <c r="JB128" s="106"/>
      <c r="JC128" s="106"/>
      <c r="JD128" s="106"/>
      <c r="JE128" s="106"/>
      <c r="JF128" s="106"/>
      <c r="JG128" s="106"/>
      <c r="JH128" s="106"/>
      <c r="JI128" s="106"/>
      <c r="JJ128" s="106"/>
      <c r="JK128" s="106"/>
      <c r="JL128" s="106"/>
      <c r="JM128" s="106"/>
      <c r="JN128" s="106"/>
      <c r="JO128" s="106"/>
      <c r="JP128" s="106"/>
      <c r="JQ128" s="106"/>
      <c r="JR128" s="106"/>
      <c r="JS128" s="106"/>
      <c r="JT128" s="106"/>
      <c r="JU128" s="106"/>
      <c r="JV128" s="106"/>
      <c r="JW128" s="106"/>
      <c r="JX128" s="106"/>
      <c r="JY128" s="106"/>
      <c r="JZ128" s="106"/>
      <c r="KA128" s="106"/>
      <c r="KB128" s="106"/>
      <c r="KC128" s="106"/>
      <c r="KD128" s="106"/>
      <c r="KE128" s="106"/>
      <c r="KF128" s="106"/>
      <c r="KG128" s="106"/>
      <c r="KH128" s="106"/>
      <c r="KI128" s="106"/>
      <c r="KJ128" s="106"/>
      <c r="KK128" s="106"/>
      <c r="KL128" s="106"/>
      <c r="KM128" s="106"/>
      <c r="KN128" s="106"/>
      <c r="KO128" s="106"/>
      <c r="KP128" s="106"/>
      <c r="KQ128" s="106"/>
      <c r="KR128" s="106"/>
      <c r="KS128" s="106"/>
      <c r="KT128" s="106"/>
      <c r="KU128" s="106"/>
      <c r="KV128" s="106"/>
      <c r="KW128" s="106"/>
      <c r="KX128" s="106"/>
      <c r="KY128" s="106" t="s">
        <v>307</v>
      </c>
      <c r="KZ128" s="106"/>
      <c r="LA128" s="106"/>
      <c r="LB128" s="106"/>
      <c r="LC128" s="106"/>
      <c r="LD128" s="106"/>
      <c r="LE128" s="106"/>
      <c r="LF128" s="106"/>
      <c r="LG128" s="106"/>
      <c r="LH128" s="106"/>
      <c r="LI128" s="111" t="s">
        <v>307</v>
      </c>
      <c r="LJ128" s="106"/>
      <c r="LK128" s="106"/>
      <c r="LL128" s="106"/>
      <c r="LM128" s="106"/>
      <c r="LN128" s="106"/>
      <c r="LO128" s="106" t="s">
        <v>307</v>
      </c>
      <c r="LP128" s="106"/>
      <c r="LQ128" s="106"/>
      <c r="LR128" s="106"/>
      <c r="LS128" s="106"/>
      <c r="LT128" s="106"/>
      <c r="LU128" s="106"/>
      <c r="LV128" s="106"/>
      <c r="LW128" s="106"/>
      <c r="LX128" s="106"/>
      <c r="LY128" s="106"/>
      <c r="LZ128" s="106"/>
      <c r="MA128" s="106"/>
      <c r="MB128" s="106"/>
      <c r="MC128" s="106"/>
      <c r="MD128" s="106"/>
      <c r="ME128" s="106"/>
      <c r="MF128" s="106"/>
      <c r="MG128" s="106"/>
      <c r="MH128" s="106"/>
      <c r="MI128" s="106"/>
      <c r="MJ128" s="106"/>
      <c r="MK128" s="106"/>
      <c r="ML128" s="106"/>
      <c r="MM128" s="106"/>
      <c r="MN128" s="106"/>
      <c r="MO128" s="106"/>
      <c r="MP128" s="106"/>
      <c r="MQ128" s="106"/>
      <c r="MR128" s="106"/>
      <c r="MS128" s="106"/>
      <c r="MT128" s="106"/>
      <c r="MU128" s="106"/>
      <c r="MV128" s="106"/>
      <c r="MW128" s="106"/>
      <c r="MX128" s="106"/>
      <c r="MY128" s="106"/>
      <c r="MZ128" s="106"/>
      <c r="NA128" s="106" t="s">
        <v>307</v>
      </c>
      <c r="NB128" s="106"/>
      <c r="NC128" s="106"/>
      <c r="ND128" s="106"/>
      <c r="NE128" s="106"/>
      <c r="NF128" s="106"/>
      <c r="NG128" s="106"/>
      <c r="NH128" s="106"/>
      <c r="NI128" s="106" t="s">
        <v>307</v>
      </c>
      <c r="NJ128" s="106"/>
      <c r="NK128" s="106"/>
      <c r="NL128" s="106"/>
      <c r="NM128" s="106"/>
      <c r="NN128" s="106"/>
      <c r="NO128" s="106"/>
      <c r="NP128" s="106"/>
      <c r="NQ128" s="106"/>
      <c r="NR128" s="106"/>
      <c r="NS128" s="106"/>
      <c r="NT128" s="106"/>
      <c r="NU128" s="106"/>
      <c r="NV128" s="106"/>
      <c r="NW128" s="106"/>
      <c r="NX128" s="106"/>
      <c r="NY128" s="106"/>
      <c r="NZ128" s="106"/>
      <c r="OA128" s="106"/>
      <c r="OB128" s="106"/>
      <c r="OC128" s="106"/>
      <c r="OD128" s="106"/>
      <c r="OE128" s="106"/>
      <c r="OF128" s="106"/>
      <c r="OG128" s="106"/>
      <c r="OH128" s="106"/>
      <c r="OI128" s="106"/>
      <c r="OJ128" s="106"/>
      <c r="OK128" s="106"/>
      <c r="OL128" s="106"/>
      <c r="OM128" s="106"/>
      <c r="ON128" s="106"/>
      <c r="OO128" s="106"/>
      <c r="OP128" s="106"/>
      <c r="OQ128" s="106"/>
      <c r="OR128" s="106"/>
      <c r="OS128" s="106"/>
      <c r="OT128" s="106"/>
      <c r="OU128" s="106"/>
      <c r="OV128" s="106"/>
      <c r="OW128" s="106"/>
      <c r="OX128" s="106"/>
      <c r="OY128" s="106"/>
      <c r="OZ128" s="106"/>
      <c r="PA128" s="106"/>
      <c r="PB128" s="106"/>
      <c r="PC128" s="106"/>
      <c r="PD128" s="106"/>
      <c r="PE128" s="106"/>
      <c r="PF128" s="106"/>
      <c r="PG128" s="106">
        <v>1</v>
      </c>
      <c r="PH128" s="106">
        <v>3</v>
      </c>
      <c r="PI128" s="106"/>
      <c r="PJ128" s="106"/>
      <c r="PK128" s="106"/>
      <c r="PL128" s="106"/>
      <c r="PM128" s="106"/>
      <c r="PN128" s="106"/>
      <c r="PO128" s="106"/>
      <c r="PP128" s="106"/>
      <c r="PQ128" s="106"/>
      <c r="PR128" s="106"/>
      <c r="PS128" s="106">
        <v>3</v>
      </c>
      <c r="PT128" s="111" t="s">
        <v>307</v>
      </c>
      <c r="PU128" s="106"/>
      <c r="PV128" s="106"/>
      <c r="PW128" s="106"/>
      <c r="PX128" s="106"/>
      <c r="PY128" s="106"/>
      <c r="PZ128" s="106"/>
      <c r="QA128" s="106"/>
      <c r="QB128" s="106"/>
      <c r="QC128" s="106"/>
      <c r="QD128" s="106"/>
      <c r="QE128" s="106"/>
      <c r="QF128" s="106"/>
      <c r="QG128" s="106"/>
      <c r="QH128" s="106"/>
      <c r="QI128" s="106"/>
      <c r="QJ128" s="106"/>
      <c r="QK128" s="106"/>
      <c r="QL128" s="106"/>
      <c r="QM128" s="106"/>
      <c r="QN128" s="106"/>
      <c r="QO128" s="106"/>
      <c r="QP128" s="106"/>
      <c r="QQ128" s="106"/>
      <c r="QR128" s="106"/>
      <c r="QS128" s="106"/>
      <c r="QT128" s="106"/>
      <c r="QU128" s="106"/>
      <c r="QV128" s="106"/>
      <c r="QW128" s="106"/>
      <c r="QX128" s="106"/>
      <c r="QY128" s="106"/>
      <c r="QZ128" s="106"/>
      <c r="RA128" s="106"/>
      <c r="RB128" s="106"/>
      <c r="RC128" s="106"/>
      <c r="RD128" s="106"/>
      <c r="RE128" s="106"/>
      <c r="RF128" s="106"/>
      <c r="RG128" s="106"/>
      <c r="RH128" s="106"/>
      <c r="RI128" s="106"/>
      <c r="RJ128" s="106"/>
      <c r="RK128" s="106"/>
      <c r="RL128" s="106"/>
      <c r="RM128" s="106"/>
      <c r="RN128" s="106"/>
      <c r="RO128" s="106"/>
      <c r="RP128" s="106"/>
      <c r="RQ128" s="106"/>
      <c r="RR128" s="106"/>
      <c r="RS128" s="106"/>
      <c r="RT128" s="106"/>
      <c r="RU128" s="106"/>
      <c r="RV128" s="106"/>
      <c r="RW128" s="106"/>
      <c r="RX128" s="106"/>
      <c r="RY128" s="106"/>
      <c r="RZ128" s="106"/>
      <c r="SA128" s="106"/>
      <c r="SB128" s="106"/>
      <c r="SC128" s="106">
        <v>3</v>
      </c>
      <c r="SD128" s="106">
        <v>1</v>
      </c>
      <c r="SE128" s="106"/>
      <c r="SF128" s="106"/>
      <c r="SG128" s="106"/>
      <c r="SH128" s="106"/>
      <c r="SI128" s="106"/>
      <c r="SJ128" s="106"/>
      <c r="SK128" s="106"/>
      <c r="SL128" s="106"/>
      <c r="SM128" s="106"/>
      <c r="SN128" s="106"/>
      <c r="SO128" s="106"/>
      <c r="SP128" s="106"/>
      <c r="SQ128" s="106"/>
      <c r="SR128" s="106"/>
      <c r="SS128" s="106"/>
      <c r="ST128" s="106"/>
      <c r="SU128" s="106"/>
      <c r="SV128" s="106"/>
      <c r="SW128" s="106"/>
      <c r="SX128" s="106"/>
      <c r="SY128" s="106"/>
      <c r="SZ128" s="106"/>
      <c r="TA128" s="106"/>
      <c r="TB128" s="106"/>
    </row>
    <row r="129" spans="1:522" s="1" customFormat="1" ht="18" customHeight="1" x14ac:dyDescent="0.25">
      <c r="A129" s="12"/>
      <c r="B129" s="11" t="s">
        <v>550</v>
      </c>
      <c r="C129" s="1">
        <v>11865</v>
      </c>
      <c r="E129" s="4" t="s">
        <v>540</v>
      </c>
      <c r="F129" s="1">
        <v>9663</v>
      </c>
      <c r="G129" s="9" t="s">
        <v>95</v>
      </c>
      <c r="H129" s="4" t="s">
        <v>526</v>
      </c>
      <c r="I129" s="1">
        <f>SUM(K129:TB129)</f>
        <v>2</v>
      </c>
      <c r="J129" s="12">
        <f>Tabuľka3[[#This Row],[Stĺpec9]]+I130</f>
        <v>13</v>
      </c>
      <c r="K129" s="106">
        <f>Juniori!K33</f>
        <v>0</v>
      </c>
      <c r="L129" s="106">
        <f>Juniori!L33</f>
        <v>0</v>
      </c>
      <c r="M129" s="106">
        <f>Juniori!M33</f>
        <v>0</v>
      </c>
      <c r="N129" s="106">
        <f>Juniori!N33</f>
        <v>0</v>
      </c>
      <c r="O129" s="106">
        <f>Juniori!O33</f>
        <v>0</v>
      </c>
      <c r="P129" s="106">
        <f>Juniori!P33</f>
        <v>0</v>
      </c>
      <c r="Q129" s="106">
        <f>Juniori!Q33</f>
        <v>0</v>
      </c>
      <c r="R129" s="106">
        <f>Juniori!R33</f>
        <v>0</v>
      </c>
      <c r="S129" s="106">
        <f>Juniori!S33</f>
        <v>0</v>
      </c>
      <c r="T129" s="106">
        <f>Juniori!T33</f>
        <v>0</v>
      </c>
      <c r="U129" s="106">
        <f>Juniori!U33</f>
        <v>0</v>
      </c>
      <c r="V129" s="106">
        <f>Juniori!V33</f>
        <v>0</v>
      </c>
      <c r="W129" s="106">
        <f>Juniori!W33</f>
        <v>0</v>
      </c>
      <c r="X129" s="106">
        <f>Juniori!X33</f>
        <v>0</v>
      </c>
      <c r="Y129" s="106">
        <f>Juniori!Y33</f>
        <v>0</v>
      </c>
      <c r="Z129" s="106">
        <f>Juniori!Z33</f>
        <v>0</v>
      </c>
      <c r="AA129" s="106">
        <f>Juniori!AA33</f>
        <v>0</v>
      </c>
      <c r="AB129" s="106">
        <f>Juniori!AB33</f>
        <v>0</v>
      </c>
      <c r="AC129" s="106">
        <f>Juniori!AC33</f>
        <v>0</v>
      </c>
      <c r="AD129" s="106">
        <f>Juniori!AD33</f>
        <v>0</v>
      </c>
      <c r="AE129" s="106">
        <f>Juniori!AE33</f>
        <v>0</v>
      </c>
      <c r="AF129" s="106">
        <f>Juniori!AF33</f>
        <v>0</v>
      </c>
      <c r="AG129" s="106">
        <f>Juniori!AG33</f>
        <v>0</v>
      </c>
      <c r="AH129" s="106">
        <f>Juniori!AH33</f>
        <v>0</v>
      </c>
      <c r="AI129" s="106">
        <f>Juniori!AI33</f>
        <v>0</v>
      </c>
      <c r="AJ129" s="106">
        <f>Juniori!AJ33</f>
        <v>0</v>
      </c>
      <c r="AK129" s="106">
        <f>Juniori!AK33</f>
        <v>0</v>
      </c>
      <c r="AL129" s="106">
        <f>Juniori!AL33</f>
        <v>0</v>
      </c>
      <c r="AM129" s="106">
        <f>Juniori!AM33</f>
        <v>0</v>
      </c>
      <c r="AN129" s="106">
        <f>Juniori!AN33</f>
        <v>0</v>
      </c>
      <c r="AO129" s="106">
        <f>Juniori!AO33</f>
        <v>0</v>
      </c>
      <c r="AP129" s="106">
        <f>Juniori!AP33</f>
        <v>0</v>
      </c>
      <c r="AQ129" s="106">
        <f>Juniori!AQ33</f>
        <v>0</v>
      </c>
      <c r="AR129" s="106">
        <f>Juniori!AR33</f>
        <v>0</v>
      </c>
      <c r="AS129" s="106">
        <f>Juniori!AS33</f>
        <v>0</v>
      </c>
      <c r="AT129" s="106">
        <f>Juniori!AT33</f>
        <v>0</v>
      </c>
      <c r="AU129" s="106">
        <f>Juniori!AU33</f>
        <v>0</v>
      </c>
      <c r="AV129" s="106">
        <f>Juniori!AV33</f>
        <v>0</v>
      </c>
      <c r="AW129" s="106">
        <f>Juniori!AW33</f>
        <v>0</v>
      </c>
      <c r="AX129" s="106">
        <f>Juniori!AX33</f>
        <v>0</v>
      </c>
      <c r="AY129" s="106">
        <f>Juniori!AY33</f>
        <v>0</v>
      </c>
      <c r="AZ129" s="106">
        <f>Juniori!AZ33</f>
        <v>0</v>
      </c>
      <c r="BA129" s="106">
        <f>Juniori!BA33</f>
        <v>0</v>
      </c>
      <c r="BB129" s="106">
        <f>Juniori!BB33</f>
        <v>0</v>
      </c>
      <c r="BC129" s="106">
        <f>Juniori!BC33</f>
        <v>0</v>
      </c>
      <c r="BD129" s="106">
        <f>Juniori!BD33</f>
        <v>0</v>
      </c>
      <c r="BE129" s="106">
        <f>Juniori!BE33</f>
        <v>0</v>
      </c>
      <c r="BF129" s="106">
        <f>Juniori!BF33</f>
        <v>0</v>
      </c>
      <c r="BG129" s="106">
        <f>Juniori!BG33</f>
        <v>0</v>
      </c>
      <c r="BH129" s="106">
        <f>Juniori!BH33</f>
        <v>0</v>
      </c>
      <c r="BI129" s="106">
        <f>Juniori!BI33</f>
        <v>0</v>
      </c>
      <c r="BJ129" s="106">
        <f>Juniori!BJ33</f>
        <v>0</v>
      </c>
      <c r="BK129" s="106">
        <f>Juniori!BK33</f>
        <v>0</v>
      </c>
      <c r="BL129" s="106">
        <f>Juniori!BL33</f>
        <v>0</v>
      </c>
      <c r="BM129" s="106">
        <f>Juniori!BM33</f>
        <v>0</v>
      </c>
      <c r="BN129" s="106">
        <f>Juniori!BN33</f>
        <v>0</v>
      </c>
      <c r="BO129" s="106">
        <f>Juniori!BO33</f>
        <v>0</v>
      </c>
      <c r="BP129" s="106">
        <f>Juniori!BP33</f>
        <v>0</v>
      </c>
      <c r="BQ129" s="106">
        <f>Juniori!BQ33</f>
        <v>0</v>
      </c>
      <c r="BR129" s="106">
        <f>Juniori!BR33</f>
        <v>0</v>
      </c>
      <c r="BS129" s="106">
        <f>Juniori!BS33</f>
        <v>0</v>
      </c>
      <c r="BT129" s="106">
        <f>Juniori!BT33</f>
        <v>0</v>
      </c>
      <c r="BU129" s="106">
        <f>Juniori!BU33</f>
        <v>0</v>
      </c>
      <c r="BV129" s="106">
        <f>Juniori!BV33</f>
        <v>0</v>
      </c>
      <c r="BW129" s="106">
        <f>Juniori!BW33</f>
        <v>0</v>
      </c>
      <c r="BX129" s="106">
        <f>Juniori!BX33</f>
        <v>0</v>
      </c>
      <c r="BY129" s="106">
        <f>Juniori!BY33</f>
        <v>0</v>
      </c>
      <c r="BZ129" s="106">
        <f>Juniori!BZ33</f>
        <v>0</v>
      </c>
      <c r="CA129" s="106">
        <f>Juniori!CA33</f>
        <v>0</v>
      </c>
      <c r="CB129" s="106">
        <f>Juniori!CB33</f>
        <v>0</v>
      </c>
      <c r="CC129" s="106">
        <f>Juniori!CC33</f>
        <v>0</v>
      </c>
      <c r="CD129" s="106">
        <f>Juniori!CD33</f>
        <v>0</v>
      </c>
      <c r="CE129" s="106">
        <f>Juniori!CE33</f>
        <v>0</v>
      </c>
      <c r="CF129" s="106">
        <f>Juniori!CF33</f>
        <v>0</v>
      </c>
      <c r="CG129" s="106">
        <f>Juniori!CG33</f>
        <v>0</v>
      </c>
      <c r="CH129" s="106">
        <f>Juniori!CH33</f>
        <v>0</v>
      </c>
      <c r="CI129" s="106">
        <f>Juniori!CI33</f>
        <v>0</v>
      </c>
      <c r="CJ129" s="106">
        <f>Juniori!CJ33</f>
        <v>0</v>
      </c>
      <c r="CK129" s="106">
        <f>Juniori!CK33</f>
        <v>0</v>
      </c>
      <c r="CL129" s="106">
        <f>Juniori!CL33</f>
        <v>0</v>
      </c>
      <c r="CM129" s="106">
        <f>Juniori!CM33</f>
        <v>0</v>
      </c>
      <c r="CN129" s="106">
        <f>Juniori!CN33</f>
        <v>0</v>
      </c>
      <c r="CO129" s="106">
        <f>Juniori!CO33</f>
        <v>0</v>
      </c>
      <c r="CP129" s="106">
        <f>Juniori!CP33</f>
        <v>0</v>
      </c>
      <c r="CQ129" s="106">
        <f>Juniori!CQ33</f>
        <v>0</v>
      </c>
      <c r="CR129" s="106">
        <f>Juniori!CR33</f>
        <v>0</v>
      </c>
      <c r="CS129" s="106">
        <f>Juniori!CS33</f>
        <v>0</v>
      </c>
      <c r="CT129" s="106">
        <f>Juniori!CT33</f>
        <v>0</v>
      </c>
      <c r="CU129" s="106">
        <f>Juniori!CU33</f>
        <v>0</v>
      </c>
      <c r="CV129" s="106">
        <f>Juniori!CV33</f>
        <v>0</v>
      </c>
      <c r="CW129" s="106">
        <f>Juniori!CW33</f>
        <v>0</v>
      </c>
      <c r="CX129" s="106">
        <f>Juniori!CX33</f>
        <v>0</v>
      </c>
      <c r="CY129" s="106">
        <f>Juniori!CY33</f>
        <v>0</v>
      </c>
      <c r="CZ129" s="106">
        <f>Juniori!CZ33</f>
        <v>0</v>
      </c>
      <c r="DA129" s="106">
        <f>Juniori!DA33</f>
        <v>0</v>
      </c>
      <c r="DB129" s="106">
        <f>Juniori!DB33</f>
        <v>0</v>
      </c>
      <c r="DC129" s="106">
        <f>Juniori!DC33</f>
        <v>0</v>
      </c>
      <c r="DD129" s="106">
        <f>Juniori!DD33</f>
        <v>0</v>
      </c>
      <c r="DE129" s="106">
        <f>Juniori!DE33</f>
        <v>0</v>
      </c>
      <c r="DF129" s="106">
        <f>Juniori!DF33</f>
        <v>0</v>
      </c>
      <c r="DG129" s="106">
        <f>Juniori!DG33</f>
        <v>0</v>
      </c>
      <c r="DH129" s="106">
        <f>Juniori!DH33</f>
        <v>0</v>
      </c>
      <c r="DI129" s="106">
        <f>Juniori!DI33</f>
        <v>0</v>
      </c>
      <c r="DJ129" s="106">
        <f>Juniori!DJ33</f>
        <v>0</v>
      </c>
      <c r="DK129" s="106">
        <f>Juniori!DK33</f>
        <v>0</v>
      </c>
      <c r="DL129" s="106">
        <f>Juniori!DL33</f>
        <v>0</v>
      </c>
      <c r="DM129" s="106">
        <f>Juniori!DM33</f>
        <v>0</v>
      </c>
      <c r="DN129" s="106">
        <f>Juniori!DN33</f>
        <v>0</v>
      </c>
      <c r="DO129" s="106">
        <f>Juniori!DO33</f>
        <v>0</v>
      </c>
      <c r="DP129" s="106">
        <f>Juniori!DP33</f>
        <v>0</v>
      </c>
      <c r="DQ129" s="106">
        <f>Juniori!DQ33</f>
        <v>0</v>
      </c>
      <c r="DR129" s="106">
        <f>Juniori!DR33</f>
        <v>0</v>
      </c>
      <c r="DS129" s="106">
        <f>Juniori!DS33</f>
        <v>0</v>
      </c>
      <c r="DT129" s="106">
        <f>Juniori!DT33</f>
        <v>0</v>
      </c>
      <c r="DU129" s="106">
        <f>Juniori!DU33</f>
        <v>0</v>
      </c>
      <c r="DV129" s="106">
        <f>Juniori!DV33</f>
        <v>0</v>
      </c>
      <c r="DW129" s="106">
        <f>Juniori!DW33</f>
        <v>0</v>
      </c>
      <c r="DX129" s="106">
        <f>Juniori!DX33</f>
        <v>0</v>
      </c>
      <c r="DY129" s="106">
        <f>Juniori!DY33</f>
        <v>0</v>
      </c>
      <c r="DZ129" s="106">
        <f>Juniori!DZ33</f>
        <v>0</v>
      </c>
      <c r="EA129" s="106">
        <f>Juniori!EA33</f>
        <v>0</v>
      </c>
      <c r="EB129" s="106">
        <f>Juniori!EB33</f>
        <v>0</v>
      </c>
      <c r="EC129" s="106">
        <f>Juniori!EC33</f>
        <v>0</v>
      </c>
      <c r="ED129" s="106">
        <f>Juniori!ED33</f>
        <v>0</v>
      </c>
      <c r="EE129" s="106">
        <f>Juniori!EE33</f>
        <v>0</v>
      </c>
      <c r="EF129" s="106">
        <f>Juniori!EF33</f>
        <v>0</v>
      </c>
      <c r="EG129" s="106">
        <f>Juniori!EG33</f>
        <v>0</v>
      </c>
      <c r="EH129" s="106">
        <f>Juniori!EH33</f>
        <v>0</v>
      </c>
      <c r="EI129" s="106">
        <f>Juniori!EI33</f>
        <v>0</v>
      </c>
      <c r="EJ129" s="106">
        <f>Juniori!EJ33</f>
        <v>0</v>
      </c>
      <c r="EK129" s="106">
        <f>Juniori!EK33</f>
        <v>0</v>
      </c>
      <c r="EL129" s="106">
        <f>Juniori!EL33</f>
        <v>0</v>
      </c>
      <c r="EM129" s="106">
        <f>Juniori!EM33</f>
        <v>0</v>
      </c>
      <c r="EN129" s="106">
        <f>Juniori!EN33</f>
        <v>0</v>
      </c>
      <c r="EO129" s="106">
        <f>Juniori!EO33</f>
        <v>0</v>
      </c>
      <c r="EP129" s="106">
        <f>Juniori!EP33</f>
        <v>0</v>
      </c>
      <c r="EQ129" s="106">
        <f>Juniori!EQ33</f>
        <v>0</v>
      </c>
      <c r="ER129" s="106">
        <f>Juniori!ER33</f>
        <v>0</v>
      </c>
      <c r="ES129" s="106">
        <f>Juniori!ES33</f>
        <v>0</v>
      </c>
      <c r="ET129" s="106">
        <f>Juniori!ET33</f>
        <v>0</v>
      </c>
      <c r="EU129" s="106">
        <f>Juniori!EU33</f>
        <v>0</v>
      </c>
      <c r="EV129" s="106">
        <f>Juniori!EV33</f>
        <v>0</v>
      </c>
      <c r="EW129" s="106">
        <f>Juniori!EW33</f>
        <v>0</v>
      </c>
      <c r="EX129" s="106">
        <f>Juniori!EX33</f>
        <v>0</v>
      </c>
      <c r="EY129" s="106">
        <f>Juniori!EY33</f>
        <v>0</v>
      </c>
      <c r="EZ129" s="106">
        <f>Juniori!EZ33</f>
        <v>0</v>
      </c>
      <c r="FA129" s="106">
        <f>Juniori!FA33</f>
        <v>0</v>
      </c>
      <c r="FB129" s="106">
        <f>Juniori!FB33</f>
        <v>0</v>
      </c>
      <c r="FC129" s="106">
        <f>Juniori!FC33</f>
        <v>0</v>
      </c>
      <c r="FD129" s="106">
        <f>Juniori!FD33</f>
        <v>0</v>
      </c>
      <c r="FE129" s="106">
        <f>Juniori!FE33</f>
        <v>0</v>
      </c>
      <c r="FF129" s="106">
        <f>Juniori!FF33</f>
        <v>0</v>
      </c>
      <c r="FG129" s="106">
        <f>Juniori!FG33</f>
        <v>0</v>
      </c>
      <c r="FH129" s="106">
        <f>Juniori!FH33</f>
        <v>0</v>
      </c>
      <c r="FI129" s="106">
        <f>Juniori!FI33</f>
        <v>0</v>
      </c>
      <c r="FJ129" s="106">
        <f>Juniori!FJ33</f>
        <v>0</v>
      </c>
      <c r="FK129" s="106">
        <f>Juniori!FK33</f>
        <v>0</v>
      </c>
      <c r="FL129" s="106">
        <f>Juniori!FL33</f>
        <v>0</v>
      </c>
      <c r="FM129" s="106">
        <f>Juniori!FM33</f>
        <v>0</v>
      </c>
      <c r="FN129" s="106">
        <f>Juniori!FN33</f>
        <v>0</v>
      </c>
      <c r="FO129" s="106">
        <f>Juniori!FO33</f>
        <v>0</v>
      </c>
      <c r="FP129" s="106">
        <f>Juniori!FP33</f>
        <v>0</v>
      </c>
      <c r="FQ129" s="106">
        <f>Juniori!FQ33</f>
        <v>0</v>
      </c>
      <c r="FR129" s="106">
        <f>Juniori!FR33</f>
        <v>0</v>
      </c>
      <c r="FS129" s="106">
        <f>Juniori!FS33</f>
        <v>0</v>
      </c>
      <c r="FT129" s="106">
        <f>Juniori!FT33</f>
        <v>0</v>
      </c>
      <c r="FU129" s="106">
        <f>Juniori!FU33</f>
        <v>0</v>
      </c>
      <c r="FV129" s="106">
        <f>Juniori!FV33</f>
        <v>0</v>
      </c>
      <c r="FW129" s="106">
        <f>Juniori!FW33</f>
        <v>0</v>
      </c>
      <c r="FX129" s="106">
        <f>Juniori!FX33</f>
        <v>0</v>
      </c>
      <c r="FY129" s="106">
        <f>Juniori!FY33</f>
        <v>0</v>
      </c>
      <c r="FZ129" s="106">
        <f>Juniori!FZ33</f>
        <v>0</v>
      </c>
      <c r="GA129" s="106">
        <f>Juniori!GA33</f>
        <v>0</v>
      </c>
      <c r="GB129" s="106">
        <f>Juniori!GB33</f>
        <v>0</v>
      </c>
      <c r="GC129" s="106">
        <f>Juniori!GC33</f>
        <v>0</v>
      </c>
      <c r="GD129" s="106">
        <f>Juniori!GD33</f>
        <v>0</v>
      </c>
      <c r="GE129" s="106">
        <f>Juniori!GE33</f>
        <v>0</v>
      </c>
      <c r="GF129" s="106">
        <f>Juniori!GF33</f>
        <v>0</v>
      </c>
      <c r="GG129" s="106">
        <f>Juniori!GG33</f>
        <v>0</v>
      </c>
      <c r="GH129" s="106">
        <f>Juniori!GH33</f>
        <v>0</v>
      </c>
      <c r="GI129" s="106">
        <f>Juniori!GI33</f>
        <v>0</v>
      </c>
      <c r="GJ129" s="106">
        <f>Juniori!GJ33</f>
        <v>0</v>
      </c>
      <c r="GK129" s="106">
        <f>Juniori!GK33</f>
        <v>0</v>
      </c>
      <c r="GL129" s="106">
        <f>Juniori!GL33</f>
        <v>0</v>
      </c>
      <c r="GM129" s="106">
        <f>Juniori!GM33</f>
        <v>0</v>
      </c>
      <c r="GN129" s="106">
        <f>Juniori!GN33</f>
        <v>0</v>
      </c>
      <c r="GO129" s="106">
        <f>Juniori!GO33</f>
        <v>0</v>
      </c>
      <c r="GP129" s="106">
        <f>Juniori!GP33</f>
        <v>0</v>
      </c>
      <c r="GQ129" s="106">
        <f>Juniori!GQ33</f>
        <v>0</v>
      </c>
      <c r="GR129" s="106">
        <f>Juniori!GR33</f>
        <v>0</v>
      </c>
      <c r="GS129" s="106">
        <f>Juniori!GS33</f>
        <v>0</v>
      </c>
      <c r="GT129" s="106">
        <f>Juniori!GT33</f>
        <v>0</v>
      </c>
      <c r="GU129" s="106">
        <f>Juniori!GU33</f>
        <v>0</v>
      </c>
      <c r="GV129" s="106">
        <f>Juniori!GV33</f>
        <v>0</v>
      </c>
      <c r="GW129" s="106">
        <f>Juniori!GW33</f>
        <v>0</v>
      </c>
      <c r="GX129" s="106">
        <f>Juniori!GX33</f>
        <v>0</v>
      </c>
      <c r="GY129" s="106">
        <f>Juniori!GY33</f>
        <v>0</v>
      </c>
      <c r="GZ129" s="106">
        <f>Juniori!GZ33</f>
        <v>0</v>
      </c>
      <c r="HA129" s="106">
        <f>Juniori!HA33</f>
        <v>0</v>
      </c>
      <c r="HB129" s="106">
        <f>Juniori!HB33</f>
        <v>0</v>
      </c>
      <c r="HC129" s="106">
        <f>Juniori!HC33</f>
        <v>0</v>
      </c>
      <c r="HD129" s="106">
        <f>Juniori!HD33</f>
        <v>0</v>
      </c>
      <c r="HE129" s="106">
        <f>Juniori!HE33</f>
        <v>0</v>
      </c>
      <c r="HF129" s="106">
        <f>Juniori!HF33</f>
        <v>0</v>
      </c>
      <c r="HG129" s="106">
        <f>Juniori!HG33</f>
        <v>0</v>
      </c>
      <c r="HH129" s="106">
        <f>Juniori!HH33</f>
        <v>0</v>
      </c>
      <c r="HI129" s="106">
        <f>Juniori!HI33</f>
        <v>0</v>
      </c>
      <c r="HJ129" s="106">
        <f>Juniori!HJ33</f>
        <v>0</v>
      </c>
      <c r="HK129" s="106">
        <f>Juniori!HK33</f>
        <v>0</v>
      </c>
      <c r="HL129" s="106">
        <f>Juniori!HL33</f>
        <v>0</v>
      </c>
      <c r="HM129" s="106">
        <f>Juniori!HM33</f>
        <v>0</v>
      </c>
      <c r="HN129" s="106">
        <f>Juniori!HN33</f>
        <v>0</v>
      </c>
      <c r="HO129" s="106">
        <f>Juniori!HO33</f>
        <v>0</v>
      </c>
      <c r="HP129" s="106">
        <f>Juniori!HP33</f>
        <v>0</v>
      </c>
      <c r="HQ129" s="106">
        <f>Juniori!HQ33</f>
        <v>0</v>
      </c>
      <c r="HR129" s="106">
        <f>Juniori!HR33</f>
        <v>0</v>
      </c>
      <c r="HS129" s="106">
        <f>Juniori!HS33</f>
        <v>0</v>
      </c>
      <c r="HT129" s="106">
        <f>Juniori!HT33</f>
        <v>0</v>
      </c>
      <c r="HU129" s="106">
        <f>Juniori!HU33</f>
        <v>0</v>
      </c>
      <c r="HV129" s="106">
        <f>Juniori!HV33</f>
        <v>0</v>
      </c>
      <c r="HW129" s="106">
        <f>Juniori!HW33</f>
        <v>0</v>
      </c>
      <c r="HX129" s="106">
        <f>Juniori!HX33</f>
        <v>0</v>
      </c>
      <c r="HY129" s="106">
        <f>Juniori!HY33</f>
        <v>0</v>
      </c>
      <c r="HZ129" s="106">
        <f>Juniori!HZ33</f>
        <v>0</v>
      </c>
      <c r="IA129" s="106">
        <f>Juniori!IA33</f>
        <v>0</v>
      </c>
      <c r="IB129" s="106">
        <f>Juniori!IB33</f>
        <v>0</v>
      </c>
      <c r="IC129" s="106">
        <f>Juniori!IC33</f>
        <v>0</v>
      </c>
      <c r="ID129" s="106">
        <f>Juniori!ID33</f>
        <v>0</v>
      </c>
      <c r="IE129" s="106">
        <f>Juniori!IE33</f>
        <v>0</v>
      </c>
      <c r="IF129" s="106">
        <f>Juniori!IF33</f>
        <v>0</v>
      </c>
      <c r="IG129" s="106">
        <f>Juniori!IG33</f>
        <v>0</v>
      </c>
      <c r="IH129" s="106">
        <f>Juniori!IH33</f>
        <v>0</v>
      </c>
      <c r="II129" s="106">
        <f>Juniori!II33</f>
        <v>0</v>
      </c>
      <c r="IJ129" s="106">
        <f>Juniori!IJ33</f>
        <v>0</v>
      </c>
      <c r="IK129" s="106">
        <f>Juniori!IK33</f>
        <v>0</v>
      </c>
      <c r="IL129" s="106">
        <f>Juniori!IL33</f>
        <v>0</v>
      </c>
      <c r="IM129" s="106">
        <f>Juniori!IM33</f>
        <v>0</v>
      </c>
      <c r="IN129" s="106">
        <f>Juniori!IN33</f>
        <v>0</v>
      </c>
      <c r="IO129" s="106">
        <f>Juniori!IO33</f>
        <v>0</v>
      </c>
      <c r="IP129" s="106">
        <f>Juniori!IP33</f>
        <v>0</v>
      </c>
      <c r="IQ129" s="106">
        <f>Juniori!IQ33</f>
        <v>0</v>
      </c>
      <c r="IR129" s="106">
        <f>Juniori!IR33</f>
        <v>0</v>
      </c>
      <c r="IS129" s="106">
        <f>Juniori!IS33</f>
        <v>0</v>
      </c>
      <c r="IT129" s="106">
        <f>Juniori!IT33</f>
        <v>0</v>
      </c>
      <c r="IU129" s="106">
        <f>Juniori!IU33</f>
        <v>0</v>
      </c>
      <c r="IV129" s="106">
        <f>Juniori!IV33</f>
        <v>0</v>
      </c>
      <c r="IW129" s="106">
        <f>Juniori!IW33</f>
        <v>0</v>
      </c>
      <c r="IX129" s="106">
        <f>Juniori!IX33</f>
        <v>0</v>
      </c>
      <c r="IY129" s="106">
        <f>Juniori!IY33</f>
        <v>0</v>
      </c>
      <c r="IZ129" s="106">
        <f>Juniori!IZ33</f>
        <v>0</v>
      </c>
      <c r="JA129" s="106">
        <f>Juniori!JA33</f>
        <v>0</v>
      </c>
      <c r="JB129" s="106">
        <f>Juniori!JB33</f>
        <v>0</v>
      </c>
      <c r="JC129" s="106">
        <f>Juniori!JC33</f>
        <v>0</v>
      </c>
      <c r="JD129" s="106">
        <f>Juniori!JD33</f>
        <v>0</v>
      </c>
      <c r="JE129" s="106">
        <f>Juniori!JE33</f>
        <v>0</v>
      </c>
      <c r="JF129" s="106">
        <f>Juniori!JF33</f>
        <v>0</v>
      </c>
      <c r="JG129" s="106">
        <f>Juniori!JG33</f>
        <v>0</v>
      </c>
      <c r="JH129" s="106">
        <f>Juniori!JH33</f>
        <v>0</v>
      </c>
      <c r="JI129" s="106">
        <f>Juniori!JI33</f>
        <v>0</v>
      </c>
      <c r="JJ129" s="106">
        <f>Juniori!JJ33</f>
        <v>0</v>
      </c>
      <c r="JK129" s="106">
        <f>Juniori!JK33</f>
        <v>0</v>
      </c>
      <c r="JL129" s="106">
        <f>Juniori!JL33</f>
        <v>0</v>
      </c>
      <c r="JM129" s="106">
        <f>Juniori!JM33</f>
        <v>0</v>
      </c>
      <c r="JN129" s="106">
        <f>Juniori!JN33</f>
        <v>0</v>
      </c>
      <c r="JO129" s="106">
        <f>Juniori!JO33</f>
        <v>0</v>
      </c>
      <c r="JP129" s="106">
        <f>Juniori!JP33</f>
        <v>0</v>
      </c>
      <c r="JQ129" s="106">
        <f>Juniori!JQ33</f>
        <v>0</v>
      </c>
      <c r="JR129" s="106">
        <f>Juniori!JR33</f>
        <v>0</v>
      </c>
      <c r="JS129" s="106">
        <f>Juniori!JS33</f>
        <v>0</v>
      </c>
      <c r="JT129" s="106">
        <f>Juniori!JT33</f>
        <v>0</v>
      </c>
      <c r="JU129" s="106">
        <f>Juniori!JU33</f>
        <v>0</v>
      </c>
      <c r="JV129" s="106">
        <f>Juniori!JV33</f>
        <v>0</v>
      </c>
      <c r="JW129" s="106">
        <f>Juniori!JW33</f>
        <v>0</v>
      </c>
      <c r="JX129" s="106">
        <f>Juniori!JX33</f>
        <v>0</v>
      </c>
      <c r="JY129" s="106">
        <f>Juniori!JY33</f>
        <v>0</v>
      </c>
      <c r="JZ129" s="106">
        <f>Juniori!JZ33</f>
        <v>0</v>
      </c>
      <c r="KA129" s="106">
        <f>Juniori!KA33</f>
        <v>0</v>
      </c>
      <c r="KB129" s="106">
        <f>Juniori!KB33</f>
        <v>0</v>
      </c>
      <c r="KC129" s="106">
        <f>Juniori!KC33</f>
        <v>0</v>
      </c>
      <c r="KD129" s="106">
        <f>Juniori!KD33</f>
        <v>0</v>
      </c>
      <c r="KE129" s="106">
        <f>Juniori!KE33</f>
        <v>0</v>
      </c>
      <c r="KF129" s="106">
        <f>Juniori!KF33</f>
        <v>0</v>
      </c>
      <c r="KG129" s="106">
        <f>Juniori!KG33</f>
        <v>0</v>
      </c>
      <c r="KH129" s="106">
        <f>Juniori!KH33</f>
        <v>0</v>
      </c>
      <c r="KI129" s="106">
        <f>Juniori!KI33</f>
        <v>0</v>
      </c>
      <c r="KJ129" s="106">
        <f>Juniori!KJ33</f>
        <v>0</v>
      </c>
      <c r="KK129" s="106">
        <f>Juniori!KK33</f>
        <v>0</v>
      </c>
      <c r="KL129" s="106">
        <f>Juniori!KL33</f>
        <v>0</v>
      </c>
      <c r="KM129" s="106">
        <f>Juniori!KM33</f>
        <v>0</v>
      </c>
      <c r="KN129" s="106">
        <f>Juniori!KN33</f>
        <v>0</v>
      </c>
      <c r="KO129" s="106">
        <f>Juniori!KO33</f>
        <v>0</v>
      </c>
      <c r="KP129" s="106">
        <f>Juniori!KP33</f>
        <v>0</v>
      </c>
      <c r="KQ129" s="106">
        <f>Juniori!KQ33</f>
        <v>0</v>
      </c>
      <c r="KR129" s="106">
        <f>Juniori!KR33</f>
        <v>0</v>
      </c>
      <c r="KS129" s="106">
        <f>Juniori!KS33</f>
        <v>0</v>
      </c>
      <c r="KT129" s="106">
        <f>Juniori!KT33</f>
        <v>0</v>
      </c>
      <c r="KU129" s="106">
        <f>Juniori!KU33</f>
        <v>0</v>
      </c>
      <c r="KV129" s="106">
        <f>Juniori!KV33</f>
        <v>0</v>
      </c>
      <c r="KW129" s="106">
        <f>Juniori!KW33</f>
        <v>0</v>
      </c>
      <c r="KX129" s="106">
        <f>Juniori!KX33</f>
        <v>0</v>
      </c>
      <c r="KY129" s="106">
        <f>Juniori!KY33</f>
        <v>0</v>
      </c>
      <c r="KZ129" s="106">
        <f>Juniori!KZ33</f>
        <v>0</v>
      </c>
      <c r="LA129" s="106">
        <f>Juniori!LA33</f>
        <v>0</v>
      </c>
      <c r="LB129" s="106">
        <f>Juniori!LB33</f>
        <v>0</v>
      </c>
      <c r="LC129" s="106">
        <f>Juniori!LC33</f>
        <v>0</v>
      </c>
      <c r="LD129" s="106">
        <f>Juniori!LD33</f>
        <v>0</v>
      </c>
      <c r="LE129" s="106">
        <f>Juniori!LE33</f>
        <v>0</v>
      </c>
      <c r="LF129" s="106">
        <f>Juniori!LF33</f>
        <v>0</v>
      </c>
      <c r="LG129" s="106">
        <f>Juniori!LG33</f>
        <v>0</v>
      </c>
      <c r="LH129" s="106">
        <f>Juniori!LH33</f>
        <v>0</v>
      </c>
      <c r="LI129" s="106">
        <f>Juniori!LI33</f>
        <v>0</v>
      </c>
      <c r="LJ129" s="106">
        <f>Juniori!LJ33</f>
        <v>0</v>
      </c>
      <c r="LK129" s="106">
        <f>Juniori!LK33</f>
        <v>0</v>
      </c>
      <c r="LL129" s="106">
        <f>Juniori!LL33</f>
        <v>0</v>
      </c>
      <c r="LM129" s="106">
        <f>Juniori!LM33</f>
        <v>0</v>
      </c>
      <c r="LN129" s="106">
        <f>Juniori!LN33</f>
        <v>0</v>
      </c>
      <c r="LO129" s="106">
        <f>Juniori!LO33</f>
        <v>0</v>
      </c>
      <c r="LP129" s="106">
        <f>Juniori!LP33</f>
        <v>0</v>
      </c>
      <c r="LQ129" s="106">
        <f>Juniori!LQ33</f>
        <v>0</v>
      </c>
      <c r="LR129" s="106">
        <f>Juniori!LR33</f>
        <v>0</v>
      </c>
      <c r="LS129" s="106">
        <f>Juniori!LS33</f>
        <v>0</v>
      </c>
      <c r="LT129" s="106">
        <f>Juniori!LT33</f>
        <v>0</v>
      </c>
      <c r="LU129" s="106">
        <f>Juniori!LU33</f>
        <v>0</v>
      </c>
      <c r="LV129" s="106">
        <f>Juniori!LV33</f>
        <v>0</v>
      </c>
      <c r="LW129" s="106">
        <f>Juniori!LW33</f>
        <v>0</v>
      </c>
      <c r="LX129" s="106">
        <f>Juniori!LX33</f>
        <v>2</v>
      </c>
      <c r="LY129" s="106">
        <f>Juniori!LY33</f>
        <v>0</v>
      </c>
      <c r="LZ129" s="106">
        <f>Juniori!LZ33</f>
        <v>0</v>
      </c>
      <c r="MA129" s="106">
        <f>Juniori!MA33</f>
        <v>0</v>
      </c>
      <c r="MB129" s="106">
        <f>Juniori!MB33</f>
        <v>0</v>
      </c>
      <c r="MC129" s="106">
        <f>Juniori!MC33</f>
        <v>0</v>
      </c>
      <c r="MD129" s="106">
        <f>Juniori!MD33</f>
        <v>0</v>
      </c>
      <c r="ME129" s="106">
        <f>Juniori!ME33</f>
        <v>0</v>
      </c>
      <c r="MF129" s="106">
        <f>Juniori!MF33</f>
        <v>0</v>
      </c>
      <c r="MG129" s="106">
        <f>Juniori!MG33</f>
        <v>0</v>
      </c>
      <c r="MH129" s="106">
        <f>Juniori!MH33</f>
        <v>0</v>
      </c>
      <c r="MI129" s="106">
        <f>Juniori!MI33</f>
        <v>0</v>
      </c>
      <c r="MJ129" s="106">
        <f>Juniori!MJ33</f>
        <v>0</v>
      </c>
      <c r="MK129" s="106">
        <f>Juniori!MK33</f>
        <v>0</v>
      </c>
      <c r="ML129" s="106">
        <f>Juniori!ML33</f>
        <v>0</v>
      </c>
      <c r="MM129" s="106">
        <f>Juniori!MM33</f>
        <v>0</v>
      </c>
      <c r="MN129" s="106">
        <f>Juniori!MN33</f>
        <v>0</v>
      </c>
      <c r="MO129" s="106">
        <f>Juniori!MO33</f>
        <v>0</v>
      </c>
      <c r="MP129" s="106">
        <f>Juniori!MP33</f>
        <v>0</v>
      </c>
      <c r="MQ129" s="106">
        <f>Juniori!MQ33</f>
        <v>0</v>
      </c>
      <c r="MR129" s="106">
        <f>Juniori!MR33</f>
        <v>0</v>
      </c>
      <c r="MS129" s="106">
        <f>Juniori!MS33</f>
        <v>0</v>
      </c>
      <c r="MT129" s="106">
        <f>Juniori!MT33</f>
        <v>0</v>
      </c>
      <c r="MU129" s="106">
        <f>Juniori!MU33</f>
        <v>0</v>
      </c>
      <c r="MV129" s="106">
        <f>Juniori!MV33</f>
        <v>0</v>
      </c>
      <c r="MW129" s="106">
        <f>Juniori!MW33</f>
        <v>0</v>
      </c>
      <c r="MX129" s="106">
        <f>Juniori!MX33</f>
        <v>0</v>
      </c>
      <c r="MY129" s="106">
        <f>Juniori!MY33</f>
        <v>0</v>
      </c>
      <c r="MZ129" s="106">
        <f>Juniori!MZ33</f>
        <v>0</v>
      </c>
      <c r="NA129" s="106">
        <f>Juniori!NA33</f>
        <v>0</v>
      </c>
      <c r="NB129" s="106">
        <f>Juniori!NB33</f>
        <v>0</v>
      </c>
      <c r="NC129" s="106">
        <f>Juniori!NC33</f>
        <v>0</v>
      </c>
      <c r="ND129" s="106">
        <f>Juniori!ND33</f>
        <v>0</v>
      </c>
      <c r="NE129" s="106">
        <f>Juniori!NE33</f>
        <v>0</v>
      </c>
      <c r="NF129" s="106">
        <f>Juniori!NF33</f>
        <v>0</v>
      </c>
      <c r="NG129" s="106">
        <f>Juniori!NG33</f>
        <v>0</v>
      </c>
      <c r="NH129" s="106">
        <f>Juniori!NH33</f>
        <v>0</v>
      </c>
      <c r="NI129" s="106">
        <f>Juniori!NI33</f>
        <v>0</v>
      </c>
      <c r="NJ129" s="106">
        <f>Juniori!NJ33</f>
        <v>0</v>
      </c>
      <c r="NK129" s="106">
        <f>Juniori!NK33</f>
        <v>0</v>
      </c>
      <c r="NL129" s="106">
        <f>Juniori!NL33</f>
        <v>0</v>
      </c>
      <c r="NM129" s="106">
        <f>Juniori!NM33</f>
        <v>0</v>
      </c>
      <c r="NN129" s="106">
        <f>Juniori!NN33</f>
        <v>0</v>
      </c>
      <c r="NO129" s="106">
        <f>Juniori!NO33</f>
        <v>0</v>
      </c>
      <c r="NP129" s="106">
        <f>Juniori!NP33</f>
        <v>0</v>
      </c>
      <c r="NQ129" s="106">
        <f>Juniori!NQ33</f>
        <v>0</v>
      </c>
      <c r="NR129" s="106">
        <f>Juniori!NR33</f>
        <v>0</v>
      </c>
      <c r="NS129" s="106">
        <f>Juniori!NS33</f>
        <v>0</v>
      </c>
      <c r="NT129" s="106">
        <f>Juniori!NT33</f>
        <v>0</v>
      </c>
      <c r="NU129" s="106">
        <f>Juniori!NU33</f>
        <v>0</v>
      </c>
      <c r="NV129" s="106">
        <f>Juniori!NV33</f>
        <v>0</v>
      </c>
      <c r="NW129" s="106">
        <f>Juniori!NW33</f>
        <v>0</v>
      </c>
      <c r="NX129" s="106">
        <f>Juniori!NX33</f>
        <v>0</v>
      </c>
      <c r="NY129" s="106">
        <f>Juniori!NY33</f>
        <v>0</v>
      </c>
      <c r="NZ129" s="106">
        <f>Juniori!NZ33</f>
        <v>0</v>
      </c>
      <c r="OA129" s="106">
        <f>Juniori!OA33</f>
        <v>0</v>
      </c>
      <c r="OB129" s="106">
        <f>Juniori!OB33</f>
        <v>0</v>
      </c>
      <c r="OC129" s="106">
        <f>Juniori!OC33</f>
        <v>0</v>
      </c>
      <c r="OD129" s="106">
        <f>Juniori!OD33</f>
        <v>0</v>
      </c>
      <c r="OE129" s="106">
        <f>Juniori!OE33</f>
        <v>0</v>
      </c>
      <c r="OF129" s="106">
        <f>Juniori!OF33</f>
        <v>0</v>
      </c>
      <c r="OG129" s="106">
        <f>Juniori!OG33</f>
        <v>0</v>
      </c>
      <c r="OH129" s="106">
        <f>Juniori!OH33</f>
        <v>0</v>
      </c>
      <c r="OI129" s="106">
        <f>Juniori!OI33</f>
        <v>0</v>
      </c>
      <c r="OJ129" s="106">
        <f>Juniori!OJ33</f>
        <v>0</v>
      </c>
      <c r="OK129" s="106">
        <f>Juniori!OK33</f>
        <v>0</v>
      </c>
      <c r="OL129" s="106">
        <f>Juniori!OL33</f>
        <v>0</v>
      </c>
      <c r="OM129" s="106">
        <f>Juniori!OM33</f>
        <v>0</v>
      </c>
      <c r="ON129" s="106">
        <f>Juniori!ON33</f>
        <v>0</v>
      </c>
      <c r="OO129" s="106">
        <f>Juniori!OO33</f>
        <v>0</v>
      </c>
      <c r="OP129" s="106">
        <f>Juniori!OP33</f>
        <v>0</v>
      </c>
      <c r="OQ129" s="106">
        <f>Juniori!OQ33</f>
        <v>0</v>
      </c>
      <c r="OR129" s="106">
        <f>Juniori!OR33</f>
        <v>0</v>
      </c>
      <c r="OS129" s="106">
        <f>Juniori!OS33</f>
        <v>0</v>
      </c>
      <c r="OT129" s="106">
        <f>Juniori!OT33</f>
        <v>0</v>
      </c>
      <c r="OU129" s="106">
        <f>Juniori!OU33</f>
        <v>0</v>
      </c>
      <c r="OV129" s="106">
        <f>Juniori!OV33</f>
        <v>0</v>
      </c>
      <c r="OW129" s="106">
        <f>Juniori!OW33</f>
        <v>0</v>
      </c>
      <c r="OX129" s="106">
        <f>Juniori!OX33</f>
        <v>0</v>
      </c>
      <c r="OY129" s="106">
        <f>Juniori!OY33</f>
        <v>0</v>
      </c>
      <c r="OZ129" s="106">
        <f>Juniori!OZ33</f>
        <v>0</v>
      </c>
      <c r="PA129" s="106">
        <f>Juniori!PA33</f>
        <v>0</v>
      </c>
      <c r="PB129" s="106">
        <f>Juniori!PB33</f>
        <v>0</v>
      </c>
      <c r="PC129" s="106">
        <f>Juniori!PC33</f>
        <v>0</v>
      </c>
      <c r="PD129" s="106">
        <f>Juniori!PD33</f>
        <v>0</v>
      </c>
      <c r="PE129" s="106">
        <f>Juniori!PE33</f>
        <v>0</v>
      </c>
      <c r="PF129" s="106">
        <f>Juniori!PF33</f>
        <v>0</v>
      </c>
      <c r="PG129" s="106">
        <f>Juniori!PG33</f>
        <v>0</v>
      </c>
      <c r="PH129" s="106">
        <f>Juniori!PH33</f>
        <v>0</v>
      </c>
      <c r="PI129" s="106">
        <f>Juniori!PI33</f>
        <v>0</v>
      </c>
      <c r="PJ129" s="106">
        <f>Juniori!PJ33</f>
        <v>0</v>
      </c>
      <c r="PK129" s="106">
        <f>Juniori!PK33</f>
        <v>0</v>
      </c>
      <c r="PL129" s="106">
        <f>Juniori!PL33</f>
        <v>0</v>
      </c>
      <c r="PM129" s="106">
        <f>Juniori!PM33</f>
        <v>0</v>
      </c>
      <c r="PN129" s="106">
        <f>Juniori!PN33</f>
        <v>0</v>
      </c>
      <c r="PO129" s="106">
        <f>Juniori!PO33</f>
        <v>0</v>
      </c>
      <c r="PP129" s="106">
        <f>Juniori!PP33</f>
        <v>0</v>
      </c>
      <c r="PQ129" s="106">
        <f>Juniori!PQ33</f>
        <v>0</v>
      </c>
      <c r="PR129" s="106">
        <f>Juniori!PR33</f>
        <v>0</v>
      </c>
      <c r="PS129" s="106">
        <f>Juniori!PS33</f>
        <v>0</v>
      </c>
      <c r="PT129" s="106">
        <f>Juniori!PT33</f>
        <v>0</v>
      </c>
      <c r="PU129" s="106">
        <f>Juniori!PU33</f>
        <v>0</v>
      </c>
      <c r="PV129" s="106">
        <f>Juniori!PV33</f>
        <v>0</v>
      </c>
      <c r="PW129" s="106">
        <f>Juniori!PW33</f>
        <v>0</v>
      </c>
      <c r="PX129" s="106">
        <f>Juniori!PX33</f>
        <v>0</v>
      </c>
      <c r="PY129" s="106">
        <f>Juniori!PY33</f>
        <v>0</v>
      </c>
      <c r="PZ129" s="106">
        <f>Juniori!PZ33</f>
        <v>0</v>
      </c>
      <c r="QA129" s="106">
        <f>Juniori!QA33</f>
        <v>0</v>
      </c>
      <c r="QB129" s="106">
        <f>Juniori!QB33</f>
        <v>0</v>
      </c>
      <c r="QC129" s="106">
        <f>Juniori!QC33</f>
        <v>0</v>
      </c>
      <c r="QD129" s="106">
        <f>Juniori!QD33</f>
        <v>0</v>
      </c>
      <c r="QE129" s="106">
        <f>Juniori!QE33</f>
        <v>0</v>
      </c>
      <c r="QF129" s="106">
        <f>Juniori!QF33</f>
        <v>0</v>
      </c>
      <c r="QG129" s="106">
        <f>Juniori!QG33</f>
        <v>0</v>
      </c>
      <c r="QH129" s="106">
        <f>Juniori!QH33</f>
        <v>0</v>
      </c>
      <c r="QI129" s="106">
        <f>Juniori!QI33</f>
        <v>0</v>
      </c>
      <c r="QJ129" s="106">
        <f>Juniori!QJ33</f>
        <v>0</v>
      </c>
      <c r="QK129" s="106">
        <f>Juniori!QK33</f>
        <v>0</v>
      </c>
      <c r="QL129" s="106">
        <f>Juniori!QL33</f>
        <v>0</v>
      </c>
      <c r="QM129" s="106">
        <f>Juniori!QM33</f>
        <v>0</v>
      </c>
      <c r="QN129" s="106">
        <f>Juniori!QN33</f>
        <v>0</v>
      </c>
      <c r="QO129" s="106">
        <f>Juniori!QO33</f>
        <v>0</v>
      </c>
      <c r="QP129" s="106">
        <f>Juniori!QP33</f>
        <v>0</v>
      </c>
      <c r="QQ129" s="106">
        <f>Juniori!QQ33</f>
        <v>0</v>
      </c>
      <c r="QR129" s="106">
        <f>Juniori!QR33</f>
        <v>0</v>
      </c>
      <c r="QS129" s="106">
        <f>Juniori!QS33</f>
        <v>0</v>
      </c>
      <c r="QT129" s="106">
        <f>Juniori!QT33</f>
        <v>0</v>
      </c>
      <c r="QU129" s="106">
        <f>Juniori!QU33</f>
        <v>0</v>
      </c>
      <c r="QV129" s="106">
        <f>Juniori!QV33</f>
        <v>0</v>
      </c>
      <c r="QW129" s="106">
        <f>Juniori!QW33</f>
        <v>0</v>
      </c>
      <c r="QX129" s="106">
        <f>Juniori!QX33</f>
        <v>0</v>
      </c>
      <c r="QY129" s="106">
        <f>Juniori!QY33</f>
        <v>0</v>
      </c>
      <c r="QZ129" s="106">
        <f>Juniori!QZ33</f>
        <v>0</v>
      </c>
      <c r="RA129" s="106">
        <f>Juniori!RA33</f>
        <v>0</v>
      </c>
      <c r="RB129" s="106">
        <f>Juniori!RB33</f>
        <v>0</v>
      </c>
      <c r="RC129" s="106">
        <f>Juniori!RC33</f>
        <v>0</v>
      </c>
      <c r="RD129" s="106">
        <f>Juniori!RD33</f>
        <v>0</v>
      </c>
      <c r="RE129" s="106">
        <f>Juniori!RE33</f>
        <v>0</v>
      </c>
      <c r="RF129" s="106">
        <f>Juniori!RF33</f>
        <v>0</v>
      </c>
      <c r="RG129" s="106">
        <f>Juniori!RG33</f>
        <v>0</v>
      </c>
      <c r="RH129" s="106">
        <f>Juniori!RH33</f>
        <v>0</v>
      </c>
      <c r="RI129" s="106">
        <f>Juniori!RI33</f>
        <v>0</v>
      </c>
      <c r="RJ129" s="106">
        <f>Juniori!RJ33</f>
        <v>0</v>
      </c>
      <c r="RK129" s="106">
        <f>Juniori!RK33</f>
        <v>0</v>
      </c>
      <c r="RL129" s="106">
        <f>Juniori!RL33</f>
        <v>0</v>
      </c>
      <c r="RM129" s="106">
        <f>Juniori!RM33</f>
        <v>0</v>
      </c>
      <c r="RN129" s="106">
        <f>Juniori!RN33</f>
        <v>0</v>
      </c>
      <c r="RO129" s="106">
        <f>Juniori!RO33</f>
        <v>0</v>
      </c>
      <c r="RP129" s="106">
        <f>Juniori!RP33</f>
        <v>0</v>
      </c>
      <c r="RQ129" s="106">
        <f>Juniori!RQ33</f>
        <v>0</v>
      </c>
      <c r="RR129" s="106">
        <f>Juniori!RR33</f>
        <v>0</v>
      </c>
      <c r="RS129" s="106">
        <f>Juniori!RS33</f>
        <v>0</v>
      </c>
      <c r="RT129" s="106">
        <f>Juniori!RT33</f>
        <v>0</v>
      </c>
      <c r="RU129" s="106">
        <f>Juniori!RU33</f>
        <v>0</v>
      </c>
      <c r="RV129" s="106">
        <f>Juniori!RV33</f>
        <v>0</v>
      </c>
      <c r="RW129" s="106">
        <f>Juniori!RW33</f>
        <v>0</v>
      </c>
      <c r="RX129" s="106">
        <f>Juniori!RX33</f>
        <v>0</v>
      </c>
      <c r="RY129" s="106">
        <f>Juniori!RY33</f>
        <v>0</v>
      </c>
      <c r="RZ129" s="106">
        <f>Juniori!RZ33</f>
        <v>0</v>
      </c>
      <c r="SA129" s="106">
        <f>Juniori!SA33</f>
        <v>0</v>
      </c>
      <c r="SB129" s="106">
        <f>Juniori!SB33</f>
        <v>0</v>
      </c>
      <c r="SC129" s="106">
        <f>Juniori!SC33</f>
        <v>0</v>
      </c>
      <c r="SD129" s="106">
        <f>Juniori!SD33</f>
        <v>0</v>
      </c>
      <c r="SE129" s="106">
        <f>Juniori!SE33</f>
        <v>0</v>
      </c>
      <c r="SF129" s="106">
        <f>Juniori!SF33</f>
        <v>0</v>
      </c>
      <c r="SG129" s="106">
        <f>Juniori!SG33</f>
        <v>0</v>
      </c>
      <c r="SH129" s="106">
        <f>Juniori!SH33</f>
        <v>0</v>
      </c>
      <c r="SI129" s="106">
        <f>Juniori!SI33</f>
        <v>0</v>
      </c>
      <c r="SJ129" s="106">
        <f>Juniori!SJ33</f>
        <v>0</v>
      </c>
      <c r="SK129" s="106">
        <f>Juniori!SK33</f>
        <v>0</v>
      </c>
      <c r="SL129" s="106">
        <f>Juniori!SL33</f>
        <v>0</v>
      </c>
      <c r="SM129" s="106">
        <f>Juniori!SM33</f>
        <v>0</v>
      </c>
      <c r="SN129" s="106">
        <f>Juniori!SN33</f>
        <v>0</v>
      </c>
      <c r="SO129" s="106">
        <f>Juniori!SO33</f>
        <v>0</v>
      </c>
      <c r="SP129" s="106">
        <f>Juniori!SP33</f>
        <v>0</v>
      </c>
      <c r="SQ129" s="106">
        <f>Juniori!SQ33</f>
        <v>0</v>
      </c>
      <c r="SR129" s="106">
        <f>Juniori!SR33</f>
        <v>0</v>
      </c>
      <c r="SS129" s="106">
        <f>Juniori!SS33</f>
        <v>0</v>
      </c>
      <c r="ST129" s="106">
        <f>Juniori!ST33</f>
        <v>0</v>
      </c>
      <c r="SU129" s="106">
        <f>Juniori!SU33</f>
        <v>0</v>
      </c>
      <c r="SV129" s="106">
        <f>Juniori!SV33</f>
        <v>0</v>
      </c>
      <c r="SW129" s="106">
        <f>Juniori!SW33</f>
        <v>0</v>
      </c>
      <c r="SX129" s="106">
        <f>Juniori!SX33</f>
        <v>0</v>
      </c>
      <c r="SY129" s="106">
        <f>Juniori!SY33</f>
        <v>0</v>
      </c>
      <c r="SZ129" s="106">
        <f>Juniori!SZ33</f>
        <v>0</v>
      </c>
      <c r="TA129" s="106">
        <f>Juniori!TA33</f>
        <v>0</v>
      </c>
      <c r="TB129" s="106">
        <f>Juniori!TB33</f>
        <v>0</v>
      </c>
    </row>
    <row r="130" spans="1:522" s="1" customFormat="1" ht="18" customHeight="1" x14ac:dyDescent="0.25">
      <c r="A130" s="12"/>
      <c r="B130" s="11"/>
      <c r="E130" s="4" t="s">
        <v>640</v>
      </c>
      <c r="F130" s="1">
        <v>4325</v>
      </c>
      <c r="G130" s="9"/>
      <c r="H130" s="4"/>
      <c r="I130" s="1">
        <f>SUM(K130:TB130)</f>
        <v>11</v>
      </c>
      <c r="J130" s="12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  <c r="BJ130" s="106"/>
      <c r="BK130" s="106"/>
      <c r="BL130" s="106"/>
      <c r="BM130" s="106"/>
      <c r="BN130" s="106"/>
      <c r="BO130" s="106"/>
      <c r="BP130" s="106"/>
      <c r="BQ130" s="106"/>
      <c r="BR130" s="106"/>
      <c r="BS130" s="106"/>
      <c r="BT130" s="106"/>
      <c r="BU130" s="106"/>
      <c r="BV130" s="106"/>
      <c r="BW130" s="106"/>
      <c r="BX130" s="106"/>
      <c r="BY130" s="106"/>
      <c r="BZ130" s="106"/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106"/>
      <c r="CL130" s="106"/>
      <c r="CM130" s="106"/>
      <c r="CN130" s="106"/>
      <c r="CO130" s="106"/>
      <c r="CP130" s="106"/>
      <c r="CQ130" s="106"/>
      <c r="CR130" s="106"/>
      <c r="CS130" s="106"/>
      <c r="CT130" s="106"/>
      <c r="CU130" s="106"/>
      <c r="CV130" s="106"/>
      <c r="CW130" s="106"/>
      <c r="CX130" s="106"/>
      <c r="CY130" s="106"/>
      <c r="CZ130" s="106"/>
      <c r="DA130" s="106"/>
      <c r="DB130" s="106"/>
      <c r="DC130" s="106"/>
      <c r="DD130" s="106"/>
      <c r="DE130" s="106"/>
      <c r="DF130" s="106"/>
      <c r="DG130" s="106"/>
      <c r="DH130" s="106"/>
      <c r="DI130" s="106"/>
      <c r="DJ130" s="106"/>
      <c r="DK130" s="106"/>
      <c r="DL130" s="106"/>
      <c r="DM130" s="106"/>
      <c r="DN130" s="106"/>
      <c r="DO130" s="106"/>
      <c r="DP130" s="106"/>
      <c r="DQ130" s="106"/>
      <c r="DR130" s="106"/>
      <c r="DS130" s="106"/>
      <c r="DT130" s="106"/>
      <c r="DU130" s="106"/>
      <c r="DV130" s="106"/>
      <c r="DW130" s="106"/>
      <c r="DX130" s="106"/>
      <c r="DY130" s="106"/>
      <c r="DZ130" s="106"/>
      <c r="EA130" s="106"/>
      <c r="EB130" s="106"/>
      <c r="EC130" s="106"/>
      <c r="ED130" s="106"/>
      <c r="EE130" s="106"/>
      <c r="EF130" s="106"/>
      <c r="EG130" s="106"/>
      <c r="EH130" s="106"/>
      <c r="EI130" s="106"/>
      <c r="EJ130" s="106"/>
      <c r="EK130" s="106"/>
      <c r="EL130" s="106"/>
      <c r="EM130" s="106"/>
      <c r="EN130" s="106"/>
      <c r="EO130" s="106"/>
      <c r="EP130" s="106"/>
      <c r="EQ130" s="106"/>
      <c r="ER130" s="106"/>
      <c r="ES130" s="106"/>
      <c r="ET130" s="106"/>
      <c r="EU130" s="106"/>
      <c r="EV130" s="106"/>
      <c r="EW130" s="106"/>
      <c r="EX130" s="106"/>
      <c r="EY130" s="106"/>
      <c r="EZ130" s="106"/>
      <c r="FA130" s="106"/>
      <c r="FB130" s="106"/>
      <c r="FC130" s="106"/>
      <c r="FD130" s="106"/>
      <c r="FE130" s="106"/>
      <c r="FF130" s="106"/>
      <c r="FG130" s="106"/>
      <c r="FH130" s="106"/>
      <c r="FI130" s="106"/>
      <c r="FJ130" s="106"/>
      <c r="FK130" s="106"/>
      <c r="FL130" s="106"/>
      <c r="FM130" s="106"/>
      <c r="FN130" s="106"/>
      <c r="FO130" s="106"/>
      <c r="FP130" s="106"/>
      <c r="FQ130" s="106"/>
      <c r="FR130" s="106"/>
      <c r="FS130" s="106"/>
      <c r="FT130" s="106"/>
      <c r="FU130" s="106"/>
      <c r="FV130" s="106"/>
      <c r="FW130" s="106"/>
      <c r="FX130" s="106"/>
      <c r="FY130" s="106"/>
      <c r="FZ130" s="106"/>
      <c r="GA130" s="106"/>
      <c r="GB130" s="106"/>
      <c r="GC130" s="106"/>
      <c r="GD130" s="106"/>
      <c r="GE130" s="106"/>
      <c r="GF130" s="106"/>
      <c r="GG130" s="106"/>
      <c r="GH130" s="106"/>
      <c r="GI130" s="106"/>
      <c r="GJ130" s="106"/>
      <c r="GK130" s="106"/>
      <c r="GL130" s="106"/>
      <c r="GM130" s="106"/>
      <c r="GN130" s="106"/>
      <c r="GO130" s="106"/>
      <c r="GP130" s="106"/>
      <c r="GQ130" s="106"/>
      <c r="GR130" s="106"/>
      <c r="GS130" s="106"/>
      <c r="GT130" s="106"/>
      <c r="GU130" s="106"/>
      <c r="GV130" s="106"/>
      <c r="GW130" s="106"/>
      <c r="GX130" s="106"/>
      <c r="GY130" s="106"/>
      <c r="GZ130" s="106"/>
      <c r="HA130" s="106"/>
      <c r="HB130" s="106"/>
      <c r="HC130" s="106"/>
      <c r="HD130" s="106"/>
      <c r="HE130" s="106"/>
      <c r="HF130" s="106"/>
      <c r="HG130" s="106"/>
      <c r="HH130" s="106"/>
      <c r="HI130" s="106"/>
      <c r="HJ130" s="106"/>
      <c r="HK130" s="106"/>
      <c r="HL130" s="106"/>
      <c r="HM130" s="106"/>
      <c r="HN130" s="106"/>
      <c r="HO130" s="106"/>
      <c r="HP130" s="106"/>
      <c r="HQ130" s="106"/>
      <c r="HR130" s="106"/>
      <c r="HS130" s="106"/>
      <c r="HT130" s="106"/>
      <c r="HU130" s="106"/>
      <c r="HV130" s="106"/>
      <c r="HW130" s="106"/>
      <c r="HX130" s="106"/>
      <c r="HY130" s="106"/>
      <c r="HZ130" s="106"/>
      <c r="IA130" s="106"/>
      <c r="IB130" s="106"/>
      <c r="IC130" s="106"/>
      <c r="ID130" s="106"/>
      <c r="IE130" s="106"/>
      <c r="IF130" s="106"/>
      <c r="IG130" s="106"/>
      <c r="IH130" s="106"/>
      <c r="II130" s="106"/>
      <c r="IJ130" s="106"/>
      <c r="IK130" s="106"/>
      <c r="IL130" s="106"/>
      <c r="IM130" s="106"/>
      <c r="IN130" s="106"/>
      <c r="IO130" s="106"/>
      <c r="IP130" s="106"/>
      <c r="IQ130" s="106"/>
      <c r="IR130" s="106"/>
      <c r="IS130" s="106"/>
      <c r="IT130" s="106"/>
      <c r="IU130" s="106"/>
      <c r="IV130" s="106"/>
      <c r="IW130" s="106"/>
      <c r="IX130" s="106"/>
      <c r="IY130" s="106"/>
      <c r="IZ130" s="106"/>
      <c r="JA130" s="106"/>
      <c r="JB130" s="106"/>
      <c r="JC130" s="106"/>
      <c r="JD130" s="106"/>
      <c r="JE130" s="106"/>
      <c r="JF130" s="106"/>
      <c r="JG130" s="106"/>
      <c r="JH130" s="106"/>
      <c r="JI130" s="106"/>
      <c r="JJ130" s="106"/>
      <c r="JK130" s="106"/>
      <c r="JL130" s="106"/>
      <c r="JM130" s="106"/>
      <c r="JN130" s="106"/>
      <c r="JO130" s="106"/>
      <c r="JP130" s="106"/>
      <c r="JQ130" s="106"/>
      <c r="JR130" s="106"/>
      <c r="JS130" s="106"/>
      <c r="JT130" s="106"/>
      <c r="JU130" s="106"/>
      <c r="JV130" s="106"/>
      <c r="JW130" s="106"/>
      <c r="JX130" s="106"/>
      <c r="JY130" s="106"/>
      <c r="JZ130" s="106"/>
      <c r="KA130" s="106"/>
      <c r="KB130" s="106"/>
      <c r="KC130" s="106"/>
      <c r="KD130" s="106"/>
      <c r="KE130" s="106"/>
      <c r="KF130" s="106"/>
      <c r="KG130" s="106"/>
      <c r="KH130" s="106"/>
      <c r="KI130" s="106"/>
      <c r="KJ130" s="106"/>
      <c r="KK130" s="106"/>
      <c r="KL130" s="106"/>
      <c r="KM130" s="106"/>
      <c r="KN130" s="106"/>
      <c r="KO130" s="106"/>
      <c r="KP130" s="106"/>
      <c r="KQ130" s="106"/>
      <c r="KR130" s="106"/>
      <c r="KS130" s="106"/>
      <c r="KT130" s="106"/>
      <c r="KU130" s="106"/>
      <c r="KV130" s="106"/>
      <c r="KW130" s="106"/>
      <c r="KX130" s="106"/>
      <c r="KY130" s="106"/>
      <c r="KZ130" s="106"/>
      <c r="LA130" s="106"/>
      <c r="LB130" s="106"/>
      <c r="LC130" s="106"/>
      <c r="LD130" s="106"/>
      <c r="LE130" s="106"/>
      <c r="LF130" s="106"/>
      <c r="LG130" s="106"/>
      <c r="LH130" s="106"/>
      <c r="LI130" s="106"/>
      <c r="LJ130" s="106"/>
      <c r="LK130" s="106"/>
      <c r="LL130" s="106"/>
      <c r="LM130" s="106"/>
      <c r="LN130" s="106"/>
      <c r="LO130" s="106"/>
      <c r="LP130" s="106"/>
      <c r="LQ130" s="106"/>
      <c r="LR130" s="106"/>
      <c r="LS130" s="106"/>
      <c r="LT130" s="106"/>
      <c r="LU130" s="106"/>
      <c r="LV130" s="106"/>
      <c r="LW130" s="106"/>
      <c r="LX130" s="106"/>
      <c r="LY130" s="106"/>
      <c r="LZ130" s="106"/>
      <c r="MA130" s="106"/>
      <c r="MB130" s="106"/>
      <c r="MC130" s="106"/>
      <c r="MD130" s="106"/>
      <c r="ME130" s="106"/>
      <c r="MF130" s="106"/>
      <c r="MG130" s="106"/>
      <c r="MH130" s="106"/>
      <c r="MI130" s="106"/>
      <c r="MJ130" s="106"/>
      <c r="MK130" s="106"/>
      <c r="ML130" s="106"/>
      <c r="MM130" s="106"/>
      <c r="MN130" s="106"/>
      <c r="MO130" s="106"/>
      <c r="MP130" s="106"/>
      <c r="MQ130" s="106"/>
      <c r="MR130" s="106"/>
      <c r="MS130" s="106"/>
      <c r="MT130" s="106"/>
      <c r="MU130" s="106"/>
      <c r="MV130" s="106"/>
      <c r="MW130" s="106"/>
      <c r="MX130" s="106"/>
      <c r="MY130" s="106"/>
      <c r="MZ130" s="106"/>
      <c r="NA130" s="106"/>
      <c r="NB130" s="106"/>
      <c r="NC130" s="106"/>
      <c r="ND130" s="106"/>
      <c r="NE130" s="106"/>
      <c r="NF130" s="106"/>
      <c r="NG130" s="106"/>
      <c r="NH130" s="106"/>
      <c r="NI130" s="106"/>
      <c r="NJ130" s="106"/>
      <c r="NK130" s="106"/>
      <c r="NL130" s="106"/>
      <c r="NM130" s="106"/>
      <c r="NN130" s="106"/>
      <c r="NO130" s="106"/>
      <c r="NP130" s="106"/>
      <c r="NQ130" s="106"/>
      <c r="NR130" s="106"/>
      <c r="NS130" s="106"/>
      <c r="NT130" s="106"/>
      <c r="NU130" s="106"/>
      <c r="NV130" s="106"/>
      <c r="NW130" s="106"/>
      <c r="NX130" s="106"/>
      <c r="NY130" s="106"/>
      <c r="NZ130" s="106"/>
      <c r="OA130" s="106"/>
      <c r="OB130" s="106"/>
      <c r="OC130" s="106"/>
      <c r="OD130" s="106"/>
      <c r="OE130" s="106"/>
      <c r="OF130" s="106"/>
      <c r="OG130" s="106"/>
      <c r="OH130" s="106"/>
      <c r="OI130" s="106"/>
      <c r="OJ130" s="106"/>
      <c r="OK130" s="106"/>
      <c r="OL130" s="106"/>
      <c r="OM130" s="106"/>
      <c r="ON130" s="106"/>
      <c r="OO130" s="106"/>
      <c r="OP130" s="106"/>
      <c r="OQ130" s="106"/>
      <c r="OR130" s="106"/>
      <c r="OS130" s="106"/>
      <c r="OT130" s="106"/>
      <c r="OU130" s="106"/>
      <c r="OV130" s="106"/>
      <c r="OW130" s="106"/>
      <c r="OX130" s="106"/>
      <c r="OY130" s="106"/>
      <c r="OZ130" s="106"/>
      <c r="PA130" s="106"/>
      <c r="PB130" s="106"/>
      <c r="PC130" s="106"/>
      <c r="PD130" s="106"/>
      <c r="PE130" s="106"/>
      <c r="PF130" s="106"/>
      <c r="PG130" s="106"/>
      <c r="PH130" s="106"/>
      <c r="PI130" s="106"/>
      <c r="PJ130" s="106"/>
      <c r="PK130" s="106"/>
      <c r="PL130" s="106"/>
      <c r="PM130" s="106"/>
      <c r="PN130" s="106"/>
      <c r="PO130" s="106"/>
      <c r="PP130" s="106"/>
      <c r="PQ130" s="106"/>
      <c r="PR130" s="106"/>
      <c r="PS130" s="106"/>
      <c r="PT130" s="106"/>
      <c r="PU130" s="106"/>
      <c r="PV130" s="106"/>
      <c r="PW130" s="106"/>
      <c r="PX130" s="106"/>
      <c r="PY130" s="106"/>
      <c r="PZ130" s="106"/>
      <c r="QA130" s="106"/>
      <c r="QB130" s="106"/>
      <c r="QC130" s="106"/>
      <c r="QD130" s="106"/>
      <c r="QE130" s="106"/>
      <c r="QF130" s="106"/>
      <c r="QG130" s="106"/>
      <c r="QH130" s="106"/>
      <c r="QI130" s="106"/>
      <c r="QJ130" s="106"/>
      <c r="QK130" s="106"/>
      <c r="QL130" s="106"/>
      <c r="QM130" s="106"/>
      <c r="QN130" s="106"/>
      <c r="QO130" s="106"/>
      <c r="QP130" s="106"/>
      <c r="QQ130" s="106"/>
      <c r="QR130" s="106"/>
      <c r="QS130" s="106"/>
      <c r="QT130" s="106"/>
      <c r="QU130" s="106"/>
      <c r="QV130" s="106"/>
      <c r="QW130" s="106"/>
      <c r="QX130" s="106"/>
      <c r="QY130" s="106"/>
      <c r="QZ130" s="106"/>
      <c r="RA130" s="106"/>
      <c r="RB130" s="106"/>
      <c r="RC130" s="106"/>
      <c r="RD130" s="106"/>
      <c r="RE130" s="106"/>
      <c r="RF130" s="106"/>
      <c r="RG130" s="106"/>
      <c r="RH130" s="106"/>
      <c r="RI130" s="106"/>
      <c r="RJ130" s="106"/>
      <c r="RK130" s="106"/>
      <c r="RL130" s="106"/>
      <c r="RM130" s="106"/>
      <c r="RN130" s="106"/>
      <c r="RO130" s="106"/>
      <c r="RP130" s="106"/>
      <c r="RQ130" s="106"/>
      <c r="RR130" s="106"/>
      <c r="RS130" s="106"/>
      <c r="RT130" s="106"/>
      <c r="RU130" s="106"/>
      <c r="RV130" s="106"/>
      <c r="RW130" s="106"/>
      <c r="RX130" s="106">
        <f>3+4</f>
        <v>7</v>
      </c>
      <c r="RY130" s="106">
        <f>2+2</f>
        <v>4</v>
      </c>
      <c r="RZ130" s="106"/>
      <c r="SA130" s="106"/>
      <c r="SB130" s="106"/>
      <c r="SC130" s="106"/>
      <c r="SD130" s="106"/>
      <c r="SE130" s="106"/>
      <c r="SF130" s="106"/>
      <c r="SG130" s="106"/>
      <c r="SH130" s="106"/>
      <c r="SI130" s="106"/>
      <c r="SJ130" s="106"/>
      <c r="SK130" s="106"/>
      <c r="SL130" s="106"/>
      <c r="SM130" s="106"/>
      <c r="SN130" s="106"/>
      <c r="SO130" s="106"/>
      <c r="SP130" s="106"/>
      <c r="SQ130" s="106"/>
      <c r="SR130" s="106"/>
      <c r="SS130" s="106"/>
      <c r="ST130" s="106"/>
      <c r="SU130" s="106"/>
      <c r="SV130" s="106"/>
      <c r="SW130" s="106"/>
      <c r="SX130" s="106"/>
      <c r="SY130" s="106"/>
      <c r="SZ130" s="106"/>
      <c r="TA130" s="106"/>
      <c r="TB130" s="106"/>
    </row>
    <row r="131" spans="1:522" s="1" customFormat="1" ht="18" customHeight="1" x14ac:dyDescent="0.25">
      <c r="A131" s="12"/>
      <c r="B131" s="11" t="s">
        <v>128</v>
      </c>
      <c r="C131" s="1">
        <v>11793</v>
      </c>
      <c r="E131" s="4" t="s">
        <v>127</v>
      </c>
      <c r="F131" s="1">
        <v>4582</v>
      </c>
      <c r="G131" s="9" t="s">
        <v>97</v>
      </c>
      <c r="H131" s="4" t="s">
        <v>35</v>
      </c>
      <c r="I131" s="1">
        <f>SUM(K131:TB131)</f>
        <v>13</v>
      </c>
      <c r="J131" s="12">
        <f>Tabuľka3[[#This Row],[Stĺpec9]]</f>
        <v>13</v>
      </c>
      <c r="K131" s="106">
        <f>Seniori!K71</f>
        <v>0</v>
      </c>
      <c r="L131" s="106">
        <f>Seniori!L71</f>
        <v>0</v>
      </c>
      <c r="M131" s="106">
        <f>Seniori!M71</f>
        <v>0</v>
      </c>
      <c r="N131" s="106">
        <f>Seniori!N71</f>
        <v>0</v>
      </c>
      <c r="O131" s="106">
        <f>Seniori!O71</f>
        <v>0</v>
      </c>
      <c r="P131" s="106">
        <f>Seniori!P71</f>
        <v>0</v>
      </c>
      <c r="Q131" s="106">
        <f>Seniori!Q71</f>
        <v>0</v>
      </c>
      <c r="R131" s="106">
        <f>Seniori!R71</f>
        <v>0</v>
      </c>
      <c r="S131" s="106">
        <f>Seniori!S71</f>
        <v>0</v>
      </c>
      <c r="T131" s="106">
        <f>Seniori!T71</f>
        <v>0</v>
      </c>
      <c r="U131" s="106">
        <f>Seniori!U71</f>
        <v>0</v>
      </c>
      <c r="V131" s="106">
        <f>Seniori!V71</f>
        <v>0</v>
      </c>
      <c r="W131" s="106">
        <f>Seniori!W71</f>
        <v>0</v>
      </c>
      <c r="X131" s="106">
        <f>Seniori!X71</f>
        <v>0</v>
      </c>
      <c r="Y131" s="106">
        <f>Seniori!Y71</f>
        <v>0</v>
      </c>
      <c r="Z131" s="106">
        <f>Seniori!Z71</f>
        <v>0</v>
      </c>
      <c r="AA131" s="106">
        <f>Seniori!AA71</f>
        <v>0</v>
      </c>
      <c r="AB131" s="106">
        <f>Seniori!AB71</f>
        <v>0</v>
      </c>
      <c r="AC131" s="106">
        <f>Seniori!AC71</f>
        <v>0</v>
      </c>
      <c r="AD131" s="106">
        <f>Seniori!AD71</f>
        <v>0</v>
      </c>
      <c r="AE131" s="106">
        <f>Seniori!AE71</f>
        <v>0</v>
      </c>
      <c r="AF131" s="106">
        <f>Seniori!AF71</f>
        <v>0</v>
      </c>
      <c r="AG131" s="106">
        <f>Seniori!AG71</f>
        <v>0</v>
      </c>
      <c r="AH131" s="106">
        <f>Seniori!AH71</f>
        <v>0</v>
      </c>
      <c r="AI131" s="106">
        <f>Seniori!AI71</f>
        <v>0</v>
      </c>
      <c r="AJ131" s="106">
        <f>Seniori!AJ71</f>
        <v>0</v>
      </c>
      <c r="AK131" s="106">
        <f>Seniori!AK71</f>
        <v>0</v>
      </c>
      <c r="AL131" s="106">
        <f>Seniori!AL71</f>
        <v>0</v>
      </c>
      <c r="AM131" s="106">
        <f>Seniori!AM71</f>
        <v>0</v>
      </c>
      <c r="AN131" s="106">
        <f>Seniori!AN71</f>
        <v>0</v>
      </c>
      <c r="AO131" s="106">
        <f>Seniori!AO71</f>
        <v>0</v>
      </c>
      <c r="AP131" s="106">
        <f>Seniori!AP71</f>
        <v>0</v>
      </c>
      <c r="AQ131" s="106">
        <f>Seniori!AQ71</f>
        <v>0</v>
      </c>
      <c r="AR131" s="106">
        <f>Seniori!AR71</f>
        <v>0</v>
      </c>
      <c r="AS131" s="106">
        <f>Seniori!AS71</f>
        <v>0</v>
      </c>
      <c r="AT131" s="106">
        <f>Seniori!AT71</f>
        <v>0</v>
      </c>
      <c r="AU131" s="106">
        <f>Seniori!AU71</f>
        <v>0</v>
      </c>
      <c r="AV131" s="106">
        <f>Seniori!AV71</f>
        <v>0</v>
      </c>
      <c r="AW131" s="106">
        <f>Seniori!AW71</f>
        <v>0</v>
      </c>
      <c r="AX131" s="106">
        <f>Seniori!AX71</f>
        <v>0</v>
      </c>
      <c r="AY131" s="106">
        <f>Seniori!AY71</f>
        <v>0</v>
      </c>
      <c r="AZ131" s="106">
        <f>Seniori!AZ71</f>
        <v>0</v>
      </c>
      <c r="BA131" s="106">
        <f>Seniori!BA71</f>
        <v>0</v>
      </c>
      <c r="BB131" s="106">
        <f>Seniori!BB71</f>
        <v>0</v>
      </c>
      <c r="BC131" s="106">
        <f>Seniori!BC71</f>
        <v>0</v>
      </c>
      <c r="BD131" s="106">
        <f>Seniori!BD71</f>
        <v>0</v>
      </c>
      <c r="BE131" s="106">
        <f>Seniori!BE71</f>
        <v>0</v>
      </c>
      <c r="BF131" s="106">
        <f>Seniori!BF71</f>
        <v>0</v>
      </c>
      <c r="BG131" s="106">
        <f>Seniori!BG71</f>
        <v>0</v>
      </c>
      <c r="BH131" s="106">
        <f>Seniori!BH71</f>
        <v>0</v>
      </c>
      <c r="BI131" s="106">
        <f>Seniori!BI71</f>
        <v>0</v>
      </c>
      <c r="BJ131" s="106">
        <f>Seniori!BJ71</f>
        <v>0</v>
      </c>
      <c r="BK131" s="106">
        <f>Seniori!BK71</f>
        <v>0</v>
      </c>
      <c r="BL131" s="106">
        <f>Seniori!BL71</f>
        <v>0</v>
      </c>
      <c r="BM131" s="106">
        <f>Seniori!BM71</f>
        <v>0</v>
      </c>
      <c r="BN131" s="106">
        <f>Seniori!BN71</f>
        <v>0</v>
      </c>
      <c r="BO131" s="106">
        <f>Seniori!BO71</f>
        <v>0</v>
      </c>
      <c r="BP131" s="106">
        <f>Seniori!BP71</f>
        <v>0</v>
      </c>
      <c r="BQ131" s="106">
        <f>Seniori!BQ71</f>
        <v>0</v>
      </c>
      <c r="BR131" s="106">
        <f>Seniori!BR71</f>
        <v>0</v>
      </c>
      <c r="BS131" s="106">
        <f>Seniori!BS71</f>
        <v>0</v>
      </c>
      <c r="BT131" s="106">
        <f>Seniori!BT71</f>
        <v>0</v>
      </c>
      <c r="BU131" s="106">
        <f>Seniori!BU71</f>
        <v>0</v>
      </c>
      <c r="BV131" s="106">
        <f>Seniori!BV71</f>
        <v>0</v>
      </c>
      <c r="BW131" s="106">
        <f>Seniori!BW71</f>
        <v>0</v>
      </c>
      <c r="BX131" s="106">
        <f>Seniori!BX71</f>
        <v>0</v>
      </c>
      <c r="BY131" s="106">
        <f>Seniori!BY71</f>
        <v>0</v>
      </c>
      <c r="BZ131" s="106">
        <f>Seniori!BZ71</f>
        <v>0</v>
      </c>
      <c r="CA131" s="106">
        <f>Seniori!CA71</f>
        <v>0</v>
      </c>
      <c r="CB131" s="106">
        <f>Seniori!CB71</f>
        <v>0</v>
      </c>
      <c r="CC131" s="106">
        <f>Seniori!CC71</f>
        <v>0</v>
      </c>
      <c r="CD131" s="106">
        <f>Seniori!CD71</f>
        <v>0</v>
      </c>
      <c r="CE131" s="106">
        <f>Seniori!CE71</f>
        <v>0</v>
      </c>
      <c r="CF131" s="106">
        <f>Seniori!CF71</f>
        <v>0</v>
      </c>
      <c r="CG131" s="106">
        <f>Seniori!CG71</f>
        <v>0</v>
      </c>
      <c r="CH131" s="106">
        <f>Seniori!CH71</f>
        <v>0</v>
      </c>
      <c r="CI131" s="106">
        <f>Seniori!CI71</f>
        <v>0</v>
      </c>
      <c r="CJ131" s="106">
        <f>Seniori!CJ71</f>
        <v>0</v>
      </c>
      <c r="CK131" s="106">
        <f>Seniori!CK71</f>
        <v>0</v>
      </c>
      <c r="CL131" s="106">
        <f>Seniori!CL71</f>
        <v>0</v>
      </c>
      <c r="CM131" s="106">
        <f>Seniori!CM71</f>
        <v>0</v>
      </c>
      <c r="CN131" s="106">
        <f>Seniori!CN71</f>
        <v>0</v>
      </c>
      <c r="CO131" s="106">
        <f>Seniori!CO71</f>
        <v>0</v>
      </c>
      <c r="CP131" s="106">
        <f>Seniori!CP71</f>
        <v>0</v>
      </c>
      <c r="CQ131" s="106">
        <f>Seniori!CQ71</f>
        <v>0</v>
      </c>
      <c r="CR131" s="106">
        <f>Seniori!CR71</f>
        <v>0</v>
      </c>
      <c r="CS131" s="106">
        <f>Seniori!CS71</f>
        <v>0</v>
      </c>
      <c r="CT131" s="106">
        <f>Seniori!CT71</f>
        <v>0</v>
      </c>
      <c r="CU131" s="106">
        <f>Seniori!CU71</f>
        <v>0</v>
      </c>
      <c r="CV131" s="106">
        <f>Seniori!CV71</f>
        <v>0</v>
      </c>
      <c r="CW131" s="106">
        <f>Seniori!CW71</f>
        <v>0</v>
      </c>
      <c r="CX131" s="106">
        <f>Seniori!CX71</f>
        <v>0</v>
      </c>
      <c r="CY131" s="106">
        <f>Seniori!CY71</f>
        <v>0</v>
      </c>
      <c r="CZ131" s="106">
        <f>Seniori!CZ71</f>
        <v>0</v>
      </c>
      <c r="DA131" s="106">
        <f>Seniori!DA71</f>
        <v>0</v>
      </c>
      <c r="DB131" s="106">
        <f>Seniori!DB71</f>
        <v>0</v>
      </c>
      <c r="DC131" s="106">
        <f>Seniori!DC71</f>
        <v>0</v>
      </c>
      <c r="DD131" s="106">
        <f>Seniori!DD71</f>
        <v>0</v>
      </c>
      <c r="DE131" s="106">
        <f>Seniori!DE71</f>
        <v>0</v>
      </c>
      <c r="DF131" s="106">
        <f>Seniori!DF71</f>
        <v>0</v>
      </c>
      <c r="DG131" s="106">
        <f>Seniori!DG71</f>
        <v>1</v>
      </c>
      <c r="DH131" s="106" t="str">
        <f>Seniori!DH71</f>
        <v>o</v>
      </c>
      <c r="DI131" s="106">
        <f>Seniori!DI71</f>
        <v>0</v>
      </c>
      <c r="DJ131" s="106">
        <f>Seniori!DJ71</f>
        <v>0</v>
      </c>
      <c r="DK131" s="106">
        <f>Seniori!DK71</f>
        <v>0</v>
      </c>
      <c r="DL131" s="106">
        <f>Seniori!DL71</f>
        <v>0</v>
      </c>
      <c r="DM131" s="106">
        <f>Seniori!DM71</f>
        <v>0</v>
      </c>
      <c r="DN131" s="106">
        <f>Seniori!DN71</f>
        <v>4</v>
      </c>
      <c r="DO131" s="106">
        <f>Seniori!DO71</f>
        <v>1</v>
      </c>
      <c r="DP131" s="106">
        <f>Seniori!DP71</f>
        <v>0</v>
      </c>
      <c r="DQ131" s="106">
        <f>Seniori!DQ71</f>
        <v>0</v>
      </c>
      <c r="DR131" s="106">
        <f>Seniori!DR71</f>
        <v>0</v>
      </c>
      <c r="DS131" s="106">
        <f>Seniori!DS71</f>
        <v>0</v>
      </c>
      <c r="DT131" s="106">
        <f>Seniori!DT71</f>
        <v>0</v>
      </c>
      <c r="DU131" s="106">
        <f>Seniori!DU71</f>
        <v>0</v>
      </c>
      <c r="DV131" s="106">
        <f>Seniori!DV71</f>
        <v>0</v>
      </c>
      <c r="DW131" s="106">
        <f>Seniori!DW71</f>
        <v>0</v>
      </c>
      <c r="DX131" s="106">
        <f>Seniori!DX71</f>
        <v>0</v>
      </c>
      <c r="DY131" s="106">
        <f>Seniori!DY71</f>
        <v>0</v>
      </c>
      <c r="DZ131" s="106">
        <f>Seniori!DZ71</f>
        <v>0</v>
      </c>
      <c r="EA131" s="106">
        <f>Seniori!EA71</f>
        <v>0</v>
      </c>
      <c r="EB131" s="106">
        <f>Seniori!EB71</f>
        <v>0</v>
      </c>
      <c r="EC131" s="106">
        <f>Seniori!EC71</f>
        <v>0</v>
      </c>
      <c r="ED131" s="106">
        <f>Seniori!ED71</f>
        <v>0</v>
      </c>
      <c r="EE131" s="106">
        <f>Seniori!EE71</f>
        <v>0</v>
      </c>
      <c r="EF131" s="106">
        <f>Seniori!EF71</f>
        <v>0</v>
      </c>
      <c r="EG131" s="106">
        <f>Seniori!EG71</f>
        <v>0</v>
      </c>
      <c r="EH131" s="106">
        <f>Seniori!EH71</f>
        <v>0</v>
      </c>
      <c r="EI131" s="106">
        <f>Seniori!EI71</f>
        <v>0</v>
      </c>
      <c r="EJ131" s="106">
        <f>Seniori!EJ71</f>
        <v>0</v>
      </c>
      <c r="EK131" s="106">
        <f>Seniori!EK71</f>
        <v>0</v>
      </c>
      <c r="EL131" s="106">
        <f>Seniori!EL71</f>
        <v>0</v>
      </c>
      <c r="EM131" s="106">
        <f>Seniori!EM71</f>
        <v>0</v>
      </c>
      <c r="EN131" s="106">
        <f>Seniori!EN71</f>
        <v>0</v>
      </c>
      <c r="EO131" s="106">
        <f>Seniori!EO71</f>
        <v>0</v>
      </c>
      <c r="EP131" s="106">
        <f>Seniori!EP71</f>
        <v>0</v>
      </c>
      <c r="EQ131" s="106">
        <f>Seniori!EQ71</f>
        <v>0</v>
      </c>
      <c r="ER131" s="106">
        <f>Seniori!ER71</f>
        <v>0</v>
      </c>
      <c r="ES131" s="106">
        <f>Seniori!ES71</f>
        <v>0</v>
      </c>
      <c r="ET131" s="106">
        <f>Seniori!ET71</f>
        <v>0</v>
      </c>
      <c r="EU131" s="106">
        <f>Seniori!EU71</f>
        <v>0</v>
      </c>
      <c r="EV131" s="106">
        <f>Seniori!EV71</f>
        <v>0</v>
      </c>
      <c r="EW131" s="106">
        <f>Seniori!EW71</f>
        <v>0</v>
      </c>
      <c r="EX131" s="106">
        <f>Seniori!EX71</f>
        <v>0</v>
      </c>
      <c r="EY131" s="106">
        <f>Seniori!EY71</f>
        <v>0</v>
      </c>
      <c r="EZ131" s="106">
        <f>Seniori!EZ71</f>
        <v>0</v>
      </c>
      <c r="FA131" s="106">
        <f>Seniori!FA71</f>
        <v>0</v>
      </c>
      <c r="FB131" s="106">
        <f>Seniori!FB71</f>
        <v>0</v>
      </c>
      <c r="FC131" s="106">
        <f>Seniori!FC71</f>
        <v>0</v>
      </c>
      <c r="FD131" s="106">
        <f>Seniori!FD71</f>
        <v>0</v>
      </c>
      <c r="FE131" s="106">
        <f>Seniori!FE71</f>
        <v>0</v>
      </c>
      <c r="FF131" s="106">
        <f>Seniori!FF71</f>
        <v>0</v>
      </c>
      <c r="FG131" s="106">
        <f>Seniori!FG71</f>
        <v>0</v>
      </c>
      <c r="FH131" s="106">
        <f>Seniori!FH71</f>
        <v>0</v>
      </c>
      <c r="FI131" s="106">
        <f>Seniori!FI71</f>
        <v>0</v>
      </c>
      <c r="FJ131" s="106">
        <f>Seniori!FJ71</f>
        <v>0</v>
      </c>
      <c r="FK131" s="106">
        <f>Seniori!FK71</f>
        <v>0</v>
      </c>
      <c r="FL131" s="106">
        <f>Seniori!FL71</f>
        <v>0</v>
      </c>
      <c r="FM131" s="106">
        <f>Seniori!FM71</f>
        <v>0</v>
      </c>
      <c r="FN131" s="106">
        <f>Seniori!FN71</f>
        <v>0</v>
      </c>
      <c r="FO131" s="106">
        <f>Seniori!FO71</f>
        <v>0</v>
      </c>
      <c r="FP131" s="106">
        <f>Seniori!FP71</f>
        <v>0</v>
      </c>
      <c r="FQ131" s="106">
        <f>Seniori!FQ71</f>
        <v>0</v>
      </c>
      <c r="FR131" s="106">
        <f>Seniori!FR71</f>
        <v>0</v>
      </c>
      <c r="FS131" s="106">
        <f>Seniori!FS71</f>
        <v>0</v>
      </c>
      <c r="FT131" s="106">
        <f>Seniori!FT71</f>
        <v>0</v>
      </c>
      <c r="FU131" s="106">
        <f>Seniori!FU71</f>
        <v>0</v>
      </c>
      <c r="FV131" s="106">
        <f>Seniori!FV71</f>
        <v>0</v>
      </c>
      <c r="FW131" s="106">
        <f>Seniori!FW71</f>
        <v>0</v>
      </c>
      <c r="FX131" s="106">
        <f>Seniori!FX71</f>
        <v>0</v>
      </c>
      <c r="FY131" s="106">
        <f>Seniori!FY71</f>
        <v>0</v>
      </c>
      <c r="FZ131" s="106">
        <f>Seniori!FZ71</f>
        <v>0</v>
      </c>
      <c r="GA131" s="106">
        <f>Seniori!GA71</f>
        <v>0</v>
      </c>
      <c r="GB131" s="106">
        <f>Seniori!GB71</f>
        <v>0</v>
      </c>
      <c r="GC131" s="106">
        <f>Seniori!GC71</f>
        <v>0</v>
      </c>
      <c r="GD131" s="106">
        <f>Seniori!GD71</f>
        <v>0</v>
      </c>
      <c r="GE131" s="106">
        <f>Seniori!GE71</f>
        <v>0</v>
      </c>
      <c r="GF131" s="106">
        <f>Seniori!GF71</f>
        <v>0</v>
      </c>
      <c r="GG131" s="106">
        <f>Seniori!GG71</f>
        <v>0</v>
      </c>
      <c r="GH131" s="106">
        <f>Seniori!GH71</f>
        <v>0</v>
      </c>
      <c r="GI131" s="106">
        <f>Seniori!GI71</f>
        <v>0</v>
      </c>
      <c r="GJ131" s="106">
        <f>Seniori!GJ71</f>
        <v>0</v>
      </c>
      <c r="GK131" s="106">
        <f>Seniori!GK71</f>
        <v>0</v>
      </c>
      <c r="GL131" s="106">
        <f>Seniori!GL71</f>
        <v>0</v>
      </c>
      <c r="GM131" s="106">
        <f>Seniori!GM71</f>
        <v>0</v>
      </c>
      <c r="GN131" s="106">
        <f>Seniori!GN71</f>
        <v>0</v>
      </c>
      <c r="GO131" s="106">
        <f>Seniori!GO71</f>
        <v>0</v>
      </c>
      <c r="GP131" s="106">
        <f>Seniori!GP71</f>
        <v>0</v>
      </c>
      <c r="GQ131" s="106">
        <f>Seniori!GQ71</f>
        <v>0</v>
      </c>
      <c r="GR131" s="106">
        <f>Seniori!GR71</f>
        <v>0</v>
      </c>
      <c r="GS131" s="106">
        <f>Seniori!GS71</f>
        <v>0</v>
      </c>
      <c r="GT131" s="106">
        <f>Seniori!GT71</f>
        <v>0</v>
      </c>
      <c r="GU131" s="106">
        <f>Seniori!GU71</f>
        <v>0</v>
      </c>
      <c r="GV131" s="106">
        <f>Seniori!GV71</f>
        <v>0</v>
      </c>
      <c r="GW131" s="106">
        <f>Seniori!GW71</f>
        <v>0</v>
      </c>
      <c r="GX131" s="106">
        <f>Seniori!GX71</f>
        <v>0</v>
      </c>
      <c r="GY131" s="106">
        <f>Seniori!GY71</f>
        <v>0</v>
      </c>
      <c r="GZ131" s="106">
        <f>Seniori!GZ71</f>
        <v>0</v>
      </c>
      <c r="HA131" s="106">
        <f>Seniori!HA71</f>
        <v>0</v>
      </c>
      <c r="HB131" s="106">
        <f>Seniori!HB71</f>
        <v>0</v>
      </c>
      <c r="HC131" s="106">
        <f>Seniori!HC71</f>
        <v>0</v>
      </c>
      <c r="HD131" s="106">
        <f>Seniori!HD71</f>
        <v>0</v>
      </c>
      <c r="HE131" s="106">
        <f>Seniori!HE71</f>
        <v>0</v>
      </c>
      <c r="HF131" s="106">
        <f>Seniori!HF71</f>
        <v>0</v>
      </c>
      <c r="HG131" s="106">
        <f>Seniori!HG71</f>
        <v>0</v>
      </c>
      <c r="HH131" s="106">
        <f>Seniori!HH71</f>
        <v>0</v>
      </c>
      <c r="HI131" s="106">
        <f>Seniori!HI71</f>
        <v>0</v>
      </c>
      <c r="HJ131" s="106">
        <f>Seniori!HJ71</f>
        <v>0</v>
      </c>
      <c r="HK131" s="106">
        <f>Seniori!HK71</f>
        <v>0</v>
      </c>
      <c r="HL131" s="106">
        <f>Seniori!HL71</f>
        <v>0</v>
      </c>
      <c r="HM131" s="106">
        <f>Seniori!HM71</f>
        <v>0</v>
      </c>
      <c r="HN131" s="106">
        <f>Seniori!HN71</f>
        <v>0</v>
      </c>
      <c r="HO131" s="106">
        <f>Seniori!HO71</f>
        <v>0</v>
      </c>
      <c r="HP131" s="106">
        <f>Seniori!HP71</f>
        <v>0</v>
      </c>
      <c r="HQ131" s="106">
        <f>Seniori!HQ71</f>
        <v>0</v>
      </c>
      <c r="HR131" s="106">
        <f>Seniori!HR71</f>
        <v>0</v>
      </c>
      <c r="HS131" s="106">
        <f>Seniori!HS71</f>
        <v>0</v>
      </c>
      <c r="HT131" s="106">
        <f>Seniori!HT71</f>
        <v>0</v>
      </c>
      <c r="HU131" s="106">
        <f>Seniori!HU71</f>
        <v>0</v>
      </c>
      <c r="HV131" s="106">
        <f>Seniori!HV71</f>
        <v>0</v>
      </c>
      <c r="HW131" s="106">
        <f>Seniori!HW71</f>
        <v>0</v>
      </c>
      <c r="HX131" s="106">
        <f>Seniori!HX71</f>
        <v>0</v>
      </c>
      <c r="HY131" s="106">
        <f>Seniori!HY71</f>
        <v>0</v>
      </c>
      <c r="HZ131" s="106">
        <f>Seniori!HZ71</f>
        <v>0</v>
      </c>
      <c r="IA131" s="106">
        <f>Seniori!IA71</f>
        <v>0</v>
      </c>
      <c r="IB131" s="106">
        <f>Seniori!IB71</f>
        <v>0</v>
      </c>
      <c r="IC131" s="106">
        <f>Seniori!IC71</f>
        <v>0</v>
      </c>
      <c r="ID131" s="106">
        <f>Seniori!ID71</f>
        <v>0</v>
      </c>
      <c r="IE131" s="106">
        <f>Seniori!IE71</f>
        <v>0</v>
      </c>
      <c r="IF131" s="106">
        <f>Seniori!IF71</f>
        <v>0</v>
      </c>
      <c r="IG131" s="106">
        <f>Seniori!IG71</f>
        <v>0</v>
      </c>
      <c r="IH131" s="106">
        <f>Seniori!IH71</f>
        <v>0</v>
      </c>
      <c r="II131" s="106">
        <f>Seniori!II71</f>
        <v>0</v>
      </c>
      <c r="IJ131" s="106">
        <f>Seniori!IJ71</f>
        <v>0</v>
      </c>
      <c r="IK131" s="106">
        <f>Seniori!IK71</f>
        <v>0</v>
      </c>
      <c r="IL131" s="106">
        <f>Seniori!IL71</f>
        <v>0</v>
      </c>
      <c r="IM131" s="106">
        <f>Seniori!IM71</f>
        <v>0</v>
      </c>
      <c r="IN131" s="106">
        <f>Seniori!IN71</f>
        <v>0</v>
      </c>
      <c r="IO131" s="106">
        <f>Seniori!IO71</f>
        <v>0</v>
      </c>
      <c r="IP131" s="106">
        <f>Seniori!IP71</f>
        <v>0</v>
      </c>
      <c r="IQ131" s="106">
        <f>Seniori!IQ71</f>
        <v>0</v>
      </c>
      <c r="IR131" s="106">
        <f>Seniori!IR71</f>
        <v>0</v>
      </c>
      <c r="IS131" s="106">
        <f>Seniori!IS71</f>
        <v>0</v>
      </c>
      <c r="IT131" s="106">
        <f>Seniori!IT71</f>
        <v>0</v>
      </c>
      <c r="IU131" s="106">
        <f>Seniori!IU71</f>
        <v>0</v>
      </c>
      <c r="IV131" s="106">
        <f>Seniori!IV71</f>
        <v>0</v>
      </c>
      <c r="IW131" s="106" t="str">
        <f>Seniori!IW71</f>
        <v>o</v>
      </c>
      <c r="IX131" s="106" t="str">
        <f>Seniori!IX71</f>
        <v>o</v>
      </c>
      <c r="IY131" s="106">
        <f>Seniori!IY71</f>
        <v>0</v>
      </c>
      <c r="IZ131" s="106">
        <f>Seniori!IZ71</f>
        <v>0</v>
      </c>
      <c r="JA131" s="106">
        <f>Seniori!JA71</f>
        <v>0</v>
      </c>
      <c r="JB131" s="106">
        <f>Seniori!JB71</f>
        <v>0</v>
      </c>
      <c r="JC131" s="106">
        <f>Seniori!JC71</f>
        <v>0</v>
      </c>
      <c r="JD131" s="106">
        <f>Seniori!JD71</f>
        <v>0</v>
      </c>
      <c r="JE131" s="106">
        <f>Seniori!JE71</f>
        <v>0</v>
      </c>
      <c r="JF131" s="106">
        <f>Seniori!JF71</f>
        <v>0</v>
      </c>
      <c r="JG131" s="106">
        <f>Seniori!JG71</f>
        <v>3</v>
      </c>
      <c r="JH131" s="106">
        <f>Seniori!JH71</f>
        <v>0</v>
      </c>
      <c r="JI131" s="106">
        <f>Seniori!JI71</f>
        <v>0</v>
      </c>
      <c r="JJ131" s="106">
        <f>Seniori!JJ71</f>
        <v>0</v>
      </c>
      <c r="JK131" s="106">
        <f>Seniori!JK71</f>
        <v>0</v>
      </c>
      <c r="JL131" s="106">
        <f>Seniori!JL71</f>
        <v>0</v>
      </c>
      <c r="JM131" s="106">
        <f>Seniori!JM71</f>
        <v>0</v>
      </c>
      <c r="JN131" s="106">
        <f>Seniori!JN71</f>
        <v>0</v>
      </c>
      <c r="JO131" s="106">
        <f>Seniori!JO71</f>
        <v>0</v>
      </c>
      <c r="JP131" s="106">
        <f>Seniori!JP71</f>
        <v>0</v>
      </c>
      <c r="JQ131" s="106">
        <f>Seniori!JQ71</f>
        <v>0</v>
      </c>
      <c r="JR131" s="106">
        <f>Seniori!JR71</f>
        <v>0</v>
      </c>
      <c r="JS131" s="106">
        <f>Seniori!JS71</f>
        <v>0</v>
      </c>
      <c r="JT131" s="106">
        <f>Seniori!JT71</f>
        <v>0</v>
      </c>
      <c r="JU131" s="106">
        <f>Seniori!JU71</f>
        <v>0</v>
      </c>
      <c r="JV131" s="106">
        <f>Seniori!JV71</f>
        <v>0</v>
      </c>
      <c r="JW131" s="106">
        <f>Seniori!JW71</f>
        <v>0</v>
      </c>
      <c r="JX131" s="106">
        <f>Seniori!JX71</f>
        <v>0</v>
      </c>
      <c r="JY131" s="106">
        <f>Seniori!JY71</f>
        <v>0</v>
      </c>
      <c r="JZ131" s="106">
        <f>Seniori!JZ71</f>
        <v>0</v>
      </c>
      <c r="KA131" s="106">
        <f>Seniori!KA71</f>
        <v>0</v>
      </c>
      <c r="KB131" s="106">
        <f>Seniori!KB71</f>
        <v>0</v>
      </c>
      <c r="KC131" s="106">
        <f>Seniori!KC71</f>
        <v>0</v>
      </c>
      <c r="KD131" s="106">
        <f>Seniori!KD71</f>
        <v>0</v>
      </c>
      <c r="KE131" s="106">
        <f>Seniori!KE71</f>
        <v>0</v>
      </c>
      <c r="KF131" s="106">
        <f>Seniori!KF71</f>
        <v>0</v>
      </c>
      <c r="KG131" s="106">
        <f>Seniori!KG71</f>
        <v>0</v>
      </c>
      <c r="KH131" s="106">
        <f>Seniori!KH71</f>
        <v>0</v>
      </c>
      <c r="KI131" s="106">
        <f>Seniori!KI71</f>
        <v>0</v>
      </c>
      <c r="KJ131" s="106">
        <f>Seniori!KJ71</f>
        <v>0</v>
      </c>
      <c r="KK131" s="106">
        <f>Seniori!KK71</f>
        <v>0</v>
      </c>
      <c r="KL131" s="106">
        <f>Seniori!KL71</f>
        <v>0</v>
      </c>
      <c r="KM131" s="106">
        <f>Seniori!KM71</f>
        <v>0</v>
      </c>
      <c r="KN131" s="106">
        <f>Seniori!KN71</f>
        <v>0</v>
      </c>
      <c r="KO131" s="106">
        <f>Seniori!KO71</f>
        <v>0</v>
      </c>
      <c r="KP131" s="106">
        <f>Seniori!KP71</f>
        <v>0</v>
      </c>
      <c r="KQ131" s="106">
        <f>Seniori!KQ71</f>
        <v>0</v>
      </c>
      <c r="KR131" s="106">
        <f>Seniori!KR71</f>
        <v>0</v>
      </c>
      <c r="KS131" s="106">
        <f>Seniori!KS71</f>
        <v>0</v>
      </c>
      <c r="KT131" s="106">
        <f>Seniori!KT71</f>
        <v>0</v>
      </c>
      <c r="KU131" s="106">
        <f>Seniori!KU71</f>
        <v>0</v>
      </c>
      <c r="KV131" s="106">
        <f>Seniori!KV71</f>
        <v>0</v>
      </c>
      <c r="KW131" s="106">
        <f>Seniori!KW71</f>
        <v>0</v>
      </c>
      <c r="KX131" s="106">
        <f>Seniori!KX71</f>
        <v>0</v>
      </c>
      <c r="KY131" s="106">
        <f>Seniori!KY71</f>
        <v>0</v>
      </c>
      <c r="KZ131" s="106">
        <f>Seniori!KZ71</f>
        <v>0</v>
      </c>
      <c r="LA131" s="106">
        <f>Seniori!LA71</f>
        <v>0</v>
      </c>
      <c r="LB131" s="106">
        <f>Seniori!LB71</f>
        <v>0</v>
      </c>
      <c r="LC131" s="106">
        <f>Seniori!LC71</f>
        <v>0</v>
      </c>
      <c r="LD131" s="106">
        <f>Seniori!LD71</f>
        <v>0</v>
      </c>
      <c r="LE131" s="106">
        <f>Seniori!LE71</f>
        <v>0</v>
      </c>
      <c r="LF131" s="106">
        <f>Seniori!LF71</f>
        <v>0</v>
      </c>
      <c r="LG131" s="106">
        <f>Seniori!LG71</f>
        <v>0</v>
      </c>
      <c r="LH131" s="106">
        <f>Seniori!LH71</f>
        <v>0</v>
      </c>
      <c r="LI131" s="106">
        <f>Seniori!LI71</f>
        <v>0</v>
      </c>
      <c r="LJ131" s="106">
        <f>Seniori!LJ71</f>
        <v>0</v>
      </c>
      <c r="LK131" s="106">
        <f>Seniori!LK71</f>
        <v>0</v>
      </c>
      <c r="LL131" s="106">
        <f>Seniori!LL71</f>
        <v>0</v>
      </c>
      <c r="LM131" s="106">
        <f>Seniori!LM71</f>
        <v>0</v>
      </c>
      <c r="LN131" s="106">
        <f>Seniori!LN71</f>
        <v>0</v>
      </c>
      <c r="LO131" s="106">
        <f>Seniori!LO71</f>
        <v>0</v>
      </c>
      <c r="LP131" s="106">
        <f>Seniori!LP71</f>
        <v>0</v>
      </c>
      <c r="LQ131" s="106">
        <f>Seniori!LQ71</f>
        <v>0</v>
      </c>
      <c r="LR131" s="106">
        <f>Seniori!LR71</f>
        <v>0</v>
      </c>
      <c r="LS131" s="106">
        <f>Seniori!LS71</f>
        <v>0</v>
      </c>
      <c r="LT131" s="106">
        <f>Seniori!LT71</f>
        <v>0</v>
      </c>
      <c r="LU131" s="106">
        <f>Seniori!LU71</f>
        <v>0</v>
      </c>
      <c r="LV131" s="106">
        <f>Seniori!LV71</f>
        <v>0</v>
      </c>
      <c r="LW131" s="106">
        <f>Seniori!LW71</f>
        <v>0</v>
      </c>
      <c r="LX131" s="106">
        <f>Seniori!LX71</f>
        <v>0</v>
      </c>
      <c r="LY131" s="106">
        <f>Seniori!LY71</f>
        <v>0</v>
      </c>
      <c r="LZ131" s="106">
        <f>Seniori!LZ71</f>
        <v>0</v>
      </c>
      <c r="MA131" s="106">
        <f>Seniori!MA71</f>
        <v>0</v>
      </c>
      <c r="MB131" s="106">
        <f>Seniori!MB71</f>
        <v>0</v>
      </c>
      <c r="MC131" s="106">
        <f>Seniori!MC71</f>
        <v>0</v>
      </c>
      <c r="MD131" s="106">
        <f>Seniori!MD71</f>
        <v>0</v>
      </c>
      <c r="ME131" s="106">
        <f>Seniori!ME71</f>
        <v>0</v>
      </c>
      <c r="MF131" s="106">
        <f>Seniori!MF71</f>
        <v>0</v>
      </c>
      <c r="MG131" s="106">
        <f>Seniori!MG71</f>
        <v>0</v>
      </c>
      <c r="MH131" s="106">
        <f>Seniori!MH71</f>
        <v>0</v>
      </c>
      <c r="MI131" s="106">
        <f>Seniori!MI71</f>
        <v>0</v>
      </c>
      <c r="MJ131" s="106">
        <f>Seniori!MJ71</f>
        <v>0</v>
      </c>
      <c r="MK131" s="106">
        <f>Seniori!MK71</f>
        <v>0</v>
      </c>
      <c r="ML131" s="106">
        <f>Seniori!ML71</f>
        <v>0</v>
      </c>
      <c r="MM131" s="106">
        <f>Seniori!MM71</f>
        <v>0</v>
      </c>
      <c r="MN131" s="106">
        <f>Seniori!MN71</f>
        <v>0</v>
      </c>
      <c r="MO131" s="106">
        <f>Seniori!MO71</f>
        <v>0</v>
      </c>
      <c r="MP131" s="106">
        <f>Seniori!MP71</f>
        <v>0</v>
      </c>
      <c r="MQ131" s="106">
        <f>Seniori!MQ71</f>
        <v>0</v>
      </c>
      <c r="MR131" s="106">
        <f>Seniori!MR71</f>
        <v>0</v>
      </c>
      <c r="MS131" s="106">
        <f>Seniori!MS71</f>
        <v>0</v>
      </c>
      <c r="MT131" s="106">
        <f>Seniori!MT71</f>
        <v>0</v>
      </c>
      <c r="MU131" s="106">
        <f>Seniori!MU71</f>
        <v>0</v>
      </c>
      <c r="MV131" s="106">
        <f>Seniori!MV71</f>
        <v>0</v>
      </c>
      <c r="MW131" s="106">
        <f>Seniori!MW71</f>
        <v>0</v>
      </c>
      <c r="MX131" s="106">
        <f>Seniori!MX71</f>
        <v>0</v>
      </c>
      <c r="MY131" s="106">
        <f>Seniori!MY71</f>
        <v>0</v>
      </c>
      <c r="MZ131" s="106">
        <f>Seniori!MZ71</f>
        <v>0</v>
      </c>
      <c r="NA131" s="106">
        <f>Seniori!NA71</f>
        <v>0</v>
      </c>
      <c r="NB131" s="106">
        <f>Seniori!NB71</f>
        <v>0</v>
      </c>
      <c r="NC131" s="106" t="str">
        <f>Seniori!NC71</f>
        <v>o</v>
      </c>
      <c r="ND131" s="106" t="str">
        <f>Seniori!ND71</f>
        <v>o</v>
      </c>
      <c r="NE131" s="106">
        <f>Seniori!NE71</f>
        <v>0</v>
      </c>
      <c r="NF131" s="106">
        <f>Seniori!NF71</f>
        <v>0</v>
      </c>
      <c r="NG131" s="106">
        <f>Seniori!NG71</f>
        <v>0</v>
      </c>
      <c r="NH131" s="106">
        <f>Seniori!NH71</f>
        <v>0</v>
      </c>
      <c r="NI131" s="106">
        <f>Seniori!NI71</f>
        <v>0</v>
      </c>
      <c r="NJ131" s="106">
        <f>Seniori!NJ71</f>
        <v>0</v>
      </c>
      <c r="NK131" s="106">
        <f>Seniori!NK71</f>
        <v>4</v>
      </c>
      <c r="NL131" s="106">
        <f>Seniori!NL71</f>
        <v>0</v>
      </c>
      <c r="NM131" s="106">
        <f>Seniori!NM71</f>
        <v>0</v>
      </c>
      <c r="NN131" s="106">
        <f>Seniori!NN71</f>
        <v>0</v>
      </c>
      <c r="NO131" s="106">
        <f>Seniori!NO71</f>
        <v>0</v>
      </c>
      <c r="NP131" s="106">
        <f>Seniori!NP71</f>
        <v>0</v>
      </c>
      <c r="NQ131" s="106">
        <f>Seniori!NQ71</f>
        <v>0</v>
      </c>
      <c r="NR131" s="106">
        <f>Seniori!NR71</f>
        <v>0</v>
      </c>
      <c r="NS131" s="106">
        <f>Seniori!NS71</f>
        <v>0</v>
      </c>
      <c r="NT131" s="106">
        <f>Seniori!NT71</f>
        <v>0</v>
      </c>
      <c r="NU131" s="106">
        <f>Seniori!NU71</f>
        <v>0</v>
      </c>
      <c r="NV131" s="106">
        <f>Seniori!NV71</f>
        <v>0</v>
      </c>
      <c r="NW131" s="106">
        <f>Seniori!NW71</f>
        <v>0</v>
      </c>
      <c r="NX131" s="106">
        <f>Seniori!NX71</f>
        <v>0</v>
      </c>
      <c r="NY131" s="106">
        <f>Seniori!NY71</f>
        <v>0</v>
      </c>
      <c r="NZ131" s="106">
        <f>Seniori!NZ71</f>
        <v>0</v>
      </c>
      <c r="OA131" s="106">
        <f>Seniori!OA71</f>
        <v>0</v>
      </c>
      <c r="OB131" s="106">
        <f>Seniori!OB71</f>
        <v>0</v>
      </c>
      <c r="OC131" s="106">
        <f>Seniori!OC71</f>
        <v>0</v>
      </c>
      <c r="OD131" s="106">
        <f>Seniori!OD71</f>
        <v>0</v>
      </c>
      <c r="OE131" s="106">
        <f>Seniori!OE71</f>
        <v>0</v>
      </c>
      <c r="OF131" s="106">
        <f>Seniori!OF71</f>
        <v>0</v>
      </c>
      <c r="OG131" s="106">
        <f>Seniori!OG71</f>
        <v>0</v>
      </c>
      <c r="OH131" s="106">
        <f>Seniori!OH71</f>
        <v>0</v>
      </c>
      <c r="OI131" s="106">
        <f>Seniori!OI71</f>
        <v>0</v>
      </c>
      <c r="OJ131" s="106">
        <f>Seniori!OJ71</f>
        <v>0</v>
      </c>
      <c r="OK131" s="106">
        <f>Seniori!OK71</f>
        <v>0</v>
      </c>
      <c r="OL131" s="106">
        <f>Seniori!OL71</f>
        <v>0</v>
      </c>
      <c r="OM131" s="106">
        <f>Seniori!OM71</f>
        <v>0</v>
      </c>
      <c r="ON131" s="106">
        <f>Seniori!ON71</f>
        <v>0</v>
      </c>
      <c r="OO131" s="106">
        <f>Seniori!OO71</f>
        <v>0</v>
      </c>
      <c r="OP131" s="106">
        <f>Seniori!OP71</f>
        <v>0</v>
      </c>
      <c r="OQ131" s="106">
        <f>Seniori!OQ71</f>
        <v>0</v>
      </c>
      <c r="OR131" s="106">
        <f>Seniori!OR71</f>
        <v>0</v>
      </c>
      <c r="OS131" s="106">
        <f>Seniori!OS71</f>
        <v>0</v>
      </c>
      <c r="OT131" s="106">
        <f>Seniori!OT71</f>
        <v>0</v>
      </c>
      <c r="OU131" s="106">
        <f>Seniori!OU71</f>
        <v>0</v>
      </c>
      <c r="OV131" s="106">
        <f>Seniori!OV71</f>
        <v>0</v>
      </c>
      <c r="OW131" s="106">
        <f>Seniori!OW71</f>
        <v>0</v>
      </c>
      <c r="OX131" s="106">
        <f>Seniori!OX71</f>
        <v>0</v>
      </c>
      <c r="OY131" s="106">
        <f>Seniori!OY71</f>
        <v>0</v>
      </c>
      <c r="OZ131" s="106">
        <f>Seniori!OZ71</f>
        <v>0</v>
      </c>
      <c r="PA131" s="106">
        <f>Seniori!PA71</f>
        <v>0</v>
      </c>
      <c r="PB131" s="106">
        <f>Seniori!PB71</f>
        <v>0</v>
      </c>
      <c r="PC131" s="106">
        <f>Seniori!PC71</f>
        <v>0</v>
      </c>
      <c r="PD131" s="106">
        <f>Seniori!PD71</f>
        <v>0</v>
      </c>
      <c r="PE131" s="106">
        <f>Seniori!PE71</f>
        <v>0</v>
      </c>
      <c r="PF131" s="106">
        <f>Seniori!PF71</f>
        <v>0</v>
      </c>
      <c r="PG131" s="106">
        <f>Seniori!PG71</f>
        <v>0</v>
      </c>
      <c r="PH131" s="106">
        <f>Seniori!PH71</f>
        <v>0</v>
      </c>
      <c r="PI131" s="106">
        <f>Seniori!PI71</f>
        <v>0</v>
      </c>
      <c r="PJ131" s="106">
        <f>Seniori!PJ71</f>
        <v>0</v>
      </c>
      <c r="PK131" s="106">
        <f>Seniori!PK71</f>
        <v>0</v>
      </c>
      <c r="PL131" s="106">
        <f>Seniori!PL71</f>
        <v>0</v>
      </c>
      <c r="PM131" s="106">
        <f>Seniori!PM71</f>
        <v>0</v>
      </c>
      <c r="PN131" s="106">
        <f>Seniori!PN71</f>
        <v>0</v>
      </c>
      <c r="PO131" s="106">
        <f>Seniori!PO71</f>
        <v>0</v>
      </c>
      <c r="PP131" s="106">
        <f>Seniori!PP71</f>
        <v>0</v>
      </c>
      <c r="PQ131" s="106">
        <f>Seniori!PQ71</f>
        <v>0</v>
      </c>
      <c r="PR131" s="106">
        <f>Seniori!PR71</f>
        <v>0</v>
      </c>
      <c r="PS131" s="106">
        <f>Seniori!PS71</f>
        <v>0</v>
      </c>
      <c r="PT131" s="106">
        <f>Seniori!PT71</f>
        <v>0</v>
      </c>
      <c r="PU131" s="106">
        <f>Seniori!PU71</f>
        <v>0</v>
      </c>
      <c r="PV131" s="106">
        <f>Seniori!PV71</f>
        <v>0</v>
      </c>
      <c r="PW131" s="106">
        <f>Seniori!PW71</f>
        <v>0</v>
      </c>
      <c r="PX131" s="106">
        <f>Seniori!PX71</f>
        <v>0</v>
      </c>
      <c r="PY131" s="106">
        <f>Seniori!PY71</f>
        <v>0</v>
      </c>
      <c r="PZ131" s="106">
        <f>Seniori!PZ71</f>
        <v>0</v>
      </c>
      <c r="QA131" s="106">
        <f>Seniori!QA71</f>
        <v>0</v>
      </c>
      <c r="QB131" s="106">
        <f>Seniori!QB71</f>
        <v>0</v>
      </c>
      <c r="QC131" s="106">
        <f>Seniori!QC71</f>
        <v>0</v>
      </c>
      <c r="QD131" s="106">
        <f>Seniori!QD71</f>
        <v>0</v>
      </c>
      <c r="QE131" s="106">
        <f>Seniori!QE71</f>
        <v>0</v>
      </c>
      <c r="QF131" s="106">
        <f>Seniori!QF71</f>
        <v>0</v>
      </c>
      <c r="QG131" s="106">
        <f>Seniori!QG71</f>
        <v>0</v>
      </c>
      <c r="QH131" s="106">
        <f>Seniori!QH71</f>
        <v>0</v>
      </c>
      <c r="QI131" s="106">
        <f>Seniori!QI71</f>
        <v>0</v>
      </c>
      <c r="QJ131" s="106">
        <f>Seniori!QJ71</f>
        <v>0</v>
      </c>
      <c r="QK131" s="106">
        <f>Seniori!QK71</f>
        <v>0</v>
      </c>
      <c r="QL131" s="106">
        <f>Seniori!QL71</f>
        <v>0</v>
      </c>
      <c r="QM131" s="106">
        <f>Seniori!QM71</f>
        <v>0</v>
      </c>
      <c r="QN131" s="106">
        <f>Seniori!QN71</f>
        <v>0</v>
      </c>
      <c r="QO131" s="106">
        <f>Seniori!QO71</f>
        <v>0</v>
      </c>
      <c r="QP131" s="106">
        <f>Seniori!QP71</f>
        <v>0</v>
      </c>
      <c r="QQ131" s="106">
        <f>Seniori!QQ71</f>
        <v>0</v>
      </c>
      <c r="QR131" s="106">
        <f>Seniori!QR71</f>
        <v>0</v>
      </c>
      <c r="QS131" s="106">
        <f>Seniori!QS71</f>
        <v>0</v>
      </c>
      <c r="QT131" s="106">
        <f>Seniori!QT71</f>
        <v>0</v>
      </c>
      <c r="QU131" s="106">
        <f>Seniori!QU71</f>
        <v>0</v>
      </c>
      <c r="QV131" s="106">
        <f>Seniori!QV71</f>
        <v>0</v>
      </c>
      <c r="QW131" s="106">
        <f>Seniori!QW71</f>
        <v>0</v>
      </c>
      <c r="QX131" s="106">
        <f>Seniori!QX71</f>
        <v>0</v>
      </c>
      <c r="QY131" s="106">
        <f>Seniori!QY71</f>
        <v>0</v>
      </c>
      <c r="QZ131" s="106">
        <f>Seniori!QZ71</f>
        <v>0</v>
      </c>
      <c r="RA131" s="106">
        <f>Seniori!RA71</f>
        <v>0</v>
      </c>
      <c r="RB131" s="106">
        <f>Seniori!RB71</f>
        <v>0</v>
      </c>
      <c r="RC131" s="106">
        <f>Seniori!RC71</f>
        <v>0</v>
      </c>
      <c r="RD131" s="106">
        <f>Seniori!RD71</f>
        <v>0</v>
      </c>
      <c r="RE131" s="106">
        <f>Seniori!RE71</f>
        <v>0</v>
      </c>
      <c r="RF131" s="106">
        <f>Seniori!RF71</f>
        <v>0</v>
      </c>
      <c r="RG131" s="106">
        <f>Seniori!RG71</f>
        <v>0</v>
      </c>
      <c r="RH131" s="106">
        <f>Seniori!RH71</f>
        <v>0</v>
      </c>
      <c r="RI131" s="106">
        <f>Seniori!RI71</f>
        <v>0</v>
      </c>
      <c r="RJ131" s="106">
        <f>Seniori!RJ71</f>
        <v>0</v>
      </c>
      <c r="RK131" s="106">
        <f>Seniori!RK71</f>
        <v>0</v>
      </c>
      <c r="RL131" s="106">
        <f>Seniori!RL71</f>
        <v>0</v>
      </c>
      <c r="RM131" s="106">
        <f>Seniori!RM71</f>
        <v>0</v>
      </c>
      <c r="RN131" s="106">
        <f>Seniori!RN71</f>
        <v>0</v>
      </c>
      <c r="RO131" s="106">
        <f>Seniori!RO71</f>
        <v>0</v>
      </c>
      <c r="RP131" s="106">
        <f>Seniori!RP71</f>
        <v>0</v>
      </c>
      <c r="RQ131" s="106">
        <f>Seniori!RQ71</f>
        <v>0</v>
      </c>
      <c r="RR131" s="106">
        <f>Seniori!RR71</f>
        <v>0</v>
      </c>
      <c r="RS131" s="106">
        <f>Seniori!RS71</f>
        <v>0</v>
      </c>
      <c r="RT131" s="106">
        <f>Seniori!RT71</f>
        <v>0</v>
      </c>
      <c r="RU131" s="106">
        <f>Seniori!RU71</f>
        <v>0</v>
      </c>
      <c r="RV131" s="106">
        <f>Seniori!RV71</f>
        <v>0</v>
      </c>
      <c r="RW131" s="106">
        <f>Seniori!RW71</f>
        <v>0</v>
      </c>
      <c r="RX131" s="106">
        <f>Seniori!RX71</f>
        <v>0</v>
      </c>
      <c r="RY131" s="106">
        <f>Seniori!RY71</f>
        <v>0</v>
      </c>
      <c r="RZ131" s="106">
        <f>Seniori!RZ71</f>
        <v>0</v>
      </c>
      <c r="SA131" s="106">
        <f>Seniori!SA71</f>
        <v>0</v>
      </c>
      <c r="SB131" s="106">
        <f>Seniori!SB71</f>
        <v>0</v>
      </c>
      <c r="SC131" s="106">
        <f>Seniori!SC71</f>
        <v>0</v>
      </c>
      <c r="SD131" s="106">
        <f>Seniori!SD71</f>
        <v>0</v>
      </c>
      <c r="SE131" s="106">
        <f>Seniori!SE71</f>
        <v>0</v>
      </c>
      <c r="SF131" s="106">
        <f>Seniori!SF71</f>
        <v>0</v>
      </c>
      <c r="SG131" s="106">
        <f>Seniori!SG71</f>
        <v>0</v>
      </c>
      <c r="SH131" s="106">
        <f>Seniori!SH71</f>
        <v>0</v>
      </c>
      <c r="SI131" s="106">
        <f>Seniori!SI71</f>
        <v>0</v>
      </c>
      <c r="SJ131" s="106">
        <f>Seniori!SJ71</f>
        <v>0</v>
      </c>
      <c r="SK131" s="106">
        <f>Seniori!SK71</f>
        <v>0</v>
      </c>
      <c r="SL131" s="106">
        <f>Seniori!SL71</f>
        <v>0</v>
      </c>
      <c r="SM131" s="106">
        <f>Seniori!SM71</f>
        <v>0</v>
      </c>
      <c r="SN131" s="106">
        <f>Seniori!SN71</f>
        <v>0</v>
      </c>
      <c r="SO131" s="106">
        <f>Seniori!SO71</f>
        <v>0</v>
      </c>
      <c r="SP131" s="106">
        <f>Seniori!SP71</f>
        <v>0</v>
      </c>
      <c r="SQ131" s="106">
        <f>Seniori!SQ71</f>
        <v>0</v>
      </c>
      <c r="SR131" s="106">
        <f>Seniori!SR71</f>
        <v>0</v>
      </c>
      <c r="SS131" s="106">
        <f>Seniori!SS71</f>
        <v>0</v>
      </c>
      <c r="ST131" s="106">
        <f>Seniori!ST71</f>
        <v>0</v>
      </c>
      <c r="SU131" s="106">
        <f>Seniori!SU71</f>
        <v>0</v>
      </c>
      <c r="SV131" s="106">
        <f>Seniori!SV71</f>
        <v>0</v>
      </c>
      <c r="SW131" s="106">
        <f>Seniori!SW71</f>
        <v>0</v>
      </c>
      <c r="SX131" s="106">
        <f>Seniori!SX71</f>
        <v>0</v>
      </c>
      <c r="SY131" s="106">
        <f>Seniori!SY71</f>
        <v>0</v>
      </c>
      <c r="SZ131" s="106">
        <f>Seniori!SZ71</f>
        <v>0</v>
      </c>
      <c r="TA131" s="106">
        <f>Seniori!TA71</f>
        <v>0</v>
      </c>
      <c r="TB131" s="106">
        <f>Seniori!TB71</f>
        <v>0</v>
      </c>
    </row>
    <row r="132" spans="1:522" s="1" customFormat="1" ht="18" customHeight="1" x14ac:dyDescent="0.25">
      <c r="A132" s="12">
        <v>98</v>
      </c>
      <c r="B132" s="11" t="s">
        <v>310</v>
      </c>
      <c r="C132" s="1">
        <v>12772</v>
      </c>
      <c r="E132" s="63" t="s">
        <v>309</v>
      </c>
      <c r="F132" s="1">
        <v>9880</v>
      </c>
      <c r="G132" s="9" t="s">
        <v>100</v>
      </c>
      <c r="H132" s="4" t="s">
        <v>280</v>
      </c>
      <c r="I132" s="1">
        <f t="shared" si="20"/>
        <v>12</v>
      </c>
      <c r="J132" s="12">
        <f>Tabuľka3[[#This Row],[Stĺpec9]]</f>
        <v>12</v>
      </c>
      <c r="K132" s="106"/>
      <c r="L132" s="106"/>
      <c r="M132" s="106"/>
      <c r="N132" s="106"/>
      <c r="O132" s="106"/>
      <c r="P132" s="106"/>
      <c r="Q132" s="111">
        <v>1</v>
      </c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>
        <v>2</v>
      </c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>
        <v>2</v>
      </c>
      <c r="AW132" s="106"/>
      <c r="AX132" s="106"/>
      <c r="AY132" s="106"/>
      <c r="AZ132" s="106"/>
      <c r="BA132" s="106" t="s">
        <v>307</v>
      </c>
      <c r="BB132" s="106"/>
      <c r="BC132" s="106"/>
      <c r="BD132" s="106"/>
      <c r="BE132" s="106"/>
      <c r="BF132" s="106"/>
      <c r="BG132" s="106"/>
      <c r="BH132" s="106"/>
      <c r="BI132" s="106"/>
      <c r="BJ132" s="106"/>
      <c r="BK132" s="106"/>
      <c r="BL132" s="106"/>
      <c r="BM132" s="106"/>
      <c r="BN132" s="106"/>
      <c r="BO132" s="106"/>
      <c r="BP132" s="106"/>
      <c r="BQ132" s="106"/>
      <c r="BR132" s="106"/>
      <c r="BS132" s="106"/>
      <c r="BT132" s="106"/>
      <c r="BU132" s="106"/>
      <c r="BV132" s="106"/>
      <c r="BW132" s="106"/>
      <c r="BX132" s="106"/>
      <c r="BY132" s="106"/>
      <c r="BZ132" s="106"/>
      <c r="CA132" s="106"/>
      <c r="CB132" s="106"/>
      <c r="CC132" s="106"/>
      <c r="CD132" s="106"/>
      <c r="CE132" s="106"/>
      <c r="CF132" s="106"/>
      <c r="CG132" s="106"/>
      <c r="CH132" s="106"/>
      <c r="CI132" s="106"/>
      <c r="CJ132" s="106"/>
      <c r="CK132" s="106"/>
      <c r="CL132" s="106"/>
      <c r="CM132" s="106"/>
      <c r="CN132" s="106"/>
      <c r="CO132" s="106"/>
      <c r="CP132" s="106"/>
      <c r="CQ132" s="106"/>
      <c r="CR132" s="106"/>
      <c r="CS132" s="106"/>
      <c r="CT132" s="106"/>
      <c r="CU132" s="106"/>
      <c r="CV132" s="106"/>
      <c r="CW132" s="106"/>
      <c r="CX132" s="106"/>
      <c r="CY132" s="106"/>
      <c r="CZ132" s="106"/>
      <c r="DA132" s="106"/>
      <c r="DB132" s="106"/>
      <c r="DC132" s="106"/>
      <c r="DD132" s="106"/>
      <c r="DE132" s="106"/>
      <c r="DF132" s="106"/>
      <c r="DG132" s="106"/>
      <c r="DH132" s="106"/>
      <c r="DI132" s="106"/>
      <c r="DJ132" s="106"/>
      <c r="DK132" s="106"/>
      <c r="DL132" s="106"/>
      <c r="DM132" s="106"/>
      <c r="DN132" s="106"/>
      <c r="DO132" s="106"/>
      <c r="DP132" s="106"/>
      <c r="DQ132" s="106"/>
      <c r="DR132" s="106"/>
      <c r="DS132" s="106"/>
      <c r="DT132" s="106"/>
      <c r="DU132" s="106"/>
      <c r="DV132" s="106"/>
      <c r="DW132" s="106"/>
      <c r="DX132" s="106"/>
      <c r="DY132" s="106"/>
      <c r="DZ132" s="106"/>
      <c r="EA132" s="106"/>
      <c r="EB132" s="106"/>
      <c r="EC132" s="106"/>
      <c r="ED132" s="106"/>
      <c r="EE132" s="106"/>
      <c r="EF132" s="106"/>
      <c r="EG132" s="106">
        <f>2+1</f>
        <v>3</v>
      </c>
      <c r="EH132" s="106"/>
      <c r="EI132" s="106"/>
      <c r="EJ132" s="106"/>
      <c r="EK132" s="106"/>
      <c r="EL132" s="106"/>
      <c r="EM132" s="106" t="s">
        <v>307</v>
      </c>
      <c r="EN132" s="106"/>
      <c r="EO132" s="106"/>
      <c r="EP132" s="106"/>
      <c r="EQ132" s="106"/>
      <c r="ER132" s="106"/>
      <c r="ES132" s="106"/>
      <c r="ET132" s="106"/>
      <c r="EU132" s="106"/>
      <c r="EV132" s="106"/>
      <c r="EW132" s="106"/>
      <c r="EX132" s="106"/>
      <c r="EY132" s="106"/>
      <c r="EZ132" s="106"/>
      <c r="FA132" s="106"/>
      <c r="FB132" s="106"/>
      <c r="FC132" s="106"/>
      <c r="FD132" s="106"/>
      <c r="FE132" s="106"/>
      <c r="FF132" s="106"/>
      <c r="FG132" s="106"/>
      <c r="FH132" s="106"/>
      <c r="FI132" s="106"/>
      <c r="FJ132" s="106"/>
      <c r="FK132" s="106"/>
      <c r="FL132" s="106"/>
      <c r="FM132" s="106"/>
      <c r="FN132" s="106"/>
      <c r="FO132" s="106"/>
      <c r="FP132" s="106"/>
      <c r="FQ132" s="106"/>
      <c r="FR132" s="106"/>
      <c r="FS132" s="106"/>
      <c r="FT132" s="106"/>
      <c r="FU132" s="106"/>
      <c r="FV132" s="106"/>
      <c r="FW132" s="106"/>
      <c r="FX132" s="106"/>
      <c r="FY132" s="106"/>
      <c r="FZ132" s="106"/>
      <c r="GA132" s="106"/>
      <c r="GB132" s="106"/>
      <c r="GC132" s="106"/>
      <c r="GD132" s="106"/>
      <c r="GE132" s="106"/>
      <c r="GF132" s="106"/>
      <c r="GG132" s="106"/>
      <c r="GH132" s="106"/>
      <c r="GI132" s="106"/>
      <c r="GJ132" s="106"/>
      <c r="GK132" s="106"/>
      <c r="GL132" s="106"/>
      <c r="GM132" s="106"/>
      <c r="GN132" s="106"/>
      <c r="GO132" s="106"/>
      <c r="GP132" s="106"/>
      <c r="GQ132" s="106"/>
      <c r="GR132" s="106"/>
      <c r="GS132" s="106"/>
      <c r="GT132" s="106"/>
      <c r="GU132" s="106"/>
      <c r="GV132" s="106"/>
      <c r="GW132" s="106"/>
      <c r="GX132" s="106"/>
      <c r="GY132" s="106"/>
      <c r="GZ132" s="106"/>
      <c r="HA132" s="106"/>
      <c r="HB132" s="106"/>
      <c r="HC132" s="106"/>
      <c r="HD132" s="106"/>
      <c r="HE132" s="106"/>
      <c r="HF132" s="106">
        <v>3</v>
      </c>
      <c r="HG132" s="106">
        <v>1</v>
      </c>
      <c r="HH132" s="106"/>
      <c r="HI132" s="106"/>
      <c r="HJ132" s="106"/>
      <c r="HK132" s="106"/>
      <c r="HL132" s="106"/>
      <c r="HM132" s="106"/>
      <c r="HN132" s="106"/>
      <c r="HO132" s="106"/>
      <c r="HP132" s="106"/>
      <c r="HQ132" s="106"/>
      <c r="HR132" s="106"/>
      <c r="HS132" s="106"/>
      <c r="HT132" s="106"/>
      <c r="HU132" s="106"/>
      <c r="HV132" s="106"/>
      <c r="HW132" s="106"/>
      <c r="HX132" s="106"/>
      <c r="HY132" s="106"/>
      <c r="HZ132" s="106"/>
      <c r="IA132" s="106"/>
      <c r="IB132" s="106"/>
      <c r="IC132" s="106"/>
      <c r="ID132" s="106"/>
      <c r="IE132" s="106"/>
      <c r="IF132" s="106"/>
      <c r="IG132" s="106"/>
      <c r="IH132" s="106"/>
      <c r="II132" s="106"/>
      <c r="IJ132" s="106"/>
      <c r="IK132" s="106"/>
      <c r="IL132" s="106"/>
      <c r="IM132" s="106"/>
      <c r="IN132" s="106"/>
      <c r="IO132" s="106"/>
      <c r="IP132" s="106"/>
      <c r="IQ132" s="106"/>
      <c r="IR132" s="106"/>
      <c r="IS132" s="106"/>
      <c r="IT132" s="106"/>
      <c r="IU132" s="106"/>
      <c r="IV132" s="106"/>
      <c r="IW132" s="106"/>
      <c r="IX132" s="106"/>
      <c r="IY132" s="106"/>
      <c r="IZ132" s="106"/>
      <c r="JA132" s="106"/>
      <c r="JB132" s="106"/>
      <c r="JC132" s="106"/>
      <c r="JD132" s="106"/>
      <c r="JE132" s="106"/>
      <c r="JF132" s="106"/>
      <c r="JG132" s="106"/>
      <c r="JH132" s="106"/>
      <c r="JI132" s="106"/>
      <c r="JJ132" s="106"/>
      <c r="JK132" s="106"/>
      <c r="JL132" s="106"/>
      <c r="JM132" s="106"/>
      <c r="JN132" s="106"/>
      <c r="JO132" s="106"/>
      <c r="JP132" s="106"/>
      <c r="JQ132" s="106"/>
      <c r="JR132" s="106"/>
      <c r="JS132" s="106"/>
      <c r="JT132" s="106"/>
      <c r="JU132" s="106"/>
      <c r="JV132" s="106"/>
      <c r="JW132" s="106"/>
      <c r="JX132" s="106"/>
      <c r="JY132" s="106"/>
      <c r="JZ132" s="106"/>
      <c r="KA132" s="106"/>
      <c r="KB132" s="106"/>
      <c r="KC132" s="106"/>
      <c r="KD132" s="106"/>
      <c r="KE132" s="106"/>
      <c r="KF132" s="106"/>
      <c r="KG132" s="106"/>
      <c r="KH132" s="106"/>
      <c r="KI132" s="106"/>
      <c r="KJ132" s="106"/>
      <c r="KK132" s="106"/>
      <c r="KL132" s="106"/>
      <c r="KM132" s="106"/>
      <c r="KN132" s="106"/>
      <c r="KO132" s="106"/>
      <c r="KP132" s="106"/>
      <c r="KQ132" s="106"/>
      <c r="KR132" s="106"/>
      <c r="KS132" s="106"/>
      <c r="KT132" s="106"/>
      <c r="KU132" s="106"/>
      <c r="KV132" s="106"/>
      <c r="KW132" s="106"/>
      <c r="KX132" s="106"/>
      <c r="KY132" s="106"/>
      <c r="KZ132" s="106" t="s">
        <v>307</v>
      </c>
      <c r="LA132" s="106"/>
      <c r="LB132" s="106"/>
      <c r="LC132" s="106"/>
      <c r="LD132" s="106"/>
      <c r="LE132" s="106"/>
      <c r="LF132" s="106"/>
      <c r="LG132" s="106"/>
      <c r="LH132" s="106"/>
      <c r="LI132" s="106"/>
      <c r="LJ132" s="111" t="s">
        <v>307</v>
      </c>
      <c r="LK132" s="106"/>
      <c r="LL132" s="106"/>
      <c r="LM132" s="106"/>
      <c r="LN132" s="106"/>
      <c r="LO132" s="106"/>
      <c r="LP132" s="106"/>
      <c r="LQ132" s="106"/>
      <c r="LR132" s="106"/>
      <c r="LS132" s="106"/>
      <c r="LT132" s="106"/>
      <c r="LU132" s="106"/>
      <c r="LV132" s="106"/>
      <c r="LW132" s="106"/>
      <c r="LX132" s="106"/>
      <c r="LY132" s="106"/>
      <c r="LZ132" s="106"/>
      <c r="MA132" s="106"/>
      <c r="MB132" s="106"/>
      <c r="MC132" s="106"/>
      <c r="MD132" s="106"/>
      <c r="ME132" s="106"/>
      <c r="MF132" s="106"/>
      <c r="MG132" s="106"/>
      <c r="MH132" s="106"/>
      <c r="MI132" s="106"/>
      <c r="MJ132" s="106"/>
      <c r="MK132" s="106"/>
      <c r="ML132" s="106"/>
      <c r="MM132" s="106"/>
      <c r="MN132" s="106"/>
      <c r="MO132" s="106"/>
      <c r="MP132" s="106"/>
      <c r="MQ132" s="106"/>
      <c r="MR132" s="106"/>
      <c r="MS132" s="106"/>
      <c r="MT132" s="106"/>
      <c r="MU132" s="106"/>
      <c r="MV132" s="106"/>
      <c r="MW132" s="106"/>
      <c r="MX132" s="106"/>
      <c r="MY132" s="106"/>
      <c r="MZ132" s="106"/>
      <c r="NA132" s="106"/>
      <c r="NB132" s="106"/>
      <c r="NC132" s="106"/>
      <c r="ND132" s="106"/>
      <c r="NE132" s="106"/>
      <c r="NF132" s="106"/>
      <c r="NG132" s="106"/>
      <c r="NH132" s="106"/>
      <c r="NI132" s="106"/>
      <c r="NJ132" s="106"/>
      <c r="NK132" s="106"/>
      <c r="NL132" s="106"/>
      <c r="NM132" s="106"/>
      <c r="NN132" s="106"/>
      <c r="NO132" s="106"/>
      <c r="NP132" s="106"/>
      <c r="NQ132" s="106"/>
      <c r="NR132" s="106"/>
      <c r="NS132" s="106"/>
      <c r="NT132" s="106"/>
      <c r="NU132" s="106"/>
      <c r="NV132" s="106"/>
      <c r="NW132" s="106"/>
      <c r="NX132" s="106"/>
      <c r="NY132" s="106"/>
      <c r="NZ132" s="106"/>
      <c r="OA132" s="106"/>
      <c r="OB132" s="106"/>
      <c r="OC132" s="106"/>
      <c r="OD132" s="106"/>
      <c r="OE132" s="106"/>
      <c r="OF132" s="106"/>
      <c r="OG132" s="106"/>
      <c r="OH132" s="106"/>
      <c r="OI132" s="106"/>
      <c r="OJ132" s="106"/>
      <c r="OK132" s="106"/>
      <c r="OL132" s="106"/>
      <c r="OM132" s="106"/>
      <c r="ON132" s="106"/>
      <c r="OO132" s="106"/>
      <c r="OP132" s="106"/>
      <c r="OQ132" s="106"/>
      <c r="OR132" s="106"/>
      <c r="OS132" s="106"/>
      <c r="OT132" s="106"/>
      <c r="OU132" s="106"/>
      <c r="OV132" s="106"/>
      <c r="OW132" s="106"/>
      <c r="OX132" s="106"/>
      <c r="OY132" s="106"/>
      <c r="OZ132" s="106"/>
      <c r="PA132" s="106"/>
      <c r="PB132" s="106"/>
      <c r="PC132" s="106"/>
      <c r="PD132" s="106"/>
      <c r="PE132" s="106"/>
      <c r="PF132" s="106"/>
      <c r="PG132" s="106"/>
      <c r="PH132" s="106"/>
      <c r="PI132" s="106"/>
      <c r="PJ132" s="106"/>
      <c r="PK132" s="106"/>
      <c r="PL132" s="106"/>
      <c r="PM132" s="106"/>
      <c r="PN132" s="106"/>
      <c r="PO132" s="106"/>
      <c r="PP132" s="106"/>
      <c r="PQ132" s="106"/>
      <c r="PR132" s="106"/>
      <c r="PS132" s="106"/>
      <c r="PT132" s="106"/>
      <c r="PU132" s="106"/>
      <c r="PV132" s="106"/>
      <c r="PW132" s="106"/>
      <c r="PX132" s="106"/>
      <c r="PY132" s="106"/>
      <c r="PZ132" s="106"/>
      <c r="QA132" s="106"/>
      <c r="QB132" s="106"/>
      <c r="QC132" s="106"/>
      <c r="QD132" s="106"/>
      <c r="QE132" s="106"/>
      <c r="QF132" s="106"/>
      <c r="QG132" s="106"/>
      <c r="QH132" s="106"/>
      <c r="QI132" s="106"/>
      <c r="QJ132" s="106"/>
      <c r="QK132" s="106"/>
      <c r="QL132" s="106"/>
      <c r="QM132" s="106"/>
      <c r="QN132" s="106"/>
      <c r="QO132" s="106"/>
      <c r="QP132" s="106"/>
      <c r="QQ132" s="106"/>
      <c r="QR132" s="106"/>
      <c r="QS132" s="106"/>
      <c r="QT132" s="106"/>
      <c r="QU132" s="106"/>
      <c r="QV132" s="106"/>
      <c r="QW132" s="106"/>
      <c r="QX132" s="106"/>
      <c r="QY132" s="106"/>
      <c r="QZ132" s="106"/>
      <c r="RA132" s="106"/>
      <c r="RB132" s="106"/>
      <c r="RC132" s="106"/>
      <c r="RD132" s="106"/>
      <c r="RE132" s="106"/>
      <c r="RF132" s="106"/>
      <c r="RG132" s="106"/>
      <c r="RH132" s="106"/>
      <c r="RI132" s="106"/>
      <c r="RJ132" s="106"/>
      <c r="RK132" s="106"/>
      <c r="RL132" s="106"/>
      <c r="RM132" s="106"/>
      <c r="RN132" s="106"/>
      <c r="RO132" s="106"/>
      <c r="RP132" s="106"/>
      <c r="RQ132" s="106"/>
      <c r="RR132" s="106"/>
      <c r="RS132" s="106"/>
      <c r="RT132" s="106"/>
      <c r="RU132" s="106"/>
      <c r="RV132" s="106"/>
      <c r="RW132" s="106"/>
      <c r="RX132" s="106"/>
      <c r="RY132" s="106"/>
      <c r="RZ132" s="106"/>
      <c r="SA132" s="106"/>
      <c r="SB132" s="106"/>
      <c r="SC132" s="106"/>
      <c r="SD132" s="106"/>
      <c r="SE132" s="106"/>
      <c r="SF132" s="106"/>
      <c r="SG132" s="106"/>
      <c r="SH132" s="106"/>
      <c r="SI132" s="106"/>
      <c r="SJ132" s="106"/>
      <c r="SK132" s="106"/>
      <c r="SL132" s="106"/>
      <c r="SM132" s="106"/>
      <c r="SN132" s="106"/>
      <c r="SO132" s="106"/>
      <c r="SP132" s="106"/>
      <c r="SQ132" s="106"/>
      <c r="SR132" s="106"/>
      <c r="SS132" s="106"/>
      <c r="ST132" s="106"/>
      <c r="SU132" s="106"/>
      <c r="SV132" s="106"/>
      <c r="SW132" s="106"/>
      <c r="SX132" s="106"/>
      <c r="SY132" s="106"/>
      <c r="SZ132" s="106"/>
      <c r="TA132" s="106"/>
      <c r="TB132" s="106"/>
    </row>
    <row r="133" spans="1:522" s="1" customFormat="1" ht="18" customHeight="1" x14ac:dyDescent="0.25">
      <c r="A133" s="12">
        <v>99</v>
      </c>
      <c r="B133" s="11" t="s">
        <v>222</v>
      </c>
      <c r="C133" s="1">
        <v>12415</v>
      </c>
      <c r="D133" s="1">
        <v>2010</v>
      </c>
      <c r="E133" s="4" t="s">
        <v>152</v>
      </c>
      <c r="F133" s="1">
        <v>9004</v>
      </c>
      <c r="G133" s="9" t="s">
        <v>100</v>
      </c>
      <c r="H133" s="4" t="s">
        <v>226</v>
      </c>
      <c r="I133" s="1">
        <f t="shared" ref="I133:I140" si="24">SUM(K133:TB133)</f>
        <v>11.5</v>
      </c>
      <c r="J133" s="12">
        <f>Tabuľka3[[#This Row],[Stĺpec9]]</f>
        <v>11.5</v>
      </c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  <c r="BR133" s="106"/>
      <c r="BS133" s="106"/>
      <c r="BT133" s="106"/>
      <c r="BU133" s="106"/>
      <c r="BV133" s="106"/>
      <c r="BW133" s="106"/>
      <c r="BX133" s="106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  <c r="CL133" s="106"/>
      <c r="CM133" s="106"/>
      <c r="CN133" s="106"/>
      <c r="CO133" s="106"/>
      <c r="CP133" s="106"/>
      <c r="CQ133" s="106"/>
      <c r="CR133" s="106"/>
      <c r="CS133" s="106"/>
      <c r="CT133" s="106"/>
      <c r="CU133" s="106"/>
      <c r="CV133" s="106"/>
      <c r="CW133" s="106"/>
      <c r="CX133" s="106"/>
      <c r="CY133" s="106"/>
      <c r="CZ133" s="106"/>
      <c r="DA133" s="106"/>
      <c r="DB133" s="106"/>
      <c r="DC133" s="106"/>
      <c r="DD133" s="106"/>
      <c r="DE133" s="106">
        <v>3</v>
      </c>
      <c r="DF133" s="106"/>
      <c r="DG133" s="106"/>
      <c r="DH133" s="106"/>
      <c r="DI133" s="106"/>
      <c r="DJ133" s="106"/>
      <c r="DK133" s="106"/>
      <c r="DL133" s="106"/>
      <c r="DM133" s="106"/>
      <c r="DN133" s="106"/>
      <c r="DO133" s="106"/>
      <c r="DP133" s="106"/>
      <c r="DQ133" s="106"/>
      <c r="DR133" s="106"/>
      <c r="DS133" s="106"/>
      <c r="DT133" s="106"/>
      <c r="DU133" s="106"/>
      <c r="DV133" s="106"/>
      <c r="DW133" s="106"/>
      <c r="DX133" s="106"/>
      <c r="DY133" s="106"/>
      <c r="DZ133" s="106"/>
      <c r="EA133" s="106"/>
      <c r="EB133" s="106"/>
      <c r="EC133" s="106"/>
      <c r="ED133" s="106"/>
      <c r="EE133" s="106"/>
      <c r="EF133" s="106"/>
      <c r="EG133" s="106"/>
      <c r="EH133" s="106"/>
      <c r="EI133" s="106"/>
      <c r="EJ133" s="106"/>
      <c r="EK133" s="106"/>
      <c r="EL133" s="106"/>
      <c r="EM133" s="106"/>
      <c r="EN133" s="106"/>
      <c r="EO133" s="106"/>
      <c r="EP133" s="106"/>
      <c r="EQ133" s="106"/>
      <c r="ER133" s="106"/>
      <c r="ES133" s="106"/>
      <c r="ET133" s="106"/>
      <c r="EU133" s="106"/>
      <c r="EV133" s="106"/>
      <c r="EW133" s="106"/>
      <c r="EX133" s="106"/>
      <c r="EY133" s="106"/>
      <c r="EZ133" s="106"/>
      <c r="FA133" s="106"/>
      <c r="FB133" s="106"/>
      <c r="FC133" s="106"/>
      <c r="FD133" s="106"/>
      <c r="FE133" s="106"/>
      <c r="FF133" s="106"/>
      <c r="FG133" s="106"/>
      <c r="FH133" s="106"/>
      <c r="FI133" s="106"/>
      <c r="FJ133" s="106"/>
      <c r="FK133" s="106"/>
      <c r="FL133" s="106"/>
      <c r="FM133" s="106"/>
      <c r="FN133" s="106"/>
      <c r="FO133" s="106"/>
      <c r="FP133" s="106"/>
      <c r="FQ133" s="106"/>
      <c r="FR133" s="106"/>
      <c r="FS133" s="106"/>
      <c r="FT133" s="106"/>
      <c r="FU133" s="106"/>
      <c r="FV133" s="106"/>
      <c r="FW133" s="106"/>
      <c r="FX133" s="106"/>
      <c r="FY133" s="106"/>
      <c r="FZ133" s="106"/>
      <c r="GA133" s="106"/>
      <c r="GB133" s="106"/>
      <c r="GC133" s="106"/>
      <c r="GD133" s="106"/>
      <c r="GE133" s="106"/>
      <c r="GF133" s="106"/>
      <c r="GG133" s="106"/>
      <c r="GH133" s="106"/>
      <c r="GI133" s="106"/>
      <c r="GJ133" s="106"/>
      <c r="GK133" s="106"/>
      <c r="GL133" s="106"/>
      <c r="GM133" s="106"/>
      <c r="GN133" s="106"/>
      <c r="GO133" s="106"/>
      <c r="GP133" s="106"/>
      <c r="GQ133" s="106"/>
      <c r="GR133" s="106"/>
      <c r="GS133" s="106"/>
      <c r="GT133" s="106"/>
      <c r="GU133" s="106"/>
      <c r="GV133" s="106"/>
      <c r="GW133" s="106"/>
      <c r="GX133" s="106"/>
      <c r="GY133" s="106"/>
      <c r="GZ133" s="106"/>
      <c r="HA133" s="106"/>
      <c r="HB133" s="106"/>
      <c r="HC133" s="106"/>
      <c r="HD133" s="106"/>
      <c r="HE133" s="106"/>
      <c r="HF133" s="106"/>
      <c r="HG133" s="106"/>
      <c r="HH133" s="106"/>
      <c r="HI133" s="106"/>
      <c r="HJ133" s="106"/>
      <c r="HK133" s="106"/>
      <c r="HL133" s="106"/>
      <c r="HM133" s="106"/>
      <c r="HN133" s="106"/>
      <c r="HO133" s="106"/>
      <c r="HP133" s="106"/>
      <c r="HQ133" s="106"/>
      <c r="HR133" s="106"/>
      <c r="HS133" s="106"/>
      <c r="HT133" s="106"/>
      <c r="HU133" s="106"/>
      <c r="HV133" s="106"/>
      <c r="HW133" s="106"/>
      <c r="HX133" s="106"/>
      <c r="HY133" s="106"/>
      <c r="HZ133" s="106"/>
      <c r="IA133" s="106"/>
      <c r="IB133" s="106"/>
      <c r="IC133" s="106"/>
      <c r="ID133" s="106"/>
      <c r="IE133" s="106"/>
      <c r="IF133" s="106"/>
      <c r="IG133" s="106"/>
      <c r="IH133" s="106"/>
      <c r="II133" s="106"/>
      <c r="IJ133" s="106"/>
      <c r="IK133" s="106"/>
      <c r="IL133" s="106"/>
      <c r="IM133" s="106"/>
      <c r="IN133" s="106"/>
      <c r="IO133" s="106"/>
      <c r="IP133" s="106"/>
      <c r="IQ133" s="106"/>
      <c r="IR133" s="106"/>
      <c r="IS133" s="106"/>
      <c r="IT133" s="106"/>
      <c r="IU133" s="106"/>
      <c r="IV133" s="106"/>
      <c r="IW133" s="106"/>
      <c r="IX133" s="106"/>
      <c r="IY133" s="106"/>
      <c r="IZ133" s="106"/>
      <c r="JA133" s="106"/>
      <c r="JB133" s="106"/>
      <c r="JC133" s="106"/>
      <c r="JD133" s="106"/>
      <c r="JE133" s="106"/>
      <c r="JF133" s="106"/>
      <c r="JG133" s="106"/>
      <c r="JH133" s="106"/>
      <c r="JI133" s="106"/>
      <c r="JJ133" s="106"/>
      <c r="JK133" s="111"/>
      <c r="JL133" s="106"/>
      <c r="JM133" s="106"/>
      <c r="JN133" s="106"/>
      <c r="JO133" s="106"/>
      <c r="JP133" s="106"/>
      <c r="JQ133" s="106"/>
      <c r="JR133" s="106"/>
      <c r="JS133" s="106"/>
      <c r="JT133" s="106"/>
      <c r="JU133" s="106"/>
      <c r="JV133" s="106"/>
      <c r="JW133" s="106"/>
      <c r="JX133" s="106"/>
      <c r="JY133" s="106"/>
      <c r="JZ133" s="106"/>
      <c r="KA133" s="106"/>
      <c r="KB133" s="106"/>
      <c r="KC133" s="106"/>
      <c r="KD133" s="106"/>
      <c r="KE133" s="106"/>
      <c r="KF133" s="106"/>
      <c r="KG133" s="106"/>
      <c r="KH133" s="106"/>
      <c r="KI133" s="106"/>
      <c r="KJ133" s="106"/>
      <c r="KK133" s="106"/>
      <c r="KL133" s="106"/>
      <c r="KM133" s="106"/>
      <c r="KN133" s="106"/>
      <c r="KO133" s="106"/>
      <c r="KP133" s="106"/>
      <c r="KQ133" s="106"/>
      <c r="KR133" s="106"/>
      <c r="KS133" s="106"/>
      <c r="KT133" s="106"/>
      <c r="KU133" s="106"/>
      <c r="KV133" s="106"/>
      <c r="KW133" s="106"/>
      <c r="KX133" s="106"/>
      <c r="KY133" s="106"/>
      <c r="KZ133" s="106"/>
      <c r="LA133" s="106"/>
      <c r="LB133" s="106"/>
      <c r="LC133" s="106"/>
      <c r="LD133" s="106"/>
      <c r="LE133" s="106"/>
      <c r="LF133" s="106"/>
      <c r="LG133" s="106"/>
      <c r="LH133" s="106"/>
      <c r="LI133" s="106"/>
      <c r="LJ133" s="106"/>
      <c r="LK133" s="106"/>
      <c r="LL133" s="106"/>
      <c r="LM133" s="106"/>
      <c r="LN133" s="106"/>
      <c r="LO133" s="106">
        <f>3+1</f>
        <v>4</v>
      </c>
      <c r="LP133" s="106">
        <f>2+1</f>
        <v>3</v>
      </c>
      <c r="LQ133" s="106"/>
      <c r="LR133" s="106"/>
      <c r="LS133" s="106"/>
      <c r="LT133" s="106"/>
      <c r="LU133" s="106"/>
      <c r="LV133" s="106"/>
      <c r="LW133" s="106"/>
      <c r="LX133" s="106"/>
      <c r="LY133" s="106"/>
      <c r="LZ133" s="106"/>
      <c r="MA133" s="106"/>
      <c r="MB133" s="106"/>
      <c r="MC133" s="106"/>
      <c r="MD133" s="106"/>
      <c r="ME133" s="106"/>
      <c r="MF133" s="106"/>
      <c r="MG133" s="106"/>
      <c r="MH133" s="106"/>
      <c r="MI133" s="106"/>
      <c r="MJ133" s="106"/>
      <c r="MK133" s="106"/>
      <c r="ML133" s="106"/>
      <c r="MM133" s="106"/>
      <c r="MN133" s="106"/>
      <c r="MO133" s="106"/>
      <c r="MP133" s="106"/>
      <c r="MQ133" s="106"/>
      <c r="MR133" s="106"/>
      <c r="MS133" s="106"/>
      <c r="MT133" s="106"/>
      <c r="MU133" s="106"/>
      <c r="MV133" s="106"/>
      <c r="MW133" s="106"/>
      <c r="MX133" s="106"/>
      <c r="MY133" s="106"/>
      <c r="MZ133" s="106"/>
      <c r="NA133" s="106">
        <f>1*1.5</f>
        <v>1.5</v>
      </c>
      <c r="NB133" s="106"/>
      <c r="NC133" s="106"/>
      <c r="ND133" s="106"/>
      <c r="NE133" s="106"/>
      <c r="NF133" s="106"/>
      <c r="NG133" s="106"/>
      <c r="NH133" s="106"/>
      <c r="NI133" s="106" t="s">
        <v>307</v>
      </c>
      <c r="NJ133" s="106"/>
      <c r="NK133" s="106"/>
      <c r="NL133" s="106"/>
      <c r="NM133" s="106"/>
      <c r="NN133" s="106"/>
      <c r="NO133" s="106"/>
      <c r="NP133" s="106"/>
      <c r="NQ133" s="106"/>
      <c r="NR133" s="106"/>
      <c r="NS133" s="106"/>
      <c r="NT133" s="106"/>
      <c r="NU133" s="106"/>
      <c r="NV133" s="106"/>
      <c r="NW133" s="106"/>
      <c r="NX133" s="106"/>
      <c r="NY133" s="106"/>
      <c r="NZ133" s="106"/>
      <c r="OA133" s="106"/>
      <c r="OB133" s="106"/>
      <c r="OC133" s="106"/>
      <c r="OD133" s="106"/>
      <c r="OE133" s="106"/>
      <c r="OF133" s="106"/>
      <c r="OG133" s="106"/>
      <c r="OH133" s="106"/>
      <c r="OI133" s="106"/>
      <c r="OJ133" s="106"/>
      <c r="OK133" s="106"/>
      <c r="OL133" s="106"/>
      <c r="OM133" s="106"/>
      <c r="ON133" s="106"/>
      <c r="OO133" s="106"/>
      <c r="OP133" s="106"/>
      <c r="OQ133" s="106"/>
      <c r="OR133" s="106"/>
      <c r="OS133" s="106"/>
      <c r="OT133" s="106"/>
      <c r="OU133" s="106"/>
      <c r="OV133" s="106"/>
      <c r="OW133" s="106"/>
      <c r="OX133" s="106"/>
      <c r="OY133" s="106"/>
      <c r="OZ133" s="106"/>
      <c r="PA133" s="106"/>
      <c r="PB133" s="106"/>
      <c r="PC133" s="106"/>
      <c r="PD133" s="106"/>
      <c r="PE133" s="106"/>
      <c r="PF133" s="106"/>
      <c r="PG133" s="106"/>
      <c r="PH133" s="106"/>
      <c r="PI133" s="106"/>
      <c r="PJ133" s="106"/>
      <c r="PK133" s="106"/>
      <c r="PL133" s="106"/>
      <c r="PM133" s="106"/>
      <c r="PN133" s="106"/>
      <c r="PO133" s="106"/>
      <c r="PP133" s="106"/>
      <c r="PQ133" s="106"/>
      <c r="PR133" s="106"/>
      <c r="PS133" s="106"/>
      <c r="PT133" s="106"/>
      <c r="PU133" s="106"/>
      <c r="PV133" s="106"/>
      <c r="PW133" s="106"/>
      <c r="PX133" s="106"/>
      <c r="PY133" s="106"/>
      <c r="PZ133" s="106"/>
      <c r="QA133" s="106"/>
      <c r="QB133" s="106"/>
      <c r="QC133" s="106"/>
      <c r="QD133" s="106"/>
      <c r="QE133" s="106"/>
      <c r="QF133" s="106"/>
      <c r="QG133" s="106"/>
      <c r="QH133" s="106"/>
      <c r="QI133" s="106"/>
      <c r="QJ133" s="106"/>
      <c r="QK133" s="106"/>
      <c r="QL133" s="106"/>
      <c r="QM133" s="106"/>
      <c r="QN133" s="106"/>
      <c r="QO133" s="106"/>
      <c r="QP133" s="106"/>
      <c r="QQ133" s="106"/>
      <c r="QR133" s="106"/>
      <c r="QS133" s="106"/>
      <c r="QT133" s="106"/>
      <c r="QU133" s="106"/>
      <c r="QV133" s="106"/>
      <c r="QW133" s="106"/>
      <c r="QX133" s="106"/>
      <c r="QY133" s="106"/>
      <c r="QZ133" s="106"/>
      <c r="RA133" s="106"/>
      <c r="RB133" s="106"/>
      <c r="RC133" s="106"/>
      <c r="RD133" s="106"/>
      <c r="RE133" s="106"/>
      <c r="RF133" s="106"/>
      <c r="RG133" s="106"/>
      <c r="RH133" s="106"/>
      <c r="RI133" s="106"/>
      <c r="RJ133" s="106"/>
      <c r="RK133" s="106"/>
      <c r="RL133" s="106"/>
      <c r="RM133" s="106"/>
      <c r="RN133" s="106"/>
      <c r="RO133" s="106"/>
      <c r="RP133" s="106"/>
      <c r="RQ133" s="106"/>
      <c r="RR133" s="106"/>
      <c r="RS133" s="106"/>
      <c r="RT133" s="106"/>
      <c r="RU133" s="106"/>
      <c r="RV133" s="106"/>
      <c r="RW133" s="106"/>
      <c r="RX133" s="106"/>
      <c r="RY133" s="106"/>
      <c r="RZ133" s="106"/>
      <c r="SA133" s="106"/>
      <c r="SB133" s="106"/>
      <c r="SC133" s="106"/>
      <c r="SD133" s="106"/>
      <c r="SE133" s="106"/>
      <c r="SF133" s="106"/>
      <c r="SG133" s="106"/>
      <c r="SH133" s="106"/>
      <c r="SI133" s="106"/>
      <c r="SJ133" s="106"/>
      <c r="SK133" s="106"/>
      <c r="SL133" s="106"/>
      <c r="SM133" s="106"/>
      <c r="SN133" s="106"/>
      <c r="SO133" s="106"/>
      <c r="SP133" s="106"/>
      <c r="SQ133" s="106"/>
      <c r="SR133" s="106"/>
      <c r="SS133" s="106"/>
      <c r="ST133" s="106"/>
      <c r="SU133" s="106"/>
      <c r="SV133" s="106"/>
      <c r="SW133" s="106"/>
      <c r="SX133" s="106"/>
      <c r="SY133" s="106"/>
      <c r="SZ133" s="106"/>
      <c r="TA133" s="106"/>
      <c r="TB133" s="106"/>
    </row>
    <row r="134" spans="1:522" s="1" customFormat="1" ht="18" customHeight="1" x14ac:dyDescent="0.25">
      <c r="A134" s="12">
        <v>100</v>
      </c>
      <c r="B134" s="11" t="s">
        <v>246</v>
      </c>
      <c r="C134" s="1">
        <v>10406</v>
      </c>
      <c r="D134" s="1">
        <v>2007</v>
      </c>
      <c r="E134" s="4" t="s">
        <v>245</v>
      </c>
      <c r="F134" s="9">
        <v>9607</v>
      </c>
      <c r="G134" s="9" t="s">
        <v>100</v>
      </c>
      <c r="H134" s="4" t="s">
        <v>210</v>
      </c>
      <c r="I134" s="1">
        <f>SUM(K134:TB134)</f>
        <v>11</v>
      </c>
      <c r="J134" s="12">
        <f>Tabuľka3[[#This Row],[Stĺpec9]]</f>
        <v>11</v>
      </c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  <c r="CL134" s="106"/>
      <c r="CM134" s="106"/>
      <c r="CN134" s="106"/>
      <c r="CO134" s="106"/>
      <c r="CP134" s="106"/>
      <c r="CQ134" s="106"/>
      <c r="CR134" s="106"/>
      <c r="CS134" s="106"/>
      <c r="CT134" s="106"/>
      <c r="CU134" s="111"/>
      <c r="CV134" s="111"/>
      <c r="CW134" s="106"/>
      <c r="CX134" s="106"/>
      <c r="CY134" s="106"/>
      <c r="CZ134" s="106"/>
      <c r="DA134" s="106"/>
      <c r="DB134" s="106"/>
      <c r="DC134" s="106"/>
      <c r="DD134" s="106"/>
      <c r="DE134" s="106"/>
      <c r="DF134" s="106"/>
      <c r="DG134" s="106"/>
      <c r="DH134" s="106"/>
      <c r="DI134" s="106"/>
      <c r="DJ134" s="106"/>
      <c r="DK134" s="106"/>
      <c r="DL134" s="106"/>
      <c r="DM134" s="106"/>
      <c r="DN134" s="106"/>
      <c r="DO134" s="106"/>
      <c r="DP134" s="106"/>
      <c r="DQ134" s="106"/>
      <c r="DR134" s="106"/>
      <c r="DS134" s="106"/>
      <c r="DT134" s="106"/>
      <c r="DU134" s="106"/>
      <c r="DV134" s="106"/>
      <c r="DW134" s="106"/>
      <c r="DX134" s="106"/>
      <c r="DY134" s="106"/>
      <c r="DZ134" s="106"/>
      <c r="EA134" s="106"/>
      <c r="EB134" s="106"/>
      <c r="EC134" s="106"/>
      <c r="ED134" s="106"/>
      <c r="EE134" s="106"/>
      <c r="EF134" s="106"/>
      <c r="EG134" s="106"/>
      <c r="EH134" s="106"/>
      <c r="EI134" s="106"/>
      <c r="EJ134" s="106"/>
      <c r="EK134" s="106"/>
      <c r="EL134" s="106"/>
      <c r="EM134" s="106"/>
      <c r="EN134" s="106"/>
      <c r="EO134" s="106"/>
      <c r="EP134" s="106"/>
      <c r="EQ134" s="106"/>
      <c r="ER134" s="106"/>
      <c r="ES134" s="106"/>
      <c r="ET134" s="106"/>
      <c r="EU134" s="106"/>
      <c r="EV134" s="106"/>
      <c r="EW134" s="106"/>
      <c r="EX134" s="106"/>
      <c r="EY134" s="106"/>
      <c r="EZ134" s="106"/>
      <c r="FA134" s="106"/>
      <c r="FB134" s="106"/>
      <c r="FC134" s="106"/>
      <c r="FD134" s="106"/>
      <c r="FE134" s="106"/>
      <c r="FF134" s="106"/>
      <c r="FG134" s="106"/>
      <c r="FH134" s="106"/>
      <c r="FI134" s="106"/>
      <c r="FJ134" s="106"/>
      <c r="FK134" s="106"/>
      <c r="FL134" s="106"/>
      <c r="FM134" s="106"/>
      <c r="FN134" s="106"/>
      <c r="FO134" s="106"/>
      <c r="FP134" s="106"/>
      <c r="FQ134" s="106"/>
      <c r="FR134" s="106"/>
      <c r="FS134" s="106"/>
      <c r="FT134" s="106"/>
      <c r="FU134" s="106"/>
      <c r="FV134" s="106"/>
      <c r="FW134" s="106"/>
      <c r="FX134" s="106"/>
      <c r="FY134" s="106"/>
      <c r="FZ134" s="106"/>
      <c r="GA134" s="106"/>
      <c r="GB134" s="106"/>
      <c r="GC134" s="106"/>
      <c r="GD134" s="106"/>
      <c r="GE134" s="106"/>
      <c r="GF134" s="106"/>
      <c r="GG134" s="106"/>
      <c r="GH134" s="106"/>
      <c r="GI134" s="106"/>
      <c r="GJ134" s="106"/>
      <c r="GK134" s="106"/>
      <c r="GL134" s="106"/>
      <c r="GM134" s="106"/>
      <c r="GN134" s="106"/>
      <c r="GO134" s="106"/>
      <c r="GP134" s="106"/>
      <c r="GQ134" s="106"/>
      <c r="GR134" s="106"/>
      <c r="GS134" s="106"/>
      <c r="GT134" s="106"/>
      <c r="GU134" s="106"/>
      <c r="GV134" s="106"/>
      <c r="GW134" s="106"/>
      <c r="GX134" s="106"/>
      <c r="GY134" s="106"/>
      <c r="GZ134" s="106"/>
      <c r="HA134" s="106"/>
      <c r="HB134" s="106"/>
      <c r="HC134" s="106"/>
      <c r="HD134" s="106"/>
      <c r="HE134" s="106"/>
      <c r="HF134" s="106"/>
      <c r="HG134" s="106"/>
      <c r="HH134" s="106"/>
      <c r="HI134" s="106"/>
      <c r="HJ134" s="106"/>
      <c r="HK134" s="106"/>
      <c r="HL134" s="106"/>
      <c r="HM134" s="106"/>
      <c r="HN134" s="106"/>
      <c r="HO134" s="106"/>
      <c r="HP134" s="106"/>
      <c r="HQ134" s="106"/>
      <c r="HR134" s="106"/>
      <c r="HS134" s="106"/>
      <c r="HT134" s="106"/>
      <c r="HU134" s="106"/>
      <c r="HV134" s="106"/>
      <c r="HW134" s="106"/>
      <c r="HX134" s="106"/>
      <c r="HY134" s="106"/>
      <c r="HZ134" s="106"/>
      <c r="IA134" s="106"/>
      <c r="IB134" s="106"/>
      <c r="IC134" s="106"/>
      <c r="ID134" s="106"/>
      <c r="IE134" s="106"/>
      <c r="IF134" s="106"/>
      <c r="IG134" s="106"/>
      <c r="IH134" s="106"/>
      <c r="II134" s="106"/>
      <c r="IJ134" s="106"/>
      <c r="IK134" s="106"/>
      <c r="IL134" s="106"/>
      <c r="IM134" s="106"/>
      <c r="IN134" s="106"/>
      <c r="IO134" s="106"/>
      <c r="IP134" s="106"/>
      <c r="IQ134" s="106"/>
      <c r="IR134" s="106"/>
      <c r="IS134" s="106"/>
      <c r="IT134" s="106"/>
      <c r="IU134" s="106"/>
      <c r="IV134" s="106" t="s">
        <v>307</v>
      </c>
      <c r="IW134" s="106" t="s">
        <v>307</v>
      </c>
      <c r="IX134" s="106"/>
      <c r="IY134" s="106"/>
      <c r="IZ134" s="106"/>
      <c r="JA134" s="106"/>
      <c r="JB134" s="106"/>
      <c r="JC134" s="106"/>
      <c r="JD134" s="106"/>
      <c r="JE134" s="106" t="s">
        <v>307</v>
      </c>
      <c r="JF134" s="106"/>
      <c r="JG134" s="106"/>
      <c r="JH134" s="106"/>
      <c r="JI134" s="106"/>
      <c r="JJ134" s="106"/>
      <c r="JK134" s="106"/>
      <c r="JL134" s="106"/>
      <c r="JM134" s="106"/>
      <c r="JN134" s="106"/>
      <c r="JO134" s="106"/>
      <c r="JP134" s="106"/>
      <c r="JQ134" s="106"/>
      <c r="JR134" s="106"/>
      <c r="JS134" s="106"/>
      <c r="JT134" s="106"/>
      <c r="JU134" s="106"/>
      <c r="JV134" s="106"/>
      <c r="JW134" s="106"/>
      <c r="JX134" s="106"/>
      <c r="JY134" s="106"/>
      <c r="JZ134" s="106"/>
      <c r="KA134" s="106"/>
      <c r="KB134" s="106"/>
      <c r="KC134" s="106"/>
      <c r="KD134" s="106"/>
      <c r="KE134" s="106"/>
      <c r="KF134" s="106"/>
      <c r="KG134" s="106"/>
      <c r="KH134" s="106"/>
      <c r="KI134" s="106"/>
      <c r="KJ134" s="106"/>
      <c r="KK134" s="106"/>
      <c r="KL134" s="106"/>
      <c r="KM134" s="106"/>
      <c r="KN134" s="106"/>
      <c r="KO134" s="106"/>
      <c r="KP134" s="106"/>
      <c r="KQ134" s="106"/>
      <c r="KR134" s="106"/>
      <c r="KS134" s="106"/>
      <c r="KT134" s="106"/>
      <c r="KU134" s="106"/>
      <c r="KV134" s="106"/>
      <c r="KW134" s="106"/>
      <c r="KX134" s="106"/>
      <c r="KY134" s="106">
        <v>3</v>
      </c>
      <c r="KZ134" s="106"/>
      <c r="LA134" s="106"/>
      <c r="LB134" s="106"/>
      <c r="LC134" s="106"/>
      <c r="LD134" s="106"/>
      <c r="LE134" s="106"/>
      <c r="LF134" s="106"/>
      <c r="LG134" s="106"/>
      <c r="LH134" s="106"/>
      <c r="LI134" s="111" t="s">
        <v>307</v>
      </c>
      <c r="LJ134" s="106"/>
      <c r="LK134" s="106"/>
      <c r="LL134" s="106"/>
      <c r="LM134" s="106"/>
      <c r="LN134" s="106"/>
      <c r="LO134" s="106">
        <v>2</v>
      </c>
      <c r="LP134" s="106" t="s">
        <v>307</v>
      </c>
      <c r="LQ134" s="106"/>
      <c r="LR134" s="106"/>
      <c r="LS134" s="106"/>
      <c r="LT134" s="106"/>
      <c r="LU134" s="106"/>
      <c r="LV134" s="106"/>
      <c r="LW134" s="106"/>
      <c r="LX134" s="106"/>
      <c r="LY134" s="106" t="s">
        <v>307</v>
      </c>
      <c r="LZ134" s="106"/>
      <c r="MA134" s="106">
        <v>3</v>
      </c>
      <c r="MB134" s="106"/>
      <c r="MC134" s="106"/>
      <c r="MD134" s="106"/>
      <c r="ME134" s="106"/>
      <c r="MF134" s="106"/>
      <c r="MG134" s="106"/>
      <c r="MH134" s="106"/>
      <c r="MI134" s="106"/>
      <c r="MJ134" s="106"/>
      <c r="MK134" s="106"/>
      <c r="ML134" s="106"/>
      <c r="MM134" s="106"/>
      <c r="MN134" s="106"/>
      <c r="MO134" s="106"/>
      <c r="MP134" s="106"/>
      <c r="MQ134" s="106"/>
      <c r="MR134" s="106"/>
      <c r="MS134" s="106"/>
      <c r="MT134" s="106"/>
      <c r="MU134" s="106"/>
      <c r="MV134" s="106"/>
      <c r="MW134" s="106"/>
      <c r="MX134" s="106"/>
      <c r="MY134" s="106"/>
      <c r="MZ134" s="106"/>
      <c r="NA134" s="106" t="s">
        <v>307</v>
      </c>
      <c r="NB134" s="106" t="s">
        <v>307</v>
      </c>
      <c r="NC134" s="106"/>
      <c r="ND134" s="106"/>
      <c r="NE134" s="106"/>
      <c r="NF134" s="106"/>
      <c r="NG134" s="106"/>
      <c r="NH134" s="106"/>
      <c r="NI134" s="106" t="s">
        <v>307</v>
      </c>
      <c r="NJ134" s="106" t="s">
        <v>307</v>
      </c>
      <c r="NK134" s="106"/>
      <c r="NL134" s="106"/>
      <c r="NM134" s="106"/>
      <c r="NN134" s="106"/>
      <c r="NO134" s="106">
        <v>3</v>
      </c>
      <c r="NP134" s="106"/>
      <c r="NQ134" s="106"/>
      <c r="NR134" s="111" t="s">
        <v>307</v>
      </c>
      <c r="NS134" s="106"/>
      <c r="NT134" s="106"/>
      <c r="NU134" s="111" t="s">
        <v>307</v>
      </c>
      <c r="NV134" s="106"/>
      <c r="NW134" s="106"/>
      <c r="NX134" s="111" t="s">
        <v>307</v>
      </c>
      <c r="NY134" s="106"/>
      <c r="NZ134" s="106"/>
      <c r="OA134" s="106"/>
      <c r="OB134" s="106"/>
      <c r="OC134" s="106"/>
      <c r="OD134" s="106"/>
      <c r="OE134" s="106"/>
      <c r="OF134" s="106"/>
      <c r="OG134" s="106"/>
      <c r="OH134" s="106"/>
      <c r="OI134" s="106"/>
      <c r="OJ134" s="106"/>
      <c r="OK134" s="106"/>
      <c r="OL134" s="106"/>
      <c r="OM134" s="106"/>
      <c r="ON134" s="106"/>
      <c r="OO134" s="106"/>
      <c r="OP134" s="106"/>
      <c r="OQ134" s="106"/>
      <c r="OR134" s="106"/>
      <c r="OS134" s="106"/>
      <c r="OT134" s="106"/>
      <c r="OU134" s="106"/>
      <c r="OV134" s="106"/>
      <c r="OW134" s="106"/>
      <c r="OX134" s="106"/>
      <c r="OY134" s="106"/>
      <c r="OZ134" s="106"/>
      <c r="PA134" s="106"/>
      <c r="PB134" s="106"/>
      <c r="PC134" s="106"/>
      <c r="PD134" s="106"/>
      <c r="PE134" s="106"/>
      <c r="PF134" s="106"/>
      <c r="PG134" s="106"/>
      <c r="PH134" s="106"/>
      <c r="PI134" s="106"/>
      <c r="PJ134" s="106"/>
      <c r="PK134" s="106"/>
      <c r="PL134" s="106"/>
      <c r="PM134" s="106"/>
      <c r="PN134" s="106"/>
      <c r="PO134" s="106"/>
      <c r="PP134" s="106"/>
      <c r="PQ134" s="106"/>
      <c r="PR134" s="106"/>
      <c r="PS134" s="106"/>
      <c r="PT134" s="106"/>
      <c r="PU134" s="106"/>
      <c r="PV134" s="106"/>
      <c r="PW134" s="106"/>
      <c r="PX134" s="106"/>
      <c r="PY134" s="106"/>
      <c r="PZ134" s="106"/>
      <c r="QA134" s="106"/>
      <c r="QB134" s="106"/>
      <c r="QC134" s="106"/>
      <c r="QD134" s="106"/>
      <c r="QE134" s="106"/>
      <c r="QF134" s="106"/>
      <c r="QG134" s="106"/>
      <c r="QH134" s="106"/>
      <c r="QI134" s="106"/>
      <c r="QJ134" s="106"/>
      <c r="QK134" s="106"/>
      <c r="QL134" s="106"/>
      <c r="QM134" s="106"/>
      <c r="QN134" s="106"/>
      <c r="QO134" s="106"/>
      <c r="QP134" s="106"/>
      <c r="QQ134" s="106"/>
      <c r="QR134" s="106"/>
      <c r="QS134" s="106"/>
      <c r="QT134" s="106"/>
      <c r="QU134" s="106"/>
      <c r="QV134" s="106"/>
      <c r="QW134" s="106"/>
      <c r="QX134" s="106"/>
      <c r="QY134" s="106"/>
      <c r="QZ134" s="106"/>
      <c r="RA134" s="106"/>
      <c r="RB134" s="106"/>
      <c r="RC134" s="106"/>
      <c r="RD134" s="106"/>
      <c r="RE134" s="106"/>
      <c r="RF134" s="106"/>
      <c r="RG134" s="106"/>
      <c r="RH134" s="106"/>
      <c r="RI134" s="106"/>
      <c r="RJ134" s="106"/>
      <c r="RK134" s="106"/>
      <c r="RL134" s="106"/>
      <c r="RM134" s="106"/>
      <c r="RN134" s="106"/>
      <c r="RO134" s="106"/>
      <c r="RP134" s="106"/>
      <c r="RQ134" s="106"/>
      <c r="RR134" s="106"/>
      <c r="RS134" s="106"/>
      <c r="RT134" s="106"/>
      <c r="RU134" s="106"/>
      <c r="RV134" s="106"/>
      <c r="RW134" s="106"/>
      <c r="RX134" s="106"/>
      <c r="RY134" s="106"/>
      <c r="RZ134" s="106"/>
      <c r="SA134" s="106"/>
      <c r="SB134" s="106"/>
      <c r="SC134" s="106"/>
      <c r="SD134" s="106"/>
      <c r="SE134" s="106"/>
      <c r="SF134" s="106"/>
      <c r="SG134" s="106"/>
      <c r="SH134" s="106"/>
      <c r="SI134" s="106"/>
      <c r="SJ134" s="106"/>
      <c r="SK134" s="106"/>
      <c r="SL134" s="106"/>
      <c r="SM134" s="106"/>
      <c r="SN134" s="106"/>
      <c r="SO134" s="106"/>
      <c r="SP134" s="106"/>
      <c r="SQ134" s="106"/>
      <c r="SR134" s="106"/>
      <c r="SS134" s="106"/>
      <c r="ST134" s="106"/>
      <c r="SU134" s="106"/>
      <c r="SV134" s="106"/>
      <c r="SW134" s="106"/>
      <c r="SX134" s="106"/>
      <c r="SY134" s="106"/>
      <c r="SZ134" s="106"/>
      <c r="TA134" s="106"/>
      <c r="TB134" s="106"/>
    </row>
    <row r="135" spans="1:522" s="1" customFormat="1" ht="18" customHeight="1" x14ac:dyDescent="0.25">
      <c r="A135" s="12"/>
      <c r="B135" s="11" t="s">
        <v>271</v>
      </c>
      <c r="C135" s="1">
        <v>10670</v>
      </c>
      <c r="E135" s="4" t="s">
        <v>171</v>
      </c>
      <c r="F135" s="1">
        <v>9571</v>
      </c>
      <c r="G135" s="9" t="s">
        <v>100</v>
      </c>
      <c r="H135" s="4" t="s">
        <v>170</v>
      </c>
      <c r="I135" s="1">
        <f>SUM(K135:TB135)</f>
        <v>11</v>
      </c>
      <c r="J135" s="12">
        <f>Tabuľka3[[#This Row],[Stĺpec9]]</f>
        <v>11</v>
      </c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11" t="s">
        <v>307</v>
      </c>
      <c r="AB135" s="106"/>
      <c r="AC135" s="106">
        <v>2</v>
      </c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 t="s">
        <v>307</v>
      </c>
      <c r="AW135" s="106"/>
      <c r="AX135" s="106"/>
      <c r="AY135" s="106"/>
      <c r="AZ135" s="106"/>
      <c r="BA135" s="106" t="s">
        <v>307</v>
      </c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/>
      <c r="BO135" s="106"/>
      <c r="BP135" s="106"/>
      <c r="BQ135" s="106"/>
      <c r="BR135" s="106"/>
      <c r="BS135" s="106"/>
      <c r="BT135" s="106"/>
      <c r="BU135" s="106"/>
      <c r="BV135" s="106"/>
      <c r="BW135" s="106"/>
      <c r="BX135" s="106"/>
      <c r="BY135" s="106"/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106"/>
      <c r="CL135" s="106"/>
      <c r="CM135" s="106"/>
      <c r="CN135" s="106"/>
      <c r="CO135" s="106"/>
      <c r="CP135" s="106"/>
      <c r="CQ135" s="106"/>
      <c r="CR135" s="106"/>
      <c r="CS135" s="106"/>
      <c r="CT135" s="106"/>
      <c r="CU135" s="106"/>
      <c r="CV135" s="106"/>
      <c r="CW135" s="106"/>
      <c r="CX135" s="106"/>
      <c r="CY135" s="106"/>
      <c r="CZ135" s="106"/>
      <c r="DA135" s="106"/>
      <c r="DB135" s="106"/>
      <c r="DC135" s="106"/>
      <c r="DD135" s="106"/>
      <c r="DE135" s="106"/>
      <c r="DF135" s="106"/>
      <c r="DG135" s="106"/>
      <c r="DH135" s="106"/>
      <c r="DI135" s="106"/>
      <c r="DJ135" s="106"/>
      <c r="DK135" s="106"/>
      <c r="DL135" s="106"/>
      <c r="DM135" s="106"/>
      <c r="DN135" s="106"/>
      <c r="DO135" s="106"/>
      <c r="DP135" s="106"/>
      <c r="DQ135" s="106"/>
      <c r="DR135" s="106"/>
      <c r="DS135" s="106"/>
      <c r="DT135" s="106"/>
      <c r="DU135" s="106"/>
      <c r="DV135" s="106"/>
      <c r="DW135" s="106"/>
      <c r="DX135" s="106"/>
      <c r="DY135" s="106"/>
      <c r="DZ135" s="106"/>
      <c r="EA135" s="106"/>
      <c r="EB135" s="106"/>
      <c r="EC135" s="106"/>
      <c r="ED135" s="106"/>
      <c r="EE135" s="106"/>
      <c r="EF135" s="106"/>
      <c r="EG135" s="106"/>
      <c r="EH135" s="106"/>
      <c r="EI135" s="106"/>
      <c r="EJ135" s="106"/>
      <c r="EK135" s="106"/>
      <c r="EL135" s="106"/>
      <c r="EM135" s="106"/>
      <c r="EN135" s="106"/>
      <c r="EO135" s="106"/>
      <c r="EP135" s="106"/>
      <c r="EQ135" s="106"/>
      <c r="ER135" s="106"/>
      <c r="ES135" s="106"/>
      <c r="ET135" s="106"/>
      <c r="EU135" s="106"/>
      <c r="EV135" s="106"/>
      <c r="EW135" s="106"/>
      <c r="EX135" s="106"/>
      <c r="EY135" s="106"/>
      <c r="EZ135" s="106"/>
      <c r="FA135" s="106"/>
      <c r="FB135" s="106"/>
      <c r="FC135" s="106"/>
      <c r="FD135" s="106"/>
      <c r="FE135" s="106"/>
      <c r="FF135" s="106"/>
      <c r="FG135" s="106"/>
      <c r="FH135" s="106"/>
      <c r="FI135" s="106"/>
      <c r="FJ135" s="106"/>
      <c r="FK135" s="106"/>
      <c r="FL135" s="106"/>
      <c r="FM135" s="106"/>
      <c r="FN135" s="106"/>
      <c r="FO135" s="106"/>
      <c r="FP135" s="106"/>
      <c r="FQ135" s="106"/>
      <c r="FR135" s="106"/>
      <c r="FS135" s="106"/>
      <c r="FT135" s="106"/>
      <c r="FU135" s="106"/>
      <c r="FV135" s="106"/>
      <c r="FW135" s="106"/>
      <c r="FX135" s="106"/>
      <c r="FY135" s="106"/>
      <c r="FZ135" s="106"/>
      <c r="GA135" s="106"/>
      <c r="GB135" s="106"/>
      <c r="GC135" s="106"/>
      <c r="GD135" s="106"/>
      <c r="GE135" s="106"/>
      <c r="GF135" s="106"/>
      <c r="GG135" s="106"/>
      <c r="GH135" s="106"/>
      <c r="GI135" s="106"/>
      <c r="GJ135" s="106"/>
      <c r="GK135" s="106"/>
      <c r="GL135" s="106"/>
      <c r="GM135" s="106"/>
      <c r="GN135" s="106"/>
      <c r="GO135" s="106"/>
      <c r="GP135" s="106"/>
      <c r="GQ135" s="106"/>
      <c r="GR135" s="106"/>
      <c r="GS135" s="106"/>
      <c r="GT135" s="106"/>
      <c r="GU135" s="106"/>
      <c r="GV135" s="106"/>
      <c r="GW135" s="106"/>
      <c r="GX135" s="106"/>
      <c r="GY135" s="106"/>
      <c r="GZ135" s="106"/>
      <c r="HA135" s="106"/>
      <c r="HB135" s="106"/>
      <c r="HC135" s="106"/>
      <c r="HD135" s="106"/>
      <c r="HE135" s="106"/>
      <c r="HF135" s="106"/>
      <c r="HG135" s="106"/>
      <c r="HH135" s="106"/>
      <c r="HI135" s="106"/>
      <c r="HJ135" s="106"/>
      <c r="HK135" s="106"/>
      <c r="HL135" s="106">
        <v>1</v>
      </c>
      <c r="HM135" s="106"/>
      <c r="HN135" s="106"/>
      <c r="HO135" s="106"/>
      <c r="HP135" s="106"/>
      <c r="HQ135" s="106"/>
      <c r="HR135" s="106"/>
      <c r="HS135" s="106"/>
      <c r="HT135" s="106"/>
      <c r="HU135" s="106"/>
      <c r="HV135" s="106"/>
      <c r="HW135" s="106"/>
      <c r="HX135" s="106"/>
      <c r="HY135" s="106"/>
      <c r="HZ135" s="106"/>
      <c r="IA135" s="106"/>
      <c r="IB135" s="106"/>
      <c r="IC135" s="106"/>
      <c r="ID135" s="106"/>
      <c r="IE135" s="106"/>
      <c r="IF135" s="106"/>
      <c r="IG135" s="106"/>
      <c r="IH135" s="106"/>
      <c r="II135" s="106"/>
      <c r="IJ135" s="106"/>
      <c r="IK135" s="106"/>
      <c r="IL135" s="106"/>
      <c r="IM135" s="106"/>
      <c r="IN135" s="106"/>
      <c r="IO135" s="106"/>
      <c r="IP135" s="106"/>
      <c r="IQ135" s="106"/>
      <c r="IR135" s="106"/>
      <c r="IS135" s="106"/>
      <c r="IT135" s="106"/>
      <c r="IU135" s="106"/>
      <c r="IV135" s="106"/>
      <c r="IW135" s="106"/>
      <c r="IX135" s="106"/>
      <c r="IY135" s="106"/>
      <c r="IZ135" s="106"/>
      <c r="JA135" s="106"/>
      <c r="JB135" s="106"/>
      <c r="JC135" s="106"/>
      <c r="JD135" s="106"/>
      <c r="JE135" s="106"/>
      <c r="JF135" s="106"/>
      <c r="JG135" s="106"/>
      <c r="JH135" s="106"/>
      <c r="JI135" s="106"/>
      <c r="JJ135" s="106"/>
      <c r="JK135" s="106"/>
      <c r="JL135" s="106"/>
      <c r="JM135" s="106"/>
      <c r="JN135" s="106"/>
      <c r="JO135" s="106"/>
      <c r="JP135" s="106"/>
      <c r="JQ135" s="106"/>
      <c r="JR135" s="106"/>
      <c r="JS135" s="106"/>
      <c r="JT135" s="106"/>
      <c r="JU135" s="106"/>
      <c r="JV135" s="106"/>
      <c r="JW135" s="106"/>
      <c r="JX135" s="106"/>
      <c r="JY135" s="106"/>
      <c r="JZ135" s="106"/>
      <c r="KA135" s="106"/>
      <c r="KB135" s="106"/>
      <c r="KC135" s="106"/>
      <c r="KD135" s="106"/>
      <c r="KE135" s="106"/>
      <c r="KF135" s="106"/>
      <c r="KG135" s="106"/>
      <c r="KH135" s="106"/>
      <c r="KI135" s="106"/>
      <c r="KJ135" s="106"/>
      <c r="KK135" s="106"/>
      <c r="KL135" s="106"/>
      <c r="KM135" s="106"/>
      <c r="KN135" s="106"/>
      <c r="KO135" s="106"/>
      <c r="KP135" s="106"/>
      <c r="KQ135" s="106"/>
      <c r="KR135" s="106"/>
      <c r="KS135" s="106"/>
      <c r="KT135" s="106"/>
      <c r="KU135" s="106"/>
      <c r="KV135" s="106"/>
      <c r="KW135" s="106"/>
      <c r="KX135" s="106"/>
      <c r="KY135" s="106"/>
      <c r="KZ135" s="106"/>
      <c r="LA135" s="106"/>
      <c r="LB135" s="106"/>
      <c r="LC135" s="106"/>
      <c r="LD135" s="106"/>
      <c r="LE135" s="106"/>
      <c r="LF135" s="106"/>
      <c r="LG135" s="106"/>
      <c r="LH135" s="106"/>
      <c r="LI135" s="106"/>
      <c r="LJ135" s="106"/>
      <c r="LK135" s="106"/>
      <c r="LL135" s="106"/>
      <c r="LM135" s="106"/>
      <c r="LN135" s="106"/>
      <c r="LO135" s="106"/>
      <c r="LP135" s="106"/>
      <c r="LQ135" s="106"/>
      <c r="LR135" s="106"/>
      <c r="LS135" s="106"/>
      <c r="LT135" s="106"/>
      <c r="LU135" s="106"/>
      <c r="LV135" s="106"/>
      <c r="LW135" s="106"/>
      <c r="LX135" s="106"/>
      <c r="LY135" s="106"/>
      <c r="LZ135" s="106"/>
      <c r="MA135" s="106"/>
      <c r="MB135" s="106"/>
      <c r="MC135" s="106"/>
      <c r="MD135" s="106"/>
      <c r="ME135" s="106">
        <v>3</v>
      </c>
      <c r="MF135" s="106">
        <v>1</v>
      </c>
      <c r="MG135" s="106"/>
      <c r="MH135" s="106"/>
      <c r="MI135" s="106"/>
      <c r="MJ135" s="106"/>
      <c r="MK135" s="106"/>
      <c r="ML135" s="106"/>
      <c r="MM135" s="106"/>
      <c r="MN135" s="106"/>
      <c r="MO135" s="106"/>
      <c r="MP135" s="106"/>
      <c r="MQ135" s="106"/>
      <c r="MR135" s="106"/>
      <c r="MS135" s="106"/>
      <c r="MT135" s="106"/>
      <c r="MU135" s="106"/>
      <c r="MV135" s="106"/>
      <c r="MW135" s="106"/>
      <c r="MX135" s="106"/>
      <c r="MY135" s="106"/>
      <c r="MZ135" s="106"/>
      <c r="NA135" s="106"/>
      <c r="NB135" s="106"/>
      <c r="NC135" s="106"/>
      <c r="ND135" s="106"/>
      <c r="NE135" s="106"/>
      <c r="NF135" s="106"/>
      <c r="NG135" s="106"/>
      <c r="NH135" s="106"/>
      <c r="NI135" s="106"/>
      <c r="NJ135" s="106"/>
      <c r="NK135" s="106"/>
      <c r="NL135" s="106"/>
      <c r="NM135" s="106"/>
      <c r="NN135" s="106"/>
      <c r="NO135" s="106"/>
      <c r="NP135" s="106"/>
      <c r="NQ135" s="106"/>
      <c r="NR135" s="106"/>
      <c r="NS135" s="106"/>
      <c r="NT135" s="106"/>
      <c r="NU135" s="106"/>
      <c r="NV135" s="106"/>
      <c r="NW135" s="106"/>
      <c r="NX135" s="106"/>
      <c r="NY135" s="106"/>
      <c r="NZ135" s="106"/>
      <c r="OA135" s="106"/>
      <c r="OB135" s="106"/>
      <c r="OC135" s="106"/>
      <c r="OD135" s="106"/>
      <c r="OE135" s="106"/>
      <c r="OF135" s="106"/>
      <c r="OG135" s="106"/>
      <c r="OH135" s="106"/>
      <c r="OI135" s="106"/>
      <c r="OJ135" s="106"/>
      <c r="OK135" s="106"/>
      <c r="OL135" s="106"/>
      <c r="OM135" s="106"/>
      <c r="ON135" s="106"/>
      <c r="OO135" s="106"/>
      <c r="OP135" s="106"/>
      <c r="OQ135" s="106"/>
      <c r="OR135" s="106"/>
      <c r="OS135" s="106"/>
      <c r="OT135" s="106"/>
      <c r="OU135" s="106"/>
      <c r="OV135" s="106"/>
      <c r="OW135" s="106"/>
      <c r="OX135" s="106"/>
      <c r="OY135" s="106"/>
      <c r="OZ135" s="106"/>
      <c r="PA135" s="106"/>
      <c r="PB135" s="106"/>
      <c r="PC135" s="106"/>
      <c r="PD135" s="106"/>
      <c r="PE135" s="106"/>
      <c r="PF135" s="106"/>
      <c r="PG135" s="106"/>
      <c r="PH135" s="106"/>
      <c r="PI135" s="106"/>
      <c r="PJ135" s="106"/>
      <c r="PK135" s="106"/>
      <c r="PL135" s="106"/>
      <c r="PM135" s="106"/>
      <c r="PN135" s="106"/>
      <c r="PO135" s="106"/>
      <c r="PP135" s="106"/>
      <c r="PQ135" s="106">
        <v>2</v>
      </c>
      <c r="PR135" s="106">
        <v>1</v>
      </c>
      <c r="PS135" s="106"/>
      <c r="PT135" s="106"/>
      <c r="PU135" s="106"/>
      <c r="PV135" s="106"/>
      <c r="PW135" s="106"/>
      <c r="PX135" s="106"/>
      <c r="PY135" s="106"/>
      <c r="PZ135" s="106"/>
      <c r="QA135" s="106"/>
      <c r="QB135" s="106"/>
      <c r="QC135" s="106"/>
      <c r="QD135" s="106"/>
      <c r="QE135" s="106"/>
      <c r="QF135" s="106"/>
      <c r="QG135" s="106"/>
      <c r="QH135" s="106"/>
      <c r="QI135" s="106"/>
      <c r="QJ135" s="106"/>
      <c r="QK135" s="106"/>
      <c r="QL135" s="106"/>
      <c r="QM135" s="111"/>
      <c r="QN135" s="106"/>
      <c r="QO135" s="106"/>
      <c r="QP135" s="106"/>
      <c r="QQ135" s="106"/>
      <c r="QR135" s="106"/>
      <c r="QS135" s="106"/>
      <c r="QT135" s="106"/>
      <c r="QU135" s="106"/>
      <c r="QV135" s="106"/>
      <c r="QW135" s="106"/>
      <c r="QX135" s="106"/>
      <c r="QY135" s="106"/>
      <c r="QZ135" s="106"/>
      <c r="RA135" s="106"/>
      <c r="RB135" s="106"/>
      <c r="RC135" s="106"/>
      <c r="RD135" s="106"/>
      <c r="RE135" s="106">
        <v>1</v>
      </c>
      <c r="RF135" s="106"/>
      <c r="RG135" s="106" t="s">
        <v>307</v>
      </c>
      <c r="RH135" s="106"/>
      <c r="RI135" s="106"/>
      <c r="RJ135" s="106"/>
      <c r="RK135" s="106"/>
      <c r="RL135" s="106"/>
      <c r="RM135" s="106" t="s">
        <v>307</v>
      </c>
      <c r="RN135" s="106"/>
      <c r="RO135" s="106" t="s">
        <v>307</v>
      </c>
      <c r="RP135" s="106"/>
      <c r="RQ135" s="106"/>
      <c r="RR135" s="106"/>
      <c r="RS135" s="106"/>
      <c r="RT135" s="106"/>
      <c r="RU135" s="106"/>
      <c r="RV135" s="106"/>
      <c r="RW135" s="106"/>
      <c r="RX135" s="106"/>
      <c r="RY135" s="106"/>
      <c r="RZ135" s="106"/>
      <c r="SA135" s="106"/>
      <c r="SB135" s="106"/>
      <c r="SC135" s="106"/>
      <c r="SD135" s="106"/>
      <c r="SE135" s="106"/>
      <c r="SF135" s="106"/>
      <c r="SG135" s="106"/>
      <c r="SH135" s="106"/>
      <c r="SI135" s="106"/>
      <c r="SJ135" s="106"/>
      <c r="SK135" s="106"/>
      <c r="SL135" s="106"/>
      <c r="SM135" s="106"/>
      <c r="SN135" s="106"/>
      <c r="SO135" s="106"/>
      <c r="SP135" s="106"/>
      <c r="SQ135" s="106"/>
      <c r="SR135" s="106"/>
      <c r="SS135" s="106"/>
      <c r="ST135" s="106"/>
      <c r="SU135" s="106"/>
      <c r="SV135" s="106"/>
      <c r="SW135" s="106"/>
      <c r="SX135" s="106"/>
      <c r="SY135" s="106"/>
      <c r="SZ135" s="106"/>
      <c r="TA135" s="106"/>
      <c r="TB135" s="106"/>
    </row>
    <row r="136" spans="1:522" s="1" customFormat="1" ht="18" customHeight="1" x14ac:dyDescent="0.25">
      <c r="A136" s="12"/>
      <c r="B136" s="11" t="s">
        <v>576</v>
      </c>
      <c r="C136" s="1">
        <v>12750</v>
      </c>
      <c r="D136" s="1">
        <v>2020</v>
      </c>
      <c r="E136" s="4" t="s">
        <v>302</v>
      </c>
      <c r="F136" s="1">
        <v>6693</v>
      </c>
      <c r="G136" s="9" t="s">
        <v>97</v>
      </c>
      <c r="H136" s="4" t="s">
        <v>19</v>
      </c>
      <c r="I136" s="1">
        <f>SUM(K136:TB136)</f>
        <v>5</v>
      </c>
      <c r="J136" s="12">
        <f>Tabuľka3[[#This Row],[Stĺpec9]]+I137</f>
        <v>11</v>
      </c>
      <c r="K136" s="106">
        <f>Seniori!K67</f>
        <v>0</v>
      </c>
      <c r="L136" s="106">
        <f>Seniori!L67</f>
        <v>0</v>
      </c>
      <c r="M136" s="106">
        <f>Seniori!M67</f>
        <v>0</v>
      </c>
      <c r="N136" s="106">
        <f>Seniori!N67</f>
        <v>0</v>
      </c>
      <c r="O136" s="106">
        <f>Seniori!O67</f>
        <v>0</v>
      </c>
      <c r="P136" s="106">
        <f>Seniori!P67</f>
        <v>0</v>
      </c>
      <c r="Q136" s="106">
        <f>Seniori!Q67</f>
        <v>0</v>
      </c>
      <c r="R136" s="106">
        <f>Seniori!R67</f>
        <v>0</v>
      </c>
      <c r="S136" s="106">
        <f>Seniori!S67</f>
        <v>0</v>
      </c>
      <c r="T136" s="106">
        <f>Seniori!T67</f>
        <v>0</v>
      </c>
      <c r="U136" s="106">
        <f>Seniori!U67</f>
        <v>0</v>
      </c>
      <c r="V136" s="106">
        <f>Seniori!V67</f>
        <v>0</v>
      </c>
      <c r="W136" s="106">
        <f>Seniori!W67</f>
        <v>0</v>
      </c>
      <c r="X136" s="106">
        <f>Seniori!X67</f>
        <v>0</v>
      </c>
      <c r="Y136" s="106">
        <f>Seniori!Y67</f>
        <v>0</v>
      </c>
      <c r="Z136" s="106">
        <f>Seniori!Z67</f>
        <v>0</v>
      </c>
      <c r="AA136" s="106">
        <f>Seniori!AA67</f>
        <v>0</v>
      </c>
      <c r="AB136" s="106">
        <f>Seniori!AB67</f>
        <v>0</v>
      </c>
      <c r="AC136" s="106">
        <f>Seniori!AC67</f>
        <v>0</v>
      </c>
      <c r="AD136" s="106">
        <f>Seniori!AD67</f>
        <v>0</v>
      </c>
      <c r="AE136" s="106">
        <f>Seniori!AE67</f>
        <v>0</v>
      </c>
      <c r="AF136" s="106">
        <f>Seniori!AF67</f>
        <v>0</v>
      </c>
      <c r="AG136" s="106">
        <f>Seniori!AG67</f>
        <v>0</v>
      </c>
      <c r="AH136" s="106">
        <f>Seniori!AH67</f>
        <v>0</v>
      </c>
      <c r="AI136" s="106">
        <f>Seniori!AI67</f>
        <v>0</v>
      </c>
      <c r="AJ136" s="106">
        <f>Seniori!AJ67</f>
        <v>0</v>
      </c>
      <c r="AK136" s="106">
        <f>Seniori!AK67</f>
        <v>0</v>
      </c>
      <c r="AL136" s="106">
        <f>Seniori!AL67</f>
        <v>0</v>
      </c>
      <c r="AM136" s="106">
        <f>Seniori!AM67</f>
        <v>0</v>
      </c>
      <c r="AN136" s="106">
        <f>Seniori!AN67</f>
        <v>0</v>
      </c>
      <c r="AO136" s="106">
        <f>Seniori!AO67</f>
        <v>0</v>
      </c>
      <c r="AP136" s="106">
        <f>Seniori!AP67</f>
        <v>0</v>
      </c>
      <c r="AQ136" s="106">
        <f>Seniori!AQ67</f>
        <v>0</v>
      </c>
      <c r="AR136" s="106">
        <f>Seniori!AR67</f>
        <v>0</v>
      </c>
      <c r="AS136" s="106">
        <f>Seniori!AS67</f>
        <v>0</v>
      </c>
      <c r="AT136" s="106">
        <f>Seniori!AT67</f>
        <v>0</v>
      </c>
      <c r="AU136" s="106">
        <f>Seniori!AU67</f>
        <v>0</v>
      </c>
      <c r="AV136" s="106">
        <f>Seniori!AV67</f>
        <v>0</v>
      </c>
      <c r="AW136" s="106">
        <f>Seniori!AW67</f>
        <v>0</v>
      </c>
      <c r="AX136" s="106">
        <f>Seniori!AX67</f>
        <v>0</v>
      </c>
      <c r="AY136" s="106">
        <f>Seniori!AY67</f>
        <v>0</v>
      </c>
      <c r="AZ136" s="106">
        <f>Seniori!AZ67</f>
        <v>0</v>
      </c>
      <c r="BA136" s="106">
        <f>Seniori!BA67</f>
        <v>0</v>
      </c>
      <c r="BB136" s="106">
        <f>Seniori!BB67</f>
        <v>0</v>
      </c>
      <c r="BC136" s="106">
        <f>Seniori!BC67</f>
        <v>0</v>
      </c>
      <c r="BD136" s="106">
        <f>Seniori!BD67</f>
        <v>0</v>
      </c>
      <c r="BE136" s="106">
        <f>Seniori!BE67</f>
        <v>0</v>
      </c>
      <c r="BF136" s="106">
        <f>Seniori!BF67</f>
        <v>0</v>
      </c>
      <c r="BG136" s="106">
        <f>Seniori!BG67</f>
        <v>0</v>
      </c>
      <c r="BH136" s="106">
        <f>Seniori!BH67</f>
        <v>0</v>
      </c>
      <c r="BI136" s="106">
        <f>Seniori!BI67</f>
        <v>0</v>
      </c>
      <c r="BJ136" s="106">
        <f>Seniori!BJ67</f>
        <v>0</v>
      </c>
      <c r="BK136" s="106">
        <f>Seniori!BK67</f>
        <v>0</v>
      </c>
      <c r="BL136" s="106">
        <f>Seniori!BL67</f>
        <v>0</v>
      </c>
      <c r="BM136" s="106">
        <f>Seniori!BM67</f>
        <v>0</v>
      </c>
      <c r="BN136" s="106">
        <f>Seniori!BN67</f>
        <v>0</v>
      </c>
      <c r="BO136" s="106">
        <f>Seniori!BO67</f>
        <v>0</v>
      </c>
      <c r="BP136" s="106">
        <f>Seniori!BP67</f>
        <v>0</v>
      </c>
      <c r="BQ136" s="106">
        <f>Seniori!BQ67</f>
        <v>0</v>
      </c>
      <c r="BR136" s="106">
        <f>Seniori!BR67</f>
        <v>0</v>
      </c>
      <c r="BS136" s="106">
        <f>Seniori!BS67</f>
        <v>0</v>
      </c>
      <c r="BT136" s="106">
        <f>Seniori!BT67</f>
        <v>0</v>
      </c>
      <c r="BU136" s="106">
        <f>Seniori!BU67</f>
        <v>0</v>
      </c>
      <c r="BV136" s="106">
        <f>Seniori!BV67</f>
        <v>0</v>
      </c>
      <c r="BW136" s="106">
        <f>Seniori!BW67</f>
        <v>0</v>
      </c>
      <c r="BX136" s="106">
        <f>Seniori!BX67</f>
        <v>0</v>
      </c>
      <c r="BY136" s="106">
        <f>Seniori!BY67</f>
        <v>0</v>
      </c>
      <c r="BZ136" s="106">
        <f>Seniori!BZ67</f>
        <v>0</v>
      </c>
      <c r="CA136" s="106">
        <f>Seniori!CA67</f>
        <v>0</v>
      </c>
      <c r="CB136" s="106">
        <f>Seniori!CB67</f>
        <v>0</v>
      </c>
      <c r="CC136" s="106">
        <f>Seniori!CC67</f>
        <v>0</v>
      </c>
      <c r="CD136" s="106">
        <f>Seniori!CD67</f>
        <v>0</v>
      </c>
      <c r="CE136" s="106">
        <f>Seniori!CE67</f>
        <v>0</v>
      </c>
      <c r="CF136" s="106">
        <f>Seniori!CF67</f>
        <v>0</v>
      </c>
      <c r="CG136" s="106">
        <f>Seniori!CG67</f>
        <v>0</v>
      </c>
      <c r="CH136" s="106">
        <f>Seniori!CH67</f>
        <v>0</v>
      </c>
      <c r="CI136" s="106">
        <f>Seniori!CI67</f>
        <v>0</v>
      </c>
      <c r="CJ136" s="106">
        <f>Seniori!CJ67</f>
        <v>0</v>
      </c>
      <c r="CK136" s="106">
        <f>Seniori!CK67</f>
        <v>0</v>
      </c>
      <c r="CL136" s="106">
        <f>Seniori!CL67</f>
        <v>0</v>
      </c>
      <c r="CM136" s="106">
        <f>Seniori!CM67</f>
        <v>0</v>
      </c>
      <c r="CN136" s="106">
        <f>Seniori!CN67</f>
        <v>0</v>
      </c>
      <c r="CO136" s="106">
        <f>Seniori!CO67</f>
        <v>0</v>
      </c>
      <c r="CP136" s="106">
        <f>Seniori!CP67</f>
        <v>0</v>
      </c>
      <c r="CQ136" s="106">
        <f>Seniori!CQ67</f>
        <v>0</v>
      </c>
      <c r="CR136" s="106">
        <f>Seniori!CR67</f>
        <v>0</v>
      </c>
      <c r="CS136" s="106">
        <f>Seniori!CS67</f>
        <v>0</v>
      </c>
      <c r="CT136" s="106">
        <f>Seniori!CT67</f>
        <v>0</v>
      </c>
      <c r="CU136" s="106">
        <f>Seniori!CU67</f>
        <v>0</v>
      </c>
      <c r="CV136" s="106">
        <f>Seniori!CV67</f>
        <v>0</v>
      </c>
      <c r="CW136" s="106">
        <f>Seniori!CW67</f>
        <v>0</v>
      </c>
      <c r="CX136" s="106">
        <f>Seniori!CX67</f>
        <v>0</v>
      </c>
      <c r="CY136" s="106">
        <f>Seniori!CY67</f>
        <v>0</v>
      </c>
      <c r="CZ136" s="106">
        <f>Seniori!CZ67</f>
        <v>0</v>
      </c>
      <c r="DA136" s="106">
        <f>Seniori!DA67</f>
        <v>0</v>
      </c>
      <c r="DB136" s="106">
        <f>Seniori!DB67</f>
        <v>0</v>
      </c>
      <c r="DC136" s="106">
        <f>Seniori!DC67</f>
        <v>0</v>
      </c>
      <c r="DD136" s="106">
        <f>Seniori!DD67</f>
        <v>0</v>
      </c>
      <c r="DE136" s="106">
        <f>Seniori!DE67</f>
        <v>0</v>
      </c>
      <c r="DF136" s="106">
        <f>Seniori!DF67</f>
        <v>0</v>
      </c>
      <c r="DG136" s="106">
        <f>Seniori!DG67</f>
        <v>0</v>
      </c>
      <c r="DH136" s="106">
        <f>Seniori!DH67</f>
        <v>0</v>
      </c>
      <c r="DI136" s="106">
        <f>Seniori!DI67</f>
        <v>0</v>
      </c>
      <c r="DJ136" s="106">
        <f>Seniori!DJ67</f>
        <v>0</v>
      </c>
      <c r="DK136" s="106">
        <f>Seniori!DK67</f>
        <v>0</v>
      </c>
      <c r="DL136" s="106">
        <f>Seniori!DL67</f>
        <v>0</v>
      </c>
      <c r="DM136" s="106">
        <f>Seniori!DM67</f>
        <v>0</v>
      </c>
      <c r="DN136" s="106">
        <f>Seniori!DN67</f>
        <v>0</v>
      </c>
      <c r="DO136" s="106">
        <f>Seniori!DO67</f>
        <v>0</v>
      </c>
      <c r="DP136" s="106">
        <f>Seniori!DP67</f>
        <v>0</v>
      </c>
      <c r="DQ136" s="106">
        <f>Seniori!DQ67</f>
        <v>0</v>
      </c>
      <c r="DR136" s="106">
        <f>Seniori!DR67</f>
        <v>0</v>
      </c>
      <c r="DS136" s="106">
        <f>Seniori!DS67</f>
        <v>0</v>
      </c>
      <c r="DT136" s="106">
        <f>Seniori!DT67</f>
        <v>0</v>
      </c>
      <c r="DU136" s="106">
        <f>Seniori!DU67</f>
        <v>0</v>
      </c>
      <c r="DV136" s="106">
        <f>Seniori!DV67</f>
        <v>0</v>
      </c>
      <c r="DW136" s="106">
        <f>Seniori!DW67</f>
        <v>0</v>
      </c>
      <c r="DX136" s="106">
        <f>Seniori!DX67</f>
        <v>0</v>
      </c>
      <c r="DY136" s="106">
        <f>Seniori!DY67</f>
        <v>0</v>
      </c>
      <c r="DZ136" s="106">
        <f>Seniori!DZ67</f>
        <v>0</v>
      </c>
      <c r="EA136" s="106">
        <f>Seniori!EA67</f>
        <v>0</v>
      </c>
      <c r="EB136" s="106">
        <f>Seniori!EB67</f>
        <v>0</v>
      </c>
      <c r="EC136" s="106">
        <f>Seniori!EC67</f>
        <v>0</v>
      </c>
      <c r="ED136" s="106">
        <f>Seniori!ED67</f>
        <v>0</v>
      </c>
      <c r="EE136" s="106">
        <f>Seniori!EE67</f>
        <v>0</v>
      </c>
      <c r="EF136" s="106">
        <f>Seniori!EF67</f>
        <v>0</v>
      </c>
      <c r="EG136" s="106">
        <f>Seniori!EG67</f>
        <v>0</v>
      </c>
      <c r="EH136" s="106">
        <f>Seniori!EH67</f>
        <v>0</v>
      </c>
      <c r="EI136" s="106">
        <f>Seniori!EI67</f>
        <v>0</v>
      </c>
      <c r="EJ136" s="106">
        <f>Seniori!EJ67</f>
        <v>0</v>
      </c>
      <c r="EK136" s="106">
        <f>Seniori!EK67</f>
        <v>0</v>
      </c>
      <c r="EL136" s="106">
        <f>Seniori!EL67</f>
        <v>0</v>
      </c>
      <c r="EM136" s="106">
        <f>Seniori!EM67</f>
        <v>0</v>
      </c>
      <c r="EN136" s="106">
        <f>Seniori!EN67</f>
        <v>0</v>
      </c>
      <c r="EO136" s="106">
        <f>Seniori!EO67</f>
        <v>0</v>
      </c>
      <c r="EP136" s="106">
        <f>Seniori!EP67</f>
        <v>0</v>
      </c>
      <c r="EQ136" s="106">
        <f>Seniori!EQ67</f>
        <v>0</v>
      </c>
      <c r="ER136" s="106">
        <f>Seniori!ER67</f>
        <v>0</v>
      </c>
      <c r="ES136" s="106">
        <f>Seniori!ES67</f>
        <v>0</v>
      </c>
      <c r="ET136" s="106">
        <f>Seniori!ET67</f>
        <v>0</v>
      </c>
      <c r="EU136" s="106">
        <f>Seniori!EU67</f>
        <v>0</v>
      </c>
      <c r="EV136" s="106">
        <f>Seniori!EV67</f>
        <v>0</v>
      </c>
      <c r="EW136" s="106">
        <f>Seniori!EW67</f>
        <v>0</v>
      </c>
      <c r="EX136" s="106">
        <f>Seniori!EX67</f>
        <v>0</v>
      </c>
      <c r="EY136" s="106">
        <f>Seniori!EY67</f>
        <v>0</v>
      </c>
      <c r="EZ136" s="106">
        <f>Seniori!EZ67</f>
        <v>0</v>
      </c>
      <c r="FA136" s="106">
        <f>Seniori!FA67</f>
        <v>0</v>
      </c>
      <c r="FB136" s="106">
        <f>Seniori!FB67</f>
        <v>0</v>
      </c>
      <c r="FC136" s="106">
        <f>Seniori!FC67</f>
        <v>0</v>
      </c>
      <c r="FD136" s="106">
        <f>Seniori!FD67</f>
        <v>0</v>
      </c>
      <c r="FE136" s="106">
        <f>Seniori!FE67</f>
        <v>0</v>
      </c>
      <c r="FF136" s="106">
        <f>Seniori!FF67</f>
        <v>0</v>
      </c>
      <c r="FG136" s="106">
        <f>Seniori!FG67</f>
        <v>0</v>
      </c>
      <c r="FH136" s="106">
        <f>Seniori!FH67</f>
        <v>0</v>
      </c>
      <c r="FI136" s="106">
        <f>Seniori!FI67</f>
        <v>0</v>
      </c>
      <c r="FJ136" s="106">
        <f>Seniori!FJ67</f>
        <v>0</v>
      </c>
      <c r="FK136" s="106">
        <f>Seniori!FK67</f>
        <v>0</v>
      </c>
      <c r="FL136" s="106">
        <f>Seniori!FL67</f>
        <v>0</v>
      </c>
      <c r="FM136" s="106">
        <f>Seniori!FM67</f>
        <v>0</v>
      </c>
      <c r="FN136" s="106">
        <f>Seniori!FN67</f>
        <v>0</v>
      </c>
      <c r="FO136" s="106">
        <f>Seniori!FO67</f>
        <v>0</v>
      </c>
      <c r="FP136" s="106">
        <f>Seniori!FP67</f>
        <v>0</v>
      </c>
      <c r="FQ136" s="106">
        <f>Seniori!FQ67</f>
        <v>0</v>
      </c>
      <c r="FR136" s="106">
        <f>Seniori!FR67</f>
        <v>0</v>
      </c>
      <c r="FS136" s="106">
        <f>Seniori!FS67</f>
        <v>0</v>
      </c>
      <c r="FT136" s="106">
        <f>Seniori!FT67</f>
        <v>0</v>
      </c>
      <c r="FU136" s="106">
        <f>Seniori!FU67</f>
        <v>0</v>
      </c>
      <c r="FV136" s="106">
        <f>Seniori!FV67</f>
        <v>0</v>
      </c>
      <c r="FW136" s="106">
        <f>Seniori!FW67</f>
        <v>0</v>
      </c>
      <c r="FX136" s="106">
        <f>Seniori!FX67</f>
        <v>0</v>
      </c>
      <c r="FY136" s="106">
        <f>Seniori!FY67</f>
        <v>0</v>
      </c>
      <c r="FZ136" s="106">
        <f>Seniori!FZ67</f>
        <v>0</v>
      </c>
      <c r="GA136" s="106">
        <f>Seniori!GA67</f>
        <v>0</v>
      </c>
      <c r="GB136" s="106">
        <f>Seniori!GB67</f>
        <v>0</v>
      </c>
      <c r="GC136" s="106">
        <f>Seniori!GC67</f>
        <v>0</v>
      </c>
      <c r="GD136" s="106">
        <f>Seniori!GD67</f>
        <v>0</v>
      </c>
      <c r="GE136" s="106">
        <f>Seniori!GE67</f>
        <v>0</v>
      </c>
      <c r="GF136" s="106">
        <f>Seniori!GF67</f>
        <v>0</v>
      </c>
      <c r="GG136" s="106">
        <f>Seniori!GG67</f>
        <v>0</v>
      </c>
      <c r="GH136" s="106">
        <f>Seniori!GH67</f>
        <v>0</v>
      </c>
      <c r="GI136" s="106">
        <f>Seniori!GI67</f>
        <v>0</v>
      </c>
      <c r="GJ136" s="106">
        <f>Seniori!GJ67</f>
        <v>0</v>
      </c>
      <c r="GK136" s="106">
        <f>Seniori!GK67</f>
        <v>0</v>
      </c>
      <c r="GL136" s="106">
        <f>Seniori!GL67</f>
        <v>0</v>
      </c>
      <c r="GM136" s="106">
        <f>Seniori!GM67</f>
        <v>0</v>
      </c>
      <c r="GN136" s="106">
        <f>Seniori!GN67</f>
        <v>0</v>
      </c>
      <c r="GO136" s="106">
        <f>Seniori!GO67</f>
        <v>0</v>
      </c>
      <c r="GP136" s="106">
        <f>Seniori!GP67</f>
        <v>0</v>
      </c>
      <c r="GQ136" s="106">
        <f>Seniori!GQ67</f>
        <v>0</v>
      </c>
      <c r="GR136" s="106">
        <f>Seniori!GR67</f>
        <v>0</v>
      </c>
      <c r="GS136" s="106">
        <f>Seniori!GS67</f>
        <v>0</v>
      </c>
      <c r="GT136" s="106">
        <f>Seniori!GT67</f>
        <v>0</v>
      </c>
      <c r="GU136" s="106">
        <f>Seniori!GU67</f>
        <v>0</v>
      </c>
      <c r="GV136" s="106">
        <f>Seniori!GV67</f>
        <v>0</v>
      </c>
      <c r="GW136" s="106">
        <f>Seniori!GW67</f>
        <v>0</v>
      </c>
      <c r="GX136" s="106">
        <f>Seniori!GX67</f>
        <v>0</v>
      </c>
      <c r="GY136" s="106">
        <f>Seniori!GY67</f>
        <v>0</v>
      </c>
      <c r="GZ136" s="106">
        <f>Seniori!GZ67</f>
        <v>0</v>
      </c>
      <c r="HA136" s="106">
        <f>Seniori!HA67</f>
        <v>0</v>
      </c>
      <c r="HB136" s="106">
        <f>Seniori!HB67</f>
        <v>0</v>
      </c>
      <c r="HC136" s="106">
        <f>Seniori!HC67</f>
        <v>0</v>
      </c>
      <c r="HD136" s="106">
        <f>Seniori!HD67</f>
        <v>0</v>
      </c>
      <c r="HE136" s="106">
        <f>Seniori!HE67</f>
        <v>0</v>
      </c>
      <c r="HF136" s="106">
        <f>Seniori!HF67</f>
        <v>0</v>
      </c>
      <c r="HG136" s="106">
        <f>Seniori!HG67</f>
        <v>0</v>
      </c>
      <c r="HH136" s="106">
        <f>Seniori!HH67</f>
        <v>0</v>
      </c>
      <c r="HI136" s="106">
        <f>Seniori!HI67</f>
        <v>0</v>
      </c>
      <c r="HJ136" s="106">
        <f>Seniori!HJ67</f>
        <v>0</v>
      </c>
      <c r="HK136" s="106">
        <f>Seniori!HK67</f>
        <v>0</v>
      </c>
      <c r="HL136" s="106">
        <f>Seniori!HL67</f>
        <v>0</v>
      </c>
      <c r="HM136" s="106">
        <f>Seniori!HM67</f>
        <v>0</v>
      </c>
      <c r="HN136" s="106">
        <f>Seniori!HN67</f>
        <v>0</v>
      </c>
      <c r="HO136" s="106">
        <f>Seniori!HO67</f>
        <v>0</v>
      </c>
      <c r="HP136" s="106">
        <f>Seniori!HP67</f>
        <v>0</v>
      </c>
      <c r="HQ136" s="106">
        <f>Seniori!HQ67</f>
        <v>0</v>
      </c>
      <c r="HR136" s="106">
        <f>Seniori!HR67</f>
        <v>0</v>
      </c>
      <c r="HS136" s="106">
        <f>Seniori!HS67</f>
        <v>0</v>
      </c>
      <c r="HT136" s="106">
        <f>Seniori!HT67</f>
        <v>0</v>
      </c>
      <c r="HU136" s="106">
        <f>Seniori!HU67</f>
        <v>0</v>
      </c>
      <c r="HV136" s="106">
        <f>Seniori!HV67</f>
        <v>0</v>
      </c>
      <c r="HW136" s="106">
        <f>Seniori!HW67</f>
        <v>0</v>
      </c>
      <c r="HX136" s="106">
        <f>Seniori!HX67</f>
        <v>0</v>
      </c>
      <c r="HY136" s="106">
        <f>Seniori!HY67</f>
        <v>0</v>
      </c>
      <c r="HZ136" s="106">
        <f>Seniori!HZ67</f>
        <v>0</v>
      </c>
      <c r="IA136" s="106">
        <f>Seniori!IA67</f>
        <v>0</v>
      </c>
      <c r="IB136" s="106">
        <f>Seniori!IB67</f>
        <v>0</v>
      </c>
      <c r="IC136" s="106">
        <f>Seniori!IC67</f>
        <v>0</v>
      </c>
      <c r="ID136" s="106">
        <f>Seniori!ID67</f>
        <v>0</v>
      </c>
      <c r="IE136" s="106">
        <f>Seniori!IE67</f>
        <v>0</v>
      </c>
      <c r="IF136" s="106">
        <f>Seniori!IF67</f>
        <v>0</v>
      </c>
      <c r="IG136" s="106">
        <f>Seniori!IG67</f>
        <v>0</v>
      </c>
      <c r="IH136" s="106">
        <f>Seniori!IH67</f>
        <v>0</v>
      </c>
      <c r="II136" s="106">
        <f>Seniori!II67</f>
        <v>0</v>
      </c>
      <c r="IJ136" s="106">
        <f>Seniori!IJ67</f>
        <v>0</v>
      </c>
      <c r="IK136" s="106">
        <f>Seniori!IK67</f>
        <v>0</v>
      </c>
      <c r="IL136" s="106">
        <f>Seniori!IL67</f>
        <v>0</v>
      </c>
      <c r="IM136" s="106">
        <f>Seniori!IM67</f>
        <v>0</v>
      </c>
      <c r="IN136" s="106">
        <f>Seniori!IN67</f>
        <v>0</v>
      </c>
      <c r="IO136" s="106">
        <f>Seniori!IO67</f>
        <v>0</v>
      </c>
      <c r="IP136" s="106">
        <f>Seniori!IP67</f>
        <v>0</v>
      </c>
      <c r="IQ136" s="106">
        <f>Seniori!IQ67</f>
        <v>0</v>
      </c>
      <c r="IR136" s="106">
        <f>Seniori!IR67</f>
        <v>0</v>
      </c>
      <c r="IS136" s="106">
        <f>Seniori!IS67</f>
        <v>0</v>
      </c>
      <c r="IT136" s="106">
        <f>Seniori!IT67</f>
        <v>0</v>
      </c>
      <c r="IU136" s="106">
        <f>Seniori!IU67</f>
        <v>0</v>
      </c>
      <c r="IV136" s="106">
        <f>Seniori!IV67</f>
        <v>0</v>
      </c>
      <c r="IW136" s="106">
        <f>Seniori!IW67</f>
        <v>0</v>
      </c>
      <c r="IX136" s="106">
        <f>Seniori!IX67</f>
        <v>0</v>
      </c>
      <c r="IY136" s="106">
        <f>Seniori!IY67</f>
        <v>0</v>
      </c>
      <c r="IZ136" s="106">
        <f>Seniori!IZ67</f>
        <v>0</v>
      </c>
      <c r="JA136" s="106">
        <f>Seniori!JA67</f>
        <v>0</v>
      </c>
      <c r="JB136" s="106">
        <f>Seniori!JB67</f>
        <v>0</v>
      </c>
      <c r="JC136" s="106">
        <f>Seniori!JC67</f>
        <v>0</v>
      </c>
      <c r="JD136" s="106">
        <f>Seniori!JD67</f>
        <v>0</v>
      </c>
      <c r="JE136" s="106">
        <f>Seniori!JE67</f>
        <v>0</v>
      </c>
      <c r="JF136" s="106">
        <f>Seniori!JF67</f>
        <v>0</v>
      </c>
      <c r="JG136" s="106">
        <f>Seniori!JG67</f>
        <v>0</v>
      </c>
      <c r="JH136" s="106">
        <f>Seniori!JH67</f>
        <v>0</v>
      </c>
      <c r="JI136" s="106">
        <f>Seniori!JI67</f>
        <v>0</v>
      </c>
      <c r="JJ136" s="106">
        <f>Seniori!JJ67</f>
        <v>0</v>
      </c>
      <c r="JK136" s="106">
        <f>Seniori!JK67</f>
        <v>0</v>
      </c>
      <c r="JL136" s="106">
        <f>Seniori!JL67</f>
        <v>0</v>
      </c>
      <c r="JM136" s="106">
        <f>Seniori!JM67</f>
        <v>0</v>
      </c>
      <c r="JN136" s="106">
        <f>Seniori!JN67</f>
        <v>0</v>
      </c>
      <c r="JO136" s="106">
        <f>Seniori!JO67</f>
        <v>0</v>
      </c>
      <c r="JP136" s="106">
        <f>Seniori!JP67</f>
        <v>0</v>
      </c>
      <c r="JQ136" s="106">
        <f>Seniori!JQ67</f>
        <v>0</v>
      </c>
      <c r="JR136" s="106">
        <f>Seniori!JR67</f>
        <v>0</v>
      </c>
      <c r="JS136" s="106">
        <f>Seniori!JS67</f>
        <v>0</v>
      </c>
      <c r="JT136" s="106">
        <f>Seniori!JT67</f>
        <v>0</v>
      </c>
      <c r="JU136" s="106">
        <f>Seniori!JU67</f>
        <v>0</v>
      </c>
      <c r="JV136" s="106">
        <f>Seniori!JV67</f>
        <v>0</v>
      </c>
      <c r="JW136" s="106">
        <f>Seniori!JW67</f>
        <v>0</v>
      </c>
      <c r="JX136" s="106">
        <f>Seniori!JX67</f>
        <v>0</v>
      </c>
      <c r="JY136" s="106">
        <f>Seniori!JY67</f>
        <v>0</v>
      </c>
      <c r="JZ136" s="106">
        <f>Seniori!JZ67</f>
        <v>0</v>
      </c>
      <c r="KA136" s="106">
        <f>Seniori!KA67</f>
        <v>0</v>
      </c>
      <c r="KB136" s="106">
        <f>Seniori!KB67</f>
        <v>0</v>
      </c>
      <c r="KC136" s="106">
        <f>Seniori!KC67</f>
        <v>0</v>
      </c>
      <c r="KD136" s="106">
        <f>Seniori!KD67</f>
        <v>0</v>
      </c>
      <c r="KE136" s="106">
        <f>Seniori!KE67</f>
        <v>0</v>
      </c>
      <c r="KF136" s="106">
        <f>Seniori!KF67</f>
        <v>0</v>
      </c>
      <c r="KG136" s="106">
        <f>Seniori!KG67</f>
        <v>0</v>
      </c>
      <c r="KH136" s="106">
        <f>Seniori!KH67</f>
        <v>0</v>
      </c>
      <c r="KI136" s="106">
        <f>Seniori!KI67</f>
        <v>0</v>
      </c>
      <c r="KJ136" s="106">
        <f>Seniori!KJ67</f>
        <v>0</v>
      </c>
      <c r="KK136" s="106">
        <f>Seniori!KK67</f>
        <v>0</v>
      </c>
      <c r="KL136" s="106">
        <f>Seniori!KL67</f>
        <v>0</v>
      </c>
      <c r="KM136" s="106">
        <f>Seniori!KM67</f>
        <v>0</v>
      </c>
      <c r="KN136" s="106">
        <f>Seniori!KN67</f>
        <v>0</v>
      </c>
      <c r="KO136" s="106">
        <f>Seniori!KO67</f>
        <v>0</v>
      </c>
      <c r="KP136" s="106">
        <f>Seniori!KP67</f>
        <v>0</v>
      </c>
      <c r="KQ136" s="106">
        <f>Seniori!KQ67</f>
        <v>0</v>
      </c>
      <c r="KR136" s="106">
        <f>Seniori!KR67</f>
        <v>0</v>
      </c>
      <c r="KS136" s="106">
        <f>Seniori!KS67</f>
        <v>0</v>
      </c>
      <c r="KT136" s="106">
        <f>Seniori!KT67</f>
        <v>0</v>
      </c>
      <c r="KU136" s="106">
        <f>Seniori!KU67</f>
        <v>0</v>
      </c>
      <c r="KV136" s="106">
        <f>Seniori!KV67</f>
        <v>0</v>
      </c>
      <c r="KW136" s="106">
        <f>Seniori!KW67</f>
        <v>0</v>
      </c>
      <c r="KX136" s="106">
        <f>Seniori!KX67</f>
        <v>0</v>
      </c>
      <c r="KY136" s="106">
        <f>Seniori!KY67</f>
        <v>0</v>
      </c>
      <c r="KZ136" s="106">
        <f>Seniori!KZ67</f>
        <v>0</v>
      </c>
      <c r="LA136" s="106">
        <f>Seniori!LA67</f>
        <v>0</v>
      </c>
      <c r="LB136" s="106">
        <f>Seniori!LB67</f>
        <v>0</v>
      </c>
      <c r="LC136" s="106">
        <f>Seniori!LC67</f>
        <v>0</v>
      </c>
      <c r="LD136" s="106">
        <f>Seniori!LD67</f>
        <v>0</v>
      </c>
      <c r="LE136" s="106">
        <f>Seniori!LE67</f>
        <v>0</v>
      </c>
      <c r="LF136" s="106">
        <f>Seniori!LF67</f>
        <v>0</v>
      </c>
      <c r="LG136" s="106">
        <f>Seniori!LG67</f>
        <v>0</v>
      </c>
      <c r="LH136" s="106">
        <f>Seniori!LH67</f>
        <v>0</v>
      </c>
      <c r="LI136" s="106">
        <f>Seniori!LI67</f>
        <v>0</v>
      </c>
      <c r="LJ136" s="106">
        <f>Seniori!LJ67</f>
        <v>0</v>
      </c>
      <c r="LK136" s="106">
        <f>Seniori!LK67</f>
        <v>0</v>
      </c>
      <c r="LL136" s="106">
        <f>Seniori!LL67</f>
        <v>0</v>
      </c>
      <c r="LM136" s="106">
        <f>Seniori!LM67</f>
        <v>0</v>
      </c>
      <c r="LN136" s="106">
        <f>Seniori!LN67</f>
        <v>0</v>
      </c>
      <c r="LO136" s="106">
        <f>Seniori!LO67</f>
        <v>0</v>
      </c>
      <c r="LP136" s="106">
        <f>Seniori!LP67</f>
        <v>0</v>
      </c>
      <c r="LQ136" s="106">
        <f>Seniori!LQ67</f>
        <v>0</v>
      </c>
      <c r="LR136" s="106">
        <f>Seniori!LR67</f>
        <v>0</v>
      </c>
      <c r="LS136" s="106">
        <f>Seniori!LS67</f>
        <v>0</v>
      </c>
      <c r="LT136" s="106">
        <f>Seniori!LT67</f>
        <v>0</v>
      </c>
      <c r="LU136" s="106">
        <f>Seniori!LU67</f>
        <v>0</v>
      </c>
      <c r="LV136" s="106">
        <f>Seniori!LV67</f>
        <v>0</v>
      </c>
      <c r="LW136" s="106">
        <f>Seniori!LW67</f>
        <v>0</v>
      </c>
      <c r="LX136" s="106">
        <f>Seniori!LX67</f>
        <v>0</v>
      </c>
      <c r="LY136" s="106">
        <f>Seniori!LY67</f>
        <v>0</v>
      </c>
      <c r="LZ136" s="106">
        <f>Seniori!LZ67</f>
        <v>0</v>
      </c>
      <c r="MA136" s="106">
        <f>Seniori!MA67</f>
        <v>0</v>
      </c>
      <c r="MB136" s="106">
        <f>Seniori!MB67</f>
        <v>0</v>
      </c>
      <c r="MC136" s="106">
        <f>Seniori!MC67</f>
        <v>0</v>
      </c>
      <c r="MD136" s="106">
        <f>Seniori!MD67</f>
        <v>0</v>
      </c>
      <c r="ME136" s="106">
        <f>Seniori!ME67</f>
        <v>0</v>
      </c>
      <c r="MF136" s="106">
        <f>Seniori!MF67</f>
        <v>0</v>
      </c>
      <c r="MG136" s="106">
        <f>Seniori!MG67</f>
        <v>0</v>
      </c>
      <c r="MH136" s="106">
        <f>Seniori!MH67</f>
        <v>0</v>
      </c>
      <c r="MI136" s="106">
        <f>Seniori!MI67</f>
        <v>0</v>
      </c>
      <c r="MJ136" s="106">
        <f>Seniori!MJ67</f>
        <v>1</v>
      </c>
      <c r="MK136" s="106">
        <f>Seniori!MK67</f>
        <v>0</v>
      </c>
      <c r="ML136" s="106">
        <f>Seniori!ML67</f>
        <v>0</v>
      </c>
      <c r="MM136" s="106">
        <f>Seniori!MM67</f>
        <v>0</v>
      </c>
      <c r="MN136" s="106">
        <f>Seniori!MN67</f>
        <v>0</v>
      </c>
      <c r="MO136" s="106">
        <f>Seniori!MO67</f>
        <v>0</v>
      </c>
      <c r="MP136" s="106">
        <f>Seniori!MP67</f>
        <v>0</v>
      </c>
      <c r="MQ136" s="106">
        <f>Seniori!MQ67</f>
        <v>0</v>
      </c>
      <c r="MR136" s="106">
        <f>Seniori!MR67</f>
        <v>0</v>
      </c>
      <c r="MS136" s="106">
        <f>Seniori!MS67</f>
        <v>0</v>
      </c>
      <c r="MT136" s="106">
        <f>Seniori!MT67</f>
        <v>4</v>
      </c>
      <c r="MU136" s="106">
        <f>Seniori!MU67</f>
        <v>0</v>
      </c>
      <c r="MV136" s="106">
        <f>Seniori!MV67</f>
        <v>0</v>
      </c>
      <c r="MW136" s="106">
        <f>Seniori!MW67</f>
        <v>0</v>
      </c>
      <c r="MX136" s="106">
        <f>Seniori!MX67</f>
        <v>0</v>
      </c>
      <c r="MY136" s="106">
        <f>Seniori!MY67</f>
        <v>0</v>
      </c>
      <c r="MZ136" s="106">
        <f>Seniori!MZ67</f>
        <v>0</v>
      </c>
      <c r="NA136" s="106">
        <f>Seniori!NA67</f>
        <v>0</v>
      </c>
      <c r="NB136" s="106">
        <f>Seniori!NB67</f>
        <v>0</v>
      </c>
      <c r="NC136" s="106">
        <f>Seniori!NC67</f>
        <v>0</v>
      </c>
      <c r="ND136" s="106">
        <f>Seniori!ND67</f>
        <v>0</v>
      </c>
      <c r="NE136" s="106">
        <f>Seniori!NE67</f>
        <v>0</v>
      </c>
      <c r="NF136" s="106">
        <f>Seniori!NF67</f>
        <v>0</v>
      </c>
      <c r="NG136" s="106">
        <f>Seniori!NG67</f>
        <v>0</v>
      </c>
      <c r="NH136" s="106">
        <f>Seniori!NH67</f>
        <v>0</v>
      </c>
      <c r="NI136" s="106">
        <f>Seniori!NI67</f>
        <v>0</v>
      </c>
      <c r="NJ136" s="106">
        <f>Seniori!NJ67</f>
        <v>0</v>
      </c>
      <c r="NK136" s="106">
        <f>Seniori!NK67</f>
        <v>0</v>
      </c>
      <c r="NL136" s="106">
        <f>Seniori!NL67</f>
        <v>0</v>
      </c>
      <c r="NM136" s="106">
        <f>Seniori!NM67</f>
        <v>0</v>
      </c>
      <c r="NN136" s="106">
        <f>Seniori!NN67</f>
        <v>0</v>
      </c>
      <c r="NO136" s="106">
        <f>Seniori!NO67</f>
        <v>0</v>
      </c>
      <c r="NP136" s="106">
        <f>Seniori!NP67</f>
        <v>0</v>
      </c>
      <c r="NQ136" s="106">
        <f>Seniori!NQ67</f>
        <v>0</v>
      </c>
      <c r="NR136" s="106">
        <f>Seniori!NR67</f>
        <v>0</v>
      </c>
      <c r="NS136" s="106">
        <f>Seniori!NS67</f>
        <v>0</v>
      </c>
      <c r="NT136" s="106">
        <f>Seniori!NT67</f>
        <v>0</v>
      </c>
      <c r="NU136" s="106">
        <f>Seniori!NU67</f>
        <v>0</v>
      </c>
      <c r="NV136" s="106">
        <f>Seniori!NV67</f>
        <v>0</v>
      </c>
      <c r="NW136" s="106">
        <f>Seniori!NW67</f>
        <v>0</v>
      </c>
      <c r="NX136" s="106">
        <f>Seniori!NX67</f>
        <v>0</v>
      </c>
      <c r="NY136" s="106">
        <f>Seniori!NY67</f>
        <v>0</v>
      </c>
      <c r="NZ136" s="106">
        <f>Seniori!NZ67</f>
        <v>0</v>
      </c>
      <c r="OA136" s="106">
        <f>Seniori!OA67</f>
        <v>0</v>
      </c>
      <c r="OB136" s="106">
        <f>Seniori!OB67</f>
        <v>0</v>
      </c>
      <c r="OC136" s="106">
        <f>Seniori!OC67</f>
        <v>0</v>
      </c>
      <c r="OD136" s="106">
        <f>Seniori!OD67</f>
        <v>0</v>
      </c>
      <c r="OE136" s="106">
        <f>Seniori!OE67</f>
        <v>0</v>
      </c>
      <c r="OF136" s="106">
        <f>Seniori!OF67</f>
        <v>0</v>
      </c>
      <c r="OG136" s="106">
        <f>Seniori!OG67</f>
        <v>0</v>
      </c>
      <c r="OH136" s="106">
        <f>Seniori!OH67</f>
        <v>0</v>
      </c>
      <c r="OI136" s="106">
        <f>Seniori!OI67</f>
        <v>0</v>
      </c>
      <c r="OJ136" s="106">
        <f>Seniori!OJ67</f>
        <v>0</v>
      </c>
      <c r="OK136" s="106">
        <f>Seniori!OK67</f>
        <v>0</v>
      </c>
      <c r="OL136" s="106">
        <f>Seniori!OL67</f>
        <v>0</v>
      </c>
      <c r="OM136" s="106">
        <f>Seniori!OM67</f>
        <v>0</v>
      </c>
      <c r="ON136" s="106">
        <f>Seniori!ON67</f>
        <v>0</v>
      </c>
      <c r="OO136" s="106">
        <f>Seniori!OO67</f>
        <v>0</v>
      </c>
      <c r="OP136" s="106">
        <f>Seniori!OP67</f>
        <v>0</v>
      </c>
      <c r="OQ136" s="106">
        <f>Seniori!OQ67</f>
        <v>0</v>
      </c>
      <c r="OR136" s="106">
        <f>Seniori!OR67</f>
        <v>0</v>
      </c>
      <c r="OS136" s="106">
        <f>Seniori!OS67</f>
        <v>0</v>
      </c>
      <c r="OT136" s="106">
        <f>Seniori!OT67</f>
        <v>0</v>
      </c>
      <c r="OU136" s="106">
        <f>Seniori!OU67</f>
        <v>0</v>
      </c>
      <c r="OV136" s="106">
        <f>Seniori!OV67</f>
        <v>0</v>
      </c>
      <c r="OW136" s="106">
        <f>Seniori!OW67</f>
        <v>0</v>
      </c>
      <c r="OX136" s="106">
        <f>Seniori!OX67</f>
        <v>0</v>
      </c>
      <c r="OY136" s="106">
        <f>Seniori!OY67</f>
        <v>0</v>
      </c>
      <c r="OZ136" s="106">
        <f>Seniori!OZ67</f>
        <v>0</v>
      </c>
      <c r="PA136" s="106">
        <f>Seniori!PA67</f>
        <v>0</v>
      </c>
      <c r="PB136" s="106">
        <f>Seniori!PB67</f>
        <v>0</v>
      </c>
      <c r="PC136" s="106">
        <f>Seniori!PC67</f>
        <v>0</v>
      </c>
      <c r="PD136" s="106">
        <f>Seniori!PD67</f>
        <v>0</v>
      </c>
      <c r="PE136" s="106">
        <f>Seniori!PE67</f>
        <v>0</v>
      </c>
      <c r="PF136" s="106">
        <f>Seniori!PF67</f>
        <v>0</v>
      </c>
      <c r="PG136" s="106">
        <f>Seniori!PG67</f>
        <v>0</v>
      </c>
      <c r="PH136" s="106">
        <f>Seniori!PH67</f>
        <v>0</v>
      </c>
      <c r="PI136" s="106">
        <f>Seniori!PI67</f>
        <v>0</v>
      </c>
      <c r="PJ136" s="106">
        <f>Seniori!PJ67</f>
        <v>0</v>
      </c>
      <c r="PK136" s="106">
        <f>Seniori!PK67</f>
        <v>0</v>
      </c>
      <c r="PL136" s="106">
        <f>Seniori!PL67</f>
        <v>0</v>
      </c>
      <c r="PM136" s="106">
        <f>Seniori!PM67</f>
        <v>0</v>
      </c>
      <c r="PN136" s="106">
        <f>Seniori!PN67</f>
        <v>0</v>
      </c>
      <c r="PO136" s="106">
        <f>Seniori!PO67</f>
        <v>0</v>
      </c>
      <c r="PP136" s="106">
        <f>Seniori!PP67</f>
        <v>0</v>
      </c>
      <c r="PQ136" s="106">
        <f>Seniori!PQ67</f>
        <v>0</v>
      </c>
      <c r="PR136" s="106">
        <f>Seniori!PR67</f>
        <v>0</v>
      </c>
      <c r="PS136" s="106">
        <f>Seniori!PS67</f>
        <v>0</v>
      </c>
      <c r="PT136" s="106">
        <f>Seniori!PT67</f>
        <v>0</v>
      </c>
      <c r="PU136" s="106">
        <f>Seniori!PU67</f>
        <v>0</v>
      </c>
      <c r="PV136" s="106">
        <f>Seniori!PV67</f>
        <v>0</v>
      </c>
      <c r="PW136" s="106">
        <f>Seniori!PW67</f>
        <v>0</v>
      </c>
      <c r="PX136" s="106">
        <f>Seniori!PX67</f>
        <v>0</v>
      </c>
      <c r="PY136" s="106">
        <f>Seniori!PY67</f>
        <v>0</v>
      </c>
      <c r="PZ136" s="106">
        <f>Seniori!PZ67</f>
        <v>0</v>
      </c>
      <c r="QA136" s="106">
        <f>Seniori!QA67</f>
        <v>0</v>
      </c>
      <c r="QB136" s="106">
        <f>Seniori!QB67</f>
        <v>0</v>
      </c>
      <c r="QC136" s="106">
        <f>Seniori!QC67</f>
        <v>0</v>
      </c>
      <c r="QD136" s="106">
        <f>Seniori!QD67</f>
        <v>0</v>
      </c>
      <c r="QE136" s="106">
        <f>Seniori!QE67</f>
        <v>0</v>
      </c>
      <c r="QF136" s="106">
        <f>Seniori!QF67</f>
        <v>0</v>
      </c>
      <c r="QG136" s="106">
        <f>Seniori!QG67</f>
        <v>0</v>
      </c>
      <c r="QH136" s="106">
        <f>Seniori!QH67</f>
        <v>0</v>
      </c>
      <c r="QI136" s="106">
        <f>Seniori!QI67</f>
        <v>0</v>
      </c>
      <c r="QJ136" s="106">
        <f>Seniori!QJ67</f>
        <v>0</v>
      </c>
      <c r="QK136" s="106">
        <f>Seniori!QK67</f>
        <v>0</v>
      </c>
      <c r="QL136" s="106">
        <f>Seniori!QL67</f>
        <v>0</v>
      </c>
      <c r="QM136" s="106">
        <f>Seniori!QM67</f>
        <v>0</v>
      </c>
      <c r="QN136" s="106">
        <f>Seniori!QN67</f>
        <v>0</v>
      </c>
      <c r="QO136" s="106">
        <f>Seniori!QO67</f>
        <v>0</v>
      </c>
      <c r="QP136" s="106">
        <f>Seniori!QP67</f>
        <v>0</v>
      </c>
      <c r="QQ136" s="106">
        <f>Seniori!QQ67</f>
        <v>0</v>
      </c>
      <c r="QR136" s="106">
        <f>Seniori!QR67</f>
        <v>0</v>
      </c>
      <c r="QS136" s="106">
        <f>Seniori!QS67</f>
        <v>0</v>
      </c>
      <c r="QT136" s="106">
        <f>Seniori!QT67</f>
        <v>0</v>
      </c>
      <c r="QU136" s="106">
        <f>Seniori!QU67</f>
        <v>0</v>
      </c>
      <c r="QV136" s="106">
        <f>Seniori!QV67</f>
        <v>0</v>
      </c>
      <c r="QW136" s="106">
        <f>Seniori!QW67</f>
        <v>0</v>
      </c>
      <c r="QX136" s="106">
        <f>Seniori!QX67</f>
        <v>0</v>
      </c>
      <c r="QY136" s="106">
        <f>Seniori!QY67</f>
        <v>0</v>
      </c>
      <c r="QZ136" s="106">
        <f>Seniori!QZ67</f>
        <v>0</v>
      </c>
      <c r="RA136" s="106">
        <f>Seniori!RA67</f>
        <v>0</v>
      </c>
      <c r="RB136" s="106">
        <f>Seniori!RB67</f>
        <v>0</v>
      </c>
      <c r="RC136" s="106">
        <f>Seniori!RC67</f>
        <v>0</v>
      </c>
      <c r="RD136" s="106">
        <f>Seniori!RD67</f>
        <v>0</v>
      </c>
      <c r="RE136" s="106">
        <f>Seniori!RE67</f>
        <v>0</v>
      </c>
      <c r="RF136" s="106">
        <f>Seniori!RF67</f>
        <v>0</v>
      </c>
      <c r="RG136" s="106">
        <f>Seniori!RG67</f>
        <v>0</v>
      </c>
      <c r="RH136" s="106">
        <f>Seniori!RH67</f>
        <v>0</v>
      </c>
      <c r="RI136" s="106">
        <f>Seniori!RI67</f>
        <v>0</v>
      </c>
      <c r="RJ136" s="106">
        <f>Seniori!RJ67</f>
        <v>0</v>
      </c>
      <c r="RK136" s="106">
        <f>Seniori!RK67</f>
        <v>0</v>
      </c>
      <c r="RL136" s="106">
        <f>Seniori!RL67</f>
        <v>0</v>
      </c>
      <c r="RM136" s="106">
        <f>Seniori!RM67</f>
        <v>0</v>
      </c>
      <c r="RN136" s="106">
        <f>Seniori!RN67</f>
        <v>0</v>
      </c>
      <c r="RO136" s="106">
        <f>Seniori!RO67</f>
        <v>0</v>
      </c>
      <c r="RP136" s="106">
        <f>Seniori!RP67</f>
        <v>0</v>
      </c>
      <c r="RQ136" s="106">
        <f>Seniori!RQ67</f>
        <v>0</v>
      </c>
      <c r="RR136" s="106">
        <f>Seniori!RR67</f>
        <v>0</v>
      </c>
      <c r="RS136" s="106">
        <f>Seniori!RS67</f>
        <v>0</v>
      </c>
      <c r="RT136" s="106">
        <f>Seniori!RT67</f>
        <v>0</v>
      </c>
      <c r="RU136" s="106">
        <f>Seniori!RU67</f>
        <v>0</v>
      </c>
      <c r="RV136" s="106">
        <f>Seniori!RV67</f>
        <v>0</v>
      </c>
      <c r="RW136" s="106">
        <f>Seniori!RW67</f>
        <v>0</v>
      </c>
      <c r="RX136" s="106">
        <f>Seniori!RX67</f>
        <v>0</v>
      </c>
      <c r="RY136" s="106">
        <f>Seniori!RY67</f>
        <v>0</v>
      </c>
      <c r="RZ136" s="106">
        <f>Seniori!RZ67</f>
        <v>0</v>
      </c>
      <c r="SA136" s="106">
        <f>Seniori!SA67</f>
        <v>0</v>
      </c>
      <c r="SB136" s="106">
        <f>Seniori!SB67</f>
        <v>0</v>
      </c>
      <c r="SC136" s="106">
        <f>Seniori!SC67</f>
        <v>0</v>
      </c>
      <c r="SD136" s="106">
        <f>Seniori!SD67</f>
        <v>0</v>
      </c>
      <c r="SE136" s="106">
        <f>Seniori!SE67</f>
        <v>0</v>
      </c>
      <c r="SF136" s="106">
        <f>Seniori!SF67</f>
        <v>0</v>
      </c>
      <c r="SG136" s="106">
        <f>Seniori!SG67</f>
        <v>0</v>
      </c>
      <c r="SH136" s="106">
        <f>Seniori!SH67</f>
        <v>0</v>
      </c>
      <c r="SI136" s="106">
        <f>Seniori!SI67</f>
        <v>0</v>
      </c>
      <c r="SJ136" s="106">
        <f>Seniori!SJ67</f>
        <v>0</v>
      </c>
      <c r="SK136" s="106">
        <f>Seniori!SK67</f>
        <v>0</v>
      </c>
      <c r="SL136" s="106">
        <f>Seniori!SL67</f>
        <v>0</v>
      </c>
      <c r="SM136" s="106">
        <f>Seniori!SM67</f>
        <v>0</v>
      </c>
      <c r="SN136" s="106">
        <f>Seniori!SN67</f>
        <v>0</v>
      </c>
      <c r="SO136" s="106">
        <f>Seniori!SO67</f>
        <v>0</v>
      </c>
      <c r="SP136" s="106">
        <f>Seniori!SP67</f>
        <v>0</v>
      </c>
      <c r="SQ136" s="106">
        <f>Seniori!SQ67</f>
        <v>0</v>
      </c>
      <c r="SR136" s="106">
        <f>Seniori!SR67</f>
        <v>0</v>
      </c>
      <c r="SS136" s="106">
        <f>Seniori!SS67</f>
        <v>0</v>
      </c>
      <c r="ST136" s="106">
        <f>Seniori!ST67</f>
        <v>0</v>
      </c>
      <c r="SU136" s="106">
        <f>Seniori!SU67</f>
        <v>0</v>
      </c>
      <c r="SV136" s="106">
        <f>Seniori!SV67</f>
        <v>0</v>
      </c>
      <c r="SW136" s="106">
        <f>Seniori!SW67</f>
        <v>0</v>
      </c>
      <c r="SX136" s="106">
        <f>Seniori!SX67</f>
        <v>0</v>
      </c>
      <c r="SY136" s="106">
        <f>Seniori!SY67</f>
        <v>0</v>
      </c>
      <c r="SZ136" s="106">
        <f>Seniori!SZ67</f>
        <v>0</v>
      </c>
      <c r="TA136" s="106">
        <f>Seniori!TA67</f>
        <v>0</v>
      </c>
      <c r="TB136" s="106">
        <f>Seniori!TB67</f>
        <v>0</v>
      </c>
    </row>
    <row r="137" spans="1:522" s="1" customFormat="1" ht="18" customHeight="1" x14ac:dyDescent="0.25">
      <c r="A137" s="12"/>
      <c r="B137" s="11"/>
      <c r="E137" s="4" t="s">
        <v>647</v>
      </c>
      <c r="F137" s="1">
        <v>10258</v>
      </c>
      <c r="G137" s="9" t="s">
        <v>100</v>
      </c>
      <c r="H137" s="4"/>
      <c r="I137" s="1">
        <f>SUM(K137:TB137)</f>
        <v>6</v>
      </c>
      <c r="J137" s="12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  <c r="BR137" s="106"/>
      <c r="BS137" s="106"/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/>
      <c r="CL137" s="106"/>
      <c r="CM137" s="106"/>
      <c r="CN137" s="106"/>
      <c r="CO137" s="106"/>
      <c r="CP137" s="106"/>
      <c r="CQ137" s="106"/>
      <c r="CR137" s="106"/>
      <c r="CS137" s="106"/>
      <c r="CT137" s="106"/>
      <c r="CU137" s="106"/>
      <c r="CV137" s="106"/>
      <c r="CW137" s="106"/>
      <c r="CX137" s="106"/>
      <c r="CY137" s="106"/>
      <c r="CZ137" s="106"/>
      <c r="DA137" s="106"/>
      <c r="DB137" s="106"/>
      <c r="DC137" s="106"/>
      <c r="DD137" s="106"/>
      <c r="DE137" s="106"/>
      <c r="DF137" s="106"/>
      <c r="DG137" s="106"/>
      <c r="DH137" s="106"/>
      <c r="DI137" s="106"/>
      <c r="DJ137" s="106"/>
      <c r="DK137" s="106"/>
      <c r="DL137" s="106"/>
      <c r="DM137" s="106"/>
      <c r="DN137" s="106"/>
      <c r="DO137" s="106"/>
      <c r="DP137" s="106"/>
      <c r="DQ137" s="106"/>
      <c r="DR137" s="106"/>
      <c r="DS137" s="106"/>
      <c r="DT137" s="106"/>
      <c r="DU137" s="106"/>
      <c r="DV137" s="106"/>
      <c r="DW137" s="106"/>
      <c r="DX137" s="106"/>
      <c r="DY137" s="106"/>
      <c r="DZ137" s="106"/>
      <c r="EA137" s="106"/>
      <c r="EB137" s="106"/>
      <c r="EC137" s="106"/>
      <c r="ED137" s="106"/>
      <c r="EE137" s="106"/>
      <c r="EF137" s="106"/>
      <c r="EG137" s="106"/>
      <c r="EH137" s="106"/>
      <c r="EI137" s="106"/>
      <c r="EJ137" s="106"/>
      <c r="EK137" s="106"/>
      <c r="EL137" s="106"/>
      <c r="EM137" s="106"/>
      <c r="EN137" s="106"/>
      <c r="EO137" s="106"/>
      <c r="EP137" s="106"/>
      <c r="EQ137" s="106"/>
      <c r="ER137" s="106"/>
      <c r="ES137" s="106"/>
      <c r="ET137" s="106"/>
      <c r="EU137" s="106"/>
      <c r="EV137" s="106"/>
      <c r="EW137" s="106"/>
      <c r="EX137" s="106"/>
      <c r="EY137" s="106"/>
      <c r="EZ137" s="106"/>
      <c r="FA137" s="106"/>
      <c r="FB137" s="106"/>
      <c r="FC137" s="106"/>
      <c r="FD137" s="106"/>
      <c r="FE137" s="106"/>
      <c r="FF137" s="106"/>
      <c r="FG137" s="106"/>
      <c r="FH137" s="106"/>
      <c r="FI137" s="106"/>
      <c r="FJ137" s="106"/>
      <c r="FK137" s="106"/>
      <c r="FL137" s="106"/>
      <c r="FM137" s="106"/>
      <c r="FN137" s="106"/>
      <c r="FO137" s="106"/>
      <c r="FP137" s="106"/>
      <c r="FQ137" s="106"/>
      <c r="FR137" s="106"/>
      <c r="FS137" s="106"/>
      <c r="FT137" s="106"/>
      <c r="FU137" s="106"/>
      <c r="FV137" s="106"/>
      <c r="FW137" s="106"/>
      <c r="FX137" s="106"/>
      <c r="FY137" s="106"/>
      <c r="FZ137" s="106"/>
      <c r="GA137" s="106"/>
      <c r="GB137" s="106"/>
      <c r="GC137" s="106"/>
      <c r="GD137" s="106"/>
      <c r="GE137" s="106"/>
      <c r="GF137" s="106"/>
      <c r="GG137" s="106"/>
      <c r="GH137" s="106"/>
      <c r="GI137" s="106"/>
      <c r="GJ137" s="106"/>
      <c r="GK137" s="106"/>
      <c r="GL137" s="106"/>
      <c r="GM137" s="106"/>
      <c r="GN137" s="106"/>
      <c r="GO137" s="106"/>
      <c r="GP137" s="106"/>
      <c r="GQ137" s="106"/>
      <c r="GR137" s="106"/>
      <c r="GS137" s="106"/>
      <c r="GT137" s="106"/>
      <c r="GU137" s="106"/>
      <c r="GV137" s="106"/>
      <c r="GW137" s="106"/>
      <c r="GX137" s="106"/>
      <c r="GY137" s="106"/>
      <c r="GZ137" s="106"/>
      <c r="HA137" s="106"/>
      <c r="HB137" s="106"/>
      <c r="HC137" s="106"/>
      <c r="HD137" s="106"/>
      <c r="HE137" s="106"/>
      <c r="HF137" s="106"/>
      <c r="HG137" s="106"/>
      <c r="HH137" s="106"/>
      <c r="HI137" s="106"/>
      <c r="HJ137" s="106"/>
      <c r="HK137" s="106"/>
      <c r="HL137" s="106"/>
      <c r="HM137" s="106"/>
      <c r="HN137" s="106"/>
      <c r="HO137" s="106"/>
      <c r="HP137" s="106"/>
      <c r="HQ137" s="106"/>
      <c r="HR137" s="106"/>
      <c r="HS137" s="106"/>
      <c r="HT137" s="106"/>
      <c r="HU137" s="106"/>
      <c r="HV137" s="106"/>
      <c r="HW137" s="106"/>
      <c r="HX137" s="106"/>
      <c r="HY137" s="106"/>
      <c r="HZ137" s="106"/>
      <c r="IA137" s="106"/>
      <c r="IB137" s="106"/>
      <c r="IC137" s="106"/>
      <c r="ID137" s="106"/>
      <c r="IE137" s="106"/>
      <c r="IF137" s="106"/>
      <c r="IG137" s="106"/>
      <c r="IH137" s="106"/>
      <c r="II137" s="106"/>
      <c r="IJ137" s="106"/>
      <c r="IK137" s="106"/>
      <c r="IL137" s="106"/>
      <c r="IM137" s="106"/>
      <c r="IN137" s="106"/>
      <c r="IO137" s="106"/>
      <c r="IP137" s="106"/>
      <c r="IQ137" s="106"/>
      <c r="IR137" s="106"/>
      <c r="IS137" s="106"/>
      <c r="IT137" s="106"/>
      <c r="IU137" s="106"/>
      <c r="IV137" s="106"/>
      <c r="IW137" s="106"/>
      <c r="IX137" s="106"/>
      <c r="IY137" s="106"/>
      <c r="IZ137" s="106"/>
      <c r="JA137" s="106"/>
      <c r="JB137" s="106"/>
      <c r="JC137" s="106"/>
      <c r="JD137" s="106"/>
      <c r="JE137" s="106"/>
      <c r="JF137" s="106"/>
      <c r="JG137" s="106"/>
      <c r="JH137" s="106"/>
      <c r="JI137" s="106"/>
      <c r="JJ137" s="106"/>
      <c r="JK137" s="106"/>
      <c r="JL137" s="106"/>
      <c r="JM137" s="106"/>
      <c r="JN137" s="106"/>
      <c r="JO137" s="106"/>
      <c r="JP137" s="106"/>
      <c r="JQ137" s="106"/>
      <c r="JR137" s="106"/>
      <c r="JS137" s="106"/>
      <c r="JT137" s="106"/>
      <c r="JU137" s="106"/>
      <c r="JV137" s="106"/>
      <c r="JW137" s="106"/>
      <c r="JX137" s="106"/>
      <c r="JY137" s="106"/>
      <c r="JZ137" s="106"/>
      <c r="KA137" s="106"/>
      <c r="KB137" s="106"/>
      <c r="KC137" s="106"/>
      <c r="KD137" s="106"/>
      <c r="KE137" s="106"/>
      <c r="KF137" s="106"/>
      <c r="KG137" s="106"/>
      <c r="KH137" s="106"/>
      <c r="KI137" s="106"/>
      <c r="KJ137" s="106"/>
      <c r="KK137" s="106"/>
      <c r="KL137" s="106"/>
      <c r="KM137" s="106"/>
      <c r="KN137" s="106"/>
      <c r="KO137" s="106"/>
      <c r="KP137" s="106"/>
      <c r="KQ137" s="106"/>
      <c r="KR137" s="106"/>
      <c r="KS137" s="106"/>
      <c r="KT137" s="106"/>
      <c r="KU137" s="106"/>
      <c r="KV137" s="106"/>
      <c r="KW137" s="106"/>
      <c r="KX137" s="106"/>
      <c r="KY137" s="106"/>
      <c r="KZ137" s="106"/>
      <c r="LA137" s="106"/>
      <c r="LB137" s="106"/>
      <c r="LC137" s="106"/>
      <c r="LD137" s="106"/>
      <c r="LE137" s="106"/>
      <c r="LF137" s="106"/>
      <c r="LG137" s="106"/>
      <c r="LH137" s="106"/>
      <c r="LI137" s="106"/>
      <c r="LJ137" s="106"/>
      <c r="LK137" s="106"/>
      <c r="LL137" s="106"/>
      <c r="LM137" s="106"/>
      <c r="LN137" s="106"/>
      <c r="LO137" s="106"/>
      <c r="LP137" s="106"/>
      <c r="LQ137" s="106"/>
      <c r="LR137" s="106"/>
      <c r="LS137" s="106"/>
      <c r="LT137" s="106"/>
      <c r="LU137" s="106"/>
      <c r="LV137" s="68"/>
      <c r="LW137" s="68"/>
      <c r="LX137" s="68"/>
      <c r="LY137" s="68"/>
      <c r="LZ137" s="68"/>
      <c r="MA137" s="68"/>
      <c r="MB137" s="68"/>
      <c r="MC137" s="68"/>
      <c r="MD137" s="68"/>
      <c r="ME137" s="68"/>
      <c r="MF137" s="68"/>
      <c r="MG137" s="68"/>
      <c r="MH137" s="68"/>
      <c r="MI137" s="68"/>
      <c r="MJ137" s="68"/>
      <c r="MK137" s="68"/>
      <c r="ML137" s="68"/>
      <c r="MM137" s="68"/>
      <c r="MN137" s="68"/>
      <c r="MO137" s="68"/>
      <c r="MP137" s="68"/>
      <c r="MQ137" s="68"/>
      <c r="MR137" s="68"/>
      <c r="MS137" s="68"/>
      <c r="MT137" s="68"/>
      <c r="MU137" s="68"/>
      <c r="MV137" s="68"/>
      <c r="MW137" s="68"/>
      <c r="MX137" s="68"/>
      <c r="MY137" s="68"/>
      <c r="MZ137" s="68"/>
      <c r="NA137" s="68"/>
      <c r="NB137" s="68"/>
      <c r="NC137" s="68"/>
      <c r="ND137" s="68"/>
      <c r="NE137" s="68"/>
      <c r="NF137" s="68"/>
      <c r="NG137" s="68"/>
      <c r="NH137" s="68"/>
      <c r="NI137" s="68"/>
      <c r="NJ137" s="68"/>
      <c r="NK137" s="68"/>
      <c r="NL137" s="68"/>
      <c r="NM137" s="68"/>
      <c r="NN137" s="68"/>
      <c r="NO137" s="68"/>
      <c r="NP137" s="68"/>
      <c r="NQ137" s="68"/>
      <c r="NR137" s="68"/>
      <c r="NS137" s="68"/>
      <c r="NT137" s="68"/>
      <c r="NU137" s="68"/>
      <c r="NV137" s="68"/>
      <c r="NW137" s="68"/>
      <c r="NX137" s="68"/>
      <c r="NY137" s="68"/>
      <c r="NZ137" s="68"/>
      <c r="OA137" s="68"/>
      <c r="OB137" s="68"/>
      <c r="OC137" s="68"/>
      <c r="OD137" s="68"/>
      <c r="OE137" s="68"/>
      <c r="OF137" s="68"/>
      <c r="OG137" s="68"/>
      <c r="OH137" s="68"/>
      <c r="OI137" s="68"/>
      <c r="OJ137" s="68"/>
      <c r="OK137" s="68"/>
      <c r="OL137" s="68"/>
      <c r="OM137" s="68"/>
      <c r="ON137" s="68"/>
      <c r="OO137" s="68"/>
      <c r="OP137" s="68"/>
      <c r="OQ137" s="68"/>
      <c r="OR137" s="68"/>
      <c r="OS137" s="68"/>
      <c r="OT137" s="68"/>
      <c r="OU137" s="68"/>
      <c r="OV137" s="68"/>
      <c r="OW137" s="68"/>
      <c r="OX137" s="68"/>
      <c r="OY137" s="68"/>
      <c r="OZ137" s="68"/>
      <c r="PA137" s="68"/>
      <c r="PB137" s="68"/>
      <c r="PC137" s="68"/>
      <c r="PD137" s="68"/>
      <c r="PE137" s="68"/>
      <c r="PF137" s="68"/>
      <c r="PG137" s="68"/>
      <c r="PH137" s="68"/>
      <c r="PI137" s="68"/>
      <c r="PJ137" s="68"/>
      <c r="PK137" s="68"/>
      <c r="PL137" s="68"/>
      <c r="PM137" s="68"/>
      <c r="PN137" s="68"/>
      <c r="PO137" s="68"/>
      <c r="PP137" s="68"/>
      <c r="PQ137" s="68"/>
      <c r="PR137" s="68"/>
      <c r="PS137" s="68"/>
      <c r="PT137" s="68"/>
      <c r="PU137" s="68"/>
      <c r="PV137" s="68"/>
      <c r="PW137" s="68"/>
      <c r="PX137" s="68"/>
      <c r="PY137" s="68"/>
      <c r="PZ137" s="68"/>
      <c r="QA137" s="68"/>
      <c r="QB137" s="68"/>
      <c r="QC137" s="68"/>
      <c r="QD137" s="68"/>
      <c r="QE137" s="68"/>
      <c r="QF137" s="68"/>
      <c r="QG137" s="68"/>
      <c r="QH137" s="68"/>
      <c r="QI137" s="68"/>
      <c r="QJ137" s="68"/>
      <c r="QK137" s="68"/>
      <c r="QL137" s="68"/>
      <c r="QM137" s="68"/>
      <c r="QN137" s="68"/>
      <c r="QO137" s="68"/>
      <c r="QP137" s="68"/>
      <c r="QQ137" s="68"/>
      <c r="QR137" s="68"/>
      <c r="QS137" s="68"/>
      <c r="QT137" s="68"/>
      <c r="QU137" s="68"/>
      <c r="QV137" s="68"/>
      <c r="QW137" s="68"/>
      <c r="QX137" s="68"/>
      <c r="QY137" s="68"/>
      <c r="QZ137" s="68"/>
      <c r="RA137" s="68"/>
      <c r="RB137" s="68"/>
      <c r="RC137" s="68"/>
      <c r="RD137" s="68"/>
      <c r="RE137" s="68"/>
      <c r="RF137" s="68"/>
      <c r="RG137" s="68"/>
      <c r="RH137" s="68"/>
      <c r="RI137" s="68"/>
      <c r="RJ137" s="106"/>
      <c r="RK137" s="106"/>
      <c r="RL137" s="106"/>
      <c r="RM137" s="106"/>
      <c r="RN137" s="106"/>
      <c r="RO137" s="106"/>
      <c r="RP137" s="106"/>
      <c r="RQ137" s="106"/>
      <c r="RR137" s="106"/>
      <c r="RS137" s="106"/>
      <c r="RT137" s="106"/>
      <c r="RU137" s="106"/>
      <c r="RV137" s="106"/>
      <c r="RW137" s="106"/>
      <c r="RX137" s="106"/>
      <c r="RY137" s="106"/>
      <c r="RZ137" s="106">
        <v>3</v>
      </c>
      <c r="SA137" s="106" t="s">
        <v>641</v>
      </c>
      <c r="SB137" s="106"/>
      <c r="SC137" s="106"/>
      <c r="SD137" s="106"/>
      <c r="SE137" s="106">
        <v>3</v>
      </c>
      <c r="SF137" s="106" t="s">
        <v>641</v>
      </c>
      <c r="SG137" s="106"/>
      <c r="SH137" s="106"/>
      <c r="SI137" s="106"/>
      <c r="SJ137" s="106"/>
      <c r="SK137" s="106"/>
      <c r="SL137" s="106"/>
      <c r="SM137" s="106"/>
      <c r="SN137" s="106"/>
      <c r="SO137" s="106"/>
      <c r="SP137" s="106"/>
      <c r="SQ137" s="106"/>
      <c r="SR137" s="106"/>
      <c r="SS137" s="106"/>
      <c r="ST137" s="106"/>
      <c r="SU137" s="106"/>
      <c r="SV137" s="106"/>
      <c r="SW137" s="106"/>
      <c r="SX137" s="106"/>
      <c r="SY137" s="106"/>
      <c r="SZ137" s="106"/>
      <c r="TA137" s="106"/>
      <c r="TB137" s="106"/>
    </row>
    <row r="138" spans="1:522" s="1" customFormat="1" ht="18" customHeight="1" x14ac:dyDescent="0.25">
      <c r="A138" s="12">
        <v>103</v>
      </c>
      <c r="B138" s="11" t="s">
        <v>483</v>
      </c>
      <c r="C138" s="1">
        <v>12718</v>
      </c>
      <c r="D138" s="1">
        <v>2019</v>
      </c>
      <c r="E138" s="4" t="s">
        <v>482</v>
      </c>
      <c r="F138" s="1">
        <v>4264</v>
      </c>
      <c r="G138" s="9" t="s">
        <v>97</v>
      </c>
      <c r="H138" s="4" t="s">
        <v>13</v>
      </c>
      <c r="I138" s="1">
        <f t="shared" si="24"/>
        <v>10</v>
      </c>
      <c r="J138" s="12">
        <f>Tabuľka3[[#This Row],[Stĺpec9]]</f>
        <v>10</v>
      </c>
      <c r="K138" s="106">
        <f>Seniori!K74</f>
        <v>0</v>
      </c>
      <c r="L138" s="106">
        <f>Seniori!L74</f>
        <v>0</v>
      </c>
      <c r="M138" s="106">
        <f>Seniori!M74</f>
        <v>0</v>
      </c>
      <c r="N138" s="106">
        <f>Seniori!N74</f>
        <v>0</v>
      </c>
      <c r="O138" s="106">
        <f>Seniori!O74</f>
        <v>0</v>
      </c>
      <c r="P138" s="106">
        <f>Seniori!P74</f>
        <v>0</v>
      </c>
      <c r="Q138" s="106">
        <f>Seniori!Q74</f>
        <v>0</v>
      </c>
      <c r="R138" s="106">
        <f>Seniori!R74</f>
        <v>0</v>
      </c>
      <c r="S138" s="106">
        <f>Seniori!S74</f>
        <v>0</v>
      </c>
      <c r="T138" s="106">
        <f>Seniori!T74</f>
        <v>0</v>
      </c>
      <c r="U138" s="106">
        <f>Seniori!U74</f>
        <v>0</v>
      </c>
      <c r="V138" s="106">
        <f>Seniori!V74</f>
        <v>0</v>
      </c>
      <c r="W138" s="106">
        <f>Seniori!W74</f>
        <v>0</v>
      </c>
      <c r="X138" s="106">
        <f>Seniori!X74</f>
        <v>0</v>
      </c>
      <c r="Y138" s="106">
        <f>Seniori!Y74</f>
        <v>0</v>
      </c>
      <c r="Z138" s="106">
        <f>Seniori!Z74</f>
        <v>0</v>
      </c>
      <c r="AA138" s="106">
        <f>Seniori!AA74</f>
        <v>0</v>
      </c>
      <c r="AB138" s="106">
        <f>Seniori!AB74</f>
        <v>0</v>
      </c>
      <c r="AC138" s="106">
        <f>Seniori!AC74</f>
        <v>0</v>
      </c>
      <c r="AD138" s="106">
        <f>Seniori!AD74</f>
        <v>0</v>
      </c>
      <c r="AE138" s="106">
        <f>Seniori!AE74</f>
        <v>0</v>
      </c>
      <c r="AF138" s="106">
        <f>Seniori!AF74</f>
        <v>0</v>
      </c>
      <c r="AG138" s="106">
        <f>Seniori!AG74</f>
        <v>0</v>
      </c>
      <c r="AH138" s="106">
        <f>Seniori!AH74</f>
        <v>0</v>
      </c>
      <c r="AI138" s="106">
        <f>Seniori!AI74</f>
        <v>0</v>
      </c>
      <c r="AJ138" s="106">
        <f>Seniori!AJ74</f>
        <v>0</v>
      </c>
      <c r="AK138" s="106">
        <f>Seniori!AK74</f>
        <v>0</v>
      </c>
      <c r="AL138" s="106">
        <f>Seniori!AL74</f>
        <v>0</v>
      </c>
      <c r="AM138" s="106">
        <f>Seniori!AM74</f>
        <v>0</v>
      </c>
      <c r="AN138" s="106">
        <f>Seniori!AN74</f>
        <v>0</v>
      </c>
      <c r="AO138" s="106">
        <f>Seniori!AO74</f>
        <v>0</v>
      </c>
      <c r="AP138" s="106">
        <f>Seniori!AP74</f>
        <v>0</v>
      </c>
      <c r="AQ138" s="106">
        <f>Seniori!AQ74</f>
        <v>0</v>
      </c>
      <c r="AR138" s="106">
        <f>Seniori!AR74</f>
        <v>0</v>
      </c>
      <c r="AS138" s="106">
        <f>Seniori!AS74</f>
        <v>0</v>
      </c>
      <c r="AT138" s="106">
        <f>Seniori!AT74</f>
        <v>0</v>
      </c>
      <c r="AU138" s="106">
        <f>Seniori!AU74</f>
        <v>0</v>
      </c>
      <c r="AV138" s="106">
        <f>Seniori!AV74</f>
        <v>0</v>
      </c>
      <c r="AW138" s="106">
        <f>Seniori!AW74</f>
        <v>0</v>
      </c>
      <c r="AX138" s="106">
        <f>Seniori!AX74</f>
        <v>0</v>
      </c>
      <c r="AY138" s="106">
        <f>Seniori!AY74</f>
        <v>0</v>
      </c>
      <c r="AZ138" s="106">
        <f>Seniori!AZ74</f>
        <v>0</v>
      </c>
      <c r="BA138" s="106">
        <f>Seniori!BA74</f>
        <v>0</v>
      </c>
      <c r="BB138" s="106">
        <f>Seniori!BB74</f>
        <v>0</v>
      </c>
      <c r="BC138" s="106">
        <f>Seniori!BC74</f>
        <v>0</v>
      </c>
      <c r="BD138" s="106">
        <f>Seniori!BD74</f>
        <v>0</v>
      </c>
      <c r="BE138" s="106">
        <f>Seniori!BE74</f>
        <v>0</v>
      </c>
      <c r="BF138" s="106">
        <f>Seniori!BF74</f>
        <v>0</v>
      </c>
      <c r="BG138" s="106">
        <f>Seniori!BG74</f>
        <v>0</v>
      </c>
      <c r="BH138" s="106">
        <f>Seniori!BH74</f>
        <v>0</v>
      </c>
      <c r="BI138" s="106">
        <f>Seniori!BI74</f>
        <v>0</v>
      </c>
      <c r="BJ138" s="106">
        <f>Seniori!BJ74</f>
        <v>0</v>
      </c>
      <c r="BK138" s="106">
        <f>Seniori!BK74</f>
        <v>0</v>
      </c>
      <c r="BL138" s="106">
        <f>Seniori!BL74</f>
        <v>0</v>
      </c>
      <c r="BM138" s="106">
        <f>Seniori!BM74</f>
        <v>0</v>
      </c>
      <c r="BN138" s="106">
        <f>Seniori!BN74</f>
        <v>0</v>
      </c>
      <c r="BO138" s="106">
        <f>Seniori!BO74</f>
        <v>0</v>
      </c>
      <c r="BP138" s="106">
        <f>Seniori!BP74</f>
        <v>0</v>
      </c>
      <c r="BQ138" s="106">
        <f>Seniori!BQ74</f>
        <v>0</v>
      </c>
      <c r="BR138" s="106">
        <f>Seniori!BR74</f>
        <v>0</v>
      </c>
      <c r="BS138" s="106">
        <f>Seniori!BS74</f>
        <v>0</v>
      </c>
      <c r="BT138" s="106">
        <f>Seniori!BT74</f>
        <v>0</v>
      </c>
      <c r="BU138" s="106">
        <f>Seniori!BU74</f>
        <v>0</v>
      </c>
      <c r="BV138" s="106">
        <f>Seniori!BV74</f>
        <v>0</v>
      </c>
      <c r="BW138" s="106">
        <f>Seniori!BW74</f>
        <v>0</v>
      </c>
      <c r="BX138" s="106">
        <f>Seniori!BX74</f>
        <v>0</v>
      </c>
      <c r="BY138" s="106">
        <f>Seniori!BY74</f>
        <v>0</v>
      </c>
      <c r="BZ138" s="106">
        <f>Seniori!BZ74</f>
        <v>0</v>
      </c>
      <c r="CA138" s="106">
        <f>Seniori!CA74</f>
        <v>0</v>
      </c>
      <c r="CB138" s="106">
        <f>Seniori!CB74</f>
        <v>0</v>
      </c>
      <c r="CC138" s="106">
        <f>Seniori!CC74</f>
        <v>0</v>
      </c>
      <c r="CD138" s="106">
        <f>Seniori!CD74</f>
        <v>0</v>
      </c>
      <c r="CE138" s="106">
        <f>Seniori!CE74</f>
        <v>0</v>
      </c>
      <c r="CF138" s="106">
        <f>Seniori!CF74</f>
        <v>0</v>
      </c>
      <c r="CG138" s="106">
        <f>Seniori!CG74</f>
        <v>0</v>
      </c>
      <c r="CH138" s="106">
        <f>Seniori!CH74</f>
        <v>0</v>
      </c>
      <c r="CI138" s="106">
        <f>Seniori!CI74</f>
        <v>0</v>
      </c>
      <c r="CJ138" s="106">
        <f>Seniori!CJ74</f>
        <v>0</v>
      </c>
      <c r="CK138" s="106">
        <f>Seniori!CK74</f>
        <v>0</v>
      </c>
      <c r="CL138" s="106">
        <f>Seniori!CL74</f>
        <v>0</v>
      </c>
      <c r="CM138" s="106">
        <f>Seniori!CM74</f>
        <v>0</v>
      </c>
      <c r="CN138" s="106">
        <f>Seniori!CN74</f>
        <v>0</v>
      </c>
      <c r="CO138" s="106">
        <f>Seniori!CO74</f>
        <v>0</v>
      </c>
      <c r="CP138" s="106">
        <f>Seniori!CP74</f>
        <v>0</v>
      </c>
      <c r="CQ138" s="106">
        <f>Seniori!CQ74</f>
        <v>0</v>
      </c>
      <c r="CR138" s="106">
        <f>Seniori!CR74</f>
        <v>0</v>
      </c>
      <c r="CS138" s="106">
        <f>Seniori!CS74</f>
        <v>0</v>
      </c>
      <c r="CT138" s="106">
        <f>Seniori!CT74</f>
        <v>0</v>
      </c>
      <c r="CU138" s="106">
        <f>Seniori!CU74</f>
        <v>0</v>
      </c>
      <c r="CV138" s="106">
        <f>Seniori!CV74</f>
        <v>0</v>
      </c>
      <c r="CW138" s="106">
        <f>Seniori!CW74</f>
        <v>0</v>
      </c>
      <c r="CX138" s="106">
        <f>Seniori!CX74</f>
        <v>0</v>
      </c>
      <c r="CY138" s="106">
        <f>Seniori!CY74</f>
        <v>0</v>
      </c>
      <c r="CZ138" s="106">
        <f>Seniori!CZ74</f>
        <v>0</v>
      </c>
      <c r="DA138" s="106">
        <f>Seniori!DA74</f>
        <v>0</v>
      </c>
      <c r="DB138" s="106">
        <f>Seniori!DB74</f>
        <v>0</v>
      </c>
      <c r="DC138" s="106">
        <f>Seniori!DC74</f>
        <v>0</v>
      </c>
      <c r="DD138" s="106">
        <f>Seniori!DD74</f>
        <v>0</v>
      </c>
      <c r="DE138" s="106">
        <f>Seniori!DE74</f>
        <v>0</v>
      </c>
      <c r="DF138" s="106">
        <f>Seniori!DF74</f>
        <v>0</v>
      </c>
      <c r="DG138" s="106">
        <f>Seniori!DG74</f>
        <v>0</v>
      </c>
      <c r="DH138" s="106">
        <f>Seniori!DH74</f>
        <v>0</v>
      </c>
      <c r="DI138" s="106">
        <f>Seniori!DI74</f>
        <v>0</v>
      </c>
      <c r="DJ138" s="106">
        <f>Seniori!DJ74</f>
        <v>0</v>
      </c>
      <c r="DK138" s="106">
        <f>Seniori!DK74</f>
        <v>0</v>
      </c>
      <c r="DL138" s="106">
        <f>Seniori!DL74</f>
        <v>0</v>
      </c>
      <c r="DM138" s="106">
        <f>Seniori!DM74</f>
        <v>0</v>
      </c>
      <c r="DN138" s="106">
        <f>Seniori!DN74</f>
        <v>0</v>
      </c>
      <c r="DO138" s="106">
        <f>Seniori!DO74</f>
        <v>0</v>
      </c>
      <c r="DP138" s="106">
        <f>Seniori!DP74</f>
        <v>0</v>
      </c>
      <c r="DQ138" s="106">
        <f>Seniori!DQ74</f>
        <v>0</v>
      </c>
      <c r="DR138" s="106">
        <f>Seniori!DR74</f>
        <v>0</v>
      </c>
      <c r="DS138" s="106">
        <f>Seniori!DS74</f>
        <v>0</v>
      </c>
      <c r="DT138" s="106">
        <f>Seniori!DT74</f>
        <v>0</v>
      </c>
      <c r="DU138" s="106">
        <f>Seniori!DU74</f>
        <v>0</v>
      </c>
      <c r="DV138" s="106">
        <f>Seniori!DV74</f>
        <v>0</v>
      </c>
      <c r="DW138" s="106">
        <f>Seniori!DW74</f>
        <v>0</v>
      </c>
      <c r="DX138" s="106">
        <f>Seniori!DX74</f>
        <v>0</v>
      </c>
      <c r="DY138" s="106">
        <f>Seniori!DY74</f>
        <v>0</v>
      </c>
      <c r="DZ138" s="106">
        <f>Seniori!DZ74</f>
        <v>0</v>
      </c>
      <c r="EA138" s="106">
        <f>Seniori!EA74</f>
        <v>0</v>
      </c>
      <c r="EB138" s="106">
        <f>Seniori!EB74</f>
        <v>0</v>
      </c>
      <c r="EC138" s="106">
        <f>Seniori!EC74</f>
        <v>0</v>
      </c>
      <c r="ED138" s="106">
        <f>Seniori!ED74</f>
        <v>0</v>
      </c>
      <c r="EE138" s="106">
        <f>Seniori!EE74</f>
        <v>0</v>
      </c>
      <c r="EF138" s="106">
        <f>Seniori!EF74</f>
        <v>0</v>
      </c>
      <c r="EG138" s="106">
        <f>Seniori!EG74</f>
        <v>0</v>
      </c>
      <c r="EH138" s="106">
        <f>Seniori!EH74</f>
        <v>0</v>
      </c>
      <c r="EI138" s="106">
        <f>Seniori!EI74</f>
        <v>0</v>
      </c>
      <c r="EJ138" s="106">
        <f>Seniori!EJ74</f>
        <v>0</v>
      </c>
      <c r="EK138" s="106">
        <f>Seniori!EK74</f>
        <v>0</v>
      </c>
      <c r="EL138" s="106">
        <f>Seniori!EL74</f>
        <v>0</v>
      </c>
      <c r="EM138" s="106">
        <f>Seniori!EM74</f>
        <v>0</v>
      </c>
      <c r="EN138" s="106">
        <f>Seniori!EN74</f>
        <v>0</v>
      </c>
      <c r="EO138" s="106">
        <f>Seniori!EO74</f>
        <v>0</v>
      </c>
      <c r="EP138" s="106">
        <f>Seniori!EP74</f>
        <v>0</v>
      </c>
      <c r="EQ138" s="106">
        <f>Seniori!EQ74</f>
        <v>0</v>
      </c>
      <c r="ER138" s="106">
        <f>Seniori!ER74</f>
        <v>0</v>
      </c>
      <c r="ES138" s="106">
        <f>Seniori!ES74</f>
        <v>0</v>
      </c>
      <c r="ET138" s="106">
        <f>Seniori!ET74</f>
        <v>0</v>
      </c>
      <c r="EU138" s="106">
        <f>Seniori!EU74</f>
        <v>0</v>
      </c>
      <c r="EV138" s="106">
        <f>Seniori!EV74</f>
        <v>0</v>
      </c>
      <c r="EW138" s="106">
        <f>Seniori!EW74</f>
        <v>0</v>
      </c>
      <c r="EX138" s="106">
        <f>Seniori!EX74</f>
        <v>0</v>
      </c>
      <c r="EY138" s="106">
        <f>Seniori!EY74</f>
        <v>0</v>
      </c>
      <c r="EZ138" s="106">
        <f>Seniori!EZ74</f>
        <v>0</v>
      </c>
      <c r="FA138" s="106">
        <f>Seniori!FA74</f>
        <v>0</v>
      </c>
      <c r="FB138" s="106">
        <f>Seniori!FB74</f>
        <v>0</v>
      </c>
      <c r="FC138" s="106">
        <f>Seniori!FC74</f>
        <v>0</v>
      </c>
      <c r="FD138" s="106">
        <f>Seniori!FD74</f>
        <v>0</v>
      </c>
      <c r="FE138" s="106">
        <f>Seniori!FE74</f>
        <v>0</v>
      </c>
      <c r="FF138" s="106">
        <f>Seniori!FF74</f>
        <v>0</v>
      </c>
      <c r="FG138" s="106">
        <f>Seniori!FG74</f>
        <v>0</v>
      </c>
      <c r="FH138" s="106">
        <f>Seniori!FH74</f>
        <v>0</v>
      </c>
      <c r="FI138" s="106">
        <f>Seniori!FI74</f>
        <v>0</v>
      </c>
      <c r="FJ138" s="106">
        <f>Seniori!FJ74</f>
        <v>0</v>
      </c>
      <c r="FK138" s="106">
        <f>Seniori!FK74</f>
        <v>0</v>
      </c>
      <c r="FL138" s="106">
        <f>Seniori!FL74</f>
        <v>0</v>
      </c>
      <c r="FM138" s="106">
        <f>Seniori!FM74</f>
        <v>0</v>
      </c>
      <c r="FN138" s="106">
        <f>Seniori!FN74</f>
        <v>0</v>
      </c>
      <c r="FO138" s="106">
        <f>Seniori!FO74</f>
        <v>0</v>
      </c>
      <c r="FP138" s="106">
        <f>Seniori!FP74</f>
        <v>0</v>
      </c>
      <c r="FQ138" s="106">
        <f>Seniori!FQ74</f>
        <v>0</v>
      </c>
      <c r="FR138" s="106">
        <f>Seniori!FR74</f>
        <v>0</v>
      </c>
      <c r="FS138" s="106">
        <f>Seniori!FS74</f>
        <v>0</v>
      </c>
      <c r="FT138" s="106">
        <f>Seniori!FT74</f>
        <v>0</v>
      </c>
      <c r="FU138" s="106">
        <f>Seniori!FU74</f>
        <v>0</v>
      </c>
      <c r="FV138" s="106">
        <f>Seniori!FV74</f>
        <v>0</v>
      </c>
      <c r="FW138" s="106">
        <f>Seniori!FW74</f>
        <v>0</v>
      </c>
      <c r="FX138" s="106">
        <f>Seniori!FX74</f>
        <v>0</v>
      </c>
      <c r="FY138" s="106">
        <f>Seniori!FY74</f>
        <v>0</v>
      </c>
      <c r="FZ138" s="106">
        <f>Seniori!FZ74</f>
        <v>0</v>
      </c>
      <c r="GA138" s="106">
        <f>Seniori!GA74</f>
        <v>0</v>
      </c>
      <c r="GB138" s="106">
        <f>Seniori!GB74</f>
        <v>0</v>
      </c>
      <c r="GC138" s="106">
        <f>Seniori!GC74</f>
        <v>0</v>
      </c>
      <c r="GD138" s="106">
        <f>Seniori!GD74</f>
        <v>0</v>
      </c>
      <c r="GE138" s="106">
        <f>Seniori!GE74</f>
        <v>0</v>
      </c>
      <c r="GF138" s="106">
        <f>Seniori!GF74</f>
        <v>0</v>
      </c>
      <c r="GG138" s="106">
        <f>Seniori!GG74</f>
        <v>0</v>
      </c>
      <c r="GH138" s="106">
        <f>Seniori!GH74</f>
        <v>0</v>
      </c>
      <c r="GI138" s="106">
        <f>Seniori!GI74</f>
        <v>0</v>
      </c>
      <c r="GJ138" s="106">
        <f>Seniori!GJ74</f>
        <v>0</v>
      </c>
      <c r="GK138" s="106">
        <f>Seniori!GK74</f>
        <v>0</v>
      </c>
      <c r="GL138" s="106">
        <f>Seniori!GL74</f>
        <v>0</v>
      </c>
      <c r="GM138" s="106">
        <f>Seniori!GM74</f>
        <v>0</v>
      </c>
      <c r="GN138" s="106">
        <f>Seniori!GN74</f>
        <v>0</v>
      </c>
      <c r="GO138" s="106">
        <f>Seniori!GO74</f>
        <v>0</v>
      </c>
      <c r="GP138" s="106">
        <f>Seniori!GP74</f>
        <v>0</v>
      </c>
      <c r="GQ138" s="106">
        <f>Seniori!GQ74</f>
        <v>0</v>
      </c>
      <c r="GR138" s="106">
        <f>Seniori!GR74</f>
        <v>0</v>
      </c>
      <c r="GS138" s="106">
        <f>Seniori!GS74</f>
        <v>0</v>
      </c>
      <c r="GT138" s="106">
        <f>Seniori!GT74</f>
        <v>0</v>
      </c>
      <c r="GU138" s="106">
        <f>Seniori!GU74</f>
        <v>0</v>
      </c>
      <c r="GV138" s="106">
        <f>Seniori!GV74</f>
        <v>0</v>
      </c>
      <c r="GW138" s="106">
        <f>Seniori!GW74</f>
        <v>0</v>
      </c>
      <c r="GX138" s="106">
        <f>Seniori!GX74</f>
        <v>0</v>
      </c>
      <c r="GY138" s="106">
        <f>Seniori!GY74</f>
        <v>0</v>
      </c>
      <c r="GZ138" s="106">
        <f>Seniori!GZ74</f>
        <v>0</v>
      </c>
      <c r="HA138" s="106">
        <f>Seniori!HA74</f>
        <v>0</v>
      </c>
      <c r="HB138" s="106">
        <f>Seniori!HB74</f>
        <v>0</v>
      </c>
      <c r="HC138" s="106">
        <f>Seniori!HC74</f>
        <v>0</v>
      </c>
      <c r="HD138" s="106">
        <f>Seniori!HD74</f>
        <v>0</v>
      </c>
      <c r="HE138" s="106">
        <f>Seniori!HE74</f>
        <v>0</v>
      </c>
      <c r="HF138" s="106">
        <f>Seniori!HF74</f>
        <v>0</v>
      </c>
      <c r="HG138" s="106">
        <f>Seniori!HG74</f>
        <v>0</v>
      </c>
      <c r="HH138" s="106">
        <f>Seniori!HH74</f>
        <v>0</v>
      </c>
      <c r="HI138" s="106">
        <f>Seniori!HI74</f>
        <v>0</v>
      </c>
      <c r="HJ138" s="106">
        <f>Seniori!HJ74</f>
        <v>0</v>
      </c>
      <c r="HK138" s="106">
        <f>Seniori!HK74</f>
        <v>0</v>
      </c>
      <c r="HL138" s="106">
        <f>Seniori!HL74</f>
        <v>0</v>
      </c>
      <c r="HM138" s="106">
        <f>Seniori!HM74</f>
        <v>0</v>
      </c>
      <c r="HN138" s="106">
        <f>Seniori!HN74</f>
        <v>0</v>
      </c>
      <c r="HO138" s="106">
        <f>Seniori!HO74</f>
        <v>0</v>
      </c>
      <c r="HP138" s="106">
        <f>Seniori!HP74</f>
        <v>0</v>
      </c>
      <c r="HQ138" s="106">
        <f>Seniori!HQ74</f>
        <v>0</v>
      </c>
      <c r="HR138" s="106">
        <f>Seniori!HR74</f>
        <v>0</v>
      </c>
      <c r="HS138" s="106">
        <f>Seniori!HS74</f>
        <v>0</v>
      </c>
      <c r="HT138" s="106">
        <f>Seniori!HT74</f>
        <v>0</v>
      </c>
      <c r="HU138" s="106">
        <f>Seniori!HU74</f>
        <v>0</v>
      </c>
      <c r="HV138" s="106">
        <f>Seniori!HV74</f>
        <v>0</v>
      </c>
      <c r="HW138" s="106">
        <f>Seniori!HW74</f>
        <v>0</v>
      </c>
      <c r="HX138" s="106">
        <f>Seniori!HX74</f>
        <v>0</v>
      </c>
      <c r="HY138" s="106">
        <f>Seniori!HY74</f>
        <v>0</v>
      </c>
      <c r="HZ138" s="106">
        <f>Seniori!HZ74</f>
        <v>0</v>
      </c>
      <c r="IA138" s="106">
        <f>Seniori!IA74</f>
        <v>0</v>
      </c>
      <c r="IB138" s="106">
        <f>Seniori!IB74</f>
        <v>0</v>
      </c>
      <c r="IC138" s="106">
        <f>Seniori!IC74</f>
        <v>0</v>
      </c>
      <c r="ID138" s="106">
        <f>Seniori!ID74</f>
        <v>0</v>
      </c>
      <c r="IE138" s="106">
        <f>Seniori!IE74</f>
        <v>0</v>
      </c>
      <c r="IF138" s="106">
        <f>Seniori!IF74</f>
        <v>0</v>
      </c>
      <c r="IG138" s="106">
        <f>Seniori!IG74</f>
        <v>0</v>
      </c>
      <c r="IH138" s="106">
        <f>Seniori!IH74</f>
        <v>0</v>
      </c>
      <c r="II138" s="106">
        <f>Seniori!II74</f>
        <v>0</v>
      </c>
      <c r="IJ138" s="106">
        <f>Seniori!IJ74</f>
        <v>0</v>
      </c>
      <c r="IK138" s="106">
        <f>Seniori!IK74</f>
        <v>0</v>
      </c>
      <c r="IL138" s="106">
        <f>Seniori!IL74</f>
        <v>0</v>
      </c>
      <c r="IM138" s="106">
        <f>Seniori!IM74</f>
        <v>0</v>
      </c>
      <c r="IN138" s="106">
        <f>Seniori!IN74</f>
        <v>0</v>
      </c>
      <c r="IO138" s="106">
        <f>Seniori!IO74</f>
        <v>0</v>
      </c>
      <c r="IP138" s="106">
        <f>Seniori!IP74</f>
        <v>0</v>
      </c>
      <c r="IQ138" s="106">
        <f>Seniori!IQ74</f>
        <v>0</v>
      </c>
      <c r="IR138" s="106" t="str">
        <f>Seniori!IR74</f>
        <v>o</v>
      </c>
      <c r="IS138" s="106">
        <f>Seniori!IS74</f>
        <v>0</v>
      </c>
      <c r="IT138" s="106">
        <f>Seniori!IT74</f>
        <v>0</v>
      </c>
      <c r="IU138" s="106">
        <f>Seniori!IU74</f>
        <v>0</v>
      </c>
      <c r="IV138" s="106">
        <f>Seniori!IV74</f>
        <v>0</v>
      </c>
      <c r="IW138" s="106">
        <f>Seniori!IW74</f>
        <v>0</v>
      </c>
      <c r="IX138" s="106">
        <f>Seniori!IX74</f>
        <v>0</v>
      </c>
      <c r="IY138" s="106">
        <f>Seniori!IY74</f>
        <v>0</v>
      </c>
      <c r="IZ138" s="106">
        <f>Seniori!IZ74</f>
        <v>0</v>
      </c>
      <c r="JA138" s="106">
        <f>Seniori!JA74</f>
        <v>0</v>
      </c>
      <c r="JB138" s="106">
        <f>Seniori!JB74</f>
        <v>3</v>
      </c>
      <c r="JC138" s="106">
        <f>Seniori!JC74</f>
        <v>0</v>
      </c>
      <c r="JD138" s="106">
        <f>Seniori!JD74</f>
        <v>0</v>
      </c>
      <c r="JE138" s="106">
        <f>Seniori!JE74</f>
        <v>0</v>
      </c>
      <c r="JF138" s="106">
        <f>Seniori!JF74</f>
        <v>0</v>
      </c>
      <c r="JG138" s="106">
        <f>Seniori!JG74</f>
        <v>0</v>
      </c>
      <c r="JH138" s="106">
        <f>Seniori!JH74</f>
        <v>0</v>
      </c>
      <c r="JI138" s="106">
        <f>Seniori!JI74</f>
        <v>0</v>
      </c>
      <c r="JJ138" s="106">
        <f>Seniori!JJ74</f>
        <v>0</v>
      </c>
      <c r="JK138" s="106">
        <f>Seniori!JK74</f>
        <v>0</v>
      </c>
      <c r="JL138" s="106">
        <f>Seniori!JL74</f>
        <v>0</v>
      </c>
      <c r="JM138" s="106">
        <f>Seniori!JM74</f>
        <v>0</v>
      </c>
      <c r="JN138" s="106">
        <f>Seniori!JN74</f>
        <v>0</v>
      </c>
      <c r="JO138" s="106">
        <f>Seniori!JO74</f>
        <v>0</v>
      </c>
      <c r="JP138" s="106">
        <f>Seniori!JP74</f>
        <v>0</v>
      </c>
      <c r="JQ138" s="106">
        <f>Seniori!JQ74</f>
        <v>0</v>
      </c>
      <c r="JR138" s="106">
        <f>Seniori!JR74</f>
        <v>0</v>
      </c>
      <c r="JS138" s="106">
        <f>Seniori!JS74</f>
        <v>0</v>
      </c>
      <c r="JT138" s="106">
        <f>Seniori!JT74</f>
        <v>0</v>
      </c>
      <c r="JU138" s="106">
        <f>Seniori!JU74</f>
        <v>0</v>
      </c>
      <c r="JV138" s="106">
        <f>Seniori!JV74</f>
        <v>0</v>
      </c>
      <c r="JW138" s="106">
        <f>Seniori!JW74</f>
        <v>0</v>
      </c>
      <c r="JX138" s="106">
        <f>Seniori!JX74</f>
        <v>0</v>
      </c>
      <c r="JY138" s="106">
        <f>Seniori!JY74</f>
        <v>0</v>
      </c>
      <c r="JZ138" s="106">
        <f>Seniori!JZ74</f>
        <v>0</v>
      </c>
      <c r="KA138" s="106">
        <f>Seniori!KA74</f>
        <v>0</v>
      </c>
      <c r="KB138" s="106">
        <f>Seniori!KB74</f>
        <v>0</v>
      </c>
      <c r="KC138" s="106">
        <f>Seniori!KC74</f>
        <v>0</v>
      </c>
      <c r="KD138" s="106">
        <f>Seniori!KD74</f>
        <v>0</v>
      </c>
      <c r="KE138" s="106">
        <f>Seniori!KE74</f>
        <v>0</v>
      </c>
      <c r="KF138" s="106">
        <f>Seniori!KF74</f>
        <v>0</v>
      </c>
      <c r="KG138" s="106">
        <f>Seniori!KG74</f>
        <v>0</v>
      </c>
      <c r="KH138" s="106">
        <f>Seniori!KH74</f>
        <v>0</v>
      </c>
      <c r="KI138" s="106">
        <f>Seniori!KI74</f>
        <v>0</v>
      </c>
      <c r="KJ138" s="106">
        <f>Seniori!KJ74</f>
        <v>0</v>
      </c>
      <c r="KK138" s="106">
        <f>Seniori!KK74</f>
        <v>0</v>
      </c>
      <c r="KL138" s="106">
        <f>Seniori!KL74</f>
        <v>0</v>
      </c>
      <c r="KM138" s="106">
        <f>Seniori!KM74</f>
        <v>0</v>
      </c>
      <c r="KN138" s="106">
        <f>Seniori!KN74</f>
        <v>0</v>
      </c>
      <c r="KO138" s="106">
        <f>Seniori!KO74</f>
        <v>0</v>
      </c>
      <c r="KP138" s="106">
        <f>Seniori!KP74</f>
        <v>0</v>
      </c>
      <c r="KQ138" s="106">
        <f>Seniori!KQ74</f>
        <v>0</v>
      </c>
      <c r="KR138" s="106">
        <f>Seniori!KR74</f>
        <v>0</v>
      </c>
      <c r="KS138" s="106">
        <f>Seniori!KS74</f>
        <v>0</v>
      </c>
      <c r="KT138" s="106">
        <f>Seniori!KT74</f>
        <v>0</v>
      </c>
      <c r="KU138" s="106">
        <f>Seniori!KU74</f>
        <v>2</v>
      </c>
      <c r="KV138" s="106">
        <f>Seniori!KV74</f>
        <v>0</v>
      </c>
      <c r="KW138" s="106">
        <f>Seniori!KW74</f>
        <v>0</v>
      </c>
      <c r="KX138" s="106">
        <f>Seniori!KX74</f>
        <v>0</v>
      </c>
      <c r="KY138" s="106">
        <f>Seniori!KY74</f>
        <v>0</v>
      </c>
      <c r="KZ138" s="106">
        <f>Seniori!KZ74</f>
        <v>0</v>
      </c>
      <c r="LA138" s="106">
        <f>Seniori!LA74</f>
        <v>0</v>
      </c>
      <c r="LB138" s="106">
        <f>Seniori!LB74</f>
        <v>0</v>
      </c>
      <c r="LC138" s="106">
        <f>Seniori!LC74</f>
        <v>0</v>
      </c>
      <c r="LD138" s="106">
        <f>Seniori!LD74</f>
        <v>0</v>
      </c>
      <c r="LE138" s="106">
        <f>Seniori!LE74</f>
        <v>5</v>
      </c>
      <c r="LF138" s="106">
        <f>Seniori!LF74</f>
        <v>0</v>
      </c>
      <c r="LG138" s="106">
        <f>Seniori!LG74</f>
        <v>0</v>
      </c>
      <c r="LH138" s="106">
        <f>Seniori!LH74</f>
        <v>0</v>
      </c>
      <c r="LI138" s="106">
        <f>Seniori!LI74</f>
        <v>0</v>
      </c>
      <c r="LJ138" s="106">
        <f>Seniori!LJ74</f>
        <v>0</v>
      </c>
      <c r="LK138" s="106">
        <f>Seniori!LK74</f>
        <v>0</v>
      </c>
      <c r="LL138" s="106">
        <f>Seniori!LL74</f>
        <v>0</v>
      </c>
      <c r="LM138" s="106">
        <f>Seniori!LM74</f>
        <v>0</v>
      </c>
      <c r="LN138" s="106">
        <f>Seniori!LN74</f>
        <v>0</v>
      </c>
      <c r="LO138" s="106">
        <f>Seniori!LO74</f>
        <v>0</v>
      </c>
      <c r="LP138" s="106">
        <f>Seniori!LP74</f>
        <v>0</v>
      </c>
      <c r="LQ138" s="106">
        <f>Seniori!LQ74</f>
        <v>0</v>
      </c>
      <c r="LR138" s="106">
        <f>Seniori!LR74</f>
        <v>0</v>
      </c>
      <c r="LS138" s="106">
        <f>Seniori!LS74</f>
        <v>0</v>
      </c>
      <c r="LT138" s="106">
        <f>Seniori!LT74</f>
        <v>0</v>
      </c>
      <c r="LU138" s="106">
        <f>Seniori!LU74</f>
        <v>0</v>
      </c>
      <c r="LV138" s="106">
        <f>Seniori!LV74</f>
        <v>0</v>
      </c>
      <c r="LW138" s="106">
        <f>Seniori!LW74</f>
        <v>0</v>
      </c>
      <c r="LX138" s="106">
        <f>Seniori!LX74</f>
        <v>0</v>
      </c>
      <c r="LY138" s="106">
        <f>Seniori!LY74</f>
        <v>0</v>
      </c>
      <c r="LZ138" s="106">
        <f>Seniori!LZ74</f>
        <v>0</v>
      </c>
      <c r="MA138" s="106">
        <f>Seniori!MA74</f>
        <v>0</v>
      </c>
      <c r="MB138" s="106">
        <f>Seniori!MB74</f>
        <v>0</v>
      </c>
      <c r="MC138" s="106">
        <f>Seniori!MC74</f>
        <v>0</v>
      </c>
      <c r="MD138" s="106">
        <f>Seniori!MD74</f>
        <v>0</v>
      </c>
      <c r="ME138" s="106">
        <f>Seniori!ME74</f>
        <v>0</v>
      </c>
      <c r="MF138" s="106">
        <f>Seniori!MF74</f>
        <v>0</v>
      </c>
      <c r="MG138" s="106">
        <f>Seniori!MG74</f>
        <v>0</v>
      </c>
      <c r="MH138" s="106">
        <f>Seniori!MH74</f>
        <v>0</v>
      </c>
      <c r="MI138" s="106">
        <f>Seniori!MI74</f>
        <v>0</v>
      </c>
      <c r="MJ138" s="106">
        <f>Seniori!MJ74</f>
        <v>0</v>
      </c>
      <c r="MK138" s="106">
        <f>Seniori!MK74</f>
        <v>0</v>
      </c>
      <c r="ML138" s="106">
        <f>Seniori!ML74</f>
        <v>0</v>
      </c>
      <c r="MM138" s="106">
        <f>Seniori!MM74</f>
        <v>0</v>
      </c>
      <c r="MN138" s="106">
        <f>Seniori!MN74</f>
        <v>0</v>
      </c>
      <c r="MO138" s="106">
        <f>Seniori!MO74</f>
        <v>0</v>
      </c>
      <c r="MP138" s="106">
        <f>Seniori!MP74</f>
        <v>0</v>
      </c>
      <c r="MQ138" s="106">
        <f>Seniori!MQ74</f>
        <v>0</v>
      </c>
      <c r="MR138" s="106">
        <f>Seniori!MR74</f>
        <v>0</v>
      </c>
      <c r="MS138" s="106">
        <f>Seniori!MS74</f>
        <v>0</v>
      </c>
      <c r="MT138" s="106">
        <f>Seniori!MT74</f>
        <v>0</v>
      </c>
      <c r="MU138" s="106">
        <f>Seniori!MU74</f>
        <v>0</v>
      </c>
      <c r="MV138" s="106">
        <f>Seniori!MV74</f>
        <v>0</v>
      </c>
      <c r="MW138" s="106">
        <f>Seniori!MW74</f>
        <v>0</v>
      </c>
      <c r="MX138" s="106">
        <f>Seniori!MX74</f>
        <v>0</v>
      </c>
      <c r="MY138" s="106">
        <f>Seniori!MY74</f>
        <v>0</v>
      </c>
      <c r="MZ138" s="106">
        <f>Seniori!MZ74</f>
        <v>0</v>
      </c>
      <c r="NA138" s="106">
        <f>Seniori!NA74</f>
        <v>0</v>
      </c>
      <c r="NB138" s="106" t="str">
        <f>Seniori!NB74</f>
        <v>o</v>
      </c>
      <c r="NC138" s="106">
        <f>Seniori!NC74</f>
        <v>0</v>
      </c>
      <c r="ND138" s="106">
        <f>Seniori!ND74</f>
        <v>0</v>
      </c>
      <c r="NE138" s="106">
        <f>Seniori!NE74</f>
        <v>0</v>
      </c>
      <c r="NF138" s="106" t="str">
        <f>Seniori!NF74</f>
        <v>o</v>
      </c>
      <c r="NG138" s="106">
        <f>Seniori!NG74</f>
        <v>0</v>
      </c>
      <c r="NH138" s="106">
        <f>Seniori!NH74</f>
        <v>0</v>
      </c>
      <c r="NI138" s="106">
        <f>Seniori!NI74</f>
        <v>0</v>
      </c>
      <c r="NJ138" s="106">
        <f>Seniori!NJ74</f>
        <v>0</v>
      </c>
      <c r="NK138" s="106">
        <f>Seniori!NK74</f>
        <v>0</v>
      </c>
      <c r="NL138" s="106">
        <f>Seniori!NL74</f>
        <v>0</v>
      </c>
      <c r="NM138" s="106">
        <f>Seniori!NM74</f>
        <v>0</v>
      </c>
      <c r="NN138" s="106">
        <f>Seniori!NN74</f>
        <v>0</v>
      </c>
      <c r="NO138" s="106">
        <f>Seniori!NO74</f>
        <v>0</v>
      </c>
      <c r="NP138" s="106">
        <f>Seniori!NP74</f>
        <v>0</v>
      </c>
      <c r="NQ138" s="106">
        <f>Seniori!NQ74</f>
        <v>0</v>
      </c>
      <c r="NR138" s="106">
        <f>Seniori!NR74</f>
        <v>0</v>
      </c>
      <c r="NS138" s="106">
        <f>Seniori!NS74</f>
        <v>0</v>
      </c>
      <c r="NT138" s="106">
        <f>Seniori!NT74</f>
        <v>0</v>
      </c>
      <c r="NU138" s="106">
        <f>Seniori!NU74</f>
        <v>0</v>
      </c>
      <c r="NV138" s="106">
        <f>Seniori!NV74</f>
        <v>0</v>
      </c>
      <c r="NW138" s="106">
        <f>Seniori!NW74</f>
        <v>0</v>
      </c>
      <c r="NX138" s="106">
        <f>Seniori!NX74</f>
        <v>0</v>
      </c>
      <c r="NY138" s="106">
        <f>Seniori!NY74</f>
        <v>0</v>
      </c>
      <c r="NZ138" s="106">
        <f>Seniori!NZ74</f>
        <v>0</v>
      </c>
      <c r="OA138" s="106">
        <f>Seniori!OA74</f>
        <v>0</v>
      </c>
      <c r="OB138" s="106">
        <f>Seniori!OB74</f>
        <v>0</v>
      </c>
      <c r="OC138" s="106">
        <f>Seniori!OC74</f>
        <v>0</v>
      </c>
      <c r="OD138" s="106">
        <f>Seniori!OD74</f>
        <v>0</v>
      </c>
      <c r="OE138" s="106">
        <f>Seniori!OE74</f>
        <v>0</v>
      </c>
      <c r="OF138" s="106">
        <f>Seniori!OF74</f>
        <v>0</v>
      </c>
      <c r="OG138" s="106">
        <f>Seniori!OG74</f>
        <v>0</v>
      </c>
      <c r="OH138" s="106">
        <f>Seniori!OH74</f>
        <v>0</v>
      </c>
      <c r="OI138" s="106">
        <f>Seniori!OI74</f>
        <v>0</v>
      </c>
      <c r="OJ138" s="106">
        <f>Seniori!OJ74</f>
        <v>0</v>
      </c>
      <c r="OK138" s="106">
        <f>Seniori!OK74</f>
        <v>0</v>
      </c>
      <c r="OL138" s="106">
        <f>Seniori!OL74</f>
        <v>0</v>
      </c>
      <c r="OM138" s="106">
        <f>Seniori!OM74</f>
        <v>0</v>
      </c>
      <c r="ON138" s="106">
        <f>Seniori!ON74</f>
        <v>0</v>
      </c>
      <c r="OO138" s="106">
        <f>Seniori!OO74</f>
        <v>0</v>
      </c>
      <c r="OP138" s="106">
        <f>Seniori!OP74</f>
        <v>0</v>
      </c>
      <c r="OQ138" s="106">
        <f>Seniori!OQ74</f>
        <v>0</v>
      </c>
      <c r="OR138" s="106">
        <f>Seniori!OR74</f>
        <v>0</v>
      </c>
      <c r="OS138" s="106">
        <f>Seniori!OS74</f>
        <v>0</v>
      </c>
      <c r="OT138" s="106">
        <f>Seniori!OT74</f>
        <v>0</v>
      </c>
      <c r="OU138" s="106">
        <f>Seniori!OU74</f>
        <v>0</v>
      </c>
      <c r="OV138" s="106">
        <f>Seniori!OV74</f>
        <v>0</v>
      </c>
      <c r="OW138" s="106">
        <f>Seniori!OW74</f>
        <v>0</v>
      </c>
      <c r="OX138" s="106">
        <f>Seniori!OX74</f>
        <v>0</v>
      </c>
      <c r="OY138" s="106">
        <f>Seniori!OY74</f>
        <v>0</v>
      </c>
      <c r="OZ138" s="106">
        <f>Seniori!OZ74</f>
        <v>0</v>
      </c>
      <c r="PA138" s="106">
        <f>Seniori!PA74</f>
        <v>0</v>
      </c>
      <c r="PB138" s="106">
        <f>Seniori!PB74</f>
        <v>0</v>
      </c>
      <c r="PC138" s="106">
        <f>Seniori!PC74</f>
        <v>0</v>
      </c>
      <c r="PD138" s="106">
        <f>Seniori!PD74</f>
        <v>0</v>
      </c>
      <c r="PE138" s="106">
        <f>Seniori!PE74</f>
        <v>0</v>
      </c>
      <c r="PF138" s="106">
        <f>Seniori!PF74</f>
        <v>0</v>
      </c>
      <c r="PG138" s="106">
        <f>Seniori!PG74</f>
        <v>0</v>
      </c>
      <c r="PH138" s="106">
        <f>Seniori!PH74</f>
        <v>0</v>
      </c>
      <c r="PI138" s="106">
        <f>Seniori!PI74</f>
        <v>0</v>
      </c>
      <c r="PJ138" s="106">
        <f>Seniori!PJ74</f>
        <v>0</v>
      </c>
      <c r="PK138" s="106">
        <f>Seniori!PK74</f>
        <v>0</v>
      </c>
      <c r="PL138" s="106">
        <f>Seniori!PL74</f>
        <v>0</v>
      </c>
      <c r="PM138" s="106">
        <f>Seniori!PM74</f>
        <v>0</v>
      </c>
      <c r="PN138" s="106">
        <f>Seniori!PN74</f>
        <v>0</v>
      </c>
      <c r="PO138" s="106">
        <f>Seniori!PO74</f>
        <v>0</v>
      </c>
      <c r="PP138" s="106">
        <f>Seniori!PP74</f>
        <v>0</v>
      </c>
      <c r="PQ138" s="106">
        <f>Seniori!PQ74</f>
        <v>0</v>
      </c>
      <c r="PR138" s="106">
        <f>Seniori!PR74</f>
        <v>0</v>
      </c>
      <c r="PS138" s="106">
        <f>Seniori!PS74</f>
        <v>0</v>
      </c>
      <c r="PT138" s="106">
        <f>Seniori!PT74</f>
        <v>0</v>
      </c>
      <c r="PU138" s="106">
        <f>Seniori!PU74</f>
        <v>0</v>
      </c>
      <c r="PV138" s="106">
        <f>Seniori!PV74</f>
        <v>0</v>
      </c>
      <c r="PW138" s="106">
        <f>Seniori!PW74</f>
        <v>0</v>
      </c>
      <c r="PX138" s="106">
        <f>Seniori!PX74</f>
        <v>0</v>
      </c>
      <c r="PY138" s="106">
        <f>Seniori!PY74</f>
        <v>0</v>
      </c>
      <c r="PZ138" s="106">
        <f>Seniori!PZ74</f>
        <v>0</v>
      </c>
      <c r="QA138" s="106">
        <f>Seniori!QA74</f>
        <v>0</v>
      </c>
      <c r="QB138" s="106">
        <f>Seniori!QB74</f>
        <v>0</v>
      </c>
      <c r="QC138" s="106">
        <f>Seniori!QC74</f>
        <v>0</v>
      </c>
      <c r="QD138" s="106">
        <f>Seniori!QD74</f>
        <v>0</v>
      </c>
      <c r="QE138" s="106">
        <f>Seniori!QE74</f>
        <v>0</v>
      </c>
      <c r="QF138" s="106">
        <f>Seniori!QF74</f>
        <v>0</v>
      </c>
      <c r="QG138" s="106">
        <f>Seniori!QG74</f>
        <v>0</v>
      </c>
      <c r="QH138" s="106">
        <f>Seniori!QH74</f>
        <v>0</v>
      </c>
      <c r="QI138" s="106">
        <f>Seniori!QI74</f>
        <v>0</v>
      </c>
      <c r="QJ138" s="106">
        <f>Seniori!QJ74</f>
        <v>0</v>
      </c>
      <c r="QK138" s="106">
        <f>Seniori!QK74</f>
        <v>0</v>
      </c>
      <c r="QL138" s="106">
        <f>Seniori!QL74</f>
        <v>0</v>
      </c>
      <c r="QM138" s="106">
        <f>Seniori!QM74</f>
        <v>0</v>
      </c>
      <c r="QN138" s="106">
        <f>Seniori!QN74</f>
        <v>0</v>
      </c>
      <c r="QO138" s="106">
        <f>Seniori!QO74</f>
        <v>0</v>
      </c>
      <c r="QP138" s="106">
        <f>Seniori!QP74</f>
        <v>0</v>
      </c>
      <c r="QQ138" s="106">
        <f>Seniori!QQ74</f>
        <v>0</v>
      </c>
      <c r="QR138" s="106">
        <f>Seniori!QR74</f>
        <v>0</v>
      </c>
      <c r="QS138" s="106">
        <f>Seniori!QS74</f>
        <v>0</v>
      </c>
      <c r="QT138" s="106">
        <f>Seniori!QT74</f>
        <v>0</v>
      </c>
      <c r="QU138" s="106">
        <f>Seniori!QU74</f>
        <v>0</v>
      </c>
      <c r="QV138" s="106">
        <f>Seniori!QV74</f>
        <v>0</v>
      </c>
      <c r="QW138" s="106">
        <f>Seniori!QW74</f>
        <v>0</v>
      </c>
      <c r="QX138" s="106">
        <f>Seniori!QX74</f>
        <v>0</v>
      </c>
      <c r="QY138" s="106">
        <f>Seniori!QY74</f>
        <v>0</v>
      </c>
      <c r="QZ138" s="106">
        <f>Seniori!QZ74</f>
        <v>0</v>
      </c>
      <c r="RA138" s="106">
        <f>Seniori!RA74</f>
        <v>0</v>
      </c>
      <c r="RB138" s="106">
        <f>Seniori!RB74</f>
        <v>0</v>
      </c>
      <c r="RC138" s="106">
        <f>Seniori!RC74</f>
        <v>0</v>
      </c>
      <c r="RD138" s="106">
        <f>Seniori!RD74</f>
        <v>0</v>
      </c>
      <c r="RE138" s="106">
        <f>Seniori!RE74</f>
        <v>0</v>
      </c>
      <c r="RF138" s="106">
        <f>Seniori!RF74</f>
        <v>0</v>
      </c>
      <c r="RG138" s="106">
        <f>Seniori!RG74</f>
        <v>0</v>
      </c>
      <c r="RH138" s="106">
        <f>Seniori!RH74</f>
        <v>0</v>
      </c>
      <c r="RI138" s="106">
        <f>Seniori!RI74</f>
        <v>0</v>
      </c>
      <c r="RJ138" s="106">
        <f>Seniori!RJ74</f>
        <v>0</v>
      </c>
      <c r="RK138" s="106">
        <f>Seniori!RK74</f>
        <v>0</v>
      </c>
      <c r="RL138" s="106">
        <f>Seniori!RL74</f>
        <v>0</v>
      </c>
      <c r="RM138" s="106">
        <f>Seniori!RM74</f>
        <v>0</v>
      </c>
      <c r="RN138" s="106">
        <f>Seniori!RN74</f>
        <v>0</v>
      </c>
      <c r="RO138" s="106">
        <f>Seniori!RO74</f>
        <v>0</v>
      </c>
      <c r="RP138" s="106">
        <f>Seniori!RP74</f>
        <v>0</v>
      </c>
      <c r="RQ138" s="106">
        <f>Seniori!RQ74</f>
        <v>0</v>
      </c>
      <c r="RR138" s="106">
        <f>Seniori!RR74</f>
        <v>0</v>
      </c>
      <c r="RS138" s="106">
        <f>Seniori!RS74</f>
        <v>0</v>
      </c>
      <c r="RT138" s="106">
        <f>Seniori!RT74</f>
        <v>0</v>
      </c>
      <c r="RU138" s="106">
        <f>Seniori!RU74</f>
        <v>0</v>
      </c>
      <c r="RV138" s="106">
        <f>Seniori!RV74</f>
        <v>0</v>
      </c>
      <c r="RW138" s="106">
        <f>Seniori!RW74</f>
        <v>0</v>
      </c>
      <c r="RX138" s="106">
        <f>Seniori!RX74</f>
        <v>0</v>
      </c>
      <c r="RY138" s="106">
        <f>Seniori!RY74</f>
        <v>0</v>
      </c>
      <c r="RZ138" s="106">
        <f>Seniori!RZ74</f>
        <v>0</v>
      </c>
      <c r="SA138" s="106">
        <f>Seniori!SA74</f>
        <v>0</v>
      </c>
      <c r="SB138" s="106">
        <f>Seniori!SB74</f>
        <v>0</v>
      </c>
      <c r="SC138" s="106">
        <f>Seniori!SC74</f>
        <v>0</v>
      </c>
      <c r="SD138" s="106">
        <f>Seniori!SD74</f>
        <v>0</v>
      </c>
      <c r="SE138" s="106">
        <f>Seniori!SE74</f>
        <v>0</v>
      </c>
      <c r="SF138" s="106">
        <f>Seniori!SF74</f>
        <v>0</v>
      </c>
      <c r="SG138" s="106">
        <f>Seniori!SG74</f>
        <v>0</v>
      </c>
      <c r="SH138" s="106">
        <f>Seniori!SH74</f>
        <v>0</v>
      </c>
      <c r="SI138" s="106">
        <f>Seniori!SI74</f>
        <v>0</v>
      </c>
      <c r="SJ138" s="106">
        <f>Seniori!SJ74</f>
        <v>0</v>
      </c>
      <c r="SK138" s="106">
        <f>Seniori!SK74</f>
        <v>0</v>
      </c>
      <c r="SL138" s="106">
        <f>Seniori!SL74</f>
        <v>0</v>
      </c>
      <c r="SM138" s="106">
        <f>Seniori!SM74</f>
        <v>0</v>
      </c>
      <c r="SN138" s="106">
        <f>Seniori!SN74</f>
        <v>0</v>
      </c>
      <c r="SO138" s="106">
        <f>Seniori!SO74</f>
        <v>0</v>
      </c>
      <c r="SP138" s="106">
        <f>Seniori!SP74</f>
        <v>0</v>
      </c>
      <c r="SQ138" s="106">
        <f>Seniori!SQ74</f>
        <v>0</v>
      </c>
      <c r="SR138" s="106">
        <f>Seniori!SR74</f>
        <v>0</v>
      </c>
      <c r="SS138" s="106">
        <f>Seniori!SS74</f>
        <v>0</v>
      </c>
      <c r="ST138" s="106">
        <f>Seniori!ST74</f>
        <v>0</v>
      </c>
      <c r="SU138" s="106">
        <f>Seniori!SU74</f>
        <v>0</v>
      </c>
      <c r="SV138" s="106">
        <f>Seniori!SV74</f>
        <v>0</v>
      </c>
      <c r="SW138" s="106">
        <f>Seniori!SW74</f>
        <v>0</v>
      </c>
      <c r="SX138" s="106">
        <f>Seniori!SX74</f>
        <v>0</v>
      </c>
      <c r="SY138" s="106">
        <f>Seniori!SY74</f>
        <v>0</v>
      </c>
      <c r="SZ138" s="106">
        <f>Seniori!SZ74</f>
        <v>0</v>
      </c>
      <c r="TA138" s="106">
        <f>Seniori!TA74</f>
        <v>0</v>
      </c>
      <c r="TB138" s="106">
        <f>Seniori!TB74</f>
        <v>0</v>
      </c>
    </row>
    <row r="139" spans="1:522" s="1" customFormat="1" ht="18" customHeight="1" x14ac:dyDescent="0.25">
      <c r="A139" s="12"/>
      <c r="B139" s="11" t="s">
        <v>539</v>
      </c>
      <c r="C139" s="1">
        <v>12916</v>
      </c>
      <c r="E139" s="4" t="s">
        <v>538</v>
      </c>
      <c r="F139" s="1">
        <v>10164</v>
      </c>
      <c r="G139" s="9" t="s">
        <v>97</v>
      </c>
      <c r="H139" s="4" t="s">
        <v>526</v>
      </c>
      <c r="I139" s="1">
        <f>SUM(K139:TB139)</f>
        <v>10</v>
      </c>
      <c r="J139" s="12">
        <f>Tabuľka3[[#This Row],[Stĺpec9]]</f>
        <v>10</v>
      </c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6"/>
      <c r="BO139" s="106"/>
      <c r="BP139" s="106"/>
      <c r="BQ139" s="106"/>
      <c r="BR139" s="106"/>
      <c r="BS139" s="106"/>
      <c r="BT139" s="106"/>
      <c r="BU139" s="106"/>
      <c r="BV139" s="106"/>
      <c r="BW139" s="106"/>
      <c r="BX139" s="106"/>
      <c r="BY139" s="106"/>
      <c r="BZ139" s="106"/>
      <c r="CA139" s="106"/>
      <c r="CB139" s="106"/>
      <c r="CC139" s="106"/>
      <c r="CD139" s="106"/>
      <c r="CE139" s="106"/>
      <c r="CF139" s="106"/>
      <c r="CG139" s="106"/>
      <c r="CH139" s="106"/>
      <c r="CI139" s="106"/>
      <c r="CJ139" s="106"/>
      <c r="CK139" s="106"/>
      <c r="CL139" s="106"/>
      <c r="CM139" s="106"/>
      <c r="CN139" s="106"/>
      <c r="CO139" s="106"/>
      <c r="CP139" s="106"/>
      <c r="CQ139" s="106"/>
      <c r="CR139" s="106"/>
      <c r="CS139" s="106"/>
      <c r="CT139" s="106"/>
      <c r="CU139" s="106"/>
      <c r="CV139" s="106"/>
      <c r="CW139" s="106"/>
      <c r="CX139" s="106"/>
      <c r="CY139" s="106"/>
      <c r="CZ139" s="106"/>
      <c r="DA139" s="106"/>
      <c r="DB139" s="106"/>
      <c r="DC139" s="106"/>
      <c r="DD139" s="106"/>
      <c r="DE139" s="106"/>
      <c r="DF139" s="106"/>
      <c r="DG139" s="106"/>
      <c r="DH139" s="106"/>
      <c r="DI139" s="106"/>
      <c r="DJ139" s="106"/>
      <c r="DK139" s="106"/>
      <c r="DL139" s="106"/>
      <c r="DM139" s="106"/>
      <c r="DN139" s="106"/>
      <c r="DO139" s="106"/>
      <c r="DP139" s="106"/>
      <c r="DQ139" s="106"/>
      <c r="DR139" s="106"/>
      <c r="DS139" s="106"/>
      <c r="DT139" s="106"/>
      <c r="DU139" s="106"/>
      <c r="DV139" s="106"/>
      <c r="DW139" s="106"/>
      <c r="DX139" s="106"/>
      <c r="DY139" s="106"/>
      <c r="DZ139" s="106"/>
      <c r="EA139" s="106"/>
      <c r="EB139" s="106"/>
      <c r="EC139" s="106"/>
      <c r="ED139" s="106"/>
      <c r="EE139" s="106"/>
      <c r="EF139" s="106"/>
      <c r="EG139" s="106"/>
      <c r="EH139" s="106"/>
      <c r="EI139" s="106"/>
      <c r="EJ139" s="106"/>
      <c r="EK139" s="106"/>
      <c r="EL139" s="106"/>
      <c r="EM139" s="106"/>
      <c r="EN139" s="106"/>
      <c r="EO139" s="106"/>
      <c r="EP139" s="106"/>
      <c r="EQ139" s="106"/>
      <c r="ER139" s="106"/>
      <c r="ES139" s="106"/>
      <c r="ET139" s="106"/>
      <c r="EU139" s="106"/>
      <c r="EV139" s="106"/>
      <c r="EW139" s="106"/>
      <c r="EX139" s="106"/>
      <c r="EY139" s="106"/>
      <c r="EZ139" s="106"/>
      <c r="FA139" s="106"/>
      <c r="FB139" s="106"/>
      <c r="FC139" s="106"/>
      <c r="FD139" s="106"/>
      <c r="FE139" s="106"/>
      <c r="FF139" s="106"/>
      <c r="FG139" s="106"/>
      <c r="FH139" s="106"/>
      <c r="FI139" s="106"/>
      <c r="FJ139" s="106"/>
      <c r="FK139" s="106"/>
      <c r="FL139" s="106"/>
      <c r="FM139" s="106"/>
      <c r="FN139" s="106"/>
      <c r="FO139" s="106"/>
      <c r="FP139" s="106"/>
      <c r="FQ139" s="106"/>
      <c r="FR139" s="106"/>
      <c r="FS139" s="106"/>
      <c r="FT139" s="106"/>
      <c r="FU139" s="106"/>
      <c r="FV139" s="106"/>
      <c r="FW139" s="106"/>
      <c r="FX139" s="106"/>
      <c r="FY139" s="106"/>
      <c r="FZ139" s="106"/>
      <c r="GA139" s="106"/>
      <c r="GB139" s="106"/>
      <c r="GC139" s="106"/>
      <c r="GD139" s="106"/>
      <c r="GE139" s="106"/>
      <c r="GF139" s="106"/>
      <c r="GG139" s="106"/>
      <c r="GH139" s="106"/>
      <c r="GI139" s="106"/>
      <c r="GJ139" s="106"/>
      <c r="GK139" s="106"/>
      <c r="GL139" s="106"/>
      <c r="GM139" s="106"/>
      <c r="GN139" s="106"/>
      <c r="GO139" s="106"/>
      <c r="GP139" s="106"/>
      <c r="GQ139" s="106"/>
      <c r="GR139" s="106"/>
      <c r="GS139" s="106"/>
      <c r="GT139" s="106"/>
      <c r="GU139" s="106"/>
      <c r="GV139" s="106"/>
      <c r="GW139" s="106"/>
      <c r="GX139" s="106"/>
      <c r="GY139" s="106"/>
      <c r="GZ139" s="106"/>
      <c r="HA139" s="106"/>
      <c r="HB139" s="106"/>
      <c r="HC139" s="106"/>
      <c r="HD139" s="106"/>
      <c r="HE139" s="106"/>
      <c r="HF139" s="106"/>
      <c r="HG139" s="106"/>
      <c r="HH139" s="106"/>
      <c r="HI139" s="106"/>
      <c r="HJ139" s="106"/>
      <c r="HK139" s="106"/>
      <c r="HL139" s="106"/>
      <c r="HM139" s="106"/>
      <c r="HN139" s="106"/>
      <c r="HO139" s="106"/>
      <c r="HP139" s="106"/>
      <c r="HQ139" s="106"/>
      <c r="HR139" s="106"/>
      <c r="HS139" s="106"/>
      <c r="HT139" s="106"/>
      <c r="HU139" s="106"/>
      <c r="HV139" s="106"/>
      <c r="HW139" s="106"/>
      <c r="HX139" s="106"/>
      <c r="HY139" s="106"/>
      <c r="HZ139" s="106"/>
      <c r="IA139" s="106"/>
      <c r="IB139" s="106"/>
      <c r="IC139" s="106"/>
      <c r="ID139" s="106"/>
      <c r="IE139" s="106"/>
      <c r="IF139" s="106"/>
      <c r="IG139" s="106"/>
      <c r="IH139" s="106"/>
      <c r="II139" s="106"/>
      <c r="IJ139" s="106"/>
      <c r="IK139" s="106"/>
      <c r="IL139" s="106"/>
      <c r="IM139" s="106"/>
      <c r="IN139" s="106"/>
      <c r="IO139" s="106"/>
      <c r="IP139" s="106"/>
      <c r="IQ139" s="106"/>
      <c r="IR139" s="106"/>
      <c r="IS139" s="106"/>
      <c r="IT139" s="106"/>
      <c r="IU139" s="106"/>
      <c r="IV139" s="106"/>
      <c r="IW139" s="106"/>
      <c r="IX139" s="106"/>
      <c r="IY139" s="106"/>
      <c r="IZ139" s="106"/>
      <c r="JA139" s="106"/>
      <c r="JB139" s="106"/>
      <c r="JC139" s="106"/>
      <c r="JD139" s="106"/>
      <c r="JE139" s="106"/>
      <c r="JF139" s="106"/>
      <c r="JG139" s="106"/>
      <c r="JH139" s="106"/>
      <c r="JI139" s="106"/>
      <c r="JJ139" s="106"/>
      <c r="JK139" s="106"/>
      <c r="JL139" s="106"/>
      <c r="JM139" s="106"/>
      <c r="JN139" s="106"/>
      <c r="JO139" s="106"/>
      <c r="JP139" s="106"/>
      <c r="JQ139" s="106"/>
      <c r="JR139" s="106"/>
      <c r="JS139" s="106"/>
      <c r="JT139" s="106"/>
      <c r="JU139" s="106"/>
      <c r="JV139" s="106"/>
      <c r="JW139" s="106"/>
      <c r="JX139" s="106"/>
      <c r="JY139" s="106"/>
      <c r="JZ139" s="106"/>
      <c r="KA139" s="106"/>
      <c r="KB139" s="106"/>
      <c r="KC139" s="106"/>
      <c r="KD139" s="106"/>
      <c r="KE139" s="106"/>
      <c r="KF139" s="106"/>
      <c r="KG139" s="106"/>
      <c r="KH139" s="106"/>
      <c r="KI139" s="106"/>
      <c r="KJ139" s="106"/>
      <c r="KK139" s="106"/>
      <c r="KL139" s="106"/>
      <c r="KM139" s="106"/>
      <c r="KN139" s="106"/>
      <c r="KO139" s="106"/>
      <c r="KP139" s="106"/>
      <c r="KQ139" s="106"/>
      <c r="KR139" s="106"/>
      <c r="KS139" s="106"/>
      <c r="KT139" s="106"/>
      <c r="KU139" s="106"/>
      <c r="KV139" s="106"/>
      <c r="KW139" s="106"/>
      <c r="KX139" s="106"/>
      <c r="KY139" s="106"/>
      <c r="KZ139" s="106"/>
      <c r="LA139" s="106"/>
      <c r="LB139" s="106"/>
      <c r="LC139" s="106"/>
      <c r="LD139" s="106"/>
      <c r="LE139" s="106"/>
      <c r="LF139" s="106"/>
      <c r="LG139" s="106"/>
      <c r="LH139" s="106"/>
      <c r="LI139" s="106"/>
      <c r="LJ139" s="106"/>
      <c r="LK139" s="106"/>
      <c r="LL139" s="106"/>
      <c r="LM139" s="106"/>
      <c r="LN139" s="106"/>
      <c r="LO139" s="106"/>
      <c r="LP139" s="106"/>
      <c r="LQ139" s="106"/>
      <c r="LR139" s="106"/>
      <c r="LS139" s="106"/>
      <c r="LT139" s="106"/>
      <c r="LU139" s="106">
        <v>3</v>
      </c>
      <c r="LV139" s="106"/>
      <c r="LW139" s="106"/>
      <c r="LX139" s="106"/>
      <c r="LY139" s="106"/>
      <c r="LZ139" s="106"/>
      <c r="MA139" s="106"/>
      <c r="MB139" s="106"/>
      <c r="MC139" s="106"/>
      <c r="MD139" s="106"/>
      <c r="ME139" s="106"/>
      <c r="MF139" s="106"/>
      <c r="MG139" s="106"/>
      <c r="MH139" s="106"/>
      <c r="MI139" s="106"/>
      <c r="MJ139" s="106"/>
      <c r="MK139" s="106"/>
      <c r="ML139" s="106"/>
      <c r="MM139" s="106"/>
      <c r="MN139" s="106"/>
      <c r="MO139" s="106"/>
      <c r="MP139" s="106"/>
      <c r="MQ139" s="106"/>
      <c r="MR139" s="106"/>
      <c r="MS139" s="106"/>
      <c r="MT139" s="106"/>
      <c r="MU139" s="106"/>
      <c r="MV139" s="106"/>
      <c r="MW139" s="106"/>
      <c r="MX139" s="106"/>
      <c r="MY139" s="106"/>
      <c r="MZ139" s="106"/>
      <c r="NA139" s="106"/>
      <c r="NB139" s="106"/>
      <c r="NC139" s="106"/>
      <c r="ND139" s="106"/>
      <c r="NE139" s="106"/>
      <c r="NF139" s="106"/>
      <c r="NG139" s="106"/>
      <c r="NH139" s="106"/>
      <c r="NI139" s="106"/>
      <c r="NJ139" s="106"/>
      <c r="NK139" s="106"/>
      <c r="NL139" s="106"/>
      <c r="NM139" s="106"/>
      <c r="NN139" s="106"/>
      <c r="NO139" s="106"/>
      <c r="NP139" s="106"/>
      <c r="NQ139" s="106"/>
      <c r="NR139" s="106"/>
      <c r="NS139" s="106"/>
      <c r="NT139" s="106"/>
      <c r="NU139" s="106"/>
      <c r="NV139" s="106"/>
      <c r="NW139" s="106"/>
      <c r="NX139" s="106"/>
      <c r="NY139" s="106"/>
      <c r="NZ139" s="106"/>
      <c r="OA139" s="106"/>
      <c r="OB139" s="106"/>
      <c r="OC139" s="106"/>
      <c r="OD139" s="106"/>
      <c r="OE139" s="106"/>
      <c r="OF139" s="106"/>
      <c r="OG139" s="106"/>
      <c r="OH139" s="106"/>
      <c r="OI139" s="106"/>
      <c r="OJ139" s="106"/>
      <c r="OK139" s="106"/>
      <c r="OL139" s="106"/>
      <c r="OM139" s="106"/>
      <c r="ON139" s="106"/>
      <c r="OO139" s="106"/>
      <c r="OP139" s="106"/>
      <c r="OQ139" s="106"/>
      <c r="OR139" s="106"/>
      <c r="OS139" s="106"/>
      <c r="OT139" s="106"/>
      <c r="OU139" s="106"/>
      <c r="OV139" s="106"/>
      <c r="OW139" s="106"/>
      <c r="OX139" s="106"/>
      <c r="OY139" s="106"/>
      <c r="OZ139" s="106"/>
      <c r="PA139" s="106"/>
      <c r="PB139" s="106"/>
      <c r="PC139" s="106"/>
      <c r="PD139" s="106"/>
      <c r="PE139" s="106"/>
      <c r="PF139" s="106"/>
      <c r="PG139" s="106"/>
      <c r="PH139" s="106"/>
      <c r="PI139" s="106"/>
      <c r="PJ139" s="106"/>
      <c r="PK139" s="106"/>
      <c r="PL139" s="106"/>
      <c r="PM139" s="106"/>
      <c r="PN139" s="106"/>
      <c r="PO139" s="106"/>
      <c r="PP139" s="106"/>
      <c r="PQ139" s="106"/>
      <c r="PR139" s="106"/>
      <c r="PS139" s="106"/>
      <c r="PT139" s="106"/>
      <c r="PU139" s="106"/>
      <c r="PV139" s="106"/>
      <c r="PW139" s="106"/>
      <c r="PX139" s="106"/>
      <c r="PY139" s="106"/>
      <c r="PZ139" s="106"/>
      <c r="QA139" s="106"/>
      <c r="QB139" s="106"/>
      <c r="QC139" s="106"/>
      <c r="QD139" s="106"/>
      <c r="QE139" s="106"/>
      <c r="QF139" s="106"/>
      <c r="QG139" s="106"/>
      <c r="QH139" s="106"/>
      <c r="QI139" s="106"/>
      <c r="QJ139" s="106"/>
      <c r="QK139" s="106"/>
      <c r="QL139" s="106"/>
      <c r="QM139" s="106"/>
      <c r="QN139" s="106"/>
      <c r="QO139" s="106"/>
      <c r="QP139" s="106"/>
      <c r="QQ139" s="106"/>
      <c r="QR139" s="106"/>
      <c r="QS139" s="106"/>
      <c r="QT139" s="106"/>
      <c r="QU139" s="106"/>
      <c r="QV139" s="106"/>
      <c r="QW139" s="106"/>
      <c r="QX139" s="106"/>
      <c r="QY139" s="106"/>
      <c r="QZ139" s="106"/>
      <c r="RA139" s="106"/>
      <c r="RB139" s="106"/>
      <c r="RC139" s="106"/>
      <c r="RD139" s="106"/>
      <c r="RE139" s="106"/>
      <c r="RF139" s="106"/>
      <c r="RG139" s="106"/>
      <c r="RH139" s="106"/>
      <c r="RI139" s="106"/>
      <c r="RJ139" s="106"/>
      <c r="RK139" s="106"/>
      <c r="RL139" s="106"/>
      <c r="RM139" s="106"/>
      <c r="RN139" s="106"/>
      <c r="RO139" s="106"/>
      <c r="RP139" s="106"/>
      <c r="RQ139" s="106"/>
      <c r="RR139" s="106"/>
      <c r="RS139" s="106"/>
      <c r="RT139" s="106"/>
      <c r="RU139" s="106"/>
      <c r="RV139" s="106"/>
      <c r="RW139" s="106">
        <f>2+2</f>
        <v>4</v>
      </c>
      <c r="RX139" s="106">
        <v>3</v>
      </c>
      <c r="RY139" s="106"/>
      <c r="RZ139" s="106"/>
      <c r="SA139" s="106"/>
      <c r="SB139" s="106"/>
      <c r="SC139" s="106"/>
      <c r="SD139" s="106"/>
      <c r="SE139" s="106"/>
      <c r="SF139" s="106"/>
      <c r="SG139" s="106"/>
      <c r="SH139" s="106"/>
      <c r="SI139" s="106"/>
      <c r="SJ139" s="106"/>
      <c r="SK139" s="106"/>
      <c r="SL139" s="106"/>
      <c r="SM139" s="106"/>
      <c r="SN139" s="106"/>
      <c r="SO139" s="106"/>
      <c r="SP139" s="106"/>
      <c r="SQ139" s="106"/>
      <c r="SR139" s="106"/>
      <c r="SS139" s="106"/>
      <c r="ST139" s="106"/>
      <c r="SU139" s="106"/>
      <c r="SV139" s="106"/>
      <c r="SW139" s="106"/>
      <c r="SX139" s="106"/>
      <c r="SY139" s="106"/>
      <c r="SZ139" s="106"/>
      <c r="TA139" s="106"/>
      <c r="TB139" s="106"/>
    </row>
    <row r="140" spans="1:522" s="1" customFormat="1" ht="18" customHeight="1" x14ac:dyDescent="0.25">
      <c r="A140" s="12"/>
      <c r="B140" s="31" t="s">
        <v>134</v>
      </c>
      <c r="C140" s="1">
        <v>11749</v>
      </c>
      <c r="D140" s="1">
        <v>2009</v>
      </c>
      <c r="E140" s="4" t="s">
        <v>133</v>
      </c>
      <c r="F140" s="9">
        <v>7028</v>
      </c>
      <c r="G140" s="9" t="s">
        <v>97</v>
      </c>
      <c r="H140" s="4" t="s">
        <v>21</v>
      </c>
      <c r="I140" s="1">
        <f t="shared" si="24"/>
        <v>10</v>
      </c>
      <c r="J140" s="12">
        <f>Tabuľka3[[#This Row],[Stĺpec9]]</f>
        <v>10</v>
      </c>
      <c r="K140" s="106">
        <f>Seniori!K73</f>
        <v>0</v>
      </c>
      <c r="L140" s="106">
        <f>Seniori!L73</f>
        <v>0</v>
      </c>
      <c r="M140" s="106">
        <f>Seniori!M73</f>
        <v>0</v>
      </c>
      <c r="N140" s="106">
        <f>Seniori!N73</f>
        <v>0</v>
      </c>
      <c r="O140" s="106">
        <f>Seniori!O73</f>
        <v>0</v>
      </c>
      <c r="P140" s="106">
        <f>Seniori!P73</f>
        <v>0</v>
      </c>
      <c r="Q140" s="106">
        <f>Seniori!Q73</f>
        <v>0</v>
      </c>
      <c r="R140" s="106">
        <f>Seniori!R73</f>
        <v>0</v>
      </c>
      <c r="S140" s="106">
        <f>Seniori!S73</f>
        <v>0</v>
      </c>
      <c r="T140" s="106">
        <f>Seniori!T73</f>
        <v>0</v>
      </c>
      <c r="U140" s="106">
        <f>Seniori!U73</f>
        <v>0</v>
      </c>
      <c r="V140" s="106">
        <f>Seniori!V73</f>
        <v>0</v>
      </c>
      <c r="W140" s="106">
        <f>Seniori!W73</f>
        <v>0</v>
      </c>
      <c r="X140" s="106">
        <f>Seniori!X73</f>
        <v>0</v>
      </c>
      <c r="Y140" s="106">
        <f>Seniori!Y73</f>
        <v>0</v>
      </c>
      <c r="Z140" s="106">
        <f>Seniori!Z73</f>
        <v>0</v>
      </c>
      <c r="AA140" s="106">
        <f>Seniori!AA73</f>
        <v>0</v>
      </c>
      <c r="AB140" s="106">
        <f>Seniori!AB73</f>
        <v>0</v>
      </c>
      <c r="AC140" s="106">
        <f>Seniori!AC73</f>
        <v>0</v>
      </c>
      <c r="AD140" s="106">
        <f>Seniori!AD73</f>
        <v>0</v>
      </c>
      <c r="AE140" s="106">
        <f>Seniori!AE73</f>
        <v>0</v>
      </c>
      <c r="AF140" s="106">
        <f>Seniori!AF73</f>
        <v>0</v>
      </c>
      <c r="AG140" s="106">
        <f>Seniori!AG73</f>
        <v>0</v>
      </c>
      <c r="AH140" s="106">
        <f>Seniori!AH73</f>
        <v>0</v>
      </c>
      <c r="AI140" s="106">
        <f>Seniori!AI73</f>
        <v>0</v>
      </c>
      <c r="AJ140" s="106">
        <f>Seniori!AJ73</f>
        <v>0</v>
      </c>
      <c r="AK140" s="106">
        <f>Seniori!AK73</f>
        <v>0</v>
      </c>
      <c r="AL140" s="106">
        <f>Seniori!AL73</f>
        <v>0</v>
      </c>
      <c r="AM140" s="106">
        <f>Seniori!AM73</f>
        <v>0</v>
      </c>
      <c r="AN140" s="106">
        <f>Seniori!AN73</f>
        <v>0</v>
      </c>
      <c r="AO140" s="106">
        <f>Seniori!AO73</f>
        <v>0</v>
      </c>
      <c r="AP140" s="106">
        <f>Seniori!AP73</f>
        <v>0</v>
      </c>
      <c r="AQ140" s="106">
        <f>Seniori!AQ73</f>
        <v>0</v>
      </c>
      <c r="AR140" s="106">
        <f>Seniori!AR73</f>
        <v>0</v>
      </c>
      <c r="AS140" s="106">
        <f>Seniori!AS73</f>
        <v>0</v>
      </c>
      <c r="AT140" s="106">
        <f>Seniori!AT73</f>
        <v>0</v>
      </c>
      <c r="AU140" s="106">
        <f>Seniori!AU73</f>
        <v>0</v>
      </c>
      <c r="AV140" s="106">
        <f>Seniori!AV73</f>
        <v>0</v>
      </c>
      <c r="AW140" s="106">
        <f>Seniori!AW73</f>
        <v>0</v>
      </c>
      <c r="AX140" s="106">
        <f>Seniori!AX73</f>
        <v>0</v>
      </c>
      <c r="AY140" s="106">
        <f>Seniori!AY73</f>
        <v>0</v>
      </c>
      <c r="AZ140" s="106">
        <f>Seniori!AZ73</f>
        <v>0</v>
      </c>
      <c r="BA140" s="106">
        <f>Seniori!BA73</f>
        <v>0</v>
      </c>
      <c r="BB140" s="106">
        <f>Seniori!BB73</f>
        <v>0</v>
      </c>
      <c r="BC140" s="106">
        <f>Seniori!BC73</f>
        <v>0</v>
      </c>
      <c r="BD140" s="106">
        <f>Seniori!BD73</f>
        <v>0</v>
      </c>
      <c r="BE140" s="106">
        <f>Seniori!BE73</f>
        <v>0</v>
      </c>
      <c r="BF140" s="106">
        <f>Seniori!BF73</f>
        <v>0</v>
      </c>
      <c r="BG140" s="106">
        <f>Seniori!BG73</f>
        <v>0</v>
      </c>
      <c r="BH140" s="106">
        <f>Seniori!BH73</f>
        <v>0</v>
      </c>
      <c r="BI140" s="106">
        <f>Seniori!BI73</f>
        <v>0</v>
      </c>
      <c r="BJ140" s="106">
        <f>Seniori!BJ73</f>
        <v>0</v>
      </c>
      <c r="BK140" s="106">
        <f>Seniori!BK73</f>
        <v>0</v>
      </c>
      <c r="BL140" s="106">
        <f>Seniori!BL73</f>
        <v>0</v>
      </c>
      <c r="BM140" s="106">
        <f>Seniori!BM73</f>
        <v>0</v>
      </c>
      <c r="BN140" s="106">
        <f>Seniori!BN73</f>
        <v>0</v>
      </c>
      <c r="BO140" s="106">
        <f>Seniori!BO73</f>
        <v>0</v>
      </c>
      <c r="BP140" s="106">
        <f>Seniori!BP73</f>
        <v>0</v>
      </c>
      <c r="BQ140" s="106">
        <f>Seniori!BQ73</f>
        <v>0</v>
      </c>
      <c r="BR140" s="106">
        <f>Seniori!BR73</f>
        <v>0</v>
      </c>
      <c r="BS140" s="106">
        <f>Seniori!BS73</f>
        <v>0</v>
      </c>
      <c r="BT140" s="106">
        <f>Seniori!BT73</f>
        <v>0</v>
      </c>
      <c r="BU140" s="106">
        <f>Seniori!BU73</f>
        <v>0</v>
      </c>
      <c r="BV140" s="106">
        <f>Seniori!BV73</f>
        <v>0</v>
      </c>
      <c r="BW140" s="106">
        <f>Seniori!BW73</f>
        <v>0</v>
      </c>
      <c r="BX140" s="106">
        <f>Seniori!BX73</f>
        <v>0</v>
      </c>
      <c r="BY140" s="106">
        <f>Seniori!BY73</f>
        <v>0</v>
      </c>
      <c r="BZ140" s="106">
        <f>Seniori!BZ73</f>
        <v>0</v>
      </c>
      <c r="CA140" s="106">
        <f>Seniori!CA73</f>
        <v>0</v>
      </c>
      <c r="CB140" s="106">
        <f>Seniori!CB73</f>
        <v>0</v>
      </c>
      <c r="CC140" s="106">
        <f>Seniori!CC73</f>
        <v>0</v>
      </c>
      <c r="CD140" s="106">
        <f>Seniori!CD73</f>
        <v>0</v>
      </c>
      <c r="CE140" s="106">
        <f>Seniori!CE73</f>
        <v>0</v>
      </c>
      <c r="CF140" s="106">
        <f>Seniori!CF73</f>
        <v>0</v>
      </c>
      <c r="CG140" s="106">
        <f>Seniori!CG73</f>
        <v>0</v>
      </c>
      <c r="CH140" s="106">
        <f>Seniori!CH73</f>
        <v>0</v>
      </c>
      <c r="CI140" s="106">
        <f>Seniori!CI73</f>
        <v>0</v>
      </c>
      <c r="CJ140" s="106">
        <f>Seniori!CJ73</f>
        <v>0</v>
      </c>
      <c r="CK140" s="106">
        <f>Seniori!CK73</f>
        <v>0</v>
      </c>
      <c r="CL140" s="106">
        <f>Seniori!CL73</f>
        <v>0</v>
      </c>
      <c r="CM140" s="106">
        <f>Seniori!CM73</f>
        <v>0</v>
      </c>
      <c r="CN140" s="106">
        <f>Seniori!CN73</f>
        <v>0</v>
      </c>
      <c r="CO140" s="106">
        <f>Seniori!CO73</f>
        <v>0</v>
      </c>
      <c r="CP140" s="106">
        <f>Seniori!CP73</f>
        <v>0</v>
      </c>
      <c r="CQ140" s="106">
        <f>Seniori!CQ73</f>
        <v>0</v>
      </c>
      <c r="CR140" s="106">
        <f>Seniori!CR73</f>
        <v>0</v>
      </c>
      <c r="CS140" s="106">
        <f>Seniori!CS73</f>
        <v>0</v>
      </c>
      <c r="CT140" s="106">
        <f>Seniori!CT73</f>
        <v>0</v>
      </c>
      <c r="CU140" s="106">
        <f>Seniori!CU73</f>
        <v>0</v>
      </c>
      <c r="CV140" s="106">
        <f>Seniori!CV73</f>
        <v>0</v>
      </c>
      <c r="CW140" s="106">
        <f>Seniori!CW73</f>
        <v>0</v>
      </c>
      <c r="CX140" s="106">
        <f>Seniori!CX73</f>
        <v>0</v>
      </c>
      <c r="CY140" s="106">
        <f>Seniori!CY73</f>
        <v>0</v>
      </c>
      <c r="CZ140" s="106">
        <f>Seniori!CZ73</f>
        <v>0</v>
      </c>
      <c r="DA140" s="106">
        <f>Seniori!DA73</f>
        <v>0</v>
      </c>
      <c r="DB140" s="106">
        <f>Seniori!DB73</f>
        <v>0</v>
      </c>
      <c r="DC140" s="106">
        <f>Seniori!DC73</f>
        <v>0</v>
      </c>
      <c r="DD140" s="106">
        <f>Seniori!DD73</f>
        <v>0</v>
      </c>
      <c r="DE140" s="106">
        <f>Seniori!DE73</f>
        <v>0</v>
      </c>
      <c r="DF140" s="106">
        <f>Seniori!DF73</f>
        <v>0</v>
      </c>
      <c r="DG140" s="106">
        <f>Seniori!DG73</f>
        <v>3</v>
      </c>
      <c r="DH140" s="106" t="str">
        <f>Seniori!DH73</f>
        <v>o</v>
      </c>
      <c r="DI140" s="106">
        <f>Seniori!DI73</f>
        <v>0</v>
      </c>
      <c r="DJ140" s="106">
        <f>Seniori!DJ73</f>
        <v>0</v>
      </c>
      <c r="DK140" s="106">
        <f>Seniori!DK73</f>
        <v>0</v>
      </c>
      <c r="DL140" s="106">
        <f>Seniori!DL73</f>
        <v>0</v>
      </c>
      <c r="DM140" s="106">
        <f>Seniori!DM73</f>
        <v>0</v>
      </c>
      <c r="DN140" s="106">
        <f>Seniori!DN73</f>
        <v>0</v>
      </c>
      <c r="DO140" s="106">
        <f>Seniori!DO73</f>
        <v>0</v>
      </c>
      <c r="DP140" s="106">
        <f>Seniori!DP73</f>
        <v>0</v>
      </c>
      <c r="DQ140" s="106">
        <f>Seniori!DQ73</f>
        <v>0</v>
      </c>
      <c r="DR140" s="106">
        <f>Seniori!DR73</f>
        <v>0</v>
      </c>
      <c r="DS140" s="106">
        <f>Seniori!DS73</f>
        <v>0</v>
      </c>
      <c r="DT140" s="106">
        <f>Seniori!DT73</f>
        <v>0</v>
      </c>
      <c r="DU140" s="106">
        <f>Seniori!DU73</f>
        <v>0</v>
      </c>
      <c r="DV140" s="106">
        <f>Seniori!DV73</f>
        <v>0</v>
      </c>
      <c r="DW140" s="106">
        <f>Seniori!DW73</f>
        <v>0</v>
      </c>
      <c r="DX140" s="106">
        <f>Seniori!DX73</f>
        <v>0</v>
      </c>
      <c r="DY140" s="106">
        <f>Seniori!DY73</f>
        <v>0</v>
      </c>
      <c r="DZ140" s="106">
        <f>Seniori!DZ73</f>
        <v>0</v>
      </c>
      <c r="EA140" s="106">
        <f>Seniori!EA73</f>
        <v>0</v>
      </c>
      <c r="EB140" s="106">
        <f>Seniori!EB73</f>
        <v>0</v>
      </c>
      <c r="EC140" s="106">
        <f>Seniori!EC73</f>
        <v>0</v>
      </c>
      <c r="ED140" s="106">
        <f>Seniori!ED73</f>
        <v>0</v>
      </c>
      <c r="EE140" s="106">
        <f>Seniori!EE73</f>
        <v>0</v>
      </c>
      <c r="EF140" s="106">
        <f>Seniori!EF73</f>
        <v>0</v>
      </c>
      <c r="EG140" s="106">
        <f>Seniori!EG73</f>
        <v>0</v>
      </c>
      <c r="EH140" s="106">
        <f>Seniori!EH73</f>
        <v>0</v>
      </c>
      <c r="EI140" s="106">
        <f>Seniori!EI73</f>
        <v>0</v>
      </c>
      <c r="EJ140" s="106">
        <f>Seniori!EJ73</f>
        <v>0</v>
      </c>
      <c r="EK140" s="106">
        <f>Seniori!EK73</f>
        <v>0</v>
      </c>
      <c r="EL140" s="106">
        <f>Seniori!EL73</f>
        <v>0</v>
      </c>
      <c r="EM140" s="106">
        <f>Seniori!EM73</f>
        <v>0</v>
      </c>
      <c r="EN140" s="106">
        <f>Seniori!EN73</f>
        <v>0</v>
      </c>
      <c r="EO140" s="106">
        <f>Seniori!EO73</f>
        <v>0</v>
      </c>
      <c r="EP140" s="106">
        <f>Seniori!EP73</f>
        <v>0</v>
      </c>
      <c r="EQ140" s="106">
        <f>Seniori!EQ73</f>
        <v>0</v>
      </c>
      <c r="ER140" s="106">
        <f>Seniori!ER73</f>
        <v>0</v>
      </c>
      <c r="ES140" s="106">
        <f>Seniori!ES73</f>
        <v>0</v>
      </c>
      <c r="ET140" s="106">
        <f>Seniori!ET73</f>
        <v>0</v>
      </c>
      <c r="EU140" s="106">
        <f>Seniori!EU73</f>
        <v>0</v>
      </c>
      <c r="EV140" s="106">
        <f>Seniori!EV73</f>
        <v>0</v>
      </c>
      <c r="EW140" s="106">
        <f>Seniori!EW73</f>
        <v>0</v>
      </c>
      <c r="EX140" s="106">
        <f>Seniori!EX73</f>
        <v>0</v>
      </c>
      <c r="EY140" s="106">
        <f>Seniori!EY73</f>
        <v>0</v>
      </c>
      <c r="EZ140" s="106">
        <f>Seniori!EZ73</f>
        <v>0</v>
      </c>
      <c r="FA140" s="106">
        <f>Seniori!FA73</f>
        <v>0</v>
      </c>
      <c r="FB140" s="106">
        <f>Seniori!FB73</f>
        <v>0</v>
      </c>
      <c r="FC140" s="106">
        <f>Seniori!FC73</f>
        <v>0</v>
      </c>
      <c r="FD140" s="106">
        <f>Seniori!FD73</f>
        <v>0</v>
      </c>
      <c r="FE140" s="106">
        <f>Seniori!FE73</f>
        <v>0</v>
      </c>
      <c r="FF140" s="106">
        <f>Seniori!FF73</f>
        <v>0</v>
      </c>
      <c r="FG140" s="106">
        <f>Seniori!FG73</f>
        <v>0</v>
      </c>
      <c r="FH140" s="106">
        <f>Seniori!FH73</f>
        <v>0</v>
      </c>
      <c r="FI140" s="106">
        <f>Seniori!FI73</f>
        <v>0</v>
      </c>
      <c r="FJ140" s="106">
        <f>Seniori!FJ73</f>
        <v>0</v>
      </c>
      <c r="FK140" s="106">
        <f>Seniori!FK73</f>
        <v>0</v>
      </c>
      <c r="FL140" s="106">
        <f>Seniori!FL73</f>
        <v>0</v>
      </c>
      <c r="FM140" s="106">
        <f>Seniori!FM73</f>
        <v>0</v>
      </c>
      <c r="FN140" s="106">
        <f>Seniori!FN73</f>
        <v>0</v>
      </c>
      <c r="FO140" s="106">
        <f>Seniori!FO73</f>
        <v>0</v>
      </c>
      <c r="FP140" s="106">
        <f>Seniori!FP73</f>
        <v>0</v>
      </c>
      <c r="FQ140" s="106">
        <f>Seniori!FQ73</f>
        <v>0</v>
      </c>
      <c r="FR140" s="106">
        <f>Seniori!FR73</f>
        <v>0</v>
      </c>
      <c r="FS140" s="106">
        <f>Seniori!FS73</f>
        <v>0</v>
      </c>
      <c r="FT140" s="106">
        <f>Seniori!FT73</f>
        <v>0</v>
      </c>
      <c r="FU140" s="106">
        <f>Seniori!FU73</f>
        <v>0</v>
      </c>
      <c r="FV140" s="106">
        <f>Seniori!FV73</f>
        <v>0</v>
      </c>
      <c r="FW140" s="106">
        <f>Seniori!FW73</f>
        <v>0</v>
      </c>
      <c r="FX140" s="106">
        <f>Seniori!FX73</f>
        <v>0</v>
      </c>
      <c r="FY140" s="106">
        <f>Seniori!FY73</f>
        <v>0</v>
      </c>
      <c r="FZ140" s="106">
        <f>Seniori!FZ73</f>
        <v>0</v>
      </c>
      <c r="GA140" s="106">
        <f>Seniori!GA73</f>
        <v>0</v>
      </c>
      <c r="GB140" s="106">
        <f>Seniori!GB73</f>
        <v>0</v>
      </c>
      <c r="GC140" s="106">
        <f>Seniori!GC73</f>
        <v>0</v>
      </c>
      <c r="GD140" s="106">
        <f>Seniori!GD73</f>
        <v>0</v>
      </c>
      <c r="GE140" s="106">
        <f>Seniori!GE73</f>
        <v>0</v>
      </c>
      <c r="GF140" s="106">
        <f>Seniori!GF73</f>
        <v>0</v>
      </c>
      <c r="GG140" s="106">
        <f>Seniori!GG73</f>
        <v>0</v>
      </c>
      <c r="GH140" s="106">
        <f>Seniori!GH73</f>
        <v>0</v>
      </c>
      <c r="GI140" s="106">
        <f>Seniori!GI73</f>
        <v>0</v>
      </c>
      <c r="GJ140" s="106">
        <f>Seniori!GJ73</f>
        <v>0</v>
      </c>
      <c r="GK140" s="106">
        <f>Seniori!GK73</f>
        <v>0</v>
      </c>
      <c r="GL140" s="106">
        <f>Seniori!GL73</f>
        <v>0</v>
      </c>
      <c r="GM140" s="106">
        <f>Seniori!GM73</f>
        <v>0</v>
      </c>
      <c r="GN140" s="106">
        <f>Seniori!GN73</f>
        <v>0</v>
      </c>
      <c r="GO140" s="106">
        <f>Seniori!GO73</f>
        <v>0</v>
      </c>
      <c r="GP140" s="106">
        <f>Seniori!GP73</f>
        <v>0</v>
      </c>
      <c r="GQ140" s="106">
        <f>Seniori!GQ73</f>
        <v>0</v>
      </c>
      <c r="GR140" s="106">
        <f>Seniori!GR73</f>
        <v>0</v>
      </c>
      <c r="GS140" s="106">
        <f>Seniori!GS73</f>
        <v>0</v>
      </c>
      <c r="GT140" s="106">
        <f>Seniori!GT73</f>
        <v>0</v>
      </c>
      <c r="GU140" s="106">
        <f>Seniori!GU73</f>
        <v>0</v>
      </c>
      <c r="GV140" s="106">
        <f>Seniori!GV73</f>
        <v>0</v>
      </c>
      <c r="GW140" s="106">
        <f>Seniori!GW73</f>
        <v>0</v>
      </c>
      <c r="GX140" s="106">
        <f>Seniori!GX73</f>
        <v>0</v>
      </c>
      <c r="GY140" s="106">
        <f>Seniori!GY73</f>
        <v>0</v>
      </c>
      <c r="GZ140" s="106">
        <f>Seniori!GZ73</f>
        <v>0</v>
      </c>
      <c r="HA140" s="106">
        <f>Seniori!HA73</f>
        <v>0</v>
      </c>
      <c r="HB140" s="106">
        <f>Seniori!HB73</f>
        <v>0</v>
      </c>
      <c r="HC140" s="106">
        <f>Seniori!HC73</f>
        <v>0</v>
      </c>
      <c r="HD140" s="106">
        <f>Seniori!HD73</f>
        <v>0</v>
      </c>
      <c r="HE140" s="106">
        <f>Seniori!HE73</f>
        <v>0</v>
      </c>
      <c r="HF140" s="106">
        <f>Seniori!HF73</f>
        <v>0</v>
      </c>
      <c r="HG140" s="106">
        <f>Seniori!HG73</f>
        <v>0</v>
      </c>
      <c r="HH140" s="106">
        <f>Seniori!HH73</f>
        <v>0</v>
      </c>
      <c r="HI140" s="106">
        <f>Seniori!HI73</f>
        <v>0</v>
      </c>
      <c r="HJ140" s="106">
        <f>Seniori!HJ73</f>
        <v>0</v>
      </c>
      <c r="HK140" s="106">
        <f>Seniori!HK73</f>
        <v>0</v>
      </c>
      <c r="HL140" s="106">
        <f>Seniori!HL73</f>
        <v>0</v>
      </c>
      <c r="HM140" s="106">
        <f>Seniori!HM73</f>
        <v>0</v>
      </c>
      <c r="HN140" s="106">
        <f>Seniori!HN73</f>
        <v>0</v>
      </c>
      <c r="HO140" s="106">
        <f>Seniori!HO73</f>
        <v>0</v>
      </c>
      <c r="HP140" s="106">
        <f>Seniori!HP73</f>
        <v>0</v>
      </c>
      <c r="HQ140" s="106">
        <f>Seniori!HQ73</f>
        <v>0</v>
      </c>
      <c r="HR140" s="106">
        <f>Seniori!HR73</f>
        <v>0</v>
      </c>
      <c r="HS140" s="106">
        <f>Seniori!HS73</f>
        <v>0</v>
      </c>
      <c r="HT140" s="106">
        <f>Seniori!HT73</f>
        <v>0</v>
      </c>
      <c r="HU140" s="106">
        <f>Seniori!HU73</f>
        <v>0</v>
      </c>
      <c r="HV140" s="106">
        <f>Seniori!HV73</f>
        <v>0</v>
      </c>
      <c r="HW140" s="106">
        <f>Seniori!HW73</f>
        <v>0</v>
      </c>
      <c r="HX140" s="106">
        <f>Seniori!HX73</f>
        <v>0</v>
      </c>
      <c r="HY140" s="106">
        <f>Seniori!HY73</f>
        <v>0</v>
      </c>
      <c r="HZ140" s="106">
        <f>Seniori!HZ73</f>
        <v>0</v>
      </c>
      <c r="IA140" s="106">
        <f>Seniori!IA73</f>
        <v>0</v>
      </c>
      <c r="IB140" s="106">
        <f>Seniori!IB73</f>
        <v>0</v>
      </c>
      <c r="IC140" s="106">
        <f>Seniori!IC73</f>
        <v>0</v>
      </c>
      <c r="ID140" s="106">
        <f>Seniori!ID73</f>
        <v>0</v>
      </c>
      <c r="IE140" s="106">
        <f>Seniori!IE73</f>
        <v>0</v>
      </c>
      <c r="IF140" s="106">
        <f>Seniori!IF73</f>
        <v>0</v>
      </c>
      <c r="IG140" s="106">
        <f>Seniori!IG73</f>
        <v>0</v>
      </c>
      <c r="IH140" s="106">
        <f>Seniori!IH73</f>
        <v>0</v>
      </c>
      <c r="II140" s="106">
        <f>Seniori!II73</f>
        <v>0</v>
      </c>
      <c r="IJ140" s="106">
        <f>Seniori!IJ73</f>
        <v>0</v>
      </c>
      <c r="IK140" s="106">
        <f>Seniori!IK73</f>
        <v>0</v>
      </c>
      <c r="IL140" s="106">
        <f>Seniori!IL73</f>
        <v>0</v>
      </c>
      <c r="IM140" s="106">
        <f>Seniori!IM73</f>
        <v>0</v>
      </c>
      <c r="IN140" s="106">
        <f>Seniori!IN73</f>
        <v>0</v>
      </c>
      <c r="IO140" s="106">
        <f>Seniori!IO73</f>
        <v>0</v>
      </c>
      <c r="IP140" s="106">
        <f>Seniori!IP73</f>
        <v>0</v>
      </c>
      <c r="IQ140" s="106">
        <f>Seniori!IQ73</f>
        <v>0</v>
      </c>
      <c r="IR140" s="106">
        <f>Seniori!IR73</f>
        <v>0</v>
      </c>
      <c r="IS140" s="106">
        <f>Seniori!IS73</f>
        <v>0</v>
      </c>
      <c r="IT140" s="106">
        <f>Seniori!IT73</f>
        <v>0</v>
      </c>
      <c r="IU140" s="106">
        <f>Seniori!IU73</f>
        <v>0</v>
      </c>
      <c r="IV140" s="106">
        <f>Seniori!IV73</f>
        <v>0</v>
      </c>
      <c r="IW140" s="106">
        <f>Seniori!IW73</f>
        <v>0</v>
      </c>
      <c r="IX140" s="106">
        <f>Seniori!IX73</f>
        <v>0</v>
      </c>
      <c r="IY140" s="106">
        <f>Seniori!IY73</f>
        <v>0</v>
      </c>
      <c r="IZ140" s="106">
        <f>Seniori!IZ73</f>
        <v>0</v>
      </c>
      <c r="JA140" s="106">
        <f>Seniori!JA73</f>
        <v>0</v>
      </c>
      <c r="JB140" s="106">
        <f>Seniori!JB73</f>
        <v>0</v>
      </c>
      <c r="JC140" s="106">
        <f>Seniori!JC73</f>
        <v>0</v>
      </c>
      <c r="JD140" s="106">
        <f>Seniori!JD73</f>
        <v>0</v>
      </c>
      <c r="JE140" s="106">
        <f>Seniori!JE73</f>
        <v>0</v>
      </c>
      <c r="JF140" s="106">
        <f>Seniori!JF73</f>
        <v>0</v>
      </c>
      <c r="JG140" s="106">
        <f>Seniori!JG73</f>
        <v>0</v>
      </c>
      <c r="JH140" s="106">
        <f>Seniori!JH73</f>
        <v>0</v>
      </c>
      <c r="JI140" s="106">
        <f>Seniori!JI73</f>
        <v>0</v>
      </c>
      <c r="JJ140" s="106">
        <f>Seniori!JJ73</f>
        <v>0</v>
      </c>
      <c r="JK140" s="106">
        <f>Seniori!JK73</f>
        <v>0</v>
      </c>
      <c r="JL140" s="106">
        <f>Seniori!JL73</f>
        <v>0</v>
      </c>
      <c r="JM140" s="106">
        <f>Seniori!JM73</f>
        <v>0</v>
      </c>
      <c r="JN140" s="106">
        <f>Seniori!JN73</f>
        <v>0</v>
      </c>
      <c r="JO140" s="106">
        <f>Seniori!JO73</f>
        <v>0</v>
      </c>
      <c r="JP140" s="106">
        <f>Seniori!JP73</f>
        <v>0</v>
      </c>
      <c r="JQ140" s="106">
        <f>Seniori!JQ73</f>
        <v>0</v>
      </c>
      <c r="JR140" s="106">
        <f>Seniori!JR73</f>
        <v>0</v>
      </c>
      <c r="JS140" s="106">
        <f>Seniori!JS73</f>
        <v>0</v>
      </c>
      <c r="JT140" s="106">
        <f>Seniori!JT73</f>
        <v>0</v>
      </c>
      <c r="JU140" s="106">
        <f>Seniori!JU73</f>
        <v>0</v>
      </c>
      <c r="JV140" s="106">
        <f>Seniori!JV73</f>
        <v>0</v>
      </c>
      <c r="JW140" s="106">
        <f>Seniori!JW73</f>
        <v>0</v>
      </c>
      <c r="JX140" s="106">
        <f>Seniori!JX73</f>
        <v>0</v>
      </c>
      <c r="JY140" s="106">
        <f>Seniori!JY73</f>
        <v>0</v>
      </c>
      <c r="JZ140" s="106">
        <f>Seniori!JZ73</f>
        <v>0</v>
      </c>
      <c r="KA140" s="106">
        <f>Seniori!KA73</f>
        <v>0</v>
      </c>
      <c r="KB140" s="106">
        <f>Seniori!KB73</f>
        <v>0</v>
      </c>
      <c r="KC140" s="106">
        <f>Seniori!KC73</f>
        <v>0</v>
      </c>
      <c r="KD140" s="106">
        <f>Seniori!KD73</f>
        <v>0</v>
      </c>
      <c r="KE140" s="106">
        <f>Seniori!KE73</f>
        <v>0</v>
      </c>
      <c r="KF140" s="106">
        <f>Seniori!KF73</f>
        <v>0</v>
      </c>
      <c r="KG140" s="106">
        <f>Seniori!KG73</f>
        <v>0</v>
      </c>
      <c r="KH140" s="106">
        <f>Seniori!KH73</f>
        <v>0</v>
      </c>
      <c r="KI140" s="106">
        <f>Seniori!KI73</f>
        <v>0</v>
      </c>
      <c r="KJ140" s="106">
        <f>Seniori!KJ73</f>
        <v>0</v>
      </c>
      <c r="KK140" s="106">
        <f>Seniori!KK73</f>
        <v>0</v>
      </c>
      <c r="KL140" s="106">
        <f>Seniori!KL73</f>
        <v>0</v>
      </c>
      <c r="KM140" s="106">
        <f>Seniori!KM73</f>
        <v>0</v>
      </c>
      <c r="KN140" s="106">
        <f>Seniori!KN73</f>
        <v>0</v>
      </c>
      <c r="KO140" s="106">
        <f>Seniori!KO73</f>
        <v>0</v>
      </c>
      <c r="KP140" s="106">
        <f>Seniori!KP73</f>
        <v>0</v>
      </c>
      <c r="KQ140" s="106">
        <f>Seniori!KQ73</f>
        <v>0</v>
      </c>
      <c r="KR140" s="106">
        <f>Seniori!KR73</f>
        <v>0</v>
      </c>
      <c r="KS140" s="106">
        <f>Seniori!KS73</f>
        <v>0</v>
      </c>
      <c r="KT140" s="106">
        <f>Seniori!KT73</f>
        <v>0</v>
      </c>
      <c r="KU140" s="106">
        <f>Seniori!KU73</f>
        <v>0</v>
      </c>
      <c r="KV140" s="106">
        <f>Seniori!KV73</f>
        <v>0</v>
      </c>
      <c r="KW140" s="106">
        <f>Seniori!KW73</f>
        <v>0</v>
      </c>
      <c r="KX140" s="106">
        <f>Seniori!KX73</f>
        <v>0</v>
      </c>
      <c r="KY140" s="106">
        <f>Seniori!KY73</f>
        <v>0</v>
      </c>
      <c r="KZ140" s="106">
        <f>Seniori!KZ73</f>
        <v>0</v>
      </c>
      <c r="LA140" s="106">
        <f>Seniori!LA73</f>
        <v>0</v>
      </c>
      <c r="LB140" s="106">
        <f>Seniori!LB73</f>
        <v>0</v>
      </c>
      <c r="LC140" s="106">
        <f>Seniori!LC73</f>
        <v>0</v>
      </c>
      <c r="LD140" s="106">
        <f>Seniori!LD73</f>
        <v>0</v>
      </c>
      <c r="LE140" s="106">
        <f>Seniori!LE73</f>
        <v>0</v>
      </c>
      <c r="LF140" s="106">
        <f>Seniori!LF73</f>
        <v>0</v>
      </c>
      <c r="LG140" s="106">
        <f>Seniori!LG73</f>
        <v>0</v>
      </c>
      <c r="LH140" s="106">
        <f>Seniori!LH73</f>
        <v>0</v>
      </c>
      <c r="LI140" s="106">
        <f>Seniori!LI73</f>
        <v>0</v>
      </c>
      <c r="LJ140" s="106">
        <f>Seniori!LJ73</f>
        <v>0</v>
      </c>
      <c r="LK140" s="106">
        <f>Seniori!LK73</f>
        <v>0</v>
      </c>
      <c r="LL140" s="106">
        <f>Seniori!LL73</f>
        <v>0</v>
      </c>
      <c r="LM140" s="106">
        <f>Seniori!LM73</f>
        <v>0</v>
      </c>
      <c r="LN140" s="106">
        <f>Seniori!LN73</f>
        <v>0</v>
      </c>
      <c r="LO140" s="106">
        <f>Seniori!LO73</f>
        <v>0</v>
      </c>
      <c r="LP140" s="106">
        <f>Seniori!LP73</f>
        <v>0</v>
      </c>
      <c r="LQ140" s="106">
        <f>Seniori!LQ73</f>
        <v>0</v>
      </c>
      <c r="LR140" s="106">
        <f>Seniori!LR73</f>
        <v>5</v>
      </c>
      <c r="LS140" s="106">
        <f>Seniori!LS73</f>
        <v>2</v>
      </c>
      <c r="LT140" s="106">
        <f>Seniori!LT73</f>
        <v>0</v>
      </c>
      <c r="LU140" s="106">
        <f>Seniori!LU73</f>
        <v>0</v>
      </c>
      <c r="LV140" s="106">
        <f>Seniori!LV73</f>
        <v>0</v>
      </c>
      <c r="LW140" s="106">
        <f>Seniori!LW73</f>
        <v>0</v>
      </c>
      <c r="LX140" s="106">
        <f>Seniori!LX73</f>
        <v>0</v>
      </c>
      <c r="LY140" s="106">
        <f>Seniori!LY73</f>
        <v>0</v>
      </c>
      <c r="LZ140" s="106">
        <f>Seniori!LZ73</f>
        <v>0</v>
      </c>
      <c r="MA140" s="106">
        <f>Seniori!MA73</f>
        <v>0</v>
      </c>
      <c r="MB140" s="106">
        <f>Seniori!MB73</f>
        <v>0</v>
      </c>
      <c r="MC140" s="106">
        <f>Seniori!MC73</f>
        <v>0</v>
      </c>
      <c r="MD140" s="106">
        <f>Seniori!MD73</f>
        <v>0</v>
      </c>
      <c r="ME140" s="106">
        <f>Seniori!ME73</f>
        <v>0</v>
      </c>
      <c r="MF140" s="106">
        <f>Seniori!MF73</f>
        <v>0</v>
      </c>
      <c r="MG140" s="106">
        <f>Seniori!MG73</f>
        <v>0</v>
      </c>
      <c r="MH140" s="106">
        <f>Seniori!MH73</f>
        <v>0</v>
      </c>
      <c r="MI140" s="106">
        <f>Seniori!MI73</f>
        <v>0</v>
      </c>
      <c r="MJ140" s="106">
        <f>Seniori!MJ73</f>
        <v>0</v>
      </c>
      <c r="MK140" s="106">
        <f>Seniori!MK73</f>
        <v>0</v>
      </c>
      <c r="ML140" s="106">
        <f>Seniori!ML73</f>
        <v>0</v>
      </c>
      <c r="MM140" s="106">
        <f>Seniori!MM73</f>
        <v>0</v>
      </c>
      <c r="MN140" s="106">
        <f>Seniori!MN73</f>
        <v>0</v>
      </c>
      <c r="MO140" s="106">
        <f>Seniori!MO73</f>
        <v>0</v>
      </c>
      <c r="MP140" s="106">
        <f>Seniori!MP73</f>
        <v>0</v>
      </c>
      <c r="MQ140" s="106">
        <f>Seniori!MQ73</f>
        <v>0</v>
      </c>
      <c r="MR140" s="106">
        <f>Seniori!MR73</f>
        <v>0</v>
      </c>
      <c r="MS140" s="106">
        <f>Seniori!MS73</f>
        <v>0</v>
      </c>
      <c r="MT140" s="106">
        <f>Seniori!MT73</f>
        <v>0</v>
      </c>
      <c r="MU140" s="106">
        <f>Seniori!MU73</f>
        <v>0</v>
      </c>
      <c r="MV140" s="106">
        <f>Seniori!MV73</f>
        <v>0</v>
      </c>
      <c r="MW140" s="106">
        <f>Seniori!MW73</f>
        <v>0</v>
      </c>
      <c r="MX140" s="106">
        <f>Seniori!MX73</f>
        <v>0</v>
      </c>
      <c r="MY140" s="106">
        <f>Seniori!MY73</f>
        <v>0</v>
      </c>
      <c r="MZ140" s="106">
        <f>Seniori!MZ73</f>
        <v>0</v>
      </c>
      <c r="NA140" s="106">
        <f>Seniori!NA73</f>
        <v>0</v>
      </c>
      <c r="NB140" s="106">
        <f>Seniori!NB73</f>
        <v>0</v>
      </c>
      <c r="NC140" s="106">
        <f>Seniori!NC73</f>
        <v>0</v>
      </c>
      <c r="ND140" s="106">
        <f>Seniori!ND73</f>
        <v>0</v>
      </c>
      <c r="NE140" s="106">
        <f>Seniori!NE73</f>
        <v>0</v>
      </c>
      <c r="NF140" s="106">
        <f>Seniori!NF73</f>
        <v>0</v>
      </c>
      <c r="NG140" s="106">
        <f>Seniori!NG73</f>
        <v>0</v>
      </c>
      <c r="NH140" s="106">
        <f>Seniori!NH73</f>
        <v>0</v>
      </c>
      <c r="NI140" s="106">
        <f>Seniori!NI73</f>
        <v>0</v>
      </c>
      <c r="NJ140" s="106">
        <f>Seniori!NJ73</f>
        <v>0</v>
      </c>
      <c r="NK140" s="106">
        <f>Seniori!NK73</f>
        <v>0</v>
      </c>
      <c r="NL140" s="106">
        <f>Seniori!NL73</f>
        <v>0</v>
      </c>
      <c r="NM140" s="106">
        <f>Seniori!NM73</f>
        <v>0</v>
      </c>
      <c r="NN140" s="106">
        <f>Seniori!NN73</f>
        <v>0</v>
      </c>
      <c r="NO140" s="106">
        <f>Seniori!NO73</f>
        <v>0</v>
      </c>
      <c r="NP140" s="106">
        <f>Seniori!NP73</f>
        <v>0</v>
      </c>
      <c r="NQ140" s="106">
        <f>Seniori!NQ73</f>
        <v>0</v>
      </c>
      <c r="NR140" s="106">
        <f>Seniori!NR73</f>
        <v>0</v>
      </c>
      <c r="NS140" s="106">
        <f>Seniori!NS73</f>
        <v>0</v>
      </c>
      <c r="NT140" s="106">
        <f>Seniori!NT73</f>
        <v>0</v>
      </c>
      <c r="NU140" s="106">
        <f>Seniori!NU73</f>
        <v>0</v>
      </c>
      <c r="NV140" s="106">
        <f>Seniori!NV73</f>
        <v>0</v>
      </c>
      <c r="NW140" s="106">
        <f>Seniori!NW73</f>
        <v>0</v>
      </c>
      <c r="NX140" s="106">
        <f>Seniori!NX73</f>
        <v>0</v>
      </c>
      <c r="NY140" s="106">
        <f>Seniori!NY73</f>
        <v>0</v>
      </c>
      <c r="NZ140" s="106">
        <f>Seniori!NZ73</f>
        <v>0</v>
      </c>
      <c r="OA140" s="106">
        <f>Seniori!OA73</f>
        <v>0</v>
      </c>
      <c r="OB140" s="106">
        <f>Seniori!OB73</f>
        <v>0</v>
      </c>
      <c r="OC140" s="106">
        <f>Seniori!OC73</f>
        <v>0</v>
      </c>
      <c r="OD140" s="106">
        <f>Seniori!OD73</f>
        <v>0</v>
      </c>
      <c r="OE140" s="106">
        <f>Seniori!OE73</f>
        <v>0</v>
      </c>
      <c r="OF140" s="106">
        <f>Seniori!OF73</f>
        <v>0</v>
      </c>
      <c r="OG140" s="106">
        <f>Seniori!OG73</f>
        <v>0</v>
      </c>
      <c r="OH140" s="106">
        <f>Seniori!OH73</f>
        <v>0</v>
      </c>
      <c r="OI140" s="106">
        <f>Seniori!OI73</f>
        <v>0</v>
      </c>
      <c r="OJ140" s="106">
        <f>Seniori!OJ73</f>
        <v>0</v>
      </c>
      <c r="OK140" s="106">
        <f>Seniori!OK73</f>
        <v>0</v>
      </c>
      <c r="OL140" s="106">
        <f>Seniori!OL73</f>
        <v>0</v>
      </c>
      <c r="OM140" s="106">
        <f>Seniori!OM73</f>
        <v>0</v>
      </c>
      <c r="ON140" s="106">
        <f>Seniori!ON73</f>
        <v>0</v>
      </c>
      <c r="OO140" s="106">
        <f>Seniori!OO73</f>
        <v>0</v>
      </c>
      <c r="OP140" s="106">
        <f>Seniori!OP73</f>
        <v>0</v>
      </c>
      <c r="OQ140" s="106">
        <f>Seniori!OQ73</f>
        <v>0</v>
      </c>
      <c r="OR140" s="106">
        <f>Seniori!OR73</f>
        <v>0</v>
      </c>
      <c r="OS140" s="106">
        <f>Seniori!OS73</f>
        <v>0</v>
      </c>
      <c r="OT140" s="106">
        <f>Seniori!OT73</f>
        <v>0</v>
      </c>
      <c r="OU140" s="106">
        <f>Seniori!OU73</f>
        <v>0</v>
      </c>
      <c r="OV140" s="106">
        <f>Seniori!OV73</f>
        <v>0</v>
      </c>
      <c r="OW140" s="106">
        <f>Seniori!OW73</f>
        <v>0</v>
      </c>
      <c r="OX140" s="106">
        <f>Seniori!OX73</f>
        <v>0</v>
      </c>
      <c r="OY140" s="106">
        <f>Seniori!OY73</f>
        <v>0</v>
      </c>
      <c r="OZ140" s="106">
        <f>Seniori!OZ73</f>
        <v>0</v>
      </c>
      <c r="PA140" s="106">
        <f>Seniori!PA73</f>
        <v>0</v>
      </c>
      <c r="PB140" s="106">
        <f>Seniori!PB73</f>
        <v>0</v>
      </c>
      <c r="PC140" s="106">
        <f>Seniori!PC73</f>
        <v>0</v>
      </c>
      <c r="PD140" s="106">
        <f>Seniori!PD73</f>
        <v>0</v>
      </c>
      <c r="PE140" s="106">
        <f>Seniori!PE73</f>
        <v>0</v>
      </c>
      <c r="PF140" s="106">
        <f>Seniori!PF73</f>
        <v>0</v>
      </c>
      <c r="PG140" s="106">
        <f>Seniori!PG73</f>
        <v>0</v>
      </c>
      <c r="PH140" s="106">
        <f>Seniori!PH73</f>
        <v>0</v>
      </c>
      <c r="PI140" s="106">
        <f>Seniori!PI73</f>
        <v>0</v>
      </c>
      <c r="PJ140" s="106">
        <f>Seniori!PJ73</f>
        <v>0</v>
      </c>
      <c r="PK140" s="106">
        <f>Seniori!PK73</f>
        <v>0</v>
      </c>
      <c r="PL140" s="106">
        <f>Seniori!PL73</f>
        <v>0</v>
      </c>
      <c r="PM140" s="106">
        <f>Seniori!PM73</f>
        <v>0</v>
      </c>
      <c r="PN140" s="106">
        <f>Seniori!PN73</f>
        <v>0</v>
      </c>
      <c r="PO140" s="106">
        <f>Seniori!PO73</f>
        <v>0</v>
      </c>
      <c r="PP140" s="106">
        <f>Seniori!PP73</f>
        <v>0</v>
      </c>
      <c r="PQ140" s="106">
        <f>Seniori!PQ73</f>
        <v>0</v>
      </c>
      <c r="PR140" s="106">
        <f>Seniori!PR73</f>
        <v>0</v>
      </c>
      <c r="PS140" s="106">
        <f>Seniori!PS73</f>
        <v>0</v>
      </c>
      <c r="PT140" s="106">
        <f>Seniori!PT73</f>
        <v>0</v>
      </c>
      <c r="PU140" s="106">
        <f>Seniori!PU73</f>
        <v>0</v>
      </c>
      <c r="PV140" s="106">
        <f>Seniori!PV73</f>
        <v>0</v>
      </c>
      <c r="PW140" s="106">
        <f>Seniori!PW73</f>
        <v>0</v>
      </c>
      <c r="PX140" s="106">
        <f>Seniori!PX73</f>
        <v>0</v>
      </c>
      <c r="PY140" s="106">
        <f>Seniori!PY73</f>
        <v>0</v>
      </c>
      <c r="PZ140" s="106">
        <f>Seniori!PZ73</f>
        <v>0</v>
      </c>
      <c r="QA140" s="106">
        <f>Seniori!QA73</f>
        <v>0</v>
      </c>
      <c r="QB140" s="106">
        <f>Seniori!QB73</f>
        <v>0</v>
      </c>
      <c r="QC140" s="106">
        <f>Seniori!QC73</f>
        <v>0</v>
      </c>
      <c r="QD140" s="106">
        <f>Seniori!QD73</f>
        <v>0</v>
      </c>
      <c r="QE140" s="106">
        <f>Seniori!QE73</f>
        <v>0</v>
      </c>
      <c r="QF140" s="106">
        <f>Seniori!QF73</f>
        <v>0</v>
      </c>
      <c r="QG140" s="106">
        <f>Seniori!QG73</f>
        <v>0</v>
      </c>
      <c r="QH140" s="106">
        <f>Seniori!QH73</f>
        <v>0</v>
      </c>
      <c r="QI140" s="106">
        <f>Seniori!QI73</f>
        <v>0</v>
      </c>
      <c r="QJ140" s="106">
        <f>Seniori!QJ73</f>
        <v>0</v>
      </c>
      <c r="QK140" s="106">
        <f>Seniori!QK73</f>
        <v>0</v>
      </c>
      <c r="QL140" s="106">
        <f>Seniori!QL73</f>
        <v>0</v>
      </c>
      <c r="QM140" s="106">
        <f>Seniori!QM73</f>
        <v>0</v>
      </c>
      <c r="QN140" s="106">
        <f>Seniori!QN73</f>
        <v>0</v>
      </c>
      <c r="QO140" s="106">
        <f>Seniori!QO73</f>
        <v>0</v>
      </c>
      <c r="QP140" s="106">
        <f>Seniori!QP73</f>
        <v>0</v>
      </c>
      <c r="QQ140" s="106">
        <f>Seniori!QQ73</f>
        <v>0</v>
      </c>
      <c r="QR140" s="106">
        <f>Seniori!QR73</f>
        <v>0</v>
      </c>
      <c r="QS140" s="106">
        <f>Seniori!QS73</f>
        <v>0</v>
      </c>
      <c r="QT140" s="106">
        <f>Seniori!QT73</f>
        <v>0</v>
      </c>
      <c r="QU140" s="106">
        <f>Seniori!QU73</f>
        <v>0</v>
      </c>
      <c r="QV140" s="106">
        <f>Seniori!QV73</f>
        <v>0</v>
      </c>
      <c r="QW140" s="106">
        <f>Seniori!QW73</f>
        <v>0</v>
      </c>
      <c r="QX140" s="106">
        <f>Seniori!QX73</f>
        <v>0</v>
      </c>
      <c r="QY140" s="106">
        <f>Seniori!QY73</f>
        <v>0</v>
      </c>
      <c r="QZ140" s="106">
        <f>Seniori!QZ73</f>
        <v>0</v>
      </c>
      <c r="RA140" s="106">
        <f>Seniori!RA73</f>
        <v>0</v>
      </c>
      <c r="RB140" s="106">
        <f>Seniori!RB73</f>
        <v>0</v>
      </c>
      <c r="RC140" s="106">
        <f>Seniori!RC73</f>
        <v>0</v>
      </c>
      <c r="RD140" s="106">
        <f>Seniori!RD73</f>
        <v>0</v>
      </c>
      <c r="RE140" s="106">
        <f>Seniori!RE73</f>
        <v>0</v>
      </c>
      <c r="RF140" s="106">
        <f>Seniori!RF73</f>
        <v>0</v>
      </c>
      <c r="RG140" s="106">
        <f>Seniori!RG73</f>
        <v>0</v>
      </c>
      <c r="RH140" s="106">
        <f>Seniori!RH73</f>
        <v>0</v>
      </c>
      <c r="RI140" s="106">
        <f>Seniori!RI73</f>
        <v>0</v>
      </c>
      <c r="RJ140" s="106">
        <f>Seniori!RJ73</f>
        <v>0</v>
      </c>
      <c r="RK140" s="106">
        <f>Seniori!RK73</f>
        <v>0</v>
      </c>
      <c r="RL140" s="106">
        <f>Seniori!RL73</f>
        <v>0</v>
      </c>
      <c r="RM140" s="106">
        <f>Seniori!RM73</f>
        <v>0</v>
      </c>
      <c r="RN140" s="106">
        <f>Seniori!RN73</f>
        <v>0</v>
      </c>
      <c r="RO140" s="106">
        <f>Seniori!RO73</f>
        <v>0</v>
      </c>
      <c r="RP140" s="106">
        <f>Seniori!RP73</f>
        <v>0</v>
      </c>
      <c r="RQ140" s="106">
        <f>Seniori!RQ73</f>
        <v>0</v>
      </c>
      <c r="RR140" s="106">
        <f>Seniori!RR73</f>
        <v>0</v>
      </c>
      <c r="RS140" s="106">
        <f>Seniori!RS73</f>
        <v>0</v>
      </c>
      <c r="RT140" s="106">
        <f>Seniori!RT73</f>
        <v>0</v>
      </c>
      <c r="RU140" s="106">
        <f>Seniori!RU73</f>
        <v>0</v>
      </c>
      <c r="RV140" s="106">
        <f>Seniori!RV73</f>
        <v>0</v>
      </c>
      <c r="RW140" s="106">
        <f>Seniori!RW73</f>
        <v>0</v>
      </c>
      <c r="RX140" s="106">
        <f>Seniori!RX73</f>
        <v>0</v>
      </c>
      <c r="RY140" s="106">
        <f>Seniori!RY73</f>
        <v>0</v>
      </c>
      <c r="RZ140" s="106">
        <f>Seniori!RZ73</f>
        <v>0</v>
      </c>
      <c r="SA140" s="106">
        <f>Seniori!SA73</f>
        <v>0</v>
      </c>
      <c r="SB140" s="106">
        <f>Seniori!SB73</f>
        <v>0</v>
      </c>
      <c r="SC140" s="106">
        <f>Seniori!SC73</f>
        <v>0</v>
      </c>
      <c r="SD140" s="106">
        <f>Seniori!SD73</f>
        <v>0</v>
      </c>
      <c r="SE140" s="106">
        <f>Seniori!SE73</f>
        <v>0</v>
      </c>
      <c r="SF140" s="106">
        <f>Seniori!SF73</f>
        <v>0</v>
      </c>
      <c r="SG140" s="106">
        <f>Seniori!SG73</f>
        <v>0</v>
      </c>
      <c r="SH140" s="106">
        <f>Seniori!SH73</f>
        <v>0</v>
      </c>
      <c r="SI140" s="106">
        <f>Seniori!SI73</f>
        <v>0</v>
      </c>
      <c r="SJ140" s="106">
        <f>Seniori!SJ73</f>
        <v>0</v>
      </c>
      <c r="SK140" s="106">
        <f>Seniori!SK73</f>
        <v>0</v>
      </c>
      <c r="SL140" s="106">
        <f>Seniori!SL73</f>
        <v>0</v>
      </c>
      <c r="SM140" s="106">
        <f>Seniori!SM73</f>
        <v>0</v>
      </c>
      <c r="SN140" s="106">
        <f>Seniori!SN73</f>
        <v>0</v>
      </c>
      <c r="SO140" s="106">
        <f>Seniori!SO73</f>
        <v>0</v>
      </c>
      <c r="SP140" s="106">
        <f>Seniori!SP73</f>
        <v>0</v>
      </c>
      <c r="SQ140" s="106">
        <f>Seniori!SQ73</f>
        <v>0</v>
      </c>
      <c r="SR140" s="106">
        <f>Seniori!SR73</f>
        <v>0</v>
      </c>
      <c r="SS140" s="106">
        <f>Seniori!SS73</f>
        <v>0</v>
      </c>
      <c r="ST140" s="106">
        <f>Seniori!ST73</f>
        <v>0</v>
      </c>
      <c r="SU140" s="106">
        <f>Seniori!SU73</f>
        <v>0</v>
      </c>
      <c r="SV140" s="106">
        <f>Seniori!SV73</f>
        <v>0</v>
      </c>
      <c r="SW140" s="106">
        <f>Seniori!SW73</f>
        <v>0</v>
      </c>
      <c r="SX140" s="106">
        <f>Seniori!SX73</f>
        <v>0</v>
      </c>
      <c r="SY140" s="106">
        <f>Seniori!SY73</f>
        <v>0</v>
      </c>
      <c r="SZ140" s="106">
        <f>Seniori!SZ73</f>
        <v>0</v>
      </c>
      <c r="TA140" s="106">
        <f>Seniori!TA73</f>
        <v>0</v>
      </c>
      <c r="TB140" s="106">
        <f>Seniori!TB73</f>
        <v>0</v>
      </c>
    </row>
    <row r="141" spans="1:522" s="1" customFormat="1" ht="18" customHeight="1" x14ac:dyDescent="0.25">
      <c r="A141" s="12">
        <v>106</v>
      </c>
      <c r="B141" s="11" t="s">
        <v>213</v>
      </c>
      <c r="C141" s="1">
        <v>8754</v>
      </c>
      <c r="D141" s="1">
        <v>2007</v>
      </c>
      <c r="E141" s="4" t="s">
        <v>208</v>
      </c>
      <c r="F141" s="1">
        <v>9398</v>
      </c>
      <c r="G141" s="9" t="s">
        <v>100</v>
      </c>
      <c r="H141" s="4" t="s">
        <v>52</v>
      </c>
      <c r="I141" s="1">
        <f t="shared" ref="I141:I147" si="25">SUM(K141:TB141)</f>
        <v>6</v>
      </c>
      <c r="J141" s="12">
        <f>Tabuľka3[[#This Row],[Stĺpec9]]+I142</f>
        <v>9</v>
      </c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/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6"/>
      <c r="CK141" s="106"/>
      <c r="CL141" s="106"/>
      <c r="CM141" s="106"/>
      <c r="CN141" s="106"/>
      <c r="CO141" s="106"/>
      <c r="CP141" s="106"/>
      <c r="CQ141" s="106"/>
      <c r="CR141" s="106"/>
      <c r="CS141" s="106"/>
      <c r="CT141" s="106"/>
      <c r="CU141" s="106"/>
      <c r="CV141" s="106"/>
      <c r="CW141" s="106"/>
      <c r="CX141" s="106"/>
      <c r="CY141" s="106"/>
      <c r="CZ141" s="106"/>
      <c r="DA141" s="106"/>
      <c r="DB141" s="106"/>
      <c r="DC141" s="106"/>
      <c r="DD141" s="106"/>
      <c r="DE141" s="106"/>
      <c r="DF141" s="106"/>
      <c r="DG141" s="106"/>
      <c r="DH141" s="106"/>
      <c r="DI141" s="106"/>
      <c r="DJ141" s="106"/>
      <c r="DK141" s="106"/>
      <c r="DL141" s="106"/>
      <c r="DM141" s="106"/>
      <c r="DN141" s="106"/>
      <c r="DO141" s="106"/>
      <c r="DP141" s="106"/>
      <c r="DQ141" s="106"/>
      <c r="DR141" s="106"/>
      <c r="DS141" s="106"/>
      <c r="DT141" s="106"/>
      <c r="DU141" s="106"/>
      <c r="DV141" s="106"/>
      <c r="DW141" s="106"/>
      <c r="DX141" s="106"/>
      <c r="DY141" s="106"/>
      <c r="DZ141" s="106"/>
      <c r="EA141" s="106"/>
      <c r="EB141" s="106"/>
      <c r="EC141" s="106"/>
      <c r="ED141" s="106"/>
      <c r="EE141" s="106"/>
      <c r="EF141" s="106"/>
      <c r="EG141" s="106"/>
      <c r="EH141" s="106"/>
      <c r="EI141" s="106"/>
      <c r="EJ141" s="106"/>
      <c r="EK141" s="106"/>
      <c r="EL141" s="106"/>
      <c r="EM141" s="106"/>
      <c r="EN141" s="106"/>
      <c r="EO141" s="106"/>
      <c r="EP141" s="106"/>
      <c r="EQ141" s="106"/>
      <c r="ER141" s="106"/>
      <c r="ES141" s="106"/>
      <c r="ET141" s="106"/>
      <c r="EU141" s="106"/>
      <c r="EV141" s="106"/>
      <c r="EW141" s="106"/>
      <c r="EX141" s="106"/>
      <c r="EY141" s="106"/>
      <c r="EZ141" s="106"/>
      <c r="FA141" s="106"/>
      <c r="FB141" s="106"/>
      <c r="FC141" s="106"/>
      <c r="FD141" s="106"/>
      <c r="FE141" s="106"/>
      <c r="FF141" s="106"/>
      <c r="FG141" s="106"/>
      <c r="FH141" s="106"/>
      <c r="FI141" s="106"/>
      <c r="FJ141" s="106"/>
      <c r="FK141" s="106"/>
      <c r="FL141" s="106"/>
      <c r="FM141" s="106"/>
      <c r="FN141" s="106"/>
      <c r="FO141" s="106"/>
      <c r="FP141" s="106"/>
      <c r="FQ141" s="106"/>
      <c r="FR141" s="106"/>
      <c r="FS141" s="106"/>
      <c r="FT141" s="106"/>
      <c r="FU141" s="106"/>
      <c r="FV141" s="106"/>
      <c r="FW141" s="106"/>
      <c r="FX141" s="106"/>
      <c r="FY141" s="106">
        <v>2</v>
      </c>
      <c r="FZ141" s="106"/>
      <c r="GA141" s="106"/>
      <c r="GB141" s="106"/>
      <c r="GC141" s="106"/>
      <c r="GD141" s="106"/>
      <c r="GE141" s="106"/>
      <c r="GF141" s="106"/>
      <c r="GG141" s="106"/>
      <c r="GH141" s="106"/>
      <c r="GI141" s="106"/>
      <c r="GJ141" s="106"/>
      <c r="GK141" s="106"/>
      <c r="GL141" s="106"/>
      <c r="GM141" s="106"/>
      <c r="GN141" s="106"/>
      <c r="GO141" s="106"/>
      <c r="GP141" s="106"/>
      <c r="GQ141" s="106"/>
      <c r="GR141" s="106"/>
      <c r="GS141" s="106"/>
      <c r="GT141" s="106"/>
      <c r="GU141" s="106"/>
      <c r="GV141" s="106"/>
      <c r="GW141" s="106"/>
      <c r="GX141" s="106"/>
      <c r="GY141" s="106"/>
      <c r="GZ141" s="106"/>
      <c r="HA141" s="106"/>
      <c r="HB141" s="106"/>
      <c r="HC141" s="106"/>
      <c r="HD141" s="106"/>
      <c r="HE141" s="106"/>
      <c r="HF141" s="106"/>
      <c r="HG141" s="106"/>
      <c r="HH141" s="106"/>
      <c r="HI141" s="106"/>
      <c r="HJ141" s="106"/>
      <c r="HK141" s="106"/>
      <c r="HL141" s="106"/>
      <c r="HM141" s="106"/>
      <c r="HN141" s="106"/>
      <c r="HO141" s="106"/>
      <c r="HP141" s="106"/>
      <c r="HQ141" s="106"/>
      <c r="HR141" s="106"/>
      <c r="HS141" s="106"/>
      <c r="HT141" s="106"/>
      <c r="HU141" s="106"/>
      <c r="HV141" s="106"/>
      <c r="HW141" s="106"/>
      <c r="HX141" s="106"/>
      <c r="HY141" s="106"/>
      <c r="HZ141" s="106"/>
      <c r="IA141" s="106"/>
      <c r="IB141" s="106"/>
      <c r="IC141" s="106"/>
      <c r="ID141" s="106"/>
      <c r="IE141" s="106"/>
      <c r="IF141" s="106"/>
      <c r="IG141" s="106"/>
      <c r="IH141" s="106"/>
      <c r="II141" s="106"/>
      <c r="IJ141" s="106"/>
      <c r="IK141" s="106"/>
      <c r="IL141" s="106"/>
      <c r="IM141" s="106"/>
      <c r="IN141" s="106"/>
      <c r="IO141" s="106"/>
      <c r="IP141" s="106"/>
      <c r="IQ141" s="106"/>
      <c r="IR141" s="106"/>
      <c r="IS141" s="106"/>
      <c r="IT141" s="106"/>
      <c r="IU141" s="106"/>
      <c r="IV141" s="106"/>
      <c r="IW141" s="106"/>
      <c r="IX141" s="106"/>
      <c r="IY141" s="106"/>
      <c r="IZ141" s="106"/>
      <c r="JA141" s="106"/>
      <c r="JB141" s="106"/>
      <c r="JC141" s="106"/>
      <c r="JD141" s="106"/>
      <c r="JE141" s="106"/>
      <c r="JF141" s="106"/>
      <c r="JG141" s="106"/>
      <c r="JH141" s="106"/>
      <c r="JI141" s="106"/>
      <c r="JJ141" s="106"/>
      <c r="JK141" s="106"/>
      <c r="JL141" s="106"/>
      <c r="JM141" s="106"/>
      <c r="JN141" s="106"/>
      <c r="JO141" s="106"/>
      <c r="JP141" s="106"/>
      <c r="JQ141" s="106"/>
      <c r="JR141" s="106"/>
      <c r="JS141" s="106"/>
      <c r="JT141" s="106"/>
      <c r="JU141" s="106"/>
      <c r="JV141" s="106"/>
      <c r="JW141" s="106"/>
      <c r="JX141" s="106"/>
      <c r="JY141" s="106"/>
      <c r="JZ141" s="106"/>
      <c r="KA141" s="106"/>
      <c r="KB141" s="106"/>
      <c r="KC141" s="106"/>
      <c r="KD141" s="106"/>
      <c r="KE141" s="106"/>
      <c r="KF141" s="106"/>
      <c r="KG141" s="106"/>
      <c r="KH141" s="106"/>
      <c r="KI141" s="106"/>
      <c r="KJ141" s="106"/>
      <c r="KK141" s="106"/>
      <c r="KL141" s="106"/>
      <c r="KM141" s="106"/>
      <c r="KN141" s="106"/>
      <c r="KO141" s="106"/>
      <c r="KP141" s="106"/>
      <c r="KQ141" s="106"/>
      <c r="KR141" s="106"/>
      <c r="KS141" s="106"/>
      <c r="KT141" s="106"/>
      <c r="KU141" s="106"/>
      <c r="KV141" s="106"/>
      <c r="KW141" s="106"/>
      <c r="KX141" s="106"/>
      <c r="KY141" s="106"/>
      <c r="KZ141" s="106"/>
      <c r="LA141" s="106"/>
      <c r="LB141" s="106"/>
      <c r="LC141" s="106"/>
      <c r="LD141" s="106"/>
      <c r="LE141" s="106"/>
      <c r="LF141" s="106"/>
      <c r="LG141" s="106"/>
      <c r="LH141" s="106"/>
      <c r="LI141" s="106"/>
      <c r="LJ141" s="106"/>
      <c r="LK141" s="106"/>
      <c r="LL141" s="106"/>
      <c r="LM141" s="106"/>
      <c r="LN141" s="106"/>
      <c r="LO141" s="106"/>
      <c r="LP141" s="106"/>
      <c r="LQ141" s="106">
        <v>2</v>
      </c>
      <c r="LR141" s="106"/>
      <c r="LS141" s="106"/>
      <c r="LT141" s="106"/>
      <c r="LU141" s="106"/>
      <c r="LV141" s="106"/>
      <c r="LW141" s="106"/>
      <c r="LX141" s="106"/>
      <c r="LY141" s="106"/>
      <c r="LZ141" s="106"/>
      <c r="MA141" s="106"/>
      <c r="MB141" s="106"/>
      <c r="MC141" s="106"/>
      <c r="MD141" s="106"/>
      <c r="ME141" s="106"/>
      <c r="MF141" s="106"/>
      <c r="MG141" s="106"/>
      <c r="MH141" s="106"/>
      <c r="MI141" s="106"/>
      <c r="MJ141" s="106"/>
      <c r="MK141" s="106"/>
      <c r="ML141" s="106"/>
      <c r="MM141" s="106"/>
      <c r="MN141" s="106"/>
      <c r="MO141" s="106"/>
      <c r="MP141" s="106"/>
      <c r="MQ141" s="106"/>
      <c r="MR141" s="106"/>
      <c r="MS141" s="106"/>
      <c r="MT141" s="106"/>
      <c r="MU141" s="106"/>
      <c r="MV141" s="106"/>
      <c r="MW141" s="106"/>
      <c r="MX141" s="106"/>
      <c r="MY141" s="106"/>
      <c r="MZ141" s="106"/>
      <c r="NA141" s="106" t="s">
        <v>307</v>
      </c>
      <c r="NB141" s="106">
        <f>1+1</f>
        <v>2</v>
      </c>
      <c r="NC141" s="106"/>
      <c r="ND141" s="106"/>
      <c r="NE141" s="106"/>
      <c r="NF141" s="106"/>
      <c r="NG141" s="106"/>
      <c r="NH141" s="106"/>
      <c r="NI141" s="106" t="s">
        <v>307</v>
      </c>
      <c r="NJ141" s="106"/>
      <c r="NK141" s="106"/>
      <c r="NL141" s="106"/>
      <c r="NM141" s="106"/>
      <c r="NN141" s="106"/>
      <c r="NO141" s="106"/>
      <c r="NP141" s="106"/>
      <c r="NQ141" s="106"/>
      <c r="NR141" s="106"/>
      <c r="NS141" s="106"/>
      <c r="NT141" s="106"/>
      <c r="NU141" s="106"/>
      <c r="NV141" s="106"/>
      <c r="NW141" s="106"/>
      <c r="NX141" s="106"/>
      <c r="NY141" s="106"/>
      <c r="NZ141" s="106"/>
      <c r="OA141" s="106"/>
      <c r="OB141" s="106"/>
      <c r="OC141" s="106"/>
      <c r="OD141" s="106"/>
      <c r="OE141" s="106"/>
      <c r="OF141" s="106"/>
      <c r="OG141" s="106"/>
      <c r="OH141" s="106"/>
      <c r="OI141" s="106"/>
      <c r="OJ141" s="106"/>
      <c r="OK141" s="106"/>
      <c r="OL141" s="106"/>
      <c r="OM141" s="106"/>
      <c r="ON141" s="106"/>
      <c r="OO141" s="106"/>
      <c r="OP141" s="106"/>
      <c r="OQ141" s="106"/>
      <c r="OR141" s="106"/>
      <c r="OS141" s="106"/>
      <c r="OT141" s="106"/>
      <c r="OU141" s="106"/>
      <c r="OV141" s="106"/>
      <c r="OW141" s="106"/>
      <c r="OX141" s="106"/>
      <c r="OY141" s="106"/>
      <c r="OZ141" s="106"/>
      <c r="PA141" s="106"/>
      <c r="PB141" s="106"/>
      <c r="PC141" s="106"/>
      <c r="PD141" s="106"/>
      <c r="PE141" s="106"/>
      <c r="PF141" s="106"/>
      <c r="PG141" s="106"/>
      <c r="PH141" s="106"/>
      <c r="PI141" s="106"/>
      <c r="PJ141" s="106"/>
      <c r="PK141" s="106"/>
      <c r="PL141" s="106"/>
      <c r="PM141" s="106"/>
      <c r="PN141" s="106"/>
      <c r="PO141" s="106"/>
      <c r="PP141" s="106"/>
      <c r="PQ141" s="106"/>
      <c r="PR141" s="106"/>
      <c r="PS141" s="106"/>
      <c r="PT141" s="106"/>
      <c r="PU141" s="106"/>
      <c r="PV141" s="106"/>
      <c r="PW141" s="106"/>
      <c r="PX141" s="106"/>
      <c r="PY141" s="106"/>
      <c r="PZ141" s="106"/>
      <c r="QA141" s="106"/>
      <c r="QB141" s="106"/>
      <c r="QC141" s="106"/>
      <c r="QD141" s="106"/>
      <c r="QE141" s="106"/>
      <c r="QF141" s="106"/>
      <c r="QG141" s="106"/>
      <c r="QH141" s="106"/>
      <c r="QI141" s="106"/>
      <c r="QJ141" s="106"/>
      <c r="QK141" s="106"/>
      <c r="QL141" s="106"/>
      <c r="QM141" s="106"/>
      <c r="QN141" s="106"/>
      <c r="QO141" s="106"/>
      <c r="QP141" s="106"/>
      <c r="QQ141" s="106"/>
      <c r="QR141" s="106"/>
      <c r="QS141" s="106"/>
      <c r="QT141" s="106"/>
      <c r="QU141" s="106"/>
      <c r="QV141" s="106"/>
      <c r="QW141" s="106"/>
      <c r="QX141" s="106"/>
      <c r="QY141" s="106"/>
      <c r="QZ141" s="106"/>
      <c r="RA141" s="106"/>
      <c r="RB141" s="106"/>
      <c r="RC141" s="106"/>
      <c r="RD141" s="106"/>
      <c r="RE141" s="106"/>
      <c r="RF141" s="106"/>
      <c r="RG141" s="106"/>
      <c r="RH141" s="106"/>
      <c r="RI141" s="106"/>
      <c r="RJ141" s="106"/>
      <c r="RK141" s="106"/>
      <c r="RL141" s="106"/>
      <c r="RM141" s="106"/>
      <c r="RN141" s="106"/>
      <c r="RO141" s="106"/>
      <c r="RP141" s="106"/>
      <c r="RQ141" s="106"/>
      <c r="RR141" s="106"/>
      <c r="RS141" s="106"/>
      <c r="RT141" s="106"/>
      <c r="RU141" s="106"/>
      <c r="RV141" s="106"/>
      <c r="RW141" s="106"/>
      <c r="RX141" s="106"/>
      <c r="RY141" s="106"/>
      <c r="RZ141" s="106"/>
      <c r="SA141" s="106"/>
      <c r="SB141" s="106"/>
      <c r="SC141" s="106"/>
      <c r="SD141" s="106"/>
      <c r="SE141" s="106"/>
      <c r="SF141" s="106"/>
      <c r="SG141" s="106"/>
      <c r="SH141" s="106"/>
      <c r="SI141" s="106"/>
      <c r="SJ141" s="106"/>
      <c r="SK141" s="106"/>
      <c r="SL141" s="106"/>
      <c r="SM141" s="106"/>
      <c r="SN141" s="106"/>
      <c r="SO141" s="106"/>
      <c r="SP141" s="106"/>
      <c r="SQ141" s="106"/>
      <c r="SR141" s="106"/>
      <c r="SS141" s="106"/>
      <c r="ST141" s="106"/>
      <c r="SU141" s="106"/>
      <c r="SV141" s="106"/>
      <c r="SW141" s="106"/>
      <c r="SX141" s="106"/>
      <c r="SY141" s="106"/>
      <c r="SZ141" s="106"/>
      <c r="TA141" s="106"/>
      <c r="TB141" s="106"/>
    </row>
    <row r="142" spans="1:522" s="1" customFormat="1" ht="18" customHeight="1" x14ac:dyDescent="0.25">
      <c r="A142" s="12"/>
      <c r="B142" s="11"/>
      <c r="E142" s="4" t="s">
        <v>445</v>
      </c>
      <c r="F142" s="1">
        <v>9918</v>
      </c>
      <c r="G142" s="9" t="s">
        <v>100</v>
      </c>
      <c r="H142" s="4"/>
      <c r="I142" s="1">
        <f t="shared" si="25"/>
        <v>3</v>
      </c>
      <c r="J142" s="12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  <c r="CL142" s="106"/>
      <c r="CM142" s="106"/>
      <c r="CN142" s="106"/>
      <c r="CO142" s="106"/>
      <c r="CP142" s="106"/>
      <c r="CQ142" s="106"/>
      <c r="CR142" s="106"/>
      <c r="CS142" s="106"/>
      <c r="CT142" s="106"/>
      <c r="CU142" s="106"/>
      <c r="CV142" s="106"/>
      <c r="CW142" s="106"/>
      <c r="CX142" s="106"/>
      <c r="CY142" s="106"/>
      <c r="CZ142" s="106"/>
      <c r="DA142" s="106"/>
      <c r="DB142" s="106"/>
      <c r="DC142" s="106"/>
      <c r="DD142" s="106"/>
      <c r="DE142" s="106"/>
      <c r="DF142" s="106"/>
      <c r="DG142" s="106"/>
      <c r="DH142" s="106"/>
      <c r="DI142" s="106"/>
      <c r="DJ142" s="106"/>
      <c r="DK142" s="106"/>
      <c r="DL142" s="106"/>
      <c r="DM142" s="106"/>
      <c r="DN142" s="106"/>
      <c r="DO142" s="106"/>
      <c r="DP142" s="106"/>
      <c r="DQ142" s="106"/>
      <c r="DR142" s="106"/>
      <c r="DS142" s="106"/>
      <c r="DT142" s="106"/>
      <c r="DU142" s="106"/>
      <c r="DV142" s="106"/>
      <c r="DW142" s="106"/>
      <c r="DX142" s="106"/>
      <c r="DY142" s="106"/>
      <c r="DZ142" s="106"/>
      <c r="EA142" s="106"/>
      <c r="EB142" s="106"/>
      <c r="EC142" s="106"/>
      <c r="ED142" s="106"/>
      <c r="EE142" s="106"/>
      <c r="EF142" s="106"/>
      <c r="EG142" s="106"/>
      <c r="EH142" s="106"/>
      <c r="EI142" s="106"/>
      <c r="EJ142" s="106"/>
      <c r="EK142" s="106"/>
      <c r="EL142" s="106"/>
      <c r="EM142" s="106"/>
      <c r="EN142" s="106"/>
      <c r="EO142" s="106"/>
      <c r="EP142" s="106"/>
      <c r="EQ142" s="106"/>
      <c r="ER142" s="106"/>
      <c r="ES142" s="106"/>
      <c r="ET142" s="106"/>
      <c r="EU142" s="106"/>
      <c r="EV142" s="106"/>
      <c r="EW142" s="106"/>
      <c r="EX142" s="106"/>
      <c r="EY142" s="106"/>
      <c r="EZ142" s="106"/>
      <c r="FA142" s="106"/>
      <c r="FB142" s="106"/>
      <c r="FC142" s="106"/>
      <c r="FD142" s="106"/>
      <c r="FE142" s="106"/>
      <c r="FF142" s="106"/>
      <c r="FG142" s="106"/>
      <c r="FH142" s="106"/>
      <c r="FI142" s="106"/>
      <c r="FJ142" s="106"/>
      <c r="FK142" s="106"/>
      <c r="FL142" s="106"/>
      <c r="FM142" s="106"/>
      <c r="FN142" s="106"/>
      <c r="FO142" s="106"/>
      <c r="FP142" s="106"/>
      <c r="FQ142" s="106"/>
      <c r="FR142" s="106"/>
      <c r="FS142" s="106"/>
      <c r="FT142" s="106"/>
      <c r="FU142" s="106"/>
      <c r="FV142" s="106"/>
      <c r="FW142" s="106"/>
      <c r="FX142" s="106"/>
      <c r="FY142" s="106"/>
      <c r="FZ142" s="106">
        <v>3</v>
      </c>
      <c r="GA142" s="106"/>
      <c r="GB142" s="106"/>
      <c r="GC142" s="106"/>
      <c r="GD142" s="106"/>
      <c r="GE142" s="106"/>
      <c r="GF142" s="106"/>
      <c r="GG142" s="106"/>
      <c r="GH142" s="106"/>
      <c r="GI142" s="106"/>
      <c r="GJ142" s="106"/>
      <c r="GK142" s="106"/>
      <c r="GL142" s="106"/>
      <c r="GM142" s="106"/>
      <c r="GN142" s="106"/>
      <c r="GO142" s="106"/>
      <c r="GP142" s="106"/>
      <c r="GQ142" s="106"/>
      <c r="GR142" s="106"/>
      <c r="GS142" s="106"/>
      <c r="GT142" s="106"/>
      <c r="GU142" s="106"/>
      <c r="GV142" s="106"/>
      <c r="GW142" s="106"/>
      <c r="GX142" s="106"/>
      <c r="GY142" s="106"/>
      <c r="GZ142" s="106"/>
      <c r="HA142" s="106"/>
      <c r="HB142" s="106"/>
      <c r="HC142" s="106"/>
      <c r="HD142" s="106"/>
      <c r="HE142" s="106"/>
      <c r="HF142" s="106"/>
      <c r="HG142" s="106"/>
      <c r="HH142" s="106"/>
      <c r="HI142" s="106"/>
      <c r="HJ142" s="106"/>
      <c r="HK142" s="106"/>
      <c r="HL142" s="106"/>
      <c r="HM142" s="106"/>
      <c r="HN142" s="106"/>
      <c r="HO142" s="106"/>
      <c r="HP142" s="106"/>
      <c r="HQ142" s="106"/>
      <c r="HR142" s="106"/>
      <c r="HS142" s="106"/>
      <c r="HT142" s="106"/>
      <c r="HU142" s="106"/>
      <c r="HV142" s="106"/>
      <c r="HW142" s="106"/>
      <c r="HX142" s="106"/>
      <c r="HY142" s="106"/>
      <c r="HZ142" s="106"/>
      <c r="IA142" s="106"/>
      <c r="IB142" s="106"/>
      <c r="IC142" s="106"/>
      <c r="ID142" s="106"/>
      <c r="IE142" s="106"/>
      <c r="IF142" s="106"/>
      <c r="IG142" s="106"/>
      <c r="IH142" s="106"/>
      <c r="II142" s="106"/>
      <c r="IJ142" s="106"/>
      <c r="IK142" s="106"/>
      <c r="IL142" s="106"/>
      <c r="IM142" s="106"/>
      <c r="IN142" s="106"/>
      <c r="IO142" s="106"/>
      <c r="IP142" s="106"/>
      <c r="IQ142" s="106"/>
      <c r="IR142" s="106"/>
      <c r="IS142" s="106"/>
      <c r="IT142" s="106"/>
      <c r="IU142" s="106"/>
      <c r="IV142" s="106"/>
      <c r="IW142" s="106"/>
      <c r="IX142" s="106"/>
      <c r="IY142" s="106"/>
      <c r="IZ142" s="106"/>
      <c r="JA142" s="106"/>
      <c r="JB142" s="106"/>
      <c r="JC142" s="106"/>
      <c r="JD142" s="106"/>
      <c r="JE142" s="106"/>
      <c r="JF142" s="106"/>
      <c r="JG142" s="106"/>
      <c r="JH142" s="106"/>
      <c r="JI142" s="106"/>
      <c r="JJ142" s="106"/>
      <c r="JK142" s="106"/>
      <c r="JL142" s="106"/>
      <c r="JM142" s="106"/>
      <c r="JN142" s="106"/>
      <c r="JO142" s="106"/>
      <c r="JP142" s="106"/>
      <c r="JQ142" s="106"/>
      <c r="JR142" s="106"/>
      <c r="JS142" s="106"/>
      <c r="JT142" s="106"/>
      <c r="JU142" s="106"/>
      <c r="JV142" s="106"/>
      <c r="JW142" s="106"/>
      <c r="JX142" s="106"/>
      <c r="JY142" s="106"/>
      <c r="JZ142" s="106"/>
      <c r="KA142" s="106"/>
      <c r="KB142" s="106"/>
      <c r="KC142" s="106"/>
      <c r="KD142" s="106"/>
      <c r="KE142" s="106"/>
      <c r="KF142" s="106"/>
      <c r="KG142" s="106"/>
      <c r="KH142" s="106"/>
      <c r="KI142" s="106"/>
      <c r="KJ142" s="106"/>
      <c r="KK142" s="106"/>
      <c r="KL142" s="106"/>
      <c r="KM142" s="106"/>
      <c r="KN142" s="106"/>
      <c r="KO142" s="106"/>
      <c r="KP142" s="106"/>
      <c r="KQ142" s="106"/>
      <c r="KR142" s="106"/>
      <c r="KS142" s="106"/>
      <c r="KT142" s="106"/>
      <c r="KU142" s="106"/>
      <c r="KV142" s="106"/>
      <c r="KW142" s="106"/>
      <c r="KX142" s="106"/>
      <c r="KY142" s="106"/>
      <c r="KZ142" s="106"/>
      <c r="LA142" s="106"/>
      <c r="LB142" s="106"/>
      <c r="LC142" s="106"/>
      <c r="LD142" s="106"/>
      <c r="LE142" s="106"/>
      <c r="LF142" s="106"/>
      <c r="LG142" s="106"/>
      <c r="LH142" s="106"/>
      <c r="LI142" s="106"/>
      <c r="LJ142" s="106"/>
      <c r="LK142" s="106"/>
      <c r="LL142" s="106"/>
      <c r="LM142" s="106"/>
      <c r="LN142" s="106"/>
      <c r="LO142" s="106" t="s">
        <v>307</v>
      </c>
      <c r="LP142" s="106"/>
      <c r="LQ142" s="106"/>
      <c r="LR142" s="106"/>
      <c r="LS142" s="106"/>
      <c r="LT142" s="106"/>
      <c r="LU142" s="106"/>
      <c r="LV142" s="106"/>
      <c r="LW142" s="106"/>
      <c r="LX142" s="106"/>
      <c r="LY142" s="106"/>
      <c r="LZ142" s="106"/>
      <c r="MA142" s="106"/>
      <c r="MB142" s="106"/>
      <c r="MC142" s="106"/>
      <c r="MD142" s="106"/>
      <c r="ME142" s="106"/>
      <c r="MF142" s="106"/>
      <c r="MG142" s="106"/>
      <c r="MH142" s="106"/>
      <c r="MI142" s="106"/>
      <c r="MJ142" s="106"/>
      <c r="MK142" s="106"/>
      <c r="ML142" s="106"/>
      <c r="MM142" s="106"/>
      <c r="MN142" s="106"/>
      <c r="MO142" s="106"/>
      <c r="MP142" s="106"/>
      <c r="MQ142" s="106"/>
      <c r="MR142" s="106"/>
      <c r="MS142" s="106"/>
      <c r="MT142" s="106"/>
      <c r="MU142" s="106"/>
      <c r="MV142" s="106"/>
      <c r="MW142" s="106"/>
      <c r="MX142" s="106"/>
      <c r="MY142" s="106"/>
      <c r="MZ142" s="106"/>
      <c r="NA142" s="106"/>
      <c r="NB142" s="106"/>
      <c r="NC142" s="106"/>
      <c r="ND142" s="106"/>
      <c r="NE142" s="106"/>
      <c r="NF142" s="106"/>
      <c r="NG142" s="106"/>
      <c r="NH142" s="106"/>
      <c r="NI142" s="106"/>
      <c r="NJ142" s="106"/>
      <c r="NK142" s="106"/>
      <c r="NL142" s="106"/>
      <c r="NM142" s="106"/>
      <c r="NN142" s="106"/>
      <c r="NO142" s="106"/>
      <c r="NP142" s="106"/>
      <c r="NQ142" s="106"/>
      <c r="NR142" s="106"/>
      <c r="NS142" s="106"/>
      <c r="NT142" s="106"/>
      <c r="NU142" s="106"/>
      <c r="NV142" s="106"/>
      <c r="NW142" s="106"/>
      <c r="NX142" s="106"/>
      <c r="NY142" s="106"/>
      <c r="NZ142" s="106"/>
      <c r="OA142" s="106"/>
      <c r="OB142" s="106"/>
      <c r="OC142" s="106"/>
      <c r="OD142" s="106"/>
      <c r="OE142" s="106"/>
      <c r="OF142" s="106"/>
      <c r="OG142" s="106"/>
      <c r="OH142" s="106"/>
      <c r="OI142" s="106"/>
      <c r="OJ142" s="106"/>
      <c r="OK142" s="106"/>
      <c r="OL142" s="106"/>
      <c r="OM142" s="106"/>
      <c r="ON142" s="106"/>
      <c r="OO142" s="106"/>
      <c r="OP142" s="106"/>
      <c r="OQ142" s="106"/>
      <c r="OR142" s="106"/>
      <c r="OS142" s="106"/>
      <c r="OT142" s="106"/>
      <c r="OU142" s="106"/>
      <c r="OV142" s="106"/>
      <c r="OW142" s="106"/>
      <c r="OX142" s="106"/>
      <c r="OY142" s="106"/>
      <c r="OZ142" s="106"/>
      <c r="PA142" s="106"/>
      <c r="PB142" s="106"/>
      <c r="PC142" s="106"/>
      <c r="PD142" s="106"/>
      <c r="PE142" s="106"/>
      <c r="PF142" s="106"/>
      <c r="PG142" s="106"/>
      <c r="PH142" s="106"/>
      <c r="PI142" s="106"/>
      <c r="PJ142" s="106"/>
      <c r="PK142" s="106"/>
      <c r="PL142" s="106"/>
      <c r="PM142" s="106"/>
      <c r="PN142" s="106"/>
      <c r="PO142" s="106"/>
      <c r="PP142" s="106"/>
      <c r="PQ142" s="106"/>
      <c r="PR142" s="106"/>
      <c r="PS142" s="106"/>
      <c r="PT142" s="106"/>
      <c r="PU142" s="106"/>
      <c r="PV142" s="106"/>
      <c r="PW142" s="106"/>
      <c r="PX142" s="106"/>
      <c r="PY142" s="106"/>
      <c r="PZ142" s="106"/>
      <c r="QA142" s="106"/>
      <c r="QB142" s="106"/>
      <c r="QC142" s="106"/>
      <c r="QD142" s="106"/>
      <c r="QE142" s="106"/>
      <c r="QF142" s="106"/>
      <c r="QG142" s="106"/>
      <c r="QH142" s="106"/>
      <c r="QI142" s="106"/>
      <c r="QJ142" s="106"/>
      <c r="QK142" s="106"/>
      <c r="QL142" s="106"/>
      <c r="QM142" s="106"/>
      <c r="QN142" s="106"/>
      <c r="QO142" s="106"/>
      <c r="QP142" s="106"/>
      <c r="QQ142" s="106"/>
      <c r="QR142" s="106"/>
      <c r="QS142" s="106"/>
      <c r="QT142" s="106"/>
      <c r="QU142" s="106"/>
      <c r="QV142" s="106"/>
      <c r="QW142" s="106"/>
      <c r="QX142" s="106"/>
      <c r="QY142" s="106"/>
      <c r="QZ142" s="106"/>
      <c r="RA142" s="106"/>
      <c r="RB142" s="106"/>
      <c r="RC142" s="106"/>
      <c r="RD142" s="106"/>
      <c r="RE142" s="106"/>
      <c r="RF142" s="106"/>
      <c r="RG142" s="106"/>
      <c r="RH142" s="106"/>
      <c r="RI142" s="106"/>
      <c r="RJ142" s="106"/>
      <c r="RK142" s="106"/>
      <c r="RL142" s="106"/>
      <c r="RM142" s="106"/>
      <c r="RN142" s="106"/>
      <c r="RO142" s="106"/>
      <c r="RP142" s="106"/>
      <c r="RQ142" s="106"/>
      <c r="RR142" s="106"/>
      <c r="RS142" s="106"/>
      <c r="RT142" s="106"/>
      <c r="RU142" s="106"/>
      <c r="RV142" s="106"/>
      <c r="RW142" s="106"/>
      <c r="RX142" s="106"/>
      <c r="RY142" s="106"/>
      <c r="RZ142" s="106"/>
      <c r="SA142" s="106"/>
      <c r="SB142" s="106"/>
      <c r="SC142" s="106"/>
      <c r="SD142" s="106"/>
      <c r="SE142" s="106"/>
      <c r="SF142" s="106"/>
      <c r="SG142" s="106"/>
      <c r="SH142" s="106"/>
      <c r="SI142" s="106"/>
      <c r="SJ142" s="106"/>
      <c r="SK142" s="106"/>
      <c r="SL142" s="106"/>
      <c r="SM142" s="106"/>
      <c r="SN142" s="106"/>
      <c r="SO142" s="106"/>
      <c r="SP142" s="106"/>
      <c r="SQ142" s="106"/>
      <c r="SR142" s="106"/>
      <c r="SS142" s="106"/>
      <c r="ST142" s="106"/>
      <c r="SU142" s="106"/>
      <c r="SV142" s="106"/>
      <c r="SW142" s="106"/>
      <c r="SX142" s="106"/>
      <c r="SY142" s="106"/>
      <c r="SZ142" s="106"/>
      <c r="TA142" s="106"/>
      <c r="TB142" s="106"/>
    </row>
    <row r="143" spans="1:522" s="1" customFormat="1" ht="18" customHeight="1" x14ac:dyDescent="0.25">
      <c r="A143" s="12"/>
      <c r="B143" s="11" t="s">
        <v>449</v>
      </c>
      <c r="C143" s="1">
        <v>12749</v>
      </c>
      <c r="E143" s="4" t="s">
        <v>405</v>
      </c>
      <c r="F143" s="1">
        <v>9793</v>
      </c>
      <c r="G143" s="9" t="s">
        <v>100</v>
      </c>
      <c r="H143" s="4" t="s">
        <v>267</v>
      </c>
      <c r="I143" s="1">
        <f t="shared" si="25"/>
        <v>9</v>
      </c>
      <c r="J143" s="12">
        <f>Tabuľka3[[#This Row],[Stĺpec9]]</f>
        <v>9</v>
      </c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  <c r="BR143" s="106"/>
      <c r="BS143" s="106"/>
      <c r="BT143" s="106"/>
      <c r="BU143" s="106"/>
      <c r="BV143" s="106"/>
      <c r="BW143" s="106"/>
      <c r="BX143" s="106"/>
      <c r="BY143" s="106"/>
      <c r="BZ143" s="106"/>
      <c r="CA143" s="106"/>
      <c r="CB143" s="106"/>
      <c r="CC143" s="106"/>
      <c r="CD143" s="106"/>
      <c r="CE143" s="106"/>
      <c r="CF143" s="106"/>
      <c r="CG143" s="106"/>
      <c r="CH143" s="106"/>
      <c r="CI143" s="106"/>
      <c r="CJ143" s="106"/>
      <c r="CK143" s="106"/>
      <c r="CL143" s="106"/>
      <c r="CM143" s="106"/>
      <c r="CN143" s="106"/>
      <c r="CO143" s="106"/>
      <c r="CP143" s="106"/>
      <c r="CQ143" s="106"/>
      <c r="CR143" s="106"/>
      <c r="CS143" s="106"/>
      <c r="CT143" s="106"/>
      <c r="CU143" s="106"/>
      <c r="CV143" s="106"/>
      <c r="CW143" s="106"/>
      <c r="CX143" s="106"/>
      <c r="CY143" s="106"/>
      <c r="CZ143" s="106"/>
      <c r="DA143" s="106"/>
      <c r="DB143" s="106"/>
      <c r="DC143" s="106"/>
      <c r="DD143" s="106"/>
      <c r="DE143" s="106"/>
      <c r="DF143" s="106"/>
      <c r="DG143" s="106"/>
      <c r="DH143" s="106"/>
      <c r="DI143" s="106"/>
      <c r="DJ143" s="106"/>
      <c r="DK143" s="106"/>
      <c r="DL143" s="106"/>
      <c r="DM143" s="106"/>
      <c r="DN143" s="106"/>
      <c r="DO143" s="106"/>
      <c r="DP143" s="106"/>
      <c r="DQ143" s="106"/>
      <c r="DR143" s="106"/>
      <c r="DS143" s="106"/>
      <c r="DT143" s="106"/>
      <c r="DU143" s="106"/>
      <c r="DV143" s="106"/>
      <c r="DW143" s="106"/>
      <c r="DX143" s="106"/>
      <c r="DY143" s="106"/>
      <c r="DZ143" s="106"/>
      <c r="EA143" s="106"/>
      <c r="EB143" s="106"/>
      <c r="EC143" s="106"/>
      <c r="ED143" s="106"/>
      <c r="EE143" s="106"/>
      <c r="EF143" s="106"/>
      <c r="EG143" s="106"/>
      <c r="EH143" s="106"/>
      <c r="EI143" s="106"/>
      <c r="EJ143" s="106"/>
      <c r="EK143" s="106"/>
      <c r="EL143" s="106"/>
      <c r="EM143" s="106"/>
      <c r="EN143" s="106"/>
      <c r="EO143" s="106"/>
      <c r="EP143" s="106"/>
      <c r="EQ143" s="106"/>
      <c r="ER143" s="106"/>
      <c r="ES143" s="106"/>
      <c r="ET143" s="106"/>
      <c r="EU143" s="106"/>
      <c r="EV143" s="106"/>
      <c r="EW143" s="106"/>
      <c r="EX143" s="106"/>
      <c r="EY143" s="106"/>
      <c r="EZ143" s="106"/>
      <c r="FA143" s="106"/>
      <c r="FB143" s="106"/>
      <c r="FC143" s="106"/>
      <c r="FD143" s="106"/>
      <c r="FE143" s="106"/>
      <c r="FF143" s="106"/>
      <c r="FG143" s="106"/>
      <c r="FH143" s="106"/>
      <c r="FI143" s="106"/>
      <c r="FJ143" s="106"/>
      <c r="FK143" s="106"/>
      <c r="FL143" s="106"/>
      <c r="FM143" s="106"/>
      <c r="FN143" s="106"/>
      <c r="FO143" s="106"/>
      <c r="FP143" s="106"/>
      <c r="FQ143" s="106"/>
      <c r="FR143" s="106"/>
      <c r="FS143" s="106"/>
      <c r="FT143" s="106"/>
      <c r="FU143" s="106"/>
      <c r="FV143" s="106"/>
      <c r="FW143" s="106"/>
      <c r="FX143" s="106"/>
      <c r="FY143" s="106"/>
      <c r="FZ143" s="106" t="s">
        <v>307</v>
      </c>
      <c r="GA143" s="106"/>
      <c r="GB143" s="106"/>
      <c r="GC143" s="106"/>
      <c r="GD143" s="106"/>
      <c r="GE143" s="106"/>
      <c r="GF143" s="106"/>
      <c r="GG143" s="106"/>
      <c r="GH143" s="106"/>
      <c r="GI143" s="106"/>
      <c r="GJ143" s="106"/>
      <c r="GK143" s="106"/>
      <c r="GL143" s="106"/>
      <c r="GM143" s="106"/>
      <c r="GN143" s="106"/>
      <c r="GO143" s="106"/>
      <c r="GP143" s="106"/>
      <c r="GQ143" s="106"/>
      <c r="GR143" s="106"/>
      <c r="GS143" s="106"/>
      <c r="GT143" s="106"/>
      <c r="GU143" s="106"/>
      <c r="GV143" s="106"/>
      <c r="GW143" s="106"/>
      <c r="GX143" s="106"/>
      <c r="GY143" s="106"/>
      <c r="GZ143" s="106"/>
      <c r="HA143" s="106"/>
      <c r="HB143" s="106"/>
      <c r="HC143" s="106"/>
      <c r="HD143" s="106"/>
      <c r="HE143" s="106"/>
      <c r="HF143" s="106"/>
      <c r="HG143" s="106"/>
      <c r="HH143" s="106"/>
      <c r="HI143" s="106"/>
      <c r="HJ143" s="106"/>
      <c r="HK143" s="106"/>
      <c r="HL143" s="106"/>
      <c r="HM143" s="106"/>
      <c r="HN143" s="106"/>
      <c r="HO143" s="106"/>
      <c r="HP143" s="106"/>
      <c r="HQ143" s="106"/>
      <c r="HR143" s="106"/>
      <c r="HS143" s="106"/>
      <c r="HT143" s="106"/>
      <c r="HU143" s="106"/>
      <c r="HV143" s="106"/>
      <c r="HW143" s="106"/>
      <c r="HX143" s="106"/>
      <c r="HY143" s="106"/>
      <c r="HZ143" s="106"/>
      <c r="IA143" s="106"/>
      <c r="IB143" s="106"/>
      <c r="IC143" s="106"/>
      <c r="ID143" s="106"/>
      <c r="IE143" s="106"/>
      <c r="IF143" s="106"/>
      <c r="IG143" s="106"/>
      <c r="IH143" s="106"/>
      <c r="II143" s="106"/>
      <c r="IJ143" s="106"/>
      <c r="IK143" s="106"/>
      <c r="IL143" s="106"/>
      <c r="IM143" s="106"/>
      <c r="IN143" s="106"/>
      <c r="IO143" s="106"/>
      <c r="IP143" s="106"/>
      <c r="IQ143" s="106"/>
      <c r="IR143" s="106"/>
      <c r="IS143" s="106"/>
      <c r="IT143" s="106"/>
      <c r="IU143" s="106"/>
      <c r="IV143" s="106"/>
      <c r="IW143" s="106"/>
      <c r="IX143" s="106"/>
      <c r="IY143" s="106"/>
      <c r="IZ143" s="106"/>
      <c r="JA143" s="106"/>
      <c r="JB143" s="106"/>
      <c r="JC143" s="106"/>
      <c r="JD143" s="106"/>
      <c r="JE143" s="106"/>
      <c r="JF143" s="106"/>
      <c r="JG143" s="106"/>
      <c r="JH143" s="106"/>
      <c r="JI143" s="106"/>
      <c r="JJ143" s="106"/>
      <c r="JK143" s="111"/>
      <c r="JL143" s="106"/>
      <c r="JM143" s="106"/>
      <c r="JN143" s="106"/>
      <c r="JO143" s="106"/>
      <c r="JP143" s="106"/>
      <c r="JQ143" s="106"/>
      <c r="JR143" s="106"/>
      <c r="JS143" s="106"/>
      <c r="JT143" s="106"/>
      <c r="JU143" s="106"/>
      <c r="JV143" s="106"/>
      <c r="JW143" s="106"/>
      <c r="JX143" s="106"/>
      <c r="JY143" s="106"/>
      <c r="JZ143" s="106"/>
      <c r="KA143" s="106"/>
      <c r="KB143" s="106"/>
      <c r="KC143" s="106"/>
      <c r="KD143" s="106"/>
      <c r="KE143" s="106"/>
      <c r="KF143" s="106"/>
      <c r="KG143" s="106"/>
      <c r="KH143" s="106"/>
      <c r="KI143" s="106"/>
      <c r="KJ143" s="106"/>
      <c r="KK143" s="106"/>
      <c r="KL143" s="106"/>
      <c r="KM143" s="106"/>
      <c r="KN143" s="106"/>
      <c r="KO143" s="106"/>
      <c r="KP143" s="106"/>
      <c r="KQ143" s="106"/>
      <c r="KR143" s="106"/>
      <c r="KS143" s="106"/>
      <c r="KT143" s="106"/>
      <c r="KU143" s="106"/>
      <c r="KV143" s="106"/>
      <c r="KW143" s="106"/>
      <c r="KX143" s="106"/>
      <c r="KY143" s="106"/>
      <c r="KZ143" s="106"/>
      <c r="LA143" s="106"/>
      <c r="LB143" s="106"/>
      <c r="LC143" s="106"/>
      <c r="LD143" s="106"/>
      <c r="LE143" s="106"/>
      <c r="LF143" s="106"/>
      <c r="LG143" s="106"/>
      <c r="LH143" s="106"/>
      <c r="LI143" s="106"/>
      <c r="LJ143" s="106"/>
      <c r="LK143" s="106"/>
      <c r="LL143" s="106"/>
      <c r="LM143" s="106"/>
      <c r="LN143" s="106"/>
      <c r="LO143" s="106"/>
      <c r="LP143" s="106"/>
      <c r="LQ143" s="106"/>
      <c r="LR143" s="106"/>
      <c r="LS143" s="106"/>
      <c r="LT143" s="106"/>
      <c r="LU143" s="106"/>
      <c r="LV143" s="106"/>
      <c r="LW143" s="106"/>
      <c r="LX143" s="106"/>
      <c r="LY143" s="106"/>
      <c r="LZ143" s="106"/>
      <c r="MA143" s="106"/>
      <c r="MB143" s="106"/>
      <c r="MC143" s="106"/>
      <c r="MD143" s="106"/>
      <c r="ME143" s="106"/>
      <c r="MF143" s="106"/>
      <c r="MG143" s="106"/>
      <c r="MH143" s="106"/>
      <c r="MI143" s="106"/>
      <c r="MJ143" s="106"/>
      <c r="MK143" s="106"/>
      <c r="ML143" s="106"/>
      <c r="MM143" s="106"/>
      <c r="MN143" s="106"/>
      <c r="MO143" s="106"/>
      <c r="MP143" s="106"/>
      <c r="MQ143" s="106"/>
      <c r="MR143" s="106"/>
      <c r="MS143" s="106"/>
      <c r="MT143" s="106"/>
      <c r="MU143" s="106"/>
      <c r="MV143" s="106"/>
      <c r="MW143" s="106"/>
      <c r="MX143" s="106"/>
      <c r="MY143" s="106"/>
      <c r="MZ143" s="106"/>
      <c r="NA143" s="106"/>
      <c r="NB143" s="106"/>
      <c r="NC143" s="106"/>
      <c r="ND143" s="106"/>
      <c r="NE143" s="106"/>
      <c r="NF143" s="106"/>
      <c r="NG143" s="106"/>
      <c r="NH143" s="106"/>
      <c r="NI143" s="106"/>
      <c r="NJ143" s="106"/>
      <c r="NK143" s="106"/>
      <c r="NL143" s="106"/>
      <c r="NM143" s="106"/>
      <c r="NN143" s="106"/>
      <c r="NO143" s="106"/>
      <c r="NP143" s="106"/>
      <c r="NQ143" s="106"/>
      <c r="NR143" s="106"/>
      <c r="NS143" s="106"/>
      <c r="NT143" s="106"/>
      <c r="NU143" s="106"/>
      <c r="NV143" s="106"/>
      <c r="NW143" s="106"/>
      <c r="NX143" s="106"/>
      <c r="NY143" s="106"/>
      <c r="NZ143" s="106"/>
      <c r="OA143" s="106"/>
      <c r="OB143" s="106"/>
      <c r="OC143" s="106"/>
      <c r="OD143" s="106"/>
      <c r="OE143" s="106"/>
      <c r="OF143" s="106"/>
      <c r="OG143" s="106"/>
      <c r="OH143" s="106"/>
      <c r="OI143" s="106"/>
      <c r="OJ143" s="106"/>
      <c r="OK143" s="106"/>
      <c r="OL143" s="106"/>
      <c r="OM143" s="106"/>
      <c r="ON143" s="106"/>
      <c r="OO143" s="106"/>
      <c r="OP143" s="106"/>
      <c r="OQ143" s="106"/>
      <c r="OR143" s="106"/>
      <c r="OS143" s="106"/>
      <c r="OT143" s="106"/>
      <c r="OU143" s="106"/>
      <c r="OV143" s="106"/>
      <c r="OW143" s="106"/>
      <c r="OX143" s="106"/>
      <c r="OY143" s="106"/>
      <c r="OZ143" s="106"/>
      <c r="PA143" s="106"/>
      <c r="PB143" s="106"/>
      <c r="PC143" s="106"/>
      <c r="PD143" s="106"/>
      <c r="PE143" s="106"/>
      <c r="PF143" s="106"/>
      <c r="PG143" s="106" t="s">
        <v>307</v>
      </c>
      <c r="PH143" s="106">
        <v>1</v>
      </c>
      <c r="PI143" s="106"/>
      <c r="PJ143" s="106"/>
      <c r="PK143" s="106"/>
      <c r="PL143" s="106"/>
      <c r="PM143" s="106"/>
      <c r="PN143" s="106"/>
      <c r="PO143" s="106"/>
      <c r="PP143" s="106"/>
      <c r="PQ143" s="106"/>
      <c r="PR143" s="106"/>
      <c r="PS143" s="106">
        <v>1</v>
      </c>
      <c r="PT143" s="106">
        <v>1</v>
      </c>
      <c r="PU143" s="106"/>
      <c r="PV143" s="106"/>
      <c r="PW143" s="106"/>
      <c r="PX143" s="106"/>
      <c r="PY143" s="106"/>
      <c r="PZ143" s="106"/>
      <c r="QA143" s="106"/>
      <c r="QB143" s="106"/>
      <c r="QC143" s="106"/>
      <c r="QD143" s="106"/>
      <c r="QE143" s="106"/>
      <c r="QF143" s="106"/>
      <c r="QG143" s="106"/>
      <c r="QH143" s="106"/>
      <c r="QI143" s="106"/>
      <c r="QJ143" s="106"/>
      <c r="QK143" s="106"/>
      <c r="QL143" s="106"/>
      <c r="QM143" s="106"/>
      <c r="QN143" s="106"/>
      <c r="QO143" s="106"/>
      <c r="QP143" s="106"/>
      <c r="QQ143" s="106"/>
      <c r="QR143" s="106"/>
      <c r="QS143" s="106"/>
      <c r="QT143" s="106"/>
      <c r="QU143" s="106"/>
      <c r="QV143" s="106"/>
      <c r="QW143" s="106"/>
      <c r="QX143" s="106"/>
      <c r="QY143" s="106"/>
      <c r="QZ143" s="106"/>
      <c r="RA143" s="106"/>
      <c r="RB143" s="106"/>
      <c r="RC143" s="106"/>
      <c r="RD143" s="106"/>
      <c r="RE143" s="106"/>
      <c r="RF143" s="106"/>
      <c r="RG143" s="106"/>
      <c r="RH143" s="106"/>
      <c r="RI143" s="106"/>
      <c r="RJ143" s="106"/>
      <c r="RK143" s="106"/>
      <c r="RL143" s="106"/>
      <c r="RM143" s="106"/>
      <c r="RN143" s="106"/>
      <c r="RO143" s="106"/>
      <c r="RP143" s="106"/>
      <c r="RQ143" s="106"/>
      <c r="RR143" s="106"/>
      <c r="RS143" s="106"/>
      <c r="RT143" s="106"/>
      <c r="RU143" s="106"/>
      <c r="RV143" s="106"/>
      <c r="RW143" s="106"/>
      <c r="RX143" s="106"/>
      <c r="RY143" s="106"/>
      <c r="RZ143" s="106"/>
      <c r="SA143" s="106"/>
      <c r="SB143" s="106"/>
      <c r="SC143" s="106">
        <v>3</v>
      </c>
      <c r="SD143" s="106">
        <v>3</v>
      </c>
      <c r="SE143" s="106"/>
      <c r="SF143" s="106"/>
      <c r="SG143" s="106"/>
      <c r="SH143" s="106"/>
      <c r="SI143" s="106"/>
      <c r="SJ143" s="106"/>
      <c r="SK143" s="106"/>
      <c r="SL143" s="106"/>
      <c r="SM143" s="106"/>
      <c r="SN143" s="106"/>
      <c r="SO143" s="106"/>
      <c r="SP143" s="106"/>
      <c r="SQ143" s="106"/>
      <c r="SR143" s="106"/>
      <c r="SS143" s="106"/>
      <c r="ST143" s="106"/>
      <c r="SU143" s="106"/>
      <c r="SV143" s="106"/>
      <c r="SW143" s="106"/>
      <c r="SX143" s="106"/>
      <c r="SY143" s="106"/>
      <c r="SZ143" s="106"/>
      <c r="TA143" s="106"/>
      <c r="TB143" s="106"/>
    </row>
    <row r="144" spans="1:522" s="1" customFormat="1" ht="18" customHeight="1" x14ac:dyDescent="0.25">
      <c r="A144" s="12"/>
      <c r="B144" s="11" t="s">
        <v>467</v>
      </c>
      <c r="C144" s="1">
        <v>11681</v>
      </c>
      <c r="E144" s="4" t="s">
        <v>402</v>
      </c>
      <c r="F144" s="1">
        <v>9965</v>
      </c>
      <c r="G144" s="9" t="s">
        <v>100</v>
      </c>
      <c r="H144" s="4" t="s">
        <v>19</v>
      </c>
      <c r="I144" s="1">
        <f t="shared" si="25"/>
        <v>9</v>
      </c>
      <c r="J144" s="12">
        <f>Tabuľka3[[#This Row],[Stĺpec9]]</f>
        <v>9</v>
      </c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  <c r="BR144" s="106"/>
      <c r="BS144" s="106"/>
      <c r="BT144" s="106"/>
      <c r="BU144" s="106"/>
      <c r="BV144" s="106"/>
      <c r="BW144" s="106"/>
      <c r="BX144" s="106"/>
      <c r="BY144" s="106"/>
      <c r="BZ144" s="106"/>
      <c r="CA144" s="106"/>
      <c r="CB144" s="106"/>
      <c r="CC144" s="106"/>
      <c r="CD144" s="106"/>
      <c r="CE144" s="106"/>
      <c r="CF144" s="106"/>
      <c r="CG144" s="106"/>
      <c r="CH144" s="106"/>
      <c r="CI144" s="106"/>
      <c r="CJ144" s="106"/>
      <c r="CK144" s="106"/>
      <c r="CL144" s="106"/>
      <c r="CM144" s="106"/>
      <c r="CN144" s="106"/>
      <c r="CO144" s="106"/>
      <c r="CP144" s="106"/>
      <c r="CQ144" s="106"/>
      <c r="CR144" s="106"/>
      <c r="CS144" s="106"/>
      <c r="CT144" s="106"/>
      <c r="CU144" s="106"/>
      <c r="CV144" s="106"/>
      <c r="CW144" s="106"/>
      <c r="CX144" s="106"/>
      <c r="CY144" s="106"/>
      <c r="CZ144" s="106"/>
      <c r="DA144" s="106"/>
      <c r="DB144" s="106"/>
      <c r="DC144" s="106"/>
      <c r="DD144" s="106"/>
      <c r="DE144" s="106"/>
      <c r="DF144" s="106"/>
      <c r="DG144" s="106"/>
      <c r="DH144" s="106"/>
      <c r="DI144" s="106"/>
      <c r="DJ144" s="106"/>
      <c r="DK144" s="106"/>
      <c r="DL144" s="106"/>
      <c r="DM144" s="106"/>
      <c r="DN144" s="106"/>
      <c r="DO144" s="106"/>
      <c r="DP144" s="106"/>
      <c r="DQ144" s="106"/>
      <c r="DR144" s="106"/>
      <c r="DS144" s="106"/>
      <c r="DT144" s="106"/>
      <c r="DU144" s="106"/>
      <c r="DV144" s="106"/>
      <c r="DW144" s="106"/>
      <c r="DX144" s="106"/>
      <c r="DY144" s="106"/>
      <c r="DZ144" s="106"/>
      <c r="EA144" s="106"/>
      <c r="EB144" s="106"/>
      <c r="EC144" s="106"/>
      <c r="ED144" s="106"/>
      <c r="EE144" s="106"/>
      <c r="EF144" s="106"/>
      <c r="EG144" s="106"/>
      <c r="EH144" s="106"/>
      <c r="EI144" s="106"/>
      <c r="EJ144" s="106"/>
      <c r="EK144" s="106"/>
      <c r="EL144" s="106"/>
      <c r="EM144" s="106"/>
      <c r="EN144" s="106"/>
      <c r="EO144" s="106"/>
      <c r="EP144" s="106"/>
      <c r="EQ144" s="106"/>
      <c r="ER144" s="106"/>
      <c r="ES144" s="106"/>
      <c r="ET144" s="106"/>
      <c r="EU144" s="106"/>
      <c r="EV144" s="106"/>
      <c r="EW144" s="106"/>
      <c r="EX144" s="106"/>
      <c r="EY144" s="106"/>
      <c r="EZ144" s="106"/>
      <c r="FA144" s="106"/>
      <c r="FB144" s="106"/>
      <c r="FC144" s="106"/>
      <c r="FD144" s="106"/>
      <c r="FE144" s="106"/>
      <c r="FF144" s="106"/>
      <c r="FG144" s="106"/>
      <c r="FH144" s="106"/>
      <c r="FI144" s="106"/>
      <c r="FJ144" s="106"/>
      <c r="FK144" s="106"/>
      <c r="FL144" s="106"/>
      <c r="FM144" s="106"/>
      <c r="FN144" s="106"/>
      <c r="FO144" s="106"/>
      <c r="FP144" s="106"/>
      <c r="FQ144" s="106"/>
      <c r="FR144" s="106"/>
      <c r="FS144" s="106"/>
      <c r="FT144" s="106"/>
      <c r="FU144" s="106"/>
      <c r="FV144" s="106"/>
      <c r="FW144" s="106"/>
      <c r="FX144" s="106"/>
      <c r="FY144" s="106"/>
      <c r="FZ144" s="106"/>
      <c r="GA144" s="106"/>
      <c r="GB144" s="106"/>
      <c r="GC144" s="106"/>
      <c r="GD144" s="106"/>
      <c r="GE144" s="106"/>
      <c r="GF144" s="106"/>
      <c r="GG144" s="106"/>
      <c r="GH144" s="106"/>
      <c r="GI144" s="106"/>
      <c r="GJ144" s="106"/>
      <c r="GK144" s="106"/>
      <c r="GL144" s="106"/>
      <c r="GM144" s="106"/>
      <c r="GN144" s="106"/>
      <c r="GO144" s="106"/>
      <c r="GP144" s="106"/>
      <c r="GQ144" s="106"/>
      <c r="GR144" s="106"/>
      <c r="GS144" s="106"/>
      <c r="GT144" s="106"/>
      <c r="GU144" s="106"/>
      <c r="GV144" s="106"/>
      <c r="GW144" s="106"/>
      <c r="GX144" s="106"/>
      <c r="GY144" s="106"/>
      <c r="GZ144" s="106"/>
      <c r="HA144" s="106"/>
      <c r="HB144" s="106"/>
      <c r="HC144" s="106"/>
      <c r="HD144" s="106"/>
      <c r="HE144" s="106"/>
      <c r="HF144" s="106">
        <v>1</v>
      </c>
      <c r="HG144" s="106"/>
      <c r="HH144" s="106"/>
      <c r="HI144" s="106"/>
      <c r="HJ144" s="106"/>
      <c r="HK144" s="106"/>
      <c r="HL144" s="106"/>
      <c r="HM144" s="106"/>
      <c r="HN144" s="106"/>
      <c r="HO144" s="106"/>
      <c r="HP144" s="106"/>
      <c r="HQ144" s="106"/>
      <c r="HR144" s="106"/>
      <c r="HS144" s="106"/>
      <c r="HT144" s="106"/>
      <c r="HU144" s="106"/>
      <c r="HV144" s="106"/>
      <c r="HW144" s="106"/>
      <c r="HX144" s="106"/>
      <c r="HY144" s="106"/>
      <c r="HZ144" s="106"/>
      <c r="IA144" s="106"/>
      <c r="IB144" s="106"/>
      <c r="IC144" s="106"/>
      <c r="ID144" s="106"/>
      <c r="IE144" s="106"/>
      <c r="IF144" s="106"/>
      <c r="IG144" s="106"/>
      <c r="IH144" s="106"/>
      <c r="II144" s="106"/>
      <c r="IJ144" s="106"/>
      <c r="IK144" s="106"/>
      <c r="IL144" s="106"/>
      <c r="IM144" s="106"/>
      <c r="IN144" s="106"/>
      <c r="IO144" s="106"/>
      <c r="IP144" s="106"/>
      <c r="IQ144" s="106"/>
      <c r="IR144" s="106"/>
      <c r="IS144" s="106"/>
      <c r="IT144" s="106"/>
      <c r="IU144" s="106"/>
      <c r="IV144" s="106"/>
      <c r="IW144" s="106"/>
      <c r="IX144" s="106"/>
      <c r="IY144" s="106"/>
      <c r="IZ144" s="106"/>
      <c r="JA144" s="106"/>
      <c r="JB144" s="106"/>
      <c r="JC144" s="106"/>
      <c r="JD144" s="106"/>
      <c r="JE144" s="106"/>
      <c r="JF144" s="106"/>
      <c r="JG144" s="106"/>
      <c r="JH144" s="106"/>
      <c r="JI144" s="106"/>
      <c r="JJ144" s="106"/>
      <c r="JK144" s="106"/>
      <c r="JL144" s="106"/>
      <c r="JM144" s="106"/>
      <c r="JN144" s="106"/>
      <c r="JO144" s="106"/>
      <c r="JP144" s="106"/>
      <c r="JQ144" s="106"/>
      <c r="JR144" s="106"/>
      <c r="JS144" s="106"/>
      <c r="JT144" s="106"/>
      <c r="JU144" s="106"/>
      <c r="JV144" s="106"/>
      <c r="JW144" s="106"/>
      <c r="JX144" s="106"/>
      <c r="JY144" s="106"/>
      <c r="JZ144" s="106"/>
      <c r="KA144" s="106"/>
      <c r="KB144" s="106"/>
      <c r="KC144" s="106"/>
      <c r="KD144" s="106"/>
      <c r="KE144" s="106"/>
      <c r="KF144" s="106"/>
      <c r="KG144" s="106"/>
      <c r="KH144" s="106"/>
      <c r="KI144" s="106"/>
      <c r="KJ144" s="106"/>
      <c r="KK144" s="106"/>
      <c r="KL144" s="106"/>
      <c r="KM144" s="106"/>
      <c r="KN144" s="106"/>
      <c r="KO144" s="106"/>
      <c r="KP144" s="106"/>
      <c r="KQ144" s="106"/>
      <c r="KR144" s="106"/>
      <c r="KS144" s="106"/>
      <c r="KT144" s="106"/>
      <c r="KU144" s="106"/>
      <c r="KV144" s="106"/>
      <c r="KW144" s="106"/>
      <c r="KX144" s="106"/>
      <c r="KY144" s="106"/>
      <c r="KZ144" s="106"/>
      <c r="LA144" s="106"/>
      <c r="LB144" s="106"/>
      <c r="LC144" s="106"/>
      <c r="LD144" s="106"/>
      <c r="LE144" s="106"/>
      <c r="LF144" s="106"/>
      <c r="LG144" s="106"/>
      <c r="LH144" s="106"/>
      <c r="LI144" s="106"/>
      <c r="LJ144" s="106"/>
      <c r="LK144" s="106"/>
      <c r="LL144" s="106"/>
      <c r="LM144" s="106"/>
      <c r="LN144" s="106"/>
      <c r="LO144" s="106"/>
      <c r="LP144" s="106"/>
      <c r="LQ144" s="106"/>
      <c r="LR144" s="106"/>
      <c r="LS144" s="106"/>
      <c r="LT144" s="106"/>
      <c r="LU144" s="106"/>
      <c r="LV144" s="106"/>
      <c r="LW144" s="106"/>
      <c r="LX144" s="106"/>
      <c r="LY144" s="106"/>
      <c r="LZ144" s="106"/>
      <c r="MA144" s="106"/>
      <c r="MB144" s="106"/>
      <c r="MC144" s="106"/>
      <c r="MD144" s="106"/>
      <c r="ME144" s="106"/>
      <c r="MF144" s="106">
        <f>3+3</f>
        <v>6</v>
      </c>
      <c r="MG144" s="106"/>
      <c r="MH144" s="106"/>
      <c r="MI144" s="106" t="s">
        <v>307</v>
      </c>
      <c r="MJ144" s="106"/>
      <c r="MK144" s="106"/>
      <c r="ML144" s="106"/>
      <c r="MM144" s="106"/>
      <c r="MN144" s="106"/>
      <c r="MO144" s="106"/>
      <c r="MP144" s="106"/>
      <c r="MQ144" s="106"/>
      <c r="MR144" s="106"/>
      <c r="MS144" s="106"/>
      <c r="MT144" s="106"/>
      <c r="MU144" s="106"/>
      <c r="MV144" s="106"/>
      <c r="MW144" s="106"/>
      <c r="MX144" s="106"/>
      <c r="MY144" s="106"/>
      <c r="MZ144" s="106"/>
      <c r="NA144" s="106"/>
      <c r="NB144" s="106"/>
      <c r="NC144" s="106"/>
      <c r="ND144" s="106"/>
      <c r="NE144" s="106"/>
      <c r="NF144" s="106"/>
      <c r="NG144" s="106"/>
      <c r="NH144" s="106"/>
      <c r="NI144" s="106"/>
      <c r="NJ144" s="106"/>
      <c r="NK144" s="106"/>
      <c r="NL144" s="106"/>
      <c r="NM144" s="106"/>
      <c r="NN144" s="106"/>
      <c r="NO144" s="106"/>
      <c r="NP144" s="106"/>
      <c r="NQ144" s="106"/>
      <c r="NR144" s="106"/>
      <c r="NS144" s="106"/>
      <c r="NT144" s="106"/>
      <c r="NU144" s="106"/>
      <c r="NV144" s="106"/>
      <c r="NW144" s="106"/>
      <c r="NX144" s="106"/>
      <c r="NY144" s="106"/>
      <c r="NZ144" s="106"/>
      <c r="OA144" s="106"/>
      <c r="OB144" s="106"/>
      <c r="OC144" s="106"/>
      <c r="OD144" s="106"/>
      <c r="OE144" s="106"/>
      <c r="OF144" s="106"/>
      <c r="OG144" s="106"/>
      <c r="OH144" s="106"/>
      <c r="OI144" s="106"/>
      <c r="OJ144" s="106"/>
      <c r="OK144" s="106"/>
      <c r="OL144" s="106"/>
      <c r="OM144" s="106"/>
      <c r="ON144" s="106"/>
      <c r="OO144" s="106"/>
      <c r="OP144" s="106"/>
      <c r="OQ144" s="106"/>
      <c r="OR144" s="106"/>
      <c r="OS144" s="106"/>
      <c r="OT144" s="106"/>
      <c r="OU144" s="106"/>
      <c r="OV144" s="106"/>
      <c r="OW144" s="106"/>
      <c r="OX144" s="106"/>
      <c r="OY144" s="106"/>
      <c r="OZ144" s="106"/>
      <c r="PA144" s="106"/>
      <c r="PB144" s="106"/>
      <c r="PC144" s="106"/>
      <c r="PD144" s="106"/>
      <c r="PE144" s="106"/>
      <c r="PF144" s="106"/>
      <c r="PG144" s="106"/>
      <c r="PH144" s="106"/>
      <c r="PI144" s="106">
        <v>2</v>
      </c>
      <c r="PJ144" s="106"/>
      <c r="PK144" s="106"/>
      <c r="PL144" s="106"/>
      <c r="PM144" s="106"/>
      <c r="PN144" s="106"/>
      <c r="PO144" s="106"/>
      <c r="PP144" s="106"/>
      <c r="PQ144" s="106"/>
      <c r="PR144" s="106"/>
      <c r="PS144" s="106"/>
      <c r="PT144" s="106"/>
      <c r="PU144" s="106"/>
      <c r="PV144" s="111" t="s">
        <v>307</v>
      </c>
      <c r="PW144" s="106"/>
      <c r="PX144" s="106"/>
      <c r="PY144" s="106"/>
      <c r="PZ144" s="106"/>
      <c r="QA144" s="106"/>
      <c r="QB144" s="106"/>
      <c r="QC144" s="106"/>
      <c r="QD144" s="106"/>
      <c r="QE144" s="106"/>
      <c r="QF144" s="106"/>
      <c r="QG144" s="106"/>
      <c r="QH144" s="106"/>
      <c r="QI144" s="106"/>
      <c r="QJ144" s="106"/>
      <c r="QK144" s="106"/>
      <c r="QL144" s="106"/>
      <c r="QM144" s="106"/>
      <c r="QN144" s="106"/>
      <c r="QO144" s="106"/>
      <c r="QP144" s="106"/>
      <c r="QQ144" s="106"/>
      <c r="QR144" s="106"/>
      <c r="QS144" s="106"/>
      <c r="QT144" s="106"/>
      <c r="QU144" s="106"/>
      <c r="QV144" s="106"/>
      <c r="QW144" s="106"/>
      <c r="QX144" s="106"/>
      <c r="QY144" s="106"/>
      <c r="QZ144" s="106"/>
      <c r="RA144" s="106"/>
      <c r="RB144" s="106"/>
      <c r="RC144" s="106"/>
      <c r="RD144" s="106"/>
      <c r="RE144" s="106"/>
      <c r="RF144" s="106"/>
      <c r="RG144" s="106"/>
      <c r="RH144" s="106"/>
      <c r="RI144" s="106"/>
      <c r="RJ144" s="106"/>
      <c r="RK144" s="106"/>
      <c r="RL144" s="106"/>
      <c r="RM144" s="106"/>
      <c r="RN144" s="106"/>
      <c r="RO144" s="106"/>
      <c r="RP144" s="106"/>
      <c r="RQ144" s="106"/>
      <c r="RR144" s="106"/>
      <c r="RS144" s="106"/>
      <c r="RT144" s="106"/>
      <c r="RU144" s="106"/>
      <c r="RV144" s="106"/>
      <c r="RW144" s="106"/>
      <c r="RX144" s="106"/>
      <c r="RY144" s="106"/>
      <c r="RZ144" s="106"/>
      <c r="SA144" s="106"/>
      <c r="SB144" s="106"/>
      <c r="SC144" s="106"/>
      <c r="SD144" s="106"/>
      <c r="SE144" s="106"/>
      <c r="SF144" s="106"/>
      <c r="SG144" s="106"/>
      <c r="SH144" s="106"/>
      <c r="SI144" s="106"/>
      <c r="SJ144" s="106"/>
      <c r="SK144" s="106"/>
      <c r="SL144" s="106"/>
      <c r="SM144" s="106"/>
      <c r="SN144" s="106"/>
      <c r="SO144" s="106"/>
      <c r="SP144" s="106"/>
      <c r="SQ144" s="106"/>
      <c r="SR144" s="106"/>
      <c r="SS144" s="106"/>
      <c r="ST144" s="106"/>
      <c r="SU144" s="106"/>
      <c r="SV144" s="106"/>
      <c r="SW144" s="106"/>
      <c r="SX144" s="106"/>
      <c r="SY144" s="106"/>
      <c r="SZ144" s="106"/>
      <c r="TA144" s="106"/>
      <c r="TB144" s="106"/>
    </row>
    <row r="145" spans="1:522" s="1" customFormat="1" ht="18" customHeight="1" x14ac:dyDescent="0.25">
      <c r="A145" s="12"/>
      <c r="B145" s="11" t="s">
        <v>388</v>
      </c>
      <c r="E145" s="63" t="s">
        <v>158</v>
      </c>
      <c r="G145" s="9" t="s">
        <v>95</v>
      </c>
      <c r="H145" s="4"/>
      <c r="I145" s="1">
        <f t="shared" si="25"/>
        <v>9</v>
      </c>
      <c r="J145" s="12">
        <f>Tabuľka3[[#This Row],[Stĺpec9]]</f>
        <v>9</v>
      </c>
      <c r="K145" s="106">
        <f>Juniori!K23</f>
        <v>0</v>
      </c>
      <c r="L145" s="106">
        <f>Juniori!L23</f>
        <v>0</v>
      </c>
      <c r="M145" s="106">
        <f>Juniori!M23</f>
        <v>0</v>
      </c>
      <c r="N145" s="106">
        <f>Juniori!N23</f>
        <v>0</v>
      </c>
      <c r="O145" s="106">
        <f>Juniori!O23</f>
        <v>0</v>
      </c>
      <c r="P145" s="106">
        <f>Juniori!P23</f>
        <v>0</v>
      </c>
      <c r="Q145" s="106">
        <f>Juniori!Q23</f>
        <v>0</v>
      </c>
      <c r="R145" s="106">
        <f>Juniori!R23</f>
        <v>0</v>
      </c>
      <c r="S145" s="106">
        <f>Juniori!S23</f>
        <v>0</v>
      </c>
      <c r="T145" s="106">
        <f>Juniori!T23</f>
        <v>0</v>
      </c>
      <c r="U145" s="106">
        <f>Juniori!U23</f>
        <v>0</v>
      </c>
      <c r="V145" s="106">
        <f>Juniori!V23</f>
        <v>0</v>
      </c>
      <c r="W145" s="106">
        <f>Juniori!W23</f>
        <v>0</v>
      </c>
      <c r="X145" s="106">
        <f>Juniori!X23</f>
        <v>0</v>
      </c>
      <c r="Y145" s="106">
        <f>Juniori!Y23</f>
        <v>0</v>
      </c>
      <c r="Z145" s="106">
        <f>Juniori!Z23</f>
        <v>0</v>
      </c>
      <c r="AA145" s="106">
        <f>Juniori!AA23</f>
        <v>0</v>
      </c>
      <c r="AB145" s="106">
        <f>Juniori!AB23</f>
        <v>0</v>
      </c>
      <c r="AC145" s="106">
        <f>Juniori!AC23</f>
        <v>0</v>
      </c>
      <c r="AD145" s="106">
        <f>Juniori!AD23</f>
        <v>0</v>
      </c>
      <c r="AE145" s="106">
        <f>Juniori!AE23</f>
        <v>0</v>
      </c>
      <c r="AF145" s="106">
        <f>Juniori!AF23</f>
        <v>0</v>
      </c>
      <c r="AG145" s="106">
        <f>Juniori!AG23</f>
        <v>0</v>
      </c>
      <c r="AH145" s="106">
        <f>Juniori!AH23</f>
        <v>0</v>
      </c>
      <c r="AI145" s="106">
        <f>Juniori!AI23</f>
        <v>0</v>
      </c>
      <c r="AJ145" s="106">
        <f>Juniori!AJ23</f>
        <v>0</v>
      </c>
      <c r="AK145" s="106">
        <f>Juniori!AK23</f>
        <v>0</v>
      </c>
      <c r="AL145" s="106">
        <f>Juniori!AL23</f>
        <v>0</v>
      </c>
      <c r="AM145" s="106">
        <f>Juniori!AM23</f>
        <v>0</v>
      </c>
      <c r="AN145" s="106">
        <f>Juniori!AN23</f>
        <v>0</v>
      </c>
      <c r="AO145" s="106">
        <f>Juniori!AO23</f>
        <v>0</v>
      </c>
      <c r="AP145" s="106">
        <f>Juniori!AP23</f>
        <v>0</v>
      </c>
      <c r="AQ145" s="106">
        <f>Juniori!AQ23</f>
        <v>0</v>
      </c>
      <c r="AR145" s="106">
        <f>Juniori!AR23</f>
        <v>0</v>
      </c>
      <c r="AS145" s="106">
        <f>Juniori!AS23</f>
        <v>0</v>
      </c>
      <c r="AT145" s="106">
        <f>Juniori!AT23</f>
        <v>0</v>
      </c>
      <c r="AU145" s="106">
        <f>Juniori!AU23</f>
        <v>0</v>
      </c>
      <c r="AV145" s="106">
        <f>Juniori!AV23</f>
        <v>0</v>
      </c>
      <c r="AW145" s="106">
        <f>Juniori!AW23</f>
        <v>0</v>
      </c>
      <c r="AX145" s="106">
        <f>Juniori!AX23</f>
        <v>0</v>
      </c>
      <c r="AY145" s="106">
        <f>Juniori!AY23</f>
        <v>0</v>
      </c>
      <c r="AZ145" s="106">
        <f>Juniori!AZ23</f>
        <v>0</v>
      </c>
      <c r="BA145" s="106">
        <f>Juniori!BA23</f>
        <v>0</v>
      </c>
      <c r="BB145" s="106">
        <f>Juniori!BB23</f>
        <v>0</v>
      </c>
      <c r="BC145" s="106">
        <f>Juniori!BC23</f>
        <v>0</v>
      </c>
      <c r="BD145" s="106">
        <f>Juniori!BD23</f>
        <v>0</v>
      </c>
      <c r="BE145" s="106">
        <f>Juniori!BE23</f>
        <v>0</v>
      </c>
      <c r="BF145" s="106">
        <f>Juniori!BF23</f>
        <v>0</v>
      </c>
      <c r="BG145" s="106">
        <f>Juniori!BG23</f>
        <v>0</v>
      </c>
      <c r="BH145" s="106">
        <f>Juniori!BH23</f>
        <v>0</v>
      </c>
      <c r="BI145" s="106">
        <f>Juniori!BI23</f>
        <v>0</v>
      </c>
      <c r="BJ145" s="106">
        <f>Juniori!BJ23</f>
        <v>0</v>
      </c>
      <c r="BK145" s="106">
        <f>Juniori!BK23</f>
        <v>0</v>
      </c>
      <c r="BL145" s="106">
        <f>Juniori!BL23</f>
        <v>0</v>
      </c>
      <c r="BM145" s="106">
        <f>Juniori!BM23</f>
        <v>0</v>
      </c>
      <c r="BN145" s="106">
        <f>Juniori!BN23</f>
        <v>0</v>
      </c>
      <c r="BO145" s="106">
        <f>Juniori!BO23</f>
        <v>0</v>
      </c>
      <c r="BP145" s="106">
        <f>Juniori!BP23</f>
        <v>0</v>
      </c>
      <c r="BQ145" s="106">
        <f>Juniori!BQ23</f>
        <v>0</v>
      </c>
      <c r="BR145" s="106">
        <f>Juniori!BR23</f>
        <v>0</v>
      </c>
      <c r="BS145" s="106">
        <f>Juniori!BS23</f>
        <v>0</v>
      </c>
      <c r="BT145" s="106">
        <f>Juniori!BT23</f>
        <v>0</v>
      </c>
      <c r="BU145" s="106">
        <f>Juniori!BU23</f>
        <v>0</v>
      </c>
      <c r="BV145" s="106">
        <f>Juniori!BV23</f>
        <v>0</v>
      </c>
      <c r="BW145" s="106">
        <f>Juniori!BW23</f>
        <v>0</v>
      </c>
      <c r="BX145" s="106">
        <f>Juniori!BX23</f>
        <v>0</v>
      </c>
      <c r="BY145" s="106">
        <f>Juniori!BY23</f>
        <v>0</v>
      </c>
      <c r="BZ145" s="106">
        <f>Juniori!BZ23</f>
        <v>0</v>
      </c>
      <c r="CA145" s="106">
        <f>Juniori!CA23</f>
        <v>0</v>
      </c>
      <c r="CB145" s="106">
        <f>Juniori!CB23</f>
        <v>0</v>
      </c>
      <c r="CC145" s="106">
        <f>Juniori!CC23</f>
        <v>0</v>
      </c>
      <c r="CD145" s="106">
        <f>Juniori!CD23</f>
        <v>0</v>
      </c>
      <c r="CE145" s="106">
        <f>Juniori!CE23</f>
        <v>0</v>
      </c>
      <c r="CF145" s="106">
        <f>Juniori!CF23</f>
        <v>0</v>
      </c>
      <c r="CG145" s="106">
        <f>Juniori!CG23</f>
        <v>0</v>
      </c>
      <c r="CH145" s="106">
        <f>Juniori!CH23</f>
        <v>0</v>
      </c>
      <c r="CI145" s="106">
        <f>Juniori!CI23</f>
        <v>0</v>
      </c>
      <c r="CJ145" s="106">
        <f>Juniori!CJ23</f>
        <v>0</v>
      </c>
      <c r="CK145" s="106">
        <f>Juniori!CK23</f>
        <v>0</v>
      </c>
      <c r="CL145" s="106">
        <f>Juniori!CL23</f>
        <v>0</v>
      </c>
      <c r="CM145" s="106">
        <f>Juniori!CM23</f>
        <v>0</v>
      </c>
      <c r="CN145" s="106">
        <f>Juniori!CN23</f>
        <v>0</v>
      </c>
      <c r="CO145" s="106">
        <f>Juniori!CO23</f>
        <v>0</v>
      </c>
      <c r="CP145" s="106">
        <f>Juniori!CP23</f>
        <v>0</v>
      </c>
      <c r="CQ145" s="106">
        <f>Juniori!CQ23</f>
        <v>0</v>
      </c>
      <c r="CR145" s="106">
        <f>Juniori!CR23</f>
        <v>0</v>
      </c>
      <c r="CS145" s="106">
        <f>Juniori!CS23</f>
        <v>0</v>
      </c>
      <c r="CT145" s="106">
        <f>Juniori!CT23</f>
        <v>0</v>
      </c>
      <c r="CU145" s="106">
        <f>Juniori!CU23</f>
        <v>0</v>
      </c>
      <c r="CV145" s="106">
        <f>Juniori!CV23</f>
        <v>0</v>
      </c>
      <c r="CW145" s="106">
        <f>Juniori!CW23</f>
        <v>0</v>
      </c>
      <c r="CX145" s="106">
        <f>Juniori!CX23</f>
        <v>0</v>
      </c>
      <c r="CY145" s="106">
        <f>Juniori!CY23</f>
        <v>0</v>
      </c>
      <c r="CZ145" s="106">
        <f>Juniori!CZ23</f>
        <v>0</v>
      </c>
      <c r="DA145" s="106">
        <f>Juniori!DA23</f>
        <v>0</v>
      </c>
      <c r="DB145" s="106">
        <f>Juniori!DB23</f>
        <v>0</v>
      </c>
      <c r="DC145" s="106">
        <f>Juniori!DC23</f>
        <v>0</v>
      </c>
      <c r="DD145" s="106">
        <f>Juniori!DD23</f>
        <v>0</v>
      </c>
      <c r="DE145" s="106">
        <f>Juniori!DE23</f>
        <v>0</v>
      </c>
      <c r="DF145" s="106">
        <f>Juniori!DF23</f>
        <v>0</v>
      </c>
      <c r="DG145" s="106">
        <f>Juniori!DG23</f>
        <v>0</v>
      </c>
      <c r="DH145" s="106">
        <f>Juniori!DH23</f>
        <v>0</v>
      </c>
      <c r="DI145" s="106">
        <f>Juniori!DI23</f>
        <v>0</v>
      </c>
      <c r="DJ145" s="106">
        <f>Juniori!DJ23</f>
        <v>0</v>
      </c>
      <c r="DK145" s="106">
        <f>Juniori!DK23</f>
        <v>0</v>
      </c>
      <c r="DL145" s="106">
        <f>Juniori!DL23</f>
        <v>0</v>
      </c>
      <c r="DM145" s="106">
        <f>Juniori!DM23</f>
        <v>0</v>
      </c>
      <c r="DN145" s="106">
        <f>Juniori!DN23</f>
        <v>0</v>
      </c>
      <c r="DO145" s="106">
        <f>Juniori!DO23</f>
        <v>0</v>
      </c>
      <c r="DP145" s="106">
        <f>Juniori!DP23</f>
        <v>0</v>
      </c>
      <c r="DQ145" s="106">
        <f>Juniori!DQ23</f>
        <v>0</v>
      </c>
      <c r="DR145" s="106">
        <f>Juniori!DR23</f>
        <v>0</v>
      </c>
      <c r="DS145" s="106">
        <f>Juniori!DS23</f>
        <v>0</v>
      </c>
      <c r="DT145" s="106" t="str">
        <f>Juniori!DT23</f>
        <v>o</v>
      </c>
      <c r="DU145" s="106" t="str">
        <f>Juniori!DU23</f>
        <v>o</v>
      </c>
      <c r="DV145" s="106">
        <f>Juniori!DV23</f>
        <v>0</v>
      </c>
      <c r="DW145" s="106">
        <f>Juniori!DW23</f>
        <v>0</v>
      </c>
      <c r="DX145" s="106" t="str">
        <f>Juniori!DX23</f>
        <v>o</v>
      </c>
      <c r="DY145" s="106" t="str">
        <f>Juniori!DY23</f>
        <v>o</v>
      </c>
      <c r="DZ145" s="106">
        <f>Juniori!DZ23</f>
        <v>0</v>
      </c>
      <c r="EA145" s="106">
        <f>Juniori!EA23</f>
        <v>0</v>
      </c>
      <c r="EB145" s="106">
        <f>Juniori!EB23</f>
        <v>0</v>
      </c>
      <c r="EC145" s="106">
        <f>Juniori!EC23</f>
        <v>0</v>
      </c>
      <c r="ED145" s="106">
        <f>Juniori!ED23</f>
        <v>0</v>
      </c>
      <c r="EE145" s="106">
        <f>Juniori!EE23</f>
        <v>0</v>
      </c>
      <c r="EF145" s="106">
        <f>Juniori!EF23</f>
        <v>0</v>
      </c>
      <c r="EG145" s="106">
        <f>Juniori!EG23</f>
        <v>0</v>
      </c>
      <c r="EH145" s="106">
        <f>Juniori!EH23</f>
        <v>0</v>
      </c>
      <c r="EI145" s="106">
        <f>Juniori!EI23</f>
        <v>0</v>
      </c>
      <c r="EJ145" s="106">
        <f>Juniori!EJ23</f>
        <v>0</v>
      </c>
      <c r="EK145" s="106">
        <f>Juniori!EK23</f>
        <v>0</v>
      </c>
      <c r="EL145" s="106">
        <f>Juniori!EL23</f>
        <v>0</v>
      </c>
      <c r="EM145" s="106">
        <f>Juniori!EM23</f>
        <v>0</v>
      </c>
      <c r="EN145" s="106">
        <f>Juniori!EN23</f>
        <v>0</v>
      </c>
      <c r="EO145" s="106">
        <f>Juniori!EO23</f>
        <v>0</v>
      </c>
      <c r="EP145" s="106">
        <f>Juniori!EP23</f>
        <v>0</v>
      </c>
      <c r="EQ145" s="106">
        <f>Juniori!EQ23</f>
        <v>0</v>
      </c>
      <c r="ER145" s="106">
        <f>Juniori!ER23</f>
        <v>0</v>
      </c>
      <c r="ES145" s="106">
        <f>Juniori!ES23</f>
        <v>0</v>
      </c>
      <c r="ET145" s="106">
        <f>Juniori!ET23</f>
        <v>0</v>
      </c>
      <c r="EU145" s="106">
        <f>Juniori!EU23</f>
        <v>0</v>
      </c>
      <c r="EV145" s="106">
        <f>Juniori!EV23</f>
        <v>0</v>
      </c>
      <c r="EW145" s="106">
        <f>Juniori!EW23</f>
        <v>0</v>
      </c>
      <c r="EX145" s="106">
        <f>Juniori!EX23</f>
        <v>0</v>
      </c>
      <c r="EY145" s="106">
        <f>Juniori!EY23</f>
        <v>0</v>
      </c>
      <c r="EZ145" s="106">
        <f>Juniori!EZ23</f>
        <v>0</v>
      </c>
      <c r="FA145" s="106">
        <f>Juniori!FA23</f>
        <v>0</v>
      </c>
      <c r="FB145" s="106">
        <f>Juniori!FB23</f>
        <v>0</v>
      </c>
      <c r="FC145" s="106">
        <f>Juniori!FC23</f>
        <v>0</v>
      </c>
      <c r="FD145" s="106">
        <f>Juniori!FD23</f>
        <v>0</v>
      </c>
      <c r="FE145" s="106">
        <f>Juniori!FE23</f>
        <v>0</v>
      </c>
      <c r="FF145" s="106">
        <f>Juniori!FF23</f>
        <v>0</v>
      </c>
      <c r="FG145" s="106">
        <f>Juniori!FG23</f>
        <v>0</v>
      </c>
      <c r="FH145" s="106">
        <f>Juniori!FH23</f>
        <v>0</v>
      </c>
      <c r="FI145" s="106">
        <f>Juniori!FI23</f>
        <v>2</v>
      </c>
      <c r="FJ145" s="106" t="str">
        <f>Juniori!FJ23</f>
        <v>o</v>
      </c>
      <c r="FK145" s="106" t="str">
        <f>Juniori!FK23</f>
        <v>o</v>
      </c>
      <c r="FL145" s="106" t="str">
        <f>Juniori!FL23</f>
        <v>o</v>
      </c>
      <c r="FM145" s="106">
        <f>Juniori!FM23</f>
        <v>0</v>
      </c>
      <c r="FN145" s="106">
        <f>Juniori!FN23</f>
        <v>0</v>
      </c>
      <c r="FO145" s="106">
        <f>Juniori!FO23</f>
        <v>0</v>
      </c>
      <c r="FP145" s="106">
        <f>Juniori!FP23</f>
        <v>0</v>
      </c>
      <c r="FQ145" s="106">
        <f>Juniori!FQ23</f>
        <v>0</v>
      </c>
      <c r="FR145" s="106">
        <f>Juniori!FR23</f>
        <v>0</v>
      </c>
      <c r="FS145" s="106">
        <f>Juniori!FS23</f>
        <v>0</v>
      </c>
      <c r="FT145" s="106">
        <f>Juniori!FT23</f>
        <v>0</v>
      </c>
      <c r="FU145" s="106">
        <f>Juniori!FU23</f>
        <v>0</v>
      </c>
      <c r="FV145" s="106">
        <f>Juniori!FV23</f>
        <v>0</v>
      </c>
      <c r="FW145" s="106">
        <f>Juniori!FW23</f>
        <v>0</v>
      </c>
      <c r="FX145" s="106">
        <f>Juniori!FX23</f>
        <v>0</v>
      </c>
      <c r="FY145" s="106">
        <f>Juniori!FY23</f>
        <v>0</v>
      </c>
      <c r="FZ145" s="106">
        <f>Juniori!FZ23</f>
        <v>0</v>
      </c>
      <c r="GA145" s="106">
        <f>Juniori!GA23</f>
        <v>0</v>
      </c>
      <c r="GB145" s="106">
        <f>Juniori!GB23</f>
        <v>0</v>
      </c>
      <c r="GC145" s="106">
        <f>Juniori!GC23</f>
        <v>0</v>
      </c>
      <c r="GD145" s="106">
        <f>Juniori!GD23</f>
        <v>0</v>
      </c>
      <c r="GE145" s="106">
        <f>Juniori!GE23</f>
        <v>0</v>
      </c>
      <c r="GF145" s="106">
        <f>Juniori!GF23</f>
        <v>0</v>
      </c>
      <c r="GG145" s="106">
        <f>Juniori!GG23</f>
        <v>0</v>
      </c>
      <c r="GH145" s="106">
        <f>Juniori!GH23</f>
        <v>0</v>
      </c>
      <c r="GI145" s="106">
        <f>Juniori!GI23</f>
        <v>0</v>
      </c>
      <c r="GJ145" s="106">
        <f>Juniori!GJ23</f>
        <v>0</v>
      </c>
      <c r="GK145" s="106">
        <f>Juniori!GK23</f>
        <v>0</v>
      </c>
      <c r="GL145" s="106">
        <f>Juniori!GL23</f>
        <v>0</v>
      </c>
      <c r="GM145" s="106">
        <f>Juniori!GM23</f>
        <v>0</v>
      </c>
      <c r="GN145" s="106">
        <f>Juniori!GN23</f>
        <v>0</v>
      </c>
      <c r="GO145" s="106">
        <f>Juniori!GO23</f>
        <v>0</v>
      </c>
      <c r="GP145" s="106">
        <f>Juniori!GP23</f>
        <v>0</v>
      </c>
      <c r="GQ145" s="106">
        <f>Juniori!GQ23</f>
        <v>0</v>
      </c>
      <c r="GR145" s="106">
        <f>Juniori!GR23</f>
        <v>0</v>
      </c>
      <c r="GS145" s="106">
        <f>Juniori!GS23</f>
        <v>0</v>
      </c>
      <c r="GT145" s="106">
        <f>Juniori!GT23</f>
        <v>0</v>
      </c>
      <c r="GU145" s="106">
        <f>Juniori!GU23</f>
        <v>0</v>
      </c>
      <c r="GV145" s="106">
        <f>Juniori!GV23</f>
        <v>0</v>
      </c>
      <c r="GW145" s="106">
        <f>Juniori!GW23</f>
        <v>0</v>
      </c>
      <c r="GX145" s="106">
        <f>Juniori!GX23</f>
        <v>0</v>
      </c>
      <c r="GY145" s="106">
        <f>Juniori!GY23</f>
        <v>0</v>
      </c>
      <c r="GZ145" s="106">
        <f>Juniori!GZ23</f>
        <v>0</v>
      </c>
      <c r="HA145" s="106">
        <f>Juniori!HA23</f>
        <v>0</v>
      </c>
      <c r="HB145" s="106">
        <f>Juniori!HB23</f>
        <v>0</v>
      </c>
      <c r="HC145" s="106">
        <f>Juniori!HC23</f>
        <v>0</v>
      </c>
      <c r="HD145" s="106">
        <f>Juniori!HD23</f>
        <v>0</v>
      </c>
      <c r="HE145" s="106">
        <f>Juniori!HE23</f>
        <v>0</v>
      </c>
      <c r="HF145" s="106">
        <f>Juniori!HF23</f>
        <v>0</v>
      </c>
      <c r="HG145" s="106">
        <f>Juniori!HG23</f>
        <v>0</v>
      </c>
      <c r="HH145" s="106">
        <f>Juniori!HH23</f>
        <v>0</v>
      </c>
      <c r="HI145" s="106">
        <f>Juniori!HI23</f>
        <v>0</v>
      </c>
      <c r="HJ145" s="106">
        <f>Juniori!HJ23</f>
        <v>0</v>
      </c>
      <c r="HK145" s="106">
        <f>Juniori!HK23</f>
        <v>0</v>
      </c>
      <c r="HL145" s="106">
        <f>Juniori!HL23</f>
        <v>0</v>
      </c>
      <c r="HM145" s="106">
        <f>Juniori!HM23</f>
        <v>0</v>
      </c>
      <c r="HN145" s="106">
        <f>Juniori!HN23</f>
        <v>0</v>
      </c>
      <c r="HO145" s="106">
        <f>Juniori!HO23</f>
        <v>0</v>
      </c>
      <c r="HP145" s="106">
        <f>Juniori!HP23</f>
        <v>0</v>
      </c>
      <c r="HQ145" s="106">
        <f>Juniori!HQ23</f>
        <v>0</v>
      </c>
      <c r="HR145" s="106">
        <f>Juniori!HR23</f>
        <v>0</v>
      </c>
      <c r="HS145" s="106">
        <f>Juniori!HS23</f>
        <v>0</v>
      </c>
      <c r="HT145" s="106">
        <f>Juniori!HT23</f>
        <v>0</v>
      </c>
      <c r="HU145" s="106">
        <f>Juniori!HU23</f>
        <v>0</v>
      </c>
      <c r="HV145" s="106" t="str">
        <f>Juniori!HV23</f>
        <v>o</v>
      </c>
      <c r="HW145" s="106" t="str">
        <f>Juniori!HW23</f>
        <v>o</v>
      </c>
      <c r="HX145" s="106">
        <f>Juniori!HX23</f>
        <v>0</v>
      </c>
      <c r="HY145" s="106">
        <f>Juniori!HY23</f>
        <v>0</v>
      </c>
      <c r="HZ145" s="106" t="str">
        <f>Juniori!HZ23</f>
        <v>o</v>
      </c>
      <c r="IA145" s="106" t="str">
        <f>Juniori!IA23</f>
        <v>o</v>
      </c>
      <c r="IB145" s="106">
        <f>Juniori!IB23</f>
        <v>0</v>
      </c>
      <c r="IC145" s="106">
        <f>Juniori!IC23</f>
        <v>0</v>
      </c>
      <c r="ID145" s="106">
        <f>Juniori!ID23</f>
        <v>0</v>
      </c>
      <c r="IE145" s="106">
        <f>Juniori!IE23</f>
        <v>0</v>
      </c>
      <c r="IF145" s="106">
        <f>Juniori!IF23</f>
        <v>0</v>
      </c>
      <c r="IG145" s="106">
        <f>Juniori!IG23</f>
        <v>0</v>
      </c>
      <c r="IH145" s="106">
        <f>Juniori!IH23</f>
        <v>0</v>
      </c>
      <c r="II145" s="106">
        <f>Juniori!II23</f>
        <v>0</v>
      </c>
      <c r="IJ145" s="106">
        <f>Juniori!IJ23</f>
        <v>0</v>
      </c>
      <c r="IK145" s="106">
        <f>Juniori!IK23</f>
        <v>0</v>
      </c>
      <c r="IL145" s="106">
        <f>Juniori!IL23</f>
        <v>0</v>
      </c>
      <c r="IM145" s="106">
        <f>Juniori!IM23</f>
        <v>0</v>
      </c>
      <c r="IN145" s="106">
        <f>Juniori!IN23</f>
        <v>0</v>
      </c>
      <c r="IO145" s="106">
        <f>Juniori!IO23</f>
        <v>0</v>
      </c>
      <c r="IP145" s="106">
        <f>Juniori!IP23</f>
        <v>0</v>
      </c>
      <c r="IQ145" s="106">
        <f>Juniori!IQ23</f>
        <v>0</v>
      </c>
      <c r="IR145" s="106">
        <f>Juniori!IR23</f>
        <v>0</v>
      </c>
      <c r="IS145" s="106">
        <f>Juniori!IS23</f>
        <v>0</v>
      </c>
      <c r="IT145" s="106">
        <f>Juniori!IT23</f>
        <v>0</v>
      </c>
      <c r="IU145" s="106">
        <f>Juniori!IU23</f>
        <v>0</v>
      </c>
      <c r="IV145" s="106">
        <f>Juniori!IV23</f>
        <v>0</v>
      </c>
      <c r="IW145" s="106" t="str">
        <f>Juniori!IW23</f>
        <v>o</v>
      </c>
      <c r="IX145" s="106" t="str">
        <f>Juniori!IX23</f>
        <v>o</v>
      </c>
      <c r="IY145" s="106">
        <f>Juniori!IY23</f>
        <v>0</v>
      </c>
      <c r="IZ145" s="106">
        <f>Juniori!IZ23</f>
        <v>0</v>
      </c>
      <c r="JA145" s="106">
        <f>Juniori!JA23</f>
        <v>0</v>
      </c>
      <c r="JB145" s="106">
        <f>Juniori!JB23</f>
        <v>0</v>
      </c>
      <c r="JC145" s="106">
        <f>Juniori!JC23</f>
        <v>0</v>
      </c>
      <c r="JD145" s="106">
        <f>Juniori!JD23</f>
        <v>0</v>
      </c>
      <c r="JE145" s="106">
        <f>Juniori!JE23</f>
        <v>0</v>
      </c>
      <c r="JF145" s="106" t="str">
        <f>Juniori!JF23</f>
        <v>o</v>
      </c>
      <c r="JG145" s="106">
        <f>Juniori!JG23</f>
        <v>0</v>
      </c>
      <c r="JH145" s="106">
        <f>Juniori!JH23</f>
        <v>0</v>
      </c>
      <c r="JI145" s="106">
        <f>Juniori!JI23</f>
        <v>0</v>
      </c>
      <c r="JJ145" s="106">
        <f>Juniori!JJ23</f>
        <v>0</v>
      </c>
      <c r="JK145" s="106">
        <f>Juniori!JK23</f>
        <v>0</v>
      </c>
      <c r="JL145" s="106">
        <f>Juniori!JL23</f>
        <v>0</v>
      </c>
      <c r="JM145" s="106">
        <f>Juniori!JM23</f>
        <v>0</v>
      </c>
      <c r="JN145" s="106">
        <f>Juniori!JN23</f>
        <v>0</v>
      </c>
      <c r="JO145" s="106">
        <f>Juniori!JO23</f>
        <v>0</v>
      </c>
      <c r="JP145" s="106">
        <f>Juniori!JP23</f>
        <v>0</v>
      </c>
      <c r="JQ145" s="106">
        <f>Juniori!JQ23</f>
        <v>0</v>
      </c>
      <c r="JR145" s="106">
        <f>Juniori!JR23</f>
        <v>0</v>
      </c>
      <c r="JS145" s="106">
        <f>Juniori!JS23</f>
        <v>0</v>
      </c>
      <c r="JT145" s="106">
        <f>Juniori!JT23</f>
        <v>0</v>
      </c>
      <c r="JU145" s="106">
        <f>Juniori!JU23</f>
        <v>0</v>
      </c>
      <c r="JV145" s="106">
        <f>Juniori!JV23</f>
        <v>0</v>
      </c>
      <c r="JW145" s="106">
        <f>Juniori!JW23</f>
        <v>0</v>
      </c>
      <c r="JX145" s="106">
        <f>Juniori!JX23</f>
        <v>0</v>
      </c>
      <c r="JY145" s="106">
        <f>Juniori!JY23</f>
        <v>0</v>
      </c>
      <c r="JZ145" s="106">
        <f>Juniori!JZ23</f>
        <v>0</v>
      </c>
      <c r="KA145" s="106">
        <f>Juniori!KA23</f>
        <v>0</v>
      </c>
      <c r="KB145" s="106">
        <f>Juniori!KB23</f>
        <v>0</v>
      </c>
      <c r="KC145" s="106">
        <f>Juniori!KC23</f>
        <v>0</v>
      </c>
      <c r="KD145" s="106">
        <f>Juniori!KD23</f>
        <v>0</v>
      </c>
      <c r="KE145" s="106">
        <f>Juniori!KE23</f>
        <v>0</v>
      </c>
      <c r="KF145" s="106">
        <f>Juniori!KF23</f>
        <v>0</v>
      </c>
      <c r="KG145" s="106">
        <f>Juniori!KG23</f>
        <v>0</v>
      </c>
      <c r="KH145" s="106">
        <f>Juniori!KH23</f>
        <v>0</v>
      </c>
      <c r="KI145" s="106">
        <f>Juniori!KI23</f>
        <v>0</v>
      </c>
      <c r="KJ145" s="106">
        <f>Juniori!KJ23</f>
        <v>0</v>
      </c>
      <c r="KK145" s="106">
        <f>Juniori!KK23</f>
        <v>0</v>
      </c>
      <c r="KL145" s="106">
        <f>Juniori!KL23</f>
        <v>0</v>
      </c>
      <c r="KM145" s="106">
        <f>Juniori!KM23</f>
        <v>0</v>
      </c>
      <c r="KN145" s="106">
        <f>Juniori!KN23</f>
        <v>0</v>
      </c>
      <c r="KO145" s="106">
        <f>Juniori!KO23</f>
        <v>0</v>
      </c>
      <c r="KP145" s="106">
        <f>Juniori!KP23</f>
        <v>0</v>
      </c>
      <c r="KQ145" s="106">
        <f>Juniori!KQ23</f>
        <v>0</v>
      </c>
      <c r="KR145" s="106">
        <f>Juniori!KR23</f>
        <v>0</v>
      </c>
      <c r="KS145" s="106">
        <f>Juniori!KS23</f>
        <v>0</v>
      </c>
      <c r="KT145" s="106">
        <f>Juniori!KT23</f>
        <v>0</v>
      </c>
      <c r="KU145" s="106">
        <f>Juniori!KU23</f>
        <v>0</v>
      </c>
      <c r="KV145" s="106">
        <f>Juniori!KV23</f>
        <v>0</v>
      </c>
      <c r="KW145" s="106">
        <f>Juniori!KW23</f>
        <v>0</v>
      </c>
      <c r="KX145" s="106">
        <f>Juniori!KX23</f>
        <v>0</v>
      </c>
      <c r="KY145" s="106">
        <f>Juniori!KY23</f>
        <v>0</v>
      </c>
      <c r="KZ145" s="106">
        <f>Juniori!KZ23</f>
        <v>0</v>
      </c>
      <c r="LA145" s="106">
        <f>Juniori!LA23</f>
        <v>0</v>
      </c>
      <c r="LB145" s="106">
        <f>Juniori!LB23</f>
        <v>0</v>
      </c>
      <c r="LC145" s="106">
        <f>Juniori!LC23</f>
        <v>0</v>
      </c>
      <c r="LD145" s="106">
        <f>Juniori!LD23</f>
        <v>0</v>
      </c>
      <c r="LE145" s="106">
        <f>Juniori!LE23</f>
        <v>0</v>
      </c>
      <c r="LF145" s="106">
        <f>Juniori!LF23</f>
        <v>0</v>
      </c>
      <c r="LG145" s="106">
        <f>Juniori!LG23</f>
        <v>0</v>
      </c>
      <c r="LH145" s="106">
        <f>Juniori!LH23</f>
        <v>0</v>
      </c>
      <c r="LI145" s="106">
        <f>Juniori!LI23</f>
        <v>0</v>
      </c>
      <c r="LJ145" s="106">
        <f>Juniori!LJ23</f>
        <v>0</v>
      </c>
      <c r="LK145" s="106">
        <f>Juniori!LK23</f>
        <v>0</v>
      </c>
      <c r="LL145" s="106">
        <f>Juniori!LL23</f>
        <v>0</v>
      </c>
      <c r="LM145" s="106">
        <f>Juniori!LM23</f>
        <v>0</v>
      </c>
      <c r="LN145" s="106">
        <f>Juniori!LN23</f>
        <v>0</v>
      </c>
      <c r="LO145" s="106">
        <f>Juniori!LO23</f>
        <v>0</v>
      </c>
      <c r="LP145" s="106">
        <f>Juniori!LP23</f>
        <v>0</v>
      </c>
      <c r="LQ145" s="106">
        <f>Juniori!LQ23</f>
        <v>0</v>
      </c>
      <c r="LR145" s="106">
        <f>Juniori!LR23</f>
        <v>0</v>
      </c>
      <c r="LS145" s="106">
        <f>Juniori!LS23</f>
        <v>0</v>
      </c>
      <c r="LT145" s="106">
        <f>Juniori!LT23</f>
        <v>0</v>
      </c>
      <c r="LU145" s="106">
        <f>Juniori!LU23</f>
        <v>0</v>
      </c>
      <c r="LV145" s="106">
        <f>Juniori!LV23</f>
        <v>0</v>
      </c>
      <c r="LW145" s="106">
        <f>Juniori!LW23</f>
        <v>0</v>
      </c>
      <c r="LX145" s="106">
        <f>Juniori!LX23</f>
        <v>0</v>
      </c>
      <c r="LY145" s="106">
        <f>Juniori!LY23</f>
        <v>0</v>
      </c>
      <c r="LZ145" s="106">
        <f>Juniori!LZ23</f>
        <v>0</v>
      </c>
      <c r="MA145" s="106">
        <f>Juniori!MA23</f>
        <v>0</v>
      </c>
      <c r="MB145" s="106">
        <f>Juniori!MB23</f>
        <v>0</v>
      </c>
      <c r="MC145" s="106">
        <f>Juniori!MC23</f>
        <v>0</v>
      </c>
      <c r="MD145" s="106">
        <f>Juniori!MD23</f>
        <v>0</v>
      </c>
      <c r="ME145" s="106">
        <f>Juniori!ME23</f>
        <v>0</v>
      </c>
      <c r="MF145" s="106">
        <f>Juniori!MF23</f>
        <v>0</v>
      </c>
      <c r="MG145" s="106">
        <f>Juniori!MG23</f>
        <v>0</v>
      </c>
      <c r="MH145" s="106">
        <f>Juniori!MH23</f>
        <v>0</v>
      </c>
      <c r="MI145" s="106">
        <f>Juniori!MI23</f>
        <v>0</v>
      </c>
      <c r="MJ145" s="106">
        <f>Juniori!MJ23</f>
        <v>0</v>
      </c>
      <c r="MK145" s="106">
        <f>Juniori!MK23</f>
        <v>0</v>
      </c>
      <c r="ML145" s="106">
        <f>Juniori!ML23</f>
        <v>0</v>
      </c>
      <c r="MM145" s="106">
        <f>Juniori!MM23</f>
        <v>0</v>
      </c>
      <c r="MN145" s="106">
        <f>Juniori!MN23</f>
        <v>0</v>
      </c>
      <c r="MO145" s="106">
        <f>Juniori!MO23</f>
        <v>0</v>
      </c>
      <c r="MP145" s="106">
        <f>Juniori!MP23</f>
        <v>0</v>
      </c>
      <c r="MQ145" s="106">
        <f>Juniori!MQ23</f>
        <v>0</v>
      </c>
      <c r="MR145" s="106">
        <f>Juniori!MR23</f>
        <v>0</v>
      </c>
      <c r="MS145" s="106">
        <f>Juniori!MS23</f>
        <v>0</v>
      </c>
      <c r="MT145" s="106">
        <f>Juniori!MT23</f>
        <v>0</v>
      </c>
      <c r="MU145" s="106">
        <f>Juniori!MU23</f>
        <v>0</v>
      </c>
      <c r="MV145" s="106">
        <f>Juniori!MV23</f>
        <v>0</v>
      </c>
      <c r="MW145" s="106">
        <f>Juniori!MW23</f>
        <v>0</v>
      </c>
      <c r="MX145" s="106">
        <f>Juniori!MX23</f>
        <v>0</v>
      </c>
      <c r="MY145" s="106">
        <f>Juniori!MY23</f>
        <v>0</v>
      </c>
      <c r="MZ145" s="106">
        <f>Juniori!MZ23</f>
        <v>0</v>
      </c>
      <c r="NA145" s="106">
        <f>Juniori!NA23</f>
        <v>0</v>
      </c>
      <c r="NB145" s="106" t="str">
        <f>Juniori!NB23</f>
        <v>o</v>
      </c>
      <c r="NC145" s="106" t="str">
        <f>Juniori!NC23</f>
        <v>o</v>
      </c>
      <c r="ND145" s="106">
        <f>Juniori!ND23</f>
        <v>0</v>
      </c>
      <c r="NE145" s="106">
        <f>Juniori!NE23</f>
        <v>0</v>
      </c>
      <c r="NF145" s="106">
        <f>Juniori!NF23</f>
        <v>0</v>
      </c>
      <c r="NG145" s="106">
        <f>Juniori!NG23</f>
        <v>0</v>
      </c>
      <c r="NH145" s="106">
        <f>Juniori!NH23</f>
        <v>0</v>
      </c>
      <c r="NI145" s="106">
        <f>Juniori!NI23</f>
        <v>0</v>
      </c>
      <c r="NJ145" s="106" t="str">
        <f>Juniori!NJ23</f>
        <v>o</v>
      </c>
      <c r="NK145" s="106">
        <f>Juniori!NK23</f>
        <v>0</v>
      </c>
      <c r="NL145" s="106">
        <f>Juniori!NL23</f>
        <v>0</v>
      </c>
      <c r="NM145" s="106">
        <f>Juniori!NM23</f>
        <v>0</v>
      </c>
      <c r="NN145" s="106">
        <f>Juniori!NN23</f>
        <v>0</v>
      </c>
      <c r="NO145" s="106">
        <f>Juniori!NO23</f>
        <v>0</v>
      </c>
      <c r="NP145" s="106">
        <f>Juniori!NP23</f>
        <v>1</v>
      </c>
      <c r="NQ145" s="106">
        <f>Juniori!NQ23</f>
        <v>0</v>
      </c>
      <c r="NR145" s="106">
        <f>Juniori!NR23</f>
        <v>1</v>
      </c>
      <c r="NS145" s="106">
        <f>Juniori!NS23</f>
        <v>0</v>
      </c>
      <c r="NT145" s="106">
        <f>Juniori!NT23</f>
        <v>0</v>
      </c>
      <c r="NU145" s="106">
        <f>Juniori!NU23</f>
        <v>0</v>
      </c>
      <c r="NV145" s="106">
        <f>Juniori!NV23</f>
        <v>0</v>
      </c>
      <c r="NW145" s="106">
        <f>Juniori!NW23</f>
        <v>0</v>
      </c>
      <c r="NX145" s="106">
        <f>Juniori!NX23</f>
        <v>0</v>
      </c>
      <c r="NY145" s="106">
        <f>Juniori!NY23</f>
        <v>0</v>
      </c>
      <c r="NZ145" s="106">
        <f>Juniori!NZ23</f>
        <v>0</v>
      </c>
      <c r="OA145" s="106">
        <f>Juniori!OA23</f>
        <v>0</v>
      </c>
      <c r="OB145" s="106">
        <f>Juniori!OB23</f>
        <v>0</v>
      </c>
      <c r="OC145" s="106">
        <f>Juniori!OC23</f>
        <v>0</v>
      </c>
      <c r="OD145" s="106">
        <f>Juniori!OD23</f>
        <v>0</v>
      </c>
      <c r="OE145" s="106">
        <f>Juniori!OE23</f>
        <v>0</v>
      </c>
      <c r="OF145" s="106">
        <f>Juniori!OF23</f>
        <v>0</v>
      </c>
      <c r="OG145" s="106">
        <f>Juniori!OG23</f>
        <v>0</v>
      </c>
      <c r="OH145" s="106">
        <f>Juniori!OH23</f>
        <v>0</v>
      </c>
      <c r="OI145" s="106">
        <f>Juniori!OI23</f>
        <v>0</v>
      </c>
      <c r="OJ145" s="106">
        <f>Juniori!OJ23</f>
        <v>0</v>
      </c>
      <c r="OK145" s="106">
        <f>Juniori!OK23</f>
        <v>0</v>
      </c>
      <c r="OL145" s="106">
        <f>Juniori!OL23</f>
        <v>0</v>
      </c>
      <c r="OM145" s="106">
        <f>Juniori!OM23</f>
        <v>0</v>
      </c>
      <c r="ON145" s="106">
        <f>Juniori!ON23</f>
        <v>0</v>
      </c>
      <c r="OO145" s="106">
        <f>Juniori!OO23</f>
        <v>0</v>
      </c>
      <c r="OP145" s="106">
        <f>Juniori!OP23</f>
        <v>0</v>
      </c>
      <c r="OQ145" s="106">
        <f>Juniori!OQ23</f>
        <v>0</v>
      </c>
      <c r="OR145" s="106">
        <f>Juniori!OR23</f>
        <v>0</v>
      </c>
      <c r="OS145" s="106">
        <f>Juniori!OS23</f>
        <v>0</v>
      </c>
      <c r="OT145" s="106">
        <f>Juniori!OT23</f>
        <v>0</v>
      </c>
      <c r="OU145" s="106">
        <f>Juniori!OU23</f>
        <v>0</v>
      </c>
      <c r="OV145" s="106">
        <f>Juniori!OV23</f>
        <v>0</v>
      </c>
      <c r="OW145" s="106">
        <f>Juniori!OW23</f>
        <v>0</v>
      </c>
      <c r="OX145" s="106">
        <f>Juniori!OX23</f>
        <v>0</v>
      </c>
      <c r="OY145" s="106">
        <f>Juniori!OY23</f>
        <v>0</v>
      </c>
      <c r="OZ145" s="106">
        <f>Juniori!OZ23</f>
        <v>0</v>
      </c>
      <c r="PA145" s="106">
        <f>Juniori!PA23</f>
        <v>0</v>
      </c>
      <c r="PB145" s="106">
        <f>Juniori!PB23</f>
        <v>0</v>
      </c>
      <c r="PC145" s="106">
        <f>Juniori!PC23</f>
        <v>0</v>
      </c>
      <c r="PD145" s="106">
        <f>Juniori!PD23</f>
        <v>0</v>
      </c>
      <c r="PE145" s="106">
        <f>Juniori!PE23</f>
        <v>0</v>
      </c>
      <c r="PF145" s="106">
        <f>Juniori!PF23</f>
        <v>0</v>
      </c>
      <c r="PG145" s="106">
        <f>Juniori!PG23</f>
        <v>0</v>
      </c>
      <c r="PH145" s="106">
        <f>Juniori!PH23</f>
        <v>0</v>
      </c>
      <c r="PI145" s="106">
        <f>Juniori!PI23</f>
        <v>0</v>
      </c>
      <c r="PJ145" s="106">
        <f>Juniori!PJ23</f>
        <v>5</v>
      </c>
      <c r="PK145" s="106">
        <f>Juniori!PK23</f>
        <v>0</v>
      </c>
      <c r="PL145" s="106">
        <f>Juniori!PL23</f>
        <v>0</v>
      </c>
      <c r="PM145" s="106">
        <f>Juniori!PM23</f>
        <v>0</v>
      </c>
      <c r="PN145" s="106">
        <f>Juniori!PN23</f>
        <v>0</v>
      </c>
      <c r="PO145" s="106">
        <f>Juniori!PO23</f>
        <v>0</v>
      </c>
      <c r="PP145" s="106">
        <f>Juniori!PP23</f>
        <v>0</v>
      </c>
      <c r="PQ145" s="106">
        <f>Juniori!PQ23</f>
        <v>0</v>
      </c>
      <c r="PR145" s="106">
        <f>Juniori!PR23</f>
        <v>0</v>
      </c>
      <c r="PS145" s="106">
        <f>Juniori!PS23</f>
        <v>0</v>
      </c>
      <c r="PT145" s="106">
        <f>Juniori!PT23</f>
        <v>0</v>
      </c>
      <c r="PU145" s="106">
        <f>Juniori!PU23</f>
        <v>0</v>
      </c>
      <c r="PV145" s="106">
        <f>Juniori!PV23</f>
        <v>0</v>
      </c>
      <c r="PW145" s="106">
        <f>Juniori!PW23</f>
        <v>0</v>
      </c>
      <c r="PX145" s="106">
        <f>Juniori!PX23</f>
        <v>0</v>
      </c>
      <c r="PY145" s="106">
        <f>Juniori!PY23</f>
        <v>0</v>
      </c>
      <c r="PZ145" s="106">
        <f>Juniori!PZ23</f>
        <v>0</v>
      </c>
      <c r="QA145" s="106">
        <f>Juniori!QA23</f>
        <v>0</v>
      </c>
      <c r="QB145" s="106">
        <f>Juniori!QB23</f>
        <v>0</v>
      </c>
      <c r="QC145" s="106">
        <f>Juniori!QC23</f>
        <v>0</v>
      </c>
      <c r="QD145" s="106">
        <f>Juniori!QD23</f>
        <v>0</v>
      </c>
      <c r="QE145" s="106">
        <f>Juniori!QE23</f>
        <v>0</v>
      </c>
      <c r="QF145" s="106">
        <f>Juniori!QF23</f>
        <v>0</v>
      </c>
      <c r="QG145" s="106">
        <f>Juniori!QG23</f>
        <v>0</v>
      </c>
      <c r="QH145" s="106">
        <f>Juniori!QH23</f>
        <v>0</v>
      </c>
      <c r="QI145" s="106">
        <f>Juniori!QI23</f>
        <v>0</v>
      </c>
      <c r="QJ145" s="106">
        <f>Juniori!QJ23</f>
        <v>0</v>
      </c>
      <c r="QK145" s="106">
        <f>Juniori!QK23</f>
        <v>0</v>
      </c>
      <c r="QL145" s="106">
        <f>Juniori!QL23</f>
        <v>0</v>
      </c>
      <c r="QM145" s="106">
        <f>Juniori!QM23</f>
        <v>0</v>
      </c>
      <c r="QN145" s="106">
        <f>Juniori!QN23</f>
        <v>0</v>
      </c>
      <c r="QO145" s="106">
        <f>Juniori!QO23</f>
        <v>0</v>
      </c>
      <c r="QP145" s="106">
        <f>Juniori!QP23</f>
        <v>0</v>
      </c>
      <c r="QQ145" s="106">
        <f>Juniori!QQ23</f>
        <v>0</v>
      </c>
      <c r="QR145" s="106">
        <f>Juniori!QR23</f>
        <v>0</v>
      </c>
      <c r="QS145" s="106">
        <f>Juniori!QS23</f>
        <v>0</v>
      </c>
      <c r="QT145" s="106">
        <f>Juniori!QT23</f>
        <v>0</v>
      </c>
      <c r="QU145" s="106">
        <f>Juniori!QU23</f>
        <v>0</v>
      </c>
      <c r="QV145" s="106">
        <f>Juniori!QV23</f>
        <v>0</v>
      </c>
      <c r="QW145" s="106">
        <f>Juniori!QW23</f>
        <v>0</v>
      </c>
      <c r="QX145" s="106">
        <f>Juniori!QX23</f>
        <v>0</v>
      </c>
      <c r="QY145" s="106">
        <f>Juniori!QY23</f>
        <v>0</v>
      </c>
      <c r="QZ145" s="106">
        <f>Juniori!QZ23</f>
        <v>0</v>
      </c>
      <c r="RA145" s="106">
        <f>Juniori!RA23</f>
        <v>0</v>
      </c>
      <c r="RB145" s="106">
        <f>Juniori!RB23</f>
        <v>0</v>
      </c>
      <c r="RC145" s="106">
        <f>Juniori!RC23</f>
        <v>0</v>
      </c>
      <c r="RD145" s="106">
        <f>Juniori!RD23</f>
        <v>0</v>
      </c>
      <c r="RE145" s="106">
        <f>Juniori!RE23</f>
        <v>0</v>
      </c>
      <c r="RF145" s="106">
        <f>Juniori!RF23</f>
        <v>0</v>
      </c>
      <c r="RG145" s="106">
        <f>Juniori!RG23</f>
        <v>0</v>
      </c>
      <c r="RH145" s="106">
        <f>Juniori!RH23</f>
        <v>0</v>
      </c>
      <c r="RI145" s="106">
        <f>Juniori!RI23</f>
        <v>0</v>
      </c>
      <c r="RJ145" s="106">
        <f>Juniori!RJ23</f>
        <v>0</v>
      </c>
      <c r="RK145" s="106">
        <f>Juniori!RK23</f>
        <v>0</v>
      </c>
      <c r="RL145" s="106">
        <f>Juniori!RL23</f>
        <v>0</v>
      </c>
      <c r="RM145" s="106">
        <f>Juniori!RM23</f>
        <v>0</v>
      </c>
      <c r="RN145" s="106">
        <f>Juniori!RN23</f>
        <v>0</v>
      </c>
      <c r="RO145" s="106">
        <f>Juniori!RO23</f>
        <v>0</v>
      </c>
      <c r="RP145" s="106">
        <f>Juniori!RP23</f>
        <v>0</v>
      </c>
      <c r="RQ145" s="106">
        <f>Juniori!RQ23</f>
        <v>0</v>
      </c>
      <c r="RR145" s="106">
        <f>Juniori!RR23</f>
        <v>0</v>
      </c>
      <c r="RS145" s="106">
        <f>Juniori!RS23</f>
        <v>0</v>
      </c>
      <c r="RT145" s="106">
        <f>Juniori!RT23</f>
        <v>0</v>
      </c>
      <c r="RU145" s="106">
        <f>Juniori!RU23</f>
        <v>0</v>
      </c>
      <c r="RV145" s="106">
        <f>Juniori!RV23</f>
        <v>0</v>
      </c>
      <c r="RW145" s="106">
        <f>Juniori!RW23</f>
        <v>0</v>
      </c>
      <c r="RX145" s="106">
        <f>Juniori!RX23</f>
        <v>0</v>
      </c>
      <c r="RY145" s="106">
        <f>Juniori!RY23</f>
        <v>0</v>
      </c>
      <c r="RZ145" s="106">
        <f>Juniori!RZ23</f>
        <v>0</v>
      </c>
      <c r="SA145" s="106">
        <f>Juniori!SA23</f>
        <v>0</v>
      </c>
      <c r="SB145" s="106">
        <f>Juniori!SB23</f>
        <v>0</v>
      </c>
      <c r="SC145" s="106">
        <f>Juniori!SC23</f>
        <v>0</v>
      </c>
      <c r="SD145" s="106">
        <f>Juniori!SD23</f>
        <v>0</v>
      </c>
      <c r="SE145" s="106">
        <f>Juniori!SE23</f>
        <v>0</v>
      </c>
      <c r="SF145" s="106">
        <f>Juniori!SF23</f>
        <v>0</v>
      </c>
      <c r="SG145" s="106">
        <f>Juniori!SG23</f>
        <v>0</v>
      </c>
      <c r="SH145" s="106">
        <f>Juniori!SH23</f>
        <v>0</v>
      </c>
      <c r="SI145" s="106">
        <f>Juniori!SI23</f>
        <v>0</v>
      </c>
      <c r="SJ145" s="106">
        <f>Juniori!SJ23</f>
        <v>0</v>
      </c>
      <c r="SK145" s="106">
        <f>Juniori!SK23</f>
        <v>0</v>
      </c>
      <c r="SL145" s="106">
        <f>Juniori!SL23</f>
        <v>0</v>
      </c>
      <c r="SM145" s="106">
        <f>Juniori!SM23</f>
        <v>0</v>
      </c>
      <c r="SN145" s="106">
        <f>Juniori!SN23</f>
        <v>0</v>
      </c>
      <c r="SO145" s="106">
        <f>Juniori!SO23</f>
        <v>0</v>
      </c>
      <c r="SP145" s="106">
        <f>Juniori!SP23</f>
        <v>0</v>
      </c>
      <c r="SQ145" s="106">
        <f>Juniori!SQ23</f>
        <v>0</v>
      </c>
      <c r="SR145" s="106">
        <f>Juniori!SR23</f>
        <v>0</v>
      </c>
      <c r="SS145" s="106">
        <f>Juniori!SS23</f>
        <v>0</v>
      </c>
      <c r="ST145" s="106">
        <f>Juniori!ST23</f>
        <v>0</v>
      </c>
      <c r="SU145" s="106">
        <f>Juniori!SU23</f>
        <v>0</v>
      </c>
      <c r="SV145" s="106">
        <f>Juniori!SV23</f>
        <v>0</v>
      </c>
      <c r="SW145" s="106">
        <f>Juniori!SW23</f>
        <v>0</v>
      </c>
      <c r="SX145" s="106">
        <f>Juniori!SX23</f>
        <v>0</v>
      </c>
      <c r="SY145" s="106">
        <f>Juniori!SY23</f>
        <v>0</v>
      </c>
      <c r="SZ145" s="106">
        <f>Juniori!SZ23</f>
        <v>0</v>
      </c>
      <c r="TA145" s="106">
        <f>Juniori!TA23</f>
        <v>0</v>
      </c>
      <c r="TB145" s="106">
        <f>Juniori!TB23</f>
        <v>0</v>
      </c>
    </row>
    <row r="146" spans="1:522" s="1" customFormat="1" ht="18" customHeight="1" x14ac:dyDescent="0.25">
      <c r="A146" s="12"/>
      <c r="B146" s="11" t="s">
        <v>147</v>
      </c>
      <c r="C146" s="1">
        <v>9983</v>
      </c>
      <c r="D146" s="1">
        <v>2006</v>
      </c>
      <c r="E146" s="4" t="s">
        <v>146</v>
      </c>
      <c r="F146" s="1">
        <v>9369</v>
      </c>
      <c r="G146" s="9" t="s">
        <v>95</v>
      </c>
      <c r="H146" s="4" t="s">
        <v>52</v>
      </c>
      <c r="I146" s="1">
        <f t="shared" si="25"/>
        <v>9</v>
      </c>
      <c r="J146" s="12">
        <f>Tabuľka3[[#This Row],[Stĺpec9]]</f>
        <v>9</v>
      </c>
      <c r="K146" s="106">
        <f>Juniori!K34</f>
        <v>0</v>
      </c>
      <c r="L146" s="106">
        <f>Juniori!L34</f>
        <v>0</v>
      </c>
      <c r="M146" s="106">
        <f>Juniori!M34</f>
        <v>0</v>
      </c>
      <c r="N146" s="106">
        <f>Juniori!N34</f>
        <v>0</v>
      </c>
      <c r="O146" s="106">
        <f>Juniori!O34</f>
        <v>0</v>
      </c>
      <c r="P146" s="106">
        <f>Juniori!P34</f>
        <v>0</v>
      </c>
      <c r="Q146" s="106">
        <f>Juniori!Q34</f>
        <v>0</v>
      </c>
      <c r="R146" s="106">
        <f>Juniori!R34</f>
        <v>0</v>
      </c>
      <c r="S146" s="106">
        <f>Juniori!S34</f>
        <v>0</v>
      </c>
      <c r="T146" s="106">
        <f>Juniori!T34</f>
        <v>0</v>
      </c>
      <c r="U146" s="106">
        <f>Juniori!U34</f>
        <v>0</v>
      </c>
      <c r="V146" s="106">
        <f>Juniori!V34</f>
        <v>0</v>
      </c>
      <c r="W146" s="106">
        <f>Juniori!W34</f>
        <v>0</v>
      </c>
      <c r="X146" s="106">
        <f>Juniori!X34</f>
        <v>0</v>
      </c>
      <c r="Y146" s="106">
        <f>Juniori!Y34</f>
        <v>0</v>
      </c>
      <c r="Z146" s="106">
        <f>Juniori!Z34</f>
        <v>0</v>
      </c>
      <c r="AA146" s="106">
        <f>Juniori!AA34</f>
        <v>0</v>
      </c>
      <c r="AB146" s="106">
        <f>Juniori!AB34</f>
        <v>0</v>
      </c>
      <c r="AC146" s="106">
        <f>Juniori!AC34</f>
        <v>0</v>
      </c>
      <c r="AD146" s="106">
        <f>Juniori!AD34</f>
        <v>0</v>
      </c>
      <c r="AE146" s="106">
        <f>Juniori!AE34</f>
        <v>0</v>
      </c>
      <c r="AF146" s="106">
        <f>Juniori!AF34</f>
        <v>0</v>
      </c>
      <c r="AG146" s="106">
        <f>Juniori!AG34</f>
        <v>0</v>
      </c>
      <c r="AH146" s="106">
        <f>Juniori!AH34</f>
        <v>0</v>
      </c>
      <c r="AI146" s="106">
        <f>Juniori!AI34</f>
        <v>0</v>
      </c>
      <c r="AJ146" s="106">
        <f>Juniori!AJ34</f>
        <v>0</v>
      </c>
      <c r="AK146" s="106">
        <f>Juniori!AK34</f>
        <v>0</v>
      </c>
      <c r="AL146" s="106">
        <f>Juniori!AL34</f>
        <v>0</v>
      </c>
      <c r="AM146" s="106">
        <f>Juniori!AM34</f>
        <v>0</v>
      </c>
      <c r="AN146" s="106">
        <f>Juniori!AN34</f>
        <v>0</v>
      </c>
      <c r="AO146" s="106">
        <f>Juniori!AO34</f>
        <v>0</v>
      </c>
      <c r="AP146" s="106">
        <f>Juniori!AP34</f>
        <v>0</v>
      </c>
      <c r="AQ146" s="106">
        <f>Juniori!AQ34</f>
        <v>0</v>
      </c>
      <c r="AR146" s="106">
        <f>Juniori!AR34</f>
        <v>0</v>
      </c>
      <c r="AS146" s="106">
        <f>Juniori!AS34</f>
        <v>0</v>
      </c>
      <c r="AT146" s="106">
        <f>Juniori!AT34</f>
        <v>0</v>
      </c>
      <c r="AU146" s="106">
        <f>Juniori!AU34</f>
        <v>0</v>
      </c>
      <c r="AV146" s="106">
        <f>Juniori!AV34</f>
        <v>0</v>
      </c>
      <c r="AW146" s="106">
        <f>Juniori!AW34</f>
        <v>0</v>
      </c>
      <c r="AX146" s="106">
        <f>Juniori!AX34</f>
        <v>0</v>
      </c>
      <c r="AY146" s="106">
        <f>Juniori!AY34</f>
        <v>0</v>
      </c>
      <c r="AZ146" s="106">
        <f>Juniori!AZ34</f>
        <v>0</v>
      </c>
      <c r="BA146" s="106">
        <f>Juniori!BA34</f>
        <v>0</v>
      </c>
      <c r="BB146" s="106">
        <f>Juniori!BB34</f>
        <v>0</v>
      </c>
      <c r="BC146" s="106">
        <f>Juniori!BC34</f>
        <v>0</v>
      </c>
      <c r="BD146" s="106">
        <f>Juniori!BD34</f>
        <v>0</v>
      </c>
      <c r="BE146" s="106">
        <f>Juniori!BE34</f>
        <v>0</v>
      </c>
      <c r="BF146" s="106">
        <f>Juniori!BF34</f>
        <v>0</v>
      </c>
      <c r="BG146" s="106">
        <f>Juniori!BG34</f>
        <v>0</v>
      </c>
      <c r="BH146" s="106">
        <f>Juniori!BH34</f>
        <v>0</v>
      </c>
      <c r="BI146" s="106">
        <f>Juniori!BI34</f>
        <v>0</v>
      </c>
      <c r="BJ146" s="106">
        <f>Juniori!BJ34</f>
        <v>0</v>
      </c>
      <c r="BK146" s="106">
        <f>Juniori!BK34</f>
        <v>0</v>
      </c>
      <c r="BL146" s="106">
        <f>Juniori!BL34</f>
        <v>0</v>
      </c>
      <c r="BM146" s="106">
        <f>Juniori!BM34</f>
        <v>0</v>
      </c>
      <c r="BN146" s="106">
        <f>Juniori!BN34</f>
        <v>0</v>
      </c>
      <c r="BO146" s="106">
        <f>Juniori!BO34</f>
        <v>0</v>
      </c>
      <c r="BP146" s="106">
        <f>Juniori!BP34</f>
        <v>0</v>
      </c>
      <c r="BQ146" s="106">
        <f>Juniori!BQ34</f>
        <v>0</v>
      </c>
      <c r="BR146" s="106">
        <f>Juniori!BR34</f>
        <v>0</v>
      </c>
      <c r="BS146" s="106">
        <f>Juniori!BS34</f>
        <v>0</v>
      </c>
      <c r="BT146" s="106">
        <f>Juniori!BT34</f>
        <v>0</v>
      </c>
      <c r="BU146" s="106">
        <f>Juniori!BU34</f>
        <v>0</v>
      </c>
      <c r="BV146" s="106">
        <f>Juniori!BV34</f>
        <v>0</v>
      </c>
      <c r="BW146" s="106">
        <f>Juniori!BW34</f>
        <v>0</v>
      </c>
      <c r="BX146" s="106">
        <f>Juniori!BX34</f>
        <v>0</v>
      </c>
      <c r="BY146" s="106">
        <f>Juniori!BY34</f>
        <v>0</v>
      </c>
      <c r="BZ146" s="106">
        <f>Juniori!BZ34</f>
        <v>0</v>
      </c>
      <c r="CA146" s="106">
        <f>Juniori!CA34</f>
        <v>0</v>
      </c>
      <c r="CB146" s="106">
        <f>Juniori!CB34</f>
        <v>0</v>
      </c>
      <c r="CC146" s="106">
        <f>Juniori!CC34</f>
        <v>0</v>
      </c>
      <c r="CD146" s="106">
        <f>Juniori!CD34</f>
        <v>0</v>
      </c>
      <c r="CE146" s="106">
        <f>Juniori!CE34</f>
        <v>0</v>
      </c>
      <c r="CF146" s="106">
        <f>Juniori!CF34</f>
        <v>0</v>
      </c>
      <c r="CG146" s="106">
        <f>Juniori!CG34</f>
        <v>0</v>
      </c>
      <c r="CH146" s="106">
        <f>Juniori!CH34</f>
        <v>0</v>
      </c>
      <c r="CI146" s="106">
        <f>Juniori!CI34</f>
        <v>0</v>
      </c>
      <c r="CJ146" s="106">
        <f>Juniori!CJ34</f>
        <v>0</v>
      </c>
      <c r="CK146" s="106">
        <f>Juniori!CK34</f>
        <v>0</v>
      </c>
      <c r="CL146" s="106">
        <f>Juniori!CL34</f>
        <v>0</v>
      </c>
      <c r="CM146" s="106">
        <f>Juniori!CM34</f>
        <v>2</v>
      </c>
      <c r="CN146" s="106">
        <f>Juniori!CN34</f>
        <v>0</v>
      </c>
      <c r="CO146" s="106">
        <f>Juniori!CO34</f>
        <v>0</v>
      </c>
      <c r="CP146" s="106">
        <f>Juniori!CP34</f>
        <v>0</v>
      </c>
      <c r="CQ146" s="106">
        <f>Juniori!CQ34</f>
        <v>0</v>
      </c>
      <c r="CR146" s="106">
        <f>Juniori!CR34</f>
        <v>0</v>
      </c>
      <c r="CS146" s="106">
        <f>Juniori!CS34</f>
        <v>0</v>
      </c>
      <c r="CT146" s="106">
        <f>Juniori!CT34</f>
        <v>3</v>
      </c>
      <c r="CU146" s="106">
        <f>Juniori!CU34</f>
        <v>0</v>
      </c>
      <c r="CV146" s="106">
        <f>Juniori!CV34</f>
        <v>0</v>
      </c>
      <c r="CW146" s="106">
        <f>Juniori!CW34</f>
        <v>0</v>
      </c>
      <c r="CX146" s="106">
        <f>Juniori!CX34</f>
        <v>0</v>
      </c>
      <c r="CY146" s="106">
        <f>Juniori!CY34</f>
        <v>0</v>
      </c>
      <c r="CZ146" s="106">
        <f>Juniori!CZ34</f>
        <v>0</v>
      </c>
      <c r="DA146" s="106">
        <f>Juniori!DA34</f>
        <v>0</v>
      </c>
      <c r="DB146" s="106">
        <f>Juniori!DB34</f>
        <v>0</v>
      </c>
      <c r="DC146" s="106">
        <f>Juniori!DC34</f>
        <v>0</v>
      </c>
      <c r="DD146" s="106">
        <f>Juniori!DD34</f>
        <v>0</v>
      </c>
      <c r="DE146" s="106">
        <f>Juniori!DE34</f>
        <v>0</v>
      </c>
      <c r="DF146" s="106">
        <f>Juniori!DF34</f>
        <v>0</v>
      </c>
      <c r="DG146" s="106">
        <f>Juniori!DG34</f>
        <v>0</v>
      </c>
      <c r="DH146" s="106">
        <f>Juniori!DH34</f>
        <v>0</v>
      </c>
      <c r="DI146" s="106">
        <f>Juniori!DI34</f>
        <v>0</v>
      </c>
      <c r="DJ146" s="106">
        <f>Juniori!DJ34</f>
        <v>0</v>
      </c>
      <c r="DK146" s="106">
        <f>Juniori!DK34</f>
        <v>0</v>
      </c>
      <c r="DL146" s="106">
        <f>Juniori!DL34</f>
        <v>0</v>
      </c>
      <c r="DM146" s="106">
        <f>Juniori!DM34</f>
        <v>0</v>
      </c>
      <c r="DN146" s="106">
        <f>Juniori!DN34</f>
        <v>0</v>
      </c>
      <c r="DO146" s="106">
        <f>Juniori!DO34</f>
        <v>0</v>
      </c>
      <c r="DP146" s="106">
        <f>Juniori!DP34</f>
        <v>0</v>
      </c>
      <c r="DQ146" s="106">
        <f>Juniori!DQ34</f>
        <v>0</v>
      </c>
      <c r="DR146" s="106">
        <f>Juniori!DR34</f>
        <v>0</v>
      </c>
      <c r="DS146" s="106">
        <f>Juniori!DS34</f>
        <v>0</v>
      </c>
      <c r="DT146" s="106">
        <f>Juniori!DT34</f>
        <v>0</v>
      </c>
      <c r="DU146" s="106">
        <f>Juniori!DU34</f>
        <v>0</v>
      </c>
      <c r="DV146" s="106">
        <f>Juniori!DV34</f>
        <v>0</v>
      </c>
      <c r="DW146" s="106">
        <f>Juniori!DW34</f>
        <v>0</v>
      </c>
      <c r="DX146" s="106">
        <f>Juniori!DX34</f>
        <v>0</v>
      </c>
      <c r="DY146" s="106">
        <f>Juniori!DY34</f>
        <v>0</v>
      </c>
      <c r="DZ146" s="106">
        <f>Juniori!DZ34</f>
        <v>0</v>
      </c>
      <c r="EA146" s="106">
        <f>Juniori!EA34</f>
        <v>0</v>
      </c>
      <c r="EB146" s="106">
        <f>Juniori!EB34</f>
        <v>0</v>
      </c>
      <c r="EC146" s="106">
        <f>Juniori!EC34</f>
        <v>0</v>
      </c>
      <c r="ED146" s="106">
        <f>Juniori!ED34</f>
        <v>0</v>
      </c>
      <c r="EE146" s="106">
        <f>Juniori!EE34</f>
        <v>0</v>
      </c>
      <c r="EF146" s="106">
        <f>Juniori!EF34</f>
        <v>0</v>
      </c>
      <c r="EG146" s="106">
        <f>Juniori!EG34</f>
        <v>0</v>
      </c>
      <c r="EH146" s="106">
        <f>Juniori!EH34</f>
        <v>0</v>
      </c>
      <c r="EI146" s="106">
        <f>Juniori!EI34</f>
        <v>0</v>
      </c>
      <c r="EJ146" s="106">
        <f>Juniori!EJ34</f>
        <v>0</v>
      </c>
      <c r="EK146" s="106">
        <f>Juniori!EK34</f>
        <v>0</v>
      </c>
      <c r="EL146" s="106">
        <f>Juniori!EL34</f>
        <v>0</v>
      </c>
      <c r="EM146" s="106">
        <f>Juniori!EM34</f>
        <v>0</v>
      </c>
      <c r="EN146" s="106">
        <f>Juniori!EN34</f>
        <v>0</v>
      </c>
      <c r="EO146" s="106">
        <f>Juniori!EO34</f>
        <v>0</v>
      </c>
      <c r="EP146" s="106">
        <f>Juniori!EP34</f>
        <v>0</v>
      </c>
      <c r="EQ146" s="106">
        <f>Juniori!EQ34</f>
        <v>0</v>
      </c>
      <c r="ER146" s="106">
        <f>Juniori!ER34</f>
        <v>0</v>
      </c>
      <c r="ES146" s="106">
        <f>Juniori!ES34</f>
        <v>0</v>
      </c>
      <c r="ET146" s="106">
        <f>Juniori!ET34</f>
        <v>0</v>
      </c>
      <c r="EU146" s="106">
        <f>Juniori!EU34</f>
        <v>0</v>
      </c>
      <c r="EV146" s="106">
        <f>Juniori!EV34</f>
        <v>0</v>
      </c>
      <c r="EW146" s="106">
        <f>Juniori!EW34</f>
        <v>0</v>
      </c>
      <c r="EX146" s="106">
        <f>Juniori!EX34</f>
        <v>0</v>
      </c>
      <c r="EY146" s="106">
        <f>Juniori!EY34</f>
        <v>0</v>
      </c>
      <c r="EZ146" s="106">
        <f>Juniori!EZ34</f>
        <v>0</v>
      </c>
      <c r="FA146" s="106">
        <f>Juniori!FA34</f>
        <v>0</v>
      </c>
      <c r="FB146" s="106">
        <f>Juniori!FB34</f>
        <v>0</v>
      </c>
      <c r="FC146" s="106">
        <f>Juniori!FC34</f>
        <v>0</v>
      </c>
      <c r="FD146" s="106">
        <f>Juniori!FD34</f>
        <v>0</v>
      </c>
      <c r="FE146" s="106">
        <f>Juniori!FE34</f>
        <v>0</v>
      </c>
      <c r="FF146" s="106">
        <f>Juniori!FF34</f>
        <v>0</v>
      </c>
      <c r="FG146" s="106">
        <f>Juniori!FG34</f>
        <v>0</v>
      </c>
      <c r="FH146" s="106">
        <f>Juniori!FH34</f>
        <v>0</v>
      </c>
      <c r="FI146" s="106">
        <f>Juniori!FI34</f>
        <v>0</v>
      </c>
      <c r="FJ146" s="106">
        <f>Juniori!FJ34</f>
        <v>0</v>
      </c>
      <c r="FK146" s="106">
        <f>Juniori!FK34</f>
        <v>0</v>
      </c>
      <c r="FL146" s="106">
        <f>Juniori!FL34</f>
        <v>0</v>
      </c>
      <c r="FM146" s="106">
        <f>Juniori!FM34</f>
        <v>0</v>
      </c>
      <c r="FN146" s="106">
        <f>Juniori!FN34</f>
        <v>0</v>
      </c>
      <c r="FO146" s="106">
        <f>Juniori!FO34</f>
        <v>0</v>
      </c>
      <c r="FP146" s="106">
        <f>Juniori!FP34</f>
        <v>0</v>
      </c>
      <c r="FQ146" s="106">
        <f>Juniori!FQ34</f>
        <v>0</v>
      </c>
      <c r="FR146" s="106">
        <f>Juniori!FR34</f>
        <v>0</v>
      </c>
      <c r="FS146" s="106">
        <f>Juniori!FS34</f>
        <v>0</v>
      </c>
      <c r="FT146" s="106">
        <f>Juniori!FT34</f>
        <v>0</v>
      </c>
      <c r="FU146" s="106">
        <f>Juniori!FU34</f>
        <v>0</v>
      </c>
      <c r="FV146" s="106">
        <f>Juniori!FV34</f>
        <v>0</v>
      </c>
      <c r="FW146" s="106">
        <f>Juniori!FW34</f>
        <v>0</v>
      </c>
      <c r="FX146" s="106">
        <f>Juniori!FX34</f>
        <v>0</v>
      </c>
      <c r="FY146" s="106">
        <f>Juniori!FY34</f>
        <v>0</v>
      </c>
      <c r="FZ146" s="106">
        <f>Juniori!FZ34</f>
        <v>0</v>
      </c>
      <c r="GA146" s="106">
        <f>Juniori!GA34</f>
        <v>0</v>
      </c>
      <c r="GB146" s="106">
        <f>Juniori!GB34</f>
        <v>0</v>
      </c>
      <c r="GC146" s="106">
        <f>Juniori!GC34</f>
        <v>0</v>
      </c>
      <c r="GD146" s="106">
        <f>Juniori!GD34</f>
        <v>0</v>
      </c>
      <c r="GE146" s="106">
        <f>Juniori!GE34</f>
        <v>0</v>
      </c>
      <c r="GF146" s="106">
        <f>Juniori!GF34</f>
        <v>0</v>
      </c>
      <c r="GG146" s="106">
        <f>Juniori!GG34</f>
        <v>0</v>
      </c>
      <c r="GH146" s="106">
        <f>Juniori!GH34</f>
        <v>0</v>
      </c>
      <c r="GI146" s="106">
        <f>Juniori!GI34</f>
        <v>0</v>
      </c>
      <c r="GJ146" s="106">
        <f>Juniori!GJ34</f>
        <v>0</v>
      </c>
      <c r="GK146" s="106">
        <f>Juniori!GK34</f>
        <v>0</v>
      </c>
      <c r="GL146" s="106">
        <f>Juniori!GL34</f>
        <v>0</v>
      </c>
      <c r="GM146" s="106">
        <f>Juniori!GM34</f>
        <v>0</v>
      </c>
      <c r="GN146" s="106">
        <f>Juniori!GN34</f>
        <v>0</v>
      </c>
      <c r="GO146" s="106">
        <f>Juniori!GO34</f>
        <v>0</v>
      </c>
      <c r="GP146" s="106">
        <f>Juniori!GP34</f>
        <v>0</v>
      </c>
      <c r="GQ146" s="106">
        <f>Juniori!GQ34</f>
        <v>0</v>
      </c>
      <c r="GR146" s="106">
        <f>Juniori!GR34</f>
        <v>0</v>
      </c>
      <c r="GS146" s="106">
        <f>Juniori!GS34</f>
        <v>0</v>
      </c>
      <c r="GT146" s="106">
        <f>Juniori!GT34</f>
        <v>0</v>
      </c>
      <c r="GU146" s="106">
        <f>Juniori!GU34</f>
        <v>0</v>
      </c>
      <c r="GV146" s="106">
        <f>Juniori!GV34</f>
        <v>0</v>
      </c>
      <c r="GW146" s="106">
        <f>Juniori!GW34</f>
        <v>0</v>
      </c>
      <c r="GX146" s="106">
        <f>Juniori!GX34</f>
        <v>0</v>
      </c>
      <c r="GY146" s="106">
        <f>Juniori!GY34</f>
        <v>0</v>
      </c>
      <c r="GZ146" s="106">
        <f>Juniori!GZ34</f>
        <v>0</v>
      </c>
      <c r="HA146" s="106">
        <f>Juniori!HA34</f>
        <v>0</v>
      </c>
      <c r="HB146" s="106">
        <f>Juniori!HB34</f>
        <v>0</v>
      </c>
      <c r="HC146" s="106">
        <f>Juniori!HC34</f>
        <v>0</v>
      </c>
      <c r="HD146" s="106">
        <f>Juniori!HD34</f>
        <v>0</v>
      </c>
      <c r="HE146" s="106">
        <f>Juniori!HE34</f>
        <v>0</v>
      </c>
      <c r="HF146" s="106" t="str">
        <f>Juniori!HF34</f>
        <v>o</v>
      </c>
      <c r="HG146" s="106">
        <f>Juniori!HG34</f>
        <v>0</v>
      </c>
      <c r="HH146" s="106">
        <f>Juniori!HH34</f>
        <v>2</v>
      </c>
      <c r="HI146" s="106">
        <f>Juniori!HI34</f>
        <v>0</v>
      </c>
      <c r="HJ146" s="106">
        <f>Juniori!HJ34</f>
        <v>0</v>
      </c>
      <c r="HK146" s="106">
        <f>Juniori!HK34</f>
        <v>0</v>
      </c>
      <c r="HL146" s="106">
        <f>Juniori!HL34</f>
        <v>0</v>
      </c>
      <c r="HM146" s="106">
        <f>Juniori!HM34</f>
        <v>0</v>
      </c>
      <c r="HN146" s="106">
        <f>Juniori!HN34</f>
        <v>0</v>
      </c>
      <c r="HO146" s="106">
        <f>Juniori!HO34</f>
        <v>0</v>
      </c>
      <c r="HP146" s="106">
        <f>Juniori!HP34</f>
        <v>0</v>
      </c>
      <c r="HQ146" s="106">
        <f>Juniori!HQ34</f>
        <v>0</v>
      </c>
      <c r="HR146" s="106">
        <f>Juniori!HR34</f>
        <v>1</v>
      </c>
      <c r="HS146" s="106">
        <f>Juniori!HS34</f>
        <v>0</v>
      </c>
      <c r="HT146" s="106">
        <f>Juniori!HT34</f>
        <v>0</v>
      </c>
      <c r="HU146" s="106">
        <f>Juniori!HU34</f>
        <v>0</v>
      </c>
      <c r="HV146" s="106">
        <f>Juniori!HV34</f>
        <v>0</v>
      </c>
      <c r="HW146" s="106">
        <f>Juniori!HW34</f>
        <v>0</v>
      </c>
      <c r="HX146" s="106">
        <f>Juniori!HX34</f>
        <v>0</v>
      </c>
      <c r="HY146" s="106">
        <f>Juniori!HY34</f>
        <v>0</v>
      </c>
      <c r="HZ146" s="106">
        <f>Juniori!HZ34</f>
        <v>0</v>
      </c>
      <c r="IA146" s="106">
        <f>Juniori!IA34</f>
        <v>0</v>
      </c>
      <c r="IB146" s="106">
        <f>Juniori!IB34</f>
        <v>0</v>
      </c>
      <c r="IC146" s="106">
        <f>Juniori!IC34</f>
        <v>0</v>
      </c>
      <c r="ID146" s="106">
        <f>Juniori!ID34</f>
        <v>0</v>
      </c>
      <c r="IE146" s="106">
        <f>Juniori!IE34</f>
        <v>0</v>
      </c>
      <c r="IF146" s="106">
        <f>Juniori!IF34</f>
        <v>0</v>
      </c>
      <c r="IG146" s="106">
        <f>Juniori!IG34</f>
        <v>0</v>
      </c>
      <c r="IH146" s="106">
        <f>Juniori!IH34</f>
        <v>0</v>
      </c>
      <c r="II146" s="106">
        <f>Juniori!II34</f>
        <v>0</v>
      </c>
      <c r="IJ146" s="106">
        <f>Juniori!IJ34</f>
        <v>0</v>
      </c>
      <c r="IK146" s="106">
        <f>Juniori!IK34</f>
        <v>0</v>
      </c>
      <c r="IL146" s="106">
        <f>Juniori!IL34</f>
        <v>0</v>
      </c>
      <c r="IM146" s="106">
        <f>Juniori!IM34</f>
        <v>0</v>
      </c>
      <c r="IN146" s="106">
        <f>Juniori!IN34</f>
        <v>0</v>
      </c>
      <c r="IO146" s="106">
        <f>Juniori!IO34</f>
        <v>0</v>
      </c>
      <c r="IP146" s="106">
        <f>Juniori!IP34</f>
        <v>0</v>
      </c>
      <c r="IQ146" s="106">
        <f>Juniori!IQ34</f>
        <v>0</v>
      </c>
      <c r="IR146" s="106">
        <f>Juniori!IR34</f>
        <v>0</v>
      </c>
      <c r="IS146" s="106">
        <f>Juniori!IS34</f>
        <v>0</v>
      </c>
      <c r="IT146" s="106">
        <f>Juniori!IT34</f>
        <v>0</v>
      </c>
      <c r="IU146" s="106">
        <f>Juniori!IU34</f>
        <v>0</v>
      </c>
      <c r="IV146" s="106">
        <f>Juniori!IV34</f>
        <v>0</v>
      </c>
      <c r="IW146" s="106">
        <f>Juniori!IW34</f>
        <v>0</v>
      </c>
      <c r="IX146" s="106">
        <f>Juniori!IX34</f>
        <v>0</v>
      </c>
      <c r="IY146" s="106">
        <f>Juniori!IY34</f>
        <v>0</v>
      </c>
      <c r="IZ146" s="106">
        <f>Juniori!IZ34</f>
        <v>0</v>
      </c>
      <c r="JA146" s="106">
        <f>Juniori!JA34</f>
        <v>0</v>
      </c>
      <c r="JB146" s="106">
        <f>Juniori!JB34</f>
        <v>0</v>
      </c>
      <c r="JC146" s="106">
        <f>Juniori!JC34</f>
        <v>0</v>
      </c>
      <c r="JD146" s="106">
        <f>Juniori!JD34</f>
        <v>0</v>
      </c>
      <c r="JE146" s="106">
        <f>Juniori!JE34</f>
        <v>0</v>
      </c>
      <c r="JF146" s="106">
        <f>Juniori!JF34</f>
        <v>0</v>
      </c>
      <c r="JG146" s="106">
        <f>Juniori!JG34</f>
        <v>0</v>
      </c>
      <c r="JH146" s="106">
        <f>Juniori!JH34</f>
        <v>0</v>
      </c>
      <c r="JI146" s="106">
        <f>Juniori!JI34</f>
        <v>0</v>
      </c>
      <c r="JJ146" s="106">
        <f>Juniori!JJ34</f>
        <v>0</v>
      </c>
      <c r="JK146" s="106">
        <f>Juniori!JK34</f>
        <v>0</v>
      </c>
      <c r="JL146" s="106">
        <f>Juniori!JL34</f>
        <v>0</v>
      </c>
      <c r="JM146" s="106">
        <f>Juniori!JM34</f>
        <v>0</v>
      </c>
      <c r="JN146" s="106">
        <f>Juniori!JN34</f>
        <v>0</v>
      </c>
      <c r="JO146" s="106">
        <f>Juniori!JO34</f>
        <v>0</v>
      </c>
      <c r="JP146" s="106">
        <f>Juniori!JP34</f>
        <v>0</v>
      </c>
      <c r="JQ146" s="106">
        <f>Juniori!JQ34</f>
        <v>0</v>
      </c>
      <c r="JR146" s="106">
        <f>Juniori!JR34</f>
        <v>0</v>
      </c>
      <c r="JS146" s="106">
        <f>Juniori!JS34</f>
        <v>0</v>
      </c>
      <c r="JT146" s="106">
        <f>Juniori!JT34</f>
        <v>0</v>
      </c>
      <c r="JU146" s="106">
        <f>Juniori!JU34</f>
        <v>0</v>
      </c>
      <c r="JV146" s="106">
        <f>Juniori!JV34</f>
        <v>0</v>
      </c>
      <c r="JW146" s="106">
        <f>Juniori!JW34</f>
        <v>0</v>
      </c>
      <c r="JX146" s="106">
        <f>Juniori!JX34</f>
        <v>0</v>
      </c>
      <c r="JY146" s="106">
        <f>Juniori!JY34</f>
        <v>0</v>
      </c>
      <c r="JZ146" s="106">
        <f>Juniori!JZ34</f>
        <v>0</v>
      </c>
      <c r="KA146" s="106">
        <f>Juniori!KA34</f>
        <v>0</v>
      </c>
      <c r="KB146" s="106">
        <f>Juniori!KB34</f>
        <v>0</v>
      </c>
      <c r="KC146" s="106">
        <f>Juniori!KC34</f>
        <v>0</v>
      </c>
      <c r="KD146" s="106">
        <f>Juniori!KD34</f>
        <v>0</v>
      </c>
      <c r="KE146" s="106">
        <f>Juniori!KE34</f>
        <v>0</v>
      </c>
      <c r="KF146" s="106">
        <f>Juniori!KF34</f>
        <v>0</v>
      </c>
      <c r="KG146" s="106">
        <f>Juniori!KG34</f>
        <v>0</v>
      </c>
      <c r="KH146" s="106">
        <f>Juniori!KH34</f>
        <v>0</v>
      </c>
      <c r="KI146" s="106">
        <f>Juniori!KI34</f>
        <v>0</v>
      </c>
      <c r="KJ146" s="106">
        <f>Juniori!KJ34</f>
        <v>0</v>
      </c>
      <c r="KK146" s="106">
        <f>Juniori!KK34</f>
        <v>0</v>
      </c>
      <c r="KL146" s="106">
        <f>Juniori!KL34</f>
        <v>0</v>
      </c>
      <c r="KM146" s="106">
        <f>Juniori!KM34</f>
        <v>0</v>
      </c>
      <c r="KN146" s="106">
        <f>Juniori!KN34</f>
        <v>0</v>
      </c>
      <c r="KO146" s="106">
        <f>Juniori!KO34</f>
        <v>0</v>
      </c>
      <c r="KP146" s="106">
        <f>Juniori!KP34</f>
        <v>0</v>
      </c>
      <c r="KQ146" s="106">
        <f>Juniori!KQ34</f>
        <v>0</v>
      </c>
      <c r="KR146" s="106">
        <f>Juniori!KR34</f>
        <v>0</v>
      </c>
      <c r="KS146" s="106">
        <f>Juniori!KS34</f>
        <v>0</v>
      </c>
      <c r="KT146" s="106">
        <f>Juniori!KT34</f>
        <v>0</v>
      </c>
      <c r="KU146" s="106">
        <f>Juniori!KU34</f>
        <v>0</v>
      </c>
      <c r="KV146" s="106">
        <f>Juniori!KV34</f>
        <v>0</v>
      </c>
      <c r="KW146" s="106">
        <f>Juniori!KW34</f>
        <v>0</v>
      </c>
      <c r="KX146" s="106">
        <f>Juniori!KX34</f>
        <v>0</v>
      </c>
      <c r="KY146" s="106">
        <f>Juniori!KY34</f>
        <v>0</v>
      </c>
      <c r="KZ146" s="106">
        <f>Juniori!KZ34</f>
        <v>0</v>
      </c>
      <c r="LA146" s="106" t="str">
        <f>Juniori!LA34</f>
        <v>o</v>
      </c>
      <c r="LB146" s="106">
        <f>Juniori!LB34</f>
        <v>0</v>
      </c>
      <c r="LC146" s="106">
        <f>Juniori!LC34</f>
        <v>0</v>
      </c>
      <c r="LD146" s="106">
        <f>Juniori!LD34</f>
        <v>0</v>
      </c>
      <c r="LE146" s="106">
        <f>Juniori!LE34</f>
        <v>0</v>
      </c>
      <c r="LF146" s="106">
        <f>Juniori!LF34</f>
        <v>0</v>
      </c>
      <c r="LG146" s="106">
        <f>Juniori!LG34</f>
        <v>0</v>
      </c>
      <c r="LH146" s="106">
        <f>Juniori!LH34</f>
        <v>0</v>
      </c>
      <c r="LI146" s="106">
        <f>Juniori!LI34</f>
        <v>0</v>
      </c>
      <c r="LJ146" s="106">
        <f>Juniori!LJ34</f>
        <v>0</v>
      </c>
      <c r="LK146" s="106" t="str">
        <f>Juniori!LK34</f>
        <v>o</v>
      </c>
      <c r="LL146" s="106">
        <f>Juniori!LL34</f>
        <v>0</v>
      </c>
      <c r="LM146" s="106">
        <f>Juniori!LM34</f>
        <v>0</v>
      </c>
      <c r="LN146" s="106">
        <f>Juniori!LN34</f>
        <v>0</v>
      </c>
      <c r="LO146" s="106">
        <f>Juniori!LO34</f>
        <v>0</v>
      </c>
      <c r="LP146" s="106">
        <f>Juniori!LP34</f>
        <v>0</v>
      </c>
      <c r="LQ146" s="106">
        <f>Juniori!LQ34</f>
        <v>0</v>
      </c>
      <c r="LR146" s="106">
        <f>Juniori!LR34</f>
        <v>1</v>
      </c>
      <c r="LS146" s="106">
        <f>Juniori!LS34</f>
        <v>0</v>
      </c>
      <c r="LT146" s="106">
        <f>Juniori!LT34</f>
        <v>0</v>
      </c>
      <c r="LU146" s="106">
        <f>Juniori!LU34</f>
        <v>0</v>
      </c>
      <c r="LV146" s="106">
        <f>Juniori!LV34</f>
        <v>0</v>
      </c>
      <c r="LW146" s="106">
        <f>Juniori!LW34</f>
        <v>0</v>
      </c>
      <c r="LX146" s="106">
        <f>Juniori!LX34</f>
        <v>0</v>
      </c>
      <c r="LY146" s="106">
        <f>Juniori!LY34</f>
        <v>0</v>
      </c>
      <c r="LZ146" s="106">
        <f>Juniori!LZ34</f>
        <v>0</v>
      </c>
      <c r="MA146" s="106">
        <f>Juniori!MA34</f>
        <v>0</v>
      </c>
      <c r="MB146" s="106">
        <f>Juniori!MB34</f>
        <v>0</v>
      </c>
      <c r="MC146" s="106">
        <f>Juniori!MC34</f>
        <v>0</v>
      </c>
      <c r="MD146" s="106">
        <f>Juniori!MD34</f>
        <v>0</v>
      </c>
      <c r="ME146" s="106">
        <f>Juniori!ME34</f>
        <v>0</v>
      </c>
      <c r="MF146" s="106">
        <f>Juniori!MF34</f>
        <v>0</v>
      </c>
      <c r="MG146" s="106">
        <f>Juniori!MG34</f>
        <v>0</v>
      </c>
      <c r="MH146" s="106">
        <f>Juniori!MH34</f>
        <v>0</v>
      </c>
      <c r="MI146" s="106">
        <f>Juniori!MI34</f>
        <v>0</v>
      </c>
      <c r="MJ146" s="106">
        <f>Juniori!MJ34</f>
        <v>0</v>
      </c>
      <c r="MK146" s="106">
        <f>Juniori!MK34</f>
        <v>0</v>
      </c>
      <c r="ML146" s="106">
        <f>Juniori!ML34</f>
        <v>0</v>
      </c>
      <c r="MM146" s="106">
        <f>Juniori!MM34</f>
        <v>0</v>
      </c>
      <c r="MN146" s="106">
        <f>Juniori!MN34</f>
        <v>0</v>
      </c>
      <c r="MO146" s="106">
        <f>Juniori!MO34</f>
        <v>0</v>
      </c>
      <c r="MP146" s="106">
        <f>Juniori!MP34</f>
        <v>0</v>
      </c>
      <c r="MQ146" s="106">
        <f>Juniori!MQ34</f>
        <v>0</v>
      </c>
      <c r="MR146" s="106">
        <f>Juniori!MR34</f>
        <v>0</v>
      </c>
      <c r="MS146" s="106">
        <f>Juniori!MS34</f>
        <v>0</v>
      </c>
      <c r="MT146" s="106">
        <f>Juniori!MT34</f>
        <v>0</v>
      </c>
      <c r="MU146" s="106">
        <f>Juniori!MU34</f>
        <v>0</v>
      </c>
      <c r="MV146" s="106">
        <f>Juniori!MV34</f>
        <v>0</v>
      </c>
      <c r="MW146" s="106">
        <f>Juniori!MW34</f>
        <v>0</v>
      </c>
      <c r="MX146" s="106">
        <f>Juniori!MX34</f>
        <v>0</v>
      </c>
      <c r="MY146" s="106">
        <f>Juniori!MY34</f>
        <v>0</v>
      </c>
      <c r="MZ146" s="106">
        <f>Juniori!MZ34</f>
        <v>0</v>
      </c>
      <c r="NA146" s="106">
        <f>Juniori!NA34</f>
        <v>0</v>
      </c>
      <c r="NB146" s="106">
        <f>Juniori!NB34</f>
        <v>0</v>
      </c>
      <c r="NC146" s="106">
        <f>Juniori!NC34</f>
        <v>0</v>
      </c>
      <c r="ND146" s="106">
        <f>Juniori!ND34</f>
        <v>0</v>
      </c>
      <c r="NE146" s="106">
        <f>Juniori!NE34</f>
        <v>0</v>
      </c>
      <c r="NF146" s="106">
        <f>Juniori!NF34</f>
        <v>0</v>
      </c>
      <c r="NG146" s="106">
        <f>Juniori!NG34</f>
        <v>0</v>
      </c>
      <c r="NH146" s="106">
        <f>Juniori!NH34</f>
        <v>0</v>
      </c>
      <c r="NI146" s="106">
        <f>Juniori!NI34</f>
        <v>0</v>
      </c>
      <c r="NJ146" s="106">
        <f>Juniori!NJ34</f>
        <v>0</v>
      </c>
      <c r="NK146" s="106">
        <f>Juniori!NK34</f>
        <v>0</v>
      </c>
      <c r="NL146" s="106">
        <f>Juniori!NL34</f>
        <v>0</v>
      </c>
      <c r="NM146" s="106">
        <f>Juniori!NM34</f>
        <v>0</v>
      </c>
      <c r="NN146" s="106">
        <f>Juniori!NN34</f>
        <v>0</v>
      </c>
      <c r="NO146" s="106">
        <f>Juniori!NO34</f>
        <v>0</v>
      </c>
      <c r="NP146" s="106">
        <f>Juniori!NP34</f>
        <v>0</v>
      </c>
      <c r="NQ146" s="106">
        <f>Juniori!NQ34</f>
        <v>0</v>
      </c>
      <c r="NR146" s="106">
        <f>Juniori!NR34</f>
        <v>0</v>
      </c>
      <c r="NS146" s="106">
        <f>Juniori!NS34</f>
        <v>0</v>
      </c>
      <c r="NT146" s="106">
        <f>Juniori!NT34</f>
        <v>0</v>
      </c>
      <c r="NU146" s="106">
        <f>Juniori!NU34</f>
        <v>0</v>
      </c>
      <c r="NV146" s="106">
        <f>Juniori!NV34</f>
        <v>0</v>
      </c>
      <c r="NW146" s="106">
        <f>Juniori!NW34</f>
        <v>0</v>
      </c>
      <c r="NX146" s="106">
        <f>Juniori!NX34</f>
        <v>0</v>
      </c>
      <c r="NY146" s="106">
        <f>Juniori!NY34</f>
        <v>0</v>
      </c>
      <c r="NZ146" s="106">
        <f>Juniori!NZ34</f>
        <v>0</v>
      </c>
      <c r="OA146" s="106">
        <f>Juniori!OA34</f>
        <v>0</v>
      </c>
      <c r="OB146" s="106">
        <f>Juniori!OB34</f>
        <v>0</v>
      </c>
      <c r="OC146" s="106">
        <f>Juniori!OC34</f>
        <v>0</v>
      </c>
      <c r="OD146" s="106">
        <f>Juniori!OD34</f>
        <v>0</v>
      </c>
      <c r="OE146" s="106">
        <f>Juniori!OE34</f>
        <v>0</v>
      </c>
      <c r="OF146" s="106">
        <f>Juniori!OF34</f>
        <v>0</v>
      </c>
      <c r="OG146" s="106">
        <f>Juniori!OG34</f>
        <v>0</v>
      </c>
      <c r="OH146" s="106">
        <f>Juniori!OH34</f>
        <v>0</v>
      </c>
      <c r="OI146" s="106">
        <f>Juniori!OI34</f>
        <v>0</v>
      </c>
      <c r="OJ146" s="106">
        <f>Juniori!OJ34</f>
        <v>0</v>
      </c>
      <c r="OK146" s="106">
        <f>Juniori!OK34</f>
        <v>0</v>
      </c>
      <c r="OL146" s="106">
        <f>Juniori!OL34</f>
        <v>0</v>
      </c>
      <c r="OM146" s="106">
        <f>Juniori!OM34</f>
        <v>0</v>
      </c>
      <c r="ON146" s="106">
        <f>Juniori!ON34</f>
        <v>0</v>
      </c>
      <c r="OO146" s="106">
        <f>Juniori!OO34</f>
        <v>0</v>
      </c>
      <c r="OP146" s="106">
        <f>Juniori!OP34</f>
        <v>0</v>
      </c>
      <c r="OQ146" s="106">
        <f>Juniori!OQ34</f>
        <v>0</v>
      </c>
      <c r="OR146" s="106">
        <f>Juniori!OR34</f>
        <v>0</v>
      </c>
      <c r="OS146" s="106">
        <f>Juniori!OS34</f>
        <v>0</v>
      </c>
      <c r="OT146" s="106">
        <f>Juniori!OT34</f>
        <v>0</v>
      </c>
      <c r="OU146" s="106">
        <f>Juniori!OU34</f>
        <v>0</v>
      </c>
      <c r="OV146" s="106">
        <f>Juniori!OV34</f>
        <v>0</v>
      </c>
      <c r="OW146" s="106">
        <f>Juniori!OW34</f>
        <v>0</v>
      </c>
      <c r="OX146" s="106">
        <f>Juniori!OX34</f>
        <v>0</v>
      </c>
      <c r="OY146" s="106">
        <f>Juniori!OY34</f>
        <v>0</v>
      </c>
      <c r="OZ146" s="106">
        <f>Juniori!OZ34</f>
        <v>0</v>
      </c>
      <c r="PA146" s="106">
        <f>Juniori!PA34</f>
        <v>0</v>
      </c>
      <c r="PB146" s="106">
        <f>Juniori!PB34</f>
        <v>0</v>
      </c>
      <c r="PC146" s="106">
        <f>Juniori!PC34</f>
        <v>0</v>
      </c>
      <c r="PD146" s="106">
        <f>Juniori!PD34</f>
        <v>0</v>
      </c>
      <c r="PE146" s="106">
        <f>Juniori!PE34</f>
        <v>0</v>
      </c>
      <c r="PF146" s="106">
        <f>Juniori!PF34</f>
        <v>0</v>
      </c>
      <c r="PG146" s="106">
        <f>Juniori!PG34</f>
        <v>0</v>
      </c>
      <c r="PH146" s="106">
        <f>Juniori!PH34</f>
        <v>0</v>
      </c>
      <c r="PI146" s="106">
        <f>Juniori!PI34</f>
        <v>0</v>
      </c>
      <c r="PJ146" s="106">
        <f>Juniori!PJ34</f>
        <v>0</v>
      </c>
      <c r="PK146" s="106">
        <f>Juniori!PK34</f>
        <v>0</v>
      </c>
      <c r="PL146" s="106">
        <f>Juniori!PL34</f>
        <v>0</v>
      </c>
      <c r="PM146" s="106">
        <f>Juniori!PM34</f>
        <v>0</v>
      </c>
      <c r="PN146" s="106">
        <f>Juniori!PN34</f>
        <v>0</v>
      </c>
      <c r="PO146" s="106">
        <f>Juniori!PO34</f>
        <v>0</v>
      </c>
      <c r="PP146" s="106">
        <f>Juniori!PP34</f>
        <v>0</v>
      </c>
      <c r="PQ146" s="106">
        <f>Juniori!PQ34</f>
        <v>0</v>
      </c>
      <c r="PR146" s="106">
        <f>Juniori!PR34</f>
        <v>0</v>
      </c>
      <c r="PS146" s="106">
        <f>Juniori!PS34</f>
        <v>0</v>
      </c>
      <c r="PT146" s="106">
        <f>Juniori!PT34</f>
        <v>0</v>
      </c>
      <c r="PU146" s="106">
        <f>Juniori!PU34</f>
        <v>0</v>
      </c>
      <c r="PV146" s="106">
        <f>Juniori!PV34</f>
        <v>0</v>
      </c>
      <c r="PW146" s="106">
        <f>Juniori!PW34</f>
        <v>0</v>
      </c>
      <c r="PX146" s="106">
        <f>Juniori!PX34</f>
        <v>0</v>
      </c>
      <c r="PY146" s="106">
        <f>Juniori!PY34</f>
        <v>0</v>
      </c>
      <c r="PZ146" s="106">
        <f>Juniori!PZ34</f>
        <v>0</v>
      </c>
      <c r="QA146" s="106">
        <f>Juniori!QA34</f>
        <v>0</v>
      </c>
      <c r="QB146" s="106">
        <f>Juniori!QB34</f>
        <v>0</v>
      </c>
      <c r="QC146" s="106">
        <f>Juniori!QC34</f>
        <v>0</v>
      </c>
      <c r="QD146" s="106">
        <f>Juniori!QD34</f>
        <v>0</v>
      </c>
      <c r="QE146" s="106">
        <f>Juniori!QE34</f>
        <v>0</v>
      </c>
      <c r="QF146" s="106">
        <f>Juniori!QF34</f>
        <v>0</v>
      </c>
      <c r="QG146" s="106">
        <f>Juniori!QG34</f>
        <v>0</v>
      </c>
      <c r="QH146" s="106">
        <f>Juniori!QH34</f>
        <v>0</v>
      </c>
      <c r="QI146" s="106">
        <f>Juniori!QI34</f>
        <v>0</v>
      </c>
      <c r="QJ146" s="106">
        <f>Juniori!QJ34</f>
        <v>0</v>
      </c>
      <c r="QK146" s="106">
        <f>Juniori!QK34</f>
        <v>0</v>
      </c>
      <c r="QL146" s="106">
        <f>Juniori!QL34</f>
        <v>0</v>
      </c>
      <c r="QM146" s="106">
        <f>Juniori!QM34</f>
        <v>0</v>
      </c>
      <c r="QN146" s="106">
        <f>Juniori!QN34</f>
        <v>0</v>
      </c>
      <c r="QO146" s="106">
        <f>Juniori!QO34</f>
        <v>0</v>
      </c>
      <c r="QP146" s="106">
        <f>Juniori!QP34</f>
        <v>0</v>
      </c>
      <c r="QQ146" s="106">
        <f>Juniori!QQ34</f>
        <v>0</v>
      </c>
      <c r="QR146" s="106">
        <f>Juniori!QR34</f>
        <v>0</v>
      </c>
      <c r="QS146" s="106">
        <f>Juniori!QS34</f>
        <v>0</v>
      </c>
      <c r="QT146" s="106">
        <f>Juniori!QT34</f>
        <v>0</v>
      </c>
      <c r="QU146" s="106">
        <f>Juniori!QU34</f>
        <v>0</v>
      </c>
      <c r="QV146" s="106">
        <f>Juniori!QV34</f>
        <v>0</v>
      </c>
      <c r="QW146" s="106">
        <f>Juniori!QW34</f>
        <v>0</v>
      </c>
      <c r="QX146" s="106">
        <f>Juniori!QX34</f>
        <v>0</v>
      </c>
      <c r="QY146" s="106">
        <f>Juniori!QY34</f>
        <v>0</v>
      </c>
      <c r="QZ146" s="106">
        <f>Juniori!QZ34</f>
        <v>0</v>
      </c>
      <c r="RA146" s="106">
        <f>Juniori!RA34</f>
        <v>0</v>
      </c>
      <c r="RB146" s="106">
        <f>Juniori!RB34</f>
        <v>0</v>
      </c>
      <c r="RC146" s="106">
        <f>Juniori!RC34</f>
        <v>0</v>
      </c>
      <c r="RD146" s="106">
        <f>Juniori!RD34</f>
        <v>0</v>
      </c>
      <c r="RE146" s="106">
        <f>Juniori!RE34</f>
        <v>0</v>
      </c>
      <c r="RF146" s="106">
        <f>Juniori!RF34</f>
        <v>0</v>
      </c>
      <c r="RG146" s="106">
        <f>Juniori!RG34</f>
        <v>0</v>
      </c>
      <c r="RH146" s="106">
        <f>Juniori!RH34</f>
        <v>0</v>
      </c>
      <c r="RI146" s="106">
        <f>Juniori!RI34</f>
        <v>0</v>
      </c>
      <c r="RJ146" s="106">
        <f>Juniori!RJ34</f>
        <v>0</v>
      </c>
      <c r="RK146" s="106">
        <f>Juniori!RK34</f>
        <v>0</v>
      </c>
      <c r="RL146" s="106">
        <f>Juniori!RL34</f>
        <v>0</v>
      </c>
      <c r="RM146" s="106">
        <f>Juniori!RM34</f>
        <v>0</v>
      </c>
      <c r="RN146" s="106">
        <f>Juniori!RN34</f>
        <v>0</v>
      </c>
      <c r="RO146" s="106">
        <f>Juniori!RO34</f>
        <v>0</v>
      </c>
      <c r="RP146" s="106">
        <f>Juniori!RP34</f>
        <v>0</v>
      </c>
      <c r="RQ146" s="106">
        <f>Juniori!RQ34</f>
        <v>0</v>
      </c>
      <c r="RR146" s="106">
        <f>Juniori!RR34</f>
        <v>0</v>
      </c>
      <c r="RS146" s="106">
        <f>Juniori!RS34</f>
        <v>0</v>
      </c>
      <c r="RT146" s="106">
        <f>Juniori!RT34</f>
        <v>0</v>
      </c>
      <c r="RU146" s="106">
        <f>Juniori!RU34</f>
        <v>0</v>
      </c>
      <c r="RV146" s="106">
        <f>Juniori!RV34</f>
        <v>0</v>
      </c>
      <c r="RW146" s="106">
        <f>Juniori!RW34</f>
        <v>0</v>
      </c>
      <c r="RX146" s="106">
        <f>Juniori!RX34</f>
        <v>0</v>
      </c>
      <c r="RY146" s="106">
        <f>Juniori!RY34</f>
        <v>0</v>
      </c>
      <c r="RZ146" s="106">
        <f>Juniori!RZ34</f>
        <v>0</v>
      </c>
      <c r="SA146" s="106">
        <f>Juniori!SA34</f>
        <v>0</v>
      </c>
      <c r="SB146" s="106">
        <f>Juniori!SB34</f>
        <v>0</v>
      </c>
      <c r="SC146" s="106">
        <f>Juniori!SC34</f>
        <v>0</v>
      </c>
      <c r="SD146" s="106">
        <f>Juniori!SD34</f>
        <v>0</v>
      </c>
      <c r="SE146" s="106">
        <f>Juniori!SE34</f>
        <v>0</v>
      </c>
      <c r="SF146" s="106">
        <f>Juniori!SF34</f>
        <v>0</v>
      </c>
      <c r="SG146" s="106">
        <f>Juniori!SG34</f>
        <v>0</v>
      </c>
      <c r="SH146" s="106">
        <f>Juniori!SH34</f>
        <v>0</v>
      </c>
      <c r="SI146" s="106">
        <f>Juniori!SI34</f>
        <v>0</v>
      </c>
      <c r="SJ146" s="106">
        <f>Juniori!SJ34</f>
        <v>0</v>
      </c>
      <c r="SK146" s="106">
        <f>Juniori!SK34</f>
        <v>0</v>
      </c>
      <c r="SL146" s="106">
        <f>Juniori!SL34</f>
        <v>0</v>
      </c>
      <c r="SM146" s="106">
        <f>Juniori!SM34</f>
        <v>0</v>
      </c>
      <c r="SN146" s="106">
        <f>Juniori!SN34</f>
        <v>0</v>
      </c>
      <c r="SO146" s="106">
        <f>Juniori!SO34</f>
        <v>0</v>
      </c>
      <c r="SP146" s="106">
        <f>Juniori!SP34</f>
        <v>0</v>
      </c>
      <c r="SQ146" s="106">
        <f>Juniori!SQ34</f>
        <v>0</v>
      </c>
      <c r="SR146" s="106">
        <f>Juniori!SR34</f>
        <v>0</v>
      </c>
      <c r="SS146" s="106">
        <f>Juniori!SS34</f>
        <v>0</v>
      </c>
      <c r="ST146" s="106">
        <f>Juniori!ST34</f>
        <v>0</v>
      </c>
      <c r="SU146" s="106">
        <f>Juniori!SU34</f>
        <v>0</v>
      </c>
      <c r="SV146" s="106">
        <f>Juniori!SV34</f>
        <v>0</v>
      </c>
      <c r="SW146" s="106">
        <f>Juniori!SW34</f>
        <v>0</v>
      </c>
      <c r="SX146" s="106">
        <f>Juniori!SX34</f>
        <v>0</v>
      </c>
      <c r="SY146" s="106">
        <f>Juniori!SY34</f>
        <v>0</v>
      </c>
      <c r="SZ146" s="106">
        <f>Juniori!SZ34</f>
        <v>0</v>
      </c>
      <c r="TA146" s="106">
        <f>Juniori!TA34</f>
        <v>0</v>
      </c>
      <c r="TB146" s="106">
        <f>Juniori!TB34</f>
        <v>0</v>
      </c>
    </row>
    <row r="147" spans="1:522" s="1" customFormat="1" ht="18" customHeight="1" x14ac:dyDescent="0.25">
      <c r="A147" s="12"/>
      <c r="B147" s="11" t="s">
        <v>183</v>
      </c>
      <c r="C147" s="1">
        <v>12144</v>
      </c>
      <c r="E147" s="4" t="s">
        <v>302</v>
      </c>
      <c r="F147" s="1">
        <v>6693</v>
      </c>
      <c r="G147" s="9" t="s">
        <v>97</v>
      </c>
      <c r="H147" s="4" t="s">
        <v>19</v>
      </c>
      <c r="I147" s="1">
        <f t="shared" si="25"/>
        <v>9</v>
      </c>
      <c r="J147" s="12">
        <f>Tabuľka3[[#This Row],[Stĺpec9]]</f>
        <v>9</v>
      </c>
      <c r="K147" s="106">
        <f>Seniori!K68</f>
        <v>0</v>
      </c>
      <c r="L147" s="106">
        <f>Seniori!L68</f>
        <v>0</v>
      </c>
      <c r="M147" s="106">
        <f>Seniori!M68</f>
        <v>0</v>
      </c>
      <c r="N147" s="106">
        <f>Seniori!N68</f>
        <v>0</v>
      </c>
      <c r="O147" s="106">
        <f>Seniori!O68</f>
        <v>0</v>
      </c>
      <c r="P147" s="106">
        <f>Seniori!P68</f>
        <v>0</v>
      </c>
      <c r="Q147" s="106">
        <f>Seniori!Q68</f>
        <v>0</v>
      </c>
      <c r="R147" s="106">
        <f>Seniori!R68</f>
        <v>0</v>
      </c>
      <c r="S147" s="106">
        <f>Seniori!S68</f>
        <v>0</v>
      </c>
      <c r="T147" s="106">
        <f>Seniori!T68</f>
        <v>0</v>
      </c>
      <c r="U147" s="106">
        <f>Seniori!U68</f>
        <v>0</v>
      </c>
      <c r="V147" s="106">
        <f>Seniori!V68</f>
        <v>0</v>
      </c>
      <c r="W147" s="106">
        <f>Seniori!W68</f>
        <v>0</v>
      </c>
      <c r="X147" s="106">
        <f>Seniori!X68</f>
        <v>0</v>
      </c>
      <c r="Y147" s="106">
        <f>Seniori!Y68</f>
        <v>0</v>
      </c>
      <c r="Z147" s="106">
        <f>Seniori!Z68</f>
        <v>0</v>
      </c>
      <c r="AA147" s="106">
        <f>Seniori!AA68</f>
        <v>0</v>
      </c>
      <c r="AB147" s="106">
        <f>Seniori!AB68</f>
        <v>0</v>
      </c>
      <c r="AC147" s="106">
        <f>Seniori!AC68</f>
        <v>0</v>
      </c>
      <c r="AD147" s="106">
        <f>Seniori!AD68</f>
        <v>0</v>
      </c>
      <c r="AE147" s="106">
        <f>Seniori!AE68</f>
        <v>0</v>
      </c>
      <c r="AF147" s="106">
        <f>Seniori!AF68</f>
        <v>0</v>
      </c>
      <c r="AG147" s="106">
        <f>Seniori!AG68</f>
        <v>0</v>
      </c>
      <c r="AH147" s="106">
        <f>Seniori!AH68</f>
        <v>0</v>
      </c>
      <c r="AI147" s="106">
        <f>Seniori!AI68</f>
        <v>0</v>
      </c>
      <c r="AJ147" s="106">
        <f>Seniori!AJ68</f>
        <v>0</v>
      </c>
      <c r="AK147" s="106">
        <f>Seniori!AK68</f>
        <v>0</v>
      </c>
      <c r="AL147" s="106">
        <f>Seniori!AL68</f>
        <v>0</v>
      </c>
      <c r="AM147" s="106">
        <f>Seniori!AM68</f>
        <v>0</v>
      </c>
      <c r="AN147" s="106">
        <f>Seniori!AN68</f>
        <v>0</v>
      </c>
      <c r="AO147" s="106">
        <f>Seniori!AO68</f>
        <v>0</v>
      </c>
      <c r="AP147" s="106">
        <f>Seniori!AP68</f>
        <v>0</v>
      </c>
      <c r="AQ147" s="106">
        <f>Seniori!AQ68</f>
        <v>0</v>
      </c>
      <c r="AR147" s="106">
        <f>Seniori!AR68</f>
        <v>0</v>
      </c>
      <c r="AS147" s="106">
        <f>Seniori!AS68</f>
        <v>0</v>
      </c>
      <c r="AT147" s="106">
        <f>Seniori!AT68</f>
        <v>0</v>
      </c>
      <c r="AU147" s="106">
        <f>Seniori!AU68</f>
        <v>0</v>
      </c>
      <c r="AV147" s="106">
        <f>Seniori!AV68</f>
        <v>0</v>
      </c>
      <c r="AW147" s="106">
        <f>Seniori!AW68</f>
        <v>0</v>
      </c>
      <c r="AX147" s="106">
        <f>Seniori!AX68</f>
        <v>0</v>
      </c>
      <c r="AY147" s="106">
        <f>Seniori!AY68</f>
        <v>0</v>
      </c>
      <c r="AZ147" s="106">
        <f>Seniori!AZ68</f>
        <v>0</v>
      </c>
      <c r="BA147" s="106">
        <f>Seniori!BA68</f>
        <v>0</v>
      </c>
      <c r="BB147" s="106">
        <f>Seniori!BB68</f>
        <v>0</v>
      </c>
      <c r="BC147" s="106">
        <f>Seniori!BC68</f>
        <v>0</v>
      </c>
      <c r="BD147" s="106">
        <f>Seniori!BD68</f>
        <v>0</v>
      </c>
      <c r="BE147" s="106">
        <f>Seniori!BE68</f>
        <v>0</v>
      </c>
      <c r="BF147" s="106">
        <f>Seniori!BF68</f>
        <v>0</v>
      </c>
      <c r="BG147" s="106">
        <f>Seniori!BG68</f>
        <v>0</v>
      </c>
      <c r="BH147" s="106">
        <f>Seniori!BH68</f>
        <v>0</v>
      </c>
      <c r="BI147" s="106">
        <f>Seniori!BI68</f>
        <v>0</v>
      </c>
      <c r="BJ147" s="106">
        <f>Seniori!BJ68</f>
        <v>0</v>
      </c>
      <c r="BK147" s="106">
        <f>Seniori!BK68</f>
        <v>0</v>
      </c>
      <c r="BL147" s="106">
        <f>Seniori!BL68</f>
        <v>0</v>
      </c>
      <c r="BM147" s="106">
        <f>Seniori!BM68</f>
        <v>0</v>
      </c>
      <c r="BN147" s="106">
        <f>Seniori!BN68</f>
        <v>0</v>
      </c>
      <c r="BO147" s="106">
        <f>Seniori!BO68</f>
        <v>0</v>
      </c>
      <c r="BP147" s="106">
        <f>Seniori!BP68</f>
        <v>0</v>
      </c>
      <c r="BQ147" s="106">
        <f>Seniori!BQ68</f>
        <v>0</v>
      </c>
      <c r="BR147" s="106">
        <f>Seniori!BR68</f>
        <v>0</v>
      </c>
      <c r="BS147" s="106">
        <f>Seniori!BS68</f>
        <v>0</v>
      </c>
      <c r="BT147" s="106">
        <f>Seniori!BT68</f>
        <v>0</v>
      </c>
      <c r="BU147" s="106">
        <f>Seniori!BU68</f>
        <v>0</v>
      </c>
      <c r="BV147" s="106">
        <f>Seniori!BV68</f>
        <v>0</v>
      </c>
      <c r="BW147" s="106">
        <f>Seniori!BW68</f>
        <v>0</v>
      </c>
      <c r="BX147" s="106">
        <f>Seniori!BX68</f>
        <v>0</v>
      </c>
      <c r="BY147" s="106">
        <f>Seniori!BY68</f>
        <v>0</v>
      </c>
      <c r="BZ147" s="106">
        <f>Seniori!BZ68</f>
        <v>0</v>
      </c>
      <c r="CA147" s="106">
        <f>Seniori!CA68</f>
        <v>0</v>
      </c>
      <c r="CB147" s="106">
        <f>Seniori!CB68</f>
        <v>0</v>
      </c>
      <c r="CC147" s="106">
        <f>Seniori!CC68</f>
        <v>0</v>
      </c>
      <c r="CD147" s="106">
        <f>Seniori!CD68</f>
        <v>0</v>
      </c>
      <c r="CE147" s="106">
        <f>Seniori!CE68</f>
        <v>0</v>
      </c>
      <c r="CF147" s="106">
        <f>Seniori!CF68</f>
        <v>0</v>
      </c>
      <c r="CG147" s="106">
        <f>Seniori!CG68</f>
        <v>0</v>
      </c>
      <c r="CH147" s="106">
        <f>Seniori!CH68</f>
        <v>0</v>
      </c>
      <c r="CI147" s="106">
        <f>Seniori!CI68</f>
        <v>0</v>
      </c>
      <c r="CJ147" s="106">
        <f>Seniori!CJ68</f>
        <v>0</v>
      </c>
      <c r="CK147" s="106">
        <f>Seniori!CK68</f>
        <v>0</v>
      </c>
      <c r="CL147" s="106">
        <f>Seniori!CL68</f>
        <v>0</v>
      </c>
      <c r="CM147" s="106">
        <f>Seniori!CM68</f>
        <v>0</v>
      </c>
      <c r="CN147" s="106">
        <f>Seniori!CN68</f>
        <v>0</v>
      </c>
      <c r="CO147" s="106">
        <f>Seniori!CO68</f>
        <v>0</v>
      </c>
      <c r="CP147" s="106">
        <f>Seniori!CP68</f>
        <v>0</v>
      </c>
      <c r="CQ147" s="106">
        <f>Seniori!CQ68</f>
        <v>0</v>
      </c>
      <c r="CR147" s="106">
        <f>Seniori!CR68</f>
        <v>0</v>
      </c>
      <c r="CS147" s="106">
        <f>Seniori!CS68</f>
        <v>0</v>
      </c>
      <c r="CT147" s="106">
        <f>Seniori!CT68</f>
        <v>0</v>
      </c>
      <c r="CU147" s="106">
        <f>Seniori!CU68</f>
        <v>0</v>
      </c>
      <c r="CV147" s="106">
        <f>Seniori!CV68</f>
        <v>0</v>
      </c>
      <c r="CW147" s="106">
        <f>Seniori!CW68</f>
        <v>0</v>
      </c>
      <c r="CX147" s="106">
        <f>Seniori!CX68</f>
        <v>0</v>
      </c>
      <c r="CY147" s="106">
        <f>Seniori!CY68</f>
        <v>0</v>
      </c>
      <c r="CZ147" s="106">
        <f>Seniori!CZ68</f>
        <v>0</v>
      </c>
      <c r="DA147" s="106">
        <f>Seniori!DA68</f>
        <v>0</v>
      </c>
      <c r="DB147" s="106">
        <f>Seniori!DB68</f>
        <v>0</v>
      </c>
      <c r="DC147" s="106">
        <f>Seniori!DC68</f>
        <v>0</v>
      </c>
      <c r="DD147" s="106">
        <f>Seniori!DD68</f>
        <v>0</v>
      </c>
      <c r="DE147" s="106">
        <f>Seniori!DE68</f>
        <v>0</v>
      </c>
      <c r="DF147" s="106">
        <f>Seniori!DF68</f>
        <v>0</v>
      </c>
      <c r="DG147" s="106">
        <f>Seniori!DG68</f>
        <v>0</v>
      </c>
      <c r="DH147" s="106">
        <f>Seniori!DH68</f>
        <v>0</v>
      </c>
      <c r="DI147" s="106">
        <f>Seniori!DI68</f>
        <v>0</v>
      </c>
      <c r="DJ147" s="106">
        <f>Seniori!DJ68</f>
        <v>0</v>
      </c>
      <c r="DK147" s="106">
        <f>Seniori!DK68</f>
        <v>0</v>
      </c>
      <c r="DL147" s="106">
        <f>Seniori!DL68</f>
        <v>0</v>
      </c>
      <c r="DM147" s="106">
        <f>Seniori!DM68</f>
        <v>0</v>
      </c>
      <c r="DN147" s="106">
        <f>Seniori!DN68</f>
        <v>0</v>
      </c>
      <c r="DO147" s="106">
        <f>Seniori!DO68</f>
        <v>0</v>
      </c>
      <c r="DP147" s="106">
        <f>Seniori!DP68</f>
        <v>0</v>
      </c>
      <c r="DQ147" s="106">
        <f>Seniori!DQ68</f>
        <v>0</v>
      </c>
      <c r="DR147" s="106">
        <f>Seniori!DR68</f>
        <v>0</v>
      </c>
      <c r="DS147" s="106">
        <f>Seniori!DS68</f>
        <v>0</v>
      </c>
      <c r="DT147" s="106">
        <f>Seniori!DT68</f>
        <v>0</v>
      </c>
      <c r="DU147" s="106">
        <f>Seniori!DU68</f>
        <v>0</v>
      </c>
      <c r="DV147" s="106">
        <f>Seniori!DV68</f>
        <v>0</v>
      </c>
      <c r="DW147" s="106">
        <f>Seniori!DW68</f>
        <v>0</v>
      </c>
      <c r="DX147" s="106">
        <f>Seniori!DX68</f>
        <v>0</v>
      </c>
      <c r="DY147" s="106">
        <f>Seniori!DY68</f>
        <v>0</v>
      </c>
      <c r="DZ147" s="106">
        <f>Seniori!DZ68</f>
        <v>0</v>
      </c>
      <c r="EA147" s="106">
        <f>Seniori!EA68</f>
        <v>0</v>
      </c>
      <c r="EB147" s="106">
        <f>Seniori!EB68</f>
        <v>0</v>
      </c>
      <c r="EC147" s="106">
        <f>Seniori!EC68</f>
        <v>0</v>
      </c>
      <c r="ED147" s="106">
        <f>Seniori!ED68</f>
        <v>0</v>
      </c>
      <c r="EE147" s="106">
        <f>Seniori!EE68</f>
        <v>0</v>
      </c>
      <c r="EF147" s="106">
        <f>Seniori!EF68</f>
        <v>0</v>
      </c>
      <c r="EG147" s="106">
        <f>Seniori!EG68</f>
        <v>0</v>
      </c>
      <c r="EH147" s="106">
        <f>Seniori!EH68</f>
        <v>0</v>
      </c>
      <c r="EI147" s="106">
        <f>Seniori!EI68</f>
        <v>0</v>
      </c>
      <c r="EJ147" s="106">
        <f>Seniori!EJ68</f>
        <v>0</v>
      </c>
      <c r="EK147" s="106">
        <f>Seniori!EK68</f>
        <v>0</v>
      </c>
      <c r="EL147" s="106">
        <f>Seniori!EL68</f>
        <v>0</v>
      </c>
      <c r="EM147" s="106">
        <f>Seniori!EM68</f>
        <v>0</v>
      </c>
      <c r="EN147" s="106">
        <f>Seniori!EN68</f>
        <v>0</v>
      </c>
      <c r="EO147" s="106">
        <f>Seniori!EO68</f>
        <v>0</v>
      </c>
      <c r="EP147" s="106">
        <f>Seniori!EP68</f>
        <v>0</v>
      </c>
      <c r="EQ147" s="106">
        <f>Seniori!EQ68</f>
        <v>0</v>
      </c>
      <c r="ER147" s="106">
        <f>Seniori!ER68</f>
        <v>0</v>
      </c>
      <c r="ES147" s="106">
        <f>Seniori!ES68</f>
        <v>0</v>
      </c>
      <c r="ET147" s="106">
        <f>Seniori!ET68</f>
        <v>0</v>
      </c>
      <c r="EU147" s="106">
        <f>Seniori!EU68</f>
        <v>0</v>
      </c>
      <c r="EV147" s="106">
        <f>Seniori!EV68</f>
        <v>0</v>
      </c>
      <c r="EW147" s="106">
        <f>Seniori!EW68</f>
        <v>0</v>
      </c>
      <c r="EX147" s="106">
        <f>Seniori!EX68</f>
        <v>0</v>
      </c>
      <c r="EY147" s="106">
        <f>Seniori!EY68</f>
        <v>0</v>
      </c>
      <c r="EZ147" s="106">
        <f>Seniori!EZ68</f>
        <v>0</v>
      </c>
      <c r="FA147" s="106">
        <f>Seniori!FA68</f>
        <v>0</v>
      </c>
      <c r="FB147" s="106">
        <f>Seniori!FB68</f>
        <v>0</v>
      </c>
      <c r="FC147" s="106">
        <f>Seniori!FC68</f>
        <v>0</v>
      </c>
      <c r="FD147" s="106">
        <f>Seniori!FD68</f>
        <v>0</v>
      </c>
      <c r="FE147" s="106">
        <f>Seniori!FE68</f>
        <v>0</v>
      </c>
      <c r="FF147" s="106">
        <f>Seniori!FF68</f>
        <v>0</v>
      </c>
      <c r="FG147" s="106">
        <f>Seniori!FG68</f>
        <v>0</v>
      </c>
      <c r="FH147" s="106">
        <f>Seniori!FH68</f>
        <v>0</v>
      </c>
      <c r="FI147" s="106">
        <f>Seniori!FI68</f>
        <v>0</v>
      </c>
      <c r="FJ147" s="106">
        <f>Seniori!FJ68</f>
        <v>0</v>
      </c>
      <c r="FK147" s="106">
        <f>Seniori!FK68</f>
        <v>0</v>
      </c>
      <c r="FL147" s="106">
        <f>Seniori!FL68</f>
        <v>0</v>
      </c>
      <c r="FM147" s="106">
        <f>Seniori!FM68</f>
        <v>0</v>
      </c>
      <c r="FN147" s="106">
        <f>Seniori!FN68</f>
        <v>0</v>
      </c>
      <c r="FO147" s="106">
        <f>Seniori!FO68</f>
        <v>0</v>
      </c>
      <c r="FP147" s="106">
        <f>Seniori!FP68</f>
        <v>0</v>
      </c>
      <c r="FQ147" s="106">
        <f>Seniori!FQ68</f>
        <v>0</v>
      </c>
      <c r="FR147" s="106">
        <f>Seniori!FR68</f>
        <v>0</v>
      </c>
      <c r="FS147" s="106">
        <f>Seniori!FS68</f>
        <v>0</v>
      </c>
      <c r="FT147" s="106">
        <f>Seniori!FT68</f>
        <v>0</v>
      </c>
      <c r="FU147" s="106">
        <f>Seniori!FU68</f>
        <v>0</v>
      </c>
      <c r="FV147" s="106">
        <f>Seniori!FV68</f>
        <v>0</v>
      </c>
      <c r="FW147" s="106">
        <f>Seniori!FW68</f>
        <v>0</v>
      </c>
      <c r="FX147" s="106">
        <f>Seniori!FX68</f>
        <v>0</v>
      </c>
      <c r="FY147" s="106">
        <f>Seniori!FY68</f>
        <v>0</v>
      </c>
      <c r="FZ147" s="106">
        <f>Seniori!FZ68</f>
        <v>0</v>
      </c>
      <c r="GA147" s="106">
        <f>Seniori!GA68</f>
        <v>0</v>
      </c>
      <c r="GB147" s="106">
        <f>Seniori!GB68</f>
        <v>0</v>
      </c>
      <c r="GC147" s="106">
        <f>Seniori!GC68</f>
        <v>0</v>
      </c>
      <c r="GD147" s="106">
        <f>Seniori!GD68</f>
        <v>0</v>
      </c>
      <c r="GE147" s="106">
        <f>Seniori!GE68</f>
        <v>0</v>
      </c>
      <c r="GF147" s="106">
        <f>Seniori!GF68</f>
        <v>0</v>
      </c>
      <c r="GG147" s="106">
        <f>Seniori!GG68</f>
        <v>0</v>
      </c>
      <c r="GH147" s="106">
        <f>Seniori!GH68</f>
        <v>0</v>
      </c>
      <c r="GI147" s="106">
        <f>Seniori!GI68</f>
        <v>0</v>
      </c>
      <c r="GJ147" s="106">
        <f>Seniori!GJ68</f>
        <v>0</v>
      </c>
      <c r="GK147" s="106">
        <f>Seniori!GK68</f>
        <v>0</v>
      </c>
      <c r="GL147" s="106">
        <f>Seniori!GL68</f>
        <v>0</v>
      </c>
      <c r="GM147" s="106">
        <f>Seniori!GM68</f>
        <v>0</v>
      </c>
      <c r="GN147" s="106">
        <f>Seniori!GN68</f>
        <v>0</v>
      </c>
      <c r="GO147" s="106">
        <f>Seniori!GO68</f>
        <v>0</v>
      </c>
      <c r="GP147" s="106">
        <f>Seniori!GP68</f>
        <v>0</v>
      </c>
      <c r="GQ147" s="106">
        <f>Seniori!GQ68</f>
        <v>0</v>
      </c>
      <c r="GR147" s="106">
        <f>Seniori!GR68</f>
        <v>0</v>
      </c>
      <c r="GS147" s="106">
        <f>Seniori!GS68</f>
        <v>0</v>
      </c>
      <c r="GT147" s="106">
        <f>Seniori!GT68</f>
        <v>0</v>
      </c>
      <c r="GU147" s="106">
        <f>Seniori!GU68</f>
        <v>0</v>
      </c>
      <c r="GV147" s="106">
        <f>Seniori!GV68</f>
        <v>0</v>
      </c>
      <c r="GW147" s="106">
        <f>Seniori!GW68</f>
        <v>0</v>
      </c>
      <c r="GX147" s="106">
        <f>Seniori!GX68</f>
        <v>0</v>
      </c>
      <c r="GY147" s="106">
        <f>Seniori!GY68</f>
        <v>0</v>
      </c>
      <c r="GZ147" s="106">
        <f>Seniori!GZ68</f>
        <v>0</v>
      </c>
      <c r="HA147" s="106">
        <f>Seniori!HA68</f>
        <v>0</v>
      </c>
      <c r="HB147" s="106">
        <f>Seniori!HB68</f>
        <v>0</v>
      </c>
      <c r="HC147" s="106">
        <f>Seniori!HC68</f>
        <v>0</v>
      </c>
      <c r="HD147" s="106">
        <f>Seniori!HD68</f>
        <v>0</v>
      </c>
      <c r="HE147" s="106">
        <f>Seniori!HE68</f>
        <v>0</v>
      </c>
      <c r="HF147" s="106">
        <f>Seniori!HF68</f>
        <v>0</v>
      </c>
      <c r="HG147" s="106">
        <f>Seniori!HG68</f>
        <v>0</v>
      </c>
      <c r="HH147" s="106">
        <f>Seniori!HH68</f>
        <v>0</v>
      </c>
      <c r="HI147" s="106">
        <f>Seniori!HI68</f>
        <v>0</v>
      </c>
      <c r="HJ147" s="106">
        <f>Seniori!HJ68</f>
        <v>0</v>
      </c>
      <c r="HK147" s="106">
        <f>Seniori!HK68</f>
        <v>0</v>
      </c>
      <c r="HL147" s="106">
        <f>Seniori!HL68</f>
        <v>0</v>
      </c>
      <c r="HM147" s="106">
        <f>Seniori!HM68</f>
        <v>0</v>
      </c>
      <c r="HN147" s="106">
        <f>Seniori!HN68</f>
        <v>0</v>
      </c>
      <c r="HO147" s="106">
        <f>Seniori!HO68</f>
        <v>0</v>
      </c>
      <c r="HP147" s="106">
        <f>Seniori!HP68</f>
        <v>0</v>
      </c>
      <c r="HQ147" s="106">
        <f>Seniori!HQ68</f>
        <v>0</v>
      </c>
      <c r="HR147" s="106">
        <f>Seniori!HR68</f>
        <v>0</v>
      </c>
      <c r="HS147" s="106">
        <f>Seniori!HS68</f>
        <v>0</v>
      </c>
      <c r="HT147" s="106">
        <f>Seniori!HT68</f>
        <v>0</v>
      </c>
      <c r="HU147" s="106">
        <f>Seniori!HU68</f>
        <v>0</v>
      </c>
      <c r="HV147" s="106">
        <f>Seniori!HV68</f>
        <v>0</v>
      </c>
      <c r="HW147" s="106">
        <f>Seniori!HW68</f>
        <v>0</v>
      </c>
      <c r="HX147" s="106">
        <f>Seniori!HX68</f>
        <v>0</v>
      </c>
      <c r="HY147" s="106">
        <f>Seniori!HY68</f>
        <v>0</v>
      </c>
      <c r="HZ147" s="106">
        <f>Seniori!HZ68</f>
        <v>0</v>
      </c>
      <c r="IA147" s="106">
        <f>Seniori!IA68</f>
        <v>0</v>
      </c>
      <c r="IB147" s="106">
        <f>Seniori!IB68</f>
        <v>0</v>
      </c>
      <c r="IC147" s="106">
        <f>Seniori!IC68</f>
        <v>0</v>
      </c>
      <c r="ID147" s="106">
        <f>Seniori!ID68</f>
        <v>0</v>
      </c>
      <c r="IE147" s="106">
        <f>Seniori!IE68</f>
        <v>0</v>
      </c>
      <c r="IF147" s="106">
        <f>Seniori!IF68</f>
        <v>0</v>
      </c>
      <c r="IG147" s="106">
        <f>Seniori!IG68</f>
        <v>0</v>
      </c>
      <c r="IH147" s="106">
        <f>Seniori!IH68</f>
        <v>0</v>
      </c>
      <c r="II147" s="106">
        <f>Seniori!II68</f>
        <v>0</v>
      </c>
      <c r="IJ147" s="106">
        <f>Seniori!IJ68</f>
        <v>0</v>
      </c>
      <c r="IK147" s="106">
        <f>Seniori!IK68</f>
        <v>0</v>
      </c>
      <c r="IL147" s="106">
        <f>Seniori!IL68</f>
        <v>0</v>
      </c>
      <c r="IM147" s="106">
        <f>Seniori!IM68</f>
        <v>0</v>
      </c>
      <c r="IN147" s="106">
        <f>Seniori!IN68</f>
        <v>0</v>
      </c>
      <c r="IO147" s="106">
        <f>Seniori!IO68</f>
        <v>0</v>
      </c>
      <c r="IP147" s="106">
        <f>Seniori!IP68</f>
        <v>0</v>
      </c>
      <c r="IQ147" s="106">
        <f>Seniori!IQ68</f>
        <v>0</v>
      </c>
      <c r="IR147" s="106">
        <f>Seniori!IR68</f>
        <v>0</v>
      </c>
      <c r="IS147" s="106">
        <f>Seniori!IS68</f>
        <v>0</v>
      </c>
      <c r="IT147" s="106">
        <f>Seniori!IT68</f>
        <v>0</v>
      </c>
      <c r="IU147" s="106">
        <f>Seniori!IU68</f>
        <v>0</v>
      </c>
      <c r="IV147" s="106">
        <f>Seniori!IV68</f>
        <v>0</v>
      </c>
      <c r="IW147" s="106">
        <f>Seniori!IW68</f>
        <v>0</v>
      </c>
      <c r="IX147" s="106">
        <f>Seniori!IX68</f>
        <v>0</v>
      </c>
      <c r="IY147" s="106">
        <f>Seniori!IY68</f>
        <v>0</v>
      </c>
      <c r="IZ147" s="106">
        <f>Seniori!IZ68</f>
        <v>0</v>
      </c>
      <c r="JA147" s="106">
        <f>Seniori!JA68</f>
        <v>0</v>
      </c>
      <c r="JB147" s="106">
        <f>Seniori!JB68</f>
        <v>0</v>
      </c>
      <c r="JC147" s="106">
        <f>Seniori!JC68</f>
        <v>0</v>
      </c>
      <c r="JD147" s="106">
        <f>Seniori!JD68</f>
        <v>0</v>
      </c>
      <c r="JE147" s="106">
        <f>Seniori!JE68</f>
        <v>0</v>
      </c>
      <c r="JF147" s="106">
        <f>Seniori!JF68</f>
        <v>0</v>
      </c>
      <c r="JG147" s="106">
        <f>Seniori!JG68</f>
        <v>0</v>
      </c>
      <c r="JH147" s="106">
        <f>Seniori!JH68</f>
        <v>0</v>
      </c>
      <c r="JI147" s="106">
        <f>Seniori!JI68</f>
        <v>0</v>
      </c>
      <c r="JJ147" s="106">
        <f>Seniori!JJ68</f>
        <v>0</v>
      </c>
      <c r="JK147" s="106">
        <f>Seniori!JK68</f>
        <v>0</v>
      </c>
      <c r="JL147" s="106">
        <f>Seniori!JL68</f>
        <v>0</v>
      </c>
      <c r="JM147" s="106">
        <f>Seniori!JM68</f>
        <v>0</v>
      </c>
      <c r="JN147" s="106">
        <f>Seniori!JN68</f>
        <v>0</v>
      </c>
      <c r="JO147" s="106">
        <f>Seniori!JO68</f>
        <v>0</v>
      </c>
      <c r="JP147" s="106">
        <f>Seniori!JP68</f>
        <v>0</v>
      </c>
      <c r="JQ147" s="106">
        <f>Seniori!JQ68</f>
        <v>0</v>
      </c>
      <c r="JR147" s="106">
        <f>Seniori!JR68</f>
        <v>0</v>
      </c>
      <c r="JS147" s="106">
        <f>Seniori!JS68</f>
        <v>0</v>
      </c>
      <c r="JT147" s="106">
        <f>Seniori!JT68</f>
        <v>0</v>
      </c>
      <c r="JU147" s="106">
        <f>Seniori!JU68</f>
        <v>0</v>
      </c>
      <c r="JV147" s="106">
        <f>Seniori!JV68</f>
        <v>0</v>
      </c>
      <c r="JW147" s="106">
        <f>Seniori!JW68</f>
        <v>0</v>
      </c>
      <c r="JX147" s="106">
        <f>Seniori!JX68</f>
        <v>0</v>
      </c>
      <c r="JY147" s="106">
        <f>Seniori!JY68</f>
        <v>0</v>
      </c>
      <c r="JZ147" s="106">
        <f>Seniori!JZ68</f>
        <v>0</v>
      </c>
      <c r="KA147" s="106">
        <f>Seniori!KA68</f>
        <v>0</v>
      </c>
      <c r="KB147" s="106">
        <f>Seniori!KB68</f>
        <v>0</v>
      </c>
      <c r="KC147" s="106">
        <f>Seniori!KC68</f>
        <v>0</v>
      </c>
      <c r="KD147" s="106">
        <f>Seniori!KD68</f>
        <v>0</v>
      </c>
      <c r="KE147" s="106">
        <f>Seniori!KE68</f>
        <v>0</v>
      </c>
      <c r="KF147" s="106">
        <f>Seniori!KF68</f>
        <v>0</v>
      </c>
      <c r="KG147" s="106">
        <f>Seniori!KG68</f>
        <v>0</v>
      </c>
      <c r="KH147" s="106">
        <f>Seniori!KH68</f>
        <v>0</v>
      </c>
      <c r="KI147" s="106">
        <f>Seniori!KI68</f>
        <v>0</v>
      </c>
      <c r="KJ147" s="106">
        <f>Seniori!KJ68</f>
        <v>0</v>
      </c>
      <c r="KK147" s="106">
        <f>Seniori!KK68</f>
        <v>0</v>
      </c>
      <c r="KL147" s="106">
        <f>Seniori!KL68</f>
        <v>0</v>
      </c>
      <c r="KM147" s="106">
        <f>Seniori!KM68</f>
        <v>0</v>
      </c>
      <c r="KN147" s="106">
        <f>Seniori!KN68</f>
        <v>0</v>
      </c>
      <c r="KO147" s="106">
        <f>Seniori!KO68</f>
        <v>0</v>
      </c>
      <c r="KP147" s="106">
        <f>Seniori!KP68</f>
        <v>0</v>
      </c>
      <c r="KQ147" s="106">
        <f>Seniori!KQ68</f>
        <v>0</v>
      </c>
      <c r="KR147" s="106">
        <f>Seniori!KR68</f>
        <v>0</v>
      </c>
      <c r="KS147" s="106">
        <f>Seniori!KS68</f>
        <v>0</v>
      </c>
      <c r="KT147" s="106">
        <f>Seniori!KT68</f>
        <v>0</v>
      </c>
      <c r="KU147" s="106">
        <f>Seniori!KU68</f>
        <v>0</v>
      </c>
      <c r="KV147" s="106">
        <f>Seniori!KV68</f>
        <v>0</v>
      </c>
      <c r="KW147" s="106">
        <f>Seniori!KW68</f>
        <v>0</v>
      </c>
      <c r="KX147" s="106">
        <f>Seniori!KX68</f>
        <v>0</v>
      </c>
      <c r="KY147" s="106">
        <f>Seniori!KY68</f>
        <v>0</v>
      </c>
      <c r="KZ147" s="106">
        <f>Seniori!KZ68</f>
        <v>0</v>
      </c>
      <c r="LA147" s="106">
        <f>Seniori!LA68</f>
        <v>0</v>
      </c>
      <c r="LB147" s="106">
        <f>Seniori!LB68</f>
        <v>0</v>
      </c>
      <c r="LC147" s="106">
        <f>Seniori!LC68</f>
        <v>0</v>
      </c>
      <c r="LD147" s="106">
        <f>Seniori!LD68</f>
        <v>0</v>
      </c>
      <c r="LE147" s="106">
        <f>Seniori!LE68</f>
        <v>0</v>
      </c>
      <c r="LF147" s="106">
        <f>Seniori!LF68</f>
        <v>0</v>
      </c>
      <c r="LG147" s="106">
        <f>Seniori!LG68</f>
        <v>0</v>
      </c>
      <c r="LH147" s="106">
        <f>Seniori!LH68</f>
        <v>0</v>
      </c>
      <c r="LI147" s="106">
        <f>Seniori!LI68</f>
        <v>0</v>
      </c>
      <c r="LJ147" s="106">
        <f>Seniori!LJ68</f>
        <v>0</v>
      </c>
      <c r="LK147" s="106">
        <f>Seniori!LK68</f>
        <v>0</v>
      </c>
      <c r="LL147" s="106">
        <f>Seniori!LL68</f>
        <v>0</v>
      </c>
      <c r="LM147" s="106">
        <f>Seniori!LM68</f>
        <v>0</v>
      </c>
      <c r="LN147" s="106">
        <f>Seniori!LN68</f>
        <v>0</v>
      </c>
      <c r="LO147" s="106">
        <f>Seniori!LO68</f>
        <v>0</v>
      </c>
      <c r="LP147" s="106">
        <f>Seniori!LP68</f>
        <v>0</v>
      </c>
      <c r="LQ147" s="106">
        <f>Seniori!LQ68</f>
        <v>0</v>
      </c>
      <c r="LR147" s="106">
        <f>Seniori!LR68</f>
        <v>0</v>
      </c>
      <c r="LS147" s="106">
        <f>Seniori!LS68</f>
        <v>0</v>
      </c>
      <c r="LT147" s="106">
        <f>Seniori!LT68</f>
        <v>0</v>
      </c>
      <c r="LU147" s="106">
        <f>Seniori!LU68</f>
        <v>0</v>
      </c>
      <c r="LV147" s="106">
        <f>Seniori!LV68</f>
        <v>0</v>
      </c>
      <c r="LW147" s="106">
        <f>Seniori!LW68</f>
        <v>0</v>
      </c>
      <c r="LX147" s="106">
        <f>Seniori!LX68</f>
        <v>0</v>
      </c>
      <c r="LY147" s="106">
        <f>Seniori!LY68</f>
        <v>0</v>
      </c>
      <c r="LZ147" s="106">
        <f>Seniori!LZ68</f>
        <v>0</v>
      </c>
      <c r="MA147" s="106">
        <f>Seniori!MA68</f>
        <v>0</v>
      </c>
      <c r="MB147" s="106">
        <f>Seniori!MB68</f>
        <v>0</v>
      </c>
      <c r="MC147" s="106">
        <f>Seniori!MC68</f>
        <v>0</v>
      </c>
      <c r="MD147" s="106">
        <f>Seniori!MD68</f>
        <v>0</v>
      </c>
      <c r="ME147" s="106">
        <f>Seniori!ME68</f>
        <v>0</v>
      </c>
      <c r="MF147" s="106">
        <f>Seniori!MF68</f>
        <v>0</v>
      </c>
      <c r="MG147" s="106">
        <f>Seniori!MG68</f>
        <v>0</v>
      </c>
      <c r="MH147" s="106">
        <f>Seniori!MH68</f>
        <v>0</v>
      </c>
      <c r="MI147" s="106">
        <f>Seniori!MI68</f>
        <v>0</v>
      </c>
      <c r="MJ147" s="106">
        <f>Seniori!MJ68</f>
        <v>0</v>
      </c>
      <c r="MK147" s="106">
        <f>Seniori!MK68</f>
        <v>0</v>
      </c>
      <c r="ML147" s="106">
        <f>Seniori!ML68</f>
        <v>0</v>
      </c>
      <c r="MM147" s="106">
        <f>Seniori!MM68</f>
        <v>0</v>
      </c>
      <c r="MN147" s="106">
        <f>Seniori!MN68</f>
        <v>0</v>
      </c>
      <c r="MO147" s="106">
        <f>Seniori!MO68</f>
        <v>0</v>
      </c>
      <c r="MP147" s="106">
        <f>Seniori!MP68</f>
        <v>0</v>
      </c>
      <c r="MQ147" s="106">
        <f>Seniori!MQ68</f>
        <v>0</v>
      </c>
      <c r="MR147" s="106">
        <f>Seniori!MR68</f>
        <v>0</v>
      </c>
      <c r="MS147" s="106">
        <f>Seniori!MS68</f>
        <v>0</v>
      </c>
      <c r="MT147" s="106">
        <f>Seniori!MT68</f>
        <v>0</v>
      </c>
      <c r="MU147" s="106">
        <f>Seniori!MU68</f>
        <v>0</v>
      </c>
      <c r="MV147" s="106">
        <f>Seniori!MV68</f>
        <v>0</v>
      </c>
      <c r="MW147" s="106">
        <f>Seniori!MW68</f>
        <v>0</v>
      </c>
      <c r="MX147" s="106">
        <f>Seniori!MX68</f>
        <v>0</v>
      </c>
      <c r="MY147" s="106">
        <f>Seniori!MY68</f>
        <v>0</v>
      </c>
      <c r="MZ147" s="106">
        <f>Seniori!MZ68</f>
        <v>0</v>
      </c>
      <c r="NA147" s="106">
        <f>Seniori!NA68</f>
        <v>0</v>
      </c>
      <c r="NB147" s="106">
        <f>Seniori!NB68</f>
        <v>0</v>
      </c>
      <c r="NC147" s="106">
        <f>Seniori!NC68</f>
        <v>0</v>
      </c>
      <c r="ND147" s="106">
        <f>Seniori!ND68</f>
        <v>0</v>
      </c>
      <c r="NE147" s="106">
        <f>Seniori!NE68</f>
        <v>0</v>
      </c>
      <c r="NF147" s="106">
        <f>Seniori!NF68</f>
        <v>0</v>
      </c>
      <c r="NG147" s="106">
        <f>Seniori!NG68</f>
        <v>0</v>
      </c>
      <c r="NH147" s="106">
        <f>Seniori!NH68</f>
        <v>0</v>
      </c>
      <c r="NI147" s="106">
        <f>Seniori!NI68</f>
        <v>0</v>
      </c>
      <c r="NJ147" s="106">
        <f>Seniori!NJ68</f>
        <v>0</v>
      </c>
      <c r="NK147" s="106">
        <f>Seniori!NK68</f>
        <v>0</v>
      </c>
      <c r="NL147" s="106">
        <f>Seniori!NL68</f>
        <v>0</v>
      </c>
      <c r="NM147" s="106">
        <f>Seniori!NM68</f>
        <v>0</v>
      </c>
      <c r="NN147" s="106">
        <f>Seniori!NN68</f>
        <v>0</v>
      </c>
      <c r="NO147" s="106">
        <f>Seniori!NO68</f>
        <v>0</v>
      </c>
      <c r="NP147" s="106">
        <f>Seniori!NP68</f>
        <v>0</v>
      </c>
      <c r="NQ147" s="106">
        <f>Seniori!NQ68</f>
        <v>0</v>
      </c>
      <c r="NR147" s="106">
        <f>Seniori!NR68</f>
        <v>0</v>
      </c>
      <c r="NS147" s="106">
        <f>Seniori!NS68</f>
        <v>0</v>
      </c>
      <c r="NT147" s="106">
        <f>Seniori!NT68</f>
        <v>0</v>
      </c>
      <c r="NU147" s="106">
        <f>Seniori!NU68</f>
        <v>0</v>
      </c>
      <c r="NV147" s="106">
        <f>Seniori!NV68</f>
        <v>0</v>
      </c>
      <c r="NW147" s="106">
        <f>Seniori!NW68</f>
        <v>0</v>
      </c>
      <c r="NX147" s="106">
        <f>Seniori!NX68</f>
        <v>0</v>
      </c>
      <c r="NY147" s="106">
        <f>Seniori!NY68</f>
        <v>0</v>
      </c>
      <c r="NZ147" s="106">
        <f>Seniori!NZ68</f>
        <v>0</v>
      </c>
      <c r="OA147" s="106">
        <f>Seniori!OA68</f>
        <v>0</v>
      </c>
      <c r="OB147" s="106">
        <f>Seniori!OB68</f>
        <v>0</v>
      </c>
      <c r="OC147" s="106">
        <f>Seniori!OC68</f>
        <v>0</v>
      </c>
      <c r="OD147" s="106">
        <f>Seniori!OD68</f>
        <v>0</v>
      </c>
      <c r="OE147" s="106">
        <f>Seniori!OE68</f>
        <v>0</v>
      </c>
      <c r="OF147" s="106">
        <f>Seniori!OF68</f>
        <v>0</v>
      </c>
      <c r="OG147" s="106">
        <f>Seniori!OG68</f>
        <v>0</v>
      </c>
      <c r="OH147" s="106">
        <f>Seniori!OH68</f>
        <v>0</v>
      </c>
      <c r="OI147" s="106">
        <f>Seniori!OI68</f>
        <v>0</v>
      </c>
      <c r="OJ147" s="106">
        <f>Seniori!OJ68</f>
        <v>0</v>
      </c>
      <c r="OK147" s="106">
        <f>Seniori!OK68</f>
        <v>0</v>
      </c>
      <c r="OL147" s="106">
        <f>Seniori!OL68</f>
        <v>0</v>
      </c>
      <c r="OM147" s="106">
        <f>Seniori!OM68</f>
        <v>0</v>
      </c>
      <c r="ON147" s="106">
        <f>Seniori!ON68</f>
        <v>0</v>
      </c>
      <c r="OO147" s="106">
        <f>Seniori!OO68</f>
        <v>0</v>
      </c>
      <c r="OP147" s="106">
        <f>Seniori!OP68</f>
        <v>0</v>
      </c>
      <c r="OQ147" s="106">
        <f>Seniori!OQ68</f>
        <v>0</v>
      </c>
      <c r="OR147" s="106">
        <f>Seniori!OR68</f>
        <v>0</v>
      </c>
      <c r="OS147" s="106">
        <f>Seniori!OS68</f>
        <v>0</v>
      </c>
      <c r="OT147" s="106">
        <f>Seniori!OT68</f>
        <v>0</v>
      </c>
      <c r="OU147" s="106">
        <f>Seniori!OU68</f>
        <v>0</v>
      </c>
      <c r="OV147" s="106">
        <f>Seniori!OV68</f>
        <v>0</v>
      </c>
      <c r="OW147" s="106">
        <f>Seniori!OW68</f>
        <v>0</v>
      </c>
      <c r="OX147" s="106">
        <f>Seniori!OX68</f>
        <v>0</v>
      </c>
      <c r="OY147" s="106">
        <f>Seniori!OY68</f>
        <v>0</v>
      </c>
      <c r="OZ147" s="106">
        <f>Seniori!OZ68</f>
        <v>0</v>
      </c>
      <c r="PA147" s="106">
        <f>Seniori!PA68</f>
        <v>0</v>
      </c>
      <c r="PB147" s="106">
        <f>Seniori!PB68</f>
        <v>0</v>
      </c>
      <c r="PC147" s="106">
        <f>Seniori!PC68</f>
        <v>0</v>
      </c>
      <c r="PD147" s="106">
        <f>Seniori!PD68</f>
        <v>0</v>
      </c>
      <c r="PE147" s="106">
        <f>Seniori!PE68</f>
        <v>0</v>
      </c>
      <c r="PF147" s="106">
        <f>Seniori!PF68</f>
        <v>0</v>
      </c>
      <c r="PG147" s="106">
        <f>Seniori!PG68</f>
        <v>0</v>
      </c>
      <c r="PH147" s="106">
        <f>Seniori!PH68</f>
        <v>0</v>
      </c>
      <c r="PI147" s="106">
        <f>Seniori!PI68</f>
        <v>0</v>
      </c>
      <c r="PJ147" s="106">
        <f>Seniori!PJ68</f>
        <v>0</v>
      </c>
      <c r="PK147" s="106">
        <f>Seniori!PK68</f>
        <v>0</v>
      </c>
      <c r="PL147" s="106">
        <f>Seniori!PL68</f>
        <v>0</v>
      </c>
      <c r="PM147" s="106">
        <f>Seniori!PM68</f>
        <v>6</v>
      </c>
      <c r="PN147" s="106">
        <f>Seniori!PN68</f>
        <v>0</v>
      </c>
      <c r="PO147" s="106">
        <f>Seniori!PO68</f>
        <v>0</v>
      </c>
      <c r="PP147" s="106">
        <f>Seniori!PP68</f>
        <v>0</v>
      </c>
      <c r="PQ147" s="106">
        <f>Seniori!PQ68</f>
        <v>0</v>
      </c>
      <c r="PR147" s="106">
        <f>Seniori!PR68</f>
        <v>0</v>
      </c>
      <c r="PS147" s="106">
        <f>Seniori!PS68</f>
        <v>0</v>
      </c>
      <c r="PT147" s="106">
        <f>Seniori!PT68</f>
        <v>0</v>
      </c>
      <c r="PU147" s="106">
        <f>Seniori!PU68</f>
        <v>0</v>
      </c>
      <c r="PV147" s="106">
        <f>Seniori!PV68</f>
        <v>0</v>
      </c>
      <c r="PW147" s="106">
        <f>Seniori!PW68</f>
        <v>0</v>
      </c>
      <c r="PX147" s="106">
        <f>Seniori!PX68</f>
        <v>0</v>
      </c>
      <c r="PY147" s="106">
        <f>Seniori!PY68</f>
        <v>3</v>
      </c>
      <c r="PZ147" s="106">
        <f>Seniori!PZ68</f>
        <v>0</v>
      </c>
      <c r="QA147" s="106">
        <f>Seniori!QA68</f>
        <v>0</v>
      </c>
      <c r="QB147" s="106">
        <f>Seniori!QB68</f>
        <v>0</v>
      </c>
      <c r="QC147" s="106">
        <f>Seniori!QC68</f>
        <v>0</v>
      </c>
      <c r="QD147" s="106">
        <f>Seniori!QD68</f>
        <v>0</v>
      </c>
      <c r="QE147" s="106">
        <f>Seniori!QE68</f>
        <v>0</v>
      </c>
      <c r="QF147" s="106">
        <f>Seniori!QF68</f>
        <v>0</v>
      </c>
      <c r="QG147" s="106">
        <f>Seniori!QG68</f>
        <v>0</v>
      </c>
      <c r="QH147" s="106">
        <f>Seniori!QH68</f>
        <v>0</v>
      </c>
      <c r="QI147" s="106">
        <f>Seniori!QI68</f>
        <v>0</v>
      </c>
      <c r="QJ147" s="106">
        <f>Seniori!QJ68</f>
        <v>0</v>
      </c>
      <c r="QK147" s="106">
        <f>Seniori!QK68</f>
        <v>0</v>
      </c>
      <c r="QL147" s="106">
        <f>Seniori!QL68</f>
        <v>0</v>
      </c>
      <c r="QM147" s="106">
        <f>Seniori!QM68</f>
        <v>0</v>
      </c>
      <c r="QN147" s="106">
        <f>Seniori!QN68</f>
        <v>0</v>
      </c>
      <c r="QO147" s="106">
        <f>Seniori!QO68</f>
        <v>0</v>
      </c>
      <c r="QP147" s="106">
        <f>Seniori!QP68</f>
        <v>0</v>
      </c>
      <c r="QQ147" s="106">
        <f>Seniori!QQ68</f>
        <v>0</v>
      </c>
      <c r="QR147" s="106">
        <f>Seniori!QR68</f>
        <v>0</v>
      </c>
      <c r="QS147" s="106">
        <f>Seniori!QS68</f>
        <v>0</v>
      </c>
      <c r="QT147" s="106">
        <f>Seniori!QT68</f>
        <v>0</v>
      </c>
      <c r="QU147" s="106">
        <f>Seniori!QU68</f>
        <v>0</v>
      </c>
      <c r="QV147" s="106">
        <f>Seniori!QV68</f>
        <v>0</v>
      </c>
      <c r="QW147" s="106">
        <f>Seniori!QW68</f>
        <v>0</v>
      </c>
      <c r="QX147" s="106">
        <f>Seniori!QX68</f>
        <v>0</v>
      </c>
      <c r="QY147" s="106">
        <f>Seniori!QY68</f>
        <v>0</v>
      </c>
      <c r="QZ147" s="106">
        <f>Seniori!QZ68</f>
        <v>0</v>
      </c>
      <c r="RA147" s="106">
        <f>Seniori!RA68</f>
        <v>0</v>
      </c>
      <c r="RB147" s="106">
        <f>Seniori!RB68</f>
        <v>0</v>
      </c>
      <c r="RC147" s="106">
        <f>Seniori!RC68</f>
        <v>0</v>
      </c>
      <c r="RD147" s="106">
        <f>Seniori!RD68</f>
        <v>0</v>
      </c>
      <c r="RE147" s="106">
        <f>Seniori!RE68</f>
        <v>0</v>
      </c>
      <c r="RF147" s="106">
        <f>Seniori!RF68</f>
        <v>0</v>
      </c>
      <c r="RG147" s="106">
        <f>Seniori!RG68</f>
        <v>0</v>
      </c>
      <c r="RH147" s="106">
        <f>Seniori!RH68</f>
        <v>0</v>
      </c>
      <c r="RI147" s="106">
        <f>Seniori!RI68</f>
        <v>0</v>
      </c>
      <c r="RJ147" s="106">
        <f>Seniori!RJ68</f>
        <v>0</v>
      </c>
      <c r="RK147" s="106">
        <f>Seniori!RK68</f>
        <v>0</v>
      </c>
      <c r="RL147" s="106">
        <f>Seniori!RL68</f>
        <v>0</v>
      </c>
      <c r="RM147" s="106">
        <f>Seniori!RM68</f>
        <v>0</v>
      </c>
      <c r="RN147" s="106">
        <f>Seniori!RN68</f>
        <v>0</v>
      </c>
      <c r="RO147" s="106">
        <f>Seniori!RO68</f>
        <v>0</v>
      </c>
      <c r="RP147" s="106">
        <f>Seniori!RP68</f>
        <v>0</v>
      </c>
      <c r="RQ147" s="106">
        <f>Seniori!RQ68</f>
        <v>0</v>
      </c>
      <c r="RR147" s="106">
        <f>Seniori!RR68</f>
        <v>0</v>
      </c>
      <c r="RS147" s="106">
        <f>Seniori!RS68</f>
        <v>0</v>
      </c>
      <c r="RT147" s="106">
        <f>Seniori!RT68</f>
        <v>0</v>
      </c>
      <c r="RU147" s="106">
        <f>Seniori!RU68</f>
        <v>0</v>
      </c>
      <c r="RV147" s="106">
        <f>Seniori!RV68</f>
        <v>0</v>
      </c>
      <c r="RW147" s="106">
        <f>Seniori!RW68</f>
        <v>0</v>
      </c>
      <c r="RX147" s="106">
        <f>Seniori!RX68</f>
        <v>0</v>
      </c>
      <c r="RY147" s="106">
        <f>Seniori!RY68</f>
        <v>0</v>
      </c>
      <c r="RZ147" s="106">
        <f>Seniori!RZ68</f>
        <v>0</v>
      </c>
      <c r="SA147" s="106">
        <f>Seniori!SA68</f>
        <v>0</v>
      </c>
      <c r="SB147" s="106">
        <f>Seniori!SB68</f>
        <v>0</v>
      </c>
      <c r="SC147" s="106">
        <f>Seniori!SC68</f>
        <v>0</v>
      </c>
      <c r="SD147" s="106">
        <f>Seniori!SD68</f>
        <v>0</v>
      </c>
      <c r="SE147" s="106">
        <f>Seniori!SE68</f>
        <v>0</v>
      </c>
      <c r="SF147" s="106">
        <f>Seniori!SF68</f>
        <v>0</v>
      </c>
      <c r="SG147" s="106">
        <f>Seniori!SG68</f>
        <v>0</v>
      </c>
      <c r="SH147" s="106">
        <f>Seniori!SH68</f>
        <v>0</v>
      </c>
      <c r="SI147" s="106">
        <f>Seniori!SI68</f>
        <v>0</v>
      </c>
      <c r="SJ147" s="106">
        <f>Seniori!SJ68</f>
        <v>0</v>
      </c>
      <c r="SK147" s="106">
        <f>Seniori!SK68</f>
        <v>0</v>
      </c>
      <c r="SL147" s="106">
        <f>Seniori!SL68</f>
        <v>0</v>
      </c>
      <c r="SM147" s="106">
        <f>Seniori!SM68</f>
        <v>0</v>
      </c>
      <c r="SN147" s="106">
        <f>Seniori!SN68</f>
        <v>0</v>
      </c>
      <c r="SO147" s="106">
        <f>Seniori!SO68</f>
        <v>0</v>
      </c>
      <c r="SP147" s="106">
        <f>Seniori!SP68</f>
        <v>0</v>
      </c>
      <c r="SQ147" s="106">
        <f>Seniori!SQ68</f>
        <v>0</v>
      </c>
      <c r="SR147" s="106">
        <f>Seniori!SR68</f>
        <v>0</v>
      </c>
      <c r="SS147" s="106">
        <f>Seniori!SS68</f>
        <v>0</v>
      </c>
      <c r="ST147" s="106">
        <f>Seniori!ST68</f>
        <v>0</v>
      </c>
      <c r="SU147" s="106">
        <f>Seniori!SU68</f>
        <v>0</v>
      </c>
      <c r="SV147" s="106">
        <f>Seniori!SV68</f>
        <v>0</v>
      </c>
      <c r="SW147" s="106">
        <f>Seniori!SW68</f>
        <v>0</v>
      </c>
      <c r="SX147" s="106">
        <f>Seniori!SX68</f>
        <v>0</v>
      </c>
      <c r="SY147" s="106">
        <f>Seniori!SY68</f>
        <v>0</v>
      </c>
      <c r="SZ147" s="106">
        <f>Seniori!SZ68</f>
        <v>0</v>
      </c>
      <c r="TA147" s="106">
        <f>Seniori!TA68</f>
        <v>0</v>
      </c>
      <c r="TB147" s="106">
        <f>Seniori!TB68</f>
        <v>0</v>
      </c>
    </row>
    <row r="148" spans="1:522" s="1" customFormat="1" ht="18" customHeight="1" x14ac:dyDescent="0.25">
      <c r="A148" s="12"/>
      <c r="B148" s="11" t="s">
        <v>193</v>
      </c>
      <c r="C148" s="1">
        <v>11081</v>
      </c>
      <c r="E148" s="4" t="s">
        <v>9</v>
      </c>
      <c r="F148" s="9">
        <v>6972</v>
      </c>
      <c r="G148" s="9" t="s">
        <v>97</v>
      </c>
      <c r="H148" s="4" t="s">
        <v>10</v>
      </c>
      <c r="I148" s="1">
        <f t="shared" si="20"/>
        <v>9</v>
      </c>
      <c r="J148" s="12">
        <f>Tabuľka3[[#This Row],[Stĺpec9]]</f>
        <v>9</v>
      </c>
      <c r="K148" s="106">
        <f>Seniori!K53</f>
        <v>0</v>
      </c>
      <c r="L148" s="106">
        <f>Seniori!L53</f>
        <v>0</v>
      </c>
      <c r="M148" s="106">
        <f>Seniori!M53</f>
        <v>0</v>
      </c>
      <c r="N148" s="106">
        <f>Seniori!N53</f>
        <v>0</v>
      </c>
      <c r="O148" s="106">
        <f>Seniori!O53</f>
        <v>0</v>
      </c>
      <c r="P148" s="106">
        <f>Seniori!P53</f>
        <v>0</v>
      </c>
      <c r="Q148" s="106">
        <f>Seniori!Q53</f>
        <v>0</v>
      </c>
      <c r="R148" s="106">
        <f>Seniori!R53</f>
        <v>0</v>
      </c>
      <c r="S148" s="106">
        <f>Seniori!S53</f>
        <v>0</v>
      </c>
      <c r="T148" s="106">
        <f>Seniori!T53</f>
        <v>0</v>
      </c>
      <c r="U148" s="106">
        <f>Seniori!U53</f>
        <v>0</v>
      </c>
      <c r="V148" s="106">
        <f>Seniori!V53</f>
        <v>0</v>
      </c>
      <c r="W148" s="106">
        <f>Seniori!W53</f>
        <v>0</v>
      </c>
      <c r="X148" s="106">
        <f>Seniori!X53</f>
        <v>0</v>
      </c>
      <c r="Y148" s="106">
        <f>Seniori!Y53</f>
        <v>0</v>
      </c>
      <c r="Z148" s="106">
        <f>Seniori!Z53</f>
        <v>0</v>
      </c>
      <c r="AA148" s="106">
        <f>Seniori!AA53</f>
        <v>0</v>
      </c>
      <c r="AB148" s="106">
        <f>Seniori!AB53</f>
        <v>0</v>
      </c>
      <c r="AC148" s="106">
        <f>Seniori!AC53</f>
        <v>0</v>
      </c>
      <c r="AD148" s="106">
        <f>Seniori!AD53</f>
        <v>0</v>
      </c>
      <c r="AE148" s="106">
        <f>Seniori!AE53</f>
        <v>0</v>
      </c>
      <c r="AF148" s="106">
        <f>Seniori!AF53</f>
        <v>0</v>
      </c>
      <c r="AG148" s="106">
        <f>Seniori!AG53</f>
        <v>0</v>
      </c>
      <c r="AH148" s="106">
        <f>Seniori!AH53</f>
        <v>0</v>
      </c>
      <c r="AI148" s="106">
        <f>Seniori!AI53</f>
        <v>0</v>
      </c>
      <c r="AJ148" s="106">
        <f>Seniori!AJ53</f>
        <v>0</v>
      </c>
      <c r="AK148" s="106">
        <f>Seniori!AK53</f>
        <v>0</v>
      </c>
      <c r="AL148" s="106">
        <f>Seniori!AL53</f>
        <v>0</v>
      </c>
      <c r="AM148" s="106">
        <f>Seniori!AM53</f>
        <v>0</v>
      </c>
      <c r="AN148" s="106">
        <f>Seniori!AN53</f>
        <v>0</v>
      </c>
      <c r="AO148" s="106">
        <f>Seniori!AO53</f>
        <v>0</v>
      </c>
      <c r="AP148" s="106">
        <f>Seniori!AP53</f>
        <v>0</v>
      </c>
      <c r="AQ148" s="106">
        <f>Seniori!AQ53</f>
        <v>0</v>
      </c>
      <c r="AR148" s="106">
        <f>Seniori!AR53</f>
        <v>0</v>
      </c>
      <c r="AS148" s="106">
        <f>Seniori!AS53</f>
        <v>0</v>
      </c>
      <c r="AT148" s="106">
        <f>Seniori!AT53</f>
        <v>0</v>
      </c>
      <c r="AU148" s="106">
        <f>Seniori!AU53</f>
        <v>0</v>
      </c>
      <c r="AV148" s="106">
        <f>Seniori!AV53</f>
        <v>0</v>
      </c>
      <c r="AW148" s="106">
        <f>Seniori!AW53</f>
        <v>0</v>
      </c>
      <c r="AX148" s="106">
        <f>Seniori!AX53</f>
        <v>0</v>
      </c>
      <c r="AY148" s="106">
        <f>Seniori!AY53</f>
        <v>0</v>
      </c>
      <c r="AZ148" s="106">
        <f>Seniori!AZ53</f>
        <v>0</v>
      </c>
      <c r="BA148" s="106">
        <f>Seniori!BA53</f>
        <v>0</v>
      </c>
      <c r="BB148" s="106">
        <f>Seniori!BB53</f>
        <v>0</v>
      </c>
      <c r="BC148" s="106">
        <f>Seniori!BC53</f>
        <v>0</v>
      </c>
      <c r="BD148" s="106">
        <f>Seniori!BD53</f>
        <v>0</v>
      </c>
      <c r="BE148" s="106">
        <f>Seniori!BE53</f>
        <v>0</v>
      </c>
      <c r="BF148" s="106">
        <f>Seniori!BF53</f>
        <v>0</v>
      </c>
      <c r="BG148" s="106">
        <f>Seniori!BG53</f>
        <v>0</v>
      </c>
      <c r="BH148" s="106">
        <f>Seniori!BH53</f>
        <v>0</v>
      </c>
      <c r="BI148" s="106">
        <f>Seniori!BI53</f>
        <v>0</v>
      </c>
      <c r="BJ148" s="106">
        <f>Seniori!BJ53</f>
        <v>0</v>
      </c>
      <c r="BK148" s="106">
        <f>Seniori!BK53</f>
        <v>0</v>
      </c>
      <c r="BL148" s="106">
        <f>Seniori!BL53</f>
        <v>0</v>
      </c>
      <c r="BM148" s="106">
        <f>Seniori!BM53</f>
        <v>0</v>
      </c>
      <c r="BN148" s="106">
        <f>Seniori!BN53</f>
        <v>0</v>
      </c>
      <c r="BO148" s="106">
        <f>Seniori!BO53</f>
        <v>0</v>
      </c>
      <c r="BP148" s="106">
        <f>Seniori!BP53</f>
        <v>0</v>
      </c>
      <c r="BQ148" s="106">
        <f>Seniori!BQ53</f>
        <v>0</v>
      </c>
      <c r="BR148" s="106">
        <f>Seniori!BR53</f>
        <v>0</v>
      </c>
      <c r="BS148" s="106">
        <f>Seniori!BS53</f>
        <v>0</v>
      </c>
      <c r="BT148" s="106">
        <f>Seniori!BT53</f>
        <v>0</v>
      </c>
      <c r="BU148" s="106">
        <f>Seniori!BU53</f>
        <v>0</v>
      </c>
      <c r="BV148" s="106">
        <f>Seniori!BV53</f>
        <v>0</v>
      </c>
      <c r="BW148" s="106">
        <f>Seniori!BW53</f>
        <v>0</v>
      </c>
      <c r="BX148" s="106">
        <f>Seniori!BX53</f>
        <v>0</v>
      </c>
      <c r="BY148" s="106">
        <f>Seniori!BY53</f>
        <v>0</v>
      </c>
      <c r="BZ148" s="106">
        <f>Seniori!BZ53</f>
        <v>0</v>
      </c>
      <c r="CA148" s="106">
        <f>Seniori!CA53</f>
        <v>0</v>
      </c>
      <c r="CB148" s="106">
        <f>Seniori!CB53</f>
        <v>0</v>
      </c>
      <c r="CC148" s="106">
        <f>Seniori!CC53</f>
        <v>0</v>
      </c>
      <c r="CD148" s="106">
        <f>Seniori!CD53</f>
        <v>0</v>
      </c>
      <c r="CE148" s="106">
        <f>Seniori!CE53</f>
        <v>0</v>
      </c>
      <c r="CF148" s="106">
        <f>Seniori!CF53</f>
        <v>0</v>
      </c>
      <c r="CG148" s="106">
        <f>Seniori!CG53</f>
        <v>0</v>
      </c>
      <c r="CH148" s="106">
        <f>Seniori!CH53</f>
        <v>0</v>
      </c>
      <c r="CI148" s="106">
        <f>Seniori!CI53</f>
        <v>0</v>
      </c>
      <c r="CJ148" s="106">
        <f>Seniori!CJ53</f>
        <v>0</v>
      </c>
      <c r="CK148" s="106">
        <f>Seniori!CK53</f>
        <v>0</v>
      </c>
      <c r="CL148" s="106">
        <f>Seniori!CL53</f>
        <v>0</v>
      </c>
      <c r="CM148" s="106">
        <f>Seniori!CM53</f>
        <v>0</v>
      </c>
      <c r="CN148" s="106">
        <f>Seniori!CN53</f>
        <v>0</v>
      </c>
      <c r="CO148" s="106">
        <f>Seniori!CO53</f>
        <v>0</v>
      </c>
      <c r="CP148" s="106">
        <f>Seniori!CP53</f>
        <v>0</v>
      </c>
      <c r="CQ148" s="106">
        <f>Seniori!CQ53</f>
        <v>0</v>
      </c>
      <c r="CR148" s="106">
        <f>Seniori!CR53</f>
        <v>0</v>
      </c>
      <c r="CS148" s="106">
        <f>Seniori!CS53</f>
        <v>0</v>
      </c>
      <c r="CT148" s="106">
        <f>Seniori!CT53</f>
        <v>0</v>
      </c>
      <c r="CU148" s="106">
        <f>Seniori!CU53</f>
        <v>0</v>
      </c>
      <c r="CV148" s="106">
        <f>Seniori!CV53</f>
        <v>0</v>
      </c>
      <c r="CW148" s="106">
        <f>Seniori!CW53</f>
        <v>0</v>
      </c>
      <c r="CX148" s="106">
        <f>Seniori!CX53</f>
        <v>0</v>
      </c>
      <c r="CY148" s="106">
        <f>Seniori!CY53</f>
        <v>0</v>
      </c>
      <c r="CZ148" s="106">
        <f>Seniori!CZ53</f>
        <v>0</v>
      </c>
      <c r="DA148" s="106">
        <f>Seniori!DA53</f>
        <v>0</v>
      </c>
      <c r="DB148" s="106">
        <f>Seniori!DB53</f>
        <v>0</v>
      </c>
      <c r="DC148" s="106">
        <f>Seniori!DC53</f>
        <v>0</v>
      </c>
      <c r="DD148" s="106">
        <f>Seniori!DD53</f>
        <v>0</v>
      </c>
      <c r="DE148" s="106">
        <f>Seniori!DE53</f>
        <v>0</v>
      </c>
      <c r="DF148" s="106">
        <f>Seniori!DF53</f>
        <v>0</v>
      </c>
      <c r="DG148" s="106">
        <f>Seniori!DG53</f>
        <v>0</v>
      </c>
      <c r="DH148" s="106">
        <f>Seniori!DH53</f>
        <v>0</v>
      </c>
      <c r="DI148" s="106">
        <f>Seniori!DI53</f>
        <v>0</v>
      </c>
      <c r="DJ148" s="106">
        <f>Seniori!DJ53</f>
        <v>0</v>
      </c>
      <c r="DK148" s="106">
        <f>Seniori!DK53</f>
        <v>0</v>
      </c>
      <c r="DL148" s="106">
        <f>Seniori!DL53</f>
        <v>0</v>
      </c>
      <c r="DM148" s="106">
        <f>Seniori!DM53</f>
        <v>0</v>
      </c>
      <c r="DN148" s="106">
        <f>Seniori!DN53</f>
        <v>0</v>
      </c>
      <c r="DO148" s="106">
        <f>Seniori!DO53</f>
        <v>0</v>
      </c>
      <c r="DP148" s="106">
        <f>Seniori!DP53</f>
        <v>0</v>
      </c>
      <c r="DQ148" s="106">
        <f>Seniori!DQ53</f>
        <v>0</v>
      </c>
      <c r="DR148" s="106">
        <f>Seniori!DR53</f>
        <v>0</v>
      </c>
      <c r="DS148" s="106">
        <f>Seniori!DS53</f>
        <v>0</v>
      </c>
      <c r="DT148" s="106">
        <f>Seniori!DT53</f>
        <v>0</v>
      </c>
      <c r="DU148" s="106">
        <f>Seniori!DU53</f>
        <v>0</v>
      </c>
      <c r="DV148" s="106">
        <f>Seniori!DV53</f>
        <v>0</v>
      </c>
      <c r="DW148" s="106">
        <f>Seniori!DW53</f>
        <v>0</v>
      </c>
      <c r="DX148" s="106">
        <f>Seniori!DX53</f>
        <v>0</v>
      </c>
      <c r="DY148" s="106">
        <f>Seniori!DY53</f>
        <v>0</v>
      </c>
      <c r="DZ148" s="106">
        <f>Seniori!DZ53</f>
        <v>0</v>
      </c>
      <c r="EA148" s="106">
        <f>Seniori!EA53</f>
        <v>0</v>
      </c>
      <c r="EB148" s="106">
        <f>Seniori!EB53</f>
        <v>0</v>
      </c>
      <c r="EC148" s="106">
        <f>Seniori!EC53</f>
        <v>0</v>
      </c>
      <c r="ED148" s="106">
        <f>Seniori!ED53</f>
        <v>0</v>
      </c>
      <c r="EE148" s="106">
        <f>Seniori!EE53</f>
        <v>0</v>
      </c>
      <c r="EF148" s="106">
        <f>Seniori!EF53</f>
        <v>0</v>
      </c>
      <c r="EG148" s="106">
        <f>Seniori!EG53</f>
        <v>0</v>
      </c>
      <c r="EH148" s="106">
        <f>Seniori!EH53</f>
        <v>0</v>
      </c>
      <c r="EI148" s="106">
        <f>Seniori!EI53</f>
        <v>0</v>
      </c>
      <c r="EJ148" s="106">
        <f>Seniori!EJ53</f>
        <v>0</v>
      </c>
      <c r="EK148" s="106">
        <f>Seniori!EK53</f>
        <v>0</v>
      </c>
      <c r="EL148" s="106">
        <f>Seniori!EL53</f>
        <v>0</v>
      </c>
      <c r="EM148" s="106">
        <f>Seniori!EM53</f>
        <v>0</v>
      </c>
      <c r="EN148" s="106">
        <f>Seniori!EN53</f>
        <v>0</v>
      </c>
      <c r="EO148" s="106">
        <f>Seniori!EO53</f>
        <v>0</v>
      </c>
      <c r="EP148" s="106">
        <f>Seniori!EP53</f>
        <v>0</v>
      </c>
      <c r="EQ148" s="106">
        <f>Seniori!EQ53</f>
        <v>0</v>
      </c>
      <c r="ER148" s="106">
        <f>Seniori!ER53</f>
        <v>0</v>
      </c>
      <c r="ES148" s="106">
        <f>Seniori!ES53</f>
        <v>0</v>
      </c>
      <c r="ET148" s="106">
        <f>Seniori!ET53</f>
        <v>0</v>
      </c>
      <c r="EU148" s="106">
        <f>Seniori!EU53</f>
        <v>0</v>
      </c>
      <c r="EV148" s="106">
        <f>Seniori!EV53</f>
        <v>0</v>
      </c>
      <c r="EW148" s="106">
        <f>Seniori!EW53</f>
        <v>0</v>
      </c>
      <c r="EX148" s="106">
        <f>Seniori!EX53</f>
        <v>0</v>
      </c>
      <c r="EY148" s="106">
        <f>Seniori!EY53</f>
        <v>0</v>
      </c>
      <c r="EZ148" s="106">
        <f>Seniori!EZ53</f>
        <v>0</v>
      </c>
      <c r="FA148" s="106">
        <f>Seniori!FA53</f>
        <v>0</v>
      </c>
      <c r="FB148" s="106">
        <f>Seniori!FB53</f>
        <v>0</v>
      </c>
      <c r="FC148" s="106">
        <f>Seniori!FC53</f>
        <v>0</v>
      </c>
      <c r="FD148" s="106">
        <f>Seniori!FD53</f>
        <v>0</v>
      </c>
      <c r="FE148" s="106">
        <f>Seniori!FE53</f>
        <v>0</v>
      </c>
      <c r="FF148" s="106">
        <f>Seniori!FF53</f>
        <v>0</v>
      </c>
      <c r="FG148" s="106">
        <f>Seniori!FG53</f>
        <v>0</v>
      </c>
      <c r="FH148" s="106">
        <f>Seniori!FH53</f>
        <v>0</v>
      </c>
      <c r="FI148" s="106">
        <f>Seniori!FI53</f>
        <v>0</v>
      </c>
      <c r="FJ148" s="106">
        <f>Seniori!FJ53</f>
        <v>0</v>
      </c>
      <c r="FK148" s="106">
        <f>Seniori!FK53</f>
        <v>0</v>
      </c>
      <c r="FL148" s="106">
        <f>Seniori!FL53</f>
        <v>0</v>
      </c>
      <c r="FM148" s="106">
        <f>Seniori!FM53</f>
        <v>0</v>
      </c>
      <c r="FN148" s="106">
        <f>Seniori!FN53</f>
        <v>0</v>
      </c>
      <c r="FO148" s="106">
        <f>Seniori!FO53</f>
        <v>0</v>
      </c>
      <c r="FP148" s="106">
        <f>Seniori!FP53</f>
        <v>0</v>
      </c>
      <c r="FQ148" s="106">
        <f>Seniori!FQ53</f>
        <v>0</v>
      </c>
      <c r="FR148" s="106">
        <f>Seniori!FR53</f>
        <v>0</v>
      </c>
      <c r="FS148" s="106">
        <f>Seniori!FS53</f>
        <v>0</v>
      </c>
      <c r="FT148" s="106">
        <f>Seniori!FT53</f>
        <v>0</v>
      </c>
      <c r="FU148" s="106">
        <f>Seniori!FU53</f>
        <v>0</v>
      </c>
      <c r="FV148" s="106">
        <f>Seniori!FV53</f>
        <v>0</v>
      </c>
      <c r="FW148" s="106">
        <f>Seniori!FW53</f>
        <v>0</v>
      </c>
      <c r="FX148" s="106">
        <f>Seniori!FX53</f>
        <v>0</v>
      </c>
      <c r="FY148" s="106">
        <f>Seniori!FY53</f>
        <v>0</v>
      </c>
      <c r="FZ148" s="106">
        <f>Seniori!FZ53</f>
        <v>0</v>
      </c>
      <c r="GA148" s="106">
        <f>Seniori!GA53</f>
        <v>0</v>
      </c>
      <c r="GB148" s="106">
        <f>Seniori!GB53</f>
        <v>0</v>
      </c>
      <c r="GC148" s="106">
        <f>Seniori!GC53</f>
        <v>0</v>
      </c>
      <c r="GD148" s="106">
        <f>Seniori!GD53</f>
        <v>0</v>
      </c>
      <c r="GE148" s="106">
        <f>Seniori!GE53</f>
        <v>0</v>
      </c>
      <c r="GF148" s="106">
        <f>Seniori!GF53</f>
        <v>0</v>
      </c>
      <c r="GG148" s="106">
        <f>Seniori!GG53</f>
        <v>0</v>
      </c>
      <c r="GH148" s="106">
        <f>Seniori!GH53</f>
        <v>0</v>
      </c>
      <c r="GI148" s="106">
        <f>Seniori!GI53</f>
        <v>0</v>
      </c>
      <c r="GJ148" s="106">
        <f>Seniori!GJ53</f>
        <v>0</v>
      </c>
      <c r="GK148" s="106">
        <f>Seniori!GK53</f>
        <v>0</v>
      </c>
      <c r="GL148" s="106">
        <f>Seniori!GL53</f>
        <v>0</v>
      </c>
      <c r="GM148" s="106">
        <f>Seniori!GM53</f>
        <v>0</v>
      </c>
      <c r="GN148" s="106">
        <f>Seniori!GN53</f>
        <v>0</v>
      </c>
      <c r="GO148" s="106">
        <f>Seniori!GO53</f>
        <v>0</v>
      </c>
      <c r="GP148" s="106">
        <f>Seniori!GP53</f>
        <v>0</v>
      </c>
      <c r="GQ148" s="106">
        <f>Seniori!GQ53</f>
        <v>0</v>
      </c>
      <c r="GR148" s="106">
        <f>Seniori!GR53</f>
        <v>0</v>
      </c>
      <c r="GS148" s="106">
        <f>Seniori!GS53</f>
        <v>0</v>
      </c>
      <c r="GT148" s="106">
        <f>Seniori!GT53</f>
        <v>0</v>
      </c>
      <c r="GU148" s="106">
        <f>Seniori!GU53</f>
        <v>0</v>
      </c>
      <c r="GV148" s="106">
        <f>Seniori!GV53</f>
        <v>0</v>
      </c>
      <c r="GW148" s="106">
        <f>Seniori!GW53</f>
        <v>0</v>
      </c>
      <c r="GX148" s="106">
        <f>Seniori!GX53</f>
        <v>0</v>
      </c>
      <c r="GY148" s="106">
        <f>Seniori!GY53</f>
        <v>0</v>
      </c>
      <c r="GZ148" s="106">
        <f>Seniori!GZ53</f>
        <v>0</v>
      </c>
      <c r="HA148" s="106">
        <f>Seniori!HA53</f>
        <v>0</v>
      </c>
      <c r="HB148" s="106">
        <f>Seniori!HB53</f>
        <v>0</v>
      </c>
      <c r="HC148" s="106">
        <f>Seniori!HC53</f>
        <v>0</v>
      </c>
      <c r="HD148" s="106">
        <f>Seniori!HD53</f>
        <v>0</v>
      </c>
      <c r="HE148" s="106">
        <f>Seniori!HE53</f>
        <v>0</v>
      </c>
      <c r="HF148" s="106">
        <f>Seniori!HF53</f>
        <v>0</v>
      </c>
      <c r="HG148" s="106">
        <f>Seniori!HG53</f>
        <v>0</v>
      </c>
      <c r="HH148" s="106">
        <f>Seniori!HH53</f>
        <v>0</v>
      </c>
      <c r="HI148" s="106">
        <f>Seniori!HI53</f>
        <v>0</v>
      </c>
      <c r="HJ148" s="106">
        <f>Seniori!HJ53</f>
        <v>0</v>
      </c>
      <c r="HK148" s="106">
        <f>Seniori!HK53</f>
        <v>0</v>
      </c>
      <c r="HL148" s="106">
        <f>Seniori!HL53</f>
        <v>0</v>
      </c>
      <c r="HM148" s="106">
        <f>Seniori!HM53</f>
        <v>0</v>
      </c>
      <c r="HN148" s="106">
        <f>Seniori!HN53</f>
        <v>0</v>
      </c>
      <c r="HO148" s="106">
        <f>Seniori!HO53</f>
        <v>0</v>
      </c>
      <c r="HP148" s="106">
        <f>Seniori!HP53</f>
        <v>0</v>
      </c>
      <c r="HQ148" s="106">
        <f>Seniori!HQ53</f>
        <v>0</v>
      </c>
      <c r="HR148" s="106">
        <f>Seniori!HR53</f>
        <v>0</v>
      </c>
      <c r="HS148" s="106">
        <f>Seniori!HS53</f>
        <v>0</v>
      </c>
      <c r="HT148" s="106">
        <f>Seniori!HT53</f>
        <v>0</v>
      </c>
      <c r="HU148" s="106">
        <f>Seniori!HU53</f>
        <v>0</v>
      </c>
      <c r="HV148" s="106">
        <f>Seniori!HV53</f>
        <v>0</v>
      </c>
      <c r="HW148" s="106">
        <f>Seniori!HW53</f>
        <v>0</v>
      </c>
      <c r="HX148" s="106">
        <f>Seniori!HX53</f>
        <v>0</v>
      </c>
      <c r="HY148" s="106">
        <f>Seniori!HY53</f>
        <v>0</v>
      </c>
      <c r="HZ148" s="106">
        <f>Seniori!HZ53</f>
        <v>0</v>
      </c>
      <c r="IA148" s="106">
        <f>Seniori!IA53</f>
        <v>0</v>
      </c>
      <c r="IB148" s="106">
        <f>Seniori!IB53</f>
        <v>0</v>
      </c>
      <c r="IC148" s="106">
        <f>Seniori!IC53</f>
        <v>0</v>
      </c>
      <c r="ID148" s="106">
        <f>Seniori!ID53</f>
        <v>0</v>
      </c>
      <c r="IE148" s="106">
        <f>Seniori!IE53</f>
        <v>0</v>
      </c>
      <c r="IF148" s="106">
        <f>Seniori!IF53</f>
        <v>0</v>
      </c>
      <c r="IG148" s="106">
        <f>Seniori!IG53</f>
        <v>0</v>
      </c>
      <c r="IH148" s="106">
        <f>Seniori!IH53</f>
        <v>0</v>
      </c>
      <c r="II148" s="106">
        <f>Seniori!II53</f>
        <v>0</v>
      </c>
      <c r="IJ148" s="106">
        <f>Seniori!IJ53</f>
        <v>0</v>
      </c>
      <c r="IK148" s="106">
        <f>Seniori!IK53</f>
        <v>0</v>
      </c>
      <c r="IL148" s="106">
        <f>Seniori!IL53</f>
        <v>0</v>
      </c>
      <c r="IM148" s="106">
        <f>Seniori!IM53</f>
        <v>0</v>
      </c>
      <c r="IN148" s="106">
        <f>Seniori!IN53</f>
        <v>0</v>
      </c>
      <c r="IO148" s="106">
        <f>Seniori!IO53</f>
        <v>0</v>
      </c>
      <c r="IP148" s="106">
        <f>Seniori!IP53</f>
        <v>0</v>
      </c>
      <c r="IQ148" s="106">
        <f>Seniori!IQ53</f>
        <v>0</v>
      </c>
      <c r="IR148" s="106">
        <f>Seniori!IR53</f>
        <v>0</v>
      </c>
      <c r="IS148" s="106">
        <f>Seniori!IS53</f>
        <v>0</v>
      </c>
      <c r="IT148" s="106">
        <f>Seniori!IT53</f>
        <v>0</v>
      </c>
      <c r="IU148" s="106">
        <f>Seniori!IU53</f>
        <v>0</v>
      </c>
      <c r="IV148" s="106">
        <f>Seniori!IV53</f>
        <v>0</v>
      </c>
      <c r="IW148" s="106">
        <f>Seniori!IW53</f>
        <v>0</v>
      </c>
      <c r="IX148" s="106">
        <f>Seniori!IX53</f>
        <v>0</v>
      </c>
      <c r="IY148" s="106">
        <f>Seniori!IY53</f>
        <v>0</v>
      </c>
      <c r="IZ148" s="106">
        <f>Seniori!IZ53</f>
        <v>0</v>
      </c>
      <c r="JA148" s="106">
        <f>Seniori!JA53</f>
        <v>0</v>
      </c>
      <c r="JB148" s="106">
        <f>Seniori!JB53</f>
        <v>0</v>
      </c>
      <c r="JC148" s="106">
        <f>Seniori!JC53</f>
        <v>0</v>
      </c>
      <c r="JD148" s="106">
        <f>Seniori!JD53</f>
        <v>0</v>
      </c>
      <c r="JE148" s="106">
        <f>Seniori!JE53</f>
        <v>0</v>
      </c>
      <c r="JF148" s="106">
        <f>Seniori!JF53</f>
        <v>0</v>
      </c>
      <c r="JG148" s="106">
        <f>Seniori!JG53</f>
        <v>0</v>
      </c>
      <c r="JH148" s="106">
        <f>Seniori!JH53</f>
        <v>0</v>
      </c>
      <c r="JI148" s="106">
        <f>Seniori!JI53</f>
        <v>0</v>
      </c>
      <c r="JJ148" s="106">
        <f>Seniori!JJ53</f>
        <v>0</v>
      </c>
      <c r="JK148" s="106">
        <f>Seniori!JK53</f>
        <v>0</v>
      </c>
      <c r="JL148" s="106">
        <f>Seniori!JL53</f>
        <v>0</v>
      </c>
      <c r="JM148" s="106">
        <f>Seniori!JM53</f>
        <v>0</v>
      </c>
      <c r="JN148" s="106">
        <f>Seniori!JN53</f>
        <v>0</v>
      </c>
      <c r="JO148" s="106">
        <f>Seniori!JO53</f>
        <v>0</v>
      </c>
      <c r="JP148" s="106">
        <f>Seniori!JP53</f>
        <v>0</v>
      </c>
      <c r="JQ148" s="106">
        <f>Seniori!JQ53</f>
        <v>0</v>
      </c>
      <c r="JR148" s="106">
        <f>Seniori!JR53</f>
        <v>9</v>
      </c>
      <c r="JS148" s="106">
        <f>Seniori!JS53</f>
        <v>0</v>
      </c>
      <c r="JT148" s="106">
        <f>Seniori!JT53</f>
        <v>0</v>
      </c>
      <c r="JU148" s="106">
        <f>Seniori!JU53</f>
        <v>0</v>
      </c>
      <c r="JV148" s="106">
        <f>Seniori!JV53</f>
        <v>0</v>
      </c>
      <c r="JW148" s="106">
        <f>Seniori!JW53</f>
        <v>0</v>
      </c>
      <c r="JX148" s="106">
        <f>Seniori!JX53</f>
        <v>0</v>
      </c>
      <c r="JY148" s="106">
        <f>Seniori!JY53</f>
        <v>0</v>
      </c>
      <c r="JZ148" s="106">
        <f>Seniori!JZ53</f>
        <v>0</v>
      </c>
      <c r="KA148" s="106">
        <f>Seniori!KA53</f>
        <v>0</v>
      </c>
      <c r="KB148" s="106">
        <f>Seniori!KB53</f>
        <v>0</v>
      </c>
      <c r="KC148" s="106">
        <f>Seniori!KC53</f>
        <v>0</v>
      </c>
      <c r="KD148" s="106">
        <f>Seniori!KD53</f>
        <v>0</v>
      </c>
      <c r="KE148" s="106">
        <f>Seniori!KE53</f>
        <v>0</v>
      </c>
      <c r="KF148" s="106">
        <f>Seniori!KF53</f>
        <v>0</v>
      </c>
      <c r="KG148" s="106">
        <f>Seniori!KG53</f>
        <v>0</v>
      </c>
      <c r="KH148" s="106">
        <f>Seniori!KH53</f>
        <v>0</v>
      </c>
      <c r="KI148" s="106">
        <f>Seniori!KI53</f>
        <v>0</v>
      </c>
      <c r="KJ148" s="106">
        <f>Seniori!KJ53</f>
        <v>0</v>
      </c>
      <c r="KK148" s="106">
        <f>Seniori!KK53</f>
        <v>0</v>
      </c>
      <c r="KL148" s="106">
        <f>Seniori!KL53</f>
        <v>0</v>
      </c>
      <c r="KM148" s="106">
        <f>Seniori!KM53</f>
        <v>0</v>
      </c>
      <c r="KN148" s="106">
        <f>Seniori!KN53</f>
        <v>0</v>
      </c>
      <c r="KO148" s="106">
        <f>Seniori!KO53</f>
        <v>0</v>
      </c>
      <c r="KP148" s="106">
        <f>Seniori!KP53</f>
        <v>0</v>
      </c>
      <c r="KQ148" s="106">
        <f>Seniori!KQ53</f>
        <v>0</v>
      </c>
      <c r="KR148" s="106">
        <f>Seniori!KR53</f>
        <v>0</v>
      </c>
      <c r="KS148" s="106">
        <f>Seniori!KS53</f>
        <v>0</v>
      </c>
      <c r="KT148" s="106">
        <f>Seniori!KT53</f>
        <v>0</v>
      </c>
      <c r="KU148" s="106">
        <f>Seniori!KU53</f>
        <v>0</v>
      </c>
      <c r="KV148" s="106">
        <f>Seniori!KV53</f>
        <v>0</v>
      </c>
      <c r="KW148" s="106">
        <f>Seniori!KW53</f>
        <v>0</v>
      </c>
      <c r="KX148" s="106">
        <f>Seniori!KX53</f>
        <v>0</v>
      </c>
      <c r="KY148" s="106">
        <f>Seniori!KY53</f>
        <v>0</v>
      </c>
      <c r="KZ148" s="106">
        <f>Seniori!KZ53</f>
        <v>0</v>
      </c>
      <c r="LA148" s="106">
        <f>Seniori!LA53</f>
        <v>0</v>
      </c>
      <c r="LB148" s="106">
        <f>Seniori!LB53</f>
        <v>0</v>
      </c>
      <c r="LC148" s="106">
        <f>Seniori!LC53</f>
        <v>0</v>
      </c>
      <c r="LD148" s="106">
        <f>Seniori!LD53</f>
        <v>0</v>
      </c>
      <c r="LE148" s="106">
        <f>Seniori!LE53</f>
        <v>0</v>
      </c>
      <c r="LF148" s="106">
        <f>Seniori!LF53</f>
        <v>0</v>
      </c>
      <c r="LG148" s="106">
        <f>Seniori!LG53</f>
        <v>0</v>
      </c>
      <c r="LH148" s="106">
        <f>Seniori!LH53</f>
        <v>0</v>
      </c>
      <c r="LI148" s="106">
        <f>Seniori!LI53</f>
        <v>0</v>
      </c>
      <c r="LJ148" s="106">
        <f>Seniori!LJ53</f>
        <v>0</v>
      </c>
      <c r="LK148" s="106">
        <f>Seniori!LK53</f>
        <v>0</v>
      </c>
      <c r="LL148" s="106">
        <f>Seniori!LL53</f>
        <v>0</v>
      </c>
      <c r="LM148" s="106">
        <f>Seniori!LM53</f>
        <v>0</v>
      </c>
      <c r="LN148" s="106">
        <f>Seniori!LN53</f>
        <v>0</v>
      </c>
      <c r="LO148" s="106">
        <f>Seniori!LO53</f>
        <v>0</v>
      </c>
      <c r="LP148" s="106">
        <f>Seniori!LP53</f>
        <v>0</v>
      </c>
      <c r="LQ148" s="106">
        <f>Seniori!LQ53</f>
        <v>0</v>
      </c>
      <c r="LR148" s="106">
        <f>Seniori!LR53</f>
        <v>0</v>
      </c>
      <c r="LS148" s="106">
        <f>Seniori!LS53</f>
        <v>0</v>
      </c>
      <c r="LT148" s="106">
        <f>Seniori!LT53</f>
        <v>0</v>
      </c>
      <c r="LU148" s="106">
        <f>Seniori!LU53</f>
        <v>0</v>
      </c>
      <c r="LV148" s="106">
        <f>Seniori!LV53</f>
        <v>0</v>
      </c>
      <c r="LW148" s="106">
        <f>Seniori!LW53</f>
        <v>0</v>
      </c>
      <c r="LX148" s="106">
        <f>Seniori!LX53</f>
        <v>0</v>
      </c>
      <c r="LY148" s="106">
        <f>Seniori!LY53</f>
        <v>0</v>
      </c>
      <c r="LZ148" s="106">
        <f>Seniori!LZ53</f>
        <v>0</v>
      </c>
      <c r="MA148" s="106">
        <f>Seniori!MA53</f>
        <v>0</v>
      </c>
      <c r="MB148" s="106">
        <f>Seniori!MB53</f>
        <v>0</v>
      </c>
      <c r="MC148" s="106">
        <f>Seniori!MC53</f>
        <v>0</v>
      </c>
      <c r="MD148" s="106">
        <f>Seniori!MD53</f>
        <v>0</v>
      </c>
      <c r="ME148" s="106">
        <f>Seniori!ME53</f>
        <v>0</v>
      </c>
      <c r="MF148" s="106">
        <f>Seniori!MF53</f>
        <v>0</v>
      </c>
      <c r="MG148" s="106">
        <f>Seniori!MG53</f>
        <v>0</v>
      </c>
      <c r="MH148" s="106">
        <f>Seniori!MH53</f>
        <v>0</v>
      </c>
      <c r="MI148" s="106">
        <f>Seniori!MI53</f>
        <v>0</v>
      </c>
      <c r="MJ148" s="106">
        <f>Seniori!MJ53</f>
        <v>0</v>
      </c>
      <c r="MK148" s="106">
        <f>Seniori!MK53</f>
        <v>0</v>
      </c>
      <c r="ML148" s="106">
        <f>Seniori!ML53</f>
        <v>0</v>
      </c>
      <c r="MM148" s="106">
        <f>Seniori!MM53</f>
        <v>0</v>
      </c>
      <c r="MN148" s="106">
        <f>Seniori!MN53</f>
        <v>0</v>
      </c>
      <c r="MO148" s="106">
        <f>Seniori!MO53</f>
        <v>0</v>
      </c>
      <c r="MP148" s="106">
        <f>Seniori!MP53</f>
        <v>0</v>
      </c>
      <c r="MQ148" s="106">
        <f>Seniori!MQ53</f>
        <v>0</v>
      </c>
      <c r="MR148" s="106">
        <f>Seniori!MR53</f>
        <v>0</v>
      </c>
      <c r="MS148" s="106">
        <f>Seniori!MS53</f>
        <v>0</v>
      </c>
      <c r="MT148" s="106">
        <f>Seniori!MT53</f>
        <v>0</v>
      </c>
      <c r="MU148" s="106">
        <f>Seniori!MU53</f>
        <v>0</v>
      </c>
      <c r="MV148" s="106">
        <f>Seniori!MV53</f>
        <v>0</v>
      </c>
      <c r="MW148" s="106">
        <f>Seniori!MW53</f>
        <v>0</v>
      </c>
      <c r="MX148" s="106">
        <f>Seniori!MX53</f>
        <v>0</v>
      </c>
      <c r="MY148" s="106">
        <f>Seniori!MY53</f>
        <v>0</v>
      </c>
      <c r="MZ148" s="106">
        <f>Seniori!MZ53</f>
        <v>0</v>
      </c>
      <c r="NA148" s="106">
        <f>Seniori!NA53</f>
        <v>0</v>
      </c>
      <c r="NB148" s="106">
        <f>Seniori!NB53</f>
        <v>0</v>
      </c>
      <c r="NC148" s="106">
        <f>Seniori!NC53</f>
        <v>0</v>
      </c>
      <c r="ND148" s="106">
        <f>Seniori!ND53</f>
        <v>0</v>
      </c>
      <c r="NE148" s="106">
        <f>Seniori!NE53</f>
        <v>0</v>
      </c>
      <c r="NF148" s="106">
        <f>Seniori!NF53</f>
        <v>0</v>
      </c>
      <c r="NG148" s="106">
        <f>Seniori!NG53</f>
        <v>0</v>
      </c>
      <c r="NH148" s="106">
        <f>Seniori!NH53</f>
        <v>0</v>
      </c>
      <c r="NI148" s="106">
        <f>Seniori!NI53</f>
        <v>0</v>
      </c>
      <c r="NJ148" s="106">
        <f>Seniori!NJ53</f>
        <v>0</v>
      </c>
      <c r="NK148" s="106">
        <f>Seniori!NK53</f>
        <v>0</v>
      </c>
      <c r="NL148" s="106">
        <f>Seniori!NL53</f>
        <v>0</v>
      </c>
      <c r="NM148" s="106">
        <f>Seniori!NM53</f>
        <v>0</v>
      </c>
      <c r="NN148" s="106">
        <f>Seniori!NN53</f>
        <v>0</v>
      </c>
      <c r="NO148" s="106">
        <f>Seniori!NO53</f>
        <v>0</v>
      </c>
      <c r="NP148" s="106">
        <f>Seniori!NP53</f>
        <v>0</v>
      </c>
      <c r="NQ148" s="106">
        <f>Seniori!NQ53</f>
        <v>0</v>
      </c>
      <c r="NR148" s="106">
        <f>Seniori!NR53</f>
        <v>0</v>
      </c>
      <c r="NS148" s="106">
        <f>Seniori!NS53</f>
        <v>0</v>
      </c>
      <c r="NT148" s="106">
        <f>Seniori!NT53</f>
        <v>0</v>
      </c>
      <c r="NU148" s="106">
        <f>Seniori!NU53</f>
        <v>0</v>
      </c>
      <c r="NV148" s="106">
        <f>Seniori!NV53</f>
        <v>0</v>
      </c>
      <c r="NW148" s="106">
        <f>Seniori!NW53</f>
        <v>0</v>
      </c>
      <c r="NX148" s="106">
        <f>Seniori!NX53</f>
        <v>0</v>
      </c>
      <c r="NY148" s="106">
        <f>Seniori!NY53</f>
        <v>0</v>
      </c>
      <c r="NZ148" s="106">
        <f>Seniori!NZ53</f>
        <v>0</v>
      </c>
      <c r="OA148" s="106">
        <f>Seniori!OA53</f>
        <v>0</v>
      </c>
      <c r="OB148" s="106">
        <f>Seniori!OB53</f>
        <v>0</v>
      </c>
      <c r="OC148" s="106">
        <f>Seniori!OC53</f>
        <v>0</v>
      </c>
      <c r="OD148" s="106">
        <f>Seniori!OD53</f>
        <v>0</v>
      </c>
      <c r="OE148" s="106">
        <f>Seniori!OE53</f>
        <v>0</v>
      </c>
      <c r="OF148" s="106">
        <f>Seniori!OF53</f>
        <v>0</v>
      </c>
      <c r="OG148" s="106">
        <f>Seniori!OG53</f>
        <v>0</v>
      </c>
      <c r="OH148" s="106">
        <f>Seniori!OH53</f>
        <v>0</v>
      </c>
      <c r="OI148" s="106">
        <f>Seniori!OI53</f>
        <v>0</v>
      </c>
      <c r="OJ148" s="106">
        <f>Seniori!OJ53</f>
        <v>0</v>
      </c>
      <c r="OK148" s="106">
        <f>Seniori!OK53</f>
        <v>0</v>
      </c>
      <c r="OL148" s="106">
        <f>Seniori!OL53</f>
        <v>0</v>
      </c>
      <c r="OM148" s="106">
        <f>Seniori!OM53</f>
        <v>0</v>
      </c>
      <c r="ON148" s="106">
        <f>Seniori!ON53</f>
        <v>0</v>
      </c>
      <c r="OO148" s="106">
        <f>Seniori!OO53</f>
        <v>0</v>
      </c>
      <c r="OP148" s="106">
        <f>Seniori!OP53</f>
        <v>0</v>
      </c>
      <c r="OQ148" s="106">
        <f>Seniori!OQ53</f>
        <v>0</v>
      </c>
      <c r="OR148" s="106">
        <f>Seniori!OR53</f>
        <v>0</v>
      </c>
      <c r="OS148" s="106">
        <f>Seniori!OS53</f>
        <v>0</v>
      </c>
      <c r="OT148" s="106">
        <f>Seniori!OT53</f>
        <v>0</v>
      </c>
      <c r="OU148" s="106">
        <f>Seniori!OU53</f>
        <v>0</v>
      </c>
      <c r="OV148" s="106">
        <f>Seniori!OV53</f>
        <v>0</v>
      </c>
      <c r="OW148" s="106">
        <f>Seniori!OW53</f>
        <v>0</v>
      </c>
      <c r="OX148" s="106">
        <f>Seniori!OX53</f>
        <v>0</v>
      </c>
      <c r="OY148" s="106">
        <f>Seniori!OY53</f>
        <v>0</v>
      </c>
      <c r="OZ148" s="106">
        <f>Seniori!OZ53</f>
        <v>0</v>
      </c>
      <c r="PA148" s="106">
        <f>Seniori!PA53</f>
        <v>0</v>
      </c>
      <c r="PB148" s="106">
        <f>Seniori!PB53</f>
        <v>0</v>
      </c>
      <c r="PC148" s="106">
        <f>Seniori!PC53</f>
        <v>0</v>
      </c>
      <c r="PD148" s="106">
        <f>Seniori!PD53</f>
        <v>0</v>
      </c>
      <c r="PE148" s="106">
        <f>Seniori!PE53</f>
        <v>0</v>
      </c>
      <c r="PF148" s="106">
        <f>Seniori!PF53</f>
        <v>0</v>
      </c>
      <c r="PG148" s="106">
        <f>Seniori!PG53</f>
        <v>0</v>
      </c>
      <c r="PH148" s="106">
        <f>Seniori!PH53</f>
        <v>0</v>
      </c>
      <c r="PI148" s="106">
        <f>Seniori!PI53</f>
        <v>0</v>
      </c>
      <c r="PJ148" s="106">
        <f>Seniori!PJ53</f>
        <v>0</v>
      </c>
      <c r="PK148" s="106">
        <f>Seniori!PK53</f>
        <v>0</v>
      </c>
      <c r="PL148" s="106">
        <f>Seniori!PL53</f>
        <v>0</v>
      </c>
      <c r="PM148" s="106">
        <f>Seniori!PM53</f>
        <v>0</v>
      </c>
      <c r="PN148" s="106">
        <f>Seniori!PN53</f>
        <v>0</v>
      </c>
      <c r="PO148" s="106">
        <f>Seniori!PO53</f>
        <v>0</v>
      </c>
      <c r="PP148" s="106">
        <f>Seniori!PP53</f>
        <v>0</v>
      </c>
      <c r="PQ148" s="106">
        <f>Seniori!PQ53</f>
        <v>0</v>
      </c>
      <c r="PR148" s="106">
        <f>Seniori!PR53</f>
        <v>0</v>
      </c>
      <c r="PS148" s="106">
        <f>Seniori!PS53</f>
        <v>0</v>
      </c>
      <c r="PT148" s="106">
        <f>Seniori!PT53</f>
        <v>0</v>
      </c>
      <c r="PU148" s="106">
        <f>Seniori!PU53</f>
        <v>0</v>
      </c>
      <c r="PV148" s="106">
        <f>Seniori!PV53</f>
        <v>0</v>
      </c>
      <c r="PW148" s="106">
        <f>Seniori!PW53</f>
        <v>0</v>
      </c>
      <c r="PX148" s="106">
        <f>Seniori!PX53</f>
        <v>0</v>
      </c>
      <c r="PY148" s="106">
        <f>Seniori!PY53</f>
        <v>0</v>
      </c>
      <c r="PZ148" s="106">
        <f>Seniori!PZ53</f>
        <v>0</v>
      </c>
      <c r="QA148" s="106">
        <f>Seniori!QA53</f>
        <v>0</v>
      </c>
      <c r="QB148" s="106">
        <f>Seniori!QB53</f>
        <v>0</v>
      </c>
      <c r="QC148" s="106">
        <f>Seniori!QC53</f>
        <v>0</v>
      </c>
      <c r="QD148" s="106">
        <f>Seniori!QD53</f>
        <v>0</v>
      </c>
      <c r="QE148" s="106">
        <f>Seniori!QE53</f>
        <v>0</v>
      </c>
      <c r="QF148" s="106">
        <f>Seniori!QF53</f>
        <v>0</v>
      </c>
      <c r="QG148" s="106">
        <f>Seniori!QG53</f>
        <v>0</v>
      </c>
      <c r="QH148" s="106">
        <f>Seniori!QH53</f>
        <v>0</v>
      </c>
      <c r="QI148" s="106">
        <f>Seniori!QI53</f>
        <v>0</v>
      </c>
      <c r="QJ148" s="106">
        <f>Seniori!QJ53</f>
        <v>0</v>
      </c>
      <c r="QK148" s="106">
        <f>Seniori!QK53</f>
        <v>0</v>
      </c>
      <c r="QL148" s="106">
        <f>Seniori!QL53</f>
        <v>0</v>
      </c>
      <c r="QM148" s="106">
        <f>Seniori!QM53</f>
        <v>0</v>
      </c>
      <c r="QN148" s="106">
        <f>Seniori!QN53</f>
        <v>0</v>
      </c>
      <c r="QO148" s="106">
        <f>Seniori!QO53</f>
        <v>0</v>
      </c>
      <c r="QP148" s="106">
        <f>Seniori!QP53</f>
        <v>0</v>
      </c>
      <c r="QQ148" s="106">
        <f>Seniori!QQ53</f>
        <v>0</v>
      </c>
      <c r="QR148" s="106">
        <f>Seniori!QR53</f>
        <v>0</v>
      </c>
      <c r="QS148" s="106">
        <f>Seniori!QS53</f>
        <v>0</v>
      </c>
      <c r="QT148" s="106">
        <f>Seniori!QT53</f>
        <v>0</v>
      </c>
      <c r="QU148" s="106">
        <f>Seniori!QU53</f>
        <v>0</v>
      </c>
      <c r="QV148" s="106">
        <f>Seniori!QV53</f>
        <v>0</v>
      </c>
      <c r="QW148" s="106">
        <f>Seniori!QW53</f>
        <v>0</v>
      </c>
      <c r="QX148" s="106">
        <f>Seniori!QX53</f>
        <v>0</v>
      </c>
      <c r="QY148" s="106">
        <f>Seniori!QY53</f>
        <v>0</v>
      </c>
      <c r="QZ148" s="106">
        <f>Seniori!QZ53</f>
        <v>0</v>
      </c>
      <c r="RA148" s="106">
        <f>Seniori!RA53</f>
        <v>0</v>
      </c>
      <c r="RB148" s="106">
        <f>Seniori!RB53</f>
        <v>0</v>
      </c>
      <c r="RC148" s="106">
        <f>Seniori!RC53</f>
        <v>0</v>
      </c>
      <c r="RD148" s="106">
        <f>Seniori!RD53</f>
        <v>0</v>
      </c>
      <c r="RE148" s="106">
        <f>Seniori!RE53</f>
        <v>0</v>
      </c>
      <c r="RF148" s="106">
        <f>Seniori!RF53</f>
        <v>0</v>
      </c>
      <c r="RG148" s="106">
        <f>Seniori!RG53</f>
        <v>0</v>
      </c>
      <c r="RH148" s="106">
        <f>Seniori!RH53</f>
        <v>0</v>
      </c>
      <c r="RI148" s="106">
        <f>Seniori!RI53</f>
        <v>0</v>
      </c>
      <c r="RJ148" s="106">
        <f>Seniori!RJ53</f>
        <v>0</v>
      </c>
      <c r="RK148" s="106">
        <f>Seniori!RK53</f>
        <v>0</v>
      </c>
      <c r="RL148" s="106">
        <f>Seniori!RL53</f>
        <v>0</v>
      </c>
      <c r="RM148" s="106">
        <f>Seniori!RM53</f>
        <v>0</v>
      </c>
      <c r="RN148" s="106">
        <f>Seniori!RN53</f>
        <v>0</v>
      </c>
      <c r="RO148" s="106">
        <f>Seniori!RO53</f>
        <v>0</v>
      </c>
      <c r="RP148" s="106">
        <f>Seniori!RP53</f>
        <v>0</v>
      </c>
      <c r="RQ148" s="106">
        <f>Seniori!RQ53</f>
        <v>0</v>
      </c>
      <c r="RR148" s="106">
        <f>Seniori!RR53</f>
        <v>0</v>
      </c>
      <c r="RS148" s="106">
        <f>Seniori!RS53</f>
        <v>0</v>
      </c>
      <c r="RT148" s="106">
        <f>Seniori!RT53</f>
        <v>0</v>
      </c>
      <c r="RU148" s="106">
        <f>Seniori!RU53</f>
        <v>0</v>
      </c>
      <c r="RV148" s="106">
        <f>Seniori!RV53</f>
        <v>0</v>
      </c>
      <c r="RW148" s="106">
        <f>Seniori!RW53</f>
        <v>0</v>
      </c>
      <c r="RX148" s="106">
        <f>Seniori!RX53</f>
        <v>0</v>
      </c>
      <c r="RY148" s="106">
        <f>Seniori!RY53</f>
        <v>0</v>
      </c>
      <c r="RZ148" s="106">
        <f>Seniori!RZ53</f>
        <v>0</v>
      </c>
      <c r="SA148" s="106">
        <f>Seniori!SA53</f>
        <v>0</v>
      </c>
      <c r="SB148" s="106">
        <f>Seniori!SB53</f>
        <v>0</v>
      </c>
      <c r="SC148" s="106">
        <f>Seniori!SC53</f>
        <v>0</v>
      </c>
      <c r="SD148" s="106">
        <f>Seniori!SD53</f>
        <v>0</v>
      </c>
      <c r="SE148" s="106">
        <f>Seniori!SE53</f>
        <v>0</v>
      </c>
      <c r="SF148" s="106">
        <f>Seniori!SF53</f>
        <v>0</v>
      </c>
      <c r="SG148" s="106">
        <f>Seniori!SG53</f>
        <v>0</v>
      </c>
      <c r="SH148" s="106">
        <f>Seniori!SH53</f>
        <v>0</v>
      </c>
      <c r="SI148" s="106">
        <f>Seniori!SI53</f>
        <v>0</v>
      </c>
      <c r="SJ148" s="106">
        <f>Seniori!SJ53</f>
        <v>0</v>
      </c>
      <c r="SK148" s="106">
        <f>Seniori!SK53</f>
        <v>0</v>
      </c>
      <c r="SL148" s="106">
        <f>Seniori!SL53</f>
        <v>0</v>
      </c>
      <c r="SM148" s="106">
        <f>Seniori!SM53</f>
        <v>0</v>
      </c>
      <c r="SN148" s="106">
        <f>Seniori!SN53</f>
        <v>0</v>
      </c>
      <c r="SO148" s="106">
        <f>Seniori!SO53</f>
        <v>0</v>
      </c>
      <c r="SP148" s="106">
        <f>Seniori!SP53</f>
        <v>0</v>
      </c>
      <c r="SQ148" s="106">
        <f>Seniori!SQ53</f>
        <v>0</v>
      </c>
      <c r="SR148" s="106">
        <f>Seniori!SR53</f>
        <v>0</v>
      </c>
      <c r="SS148" s="106">
        <f>Seniori!SS53</f>
        <v>0</v>
      </c>
      <c r="ST148" s="106">
        <f>Seniori!ST53</f>
        <v>0</v>
      </c>
      <c r="SU148" s="106">
        <f>Seniori!SU53</f>
        <v>0</v>
      </c>
      <c r="SV148" s="106">
        <f>Seniori!SV53</f>
        <v>0</v>
      </c>
      <c r="SW148" s="106">
        <f>Seniori!SW53</f>
        <v>0</v>
      </c>
      <c r="SX148" s="106">
        <f>Seniori!SX53</f>
        <v>0</v>
      </c>
      <c r="SY148" s="106">
        <f>Seniori!SY53</f>
        <v>0</v>
      </c>
      <c r="SZ148" s="106">
        <f>Seniori!SZ53</f>
        <v>0</v>
      </c>
      <c r="TA148" s="106">
        <f>Seniori!TA53</f>
        <v>0</v>
      </c>
      <c r="TB148" s="106">
        <f>Seniori!TB53</f>
        <v>0</v>
      </c>
    </row>
    <row r="149" spans="1:522" s="1" customFormat="1" ht="18" customHeight="1" x14ac:dyDescent="0.25">
      <c r="A149" s="12">
        <v>113</v>
      </c>
      <c r="B149" s="11" t="s">
        <v>556</v>
      </c>
      <c r="C149" s="1">
        <v>12609</v>
      </c>
      <c r="D149" s="1">
        <v>2020</v>
      </c>
      <c r="E149" s="4" t="s">
        <v>32</v>
      </c>
      <c r="F149" s="1">
        <v>1742</v>
      </c>
      <c r="G149" s="9" t="s">
        <v>97</v>
      </c>
      <c r="H149" s="4" t="s">
        <v>377</v>
      </c>
      <c r="I149" s="1">
        <f>SUM(K149:TB149)</f>
        <v>8.5</v>
      </c>
      <c r="J149" s="12">
        <f>Tabuľka3[[#This Row],[Stĺpec9]]</f>
        <v>8.5</v>
      </c>
      <c r="K149" s="106">
        <f>Seniori!K40</f>
        <v>0</v>
      </c>
      <c r="L149" s="106">
        <f>Seniori!L40</f>
        <v>0</v>
      </c>
      <c r="M149" s="106">
        <f>Seniori!M40</f>
        <v>0</v>
      </c>
      <c r="N149" s="106">
        <f>Seniori!N40</f>
        <v>0</v>
      </c>
      <c r="O149" s="106">
        <f>Seniori!O40</f>
        <v>0</v>
      </c>
      <c r="P149" s="106">
        <f>Seniori!P40</f>
        <v>0</v>
      </c>
      <c r="Q149" s="106">
        <f>Seniori!Q40</f>
        <v>0</v>
      </c>
      <c r="R149" s="106">
        <f>Seniori!R40</f>
        <v>0</v>
      </c>
      <c r="S149" s="106">
        <f>Seniori!S40</f>
        <v>0</v>
      </c>
      <c r="T149" s="106">
        <f>Seniori!T40</f>
        <v>0</v>
      </c>
      <c r="U149" s="106">
        <f>Seniori!U40</f>
        <v>0</v>
      </c>
      <c r="V149" s="106">
        <f>Seniori!V40</f>
        <v>0</v>
      </c>
      <c r="W149" s="106">
        <f>Seniori!W40</f>
        <v>0</v>
      </c>
      <c r="X149" s="106">
        <f>Seniori!X40</f>
        <v>0</v>
      </c>
      <c r="Y149" s="106">
        <f>Seniori!Y40</f>
        <v>0</v>
      </c>
      <c r="Z149" s="106">
        <f>Seniori!Z40</f>
        <v>0</v>
      </c>
      <c r="AA149" s="106">
        <f>Seniori!AA40</f>
        <v>0</v>
      </c>
      <c r="AB149" s="106">
        <f>Seniori!AB40</f>
        <v>0</v>
      </c>
      <c r="AC149" s="106">
        <f>Seniori!AC40</f>
        <v>0</v>
      </c>
      <c r="AD149" s="106">
        <f>Seniori!AD40</f>
        <v>0</v>
      </c>
      <c r="AE149" s="106">
        <f>Seniori!AE40</f>
        <v>0</v>
      </c>
      <c r="AF149" s="106">
        <f>Seniori!AF40</f>
        <v>0</v>
      </c>
      <c r="AG149" s="106">
        <f>Seniori!AG40</f>
        <v>0</v>
      </c>
      <c r="AH149" s="106">
        <f>Seniori!AH40</f>
        <v>0</v>
      </c>
      <c r="AI149" s="106">
        <f>Seniori!AI40</f>
        <v>0</v>
      </c>
      <c r="AJ149" s="106">
        <f>Seniori!AJ40</f>
        <v>0</v>
      </c>
      <c r="AK149" s="106">
        <f>Seniori!AK40</f>
        <v>0</v>
      </c>
      <c r="AL149" s="106">
        <f>Seniori!AL40</f>
        <v>0</v>
      </c>
      <c r="AM149" s="106">
        <f>Seniori!AM40</f>
        <v>0</v>
      </c>
      <c r="AN149" s="106">
        <f>Seniori!AN40</f>
        <v>0</v>
      </c>
      <c r="AO149" s="106">
        <f>Seniori!AO40</f>
        <v>0</v>
      </c>
      <c r="AP149" s="106">
        <f>Seniori!AP40</f>
        <v>0</v>
      </c>
      <c r="AQ149" s="106">
        <f>Seniori!AQ40</f>
        <v>0</v>
      </c>
      <c r="AR149" s="106">
        <f>Seniori!AR40</f>
        <v>0</v>
      </c>
      <c r="AS149" s="106">
        <f>Seniori!AS40</f>
        <v>0</v>
      </c>
      <c r="AT149" s="106">
        <f>Seniori!AT40</f>
        <v>0</v>
      </c>
      <c r="AU149" s="106">
        <f>Seniori!AU40</f>
        <v>0</v>
      </c>
      <c r="AV149" s="106">
        <f>Seniori!AV40</f>
        <v>0</v>
      </c>
      <c r="AW149" s="106">
        <f>Seniori!AW40</f>
        <v>0</v>
      </c>
      <c r="AX149" s="106">
        <f>Seniori!AX40</f>
        <v>0</v>
      </c>
      <c r="AY149" s="106">
        <f>Seniori!AY40</f>
        <v>0</v>
      </c>
      <c r="AZ149" s="106">
        <f>Seniori!AZ40</f>
        <v>0</v>
      </c>
      <c r="BA149" s="106">
        <f>Seniori!BA40</f>
        <v>0</v>
      </c>
      <c r="BB149" s="106">
        <f>Seniori!BB40</f>
        <v>0</v>
      </c>
      <c r="BC149" s="106">
        <f>Seniori!BC40</f>
        <v>0</v>
      </c>
      <c r="BD149" s="106">
        <f>Seniori!BD40</f>
        <v>0</v>
      </c>
      <c r="BE149" s="106">
        <f>Seniori!BE40</f>
        <v>0</v>
      </c>
      <c r="BF149" s="106">
        <f>Seniori!BF40</f>
        <v>0</v>
      </c>
      <c r="BG149" s="106">
        <f>Seniori!BG40</f>
        <v>0</v>
      </c>
      <c r="BH149" s="106">
        <f>Seniori!BH40</f>
        <v>0</v>
      </c>
      <c r="BI149" s="106">
        <f>Seniori!BI40</f>
        <v>0</v>
      </c>
      <c r="BJ149" s="106">
        <f>Seniori!BJ40</f>
        <v>0</v>
      </c>
      <c r="BK149" s="106">
        <f>Seniori!BK40</f>
        <v>0</v>
      </c>
      <c r="BL149" s="106">
        <f>Seniori!BL40</f>
        <v>0</v>
      </c>
      <c r="BM149" s="106">
        <f>Seniori!BM40</f>
        <v>0</v>
      </c>
      <c r="BN149" s="106">
        <f>Seniori!BN40</f>
        <v>0</v>
      </c>
      <c r="BO149" s="106">
        <f>Seniori!BO40</f>
        <v>0</v>
      </c>
      <c r="BP149" s="106">
        <f>Seniori!BP40</f>
        <v>0</v>
      </c>
      <c r="BQ149" s="106">
        <f>Seniori!BQ40</f>
        <v>0</v>
      </c>
      <c r="BR149" s="106">
        <f>Seniori!BR40</f>
        <v>0</v>
      </c>
      <c r="BS149" s="106">
        <f>Seniori!BS40</f>
        <v>0</v>
      </c>
      <c r="BT149" s="106">
        <f>Seniori!BT40</f>
        <v>0</v>
      </c>
      <c r="BU149" s="106">
        <f>Seniori!BU40</f>
        <v>0</v>
      </c>
      <c r="BV149" s="106">
        <f>Seniori!BV40</f>
        <v>0</v>
      </c>
      <c r="BW149" s="106">
        <f>Seniori!BW40</f>
        <v>0</v>
      </c>
      <c r="BX149" s="106">
        <f>Seniori!BX40</f>
        <v>0</v>
      </c>
      <c r="BY149" s="106">
        <f>Seniori!BY40</f>
        <v>0</v>
      </c>
      <c r="BZ149" s="106">
        <f>Seniori!BZ40</f>
        <v>0</v>
      </c>
      <c r="CA149" s="106">
        <f>Seniori!CA40</f>
        <v>0</v>
      </c>
      <c r="CB149" s="106">
        <f>Seniori!CB40</f>
        <v>0</v>
      </c>
      <c r="CC149" s="106">
        <f>Seniori!CC40</f>
        <v>0</v>
      </c>
      <c r="CD149" s="106">
        <f>Seniori!CD40</f>
        <v>0</v>
      </c>
      <c r="CE149" s="106">
        <f>Seniori!CE40</f>
        <v>0</v>
      </c>
      <c r="CF149" s="106">
        <f>Seniori!CF40</f>
        <v>0</v>
      </c>
      <c r="CG149" s="106">
        <f>Seniori!CG40</f>
        <v>0</v>
      </c>
      <c r="CH149" s="106">
        <f>Seniori!CH40</f>
        <v>0</v>
      </c>
      <c r="CI149" s="106">
        <f>Seniori!CI40</f>
        <v>0</v>
      </c>
      <c r="CJ149" s="106">
        <f>Seniori!CJ40</f>
        <v>0</v>
      </c>
      <c r="CK149" s="106">
        <f>Seniori!CK40</f>
        <v>0</v>
      </c>
      <c r="CL149" s="106">
        <f>Seniori!CL40</f>
        <v>0</v>
      </c>
      <c r="CM149" s="106">
        <f>Seniori!CM40</f>
        <v>0</v>
      </c>
      <c r="CN149" s="106">
        <f>Seniori!CN40</f>
        <v>0</v>
      </c>
      <c r="CO149" s="106">
        <f>Seniori!CO40</f>
        <v>0</v>
      </c>
      <c r="CP149" s="106">
        <f>Seniori!CP40</f>
        <v>0</v>
      </c>
      <c r="CQ149" s="106">
        <f>Seniori!CQ40</f>
        <v>0</v>
      </c>
      <c r="CR149" s="106">
        <f>Seniori!CR40</f>
        <v>0</v>
      </c>
      <c r="CS149" s="106">
        <f>Seniori!CS40</f>
        <v>0</v>
      </c>
      <c r="CT149" s="106">
        <f>Seniori!CT40</f>
        <v>0</v>
      </c>
      <c r="CU149" s="106">
        <f>Seniori!CU40</f>
        <v>0</v>
      </c>
      <c r="CV149" s="106">
        <f>Seniori!CV40</f>
        <v>0</v>
      </c>
      <c r="CW149" s="106">
        <f>Seniori!CW40</f>
        <v>0</v>
      </c>
      <c r="CX149" s="106">
        <f>Seniori!CX40</f>
        <v>0</v>
      </c>
      <c r="CY149" s="106">
        <f>Seniori!CY40</f>
        <v>0</v>
      </c>
      <c r="CZ149" s="106">
        <f>Seniori!CZ40</f>
        <v>0</v>
      </c>
      <c r="DA149" s="106">
        <f>Seniori!DA40</f>
        <v>0</v>
      </c>
      <c r="DB149" s="106">
        <f>Seniori!DB40</f>
        <v>0</v>
      </c>
      <c r="DC149" s="106">
        <f>Seniori!DC40</f>
        <v>0</v>
      </c>
      <c r="DD149" s="106">
        <f>Seniori!DD40</f>
        <v>0</v>
      </c>
      <c r="DE149" s="106">
        <f>Seniori!DE40</f>
        <v>0</v>
      </c>
      <c r="DF149" s="106">
        <f>Seniori!DF40</f>
        <v>0</v>
      </c>
      <c r="DG149" s="106">
        <f>Seniori!DG40</f>
        <v>0</v>
      </c>
      <c r="DH149" s="106">
        <f>Seniori!DH40</f>
        <v>0</v>
      </c>
      <c r="DI149" s="106">
        <f>Seniori!DI40</f>
        <v>0</v>
      </c>
      <c r="DJ149" s="106">
        <f>Seniori!DJ40</f>
        <v>0</v>
      </c>
      <c r="DK149" s="106">
        <f>Seniori!DK40</f>
        <v>0</v>
      </c>
      <c r="DL149" s="106">
        <f>Seniori!DL40</f>
        <v>0</v>
      </c>
      <c r="DM149" s="106">
        <f>Seniori!DM40</f>
        <v>0</v>
      </c>
      <c r="DN149" s="106">
        <f>Seniori!DN40</f>
        <v>0</v>
      </c>
      <c r="DO149" s="106">
        <f>Seniori!DO40</f>
        <v>0</v>
      </c>
      <c r="DP149" s="106">
        <f>Seniori!DP40</f>
        <v>0</v>
      </c>
      <c r="DQ149" s="106">
        <f>Seniori!DQ40</f>
        <v>0</v>
      </c>
      <c r="DR149" s="106">
        <f>Seniori!DR40</f>
        <v>0</v>
      </c>
      <c r="DS149" s="106">
        <f>Seniori!DS40</f>
        <v>0</v>
      </c>
      <c r="DT149" s="106">
        <f>Seniori!DT40</f>
        <v>0</v>
      </c>
      <c r="DU149" s="106">
        <f>Seniori!DU40</f>
        <v>0</v>
      </c>
      <c r="DV149" s="106">
        <f>Seniori!DV40</f>
        <v>0</v>
      </c>
      <c r="DW149" s="106">
        <f>Seniori!DW40</f>
        <v>0</v>
      </c>
      <c r="DX149" s="106">
        <f>Seniori!DX40</f>
        <v>0</v>
      </c>
      <c r="DY149" s="106">
        <f>Seniori!DY40</f>
        <v>0</v>
      </c>
      <c r="DZ149" s="106">
        <f>Seniori!DZ40</f>
        <v>0</v>
      </c>
      <c r="EA149" s="106">
        <f>Seniori!EA40</f>
        <v>0</v>
      </c>
      <c r="EB149" s="106">
        <f>Seniori!EB40</f>
        <v>0</v>
      </c>
      <c r="EC149" s="106">
        <f>Seniori!EC40</f>
        <v>0</v>
      </c>
      <c r="ED149" s="106">
        <f>Seniori!ED40</f>
        <v>0</v>
      </c>
      <c r="EE149" s="106">
        <f>Seniori!EE40</f>
        <v>0</v>
      </c>
      <c r="EF149" s="106">
        <f>Seniori!EF40</f>
        <v>0</v>
      </c>
      <c r="EG149" s="106">
        <f>Seniori!EG40</f>
        <v>0</v>
      </c>
      <c r="EH149" s="106">
        <f>Seniori!EH40</f>
        <v>0</v>
      </c>
      <c r="EI149" s="106">
        <f>Seniori!EI40</f>
        <v>0</v>
      </c>
      <c r="EJ149" s="106">
        <f>Seniori!EJ40</f>
        <v>0</v>
      </c>
      <c r="EK149" s="106">
        <f>Seniori!EK40</f>
        <v>0</v>
      </c>
      <c r="EL149" s="106">
        <f>Seniori!EL40</f>
        <v>0</v>
      </c>
      <c r="EM149" s="106">
        <f>Seniori!EM40</f>
        <v>0</v>
      </c>
      <c r="EN149" s="106">
        <f>Seniori!EN40</f>
        <v>0</v>
      </c>
      <c r="EO149" s="106">
        <f>Seniori!EO40</f>
        <v>0</v>
      </c>
      <c r="EP149" s="106">
        <f>Seniori!EP40</f>
        <v>0</v>
      </c>
      <c r="EQ149" s="106">
        <f>Seniori!EQ40</f>
        <v>0</v>
      </c>
      <c r="ER149" s="106">
        <f>Seniori!ER40</f>
        <v>0</v>
      </c>
      <c r="ES149" s="106">
        <f>Seniori!ES40</f>
        <v>0</v>
      </c>
      <c r="ET149" s="106">
        <f>Seniori!ET40</f>
        <v>0</v>
      </c>
      <c r="EU149" s="106">
        <f>Seniori!EU40</f>
        <v>0</v>
      </c>
      <c r="EV149" s="106">
        <f>Seniori!EV40</f>
        <v>0</v>
      </c>
      <c r="EW149" s="106">
        <f>Seniori!EW40</f>
        <v>0</v>
      </c>
      <c r="EX149" s="106">
        <f>Seniori!EX40</f>
        <v>0</v>
      </c>
      <c r="EY149" s="106">
        <f>Seniori!EY40</f>
        <v>0</v>
      </c>
      <c r="EZ149" s="106">
        <f>Seniori!EZ40</f>
        <v>0</v>
      </c>
      <c r="FA149" s="106">
        <f>Seniori!FA40</f>
        <v>0</v>
      </c>
      <c r="FB149" s="106">
        <f>Seniori!FB40</f>
        <v>0</v>
      </c>
      <c r="FC149" s="106">
        <f>Seniori!FC40</f>
        <v>0</v>
      </c>
      <c r="FD149" s="106">
        <f>Seniori!FD40</f>
        <v>0</v>
      </c>
      <c r="FE149" s="106">
        <f>Seniori!FE40</f>
        <v>0</v>
      </c>
      <c r="FF149" s="106">
        <f>Seniori!FF40</f>
        <v>0</v>
      </c>
      <c r="FG149" s="106">
        <f>Seniori!FG40</f>
        <v>0</v>
      </c>
      <c r="FH149" s="106">
        <f>Seniori!FH40</f>
        <v>0</v>
      </c>
      <c r="FI149" s="106">
        <f>Seniori!FI40</f>
        <v>0</v>
      </c>
      <c r="FJ149" s="106">
        <f>Seniori!FJ40</f>
        <v>0</v>
      </c>
      <c r="FK149" s="106">
        <f>Seniori!FK40</f>
        <v>0</v>
      </c>
      <c r="FL149" s="106">
        <f>Seniori!FL40</f>
        <v>0</v>
      </c>
      <c r="FM149" s="106">
        <f>Seniori!FM40</f>
        <v>0</v>
      </c>
      <c r="FN149" s="106">
        <f>Seniori!FN40</f>
        <v>0</v>
      </c>
      <c r="FO149" s="106">
        <f>Seniori!FO40</f>
        <v>0</v>
      </c>
      <c r="FP149" s="106">
        <f>Seniori!FP40</f>
        <v>0</v>
      </c>
      <c r="FQ149" s="106">
        <f>Seniori!FQ40</f>
        <v>0</v>
      </c>
      <c r="FR149" s="106">
        <f>Seniori!FR40</f>
        <v>0</v>
      </c>
      <c r="FS149" s="106">
        <f>Seniori!FS40</f>
        <v>0</v>
      </c>
      <c r="FT149" s="106">
        <f>Seniori!FT40</f>
        <v>0</v>
      </c>
      <c r="FU149" s="106">
        <f>Seniori!FU40</f>
        <v>0</v>
      </c>
      <c r="FV149" s="106">
        <f>Seniori!FV40</f>
        <v>0</v>
      </c>
      <c r="FW149" s="106">
        <f>Seniori!FW40</f>
        <v>0</v>
      </c>
      <c r="FX149" s="106">
        <f>Seniori!FX40</f>
        <v>0</v>
      </c>
      <c r="FY149" s="106">
        <f>Seniori!FY40</f>
        <v>0</v>
      </c>
      <c r="FZ149" s="106">
        <f>Seniori!FZ40</f>
        <v>0</v>
      </c>
      <c r="GA149" s="106">
        <f>Seniori!GA40</f>
        <v>0</v>
      </c>
      <c r="GB149" s="106">
        <f>Seniori!GB40</f>
        <v>0</v>
      </c>
      <c r="GC149" s="106">
        <f>Seniori!GC40</f>
        <v>0</v>
      </c>
      <c r="GD149" s="106">
        <f>Seniori!GD40</f>
        <v>0</v>
      </c>
      <c r="GE149" s="106">
        <f>Seniori!GE40</f>
        <v>0</v>
      </c>
      <c r="GF149" s="106">
        <f>Seniori!GF40</f>
        <v>0</v>
      </c>
      <c r="GG149" s="106">
        <f>Seniori!GG40</f>
        <v>0</v>
      </c>
      <c r="GH149" s="106">
        <f>Seniori!GH40</f>
        <v>0</v>
      </c>
      <c r="GI149" s="106">
        <f>Seniori!GI40</f>
        <v>0</v>
      </c>
      <c r="GJ149" s="106">
        <f>Seniori!GJ40</f>
        <v>0</v>
      </c>
      <c r="GK149" s="106">
        <f>Seniori!GK40</f>
        <v>0</v>
      </c>
      <c r="GL149" s="106">
        <f>Seniori!GL40</f>
        <v>0</v>
      </c>
      <c r="GM149" s="106">
        <f>Seniori!GM40</f>
        <v>0</v>
      </c>
      <c r="GN149" s="106">
        <f>Seniori!GN40</f>
        <v>0</v>
      </c>
      <c r="GO149" s="106">
        <f>Seniori!GO40</f>
        <v>0</v>
      </c>
      <c r="GP149" s="106">
        <f>Seniori!GP40</f>
        <v>0</v>
      </c>
      <c r="GQ149" s="106">
        <f>Seniori!GQ40</f>
        <v>0</v>
      </c>
      <c r="GR149" s="106">
        <f>Seniori!GR40</f>
        <v>0</v>
      </c>
      <c r="GS149" s="106">
        <f>Seniori!GS40</f>
        <v>0</v>
      </c>
      <c r="GT149" s="106">
        <f>Seniori!GT40</f>
        <v>0</v>
      </c>
      <c r="GU149" s="106">
        <f>Seniori!GU40</f>
        <v>0</v>
      </c>
      <c r="GV149" s="106">
        <f>Seniori!GV40</f>
        <v>0</v>
      </c>
      <c r="GW149" s="106">
        <f>Seniori!GW40</f>
        <v>0</v>
      </c>
      <c r="GX149" s="106">
        <f>Seniori!GX40</f>
        <v>0</v>
      </c>
      <c r="GY149" s="106">
        <f>Seniori!GY40</f>
        <v>0</v>
      </c>
      <c r="GZ149" s="106">
        <f>Seniori!GZ40</f>
        <v>0</v>
      </c>
      <c r="HA149" s="106">
        <f>Seniori!HA40</f>
        <v>0</v>
      </c>
      <c r="HB149" s="106">
        <f>Seniori!HB40</f>
        <v>0</v>
      </c>
      <c r="HC149" s="106">
        <f>Seniori!HC40</f>
        <v>0</v>
      </c>
      <c r="HD149" s="106">
        <f>Seniori!HD40</f>
        <v>0</v>
      </c>
      <c r="HE149" s="106">
        <f>Seniori!HE40</f>
        <v>0</v>
      </c>
      <c r="HF149" s="106">
        <f>Seniori!HF40</f>
        <v>0</v>
      </c>
      <c r="HG149" s="106">
        <f>Seniori!HG40</f>
        <v>0</v>
      </c>
      <c r="HH149" s="106">
        <f>Seniori!HH40</f>
        <v>0</v>
      </c>
      <c r="HI149" s="106">
        <f>Seniori!HI40</f>
        <v>0</v>
      </c>
      <c r="HJ149" s="106">
        <f>Seniori!HJ40</f>
        <v>0</v>
      </c>
      <c r="HK149" s="106">
        <f>Seniori!HK40</f>
        <v>0</v>
      </c>
      <c r="HL149" s="106">
        <f>Seniori!HL40</f>
        <v>0</v>
      </c>
      <c r="HM149" s="106">
        <f>Seniori!HM40</f>
        <v>0</v>
      </c>
      <c r="HN149" s="106">
        <f>Seniori!HN40</f>
        <v>0</v>
      </c>
      <c r="HO149" s="106">
        <f>Seniori!HO40</f>
        <v>0</v>
      </c>
      <c r="HP149" s="106">
        <f>Seniori!HP40</f>
        <v>0</v>
      </c>
      <c r="HQ149" s="106">
        <f>Seniori!HQ40</f>
        <v>0</v>
      </c>
      <c r="HR149" s="106">
        <f>Seniori!HR40</f>
        <v>0</v>
      </c>
      <c r="HS149" s="106">
        <f>Seniori!HS40</f>
        <v>0</v>
      </c>
      <c r="HT149" s="106">
        <f>Seniori!HT40</f>
        <v>0</v>
      </c>
      <c r="HU149" s="106">
        <f>Seniori!HU40</f>
        <v>0</v>
      </c>
      <c r="HV149" s="106">
        <f>Seniori!HV40</f>
        <v>0</v>
      </c>
      <c r="HW149" s="106">
        <f>Seniori!HW40</f>
        <v>0</v>
      </c>
      <c r="HX149" s="106">
        <f>Seniori!HX40</f>
        <v>0</v>
      </c>
      <c r="HY149" s="106">
        <f>Seniori!HY40</f>
        <v>0</v>
      </c>
      <c r="HZ149" s="106">
        <f>Seniori!HZ40</f>
        <v>0</v>
      </c>
      <c r="IA149" s="106">
        <f>Seniori!IA40</f>
        <v>0</v>
      </c>
      <c r="IB149" s="106">
        <f>Seniori!IB40</f>
        <v>0</v>
      </c>
      <c r="IC149" s="106">
        <f>Seniori!IC40</f>
        <v>0</v>
      </c>
      <c r="ID149" s="106">
        <f>Seniori!ID40</f>
        <v>0</v>
      </c>
      <c r="IE149" s="106">
        <f>Seniori!IE40</f>
        <v>0</v>
      </c>
      <c r="IF149" s="106">
        <f>Seniori!IF40</f>
        <v>0</v>
      </c>
      <c r="IG149" s="106">
        <f>Seniori!IG40</f>
        <v>0</v>
      </c>
      <c r="IH149" s="106">
        <f>Seniori!IH40</f>
        <v>0</v>
      </c>
      <c r="II149" s="106">
        <f>Seniori!II40</f>
        <v>0</v>
      </c>
      <c r="IJ149" s="106">
        <f>Seniori!IJ40</f>
        <v>0</v>
      </c>
      <c r="IK149" s="106">
        <f>Seniori!IK40</f>
        <v>0</v>
      </c>
      <c r="IL149" s="106">
        <f>Seniori!IL40</f>
        <v>0</v>
      </c>
      <c r="IM149" s="106">
        <f>Seniori!IM40</f>
        <v>0</v>
      </c>
      <c r="IN149" s="106">
        <f>Seniori!IN40</f>
        <v>0</v>
      </c>
      <c r="IO149" s="106">
        <f>Seniori!IO40</f>
        <v>0</v>
      </c>
      <c r="IP149" s="106">
        <f>Seniori!IP40</f>
        <v>0</v>
      </c>
      <c r="IQ149" s="106">
        <f>Seniori!IQ40</f>
        <v>0</v>
      </c>
      <c r="IR149" s="106">
        <f>Seniori!IR40</f>
        <v>0</v>
      </c>
      <c r="IS149" s="106">
        <f>Seniori!IS40</f>
        <v>0</v>
      </c>
      <c r="IT149" s="106">
        <f>Seniori!IT40</f>
        <v>0</v>
      </c>
      <c r="IU149" s="106">
        <f>Seniori!IU40</f>
        <v>0</v>
      </c>
      <c r="IV149" s="106">
        <f>Seniori!IV40</f>
        <v>0</v>
      </c>
      <c r="IW149" s="106">
        <f>Seniori!IW40</f>
        <v>0</v>
      </c>
      <c r="IX149" s="106">
        <f>Seniori!IX40</f>
        <v>0</v>
      </c>
      <c r="IY149" s="106">
        <f>Seniori!IY40</f>
        <v>0</v>
      </c>
      <c r="IZ149" s="106">
        <f>Seniori!IZ40</f>
        <v>0</v>
      </c>
      <c r="JA149" s="106">
        <f>Seniori!JA40</f>
        <v>0</v>
      </c>
      <c r="JB149" s="106">
        <f>Seniori!JB40</f>
        <v>0</v>
      </c>
      <c r="JC149" s="106">
        <f>Seniori!JC40</f>
        <v>0</v>
      </c>
      <c r="JD149" s="106">
        <f>Seniori!JD40</f>
        <v>0</v>
      </c>
      <c r="JE149" s="106">
        <f>Seniori!JE40</f>
        <v>0</v>
      </c>
      <c r="JF149" s="106">
        <f>Seniori!JF40</f>
        <v>0</v>
      </c>
      <c r="JG149" s="106">
        <f>Seniori!JG40</f>
        <v>0</v>
      </c>
      <c r="JH149" s="106">
        <f>Seniori!JH40</f>
        <v>0</v>
      </c>
      <c r="JI149" s="106">
        <f>Seniori!JI40</f>
        <v>0</v>
      </c>
      <c r="JJ149" s="106">
        <f>Seniori!JJ40</f>
        <v>0</v>
      </c>
      <c r="JK149" s="106">
        <f>Seniori!JK40</f>
        <v>0</v>
      </c>
      <c r="JL149" s="106">
        <f>Seniori!JL40</f>
        <v>0</v>
      </c>
      <c r="JM149" s="106">
        <f>Seniori!JM40</f>
        <v>0</v>
      </c>
      <c r="JN149" s="106">
        <f>Seniori!JN40</f>
        <v>0</v>
      </c>
      <c r="JO149" s="106">
        <f>Seniori!JO40</f>
        <v>0</v>
      </c>
      <c r="JP149" s="106">
        <f>Seniori!JP40</f>
        <v>0</v>
      </c>
      <c r="JQ149" s="106">
        <f>Seniori!JQ40</f>
        <v>0</v>
      </c>
      <c r="JR149" s="106">
        <f>Seniori!JR40</f>
        <v>0</v>
      </c>
      <c r="JS149" s="106">
        <f>Seniori!JS40</f>
        <v>0</v>
      </c>
      <c r="JT149" s="106">
        <f>Seniori!JT40</f>
        <v>0</v>
      </c>
      <c r="JU149" s="106">
        <f>Seniori!JU40</f>
        <v>0</v>
      </c>
      <c r="JV149" s="106">
        <f>Seniori!JV40</f>
        <v>0</v>
      </c>
      <c r="JW149" s="106">
        <f>Seniori!JW40</f>
        <v>0</v>
      </c>
      <c r="JX149" s="106">
        <f>Seniori!JX40</f>
        <v>0</v>
      </c>
      <c r="JY149" s="106">
        <f>Seniori!JY40</f>
        <v>0</v>
      </c>
      <c r="JZ149" s="106">
        <f>Seniori!JZ40</f>
        <v>0</v>
      </c>
      <c r="KA149" s="106">
        <f>Seniori!KA40</f>
        <v>0</v>
      </c>
      <c r="KB149" s="106">
        <f>Seniori!KB40</f>
        <v>0</v>
      </c>
      <c r="KC149" s="106">
        <f>Seniori!KC40</f>
        <v>0</v>
      </c>
      <c r="KD149" s="106">
        <f>Seniori!KD40</f>
        <v>0</v>
      </c>
      <c r="KE149" s="106">
        <f>Seniori!KE40</f>
        <v>0</v>
      </c>
      <c r="KF149" s="106">
        <f>Seniori!KF40</f>
        <v>0</v>
      </c>
      <c r="KG149" s="106">
        <f>Seniori!KG40</f>
        <v>0</v>
      </c>
      <c r="KH149" s="106">
        <f>Seniori!KH40</f>
        <v>0</v>
      </c>
      <c r="KI149" s="106">
        <f>Seniori!KI40</f>
        <v>0</v>
      </c>
      <c r="KJ149" s="106">
        <f>Seniori!KJ40</f>
        <v>0</v>
      </c>
      <c r="KK149" s="106">
        <f>Seniori!KK40</f>
        <v>0</v>
      </c>
      <c r="KL149" s="106">
        <f>Seniori!KL40</f>
        <v>0</v>
      </c>
      <c r="KM149" s="106">
        <f>Seniori!KM40</f>
        <v>0</v>
      </c>
      <c r="KN149" s="106">
        <f>Seniori!KN40</f>
        <v>0</v>
      </c>
      <c r="KO149" s="106">
        <f>Seniori!KO40</f>
        <v>0</v>
      </c>
      <c r="KP149" s="106">
        <f>Seniori!KP40</f>
        <v>0</v>
      </c>
      <c r="KQ149" s="106">
        <f>Seniori!KQ40</f>
        <v>0</v>
      </c>
      <c r="KR149" s="106">
        <f>Seniori!KR40</f>
        <v>0</v>
      </c>
      <c r="KS149" s="106">
        <f>Seniori!KS40</f>
        <v>0</v>
      </c>
      <c r="KT149" s="106">
        <f>Seniori!KT40</f>
        <v>0</v>
      </c>
      <c r="KU149" s="106">
        <f>Seniori!KU40</f>
        <v>0</v>
      </c>
      <c r="KV149" s="106">
        <f>Seniori!KV40</f>
        <v>0</v>
      </c>
      <c r="KW149" s="106">
        <f>Seniori!KW40</f>
        <v>0</v>
      </c>
      <c r="KX149" s="106">
        <f>Seniori!KX40</f>
        <v>0</v>
      </c>
      <c r="KY149" s="106">
        <f>Seniori!KY40</f>
        <v>0</v>
      </c>
      <c r="KZ149" s="106">
        <f>Seniori!KZ40</f>
        <v>0</v>
      </c>
      <c r="LA149" s="106">
        <f>Seniori!LA40</f>
        <v>0</v>
      </c>
      <c r="LB149" s="106">
        <f>Seniori!LB40</f>
        <v>0</v>
      </c>
      <c r="LC149" s="106">
        <f>Seniori!LC40</f>
        <v>0</v>
      </c>
      <c r="LD149" s="106">
        <f>Seniori!LD40</f>
        <v>0</v>
      </c>
      <c r="LE149" s="106">
        <f>Seniori!LE40</f>
        <v>0</v>
      </c>
      <c r="LF149" s="106">
        <f>Seniori!LF40</f>
        <v>0</v>
      </c>
      <c r="LG149" s="106">
        <f>Seniori!LG40</f>
        <v>0</v>
      </c>
      <c r="LH149" s="106">
        <f>Seniori!LH40</f>
        <v>0</v>
      </c>
      <c r="LI149" s="106">
        <f>Seniori!LI40</f>
        <v>0</v>
      </c>
      <c r="LJ149" s="106">
        <f>Seniori!LJ40</f>
        <v>0</v>
      </c>
      <c r="LK149" s="106">
        <f>Seniori!LK40</f>
        <v>0</v>
      </c>
      <c r="LL149" s="106">
        <f>Seniori!LL40</f>
        <v>0</v>
      </c>
      <c r="LM149" s="106">
        <f>Seniori!LM40</f>
        <v>0</v>
      </c>
      <c r="LN149" s="106">
        <f>Seniori!LN40</f>
        <v>0</v>
      </c>
      <c r="LO149" s="106">
        <f>Seniori!LO40</f>
        <v>0</v>
      </c>
      <c r="LP149" s="106">
        <f>Seniori!LP40</f>
        <v>0</v>
      </c>
      <c r="LQ149" s="106">
        <f>Seniori!LQ40</f>
        <v>0</v>
      </c>
      <c r="LR149" s="106">
        <f>Seniori!LR40</f>
        <v>0</v>
      </c>
      <c r="LS149" s="106">
        <f>Seniori!LS40</f>
        <v>0</v>
      </c>
      <c r="LT149" s="106">
        <f>Seniori!LT40</f>
        <v>0</v>
      </c>
      <c r="LU149" s="106">
        <f>Seniori!LU40</f>
        <v>0</v>
      </c>
      <c r="LV149" s="106">
        <f>Seniori!LV40</f>
        <v>0</v>
      </c>
      <c r="LW149" s="106">
        <f>Seniori!LW40</f>
        <v>0</v>
      </c>
      <c r="LX149" s="106">
        <f>Seniori!LX40</f>
        <v>0</v>
      </c>
      <c r="LY149" s="106">
        <f>Seniori!LY40</f>
        <v>0</v>
      </c>
      <c r="LZ149" s="106">
        <f>Seniori!LZ40</f>
        <v>4</v>
      </c>
      <c r="MA149" s="106">
        <f>Seniori!MA40</f>
        <v>0</v>
      </c>
      <c r="MB149" s="106">
        <f>Seniori!MB40</f>
        <v>0</v>
      </c>
      <c r="MC149" s="106">
        <f>Seniori!MC40</f>
        <v>0</v>
      </c>
      <c r="MD149" s="106">
        <f>Seniori!MD40</f>
        <v>0</v>
      </c>
      <c r="ME149" s="106">
        <f>Seniori!ME40</f>
        <v>0</v>
      </c>
      <c r="MF149" s="106">
        <f>Seniori!MF40</f>
        <v>0</v>
      </c>
      <c r="MG149" s="106">
        <f>Seniori!MG40</f>
        <v>0</v>
      </c>
      <c r="MH149" s="106">
        <f>Seniori!MH40</f>
        <v>0</v>
      </c>
      <c r="MI149" s="106">
        <f>Seniori!MI40</f>
        <v>0</v>
      </c>
      <c r="MJ149" s="106">
        <f>Seniori!MJ40</f>
        <v>0</v>
      </c>
      <c r="MK149" s="106">
        <f>Seniori!MK40</f>
        <v>0</v>
      </c>
      <c r="ML149" s="106">
        <f>Seniori!ML40</f>
        <v>0</v>
      </c>
      <c r="MM149" s="106">
        <f>Seniori!MM40</f>
        <v>0</v>
      </c>
      <c r="MN149" s="106">
        <f>Seniori!MN40</f>
        <v>0</v>
      </c>
      <c r="MO149" s="106">
        <f>Seniori!MO40</f>
        <v>0</v>
      </c>
      <c r="MP149" s="106">
        <f>Seniori!MP40</f>
        <v>0</v>
      </c>
      <c r="MQ149" s="106">
        <f>Seniori!MQ40</f>
        <v>0</v>
      </c>
      <c r="MR149" s="106">
        <f>Seniori!MR40</f>
        <v>0</v>
      </c>
      <c r="MS149" s="106">
        <f>Seniori!MS40</f>
        <v>0</v>
      </c>
      <c r="MT149" s="106">
        <f>Seniori!MT40</f>
        <v>0</v>
      </c>
      <c r="MU149" s="106">
        <f>Seniori!MU40</f>
        <v>0</v>
      </c>
      <c r="MV149" s="106">
        <f>Seniori!MV40</f>
        <v>0</v>
      </c>
      <c r="MW149" s="106">
        <f>Seniori!MW40</f>
        <v>0</v>
      </c>
      <c r="MX149" s="106">
        <f>Seniori!MX40</f>
        <v>4.5</v>
      </c>
      <c r="MY149" s="106">
        <f>Seniori!MY40</f>
        <v>0</v>
      </c>
      <c r="MZ149" s="106">
        <f>Seniori!MZ40</f>
        <v>0</v>
      </c>
      <c r="NA149" s="106">
        <f>Seniori!NA40</f>
        <v>0</v>
      </c>
      <c r="NB149" s="106">
        <f>Seniori!NB40</f>
        <v>0</v>
      </c>
      <c r="NC149" s="106">
        <f>Seniori!NC40</f>
        <v>0</v>
      </c>
      <c r="ND149" s="106">
        <f>Seniori!ND40</f>
        <v>0</v>
      </c>
      <c r="NE149" s="106">
        <f>Seniori!NE40</f>
        <v>0</v>
      </c>
      <c r="NF149" s="106" t="str">
        <f>Seniori!NF40</f>
        <v>o</v>
      </c>
      <c r="NG149" s="106">
        <f>Seniori!NG40</f>
        <v>0</v>
      </c>
      <c r="NH149" s="106">
        <f>Seniori!NH40</f>
        <v>0</v>
      </c>
      <c r="NI149" s="106">
        <f>Seniori!NI40</f>
        <v>0</v>
      </c>
      <c r="NJ149" s="106">
        <f>Seniori!NJ40</f>
        <v>0</v>
      </c>
      <c r="NK149" s="106">
        <f>Seniori!NK40</f>
        <v>0</v>
      </c>
      <c r="NL149" s="106">
        <f>Seniori!NL40</f>
        <v>0</v>
      </c>
      <c r="NM149" s="106">
        <f>Seniori!NM40</f>
        <v>0</v>
      </c>
      <c r="NN149" s="106">
        <f>Seniori!NN40</f>
        <v>0</v>
      </c>
      <c r="NO149" s="106">
        <f>Seniori!NO40</f>
        <v>0</v>
      </c>
      <c r="NP149" s="106">
        <f>Seniori!NP40</f>
        <v>0</v>
      </c>
      <c r="NQ149" s="106">
        <f>Seniori!NQ40</f>
        <v>0</v>
      </c>
      <c r="NR149" s="106">
        <f>Seniori!NR40</f>
        <v>0</v>
      </c>
      <c r="NS149" s="106">
        <f>Seniori!NS40</f>
        <v>0</v>
      </c>
      <c r="NT149" s="106">
        <f>Seniori!NT40</f>
        <v>0</v>
      </c>
      <c r="NU149" s="106">
        <f>Seniori!NU40</f>
        <v>0</v>
      </c>
      <c r="NV149" s="106">
        <f>Seniori!NV40</f>
        <v>0</v>
      </c>
      <c r="NW149" s="106">
        <f>Seniori!NW40</f>
        <v>0</v>
      </c>
      <c r="NX149" s="106">
        <f>Seniori!NX40</f>
        <v>0</v>
      </c>
      <c r="NY149" s="106">
        <f>Seniori!NY40</f>
        <v>0</v>
      </c>
      <c r="NZ149" s="106">
        <f>Seniori!NZ40</f>
        <v>0</v>
      </c>
      <c r="OA149" s="106">
        <f>Seniori!OA40</f>
        <v>0</v>
      </c>
      <c r="OB149" s="106">
        <f>Seniori!OB40</f>
        <v>0</v>
      </c>
      <c r="OC149" s="106">
        <f>Seniori!OC40</f>
        <v>0</v>
      </c>
      <c r="OD149" s="106">
        <f>Seniori!OD40</f>
        <v>0</v>
      </c>
      <c r="OE149" s="106">
        <f>Seniori!OE40</f>
        <v>0</v>
      </c>
      <c r="OF149" s="106">
        <f>Seniori!OF40</f>
        <v>0</v>
      </c>
      <c r="OG149" s="106">
        <f>Seniori!OG40</f>
        <v>0</v>
      </c>
      <c r="OH149" s="106">
        <f>Seniori!OH40</f>
        <v>0</v>
      </c>
      <c r="OI149" s="106">
        <f>Seniori!OI40</f>
        <v>0</v>
      </c>
      <c r="OJ149" s="106">
        <f>Seniori!OJ40</f>
        <v>0</v>
      </c>
      <c r="OK149" s="106">
        <f>Seniori!OK40</f>
        <v>0</v>
      </c>
      <c r="OL149" s="106">
        <f>Seniori!OL40</f>
        <v>0</v>
      </c>
      <c r="OM149" s="106">
        <f>Seniori!OM40</f>
        <v>0</v>
      </c>
      <c r="ON149" s="106">
        <f>Seniori!ON40</f>
        <v>0</v>
      </c>
      <c r="OO149" s="106">
        <f>Seniori!OO40</f>
        <v>0</v>
      </c>
      <c r="OP149" s="106">
        <f>Seniori!OP40</f>
        <v>0</v>
      </c>
      <c r="OQ149" s="106">
        <f>Seniori!OQ40</f>
        <v>0</v>
      </c>
      <c r="OR149" s="106">
        <f>Seniori!OR40</f>
        <v>0</v>
      </c>
      <c r="OS149" s="106">
        <f>Seniori!OS40</f>
        <v>0</v>
      </c>
      <c r="OT149" s="106">
        <f>Seniori!OT40</f>
        <v>0</v>
      </c>
      <c r="OU149" s="106">
        <f>Seniori!OU40</f>
        <v>0</v>
      </c>
      <c r="OV149" s="106">
        <f>Seniori!OV40</f>
        <v>0</v>
      </c>
      <c r="OW149" s="106">
        <f>Seniori!OW40</f>
        <v>0</v>
      </c>
      <c r="OX149" s="106">
        <f>Seniori!OX40</f>
        <v>0</v>
      </c>
      <c r="OY149" s="106">
        <f>Seniori!OY40</f>
        <v>0</v>
      </c>
      <c r="OZ149" s="106">
        <f>Seniori!OZ40</f>
        <v>0</v>
      </c>
      <c r="PA149" s="106">
        <f>Seniori!PA40</f>
        <v>0</v>
      </c>
      <c r="PB149" s="106">
        <f>Seniori!PB40</f>
        <v>0</v>
      </c>
      <c r="PC149" s="106">
        <f>Seniori!PC40</f>
        <v>0</v>
      </c>
      <c r="PD149" s="106">
        <f>Seniori!PD40</f>
        <v>0</v>
      </c>
      <c r="PE149" s="106">
        <f>Seniori!PE40</f>
        <v>0</v>
      </c>
      <c r="PF149" s="106">
        <f>Seniori!PF40</f>
        <v>0</v>
      </c>
      <c r="PG149" s="106">
        <f>Seniori!PG40</f>
        <v>0</v>
      </c>
      <c r="PH149" s="106">
        <f>Seniori!PH40</f>
        <v>0</v>
      </c>
      <c r="PI149" s="106">
        <f>Seniori!PI40</f>
        <v>0</v>
      </c>
      <c r="PJ149" s="106">
        <f>Seniori!PJ40</f>
        <v>0</v>
      </c>
      <c r="PK149" s="106">
        <f>Seniori!PK40</f>
        <v>0</v>
      </c>
      <c r="PL149" s="106">
        <f>Seniori!PL40</f>
        <v>0</v>
      </c>
      <c r="PM149" s="106">
        <f>Seniori!PM40</f>
        <v>0</v>
      </c>
      <c r="PN149" s="106">
        <f>Seniori!PN40</f>
        <v>0</v>
      </c>
      <c r="PO149" s="106">
        <f>Seniori!PO40</f>
        <v>0</v>
      </c>
      <c r="PP149" s="106">
        <f>Seniori!PP40</f>
        <v>0</v>
      </c>
      <c r="PQ149" s="106">
        <f>Seniori!PQ40</f>
        <v>0</v>
      </c>
      <c r="PR149" s="106">
        <f>Seniori!PR40</f>
        <v>0</v>
      </c>
      <c r="PS149" s="106">
        <f>Seniori!PS40</f>
        <v>0</v>
      </c>
      <c r="PT149" s="106">
        <f>Seniori!PT40</f>
        <v>0</v>
      </c>
      <c r="PU149" s="106">
        <f>Seniori!PU40</f>
        <v>0</v>
      </c>
      <c r="PV149" s="106">
        <f>Seniori!PV40</f>
        <v>0</v>
      </c>
      <c r="PW149" s="106">
        <f>Seniori!PW40</f>
        <v>0</v>
      </c>
      <c r="PX149" s="106">
        <f>Seniori!PX40</f>
        <v>0</v>
      </c>
      <c r="PY149" s="106">
        <f>Seniori!PY40</f>
        <v>0</v>
      </c>
      <c r="PZ149" s="106">
        <f>Seniori!PZ40</f>
        <v>0</v>
      </c>
      <c r="QA149" s="106">
        <f>Seniori!QA40</f>
        <v>0</v>
      </c>
      <c r="QB149" s="106">
        <f>Seniori!QB40</f>
        <v>0</v>
      </c>
      <c r="QC149" s="106">
        <f>Seniori!QC40</f>
        <v>0</v>
      </c>
      <c r="QD149" s="106">
        <f>Seniori!QD40</f>
        <v>0</v>
      </c>
      <c r="QE149" s="106">
        <f>Seniori!QE40</f>
        <v>0</v>
      </c>
      <c r="QF149" s="106">
        <f>Seniori!QF40</f>
        <v>0</v>
      </c>
      <c r="QG149" s="106">
        <f>Seniori!QG40</f>
        <v>0</v>
      </c>
      <c r="QH149" s="106">
        <f>Seniori!QH40</f>
        <v>0</v>
      </c>
      <c r="QI149" s="106">
        <f>Seniori!QI40</f>
        <v>0</v>
      </c>
      <c r="QJ149" s="106">
        <f>Seniori!QJ40</f>
        <v>0</v>
      </c>
      <c r="QK149" s="106">
        <f>Seniori!QK40</f>
        <v>0</v>
      </c>
      <c r="QL149" s="106">
        <f>Seniori!QL40</f>
        <v>0</v>
      </c>
      <c r="QM149" s="106">
        <f>Seniori!QM40</f>
        <v>0</v>
      </c>
      <c r="QN149" s="106">
        <f>Seniori!QN40</f>
        <v>0</v>
      </c>
      <c r="QO149" s="106">
        <f>Seniori!QO40</f>
        <v>0</v>
      </c>
      <c r="QP149" s="106">
        <f>Seniori!QP40</f>
        <v>0</v>
      </c>
      <c r="QQ149" s="106">
        <f>Seniori!QQ40</f>
        <v>0</v>
      </c>
      <c r="QR149" s="106">
        <f>Seniori!QR40</f>
        <v>0</v>
      </c>
      <c r="QS149" s="106">
        <f>Seniori!QS40</f>
        <v>0</v>
      </c>
      <c r="QT149" s="106">
        <f>Seniori!QT40</f>
        <v>0</v>
      </c>
      <c r="QU149" s="106">
        <f>Seniori!QU40</f>
        <v>0</v>
      </c>
      <c r="QV149" s="106">
        <f>Seniori!QV40</f>
        <v>0</v>
      </c>
      <c r="QW149" s="106">
        <f>Seniori!QW40</f>
        <v>0</v>
      </c>
      <c r="QX149" s="106">
        <f>Seniori!QX40</f>
        <v>0</v>
      </c>
      <c r="QY149" s="106">
        <f>Seniori!QY40</f>
        <v>0</v>
      </c>
      <c r="QZ149" s="106">
        <f>Seniori!QZ40</f>
        <v>0</v>
      </c>
      <c r="RA149" s="106">
        <f>Seniori!RA40</f>
        <v>0</v>
      </c>
      <c r="RB149" s="106">
        <f>Seniori!RB40</f>
        <v>0</v>
      </c>
      <c r="RC149" s="106">
        <f>Seniori!RC40</f>
        <v>0</v>
      </c>
      <c r="RD149" s="106">
        <f>Seniori!RD40</f>
        <v>0</v>
      </c>
      <c r="RE149" s="106">
        <f>Seniori!RE40</f>
        <v>0</v>
      </c>
      <c r="RF149" s="106">
        <f>Seniori!RF40</f>
        <v>0</v>
      </c>
      <c r="RG149" s="106">
        <f>Seniori!RG40</f>
        <v>0</v>
      </c>
      <c r="RH149" s="106">
        <f>Seniori!RH40</f>
        <v>0</v>
      </c>
      <c r="RI149" s="106">
        <f>Seniori!RI40</f>
        <v>0</v>
      </c>
      <c r="RJ149" s="106">
        <f>Seniori!RJ40</f>
        <v>0</v>
      </c>
      <c r="RK149" s="106">
        <f>Seniori!RK40</f>
        <v>0</v>
      </c>
      <c r="RL149" s="106">
        <f>Seniori!RL40</f>
        <v>0</v>
      </c>
      <c r="RM149" s="106">
        <f>Seniori!RM40</f>
        <v>0</v>
      </c>
      <c r="RN149" s="106">
        <f>Seniori!RN40</f>
        <v>0</v>
      </c>
      <c r="RO149" s="106">
        <f>Seniori!RO40</f>
        <v>0</v>
      </c>
      <c r="RP149" s="106">
        <f>Seniori!RP40</f>
        <v>0</v>
      </c>
      <c r="RQ149" s="106">
        <f>Seniori!RQ40</f>
        <v>0</v>
      </c>
      <c r="RR149" s="106">
        <f>Seniori!RR40</f>
        <v>0</v>
      </c>
      <c r="RS149" s="106">
        <f>Seniori!RS40</f>
        <v>0</v>
      </c>
      <c r="RT149" s="106">
        <f>Seniori!RT40</f>
        <v>0</v>
      </c>
      <c r="RU149" s="106">
        <f>Seniori!RU40</f>
        <v>0</v>
      </c>
      <c r="RV149" s="106">
        <f>Seniori!RV40</f>
        <v>0</v>
      </c>
      <c r="RW149" s="106">
        <f>Seniori!RW40</f>
        <v>0</v>
      </c>
      <c r="RX149" s="106">
        <f>Seniori!RX40</f>
        <v>0</v>
      </c>
      <c r="RY149" s="106">
        <f>Seniori!RY40</f>
        <v>0</v>
      </c>
      <c r="RZ149" s="106">
        <f>Seniori!RZ40</f>
        <v>0</v>
      </c>
      <c r="SA149" s="106">
        <f>Seniori!SA40</f>
        <v>0</v>
      </c>
      <c r="SB149" s="106">
        <f>Seniori!SB40</f>
        <v>0</v>
      </c>
      <c r="SC149" s="106">
        <f>Seniori!SC40</f>
        <v>0</v>
      </c>
      <c r="SD149" s="106">
        <f>Seniori!SD40</f>
        <v>0</v>
      </c>
      <c r="SE149" s="106">
        <f>Seniori!SE40</f>
        <v>0</v>
      </c>
      <c r="SF149" s="106">
        <f>Seniori!SF40</f>
        <v>0</v>
      </c>
      <c r="SG149" s="106">
        <f>Seniori!SG40</f>
        <v>0</v>
      </c>
      <c r="SH149" s="106">
        <f>Seniori!SH40</f>
        <v>0</v>
      </c>
      <c r="SI149" s="106">
        <f>Seniori!SI40</f>
        <v>0</v>
      </c>
      <c r="SJ149" s="106">
        <f>Seniori!SJ40</f>
        <v>0</v>
      </c>
      <c r="SK149" s="106">
        <f>Seniori!SK40</f>
        <v>0</v>
      </c>
      <c r="SL149" s="106">
        <f>Seniori!SL40</f>
        <v>0</v>
      </c>
      <c r="SM149" s="106">
        <f>Seniori!SM40</f>
        <v>0</v>
      </c>
      <c r="SN149" s="106">
        <f>Seniori!SN40</f>
        <v>0</v>
      </c>
      <c r="SO149" s="106">
        <f>Seniori!SO40</f>
        <v>0</v>
      </c>
      <c r="SP149" s="106">
        <f>Seniori!SP40</f>
        <v>0</v>
      </c>
      <c r="SQ149" s="106">
        <f>Seniori!SQ40</f>
        <v>0</v>
      </c>
      <c r="SR149" s="106">
        <f>Seniori!SR40</f>
        <v>0</v>
      </c>
      <c r="SS149" s="106">
        <f>Seniori!SS40</f>
        <v>0</v>
      </c>
      <c r="ST149" s="106">
        <f>Seniori!ST40</f>
        <v>0</v>
      </c>
      <c r="SU149" s="106">
        <f>Seniori!SU40</f>
        <v>0</v>
      </c>
      <c r="SV149" s="106">
        <f>Seniori!SV40</f>
        <v>0</v>
      </c>
      <c r="SW149" s="106">
        <f>Seniori!SW40</f>
        <v>0</v>
      </c>
      <c r="SX149" s="106">
        <f>Seniori!SX40</f>
        <v>0</v>
      </c>
      <c r="SY149" s="106">
        <f>Seniori!SY40</f>
        <v>0</v>
      </c>
      <c r="SZ149" s="106">
        <f>Seniori!SZ40</f>
        <v>0</v>
      </c>
      <c r="TA149" s="106">
        <f>Seniori!TA40</f>
        <v>0</v>
      </c>
      <c r="TB149" s="106">
        <f>Seniori!TB40</f>
        <v>0</v>
      </c>
    </row>
    <row r="150" spans="1:522" s="1" customFormat="1" ht="18" customHeight="1" x14ac:dyDescent="0.25">
      <c r="A150" s="12">
        <v>114</v>
      </c>
      <c r="B150" s="11" t="s">
        <v>456</v>
      </c>
      <c r="C150" s="1">
        <v>11382</v>
      </c>
      <c r="E150" s="4" t="s">
        <v>455</v>
      </c>
      <c r="F150" s="1">
        <v>10236</v>
      </c>
      <c r="G150" s="9" t="s">
        <v>95</v>
      </c>
      <c r="H150" s="4" t="s">
        <v>457</v>
      </c>
      <c r="I150" s="1">
        <f>SUM(K150:TB150)</f>
        <v>8</v>
      </c>
      <c r="J150" s="12">
        <f>Tabuľka3[[#This Row],[Stĺpec9]]</f>
        <v>8</v>
      </c>
      <c r="K150" s="106">
        <f>Juniori!K35</f>
        <v>0</v>
      </c>
      <c r="L150" s="106">
        <f>Juniori!L35</f>
        <v>0</v>
      </c>
      <c r="M150" s="106">
        <f>Juniori!M35</f>
        <v>0</v>
      </c>
      <c r="N150" s="106">
        <f>Juniori!N35</f>
        <v>0</v>
      </c>
      <c r="O150" s="106">
        <f>Juniori!O35</f>
        <v>0</v>
      </c>
      <c r="P150" s="106">
        <f>Juniori!P35</f>
        <v>0</v>
      </c>
      <c r="Q150" s="106">
        <f>Juniori!Q35</f>
        <v>0</v>
      </c>
      <c r="R150" s="106">
        <f>Juniori!R35</f>
        <v>0</v>
      </c>
      <c r="S150" s="106">
        <f>Juniori!S35</f>
        <v>0</v>
      </c>
      <c r="T150" s="106">
        <f>Juniori!T35</f>
        <v>0</v>
      </c>
      <c r="U150" s="106">
        <f>Juniori!U35</f>
        <v>0</v>
      </c>
      <c r="V150" s="106">
        <f>Juniori!V35</f>
        <v>0</v>
      </c>
      <c r="W150" s="106">
        <f>Juniori!W35</f>
        <v>0</v>
      </c>
      <c r="X150" s="106">
        <f>Juniori!X35</f>
        <v>0</v>
      </c>
      <c r="Y150" s="106">
        <f>Juniori!Y35</f>
        <v>0</v>
      </c>
      <c r="Z150" s="106">
        <f>Juniori!Z35</f>
        <v>0</v>
      </c>
      <c r="AA150" s="106">
        <f>Juniori!AA35</f>
        <v>0</v>
      </c>
      <c r="AB150" s="106">
        <f>Juniori!AB35</f>
        <v>0</v>
      </c>
      <c r="AC150" s="106">
        <f>Juniori!AC35</f>
        <v>0</v>
      </c>
      <c r="AD150" s="106">
        <f>Juniori!AD35</f>
        <v>0</v>
      </c>
      <c r="AE150" s="106">
        <f>Juniori!AE35</f>
        <v>0</v>
      </c>
      <c r="AF150" s="106">
        <f>Juniori!AF35</f>
        <v>0</v>
      </c>
      <c r="AG150" s="106">
        <f>Juniori!AG35</f>
        <v>0</v>
      </c>
      <c r="AH150" s="106">
        <f>Juniori!AH35</f>
        <v>0</v>
      </c>
      <c r="AI150" s="106">
        <f>Juniori!AI35</f>
        <v>0</v>
      </c>
      <c r="AJ150" s="106">
        <f>Juniori!AJ35</f>
        <v>0</v>
      </c>
      <c r="AK150" s="106">
        <f>Juniori!AK35</f>
        <v>0</v>
      </c>
      <c r="AL150" s="106">
        <f>Juniori!AL35</f>
        <v>0</v>
      </c>
      <c r="AM150" s="106">
        <f>Juniori!AM35</f>
        <v>0</v>
      </c>
      <c r="AN150" s="106">
        <f>Juniori!AN35</f>
        <v>0</v>
      </c>
      <c r="AO150" s="106">
        <f>Juniori!AO35</f>
        <v>0</v>
      </c>
      <c r="AP150" s="106">
        <f>Juniori!AP35</f>
        <v>0</v>
      </c>
      <c r="AQ150" s="106">
        <f>Juniori!AQ35</f>
        <v>0</v>
      </c>
      <c r="AR150" s="106">
        <f>Juniori!AR35</f>
        <v>0</v>
      </c>
      <c r="AS150" s="106">
        <f>Juniori!AS35</f>
        <v>0</v>
      </c>
      <c r="AT150" s="106">
        <f>Juniori!AT35</f>
        <v>0</v>
      </c>
      <c r="AU150" s="106">
        <f>Juniori!AU35</f>
        <v>0</v>
      </c>
      <c r="AV150" s="106">
        <f>Juniori!AV35</f>
        <v>0</v>
      </c>
      <c r="AW150" s="106">
        <f>Juniori!AW35</f>
        <v>0</v>
      </c>
      <c r="AX150" s="106">
        <f>Juniori!AX35</f>
        <v>0</v>
      </c>
      <c r="AY150" s="106">
        <f>Juniori!AY35</f>
        <v>0</v>
      </c>
      <c r="AZ150" s="106">
        <f>Juniori!AZ35</f>
        <v>0</v>
      </c>
      <c r="BA150" s="106">
        <f>Juniori!BA35</f>
        <v>0</v>
      </c>
      <c r="BB150" s="106">
        <f>Juniori!BB35</f>
        <v>0</v>
      </c>
      <c r="BC150" s="106">
        <f>Juniori!BC35</f>
        <v>0</v>
      </c>
      <c r="BD150" s="106">
        <f>Juniori!BD35</f>
        <v>0</v>
      </c>
      <c r="BE150" s="106">
        <f>Juniori!BE35</f>
        <v>0</v>
      </c>
      <c r="BF150" s="106">
        <f>Juniori!BF35</f>
        <v>0</v>
      </c>
      <c r="BG150" s="106">
        <f>Juniori!BG35</f>
        <v>0</v>
      </c>
      <c r="BH150" s="106">
        <f>Juniori!BH35</f>
        <v>0</v>
      </c>
      <c r="BI150" s="106">
        <f>Juniori!BI35</f>
        <v>0</v>
      </c>
      <c r="BJ150" s="106">
        <f>Juniori!BJ35</f>
        <v>0</v>
      </c>
      <c r="BK150" s="106">
        <f>Juniori!BK35</f>
        <v>0</v>
      </c>
      <c r="BL150" s="106">
        <f>Juniori!BL35</f>
        <v>0</v>
      </c>
      <c r="BM150" s="106">
        <f>Juniori!BM35</f>
        <v>0</v>
      </c>
      <c r="BN150" s="106">
        <f>Juniori!BN35</f>
        <v>0</v>
      </c>
      <c r="BO150" s="106">
        <f>Juniori!BO35</f>
        <v>0</v>
      </c>
      <c r="BP150" s="106">
        <f>Juniori!BP35</f>
        <v>0</v>
      </c>
      <c r="BQ150" s="106">
        <f>Juniori!BQ35</f>
        <v>0</v>
      </c>
      <c r="BR150" s="106">
        <f>Juniori!BR35</f>
        <v>0</v>
      </c>
      <c r="BS150" s="106">
        <f>Juniori!BS35</f>
        <v>0</v>
      </c>
      <c r="BT150" s="106">
        <f>Juniori!BT35</f>
        <v>0</v>
      </c>
      <c r="BU150" s="106">
        <f>Juniori!BU35</f>
        <v>0</v>
      </c>
      <c r="BV150" s="106">
        <f>Juniori!BV35</f>
        <v>0</v>
      </c>
      <c r="BW150" s="106">
        <f>Juniori!BW35</f>
        <v>0</v>
      </c>
      <c r="BX150" s="106">
        <f>Juniori!BX35</f>
        <v>0</v>
      </c>
      <c r="BY150" s="106">
        <f>Juniori!BY35</f>
        <v>0</v>
      </c>
      <c r="BZ150" s="106">
        <f>Juniori!BZ35</f>
        <v>0</v>
      </c>
      <c r="CA150" s="106">
        <f>Juniori!CA35</f>
        <v>0</v>
      </c>
      <c r="CB150" s="106">
        <f>Juniori!CB35</f>
        <v>0</v>
      </c>
      <c r="CC150" s="106">
        <f>Juniori!CC35</f>
        <v>0</v>
      </c>
      <c r="CD150" s="106">
        <f>Juniori!CD35</f>
        <v>0</v>
      </c>
      <c r="CE150" s="106">
        <f>Juniori!CE35</f>
        <v>0</v>
      </c>
      <c r="CF150" s="106">
        <f>Juniori!CF35</f>
        <v>0</v>
      </c>
      <c r="CG150" s="106">
        <f>Juniori!CG35</f>
        <v>0</v>
      </c>
      <c r="CH150" s="106">
        <f>Juniori!CH35</f>
        <v>0</v>
      </c>
      <c r="CI150" s="106">
        <f>Juniori!CI35</f>
        <v>0</v>
      </c>
      <c r="CJ150" s="106">
        <f>Juniori!CJ35</f>
        <v>0</v>
      </c>
      <c r="CK150" s="106">
        <f>Juniori!CK35</f>
        <v>0</v>
      </c>
      <c r="CL150" s="106">
        <f>Juniori!CL35</f>
        <v>0</v>
      </c>
      <c r="CM150" s="106">
        <f>Juniori!CM35</f>
        <v>0</v>
      </c>
      <c r="CN150" s="106">
        <f>Juniori!CN35</f>
        <v>0</v>
      </c>
      <c r="CO150" s="106">
        <f>Juniori!CO35</f>
        <v>0</v>
      </c>
      <c r="CP150" s="106">
        <f>Juniori!CP35</f>
        <v>0</v>
      </c>
      <c r="CQ150" s="106">
        <f>Juniori!CQ35</f>
        <v>0</v>
      </c>
      <c r="CR150" s="106">
        <f>Juniori!CR35</f>
        <v>0</v>
      </c>
      <c r="CS150" s="106">
        <f>Juniori!CS35</f>
        <v>0</v>
      </c>
      <c r="CT150" s="106">
        <f>Juniori!CT35</f>
        <v>0</v>
      </c>
      <c r="CU150" s="106">
        <f>Juniori!CU35</f>
        <v>0</v>
      </c>
      <c r="CV150" s="106">
        <f>Juniori!CV35</f>
        <v>0</v>
      </c>
      <c r="CW150" s="106">
        <f>Juniori!CW35</f>
        <v>0</v>
      </c>
      <c r="CX150" s="106">
        <f>Juniori!CX35</f>
        <v>0</v>
      </c>
      <c r="CY150" s="106">
        <f>Juniori!CY35</f>
        <v>0</v>
      </c>
      <c r="CZ150" s="106">
        <f>Juniori!CZ35</f>
        <v>0</v>
      </c>
      <c r="DA150" s="106">
        <f>Juniori!DA35</f>
        <v>0</v>
      </c>
      <c r="DB150" s="106">
        <f>Juniori!DB35</f>
        <v>0</v>
      </c>
      <c r="DC150" s="106">
        <f>Juniori!DC35</f>
        <v>0</v>
      </c>
      <c r="DD150" s="106">
        <f>Juniori!DD35</f>
        <v>0</v>
      </c>
      <c r="DE150" s="106">
        <f>Juniori!DE35</f>
        <v>0</v>
      </c>
      <c r="DF150" s="106">
        <f>Juniori!DF35</f>
        <v>0</v>
      </c>
      <c r="DG150" s="106">
        <f>Juniori!DG35</f>
        <v>0</v>
      </c>
      <c r="DH150" s="106">
        <f>Juniori!DH35</f>
        <v>0</v>
      </c>
      <c r="DI150" s="106">
        <f>Juniori!DI35</f>
        <v>0</v>
      </c>
      <c r="DJ150" s="106">
        <f>Juniori!DJ35</f>
        <v>0</v>
      </c>
      <c r="DK150" s="106">
        <f>Juniori!DK35</f>
        <v>0</v>
      </c>
      <c r="DL150" s="106">
        <f>Juniori!DL35</f>
        <v>0</v>
      </c>
      <c r="DM150" s="106">
        <f>Juniori!DM35</f>
        <v>0</v>
      </c>
      <c r="DN150" s="106">
        <f>Juniori!DN35</f>
        <v>0</v>
      </c>
      <c r="DO150" s="106">
        <f>Juniori!DO35</f>
        <v>0</v>
      </c>
      <c r="DP150" s="106">
        <f>Juniori!DP35</f>
        <v>0</v>
      </c>
      <c r="DQ150" s="106">
        <f>Juniori!DQ35</f>
        <v>0</v>
      </c>
      <c r="DR150" s="106">
        <f>Juniori!DR35</f>
        <v>0</v>
      </c>
      <c r="DS150" s="106">
        <f>Juniori!DS35</f>
        <v>0</v>
      </c>
      <c r="DT150" s="106">
        <f>Juniori!DT35</f>
        <v>0</v>
      </c>
      <c r="DU150" s="106">
        <f>Juniori!DU35</f>
        <v>0</v>
      </c>
      <c r="DV150" s="106">
        <f>Juniori!DV35</f>
        <v>0</v>
      </c>
      <c r="DW150" s="106">
        <f>Juniori!DW35</f>
        <v>0</v>
      </c>
      <c r="DX150" s="106">
        <f>Juniori!DX35</f>
        <v>0</v>
      </c>
      <c r="DY150" s="106">
        <f>Juniori!DY35</f>
        <v>0</v>
      </c>
      <c r="DZ150" s="106">
        <f>Juniori!DZ35</f>
        <v>0</v>
      </c>
      <c r="EA150" s="106">
        <f>Juniori!EA35</f>
        <v>0</v>
      </c>
      <c r="EB150" s="106">
        <f>Juniori!EB35</f>
        <v>0</v>
      </c>
      <c r="EC150" s="106">
        <f>Juniori!EC35</f>
        <v>0</v>
      </c>
      <c r="ED150" s="106">
        <f>Juniori!ED35</f>
        <v>0</v>
      </c>
      <c r="EE150" s="106">
        <f>Juniori!EE35</f>
        <v>0</v>
      </c>
      <c r="EF150" s="106">
        <f>Juniori!EF35</f>
        <v>0</v>
      </c>
      <c r="EG150" s="106">
        <f>Juniori!EG35</f>
        <v>0</v>
      </c>
      <c r="EH150" s="106">
        <f>Juniori!EH35</f>
        <v>0</v>
      </c>
      <c r="EI150" s="106">
        <f>Juniori!EI35</f>
        <v>0</v>
      </c>
      <c r="EJ150" s="106">
        <f>Juniori!EJ35</f>
        <v>0</v>
      </c>
      <c r="EK150" s="106">
        <f>Juniori!EK35</f>
        <v>0</v>
      </c>
      <c r="EL150" s="106">
        <f>Juniori!EL35</f>
        <v>0</v>
      </c>
      <c r="EM150" s="106">
        <f>Juniori!EM35</f>
        <v>0</v>
      </c>
      <c r="EN150" s="106">
        <f>Juniori!EN35</f>
        <v>0</v>
      </c>
      <c r="EO150" s="106">
        <f>Juniori!EO35</f>
        <v>0</v>
      </c>
      <c r="EP150" s="106">
        <f>Juniori!EP35</f>
        <v>0</v>
      </c>
      <c r="EQ150" s="106">
        <f>Juniori!EQ35</f>
        <v>0</v>
      </c>
      <c r="ER150" s="106">
        <f>Juniori!ER35</f>
        <v>0</v>
      </c>
      <c r="ES150" s="106">
        <f>Juniori!ES35</f>
        <v>0</v>
      </c>
      <c r="ET150" s="106">
        <f>Juniori!ET35</f>
        <v>0</v>
      </c>
      <c r="EU150" s="106">
        <f>Juniori!EU35</f>
        <v>0</v>
      </c>
      <c r="EV150" s="106">
        <f>Juniori!EV35</f>
        <v>0</v>
      </c>
      <c r="EW150" s="106">
        <f>Juniori!EW35</f>
        <v>0</v>
      </c>
      <c r="EX150" s="106">
        <f>Juniori!EX35</f>
        <v>0</v>
      </c>
      <c r="EY150" s="106">
        <f>Juniori!EY35</f>
        <v>0</v>
      </c>
      <c r="EZ150" s="106">
        <f>Juniori!EZ35</f>
        <v>0</v>
      </c>
      <c r="FA150" s="106">
        <f>Juniori!FA35</f>
        <v>0</v>
      </c>
      <c r="FB150" s="106">
        <f>Juniori!FB35</f>
        <v>0</v>
      </c>
      <c r="FC150" s="106">
        <f>Juniori!FC35</f>
        <v>0</v>
      </c>
      <c r="FD150" s="106">
        <f>Juniori!FD35</f>
        <v>0</v>
      </c>
      <c r="FE150" s="106">
        <f>Juniori!FE35</f>
        <v>0</v>
      </c>
      <c r="FF150" s="106">
        <f>Juniori!FF35</f>
        <v>0</v>
      </c>
      <c r="FG150" s="106">
        <f>Juniori!FG35</f>
        <v>0</v>
      </c>
      <c r="FH150" s="106">
        <f>Juniori!FH35</f>
        <v>0</v>
      </c>
      <c r="FI150" s="106">
        <f>Juniori!FI35</f>
        <v>0</v>
      </c>
      <c r="FJ150" s="106">
        <f>Juniori!FJ35</f>
        <v>0</v>
      </c>
      <c r="FK150" s="106">
        <f>Juniori!FK35</f>
        <v>0</v>
      </c>
      <c r="FL150" s="106">
        <f>Juniori!FL35</f>
        <v>0</v>
      </c>
      <c r="FM150" s="106">
        <f>Juniori!FM35</f>
        <v>0</v>
      </c>
      <c r="FN150" s="106">
        <f>Juniori!FN35</f>
        <v>0</v>
      </c>
      <c r="FO150" s="106">
        <f>Juniori!FO35</f>
        <v>0</v>
      </c>
      <c r="FP150" s="106">
        <f>Juniori!FP35</f>
        <v>0</v>
      </c>
      <c r="FQ150" s="106">
        <f>Juniori!FQ35</f>
        <v>0</v>
      </c>
      <c r="FR150" s="106">
        <f>Juniori!FR35</f>
        <v>0</v>
      </c>
      <c r="FS150" s="106">
        <f>Juniori!FS35</f>
        <v>0</v>
      </c>
      <c r="FT150" s="106">
        <f>Juniori!FT35</f>
        <v>0</v>
      </c>
      <c r="FU150" s="106">
        <f>Juniori!FU35</f>
        <v>0</v>
      </c>
      <c r="FV150" s="106">
        <f>Juniori!FV35</f>
        <v>0</v>
      </c>
      <c r="FW150" s="106">
        <f>Juniori!FW35</f>
        <v>0</v>
      </c>
      <c r="FX150" s="106">
        <f>Juniori!FX35</f>
        <v>0</v>
      </c>
      <c r="FY150" s="106">
        <f>Juniori!FY35</f>
        <v>0</v>
      </c>
      <c r="FZ150" s="106">
        <f>Juniori!FZ35</f>
        <v>0</v>
      </c>
      <c r="GA150" s="106" t="str">
        <f>Juniori!GA35</f>
        <v>o</v>
      </c>
      <c r="GB150" s="106">
        <f>Juniori!GB35</f>
        <v>6</v>
      </c>
      <c r="GC150" s="106">
        <f>Juniori!GC35</f>
        <v>0</v>
      </c>
      <c r="GD150" s="106">
        <f>Juniori!GD35</f>
        <v>0</v>
      </c>
      <c r="GE150" s="106">
        <f>Juniori!GE35</f>
        <v>0</v>
      </c>
      <c r="GF150" s="106">
        <f>Juniori!GF35</f>
        <v>0</v>
      </c>
      <c r="GG150" s="106">
        <f>Juniori!GG35</f>
        <v>0</v>
      </c>
      <c r="GH150" s="106">
        <f>Juniori!GH35</f>
        <v>0</v>
      </c>
      <c r="GI150" s="106">
        <f>Juniori!GI35</f>
        <v>0</v>
      </c>
      <c r="GJ150" s="106">
        <f>Juniori!GJ35</f>
        <v>0</v>
      </c>
      <c r="GK150" s="106">
        <f>Juniori!GK35</f>
        <v>0</v>
      </c>
      <c r="GL150" s="106">
        <f>Juniori!GL35</f>
        <v>0</v>
      </c>
      <c r="GM150" s="106">
        <f>Juniori!GM35</f>
        <v>0</v>
      </c>
      <c r="GN150" s="106">
        <f>Juniori!GN35</f>
        <v>0</v>
      </c>
      <c r="GO150" s="106">
        <f>Juniori!GO35</f>
        <v>0</v>
      </c>
      <c r="GP150" s="106">
        <f>Juniori!GP35</f>
        <v>0</v>
      </c>
      <c r="GQ150" s="106">
        <f>Juniori!GQ35</f>
        <v>0</v>
      </c>
      <c r="GR150" s="106">
        <f>Juniori!GR35</f>
        <v>0</v>
      </c>
      <c r="GS150" s="106">
        <f>Juniori!GS35</f>
        <v>0</v>
      </c>
      <c r="GT150" s="106">
        <f>Juniori!GT35</f>
        <v>0</v>
      </c>
      <c r="GU150" s="106">
        <f>Juniori!GU35</f>
        <v>0</v>
      </c>
      <c r="GV150" s="106">
        <f>Juniori!GV35</f>
        <v>0</v>
      </c>
      <c r="GW150" s="106">
        <f>Juniori!GW35</f>
        <v>0</v>
      </c>
      <c r="GX150" s="106">
        <f>Juniori!GX35</f>
        <v>0</v>
      </c>
      <c r="GY150" s="106">
        <f>Juniori!GY35</f>
        <v>0</v>
      </c>
      <c r="GZ150" s="106">
        <f>Juniori!GZ35</f>
        <v>0</v>
      </c>
      <c r="HA150" s="106">
        <f>Juniori!HA35</f>
        <v>0</v>
      </c>
      <c r="HB150" s="106">
        <f>Juniori!HB35</f>
        <v>0</v>
      </c>
      <c r="HC150" s="106">
        <f>Juniori!HC35</f>
        <v>0</v>
      </c>
      <c r="HD150" s="106">
        <f>Juniori!HD35</f>
        <v>0</v>
      </c>
      <c r="HE150" s="106">
        <f>Juniori!HE35</f>
        <v>0</v>
      </c>
      <c r="HF150" s="106">
        <f>Juniori!HF35</f>
        <v>0</v>
      </c>
      <c r="HG150" s="106">
        <f>Juniori!HG35</f>
        <v>0</v>
      </c>
      <c r="HH150" s="106">
        <f>Juniori!HH35</f>
        <v>0</v>
      </c>
      <c r="HI150" s="106">
        <f>Juniori!HI35</f>
        <v>0</v>
      </c>
      <c r="HJ150" s="106">
        <f>Juniori!HJ35</f>
        <v>0</v>
      </c>
      <c r="HK150" s="106">
        <f>Juniori!HK35</f>
        <v>0</v>
      </c>
      <c r="HL150" s="106">
        <f>Juniori!HL35</f>
        <v>0</v>
      </c>
      <c r="HM150" s="106">
        <f>Juniori!HM35</f>
        <v>0</v>
      </c>
      <c r="HN150" s="106">
        <f>Juniori!HN35</f>
        <v>0</v>
      </c>
      <c r="HO150" s="106">
        <f>Juniori!HO35</f>
        <v>0</v>
      </c>
      <c r="HP150" s="106">
        <f>Juniori!HP35</f>
        <v>0</v>
      </c>
      <c r="HQ150" s="106">
        <f>Juniori!HQ35</f>
        <v>0</v>
      </c>
      <c r="HR150" s="106">
        <f>Juniori!HR35</f>
        <v>0</v>
      </c>
      <c r="HS150" s="106">
        <f>Juniori!HS35</f>
        <v>0</v>
      </c>
      <c r="HT150" s="106">
        <f>Juniori!HT35</f>
        <v>0</v>
      </c>
      <c r="HU150" s="106">
        <f>Juniori!HU35</f>
        <v>0</v>
      </c>
      <c r="HV150" s="106">
        <f>Juniori!HV35</f>
        <v>0</v>
      </c>
      <c r="HW150" s="106">
        <f>Juniori!HW35</f>
        <v>0</v>
      </c>
      <c r="HX150" s="106">
        <f>Juniori!HX35</f>
        <v>0</v>
      </c>
      <c r="HY150" s="106">
        <f>Juniori!HY35</f>
        <v>0</v>
      </c>
      <c r="HZ150" s="106">
        <f>Juniori!HZ35</f>
        <v>0</v>
      </c>
      <c r="IA150" s="106">
        <f>Juniori!IA35</f>
        <v>0</v>
      </c>
      <c r="IB150" s="106">
        <f>Juniori!IB35</f>
        <v>0</v>
      </c>
      <c r="IC150" s="106">
        <f>Juniori!IC35</f>
        <v>0</v>
      </c>
      <c r="ID150" s="106">
        <f>Juniori!ID35</f>
        <v>0</v>
      </c>
      <c r="IE150" s="106">
        <f>Juniori!IE35</f>
        <v>0</v>
      </c>
      <c r="IF150" s="106">
        <f>Juniori!IF35</f>
        <v>0</v>
      </c>
      <c r="IG150" s="106">
        <f>Juniori!IG35</f>
        <v>0</v>
      </c>
      <c r="IH150" s="106">
        <f>Juniori!IH35</f>
        <v>0</v>
      </c>
      <c r="II150" s="106">
        <f>Juniori!II35</f>
        <v>0</v>
      </c>
      <c r="IJ150" s="106">
        <f>Juniori!IJ35</f>
        <v>0</v>
      </c>
      <c r="IK150" s="106">
        <f>Juniori!IK35</f>
        <v>0</v>
      </c>
      <c r="IL150" s="106">
        <f>Juniori!IL35</f>
        <v>0</v>
      </c>
      <c r="IM150" s="106">
        <f>Juniori!IM35</f>
        <v>0</v>
      </c>
      <c r="IN150" s="106">
        <f>Juniori!IN35</f>
        <v>0</v>
      </c>
      <c r="IO150" s="106">
        <f>Juniori!IO35</f>
        <v>0</v>
      </c>
      <c r="IP150" s="106">
        <f>Juniori!IP35</f>
        <v>0</v>
      </c>
      <c r="IQ150" s="106">
        <f>Juniori!IQ35</f>
        <v>0</v>
      </c>
      <c r="IR150" s="106">
        <f>Juniori!IR35</f>
        <v>0</v>
      </c>
      <c r="IS150" s="106">
        <f>Juniori!IS35</f>
        <v>0</v>
      </c>
      <c r="IT150" s="106">
        <f>Juniori!IT35</f>
        <v>0</v>
      </c>
      <c r="IU150" s="106">
        <f>Juniori!IU35</f>
        <v>0</v>
      </c>
      <c r="IV150" s="106">
        <f>Juniori!IV35</f>
        <v>0</v>
      </c>
      <c r="IW150" s="106">
        <f>Juniori!IW35</f>
        <v>0</v>
      </c>
      <c r="IX150" s="106">
        <f>Juniori!IX35</f>
        <v>0</v>
      </c>
      <c r="IY150" s="106">
        <f>Juniori!IY35</f>
        <v>0</v>
      </c>
      <c r="IZ150" s="106">
        <f>Juniori!IZ35</f>
        <v>0</v>
      </c>
      <c r="JA150" s="106">
        <f>Juniori!JA35</f>
        <v>0</v>
      </c>
      <c r="JB150" s="106">
        <f>Juniori!JB35</f>
        <v>0</v>
      </c>
      <c r="JC150" s="106">
        <f>Juniori!JC35</f>
        <v>0</v>
      </c>
      <c r="JD150" s="106">
        <f>Juniori!JD35</f>
        <v>0</v>
      </c>
      <c r="JE150" s="106">
        <f>Juniori!JE35</f>
        <v>0</v>
      </c>
      <c r="JF150" s="106">
        <f>Juniori!JF35</f>
        <v>0</v>
      </c>
      <c r="JG150" s="106">
        <f>Juniori!JG35</f>
        <v>0</v>
      </c>
      <c r="JH150" s="106">
        <f>Juniori!JH35</f>
        <v>0</v>
      </c>
      <c r="JI150" s="106">
        <f>Juniori!JI35</f>
        <v>0</v>
      </c>
      <c r="JJ150" s="106">
        <f>Juniori!JJ35</f>
        <v>0</v>
      </c>
      <c r="JK150" s="106">
        <f>Juniori!JK35</f>
        <v>0</v>
      </c>
      <c r="JL150" s="106">
        <f>Juniori!JL35</f>
        <v>0</v>
      </c>
      <c r="JM150" s="106">
        <f>Juniori!JM35</f>
        <v>0</v>
      </c>
      <c r="JN150" s="106">
        <f>Juniori!JN35</f>
        <v>0</v>
      </c>
      <c r="JO150" s="106">
        <f>Juniori!JO35</f>
        <v>0</v>
      </c>
      <c r="JP150" s="106">
        <f>Juniori!JP35</f>
        <v>0</v>
      </c>
      <c r="JQ150" s="106">
        <f>Juniori!JQ35</f>
        <v>0</v>
      </c>
      <c r="JR150" s="106">
        <f>Juniori!JR35</f>
        <v>0</v>
      </c>
      <c r="JS150" s="106">
        <f>Juniori!JS35</f>
        <v>0</v>
      </c>
      <c r="JT150" s="106">
        <f>Juniori!JT35</f>
        <v>0</v>
      </c>
      <c r="JU150" s="106">
        <f>Juniori!JU35</f>
        <v>0</v>
      </c>
      <c r="JV150" s="106">
        <f>Juniori!JV35</f>
        <v>0</v>
      </c>
      <c r="JW150" s="106">
        <f>Juniori!JW35</f>
        <v>0</v>
      </c>
      <c r="JX150" s="106">
        <f>Juniori!JX35</f>
        <v>0</v>
      </c>
      <c r="JY150" s="106">
        <f>Juniori!JY35</f>
        <v>0</v>
      </c>
      <c r="JZ150" s="106">
        <f>Juniori!JZ35</f>
        <v>0</v>
      </c>
      <c r="KA150" s="106">
        <f>Juniori!KA35</f>
        <v>0</v>
      </c>
      <c r="KB150" s="106">
        <f>Juniori!KB35</f>
        <v>0</v>
      </c>
      <c r="KC150" s="106">
        <f>Juniori!KC35</f>
        <v>0</v>
      </c>
      <c r="KD150" s="106">
        <f>Juniori!KD35</f>
        <v>0</v>
      </c>
      <c r="KE150" s="106">
        <f>Juniori!KE35</f>
        <v>0</v>
      </c>
      <c r="KF150" s="106">
        <f>Juniori!KF35</f>
        <v>0</v>
      </c>
      <c r="KG150" s="106">
        <f>Juniori!KG35</f>
        <v>0</v>
      </c>
      <c r="KH150" s="106">
        <f>Juniori!KH35</f>
        <v>0</v>
      </c>
      <c r="KI150" s="106">
        <f>Juniori!KI35</f>
        <v>0</v>
      </c>
      <c r="KJ150" s="106">
        <f>Juniori!KJ35</f>
        <v>0</v>
      </c>
      <c r="KK150" s="106">
        <f>Juniori!KK35</f>
        <v>0</v>
      </c>
      <c r="KL150" s="106">
        <f>Juniori!KL35</f>
        <v>0</v>
      </c>
      <c r="KM150" s="106">
        <f>Juniori!KM35</f>
        <v>0</v>
      </c>
      <c r="KN150" s="106">
        <f>Juniori!KN35</f>
        <v>0</v>
      </c>
      <c r="KO150" s="106">
        <f>Juniori!KO35</f>
        <v>0</v>
      </c>
      <c r="KP150" s="106">
        <f>Juniori!KP35</f>
        <v>0</v>
      </c>
      <c r="KQ150" s="106">
        <f>Juniori!KQ35</f>
        <v>0</v>
      </c>
      <c r="KR150" s="106">
        <f>Juniori!KR35</f>
        <v>0</v>
      </c>
      <c r="KS150" s="106">
        <f>Juniori!KS35</f>
        <v>0</v>
      </c>
      <c r="KT150" s="106">
        <f>Juniori!KT35</f>
        <v>0</v>
      </c>
      <c r="KU150" s="106">
        <f>Juniori!KU35</f>
        <v>0</v>
      </c>
      <c r="KV150" s="106">
        <f>Juniori!KV35</f>
        <v>0</v>
      </c>
      <c r="KW150" s="106">
        <f>Juniori!KW35</f>
        <v>0</v>
      </c>
      <c r="KX150" s="106">
        <f>Juniori!KX35</f>
        <v>0</v>
      </c>
      <c r="KY150" s="106">
        <f>Juniori!KY35</f>
        <v>0</v>
      </c>
      <c r="KZ150" s="106">
        <f>Juniori!KZ35</f>
        <v>0</v>
      </c>
      <c r="LA150" s="106">
        <f>Juniori!LA35</f>
        <v>0</v>
      </c>
      <c r="LB150" s="106">
        <f>Juniori!LB35</f>
        <v>0</v>
      </c>
      <c r="LC150" s="106">
        <f>Juniori!LC35</f>
        <v>0</v>
      </c>
      <c r="LD150" s="106">
        <f>Juniori!LD35</f>
        <v>0</v>
      </c>
      <c r="LE150" s="106">
        <f>Juniori!LE35</f>
        <v>0</v>
      </c>
      <c r="LF150" s="106">
        <f>Juniori!LF35</f>
        <v>0</v>
      </c>
      <c r="LG150" s="106">
        <f>Juniori!LG35</f>
        <v>0</v>
      </c>
      <c r="LH150" s="106">
        <f>Juniori!LH35</f>
        <v>0</v>
      </c>
      <c r="LI150" s="106">
        <f>Juniori!LI35</f>
        <v>0</v>
      </c>
      <c r="LJ150" s="106">
        <f>Juniori!LJ35</f>
        <v>0</v>
      </c>
      <c r="LK150" s="106">
        <f>Juniori!LK35</f>
        <v>0</v>
      </c>
      <c r="LL150" s="106">
        <f>Juniori!LL35</f>
        <v>0</v>
      </c>
      <c r="LM150" s="106">
        <f>Juniori!LM35</f>
        <v>0</v>
      </c>
      <c r="LN150" s="106">
        <f>Juniori!LN35</f>
        <v>0</v>
      </c>
      <c r="LO150" s="106">
        <f>Juniori!LO35</f>
        <v>0</v>
      </c>
      <c r="LP150" s="106">
        <f>Juniori!LP35</f>
        <v>0</v>
      </c>
      <c r="LQ150" s="106">
        <f>Juniori!LQ35</f>
        <v>0</v>
      </c>
      <c r="LR150" s="106">
        <f>Juniori!LR35</f>
        <v>0</v>
      </c>
      <c r="LS150" s="106">
        <f>Juniori!LS35</f>
        <v>0</v>
      </c>
      <c r="LT150" s="106">
        <f>Juniori!LT35</f>
        <v>0</v>
      </c>
      <c r="LU150" s="106">
        <f>Juniori!LU35</f>
        <v>0</v>
      </c>
      <c r="LV150" s="106">
        <f>Juniori!LV35</f>
        <v>0</v>
      </c>
      <c r="LW150" s="106">
        <f>Juniori!LW35</f>
        <v>0</v>
      </c>
      <c r="LX150" s="106">
        <f>Juniori!LX35</f>
        <v>0</v>
      </c>
      <c r="LY150" s="106">
        <f>Juniori!LY35</f>
        <v>0</v>
      </c>
      <c r="LZ150" s="106">
        <f>Juniori!LZ35</f>
        <v>0</v>
      </c>
      <c r="MA150" s="106">
        <f>Juniori!MA35</f>
        <v>0</v>
      </c>
      <c r="MB150" s="106">
        <f>Juniori!MB35</f>
        <v>0</v>
      </c>
      <c r="MC150" s="106">
        <f>Juniori!MC35</f>
        <v>0</v>
      </c>
      <c r="MD150" s="106">
        <f>Juniori!MD35</f>
        <v>0</v>
      </c>
      <c r="ME150" s="106">
        <f>Juniori!ME35</f>
        <v>0</v>
      </c>
      <c r="MF150" s="106">
        <f>Juniori!MF35</f>
        <v>0</v>
      </c>
      <c r="MG150" s="106">
        <f>Juniori!MG35</f>
        <v>0</v>
      </c>
      <c r="MH150" s="106">
        <f>Juniori!MH35</f>
        <v>0</v>
      </c>
      <c r="MI150" s="106">
        <f>Juniori!MI35</f>
        <v>0</v>
      </c>
      <c r="MJ150" s="106">
        <f>Juniori!MJ35</f>
        <v>0</v>
      </c>
      <c r="MK150" s="106">
        <f>Juniori!MK35</f>
        <v>0</v>
      </c>
      <c r="ML150" s="106">
        <f>Juniori!ML35</f>
        <v>0</v>
      </c>
      <c r="MM150" s="106">
        <f>Juniori!MM35</f>
        <v>0</v>
      </c>
      <c r="MN150" s="106">
        <f>Juniori!MN35</f>
        <v>0</v>
      </c>
      <c r="MO150" s="106">
        <f>Juniori!MO35</f>
        <v>0</v>
      </c>
      <c r="MP150" s="106">
        <f>Juniori!MP35</f>
        <v>0</v>
      </c>
      <c r="MQ150" s="106">
        <f>Juniori!MQ35</f>
        <v>0</v>
      </c>
      <c r="MR150" s="106">
        <f>Juniori!MR35</f>
        <v>0</v>
      </c>
      <c r="MS150" s="106">
        <f>Juniori!MS35</f>
        <v>0</v>
      </c>
      <c r="MT150" s="106">
        <f>Juniori!MT35</f>
        <v>0</v>
      </c>
      <c r="MU150" s="106">
        <f>Juniori!MU35</f>
        <v>0</v>
      </c>
      <c r="MV150" s="106">
        <f>Juniori!MV35</f>
        <v>0</v>
      </c>
      <c r="MW150" s="106">
        <f>Juniori!MW35</f>
        <v>0</v>
      </c>
      <c r="MX150" s="106">
        <f>Juniori!MX35</f>
        <v>0</v>
      </c>
      <c r="MY150" s="106">
        <f>Juniori!MY35</f>
        <v>0</v>
      </c>
      <c r="MZ150" s="106">
        <f>Juniori!MZ35</f>
        <v>0</v>
      </c>
      <c r="NA150" s="106">
        <f>Juniori!NA35</f>
        <v>0</v>
      </c>
      <c r="NB150" s="106">
        <f>Juniori!NB35</f>
        <v>0</v>
      </c>
      <c r="NC150" s="106">
        <f>Juniori!NC35</f>
        <v>0</v>
      </c>
      <c r="ND150" s="106">
        <f>Juniori!ND35</f>
        <v>0</v>
      </c>
      <c r="NE150" s="106">
        <f>Juniori!NE35</f>
        <v>0</v>
      </c>
      <c r="NF150" s="106">
        <f>Juniori!NF35</f>
        <v>0</v>
      </c>
      <c r="NG150" s="106">
        <f>Juniori!NG35</f>
        <v>0</v>
      </c>
      <c r="NH150" s="106">
        <f>Juniori!NH35</f>
        <v>0</v>
      </c>
      <c r="NI150" s="106">
        <f>Juniori!NI35</f>
        <v>0</v>
      </c>
      <c r="NJ150" s="106">
        <f>Juniori!NJ35</f>
        <v>0</v>
      </c>
      <c r="NK150" s="106">
        <f>Juniori!NK35</f>
        <v>0</v>
      </c>
      <c r="NL150" s="106">
        <f>Juniori!NL35</f>
        <v>0</v>
      </c>
      <c r="NM150" s="106">
        <f>Juniori!NM35</f>
        <v>0</v>
      </c>
      <c r="NN150" s="106">
        <f>Juniori!NN35</f>
        <v>0</v>
      </c>
      <c r="NO150" s="106">
        <f>Juniori!NO35</f>
        <v>0</v>
      </c>
      <c r="NP150" s="106">
        <f>Juniori!NP35</f>
        <v>0</v>
      </c>
      <c r="NQ150" s="106">
        <f>Juniori!NQ35</f>
        <v>0</v>
      </c>
      <c r="NR150" s="106">
        <f>Juniori!NR35</f>
        <v>0</v>
      </c>
      <c r="NS150" s="106">
        <f>Juniori!NS35</f>
        <v>0</v>
      </c>
      <c r="NT150" s="106">
        <f>Juniori!NT35</f>
        <v>0</v>
      </c>
      <c r="NU150" s="106">
        <f>Juniori!NU35</f>
        <v>0</v>
      </c>
      <c r="NV150" s="106">
        <f>Juniori!NV35</f>
        <v>0</v>
      </c>
      <c r="NW150" s="106">
        <f>Juniori!NW35</f>
        <v>0</v>
      </c>
      <c r="NX150" s="106">
        <f>Juniori!NX35</f>
        <v>0</v>
      </c>
      <c r="NY150" s="106">
        <f>Juniori!NY35</f>
        <v>0</v>
      </c>
      <c r="NZ150" s="106">
        <f>Juniori!NZ35</f>
        <v>0</v>
      </c>
      <c r="OA150" s="106">
        <f>Juniori!OA35</f>
        <v>0</v>
      </c>
      <c r="OB150" s="106">
        <f>Juniori!OB35</f>
        <v>0</v>
      </c>
      <c r="OC150" s="106">
        <f>Juniori!OC35</f>
        <v>0</v>
      </c>
      <c r="OD150" s="106">
        <f>Juniori!OD35</f>
        <v>0</v>
      </c>
      <c r="OE150" s="106">
        <f>Juniori!OE35</f>
        <v>0</v>
      </c>
      <c r="OF150" s="106">
        <f>Juniori!OF35</f>
        <v>0</v>
      </c>
      <c r="OG150" s="106">
        <f>Juniori!OG35</f>
        <v>0</v>
      </c>
      <c r="OH150" s="106">
        <f>Juniori!OH35</f>
        <v>0</v>
      </c>
      <c r="OI150" s="106">
        <f>Juniori!OI35</f>
        <v>0</v>
      </c>
      <c r="OJ150" s="106">
        <f>Juniori!OJ35</f>
        <v>0</v>
      </c>
      <c r="OK150" s="106">
        <f>Juniori!OK35</f>
        <v>0</v>
      </c>
      <c r="OL150" s="106">
        <f>Juniori!OL35</f>
        <v>0</v>
      </c>
      <c r="OM150" s="106">
        <f>Juniori!OM35</f>
        <v>0</v>
      </c>
      <c r="ON150" s="106">
        <f>Juniori!ON35</f>
        <v>0</v>
      </c>
      <c r="OO150" s="106">
        <f>Juniori!OO35</f>
        <v>0</v>
      </c>
      <c r="OP150" s="106">
        <f>Juniori!OP35</f>
        <v>0</v>
      </c>
      <c r="OQ150" s="106">
        <f>Juniori!OQ35</f>
        <v>0</v>
      </c>
      <c r="OR150" s="106">
        <f>Juniori!OR35</f>
        <v>0</v>
      </c>
      <c r="OS150" s="106">
        <f>Juniori!OS35</f>
        <v>0</v>
      </c>
      <c r="OT150" s="106">
        <f>Juniori!OT35</f>
        <v>0</v>
      </c>
      <c r="OU150" s="106">
        <f>Juniori!OU35</f>
        <v>0</v>
      </c>
      <c r="OV150" s="106">
        <f>Juniori!OV35</f>
        <v>0</v>
      </c>
      <c r="OW150" s="106">
        <f>Juniori!OW35</f>
        <v>0</v>
      </c>
      <c r="OX150" s="106">
        <f>Juniori!OX35</f>
        <v>0</v>
      </c>
      <c r="OY150" s="106">
        <f>Juniori!OY35</f>
        <v>0</v>
      </c>
      <c r="OZ150" s="106">
        <f>Juniori!OZ35</f>
        <v>0</v>
      </c>
      <c r="PA150" s="106">
        <f>Juniori!PA35</f>
        <v>0</v>
      </c>
      <c r="PB150" s="106">
        <f>Juniori!PB35</f>
        <v>0</v>
      </c>
      <c r="PC150" s="106">
        <f>Juniori!PC35</f>
        <v>0</v>
      </c>
      <c r="PD150" s="106">
        <f>Juniori!PD35</f>
        <v>0</v>
      </c>
      <c r="PE150" s="106">
        <f>Juniori!PE35</f>
        <v>0</v>
      </c>
      <c r="PF150" s="106">
        <f>Juniori!PF35</f>
        <v>0</v>
      </c>
      <c r="PG150" s="106">
        <f>Juniori!PG35</f>
        <v>0</v>
      </c>
      <c r="PH150" s="106">
        <f>Juniori!PH35</f>
        <v>0</v>
      </c>
      <c r="PI150" s="106">
        <f>Juniori!PI35</f>
        <v>0</v>
      </c>
      <c r="PJ150" s="106">
        <f>Juniori!PJ35</f>
        <v>0</v>
      </c>
      <c r="PK150" s="106">
        <f>Juniori!PK35</f>
        <v>0</v>
      </c>
      <c r="PL150" s="106">
        <f>Juniori!PL35</f>
        <v>0</v>
      </c>
      <c r="PM150" s="106">
        <f>Juniori!PM35</f>
        <v>0</v>
      </c>
      <c r="PN150" s="106">
        <f>Juniori!PN35</f>
        <v>0</v>
      </c>
      <c r="PO150" s="106">
        <f>Juniori!PO35</f>
        <v>0</v>
      </c>
      <c r="PP150" s="106">
        <f>Juniori!PP35</f>
        <v>0</v>
      </c>
      <c r="PQ150" s="106">
        <f>Juniori!PQ35</f>
        <v>0</v>
      </c>
      <c r="PR150" s="106">
        <f>Juniori!PR35</f>
        <v>0</v>
      </c>
      <c r="PS150" s="106">
        <f>Juniori!PS35</f>
        <v>0</v>
      </c>
      <c r="PT150" s="106">
        <f>Juniori!PT35</f>
        <v>0</v>
      </c>
      <c r="PU150" s="106">
        <f>Juniori!PU35</f>
        <v>0</v>
      </c>
      <c r="PV150" s="106">
        <f>Juniori!PV35</f>
        <v>0</v>
      </c>
      <c r="PW150" s="106">
        <f>Juniori!PW35</f>
        <v>0</v>
      </c>
      <c r="PX150" s="106">
        <f>Juniori!PX35</f>
        <v>0</v>
      </c>
      <c r="PY150" s="106">
        <f>Juniori!PY35</f>
        <v>0</v>
      </c>
      <c r="PZ150" s="106">
        <f>Juniori!PZ35</f>
        <v>0</v>
      </c>
      <c r="QA150" s="106">
        <f>Juniori!QA35</f>
        <v>0</v>
      </c>
      <c r="QB150" s="106">
        <f>Juniori!QB35</f>
        <v>0</v>
      </c>
      <c r="QC150" s="106">
        <f>Juniori!QC35</f>
        <v>0</v>
      </c>
      <c r="QD150" s="106">
        <f>Juniori!QD35</f>
        <v>0</v>
      </c>
      <c r="QE150" s="106">
        <f>Juniori!QE35</f>
        <v>0</v>
      </c>
      <c r="QF150" s="106">
        <f>Juniori!QF35</f>
        <v>0</v>
      </c>
      <c r="QG150" s="106">
        <f>Juniori!QG35</f>
        <v>0</v>
      </c>
      <c r="QH150" s="106">
        <f>Juniori!QH35</f>
        <v>0</v>
      </c>
      <c r="QI150" s="106">
        <f>Juniori!QI35</f>
        <v>0</v>
      </c>
      <c r="QJ150" s="106">
        <f>Juniori!QJ35</f>
        <v>0</v>
      </c>
      <c r="QK150" s="106">
        <f>Juniori!QK35</f>
        <v>0</v>
      </c>
      <c r="QL150" s="106">
        <f>Juniori!QL35</f>
        <v>0</v>
      </c>
      <c r="QM150" s="106">
        <f>Juniori!QM35</f>
        <v>0</v>
      </c>
      <c r="QN150" s="106">
        <f>Juniori!QN35</f>
        <v>0</v>
      </c>
      <c r="QO150" s="106">
        <f>Juniori!QO35</f>
        <v>0</v>
      </c>
      <c r="QP150" s="106">
        <f>Juniori!QP35</f>
        <v>0</v>
      </c>
      <c r="QQ150" s="106">
        <f>Juniori!QQ35</f>
        <v>0</v>
      </c>
      <c r="QR150" s="106">
        <f>Juniori!QR35</f>
        <v>0</v>
      </c>
      <c r="QS150" s="106">
        <f>Juniori!QS35</f>
        <v>0</v>
      </c>
      <c r="QT150" s="106">
        <f>Juniori!QT35</f>
        <v>0</v>
      </c>
      <c r="QU150" s="106">
        <f>Juniori!QU35</f>
        <v>0</v>
      </c>
      <c r="QV150" s="106">
        <f>Juniori!QV35</f>
        <v>0</v>
      </c>
      <c r="QW150" s="106">
        <f>Juniori!QW35</f>
        <v>0</v>
      </c>
      <c r="QX150" s="106">
        <f>Juniori!QX35</f>
        <v>0</v>
      </c>
      <c r="QY150" s="106">
        <f>Juniori!QY35</f>
        <v>0</v>
      </c>
      <c r="QZ150" s="106">
        <f>Juniori!QZ35</f>
        <v>0</v>
      </c>
      <c r="RA150" s="106">
        <f>Juniori!RA35</f>
        <v>0</v>
      </c>
      <c r="RB150" s="106">
        <f>Juniori!RB35</f>
        <v>0</v>
      </c>
      <c r="RC150" s="106">
        <f>Juniori!RC35</f>
        <v>0</v>
      </c>
      <c r="RD150" s="106">
        <f>Juniori!RD35</f>
        <v>0</v>
      </c>
      <c r="RE150" s="106">
        <f>Juniori!RE35</f>
        <v>0</v>
      </c>
      <c r="RF150" s="106">
        <f>Juniori!RF35</f>
        <v>0</v>
      </c>
      <c r="RG150" s="106">
        <f>Juniori!RG35</f>
        <v>0</v>
      </c>
      <c r="RH150" s="106">
        <f>Juniori!RH35</f>
        <v>0</v>
      </c>
      <c r="RI150" s="106">
        <f>Juniori!RI35</f>
        <v>0</v>
      </c>
      <c r="RJ150" s="106">
        <f>Juniori!RJ35</f>
        <v>0</v>
      </c>
      <c r="RK150" s="106">
        <f>Juniori!RK35</f>
        <v>0</v>
      </c>
      <c r="RL150" s="106">
        <f>Juniori!RL35</f>
        <v>0</v>
      </c>
      <c r="RM150" s="106">
        <f>Juniori!RM35</f>
        <v>0</v>
      </c>
      <c r="RN150" s="106">
        <f>Juniori!RN35</f>
        <v>0</v>
      </c>
      <c r="RO150" s="106">
        <f>Juniori!RO35</f>
        <v>0</v>
      </c>
      <c r="RP150" s="106">
        <f>Juniori!RP35</f>
        <v>0</v>
      </c>
      <c r="RQ150" s="106">
        <f>Juniori!RQ35</f>
        <v>0</v>
      </c>
      <c r="RR150" s="106">
        <f>Juniori!RR35</f>
        <v>0</v>
      </c>
      <c r="RS150" s="106">
        <f>Juniori!RS35</f>
        <v>0</v>
      </c>
      <c r="RT150" s="106">
        <f>Juniori!RT35</f>
        <v>0</v>
      </c>
      <c r="RU150" s="106">
        <f>Juniori!RU35</f>
        <v>0</v>
      </c>
      <c r="RV150" s="106">
        <f>Juniori!RV35</f>
        <v>0</v>
      </c>
      <c r="RW150" s="106" t="str">
        <f>Juniori!RW35</f>
        <v>o</v>
      </c>
      <c r="RX150" s="106">
        <f>Juniori!RX35</f>
        <v>2</v>
      </c>
      <c r="RY150" s="106">
        <f>Juniori!RY35</f>
        <v>0</v>
      </c>
      <c r="RZ150" s="106">
        <f>Juniori!RZ35</f>
        <v>0</v>
      </c>
      <c r="SA150" s="106">
        <f>Juniori!SA35</f>
        <v>0</v>
      </c>
      <c r="SB150" s="106">
        <f>Juniori!SB35</f>
        <v>0</v>
      </c>
      <c r="SC150" s="106">
        <f>Juniori!SC35</f>
        <v>0</v>
      </c>
      <c r="SD150" s="106">
        <f>Juniori!SD35</f>
        <v>0</v>
      </c>
      <c r="SE150" s="106">
        <f>Juniori!SE35</f>
        <v>0</v>
      </c>
      <c r="SF150" s="106">
        <f>Juniori!SF35</f>
        <v>0</v>
      </c>
      <c r="SG150" s="106">
        <f>Juniori!SG35</f>
        <v>0</v>
      </c>
      <c r="SH150" s="106">
        <f>Juniori!SH35</f>
        <v>0</v>
      </c>
      <c r="SI150" s="106">
        <f>Juniori!SI35</f>
        <v>0</v>
      </c>
      <c r="SJ150" s="106">
        <f>Juniori!SJ35</f>
        <v>0</v>
      </c>
      <c r="SK150" s="106">
        <f>Juniori!SK35</f>
        <v>0</v>
      </c>
      <c r="SL150" s="106">
        <f>Juniori!SL35</f>
        <v>0</v>
      </c>
      <c r="SM150" s="106">
        <f>Juniori!SM35</f>
        <v>0</v>
      </c>
      <c r="SN150" s="106">
        <f>Juniori!SN35</f>
        <v>0</v>
      </c>
      <c r="SO150" s="106">
        <f>Juniori!SO35</f>
        <v>0</v>
      </c>
      <c r="SP150" s="106">
        <f>Juniori!SP35</f>
        <v>0</v>
      </c>
      <c r="SQ150" s="106">
        <f>Juniori!SQ35</f>
        <v>0</v>
      </c>
      <c r="SR150" s="106">
        <f>Juniori!SR35</f>
        <v>0</v>
      </c>
      <c r="SS150" s="106">
        <f>Juniori!SS35</f>
        <v>0</v>
      </c>
      <c r="ST150" s="106">
        <f>Juniori!ST35</f>
        <v>0</v>
      </c>
      <c r="SU150" s="106">
        <f>Juniori!SU35</f>
        <v>0</v>
      </c>
      <c r="SV150" s="106">
        <f>Juniori!SV35</f>
        <v>0</v>
      </c>
      <c r="SW150" s="106">
        <f>Juniori!SW35</f>
        <v>0</v>
      </c>
      <c r="SX150" s="106">
        <f>Juniori!SX35</f>
        <v>0</v>
      </c>
      <c r="SY150" s="106">
        <f>Juniori!SY35</f>
        <v>0</v>
      </c>
      <c r="SZ150" s="106">
        <f>Juniori!SZ35</f>
        <v>0</v>
      </c>
      <c r="TA150" s="106">
        <f>Juniori!TA35</f>
        <v>0</v>
      </c>
      <c r="TB150" s="106">
        <f>Juniori!TB35</f>
        <v>0</v>
      </c>
    </row>
    <row r="151" spans="1:522" s="1" customFormat="1" ht="18" customHeight="1" x14ac:dyDescent="0.25">
      <c r="A151" s="12"/>
      <c r="B151" s="11" t="s">
        <v>486</v>
      </c>
      <c r="C151" s="1">
        <v>12844</v>
      </c>
      <c r="D151" s="1">
        <v>2009</v>
      </c>
      <c r="E151" s="4" t="s">
        <v>485</v>
      </c>
      <c r="F151" s="9">
        <v>10270</v>
      </c>
      <c r="G151" s="9" t="s">
        <v>100</v>
      </c>
      <c r="H151" s="4" t="s">
        <v>59</v>
      </c>
      <c r="I151" s="1">
        <f>SUM(K151:TB151)</f>
        <v>8</v>
      </c>
      <c r="J151" s="12">
        <f>Tabuľka3[[#This Row],[Stĺpec9]]</f>
        <v>8</v>
      </c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106"/>
      <c r="BQ151" s="106"/>
      <c r="BR151" s="106"/>
      <c r="BS151" s="106"/>
      <c r="BT151" s="106"/>
      <c r="BU151" s="106"/>
      <c r="BV151" s="106"/>
      <c r="BW151" s="106"/>
      <c r="BX151" s="106"/>
      <c r="BY151" s="106"/>
      <c r="BZ151" s="106"/>
      <c r="CA151" s="106"/>
      <c r="CB151" s="106"/>
      <c r="CC151" s="106"/>
      <c r="CD151" s="106"/>
      <c r="CE151" s="106"/>
      <c r="CF151" s="106"/>
      <c r="CG151" s="106"/>
      <c r="CH151" s="106"/>
      <c r="CI151" s="106"/>
      <c r="CJ151" s="106"/>
      <c r="CK151" s="106"/>
      <c r="CL151" s="106"/>
      <c r="CM151" s="106"/>
      <c r="CN151" s="106"/>
      <c r="CO151" s="106"/>
      <c r="CP151" s="106"/>
      <c r="CQ151" s="106"/>
      <c r="CR151" s="106"/>
      <c r="CS151" s="106"/>
      <c r="CT151" s="106"/>
      <c r="CU151" s="111"/>
      <c r="CV151" s="111"/>
      <c r="CW151" s="106"/>
      <c r="CX151" s="106"/>
      <c r="CY151" s="106"/>
      <c r="CZ151" s="106"/>
      <c r="DA151" s="106"/>
      <c r="DB151" s="106"/>
      <c r="DC151" s="106"/>
      <c r="DD151" s="106"/>
      <c r="DE151" s="106"/>
      <c r="DF151" s="106"/>
      <c r="DG151" s="106"/>
      <c r="DH151" s="106"/>
      <c r="DI151" s="106"/>
      <c r="DJ151" s="106"/>
      <c r="DK151" s="106"/>
      <c r="DL151" s="106"/>
      <c r="DM151" s="106"/>
      <c r="DN151" s="106"/>
      <c r="DO151" s="106"/>
      <c r="DP151" s="106"/>
      <c r="DQ151" s="106"/>
      <c r="DR151" s="106"/>
      <c r="DS151" s="106"/>
      <c r="DT151" s="106"/>
      <c r="DU151" s="106"/>
      <c r="DV151" s="106"/>
      <c r="DW151" s="106"/>
      <c r="DX151" s="106"/>
      <c r="DY151" s="106"/>
      <c r="DZ151" s="106"/>
      <c r="EA151" s="106"/>
      <c r="EB151" s="106"/>
      <c r="EC151" s="106"/>
      <c r="ED151" s="106"/>
      <c r="EE151" s="106"/>
      <c r="EF151" s="106"/>
      <c r="EG151" s="106"/>
      <c r="EH151" s="106"/>
      <c r="EI151" s="106"/>
      <c r="EJ151" s="106"/>
      <c r="EK151" s="106"/>
      <c r="EL151" s="106"/>
      <c r="EM151" s="106"/>
      <c r="EN151" s="106"/>
      <c r="EO151" s="106"/>
      <c r="EP151" s="106"/>
      <c r="EQ151" s="106"/>
      <c r="ER151" s="106"/>
      <c r="ES151" s="106"/>
      <c r="ET151" s="106"/>
      <c r="EU151" s="106"/>
      <c r="EV151" s="106"/>
      <c r="EW151" s="106"/>
      <c r="EX151" s="106"/>
      <c r="EY151" s="106"/>
      <c r="EZ151" s="106"/>
      <c r="FA151" s="106"/>
      <c r="FB151" s="106"/>
      <c r="FC151" s="106"/>
      <c r="FD151" s="106"/>
      <c r="FE151" s="106"/>
      <c r="FF151" s="106"/>
      <c r="FG151" s="106"/>
      <c r="FH151" s="106"/>
      <c r="FI151" s="106"/>
      <c r="FJ151" s="106"/>
      <c r="FK151" s="106"/>
      <c r="FL151" s="106"/>
      <c r="FM151" s="106"/>
      <c r="FN151" s="106"/>
      <c r="FO151" s="106"/>
      <c r="FP151" s="106"/>
      <c r="FQ151" s="106"/>
      <c r="FR151" s="106"/>
      <c r="FS151" s="106"/>
      <c r="FT151" s="106"/>
      <c r="FU151" s="106"/>
      <c r="FV151" s="106"/>
      <c r="FW151" s="106"/>
      <c r="FX151" s="106"/>
      <c r="FY151" s="106"/>
      <c r="FZ151" s="106"/>
      <c r="GA151" s="106"/>
      <c r="GB151" s="106"/>
      <c r="GC151" s="106"/>
      <c r="GD151" s="106"/>
      <c r="GE151" s="106"/>
      <c r="GF151" s="106"/>
      <c r="GG151" s="106"/>
      <c r="GH151" s="106"/>
      <c r="GI151" s="106"/>
      <c r="GJ151" s="106"/>
      <c r="GK151" s="106"/>
      <c r="GL151" s="106"/>
      <c r="GM151" s="106"/>
      <c r="GN151" s="106"/>
      <c r="GO151" s="106"/>
      <c r="GP151" s="106"/>
      <c r="GQ151" s="106"/>
      <c r="GR151" s="106"/>
      <c r="GS151" s="106"/>
      <c r="GT151" s="106"/>
      <c r="GU151" s="106"/>
      <c r="GV151" s="106"/>
      <c r="GW151" s="106"/>
      <c r="GX151" s="106"/>
      <c r="GY151" s="106"/>
      <c r="GZ151" s="106"/>
      <c r="HA151" s="106"/>
      <c r="HB151" s="106"/>
      <c r="HC151" s="106"/>
      <c r="HD151" s="106"/>
      <c r="HE151" s="106"/>
      <c r="HF151" s="106"/>
      <c r="HG151" s="106"/>
      <c r="HH151" s="106"/>
      <c r="HI151" s="106"/>
      <c r="HJ151" s="106"/>
      <c r="HK151" s="106"/>
      <c r="HL151" s="106"/>
      <c r="HM151" s="106"/>
      <c r="HN151" s="106"/>
      <c r="HO151" s="106"/>
      <c r="HP151" s="106"/>
      <c r="HQ151" s="106"/>
      <c r="HR151" s="106"/>
      <c r="HS151" s="106"/>
      <c r="HT151" s="106"/>
      <c r="HU151" s="106"/>
      <c r="HV151" s="106"/>
      <c r="HW151" s="106"/>
      <c r="HX151" s="106"/>
      <c r="HY151" s="106"/>
      <c r="HZ151" s="106"/>
      <c r="IA151" s="106"/>
      <c r="IB151" s="106"/>
      <c r="IC151" s="106"/>
      <c r="ID151" s="106"/>
      <c r="IE151" s="106"/>
      <c r="IF151" s="106"/>
      <c r="IG151" s="106"/>
      <c r="IH151" s="106"/>
      <c r="II151" s="106"/>
      <c r="IJ151" s="106"/>
      <c r="IK151" s="106"/>
      <c r="IL151" s="106"/>
      <c r="IM151" s="106"/>
      <c r="IN151" s="106"/>
      <c r="IO151" s="106"/>
      <c r="IP151" s="106"/>
      <c r="IQ151" s="106"/>
      <c r="IR151" s="106"/>
      <c r="IS151" s="106"/>
      <c r="IT151" s="106"/>
      <c r="IU151" s="106"/>
      <c r="IV151" s="106" t="s">
        <v>307</v>
      </c>
      <c r="IW151" s="106" t="s">
        <v>307</v>
      </c>
      <c r="IX151" s="106"/>
      <c r="IY151" s="106"/>
      <c r="IZ151" s="106"/>
      <c r="JA151" s="106"/>
      <c r="JB151" s="106"/>
      <c r="JC151" s="106"/>
      <c r="JD151" s="106"/>
      <c r="JE151" s="106" t="s">
        <v>307</v>
      </c>
      <c r="JF151" s="106" t="s">
        <v>307</v>
      </c>
      <c r="JG151" s="106"/>
      <c r="JH151" s="106"/>
      <c r="JI151" s="106"/>
      <c r="JJ151" s="106"/>
      <c r="JK151" s="106"/>
      <c r="JL151" s="106"/>
      <c r="JM151" s="106"/>
      <c r="JN151" s="106"/>
      <c r="JO151" s="106"/>
      <c r="JP151" s="106"/>
      <c r="JQ151" s="106"/>
      <c r="JR151" s="106"/>
      <c r="JS151" s="106"/>
      <c r="JT151" s="106"/>
      <c r="JU151" s="106"/>
      <c r="JV151" s="106"/>
      <c r="JW151" s="106"/>
      <c r="JX151" s="106"/>
      <c r="JY151" s="106"/>
      <c r="JZ151" s="106"/>
      <c r="KA151" s="106"/>
      <c r="KB151" s="106"/>
      <c r="KC151" s="106"/>
      <c r="KD151" s="106"/>
      <c r="KE151" s="106"/>
      <c r="KF151" s="106"/>
      <c r="KG151" s="106"/>
      <c r="KH151" s="106"/>
      <c r="KI151" s="106"/>
      <c r="KJ151" s="106"/>
      <c r="KK151" s="106"/>
      <c r="KL151" s="106"/>
      <c r="KM151" s="106"/>
      <c r="KN151" s="106"/>
      <c r="KO151" s="106"/>
      <c r="KP151" s="106"/>
      <c r="KQ151" s="106"/>
      <c r="KR151" s="106"/>
      <c r="KS151" s="106"/>
      <c r="KT151" s="106"/>
      <c r="KU151" s="106"/>
      <c r="KV151" s="106"/>
      <c r="KW151" s="106"/>
      <c r="KX151" s="106"/>
      <c r="KY151" s="106">
        <v>3</v>
      </c>
      <c r="KZ151" s="106" t="s">
        <v>307</v>
      </c>
      <c r="LA151" s="106"/>
      <c r="LB151" s="106"/>
      <c r="LC151" s="106"/>
      <c r="LD151" s="106"/>
      <c r="LE151" s="106"/>
      <c r="LF151" s="106"/>
      <c r="LG151" s="106"/>
      <c r="LH151" s="106"/>
      <c r="LI151" s="111" t="s">
        <v>307</v>
      </c>
      <c r="LJ151" s="106"/>
      <c r="LK151" s="106"/>
      <c r="LL151" s="106"/>
      <c r="LM151" s="106"/>
      <c r="LN151" s="106"/>
      <c r="LO151" s="106"/>
      <c r="LP151" s="106"/>
      <c r="LQ151" s="106"/>
      <c r="LR151" s="106"/>
      <c r="LS151" s="106"/>
      <c r="LT151" s="106"/>
      <c r="LU151" s="106"/>
      <c r="LV151" s="106"/>
      <c r="LW151" s="106"/>
      <c r="LX151" s="106"/>
      <c r="LY151" s="106"/>
      <c r="LZ151" s="106"/>
      <c r="MA151" s="106"/>
      <c r="MB151" s="106"/>
      <c r="MC151" s="106"/>
      <c r="MD151" s="106"/>
      <c r="ME151" s="106"/>
      <c r="MF151" s="106"/>
      <c r="MG151" s="106"/>
      <c r="MH151" s="106"/>
      <c r="MI151" s="106"/>
      <c r="MJ151" s="106"/>
      <c r="MK151" s="106"/>
      <c r="ML151" s="106"/>
      <c r="MM151" s="106"/>
      <c r="MN151" s="106"/>
      <c r="MO151" s="106"/>
      <c r="MP151" s="106"/>
      <c r="MQ151" s="106"/>
      <c r="MR151" s="106"/>
      <c r="MS151" s="106"/>
      <c r="MT151" s="106"/>
      <c r="MU151" s="106"/>
      <c r="MV151" s="106"/>
      <c r="MW151" s="106"/>
      <c r="MX151" s="106"/>
      <c r="MY151" s="106"/>
      <c r="MZ151" s="106"/>
      <c r="NA151" s="106" t="s">
        <v>307</v>
      </c>
      <c r="NB151" s="106" t="s">
        <v>307</v>
      </c>
      <c r="NC151" s="106"/>
      <c r="ND151" s="106"/>
      <c r="NE151" s="106"/>
      <c r="NF151" s="106"/>
      <c r="NG151" s="106"/>
      <c r="NH151" s="106"/>
      <c r="NI151" s="106" t="s">
        <v>307</v>
      </c>
      <c r="NJ151" s="106" t="s">
        <v>307</v>
      </c>
      <c r="NK151" s="106"/>
      <c r="NL151" s="106"/>
      <c r="NM151" s="106"/>
      <c r="NN151" s="106"/>
      <c r="NO151" s="106">
        <v>1</v>
      </c>
      <c r="NP151" s="106"/>
      <c r="NQ151" s="106"/>
      <c r="NR151" s="111" t="s">
        <v>307</v>
      </c>
      <c r="NS151" s="106"/>
      <c r="NT151" s="106"/>
      <c r="NU151" s="106"/>
      <c r="NV151" s="106"/>
      <c r="NW151" s="106"/>
      <c r="NX151" s="106"/>
      <c r="NY151" s="106"/>
      <c r="NZ151" s="106"/>
      <c r="OA151" s="106"/>
      <c r="OB151" s="106"/>
      <c r="OC151" s="106"/>
      <c r="OD151" s="106"/>
      <c r="OE151" s="106"/>
      <c r="OF151" s="106"/>
      <c r="OG151" s="106"/>
      <c r="OH151" s="106"/>
      <c r="OI151" s="106"/>
      <c r="OJ151" s="106"/>
      <c r="OK151" s="106"/>
      <c r="OL151" s="106"/>
      <c r="OM151" s="106"/>
      <c r="ON151" s="106"/>
      <c r="OO151" s="106"/>
      <c r="OP151" s="106"/>
      <c r="OQ151" s="106"/>
      <c r="OR151" s="106"/>
      <c r="OS151" s="106"/>
      <c r="OT151" s="106"/>
      <c r="OU151" s="106"/>
      <c r="OV151" s="106"/>
      <c r="OW151" s="106"/>
      <c r="OX151" s="106"/>
      <c r="OY151" s="106"/>
      <c r="OZ151" s="106"/>
      <c r="PA151" s="106"/>
      <c r="PB151" s="106"/>
      <c r="PC151" s="106"/>
      <c r="PD151" s="106"/>
      <c r="PE151" s="106"/>
      <c r="PF151" s="106"/>
      <c r="PG151" s="106"/>
      <c r="PH151" s="106">
        <v>2</v>
      </c>
      <c r="PI151" s="106"/>
      <c r="PJ151" s="106" t="s">
        <v>307</v>
      </c>
      <c r="PK151" s="106"/>
      <c r="PL151" s="106"/>
      <c r="PM151" s="106"/>
      <c r="PN151" s="106"/>
      <c r="PO151" s="106"/>
      <c r="PP151" s="106"/>
      <c r="PQ151" s="106"/>
      <c r="PR151" s="106"/>
      <c r="PS151" s="106">
        <v>2</v>
      </c>
      <c r="PT151" s="106"/>
      <c r="PU151" s="106"/>
      <c r="PV151" s="111" t="s">
        <v>307</v>
      </c>
      <c r="PW151" s="106"/>
      <c r="PX151" s="106"/>
      <c r="PY151" s="106"/>
      <c r="PZ151" s="106"/>
      <c r="QA151" s="106"/>
      <c r="QB151" s="106"/>
      <c r="QC151" s="106"/>
      <c r="QD151" s="106"/>
      <c r="QE151" s="106"/>
      <c r="QF151" s="106"/>
      <c r="QG151" s="106"/>
      <c r="QH151" s="106"/>
      <c r="QI151" s="106"/>
      <c r="QJ151" s="106"/>
      <c r="QK151" s="106"/>
      <c r="QL151" s="106"/>
      <c r="QM151" s="106"/>
      <c r="QN151" s="106"/>
      <c r="QO151" s="106"/>
      <c r="QP151" s="106"/>
      <c r="QQ151" s="106"/>
      <c r="QR151" s="106"/>
      <c r="QS151" s="106"/>
      <c r="QT151" s="106"/>
      <c r="QU151" s="106"/>
      <c r="QV151" s="106"/>
      <c r="QW151" s="106"/>
      <c r="QX151" s="106"/>
      <c r="QY151" s="106"/>
      <c r="QZ151" s="106"/>
      <c r="RA151" s="106"/>
      <c r="RB151" s="106"/>
      <c r="RC151" s="106"/>
      <c r="RD151" s="106"/>
      <c r="RE151" s="106"/>
      <c r="RF151" s="106" t="s">
        <v>307</v>
      </c>
      <c r="RG151" s="106" t="s">
        <v>307</v>
      </c>
      <c r="RH151" s="106"/>
      <c r="RI151" s="106"/>
      <c r="RJ151" s="106"/>
      <c r="RK151" s="106"/>
      <c r="RL151" s="106"/>
      <c r="RM151" s="106"/>
      <c r="RN151" s="106" t="s">
        <v>307</v>
      </c>
      <c r="RO151" s="106" t="s">
        <v>307</v>
      </c>
      <c r="RP151" s="106"/>
      <c r="RQ151" s="106"/>
      <c r="RR151" s="106"/>
      <c r="RS151" s="106"/>
      <c r="RT151" s="106"/>
      <c r="RU151" s="106"/>
      <c r="RV151" s="106"/>
      <c r="RW151" s="106"/>
      <c r="RX151" s="106"/>
      <c r="RY151" s="106"/>
      <c r="RZ151" s="106"/>
      <c r="SA151" s="106"/>
      <c r="SB151" s="106"/>
      <c r="SC151" s="106"/>
      <c r="SD151" s="106"/>
      <c r="SE151" s="106"/>
      <c r="SF151" s="106"/>
      <c r="SG151" s="106"/>
      <c r="SH151" s="106"/>
      <c r="SI151" s="106"/>
      <c r="SJ151" s="106"/>
      <c r="SK151" s="106"/>
      <c r="SL151" s="106"/>
      <c r="SM151" s="106"/>
      <c r="SN151" s="106"/>
      <c r="SO151" s="106"/>
      <c r="SP151" s="106"/>
      <c r="SQ151" s="106"/>
      <c r="SR151" s="106"/>
      <c r="SS151" s="106"/>
      <c r="ST151" s="106"/>
      <c r="SU151" s="106"/>
      <c r="SV151" s="106"/>
      <c r="SW151" s="106"/>
      <c r="SX151" s="106"/>
      <c r="SY151" s="106"/>
      <c r="SZ151" s="106"/>
      <c r="TA151" s="106"/>
      <c r="TB151" s="106"/>
    </row>
    <row r="152" spans="1:522" s="1" customFormat="1" ht="18" customHeight="1" x14ac:dyDescent="0.25">
      <c r="A152" s="12">
        <v>116</v>
      </c>
      <c r="B152" s="11" t="s">
        <v>472</v>
      </c>
      <c r="E152" s="4" t="s">
        <v>471</v>
      </c>
      <c r="G152" s="9" t="s">
        <v>97</v>
      </c>
      <c r="H152" s="4"/>
      <c r="I152" s="1">
        <f>SUM(K152:TB152)</f>
        <v>7</v>
      </c>
      <c r="J152" s="12">
        <f>Tabuľka3[[#This Row],[Stĺpec9]]</f>
        <v>7</v>
      </c>
      <c r="K152" s="106">
        <f>Seniori!K76</f>
        <v>0</v>
      </c>
      <c r="L152" s="106">
        <f>Seniori!L76</f>
        <v>0</v>
      </c>
      <c r="M152" s="106">
        <f>Seniori!M76</f>
        <v>0</v>
      </c>
      <c r="N152" s="106">
        <f>Seniori!N76</f>
        <v>0</v>
      </c>
      <c r="O152" s="106">
        <f>Seniori!O76</f>
        <v>0</v>
      </c>
      <c r="P152" s="106">
        <f>Seniori!P76</f>
        <v>0</v>
      </c>
      <c r="Q152" s="106">
        <f>Seniori!Q76</f>
        <v>0</v>
      </c>
      <c r="R152" s="106">
        <f>Seniori!R76</f>
        <v>0</v>
      </c>
      <c r="S152" s="106">
        <f>Seniori!S76</f>
        <v>0</v>
      </c>
      <c r="T152" s="106">
        <f>Seniori!T76</f>
        <v>0</v>
      </c>
      <c r="U152" s="106">
        <f>Seniori!U76</f>
        <v>0</v>
      </c>
      <c r="V152" s="106">
        <f>Seniori!V76</f>
        <v>0</v>
      </c>
      <c r="W152" s="106">
        <f>Seniori!W76</f>
        <v>0</v>
      </c>
      <c r="X152" s="106">
        <f>Seniori!X76</f>
        <v>0</v>
      </c>
      <c r="Y152" s="106">
        <f>Seniori!Y76</f>
        <v>0</v>
      </c>
      <c r="Z152" s="106">
        <f>Seniori!Z76</f>
        <v>0</v>
      </c>
      <c r="AA152" s="106">
        <f>Seniori!AA76</f>
        <v>0</v>
      </c>
      <c r="AB152" s="106">
        <f>Seniori!AB76</f>
        <v>0</v>
      </c>
      <c r="AC152" s="106">
        <f>Seniori!AC76</f>
        <v>0</v>
      </c>
      <c r="AD152" s="106">
        <f>Seniori!AD76</f>
        <v>0</v>
      </c>
      <c r="AE152" s="106">
        <f>Seniori!AE76</f>
        <v>0</v>
      </c>
      <c r="AF152" s="106">
        <f>Seniori!AF76</f>
        <v>0</v>
      </c>
      <c r="AG152" s="106">
        <f>Seniori!AG76</f>
        <v>0</v>
      </c>
      <c r="AH152" s="106">
        <f>Seniori!AH76</f>
        <v>0</v>
      </c>
      <c r="AI152" s="106">
        <f>Seniori!AI76</f>
        <v>0</v>
      </c>
      <c r="AJ152" s="106">
        <f>Seniori!AJ76</f>
        <v>0</v>
      </c>
      <c r="AK152" s="106">
        <f>Seniori!AK76</f>
        <v>0</v>
      </c>
      <c r="AL152" s="106">
        <f>Seniori!AL76</f>
        <v>0</v>
      </c>
      <c r="AM152" s="106">
        <f>Seniori!AM76</f>
        <v>0</v>
      </c>
      <c r="AN152" s="106">
        <f>Seniori!AN76</f>
        <v>0</v>
      </c>
      <c r="AO152" s="106">
        <f>Seniori!AO76</f>
        <v>0</v>
      </c>
      <c r="AP152" s="106">
        <f>Seniori!AP76</f>
        <v>0</v>
      </c>
      <c r="AQ152" s="106">
        <f>Seniori!AQ76</f>
        <v>0</v>
      </c>
      <c r="AR152" s="106">
        <f>Seniori!AR76</f>
        <v>0</v>
      </c>
      <c r="AS152" s="106">
        <f>Seniori!AS76</f>
        <v>0</v>
      </c>
      <c r="AT152" s="106">
        <f>Seniori!AT76</f>
        <v>0</v>
      </c>
      <c r="AU152" s="106">
        <f>Seniori!AU76</f>
        <v>0</v>
      </c>
      <c r="AV152" s="106">
        <f>Seniori!AV76</f>
        <v>0</v>
      </c>
      <c r="AW152" s="106">
        <f>Seniori!AW76</f>
        <v>0</v>
      </c>
      <c r="AX152" s="106">
        <f>Seniori!AX76</f>
        <v>0</v>
      </c>
      <c r="AY152" s="106">
        <f>Seniori!AY76</f>
        <v>0</v>
      </c>
      <c r="AZ152" s="106">
        <f>Seniori!AZ76</f>
        <v>0</v>
      </c>
      <c r="BA152" s="106">
        <f>Seniori!BA76</f>
        <v>0</v>
      </c>
      <c r="BB152" s="106">
        <f>Seniori!BB76</f>
        <v>0</v>
      </c>
      <c r="BC152" s="106">
        <f>Seniori!BC76</f>
        <v>0</v>
      </c>
      <c r="BD152" s="106">
        <f>Seniori!BD76</f>
        <v>0</v>
      </c>
      <c r="BE152" s="106">
        <f>Seniori!BE76</f>
        <v>0</v>
      </c>
      <c r="BF152" s="106">
        <f>Seniori!BF76</f>
        <v>0</v>
      </c>
      <c r="BG152" s="106">
        <f>Seniori!BG76</f>
        <v>0</v>
      </c>
      <c r="BH152" s="106">
        <f>Seniori!BH76</f>
        <v>0</v>
      </c>
      <c r="BI152" s="106">
        <f>Seniori!BI76</f>
        <v>0</v>
      </c>
      <c r="BJ152" s="106">
        <f>Seniori!BJ76</f>
        <v>0</v>
      </c>
      <c r="BK152" s="106">
        <f>Seniori!BK76</f>
        <v>0</v>
      </c>
      <c r="BL152" s="106">
        <f>Seniori!BL76</f>
        <v>0</v>
      </c>
      <c r="BM152" s="106">
        <f>Seniori!BM76</f>
        <v>0</v>
      </c>
      <c r="BN152" s="106">
        <f>Seniori!BN76</f>
        <v>0</v>
      </c>
      <c r="BO152" s="106">
        <f>Seniori!BO76</f>
        <v>0</v>
      </c>
      <c r="BP152" s="106">
        <f>Seniori!BP76</f>
        <v>0</v>
      </c>
      <c r="BQ152" s="106">
        <f>Seniori!BQ76</f>
        <v>0</v>
      </c>
      <c r="BR152" s="106">
        <f>Seniori!BR76</f>
        <v>0</v>
      </c>
      <c r="BS152" s="106">
        <f>Seniori!BS76</f>
        <v>0</v>
      </c>
      <c r="BT152" s="106">
        <f>Seniori!BT76</f>
        <v>0</v>
      </c>
      <c r="BU152" s="106">
        <f>Seniori!BU76</f>
        <v>0</v>
      </c>
      <c r="BV152" s="106">
        <f>Seniori!BV76</f>
        <v>0</v>
      </c>
      <c r="BW152" s="106">
        <f>Seniori!BW76</f>
        <v>0</v>
      </c>
      <c r="BX152" s="106">
        <f>Seniori!BX76</f>
        <v>0</v>
      </c>
      <c r="BY152" s="106">
        <f>Seniori!BY76</f>
        <v>0</v>
      </c>
      <c r="BZ152" s="106">
        <f>Seniori!BZ76</f>
        <v>0</v>
      </c>
      <c r="CA152" s="106">
        <f>Seniori!CA76</f>
        <v>0</v>
      </c>
      <c r="CB152" s="106">
        <f>Seniori!CB76</f>
        <v>0</v>
      </c>
      <c r="CC152" s="106">
        <f>Seniori!CC76</f>
        <v>0</v>
      </c>
      <c r="CD152" s="106">
        <f>Seniori!CD76</f>
        <v>0</v>
      </c>
      <c r="CE152" s="106">
        <f>Seniori!CE76</f>
        <v>0</v>
      </c>
      <c r="CF152" s="106">
        <f>Seniori!CF76</f>
        <v>0</v>
      </c>
      <c r="CG152" s="106">
        <f>Seniori!CG76</f>
        <v>0</v>
      </c>
      <c r="CH152" s="106">
        <f>Seniori!CH76</f>
        <v>0</v>
      </c>
      <c r="CI152" s="106">
        <f>Seniori!CI76</f>
        <v>0</v>
      </c>
      <c r="CJ152" s="106">
        <f>Seniori!CJ76</f>
        <v>0</v>
      </c>
      <c r="CK152" s="106">
        <f>Seniori!CK76</f>
        <v>0</v>
      </c>
      <c r="CL152" s="106">
        <f>Seniori!CL76</f>
        <v>0</v>
      </c>
      <c r="CM152" s="106">
        <f>Seniori!CM76</f>
        <v>0</v>
      </c>
      <c r="CN152" s="106">
        <f>Seniori!CN76</f>
        <v>0</v>
      </c>
      <c r="CO152" s="106">
        <f>Seniori!CO76</f>
        <v>0</v>
      </c>
      <c r="CP152" s="106">
        <f>Seniori!CP76</f>
        <v>0</v>
      </c>
      <c r="CQ152" s="106">
        <f>Seniori!CQ76</f>
        <v>0</v>
      </c>
      <c r="CR152" s="106">
        <f>Seniori!CR76</f>
        <v>0</v>
      </c>
      <c r="CS152" s="106">
        <f>Seniori!CS76</f>
        <v>0</v>
      </c>
      <c r="CT152" s="106">
        <f>Seniori!CT76</f>
        <v>0</v>
      </c>
      <c r="CU152" s="106">
        <f>Seniori!CU76</f>
        <v>0</v>
      </c>
      <c r="CV152" s="106">
        <f>Seniori!CV76</f>
        <v>0</v>
      </c>
      <c r="CW152" s="106">
        <f>Seniori!CW76</f>
        <v>0</v>
      </c>
      <c r="CX152" s="106">
        <f>Seniori!CX76</f>
        <v>0</v>
      </c>
      <c r="CY152" s="106">
        <f>Seniori!CY76</f>
        <v>0</v>
      </c>
      <c r="CZ152" s="106">
        <f>Seniori!CZ76</f>
        <v>0</v>
      </c>
      <c r="DA152" s="106">
        <f>Seniori!DA76</f>
        <v>0</v>
      </c>
      <c r="DB152" s="106">
        <f>Seniori!DB76</f>
        <v>0</v>
      </c>
      <c r="DC152" s="106">
        <f>Seniori!DC76</f>
        <v>0</v>
      </c>
      <c r="DD152" s="106">
        <f>Seniori!DD76</f>
        <v>0</v>
      </c>
      <c r="DE152" s="106">
        <f>Seniori!DE76</f>
        <v>0</v>
      </c>
      <c r="DF152" s="106">
        <f>Seniori!DF76</f>
        <v>0</v>
      </c>
      <c r="DG152" s="106">
        <f>Seniori!DG76</f>
        <v>0</v>
      </c>
      <c r="DH152" s="106">
        <f>Seniori!DH76</f>
        <v>0</v>
      </c>
      <c r="DI152" s="106">
        <f>Seniori!DI76</f>
        <v>0</v>
      </c>
      <c r="DJ152" s="106">
        <f>Seniori!DJ76</f>
        <v>0</v>
      </c>
      <c r="DK152" s="106">
        <f>Seniori!DK76</f>
        <v>0</v>
      </c>
      <c r="DL152" s="106">
        <f>Seniori!DL76</f>
        <v>0</v>
      </c>
      <c r="DM152" s="106">
        <f>Seniori!DM76</f>
        <v>0</v>
      </c>
      <c r="DN152" s="106">
        <f>Seniori!DN76</f>
        <v>0</v>
      </c>
      <c r="DO152" s="106">
        <f>Seniori!DO76</f>
        <v>0</v>
      </c>
      <c r="DP152" s="106">
        <f>Seniori!DP76</f>
        <v>0</v>
      </c>
      <c r="DQ152" s="106">
        <f>Seniori!DQ76</f>
        <v>0</v>
      </c>
      <c r="DR152" s="106">
        <f>Seniori!DR76</f>
        <v>0</v>
      </c>
      <c r="DS152" s="106">
        <f>Seniori!DS76</f>
        <v>0</v>
      </c>
      <c r="DT152" s="106">
        <f>Seniori!DT76</f>
        <v>0</v>
      </c>
      <c r="DU152" s="106">
        <f>Seniori!DU76</f>
        <v>0</v>
      </c>
      <c r="DV152" s="106">
        <f>Seniori!DV76</f>
        <v>0</v>
      </c>
      <c r="DW152" s="106">
        <f>Seniori!DW76</f>
        <v>0</v>
      </c>
      <c r="DX152" s="106">
        <f>Seniori!DX76</f>
        <v>0</v>
      </c>
      <c r="DY152" s="106">
        <f>Seniori!DY76</f>
        <v>0</v>
      </c>
      <c r="DZ152" s="106">
        <f>Seniori!DZ76</f>
        <v>0</v>
      </c>
      <c r="EA152" s="106">
        <f>Seniori!EA76</f>
        <v>0</v>
      </c>
      <c r="EB152" s="106">
        <f>Seniori!EB76</f>
        <v>0</v>
      </c>
      <c r="EC152" s="106">
        <f>Seniori!EC76</f>
        <v>0</v>
      </c>
      <c r="ED152" s="106">
        <f>Seniori!ED76</f>
        <v>0</v>
      </c>
      <c r="EE152" s="106">
        <f>Seniori!EE76</f>
        <v>0</v>
      </c>
      <c r="EF152" s="106">
        <f>Seniori!EF76</f>
        <v>0</v>
      </c>
      <c r="EG152" s="106">
        <f>Seniori!EG76</f>
        <v>0</v>
      </c>
      <c r="EH152" s="106">
        <f>Seniori!EH76</f>
        <v>0</v>
      </c>
      <c r="EI152" s="106">
        <f>Seniori!EI76</f>
        <v>0</v>
      </c>
      <c r="EJ152" s="106">
        <f>Seniori!EJ76</f>
        <v>0</v>
      </c>
      <c r="EK152" s="106">
        <f>Seniori!EK76</f>
        <v>0</v>
      </c>
      <c r="EL152" s="106">
        <f>Seniori!EL76</f>
        <v>0</v>
      </c>
      <c r="EM152" s="106">
        <f>Seniori!EM76</f>
        <v>0</v>
      </c>
      <c r="EN152" s="106">
        <f>Seniori!EN76</f>
        <v>0</v>
      </c>
      <c r="EO152" s="106">
        <f>Seniori!EO76</f>
        <v>0</v>
      </c>
      <c r="EP152" s="106">
        <f>Seniori!EP76</f>
        <v>0</v>
      </c>
      <c r="EQ152" s="106">
        <f>Seniori!EQ76</f>
        <v>0</v>
      </c>
      <c r="ER152" s="106">
        <f>Seniori!ER76</f>
        <v>0</v>
      </c>
      <c r="ES152" s="106">
        <f>Seniori!ES76</f>
        <v>0</v>
      </c>
      <c r="ET152" s="106">
        <f>Seniori!ET76</f>
        <v>0</v>
      </c>
      <c r="EU152" s="106">
        <f>Seniori!EU76</f>
        <v>0</v>
      </c>
      <c r="EV152" s="106">
        <f>Seniori!EV76</f>
        <v>0</v>
      </c>
      <c r="EW152" s="106">
        <f>Seniori!EW76</f>
        <v>0</v>
      </c>
      <c r="EX152" s="106">
        <f>Seniori!EX76</f>
        <v>0</v>
      </c>
      <c r="EY152" s="106">
        <f>Seniori!EY76</f>
        <v>0</v>
      </c>
      <c r="EZ152" s="106">
        <f>Seniori!EZ76</f>
        <v>0</v>
      </c>
      <c r="FA152" s="106">
        <f>Seniori!FA76</f>
        <v>0</v>
      </c>
      <c r="FB152" s="106">
        <f>Seniori!FB76</f>
        <v>0</v>
      </c>
      <c r="FC152" s="106">
        <f>Seniori!FC76</f>
        <v>0</v>
      </c>
      <c r="FD152" s="106">
        <f>Seniori!FD76</f>
        <v>0</v>
      </c>
      <c r="FE152" s="106">
        <f>Seniori!FE76</f>
        <v>0</v>
      </c>
      <c r="FF152" s="106">
        <f>Seniori!FF76</f>
        <v>0</v>
      </c>
      <c r="FG152" s="106">
        <f>Seniori!FG76</f>
        <v>0</v>
      </c>
      <c r="FH152" s="106">
        <f>Seniori!FH76</f>
        <v>0</v>
      </c>
      <c r="FI152" s="106">
        <f>Seniori!FI76</f>
        <v>0</v>
      </c>
      <c r="FJ152" s="106">
        <f>Seniori!FJ76</f>
        <v>0</v>
      </c>
      <c r="FK152" s="106">
        <f>Seniori!FK76</f>
        <v>0</v>
      </c>
      <c r="FL152" s="106">
        <f>Seniori!FL76</f>
        <v>0</v>
      </c>
      <c r="FM152" s="106">
        <f>Seniori!FM76</f>
        <v>0</v>
      </c>
      <c r="FN152" s="106">
        <f>Seniori!FN76</f>
        <v>0</v>
      </c>
      <c r="FO152" s="106">
        <f>Seniori!FO76</f>
        <v>0</v>
      </c>
      <c r="FP152" s="106">
        <f>Seniori!FP76</f>
        <v>0</v>
      </c>
      <c r="FQ152" s="106">
        <f>Seniori!FQ76</f>
        <v>0</v>
      </c>
      <c r="FR152" s="106">
        <f>Seniori!FR76</f>
        <v>0</v>
      </c>
      <c r="FS152" s="106">
        <f>Seniori!FS76</f>
        <v>0</v>
      </c>
      <c r="FT152" s="106">
        <f>Seniori!FT76</f>
        <v>0</v>
      </c>
      <c r="FU152" s="106">
        <f>Seniori!FU76</f>
        <v>0</v>
      </c>
      <c r="FV152" s="106">
        <f>Seniori!FV76</f>
        <v>0</v>
      </c>
      <c r="FW152" s="106">
        <f>Seniori!FW76</f>
        <v>0</v>
      </c>
      <c r="FX152" s="106">
        <f>Seniori!FX76</f>
        <v>0</v>
      </c>
      <c r="FY152" s="106">
        <f>Seniori!FY76</f>
        <v>0</v>
      </c>
      <c r="FZ152" s="106">
        <f>Seniori!FZ76</f>
        <v>0</v>
      </c>
      <c r="GA152" s="106">
        <f>Seniori!GA76</f>
        <v>0</v>
      </c>
      <c r="GB152" s="106">
        <f>Seniori!GB76</f>
        <v>0</v>
      </c>
      <c r="GC152" s="106">
        <f>Seniori!GC76</f>
        <v>0</v>
      </c>
      <c r="GD152" s="106">
        <f>Seniori!GD76</f>
        <v>0</v>
      </c>
      <c r="GE152" s="106">
        <f>Seniori!GE76</f>
        <v>0</v>
      </c>
      <c r="GF152" s="106">
        <f>Seniori!GF76</f>
        <v>0</v>
      </c>
      <c r="GG152" s="106">
        <f>Seniori!GG76</f>
        <v>0</v>
      </c>
      <c r="GH152" s="106">
        <f>Seniori!GH76</f>
        <v>0</v>
      </c>
      <c r="GI152" s="106">
        <f>Seniori!GI76</f>
        <v>0</v>
      </c>
      <c r="GJ152" s="106">
        <f>Seniori!GJ76</f>
        <v>0</v>
      </c>
      <c r="GK152" s="106">
        <f>Seniori!GK76</f>
        <v>0</v>
      </c>
      <c r="GL152" s="106">
        <f>Seniori!GL76</f>
        <v>0</v>
      </c>
      <c r="GM152" s="106">
        <f>Seniori!GM76</f>
        <v>0</v>
      </c>
      <c r="GN152" s="106">
        <f>Seniori!GN76</f>
        <v>0</v>
      </c>
      <c r="GO152" s="106">
        <f>Seniori!GO76</f>
        <v>0</v>
      </c>
      <c r="GP152" s="106">
        <f>Seniori!GP76</f>
        <v>0</v>
      </c>
      <c r="GQ152" s="106">
        <f>Seniori!GQ76</f>
        <v>0</v>
      </c>
      <c r="GR152" s="106">
        <f>Seniori!GR76</f>
        <v>0</v>
      </c>
      <c r="GS152" s="106">
        <f>Seniori!GS76</f>
        <v>0</v>
      </c>
      <c r="GT152" s="106">
        <f>Seniori!GT76</f>
        <v>0</v>
      </c>
      <c r="GU152" s="106">
        <f>Seniori!GU76</f>
        <v>0</v>
      </c>
      <c r="GV152" s="106">
        <f>Seniori!GV76</f>
        <v>0</v>
      </c>
      <c r="GW152" s="106">
        <f>Seniori!GW76</f>
        <v>0</v>
      </c>
      <c r="GX152" s="106">
        <f>Seniori!GX76</f>
        <v>0</v>
      </c>
      <c r="GY152" s="106">
        <f>Seniori!GY76</f>
        <v>0</v>
      </c>
      <c r="GZ152" s="106">
        <f>Seniori!GZ76</f>
        <v>0</v>
      </c>
      <c r="HA152" s="106">
        <f>Seniori!HA76</f>
        <v>0</v>
      </c>
      <c r="HB152" s="106">
        <f>Seniori!HB76</f>
        <v>0</v>
      </c>
      <c r="HC152" s="106">
        <f>Seniori!HC76</f>
        <v>0</v>
      </c>
      <c r="HD152" s="106">
        <f>Seniori!HD76</f>
        <v>0</v>
      </c>
      <c r="HE152" s="106">
        <f>Seniori!HE76</f>
        <v>0</v>
      </c>
      <c r="HF152" s="106">
        <f>Seniori!HF76</f>
        <v>0</v>
      </c>
      <c r="HG152" s="106">
        <f>Seniori!HG76</f>
        <v>0</v>
      </c>
      <c r="HH152" s="106">
        <f>Seniori!HH76</f>
        <v>0</v>
      </c>
      <c r="HI152" s="106">
        <f>Seniori!HI76</f>
        <v>0</v>
      </c>
      <c r="HJ152" s="106">
        <f>Seniori!HJ76</f>
        <v>0</v>
      </c>
      <c r="HK152" s="106">
        <f>Seniori!HK76</f>
        <v>0</v>
      </c>
      <c r="HL152" s="106">
        <f>Seniori!HL76</f>
        <v>0</v>
      </c>
      <c r="HM152" s="106">
        <f>Seniori!HM76</f>
        <v>0</v>
      </c>
      <c r="HN152" s="106">
        <f>Seniori!HN76</f>
        <v>0</v>
      </c>
      <c r="HO152" s="106">
        <f>Seniori!HO76</f>
        <v>0</v>
      </c>
      <c r="HP152" s="106">
        <f>Seniori!HP76</f>
        <v>0</v>
      </c>
      <c r="HQ152" s="106">
        <f>Seniori!HQ76</f>
        <v>0</v>
      </c>
      <c r="HR152" s="106">
        <f>Seniori!HR76</f>
        <v>0</v>
      </c>
      <c r="HS152" s="106">
        <f>Seniori!HS76</f>
        <v>0</v>
      </c>
      <c r="HT152" s="106">
        <f>Seniori!HT76</f>
        <v>0</v>
      </c>
      <c r="HU152" s="106">
        <f>Seniori!HU76</f>
        <v>0</v>
      </c>
      <c r="HV152" s="106">
        <f>Seniori!HV76</f>
        <v>0</v>
      </c>
      <c r="HW152" s="106">
        <f>Seniori!HW76</f>
        <v>0</v>
      </c>
      <c r="HX152" s="106" t="str">
        <f>Seniori!HX76</f>
        <v>o</v>
      </c>
      <c r="HY152" s="106">
        <f>Seniori!HY76</f>
        <v>0</v>
      </c>
      <c r="HZ152" s="106">
        <f>Seniori!HZ76</f>
        <v>0</v>
      </c>
      <c r="IA152" s="106">
        <f>Seniori!IA76</f>
        <v>0</v>
      </c>
      <c r="IB152" s="106">
        <f>Seniori!IB76</f>
        <v>0</v>
      </c>
      <c r="IC152" s="106">
        <f>Seniori!IC76</f>
        <v>0</v>
      </c>
      <c r="ID152" s="106">
        <f>Seniori!ID76</f>
        <v>0</v>
      </c>
      <c r="IE152" s="106">
        <f>Seniori!IE76</f>
        <v>0</v>
      </c>
      <c r="IF152" s="106">
        <f>Seniori!IF76</f>
        <v>0</v>
      </c>
      <c r="IG152" s="106">
        <f>Seniori!IG76</f>
        <v>0</v>
      </c>
      <c r="IH152" s="106">
        <f>Seniori!IH76</f>
        <v>0</v>
      </c>
      <c r="II152" s="106">
        <f>Seniori!II76</f>
        <v>0</v>
      </c>
      <c r="IJ152" s="106">
        <f>Seniori!IJ76</f>
        <v>0</v>
      </c>
      <c r="IK152" s="106">
        <f>Seniori!IK76</f>
        <v>0</v>
      </c>
      <c r="IL152" s="106">
        <f>Seniori!IL76</f>
        <v>0</v>
      </c>
      <c r="IM152" s="106">
        <f>Seniori!IM76</f>
        <v>0</v>
      </c>
      <c r="IN152" s="106">
        <f>Seniori!IN76</f>
        <v>0</v>
      </c>
      <c r="IO152" s="106">
        <f>Seniori!IO76</f>
        <v>0</v>
      </c>
      <c r="IP152" s="106">
        <f>Seniori!IP76</f>
        <v>0</v>
      </c>
      <c r="IQ152" s="106">
        <f>Seniori!IQ76</f>
        <v>0</v>
      </c>
      <c r="IR152" s="106">
        <f>Seniori!IR76</f>
        <v>0</v>
      </c>
      <c r="IS152" s="106">
        <f>Seniori!IS76</f>
        <v>0</v>
      </c>
      <c r="IT152" s="106">
        <f>Seniori!IT76</f>
        <v>0</v>
      </c>
      <c r="IU152" s="106">
        <f>Seniori!IU76</f>
        <v>0</v>
      </c>
      <c r="IV152" s="106">
        <f>Seniori!IV76</f>
        <v>0</v>
      </c>
      <c r="IW152" s="106">
        <f>Seniori!IW76</f>
        <v>0</v>
      </c>
      <c r="IX152" s="106">
        <f>Seniori!IX76</f>
        <v>0</v>
      </c>
      <c r="IY152" s="106">
        <f>Seniori!IY76</f>
        <v>0</v>
      </c>
      <c r="IZ152" s="106">
        <f>Seniori!IZ76</f>
        <v>0</v>
      </c>
      <c r="JA152" s="106">
        <f>Seniori!JA76</f>
        <v>0</v>
      </c>
      <c r="JB152" s="106">
        <f>Seniori!JB76</f>
        <v>0</v>
      </c>
      <c r="JC152" s="106">
        <f>Seniori!JC76</f>
        <v>0</v>
      </c>
      <c r="JD152" s="106">
        <f>Seniori!JD76</f>
        <v>0</v>
      </c>
      <c r="JE152" s="106">
        <f>Seniori!JE76</f>
        <v>0</v>
      </c>
      <c r="JF152" s="106">
        <f>Seniori!JF76</f>
        <v>0</v>
      </c>
      <c r="JG152" s="106">
        <f>Seniori!JG76</f>
        <v>0</v>
      </c>
      <c r="JH152" s="106">
        <f>Seniori!JH76</f>
        <v>0</v>
      </c>
      <c r="JI152" s="106">
        <f>Seniori!JI76</f>
        <v>0</v>
      </c>
      <c r="JJ152" s="106">
        <f>Seniori!JJ76</f>
        <v>0</v>
      </c>
      <c r="JK152" s="106">
        <f>Seniori!JK76</f>
        <v>0</v>
      </c>
      <c r="JL152" s="106">
        <f>Seniori!JL76</f>
        <v>0</v>
      </c>
      <c r="JM152" s="106">
        <f>Seniori!JM76</f>
        <v>0</v>
      </c>
      <c r="JN152" s="106">
        <f>Seniori!JN76</f>
        <v>0</v>
      </c>
      <c r="JO152" s="106">
        <f>Seniori!JO76</f>
        <v>0</v>
      </c>
      <c r="JP152" s="106">
        <f>Seniori!JP76</f>
        <v>0</v>
      </c>
      <c r="JQ152" s="106">
        <f>Seniori!JQ76</f>
        <v>0</v>
      </c>
      <c r="JR152" s="106">
        <f>Seniori!JR76</f>
        <v>0</v>
      </c>
      <c r="JS152" s="106">
        <f>Seniori!JS76</f>
        <v>0</v>
      </c>
      <c r="JT152" s="106">
        <f>Seniori!JT76</f>
        <v>0</v>
      </c>
      <c r="JU152" s="106">
        <f>Seniori!JU76</f>
        <v>0</v>
      </c>
      <c r="JV152" s="106">
        <f>Seniori!JV76</f>
        <v>0</v>
      </c>
      <c r="JW152" s="106">
        <f>Seniori!JW76</f>
        <v>0</v>
      </c>
      <c r="JX152" s="106">
        <f>Seniori!JX76</f>
        <v>0</v>
      </c>
      <c r="JY152" s="106">
        <f>Seniori!JY76</f>
        <v>0</v>
      </c>
      <c r="JZ152" s="106">
        <f>Seniori!JZ76</f>
        <v>0</v>
      </c>
      <c r="KA152" s="106">
        <f>Seniori!KA76</f>
        <v>0</v>
      </c>
      <c r="KB152" s="106">
        <f>Seniori!KB76</f>
        <v>0</v>
      </c>
      <c r="KC152" s="106">
        <f>Seniori!KC76</f>
        <v>0</v>
      </c>
      <c r="KD152" s="106">
        <f>Seniori!KD76</f>
        <v>0</v>
      </c>
      <c r="KE152" s="106">
        <f>Seniori!KE76</f>
        <v>0</v>
      </c>
      <c r="KF152" s="106">
        <f>Seniori!KF76</f>
        <v>0</v>
      </c>
      <c r="KG152" s="106">
        <f>Seniori!KG76</f>
        <v>0</v>
      </c>
      <c r="KH152" s="106">
        <f>Seniori!KH76</f>
        <v>0</v>
      </c>
      <c r="KI152" s="106">
        <f>Seniori!KI76</f>
        <v>0</v>
      </c>
      <c r="KJ152" s="106">
        <f>Seniori!KJ76</f>
        <v>0</v>
      </c>
      <c r="KK152" s="106">
        <f>Seniori!KK76</f>
        <v>0</v>
      </c>
      <c r="KL152" s="106">
        <f>Seniori!KL76</f>
        <v>0</v>
      </c>
      <c r="KM152" s="106">
        <f>Seniori!KM76</f>
        <v>0</v>
      </c>
      <c r="KN152" s="106">
        <f>Seniori!KN76</f>
        <v>0</v>
      </c>
      <c r="KO152" s="106">
        <f>Seniori!KO76</f>
        <v>0</v>
      </c>
      <c r="KP152" s="106">
        <f>Seniori!KP76</f>
        <v>0</v>
      </c>
      <c r="KQ152" s="106">
        <f>Seniori!KQ76</f>
        <v>0</v>
      </c>
      <c r="KR152" s="106">
        <f>Seniori!KR76</f>
        <v>0</v>
      </c>
      <c r="KS152" s="106">
        <f>Seniori!KS76</f>
        <v>0</v>
      </c>
      <c r="KT152" s="106">
        <f>Seniori!KT76</f>
        <v>0</v>
      </c>
      <c r="KU152" s="106">
        <f>Seniori!KU76</f>
        <v>0</v>
      </c>
      <c r="KV152" s="106">
        <f>Seniori!KV76</f>
        <v>0</v>
      </c>
      <c r="KW152" s="106">
        <f>Seniori!KW76</f>
        <v>0</v>
      </c>
      <c r="KX152" s="106">
        <f>Seniori!KX76</f>
        <v>0</v>
      </c>
      <c r="KY152" s="106">
        <f>Seniori!KY76</f>
        <v>0</v>
      </c>
      <c r="KZ152" s="106">
        <f>Seniori!KZ76</f>
        <v>0</v>
      </c>
      <c r="LA152" s="106">
        <f>Seniori!LA76</f>
        <v>0</v>
      </c>
      <c r="LB152" s="106">
        <f>Seniori!LB76</f>
        <v>0</v>
      </c>
      <c r="LC152" s="106">
        <f>Seniori!LC76</f>
        <v>0</v>
      </c>
      <c r="LD152" s="106">
        <f>Seniori!LD76</f>
        <v>0</v>
      </c>
      <c r="LE152" s="106">
        <f>Seniori!LE76</f>
        <v>0</v>
      </c>
      <c r="LF152" s="106">
        <f>Seniori!LF76</f>
        <v>0</v>
      </c>
      <c r="LG152" s="106">
        <f>Seniori!LG76</f>
        <v>0</v>
      </c>
      <c r="LH152" s="106">
        <f>Seniori!LH76</f>
        <v>0</v>
      </c>
      <c r="LI152" s="106">
        <f>Seniori!LI76</f>
        <v>0</v>
      </c>
      <c r="LJ152" s="106">
        <f>Seniori!LJ76</f>
        <v>0</v>
      </c>
      <c r="LK152" s="106">
        <f>Seniori!LK76</f>
        <v>0</v>
      </c>
      <c r="LL152" s="106">
        <f>Seniori!LL76</f>
        <v>0</v>
      </c>
      <c r="LM152" s="106">
        <f>Seniori!LM76</f>
        <v>0</v>
      </c>
      <c r="LN152" s="106">
        <f>Seniori!LN76</f>
        <v>0</v>
      </c>
      <c r="LO152" s="106">
        <f>Seniori!LO76</f>
        <v>0</v>
      </c>
      <c r="LP152" s="106">
        <f>Seniori!LP76</f>
        <v>0</v>
      </c>
      <c r="LQ152" s="106">
        <f>Seniori!LQ76</f>
        <v>0</v>
      </c>
      <c r="LR152" s="106">
        <f>Seniori!LR76</f>
        <v>0</v>
      </c>
      <c r="LS152" s="106">
        <f>Seniori!LS76</f>
        <v>0</v>
      </c>
      <c r="LT152" s="106">
        <f>Seniori!LT76</f>
        <v>0</v>
      </c>
      <c r="LU152" s="106">
        <f>Seniori!LU76</f>
        <v>0</v>
      </c>
      <c r="LV152" s="106">
        <f>Seniori!LV76</f>
        <v>0</v>
      </c>
      <c r="LW152" s="106">
        <f>Seniori!LW76</f>
        <v>0</v>
      </c>
      <c r="LX152" s="106">
        <f>Seniori!LX76</f>
        <v>0</v>
      </c>
      <c r="LY152" s="106">
        <f>Seniori!LY76</f>
        <v>0</v>
      </c>
      <c r="LZ152" s="106">
        <f>Seniori!LZ76</f>
        <v>0</v>
      </c>
      <c r="MA152" s="106">
        <f>Seniori!MA76</f>
        <v>0</v>
      </c>
      <c r="MB152" s="106">
        <f>Seniori!MB76</f>
        <v>0</v>
      </c>
      <c r="MC152" s="106">
        <f>Seniori!MC76</f>
        <v>0</v>
      </c>
      <c r="MD152" s="106">
        <f>Seniori!MD76</f>
        <v>0</v>
      </c>
      <c r="ME152" s="106">
        <f>Seniori!ME76</f>
        <v>0</v>
      </c>
      <c r="MF152" s="106">
        <f>Seniori!MF76</f>
        <v>0</v>
      </c>
      <c r="MG152" s="106">
        <f>Seniori!MG76</f>
        <v>0</v>
      </c>
      <c r="MH152" s="106">
        <f>Seniori!MH76</f>
        <v>0</v>
      </c>
      <c r="MI152" s="106">
        <f>Seniori!MI76</f>
        <v>0</v>
      </c>
      <c r="MJ152" s="106">
        <f>Seniori!MJ76</f>
        <v>0</v>
      </c>
      <c r="MK152" s="106">
        <f>Seniori!MK76</f>
        <v>0</v>
      </c>
      <c r="ML152" s="106">
        <f>Seniori!ML76</f>
        <v>0</v>
      </c>
      <c r="MM152" s="106">
        <f>Seniori!MM76</f>
        <v>0</v>
      </c>
      <c r="MN152" s="106">
        <f>Seniori!MN76</f>
        <v>0</v>
      </c>
      <c r="MO152" s="106">
        <f>Seniori!MO76</f>
        <v>0</v>
      </c>
      <c r="MP152" s="106">
        <f>Seniori!MP76</f>
        <v>0</v>
      </c>
      <c r="MQ152" s="106">
        <f>Seniori!MQ76</f>
        <v>0</v>
      </c>
      <c r="MR152" s="106">
        <f>Seniori!MR76</f>
        <v>0</v>
      </c>
      <c r="MS152" s="106">
        <f>Seniori!MS76</f>
        <v>0</v>
      </c>
      <c r="MT152" s="106">
        <f>Seniori!MT76</f>
        <v>0</v>
      </c>
      <c r="MU152" s="106">
        <f>Seniori!MU76</f>
        <v>0</v>
      </c>
      <c r="MV152" s="106">
        <f>Seniori!MV76</f>
        <v>0</v>
      </c>
      <c r="MW152" s="106">
        <f>Seniori!MW76</f>
        <v>0</v>
      </c>
      <c r="MX152" s="106">
        <f>Seniori!MX76</f>
        <v>0</v>
      </c>
      <c r="MY152" s="106">
        <f>Seniori!MY76</f>
        <v>0</v>
      </c>
      <c r="MZ152" s="106">
        <f>Seniori!MZ76</f>
        <v>0</v>
      </c>
      <c r="NA152" s="106">
        <f>Seniori!NA76</f>
        <v>0</v>
      </c>
      <c r="NB152" s="106">
        <f>Seniori!NB76</f>
        <v>0</v>
      </c>
      <c r="NC152" s="106">
        <f>Seniori!NC76</f>
        <v>0</v>
      </c>
      <c r="ND152" s="106">
        <f>Seniori!ND76</f>
        <v>0</v>
      </c>
      <c r="NE152" s="106">
        <f>Seniori!NE76</f>
        <v>0</v>
      </c>
      <c r="NF152" s="106">
        <f>Seniori!NF76</f>
        <v>0</v>
      </c>
      <c r="NG152" s="106">
        <f>Seniori!NG76</f>
        <v>0</v>
      </c>
      <c r="NH152" s="106">
        <f>Seniori!NH76</f>
        <v>0</v>
      </c>
      <c r="NI152" s="106">
        <f>Seniori!NI76</f>
        <v>0</v>
      </c>
      <c r="NJ152" s="106">
        <f>Seniori!NJ76</f>
        <v>0</v>
      </c>
      <c r="NK152" s="106">
        <f>Seniori!NK76</f>
        <v>0</v>
      </c>
      <c r="NL152" s="106">
        <f>Seniori!NL76</f>
        <v>0</v>
      </c>
      <c r="NM152" s="106">
        <f>Seniori!NM76</f>
        <v>0</v>
      </c>
      <c r="NN152" s="106">
        <f>Seniori!NN76</f>
        <v>0</v>
      </c>
      <c r="NO152" s="106">
        <f>Seniori!NO76</f>
        <v>0</v>
      </c>
      <c r="NP152" s="106">
        <f>Seniori!NP76</f>
        <v>0</v>
      </c>
      <c r="NQ152" s="106">
        <f>Seniori!NQ76</f>
        <v>0</v>
      </c>
      <c r="NR152" s="106">
        <f>Seniori!NR76</f>
        <v>0</v>
      </c>
      <c r="NS152" s="106">
        <f>Seniori!NS76</f>
        <v>0</v>
      </c>
      <c r="NT152" s="106">
        <f>Seniori!NT76</f>
        <v>0</v>
      </c>
      <c r="NU152" s="106">
        <f>Seniori!NU76</f>
        <v>0</v>
      </c>
      <c r="NV152" s="106">
        <f>Seniori!NV76</f>
        <v>0</v>
      </c>
      <c r="NW152" s="106">
        <f>Seniori!NW76</f>
        <v>0</v>
      </c>
      <c r="NX152" s="106">
        <f>Seniori!NX76</f>
        <v>0</v>
      </c>
      <c r="NY152" s="106">
        <f>Seniori!NY76</f>
        <v>0</v>
      </c>
      <c r="NZ152" s="106">
        <f>Seniori!NZ76</f>
        <v>0</v>
      </c>
      <c r="OA152" s="106">
        <f>Seniori!OA76</f>
        <v>0</v>
      </c>
      <c r="OB152" s="106">
        <f>Seniori!OB76</f>
        <v>0</v>
      </c>
      <c r="OC152" s="106">
        <f>Seniori!OC76</f>
        <v>0</v>
      </c>
      <c r="OD152" s="106">
        <f>Seniori!OD76</f>
        <v>0</v>
      </c>
      <c r="OE152" s="106">
        <f>Seniori!OE76</f>
        <v>0</v>
      </c>
      <c r="OF152" s="106">
        <f>Seniori!OF76</f>
        <v>0</v>
      </c>
      <c r="OG152" s="106">
        <f>Seniori!OG76</f>
        <v>0</v>
      </c>
      <c r="OH152" s="106">
        <f>Seniori!OH76</f>
        <v>0</v>
      </c>
      <c r="OI152" s="106">
        <f>Seniori!OI76</f>
        <v>0</v>
      </c>
      <c r="OJ152" s="106">
        <f>Seniori!OJ76</f>
        <v>0</v>
      </c>
      <c r="OK152" s="106">
        <f>Seniori!OK76</f>
        <v>0</v>
      </c>
      <c r="OL152" s="106">
        <f>Seniori!OL76</f>
        <v>0</v>
      </c>
      <c r="OM152" s="106">
        <f>Seniori!OM76</f>
        <v>0</v>
      </c>
      <c r="ON152" s="106">
        <f>Seniori!ON76</f>
        <v>0</v>
      </c>
      <c r="OO152" s="106">
        <f>Seniori!OO76</f>
        <v>0</v>
      </c>
      <c r="OP152" s="106">
        <f>Seniori!OP76</f>
        <v>0</v>
      </c>
      <c r="OQ152" s="106">
        <f>Seniori!OQ76</f>
        <v>0</v>
      </c>
      <c r="OR152" s="106">
        <f>Seniori!OR76</f>
        <v>0</v>
      </c>
      <c r="OS152" s="106">
        <f>Seniori!OS76</f>
        <v>0</v>
      </c>
      <c r="OT152" s="106">
        <f>Seniori!OT76</f>
        <v>0</v>
      </c>
      <c r="OU152" s="106">
        <f>Seniori!OU76</f>
        <v>0</v>
      </c>
      <c r="OV152" s="106">
        <f>Seniori!OV76</f>
        <v>0</v>
      </c>
      <c r="OW152" s="106">
        <f>Seniori!OW76</f>
        <v>0</v>
      </c>
      <c r="OX152" s="106">
        <f>Seniori!OX76</f>
        <v>0</v>
      </c>
      <c r="OY152" s="106">
        <f>Seniori!OY76</f>
        <v>0</v>
      </c>
      <c r="OZ152" s="106">
        <f>Seniori!OZ76</f>
        <v>0</v>
      </c>
      <c r="PA152" s="106">
        <f>Seniori!PA76</f>
        <v>0</v>
      </c>
      <c r="PB152" s="106">
        <f>Seniori!PB76</f>
        <v>0</v>
      </c>
      <c r="PC152" s="106">
        <f>Seniori!PC76</f>
        <v>0</v>
      </c>
      <c r="PD152" s="106">
        <f>Seniori!PD76</f>
        <v>0</v>
      </c>
      <c r="PE152" s="106">
        <f>Seniori!PE76</f>
        <v>0</v>
      </c>
      <c r="PF152" s="106">
        <f>Seniori!PF76</f>
        <v>0</v>
      </c>
      <c r="PG152" s="106">
        <f>Seniori!PG76</f>
        <v>0</v>
      </c>
      <c r="PH152" s="106">
        <f>Seniori!PH76</f>
        <v>0</v>
      </c>
      <c r="PI152" s="106">
        <f>Seniori!PI76</f>
        <v>0</v>
      </c>
      <c r="PJ152" s="106">
        <f>Seniori!PJ76</f>
        <v>0</v>
      </c>
      <c r="PK152" s="106">
        <f>Seniori!PK76</f>
        <v>0</v>
      </c>
      <c r="PL152" s="106">
        <f>Seniori!PL76</f>
        <v>0</v>
      </c>
      <c r="PM152" s="106">
        <f>Seniori!PM76</f>
        <v>0</v>
      </c>
      <c r="PN152" s="106">
        <f>Seniori!PN76</f>
        <v>0</v>
      </c>
      <c r="PO152" s="106">
        <f>Seniori!PO76</f>
        <v>0</v>
      </c>
      <c r="PP152" s="106">
        <f>Seniori!PP76</f>
        <v>0</v>
      </c>
      <c r="PQ152" s="106">
        <f>Seniori!PQ76</f>
        <v>0</v>
      </c>
      <c r="PR152" s="106">
        <f>Seniori!PR76</f>
        <v>0</v>
      </c>
      <c r="PS152" s="106">
        <f>Seniori!PS76</f>
        <v>0</v>
      </c>
      <c r="PT152" s="106">
        <f>Seniori!PT76</f>
        <v>0</v>
      </c>
      <c r="PU152" s="106">
        <f>Seniori!PU76</f>
        <v>0</v>
      </c>
      <c r="PV152" s="106">
        <f>Seniori!PV76</f>
        <v>0</v>
      </c>
      <c r="PW152" s="106">
        <f>Seniori!PW76</f>
        <v>0</v>
      </c>
      <c r="PX152" s="106">
        <f>Seniori!PX76</f>
        <v>0</v>
      </c>
      <c r="PY152" s="106">
        <f>Seniori!PY76</f>
        <v>0</v>
      </c>
      <c r="PZ152" s="106">
        <f>Seniori!PZ76</f>
        <v>0</v>
      </c>
      <c r="QA152" s="106">
        <f>Seniori!QA76</f>
        <v>0</v>
      </c>
      <c r="QB152" s="106">
        <f>Seniori!QB76</f>
        <v>0</v>
      </c>
      <c r="QC152" s="106">
        <f>Seniori!QC76</f>
        <v>0</v>
      </c>
      <c r="QD152" s="106">
        <f>Seniori!QD76</f>
        <v>0</v>
      </c>
      <c r="QE152" s="106">
        <f>Seniori!QE76</f>
        <v>0</v>
      </c>
      <c r="QF152" s="106">
        <f>Seniori!QF76</f>
        <v>0</v>
      </c>
      <c r="QG152" s="106">
        <f>Seniori!QG76</f>
        <v>0</v>
      </c>
      <c r="QH152" s="106">
        <f>Seniori!QH76</f>
        <v>0</v>
      </c>
      <c r="QI152" s="106">
        <f>Seniori!QI76</f>
        <v>0</v>
      </c>
      <c r="QJ152" s="106">
        <f>Seniori!QJ76</f>
        <v>0</v>
      </c>
      <c r="QK152" s="106">
        <f>Seniori!QK76</f>
        <v>0</v>
      </c>
      <c r="QL152" s="106">
        <f>Seniori!QL76</f>
        <v>0</v>
      </c>
      <c r="QM152" s="106">
        <f>Seniori!QM76</f>
        <v>0</v>
      </c>
      <c r="QN152" s="106">
        <f>Seniori!QN76</f>
        <v>0</v>
      </c>
      <c r="QO152" s="106">
        <f>Seniori!QO76</f>
        <v>0</v>
      </c>
      <c r="QP152" s="106">
        <f>Seniori!QP76</f>
        <v>0</v>
      </c>
      <c r="QQ152" s="106">
        <f>Seniori!QQ76</f>
        <v>0</v>
      </c>
      <c r="QR152" s="106">
        <f>Seniori!QR76</f>
        <v>0</v>
      </c>
      <c r="QS152" s="106">
        <f>Seniori!QS76</f>
        <v>0</v>
      </c>
      <c r="QT152" s="106">
        <f>Seniori!QT76</f>
        <v>3</v>
      </c>
      <c r="QU152" s="106">
        <f>Seniori!QU76</f>
        <v>2</v>
      </c>
      <c r="QV152" s="106">
        <f>Seniori!QV76</f>
        <v>0</v>
      </c>
      <c r="QW152" s="106">
        <f>Seniori!QW76</f>
        <v>0</v>
      </c>
      <c r="QX152" s="106">
        <f>Seniori!QX76</f>
        <v>0</v>
      </c>
      <c r="QY152" s="106">
        <f>Seniori!QY76</f>
        <v>0</v>
      </c>
      <c r="QZ152" s="106">
        <f>Seniori!QZ76</f>
        <v>2</v>
      </c>
      <c r="RA152" s="106">
        <f>Seniori!RA76</f>
        <v>0</v>
      </c>
      <c r="RB152" s="106">
        <f>Seniori!RB76</f>
        <v>0</v>
      </c>
      <c r="RC152" s="106">
        <f>Seniori!RC76</f>
        <v>0</v>
      </c>
      <c r="RD152" s="106">
        <f>Seniori!RD76</f>
        <v>0</v>
      </c>
      <c r="RE152" s="106">
        <f>Seniori!RE76</f>
        <v>0</v>
      </c>
      <c r="RF152" s="106">
        <f>Seniori!RF76</f>
        <v>0</v>
      </c>
      <c r="RG152" s="106">
        <f>Seniori!RG76</f>
        <v>0</v>
      </c>
      <c r="RH152" s="106">
        <f>Seniori!RH76</f>
        <v>0</v>
      </c>
      <c r="RI152" s="106">
        <f>Seniori!RI76</f>
        <v>0</v>
      </c>
      <c r="RJ152" s="106">
        <f>Seniori!RJ76</f>
        <v>0</v>
      </c>
      <c r="RK152" s="106">
        <f>Seniori!RK76</f>
        <v>0</v>
      </c>
      <c r="RL152" s="106">
        <f>Seniori!RL76</f>
        <v>0</v>
      </c>
      <c r="RM152" s="106">
        <f>Seniori!RM76</f>
        <v>0</v>
      </c>
      <c r="RN152" s="106">
        <f>Seniori!RN76</f>
        <v>0</v>
      </c>
      <c r="RO152" s="106">
        <f>Seniori!RO76</f>
        <v>0</v>
      </c>
      <c r="RP152" s="106">
        <f>Seniori!RP76</f>
        <v>0</v>
      </c>
      <c r="RQ152" s="106">
        <f>Seniori!RQ76</f>
        <v>0</v>
      </c>
      <c r="RR152" s="106">
        <f>Seniori!RR76</f>
        <v>0</v>
      </c>
      <c r="RS152" s="106">
        <f>Seniori!RS76</f>
        <v>0</v>
      </c>
      <c r="RT152" s="106">
        <f>Seniori!RT76</f>
        <v>0</v>
      </c>
      <c r="RU152" s="106">
        <f>Seniori!RU76</f>
        <v>0</v>
      </c>
      <c r="RV152" s="106">
        <f>Seniori!RV76</f>
        <v>0</v>
      </c>
      <c r="RW152" s="106">
        <f>Seniori!RW76</f>
        <v>0</v>
      </c>
      <c r="RX152" s="106">
        <f>Seniori!RX76</f>
        <v>0</v>
      </c>
      <c r="RY152" s="106">
        <f>Seniori!RY76</f>
        <v>0</v>
      </c>
      <c r="RZ152" s="106">
        <f>Seniori!RZ76</f>
        <v>0</v>
      </c>
      <c r="SA152" s="106">
        <f>Seniori!SA76</f>
        <v>0</v>
      </c>
      <c r="SB152" s="106">
        <f>Seniori!SB76</f>
        <v>0</v>
      </c>
      <c r="SC152" s="106">
        <f>Seniori!SC76</f>
        <v>0</v>
      </c>
      <c r="SD152" s="106">
        <f>Seniori!SD76</f>
        <v>0</v>
      </c>
      <c r="SE152" s="106">
        <f>Seniori!SE76</f>
        <v>0</v>
      </c>
      <c r="SF152" s="106">
        <f>Seniori!SF76</f>
        <v>0</v>
      </c>
      <c r="SG152" s="106">
        <f>Seniori!SG76</f>
        <v>0</v>
      </c>
      <c r="SH152" s="106">
        <f>Seniori!SH76</f>
        <v>0</v>
      </c>
      <c r="SI152" s="106">
        <f>Seniori!SI76</f>
        <v>0</v>
      </c>
      <c r="SJ152" s="106">
        <f>Seniori!SJ76</f>
        <v>0</v>
      </c>
      <c r="SK152" s="106">
        <f>Seniori!SK76</f>
        <v>0</v>
      </c>
      <c r="SL152" s="106">
        <f>Seniori!SL76</f>
        <v>0</v>
      </c>
      <c r="SM152" s="106">
        <f>Seniori!SM76</f>
        <v>0</v>
      </c>
      <c r="SN152" s="106">
        <f>Seniori!SN76</f>
        <v>0</v>
      </c>
      <c r="SO152" s="106">
        <f>Seniori!SO76</f>
        <v>0</v>
      </c>
      <c r="SP152" s="106">
        <f>Seniori!SP76</f>
        <v>0</v>
      </c>
      <c r="SQ152" s="106">
        <f>Seniori!SQ76</f>
        <v>0</v>
      </c>
      <c r="SR152" s="106">
        <f>Seniori!SR76</f>
        <v>0</v>
      </c>
      <c r="SS152" s="106">
        <f>Seniori!SS76</f>
        <v>0</v>
      </c>
      <c r="ST152" s="106">
        <f>Seniori!ST76</f>
        <v>0</v>
      </c>
      <c r="SU152" s="106">
        <f>Seniori!SU76</f>
        <v>0</v>
      </c>
      <c r="SV152" s="106">
        <f>Seniori!SV76</f>
        <v>0</v>
      </c>
      <c r="SW152" s="106">
        <f>Seniori!SW76</f>
        <v>0</v>
      </c>
      <c r="SX152" s="106">
        <f>Seniori!SX76</f>
        <v>0</v>
      </c>
      <c r="SY152" s="106">
        <f>Seniori!SY76</f>
        <v>0</v>
      </c>
      <c r="SZ152" s="106">
        <f>Seniori!SZ76</f>
        <v>0</v>
      </c>
      <c r="TA152" s="106">
        <f>Seniori!TA76</f>
        <v>0</v>
      </c>
      <c r="TB152" s="106">
        <f>Seniori!TB76</f>
        <v>0</v>
      </c>
    </row>
    <row r="153" spans="1:522" s="1" customFormat="1" ht="18" customHeight="1" x14ac:dyDescent="0.25">
      <c r="A153" s="12"/>
      <c r="B153" s="11" t="s">
        <v>176</v>
      </c>
      <c r="C153" s="1">
        <v>12188</v>
      </c>
      <c r="E153" s="4" t="s">
        <v>275</v>
      </c>
      <c r="F153" s="1">
        <v>9414</v>
      </c>
      <c r="G153" s="9" t="s">
        <v>100</v>
      </c>
      <c r="H153" s="4" t="s">
        <v>276</v>
      </c>
      <c r="I153" s="1">
        <f>SUM(K153:TB153)</f>
        <v>7</v>
      </c>
      <c r="J153" s="12">
        <f>Tabuľka3[[#This Row],[Stĺpec9]]</f>
        <v>7</v>
      </c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/>
      <c r="BV153" s="106"/>
      <c r="BW153" s="106"/>
      <c r="BX153" s="106"/>
      <c r="BY153" s="106"/>
      <c r="BZ153" s="106"/>
      <c r="CA153" s="106"/>
      <c r="CB153" s="106"/>
      <c r="CC153" s="106"/>
      <c r="CD153" s="106"/>
      <c r="CE153" s="106"/>
      <c r="CF153" s="106"/>
      <c r="CG153" s="106"/>
      <c r="CH153" s="106"/>
      <c r="CI153" s="106"/>
      <c r="CJ153" s="106"/>
      <c r="CK153" s="106"/>
      <c r="CL153" s="106"/>
      <c r="CM153" s="106"/>
      <c r="CN153" s="106"/>
      <c r="CO153" s="106"/>
      <c r="CP153" s="106"/>
      <c r="CQ153" s="106"/>
      <c r="CR153" s="106"/>
      <c r="CS153" s="106"/>
      <c r="CT153" s="106"/>
      <c r="CU153" s="106"/>
      <c r="CV153" s="106"/>
      <c r="CW153" s="106"/>
      <c r="CX153" s="106"/>
      <c r="CY153" s="106"/>
      <c r="CZ153" s="106"/>
      <c r="DA153" s="106"/>
      <c r="DB153" s="106"/>
      <c r="DC153" s="106"/>
      <c r="DD153" s="106"/>
      <c r="DE153" s="106"/>
      <c r="DF153" s="106"/>
      <c r="DG153" s="106"/>
      <c r="DH153" s="106"/>
      <c r="DI153" s="106"/>
      <c r="DJ153" s="106"/>
      <c r="DK153" s="106"/>
      <c r="DL153" s="106"/>
      <c r="DM153" s="106"/>
      <c r="DN153" s="106"/>
      <c r="DO153" s="106"/>
      <c r="DP153" s="106"/>
      <c r="DQ153" s="106"/>
      <c r="DR153" s="106"/>
      <c r="DS153" s="106"/>
      <c r="DT153" s="106"/>
      <c r="DU153" s="106"/>
      <c r="DV153" s="106"/>
      <c r="DW153" s="106"/>
      <c r="DX153" s="106"/>
      <c r="DY153" s="106"/>
      <c r="DZ153" s="106"/>
      <c r="EA153" s="106"/>
      <c r="EB153" s="106"/>
      <c r="EC153" s="106"/>
      <c r="ED153" s="106"/>
      <c r="EE153" s="106"/>
      <c r="EF153" s="106"/>
      <c r="EG153" s="106"/>
      <c r="EH153" s="106"/>
      <c r="EI153" s="106"/>
      <c r="EJ153" s="106"/>
      <c r="EK153" s="106"/>
      <c r="EL153" s="106"/>
      <c r="EM153" s="106"/>
      <c r="EN153" s="106"/>
      <c r="EO153" s="106"/>
      <c r="EP153" s="106"/>
      <c r="EQ153" s="106"/>
      <c r="ER153" s="106"/>
      <c r="ES153" s="106"/>
      <c r="ET153" s="106"/>
      <c r="EU153" s="106"/>
      <c r="EV153" s="106"/>
      <c r="EW153" s="106"/>
      <c r="EX153" s="106"/>
      <c r="EY153" s="106"/>
      <c r="EZ153" s="106"/>
      <c r="FA153" s="106"/>
      <c r="FB153" s="106"/>
      <c r="FC153" s="106"/>
      <c r="FD153" s="106"/>
      <c r="FE153" s="106"/>
      <c r="FF153" s="106"/>
      <c r="FG153" s="106"/>
      <c r="FH153" s="106"/>
      <c r="FI153" s="106"/>
      <c r="FJ153" s="106"/>
      <c r="FK153" s="106"/>
      <c r="FL153" s="106"/>
      <c r="FM153" s="106"/>
      <c r="FN153" s="106"/>
      <c r="FO153" s="106"/>
      <c r="FP153" s="106"/>
      <c r="FQ153" s="106"/>
      <c r="FR153" s="106"/>
      <c r="FS153" s="106"/>
      <c r="FT153" s="106"/>
      <c r="FU153" s="106"/>
      <c r="FV153" s="106"/>
      <c r="FW153" s="106"/>
      <c r="FX153" s="106"/>
      <c r="FY153" s="106"/>
      <c r="FZ153" s="106"/>
      <c r="GA153" s="106"/>
      <c r="GB153" s="106"/>
      <c r="GC153" s="106"/>
      <c r="GD153" s="106"/>
      <c r="GE153" s="106"/>
      <c r="GF153" s="106"/>
      <c r="GG153" s="106"/>
      <c r="GH153" s="106"/>
      <c r="GI153" s="106"/>
      <c r="GJ153" s="106"/>
      <c r="GK153" s="106"/>
      <c r="GL153" s="106"/>
      <c r="GM153" s="106"/>
      <c r="GN153" s="106"/>
      <c r="GO153" s="106"/>
      <c r="GP153" s="106"/>
      <c r="GQ153" s="106"/>
      <c r="GR153" s="106"/>
      <c r="GS153" s="106"/>
      <c r="GT153" s="106"/>
      <c r="GU153" s="106"/>
      <c r="GV153" s="106"/>
      <c r="GW153" s="106"/>
      <c r="GX153" s="106"/>
      <c r="GY153" s="106"/>
      <c r="GZ153" s="106"/>
      <c r="HA153" s="106"/>
      <c r="HB153" s="106"/>
      <c r="HC153" s="106"/>
      <c r="HD153" s="106"/>
      <c r="HE153" s="106"/>
      <c r="HF153" s="106"/>
      <c r="HG153" s="106"/>
      <c r="HH153" s="106"/>
      <c r="HI153" s="106"/>
      <c r="HJ153" s="106"/>
      <c r="HK153" s="106"/>
      <c r="HL153" s="106"/>
      <c r="HM153" s="106"/>
      <c r="HN153" s="106"/>
      <c r="HO153" s="106"/>
      <c r="HP153" s="106"/>
      <c r="HQ153" s="106"/>
      <c r="HR153" s="106"/>
      <c r="HS153" s="106"/>
      <c r="HT153" s="106"/>
      <c r="HU153" s="106"/>
      <c r="HV153" s="106"/>
      <c r="HW153" s="106"/>
      <c r="HX153" s="106"/>
      <c r="HY153" s="106"/>
      <c r="HZ153" s="106"/>
      <c r="IA153" s="106"/>
      <c r="IB153" s="106"/>
      <c r="IC153" s="106"/>
      <c r="ID153" s="106"/>
      <c r="IE153" s="106"/>
      <c r="IF153" s="106"/>
      <c r="IG153" s="106"/>
      <c r="IH153" s="106"/>
      <c r="II153" s="106"/>
      <c r="IJ153" s="106"/>
      <c r="IK153" s="106"/>
      <c r="IL153" s="106"/>
      <c r="IM153" s="106"/>
      <c r="IN153" s="106"/>
      <c r="IO153" s="106"/>
      <c r="IP153" s="106"/>
      <c r="IQ153" s="106"/>
      <c r="IR153" s="106"/>
      <c r="IS153" s="106"/>
      <c r="IT153" s="106"/>
      <c r="IU153" s="106"/>
      <c r="IV153" s="106"/>
      <c r="IW153" s="106"/>
      <c r="IX153" s="106"/>
      <c r="IY153" s="106"/>
      <c r="IZ153" s="106"/>
      <c r="JA153" s="106"/>
      <c r="JB153" s="106"/>
      <c r="JC153" s="106"/>
      <c r="JD153" s="106"/>
      <c r="JE153" s="106"/>
      <c r="JF153" s="106"/>
      <c r="JG153" s="106"/>
      <c r="JH153" s="106"/>
      <c r="JI153" s="106"/>
      <c r="JJ153" s="106"/>
      <c r="JK153" s="106"/>
      <c r="JL153" s="106"/>
      <c r="JM153" s="106"/>
      <c r="JN153" s="106"/>
      <c r="JO153" s="106"/>
      <c r="JP153" s="106" t="s">
        <v>307</v>
      </c>
      <c r="JQ153" s="106" t="s">
        <v>307</v>
      </c>
      <c r="JR153" s="106"/>
      <c r="JS153" s="106"/>
      <c r="JT153" s="106"/>
      <c r="JU153" s="106"/>
      <c r="JV153" s="106"/>
      <c r="JW153" s="106" t="s">
        <v>307</v>
      </c>
      <c r="JX153" s="106"/>
      <c r="JY153" s="106"/>
      <c r="JZ153" s="106"/>
      <c r="KA153" s="106"/>
      <c r="KB153" s="106"/>
      <c r="KC153" s="106"/>
      <c r="KD153" s="106"/>
      <c r="KE153" s="106"/>
      <c r="KF153" s="106"/>
      <c r="KG153" s="106"/>
      <c r="KH153" s="106"/>
      <c r="KI153" s="106"/>
      <c r="KJ153" s="106"/>
      <c r="KK153" s="106"/>
      <c r="KL153" s="106"/>
      <c r="KM153" s="106"/>
      <c r="KN153" s="106"/>
      <c r="KO153" s="106"/>
      <c r="KP153" s="106"/>
      <c r="KQ153" s="106"/>
      <c r="KR153" s="106"/>
      <c r="KS153" s="106"/>
      <c r="KT153" s="106"/>
      <c r="KU153" s="106"/>
      <c r="KV153" s="106"/>
      <c r="KW153" s="106"/>
      <c r="KX153" s="106"/>
      <c r="KY153" s="106"/>
      <c r="KZ153" s="106"/>
      <c r="LA153" s="106"/>
      <c r="LB153" s="106"/>
      <c r="LC153" s="106"/>
      <c r="LD153" s="106"/>
      <c r="LE153" s="106"/>
      <c r="LF153" s="106"/>
      <c r="LG153" s="106"/>
      <c r="LH153" s="106"/>
      <c r="LI153" s="106"/>
      <c r="LJ153" s="106"/>
      <c r="LK153" s="106"/>
      <c r="LL153" s="106"/>
      <c r="LM153" s="106"/>
      <c r="LN153" s="106"/>
      <c r="LO153" s="106"/>
      <c r="LP153" s="106"/>
      <c r="LQ153" s="106">
        <f>3+4</f>
        <v>7</v>
      </c>
      <c r="LR153" s="106"/>
      <c r="LS153" s="106"/>
      <c r="LT153" s="106"/>
      <c r="LU153" s="106"/>
      <c r="LV153" s="106"/>
      <c r="LW153" s="106"/>
      <c r="LX153" s="106"/>
      <c r="LY153" s="106"/>
      <c r="LZ153" s="106"/>
      <c r="MA153" s="106"/>
      <c r="MB153" s="106"/>
      <c r="MC153" s="106"/>
      <c r="MD153" s="106"/>
      <c r="ME153" s="106"/>
      <c r="MF153" s="106"/>
      <c r="MG153" s="106"/>
      <c r="MH153" s="106"/>
      <c r="MI153" s="106"/>
      <c r="MJ153" s="106"/>
      <c r="MK153" s="106"/>
      <c r="ML153" s="106"/>
      <c r="MM153" s="106"/>
      <c r="MN153" s="106"/>
      <c r="MO153" s="106"/>
      <c r="MP153" s="106"/>
      <c r="MQ153" s="106"/>
      <c r="MR153" s="106"/>
      <c r="MS153" s="106"/>
      <c r="MT153" s="106"/>
      <c r="MU153" s="106"/>
      <c r="MV153" s="106"/>
      <c r="MW153" s="106"/>
      <c r="MX153" s="106"/>
      <c r="MY153" s="106"/>
      <c r="MZ153" s="106"/>
      <c r="NA153" s="106"/>
      <c r="NB153" s="106"/>
      <c r="NC153" s="106"/>
      <c r="ND153" s="106"/>
      <c r="NE153" s="106"/>
      <c r="NF153" s="106"/>
      <c r="NG153" s="106"/>
      <c r="NH153" s="106"/>
      <c r="NI153" s="106"/>
      <c r="NJ153" s="106"/>
      <c r="NK153" s="106"/>
      <c r="NL153" s="106"/>
      <c r="NM153" s="106"/>
      <c r="NN153" s="106"/>
      <c r="NO153" s="106"/>
      <c r="NP153" s="106"/>
      <c r="NQ153" s="106"/>
      <c r="NR153" s="106"/>
      <c r="NS153" s="106"/>
      <c r="NT153" s="106"/>
      <c r="NU153" s="106"/>
      <c r="NV153" s="106"/>
      <c r="NW153" s="106"/>
      <c r="NX153" s="106"/>
      <c r="NY153" s="106"/>
      <c r="NZ153" s="106"/>
      <c r="OA153" s="106"/>
      <c r="OB153" s="106"/>
      <c r="OC153" s="106"/>
      <c r="OD153" s="106"/>
      <c r="OE153" s="106"/>
      <c r="OF153" s="106"/>
      <c r="OG153" s="106"/>
      <c r="OH153" s="106"/>
      <c r="OI153" s="106"/>
      <c r="OJ153" s="106"/>
      <c r="OK153" s="106"/>
      <c r="OL153" s="106"/>
      <c r="OM153" s="106"/>
      <c r="ON153" s="106"/>
      <c r="OO153" s="106"/>
      <c r="OP153" s="106"/>
      <c r="OQ153" s="106"/>
      <c r="OR153" s="106"/>
      <c r="OS153" s="106"/>
      <c r="OT153" s="106"/>
      <c r="OU153" s="106"/>
      <c r="OV153" s="106"/>
      <c r="OW153" s="106"/>
      <c r="OX153" s="106"/>
      <c r="OY153" s="106"/>
      <c r="OZ153" s="106"/>
      <c r="PA153" s="106"/>
      <c r="PB153" s="106"/>
      <c r="PC153" s="106"/>
      <c r="PD153" s="106"/>
      <c r="PE153" s="106"/>
      <c r="PF153" s="106"/>
      <c r="PG153" s="106"/>
      <c r="PH153" s="106"/>
      <c r="PI153" s="106"/>
      <c r="PJ153" s="106"/>
      <c r="PK153" s="106"/>
      <c r="PL153" s="106"/>
      <c r="PM153" s="106"/>
      <c r="PN153" s="106"/>
      <c r="PO153" s="106"/>
      <c r="PP153" s="106"/>
      <c r="PQ153" s="106"/>
      <c r="PR153" s="106"/>
      <c r="PS153" s="106"/>
      <c r="PT153" s="106"/>
      <c r="PU153" s="106"/>
      <c r="PV153" s="106"/>
      <c r="PW153" s="106"/>
      <c r="PX153" s="106"/>
      <c r="PY153" s="106"/>
      <c r="PZ153" s="106"/>
      <c r="QA153" s="106"/>
      <c r="QB153" s="106"/>
      <c r="QC153" s="106"/>
      <c r="QD153" s="106"/>
      <c r="QE153" s="106"/>
      <c r="QF153" s="106"/>
      <c r="QG153" s="106"/>
      <c r="QH153" s="106"/>
      <c r="QI153" s="106"/>
      <c r="QJ153" s="106"/>
      <c r="QK153" s="106"/>
      <c r="QL153" s="106"/>
      <c r="QM153" s="106"/>
      <c r="QN153" s="106"/>
      <c r="QO153" s="106"/>
      <c r="QP153" s="106"/>
      <c r="QQ153" s="106"/>
      <c r="QR153" s="106"/>
      <c r="QS153" s="106"/>
      <c r="QT153" s="106"/>
      <c r="QU153" s="106"/>
      <c r="QV153" s="106"/>
      <c r="QW153" s="106"/>
      <c r="QX153" s="106"/>
      <c r="QY153" s="106"/>
      <c r="QZ153" s="106"/>
      <c r="RA153" s="106"/>
      <c r="RB153" s="106"/>
      <c r="RC153" s="106"/>
      <c r="RD153" s="106"/>
      <c r="RE153" s="106"/>
      <c r="RF153" s="106"/>
      <c r="RG153" s="106"/>
      <c r="RH153" s="106"/>
      <c r="RI153" s="106"/>
      <c r="RJ153" s="106"/>
      <c r="RK153" s="106"/>
      <c r="RL153" s="106"/>
      <c r="RM153" s="106"/>
      <c r="RN153" s="106"/>
      <c r="RO153" s="106"/>
      <c r="RP153" s="106"/>
      <c r="RQ153" s="106"/>
      <c r="RR153" s="106"/>
      <c r="RS153" s="106"/>
      <c r="RT153" s="106"/>
      <c r="RU153" s="106"/>
      <c r="RV153" s="106"/>
      <c r="RW153" s="106"/>
      <c r="RX153" s="106"/>
      <c r="RY153" s="106"/>
      <c r="RZ153" s="106"/>
      <c r="SA153" s="106"/>
      <c r="SB153" s="106"/>
      <c r="SC153" s="106"/>
      <c r="SD153" s="106"/>
      <c r="SE153" s="106"/>
      <c r="SF153" s="106"/>
      <c r="SG153" s="106"/>
      <c r="SH153" s="106"/>
      <c r="SI153" s="106"/>
      <c r="SJ153" s="106"/>
      <c r="SK153" s="106"/>
      <c r="SL153" s="106"/>
      <c r="SM153" s="106"/>
      <c r="SN153" s="106"/>
      <c r="SO153" s="106"/>
      <c r="SP153" s="106"/>
      <c r="SQ153" s="106"/>
      <c r="SR153" s="106"/>
      <c r="SS153" s="106"/>
      <c r="ST153" s="106"/>
      <c r="SU153" s="106"/>
      <c r="SV153" s="106"/>
      <c r="SW153" s="106"/>
      <c r="SX153" s="106"/>
      <c r="SY153" s="106"/>
      <c r="SZ153" s="106"/>
      <c r="TA153" s="106"/>
      <c r="TB153" s="106"/>
    </row>
    <row r="154" spans="1:522" s="1" customFormat="1" ht="18" customHeight="1" x14ac:dyDescent="0.25">
      <c r="A154" s="12"/>
      <c r="B154" s="11" t="s">
        <v>149</v>
      </c>
      <c r="C154" s="1">
        <v>11786</v>
      </c>
      <c r="D154" s="1">
        <v>2014</v>
      </c>
      <c r="E154" s="4" t="s">
        <v>43</v>
      </c>
      <c r="F154" s="1">
        <v>2964</v>
      </c>
      <c r="G154" s="9" t="s">
        <v>97</v>
      </c>
      <c r="H154" s="4" t="s">
        <v>270</v>
      </c>
      <c r="I154" s="1">
        <f t="shared" ref="I154" si="26">SUM(K154:TB154)</f>
        <v>7</v>
      </c>
      <c r="J154" s="12">
        <f>Tabuľka3[[#This Row],[Stĺpec9]]</f>
        <v>7</v>
      </c>
      <c r="K154" s="106">
        <f>Seniori!K77</f>
        <v>0</v>
      </c>
      <c r="L154" s="106">
        <f>Seniori!L77</f>
        <v>0</v>
      </c>
      <c r="M154" s="106">
        <f>Seniori!M77</f>
        <v>0</v>
      </c>
      <c r="N154" s="106">
        <f>Seniori!N77</f>
        <v>0</v>
      </c>
      <c r="O154" s="106">
        <f>Seniori!O77</f>
        <v>0</v>
      </c>
      <c r="P154" s="106">
        <f>Seniori!P77</f>
        <v>0</v>
      </c>
      <c r="Q154" s="106">
        <f>Seniori!Q77</f>
        <v>0</v>
      </c>
      <c r="R154" s="106">
        <f>Seniori!R77</f>
        <v>0</v>
      </c>
      <c r="S154" s="106">
        <f>Seniori!S77</f>
        <v>0</v>
      </c>
      <c r="T154" s="106">
        <f>Seniori!T77</f>
        <v>0</v>
      </c>
      <c r="U154" s="106">
        <f>Seniori!U77</f>
        <v>0</v>
      </c>
      <c r="V154" s="106">
        <f>Seniori!V77</f>
        <v>0</v>
      </c>
      <c r="W154" s="106">
        <f>Seniori!W77</f>
        <v>0</v>
      </c>
      <c r="X154" s="106">
        <f>Seniori!X77</f>
        <v>0</v>
      </c>
      <c r="Y154" s="106">
        <f>Seniori!Y77</f>
        <v>0</v>
      </c>
      <c r="Z154" s="106">
        <f>Seniori!Z77</f>
        <v>0</v>
      </c>
      <c r="AA154" s="106">
        <f>Seniori!AA77</f>
        <v>0</v>
      </c>
      <c r="AB154" s="106">
        <f>Seniori!AB77</f>
        <v>0</v>
      </c>
      <c r="AC154" s="106">
        <f>Seniori!AC77</f>
        <v>0</v>
      </c>
      <c r="AD154" s="106">
        <f>Seniori!AD77</f>
        <v>0</v>
      </c>
      <c r="AE154" s="106">
        <f>Seniori!AE77</f>
        <v>0</v>
      </c>
      <c r="AF154" s="106">
        <f>Seniori!AF77</f>
        <v>0</v>
      </c>
      <c r="AG154" s="106">
        <f>Seniori!AG77</f>
        <v>0</v>
      </c>
      <c r="AH154" s="106">
        <f>Seniori!AH77</f>
        <v>0</v>
      </c>
      <c r="AI154" s="106">
        <f>Seniori!AI77</f>
        <v>0</v>
      </c>
      <c r="AJ154" s="106">
        <f>Seniori!AJ77</f>
        <v>0</v>
      </c>
      <c r="AK154" s="106">
        <f>Seniori!AK77</f>
        <v>0</v>
      </c>
      <c r="AL154" s="106">
        <f>Seniori!AL77</f>
        <v>0</v>
      </c>
      <c r="AM154" s="106">
        <f>Seniori!AM77</f>
        <v>0</v>
      </c>
      <c r="AN154" s="106">
        <f>Seniori!AN77</f>
        <v>0</v>
      </c>
      <c r="AO154" s="106">
        <f>Seniori!AO77</f>
        <v>0</v>
      </c>
      <c r="AP154" s="106">
        <f>Seniori!AP77</f>
        <v>0</v>
      </c>
      <c r="AQ154" s="106">
        <f>Seniori!AQ77</f>
        <v>0</v>
      </c>
      <c r="AR154" s="106">
        <f>Seniori!AR77</f>
        <v>0</v>
      </c>
      <c r="AS154" s="106">
        <f>Seniori!AS77</f>
        <v>0</v>
      </c>
      <c r="AT154" s="106">
        <f>Seniori!AT77</f>
        <v>0</v>
      </c>
      <c r="AU154" s="106">
        <f>Seniori!AU77</f>
        <v>0</v>
      </c>
      <c r="AV154" s="106">
        <f>Seniori!AV77</f>
        <v>0</v>
      </c>
      <c r="AW154" s="106">
        <f>Seniori!AW77</f>
        <v>0</v>
      </c>
      <c r="AX154" s="106">
        <f>Seniori!AX77</f>
        <v>0</v>
      </c>
      <c r="AY154" s="106">
        <f>Seniori!AY77</f>
        <v>0</v>
      </c>
      <c r="AZ154" s="106">
        <f>Seniori!AZ77</f>
        <v>0</v>
      </c>
      <c r="BA154" s="106">
        <f>Seniori!BA77</f>
        <v>0</v>
      </c>
      <c r="BB154" s="106">
        <f>Seniori!BB77</f>
        <v>0</v>
      </c>
      <c r="BC154" s="106">
        <f>Seniori!BC77</f>
        <v>0</v>
      </c>
      <c r="BD154" s="106">
        <f>Seniori!BD77</f>
        <v>0</v>
      </c>
      <c r="BE154" s="106">
        <f>Seniori!BE77</f>
        <v>0</v>
      </c>
      <c r="BF154" s="106">
        <f>Seniori!BF77</f>
        <v>0</v>
      </c>
      <c r="BG154" s="106">
        <f>Seniori!BG77</f>
        <v>0</v>
      </c>
      <c r="BH154" s="106">
        <f>Seniori!BH77</f>
        <v>0</v>
      </c>
      <c r="BI154" s="106">
        <f>Seniori!BI77</f>
        <v>0</v>
      </c>
      <c r="BJ154" s="106">
        <f>Seniori!BJ77</f>
        <v>0</v>
      </c>
      <c r="BK154" s="106">
        <f>Seniori!BK77</f>
        <v>0</v>
      </c>
      <c r="BL154" s="106">
        <f>Seniori!BL77</f>
        <v>0</v>
      </c>
      <c r="BM154" s="106">
        <f>Seniori!BM77</f>
        <v>0</v>
      </c>
      <c r="BN154" s="106">
        <f>Seniori!BN77</f>
        <v>0</v>
      </c>
      <c r="BO154" s="106">
        <f>Seniori!BO77</f>
        <v>0</v>
      </c>
      <c r="BP154" s="106">
        <f>Seniori!BP77</f>
        <v>0</v>
      </c>
      <c r="BQ154" s="106">
        <f>Seniori!BQ77</f>
        <v>0</v>
      </c>
      <c r="BR154" s="106">
        <f>Seniori!BR77</f>
        <v>0</v>
      </c>
      <c r="BS154" s="106">
        <f>Seniori!BS77</f>
        <v>0</v>
      </c>
      <c r="BT154" s="106">
        <f>Seniori!BT77</f>
        <v>0</v>
      </c>
      <c r="BU154" s="106">
        <f>Seniori!BU77</f>
        <v>0</v>
      </c>
      <c r="BV154" s="106">
        <f>Seniori!BV77</f>
        <v>0</v>
      </c>
      <c r="BW154" s="106">
        <f>Seniori!BW77</f>
        <v>0</v>
      </c>
      <c r="BX154" s="106">
        <f>Seniori!BX77</f>
        <v>0</v>
      </c>
      <c r="BY154" s="106">
        <f>Seniori!BY77</f>
        <v>0</v>
      </c>
      <c r="BZ154" s="106">
        <f>Seniori!BZ77</f>
        <v>0</v>
      </c>
      <c r="CA154" s="106">
        <f>Seniori!CA77</f>
        <v>0</v>
      </c>
      <c r="CB154" s="106">
        <f>Seniori!CB77</f>
        <v>0</v>
      </c>
      <c r="CC154" s="106">
        <f>Seniori!CC77</f>
        <v>0</v>
      </c>
      <c r="CD154" s="106">
        <f>Seniori!CD77</f>
        <v>0</v>
      </c>
      <c r="CE154" s="106">
        <f>Seniori!CE77</f>
        <v>0</v>
      </c>
      <c r="CF154" s="106">
        <f>Seniori!CF77</f>
        <v>0</v>
      </c>
      <c r="CG154" s="106">
        <f>Seniori!CG77</f>
        <v>0</v>
      </c>
      <c r="CH154" s="106">
        <f>Seniori!CH77</f>
        <v>0</v>
      </c>
      <c r="CI154" s="106">
        <f>Seniori!CI77</f>
        <v>0</v>
      </c>
      <c r="CJ154" s="106">
        <f>Seniori!CJ77</f>
        <v>0</v>
      </c>
      <c r="CK154" s="106">
        <f>Seniori!CK77</f>
        <v>0</v>
      </c>
      <c r="CL154" s="106">
        <f>Seniori!CL77</f>
        <v>0</v>
      </c>
      <c r="CM154" s="106">
        <f>Seniori!CM77</f>
        <v>0</v>
      </c>
      <c r="CN154" s="106">
        <f>Seniori!CN77</f>
        <v>0</v>
      </c>
      <c r="CO154" s="106">
        <f>Seniori!CO77</f>
        <v>0</v>
      </c>
      <c r="CP154" s="106">
        <f>Seniori!CP77</f>
        <v>0</v>
      </c>
      <c r="CQ154" s="106">
        <f>Seniori!CQ77</f>
        <v>0</v>
      </c>
      <c r="CR154" s="106">
        <f>Seniori!CR77</f>
        <v>0</v>
      </c>
      <c r="CS154" s="106">
        <f>Seniori!CS77</f>
        <v>0</v>
      </c>
      <c r="CT154" s="106">
        <f>Seniori!CT77</f>
        <v>0</v>
      </c>
      <c r="CU154" s="106">
        <f>Seniori!CU77</f>
        <v>0</v>
      </c>
      <c r="CV154" s="106">
        <f>Seniori!CV77</f>
        <v>0</v>
      </c>
      <c r="CW154" s="106">
        <f>Seniori!CW77</f>
        <v>0</v>
      </c>
      <c r="CX154" s="106">
        <f>Seniori!CX77</f>
        <v>0</v>
      </c>
      <c r="CY154" s="106">
        <f>Seniori!CY77</f>
        <v>0</v>
      </c>
      <c r="CZ154" s="106">
        <f>Seniori!CZ77</f>
        <v>0</v>
      </c>
      <c r="DA154" s="106">
        <f>Seniori!DA77</f>
        <v>0</v>
      </c>
      <c r="DB154" s="106">
        <f>Seniori!DB77</f>
        <v>0</v>
      </c>
      <c r="DC154" s="106">
        <f>Seniori!DC77</f>
        <v>0</v>
      </c>
      <c r="DD154" s="106">
        <f>Seniori!DD77</f>
        <v>0</v>
      </c>
      <c r="DE154" s="106">
        <f>Seniori!DE77</f>
        <v>0</v>
      </c>
      <c r="DF154" s="106">
        <f>Seniori!DF77</f>
        <v>0</v>
      </c>
      <c r="DG154" s="106">
        <f>Seniori!DG77</f>
        <v>0</v>
      </c>
      <c r="DH154" s="106">
        <f>Seniori!DH77</f>
        <v>0</v>
      </c>
      <c r="DI154" s="106">
        <f>Seniori!DI77</f>
        <v>0</v>
      </c>
      <c r="DJ154" s="106">
        <f>Seniori!DJ77</f>
        <v>0</v>
      </c>
      <c r="DK154" s="106">
        <f>Seniori!DK77</f>
        <v>0</v>
      </c>
      <c r="DL154" s="106">
        <f>Seniori!DL77</f>
        <v>0</v>
      </c>
      <c r="DM154" s="106">
        <f>Seniori!DM77</f>
        <v>0</v>
      </c>
      <c r="DN154" s="106">
        <f>Seniori!DN77</f>
        <v>0</v>
      </c>
      <c r="DO154" s="106">
        <f>Seniori!DO77</f>
        <v>0</v>
      </c>
      <c r="DP154" s="106">
        <f>Seniori!DP77</f>
        <v>0</v>
      </c>
      <c r="DQ154" s="106">
        <f>Seniori!DQ77</f>
        <v>0</v>
      </c>
      <c r="DR154" s="106">
        <f>Seniori!DR77</f>
        <v>0</v>
      </c>
      <c r="DS154" s="106">
        <f>Seniori!DS77</f>
        <v>0</v>
      </c>
      <c r="DT154" s="106">
        <f>Seniori!DT77</f>
        <v>0</v>
      </c>
      <c r="DU154" s="106">
        <f>Seniori!DU77</f>
        <v>0</v>
      </c>
      <c r="DV154" s="106">
        <f>Seniori!DV77</f>
        <v>0</v>
      </c>
      <c r="DW154" s="106">
        <f>Seniori!DW77</f>
        <v>0</v>
      </c>
      <c r="DX154" s="106">
        <f>Seniori!DX77</f>
        <v>0</v>
      </c>
      <c r="DY154" s="106">
        <f>Seniori!DY77</f>
        <v>0</v>
      </c>
      <c r="DZ154" s="106">
        <f>Seniori!DZ77</f>
        <v>0</v>
      </c>
      <c r="EA154" s="106">
        <f>Seniori!EA77</f>
        <v>0</v>
      </c>
      <c r="EB154" s="106">
        <f>Seniori!EB77</f>
        <v>0</v>
      </c>
      <c r="EC154" s="106">
        <f>Seniori!EC77</f>
        <v>0</v>
      </c>
      <c r="ED154" s="106">
        <f>Seniori!ED77</f>
        <v>0</v>
      </c>
      <c r="EE154" s="106">
        <f>Seniori!EE77</f>
        <v>0</v>
      </c>
      <c r="EF154" s="106">
        <f>Seniori!EF77</f>
        <v>0</v>
      </c>
      <c r="EG154" s="106">
        <f>Seniori!EG77</f>
        <v>0</v>
      </c>
      <c r="EH154" s="106">
        <f>Seniori!EH77</f>
        <v>0</v>
      </c>
      <c r="EI154" s="106">
        <f>Seniori!EI77</f>
        <v>0</v>
      </c>
      <c r="EJ154" s="106">
        <f>Seniori!EJ77</f>
        <v>0</v>
      </c>
      <c r="EK154" s="106">
        <f>Seniori!EK77</f>
        <v>0</v>
      </c>
      <c r="EL154" s="106">
        <f>Seniori!EL77</f>
        <v>0</v>
      </c>
      <c r="EM154" s="106">
        <f>Seniori!EM77</f>
        <v>0</v>
      </c>
      <c r="EN154" s="106">
        <f>Seniori!EN77</f>
        <v>0</v>
      </c>
      <c r="EO154" s="106">
        <f>Seniori!EO77</f>
        <v>0</v>
      </c>
      <c r="EP154" s="106">
        <f>Seniori!EP77</f>
        <v>0</v>
      </c>
      <c r="EQ154" s="106">
        <f>Seniori!EQ77</f>
        <v>0</v>
      </c>
      <c r="ER154" s="106">
        <f>Seniori!ER77</f>
        <v>0</v>
      </c>
      <c r="ES154" s="106">
        <f>Seniori!ES77</f>
        <v>0</v>
      </c>
      <c r="ET154" s="106">
        <f>Seniori!ET77</f>
        <v>0</v>
      </c>
      <c r="EU154" s="106">
        <f>Seniori!EU77</f>
        <v>0</v>
      </c>
      <c r="EV154" s="106">
        <f>Seniori!EV77</f>
        <v>0</v>
      </c>
      <c r="EW154" s="106">
        <f>Seniori!EW77</f>
        <v>0</v>
      </c>
      <c r="EX154" s="106">
        <f>Seniori!EX77</f>
        <v>0</v>
      </c>
      <c r="EY154" s="106">
        <f>Seniori!EY77</f>
        <v>0</v>
      </c>
      <c r="EZ154" s="106">
        <f>Seniori!EZ77</f>
        <v>0</v>
      </c>
      <c r="FA154" s="106">
        <f>Seniori!FA77</f>
        <v>0</v>
      </c>
      <c r="FB154" s="106">
        <f>Seniori!FB77</f>
        <v>0</v>
      </c>
      <c r="FC154" s="106">
        <f>Seniori!FC77</f>
        <v>0</v>
      </c>
      <c r="FD154" s="106">
        <f>Seniori!FD77</f>
        <v>0</v>
      </c>
      <c r="FE154" s="106">
        <f>Seniori!FE77</f>
        <v>0</v>
      </c>
      <c r="FF154" s="106">
        <f>Seniori!FF77</f>
        <v>0</v>
      </c>
      <c r="FG154" s="106">
        <f>Seniori!FG77</f>
        <v>0</v>
      </c>
      <c r="FH154" s="106">
        <f>Seniori!FH77</f>
        <v>0</v>
      </c>
      <c r="FI154" s="106">
        <f>Seniori!FI77</f>
        <v>0</v>
      </c>
      <c r="FJ154" s="106">
        <f>Seniori!FJ77</f>
        <v>0</v>
      </c>
      <c r="FK154" s="106">
        <f>Seniori!FK77</f>
        <v>0</v>
      </c>
      <c r="FL154" s="106">
        <f>Seniori!FL77</f>
        <v>0</v>
      </c>
      <c r="FM154" s="106">
        <f>Seniori!FM77</f>
        <v>0</v>
      </c>
      <c r="FN154" s="106">
        <f>Seniori!FN77</f>
        <v>0</v>
      </c>
      <c r="FO154" s="106">
        <f>Seniori!FO77</f>
        <v>0</v>
      </c>
      <c r="FP154" s="106">
        <f>Seniori!FP77</f>
        <v>0</v>
      </c>
      <c r="FQ154" s="106">
        <f>Seniori!FQ77</f>
        <v>0</v>
      </c>
      <c r="FR154" s="106">
        <f>Seniori!FR77</f>
        <v>0</v>
      </c>
      <c r="FS154" s="106">
        <f>Seniori!FS77</f>
        <v>0</v>
      </c>
      <c r="FT154" s="106">
        <f>Seniori!FT77</f>
        <v>0</v>
      </c>
      <c r="FU154" s="106">
        <f>Seniori!FU77</f>
        <v>0</v>
      </c>
      <c r="FV154" s="106">
        <f>Seniori!FV77</f>
        <v>0</v>
      </c>
      <c r="FW154" s="106">
        <f>Seniori!FW77</f>
        <v>0</v>
      </c>
      <c r="FX154" s="106">
        <f>Seniori!FX77</f>
        <v>0</v>
      </c>
      <c r="FY154" s="106">
        <f>Seniori!FY77</f>
        <v>0</v>
      </c>
      <c r="FZ154" s="106">
        <f>Seniori!FZ77</f>
        <v>0</v>
      </c>
      <c r="GA154" s="106">
        <f>Seniori!GA77</f>
        <v>0</v>
      </c>
      <c r="GB154" s="106">
        <f>Seniori!GB77</f>
        <v>0</v>
      </c>
      <c r="GC154" s="106">
        <f>Seniori!GC77</f>
        <v>0</v>
      </c>
      <c r="GD154" s="106">
        <f>Seniori!GD77</f>
        <v>0</v>
      </c>
      <c r="GE154" s="106">
        <f>Seniori!GE77</f>
        <v>0</v>
      </c>
      <c r="GF154" s="106">
        <f>Seniori!GF77</f>
        <v>0</v>
      </c>
      <c r="GG154" s="106">
        <f>Seniori!GG77</f>
        <v>0</v>
      </c>
      <c r="GH154" s="106">
        <f>Seniori!GH77</f>
        <v>0</v>
      </c>
      <c r="GI154" s="106">
        <f>Seniori!GI77</f>
        <v>0</v>
      </c>
      <c r="GJ154" s="106">
        <f>Seniori!GJ77</f>
        <v>0</v>
      </c>
      <c r="GK154" s="106">
        <f>Seniori!GK77</f>
        <v>0</v>
      </c>
      <c r="GL154" s="106">
        <f>Seniori!GL77</f>
        <v>0</v>
      </c>
      <c r="GM154" s="106">
        <f>Seniori!GM77</f>
        <v>0</v>
      </c>
      <c r="GN154" s="106">
        <f>Seniori!GN77</f>
        <v>0</v>
      </c>
      <c r="GO154" s="106">
        <f>Seniori!GO77</f>
        <v>0</v>
      </c>
      <c r="GP154" s="106">
        <f>Seniori!GP77</f>
        <v>0</v>
      </c>
      <c r="GQ154" s="106">
        <f>Seniori!GQ77</f>
        <v>0</v>
      </c>
      <c r="GR154" s="106">
        <f>Seniori!GR77</f>
        <v>0</v>
      </c>
      <c r="GS154" s="106">
        <f>Seniori!GS77</f>
        <v>0</v>
      </c>
      <c r="GT154" s="106">
        <f>Seniori!GT77</f>
        <v>0</v>
      </c>
      <c r="GU154" s="106">
        <f>Seniori!GU77</f>
        <v>0</v>
      </c>
      <c r="GV154" s="106">
        <f>Seniori!GV77</f>
        <v>0</v>
      </c>
      <c r="GW154" s="106">
        <f>Seniori!GW77</f>
        <v>0</v>
      </c>
      <c r="GX154" s="106">
        <f>Seniori!GX77</f>
        <v>0</v>
      </c>
      <c r="GY154" s="106">
        <f>Seniori!GY77</f>
        <v>0</v>
      </c>
      <c r="GZ154" s="106">
        <f>Seniori!GZ77</f>
        <v>0</v>
      </c>
      <c r="HA154" s="106">
        <f>Seniori!HA77</f>
        <v>0</v>
      </c>
      <c r="HB154" s="106">
        <f>Seniori!HB77</f>
        <v>0</v>
      </c>
      <c r="HC154" s="106">
        <f>Seniori!HC77</f>
        <v>0</v>
      </c>
      <c r="HD154" s="106">
        <f>Seniori!HD77</f>
        <v>0</v>
      </c>
      <c r="HE154" s="106">
        <f>Seniori!HE77</f>
        <v>0</v>
      </c>
      <c r="HF154" s="106">
        <f>Seniori!HF77</f>
        <v>0</v>
      </c>
      <c r="HG154" s="106">
        <f>Seniori!HG77</f>
        <v>0</v>
      </c>
      <c r="HH154" s="106">
        <f>Seniori!HH77</f>
        <v>0</v>
      </c>
      <c r="HI154" s="106">
        <f>Seniori!HI77</f>
        <v>0</v>
      </c>
      <c r="HJ154" s="106">
        <f>Seniori!HJ77</f>
        <v>0</v>
      </c>
      <c r="HK154" s="106">
        <f>Seniori!HK77</f>
        <v>0</v>
      </c>
      <c r="HL154" s="106">
        <f>Seniori!HL77</f>
        <v>0</v>
      </c>
      <c r="HM154" s="106">
        <f>Seniori!HM77</f>
        <v>0</v>
      </c>
      <c r="HN154" s="106">
        <f>Seniori!HN77</f>
        <v>0</v>
      </c>
      <c r="HO154" s="106">
        <f>Seniori!HO77</f>
        <v>0</v>
      </c>
      <c r="HP154" s="106">
        <f>Seniori!HP77</f>
        <v>0</v>
      </c>
      <c r="HQ154" s="106">
        <f>Seniori!HQ77</f>
        <v>0</v>
      </c>
      <c r="HR154" s="106">
        <f>Seniori!HR77</f>
        <v>0</v>
      </c>
      <c r="HS154" s="106">
        <f>Seniori!HS77</f>
        <v>0</v>
      </c>
      <c r="HT154" s="106">
        <f>Seniori!HT77</f>
        <v>0</v>
      </c>
      <c r="HU154" s="106">
        <f>Seniori!HU77</f>
        <v>0</v>
      </c>
      <c r="HV154" s="106">
        <f>Seniori!HV77</f>
        <v>0</v>
      </c>
      <c r="HW154" s="106">
        <f>Seniori!HW77</f>
        <v>0</v>
      </c>
      <c r="HX154" s="106">
        <f>Seniori!HX77</f>
        <v>0</v>
      </c>
      <c r="HY154" s="106">
        <f>Seniori!HY77</f>
        <v>0</v>
      </c>
      <c r="HZ154" s="106">
        <f>Seniori!HZ77</f>
        <v>0</v>
      </c>
      <c r="IA154" s="106">
        <f>Seniori!IA77</f>
        <v>0</v>
      </c>
      <c r="IB154" s="106">
        <f>Seniori!IB77</f>
        <v>0</v>
      </c>
      <c r="IC154" s="106">
        <f>Seniori!IC77</f>
        <v>0</v>
      </c>
      <c r="ID154" s="106">
        <f>Seniori!ID77</f>
        <v>0</v>
      </c>
      <c r="IE154" s="106">
        <f>Seniori!IE77</f>
        <v>0</v>
      </c>
      <c r="IF154" s="106">
        <f>Seniori!IF77</f>
        <v>0</v>
      </c>
      <c r="IG154" s="106">
        <f>Seniori!IG77</f>
        <v>0</v>
      </c>
      <c r="IH154" s="106">
        <f>Seniori!IH77</f>
        <v>0</v>
      </c>
      <c r="II154" s="106">
        <f>Seniori!II77</f>
        <v>0</v>
      </c>
      <c r="IJ154" s="106">
        <f>Seniori!IJ77</f>
        <v>0</v>
      </c>
      <c r="IK154" s="106">
        <f>Seniori!IK77</f>
        <v>0</v>
      </c>
      <c r="IL154" s="106">
        <f>Seniori!IL77</f>
        <v>0</v>
      </c>
      <c r="IM154" s="106">
        <f>Seniori!IM77</f>
        <v>0</v>
      </c>
      <c r="IN154" s="106">
        <f>Seniori!IN77</f>
        <v>0</v>
      </c>
      <c r="IO154" s="106">
        <f>Seniori!IO77</f>
        <v>0</v>
      </c>
      <c r="IP154" s="106">
        <f>Seniori!IP77</f>
        <v>0</v>
      </c>
      <c r="IQ154" s="106">
        <f>Seniori!IQ77</f>
        <v>0</v>
      </c>
      <c r="IR154" s="106">
        <f>Seniori!IR77</f>
        <v>0</v>
      </c>
      <c r="IS154" s="106">
        <f>Seniori!IS77</f>
        <v>0</v>
      </c>
      <c r="IT154" s="106">
        <f>Seniori!IT77</f>
        <v>0</v>
      </c>
      <c r="IU154" s="106">
        <f>Seniori!IU77</f>
        <v>0</v>
      </c>
      <c r="IV154" s="106">
        <f>Seniori!IV77</f>
        <v>0</v>
      </c>
      <c r="IW154" s="106">
        <f>Seniori!IW77</f>
        <v>0</v>
      </c>
      <c r="IX154" s="106">
        <f>Seniori!IX77</f>
        <v>0</v>
      </c>
      <c r="IY154" s="106">
        <f>Seniori!IY77</f>
        <v>0</v>
      </c>
      <c r="IZ154" s="106">
        <f>Seniori!IZ77</f>
        <v>0</v>
      </c>
      <c r="JA154" s="106">
        <f>Seniori!JA77</f>
        <v>0</v>
      </c>
      <c r="JB154" s="106">
        <f>Seniori!JB77</f>
        <v>0</v>
      </c>
      <c r="JC154" s="106">
        <f>Seniori!JC77</f>
        <v>0</v>
      </c>
      <c r="JD154" s="106">
        <f>Seniori!JD77</f>
        <v>0</v>
      </c>
      <c r="JE154" s="106">
        <f>Seniori!JE77</f>
        <v>0</v>
      </c>
      <c r="JF154" s="106">
        <f>Seniori!JF77</f>
        <v>0</v>
      </c>
      <c r="JG154" s="106">
        <f>Seniori!JG77</f>
        <v>0</v>
      </c>
      <c r="JH154" s="106">
        <f>Seniori!JH77</f>
        <v>0</v>
      </c>
      <c r="JI154" s="106">
        <f>Seniori!JI77</f>
        <v>0</v>
      </c>
      <c r="JJ154" s="106">
        <f>Seniori!JJ77</f>
        <v>0</v>
      </c>
      <c r="JK154" s="106">
        <f>Seniori!JK77</f>
        <v>0</v>
      </c>
      <c r="JL154" s="106">
        <f>Seniori!JL77</f>
        <v>0</v>
      </c>
      <c r="JM154" s="106">
        <f>Seniori!JM77</f>
        <v>0</v>
      </c>
      <c r="JN154" s="106">
        <f>Seniori!JN77</f>
        <v>0</v>
      </c>
      <c r="JO154" s="106">
        <f>Seniori!JO77</f>
        <v>0</v>
      </c>
      <c r="JP154" s="106">
        <f>Seniori!JP77</f>
        <v>0</v>
      </c>
      <c r="JQ154" s="106">
        <f>Seniori!JQ77</f>
        <v>0</v>
      </c>
      <c r="JR154" s="106">
        <f>Seniori!JR77</f>
        <v>0</v>
      </c>
      <c r="JS154" s="106">
        <f>Seniori!JS77</f>
        <v>0</v>
      </c>
      <c r="JT154" s="106">
        <f>Seniori!JT77</f>
        <v>0</v>
      </c>
      <c r="JU154" s="106">
        <f>Seniori!JU77</f>
        <v>0</v>
      </c>
      <c r="JV154" s="106">
        <f>Seniori!JV77</f>
        <v>0</v>
      </c>
      <c r="JW154" s="106">
        <f>Seniori!JW77</f>
        <v>0</v>
      </c>
      <c r="JX154" s="106">
        <f>Seniori!JX77</f>
        <v>0</v>
      </c>
      <c r="JY154" s="106">
        <f>Seniori!JY77</f>
        <v>0</v>
      </c>
      <c r="JZ154" s="106">
        <f>Seniori!JZ77</f>
        <v>0</v>
      </c>
      <c r="KA154" s="106">
        <f>Seniori!KA77</f>
        <v>0</v>
      </c>
      <c r="KB154" s="106">
        <f>Seniori!KB77</f>
        <v>0</v>
      </c>
      <c r="KC154" s="106">
        <f>Seniori!KC77</f>
        <v>0</v>
      </c>
      <c r="KD154" s="106">
        <f>Seniori!KD77</f>
        <v>0</v>
      </c>
      <c r="KE154" s="106">
        <f>Seniori!KE77</f>
        <v>0</v>
      </c>
      <c r="KF154" s="106">
        <f>Seniori!KF77</f>
        <v>0</v>
      </c>
      <c r="KG154" s="106">
        <f>Seniori!KG77</f>
        <v>0</v>
      </c>
      <c r="KH154" s="106">
        <f>Seniori!KH77</f>
        <v>0</v>
      </c>
      <c r="KI154" s="106">
        <f>Seniori!KI77</f>
        <v>0</v>
      </c>
      <c r="KJ154" s="106">
        <f>Seniori!KJ77</f>
        <v>0</v>
      </c>
      <c r="KK154" s="106">
        <f>Seniori!KK77</f>
        <v>0</v>
      </c>
      <c r="KL154" s="106">
        <f>Seniori!KL77</f>
        <v>0</v>
      </c>
      <c r="KM154" s="106">
        <f>Seniori!KM77</f>
        <v>0</v>
      </c>
      <c r="KN154" s="106">
        <f>Seniori!KN77</f>
        <v>0</v>
      </c>
      <c r="KO154" s="106">
        <f>Seniori!KO77</f>
        <v>0</v>
      </c>
      <c r="KP154" s="106">
        <f>Seniori!KP77</f>
        <v>0</v>
      </c>
      <c r="KQ154" s="106">
        <f>Seniori!KQ77</f>
        <v>0</v>
      </c>
      <c r="KR154" s="106">
        <f>Seniori!KR77</f>
        <v>0</v>
      </c>
      <c r="KS154" s="106">
        <f>Seniori!KS77</f>
        <v>0</v>
      </c>
      <c r="KT154" s="106">
        <f>Seniori!KT77</f>
        <v>0</v>
      </c>
      <c r="KU154" s="106">
        <f>Seniori!KU77</f>
        <v>0</v>
      </c>
      <c r="KV154" s="106">
        <f>Seniori!KV77</f>
        <v>0</v>
      </c>
      <c r="KW154" s="106">
        <f>Seniori!KW77</f>
        <v>0</v>
      </c>
      <c r="KX154" s="106">
        <f>Seniori!KX77</f>
        <v>0</v>
      </c>
      <c r="KY154" s="106">
        <f>Seniori!KY77</f>
        <v>0</v>
      </c>
      <c r="KZ154" s="106">
        <f>Seniori!KZ77</f>
        <v>0</v>
      </c>
      <c r="LA154" s="106">
        <f>Seniori!LA77</f>
        <v>0</v>
      </c>
      <c r="LB154" s="106">
        <f>Seniori!LB77</f>
        <v>0</v>
      </c>
      <c r="LC154" s="106">
        <f>Seniori!LC77</f>
        <v>0</v>
      </c>
      <c r="LD154" s="106">
        <f>Seniori!LD77</f>
        <v>0</v>
      </c>
      <c r="LE154" s="106">
        <f>Seniori!LE77</f>
        <v>0</v>
      </c>
      <c r="LF154" s="106">
        <f>Seniori!LF77</f>
        <v>0</v>
      </c>
      <c r="LG154" s="106">
        <f>Seniori!LG77</f>
        <v>0</v>
      </c>
      <c r="LH154" s="106">
        <f>Seniori!LH77</f>
        <v>0</v>
      </c>
      <c r="LI154" s="106">
        <f>Seniori!LI77</f>
        <v>0</v>
      </c>
      <c r="LJ154" s="106">
        <f>Seniori!LJ77</f>
        <v>0</v>
      </c>
      <c r="LK154" s="106">
        <f>Seniori!LK77</f>
        <v>0</v>
      </c>
      <c r="LL154" s="106">
        <f>Seniori!LL77</f>
        <v>0</v>
      </c>
      <c r="LM154" s="106">
        <f>Seniori!LM77</f>
        <v>0</v>
      </c>
      <c r="LN154" s="106">
        <f>Seniori!LN77</f>
        <v>0</v>
      </c>
      <c r="LO154" s="106">
        <f>Seniori!LO77</f>
        <v>0</v>
      </c>
      <c r="LP154" s="106">
        <f>Seniori!LP77</f>
        <v>0</v>
      </c>
      <c r="LQ154" s="106">
        <f>Seniori!LQ77</f>
        <v>0</v>
      </c>
      <c r="LR154" s="106">
        <f>Seniori!LR77</f>
        <v>0</v>
      </c>
      <c r="LS154" s="106">
        <f>Seniori!LS77</f>
        <v>0</v>
      </c>
      <c r="LT154" s="106">
        <f>Seniori!LT77</f>
        <v>0</v>
      </c>
      <c r="LU154" s="106">
        <f>Seniori!LU77</f>
        <v>0</v>
      </c>
      <c r="LV154" s="106">
        <f>Seniori!LV77</f>
        <v>0</v>
      </c>
      <c r="LW154" s="106">
        <f>Seniori!LW77</f>
        <v>0</v>
      </c>
      <c r="LX154" s="106">
        <f>Seniori!LX77</f>
        <v>0</v>
      </c>
      <c r="LY154" s="106">
        <f>Seniori!LY77</f>
        <v>0</v>
      </c>
      <c r="LZ154" s="106">
        <f>Seniori!LZ77</f>
        <v>0</v>
      </c>
      <c r="MA154" s="106">
        <f>Seniori!MA77</f>
        <v>0</v>
      </c>
      <c r="MB154" s="106">
        <f>Seniori!MB77</f>
        <v>7</v>
      </c>
      <c r="MC154" s="106">
        <f>Seniori!MC77</f>
        <v>0</v>
      </c>
      <c r="MD154" s="106">
        <f>Seniori!MD77</f>
        <v>0</v>
      </c>
      <c r="ME154" s="106">
        <f>Seniori!ME77</f>
        <v>0</v>
      </c>
      <c r="MF154" s="106">
        <f>Seniori!MF77</f>
        <v>0</v>
      </c>
      <c r="MG154" s="106">
        <f>Seniori!MG77</f>
        <v>0</v>
      </c>
      <c r="MH154" s="106">
        <f>Seniori!MH77</f>
        <v>0</v>
      </c>
      <c r="MI154" s="106">
        <f>Seniori!MI77</f>
        <v>0</v>
      </c>
      <c r="MJ154" s="106">
        <f>Seniori!MJ77</f>
        <v>0</v>
      </c>
      <c r="MK154" s="106">
        <f>Seniori!MK77</f>
        <v>0</v>
      </c>
      <c r="ML154" s="106">
        <f>Seniori!ML77</f>
        <v>0</v>
      </c>
      <c r="MM154" s="106">
        <f>Seniori!MM77</f>
        <v>0</v>
      </c>
      <c r="MN154" s="106">
        <f>Seniori!MN77</f>
        <v>0</v>
      </c>
      <c r="MO154" s="106">
        <f>Seniori!MO77</f>
        <v>0</v>
      </c>
      <c r="MP154" s="106">
        <f>Seniori!MP77</f>
        <v>0</v>
      </c>
      <c r="MQ154" s="106">
        <f>Seniori!MQ77</f>
        <v>0</v>
      </c>
      <c r="MR154" s="106">
        <f>Seniori!MR77</f>
        <v>0</v>
      </c>
      <c r="MS154" s="106">
        <f>Seniori!MS77</f>
        <v>0</v>
      </c>
      <c r="MT154" s="106">
        <f>Seniori!MT77</f>
        <v>0</v>
      </c>
      <c r="MU154" s="106">
        <f>Seniori!MU77</f>
        <v>0</v>
      </c>
      <c r="MV154" s="106">
        <f>Seniori!MV77</f>
        <v>0</v>
      </c>
      <c r="MW154" s="106">
        <f>Seniori!MW77</f>
        <v>0</v>
      </c>
      <c r="MX154" s="106">
        <f>Seniori!MX77</f>
        <v>0</v>
      </c>
      <c r="MY154" s="106">
        <f>Seniori!MY77</f>
        <v>0</v>
      </c>
      <c r="MZ154" s="106">
        <f>Seniori!MZ77</f>
        <v>0</v>
      </c>
      <c r="NA154" s="106">
        <f>Seniori!NA77</f>
        <v>0</v>
      </c>
      <c r="NB154" s="106">
        <f>Seniori!NB77</f>
        <v>0</v>
      </c>
      <c r="NC154" s="106">
        <f>Seniori!NC77</f>
        <v>0</v>
      </c>
      <c r="ND154" s="106">
        <f>Seniori!ND77</f>
        <v>0</v>
      </c>
      <c r="NE154" s="106">
        <f>Seniori!NE77</f>
        <v>0</v>
      </c>
      <c r="NF154" s="106">
        <f>Seniori!NF77</f>
        <v>0</v>
      </c>
      <c r="NG154" s="106">
        <f>Seniori!NG77</f>
        <v>0</v>
      </c>
      <c r="NH154" s="106">
        <f>Seniori!NH77</f>
        <v>0</v>
      </c>
      <c r="NI154" s="106">
        <f>Seniori!NI77</f>
        <v>0</v>
      </c>
      <c r="NJ154" s="106">
        <f>Seniori!NJ77</f>
        <v>0</v>
      </c>
      <c r="NK154" s="106">
        <f>Seniori!NK77</f>
        <v>0</v>
      </c>
      <c r="NL154" s="106">
        <f>Seniori!NL77</f>
        <v>0</v>
      </c>
      <c r="NM154" s="106">
        <f>Seniori!NM77</f>
        <v>0</v>
      </c>
      <c r="NN154" s="106">
        <f>Seniori!NN77</f>
        <v>0</v>
      </c>
      <c r="NO154" s="106">
        <f>Seniori!NO77</f>
        <v>0</v>
      </c>
      <c r="NP154" s="106">
        <f>Seniori!NP77</f>
        <v>0</v>
      </c>
      <c r="NQ154" s="106">
        <f>Seniori!NQ77</f>
        <v>0</v>
      </c>
      <c r="NR154" s="106">
        <f>Seniori!NR77</f>
        <v>0</v>
      </c>
      <c r="NS154" s="106">
        <f>Seniori!NS77</f>
        <v>0</v>
      </c>
      <c r="NT154" s="106">
        <f>Seniori!NT77</f>
        <v>0</v>
      </c>
      <c r="NU154" s="106">
        <f>Seniori!NU77</f>
        <v>0</v>
      </c>
      <c r="NV154" s="106">
        <f>Seniori!NV77</f>
        <v>0</v>
      </c>
      <c r="NW154" s="106">
        <f>Seniori!NW77</f>
        <v>0</v>
      </c>
      <c r="NX154" s="106">
        <f>Seniori!NX77</f>
        <v>0</v>
      </c>
      <c r="NY154" s="106">
        <f>Seniori!NY77</f>
        <v>0</v>
      </c>
      <c r="NZ154" s="106">
        <f>Seniori!NZ77</f>
        <v>0</v>
      </c>
      <c r="OA154" s="106">
        <f>Seniori!OA77</f>
        <v>0</v>
      </c>
      <c r="OB154" s="106">
        <f>Seniori!OB77</f>
        <v>0</v>
      </c>
      <c r="OC154" s="106">
        <f>Seniori!OC77</f>
        <v>0</v>
      </c>
      <c r="OD154" s="106">
        <f>Seniori!OD77</f>
        <v>0</v>
      </c>
      <c r="OE154" s="106">
        <f>Seniori!OE77</f>
        <v>0</v>
      </c>
      <c r="OF154" s="106">
        <f>Seniori!OF77</f>
        <v>0</v>
      </c>
      <c r="OG154" s="106">
        <f>Seniori!OG77</f>
        <v>0</v>
      </c>
      <c r="OH154" s="106">
        <f>Seniori!OH77</f>
        <v>0</v>
      </c>
      <c r="OI154" s="106">
        <f>Seniori!OI77</f>
        <v>0</v>
      </c>
      <c r="OJ154" s="106">
        <f>Seniori!OJ77</f>
        <v>0</v>
      </c>
      <c r="OK154" s="106">
        <f>Seniori!OK77</f>
        <v>0</v>
      </c>
      <c r="OL154" s="106">
        <f>Seniori!OL77</f>
        <v>0</v>
      </c>
      <c r="OM154" s="106">
        <f>Seniori!OM77</f>
        <v>0</v>
      </c>
      <c r="ON154" s="106">
        <f>Seniori!ON77</f>
        <v>0</v>
      </c>
      <c r="OO154" s="106">
        <f>Seniori!OO77</f>
        <v>0</v>
      </c>
      <c r="OP154" s="106">
        <f>Seniori!OP77</f>
        <v>0</v>
      </c>
      <c r="OQ154" s="106">
        <f>Seniori!OQ77</f>
        <v>0</v>
      </c>
      <c r="OR154" s="106">
        <f>Seniori!OR77</f>
        <v>0</v>
      </c>
      <c r="OS154" s="106">
        <f>Seniori!OS77</f>
        <v>0</v>
      </c>
      <c r="OT154" s="106">
        <f>Seniori!OT77</f>
        <v>0</v>
      </c>
      <c r="OU154" s="106">
        <f>Seniori!OU77</f>
        <v>0</v>
      </c>
      <c r="OV154" s="106">
        <f>Seniori!OV77</f>
        <v>0</v>
      </c>
      <c r="OW154" s="106">
        <f>Seniori!OW77</f>
        <v>0</v>
      </c>
      <c r="OX154" s="106">
        <f>Seniori!OX77</f>
        <v>0</v>
      </c>
      <c r="OY154" s="106">
        <f>Seniori!OY77</f>
        <v>0</v>
      </c>
      <c r="OZ154" s="106">
        <f>Seniori!OZ77</f>
        <v>0</v>
      </c>
      <c r="PA154" s="106">
        <f>Seniori!PA77</f>
        <v>0</v>
      </c>
      <c r="PB154" s="106">
        <f>Seniori!PB77</f>
        <v>0</v>
      </c>
      <c r="PC154" s="106">
        <f>Seniori!PC77</f>
        <v>0</v>
      </c>
      <c r="PD154" s="106">
        <f>Seniori!PD77</f>
        <v>0</v>
      </c>
      <c r="PE154" s="106">
        <f>Seniori!PE77</f>
        <v>0</v>
      </c>
      <c r="PF154" s="106">
        <f>Seniori!PF77</f>
        <v>0</v>
      </c>
      <c r="PG154" s="106">
        <f>Seniori!PG77</f>
        <v>0</v>
      </c>
      <c r="PH154" s="106">
        <f>Seniori!PH77</f>
        <v>0</v>
      </c>
      <c r="PI154" s="106">
        <f>Seniori!PI77</f>
        <v>0</v>
      </c>
      <c r="PJ154" s="106">
        <f>Seniori!PJ77</f>
        <v>0</v>
      </c>
      <c r="PK154" s="106">
        <f>Seniori!PK77</f>
        <v>0</v>
      </c>
      <c r="PL154" s="106">
        <f>Seniori!PL77</f>
        <v>0</v>
      </c>
      <c r="PM154" s="106">
        <f>Seniori!PM77</f>
        <v>0</v>
      </c>
      <c r="PN154" s="106">
        <f>Seniori!PN77</f>
        <v>0</v>
      </c>
      <c r="PO154" s="106">
        <f>Seniori!PO77</f>
        <v>0</v>
      </c>
      <c r="PP154" s="106">
        <f>Seniori!PP77</f>
        <v>0</v>
      </c>
      <c r="PQ154" s="106">
        <f>Seniori!PQ77</f>
        <v>0</v>
      </c>
      <c r="PR154" s="106">
        <f>Seniori!PR77</f>
        <v>0</v>
      </c>
      <c r="PS154" s="106">
        <f>Seniori!PS77</f>
        <v>0</v>
      </c>
      <c r="PT154" s="106">
        <f>Seniori!PT77</f>
        <v>0</v>
      </c>
      <c r="PU154" s="106">
        <f>Seniori!PU77</f>
        <v>0</v>
      </c>
      <c r="PV154" s="106">
        <f>Seniori!PV77</f>
        <v>0</v>
      </c>
      <c r="PW154" s="106">
        <f>Seniori!PW77</f>
        <v>0</v>
      </c>
      <c r="PX154" s="106">
        <f>Seniori!PX77</f>
        <v>0</v>
      </c>
      <c r="PY154" s="106">
        <f>Seniori!PY77</f>
        <v>0</v>
      </c>
      <c r="PZ154" s="106">
        <f>Seniori!PZ77</f>
        <v>0</v>
      </c>
      <c r="QA154" s="106">
        <f>Seniori!QA77</f>
        <v>0</v>
      </c>
      <c r="QB154" s="106">
        <f>Seniori!QB77</f>
        <v>0</v>
      </c>
      <c r="QC154" s="106">
        <f>Seniori!QC77</f>
        <v>0</v>
      </c>
      <c r="QD154" s="106">
        <f>Seniori!QD77</f>
        <v>0</v>
      </c>
      <c r="QE154" s="106">
        <f>Seniori!QE77</f>
        <v>0</v>
      </c>
      <c r="QF154" s="106">
        <f>Seniori!QF77</f>
        <v>0</v>
      </c>
      <c r="QG154" s="106">
        <f>Seniori!QG77</f>
        <v>0</v>
      </c>
      <c r="QH154" s="106">
        <f>Seniori!QH77</f>
        <v>0</v>
      </c>
      <c r="QI154" s="106">
        <f>Seniori!QI77</f>
        <v>0</v>
      </c>
      <c r="QJ154" s="106">
        <f>Seniori!QJ77</f>
        <v>0</v>
      </c>
      <c r="QK154" s="106">
        <f>Seniori!QK77</f>
        <v>0</v>
      </c>
      <c r="QL154" s="106">
        <f>Seniori!QL77</f>
        <v>0</v>
      </c>
      <c r="QM154" s="106">
        <f>Seniori!QM77</f>
        <v>0</v>
      </c>
      <c r="QN154" s="106">
        <f>Seniori!QN77</f>
        <v>0</v>
      </c>
      <c r="QO154" s="106">
        <f>Seniori!QO77</f>
        <v>0</v>
      </c>
      <c r="QP154" s="106">
        <f>Seniori!QP77</f>
        <v>0</v>
      </c>
      <c r="QQ154" s="106">
        <f>Seniori!QQ77</f>
        <v>0</v>
      </c>
      <c r="QR154" s="106">
        <f>Seniori!QR77</f>
        <v>0</v>
      </c>
      <c r="QS154" s="106">
        <f>Seniori!QS77</f>
        <v>0</v>
      </c>
      <c r="QT154" s="106">
        <f>Seniori!QT77</f>
        <v>0</v>
      </c>
      <c r="QU154" s="106">
        <f>Seniori!QU77</f>
        <v>0</v>
      </c>
      <c r="QV154" s="106">
        <f>Seniori!QV77</f>
        <v>0</v>
      </c>
      <c r="QW154" s="106">
        <f>Seniori!QW77</f>
        <v>0</v>
      </c>
      <c r="QX154" s="106">
        <f>Seniori!QX77</f>
        <v>0</v>
      </c>
      <c r="QY154" s="106">
        <f>Seniori!QY77</f>
        <v>0</v>
      </c>
      <c r="QZ154" s="106">
        <f>Seniori!QZ77</f>
        <v>0</v>
      </c>
      <c r="RA154" s="106">
        <f>Seniori!RA77</f>
        <v>0</v>
      </c>
      <c r="RB154" s="106">
        <f>Seniori!RB77</f>
        <v>0</v>
      </c>
      <c r="RC154" s="106">
        <f>Seniori!RC77</f>
        <v>0</v>
      </c>
      <c r="RD154" s="106">
        <f>Seniori!RD77</f>
        <v>0</v>
      </c>
      <c r="RE154" s="106">
        <f>Seniori!RE77</f>
        <v>0</v>
      </c>
      <c r="RF154" s="106">
        <f>Seniori!RF77</f>
        <v>0</v>
      </c>
      <c r="RG154" s="106">
        <f>Seniori!RG77</f>
        <v>0</v>
      </c>
      <c r="RH154" s="106">
        <f>Seniori!RH77</f>
        <v>0</v>
      </c>
      <c r="RI154" s="106">
        <f>Seniori!RI77</f>
        <v>0</v>
      </c>
      <c r="RJ154" s="106">
        <f>Seniori!RJ77</f>
        <v>0</v>
      </c>
      <c r="RK154" s="106">
        <f>Seniori!RK77</f>
        <v>0</v>
      </c>
      <c r="RL154" s="106">
        <f>Seniori!RL77</f>
        <v>0</v>
      </c>
      <c r="RM154" s="106">
        <f>Seniori!RM77</f>
        <v>0</v>
      </c>
      <c r="RN154" s="106">
        <f>Seniori!RN77</f>
        <v>0</v>
      </c>
      <c r="RO154" s="106">
        <f>Seniori!RO77</f>
        <v>0</v>
      </c>
      <c r="RP154" s="106">
        <f>Seniori!RP77</f>
        <v>0</v>
      </c>
      <c r="RQ154" s="106">
        <f>Seniori!RQ77</f>
        <v>0</v>
      </c>
      <c r="RR154" s="106">
        <f>Seniori!RR77</f>
        <v>0</v>
      </c>
      <c r="RS154" s="106">
        <f>Seniori!RS77</f>
        <v>0</v>
      </c>
      <c r="RT154" s="106">
        <f>Seniori!RT77</f>
        <v>0</v>
      </c>
      <c r="RU154" s="106">
        <f>Seniori!RU77</f>
        <v>0</v>
      </c>
      <c r="RV154" s="106">
        <f>Seniori!RV77</f>
        <v>0</v>
      </c>
      <c r="RW154" s="106">
        <f>Seniori!RW77</f>
        <v>0</v>
      </c>
      <c r="RX154" s="106">
        <f>Seniori!RX77</f>
        <v>0</v>
      </c>
      <c r="RY154" s="106">
        <f>Seniori!RY77</f>
        <v>0</v>
      </c>
      <c r="RZ154" s="106">
        <f>Seniori!RZ77</f>
        <v>0</v>
      </c>
      <c r="SA154" s="106">
        <f>Seniori!SA77</f>
        <v>0</v>
      </c>
      <c r="SB154" s="106">
        <f>Seniori!SB77</f>
        <v>0</v>
      </c>
      <c r="SC154" s="106">
        <f>Seniori!SC77</f>
        <v>0</v>
      </c>
      <c r="SD154" s="106">
        <f>Seniori!SD77</f>
        <v>0</v>
      </c>
      <c r="SE154" s="106">
        <f>Seniori!SE77</f>
        <v>0</v>
      </c>
      <c r="SF154" s="106">
        <f>Seniori!SF77</f>
        <v>0</v>
      </c>
      <c r="SG154" s="106">
        <f>Seniori!SG77</f>
        <v>0</v>
      </c>
      <c r="SH154" s="106">
        <f>Seniori!SH77</f>
        <v>0</v>
      </c>
      <c r="SI154" s="106">
        <f>Seniori!SI77</f>
        <v>0</v>
      </c>
      <c r="SJ154" s="106">
        <f>Seniori!SJ77</f>
        <v>0</v>
      </c>
      <c r="SK154" s="106">
        <f>Seniori!SK77</f>
        <v>0</v>
      </c>
      <c r="SL154" s="106">
        <f>Seniori!SL77</f>
        <v>0</v>
      </c>
      <c r="SM154" s="106">
        <f>Seniori!SM77</f>
        <v>0</v>
      </c>
      <c r="SN154" s="106">
        <f>Seniori!SN77</f>
        <v>0</v>
      </c>
      <c r="SO154" s="106">
        <f>Seniori!SO77</f>
        <v>0</v>
      </c>
      <c r="SP154" s="106">
        <f>Seniori!SP77</f>
        <v>0</v>
      </c>
      <c r="SQ154" s="106">
        <f>Seniori!SQ77</f>
        <v>0</v>
      </c>
      <c r="SR154" s="106">
        <f>Seniori!SR77</f>
        <v>0</v>
      </c>
      <c r="SS154" s="106">
        <f>Seniori!SS77</f>
        <v>0</v>
      </c>
      <c r="ST154" s="106">
        <f>Seniori!ST77</f>
        <v>0</v>
      </c>
      <c r="SU154" s="106">
        <f>Seniori!SU77</f>
        <v>0</v>
      </c>
      <c r="SV154" s="106">
        <f>Seniori!SV77</f>
        <v>0</v>
      </c>
      <c r="SW154" s="106">
        <f>Seniori!SW77</f>
        <v>0</v>
      </c>
      <c r="SX154" s="106">
        <f>Seniori!SX77</f>
        <v>0</v>
      </c>
      <c r="SY154" s="106">
        <f>Seniori!SY77</f>
        <v>0</v>
      </c>
      <c r="SZ154" s="106">
        <f>Seniori!SZ77</f>
        <v>0</v>
      </c>
      <c r="TA154" s="106">
        <f>Seniori!TA77</f>
        <v>0</v>
      </c>
      <c r="TB154" s="106">
        <f>Seniori!TB77</f>
        <v>0</v>
      </c>
    </row>
    <row r="155" spans="1:522" s="1" customFormat="1" ht="18" customHeight="1" x14ac:dyDescent="0.25">
      <c r="A155" s="12"/>
      <c r="B155" s="11" t="s">
        <v>121</v>
      </c>
      <c r="C155" s="1">
        <v>11863</v>
      </c>
      <c r="D155" s="1">
        <v>2011</v>
      </c>
      <c r="E155" s="4" t="s">
        <v>215</v>
      </c>
      <c r="F155" s="1">
        <v>9131</v>
      </c>
      <c r="G155" s="9" t="s">
        <v>97</v>
      </c>
      <c r="H155" s="4" t="s">
        <v>44</v>
      </c>
      <c r="I155" s="1">
        <f>SUM(K155:TB155)</f>
        <v>7</v>
      </c>
      <c r="J155" s="12">
        <f>Tabuľka3[[#This Row],[Stĺpec9]]</f>
        <v>7</v>
      </c>
      <c r="K155" s="106">
        <f>Seniori!K79</f>
        <v>0</v>
      </c>
      <c r="L155" s="106">
        <f>Seniori!L79</f>
        <v>0</v>
      </c>
      <c r="M155" s="106">
        <f>Seniori!M79</f>
        <v>0</v>
      </c>
      <c r="N155" s="106">
        <f>Seniori!N79</f>
        <v>0</v>
      </c>
      <c r="O155" s="106">
        <f>Seniori!O79</f>
        <v>0</v>
      </c>
      <c r="P155" s="106">
        <f>Seniori!P79</f>
        <v>0</v>
      </c>
      <c r="Q155" s="106">
        <f>Seniori!Q79</f>
        <v>0</v>
      </c>
      <c r="R155" s="106">
        <f>Seniori!R79</f>
        <v>0</v>
      </c>
      <c r="S155" s="106">
        <f>Seniori!S79</f>
        <v>0</v>
      </c>
      <c r="T155" s="106">
        <f>Seniori!T79</f>
        <v>0</v>
      </c>
      <c r="U155" s="106">
        <f>Seniori!U79</f>
        <v>0</v>
      </c>
      <c r="V155" s="106">
        <f>Seniori!V79</f>
        <v>0</v>
      </c>
      <c r="W155" s="106" t="str">
        <f>Seniori!W79</f>
        <v>o</v>
      </c>
      <c r="X155" s="106">
        <f>Seniori!X79</f>
        <v>0</v>
      </c>
      <c r="Y155" s="106">
        <f>Seniori!Y79</f>
        <v>0</v>
      </c>
      <c r="Z155" s="106">
        <f>Seniori!Z79</f>
        <v>0</v>
      </c>
      <c r="AA155" s="106">
        <f>Seniori!AA79</f>
        <v>1</v>
      </c>
      <c r="AB155" s="106">
        <f>Seniori!AB79</f>
        <v>0</v>
      </c>
      <c r="AC155" s="106">
        <f>Seniori!AC79</f>
        <v>0</v>
      </c>
      <c r="AD155" s="106">
        <f>Seniori!AD79</f>
        <v>0</v>
      </c>
      <c r="AE155" s="106">
        <f>Seniori!AE79</f>
        <v>0</v>
      </c>
      <c r="AF155" s="106">
        <f>Seniori!AF79</f>
        <v>0</v>
      </c>
      <c r="AG155" s="106">
        <f>Seniori!AG79</f>
        <v>0</v>
      </c>
      <c r="AH155" s="106">
        <f>Seniori!AH79</f>
        <v>0</v>
      </c>
      <c r="AI155" s="106">
        <f>Seniori!AI79</f>
        <v>0</v>
      </c>
      <c r="AJ155" s="106">
        <f>Seniori!AJ79</f>
        <v>0</v>
      </c>
      <c r="AK155" s="106">
        <f>Seniori!AK79</f>
        <v>0</v>
      </c>
      <c r="AL155" s="106">
        <f>Seniori!AL79</f>
        <v>0</v>
      </c>
      <c r="AM155" s="106">
        <f>Seniori!AM79</f>
        <v>0</v>
      </c>
      <c r="AN155" s="106">
        <f>Seniori!AN79</f>
        <v>0</v>
      </c>
      <c r="AO155" s="106">
        <f>Seniori!AO79</f>
        <v>0</v>
      </c>
      <c r="AP155" s="106">
        <f>Seniori!AP79</f>
        <v>0</v>
      </c>
      <c r="AQ155" s="106">
        <f>Seniori!AQ79</f>
        <v>0</v>
      </c>
      <c r="AR155" s="106">
        <f>Seniori!AR79</f>
        <v>0</v>
      </c>
      <c r="AS155" s="106">
        <f>Seniori!AS79</f>
        <v>0</v>
      </c>
      <c r="AT155" s="106">
        <f>Seniori!AT79</f>
        <v>0</v>
      </c>
      <c r="AU155" s="106">
        <f>Seniori!AU79</f>
        <v>0</v>
      </c>
      <c r="AV155" s="106">
        <f>Seniori!AV79</f>
        <v>0</v>
      </c>
      <c r="AW155" s="106">
        <f>Seniori!AW79</f>
        <v>0</v>
      </c>
      <c r="AX155" s="106">
        <f>Seniori!AX79</f>
        <v>0</v>
      </c>
      <c r="AY155" s="106">
        <f>Seniori!AY79</f>
        <v>0</v>
      </c>
      <c r="AZ155" s="106">
        <f>Seniori!AZ79</f>
        <v>0</v>
      </c>
      <c r="BA155" s="106">
        <f>Seniori!BA79</f>
        <v>0</v>
      </c>
      <c r="BB155" s="106">
        <f>Seniori!BB79</f>
        <v>0</v>
      </c>
      <c r="BC155" s="106">
        <f>Seniori!BC79</f>
        <v>0</v>
      </c>
      <c r="BD155" s="106">
        <f>Seniori!BD79</f>
        <v>0</v>
      </c>
      <c r="BE155" s="106">
        <f>Seniori!BE79</f>
        <v>0</v>
      </c>
      <c r="BF155" s="106">
        <f>Seniori!BF79</f>
        <v>0</v>
      </c>
      <c r="BG155" s="106">
        <f>Seniori!BG79</f>
        <v>0</v>
      </c>
      <c r="BH155" s="106">
        <f>Seniori!BH79</f>
        <v>0</v>
      </c>
      <c r="BI155" s="106">
        <f>Seniori!BI79</f>
        <v>0</v>
      </c>
      <c r="BJ155" s="106">
        <f>Seniori!BJ79</f>
        <v>0</v>
      </c>
      <c r="BK155" s="106">
        <f>Seniori!BK79</f>
        <v>0</v>
      </c>
      <c r="BL155" s="106">
        <f>Seniori!BL79</f>
        <v>0</v>
      </c>
      <c r="BM155" s="106">
        <f>Seniori!BM79</f>
        <v>0</v>
      </c>
      <c r="BN155" s="106">
        <f>Seniori!BN79</f>
        <v>0</v>
      </c>
      <c r="BO155" s="106">
        <f>Seniori!BO79</f>
        <v>0</v>
      </c>
      <c r="BP155" s="106">
        <f>Seniori!BP79</f>
        <v>0</v>
      </c>
      <c r="BQ155" s="106">
        <f>Seniori!BQ79</f>
        <v>0</v>
      </c>
      <c r="BR155" s="106">
        <f>Seniori!BR79</f>
        <v>0</v>
      </c>
      <c r="BS155" s="106">
        <f>Seniori!BS79</f>
        <v>0</v>
      </c>
      <c r="BT155" s="106">
        <f>Seniori!BT79</f>
        <v>0</v>
      </c>
      <c r="BU155" s="106">
        <f>Seniori!BU79</f>
        <v>0</v>
      </c>
      <c r="BV155" s="106">
        <f>Seniori!BV79</f>
        <v>0</v>
      </c>
      <c r="BW155" s="106">
        <f>Seniori!BW79</f>
        <v>0</v>
      </c>
      <c r="BX155" s="106">
        <f>Seniori!BX79</f>
        <v>0</v>
      </c>
      <c r="BY155" s="106">
        <f>Seniori!BY79</f>
        <v>0</v>
      </c>
      <c r="BZ155" s="106">
        <f>Seniori!BZ79</f>
        <v>0</v>
      </c>
      <c r="CA155" s="106">
        <f>Seniori!CA79</f>
        <v>0</v>
      </c>
      <c r="CB155" s="106">
        <f>Seniori!CB79</f>
        <v>0</v>
      </c>
      <c r="CC155" s="106">
        <f>Seniori!CC79</f>
        <v>0</v>
      </c>
      <c r="CD155" s="106">
        <f>Seniori!CD79</f>
        <v>0</v>
      </c>
      <c r="CE155" s="106">
        <f>Seniori!CE79</f>
        <v>0</v>
      </c>
      <c r="CF155" s="106">
        <f>Seniori!CF79</f>
        <v>0</v>
      </c>
      <c r="CG155" s="106">
        <f>Seniori!CG79</f>
        <v>0</v>
      </c>
      <c r="CH155" s="106">
        <f>Seniori!CH79</f>
        <v>0</v>
      </c>
      <c r="CI155" s="106">
        <f>Seniori!CI79</f>
        <v>0</v>
      </c>
      <c r="CJ155" s="106">
        <f>Seniori!CJ79</f>
        <v>0</v>
      </c>
      <c r="CK155" s="106">
        <f>Seniori!CK79</f>
        <v>0</v>
      </c>
      <c r="CL155" s="106">
        <f>Seniori!CL79</f>
        <v>0</v>
      </c>
      <c r="CM155" s="106">
        <f>Seniori!CM79</f>
        <v>0</v>
      </c>
      <c r="CN155" s="106">
        <f>Seniori!CN79</f>
        <v>0</v>
      </c>
      <c r="CO155" s="106">
        <f>Seniori!CO79</f>
        <v>0</v>
      </c>
      <c r="CP155" s="106">
        <f>Seniori!CP79</f>
        <v>0</v>
      </c>
      <c r="CQ155" s="106">
        <f>Seniori!CQ79</f>
        <v>0</v>
      </c>
      <c r="CR155" s="106">
        <f>Seniori!CR79</f>
        <v>0</v>
      </c>
      <c r="CS155" s="106">
        <f>Seniori!CS79</f>
        <v>0</v>
      </c>
      <c r="CT155" s="106">
        <f>Seniori!CT79</f>
        <v>0</v>
      </c>
      <c r="CU155" s="106">
        <f>Seniori!CU79</f>
        <v>0</v>
      </c>
      <c r="CV155" s="106">
        <f>Seniori!CV79</f>
        <v>0</v>
      </c>
      <c r="CW155" s="106">
        <f>Seniori!CW79</f>
        <v>0</v>
      </c>
      <c r="CX155" s="106">
        <f>Seniori!CX79</f>
        <v>0</v>
      </c>
      <c r="CY155" s="106">
        <f>Seniori!CY79</f>
        <v>0</v>
      </c>
      <c r="CZ155" s="106">
        <f>Seniori!CZ79</f>
        <v>0</v>
      </c>
      <c r="DA155" s="106">
        <f>Seniori!DA79</f>
        <v>0</v>
      </c>
      <c r="DB155" s="106">
        <f>Seniori!DB79</f>
        <v>0</v>
      </c>
      <c r="DC155" s="106">
        <f>Seniori!DC79</f>
        <v>0</v>
      </c>
      <c r="DD155" s="106">
        <f>Seniori!DD79</f>
        <v>0</v>
      </c>
      <c r="DE155" s="106">
        <f>Seniori!DE79</f>
        <v>0</v>
      </c>
      <c r="DF155" s="106">
        <f>Seniori!DF79</f>
        <v>1</v>
      </c>
      <c r="DG155" s="106">
        <f>Seniori!DG79</f>
        <v>4</v>
      </c>
      <c r="DH155" s="106">
        <f>Seniori!DH79</f>
        <v>0</v>
      </c>
      <c r="DI155" s="106">
        <f>Seniori!DI79</f>
        <v>0</v>
      </c>
      <c r="DJ155" s="106">
        <f>Seniori!DJ79</f>
        <v>0</v>
      </c>
      <c r="DK155" s="106">
        <f>Seniori!DK79</f>
        <v>0</v>
      </c>
      <c r="DL155" s="106">
        <f>Seniori!DL79</f>
        <v>0</v>
      </c>
      <c r="DM155" s="106">
        <f>Seniori!DM79</f>
        <v>0</v>
      </c>
      <c r="DN155" s="106">
        <f>Seniori!DN79</f>
        <v>0</v>
      </c>
      <c r="DO155" s="106">
        <f>Seniori!DO79</f>
        <v>0</v>
      </c>
      <c r="DP155" s="106">
        <f>Seniori!DP79</f>
        <v>0</v>
      </c>
      <c r="DQ155" s="106">
        <f>Seniori!DQ79</f>
        <v>0</v>
      </c>
      <c r="DR155" s="106">
        <f>Seniori!DR79</f>
        <v>0</v>
      </c>
      <c r="DS155" s="106">
        <f>Seniori!DS79</f>
        <v>0</v>
      </c>
      <c r="DT155" s="106">
        <f>Seniori!DT79</f>
        <v>0</v>
      </c>
      <c r="DU155" s="106">
        <f>Seniori!DU79</f>
        <v>0</v>
      </c>
      <c r="DV155" s="106">
        <f>Seniori!DV79</f>
        <v>0</v>
      </c>
      <c r="DW155" s="106">
        <f>Seniori!DW79</f>
        <v>0</v>
      </c>
      <c r="DX155" s="106">
        <f>Seniori!DX79</f>
        <v>0</v>
      </c>
      <c r="DY155" s="106">
        <f>Seniori!DY79</f>
        <v>0</v>
      </c>
      <c r="DZ155" s="106">
        <f>Seniori!DZ79</f>
        <v>0</v>
      </c>
      <c r="EA155" s="106">
        <f>Seniori!EA79</f>
        <v>0</v>
      </c>
      <c r="EB155" s="106">
        <f>Seniori!EB79</f>
        <v>0</v>
      </c>
      <c r="EC155" s="106">
        <f>Seniori!EC79</f>
        <v>0</v>
      </c>
      <c r="ED155" s="106">
        <f>Seniori!ED79</f>
        <v>0</v>
      </c>
      <c r="EE155" s="106">
        <f>Seniori!EE79</f>
        <v>0</v>
      </c>
      <c r="EF155" s="106">
        <f>Seniori!EF79</f>
        <v>0</v>
      </c>
      <c r="EG155" s="106">
        <f>Seniori!EG79</f>
        <v>0</v>
      </c>
      <c r="EH155" s="106">
        <f>Seniori!EH79</f>
        <v>0</v>
      </c>
      <c r="EI155" s="106">
        <f>Seniori!EI79</f>
        <v>0</v>
      </c>
      <c r="EJ155" s="106">
        <f>Seniori!EJ79</f>
        <v>0</v>
      </c>
      <c r="EK155" s="106">
        <f>Seniori!EK79</f>
        <v>0</v>
      </c>
      <c r="EL155" s="106">
        <f>Seniori!EL79</f>
        <v>0</v>
      </c>
      <c r="EM155" s="106">
        <f>Seniori!EM79</f>
        <v>0</v>
      </c>
      <c r="EN155" s="106">
        <f>Seniori!EN79</f>
        <v>0</v>
      </c>
      <c r="EO155" s="106">
        <f>Seniori!EO79</f>
        <v>0</v>
      </c>
      <c r="EP155" s="106">
        <f>Seniori!EP79</f>
        <v>0</v>
      </c>
      <c r="EQ155" s="106">
        <f>Seniori!EQ79</f>
        <v>0</v>
      </c>
      <c r="ER155" s="106">
        <f>Seniori!ER79</f>
        <v>0</v>
      </c>
      <c r="ES155" s="106">
        <f>Seniori!ES79</f>
        <v>0</v>
      </c>
      <c r="ET155" s="106">
        <f>Seniori!ET79</f>
        <v>0</v>
      </c>
      <c r="EU155" s="106">
        <f>Seniori!EU79</f>
        <v>0</v>
      </c>
      <c r="EV155" s="106">
        <f>Seniori!EV79</f>
        <v>0</v>
      </c>
      <c r="EW155" s="106">
        <f>Seniori!EW79</f>
        <v>0</v>
      </c>
      <c r="EX155" s="106">
        <f>Seniori!EX79</f>
        <v>0</v>
      </c>
      <c r="EY155" s="106">
        <f>Seniori!EY79</f>
        <v>0</v>
      </c>
      <c r="EZ155" s="106">
        <f>Seniori!EZ79</f>
        <v>0</v>
      </c>
      <c r="FA155" s="106">
        <f>Seniori!FA79</f>
        <v>0</v>
      </c>
      <c r="FB155" s="106">
        <f>Seniori!FB79</f>
        <v>0</v>
      </c>
      <c r="FC155" s="106">
        <f>Seniori!FC79</f>
        <v>0</v>
      </c>
      <c r="FD155" s="106">
        <f>Seniori!FD79</f>
        <v>0</v>
      </c>
      <c r="FE155" s="106">
        <f>Seniori!FE79</f>
        <v>0</v>
      </c>
      <c r="FF155" s="106">
        <f>Seniori!FF79</f>
        <v>0</v>
      </c>
      <c r="FG155" s="106">
        <f>Seniori!FG79</f>
        <v>0</v>
      </c>
      <c r="FH155" s="106">
        <f>Seniori!FH79</f>
        <v>0</v>
      </c>
      <c r="FI155" s="106">
        <f>Seniori!FI79</f>
        <v>0</v>
      </c>
      <c r="FJ155" s="106">
        <f>Seniori!FJ79</f>
        <v>0</v>
      </c>
      <c r="FK155" s="106">
        <f>Seniori!FK79</f>
        <v>0</v>
      </c>
      <c r="FL155" s="106">
        <f>Seniori!FL79</f>
        <v>0</v>
      </c>
      <c r="FM155" s="106">
        <f>Seniori!FM79</f>
        <v>0</v>
      </c>
      <c r="FN155" s="106">
        <f>Seniori!FN79</f>
        <v>0</v>
      </c>
      <c r="FO155" s="106">
        <f>Seniori!FO79</f>
        <v>0</v>
      </c>
      <c r="FP155" s="106">
        <f>Seniori!FP79</f>
        <v>0</v>
      </c>
      <c r="FQ155" s="106">
        <f>Seniori!FQ79</f>
        <v>0</v>
      </c>
      <c r="FR155" s="106">
        <f>Seniori!FR79</f>
        <v>0</v>
      </c>
      <c r="FS155" s="106">
        <f>Seniori!FS79</f>
        <v>0</v>
      </c>
      <c r="FT155" s="106">
        <f>Seniori!FT79</f>
        <v>0</v>
      </c>
      <c r="FU155" s="106">
        <f>Seniori!FU79</f>
        <v>0</v>
      </c>
      <c r="FV155" s="106">
        <f>Seniori!FV79</f>
        <v>0</v>
      </c>
      <c r="FW155" s="106">
        <f>Seniori!FW79</f>
        <v>0</v>
      </c>
      <c r="FX155" s="106">
        <f>Seniori!FX79</f>
        <v>0</v>
      </c>
      <c r="FY155" s="106">
        <f>Seniori!FY79</f>
        <v>0</v>
      </c>
      <c r="FZ155" s="106">
        <f>Seniori!FZ79</f>
        <v>0</v>
      </c>
      <c r="GA155" s="106">
        <f>Seniori!GA79</f>
        <v>0</v>
      </c>
      <c r="GB155" s="106">
        <f>Seniori!GB79</f>
        <v>0</v>
      </c>
      <c r="GC155" s="106">
        <f>Seniori!GC79</f>
        <v>0</v>
      </c>
      <c r="GD155" s="106">
        <f>Seniori!GD79</f>
        <v>0</v>
      </c>
      <c r="GE155" s="106">
        <f>Seniori!GE79</f>
        <v>0</v>
      </c>
      <c r="GF155" s="106">
        <f>Seniori!GF79</f>
        <v>0</v>
      </c>
      <c r="GG155" s="106">
        <f>Seniori!GG79</f>
        <v>0</v>
      </c>
      <c r="GH155" s="106">
        <f>Seniori!GH79</f>
        <v>0</v>
      </c>
      <c r="GI155" s="106">
        <f>Seniori!GI79</f>
        <v>0</v>
      </c>
      <c r="GJ155" s="106">
        <f>Seniori!GJ79</f>
        <v>0</v>
      </c>
      <c r="GK155" s="106">
        <f>Seniori!GK79</f>
        <v>0</v>
      </c>
      <c r="GL155" s="106">
        <f>Seniori!GL79</f>
        <v>0</v>
      </c>
      <c r="GM155" s="106">
        <f>Seniori!GM79</f>
        <v>0</v>
      </c>
      <c r="GN155" s="106">
        <f>Seniori!GN79</f>
        <v>0</v>
      </c>
      <c r="GO155" s="106">
        <f>Seniori!GO79</f>
        <v>0</v>
      </c>
      <c r="GP155" s="106">
        <f>Seniori!GP79</f>
        <v>0</v>
      </c>
      <c r="GQ155" s="106">
        <f>Seniori!GQ79</f>
        <v>0</v>
      </c>
      <c r="GR155" s="106">
        <f>Seniori!GR79</f>
        <v>0</v>
      </c>
      <c r="GS155" s="106">
        <f>Seniori!GS79</f>
        <v>0</v>
      </c>
      <c r="GT155" s="106">
        <f>Seniori!GT79</f>
        <v>0</v>
      </c>
      <c r="GU155" s="106">
        <f>Seniori!GU79</f>
        <v>0</v>
      </c>
      <c r="GV155" s="106">
        <f>Seniori!GV79</f>
        <v>0</v>
      </c>
      <c r="GW155" s="106">
        <f>Seniori!GW79</f>
        <v>0</v>
      </c>
      <c r="GX155" s="106">
        <f>Seniori!GX79</f>
        <v>0</v>
      </c>
      <c r="GY155" s="106">
        <f>Seniori!GY79</f>
        <v>0</v>
      </c>
      <c r="GZ155" s="106">
        <f>Seniori!GZ79</f>
        <v>0</v>
      </c>
      <c r="HA155" s="106">
        <f>Seniori!HA79</f>
        <v>0</v>
      </c>
      <c r="HB155" s="106">
        <f>Seniori!HB79</f>
        <v>0</v>
      </c>
      <c r="HC155" s="106">
        <f>Seniori!HC79</f>
        <v>0</v>
      </c>
      <c r="HD155" s="106">
        <f>Seniori!HD79</f>
        <v>0</v>
      </c>
      <c r="HE155" s="106">
        <f>Seniori!HE79</f>
        <v>0</v>
      </c>
      <c r="HF155" s="106">
        <f>Seniori!HF79</f>
        <v>0</v>
      </c>
      <c r="HG155" s="106">
        <f>Seniori!HG79</f>
        <v>0</v>
      </c>
      <c r="HH155" s="106">
        <f>Seniori!HH79</f>
        <v>0</v>
      </c>
      <c r="HI155" s="106">
        <f>Seniori!HI79</f>
        <v>0</v>
      </c>
      <c r="HJ155" s="106">
        <f>Seniori!HJ79</f>
        <v>0</v>
      </c>
      <c r="HK155" s="106">
        <f>Seniori!HK79</f>
        <v>0</v>
      </c>
      <c r="HL155" s="106">
        <f>Seniori!HL79</f>
        <v>0</v>
      </c>
      <c r="HM155" s="106">
        <f>Seniori!HM79</f>
        <v>0</v>
      </c>
      <c r="HN155" s="106">
        <f>Seniori!HN79</f>
        <v>0</v>
      </c>
      <c r="HO155" s="106">
        <f>Seniori!HO79</f>
        <v>0</v>
      </c>
      <c r="HP155" s="106">
        <f>Seniori!HP79</f>
        <v>0</v>
      </c>
      <c r="HQ155" s="106">
        <f>Seniori!HQ79</f>
        <v>0</v>
      </c>
      <c r="HR155" s="106">
        <f>Seniori!HR79</f>
        <v>0</v>
      </c>
      <c r="HS155" s="106">
        <f>Seniori!HS79</f>
        <v>0</v>
      </c>
      <c r="HT155" s="106">
        <f>Seniori!HT79</f>
        <v>0</v>
      </c>
      <c r="HU155" s="106">
        <f>Seniori!HU79</f>
        <v>0</v>
      </c>
      <c r="HV155" s="106">
        <f>Seniori!HV79</f>
        <v>0</v>
      </c>
      <c r="HW155" s="106">
        <f>Seniori!HW79</f>
        <v>0</v>
      </c>
      <c r="HX155" s="106">
        <f>Seniori!HX79</f>
        <v>0</v>
      </c>
      <c r="HY155" s="106">
        <f>Seniori!HY79</f>
        <v>0</v>
      </c>
      <c r="HZ155" s="106">
        <f>Seniori!HZ79</f>
        <v>0</v>
      </c>
      <c r="IA155" s="106">
        <f>Seniori!IA79</f>
        <v>0</v>
      </c>
      <c r="IB155" s="106">
        <f>Seniori!IB79</f>
        <v>0</v>
      </c>
      <c r="IC155" s="106">
        <f>Seniori!IC79</f>
        <v>0</v>
      </c>
      <c r="ID155" s="106">
        <f>Seniori!ID79</f>
        <v>0</v>
      </c>
      <c r="IE155" s="106">
        <f>Seniori!IE79</f>
        <v>0</v>
      </c>
      <c r="IF155" s="106">
        <f>Seniori!IF79</f>
        <v>0</v>
      </c>
      <c r="IG155" s="106">
        <f>Seniori!IG79</f>
        <v>0</v>
      </c>
      <c r="IH155" s="106">
        <f>Seniori!IH79</f>
        <v>0</v>
      </c>
      <c r="II155" s="106">
        <f>Seniori!II79</f>
        <v>0</v>
      </c>
      <c r="IJ155" s="106">
        <f>Seniori!IJ79</f>
        <v>0</v>
      </c>
      <c r="IK155" s="106">
        <f>Seniori!IK79</f>
        <v>0</v>
      </c>
      <c r="IL155" s="106">
        <f>Seniori!IL79</f>
        <v>0</v>
      </c>
      <c r="IM155" s="106">
        <f>Seniori!IM79</f>
        <v>0</v>
      </c>
      <c r="IN155" s="106">
        <f>Seniori!IN79</f>
        <v>0</v>
      </c>
      <c r="IO155" s="106">
        <f>Seniori!IO79</f>
        <v>0</v>
      </c>
      <c r="IP155" s="106">
        <f>Seniori!IP79</f>
        <v>0</v>
      </c>
      <c r="IQ155" s="106">
        <f>Seniori!IQ79</f>
        <v>0</v>
      </c>
      <c r="IR155" s="106">
        <f>Seniori!IR79</f>
        <v>0</v>
      </c>
      <c r="IS155" s="106">
        <f>Seniori!IS79</f>
        <v>0</v>
      </c>
      <c r="IT155" s="106">
        <f>Seniori!IT79</f>
        <v>0</v>
      </c>
      <c r="IU155" s="106">
        <f>Seniori!IU79</f>
        <v>0</v>
      </c>
      <c r="IV155" s="106">
        <f>Seniori!IV79</f>
        <v>0</v>
      </c>
      <c r="IW155" s="106">
        <f>Seniori!IW79</f>
        <v>0</v>
      </c>
      <c r="IX155" s="106">
        <f>Seniori!IX79</f>
        <v>0</v>
      </c>
      <c r="IY155" s="106">
        <f>Seniori!IY79</f>
        <v>0</v>
      </c>
      <c r="IZ155" s="106">
        <f>Seniori!IZ79</f>
        <v>0</v>
      </c>
      <c r="JA155" s="106">
        <f>Seniori!JA79</f>
        <v>0</v>
      </c>
      <c r="JB155" s="106">
        <f>Seniori!JB79</f>
        <v>0</v>
      </c>
      <c r="JC155" s="106">
        <f>Seniori!JC79</f>
        <v>0</v>
      </c>
      <c r="JD155" s="106">
        <f>Seniori!JD79</f>
        <v>0</v>
      </c>
      <c r="JE155" s="106">
        <f>Seniori!JE79</f>
        <v>0</v>
      </c>
      <c r="JF155" s="106">
        <f>Seniori!JF79</f>
        <v>0</v>
      </c>
      <c r="JG155" s="106">
        <f>Seniori!JG79</f>
        <v>0</v>
      </c>
      <c r="JH155" s="106">
        <f>Seniori!JH79</f>
        <v>0</v>
      </c>
      <c r="JI155" s="106">
        <f>Seniori!JI79</f>
        <v>0</v>
      </c>
      <c r="JJ155" s="106">
        <f>Seniori!JJ79</f>
        <v>0</v>
      </c>
      <c r="JK155" s="106">
        <f>Seniori!JK79</f>
        <v>0</v>
      </c>
      <c r="JL155" s="106">
        <f>Seniori!JL79</f>
        <v>0</v>
      </c>
      <c r="JM155" s="106">
        <f>Seniori!JM79</f>
        <v>0</v>
      </c>
      <c r="JN155" s="106">
        <f>Seniori!JN79</f>
        <v>0</v>
      </c>
      <c r="JO155" s="106">
        <f>Seniori!JO79</f>
        <v>0</v>
      </c>
      <c r="JP155" s="106">
        <f>Seniori!JP79</f>
        <v>0</v>
      </c>
      <c r="JQ155" s="106">
        <f>Seniori!JQ79</f>
        <v>0</v>
      </c>
      <c r="JR155" s="106">
        <f>Seniori!JR79</f>
        <v>0</v>
      </c>
      <c r="JS155" s="106">
        <f>Seniori!JS79</f>
        <v>0</v>
      </c>
      <c r="JT155" s="106">
        <f>Seniori!JT79</f>
        <v>0</v>
      </c>
      <c r="JU155" s="106">
        <f>Seniori!JU79</f>
        <v>0</v>
      </c>
      <c r="JV155" s="106">
        <f>Seniori!JV79</f>
        <v>0</v>
      </c>
      <c r="JW155" s="106">
        <f>Seniori!JW79</f>
        <v>0</v>
      </c>
      <c r="JX155" s="106">
        <f>Seniori!JX79</f>
        <v>0</v>
      </c>
      <c r="JY155" s="106">
        <f>Seniori!JY79</f>
        <v>0</v>
      </c>
      <c r="JZ155" s="106">
        <f>Seniori!JZ79</f>
        <v>0</v>
      </c>
      <c r="KA155" s="106">
        <f>Seniori!KA79</f>
        <v>0</v>
      </c>
      <c r="KB155" s="106">
        <f>Seniori!KB79</f>
        <v>0</v>
      </c>
      <c r="KC155" s="106">
        <f>Seniori!KC79</f>
        <v>0</v>
      </c>
      <c r="KD155" s="106">
        <f>Seniori!KD79</f>
        <v>0</v>
      </c>
      <c r="KE155" s="106">
        <f>Seniori!KE79</f>
        <v>0</v>
      </c>
      <c r="KF155" s="106">
        <f>Seniori!KF79</f>
        <v>0</v>
      </c>
      <c r="KG155" s="106">
        <f>Seniori!KG79</f>
        <v>0</v>
      </c>
      <c r="KH155" s="106">
        <f>Seniori!KH79</f>
        <v>0</v>
      </c>
      <c r="KI155" s="106">
        <f>Seniori!KI79</f>
        <v>0</v>
      </c>
      <c r="KJ155" s="106">
        <f>Seniori!KJ79</f>
        <v>0</v>
      </c>
      <c r="KK155" s="106">
        <f>Seniori!KK79</f>
        <v>0</v>
      </c>
      <c r="KL155" s="106">
        <f>Seniori!KL79</f>
        <v>0</v>
      </c>
      <c r="KM155" s="106">
        <f>Seniori!KM79</f>
        <v>0</v>
      </c>
      <c r="KN155" s="106">
        <f>Seniori!KN79</f>
        <v>0</v>
      </c>
      <c r="KO155" s="106">
        <f>Seniori!KO79</f>
        <v>0</v>
      </c>
      <c r="KP155" s="106">
        <f>Seniori!KP79</f>
        <v>0</v>
      </c>
      <c r="KQ155" s="106">
        <f>Seniori!KQ79</f>
        <v>0</v>
      </c>
      <c r="KR155" s="106">
        <f>Seniori!KR79</f>
        <v>0</v>
      </c>
      <c r="KS155" s="106">
        <f>Seniori!KS79</f>
        <v>0</v>
      </c>
      <c r="KT155" s="106">
        <f>Seniori!KT79</f>
        <v>0</v>
      </c>
      <c r="KU155" s="106">
        <f>Seniori!KU79</f>
        <v>0</v>
      </c>
      <c r="KV155" s="106">
        <f>Seniori!KV79</f>
        <v>0</v>
      </c>
      <c r="KW155" s="106">
        <f>Seniori!KW79</f>
        <v>0</v>
      </c>
      <c r="KX155" s="106">
        <f>Seniori!KX79</f>
        <v>0</v>
      </c>
      <c r="KY155" s="106">
        <f>Seniori!KY79</f>
        <v>0</v>
      </c>
      <c r="KZ155" s="106">
        <f>Seniori!KZ79</f>
        <v>0</v>
      </c>
      <c r="LA155" s="106">
        <f>Seniori!LA79</f>
        <v>0</v>
      </c>
      <c r="LB155" s="106">
        <f>Seniori!LB79</f>
        <v>0</v>
      </c>
      <c r="LC155" s="106">
        <f>Seniori!LC79</f>
        <v>0</v>
      </c>
      <c r="LD155" s="106">
        <f>Seniori!LD79</f>
        <v>0</v>
      </c>
      <c r="LE155" s="106">
        <f>Seniori!LE79</f>
        <v>0</v>
      </c>
      <c r="LF155" s="106">
        <f>Seniori!LF79</f>
        <v>0</v>
      </c>
      <c r="LG155" s="106">
        <f>Seniori!LG79</f>
        <v>0</v>
      </c>
      <c r="LH155" s="106">
        <f>Seniori!LH79</f>
        <v>0</v>
      </c>
      <c r="LI155" s="106">
        <f>Seniori!LI79</f>
        <v>0</v>
      </c>
      <c r="LJ155" s="106">
        <f>Seniori!LJ79</f>
        <v>0</v>
      </c>
      <c r="LK155" s="106">
        <f>Seniori!LK79</f>
        <v>0</v>
      </c>
      <c r="LL155" s="106">
        <f>Seniori!LL79</f>
        <v>0</v>
      </c>
      <c r="LM155" s="106">
        <f>Seniori!LM79</f>
        <v>0</v>
      </c>
      <c r="LN155" s="106">
        <f>Seniori!LN79</f>
        <v>0</v>
      </c>
      <c r="LO155" s="106">
        <f>Seniori!LO79</f>
        <v>0</v>
      </c>
      <c r="LP155" s="106">
        <f>Seniori!LP79</f>
        <v>0</v>
      </c>
      <c r="LQ155" s="106">
        <f>Seniori!LQ79</f>
        <v>0</v>
      </c>
      <c r="LR155" s="106">
        <f>Seniori!LR79</f>
        <v>0</v>
      </c>
      <c r="LS155" s="106">
        <f>Seniori!LS79</f>
        <v>0</v>
      </c>
      <c r="LT155" s="106">
        <f>Seniori!LT79</f>
        <v>0</v>
      </c>
      <c r="LU155" s="106">
        <f>Seniori!LU79</f>
        <v>0</v>
      </c>
      <c r="LV155" s="106">
        <f>Seniori!LV79</f>
        <v>0</v>
      </c>
      <c r="LW155" s="106">
        <f>Seniori!LW79</f>
        <v>0</v>
      </c>
      <c r="LX155" s="106">
        <f>Seniori!LX79</f>
        <v>0</v>
      </c>
      <c r="LY155" s="106">
        <f>Seniori!LY79</f>
        <v>0</v>
      </c>
      <c r="LZ155" s="106">
        <f>Seniori!LZ79</f>
        <v>0</v>
      </c>
      <c r="MA155" s="106">
        <f>Seniori!MA79</f>
        <v>0</v>
      </c>
      <c r="MB155" s="106">
        <f>Seniori!MB79</f>
        <v>0</v>
      </c>
      <c r="MC155" s="106">
        <f>Seniori!MC79</f>
        <v>0</v>
      </c>
      <c r="MD155" s="106">
        <f>Seniori!MD79</f>
        <v>0</v>
      </c>
      <c r="ME155" s="106">
        <f>Seniori!ME79</f>
        <v>0</v>
      </c>
      <c r="MF155" s="106">
        <f>Seniori!MF79</f>
        <v>0</v>
      </c>
      <c r="MG155" s="106">
        <f>Seniori!MG79</f>
        <v>0</v>
      </c>
      <c r="MH155" s="106">
        <f>Seniori!MH79</f>
        <v>0</v>
      </c>
      <c r="MI155" s="106">
        <f>Seniori!MI79</f>
        <v>0</v>
      </c>
      <c r="MJ155" s="106">
        <f>Seniori!MJ79</f>
        <v>0</v>
      </c>
      <c r="MK155" s="106">
        <f>Seniori!MK79</f>
        <v>0</v>
      </c>
      <c r="ML155" s="106">
        <f>Seniori!ML79</f>
        <v>0</v>
      </c>
      <c r="MM155" s="106">
        <f>Seniori!MM79</f>
        <v>0</v>
      </c>
      <c r="MN155" s="106">
        <f>Seniori!MN79</f>
        <v>0</v>
      </c>
      <c r="MO155" s="106">
        <f>Seniori!MO79</f>
        <v>0</v>
      </c>
      <c r="MP155" s="106">
        <f>Seniori!MP79</f>
        <v>0</v>
      </c>
      <c r="MQ155" s="106">
        <f>Seniori!MQ79</f>
        <v>0</v>
      </c>
      <c r="MR155" s="106">
        <f>Seniori!MR79</f>
        <v>0</v>
      </c>
      <c r="MS155" s="106">
        <f>Seniori!MS79</f>
        <v>0</v>
      </c>
      <c r="MT155" s="106">
        <f>Seniori!MT79</f>
        <v>0</v>
      </c>
      <c r="MU155" s="106">
        <f>Seniori!MU79</f>
        <v>0</v>
      </c>
      <c r="MV155" s="106">
        <f>Seniori!MV79</f>
        <v>0</v>
      </c>
      <c r="MW155" s="106">
        <f>Seniori!MW79</f>
        <v>0</v>
      </c>
      <c r="MX155" s="106">
        <f>Seniori!MX79</f>
        <v>0</v>
      </c>
      <c r="MY155" s="106">
        <f>Seniori!MY79</f>
        <v>0</v>
      </c>
      <c r="MZ155" s="106">
        <f>Seniori!MZ79</f>
        <v>0</v>
      </c>
      <c r="NA155" s="106">
        <f>Seniori!NA79</f>
        <v>0</v>
      </c>
      <c r="NB155" s="106">
        <f>Seniori!NB79</f>
        <v>0</v>
      </c>
      <c r="NC155" s="106">
        <f>Seniori!NC79</f>
        <v>0</v>
      </c>
      <c r="ND155" s="106">
        <f>Seniori!ND79</f>
        <v>0</v>
      </c>
      <c r="NE155" s="106">
        <f>Seniori!NE79</f>
        <v>0</v>
      </c>
      <c r="NF155" s="106">
        <f>Seniori!NF79</f>
        <v>0</v>
      </c>
      <c r="NG155" s="106">
        <f>Seniori!NG79</f>
        <v>0</v>
      </c>
      <c r="NH155" s="106">
        <f>Seniori!NH79</f>
        <v>0</v>
      </c>
      <c r="NI155" s="106">
        <f>Seniori!NI79</f>
        <v>0</v>
      </c>
      <c r="NJ155" s="106">
        <f>Seniori!NJ79</f>
        <v>0</v>
      </c>
      <c r="NK155" s="106">
        <f>Seniori!NK79</f>
        <v>0</v>
      </c>
      <c r="NL155" s="106">
        <f>Seniori!NL79</f>
        <v>0</v>
      </c>
      <c r="NM155" s="106">
        <f>Seniori!NM79</f>
        <v>0</v>
      </c>
      <c r="NN155" s="106">
        <f>Seniori!NN79</f>
        <v>0</v>
      </c>
      <c r="NO155" s="106">
        <f>Seniori!NO79</f>
        <v>0</v>
      </c>
      <c r="NP155" s="106">
        <f>Seniori!NP79</f>
        <v>0</v>
      </c>
      <c r="NQ155" s="106">
        <f>Seniori!NQ79</f>
        <v>0</v>
      </c>
      <c r="NR155" s="106">
        <f>Seniori!NR79</f>
        <v>0</v>
      </c>
      <c r="NS155" s="106">
        <f>Seniori!NS79</f>
        <v>0</v>
      </c>
      <c r="NT155" s="106">
        <f>Seniori!NT79</f>
        <v>0</v>
      </c>
      <c r="NU155" s="106">
        <f>Seniori!NU79</f>
        <v>0</v>
      </c>
      <c r="NV155" s="106">
        <f>Seniori!NV79</f>
        <v>0</v>
      </c>
      <c r="NW155" s="106">
        <f>Seniori!NW79</f>
        <v>0</v>
      </c>
      <c r="NX155" s="106">
        <f>Seniori!NX79</f>
        <v>0</v>
      </c>
      <c r="NY155" s="106">
        <f>Seniori!NY79</f>
        <v>0</v>
      </c>
      <c r="NZ155" s="106">
        <f>Seniori!NZ79</f>
        <v>0</v>
      </c>
      <c r="OA155" s="106">
        <f>Seniori!OA79</f>
        <v>0</v>
      </c>
      <c r="OB155" s="106">
        <f>Seniori!OB79</f>
        <v>0</v>
      </c>
      <c r="OC155" s="106">
        <f>Seniori!OC79</f>
        <v>0</v>
      </c>
      <c r="OD155" s="106">
        <f>Seniori!OD79</f>
        <v>0</v>
      </c>
      <c r="OE155" s="106">
        <f>Seniori!OE79</f>
        <v>0</v>
      </c>
      <c r="OF155" s="106">
        <f>Seniori!OF79</f>
        <v>0</v>
      </c>
      <c r="OG155" s="106">
        <f>Seniori!OG79</f>
        <v>0</v>
      </c>
      <c r="OH155" s="106">
        <f>Seniori!OH79</f>
        <v>0</v>
      </c>
      <c r="OI155" s="106">
        <f>Seniori!OI79</f>
        <v>0</v>
      </c>
      <c r="OJ155" s="106">
        <f>Seniori!OJ79</f>
        <v>0</v>
      </c>
      <c r="OK155" s="106">
        <f>Seniori!OK79</f>
        <v>0</v>
      </c>
      <c r="OL155" s="106">
        <f>Seniori!OL79</f>
        <v>0</v>
      </c>
      <c r="OM155" s="106">
        <f>Seniori!OM79</f>
        <v>0</v>
      </c>
      <c r="ON155" s="106">
        <f>Seniori!ON79</f>
        <v>0</v>
      </c>
      <c r="OO155" s="106">
        <f>Seniori!OO79</f>
        <v>0</v>
      </c>
      <c r="OP155" s="106">
        <f>Seniori!OP79</f>
        <v>0</v>
      </c>
      <c r="OQ155" s="106">
        <f>Seniori!OQ79</f>
        <v>0</v>
      </c>
      <c r="OR155" s="106">
        <f>Seniori!OR79</f>
        <v>0</v>
      </c>
      <c r="OS155" s="106">
        <f>Seniori!OS79</f>
        <v>0</v>
      </c>
      <c r="OT155" s="106">
        <f>Seniori!OT79</f>
        <v>0</v>
      </c>
      <c r="OU155" s="106">
        <f>Seniori!OU79</f>
        <v>0</v>
      </c>
      <c r="OV155" s="106">
        <f>Seniori!OV79</f>
        <v>0</v>
      </c>
      <c r="OW155" s="106">
        <f>Seniori!OW79</f>
        <v>0</v>
      </c>
      <c r="OX155" s="106">
        <f>Seniori!OX79</f>
        <v>0</v>
      </c>
      <c r="OY155" s="106">
        <f>Seniori!OY79</f>
        <v>0</v>
      </c>
      <c r="OZ155" s="106">
        <f>Seniori!OZ79</f>
        <v>0</v>
      </c>
      <c r="PA155" s="106">
        <f>Seniori!PA79</f>
        <v>0</v>
      </c>
      <c r="PB155" s="106">
        <f>Seniori!PB79</f>
        <v>0</v>
      </c>
      <c r="PC155" s="106">
        <f>Seniori!PC79</f>
        <v>0</v>
      </c>
      <c r="PD155" s="106">
        <f>Seniori!PD79</f>
        <v>0</v>
      </c>
      <c r="PE155" s="106">
        <f>Seniori!PE79</f>
        <v>0</v>
      </c>
      <c r="PF155" s="106">
        <f>Seniori!PF79</f>
        <v>0</v>
      </c>
      <c r="PG155" s="106">
        <f>Seniori!PG79</f>
        <v>0</v>
      </c>
      <c r="PH155" s="106">
        <f>Seniori!PH79</f>
        <v>0</v>
      </c>
      <c r="PI155" s="106">
        <f>Seniori!PI79</f>
        <v>0</v>
      </c>
      <c r="PJ155" s="106">
        <f>Seniori!PJ79</f>
        <v>0</v>
      </c>
      <c r="PK155" s="106">
        <f>Seniori!PK79</f>
        <v>0</v>
      </c>
      <c r="PL155" s="106">
        <f>Seniori!PL79</f>
        <v>0</v>
      </c>
      <c r="PM155" s="106">
        <f>Seniori!PM79</f>
        <v>0</v>
      </c>
      <c r="PN155" s="106">
        <f>Seniori!PN79</f>
        <v>0</v>
      </c>
      <c r="PO155" s="106">
        <f>Seniori!PO79</f>
        <v>0</v>
      </c>
      <c r="PP155" s="106">
        <f>Seniori!PP79</f>
        <v>0</v>
      </c>
      <c r="PQ155" s="106">
        <f>Seniori!PQ79</f>
        <v>0</v>
      </c>
      <c r="PR155" s="106">
        <f>Seniori!PR79</f>
        <v>0</v>
      </c>
      <c r="PS155" s="106">
        <f>Seniori!PS79</f>
        <v>0</v>
      </c>
      <c r="PT155" s="106">
        <f>Seniori!PT79</f>
        <v>0</v>
      </c>
      <c r="PU155" s="106">
        <f>Seniori!PU79</f>
        <v>0</v>
      </c>
      <c r="PV155" s="106">
        <f>Seniori!PV79</f>
        <v>0</v>
      </c>
      <c r="PW155" s="106">
        <f>Seniori!PW79</f>
        <v>0</v>
      </c>
      <c r="PX155" s="106">
        <f>Seniori!PX79</f>
        <v>0</v>
      </c>
      <c r="PY155" s="106">
        <f>Seniori!PY79</f>
        <v>0</v>
      </c>
      <c r="PZ155" s="106">
        <f>Seniori!PZ79</f>
        <v>0</v>
      </c>
      <c r="QA155" s="106">
        <f>Seniori!QA79</f>
        <v>0</v>
      </c>
      <c r="QB155" s="106">
        <f>Seniori!QB79</f>
        <v>0</v>
      </c>
      <c r="QC155" s="106">
        <f>Seniori!QC79</f>
        <v>0</v>
      </c>
      <c r="QD155" s="106">
        <f>Seniori!QD79</f>
        <v>0</v>
      </c>
      <c r="QE155" s="106">
        <f>Seniori!QE79</f>
        <v>0</v>
      </c>
      <c r="QF155" s="106">
        <f>Seniori!QF79</f>
        <v>0</v>
      </c>
      <c r="QG155" s="106">
        <f>Seniori!QG79</f>
        <v>0</v>
      </c>
      <c r="QH155" s="106">
        <f>Seniori!QH79</f>
        <v>0</v>
      </c>
      <c r="QI155" s="106">
        <f>Seniori!QI79</f>
        <v>0</v>
      </c>
      <c r="QJ155" s="106">
        <f>Seniori!QJ79</f>
        <v>0</v>
      </c>
      <c r="QK155" s="106">
        <f>Seniori!QK79</f>
        <v>0</v>
      </c>
      <c r="QL155" s="106">
        <f>Seniori!QL79</f>
        <v>0</v>
      </c>
      <c r="QM155" s="106">
        <f>Seniori!QM79</f>
        <v>0</v>
      </c>
      <c r="QN155" s="106">
        <f>Seniori!QN79</f>
        <v>0</v>
      </c>
      <c r="QO155" s="106">
        <f>Seniori!QO79</f>
        <v>0</v>
      </c>
      <c r="QP155" s="106">
        <f>Seniori!QP79</f>
        <v>0</v>
      </c>
      <c r="QQ155" s="106">
        <f>Seniori!QQ79</f>
        <v>0</v>
      </c>
      <c r="QR155" s="106">
        <f>Seniori!QR79</f>
        <v>0</v>
      </c>
      <c r="QS155" s="106">
        <f>Seniori!QS79</f>
        <v>0</v>
      </c>
      <c r="QT155" s="106">
        <f>Seniori!QT79</f>
        <v>0</v>
      </c>
      <c r="QU155" s="106">
        <f>Seniori!QU79</f>
        <v>0</v>
      </c>
      <c r="QV155" s="106">
        <f>Seniori!QV79</f>
        <v>0</v>
      </c>
      <c r="QW155" s="106">
        <f>Seniori!QW79</f>
        <v>0</v>
      </c>
      <c r="QX155" s="106">
        <f>Seniori!QX79</f>
        <v>0</v>
      </c>
      <c r="QY155" s="106">
        <f>Seniori!QY79</f>
        <v>0</v>
      </c>
      <c r="QZ155" s="106">
        <f>Seniori!QZ79</f>
        <v>0</v>
      </c>
      <c r="RA155" s="106">
        <f>Seniori!RA79</f>
        <v>0</v>
      </c>
      <c r="RB155" s="106">
        <f>Seniori!RB79</f>
        <v>0</v>
      </c>
      <c r="RC155" s="106">
        <f>Seniori!RC79</f>
        <v>0</v>
      </c>
      <c r="RD155" s="106">
        <f>Seniori!RD79</f>
        <v>0</v>
      </c>
      <c r="RE155" s="106">
        <f>Seniori!RE79</f>
        <v>0</v>
      </c>
      <c r="RF155" s="106">
        <f>Seniori!RF79</f>
        <v>0</v>
      </c>
      <c r="RG155" s="106">
        <f>Seniori!RG79</f>
        <v>0</v>
      </c>
      <c r="RH155" s="106">
        <f>Seniori!RH79</f>
        <v>0</v>
      </c>
      <c r="RI155" s="106">
        <f>Seniori!RI79</f>
        <v>0</v>
      </c>
      <c r="RJ155" s="106" t="str">
        <f>Seniori!RJ79</f>
        <v>o</v>
      </c>
      <c r="RK155" s="106">
        <f>Seniori!RK79</f>
        <v>0</v>
      </c>
      <c r="RL155" s="106">
        <f>Seniori!RL79</f>
        <v>0</v>
      </c>
      <c r="RM155" s="106">
        <f>Seniori!RM79</f>
        <v>0</v>
      </c>
      <c r="RN155" s="106">
        <f>Seniori!RN79</f>
        <v>0</v>
      </c>
      <c r="RO155" s="106">
        <f>Seniori!RO79</f>
        <v>0</v>
      </c>
      <c r="RP155" s="106">
        <f>Seniori!RP79</f>
        <v>0</v>
      </c>
      <c r="RQ155" s="106">
        <f>Seniori!RQ79</f>
        <v>0</v>
      </c>
      <c r="RR155" s="106">
        <f>Seniori!RR79</f>
        <v>1</v>
      </c>
      <c r="RS155" s="106">
        <f>Seniori!RS79</f>
        <v>0</v>
      </c>
      <c r="RT155" s="106">
        <f>Seniori!RT79</f>
        <v>0</v>
      </c>
      <c r="RU155" s="106">
        <f>Seniori!RU79</f>
        <v>0</v>
      </c>
      <c r="RV155" s="106">
        <f>Seniori!RV79</f>
        <v>0</v>
      </c>
      <c r="RW155" s="106">
        <f>Seniori!RW79</f>
        <v>0</v>
      </c>
      <c r="RX155" s="106">
        <f>Seniori!RX79</f>
        <v>0</v>
      </c>
      <c r="RY155" s="106">
        <f>Seniori!RY79</f>
        <v>0</v>
      </c>
      <c r="RZ155" s="106">
        <f>Seniori!RZ79</f>
        <v>0</v>
      </c>
      <c r="SA155" s="106">
        <f>Seniori!SA79</f>
        <v>0</v>
      </c>
      <c r="SB155" s="106">
        <f>Seniori!SB79</f>
        <v>0</v>
      </c>
      <c r="SC155" s="106">
        <f>Seniori!SC79</f>
        <v>0</v>
      </c>
      <c r="SD155" s="106">
        <f>Seniori!SD79</f>
        <v>0</v>
      </c>
      <c r="SE155" s="106">
        <f>Seniori!SE79</f>
        <v>0</v>
      </c>
      <c r="SF155" s="106">
        <f>Seniori!SF79</f>
        <v>0</v>
      </c>
      <c r="SG155" s="106">
        <f>Seniori!SG79</f>
        <v>0</v>
      </c>
      <c r="SH155" s="106">
        <f>Seniori!SH79</f>
        <v>0</v>
      </c>
      <c r="SI155" s="106">
        <f>Seniori!SI79</f>
        <v>0</v>
      </c>
      <c r="SJ155" s="106">
        <f>Seniori!SJ79</f>
        <v>0</v>
      </c>
      <c r="SK155" s="106">
        <f>Seniori!SK79</f>
        <v>0</v>
      </c>
      <c r="SL155" s="106">
        <f>Seniori!SL79</f>
        <v>0</v>
      </c>
      <c r="SM155" s="106">
        <f>Seniori!SM79</f>
        <v>0</v>
      </c>
      <c r="SN155" s="106">
        <f>Seniori!SN79</f>
        <v>0</v>
      </c>
      <c r="SO155" s="106">
        <f>Seniori!SO79</f>
        <v>0</v>
      </c>
      <c r="SP155" s="106">
        <f>Seniori!SP79</f>
        <v>0</v>
      </c>
      <c r="SQ155" s="106">
        <f>Seniori!SQ79</f>
        <v>0</v>
      </c>
      <c r="SR155" s="106">
        <f>Seniori!SR79</f>
        <v>0</v>
      </c>
      <c r="SS155" s="106">
        <f>Seniori!SS79</f>
        <v>0</v>
      </c>
      <c r="ST155" s="106">
        <f>Seniori!ST79</f>
        <v>0</v>
      </c>
      <c r="SU155" s="106">
        <f>Seniori!SU79</f>
        <v>0</v>
      </c>
      <c r="SV155" s="106">
        <f>Seniori!SV79</f>
        <v>0</v>
      </c>
      <c r="SW155" s="106">
        <f>Seniori!SW79</f>
        <v>0</v>
      </c>
      <c r="SX155" s="106">
        <f>Seniori!SX79</f>
        <v>0</v>
      </c>
      <c r="SY155" s="106">
        <f>Seniori!SY79</f>
        <v>0</v>
      </c>
      <c r="SZ155" s="106">
        <f>Seniori!SZ79</f>
        <v>0</v>
      </c>
      <c r="TA155" s="106">
        <f>Seniori!TA79</f>
        <v>0</v>
      </c>
      <c r="TB155" s="106">
        <f>Seniori!TB79</f>
        <v>0</v>
      </c>
    </row>
    <row r="156" spans="1:522" s="1" customFormat="1" ht="18" customHeight="1" x14ac:dyDescent="0.25">
      <c r="A156" s="12"/>
      <c r="B156" s="11" t="s">
        <v>228</v>
      </c>
      <c r="C156" s="1">
        <v>12210</v>
      </c>
      <c r="D156" s="1">
        <v>2018</v>
      </c>
      <c r="E156" s="4" t="s">
        <v>481</v>
      </c>
      <c r="F156" s="1">
        <v>2852</v>
      </c>
      <c r="G156" s="9" t="s">
        <v>97</v>
      </c>
      <c r="H156" s="4" t="s">
        <v>52</v>
      </c>
      <c r="I156" s="1">
        <f t="shared" si="20"/>
        <v>7</v>
      </c>
      <c r="J156" s="12">
        <f>Tabuľka3[[#This Row],[Stĺpec9]]</f>
        <v>7</v>
      </c>
      <c r="K156" s="106">
        <f>Seniori!K78</f>
        <v>0</v>
      </c>
      <c r="L156" s="106">
        <f>Seniori!L78</f>
        <v>0</v>
      </c>
      <c r="M156" s="106">
        <f>Seniori!M78</f>
        <v>0</v>
      </c>
      <c r="N156" s="106">
        <f>Seniori!N78</f>
        <v>0</v>
      </c>
      <c r="O156" s="106">
        <f>Seniori!O78</f>
        <v>0</v>
      </c>
      <c r="P156" s="106">
        <f>Seniori!P78</f>
        <v>0</v>
      </c>
      <c r="Q156" s="106">
        <f>Seniori!Q78</f>
        <v>0</v>
      </c>
      <c r="R156" s="106">
        <f>Seniori!R78</f>
        <v>0</v>
      </c>
      <c r="S156" s="106">
        <f>Seniori!S78</f>
        <v>0</v>
      </c>
      <c r="T156" s="106">
        <f>Seniori!T78</f>
        <v>0</v>
      </c>
      <c r="U156" s="106">
        <f>Seniori!U78</f>
        <v>0</v>
      </c>
      <c r="V156" s="106">
        <f>Seniori!V78</f>
        <v>0</v>
      </c>
      <c r="W156" s="106">
        <f>Seniori!W78</f>
        <v>0</v>
      </c>
      <c r="X156" s="106">
        <f>Seniori!X78</f>
        <v>0</v>
      </c>
      <c r="Y156" s="106">
        <f>Seniori!Y78</f>
        <v>0</v>
      </c>
      <c r="Z156" s="106">
        <f>Seniori!Z78</f>
        <v>0</v>
      </c>
      <c r="AA156" s="106">
        <f>Seniori!AA78</f>
        <v>0</v>
      </c>
      <c r="AB156" s="106">
        <f>Seniori!AB78</f>
        <v>0</v>
      </c>
      <c r="AC156" s="106">
        <f>Seniori!AC78</f>
        <v>0</v>
      </c>
      <c r="AD156" s="106">
        <f>Seniori!AD78</f>
        <v>0</v>
      </c>
      <c r="AE156" s="106">
        <f>Seniori!AE78</f>
        <v>0</v>
      </c>
      <c r="AF156" s="106">
        <f>Seniori!AF78</f>
        <v>0</v>
      </c>
      <c r="AG156" s="106">
        <f>Seniori!AG78</f>
        <v>0</v>
      </c>
      <c r="AH156" s="106">
        <f>Seniori!AH78</f>
        <v>0</v>
      </c>
      <c r="AI156" s="106">
        <f>Seniori!AI78</f>
        <v>0</v>
      </c>
      <c r="AJ156" s="106">
        <f>Seniori!AJ78</f>
        <v>0</v>
      </c>
      <c r="AK156" s="106">
        <f>Seniori!AK78</f>
        <v>0</v>
      </c>
      <c r="AL156" s="106">
        <f>Seniori!AL78</f>
        <v>0</v>
      </c>
      <c r="AM156" s="106">
        <f>Seniori!AM78</f>
        <v>0</v>
      </c>
      <c r="AN156" s="106">
        <f>Seniori!AN78</f>
        <v>0</v>
      </c>
      <c r="AO156" s="106">
        <f>Seniori!AO78</f>
        <v>0</v>
      </c>
      <c r="AP156" s="106">
        <f>Seniori!AP78</f>
        <v>0</v>
      </c>
      <c r="AQ156" s="106">
        <f>Seniori!AQ78</f>
        <v>0</v>
      </c>
      <c r="AR156" s="106">
        <f>Seniori!AR78</f>
        <v>0</v>
      </c>
      <c r="AS156" s="106">
        <f>Seniori!AS78</f>
        <v>0</v>
      </c>
      <c r="AT156" s="106">
        <f>Seniori!AT78</f>
        <v>0</v>
      </c>
      <c r="AU156" s="106">
        <f>Seniori!AU78</f>
        <v>0</v>
      </c>
      <c r="AV156" s="106">
        <f>Seniori!AV78</f>
        <v>0</v>
      </c>
      <c r="AW156" s="106">
        <f>Seniori!AW78</f>
        <v>0</v>
      </c>
      <c r="AX156" s="106">
        <f>Seniori!AX78</f>
        <v>0</v>
      </c>
      <c r="AY156" s="106">
        <f>Seniori!AY78</f>
        <v>0</v>
      </c>
      <c r="AZ156" s="106">
        <f>Seniori!AZ78</f>
        <v>0</v>
      </c>
      <c r="BA156" s="106">
        <f>Seniori!BA78</f>
        <v>0</v>
      </c>
      <c r="BB156" s="106">
        <f>Seniori!BB78</f>
        <v>0</v>
      </c>
      <c r="BC156" s="106">
        <f>Seniori!BC78</f>
        <v>0</v>
      </c>
      <c r="BD156" s="106">
        <f>Seniori!BD78</f>
        <v>0</v>
      </c>
      <c r="BE156" s="106">
        <f>Seniori!BE78</f>
        <v>0</v>
      </c>
      <c r="BF156" s="106">
        <f>Seniori!BF78</f>
        <v>0</v>
      </c>
      <c r="BG156" s="106">
        <f>Seniori!BG78</f>
        <v>0</v>
      </c>
      <c r="BH156" s="106">
        <f>Seniori!BH78</f>
        <v>0</v>
      </c>
      <c r="BI156" s="106">
        <f>Seniori!BI78</f>
        <v>0</v>
      </c>
      <c r="BJ156" s="106">
        <f>Seniori!BJ78</f>
        <v>0</v>
      </c>
      <c r="BK156" s="106">
        <f>Seniori!BK78</f>
        <v>0</v>
      </c>
      <c r="BL156" s="106">
        <f>Seniori!BL78</f>
        <v>0</v>
      </c>
      <c r="BM156" s="106">
        <f>Seniori!BM78</f>
        <v>0</v>
      </c>
      <c r="BN156" s="106">
        <f>Seniori!BN78</f>
        <v>0</v>
      </c>
      <c r="BO156" s="106">
        <f>Seniori!BO78</f>
        <v>0</v>
      </c>
      <c r="BP156" s="106">
        <f>Seniori!BP78</f>
        <v>0</v>
      </c>
      <c r="BQ156" s="106">
        <f>Seniori!BQ78</f>
        <v>0</v>
      </c>
      <c r="BR156" s="106">
        <f>Seniori!BR78</f>
        <v>0</v>
      </c>
      <c r="BS156" s="106">
        <f>Seniori!BS78</f>
        <v>0</v>
      </c>
      <c r="BT156" s="106">
        <f>Seniori!BT78</f>
        <v>0</v>
      </c>
      <c r="BU156" s="106">
        <f>Seniori!BU78</f>
        <v>0</v>
      </c>
      <c r="BV156" s="106">
        <f>Seniori!BV78</f>
        <v>0</v>
      </c>
      <c r="BW156" s="106">
        <f>Seniori!BW78</f>
        <v>0</v>
      </c>
      <c r="BX156" s="106">
        <f>Seniori!BX78</f>
        <v>0</v>
      </c>
      <c r="BY156" s="106">
        <f>Seniori!BY78</f>
        <v>0</v>
      </c>
      <c r="BZ156" s="106">
        <f>Seniori!BZ78</f>
        <v>0</v>
      </c>
      <c r="CA156" s="106">
        <f>Seniori!CA78</f>
        <v>0</v>
      </c>
      <c r="CB156" s="106">
        <f>Seniori!CB78</f>
        <v>0</v>
      </c>
      <c r="CC156" s="106">
        <f>Seniori!CC78</f>
        <v>0</v>
      </c>
      <c r="CD156" s="106">
        <f>Seniori!CD78</f>
        <v>0</v>
      </c>
      <c r="CE156" s="106">
        <f>Seniori!CE78</f>
        <v>0</v>
      </c>
      <c r="CF156" s="106">
        <f>Seniori!CF78</f>
        <v>0</v>
      </c>
      <c r="CG156" s="106">
        <f>Seniori!CG78</f>
        <v>0</v>
      </c>
      <c r="CH156" s="106">
        <f>Seniori!CH78</f>
        <v>0</v>
      </c>
      <c r="CI156" s="106">
        <f>Seniori!CI78</f>
        <v>0</v>
      </c>
      <c r="CJ156" s="106">
        <f>Seniori!CJ78</f>
        <v>0</v>
      </c>
      <c r="CK156" s="106">
        <f>Seniori!CK78</f>
        <v>0</v>
      </c>
      <c r="CL156" s="106">
        <f>Seniori!CL78</f>
        <v>0</v>
      </c>
      <c r="CM156" s="106">
        <f>Seniori!CM78</f>
        <v>0</v>
      </c>
      <c r="CN156" s="106">
        <f>Seniori!CN78</f>
        <v>0</v>
      </c>
      <c r="CO156" s="106">
        <f>Seniori!CO78</f>
        <v>0</v>
      </c>
      <c r="CP156" s="106">
        <f>Seniori!CP78</f>
        <v>0</v>
      </c>
      <c r="CQ156" s="106">
        <f>Seniori!CQ78</f>
        <v>0</v>
      </c>
      <c r="CR156" s="106">
        <f>Seniori!CR78</f>
        <v>0</v>
      </c>
      <c r="CS156" s="106">
        <f>Seniori!CS78</f>
        <v>0</v>
      </c>
      <c r="CT156" s="106">
        <f>Seniori!CT78</f>
        <v>0</v>
      </c>
      <c r="CU156" s="106">
        <f>Seniori!CU78</f>
        <v>0</v>
      </c>
      <c r="CV156" s="106">
        <f>Seniori!CV78</f>
        <v>0</v>
      </c>
      <c r="CW156" s="106">
        <f>Seniori!CW78</f>
        <v>0</v>
      </c>
      <c r="CX156" s="106">
        <f>Seniori!CX78</f>
        <v>0</v>
      </c>
      <c r="CY156" s="106">
        <f>Seniori!CY78</f>
        <v>0</v>
      </c>
      <c r="CZ156" s="106">
        <f>Seniori!CZ78</f>
        <v>0</v>
      </c>
      <c r="DA156" s="106">
        <f>Seniori!DA78</f>
        <v>0</v>
      </c>
      <c r="DB156" s="106">
        <f>Seniori!DB78</f>
        <v>0</v>
      </c>
      <c r="DC156" s="106">
        <f>Seniori!DC78</f>
        <v>0</v>
      </c>
      <c r="DD156" s="106">
        <f>Seniori!DD78</f>
        <v>0</v>
      </c>
      <c r="DE156" s="106">
        <f>Seniori!DE78</f>
        <v>0</v>
      </c>
      <c r="DF156" s="106">
        <f>Seniori!DF78</f>
        <v>0</v>
      </c>
      <c r="DG156" s="106">
        <f>Seniori!DG78</f>
        <v>0</v>
      </c>
      <c r="DH156" s="106">
        <f>Seniori!DH78</f>
        <v>0</v>
      </c>
      <c r="DI156" s="106">
        <f>Seniori!DI78</f>
        <v>0</v>
      </c>
      <c r="DJ156" s="106">
        <f>Seniori!DJ78</f>
        <v>0</v>
      </c>
      <c r="DK156" s="106">
        <f>Seniori!DK78</f>
        <v>0</v>
      </c>
      <c r="DL156" s="106">
        <f>Seniori!DL78</f>
        <v>0</v>
      </c>
      <c r="DM156" s="106">
        <f>Seniori!DM78</f>
        <v>0</v>
      </c>
      <c r="DN156" s="106">
        <f>Seniori!DN78</f>
        <v>0</v>
      </c>
      <c r="DO156" s="106">
        <f>Seniori!DO78</f>
        <v>0</v>
      </c>
      <c r="DP156" s="106">
        <f>Seniori!DP78</f>
        <v>0</v>
      </c>
      <c r="DQ156" s="106">
        <f>Seniori!DQ78</f>
        <v>0</v>
      </c>
      <c r="DR156" s="106">
        <f>Seniori!DR78</f>
        <v>0</v>
      </c>
      <c r="DS156" s="106">
        <f>Seniori!DS78</f>
        <v>0</v>
      </c>
      <c r="DT156" s="106">
        <f>Seniori!DT78</f>
        <v>0</v>
      </c>
      <c r="DU156" s="106">
        <f>Seniori!DU78</f>
        <v>0</v>
      </c>
      <c r="DV156" s="106">
        <f>Seniori!DV78</f>
        <v>0</v>
      </c>
      <c r="DW156" s="106">
        <f>Seniori!DW78</f>
        <v>0</v>
      </c>
      <c r="DX156" s="106">
        <f>Seniori!DX78</f>
        <v>0</v>
      </c>
      <c r="DY156" s="106">
        <f>Seniori!DY78</f>
        <v>0</v>
      </c>
      <c r="DZ156" s="106">
        <f>Seniori!DZ78</f>
        <v>0</v>
      </c>
      <c r="EA156" s="106">
        <f>Seniori!EA78</f>
        <v>0</v>
      </c>
      <c r="EB156" s="106">
        <f>Seniori!EB78</f>
        <v>0</v>
      </c>
      <c r="EC156" s="106">
        <f>Seniori!EC78</f>
        <v>0</v>
      </c>
      <c r="ED156" s="106">
        <f>Seniori!ED78</f>
        <v>0</v>
      </c>
      <c r="EE156" s="106">
        <f>Seniori!EE78</f>
        <v>0</v>
      </c>
      <c r="EF156" s="106">
        <f>Seniori!EF78</f>
        <v>0</v>
      </c>
      <c r="EG156" s="106">
        <f>Seniori!EG78</f>
        <v>0</v>
      </c>
      <c r="EH156" s="106">
        <f>Seniori!EH78</f>
        <v>0</v>
      </c>
      <c r="EI156" s="106">
        <f>Seniori!EI78</f>
        <v>0</v>
      </c>
      <c r="EJ156" s="106">
        <f>Seniori!EJ78</f>
        <v>0</v>
      </c>
      <c r="EK156" s="106">
        <f>Seniori!EK78</f>
        <v>0</v>
      </c>
      <c r="EL156" s="106">
        <f>Seniori!EL78</f>
        <v>0</v>
      </c>
      <c r="EM156" s="106">
        <f>Seniori!EM78</f>
        <v>0</v>
      </c>
      <c r="EN156" s="106">
        <f>Seniori!EN78</f>
        <v>0</v>
      </c>
      <c r="EO156" s="106">
        <f>Seniori!EO78</f>
        <v>0</v>
      </c>
      <c r="EP156" s="106">
        <f>Seniori!EP78</f>
        <v>0</v>
      </c>
      <c r="EQ156" s="106">
        <f>Seniori!EQ78</f>
        <v>0</v>
      </c>
      <c r="ER156" s="106">
        <f>Seniori!ER78</f>
        <v>0</v>
      </c>
      <c r="ES156" s="106">
        <f>Seniori!ES78</f>
        <v>0</v>
      </c>
      <c r="ET156" s="106">
        <f>Seniori!ET78</f>
        <v>0</v>
      </c>
      <c r="EU156" s="106">
        <f>Seniori!EU78</f>
        <v>0</v>
      </c>
      <c r="EV156" s="106">
        <f>Seniori!EV78</f>
        <v>0</v>
      </c>
      <c r="EW156" s="106">
        <f>Seniori!EW78</f>
        <v>0</v>
      </c>
      <c r="EX156" s="106">
        <f>Seniori!EX78</f>
        <v>0</v>
      </c>
      <c r="EY156" s="106">
        <f>Seniori!EY78</f>
        <v>0</v>
      </c>
      <c r="EZ156" s="106">
        <f>Seniori!EZ78</f>
        <v>0</v>
      </c>
      <c r="FA156" s="106">
        <f>Seniori!FA78</f>
        <v>0</v>
      </c>
      <c r="FB156" s="106">
        <f>Seniori!FB78</f>
        <v>0</v>
      </c>
      <c r="FC156" s="106">
        <f>Seniori!FC78</f>
        <v>0</v>
      </c>
      <c r="FD156" s="106">
        <f>Seniori!FD78</f>
        <v>0</v>
      </c>
      <c r="FE156" s="106">
        <f>Seniori!FE78</f>
        <v>0</v>
      </c>
      <c r="FF156" s="106">
        <f>Seniori!FF78</f>
        <v>0</v>
      </c>
      <c r="FG156" s="106">
        <f>Seniori!FG78</f>
        <v>0</v>
      </c>
      <c r="FH156" s="106">
        <f>Seniori!FH78</f>
        <v>0</v>
      </c>
      <c r="FI156" s="106">
        <f>Seniori!FI78</f>
        <v>0</v>
      </c>
      <c r="FJ156" s="106">
        <f>Seniori!FJ78</f>
        <v>0</v>
      </c>
      <c r="FK156" s="106">
        <f>Seniori!FK78</f>
        <v>0</v>
      </c>
      <c r="FL156" s="106">
        <f>Seniori!FL78</f>
        <v>0</v>
      </c>
      <c r="FM156" s="106">
        <f>Seniori!FM78</f>
        <v>0</v>
      </c>
      <c r="FN156" s="106">
        <f>Seniori!FN78</f>
        <v>0</v>
      </c>
      <c r="FO156" s="106">
        <f>Seniori!FO78</f>
        <v>0</v>
      </c>
      <c r="FP156" s="106">
        <f>Seniori!FP78</f>
        <v>0</v>
      </c>
      <c r="FQ156" s="106">
        <f>Seniori!FQ78</f>
        <v>0</v>
      </c>
      <c r="FR156" s="106">
        <f>Seniori!FR78</f>
        <v>0</v>
      </c>
      <c r="FS156" s="106">
        <f>Seniori!FS78</f>
        <v>0</v>
      </c>
      <c r="FT156" s="106">
        <f>Seniori!FT78</f>
        <v>0</v>
      </c>
      <c r="FU156" s="106">
        <f>Seniori!FU78</f>
        <v>0</v>
      </c>
      <c r="FV156" s="106">
        <f>Seniori!FV78</f>
        <v>0</v>
      </c>
      <c r="FW156" s="106">
        <f>Seniori!FW78</f>
        <v>0</v>
      </c>
      <c r="FX156" s="106">
        <f>Seniori!FX78</f>
        <v>0</v>
      </c>
      <c r="FY156" s="106">
        <f>Seniori!FY78</f>
        <v>0</v>
      </c>
      <c r="FZ156" s="106">
        <f>Seniori!FZ78</f>
        <v>0</v>
      </c>
      <c r="GA156" s="106">
        <f>Seniori!GA78</f>
        <v>0</v>
      </c>
      <c r="GB156" s="106">
        <f>Seniori!GB78</f>
        <v>0</v>
      </c>
      <c r="GC156" s="106">
        <f>Seniori!GC78</f>
        <v>0</v>
      </c>
      <c r="GD156" s="106">
        <f>Seniori!GD78</f>
        <v>0</v>
      </c>
      <c r="GE156" s="106">
        <f>Seniori!GE78</f>
        <v>0</v>
      </c>
      <c r="GF156" s="106">
        <f>Seniori!GF78</f>
        <v>0</v>
      </c>
      <c r="GG156" s="106">
        <f>Seniori!GG78</f>
        <v>0</v>
      </c>
      <c r="GH156" s="106">
        <f>Seniori!GH78</f>
        <v>0</v>
      </c>
      <c r="GI156" s="106">
        <f>Seniori!GI78</f>
        <v>0</v>
      </c>
      <c r="GJ156" s="106">
        <f>Seniori!GJ78</f>
        <v>0</v>
      </c>
      <c r="GK156" s="106">
        <f>Seniori!GK78</f>
        <v>0</v>
      </c>
      <c r="GL156" s="106">
        <f>Seniori!GL78</f>
        <v>0</v>
      </c>
      <c r="GM156" s="106">
        <f>Seniori!GM78</f>
        <v>0</v>
      </c>
      <c r="GN156" s="106">
        <f>Seniori!GN78</f>
        <v>0</v>
      </c>
      <c r="GO156" s="106">
        <f>Seniori!GO78</f>
        <v>0</v>
      </c>
      <c r="GP156" s="106">
        <f>Seniori!GP78</f>
        <v>0</v>
      </c>
      <c r="GQ156" s="106">
        <f>Seniori!GQ78</f>
        <v>0</v>
      </c>
      <c r="GR156" s="106">
        <f>Seniori!GR78</f>
        <v>0</v>
      </c>
      <c r="GS156" s="106">
        <f>Seniori!GS78</f>
        <v>0</v>
      </c>
      <c r="GT156" s="106">
        <f>Seniori!GT78</f>
        <v>0</v>
      </c>
      <c r="GU156" s="106">
        <f>Seniori!GU78</f>
        <v>0</v>
      </c>
      <c r="GV156" s="106">
        <f>Seniori!GV78</f>
        <v>0</v>
      </c>
      <c r="GW156" s="106">
        <f>Seniori!GW78</f>
        <v>0</v>
      </c>
      <c r="GX156" s="106">
        <f>Seniori!GX78</f>
        <v>0</v>
      </c>
      <c r="GY156" s="106">
        <f>Seniori!GY78</f>
        <v>0</v>
      </c>
      <c r="GZ156" s="106">
        <f>Seniori!GZ78</f>
        <v>0</v>
      </c>
      <c r="HA156" s="106">
        <f>Seniori!HA78</f>
        <v>0</v>
      </c>
      <c r="HB156" s="106">
        <f>Seniori!HB78</f>
        <v>0</v>
      </c>
      <c r="HC156" s="106">
        <f>Seniori!HC78</f>
        <v>0</v>
      </c>
      <c r="HD156" s="106">
        <f>Seniori!HD78</f>
        <v>0</v>
      </c>
      <c r="HE156" s="106">
        <f>Seniori!HE78</f>
        <v>0</v>
      </c>
      <c r="HF156" s="106">
        <f>Seniori!HF78</f>
        <v>0</v>
      </c>
      <c r="HG156" s="106">
        <f>Seniori!HG78</f>
        <v>0</v>
      </c>
      <c r="HH156" s="106">
        <f>Seniori!HH78</f>
        <v>0</v>
      </c>
      <c r="HI156" s="106">
        <f>Seniori!HI78</f>
        <v>0</v>
      </c>
      <c r="HJ156" s="106">
        <f>Seniori!HJ78</f>
        <v>0</v>
      </c>
      <c r="HK156" s="106">
        <f>Seniori!HK78</f>
        <v>0</v>
      </c>
      <c r="HL156" s="106">
        <f>Seniori!HL78</f>
        <v>0</v>
      </c>
      <c r="HM156" s="106">
        <f>Seniori!HM78</f>
        <v>0</v>
      </c>
      <c r="HN156" s="106">
        <f>Seniori!HN78</f>
        <v>0</v>
      </c>
      <c r="HO156" s="106">
        <f>Seniori!HO78</f>
        <v>0</v>
      </c>
      <c r="HP156" s="106">
        <f>Seniori!HP78</f>
        <v>0</v>
      </c>
      <c r="HQ156" s="106">
        <f>Seniori!HQ78</f>
        <v>0</v>
      </c>
      <c r="HR156" s="106">
        <f>Seniori!HR78</f>
        <v>0</v>
      </c>
      <c r="HS156" s="106">
        <f>Seniori!HS78</f>
        <v>0</v>
      </c>
      <c r="HT156" s="106">
        <f>Seniori!HT78</f>
        <v>0</v>
      </c>
      <c r="HU156" s="106">
        <f>Seniori!HU78</f>
        <v>0</v>
      </c>
      <c r="HV156" s="106">
        <f>Seniori!HV78</f>
        <v>0</v>
      </c>
      <c r="HW156" s="106">
        <f>Seniori!HW78</f>
        <v>0</v>
      </c>
      <c r="HX156" s="106">
        <f>Seniori!HX78</f>
        <v>0</v>
      </c>
      <c r="HY156" s="106">
        <f>Seniori!HY78</f>
        <v>0</v>
      </c>
      <c r="HZ156" s="106">
        <f>Seniori!HZ78</f>
        <v>0</v>
      </c>
      <c r="IA156" s="106">
        <f>Seniori!IA78</f>
        <v>0</v>
      </c>
      <c r="IB156" s="106">
        <f>Seniori!IB78</f>
        <v>0</v>
      </c>
      <c r="IC156" s="106">
        <f>Seniori!IC78</f>
        <v>0</v>
      </c>
      <c r="ID156" s="106">
        <f>Seniori!ID78</f>
        <v>0</v>
      </c>
      <c r="IE156" s="106">
        <f>Seniori!IE78</f>
        <v>0</v>
      </c>
      <c r="IF156" s="106">
        <f>Seniori!IF78</f>
        <v>0</v>
      </c>
      <c r="IG156" s="106">
        <f>Seniori!IG78</f>
        <v>0</v>
      </c>
      <c r="IH156" s="106">
        <f>Seniori!IH78</f>
        <v>0</v>
      </c>
      <c r="II156" s="106">
        <f>Seniori!II78</f>
        <v>0</v>
      </c>
      <c r="IJ156" s="106">
        <f>Seniori!IJ78</f>
        <v>0</v>
      </c>
      <c r="IK156" s="106">
        <f>Seniori!IK78</f>
        <v>0</v>
      </c>
      <c r="IL156" s="106">
        <f>Seniori!IL78</f>
        <v>0</v>
      </c>
      <c r="IM156" s="106">
        <f>Seniori!IM78</f>
        <v>0</v>
      </c>
      <c r="IN156" s="106">
        <f>Seniori!IN78</f>
        <v>0</v>
      </c>
      <c r="IO156" s="106">
        <f>Seniori!IO78</f>
        <v>0</v>
      </c>
      <c r="IP156" s="106">
        <f>Seniori!IP78</f>
        <v>0</v>
      </c>
      <c r="IQ156" s="106">
        <f>Seniori!IQ78</f>
        <v>0</v>
      </c>
      <c r="IR156" s="106" t="str">
        <f>Seniori!IR78</f>
        <v>o</v>
      </c>
      <c r="IS156" s="106">
        <f>Seniori!IS78</f>
        <v>0</v>
      </c>
      <c r="IT156" s="106">
        <f>Seniori!IT78</f>
        <v>0</v>
      </c>
      <c r="IU156" s="106">
        <f>Seniori!IU78</f>
        <v>0</v>
      </c>
      <c r="IV156" s="106">
        <f>Seniori!IV78</f>
        <v>0</v>
      </c>
      <c r="IW156" s="106">
        <f>Seniori!IW78</f>
        <v>0</v>
      </c>
      <c r="IX156" s="106">
        <f>Seniori!IX78</f>
        <v>0</v>
      </c>
      <c r="IY156" s="106">
        <f>Seniori!IY78</f>
        <v>0</v>
      </c>
      <c r="IZ156" s="106">
        <f>Seniori!IZ78</f>
        <v>0</v>
      </c>
      <c r="JA156" s="106">
        <f>Seniori!JA78</f>
        <v>0</v>
      </c>
      <c r="JB156" s="106">
        <f>Seniori!JB78</f>
        <v>7</v>
      </c>
      <c r="JC156" s="106">
        <f>Seniori!JC78</f>
        <v>0</v>
      </c>
      <c r="JD156" s="106">
        <f>Seniori!JD78</f>
        <v>0</v>
      </c>
      <c r="JE156" s="106">
        <f>Seniori!JE78</f>
        <v>0</v>
      </c>
      <c r="JF156" s="106">
        <f>Seniori!JF78</f>
        <v>0</v>
      </c>
      <c r="JG156" s="106">
        <f>Seniori!JG78</f>
        <v>0</v>
      </c>
      <c r="JH156" s="106">
        <f>Seniori!JH78</f>
        <v>0</v>
      </c>
      <c r="JI156" s="106">
        <f>Seniori!JI78</f>
        <v>0</v>
      </c>
      <c r="JJ156" s="106">
        <f>Seniori!JJ78</f>
        <v>0</v>
      </c>
      <c r="JK156" s="106">
        <f>Seniori!JK78</f>
        <v>0</v>
      </c>
      <c r="JL156" s="106">
        <f>Seniori!JL78</f>
        <v>0</v>
      </c>
      <c r="JM156" s="106">
        <f>Seniori!JM78</f>
        <v>0</v>
      </c>
      <c r="JN156" s="106">
        <f>Seniori!JN78</f>
        <v>0</v>
      </c>
      <c r="JO156" s="106">
        <f>Seniori!JO78</f>
        <v>0</v>
      </c>
      <c r="JP156" s="106">
        <f>Seniori!JP78</f>
        <v>0</v>
      </c>
      <c r="JQ156" s="106">
        <f>Seniori!JQ78</f>
        <v>0</v>
      </c>
      <c r="JR156" s="106">
        <f>Seniori!JR78</f>
        <v>0</v>
      </c>
      <c r="JS156" s="106">
        <f>Seniori!JS78</f>
        <v>0</v>
      </c>
      <c r="JT156" s="106">
        <f>Seniori!JT78</f>
        <v>0</v>
      </c>
      <c r="JU156" s="106">
        <f>Seniori!JU78</f>
        <v>0</v>
      </c>
      <c r="JV156" s="106">
        <f>Seniori!JV78</f>
        <v>0</v>
      </c>
      <c r="JW156" s="106">
        <f>Seniori!JW78</f>
        <v>0</v>
      </c>
      <c r="JX156" s="106">
        <f>Seniori!JX78</f>
        <v>0</v>
      </c>
      <c r="JY156" s="106">
        <f>Seniori!JY78</f>
        <v>0</v>
      </c>
      <c r="JZ156" s="106">
        <f>Seniori!JZ78</f>
        <v>0</v>
      </c>
      <c r="KA156" s="106">
        <f>Seniori!KA78</f>
        <v>0</v>
      </c>
      <c r="KB156" s="106">
        <f>Seniori!KB78</f>
        <v>0</v>
      </c>
      <c r="KC156" s="106">
        <f>Seniori!KC78</f>
        <v>0</v>
      </c>
      <c r="KD156" s="106">
        <f>Seniori!KD78</f>
        <v>0</v>
      </c>
      <c r="KE156" s="106">
        <f>Seniori!KE78</f>
        <v>0</v>
      </c>
      <c r="KF156" s="106">
        <f>Seniori!KF78</f>
        <v>0</v>
      </c>
      <c r="KG156" s="106">
        <f>Seniori!KG78</f>
        <v>0</v>
      </c>
      <c r="KH156" s="106">
        <f>Seniori!KH78</f>
        <v>0</v>
      </c>
      <c r="KI156" s="106">
        <f>Seniori!KI78</f>
        <v>0</v>
      </c>
      <c r="KJ156" s="106">
        <f>Seniori!KJ78</f>
        <v>0</v>
      </c>
      <c r="KK156" s="106">
        <f>Seniori!KK78</f>
        <v>0</v>
      </c>
      <c r="KL156" s="106">
        <f>Seniori!KL78</f>
        <v>0</v>
      </c>
      <c r="KM156" s="106">
        <f>Seniori!KM78</f>
        <v>0</v>
      </c>
      <c r="KN156" s="106">
        <f>Seniori!KN78</f>
        <v>0</v>
      </c>
      <c r="KO156" s="106">
        <f>Seniori!KO78</f>
        <v>0</v>
      </c>
      <c r="KP156" s="106">
        <f>Seniori!KP78</f>
        <v>0</v>
      </c>
      <c r="KQ156" s="106">
        <f>Seniori!KQ78</f>
        <v>0</v>
      </c>
      <c r="KR156" s="106">
        <f>Seniori!KR78</f>
        <v>0</v>
      </c>
      <c r="KS156" s="106">
        <f>Seniori!KS78</f>
        <v>0</v>
      </c>
      <c r="KT156" s="106">
        <f>Seniori!KT78</f>
        <v>0</v>
      </c>
      <c r="KU156" s="106">
        <f>Seniori!KU78</f>
        <v>0</v>
      </c>
      <c r="KV156" s="106">
        <f>Seniori!KV78</f>
        <v>0</v>
      </c>
      <c r="KW156" s="106">
        <f>Seniori!KW78</f>
        <v>0</v>
      </c>
      <c r="KX156" s="106">
        <f>Seniori!KX78</f>
        <v>0</v>
      </c>
      <c r="KY156" s="106">
        <f>Seniori!KY78</f>
        <v>0</v>
      </c>
      <c r="KZ156" s="106">
        <f>Seniori!KZ78</f>
        <v>0</v>
      </c>
      <c r="LA156" s="106">
        <f>Seniori!LA78</f>
        <v>0</v>
      </c>
      <c r="LB156" s="106">
        <f>Seniori!LB78</f>
        <v>0</v>
      </c>
      <c r="LC156" s="106">
        <f>Seniori!LC78</f>
        <v>0</v>
      </c>
      <c r="LD156" s="106">
        <f>Seniori!LD78</f>
        <v>0</v>
      </c>
      <c r="LE156" s="106">
        <f>Seniori!LE78</f>
        <v>0</v>
      </c>
      <c r="LF156" s="106">
        <f>Seniori!LF78</f>
        <v>0</v>
      </c>
      <c r="LG156" s="106">
        <f>Seniori!LG78</f>
        <v>0</v>
      </c>
      <c r="LH156" s="106">
        <f>Seniori!LH78</f>
        <v>0</v>
      </c>
      <c r="LI156" s="106">
        <f>Seniori!LI78</f>
        <v>0</v>
      </c>
      <c r="LJ156" s="106">
        <f>Seniori!LJ78</f>
        <v>0</v>
      </c>
      <c r="LK156" s="106">
        <f>Seniori!LK78</f>
        <v>0</v>
      </c>
      <c r="LL156" s="106">
        <f>Seniori!LL78</f>
        <v>0</v>
      </c>
      <c r="LM156" s="106">
        <f>Seniori!LM78</f>
        <v>0</v>
      </c>
      <c r="LN156" s="106">
        <f>Seniori!LN78</f>
        <v>0</v>
      </c>
      <c r="LO156" s="106">
        <f>Seniori!LO78</f>
        <v>0</v>
      </c>
      <c r="LP156" s="106">
        <f>Seniori!LP78</f>
        <v>0</v>
      </c>
      <c r="LQ156" s="106">
        <f>Seniori!LQ78</f>
        <v>0</v>
      </c>
      <c r="LR156" s="106">
        <f>Seniori!LR78</f>
        <v>0</v>
      </c>
      <c r="LS156" s="106">
        <f>Seniori!LS78</f>
        <v>0</v>
      </c>
      <c r="LT156" s="106">
        <f>Seniori!LT78</f>
        <v>0</v>
      </c>
      <c r="LU156" s="106">
        <f>Seniori!LU78</f>
        <v>0</v>
      </c>
      <c r="LV156" s="106">
        <f>Seniori!LV78</f>
        <v>0</v>
      </c>
      <c r="LW156" s="106">
        <f>Seniori!LW78</f>
        <v>0</v>
      </c>
      <c r="LX156" s="106">
        <f>Seniori!LX78</f>
        <v>0</v>
      </c>
      <c r="LY156" s="106">
        <f>Seniori!LY78</f>
        <v>0</v>
      </c>
      <c r="LZ156" s="106">
        <f>Seniori!LZ78</f>
        <v>0</v>
      </c>
      <c r="MA156" s="106">
        <f>Seniori!MA78</f>
        <v>0</v>
      </c>
      <c r="MB156" s="106">
        <f>Seniori!MB78</f>
        <v>0</v>
      </c>
      <c r="MC156" s="106">
        <f>Seniori!MC78</f>
        <v>0</v>
      </c>
      <c r="MD156" s="106">
        <f>Seniori!MD78</f>
        <v>0</v>
      </c>
      <c r="ME156" s="106">
        <f>Seniori!ME78</f>
        <v>0</v>
      </c>
      <c r="MF156" s="106">
        <f>Seniori!MF78</f>
        <v>0</v>
      </c>
      <c r="MG156" s="106">
        <f>Seniori!MG78</f>
        <v>0</v>
      </c>
      <c r="MH156" s="106">
        <f>Seniori!MH78</f>
        <v>0</v>
      </c>
      <c r="MI156" s="106">
        <f>Seniori!MI78</f>
        <v>0</v>
      </c>
      <c r="MJ156" s="106">
        <f>Seniori!MJ78</f>
        <v>0</v>
      </c>
      <c r="MK156" s="106">
        <f>Seniori!MK78</f>
        <v>0</v>
      </c>
      <c r="ML156" s="106">
        <f>Seniori!ML78</f>
        <v>0</v>
      </c>
      <c r="MM156" s="106">
        <f>Seniori!MM78</f>
        <v>0</v>
      </c>
      <c r="MN156" s="106">
        <f>Seniori!MN78</f>
        <v>0</v>
      </c>
      <c r="MO156" s="106">
        <f>Seniori!MO78</f>
        <v>0</v>
      </c>
      <c r="MP156" s="106">
        <f>Seniori!MP78</f>
        <v>0</v>
      </c>
      <c r="MQ156" s="106">
        <f>Seniori!MQ78</f>
        <v>0</v>
      </c>
      <c r="MR156" s="106">
        <f>Seniori!MR78</f>
        <v>0</v>
      </c>
      <c r="MS156" s="106">
        <f>Seniori!MS78</f>
        <v>0</v>
      </c>
      <c r="MT156" s="106">
        <f>Seniori!MT78</f>
        <v>0</v>
      </c>
      <c r="MU156" s="106">
        <f>Seniori!MU78</f>
        <v>0</v>
      </c>
      <c r="MV156" s="106">
        <f>Seniori!MV78</f>
        <v>0</v>
      </c>
      <c r="MW156" s="106">
        <f>Seniori!MW78</f>
        <v>0</v>
      </c>
      <c r="MX156" s="106">
        <f>Seniori!MX78</f>
        <v>0</v>
      </c>
      <c r="MY156" s="106">
        <f>Seniori!MY78</f>
        <v>0</v>
      </c>
      <c r="MZ156" s="106">
        <f>Seniori!MZ78</f>
        <v>0</v>
      </c>
      <c r="NA156" s="106">
        <f>Seniori!NA78</f>
        <v>0</v>
      </c>
      <c r="NB156" s="106">
        <f>Seniori!NB78</f>
        <v>0</v>
      </c>
      <c r="NC156" s="106">
        <f>Seniori!NC78</f>
        <v>0</v>
      </c>
      <c r="ND156" s="106">
        <f>Seniori!ND78</f>
        <v>0</v>
      </c>
      <c r="NE156" s="106">
        <f>Seniori!NE78</f>
        <v>0</v>
      </c>
      <c r="NF156" s="106">
        <f>Seniori!NF78</f>
        <v>0</v>
      </c>
      <c r="NG156" s="106">
        <f>Seniori!NG78</f>
        <v>0</v>
      </c>
      <c r="NH156" s="106">
        <f>Seniori!NH78</f>
        <v>0</v>
      </c>
      <c r="NI156" s="106">
        <f>Seniori!NI78</f>
        <v>0</v>
      </c>
      <c r="NJ156" s="106">
        <f>Seniori!NJ78</f>
        <v>0</v>
      </c>
      <c r="NK156" s="106">
        <f>Seniori!NK78</f>
        <v>0</v>
      </c>
      <c r="NL156" s="106">
        <f>Seniori!NL78</f>
        <v>0</v>
      </c>
      <c r="NM156" s="106">
        <f>Seniori!NM78</f>
        <v>0</v>
      </c>
      <c r="NN156" s="106">
        <f>Seniori!NN78</f>
        <v>0</v>
      </c>
      <c r="NO156" s="106">
        <f>Seniori!NO78</f>
        <v>0</v>
      </c>
      <c r="NP156" s="106">
        <f>Seniori!NP78</f>
        <v>0</v>
      </c>
      <c r="NQ156" s="106">
        <f>Seniori!NQ78</f>
        <v>0</v>
      </c>
      <c r="NR156" s="106">
        <f>Seniori!NR78</f>
        <v>0</v>
      </c>
      <c r="NS156" s="106">
        <f>Seniori!NS78</f>
        <v>0</v>
      </c>
      <c r="NT156" s="106">
        <f>Seniori!NT78</f>
        <v>0</v>
      </c>
      <c r="NU156" s="106">
        <f>Seniori!NU78</f>
        <v>0</v>
      </c>
      <c r="NV156" s="106">
        <f>Seniori!NV78</f>
        <v>0</v>
      </c>
      <c r="NW156" s="106">
        <f>Seniori!NW78</f>
        <v>0</v>
      </c>
      <c r="NX156" s="106">
        <f>Seniori!NX78</f>
        <v>0</v>
      </c>
      <c r="NY156" s="106">
        <f>Seniori!NY78</f>
        <v>0</v>
      </c>
      <c r="NZ156" s="106">
        <f>Seniori!NZ78</f>
        <v>0</v>
      </c>
      <c r="OA156" s="106">
        <f>Seniori!OA78</f>
        <v>0</v>
      </c>
      <c r="OB156" s="106">
        <f>Seniori!OB78</f>
        <v>0</v>
      </c>
      <c r="OC156" s="106">
        <f>Seniori!OC78</f>
        <v>0</v>
      </c>
      <c r="OD156" s="106">
        <f>Seniori!OD78</f>
        <v>0</v>
      </c>
      <c r="OE156" s="106">
        <f>Seniori!OE78</f>
        <v>0</v>
      </c>
      <c r="OF156" s="106">
        <f>Seniori!OF78</f>
        <v>0</v>
      </c>
      <c r="OG156" s="106">
        <f>Seniori!OG78</f>
        <v>0</v>
      </c>
      <c r="OH156" s="106">
        <f>Seniori!OH78</f>
        <v>0</v>
      </c>
      <c r="OI156" s="106">
        <f>Seniori!OI78</f>
        <v>0</v>
      </c>
      <c r="OJ156" s="106">
        <f>Seniori!OJ78</f>
        <v>0</v>
      </c>
      <c r="OK156" s="106">
        <f>Seniori!OK78</f>
        <v>0</v>
      </c>
      <c r="OL156" s="106">
        <f>Seniori!OL78</f>
        <v>0</v>
      </c>
      <c r="OM156" s="106">
        <f>Seniori!OM78</f>
        <v>0</v>
      </c>
      <c r="ON156" s="106">
        <f>Seniori!ON78</f>
        <v>0</v>
      </c>
      <c r="OO156" s="106">
        <f>Seniori!OO78</f>
        <v>0</v>
      </c>
      <c r="OP156" s="106">
        <f>Seniori!OP78</f>
        <v>0</v>
      </c>
      <c r="OQ156" s="106">
        <f>Seniori!OQ78</f>
        <v>0</v>
      </c>
      <c r="OR156" s="106">
        <f>Seniori!OR78</f>
        <v>0</v>
      </c>
      <c r="OS156" s="106">
        <f>Seniori!OS78</f>
        <v>0</v>
      </c>
      <c r="OT156" s="106">
        <f>Seniori!OT78</f>
        <v>0</v>
      </c>
      <c r="OU156" s="106">
        <f>Seniori!OU78</f>
        <v>0</v>
      </c>
      <c r="OV156" s="106">
        <f>Seniori!OV78</f>
        <v>0</v>
      </c>
      <c r="OW156" s="106">
        <f>Seniori!OW78</f>
        <v>0</v>
      </c>
      <c r="OX156" s="106">
        <f>Seniori!OX78</f>
        <v>0</v>
      </c>
      <c r="OY156" s="106">
        <f>Seniori!OY78</f>
        <v>0</v>
      </c>
      <c r="OZ156" s="106">
        <f>Seniori!OZ78</f>
        <v>0</v>
      </c>
      <c r="PA156" s="106">
        <f>Seniori!PA78</f>
        <v>0</v>
      </c>
      <c r="PB156" s="106">
        <f>Seniori!PB78</f>
        <v>0</v>
      </c>
      <c r="PC156" s="106">
        <f>Seniori!PC78</f>
        <v>0</v>
      </c>
      <c r="PD156" s="106">
        <f>Seniori!PD78</f>
        <v>0</v>
      </c>
      <c r="PE156" s="106">
        <f>Seniori!PE78</f>
        <v>0</v>
      </c>
      <c r="PF156" s="106">
        <f>Seniori!PF78</f>
        <v>0</v>
      </c>
      <c r="PG156" s="106">
        <f>Seniori!PG78</f>
        <v>0</v>
      </c>
      <c r="PH156" s="106">
        <f>Seniori!PH78</f>
        <v>0</v>
      </c>
      <c r="PI156" s="106">
        <f>Seniori!PI78</f>
        <v>0</v>
      </c>
      <c r="PJ156" s="106">
        <f>Seniori!PJ78</f>
        <v>0</v>
      </c>
      <c r="PK156" s="106">
        <f>Seniori!PK78</f>
        <v>0</v>
      </c>
      <c r="PL156" s="106">
        <f>Seniori!PL78</f>
        <v>0</v>
      </c>
      <c r="PM156" s="106">
        <f>Seniori!PM78</f>
        <v>0</v>
      </c>
      <c r="PN156" s="106">
        <f>Seniori!PN78</f>
        <v>0</v>
      </c>
      <c r="PO156" s="106">
        <f>Seniori!PO78</f>
        <v>0</v>
      </c>
      <c r="PP156" s="106">
        <f>Seniori!PP78</f>
        <v>0</v>
      </c>
      <c r="PQ156" s="106">
        <f>Seniori!PQ78</f>
        <v>0</v>
      </c>
      <c r="PR156" s="106">
        <f>Seniori!PR78</f>
        <v>0</v>
      </c>
      <c r="PS156" s="106">
        <f>Seniori!PS78</f>
        <v>0</v>
      </c>
      <c r="PT156" s="106">
        <f>Seniori!PT78</f>
        <v>0</v>
      </c>
      <c r="PU156" s="106">
        <f>Seniori!PU78</f>
        <v>0</v>
      </c>
      <c r="PV156" s="106">
        <f>Seniori!PV78</f>
        <v>0</v>
      </c>
      <c r="PW156" s="106">
        <f>Seniori!PW78</f>
        <v>0</v>
      </c>
      <c r="PX156" s="106">
        <f>Seniori!PX78</f>
        <v>0</v>
      </c>
      <c r="PY156" s="106">
        <f>Seniori!PY78</f>
        <v>0</v>
      </c>
      <c r="PZ156" s="106">
        <f>Seniori!PZ78</f>
        <v>0</v>
      </c>
      <c r="QA156" s="106">
        <f>Seniori!QA78</f>
        <v>0</v>
      </c>
      <c r="QB156" s="106">
        <f>Seniori!QB78</f>
        <v>0</v>
      </c>
      <c r="QC156" s="106">
        <f>Seniori!QC78</f>
        <v>0</v>
      </c>
      <c r="QD156" s="106">
        <f>Seniori!QD78</f>
        <v>0</v>
      </c>
      <c r="QE156" s="106">
        <f>Seniori!QE78</f>
        <v>0</v>
      </c>
      <c r="QF156" s="106">
        <f>Seniori!QF78</f>
        <v>0</v>
      </c>
      <c r="QG156" s="106">
        <f>Seniori!QG78</f>
        <v>0</v>
      </c>
      <c r="QH156" s="106">
        <f>Seniori!QH78</f>
        <v>0</v>
      </c>
      <c r="QI156" s="106">
        <f>Seniori!QI78</f>
        <v>0</v>
      </c>
      <c r="QJ156" s="106">
        <f>Seniori!QJ78</f>
        <v>0</v>
      </c>
      <c r="QK156" s="106">
        <f>Seniori!QK78</f>
        <v>0</v>
      </c>
      <c r="QL156" s="106">
        <f>Seniori!QL78</f>
        <v>0</v>
      </c>
      <c r="QM156" s="106">
        <f>Seniori!QM78</f>
        <v>0</v>
      </c>
      <c r="QN156" s="106">
        <f>Seniori!QN78</f>
        <v>0</v>
      </c>
      <c r="QO156" s="106">
        <f>Seniori!QO78</f>
        <v>0</v>
      </c>
      <c r="QP156" s="106">
        <f>Seniori!QP78</f>
        <v>0</v>
      </c>
      <c r="QQ156" s="106">
        <f>Seniori!QQ78</f>
        <v>0</v>
      </c>
      <c r="QR156" s="106">
        <f>Seniori!QR78</f>
        <v>0</v>
      </c>
      <c r="QS156" s="106">
        <f>Seniori!QS78</f>
        <v>0</v>
      </c>
      <c r="QT156" s="106">
        <f>Seniori!QT78</f>
        <v>0</v>
      </c>
      <c r="QU156" s="106">
        <f>Seniori!QU78</f>
        <v>0</v>
      </c>
      <c r="QV156" s="106">
        <f>Seniori!QV78</f>
        <v>0</v>
      </c>
      <c r="QW156" s="106">
        <f>Seniori!QW78</f>
        <v>0</v>
      </c>
      <c r="QX156" s="106">
        <f>Seniori!QX78</f>
        <v>0</v>
      </c>
      <c r="QY156" s="106">
        <f>Seniori!QY78</f>
        <v>0</v>
      </c>
      <c r="QZ156" s="106">
        <f>Seniori!QZ78</f>
        <v>0</v>
      </c>
      <c r="RA156" s="106">
        <f>Seniori!RA78</f>
        <v>0</v>
      </c>
      <c r="RB156" s="106">
        <f>Seniori!RB78</f>
        <v>0</v>
      </c>
      <c r="RC156" s="106">
        <f>Seniori!RC78</f>
        <v>0</v>
      </c>
      <c r="RD156" s="106">
        <f>Seniori!RD78</f>
        <v>0</v>
      </c>
      <c r="RE156" s="106">
        <f>Seniori!RE78</f>
        <v>0</v>
      </c>
      <c r="RF156" s="106">
        <f>Seniori!RF78</f>
        <v>0</v>
      </c>
      <c r="RG156" s="106">
        <f>Seniori!RG78</f>
        <v>0</v>
      </c>
      <c r="RH156" s="106">
        <f>Seniori!RH78</f>
        <v>0</v>
      </c>
      <c r="RI156" s="106">
        <f>Seniori!RI78</f>
        <v>0</v>
      </c>
      <c r="RJ156" s="106">
        <f>Seniori!RJ78</f>
        <v>0</v>
      </c>
      <c r="RK156" s="106">
        <f>Seniori!RK78</f>
        <v>0</v>
      </c>
      <c r="RL156" s="106">
        <f>Seniori!RL78</f>
        <v>0</v>
      </c>
      <c r="RM156" s="106">
        <f>Seniori!RM78</f>
        <v>0</v>
      </c>
      <c r="RN156" s="106">
        <f>Seniori!RN78</f>
        <v>0</v>
      </c>
      <c r="RO156" s="106">
        <f>Seniori!RO78</f>
        <v>0</v>
      </c>
      <c r="RP156" s="106">
        <f>Seniori!RP78</f>
        <v>0</v>
      </c>
      <c r="RQ156" s="106">
        <f>Seniori!RQ78</f>
        <v>0</v>
      </c>
      <c r="RR156" s="106">
        <f>Seniori!RR78</f>
        <v>0</v>
      </c>
      <c r="RS156" s="106">
        <f>Seniori!RS78</f>
        <v>0</v>
      </c>
      <c r="RT156" s="106">
        <f>Seniori!RT78</f>
        <v>0</v>
      </c>
      <c r="RU156" s="106">
        <f>Seniori!RU78</f>
        <v>0</v>
      </c>
      <c r="RV156" s="106">
        <f>Seniori!RV78</f>
        <v>0</v>
      </c>
      <c r="RW156" s="106">
        <f>Seniori!RW78</f>
        <v>0</v>
      </c>
      <c r="RX156" s="106">
        <f>Seniori!RX78</f>
        <v>0</v>
      </c>
      <c r="RY156" s="106">
        <f>Seniori!RY78</f>
        <v>0</v>
      </c>
      <c r="RZ156" s="106">
        <f>Seniori!RZ78</f>
        <v>0</v>
      </c>
      <c r="SA156" s="106">
        <f>Seniori!SA78</f>
        <v>0</v>
      </c>
      <c r="SB156" s="106">
        <f>Seniori!SB78</f>
        <v>0</v>
      </c>
      <c r="SC156" s="106">
        <f>Seniori!SC78</f>
        <v>0</v>
      </c>
      <c r="SD156" s="106">
        <f>Seniori!SD78</f>
        <v>0</v>
      </c>
      <c r="SE156" s="106">
        <f>Seniori!SE78</f>
        <v>0</v>
      </c>
      <c r="SF156" s="106">
        <f>Seniori!SF78</f>
        <v>0</v>
      </c>
      <c r="SG156" s="106">
        <f>Seniori!SG78</f>
        <v>0</v>
      </c>
      <c r="SH156" s="106">
        <f>Seniori!SH78</f>
        <v>0</v>
      </c>
      <c r="SI156" s="106">
        <f>Seniori!SI78</f>
        <v>0</v>
      </c>
      <c r="SJ156" s="106">
        <f>Seniori!SJ78</f>
        <v>0</v>
      </c>
      <c r="SK156" s="106">
        <f>Seniori!SK78</f>
        <v>0</v>
      </c>
      <c r="SL156" s="106">
        <f>Seniori!SL78</f>
        <v>0</v>
      </c>
      <c r="SM156" s="106">
        <f>Seniori!SM78</f>
        <v>0</v>
      </c>
      <c r="SN156" s="106">
        <f>Seniori!SN78</f>
        <v>0</v>
      </c>
      <c r="SO156" s="106">
        <f>Seniori!SO78</f>
        <v>0</v>
      </c>
      <c r="SP156" s="106">
        <f>Seniori!SP78</f>
        <v>0</v>
      </c>
      <c r="SQ156" s="106">
        <f>Seniori!SQ78</f>
        <v>0</v>
      </c>
      <c r="SR156" s="106">
        <f>Seniori!SR78</f>
        <v>0</v>
      </c>
      <c r="SS156" s="106">
        <f>Seniori!SS78</f>
        <v>0</v>
      </c>
      <c r="ST156" s="106">
        <f>Seniori!ST78</f>
        <v>0</v>
      </c>
      <c r="SU156" s="106">
        <f>Seniori!SU78</f>
        <v>0</v>
      </c>
      <c r="SV156" s="106">
        <f>Seniori!SV78</f>
        <v>0</v>
      </c>
      <c r="SW156" s="106">
        <f>Seniori!SW78</f>
        <v>0</v>
      </c>
      <c r="SX156" s="106">
        <f>Seniori!SX78</f>
        <v>0</v>
      </c>
      <c r="SY156" s="106">
        <f>Seniori!SY78</f>
        <v>0</v>
      </c>
      <c r="SZ156" s="106">
        <f>Seniori!SZ78</f>
        <v>0</v>
      </c>
      <c r="TA156" s="106">
        <f>Seniori!TA78</f>
        <v>0</v>
      </c>
      <c r="TB156" s="106">
        <f>Seniori!TB78</f>
        <v>0</v>
      </c>
    </row>
    <row r="157" spans="1:522" s="1" customFormat="1" ht="18" customHeight="1" x14ac:dyDescent="0.25">
      <c r="A157" s="12"/>
      <c r="B157" s="11" t="s">
        <v>517</v>
      </c>
      <c r="C157" s="1">
        <v>13032</v>
      </c>
      <c r="D157" s="1">
        <v>2020</v>
      </c>
      <c r="E157" s="4" t="s">
        <v>116</v>
      </c>
      <c r="F157" s="1">
        <v>8293</v>
      </c>
      <c r="G157" s="9" t="s">
        <v>95</v>
      </c>
      <c r="H157" s="4" t="s">
        <v>52</v>
      </c>
      <c r="I157" s="1">
        <f>SUM(K157:TB157)</f>
        <v>7</v>
      </c>
      <c r="J157" s="12">
        <f>Tabuľka3[[#This Row],[Stĺpec9]]</f>
        <v>7</v>
      </c>
      <c r="K157" s="106">
        <f>Juniori!K21</f>
        <v>0</v>
      </c>
      <c r="L157" s="106">
        <f>Juniori!L21</f>
        <v>0</v>
      </c>
      <c r="M157" s="106">
        <f>Juniori!M21</f>
        <v>0</v>
      </c>
      <c r="N157" s="106">
        <f>Juniori!N21</f>
        <v>0</v>
      </c>
      <c r="O157" s="106">
        <f>Juniori!O21</f>
        <v>0</v>
      </c>
      <c r="P157" s="106">
        <f>Juniori!P21</f>
        <v>0</v>
      </c>
      <c r="Q157" s="106">
        <f>Juniori!Q21</f>
        <v>0</v>
      </c>
      <c r="R157" s="106">
        <f>Juniori!R21</f>
        <v>0</v>
      </c>
      <c r="S157" s="106">
        <f>Juniori!S21</f>
        <v>0</v>
      </c>
      <c r="T157" s="106">
        <f>Juniori!T21</f>
        <v>0</v>
      </c>
      <c r="U157" s="106">
        <f>Juniori!U21</f>
        <v>0</v>
      </c>
      <c r="V157" s="106">
        <f>Juniori!V21</f>
        <v>0</v>
      </c>
      <c r="W157" s="106">
        <f>Juniori!W21</f>
        <v>0</v>
      </c>
      <c r="X157" s="106">
        <f>Juniori!X21</f>
        <v>0</v>
      </c>
      <c r="Y157" s="106">
        <f>Juniori!Y21</f>
        <v>0</v>
      </c>
      <c r="Z157" s="106">
        <f>Juniori!Z21</f>
        <v>0</v>
      </c>
      <c r="AA157" s="106">
        <f>Juniori!AA21</f>
        <v>0</v>
      </c>
      <c r="AB157" s="106">
        <f>Juniori!AB21</f>
        <v>0</v>
      </c>
      <c r="AC157" s="106">
        <f>Juniori!AC21</f>
        <v>0</v>
      </c>
      <c r="AD157" s="106">
        <f>Juniori!AD21</f>
        <v>0</v>
      </c>
      <c r="AE157" s="106">
        <f>Juniori!AE21</f>
        <v>0</v>
      </c>
      <c r="AF157" s="106">
        <f>Juniori!AF21</f>
        <v>0</v>
      </c>
      <c r="AG157" s="106">
        <f>Juniori!AG21</f>
        <v>0</v>
      </c>
      <c r="AH157" s="106">
        <f>Juniori!AH21</f>
        <v>0</v>
      </c>
      <c r="AI157" s="106">
        <f>Juniori!AI21</f>
        <v>0</v>
      </c>
      <c r="AJ157" s="106">
        <f>Juniori!AJ21</f>
        <v>0</v>
      </c>
      <c r="AK157" s="106">
        <f>Juniori!AK21</f>
        <v>0</v>
      </c>
      <c r="AL157" s="106">
        <f>Juniori!AL21</f>
        <v>0</v>
      </c>
      <c r="AM157" s="106">
        <f>Juniori!AM21</f>
        <v>0</v>
      </c>
      <c r="AN157" s="106">
        <f>Juniori!AN21</f>
        <v>0</v>
      </c>
      <c r="AO157" s="106">
        <f>Juniori!AO21</f>
        <v>0</v>
      </c>
      <c r="AP157" s="106">
        <f>Juniori!AP21</f>
        <v>0</v>
      </c>
      <c r="AQ157" s="106">
        <f>Juniori!AQ21</f>
        <v>0</v>
      </c>
      <c r="AR157" s="106">
        <f>Juniori!AR21</f>
        <v>0</v>
      </c>
      <c r="AS157" s="106">
        <f>Juniori!AS21</f>
        <v>0</v>
      </c>
      <c r="AT157" s="106">
        <f>Juniori!AT21</f>
        <v>0</v>
      </c>
      <c r="AU157" s="106">
        <f>Juniori!AU21</f>
        <v>0</v>
      </c>
      <c r="AV157" s="106">
        <f>Juniori!AV21</f>
        <v>0</v>
      </c>
      <c r="AW157" s="106">
        <f>Juniori!AW21</f>
        <v>0</v>
      </c>
      <c r="AX157" s="106">
        <f>Juniori!AX21</f>
        <v>0</v>
      </c>
      <c r="AY157" s="106">
        <f>Juniori!AY21</f>
        <v>0</v>
      </c>
      <c r="AZ157" s="106">
        <f>Juniori!AZ21</f>
        <v>0</v>
      </c>
      <c r="BA157" s="106">
        <f>Juniori!BA21</f>
        <v>0</v>
      </c>
      <c r="BB157" s="106">
        <f>Juniori!BB21</f>
        <v>0</v>
      </c>
      <c r="BC157" s="106">
        <f>Juniori!BC21</f>
        <v>0</v>
      </c>
      <c r="BD157" s="106">
        <f>Juniori!BD21</f>
        <v>0</v>
      </c>
      <c r="BE157" s="106">
        <f>Juniori!BE21</f>
        <v>0</v>
      </c>
      <c r="BF157" s="106">
        <f>Juniori!BF21</f>
        <v>0</v>
      </c>
      <c r="BG157" s="106">
        <f>Juniori!BG21</f>
        <v>0</v>
      </c>
      <c r="BH157" s="106">
        <f>Juniori!BH21</f>
        <v>0</v>
      </c>
      <c r="BI157" s="106">
        <f>Juniori!BI21</f>
        <v>0</v>
      </c>
      <c r="BJ157" s="106">
        <f>Juniori!BJ21</f>
        <v>0</v>
      </c>
      <c r="BK157" s="106">
        <f>Juniori!BK21</f>
        <v>0</v>
      </c>
      <c r="BL157" s="106">
        <f>Juniori!BL21</f>
        <v>0</v>
      </c>
      <c r="BM157" s="106">
        <f>Juniori!BM21</f>
        <v>0</v>
      </c>
      <c r="BN157" s="106">
        <f>Juniori!BN21</f>
        <v>0</v>
      </c>
      <c r="BO157" s="106">
        <f>Juniori!BO21</f>
        <v>0</v>
      </c>
      <c r="BP157" s="106">
        <f>Juniori!BP21</f>
        <v>0</v>
      </c>
      <c r="BQ157" s="106">
        <f>Juniori!BQ21</f>
        <v>0</v>
      </c>
      <c r="BR157" s="106">
        <f>Juniori!BR21</f>
        <v>0</v>
      </c>
      <c r="BS157" s="106">
        <f>Juniori!BS21</f>
        <v>0</v>
      </c>
      <c r="BT157" s="106">
        <f>Juniori!BT21</f>
        <v>0</v>
      </c>
      <c r="BU157" s="106">
        <f>Juniori!BU21</f>
        <v>0</v>
      </c>
      <c r="BV157" s="106">
        <f>Juniori!BV21</f>
        <v>0</v>
      </c>
      <c r="BW157" s="106">
        <f>Juniori!BW21</f>
        <v>0</v>
      </c>
      <c r="BX157" s="106">
        <f>Juniori!BX21</f>
        <v>0</v>
      </c>
      <c r="BY157" s="106">
        <f>Juniori!BY21</f>
        <v>0</v>
      </c>
      <c r="BZ157" s="106">
        <f>Juniori!BZ21</f>
        <v>0</v>
      </c>
      <c r="CA157" s="106">
        <f>Juniori!CA21</f>
        <v>0</v>
      </c>
      <c r="CB157" s="106">
        <f>Juniori!CB21</f>
        <v>0</v>
      </c>
      <c r="CC157" s="106">
        <f>Juniori!CC21</f>
        <v>0</v>
      </c>
      <c r="CD157" s="106">
        <f>Juniori!CD21</f>
        <v>0</v>
      </c>
      <c r="CE157" s="106">
        <f>Juniori!CE21</f>
        <v>0</v>
      </c>
      <c r="CF157" s="106">
        <f>Juniori!CF21</f>
        <v>0</v>
      </c>
      <c r="CG157" s="106">
        <f>Juniori!CG21</f>
        <v>0</v>
      </c>
      <c r="CH157" s="106">
        <f>Juniori!CH21</f>
        <v>0</v>
      </c>
      <c r="CI157" s="106">
        <f>Juniori!CI21</f>
        <v>0</v>
      </c>
      <c r="CJ157" s="106">
        <f>Juniori!CJ21</f>
        <v>0</v>
      </c>
      <c r="CK157" s="106">
        <f>Juniori!CK21</f>
        <v>0</v>
      </c>
      <c r="CL157" s="106">
        <f>Juniori!CL21</f>
        <v>0</v>
      </c>
      <c r="CM157" s="106">
        <f>Juniori!CM21</f>
        <v>0</v>
      </c>
      <c r="CN157" s="106">
        <f>Juniori!CN21</f>
        <v>0</v>
      </c>
      <c r="CO157" s="106">
        <f>Juniori!CO21</f>
        <v>0</v>
      </c>
      <c r="CP157" s="106">
        <f>Juniori!CP21</f>
        <v>0</v>
      </c>
      <c r="CQ157" s="106">
        <f>Juniori!CQ21</f>
        <v>0</v>
      </c>
      <c r="CR157" s="106">
        <f>Juniori!CR21</f>
        <v>0</v>
      </c>
      <c r="CS157" s="106">
        <f>Juniori!CS21</f>
        <v>0</v>
      </c>
      <c r="CT157" s="106">
        <f>Juniori!CT21</f>
        <v>0</v>
      </c>
      <c r="CU157" s="106">
        <f>Juniori!CU21</f>
        <v>0</v>
      </c>
      <c r="CV157" s="106">
        <f>Juniori!CV21</f>
        <v>0</v>
      </c>
      <c r="CW157" s="106">
        <f>Juniori!CW21</f>
        <v>0</v>
      </c>
      <c r="CX157" s="106">
        <f>Juniori!CX21</f>
        <v>0</v>
      </c>
      <c r="CY157" s="106">
        <f>Juniori!CY21</f>
        <v>0</v>
      </c>
      <c r="CZ157" s="106">
        <f>Juniori!CZ21</f>
        <v>0</v>
      </c>
      <c r="DA157" s="106">
        <f>Juniori!DA21</f>
        <v>0</v>
      </c>
      <c r="DB157" s="106">
        <f>Juniori!DB21</f>
        <v>0</v>
      </c>
      <c r="DC157" s="106">
        <f>Juniori!DC21</f>
        <v>0</v>
      </c>
      <c r="DD157" s="106">
        <f>Juniori!DD21</f>
        <v>0</v>
      </c>
      <c r="DE157" s="106">
        <f>Juniori!DE21</f>
        <v>0</v>
      </c>
      <c r="DF157" s="106">
        <f>Juniori!DF21</f>
        <v>0</v>
      </c>
      <c r="DG157" s="106">
        <f>Juniori!DG21</f>
        <v>0</v>
      </c>
      <c r="DH157" s="106">
        <f>Juniori!DH21</f>
        <v>0</v>
      </c>
      <c r="DI157" s="106">
        <f>Juniori!DI21</f>
        <v>0</v>
      </c>
      <c r="DJ157" s="106">
        <f>Juniori!DJ21</f>
        <v>0</v>
      </c>
      <c r="DK157" s="106">
        <f>Juniori!DK21</f>
        <v>0</v>
      </c>
      <c r="DL157" s="106">
        <f>Juniori!DL21</f>
        <v>0</v>
      </c>
      <c r="DM157" s="106">
        <f>Juniori!DM21</f>
        <v>0</v>
      </c>
      <c r="DN157" s="106">
        <f>Juniori!DN21</f>
        <v>0</v>
      </c>
      <c r="DO157" s="106">
        <f>Juniori!DO21</f>
        <v>0</v>
      </c>
      <c r="DP157" s="106">
        <f>Juniori!DP21</f>
        <v>0</v>
      </c>
      <c r="DQ157" s="106">
        <f>Juniori!DQ21</f>
        <v>0</v>
      </c>
      <c r="DR157" s="106">
        <f>Juniori!DR21</f>
        <v>0</v>
      </c>
      <c r="DS157" s="106">
        <f>Juniori!DS21</f>
        <v>0</v>
      </c>
      <c r="DT157" s="106">
        <f>Juniori!DT21</f>
        <v>0</v>
      </c>
      <c r="DU157" s="106">
        <f>Juniori!DU21</f>
        <v>0</v>
      </c>
      <c r="DV157" s="106">
        <f>Juniori!DV21</f>
        <v>0</v>
      </c>
      <c r="DW157" s="106">
        <f>Juniori!DW21</f>
        <v>0</v>
      </c>
      <c r="DX157" s="106">
        <f>Juniori!DX21</f>
        <v>0</v>
      </c>
      <c r="DY157" s="106">
        <f>Juniori!DY21</f>
        <v>0</v>
      </c>
      <c r="DZ157" s="106">
        <f>Juniori!DZ21</f>
        <v>0</v>
      </c>
      <c r="EA157" s="106">
        <f>Juniori!EA21</f>
        <v>0</v>
      </c>
      <c r="EB157" s="106">
        <f>Juniori!EB21</f>
        <v>0</v>
      </c>
      <c r="EC157" s="106">
        <f>Juniori!EC21</f>
        <v>0</v>
      </c>
      <c r="ED157" s="106">
        <f>Juniori!ED21</f>
        <v>0</v>
      </c>
      <c r="EE157" s="106">
        <f>Juniori!EE21</f>
        <v>0</v>
      </c>
      <c r="EF157" s="106">
        <f>Juniori!EF21</f>
        <v>0</v>
      </c>
      <c r="EG157" s="106">
        <f>Juniori!EG21</f>
        <v>0</v>
      </c>
      <c r="EH157" s="106">
        <f>Juniori!EH21</f>
        <v>0</v>
      </c>
      <c r="EI157" s="106">
        <f>Juniori!EI21</f>
        <v>0</v>
      </c>
      <c r="EJ157" s="106">
        <f>Juniori!EJ21</f>
        <v>0</v>
      </c>
      <c r="EK157" s="106">
        <f>Juniori!EK21</f>
        <v>0</v>
      </c>
      <c r="EL157" s="106">
        <f>Juniori!EL21</f>
        <v>0</v>
      </c>
      <c r="EM157" s="106">
        <f>Juniori!EM21</f>
        <v>0</v>
      </c>
      <c r="EN157" s="106">
        <f>Juniori!EN21</f>
        <v>0</v>
      </c>
      <c r="EO157" s="106">
        <f>Juniori!EO21</f>
        <v>0</v>
      </c>
      <c r="EP157" s="106">
        <f>Juniori!EP21</f>
        <v>0</v>
      </c>
      <c r="EQ157" s="106">
        <f>Juniori!EQ21</f>
        <v>0</v>
      </c>
      <c r="ER157" s="106">
        <f>Juniori!ER21</f>
        <v>0</v>
      </c>
      <c r="ES157" s="106">
        <f>Juniori!ES21</f>
        <v>0</v>
      </c>
      <c r="ET157" s="106">
        <f>Juniori!ET21</f>
        <v>0</v>
      </c>
      <c r="EU157" s="106">
        <f>Juniori!EU21</f>
        <v>0</v>
      </c>
      <c r="EV157" s="106">
        <f>Juniori!EV21</f>
        <v>0</v>
      </c>
      <c r="EW157" s="106">
        <f>Juniori!EW21</f>
        <v>0</v>
      </c>
      <c r="EX157" s="106">
        <f>Juniori!EX21</f>
        <v>0</v>
      </c>
      <c r="EY157" s="106">
        <f>Juniori!EY21</f>
        <v>0</v>
      </c>
      <c r="EZ157" s="106">
        <f>Juniori!EZ21</f>
        <v>0</v>
      </c>
      <c r="FA157" s="106">
        <f>Juniori!FA21</f>
        <v>0</v>
      </c>
      <c r="FB157" s="106">
        <f>Juniori!FB21</f>
        <v>0</v>
      </c>
      <c r="FC157" s="106">
        <f>Juniori!FC21</f>
        <v>0</v>
      </c>
      <c r="FD157" s="106">
        <f>Juniori!FD21</f>
        <v>0</v>
      </c>
      <c r="FE157" s="106">
        <f>Juniori!FE21</f>
        <v>0</v>
      </c>
      <c r="FF157" s="106">
        <f>Juniori!FF21</f>
        <v>0</v>
      </c>
      <c r="FG157" s="106">
        <f>Juniori!FG21</f>
        <v>0</v>
      </c>
      <c r="FH157" s="106">
        <f>Juniori!FH21</f>
        <v>0</v>
      </c>
      <c r="FI157" s="106">
        <f>Juniori!FI21</f>
        <v>0</v>
      </c>
      <c r="FJ157" s="106">
        <f>Juniori!FJ21</f>
        <v>0</v>
      </c>
      <c r="FK157" s="106">
        <f>Juniori!FK21</f>
        <v>0</v>
      </c>
      <c r="FL157" s="106">
        <f>Juniori!FL21</f>
        <v>0</v>
      </c>
      <c r="FM157" s="106">
        <f>Juniori!FM21</f>
        <v>0</v>
      </c>
      <c r="FN157" s="106">
        <f>Juniori!FN21</f>
        <v>0</v>
      </c>
      <c r="FO157" s="106">
        <f>Juniori!FO21</f>
        <v>0</v>
      </c>
      <c r="FP157" s="106">
        <f>Juniori!FP21</f>
        <v>0</v>
      </c>
      <c r="FQ157" s="106">
        <f>Juniori!FQ21</f>
        <v>0</v>
      </c>
      <c r="FR157" s="106">
        <f>Juniori!FR21</f>
        <v>0</v>
      </c>
      <c r="FS157" s="106">
        <f>Juniori!FS21</f>
        <v>0</v>
      </c>
      <c r="FT157" s="106">
        <f>Juniori!FT21</f>
        <v>0</v>
      </c>
      <c r="FU157" s="106">
        <f>Juniori!FU21</f>
        <v>0</v>
      </c>
      <c r="FV157" s="106">
        <f>Juniori!FV21</f>
        <v>0</v>
      </c>
      <c r="FW157" s="106">
        <f>Juniori!FW21</f>
        <v>0</v>
      </c>
      <c r="FX157" s="106">
        <f>Juniori!FX21</f>
        <v>0</v>
      </c>
      <c r="FY157" s="106">
        <f>Juniori!FY21</f>
        <v>0</v>
      </c>
      <c r="FZ157" s="106">
        <f>Juniori!FZ21</f>
        <v>0</v>
      </c>
      <c r="GA157" s="106">
        <f>Juniori!GA21</f>
        <v>0</v>
      </c>
      <c r="GB157" s="106">
        <f>Juniori!GB21</f>
        <v>0</v>
      </c>
      <c r="GC157" s="106">
        <f>Juniori!GC21</f>
        <v>0</v>
      </c>
      <c r="GD157" s="106">
        <f>Juniori!GD21</f>
        <v>0</v>
      </c>
      <c r="GE157" s="106">
        <f>Juniori!GE21</f>
        <v>0</v>
      </c>
      <c r="GF157" s="106">
        <f>Juniori!GF21</f>
        <v>0</v>
      </c>
      <c r="GG157" s="106">
        <f>Juniori!GG21</f>
        <v>0</v>
      </c>
      <c r="GH157" s="106">
        <f>Juniori!GH21</f>
        <v>0</v>
      </c>
      <c r="GI157" s="106">
        <f>Juniori!GI21</f>
        <v>0</v>
      </c>
      <c r="GJ157" s="106">
        <f>Juniori!GJ21</f>
        <v>0</v>
      </c>
      <c r="GK157" s="106">
        <f>Juniori!GK21</f>
        <v>0</v>
      </c>
      <c r="GL157" s="106">
        <f>Juniori!GL21</f>
        <v>0</v>
      </c>
      <c r="GM157" s="106">
        <f>Juniori!GM21</f>
        <v>0</v>
      </c>
      <c r="GN157" s="106">
        <f>Juniori!GN21</f>
        <v>0</v>
      </c>
      <c r="GO157" s="106">
        <f>Juniori!GO21</f>
        <v>0</v>
      </c>
      <c r="GP157" s="106">
        <f>Juniori!GP21</f>
        <v>0</v>
      </c>
      <c r="GQ157" s="106">
        <f>Juniori!GQ21</f>
        <v>0</v>
      </c>
      <c r="GR157" s="106">
        <f>Juniori!GR21</f>
        <v>0</v>
      </c>
      <c r="GS157" s="106">
        <f>Juniori!GS21</f>
        <v>0</v>
      </c>
      <c r="GT157" s="106">
        <f>Juniori!GT21</f>
        <v>0</v>
      </c>
      <c r="GU157" s="106">
        <f>Juniori!GU21</f>
        <v>0</v>
      </c>
      <c r="GV157" s="106">
        <f>Juniori!GV21</f>
        <v>0</v>
      </c>
      <c r="GW157" s="106">
        <f>Juniori!GW21</f>
        <v>0</v>
      </c>
      <c r="GX157" s="106">
        <f>Juniori!GX21</f>
        <v>0</v>
      </c>
      <c r="GY157" s="106">
        <f>Juniori!GY21</f>
        <v>0</v>
      </c>
      <c r="GZ157" s="106">
        <f>Juniori!GZ21</f>
        <v>0</v>
      </c>
      <c r="HA157" s="106">
        <f>Juniori!HA21</f>
        <v>0</v>
      </c>
      <c r="HB157" s="106">
        <f>Juniori!HB21</f>
        <v>0</v>
      </c>
      <c r="HC157" s="106">
        <f>Juniori!HC21</f>
        <v>0</v>
      </c>
      <c r="HD157" s="106">
        <f>Juniori!HD21</f>
        <v>0</v>
      </c>
      <c r="HE157" s="106">
        <f>Juniori!HE21</f>
        <v>0</v>
      </c>
      <c r="HF157" s="106">
        <f>Juniori!HF21</f>
        <v>0</v>
      </c>
      <c r="HG157" s="106">
        <f>Juniori!HG21</f>
        <v>0</v>
      </c>
      <c r="HH157" s="106">
        <f>Juniori!HH21</f>
        <v>0</v>
      </c>
      <c r="HI157" s="106">
        <f>Juniori!HI21</f>
        <v>0</v>
      </c>
      <c r="HJ157" s="106">
        <f>Juniori!HJ21</f>
        <v>0</v>
      </c>
      <c r="HK157" s="106">
        <f>Juniori!HK21</f>
        <v>0</v>
      </c>
      <c r="HL157" s="106">
        <f>Juniori!HL21</f>
        <v>0</v>
      </c>
      <c r="HM157" s="106">
        <f>Juniori!HM21</f>
        <v>0</v>
      </c>
      <c r="HN157" s="106">
        <f>Juniori!HN21</f>
        <v>0</v>
      </c>
      <c r="HO157" s="106">
        <f>Juniori!HO21</f>
        <v>0</v>
      </c>
      <c r="HP157" s="106">
        <f>Juniori!HP21</f>
        <v>0</v>
      </c>
      <c r="HQ157" s="106">
        <f>Juniori!HQ21</f>
        <v>0</v>
      </c>
      <c r="HR157" s="106">
        <f>Juniori!HR21</f>
        <v>0</v>
      </c>
      <c r="HS157" s="106">
        <f>Juniori!HS21</f>
        <v>0</v>
      </c>
      <c r="HT157" s="106">
        <f>Juniori!HT21</f>
        <v>0</v>
      </c>
      <c r="HU157" s="106">
        <f>Juniori!HU21</f>
        <v>0</v>
      </c>
      <c r="HV157" s="106">
        <f>Juniori!HV21</f>
        <v>0</v>
      </c>
      <c r="HW157" s="106">
        <f>Juniori!HW21</f>
        <v>0</v>
      </c>
      <c r="HX157" s="106">
        <f>Juniori!HX21</f>
        <v>0</v>
      </c>
      <c r="HY157" s="106">
        <f>Juniori!HY21</f>
        <v>0</v>
      </c>
      <c r="HZ157" s="106">
        <f>Juniori!HZ21</f>
        <v>0</v>
      </c>
      <c r="IA157" s="106">
        <f>Juniori!IA21</f>
        <v>0</v>
      </c>
      <c r="IB157" s="106">
        <f>Juniori!IB21</f>
        <v>0</v>
      </c>
      <c r="IC157" s="106">
        <f>Juniori!IC21</f>
        <v>0</v>
      </c>
      <c r="ID157" s="106">
        <f>Juniori!ID21</f>
        <v>0</v>
      </c>
      <c r="IE157" s="106">
        <f>Juniori!IE21</f>
        <v>0</v>
      </c>
      <c r="IF157" s="106">
        <f>Juniori!IF21</f>
        <v>0</v>
      </c>
      <c r="IG157" s="106">
        <f>Juniori!IG21</f>
        <v>0</v>
      </c>
      <c r="IH157" s="106">
        <f>Juniori!IH21</f>
        <v>0</v>
      </c>
      <c r="II157" s="106">
        <f>Juniori!II21</f>
        <v>0</v>
      </c>
      <c r="IJ157" s="106">
        <f>Juniori!IJ21</f>
        <v>0</v>
      </c>
      <c r="IK157" s="106">
        <f>Juniori!IK21</f>
        <v>0</v>
      </c>
      <c r="IL157" s="106">
        <f>Juniori!IL21</f>
        <v>0</v>
      </c>
      <c r="IM157" s="106">
        <f>Juniori!IM21</f>
        <v>0</v>
      </c>
      <c r="IN157" s="106">
        <f>Juniori!IN21</f>
        <v>0</v>
      </c>
      <c r="IO157" s="106">
        <f>Juniori!IO21</f>
        <v>0</v>
      </c>
      <c r="IP157" s="106">
        <f>Juniori!IP21</f>
        <v>0</v>
      </c>
      <c r="IQ157" s="106">
        <f>Juniori!IQ21</f>
        <v>0</v>
      </c>
      <c r="IR157" s="106">
        <f>Juniori!IR21</f>
        <v>0</v>
      </c>
      <c r="IS157" s="106">
        <f>Juniori!IS21</f>
        <v>0</v>
      </c>
      <c r="IT157" s="106">
        <f>Juniori!IT21</f>
        <v>0</v>
      </c>
      <c r="IU157" s="106">
        <f>Juniori!IU21</f>
        <v>0</v>
      </c>
      <c r="IV157" s="106">
        <f>Juniori!IV21</f>
        <v>0</v>
      </c>
      <c r="IW157" s="106">
        <f>Juniori!IW21</f>
        <v>0</v>
      </c>
      <c r="IX157" s="106">
        <f>Juniori!IX21</f>
        <v>0</v>
      </c>
      <c r="IY157" s="106">
        <f>Juniori!IY21</f>
        <v>0</v>
      </c>
      <c r="IZ157" s="106">
        <f>Juniori!IZ21</f>
        <v>0</v>
      </c>
      <c r="JA157" s="106">
        <f>Juniori!JA21</f>
        <v>0</v>
      </c>
      <c r="JB157" s="106">
        <f>Juniori!JB21</f>
        <v>0</v>
      </c>
      <c r="JC157" s="106">
        <f>Juniori!JC21</f>
        <v>0</v>
      </c>
      <c r="JD157" s="106">
        <f>Juniori!JD21</f>
        <v>0</v>
      </c>
      <c r="JE157" s="106">
        <f>Juniori!JE21</f>
        <v>0</v>
      </c>
      <c r="JF157" s="106">
        <f>Juniori!JF21</f>
        <v>0</v>
      </c>
      <c r="JG157" s="106">
        <f>Juniori!JG21</f>
        <v>0</v>
      </c>
      <c r="JH157" s="106">
        <f>Juniori!JH21</f>
        <v>0</v>
      </c>
      <c r="JI157" s="106">
        <f>Juniori!JI21</f>
        <v>0</v>
      </c>
      <c r="JJ157" s="106">
        <f>Juniori!JJ21</f>
        <v>0</v>
      </c>
      <c r="JK157" s="106">
        <f>Juniori!JK21</f>
        <v>0</v>
      </c>
      <c r="JL157" s="106">
        <f>Juniori!JL21</f>
        <v>0</v>
      </c>
      <c r="JM157" s="106">
        <f>Juniori!JM21</f>
        <v>0</v>
      </c>
      <c r="JN157" s="106">
        <f>Juniori!JN21</f>
        <v>0</v>
      </c>
      <c r="JO157" s="106">
        <f>Juniori!JO21</f>
        <v>0</v>
      </c>
      <c r="JP157" s="106">
        <f>Juniori!JP21</f>
        <v>0</v>
      </c>
      <c r="JQ157" s="106">
        <f>Juniori!JQ21</f>
        <v>0</v>
      </c>
      <c r="JR157" s="106">
        <f>Juniori!JR21</f>
        <v>0</v>
      </c>
      <c r="JS157" s="106">
        <f>Juniori!JS21</f>
        <v>0</v>
      </c>
      <c r="JT157" s="106">
        <f>Juniori!JT21</f>
        <v>0</v>
      </c>
      <c r="JU157" s="106">
        <f>Juniori!JU21</f>
        <v>0</v>
      </c>
      <c r="JV157" s="106">
        <f>Juniori!JV21</f>
        <v>0</v>
      </c>
      <c r="JW157" s="106">
        <f>Juniori!JW21</f>
        <v>0</v>
      </c>
      <c r="JX157" s="106">
        <f>Juniori!JX21</f>
        <v>0</v>
      </c>
      <c r="JY157" s="106">
        <f>Juniori!JY21</f>
        <v>0</v>
      </c>
      <c r="JZ157" s="106">
        <f>Juniori!JZ21</f>
        <v>0</v>
      </c>
      <c r="KA157" s="106">
        <f>Juniori!KA21</f>
        <v>0</v>
      </c>
      <c r="KB157" s="106">
        <f>Juniori!KB21</f>
        <v>0</v>
      </c>
      <c r="KC157" s="106">
        <f>Juniori!KC21</f>
        <v>0</v>
      </c>
      <c r="KD157" s="106">
        <f>Juniori!KD21</f>
        <v>0</v>
      </c>
      <c r="KE157" s="106">
        <f>Juniori!KE21</f>
        <v>0</v>
      </c>
      <c r="KF157" s="106">
        <f>Juniori!KF21</f>
        <v>0</v>
      </c>
      <c r="KG157" s="106">
        <f>Juniori!KG21</f>
        <v>0</v>
      </c>
      <c r="KH157" s="106">
        <f>Juniori!KH21</f>
        <v>0</v>
      </c>
      <c r="KI157" s="106">
        <f>Juniori!KI21</f>
        <v>0</v>
      </c>
      <c r="KJ157" s="106">
        <f>Juniori!KJ21</f>
        <v>0</v>
      </c>
      <c r="KK157" s="106">
        <f>Juniori!KK21</f>
        <v>0</v>
      </c>
      <c r="KL157" s="106">
        <f>Juniori!KL21</f>
        <v>0</v>
      </c>
      <c r="KM157" s="106">
        <f>Juniori!KM21</f>
        <v>0</v>
      </c>
      <c r="KN157" s="106">
        <f>Juniori!KN21</f>
        <v>0</v>
      </c>
      <c r="KO157" s="106">
        <f>Juniori!KO21</f>
        <v>0</v>
      </c>
      <c r="KP157" s="106">
        <f>Juniori!KP21</f>
        <v>0</v>
      </c>
      <c r="KQ157" s="106">
        <f>Juniori!KQ21</f>
        <v>0</v>
      </c>
      <c r="KR157" s="106">
        <f>Juniori!KR21</f>
        <v>0</v>
      </c>
      <c r="KS157" s="106">
        <f>Juniori!KS21</f>
        <v>0</v>
      </c>
      <c r="KT157" s="106">
        <f>Juniori!KT21</f>
        <v>0</v>
      </c>
      <c r="KU157" s="106">
        <f>Juniori!KU21</f>
        <v>3</v>
      </c>
      <c r="KV157" s="106">
        <f>Juniori!KV21</f>
        <v>0</v>
      </c>
      <c r="KW157" s="106">
        <f>Juniori!KW21</f>
        <v>0</v>
      </c>
      <c r="KX157" s="106">
        <f>Juniori!KX21</f>
        <v>0</v>
      </c>
      <c r="KY157" s="106">
        <f>Juniori!KY21</f>
        <v>0</v>
      </c>
      <c r="KZ157" s="106">
        <f>Juniori!KZ21</f>
        <v>0</v>
      </c>
      <c r="LA157" s="106">
        <f>Juniori!LA21</f>
        <v>0</v>
      </c>
      <c r="LB157" s="106">
        <f>Juniori!LB21</f>
        <v>0</v>
      </c>
      <c r="LC157" s="106">
        <f>Juniori!LC21</f>
        <v>0</v>
      </c>
      <c r="LD157" s="106">
        <f>Juniori!LD21</f>
        <v>0</v>
      </c>
      <c r="LE157" s="106">
        <f>Juniori!LE21</f>
        <v>4</v>
      </c>
      <c r="LF157" s="106">
        <f>Juniori!LF21</f>
        <v>0</v>
      </c>
      <c r="LG157" s="106">
        <f>Juniori!LG21</f>
        <v>0</v>
      </c>
      <c r="LH157" s="106">
        <f>Juniori!LH21</f>
        <v>0</v>
      </c>
      <c r="LI157" s="106">
        <f>Juniori!LI21</f>
        <v>0</v>
      </c>
      <c r="LJ157" s="106">
        <f>Juniori!LJ21</f>
        <v>0</v>
      </c>
      <c r="LK157" s="106">
        <f>Juniori!LK21</f>
        <v>0</v>
      </c>
      <c r="LL157" s="106">
        <f>Juniori!LL21</f>
        <v>0</v>
      </c>
      <c r="LM157" s="106">
        <f>Juniori!LM21</f>
        <v>0</v>
      </c>
      <c r="LN157" s="106">
        <f>Juniori!LN21</f>
        <v>0</v>
      </c>
      <c r="LO157" s="106">
        <f>Juniori!LO21</f>
        <v>0</v>
      </c>
      <c r="LP157" s="106">
        <f>Juniori!LP21</f>
        <v>0</v>
      </c>
      <c r="LQ157" s="106">
        <f>Juniori!LQ21</f>
        <v>0</v>
      </c>
      <c r="LR157" s="106">
        <f>Juniori!LR21</f>
        <v>0</v>
      </c>
      <c r="LS157" s="106">
        <f>Juniori!LS21</f>
        <v>0</v>
      </c>
      <c r="LT157" s="106">
        <f>Juniori!LT21</f>
        <v>0</v>
      </c>
      <c r="LU157" s="106">
        <f>Juniori!LU21</f>
        <v>0</v>
      </c>
      <c r="LV157" s="106">
        <f>Juniori!LV21</f>
        <v>0</v>
      </c>
      <c r="LW157" s="106">
        <f>Juniori!LW21</f>
        <v>0</v>
      </c>
      <c r="LX157" s="106">
        <f>Juniori!LX21</f>
        <v>0</v>
      </c>
      <c r="LY157" s="106">
        <f>Juniori!LY21</f>
        <v>0</v>
      </c>
      <c r="LZ157" s="106">
        <f>Juniori!LZ21</f>
        <v>0</v>
      </c>
      <c r="MA157" s="106">
        <f>Juniori!MA21</f>
        <v>0</v>
      </c>
      <c r="MB157" s="106">
        <f>Juniori!MB21</f>
        <v>0</v>
      </c>
      <c r="MC157" s="106">
        <f>Juniori!MC21</f>
        <v>0</v>
      </c>
      <c r="MD157" s="106">
        <f>Juniori!MD21</f>
        <v>0</v>
      </c>
      <c r="ME157" s="106">
        <f>Juniori!ME21</f>
        <v>0</v>
      </c>
      <c r="MF157" s="106">
        <f>Juniori!MF21</f>
        <v>0</v>
      </c>
      <c r="MG157" s="106">
        <f>Juniori!MG21</f>
        <v>0</v>
      </c>
      <c r="MH157" s="106">
        <f>Juniori!MH21</f>
        <v>0</v>
      </c>
      <c r="MI157" s="106">
        <f>Juniori!MI21</f>
        <v>0</v>
      </c>
      <c r="MJ157" s="106">
        <f>Juniori!MJ21</f>
        <v>0</v>
      </c>
      <c r="MK157" s="106">
        <f>Juniori!MK21</f>
        <v>0</v>
      </c>
      <c r="ML157" s="106">
        <f>Juniori!ML21</f>
        <v>0</v>
      </c>
      <c r="MM157" s="106">
        <f>Juniori!MM21</f>
        <v>0</v>
      </c>
      <c r="MN157" s="106">
        <f>Juniori!MN21</f>
        <v>0</v>
      </c>
      <c r="MO157" s="106">
        <f>Juniori!MO21</f>
        <v>0</v>
      </c>
      <c r="MP157" s="106">
        <f>Juniori!MP21</f>
        <v>0</v>
      </c>
      <c r="MQ157" s="106">
        <f>Juniori!MQ21</f>
        <v>0</v>
      </c>
      <c r="MR157" s="106">
        <f>Juniori!MR21</f>
        <v>0</v>
      </c>
      <c r="MS157" s="106">
        <f>Juniori!MS21</f>
        <v>0</v>
      </c>
      <c r="MT157" s="106">
        <f>Juniori!MT21</f>
        <v>0</v>
      </c>
      <c r="MU157" s="106">
        <f>Juniori!MU21</f>
        <v>0</v>
      </c>
      <c r="MV157" s="106">
        <f>Juniori!MV21</f>
        <v>0</v>
      </c>
      <c r="MW157" s="106">
        <f>Juniori!MW21</f>
        <v>0</v>
      </c>
      <c r="MX157" s="106" t="str">
        <f>Juniori!MX21</f>
        <v>o</v>
      </c>
      <c r="MY157" s="106">
        <f>Juniori!MY21</f>
        <v>0</v>
      </c>
      <c r="MZ157" s="106">
        <f>Juniori!MZ21</f>
        <v>0</v>
      </c>
      <c r="NA157" s="106">
        <f>Juniori!NA21</f>
        <v>0</v>
      </c>
      <c r="NB157" s="106">
        <f>Juniori!NB21</f>
        <v>0</v>
      </c>
      <c r="NC157" s="106">
        <f>Juniori!NC21</f>
        <v>0</v>
      </c>
      <c r="ND157" s="106">
        <f>Juniori!ND21</f>
        <v>0</v>
      </c>
      <c r="NE157" s="106">
        <f>Juniori!NE21</f>
        <v>0</v>
      </c>
      <c r="NF157" s="106">
        <f>Juniori!NF21</f>
        <v>0</v>
      </c>
      <c r="NG157" s="106">
        <f>Juniori!NG21</f>
        <v>0</v>
      </c>
      <c r="NH157" s="106">
        <f>Juniori!NH21</f>
        <v>0</v>
      </c>
      <c r="NI157" s="106">
        <f>Juniori!NI21</f>
        <v>0</v>
      </c>
      <c r="NJ157" s="106">
        <f>Juniori!NJ21</f>
        <v>0</v>
      </c>
      <c r="NK157" s="106">
        <f>Juniori!NK21</f>
        <v>0</v>
      </c>
      <c r="NL157" s="106">
        <f>Juniori!NL21</f>
        <v>0</v>
      </c>
      <c r="NM157" s="106">
        <f>Juniori!NM21</f>
        <v>0</v>
      </c>
      <c r="NN157" s="106">
        <f>Juniori!NN21</f>
        <v>0</v>
      </c>
      <c r="NO157" s="106">
        <f>Juniori!NO21</f>
        <v>0</v>
      </c>
      <c r="NP157" s="106">
        <f>Juniori!NP21</f>
        <v>0</v>
      </c>
      <c r="NQ157" s="106">
        <f>Juniori!NQ21</f>
        <v>0</v>
      </c>
      <c r="NR157" s="106">
        <f>Juniori!NR21</f>
        <v>0</v>
      </c>
      <c r="NS157" s="106">
        <f>Juniori!NS21</f>
        <v>0</v>
      </c>
      <c r="NT157" s="106">
        <f>Juniori!NT21</f>
        <v>0</v>
      </c>
      <c r="NU157" s="106">
        <f>Juniori!NU21</f>
        <v>0</v>
      </c>
      <c r="NV157" s="106">
        <f>Juniori!NV21</f>
        <v>0</v>
      </c>
      <c r="NW157" s="106">
        <f>Juniori!NW21</f>
        <v>0</v>
      </c>
      <c r="NX157" s="106">
        <f>Juniori!NX21</f>
        <v>0</v>
      </c>
      <c r="NY157" s="106">
        <f>Juniori!NY21</f>
        <v>0</v>
      </c>
      <c r="NZ157" s="106">
        <f>Juniori!NZ21</f>
        <v>0</v>
      </c>
      <c r="OA157" s="106">
        <f>Juniori!OA21</f>
        <v>0</v>
      </c>
      <c r="OB157" s="106">
        <f>Juniori!OB21</f>
        <v>0</v>
      </c>
      <c r="OC157" s="106">
        <f>Juniori!OC21</f>
        <v>0</v>
      </c>
      <c r="OD157" s="106">
        <f>Juniori!OD21</f>
        <v>0</v>
      </c>
      <c r="OE157" s="106">
        <f>Juniori!OE21</f>
        <v>0</v>
      </c>
      <c r="OF157" s="106">
        <f>Juniori!OF21</f>
        <v>0</v>
      </c>
      <c r="OG157" s="106">
        <f>Juniori!OG21</f>
        <v>0</v>
      </c>
      <c r="OH157" s="106">
        <f>Juniori!OH21</f>
        <v>0</v>
      </c>
      <c r="OI157" s="106">
        <f>Juniori!OI21</f>
        <v>0</v>
      </c>
      <c r="OJ157" s="106">
        <f>Juniori!OJ21</f>
        <v>0</v>
      </c>
      <c r="OK157" s="106">
        <f>Juniori!OK21</f>
        <v>0</v>
      </c>
      <c r="OL157" s="106">
        <f>Juniori!OL21</f>
        <v>0</v>
      </c>
      <c r="OM157" s="106">
        <f>Juniori!OM21</f>
        <v>0</v>
      </c>
      <c r="ON157" s="106">
        <f>Juniori!ON21</f>
        <v>0</v>
      </c>
      <c r="OO157" s="106">
        <f>Juniori!OO21</f>
        <v>0</v>
      </c>
      <c r="OP157" s="106">
        <f>Juniori!OP21</f>
        <v>0</v>
      </c>
      <c r="OQ157" s="106">
        <f>Juniori!OQ21</f>
        <v>0</v>
      </c>
      <c r="OR157" s="106">
        <f>Juniori!OR21</f>
        <v>0</v>
      </c>
      <c r="OS157" s="106">
        <f>Juniori!OS21</f>
        <v>0</v>
      </c>
      <c r="OT157" s="106">
        <f>Juniori!OT21</f>
        <v>0</v>
      </c>
      <c r="OU157" s="106">
        <f>Juniori!OU21</f>
        <v>0</v>
      </c>
      <c r="OV157" s="106">
        <f>Juniori!OV21</f>
        <v>0</v>
      </c>
      <c r="OW157" s="106">
        <f>Juniori!OW21</f>
        <v>0</v>
      </c>
      <c r="OX157" s="106">
        <f>Juniori!OX21</f>
        <v>0</v>
      </c>
      <c r="OY157" s="106">
        <f>Juniori!OY21</f>
        <v>0</v>
      </c>
      <c r="OZ157" s="106">
        <f>Juniori!OZ21</f>
        <v>0</v>
      </c>
      <c r="PA157" s="106">
        <f>Juniori!PA21</f>
        <v>0</v>
      </c>
      <c r="PB157" s="106">
        <f>Juniori!PB21</f>
        <v>0</v>
      </c>
      <c r="PC157" s="106">
        <f>Juniori!PC21</f>
        <v>0</v>
      </c>
      <c r="PD157" s="106">
        <f>Juniori!PD21</f>
        <v>0</v>
      </c>
      <c r="PE157" s="106">
        <f>Juniori!PE21</f>
        <v>0</v>
      </c>
      <c r="PF157" s="106">
        <f>Juniori!PF21</f>
        <v>0</v>
      </c>
      <c r="PG157" s="106">
        <f>Juniori!PG21</f>
        <v>0</v>
      </c>
      <c r="PH157" s="106">
        <f>Juniori!PH21</f>
        <v>0</v>
      </c>
      <c r="PI157" s="106">
        <f>Juniori!PI21</f>
        <v>0</v>
      </c>
      <c r="PJ157" s="106">
        <f>Juniori!PJ21</f>
        <v>0</v>
      </c>
      <c r="PK157" s="106">
        <f>Juniori!PK21</f>
        <v>0</v>
      </c>
      <c r="PL157" s="106">
        <f>Juniori!PL21</f>
        <v>0</v>
      </c>
      <c r="PM157" s="106">
        <f>Juniori!PM21</f>
        <v>0</v>
      </c>
      <c r="PN157" s="106">
        <f>Juniori!PN21</f>
        <v>0</v>
      </c>
      <c r="PO157" s="106">
        <f>Juniori!PO21</f>
        <v>0</v>
      </c>
      <c r="PP157" s="106">
        <f>Juniori!PP21</f>
        <v>0</v>
      </c>
      <c r="PQ157" s="106">
        <f>Juniori!PQ21</f>
        <v>0</v>
      </c>
      <c r="PR157" s="106">
        <f>Juniori!PR21</f>
        <v>0</v>
      </c>
      <c r="PS157" s="106">
        <f>Juniori!PS21</f>
        <v>0</v>
      </c>
      <c r="PT157" s="106">
        <f>Juniori!PT21</f>
        <v>0</v>
      </c>
      <c r="PU157" s="106">
        <f>Juniori!PU21</f>
        <v>0</v>
      </c>
      <c r="PV157" s="106">
        <f>Juniori!PV21</f>
        <v>0</v>
      </c>
      <c r="PW157" s="106">
        <f>Juniori!PW21</f>
        <v>0</v>
      </c>
      <c r="PX157" s="106">
        <f>Juniori!PX21</f>
        <v>0</v>
      </c>
      <c r="PY157" s="106">
        <f>Juniori!PY21</f>
        <v>0</v>
      </c>
      <c r="PZ157" s="106">
        <f>Juniori!PZ21</f>
        <v>0</v>
      </c>
      <c r="QA157" s="106">
        <f>Juniori!QA21</f>
        <v>0</v>
      </c>
      <c r="QB157" s="106">
        <f>Juniori!QB21</f>
        <v>0</v>
      </c>
      <c r="QC157" s="106">
        <f>Juniori!QC21</f>
        <v>0</v>
      </c>
      <c r="QD157" s="106">
        <f>Juniori!QD21</f>
        <v>0</v>
      </c>
      <c r="QE157" s="106">
        <f>Juniori!QE21</f>
        <v>0</v>
      </c>
      <c r="QF157" s="106">
        <f>Juniori!QF21</f>
        <v>0</v>
      </c>
      <c r="QG157" s="106">
        <f>Juniori!QG21</f>
        <v>0</v>
      </c>
      <c r="QH157" s="106">
        <f>Juniori!QH21</f>
        <v>0</v>
      </c>
      <c r="QI157" s="106">
        <f>Juniori!QI21</f>
        <v>0</v>
      </c>
      <c r="QJ157" s="106">
        <f>Juniori!QJ21</f>
        <v>0</v>
      </c>
      <c r="QK157" s="106">
        <f>Juniori!QK21</f>
        <v>0</v>
      </c>
      <c r="QL157" s="106">
        <f>Juniori!QL21</f>
        <v>0</v>
      </c>
      <c r="QM157" s="106">
        <f>Juniori!QM21</f>
        <v>0</v>
      </c>
      <c r="QN157" s="106">
        <f>Juniori!QN21</f>
        <v>0</v>
      </c>
      <c r="QO157" s="106">
        <f>Juniori!QO21</f>
        <v>0</v>
      </c>
      <c r="QP157" s="106">
        <f>Juniori!QP21</f>
        <v>0</v>
      </c>
      <c r="QQ157" s="106">
        <f>Juniori!QQ21</f>
        <v>0</v>
      </c>
      <c r="QR157" s="106">
        <f>Juniori!QR21</f>
        <v>0</v>
      </c>
      <c r="QS157" s="106">
        <f>Juniori!QS21</f>
        <v>0</v>
      </c>
      <c r="QT157" s="106">
        <f>Juniori!QT21</f>
        <v>0</v>
      </c>
      <c r="QU157" s="106">
        <f>Juniori!QU21</f>
        <v>0</v>
      </c>
      <c r="QV157" s="106">
        <f>Juniori!QV21</f>
        <v>0</v>
      </c>
      <c r="QW157" s="106">
        <f>Juniori!QW21</f>
        <v>0</v>
      </c>
      <c r="QX157" s="106">
        <f>Juniori!QX21</f>
        <v>0</v>
      </c>
      <c r="QY157" s="106">
        <f>Juniori!QY21</f>
        <v>0</v>
      </c>
      <c r="QZ157" s="106">
        <f>Juniori!QZ21</f>
        <v>0</v>
      </c>
      <c r="RA157" s="106">
        <f>Juniori!RA21</f>
        <v>0</v>
      </c>
      <c r="RB157" s="106">
        <f>Juniori!RB21</f>
        <v>0</v>
      </c>
      <c r="RC157" s="106">
        <f>Juniori!RC21</f>
        <v>0</v>
      </c>
      <c r="RD157" s="106">
        <f>Juniori!RD21</f>
        <v>0</v>
      </c>
      <c r="RE157" s="106">
        <f>Juniori!RE21</f>
        <v>0</v>
      </c>
      <c r="RF157" s="106">
        <f>Juniori!RF21</f>
        <v>0</v>
      </c>
      <c r="RG157" s="106">
        <f>Juniori!RG21</f>
        <v>0</v>
      </c>
      <c r="RH157" s="106">
        <f>Juniori!RH21</f>
        <v>0</v>
      </c>
      <c r="RI157" s="106">
        <f>Juniori!RI21</f>
        <v>0</v>
      </c>
      <c r="RJ157" s="106">
        <f>Juniori!RJ21</f>
        <v>0</v>
      </c>
      <c r="RK157" s="106">
        <f>Juniori!RK21</f>
        <v>0</v>
      </c>
      <c r="RL157" s="106">
        <f>Juniori!RL21</f>
        <v>0</v>
      </c>
      <c r="RM157" s="106">
        <f>Juniori!RM21</f>
        <v>0</v>
      </c>
      <c r="RN157" s="106">
        <f>Juniori!RN21</f>
        <v>0</v>
      </c>
      <c r="RO157" s="106">
        <f>Juniori!RO21</f>
        <v>0</v>
      </c>
      <c r="RP157" s="106">
        <f>Juniori!RP21</f>
        <v>0</v>
      </c>
      <c r="RQ157" s="106">
        <f>Juniori!RQ21</f>
        <v>0</v>
      </c>
      <c r="RR157" s="106">
        <f>Juniori!RR21</f>
        <v>0</v>
      </c>
      <c r="RS157" s="106">
        <f>Juniori!RS21</f>
        <v>0</v>
      </c>
      <c r="RT157" s="106">
        <f>Juniori!RT21</f>
        <v>0</v>
      </c>
      <c r="RU157" s="106">
        <f>Juniori!RU21</f>
        <v>0</v>
      </c>
      <c r="RV157" s="106">
        <f>Juniori!RV21</f>
        <v>0</v>
      </c>
      <c r="RW157" s="106">
        <f>Juniori!RW21</f>
        <v>0</v>
      </c>
      <c r="RX157" s="106">
        <f>Juniori!RX21</f>
        <v>0</v>
      </c>
      <c r="RY157" s="106">
        <f>Juniori!RY21</f>
        <v>0</v>
      </c>
      <c r="RZ157" s="106">
        <f>Juniori!RZ21</f>
        <v>0</v>
      </c>
      <c r="SA157" s="106">
        <f>Juniori!SA21</f>
        <v>0</v>
      </c>
      <c r="SB157" s="106">
        <f>Juniori!SB21</f>
        <v>0</v>
      </c>
      <c r="SC157" s="106">
        <f>Juniori!SC21</f>
        <v>0</v>
      </c>
      <c r="SD157" s="106">
        <f>Juniori!SD21</f>
        <v>0</v>
      </c>
      <c r="SE157" s="106">
        <f>Juniori!SE21</f>
        <v>0</v>
      </c>
      <c r="SF157" s="106">
        <f>Juniori!SF21</f>
        <v>0</v>
      </c>
      <c r="SG157" s="106">
        <f>Juniori!SG21</f>
        <v>0</v>
      </c>
      <c r="SH157" s="106">
        <f>Juniori!SH21</f>
        <v>0</v>
      </c>
      <c r="SI157" s="106">
        <f>Juniori!SI21</f>
        <v>0</v>
      </c>
      <c r="SJ157" s="106">
        <f>Juniori!SJ21</f>
        <v>0</v>
      </c>
      <c r="SK157" s="106">
        <f>Juniori!SK21</f>
        <v>0</v>
      </c>
      <c r="SL157" s="106">
        <f>Juniori!SL21</f>
        <v>0</v>
      </c>
      <c r="SM157" s="106">
        <f>Juniori!SM21</f>
        <v>0</v>
      </c>
      <c r="SN157" s="106">
        <f>Juniori!SN21</f>
        <v>0</v>
      </c>
      <c r="SO157" s="106">
        <f>Juniori!SO21</f>
        <v>0</v>
      </c>
      <c r="SP157" s="106">
        <f>Juniori!SP21</f>
        <v>0</v>
      </c>
      <c r="SQ157" s="106">
        <f>Juniori!SQ21</f>
        <v>0</v>
      </c>
      <c r="SR157" s="106">
        <f>Juniori!SR21</f>
        <v>0</v>
      </c>
      <c r="SS157" s="106">
        <f>Juniori!SS21</f>
        <v>0</v>
      </c>
      <c r="ST157" s="106">
        <f>Juniori!ST21</f>
        <v>0</v>
      </c>
      <c r="SU157" s="106">
        <f>Juniori!SU21</f>
        <v>0</v>
      </c>
      <c r="SV157" s="106">
        <f>Juniori!SV21</f>
        <v>0</v>
      </c>
      <c r="SW157" s="106">
        <f>Juniori!SW21</f>
        <v>0</v>
      </c>
      <c r="SX157" s="106">
        <f>Juniori!SX21</f>
        <v>0</v>
      </c>
      <c r="SY157" s="106">
        <f>Juniori!SY21</f>
        <v>0</v>
      </c>
      <c r="SZ157" s="106">
        <f>Juniori!SZ21</f>
        <v>0</v>
      </c>
      <c r="TA157" s="106">
        <f>Juniori!TA21</f>
        <v>0</v>
      </c>
      <c r="TB157" s="106">
        <f>Juniori!TB21</f>
        <v>0</v>
      </c>
    </row>
    <row r="158" spans="1:522" s="1" customFormat="1" ht="18" customHeight="1" x14ac:dyDescent="0.25">
      <c r="A158" s="12"/>
      <c r="B158" s="11" t="s">
        <v>172</v>
      </c>
      <c r="C158" s="1">
        <v>8029</v>
      </c>
      <c r="D158" s="1">
        <v>2004</v>
      </c>
      <c r="E158" s="4" t="s">
        <v>171</v>
      </c>
      <c r="F158" s="1">
        <v>9571</v>
      </c>
      <c r="G158" s="9" t="s">
        <v>100</v>
      </c>
      <c r="H158" s="4" t="s">
        <v>170</v>
      </c>
      <c r="I158" s="1">
        <f>SUM(K158:TB158)</f>
        <v>0</v>
      </c>
      <c r="J158" s="12">
        <f>Tabuľka3[[#This Row],[Stĺpec9]]+I159</f>
        <v>7</v>
      </c>
      <c r="K158" s="106"/>
      <c r="L158" s="106"/>
      <c r="M158" s="106"/>
      <c r="N158" s="106"/>
      <c r="O158" s="106"/>
      <c r="P158" s="106"/>
      <c r="Q158" s="106"/>
      <c r="R158" s="106"/>
      <c r="S158" s="111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11"/>
      <c r="CL158" s="106"/>
      <c r="CM158" s="106"/>
      <c r="CN158" s="106"/>
      <c r="CO158" s="106"/>
      <c r="CP158" s="106"/>
      <c r="CQ158" s="106"/>
      <c r="CR158" s="106"/>
      <c r="CS158" s="106"/>
      <c r="CT158" s="106"/>
      <c r="CU158" s="106"/>
      <c r="CV158" s="106"/>
      <c r="CW158" s="106"/>
      <c r="CX158" s="106"/>
      <c r="CY158" s="106"/>
      <c r="CZ158" s="106"/>
      <c r="DA158" s="106"/>
      <c r="DB158" s="106"/>
      <c r="DC158" s="106"/>
      <c r="DD158" s="106"/>
      <c r="DE158" s="106"/>
      <c r="DF158" s="106"/>
      <c r="DG158" s="106"/>
      <c r="DH158" s="106"/>
      <c r="DI158" s="106"/>
      <c r="DJ158" s="106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6"/>
      <c r="DV158" s="106"/>
      <c r="DW158" s="106"/>
      <c r="DX158" s="106"/>
      <c r="DY158" s="106"/>
      <c r="DZ158" s="106"/>
      <c r="EA158" s="106"/>
      <c r="EB158" s="106"/>
      <c r="EC158" s="106"/>
      <c r="ED158" s="106"/>
      <c r="EE158" s="106"/>
      <c r="EF158" s="106"/>
      <c r="EG158" s="106"/>
      <c r="EH158" s="106"/>
      <c r="EI158" s="106"/>
      <c r="EJ158" s="106"/>
      <c r="EK158" s="106"/>
      <c r="EL158" s="106"/>
      <c r="EM158" s="106"/>
      <c r="EN158" s="106"/>
      <c r="EO158" s="106"/>
      <c r="EP158" s="106"/>
      <c r="EQ158" s="106"/>
      <c r="ER158" s="106"/>
      <c r="ES158" s="106"/>
      <c r="ET158" s="106"/>
      <c r="EU158" s="106"/>
      <c r="EV158" s="106"/>
      <c r="EW158" s="106"/>
      <c r="EX158" s="106"/>
      <c r="EY158" s="106"/>
      <c r="EZ158" s="106"/>
      <c r="FA158" s="106"/>
      <c r="FB158" s="106"/>
      <c r="FC158" s="106"/>
      <c r="FD158" s="106"/>
      <c r="FE158" s="106"/>
      <c r="FF158" s="106"/>
      <c r="FG158" s="106"/>
      <c r="FH158" s="106"/>
      <c r="FI158" s="106"/>
      <c r="FJ158" s="106"/>
      <c r="FK158" s="106"/>
      <c r="FL158" s="106"/>
      <c r="FM158" s="106"/>
      <c r="FN158" s="106"/>
      <c r="FO158" s="106"/>
      <c r="FP158" s="106"/>
      <c r="FQ158" s="106"/>
      <c r="FR158" s="106"/>
      <c r="FS158" s="106"/>
      <c r="FT158" s="106"/>
      <c r="FU158" s="106"/>
      <c r="FV158" s="106"/>
      <c r="FW158" s="106"/>
      <c r="FX158" s="106"/>
      <c r="FY158" s="106"/>
      <c r="FZ158" s="106"/>
      <c r="GA158" s="106"/>
      <c r="GB158" s="106"/>
      <c r="GC158" s="106"/>
      <c r="GD158" s="106"/>
      <c r="GE158" s="106"/>
      <c r="GF158" s="106"/>
      <c r="GG158" s="106"/>
      <c r="GH158" s="106"/>
      <c r="GI158" s="106"/>
      <c r="GJ158" s="106"/>
      <c r="GK158" s="106"/>
      <c r="GL158" s="106"/>
      <c r="GM158" s="106"/>
      <c r="GN158" s="106"/>
      <c r="GO158" s="106"/>
      <c r="GP158" s="106"/>
      <c r="GQ158" s="106"/>
      <c r="GR158" s="106"/>
      <c r="GS158" s="106"/>
      <c r="GT158" s="106"/>
      <c r="GU158" s="106"/>
      <c r="GV158" s="106"/>
      <c r="GW158" s="106"/>
      <c r="GX158" s="106"/>
      <c r="GY158" s="106"/>
      <c r="GZ158" s="106"/>
      <c r="HA158" s="106"/>
      <c r="HB158" s="106"/>
      <c r="HC158" s="106"/>
      <c r="HD158" s="106"/>
      <c r="HE158" s="106"/>
      <c r="HF158" s="106"/>
      <c r="HG158" s="106"/>
      <c r="HH158" s="106"/>
      <c r="HI158" s="106"/>
      <c r="HJ158" s="106"/>
      <c r="HK158" s="106"/>
      <c r="HL158" s="106"/>
      <c r="HM158" s="106"/>
      <c r="HN158" s="106"/>
      <c r="HO158" s="106"/>
      <c r="HP158" s="106"/>
      <c r="HQ158" s="106"/>
      <c r="HR158" s="106"/>
      <c r="HS158" s="106"/>
      <c r="HT158" s="106"/>
      <c r="HU158" s="106"/>
      <c r="HV158" s="106"/>
      <c r="HW158" s="106"/>
      <c r="HX158" s="106"/>
      <c r="HY158" s="106"/>
      <c r="HZ158" s="106"/>
      <c r="IA158" s="106"/>
      <c r="IB158" s="106"/>
      <c r="IC158" s="106"/>
      <c r="ID158" s="106"/>
      <c r="IE158" s="106"/>
      <c r="IF158" s="106"/>
      <c r="IG158" s="106"/>
      <c r="IH158" s="106"/>
      <c r="II158" s="106"/>
      <c r="IJ158" s="106"/>
      <c r="IK158" s="106"/>
      <c r="IL158" s="106"/>
      <c r="IM158" s="106"/>
      <c r="IN158" s="106"/>
      <c r="IO158" s="106"/>
      <c r="IP158" s="106"/>
      <c r="IQ158" s="106"/>
      <c r="IR158" s="106"/>
      <c r="IS158" s="106"/>
      <c r="IT158" s="106"/>
      <c r="IU158" s="106"/>
      <c r="IV158" s="106"/>
      <c r="IW158" s="106"/>
      <c r="IX158" s="106"/>
      <c r="IY158" s="106"/>
      <c r="IZ158" s="106"/>
      <c r="JA158" s="106"/>
      <c r="JB158" s="106"/>
      <c r="JC158" s="106"/>
      <c r="JD158" s="106"/>
      <c r="JE158" s="106"/>
      <c r="JF158" s="106"/>
      <c r="JG158" s="106"/>
      <c r="JH158" s="106"/>
      <c r="JI158" s="106"/>
      <c r="JJ158" s="106"/>
      <c r="JK158" s="106"/>
      <c r="JL158" s="106"/>
      <c r="JM158" s="106"/>
      <c r="JN158" s="106"/>
      <c r="JO158" s="106"/>
      <c r="JP158" s="106"/>
      <c r="JQ158" s="106"/>
      <c r="JR158" s="106"/>
      <c r="JS158" s="106"/>
      <c r="JT158" s="106"/>
      <c r="JU158" s="106"/>
      <c r="JV158" s="106"/>
      <c r="JW158" s="106"/>
      <c r="JX158" s="106"/>
      <c r="JY158" s="106"/>
      <c r="JZ158" s="106"/>
      <c r="KA158" s="106"/>
      <c r="KB158" s="106"/>
      <c r="KC158" s="106"/>
      <c r="KD158" s="106"/>
      <c r="KE158" s="106"/>
      <c r="KF158" s="106"/>
      <c r="KG158" s="106"/>
      <c r="KH158" s="106"/>
      <c r="KI158" s="106"/>
      <c r="KJ158" s="106"/>
      <c r="KK158" s="106"/>
      <c r="KL158" s="106"/>
      <c r="KM158" s="106"/>
      <c r="KN158" s="106"/>
      <c r="KO158" s="106"/>
      <c r="KP158" s="106"/>
      <c r="KQ158" s="106"/>
      <c r="KR158" s="106"/>
      <c r="KS158" s="106"/>
      <c r="KT158" s="106"/>
      <c r="KU158" s="106"/>
      <c r="KV158" s="106"/>
      <c r="KW158" s="106"/>
      <c r="KX158" s="106"/>
      <c r="KY158" s="106"/>
      <c r="KZ158" s="106"/>
      <c r="LA158" s="106"/>
      <c r="LB158" s="106"/>
      <c r="LC158" s="106"/>
      <c r="LD158" s="106"/>
      <c r="LE158" s="106"/>
      <c r="LF158" s="106"/>
      <c r="LG158" s="106"/>
      <c r="LH158" s="106"/>
      <c r="LI158" s="106"/>
      <c r="LJ158" s="106"/>
      <c r="LK158" s="106"/>
      <c r="LL158" s="106"/>
      <c r="LM158" s="106"/>
      <c r="LN158" s="106"/>
      <c r="LO158" s="106"/>
      <c r="LP158" s="106"/>
      <c r="LQ158" s="106"/>
      <c r="LR158" s="106"/>
      <c r="LS158" s="106"/>
      <c r="LT158" s="106"/>
      <c r="LU158" s="106"/>
      <c r="LV158" s="106"/>
      <c r="LW158" s="106"/>
      <c r="LX158" s="106"/>
      <c r="LY158" s="106"/>
      <c r="LZ158" s="106"/>
      <c r="MA158" s="106"/>
      <c r="MB158" s="106"/>
      <c r="MC158" s="106"/>
      <c r="MD158" s="106"/>
      <c r="ME158" s="106"/>
      <c r="MF158" s="106"/>
      <c r="MG158" s="106"/>
      <c r="MH158" s="106"/>
      <c r="MI158" s="106"/>
      <c r="MJ158" s="106"/>
      <c r="MK158" s="106"/>
      <c r="ML158" s="106"/>
      <c r="MM158" s="106"/>
      <c r="MN158" s="106"/>
      <c r="MO158" s="106"/>
      <c r="MP158" s="106"/>
      <c r="MQ158" s="106"/>
      <c r="MR158" s="106"/>
      <c r="MS158" s="106"/>
      <c r="MT158" s="106"/>
      <c r="MU158" s="106"/>
      <c r="MV158" s="106"/>
      <c r="MW158" s="106"/>
      <c r="MX158" s="106"/>
      <c r="MY158" s="106"/>
      <c r="MZ158" s="106"/>
      <c r="NA158" s="106"/>
      <c r="NB158" s="106"/>
      <c r="NC158" s="106"/>
      <c r="ND158" s="106"/>
      <c r="NE158" s="106"/>
      <c r="NF158" s="106"/>
      <c r="NG158" s="106"/>
      <c r="NH158" s="106"/>
      <c r="NI158" s="106"/>
      <c r="NJ158" s="106"/>
      <c r="NK158" s="106"/>
      <c r="NL158" s="106"/>
      <c r="NM158" s="106"/>
      <c r="NN158" s="106"/>
      <c r="NO158" s="106"/>
      <c r="NP158" s="106"/>
      <c r="NQ158" s="106"/>
      <c r="NR158" s="106"/>
      <c r="NS158" s="106"/>
      <c r="NT158" s="106"/>
      <c r="NU158" s="106"/>
      <c r="NV158" s="106"/>
      <c r="NW158" s="106"/>
      <c r="NX158" s="106"/>
      <c r="NY158" s="106"/>
      <c r="NZ158" s="106"/>
      <c r="OA158" s="106"/>
      <c r="OB158" s="106"/>
      <c r="OC158" s="106"/>
      <c r="OD158" s="106"/>
      <c r="OE158" s="106"/>
      <c r="OF158" s="106"/>
      <c r="OG158" s="106"/>
      <c r="OH158" s="106"/>
      <c r="OI158" s="106"/>
      <c r="OJ158" s="106"/>
      <c r="OK158" s="106"/>
      <c r="OL158" s="106"/>
      <c r="OM158" s="106"/>
      <c r="ON158" s="106"/>
      <c r="OO158" s="106"/>
      <c r="OP158" s="106"/>
      <c r="OQ158" s="106"/>
      <c r="OR158" s="106"/>
      <c r="OS158" s="106"/>
      <c r="OT158" s="106"/>
      <c r="OU158" s="106"/>
      <c r="OV158" s="106"/>
      <c r="OW158" s="106"/>
      <c r="OX158" s="106"/>
      <c r="OY158" s="106"/>
      <c r="OZ158" s="106"/>
      <c r="PA158" s="106"/>
      <c r="PB158" s="106"/>
      <c r="PC158" s="106"/>
      <c r="PD158" s="106"/>
      <c r="PE158" s="106"/>
      <c r="PF158" s="106"/>
      <c r="PG158" s="106"/>
      <c r="PH158" s="106"/>
      <c r="PI158" s="106"/>
      <c r="PJ158" s="106"/>
      <c r="PK158" s="106"/>
      <c r="PL158" s="106"/>
      <c r="PM158" s="106"/>
      <c r="PN158" s="106"/>
      <c r="PO158" s="106"/>
      <c r="PP158" s="106"/>
      <c r="PQ158" s="106"/>
      <c r="PR158" s="106"/>
      <c r="PS158" s="106"/>
      <c r="PT158" s="106"/>
      <c r="PU158" s="106"/>
      <c r="PV158" s="106"/>
      <c r="PW158" s="106"/>
      <c r="PX158" s="106"/>
      <c r="PY158" s="106"/>
      <c r="PZ158" s="106"/>
      <c r="QA158" s="106"/>
      <c r="QB158" s="106"/>
      <c r="QC158" s="106"/>
      <c r="QD158" s="106"/>
      <c r="QE158" s="106"/>
      <c r="QF158" s="106"/>
      <c r="QG158" s="106"/>
      <c r="QH158" s="106"/>
      <c r="QI158" s="106"/>
      <c r="QJ158" s="106"/>
      <c r="QK158" s="106"/>
      <c r="QL158" s="106"/>
      <c r="QM158" s="106"/>
      <c r="QN158" s="106"/>
      <c r="QO158" s="106"/>
      <c r="QP158" s="106"/>
      <c r="QQ158" s="106"/>
      <c r="QR158" s="106"/>
      <c r="QS158" s="106"/>
      <c r="QT158" s="106"/>
      <c r="QU158" s="106"/>
      <c r="QV158" s="106"/>
      <c r="QW158" s="106"/>
      <c r="QX158" s="106"/>
      <c r="QY158" s="106"/>
      <c r="QZ158" s="106"/>
      <c r="RA158" s="106"/>
      <c r="RB158" s="106"/>
      <c r="RC158" s="106"/>
      <c r="RD158" s="106"/>
      <c r="RE158" s="106"/>
      <c r="RF158" s="106"/>
      <c r="RG158" s="106"/>
      <c r="RH158" s="106"/>
      <c r="RI158" s="106"/>
      <c r="RJ158" s="106"/>
      <c r="RK158" s="106"/>
      <c r="RL158" s="106"/>
      <c r="RM158" s="106"/>
      <c r="RN158" s="106"/>
      <c r="RO158" s="106"/>
      <c r="RP158" s="106"/>
      <c r="RQ158" s="106"/>
      <c r="RR158" s="106"/>
      <c r="RS158" s="106"/>
      <c r="RT158" s="106"/>
      <c r="RU158" s="106"/>
      <c r="RV158" s="106"/>
      <c r="RW158" s="106"/>
      <c r="RX158" s="106"/>
      <c r="RY158" s="106"/>
      <c r="RZ158" s="106"/>
      <c r="SA158" s="106"/>
      <c r="SB158" s="106"/>
      <c r="SC158" s="106"/>
      <c r="SD158" s="106"/>
      <c r="SE158" s="106"/>
      <c r="SF158" s="106"/>
      <c r="SG158" s="106"/>
      <c r="SH158" s="106"/>
      <c r="SI158" s="106"/>
      <c r="SJ158" s="106"/>
      <c r="SK158" s="106"/>
      <c r="SL158" s="106"/>
      <c r="SM158" s="106"/>
      <c r="SN158" s="106"/>
      <c r="SO158" s="106"/>
      <c r="SP158" s="106"/>
      <c r="SQ158" s="106"/>
      <c r="SR158" s="106"/>
      <c r="SS158" s="106"/>
      <c r="ST158" s="106"/>
      <c r="SU158" s="106"/>
      <c r="SV158" s="106"/>
      <c r="SW158" s="106"/>
      <c r="SX158" s="106"/>
      <c r="SY158" s="106"/>
      <c r="SZ158" s="106"/>
      <c r="TA158" s="106"/>
      <c r="TB158" s="106"/>
    </row>
    <row r="159" spans="1:522" s="1" customFormat="1" ht="18" customHeight="1" x14ac:dyDescent="0.25">
      <c r="A159" s="12"/>
      <c r="B159" s="12"/>
      <c r="E159" s="4" t="s">
        <v>196</v>
      </c>
      <c r="F159" s="1">
        <v>8750</v>
      </c>
      <c r="G159" s="9" t="s">
        <v>99</v>
      </c>
      <c r="I159" s="1">
        <f>SUM(K159:TB159)</f>
        <v>7</v>
      </c>
      <c r="J159" s="12"/>
      <c r="K159" s="106">
        <f>'Mladí jazdci'!K22</f>
        <v>0</v>
      </c>
      <c r="L159" s="106">
        <f>'Mladí jazdci'!L22</f>
        <v>0</v>
      </c>
      <c r="M159" s="106">
        <f>'Mladí jazdci'!M22</f>
        <v>0</v>
      </c>
      <c r="N159" s="106">
        <f>'Mladí jazdci'!N22</f>
        <v>0</v>
      </c>
      <c r="O159" s="106">
        <f>'Mladí jazdci'!O22</f>
        <v>0</v>
      </c>
      <c r="P159" s="106">
        <f>'Mladí jazdci'!P22</f>
        <v>0</v>
      </c>
      <c r="Q159" s="106">
        <f>'Mladí jazdci'!Q22</f>
        <v>0</v>
      </c>
      <c r="R159" s="106">
        <f>'Mladí jazdci'!R22</f>
        <v>0</v>
      </c>
      <c r="S159" s="106">
        <f>'Mladí jazdci'!S22</f>
        <v>0</v>
      </c>
      <c r="T159" s="106">
        <f>'Mladí jazdci'!T22</f>
        <v>0</v>
      </c>
      <c r="U159" s="106">
        <f>'Mladí jazdci'!U22</f>
        <v>0</v>
      </c>
      <c r="V159" s="106">
        <f>'Mladí jazdci'!V22</f>
        <v>0</v>
      </c>
      <c r="W159" s="106">
        <f>'Mladí jazdci'!W22</f>
        <v>0</v>
      </c>
      <c r="X159" s="106">
        <f>'Mladí jazdci'!X22</f>
        <v>0</v>
      </c>
      <c r="Y159" s="106">
        <f>'Mladí jazdci'!Y22</f>
        <v>0</v>
      </c>
      <c r="Z159" s="106">
        <f>'Mladí jazdci'!Z22</f>
        <v>0</v>
      </c>
      <c r="AA159" s="106">
        <f>'Mladí jazdci'!AA22</f>
        <v>1</v>
      </c>
      <c r="AB159" s="106">
        <f>'Mladí jazdci'!AB22</f>
        <v>0</v>
      </c>
      <c r="AC159" s="106">
        <f>'Mladí jazdci'!AC22</f>
        <v>3</v>
      </c>
      <c r="AD159" s="106">
        <f>'Mladí jazdci'!AD22</f>
        <v>0</v>
      </c>
      <c r="AE159" s="106">
        <f>'Mladí jazdci'!AE22</f>
        <v>0</v>
      </c>
      <c r="AF159" s="106">
        <f>'Mladí jazdci'!AF22</f>
        <v>0</v>
      </c>
      <c r="AG159" s="106">
        <f>'Mladí jazdci'!AG22</f>
        <v>0</v>
      </c>
      <c r="AH159" s="106">
        <f>'Mladí jazdci'!AH22</f>
        <v>0</v>
      </c>
      <c r="AI159" s="106">
        <f>'Mladí jazdci'!AI22</f>
        <v>0</v>
      </c>
      <c r="AJ159" s="106">
        <f>'Mladí jazdci'!AJ22</f>
        <v>0</v>
      </c>
      <c r="AK159" s="106">
        <f>'Mladí jazdci'!AK22</f>
        <v>0</v>
      </c>
      <c r="AL159" s="106">
        <f>'Mladí jazdci'!AL22</f>
        <v>0</v>
      </c>
      <c r="AM159" s="106">
        <f>'Mladí jazdci'!AM22</f>
        <v>0</v>
      </c>
      <c r="AN159" s="106">
        <f>'Mladí jazdci'!AN22</f>
        <v>0</v>
      </c>
      <c r="AO159" s="106">
        <f>'Mladí jazdci'!AO22</f>
        <v>0</v>
      </c>
      <c r="AP159" s="106">
        <f>'Mladí jazdci'!AP22</f>
        <v>0</v>
      </c>
      <c r="AQ159" s="106">
        <f>'Mladí jazdci'!AQ22</f>
        <v>0</v>
      </c>
      <c r="AR159" s="106">
        <f>'Mladí jazdci'!AR22</f>
        <v>0</v>
      </c>
      <c r="AS159" s="106">
        <f>'Mladí jazdci'!AS22</f>
        <v>0</v>
      </c>
      <c r="AT159" s="106">
        <f>'Mladí jazdci'!AT22</f>
        <v>0</v>
      </c>
      <c r="AU159" s="106">
        <f>'Mladí jazdci'!AU22</f>
        <v>0</v>
      </c>
      <c r="AV159" s="106">
        <f>'Mladí jazdci'!AV22</f>
        <v>0</v>
      </c>
      <c r="AW159" s="106">
        <f>'Mladí jazdci'!AW22</f>
        <v>0</v>
      </c>
      <c r="AX159" s="106">
        <f>'Mladí jazdci'!AX22</f>
        <v>0</v>
      </c>
      <c r="AY159" s="106">
        <f>'Mladí jazdci'!AY22</f>
        <v>0</v>
      </c>
      <c r="AZ159" s="106">
        <f>'Mladí jazdci'!AZ22</f>
        <v>0</v>
      </c>
      <c r="BA159" s="106">
        <f>'Mladí jazdci'!BA22</f>
        <v>0</v>
      </c>
      <c r="BB159" s="106">
        <f>'Mladí jazdci'!BB22</f>
        <v>0</v>
      </c>
      <c r="BC159" s="106">
        <f>'Mladí jazdci'!BC22</f>
        <v>0</v>
      </c>
      <c r="BD159" s="106">
        <f>'Mladí jazdci'!BD22</f>
        <v>0</v>
      </c>
      <c r="BE159" s="106">
        <f>'Mladí jazdci'!BE22</f>
        <v>0</v>
      </c>
      <c r="BF159" s="106">
        <f>'Mladí jazdci'!BF22</f>
        <v>0</v>
      </c>
      <c r="BG159" s="106">
        <f>'Mladí jazdci'!BG22</f>
        <v>0</v>
      </c>
      <c r="BH159" s="106">
        <f>'Mladí jazdci'!BH22</f>
        <v>0</v>
      </c>
      <c r="BI159" s="106">
        <f>'Mladí jazdci'!BI22</f>
        <v>0</v>
      </c>
      <c r="BJ159" s="106">
        <f>'Mladí jazdci'!BJ22</f>
        <v>0</v>
      </c>
      <c r="BK159" s="106">
        <f>'Mladí jazdci'!BK22</f>
        <v>0</v>
      </c>
      <c r="BL159" s="106">
        <f>'Mladí jazdci'!BL22</f>
        <v>0</v>
      </c>
      <c r="BM159" s="106">
        <f>'Mladí jazdci'!BM22</f>
        <v>0</v>
      </c>
      <c r="BN159" s="106">
        <f>'Mladí jazdci'!BN22</f>
        <v>0</v>
      </c>
      <c r="BO159" s="106">
        <f>'Mladí jazdci'!BO22</f>
        <v>0</v>
      </c>
      <c r="BP159" s="106">
        <f>'Mladí jazdci'!BP22</f>
        <v>0</v>
      </c>
      <c r="BQ159" s="106">
        <f>'Mladí jazdci'!BQ22</f>
        <v>0</v>
      </c>
      <c r="BR159" s="106">
        <f>'Mladí jazdci'!BR22</f>
        <v>0</v>
      </c>
      <c r="BS159" s="106">
        <f>'Mladí jazdci'!BS22</f>
        <v>0</v>
      </c>
      <c r="BT159" s="106">
        <f>'Mladí jazdci'!BT22</f>
        <v>0</v>
      </c>
      <c r="BU159" s="106">
        <f>'Mladí jazdci'!BU22</f>
        <v>0</v>
      </c>
      <c r="BV159" s="106">
        <f>'Mladí jazdci'!BV22</f>
        <v>0</v>
      </c>
      <c r="BW159" s="106">
        <f>'Mladí jazdci'!BW22</f>
        <v>0</v>
      </c>
      <c r="BX159" s="106">
        <f>'Mladí jazdci'!BX22</f>
        <v>0</v>
      </c>
      <c r="BY159" s="106">
        <f>'Mladí jazdci'!BY22</f>
        <v>0</v>
      </c>
      <c r="BZ159" s="106">
        <f>'Mladí jazdci'!BZ22</f>
        <v>0</v>
      </c>
      <c r="CA159" s="106">
        <f>'Mladí jazdci'!CA22</f>
        <v>0</v>
      </c>
      <c r="CB159" s="106">
        <f>'Mladí jazdci'!CB22</f>
        <v>0</v>
      </c>
      <c r="CC159" s="106">
        <f>'Mladí jazdci'!CC22</f>
        <v>0</v>
      </c>
      <c r="CD159" s="106">
        <f>'Mladí jazdci'!CD22</f>
        <v>0</v>
      </c>
      <c r="CE159" s="106">
        <f>'Mladí jazdci'!CE22</f>
        <v>0</v>
      </c>
      <c r="CF159" s="106">
        <f>'Mladí jazdci'!CF22</f>
        <v>0</v>
      </c>
      <c r="CG159" s="106">
        <f>'Mladí jazdci'!CG22</f>
        <v>0</v>
      </c>
      <c r="CH159" s="106">
        <f>'Mladí jazdci'!CH22</f>
        <v>0</v>
      </c>
      <c r="CI159" s="106">
        <f>'Mladí jazdci'!CI22</f>
        <v>0</v>
      </c>
      <c r="CJ159" s="106">
        <f>'Mladí jazdci'!CJ22</f>
        <v>0</v>
      </c>
      <c r="CK159" s="106">
        <f>'Mladí jazdci'!CK22</f>
        <v>0</v>
      </c>
      <c r="CL159" s="106">
        <f>'Mladí jazdci'!CL22</f>
        <v>0</v>
      </c>
      <c r="CM159" s="106">
        <f>'Mladí jazdci'!CM22</f>
        <v>0</v>
      </c>
      <c r="CN159" s="106">
        <f>'Mladí jazdci'!CN22</f>
        <v>0</v>
      </c>
      <c r="CO159" s="106">
        <f>'Mladí jazdci'!CO22</f>
        <v>0</v>
      </c>
      <c r="CP159" s="106">
        <f>'Mladí jazdci'!CP22</f>
        <v>0</v>
      </c>
      <c r="CQ159" s="106">
        <f>'Mladí jazdci'!CQ22</f>
        <v>0</v>
      </c>
      <c r="CR159" s="106">
        <f>'Mladí jazdci'!CR22</f>
        <v>0</v>
      </c>
      <c r="CS159" s="106">
        <f>'Mladí jazdci'!CS22</f>
        <v>0</v>
      </c>
      <c r="CT159" s="106">
        <f>'Mladí jazdci'!CT22</f>
        <v>0</v>
      </c>
      <c r="CU159" s="106">
        <f>'Mladí jazdci'!CU22</f>
        <v>0</v>
      </c>
      <c r="CV159" s="106">
        <f>'Mladí jazdci'!CV22</f>
        <v>0</v>
      </c>
      <c r="CW159" s="106">
        <f>'Mladí jazdci'!CW22</f>
        <v>0</v>
      </c>
      <c r="CX159" s="106">
        <f>'Mladí jazdci'!CX22</f>
        <v>0</v>
      </c>
      <c r="CY159" s="106">
        <f>'Mladí jazdci'!CY22</f>
        <v>0</v>
      </c>
      <c r="CZ159" s="106">
        <f>'Mladí jazdci'!CZ22</f>
        <v>0</v>
      </c>
      <c r="DA159" s="106">
        <f>'Mladí jazdci'!DA22</f>
        <v>0</v>
      </c>
      <c r="DB159" s="106">
        <f>'Mladí jazdci'!DB22</f>
        <v>0</v>
      </c>
      <c r="DC159" s="106">
        <f>'Mladí jazdci'!DC22</f>
        <v>0</v>
      </c>
      <c r="DD159" s="106">
        <f>'Mladí jazdci'!DD22</f>
        <v>0</v>
      </c>
      <c r="DE159" s="106">
        <f>'Mladí jazdci'!DE22</f>
        <v>0</v>
      </c>
      <c r="DF159" s="106">
        <f>'Mladí jazdci'!DF22</f>
        <v>0</v>
      </c>
      <c r="DG159" s="106">
        <f>'Mladí jazdci'!DG22</f>
        <v>0</v>
      </c>
      <c r="DH159" s="106">
        <f>'Mladí jazdci'!DH22</f>
        <v>0</v>
      </c>
      <c r="DI159" s="106">
        <f>'Mladí jazdci'!DI22</f>
        <v>0</v>
      </c>
      <c r="DJ159" s="106">
        <f>'Mladí jazdci'!DJ22</f>
        <v>0</v>
      </c>
      <c r="DK159" s="106">
        <f>'Mladí jazdci'!DK22</f>
        <v>0</v>
      </c>
      <c r="DL159" s="106">
        <f>'Mladí jazdci'!DL22</f>
        <v>0</v>
      </c>
      <c r="DM159" s="106">
        <f>'Mladí jazdci'!DM22</f>
        <v>0</v>
      </c>
      <c r="DN159" s="106">
        <f>'Mladí jazdci'!DN22</f>
        <v>0</v>
      </c>
      <c r="DO159" s="106">
        <f>'Mladí jazdci'!DO22</f>
        <v>0</v>
      </c>
      <c r="DP159" s="106">
        <f>'Mladí jazdci'!DP22</f>
        <v>0</v>
      </c>
      <c r="DQ159" s="106">
        <f>'Mladí jazdci'!DQ22</f>
        <v>0</v>
      </c>
      <c r="DR159" s="106">
        <f>'Mladí jazdci'!DR22</f>
        <v>0</v>
      </c>
      <c r="DS159" s="106">
        <f>'Mladí jazdci'!DS22</f>
        <v>0</v>
      </c>
      <c r="DT159" s="106">
        <f>'Mladí jazdci'!DT22</f>
        <v>0</v>
      </c>
      <c r="DU159" s="106">
        <f>'Mladí jazdci'!DU22</f>
        <v>0</v>
      </c>
      <c r="DV159" s="106">
        <f>'Mladí jazdci'!DV22</f>
        <v>0</v>
      </c>
      <c r="DW159" s="106">
        <f>'Mladí jazdci'!DW22</f>
        <v>0</v>
      </c>
      <c r="DX159" s="106">
        <f>'Mladí jazdci'!DX22</f>
        <v>0</v>
      </c>
      <c r="DY159" s="106">
        <f>'Mladí jazdci'!DY22</f>
        <v>0</v>
      </c>
      <c r="DZ159" s="106">
        <f>'Mladí jazdci'!DZ22</f>
        <v>0</v>
      </c>
      <c r="EA159" s="106">
        <f>'Mladí jazdci'!EA22</f>
        <v>0</v>
      </c>
      <c r="EB159" s="106">
        <f>'Mladí jazdci'!EB22</f>
        <v>0</v>
      </c>
      <c r="EC159" s="106">
        <f>'Mladí jazdci'!EC22</f>
        <v>0</v>
      </c>
      <c r="ED159" s="106">
        <f>'Mladí jazdci'!ED22</f>
        <v>0</v>
      </c>
      <c r="EE159" s="106">
        <f>'Mladí jazdci'!EE22</f>
        <v>0</v>
      </c>
      <c r="EF159" s="106">
        <f>'Mladí jazdci'!EF22</f>
        <v>0</v>
      </c>
      <c r="EG159" s="106">
        <f>'Mladí jazdci'!EG22</f>
        <v>0</v>
      </c>
      <c r="EH159" s="106">
        <f>'Mladí jazdci'!EH22</f>
        <v>0</v>
      </c>
      <c r="EI159" s="106">
        <f>'Mladí jazdci'!EI22</f>
        <v>0</v>
      </c>
      <c r="EJ159" s="106">
        <f>'Mladí jazdci'!EJ22</f>
        <v>0</v>
      </c>
      <c r="EK159" s="106">
        <f>'Mladí jazdci'!EK22</f>
        <v>0</v>
      </c>
      <c r="EL159" s="106">
        <f>'Mladí jazdci'!EL22</f>
        <v>0</v>
      </c>
      <c r="EM159" s="106">
        <f>'Mladí jazdci'!EM22</f>
        <v>0</v>
      </c>
      <c r="EN159" s="106">
        <f>'Mladí jazdci'!EN22</f>
        <v>0</v>
      </c>
      <c r="EO159" s="106">
        <f>'Mladí jazdci'!EO22</f>
        <v>0</v>
      </c>
      <c r="EP159" s="106">
        <f>'Mladí jazdci'!EP22</f>
        <v>0</v>
      </c>
      <c r="EQ159" s="106">
        <f>'Mladí jazdci'!EQ22</f>
        <v>0</v>
      </c>
      <c r="ER159" s="106">
        <f>'Mladí jazdci'!ER22</f>
        <v>0</v>
      </c>
      <c r="ES159" s="106">
        <f>'Mladí jazdci'!ES22</f>
        <v>0</v>
      </c>
      <c r="ET159" s="106">
        <f>'Mladí jazdci'!ET22</f>
        <v>0</v>
      </c>
      <c r="EU159" s="106">
        <f>'Mladí jazdci'!EU22</f>
        <v>0</v>
      </c>
      <c r="EV159" s="106">
        <f>'Mladí jazdci'!EV22</f>
        <v>0</v>
      </c>
      <c r="EW159" s="106">
        <f>'Mladí jazdci'!EW22</f>
        <v>0</v>
      </c>
      <c r="EX159" s="106">
        <f>'Mladí jazdci'!EX22</f>
        <v>0</v>
      </c>
      <c r="EY159" s="106">
        <f>'Mladí jazdci'!EY22</f>
        <v>0</v>
      </c>
      <c r="EZ159" s="106">
        <f>'Mladí jazdci'!EZ22</f>
        <v>0</v>
      </c>
      <c r="FA159" s="106">
        <f>'Mladí jazdci'!FA22</f>
        <v>0</v>
      </c>
      <c r="FB159" s="106">
        <f>'Mladí jazdci'!FB22</f>
        <v>0</v>
      </c>
      <c r="FC159" s="106">
        <f>'Mladí jazdci'!FC22</f>
        <v>0</v>
      </c>
      <c r="FD159" s="106">
        <f>'Mladí jazdci'!FD22</f>
        <v>0</v>
      </c>
      <c r="FE159" s="106">
        <f>'Mladí jazdci'!FE22</f>
        <v>0</v>
      </c>
      <c r="FF159" s="106">
        <f>'Mladí jazdci'!FF22</f>
        <v>0</v>
      </c>
      <c r="FG159" s="106">
        <f>'Mladí jazdci'!FG22</f>
        <v>0</v>
      </c>
      <c r="FH159" s="106">
        <f>'Mladí jazdci'!FH22</f>
        <v>0</v>
      </c>
      <c r="FI159" s="106">
        <f>'Mladí jazdci'!FI22</f>
        <v>0</v>
      </c>
      <c r="FJ159" s="106">
        <f>'Mladí jazdci'!FJ22</f>
        <v>0</v>
      </c>
      <c r="FK159" s="106">
        <f>'Mladí jazdci'!FK22</f>
        <v>0</v>
      </c>
      <c r="FL159" s="106">
        <f>'Mladí jazdci'!FL22</f>
        <v>0</v>
      </c>
      <c r="FM159" s="106">
        <f>'Mladí jazdci'!FM22</f>
        <v>0</v>
      </c>
      <c r="FN159" s="106">
        <f>'Mladí jazdci'!FN22</f>
        <v>0</v>
      </c>
      <c r="FO159" s="106">
        <f>'Mladí jazdci'!FO22</f>
        <v>0</v>
      </c>
      <c r="FP159" s="106">
        <f>'Mladí jazdci'!FP22</f>
        <v>0</v>
      </c>
      <c r="FQ159" s="106">
        <f>'Mladí jazdci'!FQ22</f>
        <v>0</v>
      </c>
      <c r="FR159" s="106">
        <f>'Mladí jazdci'!FR22</f>
        <v>0</v>
      </c>
      <c r="FS159" s="106">
        <f>'Mladí jazdci'!FS22</f>
        <v>0</v>
      </c>
      <c r="FT159" s="106">
        <f>'Mladí jazdci'!FT22</f>
        <v>0</v>
      </c>
      <c r="FU159" s="106">
        <f>'Mladí jazdci'!FU22</f>
        <v>0</v>
      </c>
      <c r="FV159" s="106">
        <f>'Mladí jazdci'!FV22</f>
        <v>0</v>
      </c>
      <c r="FW159" s="106">
        <f>'Mladí jazdci'!FW22</f>
        <v>0</v>
      </c>
      <c r="FX159" s="106">
        <f>'Mladí jazdci'!FX22</f>
        <v>0</v>
      </c>
      <c r="FY159" s="106">
        <f>'Mladí jazdci'!FY22</f>
        <v>0</v>
      </c>
      <c r="FZ159" s="106">
        <f>'Mladí jazdci'!FZ22</f>
        <v>0</v>
      </c>
      <c r="GA159" s="106">
        <f>'Mladí jazdci'!GA22</f>
        <v>0</v>
      </c>
      <c r="GB159" s="106">
        <f>'Mladí jazdci'!GB22</f>
        <v>0</v>
      </c>
      <c r="GC159" s="106">
        <f>'Mladí jazdci'!GC22</f>
        <v>0</v>
      </c>
      <c r="GD159" s="106">
        <f>'Mladí jazdci'!GD22</f>
        <v>0</v>
      </c>
      <c r="GE159" s="106">
        <f>'Mladí jazdci'!GE22</f>
        <v>0</v>
      </c>
      <c r="GF159" s="106">
        <f>'Mladí jazdci'!GF22</f>
        <v>0</v>
      </c>
      <c r="GG159" s="106">
        <f>'Mladí jazdci'!GG22</f>
        <v>0</v>
      </c>
      <c r="GH159" s="106">
        <f>'Mladí jazdci'!GH22</f>
        <v>0</v>
      </c>
      <c r="GI159" s="106">
        <f>'Mladí jazdci'!GI22</f>
        <v>0</v>
      </c>
      <c r="GJ159" s="106">
        <f>'Mladí jazdci'!GJ22</f>
        <v>0</v>
      </c>
      <c r="GK159" s="106">
        <f>'Mladí jazdci'!GK22</f>
        <v>0</v>
      </c>
      <c r="GL159" s="106">
        <f>'Mladí jazdci'!GL22</f>
        <v>0</v>
      </c>
      <c r="GM159" s="106">
        <f>'Mladí jazdci'!GM22</f>
        <v>0</v>
      </c>
      <c r="GN159" s="106">
        <f>'Mladí jazdci'!GN22</f>
        <v>0</v>
      </c>
      <c r="GO159" s="106">
        <f>'Mladí jazdci'!GO22</f>
        <v>0</v>
      </c>
      <c r="GP159" s="106">
        <f>'Mladí jazdci'!GP22</f>
        <v>0</v>
      </c>
      <c r="GQ159" s="106">
        <f>'Mladí jazdci'!GQ22</f>
        <v>0</v>
      </c>
      <c r="GR159" s="106">
        <f>'Mladí jazdci'!GR22</f>
        <v>0</v>
      </c>
      <c r="GS159" s="106">
        <f>'Mladí jazdci'!GS22</f>
        <v>0</v>
      </c>
      <c r="GT159" s="106">
        <f>'Mladí jazdci'!GT22</f>
        <v>0</v>
      </c>
      <c r="GU159" s="106">
        <f>'Mladí jazdci'!GU22</f>
        <v>0</v>
      </c>
      <c r="GV159" s="106">
        <f>'Mladí jazdci'!GV22</f>
        <v>0</v>
      </c>
      <c r="GW159" s="106">
        <f>'Mladí jazdci'!GW22</f>
        <v>0</v>
      </c>
      <c r="GX159" s="106">
        <f>'Mladí jazdci'!GX22</f>
        <v>0</v>
      </c>
      <c r="GY159" s="106">
        <f>'Mladí jazdci'!GY22</f>
        <v>0</v>
      </c>
      <c r="GZ159" s="106">
        <f>'Mladí jazdci'!GZ22</f>
        <v>0</v>
      </c>
      <c r="HA159" s="106">
        <f>'Mladí jazdci'!HA22</f>
        <v>0</v>
      </c>
      <c r="HB159" s="106">
        <f>'Mladí jazdci'!HB22</f>
        <v>0</v>
      </c>
      <c r="HC159" s="106">
        <f>'Mladí jazdci'!HC22</f>
        <v>0</v>
      </c>
      <c r="HD159" s="106">
        <f>'Mladí jazdci'!HD22</f>
        <v>0</v>
      </c>
      <c r="HE159" s="106">
        <f>'Mladí jazdci'!HE22</f>
        <v>0</v>
      </c>
      <c r="HF159" s="106">
        <f>'Mladí jazdci'!HF22</f>
        <v>0</v>
      </c>
      <c r="HG159" s="106">
        <f>'Mladí jazdci'!HG22</f>
        <v>0</v>
      </c>
      <c r="HH159" s="106">
        <f>'Mladí jazdci'!HH22</f>
        <v>0</v>
      </c>
      <c r="HI159" s="106">
        <f>'Mladí jazdci'!HI22</f>
        <v>0</v>
      </c>
      <c r="HJ159" s="106">
        <f>'Mladí jazdci'!HJ22</f>
        <v>0</v>
      </c>
      <c r="HK159" s="106">
        <f>'Mladí jazdci'!HK22</f>
        <v>0</v>
      </c>
      <c r="HL159" s="106">
        <f>'Mladí jazdci'!HL22</f>
        <v>0</v>
      </c>
      <c r="HM159" s="106">
        <f>'Mladí jazdci'!HM22</f>
        <v>0</v>
      </c>
      <c r="HN159" s="106">
        <f>'Mladí jazdci'!HN22</f>
        <v>0</v>
      </c>
      <c r="HO159" s="106">
        <f>'Mladí jazdci'!HO22</f>
        <v>0</v>
      </c>
      <c r="HP159" s="106">
        <f>'Mladí jazdci'!HP22</f>
        <v>0</v>
      </c>
      <c r="HQ159" s="106">
        <f>'Mladí jazdci'!HQ22</f>
        <v>0</v>
      </c>
      <c r="HR159" s="106">
        <f>'Mladí jazdci'!HR22</f>
        <v>0</v>
      </c>
      <c r="HS159" s="106">
        <f>'Mladí jazdci'!HS22</f>
        <v>0</v>
      </c>
      <c r="HT159" s="106">
        <f>'Mladí jazdci'!HT22</f>
        <v>0</v>
      </c>
      <c r="HU159" s="106">
        <f>'Mladí jazdci'!HU22</f>
        <v>0</v>
      </c>
      <c r="HV159" s="106">
        <f>'Mladí jazdci'!HV22</f>
        <v>0</v>
      </c>
      <c r="HW159" s="106">
        <f>'Mladí jazdci'!HW22</f>
        <v>0</v>
      </c>
      <c r="HX159" s="106">
        <f>'Mladí jazdci'!HX22</f>
        <v>0</v>
      </c>
      <c r="HY159" s="106">
        <f>'Mladí jazdci'!HY22</f>
        <v>0</v>
      </c>
      <c r="HZ159" s="106">
        <f>'Mladí jazdci'!HZ22</f>
        <v>0</v>
      </c>
      <c r="IA159" s="106">
        <f>'Mladí jazdci'!IA22</f>
        <v>0</v>
      </c>
      <c r="IB159" s="106">
        <f>'Mladí jazdci'!IB22</f>
        <v>0</v>
      </c>
      <c r="IC159" s="106">
        <f>'Mladí jazdci'!IC22</f>
        <v>0</v>
      </c>
      <c r="ID159" s="106">
        <f>'Mladí jazdci'!ID22</f>
        <v>0</v>
      </c>
      <c r="IE159" s="106">
        <f>'Mladí jazdci'!IE22</f>
        <v>0</v>
      </c>
      <c r="IF159" s="106">
        <f>'Mladí jazdci'!IF22</f>
        <v>0</v>
      </c>
      <c r="IG159" s="106">
        <f>'Mladí jazdci'!IG22</f>
        <v>0</v>
      </c>
      <c r="IH159" s="106">
        <f>'Mladí jazdci'!IH22</f>
        <v>0</v>
      </c>
      <c r="II159" s="106">
        <f>'Mladí jazdci'!II22</f>
        <v>0</v>
      </c>
      <c r="IJ159" s="106">
        <f>'Mladí jazdci'!IJ22</f>
        <v>0</v>
      </c>
      <c r="IK159" s="106">
        <f>'Mladí jazdci'!IK22</f>
        <v>0</v>
      </c>
      <c r="IL159" s="106">
        <f>'Mladí jazdci'!IL22</f>
        <v>0</v>
      </c>
      <c r="IM159" s="106">
        <f>'Mladí jazdci'!IM22</f>
        <v>0</v>
      </c>
      <c r="IN159" s="106">
        <f>'Mladí jazdci'!IN22</f>
        <v>0</v>
      </c>
      <c r="IO159" s="106">
        <f>'Mladí jazdci'!IO22</f>
        <v>0</v>
      </c>
      <c r="IP159" s="106">
        <f>'Mladí jazdci'!IP22</f>
        <v>0</v>
      </c>
      <c r="IQ159" s="106">
        <f>'Mladí jazdci'!IQ22</f>
        <v>0</v>
      </c>
      <c r="IR159" s="106">
        <f>'Mladí jazdci'!IR22</f>
        <v>0</v>
      </c>
      <c r="IS159" s="106">
        <f>'Mladí jazdci'!IS22</f>
        <v>0</v>
      </c>
      <c r="IT159" s="106">
        <f>'Mladí jazdci'!IT22</f>
        <v>0</v>
      </c>
      <c r="IU159" s="106">
        <f>'Mladí jazdci'!IU22</f>
        <v>0</v>
      </c>
      <c r="IV159" s="106">
        <f>'Mladí jazdci'!IV22</f>
        <v>0</v>
      </c>
      <c r="IW159" s="106">
        <f>'Mladí jazdci'!IW22</f>
        <v>0</v>
      </c>
      <c r="IX159" s="106">
        <f>'Mladí jazdci'!IX22</f>
        <v>0</v>
      </c>
      <c r="IY159" s="106">
        <f>'Mladí jazdci'!IY22</f>
        <v>0</v>
      </c>
      <c r="IZ159" s="106">
        <f>'Mladí jazdci'!IZ22</f>
        <v>0</v>
      </c>
      <c r="JA159" s="106">
        <f>'Mladí jazdci'!JA22</f>
        <v>0</v>
      </c>
      <c r="JB159" s="106">
        <f>'Mladí jazdci'!JB22</f>
        <v>0</v>
      </c>
      <c r="JC159" s="106">
        <f>'Mladí jazdci'!JC22</f>
        <v>0</v>
      </c>
      <c r="JD159" s="106">
        <f>'Mladí jazdci'!JD22</f>
        <v>0</v>
      </c>
      <c r="JE159" s="106">
        <f>'Mladí jazdci'!JE22</f>
        <v>0</v>
      </c>
      <c r="JF159" s="106">
        <f>'Mladí jazdci'!JF22</f>
        <v>0</v>
      </c>
      <c r="JG159" s="106">
        <f>'Mladí jazdci'!JG22</f>
        <v>0</v>
      </c>
      <c r="JH159" s="106">
        <f>'Mladí jazdci'!JH22</f>
        <v>0</v>
      </c>
      <c r="JI159" s="106">
        <f>'Mladí jazdci'!JI22</f>
        <v>0</v>
      </c>
      <c r="JJ159" s="106">
        <f>'Mladí jazdci'!JJ22</f>
        <v>0</v>
      </c>
      <c r="JK159" s="106">
        <f>'Mladí jazdci'!JK22</f>
        <v>0</v>
      </c>
      <c r="JL159" s="106">
        <f>'Mladí jazdci'!JL22</f>
        <v>0</v>
      </c>
      <c r="JM159" s="106">
        <f>'Mladí jazdci'!JM22</f>
        <v>0</v>
      </c>
      <c r="JN159" s="106">
        <f>'Mladí jazdci'!JN22</f>
        <v>0</v>
      </c>
      <c r="JO159" s="106">
        <f>'Mladí jazdci'!JO22</f>
        <v>0</v>
      </c>
      <c r="JP159" s="106">
        <f>'Mladí jazdci'!JP22</f>
        <v>0</v>
      </c>
      <c r="JQ159" s="106">
        <f>'Mladí jazdci'!JQ22</f>
        <v>0</v>
      </c>
      <c r="JR159" s="106">
        <f>'Mladí jazdci'!JR22</f>
        <v>0</v>
      </c>
      <c r="JS159" s="106">
        <f>'Mladí jazdci'!JS22</f>
        <v>0</v>
      </c>
      <c r="JT159" s="106">
        <f>'Mladí jazdci'!JT22</f>
        <v>0</v>
      </c>
      <c r="JU159" s="106">
        <f>'Mladí jazdci'!JU22</f>
        <v>0</v>
      </c>
      <c r="JV159" s="106">
        <f>'Mladí jazdci'!JV22</f>
        <v>0</v>
      </c>
      <c r="JW159" s="106">
        <f>'Mladí jazdci'!JW22</f>
        <v>0</v>
      </c>
      <c r="JX159" s="106">
        <f>'Mladí jazdci'!JX22</f>
        <v>0</v>
      </c>
      <c r="JY159" s="106">
        <f>'Mladí jazdci'!JY22</f>
        <v>0</v>
      </c>
      <c r="JZ159" s="106">
        <f>'Mladí jazdci'!JZ22</f>
        <v>0</v>
      </c>
      <c r="KA159" s="106">
        <f>'Mladí jazdci'!KA22</f>
        <v>0</v>
      </c>
      <c r="KB159" s="106">
        <f>'Mladí jazdci'!KB22</f>
        <v>0</v>
      </c>
      <c r="KC159" s="106">
        <f>'Mladí jazdci'!KC22</f>
        <v>0</v>
      </c>
      <c r="KD159" s="106">
        <f>'Mladí jazdci'!KD22</f>
        <v>0</v>
      </c>
      <c r="KE159" s="106">
        <f>'Mladí jazdci'!KE22</f>
        <v>0</v>
      </c>
      <c r="KF159" s="106">
        <f>'Mladí jazdci'!KF22</f>
        <v>0</v>
      </c>
      <c r="KG159" s="106">
        <f>'Mladí jazdci'!KG22</f>
        <v>0</v>
      </c>
      <c r="KH159" s="106">
        <f>'Mladí jazdci'!KH22</f>
        <v>0</v>
      </c>
      <c r="KI159" s="106">
        <f>'Mladí jazdci'!KI22</f>
        <v>0</v>
      </c>
      <c r="KJ159" s="106">
        <f>'Mladí jazdci'!KJ22</f>
        <v>0</v>
      </c>
      <c r="KK159" s="106">
        <f>'Mladí jazdci'!KK22</f>
        <v>0</v>
      </c>
      <c r="KL159" s="106">
        <f>'Mladí jazdci'!KL22</f>
        <v>0</v>
      </c>
      <c r="KM159" s="106">
        <f>'Mladí jazdci'!KM22</f>
        <v>0</v>
      </c>
      <c r="KN159" s="106">
        <f>'Mladí jazdci'!KN22</f>
        <v>0</v>
      </c>
      <c r="KO159" s="106">
        <f>'Mladí jazdci'!KO22</f>
        <v>0</v>
      </c>
      <c r="KP159" s="106">
        <f>'Mladí jazdci'!KP22</f>
        <v>0</v>
      </c>
      <c r="KQ159" s="106">
        <f>'Mladí jazdci'!KQ22</f>
        <v>0</v>
      </c>
      <c r="KR159" s="106">
        <f>'Mladí jazdci'!KR22</f>
        <v>0</v>
      </c>
      <c r="KS159" s="106">
        <f>'Mladí jazdci'!KS22</f>
        <v>0</v>
      </c>
      <c r="KT159" s="106">
        <f>'Mladí jazdci'!KT22</f>
        <v>0</v>
      </c>
      <c r="KU159" s="106">
        <f>'Mladí jazdci'!KU22</f>
        <v>0</v>
      </c>
      <c r="KV159" s="106">
        <f>'Mladí jazdci'!KV22</f>
        <v>0</v>
      </c>
      <c r="KW159" s="106">
        <f>'Mladí jazdci'!KW22</f>
        <v>0</v>
      </c>
      <c r="KX159" s="106">
        <f>'Mladí jazdci'!KX22</f>
        <v>0</v>
      </c>
      <c r="KY159" s="106">
        <f>'Mladí jazdci'!KY22</f>
        <v>0</v>
      </c>
      <c r="KZ159" s="106">
        <f>'Mladí jazdci'!KZ22</f>
        <v>0</v>
      </c>
      <c r="LA159" s="106">
        <f>'Mladí jazdci'!LA22</f>
        <v>0</v>
      </c>
      <c r="LB159" s="106">
        <f>'Mladí jazdci'!LB22</f>
        <v>0</v>
      </c>
      <c r="LC159" s="106">
        <f>'Mladí jazdci'!LC22</f>
        <v>0</v>
      </c>
      <c r="LD159" s="106">
        <f>'Mladí jazdci'!LD22</f>
        <v>0</v>
      </c>
      <c r="LE159" s="106">
        <f>'Mladí jazdci'!LE22</f>
        <v>0</v>
      </c>
      <c r="LF159" s="106">
        <f>'Mladí jazdci'!LF22</f>
        <v>0</v>
      </c>
      <c r="LG159" s="106">
        <f>'Mladí jazdci'!LG22</f>
        <v>0</v>
      </c>
      <c r="LH159" s="106">
        <f>'Mladí jazdci'!LH22</f>
        <v>0</v>
      </c>
      <c r="LI159" s="106">
        <f>'Mladí jazdci'!LI22</f>
        <v>0</v>
      </c>
      <c r="LJ159" s="106">
        <f>'Mladí jazdci'!LJ22</f>
        <v>0</v>
      </c>
      <c r="LK159" s="106">
        <f>'Mladí jazdci'!LK22</f>
        <v>0</v>
      </c>
      <c r="LL159" s="106">
        <f>'Mladí jazdci'!LL22</f>
        <v>0</v>
      </c>
      <c r="LM159" s="106">
        <f>'Mladí jazdci'!LM22</f>
        <v>0</v>
      </c>
      <c r="LN159" s="106">
        <f>'Mladí jazdci'!LN22</f>
        <v>0</v>
      </c>
      <c r="LO159" s="106">
        <f>'Mladí jazdci'!LO22</f>
        <v>0</v>
      </c>
      <c r="LP159" s="106">
        <f>'Mladí jazdci'!LP22</f>
        <v>0</v>
      </c>
      <c r="LQ159" s="106">
        <f>'Mladí jazdci'!LQ22</f>
        <v>0</v>
      </c>
      <c r="LR159" s="106">
        <f>'Mladí jazdci'!LR22</f>
        <v>0</v>
      </c>
      <c r="LS159" s="106">
        <f>'Mladí jazdci'!LS22</f>
        <v>0</v>
      </c>
      <c r="LT159" s="106">
        <f>'Mladí jazdci'!LT22</f>
        <v>0</v>
      </c>
      <c r="LU159" s="106">
        <f>'Mladí jazdci'!LU22</f>
        <v>0</v>
      </c>
      <c r="LV159" s="106">
        <f>'Mladí jazdci'!LV22</f>
        <v>0</v>
      </c>
      <c r="LW159" s="106">
        <f>'Mladí jazdci'!LW22</f>
        <v>0</v>
      </c>
      <c r="LX159" s="106">
        <f>'Mladí jazdci'!LX22</f>
        <v>0</v>
      </c>
      <c r="LY159" s="106">
        <f>'Mladí jazdci'!LY22</f>
        <v>0</v>
      </c>
      <c r="LZ159" s="106">
        <f>'Mladí jazdci'!LZ22</f>
        <v>0</v>
      </c>
      <c r="MA159" s="106">
        <f>'Mladí jazdci'!MA22</f>
        <v>0</v>
      </c>
      <c r="MB159" s="106">
        <f>'Mladí jazdci'!MB22</f>
        <v>0</v>
      </c>
      <c r="MC159" s="106">
        <f>'Mladí jazdci'!MC22</f>
        <v>0</v>
      </c>
      <c r="MD159" s="106">
        <f>'Mladí jazdci'!MD22</f>
        <v>0</v>
      </c>
      <c r="ME159" s="106">
        <f>'Mladí jazdci'!ME22</f>
        <v>0</v>
      </c>
      <c r="MF159" s="106">
        <f>'Mladí jazdci'!MF22</f>
        <v>0</v>
      </c>
      <c r="MG159" s="106">
        <f>'Mladí jazdci'!MG22</f>
        <v>0</v>
      </c>
      <c r="MH159" s="106">
        <f>'Mladí jazdci'!MH22</f>
        <v>0</v>
      </c>
      <c r="MI159" s="106">
        <f>'Mladí jazdci'!MI22</f>
        <v>0</v>
      </c>
      <c r="MJ159" s="106">
        <f>'Mladí jazdci'!MJ22</f>
        <v>0</v>
      </c>
      <c r="MK159" s="106">
        <f>'Mladí jazdci'!MK22</f>
        <v>0</v>
      </c>
      <c r="ML159" s="106">
        <f>'Mladí jazdci'!ML22</f>
        <v>0</v>
      </c>
      <c r="MM159" s="106">
        <f>'Mladí jazdci'!MM22</f>
        <v>0</v>
      </c>
      <c r="MN159" s="106">
        <f>'Mladí jazdci'!MN22</f>
        <v>0</v>
      </c>
      <c r="MO159" s="106">
        <f>'Mladí jazdci'!MO22</f>
        <v>0</v>
      </c>
      <c r="MP159" s="106">
        <f>'Mladí jazdci'!MP22</f>
        <v>0</v>
      </c>
      <c r="MQ159" s="106">
        <f>'Mladí jazdci'!MQ22</f>
        <v>0</v>
      </c>
      <c r="MR159" s="106">
        <f>'Mladí jazdci'!MR22</f>
        <v>0</v>
      </c>
      <c r="MS159" s="106">
        <f>'Mladí jazdci'!MS22</f>
        <v>0</v>
      </c>
      <c r="MT159" s="106">
        <f>'Mladí jazdci'!MT22</f>
        <v>0</v>
      </c>
      <c r="MU159" s="106">
        <f>'Mladí jazdci'!MU22</f>
        <v>0</v>
      </c>
      <c r="MV159" s="106">
        <f>'Mladí jazdci'!MV22</f>
        <v>0</v>
      </c>
      <c r="MW159" s="106">
        <f>'Mladí jazdci'!MW22</f>
        <v>0</v>
      </c>
      <c r="MX159" s="106">
        <f>'Mladí jazdci'!MX22</f>
        <v>0</v>
      </c>
      <c r="MY159" s="106">
        <f>'Mladí jazdci'!MY22</f>
        <v>0</v>
      </c>
      <c r="MZ159" s="106">
        <f>'Mladí jazdci'!MZ22</f>
        <v>0</v>
      </c>
      <c r="NA159" s="106">
        <f>'Mladí jazdci'!NA22</f>
        <v>0</v>
      </c>
      <c r="NB159" s="106">
        <f>'Mladí jazdci'!NB22</f>
        <v>0</v>
      </c>
      <c r="NC159" s="106">
        <f>'Mladí jazdci'!NC22</f>
        <v>0</v>
      </c>
      <c r="ND159" s="106">
        <f>'Mladí jazdci'!ND22</f>
        <v>0</v>
      </c>
      <c r="NE159" s="106">
        <f>'Mladí jazdci'!NE22</f>
        <v>0</v>
      </c>
      <c r="NF159" s="106">
        <f>'Mladí jazdci'!NF22</f>
        <v>0</v>
      </c>
      <c r="NG159" s="106">
        <f>'Mladí jazdci'!NG22</f>
        <v>0</v>
      </c>
      <c r="NH159" s="106">
        <f>'Mladí jazdci'!NH22</f>
        <v>0</v>
      </c>
      <c r="NI159" s="106">
        <f>'Mladí jazdci'!NI22</f>
        <v>0</v>
      </c>
      <c r="NJ159" s="106">
        <f>'Mladí jazdci'!NJ22</f>
        <v>0</v>
      </c>
      <c r="NK159" s="106">
        <f>'Mladí jazdci'!NK22</f>
        <v>0</v>
      </c>
      <c r="NL159" s="106">
        <f>'Mladí jazdci'!NL22</f>
        <v>0</v>
      </c>
      <c r="NM159" s="106">
        <f>'Mladí jazdci'!NM22</f>
        <v>0</v>
      </c>
      <c r="NN159" s="106">
        <f>'Mladí jazdci'!NN22</f>
        <v>0</v>
      </c>
      <c r="NO159" s="106">
        <f>'Mladí jazdci'!NO22</f>
        <v>0</v>
      </c>
      <c r="NP159" s="106">
        <f>'Mladí jazdci'!NP22</f>
        <v>0</v>
      </c>
      <c r="NQ159" s="106">
        <f>'Mladí jazdci'!NQ22</f>
        <v>0</v>
      </c>
      <c r="NR159" s="106">
        <f>'Mladí jazdci'!NR22</f>
        <v>0</v>
      </c>
      <c r="NS159" s="106">
        <f>'Mladí jazdci'!NS22</f>
        <v>0</v>
      </c>
      <c r="NT159" s="106">
        <f>'Mladí jazdci'!NT22</f>
        <v>0</v>
      </c>
      <c r="NU159" s="106">
        <f>'Mladí jazdci'!NU22</f>
        <v>0</v>
      </c>
      <c r="NV159" s="106">
        <f>'Mladí jazdci'!NV22</f>
        <v>0</v>
      </c>
      <c r="NW159" s="106">
        <f>'Mladí jazdci'!NW22</f>
        <v>0</v>
      </c>
      <c r="NX159" s="106">
        <f>'Mladí jazdci'!NX22</f>
        <v>0</v>
      </c>
      <c r="NY159" s="106">
        <f>'Mladí jazdci'!NY22</f>
        <v>0</v>
      </c>
      <c r="NZ159" s="106">
        <f>'Mladí jazdci'!NZ22</f>
        <v>0</v>
      </c>
      <c r="OA159" s="106">
        <f>'Mladí jazdci'!OA22</f>
        <v>0</v>
      </c>
      <c r="OB159" s="106">
        <f>'Mladí jazdci'!OB22</f>
        <v>0</v>
      </c>
      <c r="OC159" s="106">
        <f>'Mladí jazdci'!OC22</f>
        <v>0</v>
      </c>
      <c r="OD159" s="106">
        <f>'Mladí jazdci'!OD22</f>
        <v>0</v>
      </c>
      <c r="OE159" s="106">
        <f>'Mladí jazdci'!OE22</f>
        <v>0</v>
      </c>
      <c r="OF159" s="106">
        <f>'Mladí jazdci'!OF22</f>
        <v>0</v>
      </c>
      <c r="OG159" s="106">
        <f>'Mladí jazdci'!OG22</f>
        <v>0</v>
      </c>
      <c r="OH159" s="106">
        <f>'Mladí jazdci'!OH22</f>
        <v>0</v>
      </c>
      <c r="OI159" s="106">
        <f>'Mladí jazdci'!OI22</f>
        <v>0</v>
      </c>
      <c r="OJ159" s="106">
        <f>'Mladí jazdci'!OJ22</f>
        <v>0</v>
      </c>
      <c r="OK159" s="106">
        <f>'Mladí jazdci'!OK22</f>
        <v>0</v>
      </c>
      <c r="OL159" s="106">
        <f>'Mladí jazdci'!OL22</f>
        <v>0</v>
      </c>
      <c r="OM159" s="106">
        <f>'Mladí jazdci'!OM22</f>
        <v>0</v>
      </c>
      <c r="ON159" s="106">
        <f>'Mladí jazdci'!ON22</f>
        <v>0</v>
      </c>
      <c r="OO159" s="106">
        <f>'Mladí jazdci'!OO22</f>
        <v>0</v>
      </c>
      <c r="OP159" s="106">
        <f>'Mladí jazdci'!OP22</f>
        <v>0</v>
      </c>
      <c r="OQ159" s="106">
        <f>'Mladí jazdci'!OQ22</f>
        <v>0</v>
      </c>
      <c r="OR159" s="106">
        <f>'Mladí jazdci'!OR22</f>
        <v>0</v>
      </c>
      <c r="OS159" s="106">
        <f>'Mladí jazdci'!OS22</f>
        <v>0</v>
      </c>
      <c r="OT159" s="106">
        <f>'Mladí jazdci'!OT22</f>
        <v>0</v>
      </c>
      <c r="OU159" s="106">
        <f>'Mladí jazdci'!OU22</f>
        <v>0</v>
      </c>
      <c r="OV159" s="106">
        <f>'Mladí jazdci'!OV22</f>
        <v>0</v>
      </c>
      <c r="OW159" s="106">
        <f>'Mladí jazdci'!OW22</f>
        <v>0</v>
      </c>
      <c r="OX159" s="106">
        <f>'Mladí jazdci'!OX22</f>
        <v>0</v>
      </c>
      <c r="OY159" s="106">
        <f>'Mladí jazdci'!OY22</f>
        <v>0</v>
      </c>
      <c r="OZ159" s="106">
        <f>'Mladí jazdci'!OZ22</f>
        <v>0</v>
      </c>
      <c r="PA159" s="106">
        <f>'Mladí jazdci'!PA22</f>
        <v>0</v>
      </c>
      <c r="PB159" s="106">
        <f>'Mladí jazdci'!PB22</f>
        <v>0</v>
      </c>
      <c r="PC159" s="106">
        <f>'Mladí jazdci'!PC22</f>
        <v>0</v>
      </c>
      <c r="PD159" s="106">
        <f>'Mladí jazdci'!PD22</f>
        <v>0</v>
      </c>
      <c r="PE159" s="106">
        <f>'Mladí jazdci'!PE22</f>
        <v>0</v>
      </c>
      <c r="PF159" s="106">
        <f>'Mladí jazdci'!PF22</f>
        <v>0</v>
      </c>
      <c r="PG159" s="106">
        <f>'Mladí jazdci'!PG22</f>
        <v>0</v>
      </c>
      <c r="PH159" s="106">
        <f>'Mladí jazdci'!PH22</f>
        <v>0</v>
      </c>
      <c r="PI159" s="106">
        <f>'Mladí jazdci'!PI22</f>
        <v>0</v>
      </c>
      <c r="PJ159" s="106">
        <f>'Mladí jazdci'!PJ22</f>
        <v>0</v>
      </c>
      <c r="PK159" s="106">
        <f>'Mladí jazdci'!PK22</f>
        <v>0</v>
      </c>
      <c r="PL159" s="106">
        <f>'Mladí jazdci'!PL22</f>
        <v>0</v>
      </c>
      <c r="PM159" s="106">
        <f>'Mladí jazdci'!PM22</f>
        <v>0</v>
      </c>
      <c r="PN159" s="106">
        <f>'Mladí jazdci'!PN22</f>
        <v>0</v>
      </c>
      <c r="PO159" s="106">
        <f>'Mladí jazdci'!PO22</f>
        <v>0</v>
      </c>
      <c r="PP159" s="106">
        <f>'Mladí jazdci'!PP22</f>
        <v>0</v>
      </c>
      <c r="PQ159" s="106">
        <f>'Mladí jazdci'!PQ22</f>
        <v>0</v>
      </c>
      <c r="PR159" s="106">
        <f>'Mladí jazdci'!PR22</f>
        <v>0</v>
      </c>
      <c r="PS159" s="106">
        <f>'Mladí jazdci'!PS22</f>
        <v>0</v>
      </c>
      <c r="PT159" s="106">
        <f>'Mladí jazdci'!PT22</f>
        <v>0</v>
      </c>
      <c r="PU159" s="106">
        <f>'Mladí jazdci'!PU22</f>
        <v>0</v>
      </c>
      <c r="PV159" s="106">
        <f>'Mladí jazdci'!PV22</f>
        <v>0</v>
      </c>
      <c r="PW159" s="106">
        <f>'Mladí jazdci'!PW22</f>
        <v>0</v>
      </c>
      <c r="PX159" s="106">
        <f>'Mladí jazdci'!PX22</f>
        <v>0</v>
      </c>
      <c r="PY159" s="106">
        <f>'Mladí jazdci'!PY22</f>
        <v>0</v>
      </c>
      <c r="PZ159" s="106">
        <f>'Mladí jazdci'!PZ22</f>
        <v>0</v>
      </c>
      <c r="QA159" s="106">
        <f>'Mladí jazdci'!QA22</f>
        <v>0</v>
      </c>
      <c r="QB159" s="106">
        <f>'Mladí jazdci'!QB22</f>
        <v>0</v>
      </c>
      <c r="QC159" s="106">
        <f>'Mladí jazdci'!QC22</f>
        <v>0</v>
      </c>
      <c r="QD159" s="106">
        <f>'Mladí jazdci'!QD22</f>
        <v>0</v>
      </c>
      <c r="QE159" s="106">
        <f>'Mladí jazdci'!QE22</f>
        <v>0</v>
      </c>
      <c r="QF159" s="106">
        <f>'Mladí jazdci'!QF22</f>
        <v>0</v>
      </c>
      <c r="QG159" s="106">
        <f>'Mladí jazdci'!QG22</f>
        <v>0</v>
      </c>
      <c r="QH159" s="106">
        <f>'Mladí jazdci'!QH22</f>
        <v>0</v>
      </c>
      <c r="QI159" s="106">
        <f>'Mladí jazdci'!QI22</f>
        <v>0</v>
      </c>
      <c r="QJ159" s="106">
        <f>'Mladí jazdci'!QJ22</f>
        <v>0</v>
      </c>
      <c r="QK159" s="106">
        <f>'Mladí jazdci'!QK22</f>
        <v>0</v>
      </c>
      <c r="QL159" s="106">
        <f>'Mladí jazdci'!QL22</f>
        <v>0</v>
      </c>
      <c r="QM159" s="106">
        <f>'Mladí jazdci'!QM22</f>
        <v>0</v>
      </c>
      <c r="QN159" s="106">
        <f>'Mladí jazdci'!QN22</f>
        <v>0</v>
      </c>
      <c r="QO159" s="106">
        <f>'Mladí jazdci'!QO22</f>
        <v>0</v>
      </c>
      <c r="QP159" s="106">
        <f>'Mladí jazdci'!QP22</f>
        <v>0</v>
      </c>
      <c r="QQ159" s="106">
        <f>'Mladí jazdci'!QQ22</f>
        <v>0</v>
      </c>
      <c r="QR159" s="106">
        <f>'Mladí jazdci'!QR22</f>
        <v>0</v>
      </c>
      <c r="QS159" s="106">
        <f>'Mladí jazdci'!QS22</f>
        <v>0</v>
      </c>
      <c r="QT159" s="106">
        <f>'Mladí jazdci'!QT22</f>
        <v>0</v>
      </c>
      <c r="QU159" s="106">
        <f>'Mladí jazdci'!QU22</f>
        <v>0</v>
      </c>
      <c r="QV159" s="106">
        <f>'Mladí jazdci'!QV22</f>
        <v>0</v>
      </c>
      <c r="QW159" s="106">
        <f>'Mladí jazdci'!QW22</f>
        <v>0</v>
      </c>
      <c r="QX159" s="106">
        <f>'Mladí jazdci'!QX22</f>
        <v>0</v>
      </c>
      <c r="QY159" s="106">
        <f>'Mladí jazdci'!QY22</f>
        <v>0</v>
      </c>
      <c r="QZ159" s="106">
        <f>'Mladí jazdci'!QZ22</f>
        <v>0</v>
      </c>
      <c r="RA159" s="106">
        <f>'Mladí jazdci'!RA22</f>
        <v>0</v>
      </c>
      <c r="RB159" s="106">
        <f>'Mladí jazdci'!RB22</f>
        <v>0</v>
      </c>
      <c r="RC159" s="106">
        <f>'Mladí jazdci'!RC22</f>
        <v>0</v>
      </c>
      <c r="RD159" s="106">
        <f>'Mladí jazdci'!RD22</f>
        <v>0</v>
      </c>
      <c r="RE159" s="106">
        <f>'Mladí jazdci'!RE22</f>
        <v>0</v>
      </c>
      <c r="RF159" s="106">
        <f>'Mladí jazdci'!RF22</f>
        <v>0</v>
      </c>
      <c r="RG159" s="106">
        <f>'Mladí jazdci'!RG22</f>
        <v>0</v>
      </c>
      <c r="RH159" s="106">
        <f>'Mladí jazdci'!RH22</f>
        <v>0</v>
      </c>
      <c r="RI159" s="106">
        <f>'Mladí jazdci'!RI22</f>
        <v>0</v>
      </c>
      <c r="RJ159" s="106" t="str">
        <f>'Mladí jazdci'!RJ22</f>
        <v>o</v>
      </c>
      <c r="RK159" s="106" t="str">
        <f>'Mladí jazdci'!RK22</f>
        <v>o</v>
      </c>
      <c r="RL159" s="106">
        <f>'Mladí jazdci'!RL22</f>
        <v>0</v>
      </c>
      <c r="RM159" s="106">
        <f>'Mladí jazdci'!RM22</f>
        <v>0</v>
      </c>
      <c r="RN159" s="106">
        <f>'Mladí jazdci'!RN22</f>
        <v>0</v>
      </c>
      <c r="RO159" s="106">
        <f>'Mladí jazdci'!RO22</f>
        <v>0</v>
      </c>
      <c r="RP159" s="106">
        <f>'Mladí jazdci'!RP22</f>
        <v>0</v>
      </c>
      <c r="RQ159" s="106">
        <f>'Mladí jazdci'!RQ22</f>
        <v>0</v>
      </c>
      <c r="RR159" s="106">
        <f>'Mladí jazdci'!RR22</f>
        <v>0</v>
      </c>
      <c r="RS159" s="106">
        <f>'Mladí jazdci'!RS22</f>
        <v>3</v>
      </c>
      <c r="RT159" s="106">
        <f>'Mladí jazdci'!RT22</f>
        <v>0</v>
      </c>
      <c r="RU159" s="106">
        <f>'Mladí jazdci'!RU22</f>
        <v>0</v>
      </c>
      <c r="RV159" s="106">
        <f>'Mladí jazdci'!RV22</f>
        <v>0</v>
      </c>
      <c r="RW159" s="106">
        <f>'Mladí jazdci'!RW22</f>
        <v>0</v>
      </c>
      <c r="RX159" s="106">
        <f>'Mladí jazdci'!RX22</f>
        <v>0</v>
      </c>
      <c r="RY159" s="106">
        <f>'Mladí jazdci'!RY22</f>
        <v>0</v>
      </c>
      <c r="RZ159" s="106">
        <f>'Mladí jazdci'!RZ22</f>
        <v>0</v>
      </c>
      <c r="SA159" s="106">
        <f>'Mladí jazdci'!SA22</f>
        <v>0</v>
      </c>
      <c r="SB159" s="106">
        <f>'Mladí jazdci'!SB22</f>
        <v>0</v>
      </c>
      <c r="SC159" s="106">
        <f>'Mladí jazdci'!SC22</f>
        <v>0</v>
      </c>
      <c r="SD159" s="106">
        <f>'Mladí jazdci'!SD22</f>
        <v>0</v>
      </c>
      <c r="SE159" s="106">
        <f>'Mladí jazdci'!SE22</f>
        <v>0</v>
      </c>
      <c r="SF159" s="106">
        <f>'Mladí jazdci'!SF22</f>
        <v>0</v>
      </c>
      <c r="SG159" s="106">
        <f>'Mladí jazdci'!SG22</f>
        <v>0</v>
      </c>
      <c r="SH159" s="106">
        <f>'Mladí jazdci'!SH22</f>
        <v>0</v>
      </c>
      <c r="SI159" s="106">
        <f>'Mladí jazdci'!SI22</f>
        <v>0</v>
      </c>
      <c r="SJ159" s="106">
        <f>'Mladí jazdci'!SJ22</f>
        <v>0</v>
      </c>
      <c r="SK159" s="106">
        <f>'Mladí jazdci'!SK22</f>
        <v>0</v>
      </c>
      <c r="SL159" s="106">
        <f>'Mladí jazdci'!SL22</f>
        <v>0</v>
      </c>
      <c r="SM159" s="106">
        <f>'Mladí jazdci'!SM22</f>
        <v>0</v>
      </c>
      <c r="SN159" s="106">
        <f>'Mladí jazdci'!SN22</f>
        <v>0</v>
      </c>
      <c r="SO159" s="106">
        <f>'Mladí jazdci'!SO22</f>
        <v>0</v>
      </c>
      <c r="SP159" s="106">
        <f>'Mladí jazdci'!SP22</f>
        <v>0</v>
      </c>
      <c r="SQ159" s="106">
        <f>'Mladí jazdci'!SQ22</f>
        <v>0</v>
      </c>
      <c r="SR159" s="106">
        <f>'Mladí jazdci'!SR22</f>
        <v>0</v>
      </c>
      <c r="SS159" s="106">
        <f>'Mladí jazdci'!SS22</f>
        <v>0</v>
      </c>
      <c r="ST159" s="106">
        <f>'Mladí jazdci'!ST22</f>
        <v>0</v>
      </c>
      <c r="SU159" s="106">
        <f>'Mladí jazdci'!SU22</f>
        <v>0</v>
      </c>
      <c r="SV159" s="106">
        <f>'Mladí jazdci'!SV22</f>
        <v>0</v>
      </c>
      <c r="SW159" s="106">
        <f>'Mladí jazdci'!SW22</f>
        <v>0</v>
      </c>
      <c r="SX159" s="106">
        <f>'Mladí jazdci'!SX22</f>
        <v>0</v>
      </c>
      <c r="SY159" s="106">
        <f>'Mladí jazdci'!SY22</f>
        <v>0</v>
      </c>
      <c r="SZ159" s="106">
        <f>'Mladí jazdci'!SZ22</f>
        <v>0</v>
      </c>
      <c r="TA159" s="106">
        <f>'Mladí jazdci'!TA22</f>
        <v>0</v>
      </c>
      <c r="TB159" s="106">
        <f>'Mladí jazdci'!TB22</f>
        <v>0</v>
      </c>
    </row>
    <row r="160" spans="1:522" s="1" customFormat="1" ht="18" customHeight="1" x14ac:dyDescent="0.25">
      <c r="A160" s="12">
        <v>123</v>
      </c>
      <c r="B160" s="11" t="s">
        <v>488</v>
      </c>
      <c r="C160" s="1">
        <v>12971</v>
      </c>
      <c r="D160" s="1">
        <v>2018</v>
      </c>
      <c r="E160" s="4" t="s">
        <v>487</v>
      </c>
      <c r="F160" s="9">
        <v>2165</v>
      </c>
      <c r="G160" s="9" t="s">
        <v>97</v>
      </c>
      <c r="H160" s="4" t="s">
        <v>442</v>
      </c>
      <c r="I160" s="1">
        <f t="shared" si="20"/>
        <v>6</v>
      </c>
      <c r="J160" s="12">
        <f>Tabuľka3[[#This Row],[Stĺpec9]]</f>
        <v>6</v>
      </c>
      <c r="K160" s="106">
        <f>Seniori!K81</f>
        <v>0</v>
      </c>
      <c r="L160" s="106">
        <f>Seniori!L81</f>
        <v>0</v>
      </c>
      <c r="M160" s="106">
        <f>Seniori!M81</f>
        <v>0</v>
      </c>
      <c r="N160" s="106">
        <f>Seniori!N81</f>
        <v>0</v>
      </c>
      <c r="O160" s="106">
        <f>Seniori!O81</f>
        <v>0</v>
      </c>
      <c r="P160" s="106">
        <f>Seniori!P81</f>
        <v>0</v>
      </c>
      <c r="Q160" s="106">
        <f>Seniori!Q81</f>
        <v>0</v>
      </c>
      <c r="R160" s="106">
        <f>Seniori!R81</f>
        <v>0</v>
      </c>
      <c r="S160" s="106">
        <f>Seniori!S81</f>
        <v>0</v>
      </c>
      <c r="T160" s="106">
        <f>Seniori!T81</f>
        <v>0</v>
      </c>
      <c r="U160" s="106">
        <f>Seniori!U81</f>
        <v>0</v>
      </c>
      <c r="V160" s="106">
        <f>Seniori!V81</f>
        <v>0</v>
      </c>
      <c r="W160" s="106">
        <f>Seniori!W81</f>
        <v>0</v>
      </c>
      <c r="X160" s="106">
        <f>Seniori!X81</f>
        <v>0</v>
      </c>
      <c r="Y160" s="106">
        <f>Seniori!Y81</f>
        <v>0</v>
      </c>
      <c r="Z160" s="106">
        <f>Seniori!Z81</f>
        <v>0</v>
      </c>
      <c r="AA160" s="106">
        <f>Seniori!AA81</f>
        <v>0</v>
      </c>
      <c r="AB160" s="106">
        <f>Seniori!AB81</f>
        <v>0</v>
      </c>
      <c r="AC160" s="106">
        <f>Seniori!AC81</f>
        <v>0</v>
      </c>
      <c r="AD160" s="106">
        <f>Seniori!AD81</f>
        <v>0</v>
      </c>
      <c r="AE160" s="106">
        <f>Seniori!AE81</f>
        <v>0</v>
      </c>
      <c r="AF160" s="106">
        <f>Seniori!AF81</f>
        <v>0</v>
      </c>
      <c r="AG160" s="106">
        <f>Seniori!AG81</f>
        <v>0</v>
      </c>
      <c r="AH160" s="106">
        <f>Seniori!AH81</f>
        <v>0</v>
      </c>
      <c r="AI160" s="106">
        <f>Seniori!AI81</f>
        <v>0</v>
      </c>
      <c r="AJ160" s="106">
        <f>Seniori!AJ81</f>
        <v>0</v>
      </c>
      <c r="AK160" s="106">
        <f>Seniori!AK81</f>
        <v>0</v>
      </c>
      <c r="AL160" s="106">
        <f>Seniori!AL81</f>
        <v>0</v>
      </c>
      <c r="AM160" s="106">
        <f>Seniori!AM81</f>
        <v>0</v>
      </c>
      <c r="AN160" s="106">
        <f>Seniori!AN81</f>
        <v>0</v>
      </c>
      <c r="AO160" s="106">
        <f>Seniori!AO81</f>
        <v>0</v>
      </c>
      <c r="AP160" s="106">
        <f>Seniori!AP81</f>
        <v>0</v>
      </c>
      <c r="AQ160" s="106">
        <f>Seniori!AQ81</f>
        <v>0</v>
      </c>
      <c r="AR160" s="106">
        <f>Seniori!AR81</f>
        <v>0</v>
      </c>
      <c r="AS160" s="106">
        <f>Seniori!AS81</f>
        <v>0</v>
      </c>
      <c r="AT160" s="106">
        <f>Seniori!AT81</f>
        <v>0</v>
      </c>
      <c r="AU160" s="106">
        <f>Seniori!AU81</f>
        <v>0</v>
      </c>
      <c r="AV160" s="106">
        <f>Seniori!AV81</f>
        <v>0</v>
      </c>
      <c r="AW160" s="106">
        <f>Seniori!AW81</f>
        <v>0</v>
      </c>
      <c r="AX160" s="106">
        <f>Seniori!AX81</f>
        <v>0</v>
      </c>
      <c r="AY160" s="106">
        <f>Seniori!AY81</f>
        <v>0</v>
      </c>
      <c r="AZ160" s="106">
        <f>Seniori!AZ81</f>
        <v>0</v>
      </c>
      <c r="BA160" s="106">
        <f>Seniori!BA81</f>
        <v>0</v>
      </c>
      <c r="BB160" s="106">
        <f>Seniori!BB81</f>
        <v>0</v>
      </c>
      <c r="BC160" s="106">
        <f>Seniori!BC81</f>
        <v>0</v>
      </c>
      <c r="BD160" s="106">
        <f>Seniori!BD81</f>
        <v>0</v>
      </c>
      <c r="BE160" s="106">
        <f>Seniori!BE81</f>
        <v>0</v>
      </c>
      <c r="BF160" s="106">
        <f>Seniori!BF81</f>
        <v>0</v>
      </c>
      <c r="BG160" s="106">
        <f>Seniori!BG81</f>
        <v>0</v>
      </c>
      <c r="BH160" s="106">
        <f>Seniori!BH81</f>
        <v>0</v>
      </c>
      <c r="BI160" s="106">
        <f>Seniori!BI81</f>
        <v>0</v>
      </c>
      <c r="BJ160" s="106">
        <f>Seniori!BJ81</f>
        <v>0</v>
      </c>
      <c r="BK160" s="106">
        <f>Seniori!BK81</f>
        <v>0</v>
      </c>
      <c r="BL160" s="106">
        <f>Seniori!BL81</f>
        <v>0</v>
      </c>
      <c r="BM160" s="106">
        <f>Seniori!BM81</f>
        <v>0</v>
      </c>
      <c r="BN160" s="106">
        <f>Seniori!BN81</f>
        <v>0</v>
      </c>
      <c r="BO160" s="106">
        <f>Seniori!BO81</f>
        <v>0</v>
      </c>
      <c r="BP160" s="106">
        <f>Seniori!BP81</f>
        <v>0</v>
      </c>
      <c r="BQ160" s="106">
        <f>Seniori!BQ81</f>
        <v>0</v>
      </c>
      <c r="BR160" s="106">
        <f>Seniori!BR81</f>
        <v>0</v>
      </c>
      <c r="BS160" s="106">
        <f>Seniori!BS81</f>
        <v>0</v>
      </c>
      <c r="BT160" s="106">
        <f>Seniori!BT81</f>
        <v>0</v>
      </c>
      <c r="BU160" s="106">
        <f>Seniori!BU81</f>
        <v>0</v>
      </c>
      <c r="BV160" s="106">
        <f>Seniori!BV81</f>
        <v>0</v>
      </c>
      <c r="BW160" s="106">
        <f>Seniori!BW81</f>
        <v>0</v>
      </c>
      <c r="BX160" s="106">
        <f>Seniori!BX81</f>
        <v>0</v>
      </c>
      <c r="BY160" s="106">
        <f>Seniori!BY81</f>
        <v>0</v>
      </c>
      <c r="BZ160" s="106">
        <f>Seniori!BZ81</f>
        <v>0</v>
      </c>
      <c r="CA160" s="106">
        <f>Seniori!CA81</f>
        <v>0</v>
      </c>
      <c r="CB160" s="106">
        <f>Seniori!CB81</f>
        <v>0</v>
      </c>
      <c r="CC160" s="106">
        <f>Seniori!CC81</f>
        <v>0</v>
      </c>
      <c r="CD160" s="106">
        <f>Seniori!CD81</f>
        <v>0</v>
      </c>
      <c r="CE160" s="106">
        <f>Seniori!CE81</f>
        <v>0</v>
      </c>
      <c r="CF160" s="106">
        <f>Seniori!CF81</f>
        <v>0</v>
      </c>
      <c r="CG160" s="106">
        <f>Seniori!CG81</f>
        <v>0</v>
      </c>
      <c r="CH160" s="106">
        <f>Seniori!CH81</f>
        <v>0</v>
      </c>
      <c r="CI160" s="106">
        <f>Seniori!CI81</f>
        <v>0</v>
      </c>
      <c r="CJ160" s="106">
        <f>Seniori!CJ81</f>
        <v>0</v>
      </c>
      <c r="CK160" s="106">
        <f>Seniori!CK81</f>
        <v>0</v>
      </c>
      <c r="CL160" s="106">
        <f>Seniori!CL81</f>
        <v>0</v>
      </c>
      <c r="CM160" s="106">
        <f>Seniori!CM81</f>
        <v>0</v>
      </c>
      <c r="CN160" s="106">
        <f>Seniori!CN81</f>
        <v>0</v>
      </c>
      <c r="CO160" s="106">
        <f>Seniori!CO81</f>
        <v>0</v>
      </c>
      <c r="CP160" s="106">
        <f>Seniori!CP81</f>
        <v>0</v>
      </c>
      <c r="CQ160" s="106">
        <f>Seniori!CQ81</f>
        <v>0</v>
      </c>
      <c r="CR160" s="106">
        <f>Seniori!CR81</f>
        <v>0</v>
      </c>
      <c r="CS160" s="106">
        <f>Seniori!CS81</f>
        <v>0</v>
      </c>
      <c r="CT160" s="106">
        <f>Seniori!CT81</f>
        <v>0</v>
      </c>
      <c r="CU160" s="106">
        <f>Seniori!CU81</f>
        <v>0</v>
      </c>
      <c r="CV160" s="106">
        <f>Seniori!CV81</f>
        <v>0</v>
      </c>
      <c r="CW160" s="106">
        <f>Seniori!CW81</f>
        <v>0</v>
      </c>
      <c r="CX160" s="106">
        <f>Seniori!CX81</f>
        <v>0</v>
      </c>
      <c r="CY160" s="106">
        <f>Seniori!CY81</f>
        <v>0</v>
      </c>
      <c r="CZ160" s="106">
        <f>Seniori!CZ81</f>
        <v>0</v>
      </c>
      <c r="DA160" s="106">
        <f>Seniori!DA81</f>
        <v>0</v>
      </c>
      <c r="DB160" s="106">
        <f>Seniori!DB81</f>
        <v>0</v>
      </c>
      <c r="DC160" s="106">
        <f>Seniori!DC81</f>
        <v>0</v>
      </c>
      <c r="DD160" s="106">
        <f>Seniori!DD81</f>
        <v>0</v>
      </c>
      <c r="DE160" s="106">
        <f>Seniori!DE81</f>
        <v>0</v>
      </c>
      <c r="DF160" s="106">
        <f>Seniori!DF81</f>
        <v>0</v>
      </c>
      <c r="DG160" s="106">
        <f>Seniori!DG81</f>
        <v>0</v>
      </c>
      <c r="DH160" s="106">
        <f>Seniori!DH81</f>
        <v>0</v>
      </c>
      <c r="DI160" s="106">
        <f>Seniori!DI81</f>
        <v>0</v>
      </c>
      <c r="DJ160" s="106">
        <f>Seniori!DJ81</f>
        <v>0</v>
      </c>
      <c r="DK160" s="106">
        <f>Seniori!DK81</f>
        <v>0</v>
      </c>
      <c r="DL160" s="106">
        <f>Seniori!DL81</f>
        <v>0</v>
      </c>
      <c r="DM160" s="106">
        <f>Seniori!DM81</f>
        <v>0</v>
      </c>
      <c r="DN160" s="106">
        <f>Seniori!DN81</f>
        <v>0</v>
      </c>
      <c r="DO160" s="106">
        <f>Seniori!DO81</f>
        <v>0</v>
      </c>
      <c r="DP160" s="106">
        <f>Seniori!DP81</f>
        <v>0</v>
      </c>
      <c r="DQ160" s="106">
        <f>Seniori!DQ81</f>
        <v>0</v>
      </c>
      <c r="DR160" s="106">
        <f>Seniori!DR81</f>
        <v>0</v>
      </c>
      <c r="DS160" s="106">
        <f>Seniori!DS81</f>
        <v>0</v>
      </c>
      <c r="DT160" s="106">
        <f>Seniori!DT81</f>
        <v>0</v>
      </c>
      <c r="DU160" s="106">
        <f>Seniori!DU81</f>
        <v>0</v>
      </c>
      <c r="DV160" s="106">
        <f>Seniori!DV81</f>
        <v>0</v>
      </c>
      <c r="DW160" s="106">
        <f>Seniori!DW81</f>
        <v>0</v>
      </c>
      <c r="DX160" s="106">
        <f>Seniori!DX81</f>
        <v>0</v>
      </c>
      <c r="DY160" s="106">
        <f>Seniori!DY81</f>
        <v>0</v>
      </c>
      <c r="DZ160" s="106">
        <f>Seniori!DZ81</f>
        <v>0</v>
      </c>
      <c r="EA160" s="106">
        <f>Seniori!EA81</f>
        <v>0</v>
      </c>
      <c r="EB160" s="106">
        <f>Seniori!EB81</f>
        <v>0</v>
      </c>
      <c r="EC160" s="106">
        <f>Seniori!EC81</f>
        <v>0</v>
      </c>
      <c r="ED160" s="106">
        <f>Seniori!ED81</f>
        <v>0</v>
      </c>
      <c r="EE160" s="106">
        <f>Seniori!EE81</f>
        <v>0</v>
      </c>
      <c r="EF160" s="106">
        <f>Seniori!EF81</f>
        <v>0</v>
      </c>
      <c r="EG160" s="106">
        <f>Seniori!EG81</f>
        <v>0</v>
      </c>
      <c r="EH160" s="106">
        <f>Seniori!EH81</f>
        <v>0</v>
      </c>
      <c r="EI160" s="106">
        <f>Seniori!EI81</f>
        <v>0</v>
      </c>
      <c r="EJ160" s="106">
        <f>Seniori!EJ81</f>
        <v>0</v>
      </c>
      <c r="EK160" s="106">
        <f>Seniori!EK81</f>
        <v>0</v>
      </c>
      <c r="EL160" s="106">
        <f>Seniori!EL81</f>
        <v>0</v>
      </c>
      <c r="EM160" s="106">
        <f>Seniori!EM81</f>
        <v>0</v>
      </c>
      <c r="EN160" s="106">
        <f>Seniori!EN81</f>
        <v>0</v>
      </c>
      <c r="EO160" s="106">
        <f>Seniori!EO81</f>
        <v>0</v>
      </c>
      <c r="EP160" s="106">
        <f>Seniori!EP81</f>
        <v>0</v>
      </c>
      <c r="EQ160" s="106">
        <f>Seniori!EQ81</f>
        <v>0</v>
      </c>
      <c r="ER160" s="106">
        <f>Seniori!ER81</f>
        <v>0</v>
      </c>
      <c r="ES160" s="106">
        <f>Seniori!ES81</f>
        <v>0</v>
      </c>
      <c r="ET160" s="106">
        <f>Seniori!ET81</f>
        <v>0</v>
      </c>
      <c r="EU160" s="106">
        <f>Seniori!EU81</f>
        <v>0</v>
      </c>
      <c r="EV160" s="106">
        <f>Seniori!EV81</f>
        <v>0</v>
      </c>
      <c r="EW160" s="106">
        <f>Seniori!EW81</f>
        <v>0</v>
      </c>
      <c r="EX160" s="106">
        <f>Seniori!EX81</f>
        <v>0</v>
      </c>
      <c r="EY160" s="106">
        <f>Seniori!EY81</f>
        <v>0</v>
      </c>
      <c r="EZ160" s="106">
        <f>Seniori!EZ81</f>
        <v>0</v>
      </c>
      <c r="FA160" s="106">
        <f>Seniori!FA81</f>
        <v>0</v>
      </c>
      <c r="FB160" s="106">
        <f>Seniori!FB81</f>
        <v>0</v>
      </c>
      <c r="FC160" s="106">
        <f>Seniori!FC81</f>
        <v>0</v>
      </c>
      <c r="FD160" s="106">
        <f>Seniori!FD81</f>
        <v>0</v>
      </c>
      <c r="FE160" s="106">
        <f>Seniori!FE81</f>
        <v>0</v>
      </c>
      <c r="FF160" s="106">
        <f>Seniori!FF81</f>
        <v>0</v>
      </c>
      <c r="FG160" s="106">
        <f>Seniori!FG81</f>
        <v>0</v>
      </c>
      <c r="FH160" s="106">
        <f>Seniori!FH81</f>
        <v>0</v>
      </c>
      <c r="FI160" s="106">
        <f>Seniori!FI81</f>
        <v>0</v>
      </c>
      <c r="FJ160" s="106">
        <f>Seniori!FJ81</f>
        <v>0</v>
      </c>
      <c r="FK160" s="106">
        <f>Seniori!FK81</f>
        <v>0</v>
      </c>
      <c r="FL160" s="106">
        <f>Seniori!FL81</f>
        <v>0</v>
      </c>
      <c r="FM160" s="106">
        <f>Seniori!FM81</f>
        <v>0</v>
      </c>
      <c r="FN160" s="106">
        <f>Seniori!FN81</f>
        <v>0</v>
      </c>
      <c r="FO160" s="106">
        <f>Seniori!FO81</f>
        <v>0</v>
      </c>
      <c r="FP160" s="106">
        <f>Seniori!FP81</f>
        <v>0</v>
      </c>
      <c r="FQ160" s="106">
        <f>Seniori!FQ81</f>
        <v>0</v>
      </c>
      <c r="FR160" s="106">
        <f>Seniori!FR81</f>
        <v>0</v>
      </c>
      <c r="FS160" s="106">
        <f>Seniori!FS81</f>
        <v>0</v>
      </c>
      <c r="FT160" s="106">
        <f>Seniori!FT81</f>
        <v>0</v>
      </c>
      <c r="FU160" s="106">
        <f>Seniori!FU81</f>
        <v>0</v>
      </c>
      <c r="FV160" s="106">
        <f>Seniori!FV81</f>
        <v>0</v>
      </c>
      <c r="FW160" s="106">
        <f>Seniori!FW81</f>
        <v>0</v>
      </c>
      <c r="FX160" s="106">
        <f>Seniori!FX81</f>
        <v>0</v>
      </c>
      <c r="FY160" s="106">
        <f>Seniori!FY81</f>
        <v>0</v>
      </c>
      <c r="FZ160" s="106">
        <f>Seniori!FZ81</f>
        <v>0</v>
      </c>
      <c r="GA160" s="106">
        <f>Seniori!GA81</f>
        <v>0</v>
      </c>
      <c r="GB160" s="106">
        <f>Seniori!GB81</f>
        <v>0</v>
      </c>
      <c r="GC160" s="106">
        <f>Seniori!GC81</f>
        <v>0</v>
      </c>
      <c r="GD160" s="106">
        <f>Seniori!GD81</f>
        <v>0</v>
      </c>
      <c r="GE160" s="106">
        <f>Seniori!GE81</f>
        <v>0</v>
      </c>
      <c r="GF160" s="106">
        <f>Seniori!GF81</f>
        <v>0</v>
      </c>
      <c r="GG160" s="106">
        <f>Seniori!GG81</f>
        <v>0</v>
      </c>
      <c r="GH160" s="106">
        <f>Seniori!GH81</f>
        <v>0</v>
      </c>
      <c r="GI160" s="106">
        <f>Seniori!GI81</f>
        <v>0</v>
      </c>
      <c r="GJ160" s="106">
        <f>Seniori!GJ81</f>
        <v>0</v>
      </c>
      <c r="GK160" s="106">
        <f>Seniori!GK81</f>
        <v>0</v>
      </c>
      <c r="GL160" s="106">
        <f>Seniori!GL81</f>
        <v>0</v>
      </c>
      <c r="GM160" s="106">
        <f>Seniori!GM81</f>
        <v>0</v>
      </c>
      <c r="GN160" s="106">
        <f>Seniori!GN81</f>
        <v>0</v>
      </c>
      <c r="GO160" s="106">
        <f>Seniori!GO81</f>
        <v>0</v>
      </c>
      <c r="GP160" s="106">
        <f>Seniori!GP81</f>
        <v>0</v>
      </c>
      <c r="GQ160" s="106">
        <f>Seniori!GQ81</f>
        <v>0</v>
      </c>
      <c r="GR160" s="106">
        <f>Seniori!GR81</f>
        <v>0</v>
      </c>
      <c r="GS160" s="106">
        <f>Seniori!GS81</f>
        <v>0</v>
      </c>
      <c r="GT160" s="106">
        <f>Seniori!GT81</f>
        <v>0</v>
      </c>
      <c r="GU160" s="106">
        <f>Seniori!GU81</f>
        <v>0</v>
      </c>
      <c r="GV160" s="106">
        <f>Seniori!GV81</f>
        <v>0</v>
      </c>
      <c r="GW160" s="106">
        <f>Seniori!GW81</f>
        <v>0</v>
      </c>
      <c r="GX160" s="106">
        <f>Seniori!GX81</f>
        <v>0</v>
      </c>
      <c r="GY160" s="106">
        <f>Seniori!GY81</f>
        <v>0</v>
      </c>
      <c r="GZ160" s="106">
        <f>Seniori!GZ81</f>
        <v>0</v>
      </c>
      <c r="HA160" s="106">
        <f>Seniori!HA81</f>
        <v>0</v>
      </c>
      <c r="HB160" s="106">
        <f>Seniori!HB81</f>
        <v>0</v>
      </c>
      <c r="HC160" s="106">
        <f>Seniori!HC81</f>
        <v>0</v>
      </c>
      <c r="HD160" s="106">
        <f>Seniori!HD81</f>
        <v>0</v>
      </c>
      <c r="HE160" s="106">
        <f>Seniori!HE81</f>
        <v>0</v>
      </c>
      <c r="HF160" s="106">
        <f>Seniori!HF81</f>
        <v>0</v>
      </c>
      <c r="HG160" s="106">
        <f>Seniori!HG81</f>
        <v>0</v>
      </c>
      <c r="HH160" s="106">
        <f>Seniori!HH81</f>
        <v>0</v>
      </c>
      <c r="HI160" s="106">
        <f>Seniori!HI81</f>
        <v>0</v>
      </c>
      <c r="HJ160" s="106">
        <f>Seniori!HJ81</f>
        <v>0</v>
      </c>
      <c r="HK160" s="106">
        <f>Seniori!HK81</f>
        <v>0</v>
      </c>
      <c r="HL160" s="106">
        <f>Seniori!HL81</f>
        <v>0</v>
      </c>
      <c r="HM160" s="106">
        <f>Seniori!HM81</f>
        <v>0</v>
      </c>
      <c r="HN160" s="106">
        <f>Seniori!HN81</f>
        <v>0</v>
      </c>
      <c r="HO160" s="106">
        <f>Seniori!HO81</f>
        <v>0</v>
      </c>
      <c r="HP160" s="106">
        <f>Seniori!HP81</f>
        <v>0</v>
      </c>
      <c r="HQ160" s="106">
        <f>Seniori!HQ81</f>
        <v>0</v>
      </c>
      <c r="HR160" s="106">
        <f>Seniori!HR81</f>
        <v>0</v>
      </c>
      <c r="HS160" s="106">
        <f>Seniori!HS81</f>
        <v>0</v>
      </c>
      <c r="HT160" s="106">
        <f>Seniori!HT81</f>
        <v>0</v>
      </c>
      <c r="HU160" s="106">
        <f>Seniori!HU81</f>
        <v>0</v>
      </c>
      <c r="HV160" s="106">
        <f>Seniori!HV81</f>
        <v>0</v>
      </c>
      <c r="HW160" s="106">
        <f>Seniori!HW81</f>
        <v>0</v>
      </c>
      <c r="HX160" s="106">
        <f>Seniori!HX81</f>
        <v>0</v>
      </c>
      <c r="HY160" s="106">
        <f>Seniori!HY81</f>
        <v>0</v>
      </c>
      <c r="HZ160" s="106">
        <f>Seniori!HZ81</f>
        <v>0</v>
      </c>
      <c r="IA160" s="106">
        <f>Seniori!IA81</f>
        <v>0</v>
      </c>
      <c r="IB160" s="106">
        <f>Seniori!IB81</f>
        <v>0</v>
      </c>
      <c r="IC160" s="106">
        <f>Seniori!IC81</f>
        <v>0</v>
      </c>
      <c r="ID160" s="106">
        <f>Seniori!ID81</f>
        <v>0</v>
      </c>
      <c r="IE160" s="106">
        <f>Seniori!IE81</f>
        <v>0</v>
      </c>
      <c r="IF160" s="106">
        <f>Seniori!IF81</f>
        <v>0</v>
      </c>
      <c r="IG160" s="106">
        <f>Seniori!IG81</f>
        <v>0</v>
      </c>
      <c r="IH160" s="106">
        <f>Seniori!IH81</f>
        <v>0</v>
      </c>
      <c r="II160" s="106">
        <f>Seniori!II81</f>
        <v>0</v>
      </c>
      <c r="IJ160" s="106">
        <f>Seniori!IJ81</f>
        <v>0</v>
      </c>
      <c r="IK160" s="106">
        <f>Seniori!IK81</f>
        <v>0</v>
      </c>
      <c r="IL160" s="106">
        <f>Seniori!IL81</f>
        <v>0</v>
      </c>
      <c r="IM160" s="106">
        <f>Seniori!IM81</f>
        <v>0</v>
      </c>
      <c r="IN160" s="106">
        <f>Seniori!IN81</f>
        <v>0</v>
      </c>
      <c r="IO160" s="106">
        <f>Seniori!IO81</f>
        <v>0</v>
      </c>
      <c r="IP160" s="106">
        <f>Seniori!IP81</f>
        <v>0</v>
      </c>
      <c r="IQ160" s="106">
        <f>Seniori!IQ81</f>
        <v>0</v>
      </c>
      <c r="IR160" s="106">
        <f>Seniori!IR81</f>
        <v>0</v>
      </c>
      <c r="IS160" s="106">
        <f>Seniori!IS81</f>
        <v>0</v>
      </c>
      <c r="IT160" s="106">
        <f>Seniori!IT81</f>
        <v>0</v>
      </c>
      <c r="IU160" s="106">
        <f>Seniori!IU81</f>
        <v>0</v>
      </c>
      <c r="IV160" s="106">
        <f>Seniori!IV81</f>
        <v>0</v>
      </c>
      <c r="IW160" s="106">
        <f>Seniori!IW81</f>
        <v>1</v>
      </c>
      <c r="IX160" s="106">
        <f>Seniori!IX81</f>
        <v>0</v>
      </c>
      <c r="IY160" s="106">
        <f>Seniori!IY81</f>
        <v>0</v>
      </c>
      <c r="IZ160" s="106">
        <f>Seniori!IZ81</f>
        <v>0</v>
      </c>
      <c r="JA160" s="106">
        <f>Seniori!JA81</f>
        <v>0</v>
      </c>
      <c r="JB160" s="106">
        <f>Seniori!JB81</f>
        <v>0</v>
      </c>
      <c r="JC160" s="106">
        <f>Seniori!JC81</f>
        <v>0</v>
      </c>
      <c r="JD160" s="106">
        <f>Seniori!JD81</f>
        <v>0</v>
      </c>
      <c r="JE160" s="106">
        <f>Seniori!JE81</f>
        <v>0</v>
      </c>
      <c r="JF160" s="106">
        <f>Seniori!JF81</f>
        <v>5</v>
      </c>
      <c r="JG160" s="106">
        <f>Seniori!JG81</f>
        <v>0</v>
      </c>
      <c r="JH160" s="106">
        <f>Seniori!JH81</f>
        <v>0</v>
      </c>
      <c r="JI160" s="106">
        <f>Seniori!JI81</f>
        <v>0</v>
      </c>
      <c r="JJ160" s="106">
        <f>Seniori!JJ81</f>
        <v>0</v>
      </c>
      <c r="JK160" s="106">
        <f>Seniori!JK81</f>
        <v>0</v>
      </c>
      <c r="JL160" s="106">
        <f>Seniori!JL81</f>
        <v>0</v>
      </c>
      <c r="JM160" s="106">
        <f>Seniori!JM81</f>
        <v>0</v>
      </c>
      <c r="JN160" s="106">
        <f>Seniori!JN81</f>
        <v>0</v>
      </c>
      <c r="JO160" s="106">
        <f>Seniori!JO81</f>
        <v>0</v>
      </c>
      <c r="JP160" s="106" t="str">
        <f>Seniori!JP81</f>
        <v>o</v>
      </c>
      <c r="JQ160" s="106">
        <f>Seniori!JQ81</f>
        <v>0</v>
      </c>
      <c r="JR160" s="106">
        <f>Seniori!JR81</f>
        <v>0</v>
      </c>
      <c r="JS160" s="106">
        <f>Seniori!JS81</f>
        <v>0</v>
      </c>
      <c r="JT160" s="106">
        <f>Seniori!JT81</f>
        <v>0</v>
      </c>
      <c r="JU160" s="106">
        <f>Seniori!JU81</f>
        <v>0</v>
      </c>
      <c r="JV160" s="106">
        <f>Seniori!JV81</f>
        <v>0</v>
      </c>
      <c r="JW160" s="106" t="str">
        <f>Seniori!JW81</f>
        <v>o</v>
      </c>
      <c r="JX160" s="106">
        <f>Seniori!JX81</f>
        <v>0</v>
      </c>
      <c r="JY160" s="106">
        <f>Seniori!JY81</f>
        <v>0</v>
      </c>
      <c r="JZ160" s="106">
        <f>Seniori!JZ81</f>
        <v>0</v>
      </c>
      <c r="KA160" s="106">
        <f>Seniori!KA81</f>
        <v>0</v>
      </c>
      <c r="KB160" s="106">
        <f>Seniori!KB81</f>
        <v>0</v>
      </c>
      <c r="KC160" s="106">
        <f>Seniori!KC81</f>
        <v>0</v>
      </c>
      <c r="KD160" s="106">
        <f>Seniori!KD81</f>
        <v>0</v>
      </c>
      <c r="KE160" s="106">
        <f>Seniori!KE81</f>
        <v>0</v>
      </c>
      <c r="KF160" s="106">
        <f>Seniori!KF81</f>
        <v>0</v>
      </c>
      <c r="KG160" s="106">
        <f>Seniori!KG81</f>
        <v>0</v>
      </c>
      <c r="KH160" s="106">
        <f>Seniori!KH81</f>
        <v>0</v>
      </c>
      <c r="KI160" s="106">
        <f>Seniori!KI81</f>
        <v>0</v>
      </c>
      <c r="KJ160" s="106">
        <f>Seniori!KJ81</f>
        <v>0</v>
      </c>
      <c r="KK160" s="106">
        <f>Seniori!KK81</f>
        <v>0</v>
      </c>
      <c r="KL160" s="106">
        <f>Seniori!KL81</f>
        <v>0</v>
      </c>
      <c r="KM160" s="106">
        <f>Seniori!KM81</f>
        <v>0</v>
      </c>
      <c r="KN160" s="106">
        <f>Seniori!KN81</f>
        <v>0</v>
      </c>
      <c r="KO160" s="106">
        <f>Seniori!KO81</f>
        <v>0</v>
      </c>
      <c r="KP160" s="106">
        <f>Seniori!KP81</f>
        <v>0</v>
      </c>
      <c r="KQ160" s="106">
        <f>Seniori!KQ81</f>
        <v>0</v>
      </c>
      <c r="KR160" s="106">
        <f>Seniori!KR81</f>
        <v>0</v>
      </c>
      <c r="KS160" s="106">
        <f>Seniori!KS81</f>
        <v>0</v>
      </c>
      <c r="KT160" s="106">
        <f>Seniori!KT81</f>
        <v>0</v>
      </c>
      <c r="KU160" s="106">
        <f>Seniori!KU81</f>
        <v>0</v>
      </c>
      <c r="KV160" s="106">
        <f>Seniori!KV81</f>
        <v>0</v>
      </c>
      <c r="KW160" s="106">
        <f>Seniori!KW81</f>
        <v>0</v>
      </c>
      <c r="KX160" s="106">
        <f>Seniori!KX81</f>
        <v>0</v>
      </c>
      <c r="KY160" s="106">
        <f>Seniori!KY81</f>
        <v>0</v>
      </c>
      <c r="KZ160" s="106">
        <f>Seniori!KZ81</f>
        <v>0</v>
      </c>
      <c r="LA160" s="106">
        <f>Seniori!LA81</f>
        <v>0</v>
      </c>
      <c r="LB160" s="106">
        <f>Seniori!LB81</f>
        <v>0</v>
      </c>
      <c r="LC160" s="106">
        <f>Seniori!LC81</f>
        <v>0</v>
      </c>
      <c r="LD160" s="106">
        <f>Seniori!LD81</f>
        <v>0</v>
      </c>
      <c r="LE160" s="106">
        <f>Seniori!LE81</f>
        <v>0</v>
      </c>
      <c r="LF160" s="106">
        <f>Seniori!LF81</f>
        <v>0</v>
      </c>
      <c r="LG160" s="106">
        <f>Seniori!LG81</f>
        <v>0</v>
      </c>
      <c r="LH160" s="106">
        <f>Seniori!LH81</f>
        <v>0</v>
      </c>
      <c r="LI160" s="106">
        <f>Seniori!LI81</f>
        <v>0</v>
      </c>
      <c r="LJ160" s="106">
        <f>Seniori!LJ81</f>
        <v>0</v>
      </c>
      <c r="LK160" s="106">
        <f>Seniori!LK81</f>
        <v>0</v>
      </c>
      <c r="LL160" s="106">
        <f>Seniori!LL81</f>
        <v>0</v>
      </c>
      <c r="LM160" s="106">
        <f>Seniori!LM81</f>
        <v>0</v>
      </c>
      <c r="LN160" s="106">
        <f>Seniori!LN81</f>
        <v>0</v>
      </c>
      <c r="LO160" s="106">
        <f>Seniori!LO81</f>
        <v>0</v>
      </c>
      <c r="LP160" s="106">
        <f>Seniori!LP81</f>
        <v>0</v>
      </c>
      <c r="LQ160" s="106">
        <f>Seniori!LQ81</f>
        <v>0</v>
      </c>
      <c r="LR160" s="106">
        <f>Seniori!LR81</f>
        <v>0</v>
      </c>
      <c r="LS160" s="106">
        <f>Seniori!LS81</f>
        <v>0</v>
      </c>
      <c r="LT160" s="106">
        <f>Seniori!LT81</f>
        <v>0</v>
      </c>
      <c r="LU160" s="106">
        <f>Seniori!LU81</f>
        <v>0</v>
      </c>
      <c r="LV160" s="106">
        <f>Seniori!LV81</f>
        <v>0</v>
      </c>
      <c r="LW160" s="106">
        <f>Seniori!LW81</f>
        <v>0</v>
      </c>
      <c r="LX160" s="106">
        <f>Seniori!LX81</f>
        <v>0</v>
      </c>
      <c r="LY160" s="106">
        <f>Seniori!LY81</f>
        <v>0</v>
      </c>
      <c r="LZ160" s="106">
        <f>Seniori!LZ81</f>
        <v>0</v>
      </c>
      <c r="MA160" s="106">
        <f>Seniori!MA81</f>
        <v>0</v>
      </c>
      <c r="MB160" s="106">
        <f>Seniori!MB81</f>
        <v>0</v>
      </c>
      <c r="MC160" s="106">
        <f>Seniori!MC81</f>
        <v>0</v>
      </c>
      <c r="MD160" s="106">
        <f>Seniori!MD81</f>
        <v>0</v>
      </c>
      <c r="ME160" s="106">
        <f>Seniori!ME81</f>
        <v>0</v>
      </c>
      <c r="MF160" s="106">
        <f>Seniori!MF81</f>
        <v>0</v>
      </c>
      <c r="MG160" s="106">
        <f>Seniori!MG81</f>
        <v>0</v>
      </c>
      <c r="MH160" s="106">
        <f>Seniori!MH81</f>
        <v>0</v>
      </c>
      <c r="MI160" s="106">
        <f>Seniori!MI81</f>
        <v>0</v>
      </c>
      <c r="MJ160" s="106">
        <f>Seniori!MJ81</f>
        <v>0</v>
      </c>
      <c r="MK160" s="106">
        <f>Seniori!MK81</f>
        <v>0</v>
      </c>
      <c r="ML160" s="106">
        <f>Seniori!ML81</f>
        <v>0</v>
      </c>
      <c r="MM160" s="106">
        <f>Seniori!MM81</f>
        <v>0</v>
      </c>
      <c r="MN160" s="106">
        <f>Seniori!MN81</f>
        <v>0</v>
      </c>
      <c r="MO160" s="106">
        <f>Seniori!MO81</f>
        <v>0</v>
      </c>
      <c r="MP160" s="106">
        <f>Seniori!MP81</f>
        <v>0</v>
      </c>
      <c r="MQ160" s="106">
        <f>Seniori!MQ81</f>
        <v>0</v>
      </c>
      <c r="MR160" s="106">
        <f>Seniori!MR81</f>
        <v>0</v>
      </c>
      <c r="MS160" s="106">
        <f>Seniori!MS81</f>
        <v>0</v>
      </c>
      <c r="MT160" s="106">
        <f>Seniori!MT81</f>
        <v>0</v>
      </c>
      <c r="MU160" s="106">
        <f>Seniori!MU81</f>
        <v>0</v>
      </c>
      <c r="MV160" s="106">
        <f>Seniori!MV81</f>
        <v>0</v>
      </c>
      <c r="MW160" s="106">
        <f>Seniori!MW81</f>
        <v>0</v>
      </c>
      <c r="MX160" s="106">
        <f>Seniori!MX81</f>
        <v>0</v>
      </c>
      <c r="MY160" s="106">
        <f>Seniori!MY81</f>
        <v>0</v>
      </c>
      <c r="MZ160" s="106">
        <f>Seniori!MZ81</f>
        <v>0</v>
      </c>
      <c r="NA160" s="106">
        <f>Seniori!NA81</f>
        <v>0</v>
      </c>
      <c r="NB160" s="106">
        <f>Seniori!NB81</f>
        <v>0</v>
      </c>
      <c r="NC160" s="106">
        <f>Seniori!NC81</f>
        <v>0</v>
      </c>
      <c r="ND160" s="106">
        <f>Seniori!ND81</f>
        <v>0</v>
      </c>
      <c r="NE160" s="106">
        <f>Seniori!NE81</f>
        <v>0</v>
      </c>
      <c r="NF160" s="106">
        <f>Seniori!NF81</f>
        <v>0</v>
      </c>
      <c r="NG160" s="106">
        <f>Seniori!NG81</f>
        <v>0</v>
      </c>
      <c r="NH160" s="106">
        <f>Seniori!NH81</f>
        <v>0</v>
      </c>
      <c r="NI160" s="106">
        <f>Seniori!NI81</f>
        <v>0</v>
      </c>
      <c r="NJ160" s="106">
        <f>Seniori!NJ81</f>
        <v>0</v>
      </c>
      <c r="NK160" s="106">
        <f>Seniori!NK81</f>
        <v>0</v>
      </c>
      <c r="NL160" s="106">
        <f>Seniori!NL81</f>
        <v>0</v>
      </c>
      <c r="NM160" s="106">
        <f>Seniori!NM81</f>
        <v>0</v>
      </c>
      <c r="NN160" s="106">
        <f>Seniori!NN81</f>
        <v>0</v>
      </c>
      <c r="NO160" s="106">
        <f>Seniori!NO81</f>
        <v>0</v>
      </c>
      <c r="NP160" s="106">
        <f>Seniori!NP81</f>
        <v>0</v>
      </c>
      <c r="NQ160" s="106">
        <f>Seniori!NQ81</f>
        <v>0</v>
      </c>
      <c r="NR160" s="106">
        <f>Seniori!NR81</f>
        <v>0</v>
      </c>
      <c r="NS160" s="106">
        <f>Seniori!NS81</f>
        <v>0</v>
      </c>
      <c r="NT160" s="106">
        <f>Seniori!NT81</f>
        <v>0</v>
      </c>
      <c r="NU160" s="106">
        <f>Seniori!NU81</f>
        <v>0</v>
      </c>
      <c r="NV160" s="106">
        <f>Seniori!NV81</f>
        <v>0</v>
      </c>
      <c r="NW160" s="106">
        <f>Seniori!NW81</f>
        <v>0</v>
      </c>
      <c r="NX160" s="106">
        <f>Seniori!NX81</f>
        <v>0</v>
      </c>
      <c r="NY160" s="106">
        <f>Seniori!NY81</f>
        <v>0</v>
      </c>
      <c r="NZ160" s="106">
        <f>Seniori!NZ81</f>
        <v>0</v>
      </c>
      <c r="OA160" s="106">
        <f>Seniori!OA81</f>
        <v>0</v>
      </c>
      <c r="OB160" s="106">
        <f>Seniori!OB81</f>
        <v>0</v>
      </c>
      <c r="OC160" s="106">
        <f>Seniori!OC81</f>
        <v>0</v>
      </c>
      <c r="OD160" s="106">
        <f>Seniori!OD81</f>
        <v>0</v>
      </c>
      <c r="OE160" s="106">
        <f>Seniori!OE81</f>
        <v>0</v>
      </c>
      <c r="OF160" s="106">
        <f>Seniori!OF81</f>
        <v>0</v>
      </c>
      <c r="OG160" s="106">
        <f>Seniori!OG81</f>
        <v>0</v>
      </c>
      <c r="OH160" s="106">
        <f>Seniori!OH81</f>
        <v>0</v>
      </c>
      <c r="OI160" s="106">
        <f>Seniori!OI81</f>
        <v>0</v>
      </c>
      <c r="OJ160" s="106">
        <f>Seniori!OJ81</f>
        <v>0</v>
      </c>
      <c r="OK160" s="106">
        <f>Seniori!OK81</f>
        <v>0</v>
      </c>
      <c r="OL160" s="106">
        <f>Seniori!OL81</f>
        <v>0</v>
      </c>
      <c r="OM160" s="106">
        <f>Seniori!OM81</f>
        <v>0</v>
      </c>
      <c r="ON160" s="106">
        <f>Seniori!ON81</f>
        <v>0</v>
      </c>
      <c r="OO160" s="106">
        <f>Seniori!OO81</f>
        <v>0</v>
      </c>
      <c r="OP160" s="106">
        <f>Seniori!OP81</f>
        <v>0</v>
      </c>
      <c r="OQ160" s="106">
        <f>Seniori!OQ81</f>
        <v>0</v>
      </c>
      <c r="OR160" s="106">
        <f>Seniori!OR81</f>
        <v>0</v>
      </c>
      <c r="OS160" s="106">
        <f>Seniori!OS81</f>
        <v>0</v>
      </c>
      <c r="OT160" s="106">
        <f>Seniori!OT81</f>
        <v>0</v>
      </c>
      <c r="OU160" s="106">
        <f>Seniori!OU81</f>
        <v>0</v>
      </c>
      <c r="OV160" s="106">
        <f>Seniori!OV81</f>
        <v>0</v>
      </c>
      <c r="OW160" s="106">
        <f>Seniori!OW81</f>
        <v>0</v>
      </c>
      <c r="OX160" s="106">
        <f>Seniori!OX81</f>
        <v>0</v>
      </c>
      <c r="OY160" s="106">
        <f>Seniori!OY81</f>
        <v>0</v>
      </c>
      <c r="OZ160" s="106">
        <f>Seniori!OZ81</f>
        <v>0</v>
      </c>
      <c r="PA160" s="106">
        <f>Seniori!PA81</f>
        <v>0</v>
      </c>
      <c r="PB160" s="106">
        <f>Seniori!PB81</f>
        <v>0</v>
      </c>
      <c r="PC160" s="106">
        <f>Seniori!PC81</f>
        <v>0</v>
      </c>
      <c r="PD160" s="106">
        <f>Seniori!PD81</f>
        <v>0</v>
      </c>
      <c r="PE160" s="106">
        <f>Seniori!PE81</f>
        <v>0</v>
      </c>
      <c r="PF160" s="106">
        <f>Seniori!PF81</f>
        <v>0</v>
      </c>
      <c r="PG160" s="106">
        <f>Seniori!PG81</f>
        <v>0</v>
      </c>
      <c r="PH160" s="106">
        <f>Seniori!PH81</f>
        <v>0</v>
      </c>
      <c r="PI160" s="106">
        <f>Seniori!PI81</f>
        <v>0</v>
      </c>
      <c r="PJ160" s="106">
        <f>Seniori!PJ81</f>
        <v>0</v>
      </c>
      <c r="PK160" s="106">
        <f>Seniori!PK81</f>
        <v>0</v>
      </c>
      <c r="PL160" s="106">
        <f>Seniori!PL81</f>
        <v>0</v>
      </c>
      <c r="PM160" s="106">
        <f>Seniori!PM81</f>
        <v>0</v>
      </c>
      <c r="PN160" s="106">
        <f>Seniori!PN81</f>
        <v>0</v>
      </c>
      <c r="PO160" s="106">
        <f>Seniori!PO81</f>
        <v>0</v>
      </c>
      <c r="PP160" s="106">
        <f>Seniori!PP81</f>
        <v>0</v>
      </c>
      <c r="PQ160" s="106">
        <f>Seniori!PQ81</f>
        <v>0</v>
      </c>
      <c r="PR160" s="106">
        <f>Seniori!PR81</f>
        <v>0</v>
      </c>
      <c r="PS160" s="106">
        <f>Seniori!PS81</f>
        <v>0</v>
      </c>
      <c r="PT160" s="106">
        <f>Seniori!PT81</f>
        <v>0</v>
      </c>
      <c r="PU160" s="106">
        <f>Seniori!PU81</f>
        <v>0</v>
      </c>
      <c r="PV160" s="106">
        <f>Seniori!PV81</f>
        <v>0</v>
      </c>
      <c r="PW160" s="106">
        <f>Seniori!PW81</f>
        <v>0</v>
      </c>
      <c r="PX160" s="106">
        <f>Seniori!PX81</f>
        <v>0</v>
      </c>
      <c r="PY160" s="106">
        <f>Seniori!PY81</f>
        <v>0</v>
      </c>
      <c r="PZ160" s="106">
        <f>Seniori!PZ81</f>
        <v>0</v>
      </c>
      <c r="QA160" s="106">
        <f>Seniori!QA81</f>
        <v>0</v>
      </c>
      <c r="QB160" s="106">
        <f>Seniori!QB81</f>
        <v>0</v>
      </c>
      <c r="QC160" s="106">
        <f>Seniori!QC81</f>
        <v>0</v>
      </c>
      <c r="QD160" s="106">
        <f>Seniori!QD81</f>
        <v>0</v>
      </c>
      <c r="QE160" s="106">
        <f>Seniori!QE81</f>
        <v>0</v>
      </c>
      <c r="QF160" s="106">
        <f>Seniori!QF81</f>
        <v>0</v>
      </c>
      <c r="QG160" s="106">
        <f>Seniori!QG81</f>
        <v>0</v>
      </c>
      <c r="QH160" s="106">
        <f>Seniori!QH81</f>
        <v>0</v>
      </c>
      <c r="QI160" s="106">
        <f>Seniori!QI81</f>
        <v>0</v>
      </c>
      <c r="QJ160" s="106">
        <f>Seniori!QJ81</f>
        <v>0</v>
      </c>
      <c r="QK160" s="106">
        <f>Seniori!QK81</f>
        <v>0</v>
      </c>
      <c r="QL160" s="106">
        <f>Seniori!QL81</f>
        <v>0</v>
      </c>
      <c r="QM160" s="106">
        <f>Seniori!QM81</f>
        <v>0</v>
      </c>
      <c r="QN160" s="106">
        <f>Seniori!QN81</f>
        <v>0</v>
      </c>
      <c r="QO160" s="106">
        <f>Seniori!QO81</f>
        <v>0</v>
      </c>
      <c r="QP160" s="106">
        <f>Seniori!QP81</f>
        <v>0</v>
      </c>
      <c r="QQ160" s="106">
        <f>Seniori!QQ81</f>
        <v>0</v>
      </c>
      <c r="QR160" s="106">
        <f>Seniori!QR81</f>
        <v>0</v>
      </c>
      <c r="QS160" s="106">
        <f>Seniori!QS81</f>
        <v>0</v>
      </c>
      <c r="QT160" s="106">
        <f>Seniori!QT81</f>
        <v>0</v>
      </c>
      <c r="QU160" s="106">
        <f>Seniori!QU81</f>
        <v>0</v>
      </c>
      <c r="QV160" s="106">
        <f>Seniori!QV81</f>
        <v>0</v>
      </c>
      <c r="QW160" s="106">
        <f>Seniori!QW81</f>
        <v>0</v>
      </c>
      <c r="QX160" s="106">
        <f>Seniori!QX81</f>
        <v>0</v>
      </c>
      <c r="QY160" s="106">
        <f>Seniori!QY81</f>
        <v>0</v>
      </c>
      <c r="QZ160" s="106">
        <f>Seniori!QZ81</f>
        <v>0</v>
      </c>
      <c r="RA160" s="106">
        <f>Seniori!RA81</f>
        <v>0</v>
      </c>
      <c r="RB160" s="106">
        <f>Seniori!RB81</f>
        <v>0</v>
      </c>
      <c r="RC160" s="106">
        <f>Seniori!RC81</f>
        <v>0</v>
      </c>
      <c r="RD160" s="106">
        <f>Seniori!RD81</f>
        <v>0</v>
      </c>
      <c r="RE160" s="106">
        <f>Seniori!RE81</f>
        <v>0</v>
      </c>
      <c r="RF160" s="106">
        <f>Seniori!RF81</f>
        <v>0</v>
      </c>
      <c r="RG160" s="106">
        <f>Seniori!RG81</f>
        <v>0</v>
      </c>
      <c r="RH160" s="106">
        <f>Seniori!RH81</f>
        <v>0</v>
      </c>
      <c r="RI160" s="106">
        <f>Seniori!RI81</f>
        <v>0</v>
      </c>
      <c r="RJ160" s="106">
        <f>Seniori!RJ81</f>
        <v>0</v>
      </c>
      <c r="RK160" s="106">
        <f>Seniori!RK81</f>
        <v>0</v>
      </c>
      <c r="RL160" s="106">
        <f>Seniori!RL81</f>
        <v>0</v>
      </c>
      <c r="RM160" s="106">
        <f>Seniori!RM81</f>
        <v>0</v>
      </c>
      <c r="RN160" s="106">
        <f>Seniori!RN81</f>
        <v>0</v>
      </c>
      <c r="RO160" s="106">
        <f>Seniori!RO81</f>
        <v>0</v>
      </c>
      <c r="RP160" s="106">
        <f>Seniori!RP81</f>
        <v>0</v>
      </c>
      <c r="RQ160" s="106">
        <f>Seniori!RQ81</f>
        <v>0</v>
      </c>
      <c r="RR160" s="106">
        <f>Seniori!RR81</f>
        <v>0</v>
      </c>
      <c r="RS160" s="106">
        <f>Seniori!RS81</f>
        <v>0</v>
      </c>
      <c r="RT160" s="106">
        <f>Seniori!RT81</f>
        <v>0</v>
      </c>
      <c r="RU160" s="106">
        <f>Seniori!RU81</f>
        <v>0</v>
      </c>
      <c r="RV160" s="106">
        <f>Seniori!RV81</f>
        <v>0</v>
      </c>
      <c r="RW160" s="106">
        <f>Seniori!RW81</f>
        <v>0</v>
      </c>
      <c r="RX160" s="106">
        <f>Seniori!RX81</f>
        <v>0</v>
      </c>
      <c r="RY160" s="106">
        <f>Seniori!RY81</f>
        <v>0</v>
      </c>
      <c r="RZ160" s="106">
        <f>Seniori!RZ81</f>
        <v>0</v>
      </c>
      <c r="SA160" s="106">
        <f>Seniori!SA81</f>
        <v>0</v>
      </c>
      <c r="SB160" s="106">
        <f>Seniori!SB81</f>
        <v>0</v>
      </c>
      <c r="SC160" s="106">
        <f>Seniori!SC81</f>
        <v>0</v>
      </c>
      <c r="SD160" s="106">
        <f>Seniori!SD81</f>
        <v>0</v>
      </c>
      <c r="SE160" s="106">
        <f>Seniori!SE81</f>
        <v>0</v>
      </c>
      <c r="SF160" s="106">
        <f>Seniori!SF81</f>
        <v>0</v>
      </c>
      <c r="SG160" s="106">
        <f>Seniori!SG81</f>
        <v>0</v>
      </c>
      <c r="SH160" s="106">
        <f>Seniori!SH81</f>
        <v>0</v>
      </c>
      <c r="SI160" s="106">
        <f>Seniori!SI81</f>
        <v>0</v>
      </c>
      <c r="SJ160" s="106">
        <f>Seniori!SJ81</f>
        <v>0</v>
      </c>
      <c r="SK160" s="106">
        <f>Seniori!SK81</f>
        <v>0</v>
      </c>
      <c r="SL160" s="106">
        <f>Seniori!SL81</f>
        <v>0</v>
      </c>
      <c r="SM160" s="106">
        <f>Seniori!SM81</f>
        <v>0</v>
      </c>
      <c r="SN160" s="106">
        <f>Seniori!SN81</f>
        <v>0</v>
      </c>
      <c r="SO160" s="106">
        <f>Seniori!SO81</f>
        <v>0</v>
      </c>
      <c r="SP160" s="106">
        <f>Seniori!SP81</f>
        <v>0</v>
      </c>
      <c r="SQ160" s="106">
        <f>Seniori!SQ81</f>
        <v>0</v>
      </c>
      <c r="SR160" s="106">
        <f>Seniori!SR81</f>
        <v>0</v>
      </c>
      <c r="SS160" s="106">
        <f>Seniori!SS81</f>
        <v>0</v>
      </c>
      <c r="ST160" s="106">
        <f>Seniori!ST81</f>
        <v>0</v>
      </c>
      <c r="SU160" s="106">
        <f>Seniori!SU81</f>
        <v>0</v>
      </c>
      <c r="SV160" s="106">
        <f>Seniori!SV81</f>
        <v>0</v>
      </c>
      <c r="SW160" s="106">
        <f>Seniori!SW81</f>
        <v>0</v>
      </c>
      <c r="SX160" s="106">
        <f>Seniori!SX81</f>
        <v>0</v>
      </c>
      <c r="SY160" s="106">
        <f>Seniori!SY81</f>
        <v>0</v>
      </c>
      <c r="SZ160" s="106">
        <f>Seniori!SZ81</f>
        <v>0</v>
      </c>
      <c r="TA160" s="106">
        <f>Seniori!TA81</f>
        <v>0</v>
      </c>
      <c r="TB160" s="106">
        <f>Seniori!TB81</f>
        <v>0</v>
      </c>
    </row>
    <row r="161" spans="1:522" s="1" customFormat="1" ht="18" customHeight="1" x14ac:dyDescent="0.25">
      <c r="A161" s="12"/>
      <c r="B161" s="11" t="s">
        <v>433</v>
      </c>
      <c r="C161" s="1">
        <v>9086</v>
      </c>
      <c r="E161" s="4" t="s">
        <v>432</v>
      </c>
      <c r="F161" s="1">
        <v>10171</v>
      </c>
      <c r="G161" s="9" t="s">
        <v>100</v>
      </c>
      <c r="H161" s="4" t="s">
        <v>151</v>
      </c>
      <c r="I161" s="1">
        <f>SUM(K161:TB161)</f>
        <v>6</v>
      </c>
      <c r="J161" s="12">
        <f>Tabuľka3[[#This Row],[Stĺpec9]]</f>
        <v>6</v>
      </c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106"/>
      <c r="CL161" s="106"/>
      <c r="CM161" s="106"/>
      <c r="CN161" s="106"/>
      <c r="CO161" s="106"/>
      <c r="CP161" s="106"/>
      <c r="CQ161" s="106"/>
      <c r="CR161" s="106"/>
      <c r="CS161" s="106"/>
      <c r="CT161" s="106"/>
      <c r="CU161" s="106"/>
      <c r="CV161" s="106"/>
      <c r="CW161" s="106"/>
      <c r="CX161" s="106"/>
      <c r="CY161" s="106"/>
      <c r="CZ161" s="106"/>
      <c r="DA161" s="106"/>
      <c r="DB161" s="106"/>
      <c r="DC161" s="106"/>
      <c r="DD161" s="106"/>
      <c r="DE161" s="106"/>
      <c r="DF161" s="106"/>
      <c r="DG161" s="106"/>
      <c r="DH161" s="106"/>
      <c r="DI161" s="106"/>
      <c r="DJ161" s="106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/>
      <c r="DU161" s="106"/>
      <c r="DV161" s="106"/>
      <c r="DW161" s="106"/>
      <c r="DX161" s="106"/>
      <c r="DY161" s="106"/>
      <c r="DZ161" s="106"/>
      <c r="EA161" s="106"/>
      <c r="EB161" s="106"/>
      <c r="EC161" s="106"/>
      <c r="ED161" s="106"/>
      <c r="EE161" s="106"/>
      <c r="EF161" s="106"/>
      <c r="EG161" s="106"/>
      <c r="EH161" s="106"/>
      <c r="EI161" s="106"/>
      <c r="EJ161" s="106"/>
      <c r="EK161" s="106"/>
      <c r="EL161" s="106"/>
      <c r="EM161" s="106"/>
      <c r="EN161" s="106"/>
      <c r="EO161" s="106"/>
      <c r="EP161" s="106"/>
      <c r="EQ161" s="106"/>
      <c r="ER161" s="106"/>
      <c r="ES161" s="106"/>
      <c r="ET161" s="106"/>
      <c r="EU161" s="106"/>
      <c r="EV161" s="106"/>
      <c r="EW161" s="106"/>
      <c r="EX161" s="106"/>
      <c r="EY161" s="106"/>
      <c r="EZ161" s="106"/>
      <c r="FA161" s="106"/>
      <c r="FB161" s="106"/>
      <c r="FC161" s="106"/>
      <c r="FD161" s="106"/>
      <c r="FE161" s="106"/>
      <c r="FF161" s="106"/>
      <c r="FG161" s="106"/>
      <c r="FH161" s="106"/>
      <c r="FI161" s="106"/>
      <c r="FJ161" s="106"/>
      <c r="FK161" s="106"/>
      <c r="FL161" s="106"/>
      <c r="FM161" s="106"/>
      <c r="FN161" s="106"/>
      <c r="FO161" s="106"/>
      <c r="FP161" s="106"/>
      <c r="FQ161" s="106"/>
      <c r="FR161" s="106"/>
      <c r="FS161" s="106"/>
      <c r="FT161" s="106"/>
      <c r="FU161" s="106"/>
      <c r="FV161" s="106"/>
      <c r="FW161" s="106"/>
      <c r="FX161" s="106"/>
      <c r="FY161" s="106" t="s">
        <v>307</v>
      </c>
      <c r="FZ161" s="106"/>
      <c r="GA161" s="106"/>
      <c r="GB161" s="106"/>
      <c r="GC161" s="106"/>
      <c r="GD161" s="106"/>
      <c r="GE161" s="106"/>
      <c r="GF161" s="106"/>
      <c r="GG161" s="106"/>
      <c r="GH161" s="106"/>
      <c r="GI161" s="106"/>
      <c r="GJ161" s="106"/>
      <c r="GK161" s="106"/>
      <c r="GL161" s="106"/>
      <c r="GM161" s="106"/>
      <c r="GN161" s="106"/>
      <c r="GO161" s="106"/>
      <c r="GP161" s="106"/>
      <c r="GQ161" s="106"/>
      <c r="GR161" s="106"/>
      <c r="GS161" s="106"/>
      <c r="GT161" s="106"/>
      <c r="GU161" s="106"/>
      <c r="GV161" s="106"/>
      <c r="GW161" s="106"/>
      <c r="GX161" s="106"/>
      <c r="GY161" s="106"/>
      <c r="GZ161" s="106"/>
      <c r="HA161" s="106"/>
      <c r="HB161" s="106"/>
      <c r="HC161" s="106"/>
      <c r="HD161" s="106"/>
      <c r="HE161" s="106"/>
      <c r="HF161" s="106"/>
      <c r="HG161" s="106"/>
      <c r="HH161" s="106"/>
      <c r="HI161" s="106"/>
      <c r="HJ161" s="106"/>
      <c r="HK161" s="106"/>
      <c r="HL161" s="106"/>
      <c r="HM161" s="106"/>
      <c r="HN161" s="106"/>
      <c r="HO161" s="106"/>
      <c r="HP161" s="106"/>
      <c r="HQ161" s="106"/>
      <c r="HR161" s="106"/>
      <c r="HS161" s="106"/>
      <c r="HT161" s="106"/>
      <c r="HU161" s="106"/>
      <c r="HV161" s="106"/>
      <c r="HW161" s="106"/>
      <c r="HX161" s="106"/>
      <c r="HY161" s="106"/>
      <c r="HZ161" s="106"/>
      <c r="IA161" s="106"/>
      <c r="IB161" s="106"/>
      <c r="IC161" s="106"/>
      <c r="ID161" s="106"/>
      <c r="IE161" s="106"/>
      <c r="IF161" s="106"/>
      <c r="IG161" s="106"/>
      <c r="IH161" s="106"/>
      <c r="II161" s="106"/>
      <c r="IJ161" s="106"/>
      <c r="IK161" s="106"/>
      <c r="IL161" s="106"/>
      <c r="IM161" s="106"/>
      <c r="IN161" s="106"/>
      <c r="IO161" s="106"/>
      <c r="IP161" s="106"/>
      <c r="IQ161" s="106"/>
      <c r="IR161" s="106"/>
      <c r="IS161" s="106"/>
      <c r="IT161" s="106"/>
      <c r="IU161" s="106"/>
      <c r="IV161" s="106"/>
      <c r="IW161" s="106"/>
      <c r="IX161" s="106"/>
      <c r="IY161" s="106"/>
      <c r="IZ161" s="106"/>
      <c r="JA161" s="106"/>
      <c r="JB161" s="106"/>
      <c r="JC161" s="106"/>
      <c r="JD161" s="106"/>
      <c r="JE161" s="106"/>
      <c r="JF161" s="106"/>
      <c r="JG161" s="106"/>
      <c r="JH161" s="106"/>
      <c r="JI161" s="106"/>
      <c r="JJ161" s="106"/>
      <c r="JK161" s="106"/>
      <c r="JL161" s="106"/>
      <c r="JM161" s="106"/>
      <c r="JN161" s="106"/>
      <c r="JO161" s="106"/>
      <c r="JP161" s="106"/>
      <c r="JQ161" s="106"/>
      <c r="JR161" s="106"/>
      <c r="JS161" s="106"/>
      <c r="JT161" s="106"/>
      <c r="JU161" s="106"/>
      <c r="JV161" s="106"/>
      <c r="JW161" s="106"/>
      <c r="JX161" s="106"/>
      <c r="JY161" s="106"/>
      <c r="JZ161" s="106"/>
      <c r="KA161" s="106"/>
      <c r="KB161" s="106"/>
      <c r="KC161" s="106"/>
      <c r="KD161" s="106"/>
      <c r="KE161" s="106"/>
      <c r="KF161" s="106"/>
      <c r="KG161" s="106"/>
      <c r="KH161" s="106"/>
      <c r="KI161" s="106"/>
      <c r="KJ161" s="106"/>
      <c r="KK161" s="106"/>
      <c r="KL161" s="106"/>
      <c r="KM161" s="106"/>
      <c r="KN161" s="106"/>
      <c r="KO161" s="106"/>
      <c r="KP161" s="106"/>
      <c r="KQ161" s="106"/>
      <c r="KR161" s="106"/>
      <c r="KS161" s="106"/>
      <c r="KT161" s="106"/>
      <c r="KU161" s="106"/>
      <c r="KV161" s="106"/>
      <c r="KW161" s="106"/>
      <c r="KX161" s="106"/>
      <c r="KY161" s="106"/>
      <c r="KZ161" s="106"/>
      <c r="LA161" s="106"/>
      <c r="LB161" s="106"/>
      <c r="LC161" s="106"/>
      <c r="LD161" s="106"/>
      <c r="LE161" s="106"/>
      <c r="LF161" s="106"/>
      <c r="LG161" s="106"/>
      <c r="LH161" s="106"/>
      <c r="LI161" s="106"/>
      <c r="LJ161" s="106"/>
      <c r="LK161" s="106"/>
      <c r="LL161" s="106"/>
      <c r="LM161" s="106"/>
      <c r="LN161" s="106"/>
      <c r="LO161" s="106"/>
      <c r="LP161" s="106"/>
      <c r="LQ161" s="106" t="s">
        <v>307</v>
      </c>
      <c r="LR161" s="106"/>
      <c r="LS161" s="106"/>
      <c r="LT161" s="106"/>
      <c r="LU161" s="106"/>
      <c r="LV161" s="106"/>
      <c r="LW161" s="106"/>
      <c r="LX161" s="106"/>
      <c r="LY161" s="106"/>
      <c r="LZ161" s="106"/>
      <c r="MA161" s="106"/>
      <c r="MB161" s="106"/>
      <c r="MC161" s="106"/>
      <c r="MD161" s="106"/>
      <c r="ME161" s="106"/>
      <c r="MF161" s="106"/>
      <c r="MG161" s="106"/>
      <c r="MH161" s="106"/>
      <c r="MI161" s="106"/>
      <c r="MJ161" s="106"/>
      <c r="MK161" s="106"/>
      <c r="ML161" s="106"/>
      <c r="MM161" s="106"/>
      <c r="MN161" s="106"/>
      <c r="MO161" s="106"/>
      <c r="MP161" s="106"/>
      <c r="MQ161" s="106"/>
      <c r="MR161" s="106"/>
      <c r="MS161" s="106"/>
      <c r="MT161" s="106"/>
      <c r="MU161" s="106"/>
      <c r="MV161" s="106"/>
      <c r="MW161" s="106"/>
      <c r="MX161" s="106"/>
      <c r="MY161" s="106"/>
      <c r="MZ161" s="106"/>
      <c r="NA161" s="106"/>
      <c r="NB161" s="106"/>
      <c r="NC161" s="106"/>
      <c r="ND161" s="106"/>
      <c r="NE161" s="106"/>
      <c r="NF161" s="106"/>
      <c r="NG161" s="106"/>
      <c r="NH161" s="106"/>
      <c r="NI161" s="106"/>
      <c r="NJ161" s="106"/>
      <c r="NK161" s="106"/>
      <c r="NL161" s="106"/>
      <c r="NM161" s="106"/>
      <c r="NN161" s="106"/>
      <c r="NO161" s="106"/>
      <c r="NP161" s="106"/>
      <c r="NQ161" s="106"/>
      <c r="NR161" s="106"/>
      <c r="NS161" s="106"/>
      <c r="NT161" s="106"/>
      <c r="NU161" s="106"/>
      <c r="NV161" s="106"/>
      <c r="NW161" s="106"/>
      <c r="NX161" s="106"/>
      <c r="NY161" s="106"/>
      <c r="NZ161" s="106"/>
      <c r="OA161" s="106"/>
      <c r="OB161" s="106"/>
      <c r="OC161" s="106"/>
      <c r="OD161" s="106"/>
      <c r="OE161" s="106"/>
      <c r="OF161" s="106"/>
      <c r="OG161" s="106"/>
      <c r="OH161" s="106"/>
      <c r="OI161" s="106"/>
      <c r="OJ161" s="106"/>
      <c r="OK161" s="106"/>
      <c r="OL161" s="106"/>
      <c r="OM161" s="106"/>
      <c r="ON161" s="106"/>
      <c r="OO161" s="106"/>
      <c r="OP161" s="106"/>
      <c r="OQ161" s="106"/>
      <c r="OR161" s="106"/>
      <c r="OS161" s="106">
        <f>2+2</f>
        <v>4</v>
      </c>
      <c r="OT161" s="106"/>
      <c r="OU161" s="106"/>
      <c r="OV161" s="106"/>
      <c r="OW161" s="106"/>
      <c r="OX161" s="106"/>
      <c r="OY161" s="106"/>
      <c r="OZ161" s="106"/>
      <c r="PA161" s="106"/>
      <c r="PB161" s="106"/>
      <c r="PC161" s="106"/>
      <c r="PD161" s="106"/>
      <c r="PE161" s="106"/>
      <c r="PF161" s="106"/>
      <c r="PG161" s="106"/>
      <c r="PH161" s="106"/>
      <c r="PI161" s="106"/>
      <c r="PJ161" s="106"/>
      <c r="PK161" s="106"/>
      <c r="PL161" s="106"/>
      <c r="PM161" s="106"/>
      <c r="PN161" s="106"/>
      <c r="PO161" s="106"/>
      <c r="PP161" s="106"/>
      <c r="PQ161" s="106"/>
      <c r="PR161" s="106"/>
      <c r="PS161" s="106"/>
      <c r="PT161" s="106"/>
      <c r="PU161" s="106"/>
      <c r="PV161" s="106"/>
      <c r="PW161" s="106"/>
      <c r="PX161" s="106"/>
      <c r="PY161" s="106"/>
      <c r="PZ161" s="106"/>
      <c r="QA161" s="106"/>
      <c r="QB161" s="106"/>
      <c r="QC161" s="106"/>
      <c r="QD161" s="106"/>
      <c r="QE161" s="106"/>
      <c r="QF161" s="106"/>
      <c r="QG161" s="106"/>
      <c r="QH161" s="106"/>
      <c r="QI161" s="106"/>
      <c r="QJ161" s="106"/>
      <c r="QK161" s="106"/>
      <c r="QL161" s="106"/>
      <c r="QM161" s="106"/>
      <c r="QN161" s="106"/>
      <c r="QO161" s="106"/>
      <c r="QP161" s="106"/>
      <c r="QQ161" s="106"/>
      <c r="QR161" s="106"/>
      <c r="QS161" s="106"/>
      <c r="QT161" s="106"/>
      <c r="QU161" s="106"/>
      <c r="QV161" s="106"/>
      <c r="QW161" s="106"/>
      <c r="QX161" s="106"/>
      <c r="QY161" s="106"/>
      <c r="QZ161" s="106"/>
      <c r="RA161" s="106"/>
      <c r="RB161" s="106"/>
      <c r="RC161" s="106"/>
      <c r="RD161" s="106"/>
      <c r="RE161" s="106"/>
      <c r="RF161" s="106"/>
      <c r="RG161" s="106"/>
      <c r="RH161" s="106"/>
      <c r="RI161" s="106"/>
      <c r="RJ161" s="106"/>
      <c r="RK161" s="106"/>
      <c r="RL161" s="106"/>
      <c r="RM161" s="106"/>
      <c r="RN161" s="106"/>
      <c r="RO161" s="106"/>
      <c r="RP161" s="106"/>
      <c r="RQ161" s="106"/>
      <c r="RR161" s="106"/>
      <c r="RS161" s="106"/>
      <c r="RT161" s="106"/>
      <c r="RU161" s="106"/>
      <c r="RV161" s="106"/>
      <c r="RW161" s="106">
        <f>1+1</f>
        <v>2</v>
      </c>
      <c r="RX161" s="106"/>
      <c r="RY161" s="106"/>
      <c r="RZ161" s="106"/>
      <c r="SA161" s="106"/>
      <c r="SB161" s="106"/>
      <c r="SC161" s="106"/>
      <c r="SD161" s="106"/>
      <c r="SE161" s="106"/>
      <c r="SF161" s="106"/>
      <c r="SG161" s="106"/>
      <c r="SH161" s="106"/>
      <c r="SI161" s="106"/>
      <c r="SJ161" s="106"/>
      <c r="SK161" s="106"/>
      <c r="SL161" s="106"/>
      <c r="SM161" s="106"/>
      <c r="SN161" s="106"/>
      <c r="SO161" s="106"/>
      <c r="SP161" s="106"/>
      <c r="SQ161" s="106"/>
      <c r="SR161" s="106"/>
      <c r="SS161" s="106"/>
      <c r="ST161" s="106"/>
      <c r="SU161" s="106"/>
      <c r="SV161" s="106"/>
      <c r="SW161" s="106"/>
      <c r="SX161" s="106"/>
      <c r="SY161" s="106"/>
      <c r="SZ161" s="106"/>
      <c r="TA161" s="106"/>
      <c r="TB161" s="106"/>
    </row>
    <row r="162" spans="1:522" s="1" customFormat="1" ht="18" customHeight="1" x14ac:dyDescent="0.25">
      <c r="A162" s="12"/>
      <c r="B162" s="11" t="s">
        <v>169</v>
      </c>
      <c r="C162" s="1">
        <v>12299</v>
      </c>
      <c r="D162" s="1">
        <v>2008</v>
      </c>
      <c r="E162" s="4" t="s">
        <v>168</v>
      </c>
      <c r="F162" s="1">
        <v>8995</v>
      </c>
      <c r="G162" s="9" t="s">
        <v>100</v>
      </c>
      <c r="H162" s="4" t="s">
        <v>170</v>
      </c>
      <c r="I162" s="1">
        <f t="shared" si="20"/>
        <v>3</v>
      </c>
      <c r="J162" s="12">
        <f>Tabuľka3[[#This Row],[Stĺpec9]]+I163</f>
        <v>6</v>
      </c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11" t="s">
        <v>307</v>
      </c>
      <c r="AB162" s="106">
        <v>1</v>
      </c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>
        <v>2</v>
      </c>
      <c r="AX162" s="106" t="s">
        <v>307</v>
      </c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/>
      <c r="CH162" s="106"/>
      <c r="CI162" s="106"/>
      <c r="CJ162" s="106"/>
      <c r="CK162" s="106"/>
      <c r="CL162" s="106"/>
      <c r="CM162" s="106"/>
      <c r="CN162" s="106"/>
      <c r="CO162" s="106"/>
      <c r="CP162" s="106"/>
      <c r="CQ162" s="106"/>
      <c r="CR162" s="106"/>
      <c r="CS162" s="106"/>
      <c r="CT162" s="106"/>
      <c r="CU162" s="106"/>
      <c r="CV162" s="106"/>
      <c r="CW162" s="106"/>
      <c r="CX162" s="106"/>
      <c r="CY162" s="106"/>
      <c r="CZ162" s="106"/>
      <c r="DA162" s="106"/>
      <c r="DB162" s="106"/>
      <c r="DC162" s="106"/>
      <c r="DD162" s="106"/>
      <c r="DE162" s="106"/>
      <c r="DF162" s="106"/>
      <c r="DG162" s="106"/>
      <c r="DH162" s="106"/>
      <c r="DI162" s="106"/>
      <c r="DJ162" s="106"/>
      <c r="DK162" s="106"/>
      <c r="DL162" s="106"/>
      <c r="DM162" s="106"/>
      <c r="DN162" s="106"/>
      <c r="DO162" s="106"/>
      <c r="DP162" s="106"/>
      <c r="DQ162" s="106"/>
      <c r="DR162" s="106"/>
      <c r="DS162" s="106"/>
      <c r="DT162" s="106"/>
      <c r="DU162" s="106"/>
      <c r="DV162" s="106"/>
      <c r="DW162" s="106"/>
      <c r="DX162" s="106"/>
      <c r="DY162" s="106"/>
      <c r="DZ162" s="106"/>
      <c r="EA162" s="106"/>
      <c r="EB162" s="106"/>
      <c r="EC162" s="106"/>
      <c r="ED162" s="106"/>
      <c r="EE162" s="106"/>
      <c r="EF162" s="106"/>
      <c r="EG162" s="106"/>
      <c r="EH162" s="106"/>
      <c r="EI162" s="106"/>
      <c r="EJ162" s="106"/>
      <c r="EK162" s="106"/>
      <c r="EL162" s="106"/>
      <c r="EM162" s="106"/>
      <c r="EN162" s="106"/>
      <c r="EO162" s="106"/>
      <c r="EP162" s="106"/>
      <c r="EQ162" s="106"/>
      <c r="ER162" s="106"/>
      <c r="ES162" s="106"/>
      <c r="ET162" s="106"/>
      <c r="EU162" s="106"/>
      <c r="EV162" s="106"/>
      <c r="EW162" s="106"/>
      <c r="EX162" s="106"/>
      <c r="EY162" s="106"/>
      <c r="EZ162" s="106"/>
      <c r="FA162" s="106"/>
      <c r="FB162" s="106"/>
      <c r="FC162" s="106"/>
      <c r="FD162" s="106"/>
      <c r="FE162" s="106"/>
      <c r="FF162" s="106"/>
      <c r="FG162" s="106"/>
      <c r="FH162" s="106"/>
      <c r="FI162" s="106"/>
      <c r="FJ162" s="106"/>
      <c r="FK162" s="106"/>
      <c r="FL162" s="106"/>
      <c r="FM162" s="106"/>
      <c r="FN162" s="106"/>
      <c r="FO162" s="106"/>
      <c r="FP162" s="106"/>
      <c r="FQ162" s="106"/>
      <c r="FR162" s="106"/>
      <c r="FS162" s="106"/>
      <c r="FT162" s="106"/>
      <c r="FU162" s="106"/>
      <c r="FV162" s="106"/>
      <c r="FW162" s="106"/>
      <c r="FX162" s="106"/>
      <c r="FY162" s="106"/>
      <c r="FZ162" s="106"/>
      <c r="GA162" s="106"/>
      <c r="GB162" s="106"/>
      <c r="GC162" s="106"/>
      <c r="GD162" s="106"/>
      <c r="GE162" s="106"/>
      <c r="GF162" s="106"/>
      <c r="GG162" s="106"/>
      <c r="GH162" s="106"/>
      <c r="GI162" s="106"/>
      <c r="GJ162" s="106"/>
      <c r="GK162" s="106"/>
      <c r="GL162" s="106"/>
      <c r="GM162" s="106"/>
      <c r="GN162" s="106"/>
      <c r="GO162" s="106"/>
      <c r="GP162" s="106"/>
      <c r="GQ162" s="106"/>
      <c r="GR162" s="106"/>
      <c r="GS162" s="106"/>
      <c r="GT162" s="106"/>
      <c r="GU162" s="106"/>
      <c r="GV162" s="106"/>
      <c r="GW162" s="106"/>
      <c r="GX162" s="106"/>
      <c r="GY162" s="106"/>
      <c r="GZ162" s="106"/>
      <c r="HA162" s="106"/>
      <c r="HB162" s="106"/>
      <c r="HC162" s="106"/>
      <c r="HD162" s="106"/>
      <c r="HE162" s="106"/>
      <c r="HF162" s="106"/>
      <c r="HG162" s="106"/>
      <c r="HH162" s="106"/>
      <c r="HI162" s="106"/>
      <c r="HJ162" s="106"/>
      <c r="HK162" s="106"/>
      <c r="HL162" s="106"/>
      <c r="HM162" s="106"/>
      <c r="HN162" s="106"/>
      <c r="HO162" s="106"/>
      <c r="HP162" s="106"/>
      <c r="HQ162" s="106"/>
      <c r="HR162" s="106"/>
      <c r="HS162" s="106"/>
      <c r="HT162" s="106"/>
      <c r="HU162" s="106"/>
      <c r="HV162" s="106"/>
      <c r="HW162" s="106"/>
      <c r="HX162" s="106"/>
      <c r="HY162" s="106"/>
      <c r="HZ162" s="106"/>
      <c r="IA162" s="106"/>
      <c r="IB162" s="106"/>
      <c r="IC162" s="106"/>
      <c r="ID162" s="106"/>
      <c r="IE162" s="106"/>
      <c r="IF162" s="106"/>
      <c r="IG162" s="106"/>
      <c r="IH162" s="106"/>
      <c r="II162" s="106"/>
      <c r="IJ162" s="106"/>
      <c r="IK162" s="106"/>
      <c r="IL162" s="106"/>
      <c r="IM162" s="106"/>
      <c r="IN162" s="106"/>
      <c r="IO162" s="106"/>
      <c r="IP162" s="106"/>
      <c r="IQ162" s="106"/>
      <c r="IR162" s="106"/>
      <c r="IS162" s="106"/>
      <c r="IT162" s="106"/>
      <c r="IU162" s="106"/>
      <c r="IV162" s="106"/>
      <c r="IW162" s="106"/>
      <c r="IX162" s="106"/>
      <c r="IY162" s="106"/>
      <c r="IZ162" s="106"/>
      <c r="JA162" s="106"/>
      <c r="JB162" s="106"/>
      <c r="JC162" s="106"/>
      <c r="JD162" s="106"/>
      <c r="JE162" s="106"/>
      <c r="JF162" s="106"/>
      <c r="JG162" s="106"/>
      <c r="JH162" s="106"/>
      <c r="JI162" s="106"/>
      <c r="JJ162" s="106"/>
      <c r="JK162" s="106"/>
      <c r="JL162" s="106"/>
      <c r="JM162" s="106"/>
      <c r="JN162" s="106"/>
      <c r="JO162" s="106"/>
      <c r="JP162" s="106"/>
      <c r="JQ162" s="106"/>
      <c r="JR162" s="106"/>
      <c r="JS162" s="106"/>
      <c r="JT162" s="106"/>
      <c r="JU162" s="106"/>
      <c r="JV162" s="106"/>
      <c r="JW162" s="106"/>
      <c r="JX162" s="106"/>
      <c r="JY162" s="106"/>
      <c r="JZ162" s="106"/>
      <c r="KA162" s="106"/>
      <c r="KB162" s="106"/>
      <c r="KC162" s="106"/>
      <c r="KD162" s="106"/>
      <c r="KE162" s="106"/>
      <c r="KF162" s="106"/>
      <c r="KG162" s="106"/>
      <c r="KH162" s="106"/>
      <c r="KI162" s="106"/>
      <c r="KJ162" s="106"/>
      <c r="KK162" s="106"/>
      <c r="KL162" s="106"/>
      <c r="KM162" s="106"/>
      <c r="KN162" s="106"/>
      <c r="KO162" s="106"/>
      <c r="KP162" s="106"/>
      <c r="KQ162" s="106"/>
      <c r="KR162" s="106"/>
      <c r="KS162" s="111"/>
      <c r="KT162" s="106"/>
      <c r="KU162" s="106"/>
      <c r="KV162" s="106"/>
      <c r="KW162" s="106"/>
      <c r="KX162" s="106"/>
      <c r="KY162" s="106"/>
      <c r="KZ162" s="106"/>
      <c r="LA162" s="106"/>
      <c r="LB162" s="106"/>
      <c r="LC162" s="106"/>
      <c r="LD162" s="106"/>
      <c r="LE162" s="106"/>
      <c r="LF162" s="106"/>
      <c r="LG162" s="106"/>
      <c r="LH162" s="106"/>
      <c r="LI162" s="106"/>
      <c r="LJ162" s="106"/>
      <c r="LK162" s="106"/>
      <c r="LL162" s="106"/>
      <c r="LM162" s="106"/>
      <c r="LN162" s="106"/>
      <c r="LO162" s="106"/>
      <c r="LP162" s="106"/>
      <c r="LQ162" s="106"/>
      <c r="LR162" s="106"/>
      <c r="LS162" s="106"/>
      <c r="LT162" s="106"/>
      <c r="LU162" s="106"/>
      <c r="LV162" s="106"/>
      <c r="LW162" s="106"/>
      <c r="LX162" s="106"/>
      <c r="LY162" s="106"/>
      <c r="LZ162" s="106"/>
      <c r="MA162" s="106"/>
      <c r="MB162" s="106"/>
      <c r="MC162" s="106"/>
      <c r="MD162" s="106"/>
      <c r="ME162" s="106"/>
      <c r="MF162" s="106"/>
      <c r="MG162" s="106"/>
      <c r="MH162" s="106"/>
      <c r="MI162" s="106"/>
      <c r="MJ162" s="106"/>
      <c r="MK162" s="106"/>
      <c r="ML162" s="106"/>
      <c r="MM162" s="106"/>
      <c r="MN162" s="106"/>
      <c r="MO162" s="106"/>
      <c r="MP162" s="106"/>
      <c r="MQ162" s="106"/>
      <c r="MR162" s="106"/>
      <c r="MS162" s="106"/>
      <c r="MT162" s="106"/>
      <c r="MU162" s="106"/>
      <c r="MV162" s="106"/>
      <c r="MW162" s="106"/>
      <c r="MX162" s="106"/>
      <c r="MY162" s="106"/>
      <c r="MZ162" s="106"/>
      <c r="NA162" s="106"/>
      <c r="NB162" s="106"/>
      <c r="NC162" s="106"/>
      <c r="ND162" s="106"/>
      <c r="NE162" s="106"/>
      <c r="NF162" s="106"/>
      <c r="NG162" s="106"/>
      <c r="NH162" s="106"/>
      <c r="NI162" s="106"/>
      <c r="NJ162" s="106"/>
      <c r="NK162" s="106"/>
      <c r="NL162" s="106"/>
      <c r="NM162" s="106"/>
      <c r="NN162" s="106"/>
      <c r="NO162" s="106"/>
      <c r="NP162" s="106"/>
      <c r="NQ162" s="106"/>
      <c r="NR162" s="106"/>
      <c r="NS162" s="106"/>
      <c r="NT162" s="106"/>
      <c r="NU162" s="106"/>
      <c r="NV162" s="106"/>
      <c r="NW162" s="106"/>
      <c r="NX162" s="106"/>
      <c r="NY162" s="106"/>
      <c r="NZ162" s="106"/>
      <c r="OA162" s="106"/>
      <c r="OB162" s="106"/>
      <c r="OC162" s="106"/>
      <c r="OD162" s="106"/>
      <c r="OE162" s="106"/>
      <c r="OF162" s="106"/>
      <c r="OG162" s="106"/>
      <c r="OH162" s="106"/>
      <c r="OI162" s="106"/>
      <c r="OJ162" s="106"/>
      <c r="OK162" s="106"/>
      <c r="OL162" s="106"/>
      <c r="OM162" s="106"/>
      <c r="ON162" s="106"/>
      <c r="OO162" s="106"/>
      <c r="OP162" s="106"/>
      <c r="OQ162" s="106"/>
      <c r="OR162" s="106"/>
      <c r="OS162" s="106"/>
      <c r="OT162" s="106"/>
      <c r="OU162" s="106"/>
      <c r="OV162" s="106"/>
      <c r="OW162" s="106"/>
      <c r="OX162" s="106"/>
      <c r="OY162" s="106"/>
      <c r="OZ162" s="106"/>
      <c r="PA162" s="106"/>
      <c r="PB162" s="106"/>
      <c r="PC162" s="106"/>
      <c r="PD162" s="106"/>
      <c r="PE162" s="106"/>
      <c r="PF162" s="106"/>
      <c r="PG162" s="106"/>
      <c r="PH162" s="106"/>
      <c r="PI162" s="106"/>
      <c r="PJ162" s="106"/>
      <c r="PK162" s="106"/>
      <c r="PL162" s="106"/>
      <c r="PM162" s="106"/>
      <c r="PN162" s="106"/>
      <c r="PO162" s="106"/>
      <c r="PP162" s="106"/>
      <c r="PQ162" s="106"/>
      <c r="PR162" s="106"/>
      <c r="PS162" s="106"/>
      <c r="PT162" s="106"/>
      <c r="PU162" s="106"/>
      <c r="PV162" s="106"/>
      <c r="PW162" s="106"/>
      <c r="PX162" s="106"/>
      <c r="PY162" s="106"/>
      <c r="PZ162" s="106"/>
      <c r="QA162" s="106"/>
      <c r="QB162" s="106"/>
      <c r="QC162" s="106"/>
      <c r="QD162" s="106"/>
      <c r="QE162" s="106"/>
      <c r="QF162" s="106"/>
      <c r="QG162" s="106"/>
      <c r="QH162" s="106"/>
      <c r="QI162" s="106"/>
      <c r="QJ162" s="106"/>
      <c r="QK162" s="106"/>
      <c r="QL162" s="106"/>
      <c r="QM162" s="106"/>
      <c r="QN162" s="106"/>
      <c r="QO162" s="106"/>
      <c r="QP162" s="106"/>
      <c r="QQ162" s="106"/>
      <c r="QR162" s="106"/>
      <c r="QS162" s="106"/>
      <c r="QT162" s="106"/>
      <c r="QU162" s="106"/>
      <c r="QV162" s="106"/>
      <c r="QW162" s="106"/>
      <c r="QX162" s="106"/>
      <c r="QY162" s="106"/>
      <c r="QZ162" s="106"/>
      <c r="RA162" s="106"/>
      <c r="RB162" s="106"/>
      <c r="RC162" s="106"/>
      <c r="RD162" s="106"/>
      <c r="RE162" s="106"/>
      <c r="RF162" s="106"/>
      <c r="RG162" s="106"/>
      <c r="RH162" s="106"/>
      <c r="RI162" s="106"/>
      <c r="RJ162" s="106"/>
      <c r="RK162" s="106"/>
      <c r="RL162" s="106"/>
      <c r="RM162" s="106"/>
      <c r="RN162" s="106"/>
      <c r="RO162" s="106"/>
      <c r="RP162" s="106"/>
      <c r="RQ162" s="106"/>
      <c r="RR162" s="106"/>
      <c r="RS162" s="106"/>
      <c r="RT162" s="106"/>
      <c r="RU162" s="106"/>
      <c r="RV162" s="106"/>
      <c r="RW162" s="106"/>
      <c r="RX162" s="106"/>
      <c r="RY162" s="106"/>
      <c r="RZ162" s="106"/>
      <c r="SA162" s="106"/>
      <c r="SB162" s="106"/>
      <c r="SC162" s="106"/>
      <c r="SD162" s="106"/>
      <c r="SE162" s="106"/>
      <c r="SF162" s="106"/>
      <c r="SG162" s="106"/>
      <c r="SH162" s="106"/>
      <c r="SI162" s="106"/>
      <c r="SJ162" s="106"/>
      <c r="SK162" s="106"/>
      <c r="SL162" s="106"/>
      <c r="SM162" s="106"/>
      <c r="SN162" s="106"/>
      <c r="SO162" s="106"/>
      <c r="SP162" s="106"/>
      <c r="SQ162" s="106"/>
      <c r="SR162" s="106"/>
      <c r="SS162" s="106"/>
      <c r="ST162" s="106"/>
      <c r="SU162" s="106"/>
      <c r="SV162" s="106"/>
      <c r="SW162" s="106"/>
      <c r="SX162" s="106"/>
      <c r="SY162" s="106"/>
      <c r="SZ162" s="106"/>
      <c r="TA162" s="106"/>
      <c r="TB162" s="106"/>
    </row>
    <row r="163" spans="1:522" s="1" customFormat="1" ht="18" customHeight="1" x14ac:dyDescent="0.25">
      <c r="A163" s="12"/>
      <c r="B163" s="11"/>
      <c r="E163" s="4" t="s">
        <v>171</v>
      </c>
      <c r="F163" s="1">
        <v>9571</v>
      </c>
      <c r="G163" s="9" t="s">
        <v>100</v>
      </c>
      <c r="H163" s="4"/>
      <c r="I163" s="1">
        <f t="shared" si="20"/>
        <v>3</v>
      </c>
      <c r="J163" s="12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>
        <v>3</v>
      </c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  <c r="CL163" s="106"/>
      <c r="CM163" s="106"/>
      <c r="CN163" s="106"/>
      <c r="CO163" s="106"/>
      <c r="CP163" s="106"/>
      <c r="CQ163" s="106"/>
      <c r="CR163" s="106"/>
      <c r="CS163" s="106"/>
      <c r="CT163" s="106"/>
      <c r="CU163" s="106"/>
      <c r="CV163" s="106"/>
      <c r="CW163" s="106"/>
      <c r="CX163" s="106"/>
      <c r="CY163" s="106"/>
      <c r="CZ163" s="106"/>
      <c r="DA163" s="106"/>
      <c r="DB163" s="106"/>
      <c r="DC163" s="106"/>
      <c r="DD163" s="106"/>
      <c r="DE163" s="106"/>
      <c r="DF163" s="106"/>
      <c r="DG163" s="106"/>
      <c r="DH163" s="106"/>
      <c r="DI163" s="106"/>
      <c r="DJ163" s="106"/>
      <c r="DK163" s="106"/>
      <c r="DL163" s="106"/>
      <c r="DM163" s="106"/>
      <c r="DN163" s="106"/>
      <c r="DO163" s="106"/>
      <c r="DP163" s="106"/>
      <c r="DQ163" s="106"/>
      <c r="DR163" s="106"/>
      <c r="DS163" s="106"/>
      <c r="DT163" s="106"/>
      <c r="DU163" s="106"/>
      <c r="DV163" s="106"/>
      <c r="DW163" s="106"/>
      <c r="DX163" s="106"/>
      <c r="DY163" s="106"/>
      <c r="DZ163" s="106"/>
      <c r="EA163" s="106"/>
      <c r="EB163" s="106"/>
      <c r="EC163" s="106"/>
      <c r="ED163" s="106"/>
      <c r="EE163" s="106"/>
      <c r="EF163" s="106"/>
      <c r="EG163" s="106"/>
      <c r="EH163" s="106"/>
      <c r="EI163" s="106"/>
      <c r="EJ163" s="106"/>
      <c r="EK163" s="106"/>
      <c r="EL163" s="106"/>
      <c r="EM163" s="106"/>
      <c r="EN163" s="106"/>
      <c r="EO163" s="106"/>
      <c r="EP163" s="106"/>
      <c r="EQ163" s="106"/>
      <c r="ER163" s="106"/>
      <c r="ES163" s="106"/>
      <c r="ET163" s="106"/>
      <c r="EU163" s="106"/>
      <c r="EV163" s="106"/>
      <c r="EW163" s="106"/>
      <c r="EX163" s="106"/>
      <c r="EY163" s="106"/>
      <c r="EZ163" s="106"/>
      <c r="FA163" s="106"/>
      <c r="FB163" s="106"/>
      <c r="FC163" s="106"/>
      <c r="FD163" s="106"/>
      <c r="FE163" s="106"/>
      <c r="FF163" s="106"/>
      <c r="FG163" s="106"/>
      <c r="FH163" s="106"/>
      <c r="FI163" s="106"/>
      <c r="FJ163" s="106"/>
      <c r="FK163" s="106"/>
      <c r="FL163" s="106"/>
      <c r="FM163" s="106"/>
      <c r="FN163" s="106"/>
      <c r="FO163" s="106"/>
      <c r="FP163" s="106"/>
      <c r="FQ163" s="106"/>
      <c r="FR163" s="106"/>
      <c r="FS163" s="106"/>
      <c r="FT163" s="106"/>
      <c r="FU163" s="106"/>
      <c r="FV163" s="106"/>
      <c r="FW163" s="106"/>
      <c r="FX163" s="106"/>
      <c r="FY163" s="106"/>
      <c r="FZ163" s="106"/>
      <c r="GA163" s="106"/>
      <c r="GB163" s="106"/>
      <c r="GC163" s="106"/>
      <c r="GD163" s="106"/>
      <c r="GE163" s="106"/>
      <c r="GF163" s="106"/>
      <c r="GG163" s="106"/>
      <c r="GH163" s="106"/>
      <c r="GI163" s="106"/>
      <c r="GJ163" s="106"/>
      <c r="GK163" s="106"/>
      <c r="GL163" s="106"/>
      <c r="GM163" s="106"/>
      <c r="GN163" s="106"/>
      <c r="GO163" s="106"/>
      <c r="GP163" s="106"/>
      <c r="GQ163" s="106"/>
      <c r="GR163" s="106"/>
      <c r="GS163" s="106"/>
      <c r="GT163" s="106"/>
      <c r="GU163" s="106"/>
      <c r="GV163" s="106"/>
      <c r="GW163" s="106"/>
      <c r="GX163" s="106"/>
      <c r="GY163" s="106"/>
      <c r="GZ163" s="106"/>
      <c r="HA163" s="106"/>
      <c r="HB163" s="106"/>
      <c r="HC163" s="106"/>
      <c r="HD163" s="106"/>
      <c r="HE163" s="106"/>
      <c r="HF163" s="106"/>
      <c r="HG163" s="106"/>
      <c r="HH163" s="106"/>
      <c r="HI163" s="106"/>
      <c r="HJ163" s="106"/>
      <c r="HK163" s="106"/>
      <c r="HL163" s="106"/>
      <c r="HM163" s="106"/>
      <c r="HN163" s="106"/>
      <c r="HO163" s="106"/>
      <c r="HP163" s="106"/>
      <c r="HQ163" s="106"/>
      <c r="HR163" s="106"/>
      <c r="HS163" s="106"/>
      <c r="HT163" s="106"/>
      <c r="HU163" s="106"/>
      <c r="HV163" s="106"/>
      <c r="HW163" s="106"/>
      <c r="HX163" s="106"/>
      <c r="HY163" s="106"/>
      <c r="HZ163" s="106"/>
      <c r="IA163" s="106"/>
      <c r="IB163" s="106"/>
      <c r="IC163" s="106"/>
      <c r="ID163" s="106"/>
      <c r="IE163" s="106"/>
      <c r="IF163" s="106"/>
      <c r="IG163" s="106"/>
      <c r="IH163" s="106"/>
      <c r="II163" s="106"/>
      <c r="IJ163" s="106"/>
      <c r="IK163" s="106"/>
      <c r="IL163" s="106"/>
      <c r="IM163" s="106"/>
      <c r="IN163" s="106"/>
      <c r="IO163" s="106"/>
      <c r="IP163" s="106"/>
      <c r="IQ163" s="106"/>
      <c r="IR163" s="106"/>
      <c r="IS163" s="106"/>
      <c r="IT163" s="106"/>
      <c r="IU163" s="106"/>
      <c r="IV163" s="106"/>
      <c r="IW163" s="106"/>
      <c r="IX163" s="106"/>
      <c r="IY163" s="106"/>
      <c r="IZ163" s="106"/>
      <c r="JA163" s="106"/>
      <c r="JB163" s="106"/>
      <c r="JC163" s="106"/>
      <c r="JD163" s="106"/>
      <c r="JE163" s="106"/>
      <c r="JF163" s="106"/>
      <c r="JG163" s="106"/>
      <c r="JH163" s="106"/>
      <c r="JI163" s="106"/>
      <c r="JJ163" s="106"/>
      <c r="JK163" s="106"/>
      <c r="JL163" s="106"/>
      <c r="JM163" s="106"/>
      <c r="JN163" s="106"/>
      <c r="JO163" s="106"/>
      <c r="JP163" s="106"/>
      <c r="JQ163" s="106"/>
      <c r="JR163" s="106"/>
      <c r="JS163" s="106"/>
      <c r="JT163" s="106"/>
      <c r="JU163" s="106"/>
      <c r="JV163" s="106"/>
      <c r="JW163" s="106"/>
      <c r="JX163" s="106"/>
      <c r="JY163" s="106"/>
      <c r="JZ163" s="106"/>
      <c r="KA163" s="106"/>
      <c r="KB163" s="106"/>
      <c r="KC163" s="106"/>
      <c r="KD163" s="106"/>
      <c r="KE163" s="106"/>
      <c r="KF163" s="106"/>
      <c r="KG163" s="106"/>
      <c r="KH163" s="106"/>
      <c r="KI163" s="106"/>
      <c r="KJ163" s="106"/>
      <c r="KK163" s="106"/>
      <c r="KL163" s="106"/>
      <c r="KM163" s="106"/>
      <c r="KN163" s="106"/>
      <c r="KO163" s="106"/>
      <c r="KP163" s="106"/>
      <c r="KQ163" s="106"/>
      <c r="KR163" s="106"/>
      <c r="KS163" s="111"/>
      <c r="KT163" s="106"/>
      <c r="KU163" s="106"/>
      <c r="KV163" s="106"/>
      <c r="KW163" s="106"/>
      <c r="KX163" s="106"/>
      <c r="KY163" s="106"/>
      <c r="KZ163" s="106"/>
      <c r="LA163" s="106"/>
      <c r="LB163" s="106"/>
      <c r="LC163" s="106"/>
      <c r="LD163" s="106"/>
      <c r="LE163" s="106"/>
      <c r="LF163" s="106"/>
      <c r="LG163" s="106"/>
      <c r="LH163" s="106"/>
      <c r="LI163" s="106"/>
      <c r="LJ163" s="106"/>
      <c r="LK163" s="106"/>
      <c r="LL163" s="106"/>
      <c r="LM163" s="106"/>
      <c r="LN163" s="106"/>
      <c r="LO163" s="106"/>
      <c r="LP163" s="106"/>
      <c r="LQ163" s="106"/>
      <c r="LR163" s="106"/>
      <c r="LS163" s="106"/>
      <c r="LT163" s="106"/>
      <c r="LU163" s="106"/>
      <c r="LV163" s="106"/>
      <c r="LW163" s="106"/>
      <c r="LX163" s="106"/>
      <c r="LY163" s="106"/>
      <c r="LZ163" s="106"/>
      <c r="MA163" s="106"/>
      <c r="MB163" s="106"/>
      <c r="MC163" s="106"/>
      <c r="MD163" s="106"/>
      <c r="ME163" s="106"/>
      <c r="MF163" s="106"/>
      <c r="MG163" s="106"/>
      <c r="MH163" s="106"/>
      <c r="MI163" s="106"/>
      <c r="MJ163" s="106"/>
      <c r="MK163" s="106"/>
      <c r="ML163" s="106"/>
      <c r="MM163" s="106"/>
      <c r="MN163" s="106"/>
      <c r="MO163" s="106"/>
      <c r="MP163" s="106"/>
      <c r="MQ163" s="106"/>
      <c r="MR163" s="106"/>
      <c r="MS163" s="106"/>
      <c r="MT163" s="106"/>
      <c r="MU163" s="106"/>
      <c r="MV163" s="106"/>
      <c r="MW163" s="106"/>
      <c r="MX163" s="106"/>
      <c r="MY163" s="106"/>
      <c r="MZ163" s="106"/>
      <c r="NA163" s="106"/>
      <c r="NB163" s="106"/>
      <c r="NC163" s="106"/>
      <c r="ND163" s="106"/>
      <c r="NE163" s="106"/>
      <c r="NF163" s="106"/>
      <c r="NG163" s="106"/>
      <c r="NH163" s="106"/>
      <c r="NI163" s="106"/>
      <c r="NJ163" s="106"/>
      <c r="NK163" s="106"/>
      <c r="NL163" s="106"/>
      <c r="NM163" s="106"/>
      <c r="NN163" s="106"/>
      <c r="NO163" s="106"/>
      <c r="NP163" s="106"/>
      <c r="NQ163" s="106"/>
      <c r="NR163" s="106"/>
      <c r="NS163" s="106"/>
      <c r="NT163" s="106"/>
      <c r="NU163" s="106"/>
      <c r="NV163" s="106"/>
      <c r="NW163" s="106"/>
      <c r="NX163" s="106"/>
      <c r="NY163" s="106"/>
      <c r="NZ163" s="106"/>
      <c r="OA163" s="106"/>
      <c r="OB163" s="106"/>
      <c r="OC163" s="106"/>
      <c r="OD163" s="106"/>
      <c r="OE163" s="106"/>
      <c r="OF163" s="106"/>
      <c r="OG163" s="106"/>
      <c r="OH163" s="106"/>
      <c r="OI163" s="106"/>
      <c r="OJ163" s="106"/>
      <c r="OK163" s="106"/>
      <c r="OL163" s="106"/>
      <c r="OM163" s="106"/>
      <c r="ON163" s="106"/>
      <c r="OO163" s="106"/>
      <c r="OP163" s="106"/>
      <c r="OQ163" s="106"/>
      <c r="OR163" s="106"/>
      <c r="OS163" s="106"/>
      <c r="OT163" s="106"/>
      <c r="OU163" s="106"/>
      <c r="OV163" s="106"/>
      <c r="OW163" s="106"/>
      <c r="OX163" s="106"/>
      <c r="OY163" s="106"/>
      <c r="OZ163" s="106"/>
      <c r="PA163" s="106"/>
      <c r="PB163" s="106"/>
      <c r="PC163" s="106"/>
      <c r="PD163" s="106"/>
      <c r="PE163" s="106"/>
      <c r="PF163" s="106"/>
      <c r="PG163" s="106"/>
      <c r="PH163" s="106"/>
      <c r="PI163" s="106"/>
      <c r="PJ163" s="106"/>
      <c r="PK163" s="106"/>
      <c r="PL163" s="106"/>
      <c r="PM163" s="106"/>
      <c r="PN163" s="106"/>
      <c r="PO163" s="106"/>
      <c r="PP163" s="106"/>
      <c r="PQ163" s="106"/>
      <c r="PR163" s="106"/>
      <c r="PS163" s="106"/>
      <c r="PT163" s="106"/>
      <c r="PU163" s="106"/>
      <c r="PV163" s="106"/>
      <c r="PW163" s="106"/>
      <c r="PX163" s="106"/>
      <c r="PY163" s="106"/>
      <c r="PZ163" s="106"/>
      <c r="QA163" s="106"/>
      <c r="QB163" s="106"/>
      <c r="QC163" s="106"/>
      <c r="QD163" s="106"/>
      <c r="QE163" s="106"/>
      <c r="QF163" s="106"/>
      <c r="QG163" s="106"/>
      <c r="QH163" s="106"/>
      <c r="QI163" s="106"/>
      <c r="QJ163" s="106"/>
      <c r="QK163" s="106"/>
      <c r="QL163" s="106"/>
      <c r="QM163" s="106"/>
      <c r="QN163" s="106"/>
      <c r="QO163" s="106"/>
      <c r="QP163" s="106"/>
      <c r="QQ163" s="106"/>
      <c r="QR163" s="106"/>
      <c r="QS163" s="106"/>
      <c r="QT163" s="106"/>
      <c r="QU163" s="106"/>
      <c r="QV163" s="106"/>
      <c r="QW163" s="106"/>
      <c r="QX163" s="106"/>
      <c r="QY163" s="106"/>
      <c r="QZ163" s="106"/>
      <c r="RA163" s="106"/>
      <c r="RB163" s="106"/>
      <c r="RC163" s="106"/>
      <c r="RD163" s="106"/>
      <c r="RE163" s="106"/>
      <c r="RF163" s="106"/>
      <c r="RG163" s="106"/>
      <c r="RH163" s="106"/>
      <c r="RI163" s="106"/>
      <c r="RJ163" s="106"/>
      <c r="RK163" s="106"/>
      <c r="RL163" s="106"/>
      <c r="RM163" s="106"/>
      <c r="RN163" s="106"/>
      <c r="RO163" s="106"/>
      <c r="RP163" s="106"/>
      <c r="RQ163" s="106"/>
      <c r="RR163" s="106"/>
      <c r="RS163" s="106"/>
      <c r="RT163" s="106"/>
      <c r="RU163" s="106"/>
      <c r="RV163" s="106"/>
      <c r="RW163" s="106"/>
      <c r="RX163" s="106"/>
      <c r="RY163" s="106"/>
      <c r="RZ163" s="106"/>
      <c r="SA163" s="106"/>
      <c r="SB163" s="106"/>
      <c r="SC163" s="106"/>
      <c r="SD163" s="106"/>
      <c r="SE163" s="106"/>
      <c r="SF163" s="106"/>
      <c r="SG163" s="106"/>
      <c r="SH163" s="106"/>
      <c r="SI163" s="106"/>
      <c r="SJ163" s="106"/>
      <c r="SK163" s="106"/>
      <c r="SL163" s="106"/>
      <c r="SM163" s="106"/>
      <c r="SN163" s="106"/>
      <c r="SO163" s="106"/>
      <c r="SP163" s="106"/>
      <c r="SQ163" s="106"/>
      <c r="SR163" s="106"/>
      <c r="SS163" s="106"/>
      <c r="ST163" s="106"/>
      <c r="SU163" s="106"/>
      <c r="SV163" s="106"/>
      <c r="SW163" s="106"/>
      <c r="SX163" s="106"/>
      <c r="SY163" s="106"/>
      <c r="SZ163" s="106"/>
      <c r="TA163" s="106"/>
      <c r="TB163" s="106"/>
    </row>
    <row r="164" spans="1:522" s="1" customFormat="1" ht="18" customHeight="1" x14ac:dyDescent="0.25">
      <c r="A164" s="12"/>
      <c r="B164" s="11" t="s">
        <v>190</v>
      </c>
      <c r="C164" s="1">
        <v>11542</v>
      </c>
      <c r="E164" s="4" t="s">
        <v>189</v>
      </c>
      <c r="F164" s="9">
        <v>5106</v>
      </c>
      <c r="G164" s="9" t="s">
        <v>97</v>
      </c>
      <c r="H164" s="4" t="s">
        <v>191</v>
      </c>
      <c r="I164" s="1">
        <f t="shared" si="20"/>
        <v>6</v>
      </c>
      <c r="J164" s="12">
        <f>Tabuľka3[[#This Row],[Stĺpec9]]</f>
        <v>6</v>
      </c>
      <c r="K164" s="106">
        <f>Seniori!K80</f>
        <v>0</v>
      </c>
      <c r="L164" s="106">
        <f>Seniori!L80</f>
        <v>0</v>
      </c>
      <c r="M164" s="106">
        <f>Seniori!M80</f>
        <v>0</v>
      </c>
      <c r="N164" s="106">
        <f>Seniori!N80</f>
        <v>0</v>
      </c>
      <c r="O164" s="106">
        <f>Seniori!O80</f>
        <v>6</v>
      </c>
      <c r="P164" s="106">
        <f>Seniori!P80</f>
        <v>0</v>
      </c>
      <c r="Q164" s="106">
        <f>Seniori!Q80</f>
        <v>0</v>
      </c>
      <c r="R164" s="106">
        <f>Seniori!R80</f>
        <v>0</v>
      </c>
      <c r="S164" s="106">
        <f>Seniori!S80</f>
        <v>0</v>
      </c>
      <c r="T164" s="106">
        <f>Seniori!T80</f>
        <v>0</v>
      </c>
      <c r="U164" s="106">
        <f>Seniori!U80</f>
        <v>0</v>
      </c>
      <c r="V164" s="106">
        <f>Seniori!V80</f>
        <v>0</v>
      </c>
      <c r="W164" s="106">
        <f>Seniori!W80</f>
        <v>0</v>
      </c>
      <c r="X164" s="106">
        <f>Seniori!X80</f>
        <v>0</v>
      </c>
      <c r="Y164" s="106">
        <f>Seniori!Y80</f>
        <v>0</v>
      </c>
      <c r="Z164" s="106">
        <f>Seniori!Z80</f>
        <v>0</v>
      </c>
      <c r="AA164" s="106">
        <f>Seniori!AA80</f>
        <v>0</v>
      </c>
      <c r="AB164" s="106">
        <f>Seniori!AB80</f>
        <v>0</v>
      </c>
      <c r="AC164" s="106">
        <f>Seniori!AC80</f>
        <v>0</v>
      </c>
      <c r="AD164" s="106">
        <f>Seniori!AD80</f>
        <v>0</v>
      </c>
      <c r="AE164" s="106">
        <f>Seniori!AE80</f>
        <v>0</v>
      </c>
      <c r="AF164" s="106">
        <f>Seniori!AF80</f>
        <v>0</v>
      </c>
      <c r="AG164" s="106">
        <f>Seniori!AG80</f>
        <v>0</v>
      </c>
      <c r="AH164" s="106">
        <f>Seniori!AH80</f>
        <v>0</v>
      </c>
      <c r="AI164" s="106">
        <f>Seniori!AI80</f>
        <v>0</v>
      </c>
      <c r="AJ164" s="106">
        <f>Seniori!AJ80</f>
        <v>0</v>
      </c>
      <c r="AK164" s="106">
        <f>Seniori!AK80</f>
        <v>0</v>
      </c>
      <c r="AL164" s="106">
        <f>Seniori!AL80</f>
        <v>0</v>
      </c>
      <c r="AM164" s="106">
        <f>Seniori!AM80</f>
        <v>0</v>
      </c>
      <c r="AN164" s="106">
        <f>Seniori!AN80</f>
        <v>0</v>
      </c>
      <c r="AO164" s="106">
        <f>Seniori!AO80</f>
        <v>0</v>
      </c>
      <c r="AP164" s="106">
        <f>Seniori!AP80</f>
        <v>0</v>
      </c>
      <c r="AQ164" s="106">
        <f>Seniori!AQ80</f>
        <v>0</v>
      </c>
      <c r="AR164" s="106">
        <f>Seniori!AR80</f>
        <v>0</v>
      </c>
      <c r="AS164" s="106">
        <f>Seniori!AS80</f>
        <v>0</v>
      </c>
      <c r="AT164" s="106">
        <f>Seniori!AT80</f>
        <v>0</v>
      </c>
      <c r="AU164" s="106">
        <f>Seniori!AU80</f>
        <v>0</v>
      </c>
      <c r="AV164" s="106">
        <f>Seniori!AV80</f>
        <v>0</v>
      </c>
      <c r="AW164" s="106">
        <f>Seniori!AW80</f>
        <v>0</v>
      </c>
      <c r="AX164" s="106">
        <f>Seniori!AX80</f>
        <v>0</v>
      </c>
      <c r="AY164" s="106">
        <f>Seniori!AY80</f>
        <v>0</v>
      </c>
      <c r="AZ164" s="106">
        <f>Seniori!AZ80</f>
        <v>0</v>
      </c>
      <c r="BA164" s="106">
        <f>Seniori!BA80</f>
        <v>0</v>
      </c>
      <c r="BB164" s="106">
        <f>Seniori!BB80</f>
        <v>0</v>
      </c>
      <c r="BC164" s="106">
        <f>Seniori!BC80</f>
        <v>0</v>
      </c>
      <c r="BD164" s="106">
        <f>Seniori!BD80</f>
        <v>0</v>
      </c>
      <c r="BE164" s="106">
        <f>Seniori!BE80</f>
        <v>0</v>
      </c>
      <c r="BF164" s="106">
        <f>Seniori!BF80</f>
        <v>0</v>
      </c>
      <c r="BG164" s="106">
        <f>Seniori!BG80</f>
        <v>0</v>
      </c>
      <c r="BH164" s="106">
        <f>Seniori!BH80</f>
        <v>0</v>
      </c>
      <c r="BI164" s="106">
        <f>Seniori!BI80</f>
        <v>0</v>
      </c>
      <c r="BJ164" s="106">
        <f>Seniori!BJ80</f>
        <v>0</v>
      </c>
      <c r="BK164" s="106">
        <f>Seniori!BK80</f>
        <v>0</v>
      </c>
      <c r="BL164" s="106">
        <f>Seniori!BL80</f>
        <v>0</v>
      </c>
      <c r="BM164" s="106">
        <f>Seniori!BM80</f>
        <v>0</v>
      </c>
      <c r="BN164" s="106">
        <f>Seniori!BN80</f>
        <v>0</v>
      </c>
      <c r="BO164" s="106">
        <f>Seniori!BO80</f>
        <v>0</v>
      </c>
      <c r="BP164" s="106">
        <f>Seniori!BP80</f>
        <v>0</v>
      </c>
      <c r="BQ164" s="106">
        <f>Seniori!BQ80</f>
        <v>0</v>
      </c>
      <c r="BR164" s="106">
        <f>Seniori!BR80</f>
        <v>0</v>
      </c>
      <c r="BS164" s="106">
        <f>Seniori!BS80</f>
        <v>0</v>
      </c>
      <c r="BT164" s="106">
        <f>Seniori!BT80</f>
        <v>0</v>
      </c>
      <c r="BU164" s="106">
        <f>Seniori!BU80</f>
        <v>0</v>
      </c>
      <c r="BV164" s="106">
        <f>Seniori!BV80</f>
        <v>0</v>
      </c>
      <c r="BW164" s="106">
        <f>Seniori!BW80</f>
        <v>0</v>
      </c>
      <c r="BX164" s="106">
        <f>Seniori!BX80</f>
        <v>0</v>
      </c>
      <c r="BY164" s="106">
        <f>Seniori!BY80</f>
        <v>0</v>
      </c>
      <c r="BZ164" s="106">
        <f>Seniori!BZ80</f>
        <v>0</v>
      </c>
      <c r="CA164" s="106">
        <f>Seniori!CA80</f>
        <v>0</v>
      </c>
      <c r="CB164" s="106">
        <f>Seniori!CB80</f>
        <v>0</v>
      </c>
      <c r="CC164" s="106">
        <f>Seniori!CC80</f>
        <v>0</v>
      </c>
      <c r="CD164" s="106">
        <f>Seniori!CD80</f>
        <v>0</v>
      </c>
      <c r="CE164" s="106">
        <f>Seniori!CE80</f>
        <v>0</v>
      </c>
      <c r="CF164" s="106">
        <f>Seniori!CF80</f>
        <v>0</v>
      </c>
      <c r="CG164" s="106">
        <f>Seniori!CG80</f>
        <v>0</v>
      </c>
      <c r="CH164" s="106">
        <f>Seniori!CH80</f>
        <v>0</v>
      </c>
      <c r="CI164" s="106">
        <f>Seniori!CI80</f>
        <v>0</v>
      </c>
      <c r="CJ164" s="106">
        <f>Seniori!CJ80</f>
        <v>0</v>
      </c>
      <c r="CK164" s="106">
        <f>Seniori!CK80</f>
        <v>0</v>
      </c>
      <c r="CL164" s="106">
        <f>Seniori!CL80</f>
        <v>0</v>
      </c>
      <c r="CM164" s="106">
        <f>Seniori!CM80</f>
        <v>0</v>
      </c>
      <c r="CN164" s="106">
        <f>Seniori!CN80</f>
        <v>0</v>
      </c>
      <c r="CO164" s="106">
        <f>Seniori!CO80</f>
        <v>0</v>
      </c>
      <c r="CP164" s="106">
        <f>Seniori!CP80</f>
        <v>0</v>
      </c>
      <c r="CQ164" s="106">
        <f>Seniori!CQ80</f>
        <v>0</v>
      </c>
      <c r="CR164" s="106">
        <f>Seniori!CR80</f>
        <v>0</v>
      </c>
      <c r="CS164" s="106">
        <f>Seniori!CS80</f>
        <v>0</v>
      </c>
      <c r="CT164" s="106">
        <f>Seniori!CT80</f>
        <v>0</v>
      </c>
      <c r="CU164" s="106">
        <f>Seniori!CU80</f>
        <v>0</v>
      </c>
      <c r="CV164" s="106">
        <f>Seniori!CV80</f>
        <v>0</v>
      </c>
      <c r="CW164" s="106">
        <f>Seniori!CW80</f>
        <v>0</v>
      </c>
      <c r="CX164" s="106">
        <f>Seniori!CX80</f>
        <v>0</v>
      </c>
      <c r="CY164" s="106">
        <f>Seniori!CY80</f>
        <v>0</v>
      </c>
      <c r="CZ164" s="106">
        <f>Seniori!CZ80</f>
        <v>0</v>
      </c>
      <c r="DA164" s="106">
        <f>Seniori!DA80</f>
        <v>0</v>
      </c>
      <c r="DB164" s="106">
        <f>Seniori!DB80</f>
        <v>0</v>
      </c>
      <c r="DC164" s="106">
        <f>Seniori!DC80</f>
        <v>0</v>
      </c>
      <c r="DD164" s="106">
        <f>Seniori!DD80</f>
        <v>0</v>
      </c>
      <c r="DE164" s="106">
        <f>Seniori!DE80</f>
        <v>0</v>
      </c>
      <c r="DF164" s="106">
        <f>Seniori!DF80</f>
        <v>0</v>
      </c>
      <c r="DG164" s="106">
        <f>Seniori!DG80</f>
        <v>0</v>
      </c>
      <c r="DH164" s="106">
        <f>Seniori!DH80</f>
        <v>0</v>
      </c>
      <c r="DI164" s="106">
        <f>Seniori!DI80</f>
        <v>0</v>
      </c>
      <c r="DJ164" s="106">
        <f>Seniori!DJ80</f>
        <v>0</v>
      </c>
      <c r="DK164" s="106">
        <f>Seniori!DK80</f>
        <v>0</v>
      </c>
      <c r="DL164" s="106">
        <f>Seniori!DL80</f>
        <v>0</v>
      </c>
      <c r="DM164" s="106">
        <f>Seniori!DM80</f>
        <v>0</v>
      </c>
      <c r="DN164" s="106">
        <f>Seniori!DN80</f>
        <v>0</v>
      </c>
      <c r="DO164" s="106">
        <f>Seniori!DO80</f>
        <v>0</v>
      </c>
      <c r="DP164" s="106">
        <f>Seniori!DP80</f>
        <v>0</v>
      </c>
      <c r="DQ164" s="106">
        <f>Seniori!DQ80</f>
        <v>0</v>
      </c>
      <c r="DR164" s="106">
        <f>Seniori!DR80</f>
        <v>0</v>
      </c>
      <c r="DS164" s="106">
        <f>Seniori!DS80</f>
        <v>0</v>
      </c>
      <c r="DT164" s="106">
        <f>Seniori!DT80</f>
        <v>0</v>
      </c>
      <c r="DU164" s="106">
        <f>Seniori!DU80</f>
        <v>0</v>
      </c>
      <c r="DV164" s="106">
        <f>Seniori!DV80</f>
        <v>0</v>
      </c>
      <c r="DW164" s="106">
        <f>Seniori!DW80</f>
        <v>0</v>
      </c>
      <c r="DX164" s="106">
        <f>Seniori!DX80</f>
        <v>0</v>
      </c>
      <c r="DY164" s="106">
        <f>Seniori!DY80</f>
        <v>0</v>
      </c>
      <c r="DZ164" s="106">
        <f>Seniori!DZ80</f>
        <v>0</v>
      </c>
      <c r="EA164" s="106">
        <f>Seniori!EA80</f>
        <v>0</v>
      </c>
      <c r="EB164" s="106">
        <f>Seniori!EB80</f>
        <v>0</v>
      </c>
      <c r="EC164" s="106">
        <f>Seniori!EC80</f>
        <v>0</v>
      </c>
      <c r="ED164" s="106">
        <f>Seniori!ED80</f>
        <v>0</v>
      </c>
      <c r="EE164" s="106">
        <f>Seniori!EE80</f>
        <v>0</v>
      </c>
      <c r="EF164" s="106">
        <f>Seniori!EF80</f>
        <v>0</v>
      </c>
      <c r="EG164" s="106">
        <f>Seniori!EG80</f>
        <v>0</v>
      </c>
      <c r="EH164" s="106">
        <f>Seniori!EH80</f>
        <v>0</v>
      </c>
      <c r="EI164" s="106">
        <f>Seniori!EI80</f>
        <v>0</v>
      </c>
      <c r="EJ164" s="106">
        <f>Seniori!EJ80</f>
        <v>0</v>
      </c>
      <c r="EK164" s="106">
        <f>Seniori!EK80</f>
        <v>0</v>
      </c>
      <c r="EL164" s="106">
        <f>Seniori!EL80</f>
        <v>0</v>
      </c>
      <c r="EM164" s="106">
        <f>Seniori!EM80</f>
        <v>0</v>
      </c>
      <c r="EN164" s="106">
        <f>Seniori!EN80</f>
        <v>0</v>
      </c>
      <c r="EO164" s="106">
        <f>Seniori!EO80</f>
        <v>0</v>
      </c>
      <c r="EP164" s="106">
        <f>Seniori!EP80</f>
        <v>0</v>
      </c>
      <c r="EQ164" s="106">
        <f>Seniori!EQ80</f>
        <v>0</v>
      </c>
      <c r="ER164" s="106">
        <f>Seniori!ER80</f>
        <v>0</v>
      </c>
      <c r="ES164" s="106">
        <f>Seniori!ES80</f>
        <v>0</v>
      </c>
      <c r="ET164" s="106">
        <f>Seniori!ET80</f>
        <v>0</v>
      </c>
      <c r="EU164" s="106">
        <f>Seniori!EU80</f>
        <v>0</v>
      </c>
      <c r="EV164" s="106">
        <f>Seniori!EV80</f>
        <v>0</v>
      </c>
      <c r="EW164" s="106">
        <f>Seniori!EW80</f>
        <v>0</v>
      </c>
      <c r="EX164" s="106">
        <f>Seniori!EX80</f>
        <v>0</v>
      </c>
      <c r="EY164" s="106">
        <f>Seniori!EY80</f>
        <v>0</v>
      </c>
      <c r="EZ164" s="106">
        <f>Seniori!EZ80</f>
        <v>0</v>
      </c>
      <c r="FA164" s="106">
        <f>Seniori!FA80</f>
        <v>0</v>
      </c>
      <c r="FB164" s="106">
        <f>Seniori!FB80</f>
        <v>0</v>
      </c>
      <c r="FC164" s="106">
        <f>Seniori!FC80</f>
        <v>0</v>
      </c>
      <c r="FD164" s="106">
        <f>Seniori!FD80</f>
        <v>0</v>
      </c>
      <c r="FE164" s="106">
        <f>Seniori!FE80</f>
        <v>0</v>
      </c>
      <c r="FF164" s="106">
        <f>Seniori!FF80</f>
        <v>0</v>
      </c>
      <c r="FG164" s="106">
        <f>Seniori!FG80</f>
        <v>0</v>
      </c>
      <c r="FH164" s="106">
        <f>Seniori!FH80</f>
        <v>0</v>
      </c>
      <c r="FI164" s="106">
        <f>Seniori!FI80</f>
        <v>0</v>
      </c>
      <c r="FJ164" s="106">
        <f>Seniori!FJ80</f>
        <v>0</v>
      </c>
      <c r="FK164" s="106">
        <f>Seniori!FK80</f>
        <v>0</v>
      </c>
      <c r="FL164" s="106">
        <f>Seniori!FL80</f>
        <v>0</v>
      </c>
      <c r="FM164" s="106">
        <f>Seniori!FM80</f>
        <v>0</v>
      </c>
      <c r="FN164" s="106">
        <f>Seniori!FN80</f>
        <v>0</v>
      </c>
      <c r="FO164" s="106">
        <f>Seniori!FO80</f>
        <v>0</v>
      </c>
      <c r="FP164" s="106">
        <f>Seniori!FP80</f>
        <v>0</v>
      </c>
      <c r="FQ164" s="106">
        <f>Seniori!FQ80</f>
        <v>0</v>
      </c>
      <c r="FR164" s="106">
        <f>Seniori!FR80</f>
        <v>0</v>
      </c>
      <c r="FS164" s="106">
        <f>Seniori!FS80</f>
        <v>0</v>
      </c>
      <c r="FT164" s="106">
        <f>Seniori!FT80</f>
        <v>0</v>
      </c>
      <c r="FU164" s="106">
        <f>Seniori!FU80</f>
        <v>0</v>
      </c>
      <c r="FV164" s="106">
        <f>Seniori!FV80</f>
        <v>0</v>
      </c>
      <c r="FW164" s="106">
        <f>Seniori!FW80</f>
        <v>0</v>
      </c>
      <c r="FX164" s="106">
        <f>Seniori!FX80</f>
        <v>0</v>
      </c>
      <c r="FY164" s="106">
        <f>Seniori!FY80</f>
        <v>0</v>
      </c>
      <c r="FZ164" s="106">
        <f>Seniori!FZ80</f>
        <v>0</v>
      </c>
      <c r="GA164" s="106">
        <f>Seniori!GA80</f>
        <v>0</v>
      </c>
      <c r="GB164" s="106">
        <f>Seniori!GB80</f>
        <v>0</v>
      </c>
      <c r="GC164" s="106">
        <f>Seniori!GC80</f>
        <v>0</v>
      </c>
      <c r="GD164" s="106">
        <f>Seniori!GD80</f>
        <v>0</v>
      </c>
      <c r="GE164" s="106">
        <f>Seniori!GE80</f>
        <v>0</v>
      </c>
      <c r="GF164" s="106">
        <f>Seniori!GF80</f>
        <v>0</v>
      </c>
      <c r="GG164" s="106">
        <f>Seniori!GG80</f>
        <v>0</v>
      </c>
      <c r="GH164" s="106">
        <f>Seniori!GH80</f>
        <v>0</v>
      </c>
      <c r="GI164" s="106">
        <f>Seniori!GI80</f>
        <v>0</v>
      </c>
      <c r="GJ164" s="106">
        <f>Seniori!GJ80</f>
        <v>0</v>
      </c>
      <c r="GK164" s="106">
        <f>Seniori!GK80</f>
        <v>0</v>
      </c>
      <c r="GL164" s="106">
        <f>Seniori!GL80</f>
        <v>0</v>
      </c>
      <c r="GM164" s="106">
        <f>Seniori!GM80</f>
        <v>0</v>
      </c>
      <c r="GN164" s="106">
        <f>Seniori!GN80</f>
        <v>0</v>
      </c>
      <c r="GO164" s="106">
        <f>Seniori!GO80</f>
        <v>0</v>
      </c>
      <c r="GP164" s="106">
        <f>Seniori!GP80</f>
        <v>0</v>
      </c>
      <c r="GQ164" s="106">
        <f>Seniori!GQ80</f>
        <v>0</v>
      </c>
      <c r="GR164" s="106">
        <f>Seniori!GR80</f>
        <v>0</v>
      </c>
      <c r="GS164" s="106">
        <f>Seniori!GS80</f>
        <v>0</v>
      </c>
      <c r="GT164" s="106">
        <f>Seniori!GT80</f>
        <v>0</v>
      </c>
      <c r="GU164" s="106">
        <f>Seniori!GU80</f>
        <v>0</v>
      </c>
      <c r="GV164" s="106">
        <f>Seniori!GV80</f>
        <v>0</v>
      </c>
      <c r="GW164" s="106">
        <f>Seniori!GW80</f>
        <v>0</v>
      </c>
      <c r="GX164" s="106">
        <f>Seniori!GX80</f>
        <v>0</v>
      </c>
      <c r="GY164" s="106">
        <f>Seniori!GY80</f>
        <v>0</v>
      </c>
      <c r="GZ164" s="106">
        <f>Seniori!GZ80</f>
        <v>0</v>
      </c>
      <c r="HA164" s="106">
        <f>Seniori!HA80</f>
        <v>0</v>
      </c>
      <c r="HB164" s="106">
        <f>Seniori!HB80</f>
        <v>0</v>
      </c>
      <c r="HC164" s="106">
        <f>Seniori!HC80</f>
        <v>0</v>
      </c>
      <c r="HD164" s="106">
        <f>Seniori!HD80</f>
        <v>0</v>
      </c>
      <c r="HE164" s="106">
        <f>Seniori!HE80</f>
        <v>0</v>
      </c>
      <c r="HF164" s="106">
        <f>Seniori!HF80</f>
        <v>0</v>
      </c>
      <c r="HG164" s="106">
        <f>Seniori!HG80</f>
        <v>0</v>
      </c>
      <c r="HH164" s="106">
        <f>Seniori!HH80</f>
        <v>0</v>
      </c>
      <c r="HI164" s="106">
        <f>Seniori!HI80</f>
        <v>0</v>
      </c>
      <c r="HJ164" s="106">
        <f>Seniori!HJ80</f>
        <v>0</v>
      </c>
      <c r="HK164" s="106">
        <f>Seniori!HK80</f>
        <v>0</v>
      </c>
      <c r="HL164" s="106">
        <f>Seniori!HL80</f>
        <v>0</v>
      </c>
      <c r="HM164" s="106">
        <f>Seniori!HM80</f>
        <v>0</v>
      </c>
      <c r="HN164" s="106">
        <f>Seniori!HN80</f>
        <v>0</v>
      </c>
      <c r="HO164" s="106">
        <f>Seniori!HO80</f>
        <v>0</v>
      </c>
      <c r="HP164" s="106">
        <f>Seniori!HP80</f>
        <v>0</v>
      </c>
      <c r="HQ164" s="106">
        <f>Seniori!HQ80</f>
        <v>0</v>
      </c>
      <c r="HR164" s="106">
        <f>Seniori!HR80</f>
        <v>0</v>
      </c>
      <c r="HS164" s="106">
        <f>Seniori!HS80</f>
        <v>0</v>
      </c>
      <c r="HT164" s="106">
        <f>Seniori!HT80</f>
        <v>0</v>
      </c>
      <c r="HU164" s="106">
        <f>Seniori!HU80</f>
        <v>0</v>
      </c>
      <c r="HV164" s="106">
        <f>Seniori!HV80</f>
        <v>0</v>
      </c>
      <c r="HW164" s="106">
        <f>Seniori!HW80</f>
        <v>0</v>
      </c>
      <c r="HX164" s="106">
        <f>Seniori!HX80</f>
        <v>0</v>
      </c>
      <c r="HY164" s="106">
        <f>Seniori!HY80</f>
        <v>0</v>
      </c>
      <c r="HZ164" s="106">
        <f>Seniori!HZ80</f>
        <v>0</v>
      </c>
      <c r="IA164" s="106">
        <f>Seniori!IA80</f>
        <v>0</v>
      </c>
      <c r="IB164" s="106">
        <f>Seniori!IB80</f>
        <v>0</v>
      </c>
      <c r="IC164" s="106">
        <f>Seniori!IC80</f>
        <v>0</v>
      </c>
      <c r="ID164" s="106">
        <f>Seniori!ID80</f>
        <v>0</v>
      </c>
      <c r="IE164" s="106">
        <f>Seniori!IE80</f>
        <v>0</v>
      </c>
      <c r="IF164" s="106">
        <f>Seniori!IF80</f>
        <v>0</v>
      </c>
      <c r="IG164" s="106">
        <f>Seniori!IG80</f>
        <v>0</v>
      </c>
      <c r="IH164" s="106">
        <f>Seniori!IH80</f>
        <v>0</v>
      </c>
      <c r="II164" s="106">
        <f>Seniori!II80</f>
        <v>0</v>
      </c>
      <c r="IJ164" s="106">
        <f>Seniori!IJ80</f>
        <v>0</v>
      </c>
      <c r="IK164" s="106">
        <f>Seniori!IK80</f>
        <v>0</v>
      </c>
      <c r="IL164" s="106">
        <f>Seniori!IL80</f>
        <v>0</v>
      </c>
      <c r="IM164" s="106">
        <f>Seniori!IM80</f>
        <v>0</v>
      </c>
      <c r="IN164" s="106">
        <f>Seniori!IN80</f>
        <v>0</v>
      </c>
      <c r="IO164" s="106">
        <f>Seniori!IO80</f>
        <v>0</v>
      </c>
      <c r="IP164" s="106">
        <f>Seniori!IP80</f>
        <v>0</v>
      </c>
      <c r="IQ164" s="106">
        <f>Seniori!IQ80</f>
        <v>0</v>
      </c>
      <c r="IR164" s="106">
        <f>Seniori!IR80</f>
        <v>0</v>
      </c>
      <c r="IS164" s="106">
        <f>Seniori!IS80</f>
        <v>0</v>
      </c>
      <c r="IT164" s="106">
        <f>Seniori!IT80</f>
        <v>0</v>
      </c>
      <c r="IU164" s="106">
        <f>Seniori!IU80</f>
        <v>0</v>
      </c>
      <c r="IV164" s="106">
        <f>Seniori!IV80</f>
        <v>0</v>
      </c>
      <c r="IW164" s="106">
        <f>Seniori!IW80</f>
        <v>0</v>
      </c>
      <c r="IX164" s="106">
        <f>Seniori!IX80</f>
        <v>0</v>
      </c>
      <c r="IY164" s="106">
        <f>Seniori!IY80</f>
        <v>0</v>
      </c>
      <c r="IZ164" s="106">
        <f>Seniori!IZ80</f>
        <v>0</v>
      </c>
      <c r="JA164" s="106">
        <f>Seniori!JA80</f>
        <v>0</v>
      </c>
      <c r="JB164" s="106">
        <f>Seniori!JB80</f>
        <v>0</v>
      </c>
      <c r="JC164" s="106">
        <f>Seniori!JC80</f>
        <v>0</v>
      </c>
      <c r="JD164" s="106">
        <f>Seniori!JD80</f>
        <v>0</v>
      </c>
      <c r="JE164" s="106">
        <f>Seniori!JE80</f>
        <v>0</v>
      </c>
      <c r="JF164" s="106">
        <f>Seniori!JF80</f>
        <v>0</v>
      </c>
      <c r="JG164" s="106">
        <f>Seniori!JG80</f>
        <v>0</v>
      </c>
      <c r="JH164" s="106">
        <f>Seniori!JH80</f>
        <v>0</v>
      </c>
      <c r="JI164" s="106">
        <f>Seniori!JI80</f>
        <v>0</v>
      </c>
      <c r="JJ164" s="106">
        <f>Seniori!JJ80</f>
        <v>0</v>
      </c>
      <c r="JK164" s="106">
        <f>Seniori!JK80</f>
        <v>0</v>
      </c>
      <c r="JL164" s="106">
        <f>Seniori!JL80</f>
        <v>0</v>
      </c>
      <c r="JM164" s="106">
        <f>Seniori!JM80</f>
        <v>0</v>
      </c>
      <c r="JN164" s="106">
        <f>Seniori!JN80</f>
        <v>0</v>
      </c>
      <c r="JO164" s="106">
        <f>Seniori!JO80</f>
        <v>0</v>
      </c>
      <c r="JP164" s="106">
        <f>Seniori!JP80</f>
        <v>0</v>
      </c>
      <c r="JQ164" s="106">
        <f>Seniori!JQ80</f>
        <v>0</v>
      </c>
      <c r="JR164" s="106">
        <f>Seniori!JR80</f>
        <v>0</v>
      </c>
      <c r="JS164" s="106">
        <f>Seniori!JS80</f>
        <v>0</v>
      </c>
      <c r="JT164" s="106">
        <f>Seniori!JT80</f>
        <v>0</v>
      </c>
      <c r="JU164" s="106">
        <f>Seniori!JU80</f>
        <v>0</v>
      </c>
      <c r="JV164" s="106">
        <f>Seniori!JV80</f>
        <v>0</v>
      </c>
      <c r="JW164" s="106">
        <f>Seniori!JW80</f>
        <v>0</v>
      </c>
      <c r="JX164" s="106">
        <f>Seniori!JX80</f>
        <v>0</v>
      </c>
      <c r="JY164" s="106">
        <f>Seniori!JY80</f>
        <v>0</v>
      </c>
      <c r="JZ164" s="106">
        <f>Seniori!JZ80</f>
        <v>0</v>
      </c>
      <c r="KA164" s="106">
        <f>Seniori!KA80</f>
        <v>0</v>
      </c>
      <c r="KB164" s="106">
        <f>Seniori!KB80</f>
        <v>0</v>
      </c>
      <c r="KC164" s="106">
        <f>Seniori!KC80</f>
        <v>0</v>
      </c>
      <c r="KD164" s="106">
        <f>Seniori!KD80</f>
        <v>0</v>
      </c>
      <c r="KE164" s="106">
        <f>Seniori!KE80</f>
        <v>0</v>
      </c>
      <c r="KF164" s="106">
        <f>Seniori!KF80</f>
        <v>0</v>
      </c>
      <c r="KG164" s="106">
        <f>Seniori!KG80</f>
        <v>0</v>
      </c>
      <c r="KH164" s="106">
        <f>Seniori!KH80</f>
        <v>0</v>
      </c>
      <c r="KI164" s="106">
        <f>Seniori!KI80</f>
        <v>0</v>
      </c>
      <c r="KJ164" s="106">
        <f>Seniori!KJ80</f>
        <v>0</v>
      </c>
      <c r="KK164" s="106">
        <f>Seniori!KK80</f>
        <v>0</v>
      </c>
      <c r="KL164" s="106">
        <f>Seniori!KL80</f>
        <v>0</v>
      </c>
      <c r="KM164" s="106">
        <f>Seniori!KM80</f>
        <v>0</v>
      </c>
      <c r="KN164" s="106">
        <f>Seniori!KN80</f>
        <v>0</v>
      </c>
      <c r="KO164" s="106">
        <f>Seniori!KO80</f>
        <v>0</v>
      </c>
      <c r="KP164" s="106">
        <f>Seniori!KP80</f>
        <v>0</v>
      </c>
      <c r="KQ164" s="106">
        <f>Seniori!KQ80</f>
        <v>0</v>
      </c>
      <c r="KR164" s="106">
        <f>Seniori!KR80</f>
        <v>0</v>
      </c>
      <c r="KS164" s="106">
        <f>Seniori!KS80</f>
        <v>0</v>
      </c>
      <c r="KT164" s="106">
        <f>Seniori!KT80</f>
        <v>0</v>
      </c>
      <c r="KU164" s="106">
        <f>Seniori!KU80</f>
        <v>0</v>
      </c>
      <c r="KV164" s="106">
        <f>Seniori!KV80</f>
        <v>0</v>
      </c>
      <c r="KW164" s="106">
        <f>Seniori!KW80</f>
        <v>0</v>
      </c>
      <c r="KX164" s="106">
        <f>Seniori!KX80</f>
        <v>0</v>
      </c>
      <c r="KY164" s="106">
        <f>Seniori!KY80</f>
        <v>0</v>
      </c>
      <c r="KZ164" s="106">
        <f>Seniori!KZ80</f>
        <v>0</v>
      </c>
      <c r="LA164" s="106">
        <f>Seniori!LA80</f>
        <v>0</v>
      </c>
      <c r="LB164" s="106">
        <f>Seniori!LB80</f>
        <v>0</v>
      </c>
      <c r="LC164" s="106">
        <f>Seniori!LC80</f>
        <v>0</v>
      </c>
      <c r="LD164" s="106">
        <f>Seniori!LD80</f>
        <v>0</v>
      </c>
      <c r="LE164" s="106">
        <f>Seniori!LE80</f>
        <v>0</v>
      </c>
      <c r="LF164" s="106">
        <f>Seniori!LF80</f>
        <v>0</v>
      </c>
      <c r="LG164" s="106">
        <f>Seniori!LG80</f>
        <v>0</v>
      </c>
      <c r="LH164" s="106">
        <f>Seniori!LH80</f>
        <v>0</v>
      </c>
      <c r="LI164" s="106">
        <f>Seniori!LI80</f>
        <v>0</v>
      </c>
      <c r="LJ164" s="106">
        <f>Seniori!LJ80</f>
        <v>0</v>
      </c>
      <c r="LK164" s="106">
        <f>Seniori!LK80</f>
        <v>0</v>
      </c>
      <c r="LL164" s="106">
        <f>Seniori!LL80</f>
        <v>0</v>
      </c>
      <c r="LM164" s="106">
        <f>Seniori!LM80</f>
        <v>0</v>
      </c>
      <c r="LN164" s="106">
        <f>Seniori!LN80</f>
        <v>0</v>
      </c>
      <c r="LO164" s="106">
        <f>Seniori!LO80</f>
        <v>0</v>
      </c>
      <c r="LP164" s="106">
        <f>Seniori!LP80</f>
        <v>0</v>
      </c>
      <c r="LQ164" s="106">
        <f>Seniori!LQ80</f>
        <v>0</v>
      </c>
      <c r="LR164" s="106">
        <f>Seniori!LR80</f>
        <v>0</v>
      </c>
      <c r="LS164" s="106">
        <f>Seniori!LS80</f>
        <v>0</v>
      </c>
      <c r="LT164" s="106">
        <f>Seniori!LT80</f>
        <v>0</v>
      </c>
      <c r="LU164" s="106">
        <f>Seniori!LU80</f>
        <v>0</v>
      </c>
      <c r="LV164" s="106">
        <f>Seniori!LV80</f>
        <v>0</v>
      </c>
      <c r="LW164" s="106">
        <f>Seniori!LW80</f>
        <v>0</v>
      </c>
      <c r="LX164" s="106">
        <f>Seniori!LX80</f>
        <v>0</v>
      </c>
      <c r="LY164" s="106">
        <f>Seniori!LY80</f>
        <v>0</v>
      </c>
      <c r="LZ164" s="106">
        <f>Seniori!LZ80</f>
        <v>0</v>
      </c>
      <c r="MA164" s="106">
        <f>Seniori!MA80</f>
        <v>0</v>
      </c>
      <c r="MB164" s="106">
        <f>Seniori!MB80</f>
        <v>0</v>
      </c>
      <c r="MC164" s="106">
        <f>Seniori!MC80</f>
        <v>0</v>
      </c>
      <c r="MD164" s="106">
        <f>Seniori!MD80</f>
        <v>0</v>
      </c>
      <c r="ME164" s="106">
        <f>Seniori!ME80</f>
        <v>0</v>
      </c>
      <c r="MF164" s="106">
        <f>Seniori!MF80</f>
        <v>0</v>
      </c>
      <c r="MG164" s="106">
        <f>Seniori!MG80</f>
        <v>0</v>
      </c>
      <c r="MH164" s="106">
        <f>Seniori!MH80</f>
        <v>0</v>
      </c>
      <c r="MI164" s="106">
        <f>Seniori!MI80</f>
        <v>0</v>
      </c>
      <c r="MJ164" s="106">
        <f>Seniori!MJ80</f>
        <v>0</v>
      </c>
      <c r="MK164" s="106">
        <f>Seniori!MK80</f>
        <v>0</v>
      </c>
      <c r="ML164" s="106">
        <f>Seniori!ML80</f>
        <v>0</v>
      </c>
      <c r="MM164" s="106">
        <f>Seniori!MM80</f>
        <v>0</v>
      </c>
      <c r="MN164" s="106">
        <f>Seniori!MN80</f>
        <v>0</v>
      </c>
      <c r="MO164" s="106">
        <f>Seniori!MO80</f>
        <v>0</v>
      </c>
      <c r="MP164" s="106">
        <f>Seniori!MP80</f>
        <v>0</v>
      </c>
      <c r="MQ164" s="106">
        <f>Seniori!MQ80</f>
        <v>0</v>
      </c>
      <c r="MR164" s="106">
        <f>Seniori!MR80</f>
        <v>0</v>
      </c>
      <c r="MS164" s="106">
        <f>Seniori!MS80</f>
        <v>0</v>
      </c>
      <c r="MT164" s="106">
        <f>Seniori!MT80</f>
        <v>0</v>
      </c>
      <c r="MU164" s="106">
        <f>Seniori!MU80</f>
        <v>0</v>
      </c>
      <c r="MV164" s="106">
        <f>Seniori!MV80</f>
        <v>0</v>
      </c>
      <c r="MW164" s="106">
        <f>Seniori!MW80</f>
        <v>0</v>
      </c>
      <c r="MX164" s="106">
        <f>Seniori!MX80</f>
        <v>0</v>
      </c>
      <c r="MY164" s="106">
        <f>Seniori!MY80</f>
        <v>0</v>
      </c>
      <c r="MZ164" s="106">
        <f>Seniori!MZ80</f>
        <v>0</v>
      </c>
      <c r="NA164" s="106">
        <f>Seniori!NA80</f>
        <v>0</v>
      </c>
      <c r="NB164" s="106">
        <f>Seniori!NB80</f>
        <v>0</v>
      </c>
      <c r="NC164" s="106">
        <f>Seniori!NC80</f>
        <v>0</v>
      </c>
      <c r="ND164" s="106">
        <f>Seniori!ND80</f>
        <v>0</v>
      </c>
      <c r="NE164" s="106">
        <f>Seniori!NE80</f>
        <v>0</v>
      </c>
      <c r="NF164" s="106">
        <f>Seniori!NF80</f>
        <v>0</v>
      </c>
      <c r="NG164" s="106">
        <f>Seniori!NG80</f>
        <v>0</v>
      </c>
      <c r="NH164" s="106">
        <f>Seniori!NH80</f>
        <v>0</v>
      </c>
      <c r="NI164" s="106">
        <f>Seniori!NI80</f>
        <v>0</v>
      </c>
      <c r="NJ164" s="106">
        <f>Seniori!NJ80</f>
        <v>0</v>
      </c>
      <c r="NK164" s="106">
        <f>Seniori!NK80</f>
        <v>0</v>
      </c>
      <c r="NL164" s="106">
        <f>Seniori!NL80</f>
        <v>0</v>
      </c>
      <c r="NM164" s="106">
        <f>Seniori!NM80</f>
        <v>0</v>
      </c>
      <c r="NN164" s="106">
        <f>Seniori!NN80</f>
        <v>0</v>
      </c>
      <c r="NO164" s="106">
        <f>Seniori!NO80</f>
        <v>0</v>
      </c>
      <c r="NP164" s="106">
        <f>Seniori!NP80</f>
        <v>0</v>
      </c>
      <c r="NQ164" s="106">
        <f>Seniori!NQ80</f>
        <v>0</v>
      </c>
      <c r="NR164" s="106">
        <f>Seniori!NR80</f>
        <v>0</v>
      </c>
      <c r="NS164" s="106">
        <f>Seniori!NS80</f>
        <v>0</v>
      </c>
      <c r="NT164" s="106">
        <f>Seniori!NT80</f>
        <v>0</v>
      </c>
      <c r="NU164" s="106">
        <f>Seniori!NU80</f>
        <v>0</v>
      </c>
      <c r="NV164" s="106">
        <f>Seniori!NV80</f>
        <v>0</v>
      </c>
      <c r="NW164" s="106">
        <f>Seniori!NW80</f>
        <v>0</v>
      </c>
      <c r="NX164" s="106">
        <f>Seniori!NX80</f>
        <v>0</v>
      </c>
      <c r="NY164" s="106">
        <f>Seniori!NY80</f>
        <v>0</v>
      </c>
      <c r="NZ164" s="106">
        <f>Seniori!NZ80</f>
        <v>0</v>
      </c>
      <c r="OA164" s="106">
        <f>Seniori!OA80</f>
        <v>0</v>
      </c>
      <c r="OB164" s="106">
        <f>Seniori!OB80</f>
        <v>0</v>
      </c>
      <c r="OC164" s="106">
        <f>Seniori!OC80</f>
        <v>0</v>
      </c>
      <c r="OD164" s="106">
        <f>Seniori!OD80</f>
        <v>0</v>
      </c>
      <c r="OE164" s="106">
        <f>Seniori!OE80</f>
        <v>0</v>
      </c>
      <c r="OF164" s="106">
        <f>Seniori!OF80</f>
        <v>0</v>
      </c>
      <c r="OG164" s="106">
        <f>Seniori!OG80</f>
        <v>0</v>
      </c>
      <c r="OH164" s="106">
        <f>Seniori!OH80</f>
        <v>0</v>
      </c>
      <c r="OI164" s="106">
        <f>Seniori!OI80</f>
        <v>0</v>
      </c>
      <c r="OJ164" s="106">
        <f>Seniori!OJ80</f>
        <v>0</v>
      </c>
      <c r="OK164" s="106">
        <f>Seniori!OK80</f>
        <v>0</v>
      </c>
      <c r="OL164" s="106">
        <f>Seniori!OL80</f>
        <v>0</v>
      </c>
      <c r="OM164" s="106">
        <f>Seniori!OM80</f>
        <v>0</v>
      </c>
      <c r="ON164" s="106">
        <f>Seniori!ON80</f>
        <v>0</v>
      </c>
      <c r="OO164" s="106">
        <f>Seniori!OO80</f>
        <v>0</v>
      </c>
      <c r="OP164" s="106">
        <f>Seniori!OP80</f>
        <v>0</v>
      </c>
      <c r="OQ164" s="106">
        <f>Seniori!OQ80</f>
        <v>0</v>
      </c>
      <c r="OR164" s="106">
        <f>Seniori!OR80</f>
        <v>0</v>
      </c>
      <c r="OS164" s="106">
        <f>Seniori!OS80</f>
        <v>0</v>
      </c>
      <c r="OT164" s="106">
        <f>Seniori!OT80</f>
        <v>0</v>
      </c>
      <c r="OU164" s="106">
        <f>Seniori!OU80</f>
        <v>0</v>
      </c>
      <c r="OV164" s="106">
        <f>Seniori!OV80</f>
        <v>0</v>
      </c>
      <c r="OW164" s="106">
        <f>Seniori!OW80</f>
        <v>0</v>
      </c>
      <c r="OX164" s="106">
        <f>Seniori!OX80</f>
        <v>0</v>
      </c>
      <c r="OY164" s="106">
        <f>Seniori!OY80</f>
        <v>0</v>
      </c>
      <c r="OZ164" s="106">
        <f>Seniori!OZ80</f>
        <v>0</v>
      </c>
      <c r="PA164" s="106">
        <f>Seniori!PA80</f>
        <v>0</v>
      </c>
      <c r="PB164" s="106">
        <f>Seniori!PB80</f>
        <v>0</v>
      </c>
      <c r="PC164" s="106">
        <f>Seniori!PC80</f>
        <v>0</v>
      </c>
      <c r="PD164" s="106">
        <f>Seniori!PD80</f>
        <v>0</v>
      </c>
      <c r="PE164" s="106">
        <f>Seniori!PE80</f>
        <v>0</v>
      </c>
      <c r="PF164" s="106">
        <f>Seniori!PF80</f>
        <v>0</v>
      </c>
      <c r="PG164" s="106">
        <f>Seniori!PG80</f>
        <v>0</v>
      </c>
      <c r="PH164" s="106">
        <f>Seniori!PH80</f>
        <v>0</v>
      </c>
      <c r="PI164" s="106">
        <f>Seniori!PI80</f>
        <v>0</v>
      </c>
      <c r="PJ164" s="106">
        <f>Seniori!PJ80</f>
        <v>0</v>
      </c>
      <c r="PK164" s="106">
        <f>Seniori!PK80</f>
        <v>0</v>
      </c>
      <c r="PL164" s="106">
        <f>Seniori!PL80</f>
        <v>0</v>
      </c>
      <c r="PM164" s="106">
        <f>Seniori!PM80</f>
        <v>0</v>
      </c>
      <c r="PN164" s="106">
        <f>Seniori!PN80</f>
        <v>0</v>
      </c>
      <c r="PO164" s="106">
        <f>Seniori!PO80</f>
        <v>0</v>
      </c>
      <c r="PP164" s="106">
        <f>Seniori!PP80</f>
        <v>0</v>
      </c>
      <c r="PQ164" s="106">
        <f>Seniori!PQ80</f>
        <v>0</v>
      </c>
      <c r="PR164" s="106">
        <f>Seniori!PR80</f>
        <v>0</v>
      </c>
      <c r="PS164" s="106">
        <f>Seniori!PS80</f>
        <v>0</v>
      </c>
      <c r="PT164" s="106">
        <f>Seniori!PT80</f>
        <v>0</v>
      </c>
      <c r="PU164" s="106">
        <f>Seniori!PU80</f>
        <v>0</v>
      </c>
      <c r="PV164" s="106">
        <f>Seniori!PV80</f>
        <v>0</v>
      </c>
      <c r="PW164" s="106">
        <f>Seniori!PW80</f>
        <v>0</v>
      </c>
      <c r="PX164" s="106">
        <f>Seniori!PX80</f>
        <v>0</v>
      </c>
      <c r="PY164" s="106">
        <f>Seniori!PY80</f>
        <v>0</v>
      </c>
      <c r="PZ164" s="106">
        <f>Seniori!PZ80</f>
        <v>0</v>
      </c>
      <c r="QA164" s="106">
        <f>Seniori!QA80</f>
        <v>0</v>
      </c>
      <c r="QB164" s="106">
        <f>Seniori!QB80</f>
        <v>0</v>
      </c>
      <c r="QC164" s="106">
        <f>Seniori!QC80</f>
        <v>0</v>
      </c>
      <c r="QD164" s="106">
        <f>Seniori!QD80</f>
        <v>0</v>
      </c>
      <c r="QE164" s="106">
        <f>Seniori!QE80</f>
        <v>0</v>
      </c>
      <c r="QF164" s="106">
        <f>Seniori!QF80</f>
        <v>0</v>
      </c>
      <c r="QG164" s="106">
        <f>Seniori!QG80</f>
        <v>0</v>
      </c>
      <c r="QH164" s="106">
        <f>Seniori!QH80</f>
        <v>0</v>
      </c>
      <c r="QI164" s="106">
        <f>Seniori!QI80</f>
        <v>0</v>
      </c>
      <c r="QJ164" s="106">
        <f>Seniori!QJ80</f>
        <v>0</v>
      </c>
      <c r="QK164" s="106">
        <f>Seniori!QK80</f>
        <v>0</v>
      </c>
      <c r="QL164" s="106">
        <f>Seniori!QL80</f>
        <v>0</v>
      </c>
      <c r="QM164" s="106">
        <f>Seniori!QM80</f>
        <v>0</v>
      </c>
      <c r="QN164" s="106">
        <f>Seniori!QN80</f>
        <v>0</v>
      </c>
      <c r="QO164" s="106">
        <f>Seniori!QO80</f>
        <v>0</v>
      </c>
      <c r="QP164" s="106">
        <f>Seniori!QP80</f>
        <v>0</v>
      </c>
      <c r="QQ164" s="106">
        <f>Seniori!QQ80</f>
        <v>0</v>
      </c>
      <c r="QR164" s="106">
        <f>Seniori!QR80</f>
        <v>0</v>
      </c>
      <c r="QS164" s="106">
        <f>Seniori!QS80</f>
        <v>0</v>
      </c>
      <c r="QT164" s="106">
        <f>Seniori!QT80</f>
        <v>0</v>
      </c>
      <c r="QU164" s="106">
        <f>Seniori!QU80</f>
        <v>0</v>
      </c>
      <c r="QV164" s="106">
        <f>Seniori!QV80</f>
        <v>0</v>
      </c>
      <c r="QW164" s="106">
        <f>Seniori!QW80</f>
        <v>0</v>
      </c>
      <c r="QX164" s="106">
        <f>Seniori!QX80</f>
        <v>0</v>
      </c>
      <c r="QY164" s="106">
        <f>Seniori!QY80</f>
        <v>0</v>
      </c>
      <c r="QZ164" s="106">
        <f>Seniori!QZ80</f>
        <v>0</v>
      </c>
      <c r="RA164" s="106">
        <f>Seniori!RA80</f>
        <v>0</v>
      </c>
      <c r="RB164" s="106">
        <f>Seniori!RB80</f>
        <v>0</v>
      </c>
      <c r="RC164" s="106">
        <f>Seniori!RC80</f>
        <v>0</v>
      </c>
      <c r="RD164" s="106">
        <f>Seniori!RD80</f>
        <v>0</v>
      </c>
      <c r="RE164" s="106">
        <f>Seniori!RE80</f>
        <v>0</v>
      </c>
      <c r="RF164" s="106">
        <f>Seniori!RF80</f>
        <v>0</v>
      </c>
      <c r="RG164" s="106">
        <f>Seniori!RG80</f>
        <v>0</v>
      </c>
      <c r="RH164" s="106">
        <f>Seniori!RH80</f>
        <v>0</v>
      </c>
      <c r="RI164" s="106">
        <f>Seniori!RI80</f>
        <v>0</v>
      </c>
      <c r="RJ164" s="106">
        <f>Seniori!RJ80</f>
        <v>0</v>
      </c>
      <c r="RK164" s="106">
        <f>Seniori!RK80</f>
        <v>0</v>
      </c>
      <c r="RL164" s="106">
        <f>Seniori!RL80</f>
        <v>0</v>
      </c>
      <c r="RM164" s="106">
        <f>Seniori!RM80</f>
        <v>0</v>
      </c>
      <c r="RN164" s="106">
        <f>Seniori!RN80</f>
        <v>0</v>
      </c>
      <c r="RO164" s="106">
        <f>Seniori!RO80</f>
        <v>0</v>
      </c>
      <c r="RP164" s="106">
        <f>Seniori!RP80</f>
        <v>0</v>
      </c>
      <c r="RQ164" s="106">
        <f>Seniori!RQ80</f>
        <v>0</v>
      </c>
      <c r="RR164" s="106">
        <f>Seniori!RR80</f>
        <v>0</v>
      </c>
      <c r="RS164" s="106">
        <f>Seniori!RS80</f>
        <v>0</v>
      </c>
      <c r="RT164" s="106">
        <f>Seniori!RT80</f>
        <v>0</v>
      </c>
      <c r="RU164" s="106">
        <f>Seniori!RU80</f>
        <v>0</v>
      </c>
      <c r="RV164" s="106">
        <f>Seniori!RV80</f>
        <v>0</v>
      </c>
      <c r="RW164" s="106">
        <f>Seniori!RW80</f>
        <v>0</v>
      </c>
      <c r="RX164" s="106">
        <f>Seniori!RX80</f>
        <v>0</v>
      </c>
      <c r="RY164" s="106">
        <f>Seniori!RY80</f>
        <v>0</v>
      </c>
      <c r="RZ164" s="106">
        <f>Seniori!RZ80</f>
        <v>0</v>
      </c>
      <c r="SA164" s="106">
        <f>Seniori!SA80</f>
        <v>0</v>
      </c>
      <c r="SB164" s="106">
        <f>Seniori!SB80</f>
        <v>0</v>
      </c>
      <c r="SC164" s="106">
        <f>Seniori!SC80</f>
        <v>0</v>
      </c>
      <c r="SD164" s="106">
        <f>Seniori!SD80</f>
        <v>0</v>
      </c>
      <c r="SE164" s="106">
        <f>Seniori!SE80</f>
        <v>0</v>
      </c>
      <c r="SF164" s="106">
        <f>Seniori!SF80</f>
        <v>0</v>
      </c>
      <c r="SG164" s="106">
        <f>Seniori!SG80</f>
        <v>0</v>
      </c>
      <c r="SH164" s="106">
        <f>Seniori!SH80</f>
        <v>0</v>
      </c>
      <c r="SI164" s="106">
        <f>Seniori!SI80</f>
        <v>0</v>
      </c>
      <c r="SJ164" s="106">
        <f>Seniori!SJ80</f>
        <v>0</v>
      </c>
      <c r="SK164" s="106">
        <f>Seniori!SK80</f>
        <v>0</v>
      </c>
      <c r="SL164" s="106">
        <f>Seniori!SL80</f>
        <v>0</v>
      </c>
      <c r="SM164" s="106">
        <f>Seniori!SM80</f>
        <v>0</v>
      </c>
      <c r="SN164" s="106">
        <f>Seniori!SN80</f>
        <v>0</v>
      </c>
      <c r="SO164" s="106">
        <f>Seniori!SO80</f>
        <v>0</v>
      </c>
      <c r="SP164" s="106">
        <f>Seniori!SP80</f>
        <v>0</v>
      </c>
      <c r="SQ164" s="106">
        <f>Seniori!SQ80</f>
        <v>0</v>
      </c>
      <c r="SR164" s="106">
        <f>Seniori!SR80</f>
        <v>0</v>
      </c>
      <c r="SS164" s="106">
        <f>Seniori!SS80</f>
        <v>0</v>
      </c>
      <c r="ST164" s="106">
        <f>Seniori!ST80</f>
        <v>0</v>
      </c>
      <c r="SU164" s="106">
        <f>Seniori!SU80</f>
        <v>0</v>
      </c>
      <c r="SV164" s="106">
        <f>Seniori!SV80</f>
        <v>0</v>
      </c>
      <c r="SW164" s="106">
        <f>Seniori!SW80</f>
        <v>0</v>
      </c>
      <c r="SX164" s="106">
        <f>Seniori!SX80</f>
        <v>0</v>
      </c>
      <c r="SY164" s="106">
        <f>Seniori!SY80</f>
        <v>0</v>
      </c>
      <c r="SZ164" s="106">
        <f>Seniori!SZ80</f>
        <v>0</v>
      </c>
      <c r="TA164" s="106">
        <f>Seniori!TA80</f>
        <v>0</v>
      </c>
      <c r="TB164" s="106">
        <f>Seniori!TB80</f>
        <v>0</v>
      </c>
    </row>
    <row r="165" spans="1:522" s="1" customFormat="1" ht="18" customHeight="1" x14ac:dyDescent="0.25">
      <c r="A165" s="12"/>
      <c r="B165" s="11" t="s">
        <v>256</v>
      </c>
      <c r="C165" s="1">
        <v>12488</v>
      </c>
      <c r="D165" s="1">
        <v>2017</v>
      </c>
      <c r="E165" s="4" t="s">
        <v>255</v>
      </c>
      <c r="F165" s="9">
        <v>9513</v>
      </c>
      <c r="G165" s="9" t="s">
        <v>100</v>
      </c>
      <c r="H165" s="4" t="s">
        <v>59</v>
      </c>
      <c r="I165" s="1">
        <f>SUM(K165:TB165)</f>
        <v>6</v>
      </c>
      <c r="J165" s="12">
        <f>Tabuľka3[[#This Row],[Stĺpec9]]</f>
        <v>6</v>
      </c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  <c r="CL165" s="106"/>
      <c r="CM165" s="106"/>
      <c r="CN165" s="106"/>
      <c r="CO165" s="106"/>
      <c r="CP165" s="106"/>
      <c r="CQ165" s="106"/>
      <c r="CR165" s="106"/>
      <c r="CS165" s="106"/>
      <c r="CT165" s="106"/>
      <c r="CU165" s="106"/>
      <c r="CV165" s="106"/>
      <c r="CW165" s="106"/>
      <c r="CX165" s="106"/>
      <c r="CY165" s="106"/>
      <c r="CZ165" s="106"/>
      <c r="DA165" s="106"/>
      <c r="DB165" s="106"/>
      <c r="DC165" s="106"/>
      <c r="DD165" s="106"/>
      <c r="DE165" s="106"/>
      <c r="DF165" s="106"/>
      <c r="DG165" s="106"/>
      <c r="DH165" s="106"/>
      <c r="DI165" s="106"/>
      <c r="DJ165" s="106"/>
      <c r="DK165" s="106"/>
      <c r="DL165" s="106"/>
      <c r="DM165" s="106"/>
      <c r="DN165" s="106"/>
      <c r="DO165" s="106"/>
      <c r="DP165" s="106"/>
      <c r="DQ165" s="106"/>
      <c r="DR165" s="106"/>
      <c r="DS165" s="106"/>
      <c r="DT165" s="106"/>
      <c r="DU165" s="106"/>
      <c r="DV165" s="106"/>
      <c r="DW165" s="106"/>
      <c r="DX165" s="106"/>
      <c r="DY165" s="106"/>
      <c r="DZ165" s="106"/>
      <c r="EA165" s="106"/>
      <c r="EB165" s="106"/>
      <c r="EC165" s="106"/>
      <c r="ED165" s="106"/>
      <c r="EE165" s="106"/>
      <c r="EF165" s="106"/>
      <c r="EG165" s="106"/>
      <c r="EH165" s="106"/>
      <c r="EI165" s="106"/>
      <c r="EJ165" s="106"/>
      <c r="EK165" s="106"/>
      <c r="EL165" s="106"/>
      <c r="EM165" s="106"/>
      <c r="EN165" s="106"/>
      <c r="EO165" s="106"/>
      <c r="EP165" s="106"/>
      <c r="EQ165" s="106"/>
      <c r="ER165" s="106"/>
      <c r="ES165" s="106"/>
      <c r="ET165" s="106"/>
      <c r="EU165" s="106"/>
      <c r="EV165" s="106"/>
      <c r="EW165" s="106"/>
      <c r="EX165" s="106"/>
      <c r="EY165" s="106"/>
      <c r="EZ165" s="106"/>
      <c r="FA165" s="106"/>
      <c r="FB165" s="106"/>
      <c r="FC165" s="106"/>
      <c r="FD165" s="106"/>
      <c r="FE165" s="106"/>
      <c r="FF165" s="106"/>
      <c r="FG165" s="106"/>
      <c r="FH165" s="106" t="s">
        <v>307</v>
      </c>
      <c r="FI165" s="106" t="s">
        <v>307</v>
      </c>
      <c r="FJ165" s="106"/>
      <c r="FK165" s="106"/>
      <c r="FL165" s="106"/>
      <c r="FM165" s="106"/>
      <c r="FN165" s="106"/>
      <c r="FO165" s="106"/>
      <c r="FP165" s="106"/>
      <c r="FQ165" s="106"/>
      <c r="FR165" s="106"/>
      <c r="FS165" s="106"/>
      <c r="FT165" s="106"/>
      <c r="FU165" s="106"/>
      <c r="FV165" s="106"/>
      <c r="FW165" s="106"/>
      <c r="FX165" s="106"/>
      <c r="FY165" s="106"/>
      <c r="FZ165" s="106"/>
      <c r="GA165" s="106"/>
      <c r="GB165" s="106"/>
      <c r="GC165" s="106"/>
      <c r="GD165" s="106"/>
      <c r="GE165" s="106"/>
      <c r="GF165" s="106"/>
      <c r="GG165" s="106"/>
      <c r="GH165" s="106"/>
      <c r="GI165" s="106"/>
      <c r="GJ165" s="106"/>
      <c r="GK165" s="106"/>
      <c r="GL165" s="106"/>
      <c r="GM165" s="106"/>
      <c r="GN165" s="106"/>
      <c r="GO165" s="106"/>
      <c r="GP165" s="106"/>
      <c r="GQ165" s="106"/>
      <c r="GR165" s="106"/>
      <c r="GS165" s="106"/>
      <c r="GT165" s="106"/>
      <c r="GU165" s="106"/>
      <c r="GV165" s="106"/>
      <c r="GW165" s="106"/>
      <c r="GX165" s="106"/>
      <c r="GY165" s="106"/>
      <c r="GZ165" s="106"/>
      <c r="HA165" s="106"/>
      <c r="HB165" s="106"/>
      <c r="HC165" s="106"/>
      <c r="HD165" s="106"/>
      <c r="HE165" s="106"/>
      <c r="HF165" s="106"/>
      <c r="HG165" s="106"/>
      <c r="HH165" s="106"/>
      <c r="HI165" s="106"/>
      <c r="HJ165" s="106"/>
      <c r="HK165" s="106"/>
      <c r="HL165" s="106"/>
      <c r="HM165" s="106"/>
      <c r="HN165" s="106"/>
      <c r="HO165" s="106"/>
      <c r="HP165" s="106"/>
      <c r="HQ165" s="106"/>
      <c r="HR165" s="106"/>
      <c r="HS165" s="106"/>
      <c r="HT165" s="106"/>
      <c r="HU165" s="106">
        <v>1</v>
      </c>
      <c r="HV165" s="106" t="s">
        <v>307</v>
      </c>
      <c r="HW165" s="106"/>
      <c r="HX165" s="106"/>
      <c r="HY165" s="106">
        <v>2</v>
      </c>
      <c r="HZ165" s="106" t="s">
        <v>307</v>
      </c>
      <c r="IA165" s="106"/>
      <c r="IB165" s="106"/>
      <c r="IC165" s="106"/>
      <c r="ID165" s="106"/>
      <c r="IE165" s="106"/>
      <c r="IF165" s="106"/>
      <c r="IG165" s="106"/>
      <c r="IH165" s="106"/>
      <c r="II165" s="106"/>
      <c r="IJ165" s="106"/>
      <c r="IK165" s="106"/>
      <c r="IL165" s="106"/>
      <c r="IM165" s="106"/>
      <c r="IN165" s="106"/>
      <c r="IO165" s="106"/>
      <c r="IP165" s="106"/>
      <c r="IQ165" s="106"/>
      <c r="IR165" s="106"/>
      <c r="IS165" s="106"/>
      <c r="IT165" s="106"/>
      <c r="IU165" s="106"/>
      <c r="IV165" s="106"/>
      <c r="IW165" s="106" t="s">
        <v>307</v>
      </c>
      <c r="IX165" s="106"/>
      <c r="IY165" s="106"/>
      <c r="IZ165" s="106"/>
      <c r="JA165" s="106"/>
      <c r="JB165" s="106"/>
      <c r="JC165" s="106"/>
      <c r="JD165" s="106"/>
      <c r="JE165" s="106"/>
      <c r="JF165" s="106" t="s">
        <v>307</v>
      </c>
      <c r="JG165" s="106"/>
      <c r="JH165" s="106"/>
      <c r="JI165" s="106"/>
      <c r="JJ165" s="106"/>
      <c r="JK165" s="106"/>
      <c r="JL165" s="106"/>
      <c r="JM165" s="106"/>
      <c r="JN165" s="106"/>
      <c r="JO165" s="106"/>
      <c r="JP165" s="106"/>
      <c r="JQ165" s="106"/>
      <c r="JR165" s="106"/>
      <c r="JS165" s="106"/>
      <c r="JT165" s="106"/>
      <c r="JU165" s="106"/>
      <c r="JV165" s="106"/>
      <c r="JW165" s="106"/>
      <c r="JX165" s="106"/>
      <c r="JY165" s="106"/>
      <c r="JZ165" s="106"/>
      <c r="KA165" s="106"/>
      <c r="KB165" s="106"/>
      <c r="KC165" s="106"/>
      <c r="KD165" s="106"/>
      <c r="KE165" s="106"/>
      <c r="KF165" s="106"/>
      <c r="KG165" s="106"/>
      <c r="KH165" s="106"/>
      <c r="KI165" s="106"/>
      <c r="KJ165" s="106"/>
      <c r="KK165" s="106"/>
      <c r="KL165" s="106"/>
      <c r="KM165" s="106"/>
      <c r="KN165" s="106"/>
      <c r="KO165" s="106"/>
      <c r="KP165" s="106"/>
      <c r="KQ165" s="106"/>
      <c r="KR165" s="106"/>
      <c r="KS165" s="106"/>
      <c r="KT165" s="106"/>
      <c r="KU165" s="106"/>
      <c r="KV165" s="106"/>
      <c r="KW165" s="106"/>
      <c r="KX165" s="106"/>
      <c r="KY165" s="106"/>
      <c r="KZ165" s="106" t="s">
        <v>307</v>
      </c>
      <c r="LA165" s="106"/>
      <c r="LB165" s="106"/>
      <c r="LC165" s="106"/>
      <c r="LD165" s="106"/>
      <c r="LE165" s="106"/>
      <c r="LF165" s="106"/>
      <c r="LG165" s="106"/>
      <c r="LH165" s="106"/>
      <c r="LI165" s="106"/>
      <c r="LJ165" s="111" t="s">
        <v>307</v>
      </c>
      <c r="LK165" s="106"/>
      <c r="LL165" s="106"/>
      <c r="LM165" s="106"/>
      <c r="LN165" s="106"/>
      <c r="LO165" s="106"/>
      <c r="LP165" s="106"/>
      <c r="LQ165" s="106"/>
      <c r="LR165" s="106"/>
      <c r="LS165" s="106"/>
      <c r="LT165" s="106"/>
      <c r="LU165" s="106"/>
      <c r="LV165" s="106"/>
      <c r="LW165" s="106"/>
      <c r="LX165" s="106"/>
      <c r="LY165" s="106"/>
      <c r="LZ165" s="106"/>
      <c r="MA165" s="106"/>
      <c r="MB165" s="106"/>
      <c r="MC165" s="106"/>
      <c r="MD165" s="106"/>
      <c r="ME165" s="106"/>
      <c r="MF165" s="106"/>
      <c r="MG165" s="106"/>
      <c r="MH165" s="106"/>
      <c r="MI165" s="106"/>
      <c r="MJ165" s="106"/>
      <c r="MK165" s="106"/>
      <c r="ML165" s="106"/>
      <c r="MM165" s="106"/>
      <c r="MN165" s="106"/>
      <c r="MO165" s="106"/>
      <c r="MP165" s="106"/>
      <c r="MQ165" s="106"/>
      <c r="MR165" s="106"/>
      <c r="MS165" s="106"/>
      <c r="MT165" s="106"/>
      <c r="MU165" s="106"/>
      <c r="MV165" s="106"/>
      <c r="MW165" s="106"/>
      <c r="MX165" s="106"/>
      <c r="MY165" s="106"/>
      <c r="MZ165" s="106"/>
      <c r="NA165" s="106"/>
      <c r="NB165" s="106" t="s">
        <v>307</v>
      </c>
      <c r="NC165" s="106"/>
      <c r="ND165" s="106"/>
      <c r="NE165" s="106"/>
      <c r="NF165" s="106"/>
      <c r="NG165" s="106"/>
      <c r="NH165" s="106"/>
      <c r="NI165" s="106"/>
      <c r="NJ165" s="106" t="s">
        <v>307</v>
      </c>
      <c r="NK165" s="106"/>
      <c r="NL165" s="106"/>
      <c r="NM165" s="106"/>
      <c r="NN165" s="106"/>
      <c r="NO165" s="106"/>
      <c r="NP165" s="106"/>
      <c r="NQ165" s="106"/>
      <c r="NR165" s="111" t="s">
        <v>307</v>
      </c>
      <c r="NS165" s="106"/>
      <c r="NT165" s="106"/>
      <c r="NU165" s="106"/>
      <c r="NV165" s="106"/>
      <c r="NW165" s="106"/>
      <c r="NX165" s="106"/>
      <c r="NY165" s="106"/>
      <c r="NZ165" s="106"/>
      <c r="OA165" s="106"/>
      <c r="OB165" s="106"/>
      <c r="OC165" s="106"/>
      <c r="OD165" s="106"/>
      <c r="OE165" s="106"/>
      <c r="OF165" s="106"/>
      <c r="OG165" s="106"/>
      <c r="OH165" s="106"/>
      <c r="OI165" s="106"/>
      <c r="OJ165" s="106"/>
      <c r="OK165" s="106"/>
      <c r="OL165" s="106"/>
      <c r="OM165" s="106"/>
      <c r="ON165" s="106"/>
      <c r="OO165" s="106"/>
      <c r="OP165" s="106"/>
      <c r="OQ165" s="106"/>
      <c r="OR165" s="106"/>
      <c r="OS165" s="106"/>
      <c r="OT165" s="106"/>
      <c r="OU165" s="106"/>
      <c r="OV165" s="106"/>
      <c r="OW165" s="106"/>
      <c r="OX165" s="106"/>
      <c r="OY165" s="106"/>
      <c r="OZ165" s="106"/>
      <c r="PA165" s="106"/>
      <c r="PB165" s="106"/>
      <c r="PC165" s="106"/>
      <c r="PD165" s="106"/>
      <c r="PE165" s="106"/>
      <c r="PF165" s="106" t="s">
        <v>307</v>
      </c>
      <c r="PG165" s="106"/>
      <c r="PH165" s="106"/>
      <c r="PI165" s="106"/>
      <c r="PJ165" s="106" t="s">
        <v>307</v>
      </c>
      <c r="PK165" s="106"/>
      <c r="PL165" s="106"/>
      <c r="PM165" s="106"/>
      <c r="PN165" s="106"/>
      <c r="PO165" s="106"/>
      <c r="PP165" s="106"/>
      <c r="PQ165" s="106">
        <v>3</v>
      </c>
      <c r="PR165" s="106"/>
      <c r="PS165" s="106"/>
      <c r="PT165" s="106"/>
      <c r="PU165" s="106"/>
      <c r="PV165" s="111" t="s">
        <v>307</v>
      </c>
      <c r="PW165" s="106"/>
      <c r="PX165" s="106"/>
      <c r="PY165" s="106"/>
      <c r="PZ165" s="106"/>
      <c r="QA165" s="106"/>
      <c r="QB165" s="106"/>
      <c r="QC165" s="106"/>
      <c r="QD165" s="106"/>
      <c r="QE165" s="106"/>
      <c r="QF165" s="106"/>
      <c r="QG165" s="106"/>
      <c r="QH165" s="106"/>
      <c r="QI165" s="106"/>
      <c r="QJ165" s="106"/>
      <c r="QK165" s="106"/>
      <c r="QL165" s="106"/>
      <c r="QM165" s="106"/>
      <c r="QN165" s="106"/>
      <c r="QO165" s="106"/>
      <c r="QP165" s="106"/>
      <c r="QQ165" s="106"/>
      <c r="QR165" s="106"/>
      <c r="QS165" s="106"/>
      <c r="QT165" s="106"/>
      <c r="QU165" s="106"/>
      <c r="QV165" s="106"/>
      <c r="QW165" s="106"/>
      <c r="QX165" s="106"/>
      <c r="QY165" s="106"/>
      <c r="QZ165" s="106"/>
      <c r="RA165" s="106"/>
      <c r="RB165" s="106"/>
      <c r="RC165" s="106"/>
      <c r="RD165" s="106"/>
      <c r="RE165" s="106"/>
      <c r="RF165" s="106"/>
      <c r="RG165" s="106" t="s">
        <v>307</v>
      </c>
      <c r="RH165" s="106"/>
      <c r="RI165" s="106"/>
      <c r="RJ165" s="106"/>
      <c r="RK165" s="106"/>
      <c r="RL165" s="106"/>
      <c r="RM165" s="106" t="s">
        <v>307</v>
      </c>
      <c r="RN165" s="106"/>
      <c r="RO165" s="106" t="s">
        <v>307</v>
      </c>
      <c r="RP165" s="106"/>
      <c r="RQ165" s="106"/>
      <c r="RR165" s="106"/>
      <c r="RS165" s="106"/>
      <c r="RT165" s="106"/>
      <c r="RU165" s="106"/>
      <c r="RV165" s="106"/>
      <c r="RW165" s="106"/>
      <c r="RX165" s="106"/>
      <c r="RY165" s="106"/>
      <c r="RZ165" s="106"/>
      <c r="SA165" s="106"/>
      <c r="SB165" s="106"/>
      <c r="SC165" s="106"/>
      <c r="SD165" s="106"/>
      <c r="SE165" s="106"/>
      <c r="SF165" s="106"/>
      <c r="SG165" s="106"/>
      <c r="SH165" s="106"/>
      <c r="SI165" s="106"/>
      <c r="SJ165" s="106"/>
      <c r="SK165" s="106"/>
      <c r="SL165" s="106"/>
      <c r="SM165" s="106"/>
      <c r="SN165" s="106"/>
      <c r="SO165" s="106"/>
      <c r="SP165" s="106"/>
      <c r="SQ165" s="106"/>
      <c r="SR165" s="106"/>
      <c r="SS165" s="106"/>
      <c r="ST165" s="106"/>
      <c r="SU165" s="106"/>
      <c r="SV165" s="106"/>
      <c r="SW165" s="106"/>
      <c r="SX165" s="106"/>
      <c r="SY165" s="106"/>
      <c r="SZ165" s="106"/>
      <c r="TA165" s="106"/>
      <c r="TB165" s="106"/>
    </row>
    <row r="166" spans="1:522" s="1" customFormat="1" ht="18" customHeight="1" x14ac:dyDescent="0.25">
      <c r="A166" s="12"/>
      <c r="B166" s="11" t="s">
        <v>410</v>
      </c>
      <c r="C166" s="1">
        <v>12604</v>
      </c>
      <c r="E166" s="4" t="s">
        <v>17</v>
      </c>
      <c r="F166" s="9" t="s">
        <v>18</v>
      </c>
      <c r="G166" s="9" t="s">
        <v>97</v>
      </c>
      <c r="H166" s="4" t="s">
        <v>19</v>
      </c>
      <c r="I166" s="1">
        <f t="shared" si="20"/>
        <v>4</v>
      </c>
      <c r="J166" s="12">
        <f>Tabuľka3[[#This Row],[Stĺpec9]]+I167</f>
        <v>6</v>
      </c>
      <c r="K166" s="106">
        <f>Seniori!K33</f>
        <v>0</v>
      </c>
      <c r="L166" s="106">
        <f>Seniori!L33</f>
        <v>0</v>
      </c>
      <c r="M166" s="106">
        <f>Seniori!M33</f>
        <v>0</v>
      </c>
      <c r="N166" s="106">
        <f>Seniori!N33</f>
        <v>0</v>
      </c>
      <c r="O166" s="106">
        <f>Seniori!O33</f>
        <v>0</v>
      </c>
      <c r="P166" s="106">
        <f>Seniori!P33</f>
        <v>0</v>
      </c>
      <c r="Q166" s="106">
        <f>Seniori!Q33</f>
        <v>0</v>
      </c>
      <c r="R166" s="106">
        <f>Seniori!R33</f>
        <v>0</v>
      </c>
      <c r="S166" s="106">
        <f>Seniori!S33</f>
        <v>0</v>
      </c>
      <c r="T166" s="106">
        <f>Seniori!T33</f>
        <v>0</v>
      </c>
      <c r="U166" s="106">
        <f>Seniori!U33</f>
        <v>0</v>
      </c>
      <c r="V166" s="106">
        <f>Seniori!V33</f>
        <v>0</v>
      </c>
      <c r="W166" s="106">
        <f>Seniori!W33</f>
        <v>0</v>
      </c>
      <c r="X166" s="106">
        <f>Seniori!X33</f>
        <v>0</v>
      </c>
      <c r="Y166" s="106">
        <f>Seniori!Y33</f>
        <v>0</v>
      </c>
      <c r="Z166" s="106">
        <f>Seniori!Z33</f>
        <v>0</v>
      </c>
      <c r="AA166" s="106">
        <f>Seniori!AA33</f>
        <v>0</v>
      </c>
      <c r="AB166" s="106">
        <f>Seniori!AB33</f>
        <v>0</v>
      </c>
      <c r="AC166" s="106">
        <f>Seniori!AC33</f>
        <v>0</v>
      </c>
      <c r="AD166" s="106">
        <f>Seniori!AD33</f>
        <v>0</v>
      </c>
      <c r="AE166" s="106">
        <f>Seniori!AE33</f>
        <v>0</v>
      </c>
      <c r="AF166" s="106">
        <f>Seniori!AF33</f>
        <v>0</v>
      </c>
      <c r="AG166" s="106">
        <f>Seniori!AG33</f>
        <v>0</v>
      </c>
      <c r="AH166" s="106">
        <f>Seniori!AH33</f>
        <v>0</v>
      </c>
      <c r="AI166" s="106">
        <f>Seniori!AI33</f>
        <v>0</v>
      </c>
      <c r="AJ166" s="106">
        <f>Seniori!AJ33</f>
        <v>0</v>
      </c>
      <c r="AK166" s="106">
        <f>Seniori!AK33</f>
        <v>0</v>
      </c>
      <c r="AL166" s="106">
        <f>Seniori!AL33</f>
        <v>0</v>
      </c>
      <c r="AM166" s="106">
        <f>Seniori!AM33</f>
        <v>0</v>
      </c>
      <c r="AN166" s="106">
        <f>Seniori!AN33</f>
        <v>0</v>
      </c>
      <c r="AO166" s="106">
        <f>Seniori!AO33</f>
        <v>0</v>
      </c>
      <c r="AP166" s="106">
        <f>Seniori!AP33</f>
        <v>0</v>
      </c>
      <c r="AQ166" s="106">
        <f>Seniori!AQ33</f>
        <v>0</v>
      </c>
      <c r="AR166" s="106">
        <f>Seniori!AR33</f>
        <v>0</v>
      </c>
      <c r="AS166" s="106">
        <f>Seniori!AS33</f>
        <v>0</v>
      </c>
      <c r="AT166" s="106">
        <f>Seniori!AT33</f>
        <v>0</v>
      </c>
      <c r="AU166" s="106">
        <f>Seniori!AU33</f>
        <v>0</v>
      </c>
      <c r="AV166" s="106">
        <f>Seniori!AV33</f>
        <v>0</v>
      </c>
      <c r="AW166" s="106">
        <f>Seniori!AW33</f>
        <v>0</v>
      </c>
      <c r="AX166" s="106">
        <f>Seniori!AX33</f>
        <v>0</v>
      </c>
      <c r="AY166" s="106">
        <f>Seniori!AY33</f>
        <v>0</v>
      </c>
      <c r="AZ166" s="106">
        <f>Seniori!AZ33</f>
        <v>0</v>
      </c>
      <c r="BA166" s="106">
        <f>Seniori!BA33</f>
        <v>0</v>
      </c>
      <c r="BB166" s="106">
        <f>Seniori!BB33</f>
        <v>0</v>
      </c>
      <c r="BC166" s="106">
        <f>Seniori!BC33</f>
        <v>0</v>
      </c>
      <c r="BD166" s="106">
        <f>Seniori!BD33</f>
        <v>0</v>
      </c>
      <c r="BE166" s="106">
        <f>Seniori!BE33</f>
        <v>0</v>
      </c>
      <c r="BF166" s="106">
        <f>Seniori!BF33</f>
        <v>0</v>
      </c>
      <c r="BG166" s="106">
        <f>Seniori!BG33</f>
        <v>0</v>
      </c>
      <c r="BH166" s="106">
        <f>Seniori!BH33</f>
        <v>0</v>
      </c>
      <c r="BI166" s="106">
        <f>Seniori!BI33</f>
        <v>0</v>
      </c>
      <c r="BJ166" s="106">
        <f>Seniori!BJ33</f>
        <v>0</v>
      </c>
      <c r="BK166" s="106">
        <f>Seniori!BK33</f>
        <v>0</v>
      </c>
      <c r="BL166" s="106">
        <f>Seniori!BL33</f>
        <v>0</v>
      </c>
      <c r="BM166" s="106">
        <f>Seniori!BM33</f>
        <v>0</v>
      </c>
      <c r="BN166" s="106">
        <f>Seniori!BN33</f>
        <v>0</v>
      </c>
      <c r="BO166" s="106">
        <f>Seniori!BO33</f>
        <v>0</v>
      </c>
      <c r="BP166" s="106">
        <f>Seniori!BP33</f>
        <v>0</v>
      </c>
      <c r="BQ166" s="106">
        <f>Seniori!BQ33</f>
        <v>0</v>
      </c>
      <c r="BR166" s="106">
        <f>Seniori!BR33</f>
        <v>0</v>
      </c>
      <c r="BS166" s="106">
        <f>Seniori!BS33</f>
        <v>0</v>
      </c>
      <c r="BT166" s="106">
        <f>Seniori!BT33</f>
        <v>0</v>
      </c>
      <c r="BU166" s="106">
        <f>Seniori!BU33</f>
        <v>0</v>
      </c>
      <c r="BV166" s="106">
        <f>Seniori!BV33</f>
        <v>0</v>
      </c>
      <c r="BW166" s="106">
        <f>Seniori!BW33</f>
        <v>0</v>
      </c>
      <c r="BX166" s="106">
        <f>Seniori!BX33</f>
        <v>0</v>
      </c>
      <c r="BY166" s="106">
        <f>Seniori!BY33</f>
        <v>0</v>
      </c>
      <c r="BZ166" s="106">
        <f>Seniori!BZ33</f>
        <v>0</v>
      </c>
      <c r="CA166" s="106">
        <f>Seniori!CA33</f>
        <v>0</v>
      </c>
      <c r="CB166" s="106">
        <f>Seniori!CB33</f>
        <v>0</v>
      </c>
      <c r="CC166" s="106">
        <f>Seniori!CC33</f>
        <v>0</v>
      </c>
      <c r="CD166" s="106">
        <f>Seniori!CD33</f>
        <v>0</v>
      </c>
      <c r="CE166" s="106">
        <f>Seniori!CE33</f>
        <v>0</v>
      </c>
      <c r="CF166" s="106">
        <f>Seniori!CF33</f>
        <v>0</v>
      </c>
      <c r="CG166" s="106">
        <f>Seniori!CG33</f>
        <v>0</v>
      </c>
      <c r="CH166" s="106">
        <f>Seniori!CH33</f>
        <v>0</v>
      </c>
      <c r="CI166" s="106">
        <f>Seniori!CI33</f>
        <v>0</v>
      </c>
      <c r="CJ166" s="106">
        <f>Seniori!CJ33</f>
        <v>0</v>
      </c>
      <c r="CK166" s="106">
        <f>Seniori!CK33</f>
        <v>0</v>
      </c>
      <c r="CL166" s="106">
        <f>Seniori!CL33</f>
        <v>0</v>
      </c>
      <c r="CM166" s="106">
        <f>Seniori!CM33</f>
        <v>0</v>
      </c>
      <c r="CN166" s="106">
        <f>Seniori!CN33</f>
        <v>0</v>
      </c>
      <c r="CO166" s="106">
        <f>Seniori!CO33</f>
        <v>0</v>
      </c>
      <c r="CP166" s="106">
        <f>Seniori!CP33</f>
        <v>0</v>
      </c>
      <c r="CQ166" s="106">
        <f>Seniori!CQ33</f>
        <v>0</v>
      </c>
      <c r="CR166" s="106">
        <f>Seniori!CR33</f>
        <v>0</v>
      </c>
      <c r="CS166" s="106">
        <f>Seniori!CS33</f>
        <v>0</v>
      </c>
      <c r="CT166" s="106">
        <f>Seniori!CT33</f>
        <v>0</v>
      </c>
      <c r="CU166" s="106">
        <f>Seniori!CU33</f>
        <v>0</v>
      </c>
      <c r="CV166" s="106">
        <f>Seniori!CV33</f>
        <v>0</v>
      </c>
      <c r="CW166" s="106">
        <f>Seniori!CW33</f>
        <v>0</v>
      </c>
      <c r="CX166" s="106">
        <f>Seniori!CX33</f>
        <v>0</v>
      </c>
      <c r="CY166" s="106">
        <f>Seniori!CY33</f>
        <v>0</v>
      </c>
      <c r="CZ166" s="106">
        <f>Seniori!CZ33</f>
        <v>0</v>
      </c>
      <c r="DA166" s="106">
        <f>Seniori!DA33</f>
        <v>0</v>
      </c>
      <c r="DB166" s="106">
        <f>Seniori!DB33</f>
        <v>0</v>
      </c>
      <c r="DC166" s="106">
        <f>Seniori!DC33</f>
        <v>0</v>
      </c>
      <c r="DD166" s="106">
        <f>Seniori!DD33</f>
        <v>0</v>
      </c>
      <c r="DE166" s="106">
        <f>Seniori!DE33</f>
        <v>0</v>
      </c>
      <c r="DF166" s="106">
        <f>Seniori!DF33</f>
        <v>0</v>
      </c>
      <c r="DG166" s="106">
        <f>Seniori!DG33</f>
        <v>0</v>
      </c>
      <c r="DH166" s="106">
        <f>Seniori!DH33</f>
        <v>0</v>
      </c>
      <c r="DI166" s="106">
        <f>Seniori!DI33</f>
        <v>0</v>
      </c>
      <c r="DJ166" s="106">
        <f>Seniori!DJ33</f>
        <v>0</v>
      </c>
      <c r="DK166" s="106">
        <f>Seniori!DK33</f>
        <v>0</v>
      </c>
      <c r="DL166" s="106">
        <f>Seniori!DL33</f>
        <v>0</v>
      </c>
      <c r="DM166" s="106">
        <f>Seniori!DM33</f>
        <v>0</v>
      </c>
      <c r="DN166" s="106">
        <f>Seniori!DN33</f>
        <v>0</v>
      </c>
      <c r="DO166" s="106">
        <f>Seniori!DO33</f>
        <v>0</v>
      </c>
      <c r="DP166" s="106">
        <f>Seniori!DP33</f>
        <v>0</v>
      </c>
      <c r="DQ166" s="106">
        <f>Seniori!DQ33</f>
        <v>0</v>
      </c>
      <c r="DR166" s="106">
        <f>Seniori!DR33</f>
        <v>0</v>
      </c>
      <c r="DS166" s="106">
        <f>Seniori!DS33</f>
        <v>0</v>
      </c>
      <c r="DT166" s="106">
        <f>Seniori!DT33</f>
        <v>0</v>
      </c>
      <c r="DU166" s="106">
        <f>Seniori!DU33</f>
        <v>0</v>
      </c>
      <c r="DV166" s="106">
        <f>Seniori!DV33</f>
        <v>0</v>
      </c>
      <c r="DW166" s="106">
        <f>Seniori!DW33</f>
        <v>0</v>
      </c>
      <c r="DX166" s="106">
        <f>Seniori!DX33</f>
        <v>0</v>
      </c>
      <c r="DY166" s="106">
        <f>Seniori!DY33</f>
        <v>0</v>
      </c>
      <c r="DZ166" s="106">
        <f>Seniori!DZ33</f>
        <v>0</v>
      </c>
      <c r="EA166" s="106">
        <f>Seniori!EA33</f>
        <v>0</v>
      </c>
      <c r="EB166" s="106">
        <f>Seniori!EB33</f>
        <v>0</v>
      </c>
      <c r="EC166" s="106">
        <f>Seniori!EC33</f>
        <v>0</v>
      </c>
      <c r="ED166" s="106">
        <f>Seniori!ED33</f>
        <v>0</v>
      </c>
      <c r="EE166" s="106">
        <f>Seniori!EE33</f>
        <v>0</v>
      </c>
      <c r="EF166" s="106">
        <f>Seniori!EF33</f>
        <v>0</v>
      </c>
      <c r="EG166" s="106">
        <f>Seniori!EG33</f>
        <v>0</v>
      </c>
      <c r="EH166" s="106">
        <f>Seniori!EH33</f>
        <v>0</v>
      </c>
      <c r="EI166" s="106">
        <f>Seniori!EI33</f>
        <v>0</v>
      </c>
      <c r="EJ166" s="106" t="str">
        <f>Seniori!EJ33</f>
        <v>o</v>
      </c>
      <c r="EK166" s="106">
        <f>Seniori!EK33</f>
        <v>0</v>
      </c>
      <c r="EL166" s="106">
        <f>Seniori!EL33</f>
        <v>0</v>
      </c>
      <c r="EM166" s="106">
        <f>Seniori!EM33</f>
        <v>0</v>
      </c>
      <c r="EN166" s="106">
        <f>Seniori!EN33</f>
        <v>0</v>
      </c>
      <c r="EO166" s="106">
        <f>Seniori!EO33</f>
        <v>0</v>
      </c>
      <c r="EP166" s="106">
        <f>Seniori!EP33</f>
        <v>0</v>
      </c>
      <c r="EQ166" s="106">
        <f>Seniori!EQ33</f>
        <v>0</v>
      </c>
      <c r="ER166" s="106">
        <f>Seniori!ER33</f>
        <v>0</v>
      </c>
      <c r="ES166" s="106">
        <f>Seniori!ES33</f>
        <v>0</v>
      </c>
      <c r="ET166" s="106">
        <f>Seniori!ET33</f>
        <v>0</v>
      </c>
      <c r="EU166" s="106">
        <f>Seniori!EU33</f>
        <v>2</v>
      </c>
      <c r="EV166" s="106">
        <f>Seniori!EV33</f>
        <v>0</v>
      </c>
      <c r="EW166" s="106">
        <f>Seniori!EW33</f>
        <v>0</v>
      </c>
      <c r="EX166" s="106">
        <f>Seniori!EX33</f>
        <v>0</v>
      </c>
      <c r="EY166" s="106">
        <f>Seniori!EY33</f>
        <v>0</v>
      </c>
      <c r="EZ166" s="106">
        <f>Seniori!EZ33</f>
        <v>0</v>
      </c>
      <c r="FA166" s="106">
        <f>Seniori!FA33</f>
        <v>0</v>
      </c>
      <c r="FB166" s="106">
        <f>Seniori!FB33</f>
        <v>0</v>
      </c>
      <c r="FC166" s="106">
        <f>Seniori!FC33</f>
        <v>0</v>
      </c>
      <c r="FD166" s="106">
        <f>Seniori!FD33</f>
        <v>0</v>
      </c>
      <c r="FE166" s="106">
        <f>Seniori!FE33</f>
        <v>0</v>
      </c>
      <c r="FF166" s="106">
        <f>Seniori!FF33</f>
        <v>0</v>
      </c>
      <c r="FG166" s="106">
        <f>Seniori!FG33</f>
        <v>0</v>
      </c>
      <c r="FH166" s="106">
        <f>Seniori!FH33</f>
        <v>0</v>
      </c>
      <c r="FI166" s="106">
        <f>Seniori!FI33</f>
        <v>0</v>
      </c>
      <c r="FJ166" s="106">
        <f>Seniori!FJ33</f>
        <v>0</v>
      </c>
      <c r="FK166" s="106">
        <f>Seniori!FK33</f>
        <v>0</v>
      </c>
      <c r="FL166" s="106">
        <f>Seniori!FL33</f>
        <v>0</v>
      </c>
      <c r="FM166" s="106">
        <f>Seniori!FM33</f>
        <v>0</v>
      </c>
      <c r="FN166" s="106">
        <f>Seniori!FN33</f>
        <v>0</v>
      </c>
      <c r="FO166" s="106">
        <f>Seniori!FO33</f>
        <v>0</v>
      </c>
      <c r="FP166" s="106">
        <f>Seniori!FP33</f>
        <v>0</v>
      </c>
      <c r="FQ166" s="106">
        <f>Seniori!FQ33</f>
        <v>0</v>
      </c>
      <c r="FR166" s="106">
        <f>Seniori!FR33</f>
        <v>0</v>
      </c>
      <c r="FS166" s="106">
        <f>Seniori!FS33</f>
        <v>0</v>
      </c>
      <c r="FT166" s="106">
        <f>Seniori!FT33</f>
        <v>0</v>
      </c>
      <c r="FU166" s="106">
        <f>Seniori!FU33</f>
        <v>0</v>
      </c>
      <c r="FV166" s="106">
        <f>Seniori!FV33</f>
        <v>0</v>
      </c>
      <c r="FW166" s="106">
        <f>Seniori!FW33</f>
        <v>0</v>
      </c>
      <c r="FX166" s="106">
        <f>Seniori!FX33</f>
        <v>0</v>
      </c>
      <c r="FY166" s="106">
        <f>Seniori!FY33</f>
        <v>0</v>
      </c>
      <c r="FZ166" s="106">
        <f>Seniori!FZ33</f>
        <v>0</v>
      </c>
      <c r="GA166" s="106">
        <f>Seniori!GA33</f>
        <v>0</v>
      </c>
      <c r="GB166" s="106">
        <f>Seniori!GB33</f>
        <v>0</v>
      </c>
      <c r="GC166" s="106">
        <f>Seniori!GC33</f>
        <v>0</v>
      </c>
      <c r="GD166" s="106">
        <f>Seniori!GD33</f>
        <v>0</v>
      </c>
      <c r="GE166" s="106">
        <f>Seniori!GE33</f>
        <v>0</v>
      </c>
      <c r="GF166" s="106">
        <f>Seniori!GF33</f>
        <v>0</v>
      </c>
      <c r="GG166" s="106">
        <f>Seniori!GG33</f>
        <v>0</v>
      </c>
      <c r="GH166" s="106">
        <f>Seniori!GH33</f>
        <v>0</v>
      </c>
      <c r="GI166" s="106">
        <f>Seniori!GI33</f>
        <v>0</v>
      </c>
      <c r="GJ166" s="106">
        <f>Seniori!GJ33</f>
        <v>0</v>
      </c>
      <c r="GK166" s="106">
        <f>Seniori!GK33</f>
        <v>0</v>
      </c>
      <c r="GL166" s="106">
        <f>Seniori!GL33</f>
        <v>0</v>
      </c>
      <c r="GM166" s="106">
        <f>Seniori!GM33</f>
        <v>0</v>
      </c>
      <c r="GN166" s="106">
        <f>Seniori!GN33</f>
        <v>0</v>
      </c>
      <c r="GO166" s="106">
        <f>Seniori!GO33</f>
        <v>0</v>
      </c>
      <c r="GP166" s="106">
        <f>Seniori!GP33</f>
        <v>0</v>
      </c>
      <c r="GQ166" s="106">
        <f>Seniori!GQ33</f>
        <v>0</v>
      </c>
      <c r="GR166" s="106">
        <f>Seniori!GR33</f>
        <v>0</v>
      </c>
      <c r="GS166" s="106">
        <f>Seniori!GS33</f>
        <v>0</v>
      </c>
      <c r="GT166" s="106">
        <f>Seniori!GT33</f>
        <v>0</v>
      </c>
      <c r="GU166" s="106">
        <f>Seniori!GU33</f>
        <v>0</v>
      </c>
      <c r="GV166" s="106">
        <f>Seniori!GV33</f>
        <v>0</v>
      </c>
      <c r="GW166" s="106">
        <f>Seniori!GW33</f>
        <v>0</v>
      </c>
      <c r="GX166" s="106">
        <f>Seniori!GX33</f>
        <v>0</v>
      </c>
      <c r="GY166" s="106">
        <f>Seniori!GY33</f>
        <v>0</v>
      </c>
      <c r="GZ166" s="106">
        <f>Seniori!GZ33</f>
        <v>0</v>
      </c>
      <c r="HA166" s="106">
        <f>Seniori!HA33</f>
        <v>0</v>
      </c>
      <c r="HB166" s="106">
        <f>Seniori!HB33</f>
        <v>0</v>
      </c>
      <c r="HC166" s="106">
        <f>Seniori!HC33</f>
        <v>0</v>
      </c>
      <c r="HD166" s="106">
        <f>Seniori!HD33</f>
        <v>2</v>
      </c>
      <c r="HE166" s="106">
        <f>Seniori!HE33</f>
        <v>0</v>
      </c>
      <c r="HF166" s="106">
        <f>Seniori!HF33</f>
        <v>0</v>
      </c>
      <c r="HG166" s="106">
        <f>Seniori!HG33</f>
        <v>0</v>
      </c>
      <c r="HH166" s="106">
        <f>Seniori!HH33</f>
        <v>0</v>
      </c>
      <c r="HI166" s="106">
        <f>Seniori!HI33</f>
        <v>0</v>
      </c>
      <c r="HJ166" s="106">
        <f>Seniori!HJ33</f>
        <v>0</v>
      </c>
      <c r="HK166" s="106">
        <f>Seniori!HK33</f>
        <v>0</v>
      </c>
      <c r="HL166" s="106">
        <f>Seniori!HL33</f>
        <v>0</v>
      </c>
      <c r="HM166" s="106">
        <f>Seniori!HM33</f>
        <v>0</v>
      </c>
      <c r="HN166" s="106">
        <f>Seniori!HN33</f>
        <v>0</v>
      </c>
      <c r="HO166" s="106">
        <f>Seniori!HO33</f>
        <v>0</v>
      </c>
      <c r="HP166" s="106">
        <f>Seniori!HP33</f>
        <v>0</v>
      </c>
      <c r="HQ166" s="106">
        <f>Seniori!HQ33</f>
        <v>0</v>
      </c>
      <c r="HR166" s="106">
        <f>Seniori!HR33</f>
        <v>0</v>
      </c>
      <c r="HS166" s="106">
        <f>Seniori!HS33</f>
        <v>0</v>
      </c>
      <c r="HT166" s="106">
        <f>Seniori!HT33</f>
        <v>0</v>
      </c>
      <c r="HU166" s="106">
        <f>Seniori!HU33</f>
        <v>0</v>
      </c>
      <c r="HV166" s="106">
        <f>Seniori!HV33</f>
        <v>0</v>
      </c>
      <c r="HW166" s="106">
        <f>Seniori!HW33</f>
        <v>0</v>
      </c>
      <c r="HX166" s="106">
        <f>Seniori!HX33</f>
        <v>0</v>
      </c>
      <c r="HY166" s="106">
        <f>Seniori!HY33</f>
        <v>0</v>
      </c>
      <c r="HZ166" s="106">
        <f>Seniori!HZ33</f>
        <v>0</v>
      </c>
      <c r="IA166" s="106">
        <f>Seniori!IA33</f>
        <v>0</v>
      </c>
      <c r="IB166" s="106">
        <f>Seniori!IB33</f>
        <v>0</v>
      </c>
      <c r="IC166" s="106">
        <f>Seniori!IC33</f>
        <v>0</v>
      </c>
      <c r="ID166" s="106">
        <f>Seniori!ID33</f>
        <v>0</v>
      </c>
      <c r="IE166" s="106">
        <f>Seniori!IE33</f>
        <v>0</v>
      </c>
      <c r="IF166" s="106">
        <f>Seniori!IF33</f>
        <v>0</v>
      </c>
      <c r="IG166" s="106">
        <f>Seniori!IG33</f>
        <v>0</v>
      </c>
      <c r="IH166" s="106">
        <f>Seniori!IH33</f>
        <v>0</v>
      </c>
      <c r="II166" s="106">
        <f>Seniori!II33</f>
        <v>0</v>
      </c>
      <c r="IJ166" s="106">
        <f>Seniori!IJ33</f>
        <v>0</v>
      </c>
      <c r="IK166" s="106">
        <f>Seniori!IK33</f>
        <v>0</v>
      </c>
      <c r="IL166" s="106">
        <f>Seniori!IL33</f>
        <v>0</v>
      </c>
      <c r="IM166" s="106">
        <f>Seniori!IM33</f>
        <v>0</v>
      </c>
      <c r="IN166" s="106">
        <f>Seniori!IN33</f>
        <v>0</v>
      </c>
      <c r="IO166" s="106">
        <f>Seniori!IO33</f>
        <v>0</v>
      </c>
      <c r="IP166" s="106">
        <f>Seniori!IP33</f>
        <v>0</v>
      </c>
      <c r="IQ166" s="106">
        <f>Seniori!IQ33</f>
        <v>0</v>
      </c>
      <c r="IR166" s="106">
        <f>Seniori!IR33</f>
        <v>0</v>
      </c>
      <c r="IS166" s="106">
        <f>Seniori!IS33</f>
        <v>0</v>
      </c>
      <c r="IT166" s="106">
        <f>Seniori!IT33</f>
        <v>0</v>
      </c>
      <c r="IU166" s="106">
        <f>Seniori!IU33</f>
        <v>0</v>
      </c>
      <c r="IV166" s="106">
        <f>Seniori!IV33</f>
        <v>0</v>
      </c>
      <c r="IW166" s="106">
        <f>Seniori!IW33</f>
        <v>0</v>
      </c>
      <c r="IX166" s="106">
        <f>Seniori!IX33</f>
        <v>0</v>
      </c>
      <c r="IY166" s="106">
        <f>Seniori!IY33</f>
        <v>0</v>
      </c>
      <c r="IZ166" s="106">
        <f>Seniori!IZ33</f>
        <v>0</v>
      </c>
      <c r="JA166" s="106">
        <f>Seniori!JA33</f>
        <v>0</v>
      </c>
      <c r="JB166" s="106">
        <f>Seniori!JB33</f>
        <v>0</v>
      </c>
      <c r="JC166" s="106">
        <f>Seniori!JC33</f>
        <v>0</v>
      </c>
      <c r="JD166" s="106">
        <f>Seniori!JD33</f>
        <v>0</v>
      </c>
      <c r="JE166" s="106">
        <f>Seniori!JE33</f>
        <v>0</v>
      </c>
      <c r="JF166" s="106">
        <f>Seniori!JF33</f>
        <v>0</v>
      </c>
      <c r="JG166" s="106">
        <f>Seniori!JG33</f>
        <v>0</v>
      </c>
      <c r="JH166" s="106">
        <f>Seniori!JH33</f>
        <v>0</v>
      </c>
      <c r="JI166" s="106">
        <f>Seniori!JI33</f>
        <v>0</v>
      </c>
      <c r="JJ166" s="106">
        <f>Seniori!JJ33</f>
        <v>0</v>
      </c>
      <c r="JK166" s="106">
        <f>Seniori!JK33</f>
        <v>0</v>
      </c>
      <c r="JL166" s="106">
        <f>Seniori!JL33</f>
        <v>0</v>
      </c>
      <c r="JM166" s="106">
        <f>Seniori!JM33</f>
        <v>0</v>
      </c>
      <c r="JN166" s="106">
        <f>Seniori!JN33</f>
        <v>0</v>
      </c>
      <c r="JO166" s="106">
        <f>Seniori!JO33</f>
        <v>0</v>
      </c>
      <c r="JP166" s="106">
        <f>Seniori!JP33</f>
        <v>0</v>
      </c>
      <c r="JQ166" s="106">
        <f>Seniori!JQ33</f>
        <v>0</v>
      </c>
      <c r="JR166" s="106">
        <f>Seniori!JR33</f>
        <v>0</v>
      </c>
      <c r="JS166" s="106">
        <f>Seniori!JS33</f>
        <v>0</v>
      </c>
      <c r="JT166" s="106">
        <f>Seniori!JT33</f>
        <v>0</v>
      </c>
      <c r="JU166" s="106">
        <f>Seniori!JU33</f>
        <v>0</v>
      </c>
      <c r="JV166" s="106">
        <f>Seniori!JV33</f>
        <v>0</v>
      </c>
      <c r="JW166" s="106">
        <f>Seniori!JW33</f>
        <v>0</v>
      </c>
      <c r="JX166" s="106">
        <f>Seniori!JX33</f>
        <v>0</v>
      </c>
      <c r="JY166" s="106">
        <f>Seniori!JY33</f>
        <v>0</v>
      </c>
      <c r="JZ166" s="106">
        <f>Seniori!JZ33</f>
        <v>0</v>
      </c>
      <c r="KA166" s="106">
        <f>Seniori!KA33</f>
        <v>0</v>
      </c>
      <c r="KB166" s="106">
        <f>Seniori!KB33</f>
        <v>0</v>
      </c>
      <c r="KC166" s="106">
        <f>Seniori!KC33</f>
        <v>0</v>
      </c>
      <c r="KD166" s="106">
        <f>Seniori!KD33</f>
        <v>0</v>
      </c>
      <c r="KE166" s="106">
        <f>Seniori!KE33</f>
        <v>0</v>
      </c>
      <c r="KF166" s="106">
        <f>Seniori!KF33</f>
        <v>0</v>
      </c>
      <c r="KG166" s="106">
        <f>Seniori!KG33</f>
        <v>0</v>
      </c>
      <c r="KH166" s="106">
        <f>Seniori!KH33</f>
        <v>0</v>
      </c>
      <c r="KI166" s="106">
        <f>Seniori!KI33</f>
        <v>0</v>
      </c>
      <c r="KJ166" s="106">
        <f>Seniori!KJ33</f>
        <v>0</v>
      </c>
      <c r="KK166" s="106">
        <f>Seniori!KK33</f>
        <v>0</v>
      </c>
      <c r="KL166" s="106">
        <f>Seniori!KL33</f>
        <v>0</v>
      </c>
      <c r="KM166" s="106">
        <f>Seniori!KM33</f>
        <v>0</v>
      </c>
      <c r="KN166" s="106">
        <f>Seniori!KN33</f>
        <v>0</v>
      </c>
      <c r="KO166" s="106">
        <f>Seniori!KO33</f>
        <v>0</v>
      </c>
      <c r="KP166" s="106">
        <f>Seniori!KP33</f>
        <v>0</v>
      </c>
      <c r="KQ166" s="106">
        <f>Seniori!KQ33</f>
        <v>0</v>
      </c>
      <c r="KR166" s="106">
        <f>Seniori!KR33</f>
        <v>0</v>
      </c>
      <c r="KS166" s="106">
        <f>Seniori!KS33</f>
        <v>0</v>
      </c>
      <c r="KT166" s="106">
        <f>Seniori!KT33</f>
        <v>0</v>
      </c>
      <c r="KU166" s="106">
        <f>Seniori!KU33</f>
        <v>0</v>
      </c>
      <c r="KV166" s="106">
        <f>Seniori!KV33</f>
        <v>0</v>
      </c>
      <c r="KW166" s="106">
        <f>Seniori!KW33</f>
        <v>0</v>
      </c>
      <c r="KX166" s="106">
        <f>Seniori!KX33</f>
        <v>0</v>
      </c>
      <c r="KY166" s="106">
        <f>Seniori!KY33</f>
        <v>0</v>
      </c>
      <c r="KZ166" s="106">
        <f>Seniori!KZ33</f>
        <v>0</v>
      </c>
      <c r="LA166" s="106">
        <f>Seniori!LA33</f>
        <v>0</v>
      </c>
      <c r="LB166" s="106">
        <f>Seniori!LB33</f>
        <v>0</v>
      </c>
      <c r="LC166" s="106">
        <f>Seniori!LC33</f>
        <v>0</v>
      </c>
      <c r="LD166" s="106">
        <f>Seniori!LD33</f>
        <v>0</v>
      </c>
      <c r="LE166" s="106">
        <f>Seniori!LE33</f>
        <v>0</v>
      </c>
      <c r="LF166" s="106">
        <f>Seniori!LF33</f>
        <v>0</v>
      </c>
      <c r="LG166" s="106">
        <f>Seniori!LG33</f>
        <v>0</v>
      </c>
      <c r="LH166" s="106">
        <f>Seniori!LH33</f>
        <v>0</v>
      </c>
      <c r="LI166" s="106">
        <f>Seniori!LI33</f>
        <v>0</v>
      </c>
      <c r="LJ166" s="106">
        <f>Seniori!LJ33</f>
        <v>0</v>
      </c>
      <c r="LK166" s="106">
        <f>Seniori!LK33</f>
        <v>0</v>
      </c>
      <c r="LL166" s="106">
        <f>Seniori!LL33</f>
        <v>0</v>
      </c>
      <c r="LM166" s="106">
        <f>Seniori!LM33</f>
        <v>0</v>
      </c>
      <c r="LN166" s="106">
        <f>Seniori!LN33</f>
        <v>0</v>
      </c>
      <c r="LO166" s="106">
        <f>Seniori!LO33</f>
        <v>0</v>
      </c>
      <c r="LP166" s="106">
        <f>Seniori!LP33</f>
        <v>0</v>
      </c>
      <c r="LQ166" s="106">
        <f>Seniori!LQ33</f>
        <v>0</v>
      </c>
      <c r="LR166" s="106">
        <f>Seniori!LR33</f>
        <v>0</v>
      </c>
      <c r="LS166" s="106">
        <f>Seniori!LS33</f>
        <v>0</v>
      </c>
      <c r="LT166" s="106">
        <f>Seniori!LT33</f>
        <v>0</v>
      </c>
      <c r="LU166" s="106">
        <f>Seniori!LU33</f>
        <v>0</v>
      </c>
      <c r="LV166" s="106">
        <f>Seniori!LV33</f>
        <v>0</v>
      </c>
      <c r="LW166" s="106">
        <f>Seniori!LW33</f>
        <v>0</v>
      </c>
      <c r="LX166" s="106">
        <f>Seniori!LX33</f>
        <v>0</v>
      </c>
      <c r="LY166" s="106">
        <f>Seniori!LY33</f>
        <v>0</v>
      </c>
      <c r="LZ166" s="106">
        <f>Seniori!LZ33</f>
        <v>0</v>
      </c>
      <c r="MA166" s="106">
        <f>Seniori!MA33</f>
        <v>0</v>
      </c>
      <c r="MB166" s="106">
        <f>Seniori!MB33</f>
        <v>0</v>
      </c>
      <c r="MC166" s="106">
        <f>Seniori!MC33</f>
        <v>0</v>
      </c>
      <c r="MD166" s="106">
        <f>Seniori!MD33</f>
        <v>0</v>
      </c>
      <c r="ME166" s="106">
        <f>Seniori!ME33</f>
        <v>0</v>
      </c>
      <c r="MF166" s="106">
        <f>Seniori!MF33</f>
        <v>0</v>
      </c>
      <c r="MG166" s="106">
        <f>Seniori!MG33</f>
        <v>0</v>
      </c>
      <c r="MH166" s="106">
        <f>Seniori!MH33</f>
        <v>0</v>
      </c>
      <c r="MI166" s="106">
        <f>Seniori!MI33</f>
        <v>0</v>
      </c>
      <c r="MJ166" s="106">
        <f>Seniori!MJ33</f>
        <v>0</v>
      </c>
      <c r="MK166" s="106">
        <f>Seniori!MK33</f>
        <v>0</v>
      </c>
      <c r="ML166" s="106">
        <f>Seniori!ML33</f>
        <v>0</v>
      </c>
      <c r="MM166" s="106">
        <f>Seniori!MM33</f>
        <v>0</v>
      </c>
      <c r="MN166" s="106">
        <f>Seniori!MN33</f>
        <v>0</v>
      </c>
      <c r="MO166" s="106">
        <f>Seniori!MO33</f>
        <v>0</v>
      </c>
      <c r="MP166" s="106">
        <f>Seniori!MP33</f>
        <v>0</v>
      </c>
      <c r="MQ166" s="106">
        <f>Seniori!MQ33</f>
        <v>0</v>
      </c>
      <c r="MR166" s="106">
        <f>Seniori!MR33</f>
        <v>0</v>
      </c>
      <c r="MS166" s="106">
        <f>Seniori!MS33</f>
        <v>0</v>
      </c>
      <c r="MT166" s="106">
        <f>Seniori!MT33</f>
        <v>0</v>
      </c>
      <c r="MU166" s="106">
        <f>Seniori!MU33</f>
        <v>0</v>
      </c>
      <c r="MV166" s="106">
        <f>Seniori!MV33</f>
        <v>0</v>
      </c>
      <c r="MW166" s="106">
        <f>Seniori!MW33</f>
        <v>0</v>
      </c>
      <c r="MX166" s="106">
        <f>Seniori!MX33</f>
        <v>0</v>
      </c>
      <c r="MY166" s="106">
        <f>Seniori!MY33</f>
        <v>0</v>
      </c>
      <c r="MZ166" s="106">
        <f>Seniori!MZ33</f>
        <v>0</v>
      </c>
      <c r="NA166" s="106">
        <f>Seniori!NA33</f>
        <v>0</v>
      </c>
      <c r="NB166" s="106">
        <f>Seniori!NB33</f>
        <v>0</v>
      </c>
      <c r="NC166" s="106">
        <f>Seniori!NC33</f>
        <v>0</v>
      </c>
      <c r="ND166" s="106">
        <f>Seniori!ND33</f>
        <v>0</v>
      </c>
      <c r="NE166" s="106">
        <f>Seniori!NE33</f>
        <v>0</v>
      </c>
      <c r="NF166" s="106">
        <f>Seniori!NF33</f>
        <v>0</v>
      </c>
      <c r="NG166" s="106">
        <f>Seniori!NG33</f>
        <v>0</v>
      </c>
      <c r="NH166" s="106">
        <f>Seniori!NH33</f>
        <v>0</v>
      </c>
      <c r="NI166" s="106">
        <f>Seniori!NI33</f>
        <v>0</v>
      </c>
      <c r="NJ166" s="106">
        <f>Seniori!NJ33</f>
        <v>0</v>
      </c>
      <c r="NK166" s="106">
        <f>Seniori!NK33</f>
        <v>0</v>
      </c>
      <c r="NL166" s="106">
        <f>Seniori!NL33</f>
        <v>0</v>
      </c>
      <c r="NM166" s="106">
        <f>Seniori!NM33</f>
        <v>0</v>
      </c>
      <c r="NN166" s="106">
        <f>Seniori!NN33</f>
        <v>0</v>
      </c>
      <c r="NO166" s="106">
        <f>Seniori!NO33</f>
        <v>0</v>
      </c>
      <c r="NP166" s="106">
        <f>Seniori!NP33</f>
        <v>0</v>
      </c>
      <c r="NQ166" s="106">
        <f>Seniori!NQ33</f>
        <v>0</v>
      </c>
      <c r="NR166" s="106">
        <f>Seniori!NR33</f>
        <v>0</v>
      </c>
      <c r="NS166" s="106">
        <f>Seniori!NS33</f>
        <v>0</v>
      </c>
      <c r="NT166" s="106">
        <f>Seniori!NT33</f>
        <v>0</v>
      </c>
      <c r="NU166" s="106">
        <f>Seniori!NU33</f>
        <v>0</v>
      </c>
      <c r="NV166" s="106">
        <f>Seniori!NV33</f>
        <v>0</v>
      </c>
      <c r="NW166" s="106">
        <f>Seniori!NW33</f>
        <v>0</v>
      </c>
      <c r="NX166" s="106">
        <f>Seniori!NX33</f>
        <v>0</v>
      </c>
      <c r="NY166" s="106">
        <f>Seniori!NY33</f>
        <v>0</v>
      </c>
      <c r="NZ166" s="106">
        <f>Seniori!NZ33</f>
        <v>0</v>
      </c>
      <c r="OA166" s="106">
        <f>Seniori!OA33</f>
        <v>0</v>
      </c>
      <c r="OB166" s="106">
        <f>Seniori!OB33</f>
        <v>0</v>
      </c>
      <c r="OC166" s="106">
        <f>Seniori!OC33</f>
        <v>0</v>
      </c>
      <c r="OD166" s="106">
        <f>Seniori!OD33</f>
        <v>0</v>
      </c>
      <c r="OE166" s="106">
        <f>Seniori!OE33</f>
        <v>0</v>
      </c>
      <c r="OF166" s="106">
        <f>Seniori!OF33</f>
        <v>0</v>
      </c>
      <c r="OG166" s="106">
        <f>Seniori!OG33</f>
        <v>0</v>
      </c>
      <c r="OH166" s="106">
        <f>Seniori!OH33</f>
        <v>0</v>
      </c>
      <c r="OI166" s="106">
        <f>Seniori!OI33</f>
        <v>0</v>
      </c>
      <c r="OJ166" s="106">
        <f>Seniori!OJ33</f>
        <v>0</v>
      </c>
      <c r="OK166" s="106">
        <f>Seniori!OK33</f>
        <v>0</v>
      </c>
      <c r="OL166" s="106">
        <f>Seniori!OL33</f>
        <v>0</v>
      </c>
      <c r="OM166" s="106">
        <f>Seniori!OM33</f>
        <v>0</v>
      </c>
      <c r="ON166" s="106">
        <f>Seniori!ON33</f>
        <v>0</v>
      </c>
      <c r="OO166" s="106">
        <f>Seniori!OO33</f>
        <v>0</v>
      </c>
      <c r="OP166" s="106">
        <f>Seniori!OP33</f>
        <v>0</v>
      </c>
      <c r="OQ166" s="106">
        <f>Seniori!OQ33</f>
        <v>0</v>
      </c>
      <c r="OR166" s="106">
        <f>Seniori!OR33</f>
        <v>0</v>
      </c>
      <c r="OS166" s="106">
        <f>Seniori!OS33</f>
        <v>0</v>
      </c>
      <c r="OT166" s="106">
        <f>Seniori!OT33</f>
        <v>0</v>
      </c>
      <c r="OU166" s="106">
        <f>Seniori!OU33</f>
        <v>0</v>
      </c>
      <c r="OV166" s="106">
        <f>Seniori!OV33</f>
        <v>0</v>
      </c>
      <c r="OW166" s="106">
        <f>Seniori!OW33</f>
        <v>0</v>
      </c>
      <c r="OX166" s="106">
        <f>Seniori!OX33</f>
        <v>0</v>
      </c>
      <c r="OY166" s="106">
        <f>Seniori!OY33</f>
        <v>0</v>
      </c>
      <c r="OZ166" s="106">
        <f>Seniori!OZ33</f>
        <v>0</v>
      </c>
      <c r="PA166" s="106">
        <f>Seniori!PA33</f>
        <v>0</v>
      </c>
      <c r="PB166" s="106">
        <f>Seniori!PB33</f>
        <v>0</v>
      </c>
      <c r="PC166" s="106">
        <f>Seniori!PC33</f>
        <v>0</v>
      </c>
      <c r="PD166" s="106">
        <f>Seniori!PD33</f>
        <v>0</v>
      </c>
      <c r="PE166" s="106">
        <f>Seniori!PE33</f>
        <v>0</v>
      </c>
      <c r="PF166" s="106">
        <f>Seniori!PF33</f>
        <v>0</v>
      </c>
      <c r="PG166" s="106">
        <f>Seniori!PG33</f>
        <v>0</v>
      </c>
      <c r="PH166" s="106">
        <f>Seniori!PH33</f>
        <v>0</v>
      </c>
      <c r="PI166" s="106">
        <f>Seniori!PI33</f>
        <v>0</v>
      </c>
      <c r="PJ166" s="106">
        <f>Seniori!PJ33</f>
        <v>0</v>
      </c>
      <c r="PK166" s="106">
        <f>Seniori!PK33</f>
        <v>0</v>
      </c>
      <c r="PL166" s="106">
        <f>Seniori!PL33</f>
        <v>0</v>
      </c>
      <c r="PM166" s="106">
        <f>Seniori!PM33</f>
        <v>0</v>
      </c>
      <c r="PN166" s="106">
        <f>Seniori!PN33</f>
        <v>0</v>
      </c>
      <c r="PO166" s="106">
        <f>Seniori!PO33</f>
        <v>0</v>
      </c>
      <c r="PP166" s="106">
        <f>Seniori!PP33</f>
        <v>0</v>
      </c>
      <c r="PQ166" s="106">
        <f>Seniori!PQ33</f>
        <v>0</v>
      </c>
      <c r="PR166" s="106">
        <f>Seniori!PR33</f>
        <v>0</v>
      </c>
      <c r="PS166" s="106">
        <f>Seniori!PS33</f>
        <v>0</v>
      </c>
      <c r="PT166" s="106">
        <f>Seniori!PT33</f>
        <v>0</v>
      </c>
      <c r="PU166" s="106">
        <f>Seniori!PU33</f>
        <v>0</v>
      </c>
      <c r="PV166" s="106">
        <f>Seniori!PV33</f>
        <v>0</v>
      </c>
      <c r="PW166" s="106">
        <f>Seniori!PW33</f>
        <v>0</v>
      </c>
      <c r="PX166" s="106">
        <f>Seniori!PX33</f>
        <v>0</v>
      </c>
      <c r="PY166" s="106">
        <f>Seniori!PY33</f>
        <v>0</v>
      </c>
      <c r="PZ166" s="106">
        <f>Seniori!PZ33</f>
        <v>0</v>
      </c>
      <c r="QA166" s="106">
        <f>Seniori!QA33</f>
        <v>0</v>
      </c>
      <c r="QB166" s="106">
        <f>Seniori!QB33</f>
        <v>0</v>
      </c>
      <c r="QC166" s="106">
        <f>Seniori!QC33</f>
        <v>0</v>
      </c>
      <c r="QD166" s="106">
        <f>Seniori!QD33</f>
        <v>0</v>
      </c>
      <c r="QE166" s="106">
        <f>Seniori!QE33</f>
        <v>0</v>
      </c>
      <c r="QF166" s="106">
        <f>Seniori!QF33</f>
        <v>0</v>
      </c>
      <c r="QG166" s="106">
        <f>Seniori!QG33</f>
        <v>0</v>
      </c>
      <c r="QH166" s="106">
        <f>Seniori!QH33</f>
        <v>0</v>
      </c>
      <c r="QI166" s="106">
        <f>Seniori!QI33</f>
        <v>0</v>
      </c>
      <c r="QJ166" s="106">
        <f>Seniori!QJ33</f>
        <v>0</v>
      </c>
      <c r="QK166" s="106">
        <f>Seniori!QK33</f>
        <v>0</v>
      </c>
      <c r="QL166" s="106">
        <f>Seniori!QL33</f>
        <v>0</v>
      </c>
      <c r="QM166" s="106">
        <f>Seniori!QM33</f>
        <v>0</v>
      </c>
      <c r="QN166" s="106">
        <f>Seniori!QN33</f>
        <v>0</v>
      </c>
      <c r="QO166" s="106">
        <f>Seniori!QO33</f>
        <v>0</v>
      </c>
      <c r="QP166" s="106">
        <f>Seniori!QP33</f>
        <v>0</v>
      </c>
      <c r="QQ166" s="106">
        <f>Seniori!QQ33</f>
        <v>0</v>
      </c>
      <c r="QR166" s="106">
        <f>Seniori!QR33</f>
        <v>0</v>
      </c>
      <c r="QS166" s="106">
        <f>Seniori!QS33</f>
        <v>0</v>
      </c>
      <c r="QT166" s="106">
        <f>Seniori!QT33</f>
        <v>0</v>
      </c>
      <c r="QU166" s="106">
        <f>Seniori!QU33</f>
        <v>0</v>
      </c>
      <c r="QV166" s="106">
        <f>Seniori!QV33</f>
        <v>0</v>
      </c>
      <c r="QW166" s="106">
        <f>Seniori!QW33</f>
        <v>0</v>
      </c>
      <c r="QX166" s="106">
        <f>Seniori!QX33</f>
        <v>0</v>
      </c>
      <c r="QY166" s="106">
        <f>Seniori!QY33</f>
        <v>0</v>
      </c>
      <c r="QZ166" s="106">
        <f>Seniori!QZ33</f>
        <v>0</v>
      </c>
      <c r="RA166" s="106">
        <f>Seniori!RA33</f>
        <v>0</v>
      </c>
      <c r="RB166" s="106">
        <f>Seniori!RB33</f>
        <v>0</v>
      </c>
      <c r="RC166" s="106">
        <f>Seniori!RC33</f>
        <v>0</v>
      </c>
      <c r="RD166" s="106">
        <f>Seniori!RD33</f>
        <v>0</v>
      </c>
      <c r="RE166" s="106">
        <f>Seniori!RE33</f>
        <v>0</v>
      </c>
      <c r="RF166" s="106">
        <f>Seniori!RF33</f>
        <v>0</v>
      </c>
      <c r="RG166" s="106">
        <f>Seniori!RG33</f>
        <v>0</v>
      </c>
      <c r="RH166" s="106">
        <f>Seniori!RH33</f>
        <v>0</v>
      </c>
      <c r="RI166" s="106">
        <f>Seniori!RI33</f>
        <v>0</v>
      </c>
      <c r="RJ166" s="106">
        <f>Seniori!RJ33</f>
        <v>0</v>
      </c>
      <c r="RK166" s="106">
        <f>Seniori!RK33</f>
        <v>0</v>
      </c>
      <c r="RL166" s="106">
        <f>Seniori!RL33</f>
        <v>0</v>
      </c>
      <c r="RM166" s="106">
        <f>Seniori!RM33</f>
        <v>0</v>
      </c>
      <c r="RN166" s="106">
        <f>Seniori!RN33</f>
        <v>0</v>
      </c>
      <c r="RO166" s="106">
        <f>Seniori!RO33</f>
        <v>0</v>
      </c>
      <c r="RP166" s="106">
        <f>Seniori!RP33</f>
        <v>0</v>
      </c>
      <c r="RQ166" s="106">
        <f>Seniori!RQ33</f>
        <v>0</v>
      </c>
      <c r="RR166" s="106">
        <f>Seniori!RR33</f>
        <v>0</v>
      </c>
      <c r="RS166" s="106">
        <f>Seniori!RS33</f>
        <v>0</v>
      </c>
      <c r="RT166" s="106">
        <f>Seniori!RT33</f>
        <v>0</v>
      </c>
      <c r="RU166" s="106">
        <f>Seniori!RU33</f>
        <v>0</v>
      </c>
      <c r="RV166" s="106">
        <f>Seniori!RV33</f>
        <v>0</v>
      </c>
      <c r="RW166" s="106">
        <f>Seniori!RW33</f>
        <v>0</v>
      </c>
      <c r="RX166" s="106">
        <f>Seniori!RX33</f>
        <v>0</v>
      </c>
      <c r="RY166" s="106">
        <f>Seniori!RY33</f>
        <v>0</v>
      </c>
      <c r="RZ166" s="106">
        <f>Seniori!RZ33</f>
        <v>0</v>
      </c>
      <c r="SA166" s="106">
        <f>Seniori!SA33</f>
        <v>0</v>
      </c>
      <c r="SB166" s="106">
        <f>Seniori!SB33</f>
        <v>0</v>
      </c>
      <c r="SC166" s="106">
        <f>Seniori!SC33</f>
        <v>0</v>
      </c>
      <c r="SD166" s="106">
        <f>Seniori!SD33</f>
        <v>0</v>
      </c>
      <c r="SE166" s="106">
        <f>Seniori!SE33</f>
        <v>0</v>
      </c>
      <c r="SF166" s="106">
        <f>Seniori!SF33</f>
        <v>0</v>
      </c>
      <c r="SG166" s="106">
        <f>Seniori!SG33</f>
        <v>0</v>
      </c>
      <c r="SH166" s="106">
        <f>Seniori!SH33</f>
        <v>0</v>
      </c>
      <c r="SI166" s="106">
        <f>Seniori!SI33</f>
        <v>0</v>
      </c>
      <c r="SJ166" s="106">
        <f>Seniori!SJ33</f>
        <v>0</v>
      </c>
      <c r="SK166" s="106">
        <f>Seniori!SK33</f>
        <v>0</v>
      </c>
      <c r="SL166" s="106">
        <f>Seniori!SL33</f>
        <v>0</v>
      </c>
      <c r="SM166" s="106">
        <f>Seniori!SM33</f>
        <v>0</v>
      </c>
      <c r="SN166" s="106">
        <f>Seniori!SN33</f>
        <v>0</v>
      </c>
      <c r="SO166" s="106">
        <f>Seniori!SO33</f>
        <v>0</v>
      </c>
      <c r="SP166" s="106">
        <f>Seniori!SP33</f>
        <v>0</v>
      </c>
      <c r="SQ166" s="106">
        <f>Seniori!SQ33</f>
        <v>0</v>
      </c>
      <c r="SR166" s="106">
        <f>Seniori!SR33</f>
        <v>0</v>
      </c>
      <c r="SS166" s="106">
        <f>Seniori!SS33</f>
        <v>0</v>
      </c>
      <c r="ST166" s="106">
        <f>Seniori!ST33</f>
        <v>0</v>
      </c>
      <c r="SU166" s="106">
        <f>Seniori!SU33</f>
        <v>0</v>
      </c>
      <c r="SV166" s="106">
        <f>Seniori!SV33</f>
        <v>0</v>
      </c>
      <c r="SW166" s="106">
        <f>Seniori!SW33</f>
        <v>0</v>
      </c>
      <c r="SX166" s="106">
        <f>Seniori!SX33</f>
        <v>0</v>
      </c>
      <c r="SY166" s="106">
        <f>Seniori!SY33</f>
        <v>0</v>
      </c>
      <c r="SZ166" s="106">
        <f>Seniori!SZ33</f>
        <v>0</v>
      </c>
      <c r="TA166" s="106">
        <f>Seniori!TA33</f>
        <v>0</v>
      </c>
      <c r="TB166" s="106">
        <f>Seniori!TB33</f>
        <v>0</v>
      </c>
    </row>
    <row r="167" spans="1:522" s="1" customFormat="1" ht="18" customHeight="1" x14ac:dyDescent="0.25">
      <c r="A167" s="12"/>
      <c r="B167" s="11"/>
      <c r="E167" s="4" t="s">
        <v>106</v>
      </c>
      <c r="F167" s="9">
        <v>9127</v>
      </c>
      <c r="G167" s="9" t="s">
        <v>95</v>
      </c>
      <c r="H167" s="4" t="s">
        <v>29</v>
      </c>
      <c r="I167" s="1">
        <f t="shared" si="20"/>
        <v>2</v>
      </c>
      <c r="J167" s="12"/>
      <c r="K167" s="106">
        <f>Juniori!K46</f>
        <v>0</v>
      </c>
      <c r="L167" s="106">
        <f>Juniori!L46</f>
        <v>0</v>
      </c>
      <c r="M167" s="106">
        <f>Juniori!M46</f>
        <v>0</v>
      </c>
      <c r="N167" s="106">
        <f>Juniori!N46</f>
        <v>0</v>
      </c>
      <c r="O167" s="106">
        <f>Juniori!O46</f>
        <v>0</v>
      </c>
      <c r="P167" s="106">
        <f>Juniori!P46</f>
        <v>0</v>
      </c>
      <c r="Q167" s="106">
        <f>Juniori!Q46</f>
        <v>0</v>
      </c>
      <c r="R167" s="106">
        <f>Juniori!R46</f>
        <v>0</v>
      </c>
      <c r="S167" s="106">
        <f>Juniori!S46</f>
        <v>0</v>
      </c>
      <c r="T167" s="106">
        <f>Juniori!T46</f>
        <v>0</v>
      </c>
      <c r="U167" s="106">
        <f>Juniori!U46</f>
        <v>0</v>
      </c>
      <c r="V167" s="106">
        <f>Juniori!V46</f>
        <v>0</v>
      </c>
      <c r="W167" s="106">
        <f>Juniori!W46</f>
        <v>0</v>
      </c>
      <c r="X167" s="106">
        <f>Juniori!X46</f>
        <v>0</v>
      </c>
      <c r="Y167" s="106">
        <f>Juniori!Y46</f>
        <v>0</v>
      </c>
      <c r="Z167" s="106">
        <f>Juniori!Z46</f>
        <v>0</v>
      </c>
      <c r="AA167" s="106">
        <f>Juniori!AA46</f>
        <v>0</v>
      </c>
      <c r="AB167" s="106">
        <f>Juniori!AB46</f>
        <v>0</v>
      </c>
      <c r="AC167" s="106">
        <f>Juniori!AC46</f>
        <v>0</v>
      </c>
      <c r="AD167" s="106">
        <f>Juniori!AD46</f>
        <v>0</v>
      </c>
      <c r="AE167" s="106">
        <f>Juniori!AE46</f>
        <v>0</v>
      </c>
      <c r="AF167" s="106">
        <f>Juniori!AF46</f>
        <v>0</v>
      </c>
      <c r="AG167" s="106">
        <f>Juniori!AG46</f>
        <v>0</v>
      </c>
      <c r="AH167" s="106">
        <f>Juniori!AH46</f>
        <v>0</v>
      </c>
      <c r="AI167" s="106">
        <f>Juniori!AI46</f>
        <v>0</v>
      </c>
      <c r="AJ167" s="106">
        <f>Juniori!AJ46</f>
        <v>0</v>
      </c>
      <c r="AK167" s="106">
        <f>Juniori!AK46</f>
        <v>0</v>
      </c>
      <c r="AL167" s="106">
        <f>Juniori!AL46</f>
        <v>0</v>
      </c>
      <c r="AM167" s="106">
        <f>Juniori!AM46</f>
        <v>0</v>
      </c>
      <c r="AN167" s="106">
        <f>Juniori!AN46</f>
        <v>0</v>
      </c>
      <c r="AO167" s="106">
        <f>Juniori!AO46</f>
        <v>0</v>
      </c>
      <c r="AP167" s="106">
        <f>Juniori!AP46</f>
        <v>0</v>
      </c>
      <c r="AQ167" s="106">
        <f>Juniori!AQ46</f>
        <v>0</v>
      </c>
      <c r="AR167" s="106">
        <f>Juniori!AR46</f>
        <v>0</v>
      </c>
      <c r="AS167" s="106">
        <f>Juniori!AS46</f>
        <v>0</v>
      </c>
      <c r="AT167" s="106">
        <f>Juniori!AT46</f>
        <v>0</v>
      </c>
      <c r="AU167" s="106">
        <f>Juniori!AU46</f>
        <v>0</v>
      </c>
      <c r="AV167" s="106">
        <f>Juniori!AV46</f>
        <v>0</v>
      </c>
      <c r="AW167" s="106">
        <f>Juniori!AW46</f>
        <v>0</v>
      </c>
      <c r="AX167" s="106">
        <f>Juniori!AX46</f>
        <v>0</v>
      </c>
      <c r="AY167" s="106">
        <f>Juniori!AY46</f>
        <v>0</v>
      </c>
      <c r="AZ167" s="106">
        <f>Juniori!AZ46</f>
        <v>0</v>
      </c>
      <c r="BA167" s="106">
        <f>Juniori!BA46</f>
        <v>0</v>
      </c>
      <c r="BB167" s="106">
        <f>Juniori!BB46</f>
        <v>0</v>
      </c>
      <c r="BC167" s="106">
        <f>Juniori!BC46</f>
        <v>0</v>
      </c>
      <c r="BD167" s="106">
        <f>Juniori!BD46</f>
        <v>0</v>
      </c>
      <c r="BE167" s="106">
        <f>Juniori!BE46</f>
        <v>0</v>
      </c>
      <c r="BF167" s="106">
        <f>Juniori!BF46</f>
        <v>0</v>
      </c>
      <c r="BG167" s="106">
        <f>Juniori!BG46</f>
        <v>0</v>
      </c>
      <c r="BH167" s="106">
        <f>Juniori!BH46</f>
        <v>0</v>
      </c>
      <c r="BI167" s="106">
        <f>Juniori!BI46</f>
        <v>0</v>
      </c>
      <c r="BJ167" s="106">
        <f>Juniori!BJ46</f>
        <v>0</v>
      </c>
      <c r="BK167" s="106">
        <f>Juniori!BK46</f>
        <v>0</v>
      </c>
      <c r="BL167" s="106">
        <f>Juniori!BL46</f>
        <v>0</v>
      </c>
      <c r="BM167" s="106">
        <f>Juniori!BM46</f>
        <v>0</v>
      </c>
      <c r="BN167" s="106">
        <f>Juniori!BN46</f>
        <v>0</v>
      </c>
      <c r="BO167" s="106">
        <f>Juniori!BO46</f>
        <v>0</v>
      </c>
      <c r="BP167" s="106">
        <f>Juniori!BP46</f>
        <v>0</v>
      </c>
      <c r="BQ167" s="106">
        <f>Juniori!BQ46</f>
        <v>0</v>
      </c>
      <c r="BR167" s="106">
        <f>Juniori!BR46</f>
        <v>0</v>
      </c>
      <c r="BS167" s="106">
        <f>Juniori!BS46</f>
        <v>0</v>
      </c>
      <c r="BT167" s="106">
        <f>Juniori!BT46</f>
        <v>0</v>
      </c>
      <c r="BU167" s="106">
        <f>Juniori!BU46</f>
        <v>0</v>
      </c>
      <c r="BV167" s="106">
        <f>Juniori!BV46</f>
        <v>0</v>
      </c>
      <c r="BW167" s="106">
        <f>Juniori!BW46</f>
        <v>0</v>
      </c>
      <c r="BX167" s="106">
        <f>Juniori!BX46</f>
        <v>0</v>
      </c>
      <c r="BY167" s="106">
        <f>Juniori!BY46</f>
        <v>0</v>
      </c>
      <c r="BZ167" s="106">
        <f>Juniori!BZ46</f>
        <v>0</v>
      </c>
      <c r="CA167" s="106">
        <f>Juniori!CA46</f>
        <v>0</v>
      </c>
      <c r="CB167" s="106">
        <f>Juniori!CB46</f>
        <v>0</v>
      </c>
      <c r="CC167" s="106">
        <f>Juniori!CC46</f>
        <v>0</v>
      </c>
      <c r="CD167" s="106">
        <f>Juniori!CD46</f>
        <v>0</v>
      </c>
      <c r="CE167" s="106">
        <f>Juniori!CE46</f>
        <v>0</v>
      </c>
      <c r="CF167" s="106">
        <f>Juniori!CF46</f>
        <v>0</v>
      </c>
      <c r="CG167" s="106">
        <f>Juniori!CG46</f>
        <v>0</v>
      </c>
      <c r="CH167" s="106">
        <f>Juniori!CH46</f>
        <v>0</v>
      </c>
      <c r="CI167" s="106">
        <f>Juniori!CI46</f>
        <v>0</v>
      </c>
      <c r="CJ167" s="106">
        <f>Juniori!CJ46</f>
        <v>0</v>
      </c>
      <c r="CK167" s="106">
        <f>Juniori!CK46</f>
        <v>0</v>
      </c>
      <c r="CL167" s="106">
        <f>Juniori!CL46</f>
        <v>0</v>
      </c>
      <c r="CM167" s="106">
        <f>Juniori!CM46</f>
        <v>0</v>
      </c>
      <c r="CN167" s="106">
        <f>Juniori!CN46</f>
        <v>0</v>
      </c>
      <c r="CO167" s="106">
        <f>Juniori!CO46</f>
        <v>0</v>
      </c>
      <c r="CP167" s="106">
        <f>Juniori!CP46</f>
        <v>0</v>
      </c>
      <c r="CQ167" s="106">
        <f>Juniori!CQ46</f>
        <v>0</v>
      </c>
      <c r="CR167" s="106">
        <f>Juniori!CR46</f>
        <v>0</v>
      </c>
      <c r="CS167" s="106">
        <f>Juniori!CS46</f>
        <v>0</v>
      </c>
      <c r="CT167" s="106">
        <f>Juniori!CT46</f>
        <v>0</v>
      </c>
      <c r="CU167" s="106">
        <f>Juniori!CU46</f>
        <v>0</v>
      </c>
      <c r="CV167" s="106">
        <f>Juniori!CV46</f>
        <v>0</v>
      </c>
      <c r="CW167" s="106">
        <f>Juniori!CW46</f>
        <v>0</v>
      </c>
      <c r="CX167" s="106">
        <f>Juniori!CX46</f>
        <v>0</v>
      </c>
      <c r="CY167" s="106">
        <f>Juniori!CY46</f>
        <v>0</v>
      </c>
      <c r="CZ167" s="106">
        <f>Juniori!CZ46</f>
        <v>0</v>
      </c>
      <c r="DA167" s="106">
        <f>Juniori!DA46</f>
        <v>0</v>
      </c>
      <c r="DB167" s="106">
        <f>Juniori!DB46</f>
        <v>0</v>
      </c>
      <c r="DC167" s="106">
        <f>Juniori!DC46</f>
        <v>0</v>
      </c>
      <c r="DD167" s="106">
        <f>Juniori!DD46</f>
        <v>0</v>
      </c>
      <c r="DE167" s="106">
        <f>Juniori!DE46</f>
        <v>0</v>
      </c>
      <c r="DF167" s="106">
        <f>Juniori!DF46</f>
        <v>0</v>
      </c>
      <c r="DG167" s="106">
        <f>Juniori!DG46</f>
        <v>0</v>
      </c>
      <c r="DH167" s="106">
        <f>Juniori!DH46</f>
        <v>0</v>
      </c>
      <c r="DI167" s="106">
        <f>Juniori!DI46</f>
        <v>0</v>
      </c>
      <c r="DJ167" s="106">
        <f>Juniori!DJ46</f>
        <v>0</v>
      </c>
      <c r="DK167" s="106">
        <f>Juniori!DK46</f>
        <v>0</v>
      </c>
      <c r="DL167" s="106">
        <f>Juniori!DL46</f>
        <v>0</v>
      </c>
      <c r="DM167" s="106">
        <f>Juniori!DM46</f>
        <v>0</v>
      </c>
      <c r="DN167" s="106">
        <f>Juniori!DN46</f>
        <v>0</v>
      </c>
      <c r="DO167" s="106">
        <f>Juniori!DO46</f>
        <v>0</v>
      </c>
      <c r="DP167" s="106">
        <f>Juniori!DP46</f>
        <v>0</v>
      </c>
      <c r="DQ167" s="106">
        <f>Juniori!DQ46</f>
        <v>0</v>
      </c>
      <c r="DR167" s="106">
        <f>Juniori!DR46</f>
        <v>0</v>
      </c>
      <c r="DS167" s="106">
        <f>Juniori!DS46</f>
        <v>0</v>
      </c>
      <c r="DT167" s="106">
        <f>Juniori!DT46</f>
        <v>0</v>
      </c>
      <c r="DU167" s="106">
        <f>Juniori!DU46</f>
        <v>0</v>
      </c>
      <c r="DV167" s="106">
        <f>Juniori!DV46</f>
        <v>0</v>
      </c>
      <c r="DW167" s="106">
        <f>Juniori!DW46</f>
        <v>0</v>
      </c>
      <c r="DX167" s="106">
        <f>Juniori!DX46</f>
        <v>0</v>
      </c>
      <c r="DY167" s="106">
        <f>Juniori!DY46</f>
        <v>0</v>
      </c>
      <c r="DZ167" s="106">
        <f>Juniori!DZ46</f>
        <v>0</v>
      </c>
      <c r="EA167" s="106">
        <f>Juniori!EA46</f>
        <v>0</v>
      </c>
      <c r="EB167" s="106">
        <f>Juniori!EB46</f>
        <v>0</v>
      </c>
      <c r="EC167" s="106">
        <f>Juniori!EC46</f>
        <v>0</v>
      </c>
      <c r="ED167" s="106">
        <f>Juniori!ED46</f>
        <v>0</v>
      </c>
      <c r="EE167" s="106">
        <f>Juniori!EE46</f>
        <v>0</v>
      </c>
      <c r="EF167" s="106">
        <f>Juniori!EF46</f>
        <v>0</v>
      </c>
      <c r="EG167" s="106">
        <f>Juniori!EG46</f>
        <v>0</v>
      </c>
      <c r="EH167" s="106">
        <f>Juniori!EH46</f>
        <v>0</v>
      </c>
      <c r="EI167" s="106">
        <f>Juniori!EI46</f>
        <v>0</v>
      </c>
      <c r="EJ167" s="106">
        <f>Juniori!EJ46</f>
        <v>0</v>
      </c>
      <c r="EK167" s="106">
        <f>Juniori!EK46</f>
        <v>0</v>
      </c>
      <c r="EL167" s="106">
        <f>Juniori!EL46</f>
        <v>0</v>
      </c>
      <c r="EM167" s="106">
        <f>Juniori!EM46</f>
        <v>0</v>
      </c>
      <c r="EN167" s="106">
        <f>Juniori!EN46</f>
        <v>0</v>
      </c>
      <c r="EO167" s="106">
        <f>Juniori!EO46</f>
        <v>0</v>
      </c>
      <c r="EP167" s="106">
        <f>Juniori!EP46</f>
        <v>0</v>
      </c>
      <c r="EQ167" s="106">
        <f>Juniori!EQ46</f>
        <v>0</v>
      </c>
      <c r="ER167" s="106">
        <f>Juniori!ER46</f>
        <v>0</v>
      </c>
      <c r="ES167" s="106">
        <f>Juniori!ES46</f>
        <v>0</v>
      </c>
      <c r="ET167" s="106">
        <f>Juniori!ET46</f>
        <v>0</v>
      </c>
      <c r="EU167" s="106">
        <f>Juniori!EU46</f>
        <v>0</v>
      </c>
      <c r="EV167" s="106">
        <f>Juniori!EV46</f>
        <v>0</v>
      </c>
      <c r="EW167" s="106">
        <f>Juniori!EW46</f>
        <v>0</v>
      </c>
      <c r="EX167" s="106">
        <f>Juniori!EX46</f>
        <v>0</v>
      </c>
      <c r="EY167" s="106">
        <f>Juniori!EY46</f>
        <v>0</v>
      </c>
      <c r="EZ167" s="106">
        <f>Juniori!EZ46</f>
        <v>0</v>
      </c>
      <c r="FA167" s="106">
        <f>Juniori!FA46</f>
        <v>0</v>
      </c>
      <c r="FB167" s="106">
        <f>Juniori!FB46</f>
        <v>0</v>
      </c>
      <c r="FC167" s="106">
        <f>Juniori!FC46</f>
        <v>0</v>
      </c>
      <c r="FD167" s="106">
        <f>Juniori!FD46</f>
        <v>0</v>
      </c>
      <c r="FE167" s="106">
        <f>Juniori!FE46</f>
        <v>0</v>
      </c>
      <c r="FF167" s="106">
        <f>Juniori!FF46</f>
        <v>0</v>
      </c>
      <c r="FG167" s="106">
        <f>Juniori!FG46</f>
        <v>0</v>
      </c>
      <c r="FH167" s="106">
        <f>Juniori!FH46</f>
        <v>0</v>
      </c>
      <c r="FI167" s="106">
        <f>Juniori!FI46</f>
        <v>0</v>
      </c>
      <c r="FJ167" s="106">
        <f>Juniori!FJ46</f>
        <v>0</v>
      </c>
      <c r="FK167" s="106">
        <f>Juniori!FK46</f>
        <v>0</v>
      </c>
      <c r="FL167" s="106">
        <f>Juniori!FL46</f>
        <v>0</v>
      </c>
      <c r="FM167" s="106">
        <f>Juniori!FM46</f>
        <v>0</v>
      </c>
      <c r="FN167" s="106">
        <f>Juniori!FN46</f>
        <v>0</v>
      </c>
      <c r="FO167" s="106">
        <f>Juniori!FO46</f>
        <v>0</v>
      </c>
      <c r="FP167" s="106">
        <f>Juniori!FP46</f>
        <v>0</v>
      </c>
      <c r="FQ167" s="106">
        <f>Juniori!FQ46</f>
        <v>0</v>
      </c>
      <c r="FR167" s="106">
        <f>Juniori!FR46</f>
        <v>0</v>
      </c>
      <c r="FS167" s="106">
        <f>Juniori!FS46</f>
        <v>0</v>
      </c>
      <c r="FT167" s="106">
        <f>Juniori!FT46</f>
        <v>0</v>
      </c>
      <c r="FU167" s="106">
        <f>Juniori!FU46</f>
        <v>0</v>
      </c>
      <c r="FV167" s="106">
        <f>Juniori!FV46</f>
        <v>0</v>
      </c>
      <c r="FW167" s="106">
        <f>Juniori!FW46</f>
        <v>0</v>
      </c>
      <c r="FX167" s="106">
        <f>Juniori!FX46</f>
        <v>0</v>
      </c>
      <c r="FY167" s="106">
        <f>Juniori!FY46</f>
        <v>0</v>
      </c>
      <c r="FZ167" s="106">
        <f>Juniori!FZ46</f>
        <v>0</v>
      </c>
      <c r="GA167" s="106">
        <f>Juniori!GA46</f>
        <v>0</v>
      </c>
      <c r="GB167" s="106">
        <f>Juniori!GB46</f>
        <v>0</v>
      </c>
      <c r="GC167" s="106">
        <f>Juniori!GC46</f>
        <v>0</v>
      </c>
      <c r="GD167" s="106">
        <f>Juniori!GD46</f>
        <v>0</v>
      </c>
      <c r="GE167" s="106">
        <f>Juniori!GE46</f>
        <v>0</v>
      </c>
      <c r="GF167" s="106">
        <f>Juniori!GF46</f>
        <v>0</v>
      </c>
      <c r="GG167" s="106">
        <f>Juniori!GG46</f>
        <v>0</v>
      </c>
      <c r="GH167" s="106">
        <f>Juniori!GH46</f>
        <v>0</v>
      </c>
      <c r="GI167" s="106">
        <f>Juniori!GI46</f>
        <v>0</v>
      </c>
      <c r="GJ167" s="106">
        <f>Juniori!GJ46</f>
        <v>0</v>
      </c>
      <c r="GK167" s="106">
        <f>Juniori!GK46</f>
        <v>0</v>
      </c>
      <c r="GL167" s="106">
        <f>Juniori!GL46</f>
        <v>0</v>
      </c>
      <c r="GM167" s="106">
        <f>Juniori!GM46</f>
        <v>0</v>
      </c>
      <c r="GN167" s="106">
        <f>Juniori!GN46</f>
        <v>0</v>
      </c>
      <c r="GO167" s="106">
        <f>Juniori!GO46</f>
        <v>0</v>
      </c>
      <c r="GP167" s="106">
        <f>Juniori!GP46</f>
        <v>0</v>
      </c>
      <c r="GQ167" s="106">
        <f>Juniori!GQ46</f>
        <v>0</v>
      </c>
      <c r="GR167" s="106">
        <f>Juniori!GR46</f>
        <v>0</v>
      </c>
      <c r="GS167" s="106">
        <f>Juniori!GS46</f>
        <v>0</v>
      </c>
      <c r="GT167" s="106">
        <f>Juniori!GT46</f>
        <v>0</v>
      </c>
      <c r="GU167" s="106">
        <f>Juniori!GU46</f>
        <v>0</v>
      </c>
      <c r="GV167" s="106">
        <f>Juniori!GV46</f>
        <v>0</v>
      </c>
      <c r="GW167" s="106">
        <f>Juniori!GW46</f>
        <v>0</v>
      </c>
      <c r="GX167" s="106">
        <f>Juniori!GX46</f>
        <v>0</v>
      </c>
      <c r="GY167" s="106">
        <f>Juniori!GY46</f>
        <v>0</v>
      </c>
      <c r="GZ167" s="106">
        <f>Juniori!GZ46</f>
        <v>0</v>
      </c>
      <c r="HA167" s="106">
        <f>Juniori!HA46</f>
        <v>0</v>
      </c>
      <c r="HB167" s="106">
        <f>Juniori!HB46</f>
        <v>0</v>
      </c>
      <c r="HC167" s="106">
        <f>Juniori!HC46</f>
        <v>0</v>
      </c>
      <c r="HD167" s="106">
        <f>Juniori!HD46</f>
        <v>0</v>
      </c>
      <c r="HE167" s="106">
        <f>Juniori!HE46</f>
        <v>0</v>
      </c>
      <c r="HF167" s="106">
        <f>Juniori!HF46</f>
        <v>0</v>
      </c>
      <c r="HG167" s="106">
        <f>Juniori!HG46</f>
        <v>0</v>
      </c>
      <c r="HH167" s="106">
        <f>Juniori!HH46</f>
        <v>0</v>
      </c>
      <c r="HI167" s="106">
        <f>Juniori!HI46</f>
        <v>0</v>
      </c>
      <c r="HJ167" s="106">
        <f>Juniori!HJ46</f>
        <v>0</v>
      </c>
      <c r="HK167" s="106">
        <f>Juniori!HK46</f>
        <v>0</v>
      </c>
      <c r="HL167" s="106">
        <f>Juniori!HL46</f>
        <v>0</v>
      </c>
      <c r="HM167" s="106">
        <f>Juniori!HM46</f>
        <v>0</v>
      </c>
      <c r="HN167" s="106">
        <f>Juniori!HN46</f>
        <v>2</v>
      </c>
      <c r="HO167" s="106">
        <f>Juniori!HO46</f>
        <v>0</v>
      </c>
      <c r="HP167" s="106">
        <f>Juniori!HP46</f>
        <v>0</v>
      </c>
      <c r="HQ167" s="106">
        <f>Juniori!HQ46</f>
        <v>0</v>
      </c>
      <c r="HR167" s="106">
        <f>Juniori!HR46</f>
        <v>0</v>
      </c>
      <c r="HS167" s="106">
        <f>Juniori!HS46</f>
        <v>0</v>
      </c>
      <c r="HT167" s="106">
        <f>Juniori!HT46</f>
        <v>0</v>
      </c>
      <c r="HU167" s="106">
        <f>Juniori!HU46</f>
        <v>0</v>
      </c>
      <c r="HV167" s="106">
        <f>Juniori!HV46</f>
        <v>0</v>
      </c>
      <c r="HW167" s="106">
        <f>Juniori!HW46</f>
        <v>0</v>
      </c>
      <c r="HX167" s="106">
        <f>Juniori!HX46</f>
        <v>0</v>
      </c>
      <c r="HY167" s="106">
        <f>Juniori!HY46</f>
        <v>0</v>
      </c>
      <c r="HZ167" s="106">
        <f>Juniori!HZ46</f>
        <v>0</v>
      </c>
      <c r="IA167" s="106">
        <f>Juniori!IA46</f>
        <v>0</v>
      </c>
      <c r="IB167" s="106">
        <f>Juniori!IB46</f>
        <v>0</v>
      </c>
      <c r="IC167" s="106">
        <f>Juniori!IC46</f>
        <v>0</v>
      </c>
      <c r="ID167" s="106">
        <f>Juniori!ID46</f>
        <v>0</v>
      </c>
      <c r="IE167" s="106">
        <f>Juniori!IE46</f>
        <v>0</v>
      </c>
      <c r="IF167" s="106">
        <f>Juniori!IF46</f>
        <v>0</v>
      </c>
      <c r="IG167" s="106">
        <f>Juniori!IG46</f>
        <v>0</v>
      </c>
      <c r="IH167" s="106">
        <f>Juniori!IH46</f>
        <v>0</v>
      </c>
      <c r="II167" s="106">
        <f>Juniori!II46</f>
        <v>0</v>
      </c>
      <c r="IJ167" s="106">
        <f>Juniori!IJ46</f>
        <v>0</v>
      </c>
      <c r="IK167" s="106">
        <f>Juniori!IK46</f>
        <v>0</v>
      </c>
      <c r="IL167" s="106">
        <f>Juniori!IL46</f>
        <v>0</v>
      </c>
      <c r="IM167" s="106">
        <f>Juniori!IM46</f>
        <v>0</v>
      </c>
      <c r="IN167" s="106">
        <f>Juniori!IN46</f>
        <v>0</v>
      </c>
      <c r="IO167" s="106">
        <f>Juniori!IO46</f>
        <v>0</v>
      </c>
      <c r="IP167" s="106">
        <f>Juniori!IP46</f>
        <v>0</v>
      </c>
      <c r="IQ167" s="106">
        <f>Juniori!IQ46</f>
        <v>0</v>
      </c>
      <c r="IR167" s="106">
        <f>Juniori!IR46</f>
        <v>0</v>
      </c>
      <c r="IS167" s="106">
        <f>Juniori!IS46</f>
        <v>0</v>
      </c>
      <c r="IT167" s="106">
        <f>Juniori!IT46</f>
        <v>0</v>
      </c>
      <c r="IU167" s="106">
        <f>Juniori!IU46</f>
        <v>0</v>
      </c>
      <c r="IV167" s="106">
        <f>Juniori!IV46</f>
        <v>0</v>
      </c>
      <c r="IW167" s="106">
        <f>Juniori!IW46</f>
        <v>0</v>
      </c>
      <c r="IX167" s="106">
        <f>Juniori!IX46</f>
        <v>0</v>
      </c>
      <c r="IY167" s="106">
        <f>Juniori!IY46</f>
        <v>0</v>
      </c>
      <c r="IZ167" s="106">
        <f>Juniori!IZ46</f>
        <v>0</v>
      </c>
      <c r="JA167" s="106">
        <f>Juniori!JA46</f>
        <v>0</v>
      </c>
      <c r="JB167" s="106">
        <f>Juniori!JB46</f>
        <v>0</v>
      </c>
      <c r="JC167" s="106">
        <f>Juniori!JC46</f>
        <v>0</v>
      </c>
      <c r="JD167" s="106">
        <f>Juniori!JD46</f>
        <v>0</v>
      </c>
      <c r="JE167" s="106">
        <f>Juniori!JE46</f>
        <v>0</v>
      </c>
      <c r="JF167" s="106">
        <f>Juniori!JF46</f>
        <v>0</v>
      </c>
      <c r="JG167" s="106">
        <f>Juniori!JG46</f>
        <v>0</v>
      </c>
      <c r="JH167" s="106">
        <f>Juniori!JH46</f>
        <v>0</v>
      </c>
      <c r="JI167" s="106">
        <f>Juniori!JI46</f>
        <v>0</v>
      </c>
      <c r="JJ167" s="106">
        <f>Juniori!JJ46</f>
        <v>0</v>
      </c>
      <c r="JK167" s="106">
        <f>Juniori!JK46</f>
        <v>0</v>
      </c>
      <c r="JL167" s="106">
        <f>Juniori!JL46</f>
        <v>0</v>
      </c>
      <c r="JM167" s="106">
        <f>Juniori!JM46</f>
        <v>0</v>
      </c>
      <c r="JN167" s="106">
        <f>Juniori!JN46</f>
        <v>0</v>
      </c>
      <c r="JO167" s="106">
        <f>Juniori!JO46</f>
        <v>0</v>
      </c>
      <c r="JP167" s="106">
        <f>Juniori!JP46</f>
        <v>0</v>
      </c>
      <c r="JQ167" s="106">
        <f>Juniori!JQ46</f>
        <v>0</v>
      </c>
      <c r="JR167" s="106">
        <f>Juniori!JR46</f>
        <v>0</v>
      </c>
      <c r="JS167" s="106">
        <f>Juniori!JS46</f>
        <v>0</v>
      </c>
      <c r="JT167" s="106">
        <f>Juniori!JT46</f>
        <v>0</v>
      </c>
      <c r="JU167" s="106">
        <f>Juniori!JU46</f>
        <v>0</v>
      </c>
      <c r="JV167" s="106">
        <f>Juniori!JV46</f>
        <v>0</v>
      </c>
      <c r="JW167" s="106">
        <f>Juniori!JW46</f>
        <v>0</v>
      </c>
      <c r="JX167" s="106">
        <f>Juniori!JX46</f>
        <v>0</v>
      </c>
      <c r="JY167" s="106">
        <f>Juniori!JY46</f>
        <v>0</v>
      </c>
      <c r="JZ167" s="106">
        <f>Juniori!JZ46</f>
        <v>0</v>
      </c>
      <c r="KA167" s="106">
        <f>Juniori!KA46</f>
        <v>0</v>
      </c>
      <c r="KB167" s="106">
        <f>Juniori!KB46</f>
        <v>0</v>
      </c>
      <c r="KC167" s="106">
        <f>Juniori!KC46</f>
        <v>0</v>
      </c>
      <c r="KD167" s="106">
        <f>Juniori!KD46</f>
        <v>0</v>
      </c>
      <c r="KE167" s="106">
        <f>Juniori!KE46</f>
        <v>0</v>
      </c>
      <c r="KF167" s="106">
        <f>Juniori!KF46</f>
        <v>0</v>
      </c>
      <c r="KG167" s="106">
        <f>Juniori!KG46</f>
        <v>0</v>
      </c>
      <c r="KH167" s="106">
        <f>Juniori!KH46</f>
        <v>0</v>
      </c>
      <c r="KI167" s="106">
        <f>Juniori!KI46</f>
        <v>0</v>
      </c>
      <c r="KJ167" s="106">
        <f>Juniori!KJ46</f>
        <v>0</v>
      </c>
      <c r="KK167" s="106">
        <f>Juniori!KK46</f>
        <v>0</v>
      </c>
      <c r="KL167" s="106">
        <f>Juniori!KL46</f>
        <v>0</v>
      </c>
      <c r="KM167" s="106">
        <f>Juniori!KM46</f>
        <v>0</v>
      </c>
      <c r="KN167" s="106">
        <f>Juniori!KN46</f>
        <v>0</v>
      </c>
      <c r="KO167" s="106">
        <f>Juniori!KO46</f>
        <v>0</v>
      </c>
      <c r="KP167" s="106">
        <f>Juniori!KP46</f>
        <v>0</v>
      </c>
      <c r="KQ167" s="106">
        <f>Juniori!KQ46</f>
        <v>0</v>
      </c>
      <c r="KR167" s="106">
        <f>Juniori!KR46</f>
        <v>0</v>
      </c>
      <c r="KS167" s="106">
        <f>Juniori!KS46</f>
        <v>0</v>
      </c>
      <c r="KT167" s="106">
        <f>Juniori!KT46</f>
        <v>0</v>
      </c>
      <c r="KU167" s="106">
        <f>Juniori!KU46</f>
        <v>0</v>
      </c>
      <c r="KV167" s="106">
        <f>Juniori!KV46</f>
        <v>0</v>
      </c>
      <c r="KW167" s="106">
        <f>Juniori!KW46</f>
        <v>0</v>
      </c>
      <c r="KX167" s="106">
        <f>Juniori!KX46</f>
        <v>0</v>
      </c>
      <c r="KY167" s="106">
        <f>Juniori!KY46</f>
        <v>0</v>
      </c>
      <c r="KZ167" s="106">
        <f>Juniori!KZ46</f>
        <v>0</v>
      </c>
      <c r="LA167" s="106">
        <f>Juniori!LA46</f>
        <v>0</v>
      </c>
      <c r="LB167" s="106">
        <f>Juniori!LB46</f>
        <v>0</v>
      </c>
      <c r="LC167" s="106">
        <f>Juniori!LC46</f>
        <v>0</v>
      </c>
      <c r="LD167" s="106">
        <f>Juniori!LD46</f>
        <v>0</v>
      </c>
      <c r="LE167" s="106">
        <f>Juniori!LE46</f>
        <v>0</v>
      </c>
      <c r="LF167" s="106">
        <f>Juniori!LF46</f>
        <v>0</v>
      </c>
      <c r="LG167" s="106">
        <f>Juniori!LG46</f>
        <v>0</v>
      </c>
      <c r="LH167" s="106">
        <f>Juniori!LH46</f>
        <v>0</v>
      </c>
      <c r="LI167" s="106">
        <f>Juniori!LI46</f>
        <v>0</v>
      </c>
      <c r="LJ167" s="106">
        <f>Juniori!LJ46</f>
        <v>0</v>
      </c>
      <c r="LK167" s="106">
        <f>Juniori!LK46</f>
        <v>0</v>
      </c>
      <c r="LL167" s="106">
        <f>Juniori!LL46</f>
        <v>0</v>
      </c>
      <c r="LM167" s="106">
        <f>Juniori!LM46</f>
        <v>0</v>
      </c>
      <c r="LN167" s="106">
        <f>Juniori!LN46</f>
        <v>0</v>
      </c>
      <c r="LO167" s="106">
        <f>Juniori!LO46</f>
        <v>0</v>
      </c>
      <c r="LP167" s="106">
        <f>Juniori!LP46</f>
        <v>0</v>
      </c>
      <c r="LQ167" s="106">
        <f>Juniori!LQ46</f>
        <v>0</v>
      </c>
      <c r="LR167" s="106">
        <f>Juniori!LR46</f>
        <v>0</v>
      </c>
      <c r="LS167" s="106">
        <f>Juniori!LS46</f>
        <v>0</v>
      </c>
      <c r="LT167" s="106">
        <f>Juniori!LT46</f>
        <v>0</v>
      </c>
      <c r="LU167" s="106">
        <f>Juniori!LU46</f>
        <v>0</v>
      </c>
      <c r="LV167" s="106">
        <f>Juniori!LV46</f>
        <v>0</v>
      </c>
      <c r="LW167" s="106">
        <f>Juniori!LW46</f>
        <v>0</v>
      </c>
      <c r="LX167" s="106">
        <f>Juniori!LX46</f>
        <v>0</v>
      </c>
      <c r="LY167" s="106">
        <f>Juniori!LY46</f>
        <v>0</v>
      </c>
      <c r="LZ167" s="106">
        <f>Juniori!LZ46</f>
        <v>0</v>
      </c>
      <c r="MA167" s="106">
        <f>Juniori!MA46</f>
        <v>0</v>
      </c>
      <c r="MB167" s="106">
        <f>Juniori!MB46</f>
        <v>0</v>
      </c>
      <c r="MC167" s="106">
        <f>Juniori!MC46</f>
        <v>0</v>
      </c>
      <c r="MD167" s="106">
        <f>Juniori!MD46</f>
        <v>0</v>
      </c>
      <c r="ME167" s="106">
        <f>Juniori!ME46</f>
        <v>0</v>
      </c>
      <c r="MF167" s="106">
        <f>Juniori!MF46</f>
        <v>0</v>
      </c>
      <c r="MG167" s="106">
        <f>Juniori!MG46</f>
        <v>0</v>
      </c>
      <c r="MH167" s="106">
        <f>Juniori!MH46</f>
        <v>0</v>
      </c>
      <c r="MI167" s="106">
        <f>Juniori!MI46</f>
        <v>0</v>
      </c>
      <c r="MJ167" s="106">
        <f>Juniori!MJ46</f>
        <v>0</v>
      </c>
      <c r="MK167" s="106">
        <f>Juniori!MK46</f>
        <v>0</v>
      </c>
      <c r="ML167" s="106">
        <f>Juniori!ML46</f>
        <v>0</v>
      </c>
      <c r="MM167" s="106">
        <f>Juniori!MM46</f>
        <v>0</v>
      </c>
      <c r="MN167" s="106">
        <f>Juniori!MN46</f>
        <v>0</v>
      </c>
      <c r="MO167" s="106">
        <f>Juniori!MO46</f>
        <v>0</v>
      </c>
      <c r="MP167" s="106">
        <f>Juniori!MP46</f>
        <v>0</v>
      </c>
      <c r="MQ167" s="106">
        <f>Juniori!MQ46</f>
        <v>0</v>
      </c>
      <c r="MR167" s="106">
        <f>Juniori!MR46</f>
        <v>0</v>
      </c>
      <c r="MS167" s="106">
        <f>Juniori!MS46</f>
        <v>0</v>
      </c>
      <c r="MT167" s="106">
        <f>Juniori!MT46</f>
        <v>0</v>
      </c>
      <c r="MU167" s="106">
        <f>Juniori!MU46</f>
        <v>0</v>
      </c>
      <c r="MV167" s="106">
        <f>Juniori!MV46</f>
        <v>0</v>
      </c>
      <c r="MW167" s="106">
        <f>Juniori!MW46</f>
        <v>0</v>
      </c>
      <c r="MX167" s="106">
        <f>Juniori!MX46</f>
        <v>0</v>
      </c>
      <c r="MY167" s="106">
        <f>Juniori!MY46</f>
        <v>0</v>
      </c>
      <c r="MZ167" s="106">
        <f>Juniori!MZ46</f>
        <v>0</v>
      </c>
      <c r="NA167" s="106">
        <f>Juniori!NA46</f>
        <v>0</v>
      </c>
      <c r="NB167" s="106">
        <f>Juniori!NB46</f>
        <v>0</v>
      </c>
      <c r="NC167" s="106">
        <f>Juniori!NC46</f>
        <v>0</v>
      </c>
      <c r="ND167" s="106">
        <f>Juniori!ND46</f>
        <v>0</v>
      </c>
      <c r="NE167" s="106">
        <f>Juniori!NE46</f>
        <v>0</v>
      </c>
      <c r="NF167" s="106">
        <f>Juniori!NF46</f>
        <v>0</v>
      </c>
      <c r="NG167" s="106">
        <f>Juniori!NG46</f>
        <v>0</v>
      </c>
      <c r="NH167" s="106">
        <f>Juniori!NH46</f>
        <v>0</v>
      </c>
      <c r="NI167" s="106">
        <f>Juniori!NI46</f>
        <v>0</v>
      </c>
      <c r="NJ167" s="106">
        <f>Juniori!NJ46</f>
        <v>0</v>
      </c>
      <c r="NK167" s="106">
        <f>Juniori!NK46</f>
        <v>0</v>
      </c>
      <c r="NL167" s="106">
        <f>Juniori!NL46</f>
        <v>0</v>
      </c>
      <c r="NM167" s="106">
        <f>Juniori!NM46</f>
        <v>0</v>
      </c>
      <c r="NN167" s="106">
        <f>Juniori!NN46</f>
        <v>0</v>
      </c>
      <c r="NO167" s="106">
        <f>Juniori!NO46</f>
        <v>0</v>
      </c>
      <c r="NP167" s="106">
        <f>Juniori!NP46</f>
        <v>0</v>
      </c>
      <c r="NQ167" s="106">
        <f>Juniori!NQ46</f>
        <v>0</v>
      </c>
      <c r="NR167" s="106">
        <f>Juniori!NR46</f>
        <v>0</v>
      </c>
      <c r="NS167" s="106">
        <f>Juniori!NS46</f>
        <v>0</v>
      </c>
      <c r="NT167" s="106">
        <f>Juniori!NT46</f>
        <v>0</v>
      </c>
      <c r="NU167" s="106">
        <f>Juniori!NU46</f>
        <v>0</v>
      </c>
      <c r="NV167" s="106">
        <f>Juniori!NV46</f>
        <v>0</v>
      </c>
      <c r="NW167" s="106">
        <f>Juniori!NW46</f>
        <v>0</v>
      </c>
      <c r="NX167" s="106">
        <f>Juniori!NX46</f>
        <v>0</v>
      </c>
      <c r="NY167" s="106">
        <f>Juniori!NY46</f>
        <v>0</v>
      </c>
      <c r="NZ167" s="106">
        <f>Juniori!NZ46</f>
        <v>0</v>
      </c>
      <c r="OA167" s="106">
        <f>Juniori!OA46</f>
        <v>0</v>
      </c>
      <c r="OB167" s="106">
        <f>Juniori!OB46</f>
        <v>0</v>
      </c>
      <c r="OC167" s="106">
        <f>Juniori!OC46</f>
        <v>0</v>
      </c>
      <c r="OD167" s="106">
        <f>Juniori!OD46</f>
        <v>0</v>
      </c>
      <c r="OE167" s="106">
        <f>Juniori!OE46</f>
        <v>0</v>
      </c>
      <c r="OF167" s="106">
        <f>Juniori!OF46</f>
        <v>0</v>
      </c>
      <c r="OG167" s="106">
        <f>Juniori!OG46</f>
        <v>0</v>
      </c>
      <c r="OH167" s="106">
        <f>Juniori!OH46</f>
        <v>0</v>
      </c>
      <c r="OI167" s="106">
        <f>Juniori!OI46</f>
        <v>0</v>
      </c>
      <c r="OJ167" s="106">
        <f>Juniori!OJ46</f>
        <v>0</v>
      </c>
      <c r="OK167" s="106">
        <f>Juniori!OK46</f>
        <v>0</v>
      </c>
      <c r="OL167" s="106">
        <f>Juniori!OL46</f>
        <v>0</v>
      </c>
      <c r="OM167" s="106">
        <f>Juniori!OM46</f>
        <v>0</v>
      </c>
      <c r="ON167" s="106">
        <f>Juniori!ON46</f>
        <v>0</v>
      </c>
      <c r="OO167" s="106">
        <f>Juniori!OO46</f>
        <v>0</v>
      </c>
      <c r="OP167" s="106">
        <f>Juniori!OP46</f>
        <v>0</v>
      </c>
      <c r="OQ167" s="106">
        <f>Juniori!OQ46</f>
        <v>0</v>
      </c>
      <c r="OR167" s="106">
        <f>Juniori!OR46</f>
        <v>0</v>
      </c>
      <c r="OS167" s="106">
        <f>Juniori!OS46</f>
        <v>0</v>
      </c>
      <c r="OT167" s="106">
        <f>Juniori!OT46</f>
        <v>0</v>
      </c>
      <c r="OU167" s="106">
        <f>Juniori!OU46</f>
        <v>0</v>
      </c>
      <c r="OV167" s="106">
        <f>Juniori!OV46</f>
        <v>0</v>
      </c>
      <c r="OW167" s="106">
        <f>Juniori!OW46</f>
        <v>0</v>
      </c>
      <c r="OX167" s="106">
        <f>Juniori!OX46</f>
        <v>0</v>
      </c>
      <c r="OY167" s="106">
        <f>Juniori!OY46</f>
        <v>0</v>
      </c>
      <c r="OZ167" s="106">
        <f>Juniori!OZ46</f>
        <v>0</v>
      </c>
      <c r="PA167" s="106">
        <f>Juniori!PA46</f>
        <v>0</v>
      </c>
      <c r="PB167" s="106">
        <f>Juniori!PB46</f>
        <v>0</v>
      </c>
      <c r="PC167" s="106">
        <f>Juniori!PC46</f>
        <v>0</v>
      </c>
      <c r="PD167" s="106">
        <f>Juniori!PD46</f>
        <v>0</v>
      </c>
      <c r="PE167" s="106">
        <f>Juniori!PE46</f>
        <v>0</v>
      </c>
      <c r="PF167" s="106">
        <f>Juniori!PF46</f>
        <v>0</v>
      </c>
      <c r="PG167" s="106">
        <f>Juniori!PG46</f>
        <v>0</v>
      </c>
      <c r="PH167" s="106">
        <f>Juniori!PH46</f>
        <v>0</v>
      </c>
      <c r="PI167" s="106">
        <f>Juniori!PI46</f>
        <v>0</v>
      </c>
      <c r="PJ167" s="106">
        <f>Juniori!PJ46</f>
        <v>0</v>
      </c>
      <c r="PK167" s="106">
        <f>Juniori!PK46</f>
        <v>0</v>
      </c>
      <c r="PL167" s="106">
        <f>Juniori!PL46</f>
        <v>0</v>
      </c>
      <c r="PM167" s="106">
        <f>Juniori!PM46</f>
        <v>0</v>
      </c>
      <c r="PN167" s="106">
        <f>Juniori!PN46</f>
        <v>0</v>
      </c>
      <c r="PO167" s="106">
        <f>Juniori!PO46</f>
        <v>0</v>
      </c>
      <c r="PP167" s="106">
        <f>Juniori!PP46</f>
        <v>0</v>
      </c>
      <c r="PQ167" s="106">
        <f>Juniori!PQ46</f>
        <v>0</v>
      </c>
      <c r="PR167" s="106">
        <f>Juniori!PR46</f>
        <v>0</v>
      </c>
      <c r="PS167" s="106">
        <f>Juniori!PS46</f>
        <v>0</v>
      </c>
      <c r="PT167" s="106">
        <f>Juniori!PT46</f>
        <v>0</v>
      </c>
      <c r="PU167" s="106">
        <f>Juniori!PU46</f>
        <v>0</v>
      </c>
      <c r="PV167" s="106">
        <f>Juniori!PV46</f>
        <v>0</v>
      </c>
      <c r="PW167" s="106">
        <f>Juniori!PW46</f>
        <v>0</v>
      </c>
      <c r="PX167" s="106">
        <f>Juniori!PX46</f>
        <v>0</v>
      </c>
      <c r="PY167" s="106">
        <f>Juniori!PY46</f>
        <v>0</v>
      </c>
      <c r="PZ167" s="106">
        <f>Juniori!PZ46</f>
        <v>0</v>
      </c>
      <c r="QA167" s="106">
        <f>Juniori!QA46</f>
        <v>0</v>
      </c>
      <c r="QB167" s="106">
        <f>Juniori!QB46</f>
        <v>0</v>
      </c>
      <c r="QC167" s="106">
        <f>Juniori!QC46</f>
        <v>0</v>
      </c>
      <c r="QD167" s="106">
        <f>Juniori!QD46</f>
        <v>0</v>
      </c>
      <c r="QE167" s="106">
        <f>Juniori!QE46</f>
        <v>0</v>
      </c>
      <c r="QF167" s="106">
        <f>Juniori!QF46</f>
        <v>0</v>
      </c>
      <c r="QG167" s="106">
        <f>Juniori!QG46</f>
        <v>0</v>
      </c>
      <c r="QH167" s="106">
        <f>Juniori!QH46</f>
        <v>0</v>
      </c>
      <c r="QI167" s="106">
        <f>Juniori!QI46</f>
        <v>0</v>
      </c>
      <c r="QJ167" s="106">
        <f>Juniori!QJ46</f>
        <v>0</v>
      </c>
      <c r="QK167" s="106">
        <f>Juniori!QK46</f>
        <v>0</v>
      </c>
      <c r="QL167" s="106">
        <f>Juniori!QL46</f>
        <v>0</v>
      </c>
      <c r="QM167" s="106">
        <f>Juniori!QM46</f>
        <v>0</v>
      </c>
      <c r="QN167" s="106">
        <f>Juniori!QN46</f>
        <v>0</v>
      </c>
      <c r="QO167" s="106">
        <f>Juniori!QO46</f>
        <v>0</v>
      </c>
      <c r="QP167" s="106">
        <f>Juniori!QP46</f>
        <v>0</v>
      </c>
      <c r="QQ167" s="106">
        <f>Juniori!QQ46</f>
        <v>0</v>
      </c>
      <c r="QR167" s="106">
        <f>Juniori!QR46</f>
        <v>0</v>
      </c>
      <c r="QS167" s="106">
        <f>Juniori!QS46</f>
        <v>0</v>
      </c>
      <c r="QT167" s="106">
        <f>Juniori!QT46</f>
        <v>0</v>
      </c>
      <c r="QU167" s="106">
        <f>Juniori!QU46</f>
        <v>0</v>
      </c>
      <c r="QV167" s="106">
        <f>Juniori!QV46</f>
        <v>0</v>
      </c>
      <c r="QW167" s="106">
        <f>Juniori!QW46</f>
        <v>0</v>
      </c>
      <c r="QX167" s="106">
        <f>Juniori!QX46</f>
        <v>0</v>
      </c>
      <c r="QY167" s="106">
        <f>Juniori!QY46</f>
        <v>0</v>
      </c>
      <c r="QZ167" s="106">
        <f>Juniori!QZ46</f>
        <v>0</v>
      </c>
      <c r="RA167" s="106">
        <f>Juniori!RA46</f>
        <v>0</v>
      </c>
      <c r="RB167" s="106">
        <f>Juniori!RB46</f>
        <v>0</v>
      </c>
      <c r="RC167" s="106">
        <f>Juniori!RC46</f>
        <v>0</v>
      </c>
      <c r="RD167" s="106">
        <f>Juniori!RD46</f>
        <v>0</v>
      </c>
      <c r="RE167" s="106">
        <f>Juniori!RE46</f>
        <v>0</v>
      </c>
      <c r="RF167" s="106">
        <f>Juniori!RF46</f>
        <v>0</v>
      </c>
      <c r="RG167" s="106">
        <f>Juniori!RG46</f>
        <v>0</v>
      </c>
      <c r="RH167" s="106">
        <f>Juniori!RH46</f>
        <v>0</v>
      </c>
      <c r="RI167" s="106">
        <f>Juniori!RI46</f>
        <v>0</v>
      </c>
      <c r="RJ167" s="106">
        <f>Juniori!RJ46</f>
        <v>0</v>
      </c>
      <c r="RK167" s="106">
        <f>Juniori!RK46</f>
        <v>0</v>
      </c>
      <c r="RL167" s="106">
        <f>Juniori!RL46</f>
        <v>0</v>
      </c>
      <c r="RM167" s="106">
        <f>Juniori!RM46</f>
        <v>0</v>
      </c>
      <c r="RN167" s="106">
        <f>Juniori!RN46</f>
        <v>0</v>
      </c>
      <c r="RO167" s="106">
        <f>Juniori!RO46</f>
        <v>0</v>
      </c>
      <c r="RP167" s="106">
        <f>Juniori!RP46</f>
        <v>0</v>
      </c>
      <c r="RQ167" s="106">
        <f>Juniori!RQ46</f>
        <v>0</v>
      </c>
      <c r="RR167" s="106">
        <f>Juniori!RR46</f>
        <v>0</v>
      </c>
      <c r="RS167" s="106">
        <f>Juniori!RS46</f>
        <v>0</v>
      </c>
      <c r="RT167" s="106">
        <f>Juniori!RT46</f>
        <v>0</v>
      </c>
      <c r="RU167" s="106">
        <f>Juniori!RU46</f>
        <v>0</v>
      </c>
      <c r="RV167" s="106">
        <f>Juniori!RV46</f>
        <v>0</v>
      </c>
      <c r="RW167" s="106">
        <f>Juniori!RW46</f>
        <v>0</v>
      </c>
      <c r="RX167" s="106">
        <f>Juniori!RX46</f>
        <v>0</v>
      </c>
      <c r="RY167" s="106">
        <f>Juniori!RY46</f>
        <v>0</v>
      </c>
      <c r="RZ167" s="106">
        <f>Juniori!RZ46</f>
        <v>0</v>
      </c>
      <c r="SA167" s="106">
        <f>Juniori!SA46</f>
        <v>0</v>
      </c>
      <c r="SB167" s="106">
        <f>Juniori!SB46</f>
        <v>0</v>
      </c>
      <c r="SC167" s="106">
        <f>Juniori!SC46</f>
        <v>0</v>
      </c>
      <c r="SD167" s="106">
        <f>Juniori!SD46</f>
        <v>0</v>
      </c>
      <c r="SE167" s="106">
        <f>Juniori!SE46</f>
        <v>0</v>
      </c>
      <c r="SF167" s="106">
        <f>Juniori!SF46</f>
        <v>0</v>
      </c>
      <c r="SG167" s="106">
        <f>Juniori!SG46</f>
        <v>0</v>
      </c>
      <c r="SH167" s="106">
        <f>Juniori!SH46</f>
        <v>0</v>
      </c>
      <c r="SI167" s="106">
        <f>Juniori!SI46</f>
        <v>0</v>
      </c>
      <c r="SJ167" s="106">
        <f>Juniori!SJ46</f>
        <v>0</v>
      </c>
      <c r="SK167" s="106">
        <f>Juniori!SK46</f>
        <v>0</v>
      </c>
      <c r="SL167" s="106">
        <f>Juniori!SL46</f>
        <v>0</v>
      </c>
      <c r="SM167" s="106">
        <f>Juniori!SM46</f>
        <v>0</v>
      </c>
      <c r="SN167" s="106">
        <f>Juniori!SN46</f>
        <v>0</v>
      </c>
      <c r="SO167" s="106">
        <f>Juniori!SO46</f>
        <v>0</v>
      </c>
      <c r="SP167" s="106">
        <f>Juniori!SP46</f>
        <v>0</v>
      </c>
      <c r="SQ167" s="106">
        <f>Juniori!SQ46</f>
        <v>0</v>
      </c>
      <c r="SR167" s="106">
        <f>Juniori!SR46</f>
        <v>0</v>
      </c>
      <c r="SS167" s="106">
        <f>Juniori!SS46</f>
        <v>0</v>
      </c>
      <c r="ST167" s="106">
        <f>Juniori!ST46</f>
        <v>0</v>
      </c>
      <c r="SU167" s="106">
        <f>Juniori!SU46</f>
        <v>0</v>
      </c>
      <c r="SV167" s="106">
        <f>Juniori!SV46</f>
        <v>0</v>
      </c>
      <c r="SW167" s="106">
        <f>Juniori!SW46</f>
        <v>0</v>
      </c>
      <c r="SX167" s="106">
        <f>Juniori!SX46</f>
        <v>0</v>
      </c>
      <c r="SY167" s="106">
        <f>Juniori!SY46</f>
        <v>0</v>
      </c>
      <c r="SZ167" s="106">
        <f>Juniori!SZ46</f>
        <v>0</v>
      </c>
      <c r="TA167" s="106">
        <f>Juniori!TA46</f>
        <v>0</v>
      </c>
      <c r="TB167" s="106">
        <f>Juniori!TB46</f>
        <v>0</v>
      </c>
    </row>
    <row r="168" spans="1:522" s="1" customFormat="1" ht="18" customHeight="1" x14ac:dyDescent="0.25">
      <c r="A168" s="12"/>
      <c r="B168" s="11" t="s">
        <v>543</v>
      </c>
      <c r="C168" s="1">
        <v>12939</v>
      </c>
      <c r="E168" s="4" t="s">
        <v>542</v>
      </c>
      <c r="F168" s="1">
        <v>8898</v>
      </c>
      <c r="G168" s="9" t="s">
        <v>95</v>
      </c>
      <c r="H168" s="4" t="s">
        <v>526</v>
      </c>
      <c r="I168" s="1">
        <f>SUM(K168:TB168)</f>
        <v>6</v>
      </c>
      <c r="J168" s="12">
        <f>Tabuľka3[[#This Row],[Stĺpec9]]</f>
        <v>6</v>
      </c>
      <c r="K168" s="106">
        <f>Juniori!K36</f>
        <v>0</v>
      </c>
      <c r="L168" s="106">
        <f>Juniori!L36</f>
        <v>0</v>
      </c>
      <c r="M168" s="106">
        <f>Juniori!M36</f>
        <v>0</v>
      </c>
      <c r="N168" s="106">
        <f>Juniori!N36</f>
        <v>0</v>
      </c>
      <c r="O168" s="106">
        <f>Juniori!O36</f>
        <v>0</v>
      </c>
      <c r="P168" s="106">
        <f>Juniori!P36</f>
        <v>0</v>
      </c>
      <c r="Q168" s="106">
        <f>Juniori!Q36</f>
        <v>0</v>
      </c>
      <c r="R168" s="106">
        <f>Juniori!R36</f>
        <v>0</v>
      </c>
      <c r="S168" s="106">
        <f>Juniori!S36</f>
        <v>0</v>
      </c>
      <c r="T168" s="106">
        <f>Juniori!T36</f>
        <v>0</v>
      </c>
      <c r="U168" s="106">
        <f>Juniori!U36</f>
        <v>0</v>
      </c>
      <c r="V168" s="106">
        <f>Juniori!V36</f>
        <v>0</v>
      </c>
      <c r="W168" s="106">
        <f>Juniori!W36</f>
        <v>0</v>
      </c>
      <c r="X168" s="106">
        <f>Juniori!X36</f>
        <v>0</v>
      </c>
      <c r="Y168" s="106">
        <f>Juniori!Y36</f>
        <v>0</v>
      </c>
      <c r="Z168" s="106">
        <f>Juniori!Z36</f>
        <v>0</v>
      </c>
      <c r="AA168" s="106">
        <f>Juniori!AA36</f>
        <v>0</v>
      </c>
      <c r="AB168" s="106">
        <f>Juniori!AB36</f>
        <v>0</v>
      </c>
      <c r="AC168" s="106">
        <f>Juniori!AC36</f>
        <v>0</v>
      </c>
      <c r="AD168" s="106">
        <f>Juniori!AD36</f>
        <v>0</v>
      </c>
      <c r="AE168" s="106">
        <f>Juniori!AE36</f>
        <v>0</v>
      </c>
      <c r="AF168" s="106">
        <f>Juniori!AF36</f>
        <v>0</v>
      </c>
      <c r="AG168" s="106">
        <f>Juniori!AG36</f>
        <v>0</v>
      </c>
      <c r="AH168" s="106">
        <f>Juniori!AH36</f>
        <v>0</v>
      </c>
      <c r="AI168" s="106">
        <f>Juniori!AI36</f>
        <v>0</v>
      </c>
      <c r="AJ168" s="106">
        <f>Juniori!AJ36</f>
        <v>0</v>
      </c>
      <c r="AK168" s="106">
        <f>Juniori!AK36</f>
        <v>0</v>
      </c>
      <c r="AL168" s="106">
        <f>Juniori!AL36</f>
        <v>0</v>
      </c>
      <c r="AM168" s="106">
        <f>Juniori!AM36</f>
        <v>0</v>
      </c>
      <c r="AN168" s="106">
        <f>Juniori!AN36</f>
        <v>0</v>
      </c>
      <c r="AO168" s="106">
        <f>Juniori!AO36</f>
        <v>0</v>
      </c>
      <c r="AP168" s="106">
        <f>Juniori!AP36</f>
        <v>0</v>
      </c>
      <c r="AQ168" s="106">
        <f>Juniori!AQ36</f>
        <v>0</v>
      </c>
      <c r="AR168" s="106">
        <f>Juniori!AR36</f>
        <v>0</v>
      </c>
      <c r="AS168" s="106">
        <f>Juniori!AS36</f>
        <v>0</v>
      </c>
      <c r="AT168" s="106">
        <f>Juniori!AT36</f>
        <v>0</v>
      </c>
      <c r="AU168" s="106">
        <f>Juniori!AU36</f>
        <v>0</v>
      </c>
      <c r="AV168" s="106">
        <f>Juniori!AV36</f>
        <v>0</v>
      </c>
      <c r="AW168" s="106">
        <f>Juniori!AW36</f>
        <v>0</v>
      </c>
      <c r="AX168" s="106">
        <f>Juniori!AX36</f>
        <v>0</v>
      </c>
      <c r="AY168" s="106">
        <f>Juniori!AY36</f>
        <v>0</v>
      </c>
      <c r="AZ168" s="106">
        <f>Juniori!AZ36</f>
        <v>0</v>
      </c>
      <c r="BA168" s="106">
        <f>Juniori!BA36</f>
        <v>0</v>
      </c>
      <c r="BB168" s="106">
        <f>Juniori!BB36</f>
        <v>0</v>
      </c>
      <c r="BC168" s="106">
        <f>Juniori!BC36</f>
        <v>0</v>
      </c>
      <c r="BD168" s="106">
        <f>Juniori!BD36</f>
        <v>0</v>
      </c>
      <c r="BE168" s="106">
        <f>Juniori!BE36</f>
        <v>0</v>
      </c>
      <c r="BF168" s="106">
        <f>Juniori!BF36</f>
        <v>0</v>
      </c>
      <c r="BG168" s="106">
        <f>Juniori!BG36</f>
        <v>0</v>
      </c>
      <c r="BH168" s="106">
        <f>Juniori!BH36</f>
        <v>0</v>
      </c>
      <c r="BI168" s="106">
        <f>Juniori!BI36</f>
        <v>0</v>
      </c>
      <c r="BJ168" s="106">
        <f>Juniori!BJ36</f>
        <v>0</v>
      </c>
      <c r="BK168" s="106">
        <f>Juniori!BK36</f>
        <v>0</v>
      </c>
      <c r="BL168" s="106">
        <f>Juniori!BL36</f>
        <v>0</v>
      </c>
      <c r="BM168" s="106">
        <f>Juniori!BM36</f>
        <v>0</v>
      </c>
      <c r="BN168" s="106">
        <f>Juniori!BN36</f>
        <v>0</v>
      </c>
      <c r="BO168" s="106">
        <f>Juniori!BO36</f>
        <v>0</v>
      </c>
      <c r="BP168" s="106">
        <f>Juniori!BP36</f>
        <v>0</v>
      </c>
      <c r="BQ168" s="106">
        <f>Juniori!BQ36</f>
        <v>0</v>
      </c>
      <c r="BR168" s="106">
        <f>Juniori!BR36</f>
        <v>0</v>
      </c>
      <c r="BS168" s="106">
        <f>Juniori!BS36</f>
        <v>0</v>
      </c>
      <c r="BT168" s="106">
        <f>Juniori!BT36</f>
        <v>0</v>
      </c>
      <c r="BU168" s="106">
        <f>Juniori!BU36</f>
        <v>0</v>
      </c>
      <c r="BV168" s="106">
        <f>Juniori!BV36</f>
        <v>0</v>
      </c>
      <c r="BW168" s="106">
        <f>Juniori!BW36</f>
        <v>0</v>
      </c>
      <c r="BX168" s="106">
        <f>Juniori!BX36</f>
        <v>0</v>
      </c>
      <c r="BY168" s="106">
        <f>Juniori!BY36</f>
        <v>0</v>
      </c>
      <c r="BZ168" s="106">
        <f>Juniori!BZ36</f>
        <v>0</v>
      </c>
      <c r="CA168" s="106">
        <f>Juniori!CA36</f>
        <v>0</v>
      </c>
      <c r="CB168" s="106">
        <f>Juniori!CB36</f>
        <v>0</v>
      </c>
      <c r="CC168" s="106">
        <f>Juniori!CC36</f>
        <v>0</v>
      </c>
      <c r="CD168" s="106">
        <f>Juniori!CD36</f>
        <v>0</v>
      </c>
      <c r="CE168" s="106">
        <f>Juniori!CE36</f>
        <v>0</v>
      </c>
      <c r="CF168" s="106">
        <f>Juniori!CF36</f>
        <v>0</v>
      </c>
      <c r="CG168" s="106">
        <f>Juniori!CG36</f>
        <v>0</v>
      </c>
      <c r="CH168" s="106">
        <f>Juniori!CH36</f>
        <v>0</v>
      </c>
      <c r="CI168" s="106">
        <f>Juniori!CI36</f>
        <v>0</v>
      </c>
      <c r="CJ168" s="106">
        <f>Juniori!CJ36</f>
        <v>0</v>
      </c>
      <c r="CK168" s="106">
        <f>Juniori!CK36</f>
        <v>0</v>
      </c>
      <c r="CL168" s="106">
        <f>Juniori!CL36</f>
        <v>0</v>
      </c>
      <c r="CM168" s="106">
        <f>Juniori!CM36</f>
        <v>0</v>
      </c>
      <c r="CN168" s="106">
        <f>Juniori!CN36</f>
        <v>0</v>
      </c>
      <c r="CO168" s="106">
        <f>Juniori!CO36</f>
        <v>0</v>
      </c>
      <c r="CP168" s="106">
        <f>Juniori!CP36</f>
        <v>0</v>
      </c>
      <c r="CQ168" s="106">
        <f>Juniori!CQ36</f>
        <v>0</v>
      </c>
      <c r="CR168" s="106">
        <f>Juniori!CR36</f>
        <v>0</v>
      </c>
      <c r="CS168" s="106">
        <f>Juniori!CS36</f>
        <v>0</v>
      </c>
      <c r="CT168" s="106">
        <f>Juniori!CT36</f>
        <v>0</v>
      </c>
      <c r="CU168" s="106">
        <f>Juniori!CU36</f>
        <v>0</v>
      </c>
      <c r="CV168" s="106">
        <f>Juniori!CV36</f>
        <v>0</v>
      </c>
      <c r="CW168" s="106">
        <f>Juniori!CW36</f>
        <v>0</v>
      </c>
      <c r="CX168" s="106">
        <f>Juniori!CX36</f>
        <v>0</v>
      </c>
      <c r="CY168" s="106">
        <f>Juniori!CY36</f>
        <v>0</v>
      </c>
      <c r="CZ168" s="106">
        <f>Juniori!CZ36</f>
        <v>0</v>
      </c>
      <c r="DA168" s="106">
        <f>Juniori!DA36</f>
        <v>0</v>
      </c>
      <c r="DB168" s="106">
        <f>Juniori!DB36</f>
        <v>0</v>
      </c>
      <c r="DC168" s="106">
        <f>Juniori!DC36</f>
        <v>0</v>
      </c>
      <c r="DD168" s="106">
        <f>Juniori!DD36</f>
        <v>0</v>
      </c>
      <c r="DE168" s="106">
        <f>Juniori!DE36</f>
        <v>0</v>
      </c>
      <c r="DF168" s="106">
        <f>Juniori!DF36</f>
        <v>0</v>
      </c>
      <c r="DG168" s="106">
        <f>Juniori!DG36</f>
        <v>0</v>
      </c>
      <c r="DH168" s="106">
        <f>Juniori!DH36</f>
        <v>0</v>
      </c>
      <c r="DI168" s="106">
        <f>Juniori!DI36</f>
        <v>0</v>
      </c>
      <c r="DJ168" s="106">
        <f>Juniori!DJ36</f>
        <v>0</v>
      </c>
      <c r="DK168" s="106">
        <f>Juniori!DK36</f>
        <v>0</v>
      </c>
      <c r="DL168" s="106">
        <f>Juniori!DL36</f>
        <v>0</v>
      </c>
      <c r="DM168" s="106">
        <f>Juniori!DM36</f>
        <v>0</v>
      </c>
      <c r="DN168" s="106">
        <f>Juniori!DN36</f>
        <v>0</v>
      </c>
      <c r="DO168" s="106">
        <f>Juniori!DO36</f>
        <v>0</v>
      </c>
      <c r="DP168" s="106">
        <f>Juniori!DP36</f>
        <v>0</v>
      </c>
      <c r="DQ168" s="106">
        <f>Juniori!DQ36</f>
        <v>0</v>
      </c>
      <c r="DR168" s="106">
        <f>Juniori!DR36</f>
        <v>0</v>
      </c>
      <c r="DS168" s="106">
        <f>Juniori!DS36</f>
        <v>0</v>
      </c>
      <c r="DT168" s="106">
        <f>Juniori!DT36</f>
        <v>0</v>
      </c>
      <c r="DU168" s="106">
        <f>Juniori!DU36</f>
        <v>0</v>
      </c>
      <c r="DV168" s="106">
        <f>Juniori!DV36</f>
        <v>0</v>
      </c>
      <c r="DW168" s="106">
        <f>Juniori!DW36</f>
        <v>0</v>
      </c>
      <c r="DX168" s="106">
        <f>Juniori!DX36</f>
        <v>0</v>
      </c>
      <c r="DY168" s="106">
        <f>Juniori!DY36</f>
        <v>0</v>
      </c>
      <c r="DZ168" s="106">
        <f>Juniori!DZ36</f>
        <v>0</v>
      </c>
      <c r="EA168" s="106">
        <f>Juniori!EA36</f>
        <v>0</v>
      </c>
      <c r="EB168" s="106">
        <f>Juniori!EB36</f>
        <v>0</v>
      </c>
      <c r="EC168" s="106">
        <f>Juniori!EC36</f>
        <v>0</v>
      </c>
      <c r="ED168" s="106">
        <f>Juniori!ED36</f>
        <v>0</v>
      </c>
      <c r="EE168" s="106">
        <f>Juniori!EE36</f>
        <v>0</v>
      </c>
      <c r="EF168" s="106">
        <f>Juniori!EF36</f>
        <v>0</v>
      </c>
      <c r="EG168" s="106">
        <f>Juniori!EG36</f>
        <v>0</v>
      </c>
      <c r="EH168" s="106">
        <f>Juniori!EH36</f>
        <v>0</v>
      </c>
      <c r="EI168" s="106">
        <f>Juniori!EI36</f>
        <v>0</v>
      </c>
      <c r="EJ168" s="106">
        <f>Juniori!EJ36</f>
        <v>0</v>
      </c>
      <c r="EK168" s="106">
        <f>Juniori!EK36</f>
        <v>0</v>
      </c>
      <c r="EL168" s="106">
        <f>Juniori!EL36</f>
        <v>0</v>
      </c>
      <c r="EM168" s="106">
        <f>Juniori!EM36</f>
        <v>0</v>
      </c>
      <c r="EN168" s="106">
        <f>Juniori!EN36</f>
        <v>0</v>
      </c>
      <c r="EO168" s="106">
        <f>Juniori!EO36</f>
        <v>0</v>
      </c>
      <c r="EP168" s="106">
        <f>Juniori!EP36</f>
        <v>0</v>
      </c>
      <c r="EQ168" s="106">
        <f>Juniori!EQ36</f>
        <v>0</v>
      </c>
      <c r="ER168" s="106">
        <f>Juniori!ER36</f>
        <v>0</v>
      </c>
      <c r="ES168" s="106">
        <f>Juniori!ES36</f>
        <v>0</v>
      </c>
      <c r="ET168" s="106">
        <f>Juniori!ET36</f>
        <v>0</v>
      </c>
      <c r="EU168" s="106">
        <f>Juniori!EU36</f>
        <v>0</v>
      </c>
      <c r="EV168" s="106">
        <f>Juniori!EV36</f>
        <v>0</v>
      </c>
      <c r="EW168" s="106">
        <f>Juniori!EW36</f>
        <v>0</v>
      </c>
      <c r="EX168" s="106">
        <f>Juniori!EX36</f>
        <v>0</v>
      </c>
      <c r="EY168" s="106">
        <f>Juniori!EY36</f>
        <v>0</v>
      </c>
      <c r="EZ168" s="106">
        <f>Juniori!EZ36</f>
        <v>0</v>
      </c>
      <c r="FA168" s="106">
        <f>Juniori!FA36</f>
        <v>0</v>
      </c>
      <c r="FB168" s="106">
        <f>Juniori!FB36</f>
        <v>0</v>
      </c>
      <c r="FC168" s="106">
        <f>Juniori!FC36</f>
        <v>0</v>
      </c>
      <c r="FD168" s="106">
        <f>Juniori!FD36</f>
        <v>0</v>
      </c>
      <c r="FE168" s="106">
        <f>Juniori!FE36</f>
        <v>0</v>
      </c>
      <c r="FF168" s="106">
        <f>Juniori!FF36</f>
        <v>0</v>
      </c>
      <c r="FG168" s="106">
        <f>Juniori!FG36</f>
        <v>0</v>
      </c>
      <c r="FH168" s="106">
        <f>Juniori!FH36</f>
        <v>0</v>
      </c>
      <c r="FI168" s="106">
        <f>Juniori!FI36</f>
        <v>0</v>
      </c>
      <c r="FJ168" s="106">
        <f>Juniori!FJ36</f>
        <v>0</v>
      </c>
      <c r="FK168" s="106">
        <f>Juniori!FK36</f>
        <v>0</v>
      </c>
      <c r="FL168" s="106">
        <f>Juniori!FL36</f>
        <v>0</v>
      </c>
      <c r="FM168" s="106">
        <f>Juniori!FM36</f>
        <v>0</v>
      </c>
      <c r="FN168" s="106">
        <f>Juniori!FN36</f>
        <v>0</v>
      </c>
      <c r="FO168" s="106">
        <f>Juniori!FO36</f>
        <v>0</v>
      </c>
      <c r="FP168" s="106">
        <f>Juniori!FP36</f>
        <v>0</v>
      </c>
      <c r="FQ168" s="106">
        <f>Juniori!FQ36</f>
        <v>0</v>
      </c>
      <c r="FR168" s="106">
        <f>Juniori!FR36</f>
        <v>0</v>
      </c>
      <c r="FS168" s="106">
        <f>Juniori!FS36</f>
        <v>0</v>
      </c>
      <c r="FT168" s="106">
        <f>Juniori!FT36</f>
        <v>0</v>
      </c>
      <c r="FU168" s="106">
        <f>Juniori!FU36</f>
        <v>0</v>
      </c>
      <c r="FV168" s="106">
        <f>Juniori!FV36</f>
        <v>0</v>
      </c>
      <c r="FW168" s="106">
        <f>Juniori!FW36</f>
        <v>0</v>
      </c>
      <c r="FX168" s="106">
        <f>Juniori!FX36</f>
        <v>0</v>
      </c>
      <c r="FY168" s="106">
        <f>Juniori!FY36</f>
        <v>0</v>
      </c>
      <c r="FZ168" s="106">
        <f>Juniori!FZ36</f>
        <v>0</v>
      </c>
      <c r="GA168" s="106">
        <f>Juniori!GA36</f>
        <v>0</v>
      </c>
      <c r="GB168" s="106">
        <f>Juniori!GB36</f>
        <v>0</v>
      </c>
      <c r="GC168" s="106">
        <f>Juniori!GC36</f>
        <v>0</v>
      </c>
      <c r="GD168" s="106">
        <f>Juniori!GD36</f>
        <v>0</v>
      </c>
      <c r="GE168" s="106">
        <f>Juniori!GE36</f>
        <v>0</v>
      </c>
      <c r="GF168" s="106">
        <f>Juniori!GF36</f>
        <v>0</v>
      </c>
      <c r="GG168" s="106">
        <f>Juniori!GG36</f>
        <v>0</v>
      </c>
      <c r="GH168" s="106">
        <f>Juniori!GH36</f>
        <v>0</v>
      </c>
      <c r="GI168" s="106">
        <f>Juniori!GI36</f>
        <v>0</v>
      </c>
      <c r="GJ168" s="106">
        <f>Juniori!GJ36</f>
        <v>0</v>
      </c>
      <c r="GK168" s="106">
        <f>Juniori!GK36</f>
        <v>0</v>
      </c>
      <c r="GL168" s="106">
        <f>Juniori!GL36</f>
        <v>0</v>
      </c>
      <c r="GM168" s="106">
        <f>Juniori!GM36</f>
        <v>0</v>
      </c>
      <c r="GN168" s="106">
        <f>Juniori!GN36</f>
        <v>0</v>
      </c>
      <c r="GO168" s="106">
        <f>Juniori!GO36</f>
        <v>0</v>
      </c>
      <c r="GP168" s="106">
        <f>Juniori!GP36</f>
        <v>0</v>
      </c>
      <c r="GQ168" s="106">
        <f>Juniori!GQ36</f>
        <v>0</v>
      </c>
      <c r="GR168" s="106">
        <f>Juniori!GR36</f>
        <v>0</v>
      </c>
      <c r="GS168" s="106">
        <f>Juniori!GS36</f>
        <v>0</v>
      </c>
      <c r="GT168" s="106">
        <f>Juniori!GT36</f>
        <v>0</v>
      </c>
      <c r="GU168" s="106">
        <f>Juniori!GU36</f>
        <v>0</v>
      </c>
      <c r="GV168" s="106">
        <f>Juniori!GV36</f>
        <v>0</v>
      </c>
      <c r="GW168" s="106">
        <f>Juniori!GW36</f>
        <v>0</v>
      </c>
      <c r="GX168" s="106">
        <f>Juniori!GX36</f>
        <v>0</v>
      </c>
      <c r="GY168" s="106">
        <f>Juniori!GY36</f>
        <v>0</v>
      </c>
      <c r="GZ168" s="106">
        <f>Juniori!GZ36</f>
        <v>0</v>
      </c>
      <c r="HA168" s="106">
        <f>Juniori!HA36</f>
        <v>0</v>
      </c>
      <c r="HB168" s="106">
        <f>Juniori!HB36</f>
        <v>0</v>
      </c>
      <c r="HC168" s="106">
        <f>Juniori!HC36</f>
        <v>0</v>
      </c>
      <c r="HD168" s="106">
        <f>Juniori!HD36</f>
        <v>0</v>
      </c>
      <c r="HE168" s="106">
        <f>Juniori!HE36</f>
        <v>0</v>
      </c>
      <c r="HF168" s="106">
        <f>Juniori!HF36</f>
        <v>0</v>
      </c>
      <c r="HG168" s="106">
        <f>Juniori!HG36</f>
        <v>0</v>
      </c>
      <c r="HH168" s="106">
        <f>Juniori!HH36</f>
        <v>0</v>
      </c>
      <c r="HI168" s="106">
        <f>Juniori!HI36</f>
        <v>0</v>
      </c>
      <c r="HJ168" s="106">
        <f>Juniori!HJ36</f>
        <v>0</v>
      </c>
      <c r="HK168" s="106">
        <f>Juniori!HK36</f>
        <v>0</v>
      </c>
      <c r="HL168" s="106">
        <f>Juniori!HL36</f>
        <v>0</v>
      </c>
      <c r="HM168" s="106">
        <f>Juniori!HM36</f>
        <v>0</v>
      </c>
      <c r="HN168" s="106">
        <f>Juniori!HN36</f>
        <v>0</v>
      </c>
      <c r="HO168" s="106">
        <f>Juniori!HO36</f>
        <v>0</v>
      </c>
      <c r="HP168" s="106">
        <f>Juniori!HP36</f>
        <v>0</v>
      </c>
      <c r="HQ168" s="106">
        <f>Juniori!HQ36</f>
        <v>0</v>
      </c>
      <c r="HR168" s="106">
        <f>Juniori!HR36</f>
        <v>0</v>
      </c>
      <c r="HS168" s="106">
        <f>Juniori!HS36</f>
        <v>0</v>
      </c>
      <c r="HT168" s="106">
        <f>Juniori!HT36</f>
        <v>0</v>
      </c>
      <c r="HU168" s="106">
        <f>Juniori!HU36</f>
        <v>0</v>
      </c>
      <c r="HV168" s="106">
        <f>Juniori!HV36</f>
        <v>0</v>
      </c>
      <c r="HW168" s="106">
        <f>Juniori!HW36</f>
        <v>0</v>
      </c>
      <c r="HX168" s="106">
        <f>Juniori!HX36</f>
        <v>0</v>
      </c>
      <c r="HY168" s="106">
        <f>Juniori!HY36</f>
        <v>0</v>
      </c>
      <c r="HZ168" s="106">
        <f>Juniori!HZ36</f>
        <v>0</v>
      </c>
      <c r="IA168" s="106">
        <f>Juniori!IA36</f>
        <v>0</v>
      </c>
      <c r="IB168" s="106">
        <f>Juniori!IB36</f>
        <v>0</v>
      </c>
      <c r="IC168" s="106">
        <f>Juniori!IC36</f>
        <v>0</v>
      </c>
      <c r="ID168" s="106">
        <f>Juniori!ID36</f>
        <v>0</v>
      </c>
      <c r="IE168" s="106">
        <f>Juniori!IE36</f>
        <v>0</v>
      </c>
      <c r="IF168" s="106">
        <f>Juniori!IF36</f>
        <v>0</v>
      </c>
      <c r="IG168" s="106">
        <f>Juniori!IG36</f>
        <v>0</v>
      </c>
      <c r="IH168" s="106">
        <f>Juniori!IH36</f>
        <v>0</v>
      </c>
      <c r="II168" s="106">
        <f>Juniori!II36</f>
        <v>0</v>
      </c>
      <c r="IJ168" s="106">
        <f>Juniori!IJ36</f>
        <v>0</v>
      </c>
      <c r="IK168" s="106">
        <f>Juniori!IK36</f>
        <v>0</v>
      </c>
      <c r="IL168" s="106">
        <f>Juniori!IL36</f>
        <v>0</v>
      </c>
      <c r="IM168" s="106">
        <f>Juniori!IM36</f>
        <v>0</v>
      </c>
      <c r="IN168" s="106">
        <f>Juniori!IN36</f>
        <v>0</v>
      </c>
      <c r="IO168" s="106">
        <f>Juniori!IO36</f>
        <v>0</v>
      </c>
      <c r="IP168" s="106">
        <f>Juniori!IP36</f>
        <v>0</v>
      </c>
      <c r="IQ168" s="106">
        <f>Juniori!IQ36</f>
        <v>0</v>
      </c>
      <c r="IR168" s="106">
        <f>Juniori!IR36</f>
        <v>0</v>
      </c>
      <c r="IS168" s="106">
        <f>Juniori!IS36</f>
        <v>0</v>
      </c>
      <c r="IT168" s="106">
        <f>Juniori!IT36</f>
        <v>0</v>
      </c>
      <c r="IU168" s="106">
        <f>Juniori!IU36</f>
        <v>0</v>
      </c>
      <c r="IV168" s="106">
        <f>Juniori!IV36</f>
        <v>0</v>
      </c>
      <c r="IW168" s="106">
        <f>Juniori!IW36</f>
        <v>0</v>
      </c>
      <c r="IX168" s="106">
        <f>Juniori!IX36</f>
        <v>0</v>
      </c>
      <c r="IY168" s="106">
        <f>Juniori!IY36</f>
        <v>0</v>
      </c>
      <c r="IZ168" s="106">
        <f>Juniori!IZ36</f>
        <v>0</v>
      </c>
      <c r="JA168" s="106">
        <f>Juniori!JA36</f>
        <v>0</v>
      </c>
      <c r="JB168" s="106">
        <f>Juniori!JB36</f>
        <v>0</v>
      </c>
      <c r="JC168" s="106">
        <f>Juniori!JC36</f>
        <v>0</v>
      </c>
      <c r="JD168" s="106">
        <f>Juniori!JD36</f>
        <v>0</v>
      </c>
      <c r="JE168" s="106">
        <f>Juniori!JE36</f>
        <v>0</v>
      </c>
      <c r="JF168" s="106">
        <f>Juniori!JF36</f>
        <v>0</v>
      </c>
      <c r="JG168" s="106">
        <f>Juniori!JG36</f>
        <v>0</v>
      </c>
      <c r="JH168" s="106">
        <f>Juniori!JH36</f>
        <v>0</v>
      </c>
      <c r="JI168" s="106">
        <f>Juniori!JI36</f>
        <v>0</v>
      </c>
      <c r="JJ168" s="106">
        <f>Juniori!JJ36</f>
        <v>0</v>
      </c>
      <c r="JK168" s="106">
        <f>Juniori!JK36</f>
        <v>0</v>
      </c>
      <c r="JL168" s="106">
        <f>Juniori!JL36</f>
        <v>0</v>
      </c>
      <c r="JM168" s="106">
        <f>Juniori!JM36</f>
        <v>0</v>
      </c>
      <c r="JN168" s="106">
        <f>Juniori!JN36</f>
        <v>0</v>
      </c>
      <c r="JO168" s="106">
        <f>Juniori!JO36</f>
        <v>0</v>
      </c>
      <c r="JP168" s="106">
        <f>Juniori!JP36</f>
        <v>0</v>
      </c>
      <c r="JQ168" s="106">
        <f>Juniori!JQ36</f>
        <v>0</v>
      </c>
      <c r="JR168" s="106">
        <f>Juniori!JR36</f>
        <v>0</v>
      </c>
      <c r="JS168" s="106">
        <f>Juniori!JS36</f>
        <v>0</v>
      </c>
      <c r="JT168" s="106">
        <f>Juniori!JT36</f>
        <v>0</v>
      </c>
      <c r="JU168" s="106">
        <f>Juniori!JU36</f>
        <v>0</v>
      </c>
      <c r="JV168" s="106">
        <f>Juniori!JV36</f>
        <v>0</v>
      </c>
      <c r="JW168" s="106">
        <f>Juniori!JW36</f>
        <v>0</v>
      </c>
      <c r="JX168" s="106">
        <f>Juniori!JX36</f>
        <v>0</v>
      </c>
      <c r="JY168" s="106">
        <f>Juniori!JY36</f>
        <v>0</v>
      </c>
      <c r="JZ168" s="106">
        <f>Juniori!JZ36</f>
        <v>0</v>
      </c>
      <c r="KA168" s="106">
        <f>Juniori!KA36</f>
        <v>0</v>
      </c>
      <c r="KB168" s="106">
        <f>Juniori!KB36</f>
        <v>0</v>
      </c>
      <c r="KC168" s="106">
        <f>Juniori!KC36</f>
        <v>0</v>
      </c>
      <c r="KD168" s="106">
        <f>Juniori!KD36</f>
        <v>0</v>
      </c>
      <c r="KE168" s="106">
        <f>Juniori!KE36</f>
        <v>0</v>
      </c>
      <c r="KF168" s="106">
        <f>Juniori!KF36</f>
        <v>0</v>
      </c>
      <c r="KG168" s="106">
        <f>Juniori!KG36</f>
        <v>0</v>
      </c>
      <c r="KH168" s="106">
        <f>Juniori!KH36</f>
        <v>0</v>
      </c>
      <c r="KI168" s="106">
        <f>Juniori!KI36</f>
        <v>0</v>
      </c>
      <c r="KJ168" s="106">
        <f>Juniori!KJ36</f>
        <v>0</v>
      </c>
      <c r="KK168" s="106">
        <f>Juniori!KK36</f>
        <v>0</v>
      </c>
      <c r="KL168" s="106">
        <f>Juniori!KL36</f>
        <v>0</v>
      </c>
      <c r="KM168" s="106">
        <f>Juniori!KM36</f>
        <v>0</v>
      </c>
      <c r="KN168" s="106">
        <f>Juniori!KN36</f>
        <v>0</v>
      </c>
      <c r="KO168" s="106">
        <f>Juniori!KO36</f>
        <v>0</v>
      </c>
      <c r="KP168" s="106">
        <f>Juniori!KP36</f>
        <v>0</v>
      </c>
      <c r="KQ168" s="106">
        <f>Juniori!KQ36</f>
        <v>0</v>
      </c>
      <c r="KR168" s="106">
        <f>Juniori!KR36</f>
        <v>0</v>
      </c>
      <c r="KS168" s="106">
        <f>Juniori!KS36</f>
        <v>0</v>
      </c>
      <c r="KT168" s="106">
        <f>Juniori!KT36</f>
        <v>0</v>
      </c>
      <c r="KU168" s="106">
        <f>Juniori!KU36</f>
        <v>0</v>
      </c>
      <c r="KV168" s="106">
        <f>Juniori!KV36</f>
        <v>0</v>
      </c>
      <c r="KW168" s="106">
        <f>Juniori!KW36</f>
        <v>0</v>
      </c>
      <c r="KX168" s="106">
        <f>Juniori!KX36</f>
        <v>0</v>
      </c>
      <c r="KY168" s="106">
        <f>Juniori!KY36</f>
        <v>0</v>
      </c>
      <c r="KZ168" s="106">
        <f>Juniori!KZ36</f>
        <v>0</v>
      </c>
      <c r="LA168" s="106">
        <f>Juniori!LA36</f>
        <v>0</v>
      </c>
      <c r="LB168" s="106">
        <f>Juniori!LB36</f>
        <v>0</v>
      </c>
      <c r="LC168" s="106">
        <f>Juniori!LC36</f>
        <v>0</v>
      </c>
      <c r="LD168" s="106">
        <f>Juniori!LD36</f>
        <v>0</v>
      </c>
      <c r="LE168" s="106">
        <f>Juniori!LE36</f>
        <v>0</v>
      </c>
      <c r="LF168" s="106">
        <f>Juniori!LF36</f>
        <v>0</v>
      </c>
      <c r="LG168" s="106">
        <f>Juniori!LG36</f>
        <v>0</v>
      </c>
      <c r="LH168" s="106">
        <f>Juniori!LH36</f>
        <v>0</v>
      </c>
      <c r="LI168" s="106">
        <f>Juniori!LI36</f>
        <v>0</v>
      </c>
      <c r="LJ168" s="106">
        <f>Juniori!LJ36</f>
        <v>0</v>
      </c>
      <c r="LK168" s="106">
        <f>Juniori!LK36</f>
        <v>0</v>
      </c>
      <c r="LL168" s="106">
        <f>Juniori!LL36</f>
        <v>0</v>
      </c>
      <c r="LM168" s="106">
        <f>Juniori!LM36</f>
        <v>0</v>
      </c>
      <c r="LN168" s="106">
        <f>Juniori!LN36</f>
        <v>0</v>
      </c>
      <c r="LO168" s="106">
        <f>Juniori!LO36</f>
        <v>0</v>
      </c>
      <c r="LP168" s="106">
        <f>Juniori!LP36</f>
        <v>0</v>
      </c>
      <c r="LQ168" s="106">
        <f>Juniori!LQ36</f>
        <v>0</v>
      </c>
      <c r="LR168" s="106">
        <f>Juniori!LR36</f>
        <v>0</v>
      </c>
      <c r="LS168" s="106">
        <f>Juniori!LS36</f>
        <v>0</v>
      </c>
      <c r="LT168" s="106">
        <f>Juniori!LT36</f>
        <v>0</v>
      </c>
      <c r="LU168" s="106">
        <f>Juniori!LU36</f>
        <v>0</v>
      </c>
      <c r="LV168" s="106">
        <f>Juniori!LV36</f>
        <v>2</v>
      </c>
      <c r="LW168" s="106" t="str">
        <f>Juniori!LW36</f>
        <v>o</v>
      </c>
      <c r="LX168" s="106">
        <f>Juniori!LX36</f>
        <v>0</v>
      </c>
      <c r="LY168" s="106">
        <f>Juniori!LY36</f>
        <v>0</v>
      </c>
      <c r="LZ168" s="106">
        <f>Juniori!LZ36</f>
        <v>0</v>
      </c>
      <c r="MA168" s="106">
        <f>Juniori!MA36</f>
        <v>0</v>
      </c>
      <c r="MB168" s="106">
        <f>Juniori!MB36</f>
        <v>0</v>
      </c>
      <c r="MC168" s="106">
        <f>Juniori!MC36</f>
        <v>0</v>
      </c>
      <c r="MD168" s="106">
        <f>Juniori!MD36</f>
        <v>0</v>
      </c>
      <c r="ME168" s="106">
        <f>Juniori!ME36</f>
        <v>0</v>
      </c>
      <c r="MF168" s="106">
        <f>Juniori!MF36</f>
        <v>0</v>
      </c>
      <c r="MG168" s="106">
        <f>Juniori!MG36</f>
        <v>0</v>
      </c>
      <c r="MH168" s="106">
        <f>Juniori!MH36</f>
        <v>0</v>
      </c>
      <c r="MI168" s="106">
        <f>Juniori!MI36</f>
        <v>0</v>
      </c>
      <c r="MJ168" s="106">
        <f>Juniori!MJ36</f>
        <v>0</v>
      </c>
      <c r="MK168" s="106">
        <f>Juniori!MK36</f>
        <v>0</v>
      </c>
      <c r="ML168" s="106">
        <f>Juniori!ML36</f>
        <v>0</v>
      </c>
      <c r="MM168" s="106">
        <f>Juniori!MM36</f>
        <v>0</v>
      </c>
      <c r="MN168" s="106">
        <f>Juniori!MN36</f>
        <v>0</v>
      </c>
      <c r="MO168" s="106">
        <f>Juniori!MO36</f>
        <v>0</v>
      </c>
      <c r="MP168" s="106">
        <f>Juniori!MP36</f>
        <v>0</v>
      </c>
      <c r="MQ168" s="106">
        <f>Juniori!MQ36</f>
        <v>0</v>
      </c>
      <c r="MR168" s="106">
        <f>Juniori!MR36</f>
        <v>0</v>
      </c>
      <c r="MS168" s="106">
        <f>Juniori!MS36</f>
        <v>0</v>
      </c>
      <c r="MT168" s="106">
        <f>Juniori!MT36</f>
        <v>0</v>
      </c>
      <c r="MU168" s="106">
        <f>Juniori!MU36</f>
        <v>0</v>
      </c>
      <c r="MV168" s="106">
        <f>Juniori!MV36</f>
        <v>0</v>
      </c>
      <c r="MW168" s="106">
        <f>Juniori!MW36</f>
        <v>0</v>
      </c>
      <c r="MX168" s="106">
        <f>Juniori!MX36</f>
        <v>0</v>
      </c>
      <c r="MY168" s="106">
        <f>Juniori!MY36</f>
        <v>0</v>
      </c>
      <c r="MZ168" s="106">
        <f>Juniori!MZ36</f>
        <v>0</v>
      </c>
      <c r="NA168" s="106">
        <f>Juniori!NA36</f>
        <v>0</v>
      </c>
      <c r="NB168" s="106">
        <f>Juniori!NB36</f>
        <v>0</v>
      </c>
      <c r="NC168" s="106">
        <f>Juniori!NC36</f>
        <v>0</v>
      </c>
      <c r="ND168" s="106">
        <f>Juniori!ND36</f>
        <v>0</v>
      </c>
      <c r="NE168" s="106">
        <f>Juniori!NE36</f>
        <v>0</v>
      </c>
      <c r="NF168" s="106">
        <f>Juniori!NF36</f>
        <v>0</v>
      </c>
      <c r="NG168" s="106">
        <f>Juniori!NG36</f>
        <v>0</v>
      </c>
      <c r="NH168" s="106">
        <f>Juniori!NH36</f>
        <v>0</v>
      </c>
      <c r="NI168" s="106">
        <f>Juniori!NI36</f>
        <v>0</v>
      </c>
      <c r="NJ168" s="106">
        <f>Juniori!NJ36</f>
        <v>0</v>
      </c>
      <c r="NK168" s="106">
        <f>Juniori!NK36</f>
        <v>0</v>
      </c>
      <c r="NL168" s="106">
        <f>Juniori!NL36</f>
        <v>0</v>
      </c>
      <c r="NM168" s="106">
        <f>Juniori!NM36</f>
        <v>0</v>
      </c>
      <c r="NN168" s="106">
        <f>Juniori!NN36</f>
        <v>0</v>
      </c>
      <c r="NO168" s="106">
        <f>Juniori!NO36</f>
        <v>0</v>
      </c>
      <c r="NP168" s="106">
        <f>Juniori!NP36</f>
        <v>0</v>
      </c>
      <c r="NQ168" s="106">
        <f>Juniori!NQ36</f>
        <v>0</v>
      </c>
      <c r="NR168" s="106">
        <f>Juniori!NR36</f>
        <v>0</v>
      </c>
      <c r="NS168" s="106">
        <f>Juniori!NS36</f>
        <v>0</v>
      </c>
      <c r="NT168" s="106">
        <f>Juniori!NT36</f>
        <v>0</v>
      </c>
      <c r="NU168" s="106">
        <f>Juniori!NU36</f>
        <v>0</v>
      </c>
      <c r="NV168" s="106">
        <f>Juniori!NV36</f>
        <v>0</v>
      </c>
      <c r="NW168" s="106">
        <f>Juniori!NW36</f>
        <v>0</v>
      </c>
      <c r="NX168" s="106">
        <f>Juniori!NX36</f>
        <v>0</v>
      </c>
      <c r="NY168" s="106">
        <f>Juniori!NY36</f>
        <v>0</v>
      </c>
      <c r="NZ168" s="106">
        <f>Juniori!NZ36</f>
        <v>0</v>
      </c>
      <c r="OA168" s="106">
        <f>Juniori!OA36</f>
        <v>0</v>
      </c>
      <c r="OB168" s="106">
        <f>Juniori!OB36</f>
        <v>0</v>
      </c>
      <c r="OC168" s="106">
        <f>Juniori!OC36</f>
        <v>0</v>
      </c>
      <c r="OD168" s="106">
        <f>Juniori!OD36</f>
        <v>0</v>
      </c>
      <c r="OE168" s="106">
        <f>Juniori!OE36</f>
        <v>0</v>
      </c>
      <c r="OF168" s="106">
        <f>Juniori!OF36</f>
        <v>0</v>
      </c>
      <c r="OG168" s="106">
        <f>Juniori!OG36</f>
        <v>0</v>
      </c>
      <c r="OH168" s="106">
        <f>Juniori!OH36</f>
        <v>0</v>
      </c>
      <c r="OI168" s="106">
        <f>Juniori!OI36</f>
        <v>0</v>
      </c>
      <c r="OJ168" s="106">
        <f>Juniori!OJ36</f>
        <v>0</v>
      </c>
      <c r="OK168" s="106">
        <f>Juniori!OK36</f>
        <v>0</v>
      </c>
      <c r="OL168" s="106">
        <f>Juniori!OL36</f>
        <v>0</v>
      </c>
      <c r="OM168" s="106">
        <f>Juniori!OM36</f>
        <v>0</v>
      </c>
      <c r="ON168" s="106">
        <f>Juniori!ON36</f>
        <v>0</v>
      </c>
      <c r="OO168" s="106">
        <f>Juniori!OO36</f>
        <v>0</v>
      </c>
      <c r="OP168" s="106">
        <f>Juniori!OP36</f>
        <v>0</v>
      </c>
      <c r="OQ168" s="106">
        <f>Juniori!OQ36</f>
        <v>0</v>
      </c>
      <c r="OR168" s="106">
        <f>Juniori!OR36</f>
        <v>0</v>
      </c>
      <c r="OS168" s="106">
        <f>Juniori!OS36</f>
        <v>0</v>
      </c>
      <c r="OT168" s="106" t="str">
        <f>Juniori!OT36</f>
        <v>o</v>
      </c>
      <c r="OU168" s="106">
        <f>Juniori!OU36</f>
        <v>0</v>
      </c>
      <c r="OV168" s="106">
        <f>Juniori!OV36</f>
        <v>1</v>
      </c>
      <c r="OW168" s="106">
        <f>Juniori!OW36</f>
        <v>0</v>
      </c>
      <c r="OX168" s="106">
        <f>Juniori!OX36</f>
        <v>0</v>
      </c>
      <c r="OY168" s="106">
        <f>Juniori!OY36</f>
        <v>0</v>
      </c>
      <c r="OZ168" s="106">
        <f>Juniori!OZ36</f>
        <v>0</v>
      </c>
      <c r="PA168" s="106">
        <f>Juniori!PA36</f>
        <v>0</v>
      </c>
      <c r="PB168" s="106">
        <f>Juniori!PB36</f>
        <v>0</v>
      </c>
      <c r="PC168" s="106">
        <f>Juniori!PC36</f>
        <v>0</v>
      </c>
      <c r="PD168" s="106">
        <f>Juniori!PD36</f>
        <v>0</v>
      </c>
      <c r="PE168" s="106">
        <f>Juniori!PE36</f>
        <v>0</v>
      </c>
      <c r="PF168" s="106">
        <f>Juniori!PF36</f>
        <v>0</v>
      </c>
      <c r="PG168" s="106">
        <f>Juniori!PG36</f>
        <v>0</v>
      </c>
      <c r="PH168" s="106">
        <f>Juniori!PH36</f>
        <v>0</v>
      </c>
      <c r="PI168" s="106">
        <f>Juniori!PI36</f>
        <v>0</v>
      </c>
      <c r="PJ168" s="106">
        <f>Juniori!PJ36</f>
        <v>0</v>
      </c>
      <c r="PK168" s="106">
        <f>Juniori!PK36</f>
        <v>0</v>
      </c>
      <c r="PL168" s="106">
        <f>Juniori!PL36</f>
        <v>0</v>
      </c>
      <c r="PM168" s="106">
        <f>Juniori!PM36</f>
        <v>0</v>
      </c>
      <c r="PN168" s="106">
        <f>Juniori!PN36</f>
        <v>0</v>
      </c>
      <c r="PO168" s="106">
        <f>Juniori!PO36</f>
        <v>0</v>
      </c>
      <c r="PP168" s="106">
        <f>Juniori!PP36</f>
        <v>0</v>
      </c>
      <c r="PQ168" s="106">
        <f>Juniori!PQ36</f>
        <v>0</v>
      </c>
      <c r="PR168" s="106">
        <f>Juniori!PR36</f>
        <v>0</v>
      </c>
      <c r="PS168" s="106">
        <f>Juniori!PS36</f>
        <v>0</v>
      </c>
      <c r="PT168" s="106">
        <f>Juniori!PT36</f>
        <v>0</v>
      </c>
      <c r="PU168" s="106">
        <f>Juniori!PU36</f>
        <v>0</v>
      </c>
      <c r="PV168" s="106">
        <f>Juniori!PV36</f>
        <v>0</v>
      </c>
      <c r="PW168" s="106">
        <f>Juniori!PW36</f>
        <v>0</v>
      </c>
      <c r="PX168" s="106">
        <f>Juniori!PX36</f>
        <v>0</v>
      </c>
      <c r="PY168" s="106">
        <f>Juniori!PY36</f>
        <v>0</v>
      </c>
      <c r="PZ168" s="106">
        <f>Juniori!PZ36</f>
        <v>0</v>
      </c>
      <c r="QA168" s="106">
        <f>Juniori!QA36</f>
        <v>0</v>
      </c>
      <c r="QB168" s="106">
        <f>Juniori!QB36</f>
        <v>0</v>
      </c>
      <c r="QC168" s="106">
        <f>Juniori!QC36</f>
        <v>0</v>
      </c>
      <c r="QD168" s="106">
        <f>Juniori!QD36</f>
        <v>0</v>
      </c>
      <c r="QE168" s="106">
        <f>Juniori!QE36</f>
        <v>0</v>
      </c>
      <c r="QF168" s="106">
        <f>Juniori!QF36</f>
        <v>0</v>
      </c>
      <c r="QG168" s="106">
        <f>Juniori!QG36</f>
        <v>0</v>
      </c>
      <c r="QH168" s="106">
        <f>Juniori!QH36</f>
        <v>0</v>
      </c>
      <c r="QI168" s="106">
        <f>Juniori!QI36</f>
        <v>0</v>
      </c>
      <c r="QJ168" s="106">
        <f>Juniori!QJ36</f>
        <v>0</v>
      </c>
      <c r="QK168" s="106">
        <f>Juniori!QK36</f>
        <v>0</v>
      </c>
      <c r="QL168" s="106">
        <f>Juniori!QL36</f>
        <v>0</v>
      </c>
      <c r="QM168" s="106">
        <f>Juniori!QM36</f>
        <v>0</v>
      </c>
      <c r="QN168" s="106">
        <f>Juniori!QN36</f>
        <v>0</v>
      </c>
      <c r="QO168" s="106">
        <f>Juniori!QO36</f>
        <v>0</v>
      </c>
      <c r="QP168" s="106">
        <f>Juniori!QP36</f>
        <v>0</v>
      </c>
      <c r="QQ168" s="106">
        <f>Juniori!QQ36</f>
        <v>0</v>
      </c>
      <c r="QR168" s="106">
        <f>Juniori!QR36</f>
        <v>0</v>
      </c>
      <c r="QS168" s="106">
        <f>Juniori!QS36</f>
        <v>0</v>
      </c>
      <c r="QT168" s="106">
        <f>Juniori!QT36</f>
        <v>0</v>
      </c>
      <c r="QU168" s="106">
        <f>Juniori!QU36</f>
        <v>0</v>
      </c>
      <c r="QV168" s="106">
        <f>Juniori!QV36</f>
        <v>0</v>
      </c>
      <c r="QW168" s="106">
        <f>Juniori!QW36</f>
        <v>0</v>
      </c>
      <c r="QX168" s="106">
        <f>Juniori!QX36</f>
        <v>0</v>
      </c>
      <c r="QY168" s="106">
        <f>Juniori!QY36</f>
        <v>0</v>
      </c>
      <c r="QZ168" s="106">
        <f>Juniori!QZ36</f>
        <v>0</v>
      </c>
      <c r="RA168" s="106">
        <f>Juniori!RA36</f>
        <v>0</v>
      </c>
      <c r="RB168" s="106">
        <f>Juniori!RB36</f>
        <v>0</v>
      </c>
      <c r="RC168" s="106">
        <f>Juniori!RC36</f>
        <v>0</v>
      </c>
      <c r="RD168" s="106">
        <f>Juniori!RD36</f>
        <v>0</v>
      </c>
      <c r="RE168" s="106">
        <f>Juniori!RE36</f>
        <v>0</v>
      </c>
      <c r="RF168" s="106">
        <f>Juniori!RF36</f>
        <v>0</v>
      </c>
      <c r="RG168" s="106">
        <f>Juniori!RG36</f>
        <v>0</v>
      </c>
      <c r="RH168" s="106">
        <f>Juniori!RH36</f>
        <v>0</v>
      </c>
      <c r="RI168" s="106">
        <f>Juniori!RI36</f>
        <v>0</v>
      </c>
      <c r="RJ168" s="106">
        <f>Juniori!RJ36</f>
        <v>0</v>
      </c>
      <c r="RK168" s="106">
        <f>Juniori!RK36</f>
        <v>0</v>
      </c>
      <c r="RL168" s="106">
        <f>Juniori!RL36</f>
        <v>0</v>
      </c>
      <c r="RM168" s="106">
        <f>Juniori!RM36</f>
        <v>0</v>
      </c>
      <c r="RN168" s="106">
        <f>Juniori!RN36</f>
        <v>0</v>
      </c>
      <c r="RO168" s="106">
        <f>Juniori!RO36</f>
        <v>0</v>
      </c>
      <c r="RP168" s="106">
        <f>Juniori!RP36</f>
        <v>0</v>
      </c>
      <c r="RQ168" s="106">
        <f>Juniori!RQ36</f>
        <v>0</v>
      </c>
      <c r="RR168" s="106">
        <f>Juniori!RR36</f>
        <v>0</v>
      </c>
      <c r="RS168" s="106">
        <f>Juniori!RS36</f>
        <v>0</v>
      </c>
      <c r="RT168" s="106">
        <f>Juniori!RT36</f>
        <v>0</v>
      </c>
      <c r="RU168" s="106">
        <f>Juniori!RU36</f>
        <v>0</v>
      </c>
      <c r="RV168" s="106">
        <f>Juniori!RV36</f>
        <v>0</v>
      </c>
      <c r="RW168" s="106">
        <f>Juniori!RW36</f>
        <v>0</v>
      </c>
      <c r="RX168" s="106">
        <f>Juniori!RX36</f>
        <v>2</v>
      </c>
      <c r="RY168" s="106">
        <f>Juniori!RY36</f>
        <v>1</v>
      </c>
      <c r="RZ168" s="106">
        <f>Juniori!RZ36</f>
        <v>0</v>
      </c>
      <c r="SA168" s="106">
        <f>Juniori!SA36</f>
        <v>0</v>
      </c>
      <c r="SB168" s="106">
        <f>Juniori!SB36</f>
        <v>0</v>
      </c>
      <c r="SC168" s="106">
        <f>Juniori!SC36</f>
        <v>0</v>
      </c>
      <c r="SD168" s="106">
        <f>Juniori!SD36</f>
        <v>0</v>
      </c>
      <c r="SE168" s="106">
        <f>Juniori!SE36</f>
        <v>0</v>
      </c>
      <c r="SF168" s="106">
        <f>Juniori!SF36</f>
        <v>0</v>
      </c>
      <c r="SG168" s="106">
        <f>Juniori!SG36</f>
        <v>0</v>
      </c>
      <c r="SH168" s="106">
        <f>Juniori!SH36</f>
        <v>0</v>
      </c>
      <c r="SI168" s="106">
        <f>Juniori!SI36</f>
        <v>0</v>
      </c>
      <c r="SJ168" s="106">
        <f>Juniori!SJ36</f>
        <v>0</v>
      </c>
      <c r="SK168" s="106">
        <f>Juniori!SK36</f>
        <v>0</v>
      </c>
      <c r="SL168" s="106">
        <f>Juniori!SL36</f>
        <v>0</v>
      </c>
      <c r="SM168" s="106">
        <f>Juniori!SM36</f>
        <v>0</v>
      </c>
      <c r="SN168" s="106">
        <f>Juniori!SN36</f>
        <v>0</v>
      </c>
      <c r="SO168" s="106">
        <f>Juniori!SO36</f>
        <v>0</v>
      </c>
      <c r="SP168" s="106">
        <f>Juniori!SP36</f>
        <v>0</v>
      </c>
      <c r="SQ168" s="106">
        <f>Juniori!SQ36</f>
        <v>0</v>
      </c>
      <c r="SR168" s="106">
        <f>Juniori!SR36</f>
        <v>0</v>
      </c>
      <c r="SS168" s="106">
        <f>Juniori!SS36</f>
        <v>0</v>
      </c>
      <c r="ST168" s="106">
        <f>Juniori!ST36</f>
        <v>0</v>
      </c>
      <c r="SU168" s="106">
        <f>Juniori!SU36</f>
        <v>0</v>
      </c>
      <c r="SV168" s="106">
        <f>Juniori!SV36</f>
        <v>0</v>
      </c>
      <c r="SW168" s="106">
        <f>Juniori!SW36</f>
        <v>0</v>
      </c>
      <c r="SX168" s="106">
        <f>Juniori!SX36</f>
        <v>0</v>
      </c>
      <c r="SY168" s="106">
        <f>Juniori!SY36</f>
        <v>0</v>
      </c>
      <c r="SZ168" s="106">
        <f>Juniori!SZ36</f>
        <v>0</v>
      </c>
      <c r="TA168" s="106">
        <f>Juniori!TA36</f>
        <v>0</v>
      </c>
      <c r="TB168" s="106">
        <f>Juniori!TB36</f>
        <v>0</v>
      </c>
    </row>
    <row r="169" spans="1:522" s="1" customFormat="1" ht="18" customHeight="1" x14ac:dyDescent="0.25">
      <c r="A169" s="12"/>
      <c r="B169" s="11" t="s">
        <v>153</v>
      </c>
      <c r="C169" s="1">
        <v>11608</v>
      </c>
      <c r="D169" s="1">
        <v>2012</v>
      </c>
      <c r="E169" s="4" t="s">
        <v>152</v>
      </c>
      <c r="F169" s="1">
        <v>9004</v>
      </c>
      <c r="G169" s="9" t="s">
        <v>100</v>
      </c>
      <c r="H169" s="4" t="s">
        <v>52</v>
      </c>
      <c r="I169" s="1">
        <f>SUM(K169:TB169)</f>
        <v>6</v>
      </c>
      <c r="J169" s="12">
        <f>Tabuľka3[[#This Row],[Stĺpec9]]</f>
        <v>6</v>
      </c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  <c r="CL169" s="106"/>
      <c r="CM169" s="106"/>
      <c r="CN169" s="106"/>
      <c r="CO169" s="106"/>
      <c r="CP169" s="106"/>
      <c r="CQ169" s="106"/>
      <c r="CR169" s="106"/>
      <c r="CS169" s="106"/>
      <c r="CT169" s="106"/>
      <c r="CU169" s="106"/>
      <c r="CV169" s="106"/>
      <c r="CW169" s="106"/>
      <c r="CX169" s="106"/>
      <c r="CY169" s="106"/>
      <c r="CZ169" s="106"/>
      <c r="DA169" s="106"/>
      <c r="DB169" s="106"/>
      <c r="DC169" s="106"/>
      <c r="DD169" s="106"/>
      <c r="DE169" s="106"/>
      <c r="DF169" s="106"/>
      <c r="DG169" s="106"/>
      <c r="DH169" s="106"/>
      <c r="DI169" s="106"/>
      <c r="DJ169" s="106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/>
      <c r="DU169" s="106"/>
      <c r="DV169" s="106"/>
      <c r="DW169" s="106"/>
      <c r="DX169" s="106"/>
      <c r="DY169" s="106"/>
      <c r="DZ169" s="106"/>
      <c r="EA169" s="106"/>
      <c r="EB169" s="106"/>
      <c r="EC169" s="106"/>
      <c r="ED169" s="106"/>
      <c r="EE169" s="106"/>
      <c r="EF169" s="106"/>
      <c r="EG169" s="106"/>
      <c r="EH169" s="106"/>
      <c r="EI169" s="106"/>
      <c r="EJ169" s="106"/>
      <c r="EK169" s="106"/>
      <c r="EL169" s="106"/>
      <c r="EM169" s="106"/>
      <c r="EN169" s="106"/>
      <c r="EO169" s="106"/>
      <c r="EP169" s="106"/>
      <c r="EQ169" s="106"/>
      <c r="ER169" s="106"/>
      <c r="ES169" s="106"/>
      <c r="ET169" s="106"/>
      <c r="EU169" s="106"/>
      <c r="EV169" s="106"/>
      <c r="EW169" s="106"/>
      <c r="EX169" s="106"/>
      <c r="EY169" s="106"/>
      <c r="EZ169" s="106"/>
      <c r="FA169" s="106"/>
      <c r="FB169" s="106"/>
      <c r="FC169" s="106"/>
      <c r="FD169" s="106"/>
      <c r="FE169" s="106"/>
      <c r="FF169" s="106"/>
      <c r="FG169" s="106"/>
      <c r="FH169" s="106"/>
      <c r="FI169" s="106"/>
      <c r="FJ169" s="106"/>
      <c r="FK169" s="106"/>
      <c r="FL169" s="106"/>
      <c r="FM169" s="106"/>
      <c r="FN169" s="106"/>
      <c r="FO169" s="106"/>
      <c r="FP169" s="106"/>
      <c r="FQ169" s="106"/>
      <c r="FR169" s="106"/>
      <c r="FS169" s="106"/>
      <c r="FT169" s="106"/>
      <c r="FU169" s="106"/>
      <c r="FV169" s="106"/>
      <c r="FW169" s="106"/>
      <c r="FX169" s="106"/>
      <c r="FY169" s="106" t="s">
        <v>307</v>
      </c>
      <c r="FZ169" s="106"/>
      <c r="GA169" s="106"/>
      <c r="GB169" s="106"/>
      <c r="GC169" s="106"/>
      <c r="GD169" s="106"/>
      <c r="GE169" s="106"/>
      <c r="GF169" s="106"/>
      <c r="GG169" s="106"/>
      <c r="GH169" s="106"/>
      <c r="GI169" s="106"/>
      <c r="GJ169" s="106"/>
      <c r="GK169" s="106"/>
      <c r="GL169" s="106"/>
      <c r="GM169" s="106"/>
      <c r="GN169" s="106"/>
      <c r="GO169" s="106"/>
      <c r="GP169" s="106"/>
      <c r="GQ169" s="106"/>
      <c r="GR169" s="106"/>
      <c r="GS169" s="106"/>
      <c r="GT169" s="106"/>
      <c r="GU169" s="106"/>
      <c r="GV169" s="106"/>
      <c r="GW169" s="106"/>
      <c r="GX169" s="106"/>
      <c r="GY169" s="106"/>
      <c r="GZ169" s="106"/>
      <c r="HA169" s="106"/>
      <c r="HB169" s="106"/>
      <c r="HC169" s="106"/>
      <c r="HD169" s="106"/>
      <c r="HE169" s="106"/>
      <c r="HF169" s="106"/>
      <c r="HG169" s="106"/>
      <c r="HH169" s="106"/>
      <c r="HI169" s="106"/>
      <c r="HJ169" s="106"/>
      <c r="HK169" s="106"/>
      <c r="HL169" s="106"/>
      <c r="HM169" s="106"/>
      <c r="HN169" s="106"/>
      <c r="HO169" s="106"/>
      <c r="HP169" s="106"/>
      <c r="HQ169" s="106"/>
      <c r="HR169" s="106"/>
      <c r="HS169" s="106"/>
      <c r="HT169" s="106"/>
      <c r="HU169" s="106"/>
      <c r="HV169" s="106"/>
      <c r="HW169" s="106"/>
      <c r="HX169" s="106"/>
      <c r="HY169" s="106"/>
      <c r="HZ169" s="106"/>
      <c r="IA169" s="106"/>
      <c r="IB169" s="106"/>
      <c r="IC169" s="106"/>
      <c r="ID169" s="106"/>
      <c r="IE169" s="106"/>
      <c r="IF169" s="106"/>
      <c r="IG169" s="106"/>
      <c r="IH169" s="106"/>
      <c r="II169" s="106"/>
      <c r="IJ169" s="106"/>
      <c r="IK169" s="106"/>
      <c r="IL169" s="106"/>
      <c r="IM169" s="106"/>
      <c r="IN169" s="106"/>
      <c r="IO169" s="106"/>
      <c r="IP169" s="106"/>
      <c r="IQ169" s="106"/>
      <c r="IR169" s="106"/>
      <c r="IS169" s="106"/>
      <c r="IT169" s="106"/>
      <c r="IU169" s="106"/>
      <c r="IV169" s="106"/>
      <c r="IW169" s="106"/>
      <c r="IX169" s="106"/>
      <c r="IY169" s="106"/>
      <c r="IZ169" s="106"/>
      <c r="JA169" s="106"/>
      <c r="JB169" s="106"/>
      <c r="JC169" s="106"/>
      <c r="JD169" s="106"/>
      <c r="JE169" s="106"/>
      <c r="JF169" s="106"/>
      <c r="JG169" s="106"/>
      <c r="JH169" s="106"/>
      <c r="JI169" s="106"/>
      <c r="JJ169" s="106"/>
      <c r="JK169" s="111"/>
      <c r="JL169" s="106"/>
      <c r="JM169" s="106"/>
      <c r="JN169" s="106"/>
      <c r="JO169" s="106"/>
      <c r="JP169" s="106"/>
      <c r="JQ169" s="106"/>
      <c r="JR169" s="106"/>
      <c r="JS169" s="106"/>
      <c r="JT169" s="106"/>
      <c r="JU169" s="106"/>
      <c r="JV169" s="106"/>
      <c r="JW169" s="106"/>
      <c r="JX169" s="106"/>
      <c r="JY169" s="106"/>
      <c r="JZ169" s="106"/>
      <c r="KA169" s="106"/>
      <c r="KB169" s="106"/>
      <c r="KC169" s="106"/>
      <c r="KD169" s="106"/>
      <c r="KE169" s="106"/>
      <c r="KF169" s="106"/>
      <c r="KG169" s="106"/>
      <c r="KH169" s="106"/>
      <c r="KI169" s="106"/>
      <c r="KJ169" s="106"/>
      <c r="KK169" s="106"/>
      <c r="KL169" s="106"/>
      <c r="KM169" s="106"/>
      <c r="KN169" s="106"/>
      <c r="KO169" s="106"/>
      <c r="KP169" s="106"/>
      <c r="KQ169" s="106"/>
      <c r="KR169" s="106"/>
      <c r="KS169" s="106"/>
      <c r="KT169" s="111"/>
      <c r="KU169" s="106"/>
      <c r="KV169" s="106"/>
      <c r="KW169" s="106"/>
      <c r="KX169" s="106"/>
      <c r="KY169" s="106"/>
      <c r="KZ169" s="106"/>
      <c r="LA169" s="106"/>
      <c r="LB169" s="106"/>
      <c r="LC169" s="106"/>
      <c r="LD169" s="106"/>
      <c r="LE169" s="106"/>
      <c r="LF169" s="106"/>
      <c r="LG169" s="106"/>
      <c r="LH169" s="106"/>
      <c r="LI169" s="106"/>
      <c r="LJ169" s="106"/>
      <c r="LK169" s="106"/>
      <c r="LL169" s="106"/>
      <c r="LM169" s="106"/>
      <c r="LN169" s="106"/>
      <c r="LO169" s="106" t="s">
        <v>307</v>
      </c>
      <c r="LP169" s="106">
        <f>3+3</f>
        <v>6</v>
      </c>
      <c r="LQ169" s="106"/>
      <c r="LR169" s="106"/>
      <c r="LS169" s="106"/>
      <c r="LT169" s="106"/>
      <c r="LU169" s="106"/>
      <c r="LV169" s="106"/>
      <c r="LW169" s="106"/>
      <c r="LX169" s="106"/>
      <c r="LY169" s="106"/>
      <c r="LZ169" s="106"/>
      <c r="MA169" s="106"/>
      <c r="MB169" s="106"/>
      <c r="MC169" s="106"/>
      <c r="MD169" s="106"/>
      <c r="ME169" s="106"/>
      <c r="MF169" s="106"/>
      <c r="MG169" s="106"/>
      <c r="MH169" s="106"/>
      <c r="MI169" s="106"/>
      <c r="MJ169" s="106"/>
      <c r="MK169" s="106"/>
      <c r="ML169" s="106"/>
      <c r="MM169" s="106"/>
      <c r="MN169" s="106"/>
      <c r="MO169" s="106"/>
      <c r="MP169" s="106"/>
      <c r="MQ169" s="106"/>
      <c r="MR169" s="106"/>
      <c r="MS169" s="106"/>
      <c r="MT169" s="106"/>
      <c r="MU169" s="106"/>
      <c r="MV169" s="106"/>
      <c r="MW169" s="106"/>
      <c r="MX169" s="106"/>
      <c r="MY169" s="106"/>
      <c r="MZ169" s="106"/>
      <c r="NA169" s="106" t="s">
        <v>307</v>
      </c>
      <c r="NB169" s="106"/>
      <c r="NC169" s="106"/>
      <c r="ND169" s="106"/>
      <c r="NE169" s="106"/>
      <c r="NF169" s="106"/>
      <c r="NG169" s="106"/>
      <c r="NH169" s="106"/>
      <c r="NI169" s="106" t="s">
        <v>307</v>
      </c>
      <c r="NJ169" s="106"/>
      <c r="NK169" s="106"/>
      <c r="NL169" s="106"/>
      <c r="NM169" s="106"/>
      <c r="NN169" s="106"/>
      <c r="NO169" s="106"/>
      <c r="NP169" s="106"/>
      <c r="NQ169" s="106"/>
      <c r="NR169" s="106"/>
      <c r="NS169" s="106"/>
      <c r="NT169" s="106"/>
      <c r="NU169" s="106"/>
      <c r="NV169" s="106"/>
      <c r="NW169" s="106"/>
      <c r="NX169" s="106"/>
      <c r="NY169" s="106"/>
      <c r="NZ169" s="106"/>
      <c r="OA169" s="106"/>
      <c r="OB169" s="106"/>
      <c r="OC169" s="106"/>
      <c r="OD169" s="106"/>
      <c r="OE169" s="106"/>
      <c r="OF169" s="106"/>
      <c r="OG169" s="106"/>
      <c r="OH169" s="106"/>
      <c r="OI169" s="106"/>
      <c r="OJ169" s="106"/>
      <c r="OK169" s="106"/>
      <c r="OL169" s="106"/>
      <c r="OM169" s="106"/>
      <c r="ON169" s="106"/>
      <c r="OO169" s="106"/>
      <c r="OP169" s="106"/>
      <c r="OQ169" s="106"/>
      <c r="OR169" s="106"/>
      <c r="OS169" s="106"/>
      <c r="OT169" s="106"/>
      <c r="OU169" s="106"/>
      <c r="OV169" s="106"/>
      <c r="OW169" s="106"/>
      <c r="OX169" s="106"/>
      <c r="OY169" s="106"/>
      <c r="OZ169" s="106"/>
      <c r="PA169" s="106"/>
      <c r="PB169" s="106"/>
      <c r="PC169" s="106"/>
      <c r="PD169" s="106"/>
      <c r="PE169" s="106"/>
      <c r="PF169" s="106"/>
      <c r="PG169" s="106"/>
      <c r="PH169" s="106"/>
      <c r="PI169" s="106"/>
      <c r="PJ169" s="106"/>
      <c r="PK169" s="106"/>
      <c r="PL169" s="106"/>
      <c r="PM169" s="106"/>
      <c r="PN169" s="106"/>
      <c r="PO169" s="106"/>
      <c r="PP169" s="106"/>
      <c r="PQ169" s="106"/>
      <c r="PR169" s="106"/>
      <c r="PS169" s="106"/>
      <c r="PT169" s="106"/>
      <c r="PU169" s="106"/>
      <c r="PV169" s="106"/>
      <c r="PW169" s="106"/>
      <c r="PX169" s="106"/>
      <c r="PY169" s="106"/>
      <c r="PZ169" s="106"/>
      <c r="QA169" s="106"/>
      <c r="QB169" s="106"/>
      <c r="QC169" s="106"/>
      <c r="QD169" s="106"/>
      <c r="QE169" s="106"/>
      <c r="QF169" s="106"/>
      <c r="QG169" s="106"/>
      <c r="QH169" s="106"/>
      <c r="QI169" s="106"/>
      <c r="QJ169" s="106"/>
      <c r="QK169" s="106"/>
      <c r="QL169" s="106"/>
      <c r="QM169" s="106"/>
      <c r="QN169" s="106"/>
      <c r="QO169" s="106"/>
      <c r="QP169" s="106"/>
      <c r="QQ169" s="106"/>
      <c r="QR169" s="106"/>
      <c r="QS169" s="106"/>
      <c r="QT169" s="106"/>
      <c r="QU169" s="106"/>
      <c r="QV169" s="106"/>
      <c r="QW169" s="106"/>
      <c r="QX169" s="106"/>
      <c r="QY169" s="106"/>
      <c r="QZ169" s="106"/>
      <c r="RA169" s="106"/>
      <c r="RB169" s="106"/>
      <c r="RC169" s="106"/>
      <c r="RD169" s="106"/>
      <c r="RE169" s="106"/>
      <c r="RF169" s="106"/>
      <c r="RG169" s="106"/>
      <c r="RH169" s="106"/>
      <c r="RI169" s="106"/>
      <c r="RJ169" s="106"/>
      <c r="RK169" s="106"/>
      <c r="RL169" s="106"/>
      <c r="RM169" s="106"/>
      <c r="RN169" s="106"/>
      <c r="RO169" s="106"/>
      <c r="RP169" s="106"/>
      <c r="RQ169" s="106"/>
      <c r="RR169" s="106"/>
      <c r="RS169" s="106"/>
      <c r="RT169" s="106"/>
      <c r="RU169" s="106"/>
      <c r="RV169" s="106"/>
      <c r="RW169" s="106"/>
      <c r="RX169" s="106"/>
      <c r="RY169" s="106"/>
      <c r="RZ169" s="106"/>
      <c r="SA169" s="106"/>
      <c r="SB169" s="106"/>
      <c r="SC169" s="106"/>
      <c r="SD169" s="106"/>
      <c r="SE169" s="106"/>
      <c r="SF169" s="106"/>
      <c r="SG169" s="106"/>
      <c r="SH169" s="106"/>
      <c r="SI169" s="106"/>
      <c r="SJ169" s="106"/>
      <c r="SK169" s="106"/>
      <c r="SL169" s="106"/>
      <c r="SM169" s="106"/>
      <c r="SN169" s="106"/>
      <c r="SO169" s="106"/>
      <c r="SP169" s="106"/>
      <c r="SQ169" s="106"/>
      <c r="SR169" s="106"/>
      <c r="SS169" s="106"/>
      <c r="ST169" s="106"/>
      <c r="SU169" s="106"/>
      <c r="SV169" s="106"/>
      <c r="SW169" s="106"/>
      <c r="SX169" s="106"/>
      <c r="SY169" s="106"/>
      <c r="SZ169" s="106"/>
      <c r="TA169" s="106"/>
      <c r="TB169" s="106"/>
    </row>
    <row r="170" spans="1:522" s="1" customFormat="1" ht="18" customHeight="1" x14ac:dyDescent="0.25">
      <c r="A170" s="12">
        <v>131</v>
      </c>
      <c r="B170" s="11" t="s">
        <v>363</v>
      </c>
      <c r="D170" s="1">
        <v>2020</v>
      </c>
      <c r="E170" s="4" t="s">
        <v>362</v>
      </c>
      <c r="F170" s="9"/>
      <c r="G170" s="9" t="s">
        <v>97</v>
      </c>
      <c r="H170" s="4"/>
      <c r="I170" s="1">
        <f t="shared" si="20"/>
        <v>5</v>
      </c>
      <c r="J170" s="12">
        <f>Tabuľka3[[#This Row],[Stĺpec9]]</f>
        <v>5</v>
      </c>
      <c r="K170" s="106">
        <f>Seniori!K83</f>
        <v>0</v>
      </c>
      <c r="L170" s="106">
        <f>Seniori!L83</f>
        <v>0</v>
      </c>
      <c r="M170" s="106">
        <f>Seniori!M83</f>
        <v>0</v>
      </c>
      <c r="N170" s="106">
        <f>Seniori!N83</f>
        <v>0</v>
      </c>
      <c r="O170" s="106">
        <f>Seniori!O83</f>
        <v>0</v>
      </c>
      <c r="P170" s="106">
        <f>Seniori!P83</f>
        <v>0</v>
      </c>
      <c r="Q170" s="106">
        <f>Seniori!Q83</f>
        <v>0</v>
      </c>
      <c r="R170" s="106">
        <f>Seniori!R83</f>
        <v>0</v>
      </c>
      <c r="S170" s="106">
        <f>Seniori!S83</f>
        <v>0</v>
      </c>
      <c r="T170" s="106">
        <f>Seniori!T83</f>
        <v>0</v>
      </c>
      <c r="U170" s="106">
        <f>Seniori!U83</f>
        <v>0</v>
      </c>
      <c r="V170" s="106">
        <f>Seniori!V83</f>
        <v>0</v>
      </c>
      <c r="W170" s="106">
        <f>Seniori!W83</f>
        <v>0</v>
      </c>
      <c r="X170" s="106">
        <f>Seniori!X83</f>
        <v>0</v>
      </c>
      <c r="Y170" s="106">
        <f>Seniori!Y83</f>
        <v>0</v>
      </c>
      <c r="Z170" s="106">
        <f>Seniori!Z83</f>
        <v>0</v>
      </c>
      <c r="AA170" s="106">
        <f>Seniori!AA83</f>
        <v>0</v>
      </c>
      <c r="AB170" s="106">
        <f>Seniori!AB83</f>
        <v>0</v>
      </c>
      <c r="AC170" s="106">
        <f>Seniori!AC83</f>
        <v>0</v>
      </c>
      <c r="AD170" s="106">
        <f>Seniori!AD83</f>
        <v>0</v>
      </c>
      <c r="AE170" s="106">
        <f>Seniori!AE83</f>
        <v>0</v>
      </c>
      <c r="AF170" s="106">
        <f>Seniori!AF83</f>
        <v>0</v>
      </c>
      <c r="AG170" s="106">
        <f>Seniori!AG83</f>
        <v>0</v>
      </c>
      <c r="AH170" s="106">
        <f>Seniori!AH83</f>
        <v>0</v>
      </c>
      <c r="AI170" s="106">
        <f>Seniori!AI83</f>
        <v>0</v>
      </c>
      <c r="AJ170" s="106">
        <f>Seniori!AJ83</f>
        <v>0</v>
      </c>
      <c r="AK170" s="106">
        <f>Seniori!AK83</f>
        <v>0</v>
      </c>
      <c r="AL170" s="106">
        <f>Seniori!AL83</f>
        <v>0</v>
      </c>
      <c r="AM170" s="106">
        <f>Seniori!AM83</f>
        <v>0</v>
      </c>
      <c r="AN170" s="106">
        <f>Seniori!AN83</f>
        <v>0</v>
      </c>
      <c r="AO170" s="106">
        <f>Seniori!AO83</f>
        <v>0</v>
      </c>
      <c r="AP170" s="106">
        <f>Seniori!AP83</f>
        <v>0</v>
      </c>
      <c r="AQ170" s="106">
        <f>Seniori!AQ83</f>
        <v>0</v>
      </c>
      <c r="AR170" s="106">
        <f>Seniori!AR83</f>
        <v>0</v>
      </c>
      <c r="AS170" s="106">
        <f>Seniori!AS83</f>
        <v>0</v>
      </c>
      <c r="AT170" s="106">
        <f>Seniori!AT83</f>
        <v>0</v>
      </c>
      <c r="AU170" s="106">
        <f>Seniori!AU83</f>
        <v>0</v>
      </c>
      <c r="AV170" s="106">
        <f>Seniori!AV83</f>
        <v>0</v>
      </c>
      <c r="AW170" s="106">
        <f>Seniori!AW83</f>
        <v>0</v>
      </c>
      <c r="AX170" s="106">
        <f>Seniori!AX83</f>
        <v>0</v>
      </c>
      <c r="AY170" s="106">
        <f>Seniori!AY83</f>
        <v>0</v>
      </c>
      <c r="AZ170" s="106">
        <f>Seniori!AZ83</f>
        <v>0</v>
      </c>
      <c r="BA170" s="106">
        <f>Seniori!BA83</f>
        <v>0</v>
      </c>
      <c r="BB170" s="106">
        <f>Seniori!BB83</f>
        <v>0</v>
      </c>
      <c r="BC170" s="106">
        <f>Seniori!BC83</f>
        <v>0</v>
      </c>
      <c r="BD170" s="106">
        <f>Seniori!BD83</f>
        <v>0</v>
      </c>
      <c r="BE170" s="106">
        <f>Seniori!BE83</f>
        <v>0</v>
      </c>
      <c r="BF170" s="106">
        <f>Seniori!BF83</f>
        <v>0</v>
      </c>
      <c r="BG170" s="106">
        <f>Seniori!BG83</f>
        <v>0</v>
      </c>
      <c r="BH170" s="106">
        <f>Seniori!BH83</f>
        <v>0</v>
      </c>
      <c r="BI170" s="106">
        <f>Seniori!BI83</f>
        <v>0</v>
      </c>
      <c r="BJ170" s="106">
        <f>Seniori!BJ83</f>
        <v>0</v>
      </c>
      <c r="BK170" s="106">
        <f>Seniori!BK83</f>
        <v>0</v>
      </c>
      <c r="BL170" s="106">
        <f>Seniori!BL83</f>
        <v>0</v>
      </c>
      <c r="BM170" s="106">
        <f>Seniori!BM83</f>
        <v>0</v>
      </c>
      <c r="BN170" s="106">
        <f>Seniori!BN83</f>
        <v>0</v>
      </c>
      <c r="BO170" s="106">
        <f>Seniori!BO83</f>
        <v>0</v>
      </c>
      <c r="BP170" s="106">
        <f>Seniori!BP83</f>
        <v>0</v>
      </c>
      <c r="BQ170" s="106">
        <f>Seniori!BQ83</f>
        <v>0</v>
      </c>
      <c r="BR170" s="106">
        <f>Seniori!BR83</f>
        <v>0</v>
      </c>
      <c r="BS170" s="106">
        <f>Seniori!BS83</f>
        <v>0</v>
      </c>
      <c r="BT170" s="106">
        <f>Seniori!BT83</f>
        <v>0</v>
      </c>
      <c r="BU170" s="106">
        <f>Seniori!BU83</f>
        <v>0</v>
      </c>
      <c r="BV170" s="106">
        <f>Seniori!BV83</f>
        <v>0</v>
      </c>
      <c r="BW170" s="106">
        <f>Seniori!BW83</f>
        <v>0</v>
      </c>
      <c r="BX170" s="106">
        <f>Seniori!BX83</f>
        <v>0</v>
      </c>
      <c r="BY170" s="106">
        <f>Seniori!BY83</f>
        <v>0</v>
      </c>
      <c r="BZ170" s="106">
        <f>Seniori!BZ83</f>
        <v>0</v>
      </c>
      <c r="CA170" s="106">
        <f>Seniori!CA83</f>
        <v>0</v>
      </c>
      <c r="CB170" s="106">
        <f>Seniori!CB83</f>
        <v>0</v>
      </c>
      <c r="CC170" s="106">
        <f>Seniori!CC83</f>
        <v>0</v>
      </c>
      <c r="CD170" s="106">
        <f>Seniori!CD83</f>
        <v>0</v>
      </c>
      <c r="CE170" s="106">
        <f>Seniori!CE83</f>
        <v>0</v>
      </c>
      <c r="CF170" s="106">
        <f>Seniori!CF83</f>
        <v>0</v>
      </c>
      <c r="CG170" s="106">
        <f>Seniori!CG83</f>
        <v>0</v>
      </c>
      <c r="CH170" s="106">
        <f>Seniori!CH83</f>
        <v>0</v>
      </c>
      <c r="CI170" s="106" t="str">
        <f>Seniori!CI83</f>
        <v>o</v>
      </c>
      <c r="CJ170" s="106">
        <f>Seniori!CJ83</f>
        <v>0</v>
      </c>
      <c r="CK170" s="106">
        <f>Seniori!CK83</f>
        <v>0</v>
      </c>
      <c r="CL170" s="106">
        <f>Seniori!CL83</f>
        <v>0</v>
      </c>
      <c r="CM170" s="106">
        <f>Seniori!CM83</f>
        <v>0</v>
      </c>
      <c r="CN170" s="106">
        <f>Seniori!CN83</f>
        <v>0</v>
      </c>
      <c r="CO170" s="106">
        <f>Seniori!CO83</f>
        <v>0</v>
      </c>
      <c r="CP170" s="106">
        <f>Seniori!CP83</f>
        <v>0</v>
      </c>
      <c r="CQ170" s="106">
        <f>Seniori!CQ83</f>
        <v>0</v>
      </c>
      <c r="CR170" s="106" t="str">
        <f>Seniori!CR83</f>
        <v>o</v>
      </c>
      <c r="CS170" s="106">
        <f>Seniori!CS83</f>
        <v>0</v>
      </c>
      <c r="CT170" s="106" t="str">
        <f>Seniori!CT83</f>
        <v>o</v>
      </c>
      <c r="CU170" s="106">
        <f>Seniori!CU83</f>
        <v>0</v>
      </c>
      <c r="CV170" s="106">
        <f>Seniori!CV83</f>
        <v>0</v>
      </c>
      <c r="CW170" s="106">
        <f>Seniori!CW83</f>
        <v>0</v>
      </c>
      <c r="CX170" s="106">
        <f>Seniori!CX83</f>
        <v>0</v>
      </c>
      <c r="CY170" s="106">
        <f>Seniori!CY83</f>
        <v>0</v>
      </c>
      <c r="CZ170" s="106">
        <f>Seniori!CZ83</f>
        <v>0</v>
      </c>
      <c r="DA170" s="106">
        <f>Seniori!DA83</f>
        <v>0</v>
      </c>
      <c r="DB170" s="106">
        <f>Seniori!DB83</f>
        <v>0</v>
      </c>
      <c r="DC170" s="106">
        <f>Seniori!DC83</f>
        <v>0</v>
      </c>
      <c r="DD170" s="106">
        <f>Seniori!DD83</f>
        <v>0</v>
      </c>
      <c r="DE170" s="106">
        <f>Seniori!DE83</f>
        <v>0</v>
      </c>
      <c r="DF170" s="106">
        <f>Seniori!DF83</f>
        <v>0</v>
      </c>
      <c r="DG170" s="106">
        <f>Seniori!DG83</f>
        <v>0</v>
      </c>
      <c r="DH170" s="106">
        <f>Seniori!DH83</f>
        <v>0</v>
      </c>
      <c r="DI170" s="106">
        <f>Seniori!DI83</f>
        <v>0</v>
      </c>
      <c r="DJ170" s="106">
        <f>Seniori!DJ83</f>
        <v>0</v>
      </c>
      <c r="DK170" s="106">
        <f>Seniori!DK83</f>
        <v>0</v>
      </c>
      <c r="DL170" s="106">
        <f>Seniori!DL83</f>
        <v>0</v>
      </c>
      <c r="DM170" s="106">
        <f>Seniori!DM83</f>
        <v>0</v>
      </c>
      <c r="DN170" s="106">
        <f>Seniori!DN83</f>
        <v>0</v>
      </c>
      <c r="DO170" s="106">
        <f>Seniori!DO83</f>
        <v>0</v>
      </c>
      <c r="DP170" s="106">
        <f>Seniori!DP83</f>
        <v>0</v>
      </c>
      <c r="DQ170" s="106">
        <f>Seniori!DQ83</f>
        <v>0</v>
      </c>
      <c r="DR170" s="106">
        <f>Seniori!DR83</f>
        <v>0</v>
      </c>
      <c r="DS170" s="106">
        <f>Seniori!DS83</f>
        <v>0</v>
      </c>
      <c r="DT170" s="106">
        <f>Seniori!DT83</f>
        <v>0</v>
      </c>
      <c r="DU170" s="106">
        <f>Seniori!DU83</f>
        <v>0</v>
      </c>
      <c r="DV170" s="106">
        <f>Seniori!DV83</f>
        <v>0</v>
      </c>
      <c r="DW170" s="106">
        <f>Seniori!DW83</f>
        <v>0</v>
      </c>
      <c r="DX170" s="106">
        <f>Seniori!DX83</f>
        <v>0</v>
      </c>
      <c r="DY170" s="106">
        <f>Seniori!DY83</f>
        <v>0</v>
      </c>
      <c r="DZ170" s="106">
        <f>Seniori!DZ83</f>
        <v>0</v>
      </c>
      <c r="EA170" s="106">
        <f>Seniori!EA83</f>
        <v>0</v>
      </c>
      <c r="EB170" s="106">
        <f>Seniori!EB83</f>
        <v>0</v>
      </c>
      <c r="EC170" s="106">
        <f>Seniori!EC83</f>
        <v>0</v>
      </c>
      <c r="ED170" s="106">
        <f>Seniori!ED83</f>
        <v>0</v>
      </c>
      <c r="EE170" s="106">
        <f>Seniori!EE83</f>
        <v>0</v>
      </c>
      <c r="EF170" s="106">
        <f>Seniori!EF83</f>
        <v>0</v>
      </c>
      <c r="EG170" s="106">
        <f>Seniori!EG83</f>
        <v>0</v>
      </c>
      <c r="EH170" s="106">
        <f>Seniori!EH83</f>
        <v>0</v>
      </c>
      <c r="EI170" s="106">
        <f>Seniori!EI83</f>
        <v>0</v>
      </c>
      <c r="EJ170" s="106">
        <f>Seniori!EJ83</f>
        <v>0</v>
      </c>
      <c r="EK170" s="106">
        <f>Seniori!EK83</f>
        <v>0</v>
      </c>
      <c r="EL170" s="106">
        <f>Seniori!EL83</f>
        <v>0</v>
      </c>
      <c r="EM170" s="106">
        <f>Seniori!EM83</f>
        <v>0</v>
      </c>
      <c r="EN170" s="106">
        <f>Seniori!EN83</f>
        <v>0</v>
      </c>
      <c r="EO170" s="106">
        <f>Seniori!EO83</f>
        <v>0</v>
      </c>
      <c r="EP170" s="106">
        <f>Seniori!EP83</f>
        <v>0</v>
      </c>
      <c r="EQ170" s="106">
        <f>Seniori!EQ83</f>
        <v>0</v>
      </c>
      <c r="ER170" s="106">
        <f>Seniori!ER83</f>
        <v>0</v>
      </c>
      <c r="ES170" s="106">
        <f>Seniori!ES83</f>
        <v>0</v>
      </c>
      <c r="ET170" s="106">
        <f>Seniori!ET83</f>
        <v>0</v>
      </c>
      <c r="EU170" s="106">
        <f>Seniori!EU83</f>
        <v>0</v>
      </c>
      <c r="EV170" s="106">
        <f>Seniori!EV83</f>
        <v>0</v>
      </c>
      <c r="EW170" s="106">
        <f>Seniori!EW83</f>
        <v>0</v>
      </c>
      <c r="EX170" s="106">
        <f>Seniori!EX83</f>
        <v>0</v>
      </c>
      <c r="EY170" s="106">
        <f>Seniori!EY83</f>
        <v>0</v>
      </c>
      <c r="EZ170" s="106">
        <f>Seniori!EZ83</f>
        <v>0</v>
      </c>
      <c r="FA170" s="106">
        <f>Seniori!FA83</f>
        <v>0</v>
      </c>
      <c r="FB170" s="106">
        <f>Seniori!FB83</f>
        <v>0</v>
      </c>
      <c r="FC170" s="106">
        <f>Seniori!FC83</f>
        <v>0</v>
      </c>
      <c r="FD170" s="106">
        <f>Seniori!FD83</f>
        <v>0</v>
      </c>
      <c r="FE170" s="106">
        <f>Seniori!FE83</f>
        <v>0</v>
      </c>
      <c r="FF170" s="106">
        <f>Seniori!FF83</f>
        <v>0</v>
      </c>
      <c r="FG170" s="106">
        <f>Seniori!FG83</f>
        <v>0</v>
      </c>
      <c r="FH170" s="106">
        <f>Seniori!FH83</f>
        <v>0</v>
      </c>
      <c r="FI170" s="106">
        <f>Seniori!FI83</f>
        <v>0</v>
      </c>
      <c r="FJ170" s="106">
        <f>Seniori!FJ83</f>
        <v>0</v>
      </c>
      <c r="FK170" s="106">
        <f>Seniori!FK83</f>
        <v>0</v>
      </c>
      <c r="FL170" s="106">
        <f>Seniori!FL83</f>
        <v>0</v>
      </c>
      <c r="FM170" s="106">
        <f>Seniori!FM83</f>
        <v>0</v>
      </c>
      <c r="FN170" s="106">
        <f>Seniori!FN83</f>
        <v>0</v>
      </c>
      <c r="FO170" s="106">
        <f>Seniori!FO83</f>
        <v>0</v>
      </c>
      <c r="FP170" s="106">
        <f>Seniori!FP83</f>
        <v>0</v>
      </c>
      <c r="FQ170" s="106">
        <f>Seniori!FQ83</f>
        <v>0</v>
      </c>
      <c r="FR170" s="106">
        <f>Seniori!FR83</f>
        <v>0</v>
      </c>
      <c r="FS170" s="106">
        <f>Seniori!FS83</f>
        <v>0</v>
      </c>
      <c r="FT170" s="106">
        <f>Seniori!FT83</f>
        <v>0</v>
      </c>
      <c r="FU170" s="106">
        <f>Seniori!FU83</f>
        <v>0</v>
      </c>
      <c r="FV170" s="106">
        <f>Seniori!FV83</f>
        <v>0</v>
      </c>
      <c r="FW170" s="106">
        <f>Seniori!FW83</f>
        <v>0</v>
      </c>
      <c r="FX170" s="106">
        <f>Seniori!FX83</f>
        <v>0</v>
      </c>
      <c r="FY170" s="106">
        <f>Seniori!FY83</f>
        <v>3</v>
      </c>
      <c r="FZ170" s="106">
        <f>Seniori!FZ83</f>
        <v>0</v>
      </c>
      <c r="GA170" s="106" t="str">
        <f>Seniori!GA83</f>
        <v>o</v>
      </c>
      <c r="GB170" s="106">
        <f>Seniori!GB83</f>
        <v>0</v>
      </c>
      <c r="GC170" s="106">
        <f>Seniori!GC83</f>
        <v>0</v>
      </c>
      <c r="GD170" s="106">
        <f>Seniori!GD83</f>
        <v>0</v>
      </c>
      <c r="GE170" s="106">
        <f>Seniori!GE83</f>
        <v>0</v>
      </c>
      <c r="GF170" s="106">
        <f>Seniori!GF83</f>
        <v>0</v>
      </c>
      <c r="GG170" s="106">
        <f>Seniori!GG83</f>
        <v>0</v>
      </c>
      <c r="GH170" s="106">
        <f>Seniori!GH83</f>
        <v>0</v>
      </c>
      <c r="GI170" s="106">
        <f>Seniori!GI83</f>
        <v>0</v>
      </c>
      <c r="GJ170" s="106">
        <f>Seniori!GJ83</f>
        <v>0</v>
      </c>
      <c r="GK170" s="106">
        <f>Seniori!GK83</f>
        <v>0</v>
      </c>
      <c r="GL170" s="106">
        <f>Seniori!GL83</f>
        <v>0</v>
      </c>
      <c r="GM170" s="106">
        <f>Seniori!GM83</f>
        <v>0</v>
      </c>
      <c r="GN170" s="106">
        <f>Seniori!GN83</f>
        <v>0</v>
      </c>
      <c r="GO170" s="106">
        <f>Seniori!GO83</f>
        <v>0</v>
      </c>
      <c r="GP170" s="106">
        <f>Seniori!GP83</f>
        <v>0</v>
      </c>
      <c r="GQ170" s="106">
        <f>Seniori!GQ83</f>
        <v>0</v>
      </c>
      <c r="GR170" s="106">
        <f>Seniori!GR83</f>
        <v>0</v>
      </c>
      <c r="GS170" s="106">
        <f>Seniori!GS83</f>
        <v>0</v>
      </c>
      <c r="GT170" s="106">
        <f>Seniori!GT83</f>
        <v>0</v>
      </c>
      <c r="GU170" s="106">
        <f>Seniori!GU83</f>
        <v>0</v>
      </c>
      <c r="GV170" s="106">
        <f>Seniori!GV83</f>
        <v>0</v>
      </c>
      <c r="GW170" s="106">
        <f>Seniori!GW83</f>
        <v>0</v>
      </c>
      <c r="GX170" s="106">
        <f>Seniori!GX83</f>
        <v>0</v>
      </c>
      <c r="GY170" s="106">
        <f>Seniori!GY83</f>
        <v>0</v>
      </c>
      <c r="GZ170" s="106">
        <f>Seniori!GZ83</f>
        <v>0</v>
      </c>
      <c r="HA170" s="106">
        <f>Seniori!HA83</f>
        <v>0</v>
      </c>
      <c r="HB170" s="106">
        <f>Seniori!HB83</f>
        <v>0</v>
      </c>
      <c r="HC170" s="106">
        <f>Seniori!HC83</f>
        <v>0</v>
      </c>
      <c r="HD170" s="106">
        <f>Seniori!HD83</f>
        <v>0</v>
      </c>
      <c r="HE170" s="106">
        <f>Seniori!HE83</f>
        <v>0</v>
      </c>
      <c r="HF170" s="106">
        <f>Seniori!HF83</f>
        <v>0</v>
      </c>
      <c r="HG170" s="106">
        <f>Seniori!HG83</f>
        <v>0</v>
      </c>
      <c r="HH170" s="106">
        <f>Seniori!HH83</f>
        <v>0</v>
      </c>
      <c r="HI170" s="106">
        <f>Seniori!HI83</f>
        <v>0</v>
      </c>
      <c r="HJ170" s="106">
        <f>Seniori!HJ83</f>
        <v>0</v>
      </c>
      <c r="HK170" s="106">
        <f>Seniori!HK83</f>
        <v>0</v>
      </c>
      <c r="HL170" s="106">
        <f>Seniori!HL83</f>
        <v>0</v>
      </c>
      <c r="HM170" s="106">
        <f>Seniori!HM83</f>
        <v>0</v>
      </c>
      <c r="HN170" s="106">
        <f>Seniori!HN83</f>
        <v>0</v>
      </c>
      <c r="HO170" s="106">
        <f>Seniori!HO83</f>
        <v>0</v>
      </c>
      <c r="HP170" s="106">
        <f>Seniori!HP83</f>
        <v>0</v>
      </c>
      <c r="HQ170" s="106">
        <f>Seniori!HQ83</f>
        <v>0</v>
      </c>
      <c r="HR170" s="106">
        <f>Seniori!HR83</f>
        <v>0</v>
      </c>
      <c r="HS170" s="106">
        <f>Seniori!HS83</f>
        <v>0</v>
      </c>
      <c r="HT170" s="106">
        <f>Seniori!HT83</f>
        <v>0</v>
      </c>
      <c r="HU170" s="106">
        <f>Seniori!HU83</f>
        <v>0</v>
      </c>
      <c r="HV170" s="106">
        <f>Seniori!HV83</f>
        <v>0</v>
      </c>
      <c r="HW170" s="106">
        <f>Seniori!HW83</f>
        <v>0</v>
      </c>
      <c r="HX170" s="106">
        <f>Seniori!HX83</f>
        <v>0</v>
      </c>
      <c r="HY170" s="106">
        <f>Seniori!HY83</f>
        <v>0</v>
      </c>
      <c r="HZ170" s="106">
        <f>Seniori!HZ83</f>
        <v>0</v>
      </c>
      <c r="IA170" s="106">
        <f>Seniori!IA83</f>
        <v>0</v>
      </c>
      <c r="IB170" s="106">
        <f>Seniori!IB83</f>
        <v>0</v>
      </c>
      <c r="IC170" s="106">
        <f>Seniori!IC83</f>
        <v>0</v>
      </c>
      <c r="ID170" s="106">
        <f>Seniori!ID83</f>
        <v>0</v>
      </c>
      <c r="IE170" s="106">
        <f>Seniori!IE83</f>
        <v>0</v>
      </c>
      <c r="IF170" s="106">
        <f>Seniori!IF83</f>
        <v>0</v>
      </c>
      <c r="IG170" s="106">
        <f>Seniori!IG83</f>
        <v>0</v>
      </c>
      <c r="IH170" s="106">
        <f>Seniori!IH83</f>
        <v>0</v>
      </c>
      <c r="II170" s="106">
        <f>Seniori!II83</f>
        <v>0</v>
      </c>
      <c r="IJ170" s="106">
        <f>Seniori!IJ83</f>
        <v>0</v>
      </c>
      <c r="IK170" s="106">
        <f>Seniori!IK83</f>
        <v>0</v>
      </c>
      <c r="IL170" s="106">
        <f>Seniori!IL83</f>
        <v>0</v>
      </c>
      <c r="IM170" s="106">
        <f>Seniori!IM83</f>
        <v>0</v>
      </c>
      <c r="IN170" s="106">
        <f>Seniori!IN83</f>
        <v>0</v>
      </c>
      <c r="IO170" s="106">
        <f>Seniori!IO83</f>
        <v>0</v>
      </c>
      <c r="IP170" s="106">
        <f>Seniori!IP83</f>
        <v>0</v>
      </c>
      <c r="IQ170" s="106">
        <f>Seniori!IQ83</f>
        <v>0</v>
      </c>
      <c r="IR170" s="106">
        <f>Seniori!IR83</f>
        <v>0</v>
      </c>
      <c r="IS170" s="106">
        <f>Seniori!IS83</f>
        <v>0</v>
      </c>
      <c r="IT170" s="106">
        <f>Seniori!IT83</f>
        <v>0</v>
      </c>
      <c r="IU170" s="106">
        <f>Seniori!IU83</f>
        <v>0</v>
      </c>
      <c r="IV170" s="106">
        <f>Seniori!IV83</f>
        <v>0</v>
      </c>
      <c r="IW170" s="106">
        <f>Seniori!IW83</f>
        <v>0</v>
      </c>
      <c r="IX170" s="106">
        <f>Seniori!IX83</f>
        <v>0</v>
      </c>
      <c r="IY170" s="106">
        <f>Seniori!IY83</f>
        <v>0</v>
      </c>
      <c r="IZ170" s="106">
        <f>Seniori!IZ83</f>
        <v>0</v>
      </c>
      <c r="JA170" s="106">
        <f>Seniori!JA83</f>
        <v>0</v>
      </c>
      <c r="JB170" s="106">
        <f>Seniori!JB83</f>
        <v>0</v>
      </c>
      <c r="JC170" s="106">
        <f>Seniori!JC83</f>
        <v>0</v>
      </c>
      <c r="JD170" s="106">
        <f>Seniori!JD83</f>
        <v>0</v>
      </c>
      <c r="JE170" s="106">
        <f>Seniori!JE83</f>
        <v>0</v>
      </c>
      <c r="JF170" s="106">
        <f>Seniori!JF83</f>
        <v>0</v>
      </c>
      <c r="JG170" s="106">
        <f>Seniori!JG83</f>
        <v>0</v>
      </c>
      <c r="JH170" s="106">
        <f>Seniori!JH83</f>
        <v>0</v>
      </c>
      <c r="JI170" s="106">
        <f>Seniori!JI83</f>
        <v>0</v>
      </c>
      <c r="JJ170" s="106">
        <f>Seniori!JJ83</f>
        <v>0</v>
      </c>
      <c r="JK170" s="106">
        <f>Seniori!JK83</f>
        <v>0</v>
      </c>
      <c r="JL170" s="106">
        <f>Seniori!JL83</f>
        <v>0</v>
      </c>
      <c r="JM170" s="106">
        <f>Seniori!JM83</f>
        <v>0</v>
      </c>
      <c r="JN170" s="106">
        <f>Seniori!JN83</f>
        <v>1</v>
      </c>
      <c r="JO170" s="106">
        <f>Seniori!JO83</f>
        <v>0</v>
      </c>
      <c r="JP170" s="106" t="str">
        <f>Seniori!JP83</f>
        <v>o</v>
      </c>
      <c r="JQ170" s="106">
        <f>Seniori!JQ83</f>
        <v>0</v>
      </c>
      <c r="JR170" s="106">
        <f>Seniori!JR83</f>
        <v>0</v>
      </c>
      <c r="JS170" s="106">
        <f>Seniori!JS83</f>
        <v>0</v>
      </c>
      <c r="JT170" s="106">
        <f>Seniori!JT83</f>
        <v>0</v>
      </c>
      <c r="JU170" s="106">
        <f>Seniori!JU83</f>
        <v>1</v>
      </c>
      <c r="JV170" s="106">
        <f>Seniori!JV83</f>
        <v>0</v>
      </c>
      <c r="JW170" s="106">
        <f>Seniori!JW83</f>
        <v>0</v>
      </c>
      <c r="JX170" s="106">
        <f>Seniori!JX83</f>
        <v>0</v>
      </c>
      <c r="JY170" s="106">
        <f>Seniori!JY83</f>
        <v>0</v>
      </c>
      <c r="JZ170" s="106">
        <f>Seniori!JZ83</f>
        <v>0</v>
      </c>
      <c r="KA170" s="106">
        <f>Seniori!KA83</f>
        <v>0</v>
      </c>
      <c r="KB170" s="106">
        <f>Seniori!KB83</f>
        <v>0</v>
      </c>
      <c r="KC170" s="106">
        <f>Seniori!KC83</f>
        <v>0</v>
      </c>
      <c r="KD170" s="106">
        <f>Seniori!KD83</f>
        <v>0</v>
      </c>
      <c r="KE170" s="106">
        <f>Seniori!KE83</f>
        <v>0</v>
      </c>
      <c r="KF170" s="106">
        <f>Seniori!KF83</f>
        <v>0</v>
      </c>
      <c r="KG170" s="106">
        <f>Seniori!KG83</f>
        <v>0</v>
      </c>
      <c r="KH170" s="106">
        <f>Seniori!KH83</f>
        <v>0</v>
      </c>
      <c r="KI170" s="106">
        <f>Seniori!KI83</f>
        <v>0</v>
      </c>
      <c r="KJ170" s="106">
        <f>Seniori!KJ83</f>
        <v>0</v>
      </c>
      <c r="KK170" s="106">
        <f>Seniori!KK83</f>
        <v>0</v>
      </c>
      <c r="KL170" s="106">
        <f>Seniori!KL83</f>
        <v>0</v>
      </c>
      <c r="KM170" s="106">
        <f>Seniori!KM83</f>
        <v>0</v>
      </c>
      <c r="KN170" s="106">
        <f>Seniori!KN83</f>
        <v>0</v>
      </c>
      <c r="KO170" s="106">
        <f>Seniori!KO83</f>
        <v>0</v>
      </c>
      <c r="KP170" s="106">
        <f>Seniori!KP83</f>
        <v>0</v>
      </c>
      <c r="KQ170" s="106">
        <f>Seniori!KQ83</f>
        <v>0</v>
      </c>
      <c r="KR170" s="106">
        <f>Seniori!KR83</f>
        <v>0</v>
      </c>
      <c r="KS170" s="106">
        <f>Seniori!KS83</f>
        <v>0</v>
      </c>
      <c r="KT170" s="106">
        <f>Seniori!KT83</f>
        <v>0</v>
      </c>
      <c r="KU170" s="106">
        <f>Seniori!KU83</f>
        <v>0</v>
      </c>
      <c r="KV170" s="106">
        <f>Seniori!KV83</f>
        <v>0</v>
      </c>
      <c r="KW170" s="106">
        <f>Seniori!KW83</f>
        <v>0</v>
      </c>
      <c r="KX170" s="106">
        <f>Seniori!KX83</f>
        <v>0</v>
      </c>
      <c r="KY170" s="106">
        <f>Seniori!KY83</f>
        <v>0</v>
      </c>
      <c r="KZ170" s="106">
        <f>Seniori!KZ83</f>
        <v>0</v>
      </c>
      <c r="LA170" s="106">
        <f>Seniori!LA83</f>
        <v>0</v>
      </c>
      <c r="LB170" s="106">
        <f>Seniori!LB83</f>
        <v>0</v>
      </c>
      <c r="LC170" s="106">
        <f>Seniori!LC83</f>
        <v>0</v>
      </c>
      <c r="LD170" s="106">
        <f>Seniori!LD83</f>
        <v>0</v>
      </c>
      <c r="LE170" s="106">
        <f>Seniori!LE83</f>
        <v>0</v>
      </c>
      <c r="LF170" s="106">
        <f>Seniori!LF83</f>
        <v>0</v>
      </c>
      <c r="LG170" s="106">
        <f>Seniori!LG83</f>
        <v>0</v>
      </c>
      <c r="LH170" s="106">
        <f>Seniori!LH83</f>
        <v>0</v>
      </c>
      <c r="LI170" s="106">
        <f>Seniori!LI83</f>
        <v>0</v>
      </c>
      <c r="LJ170" s="106">
        <f>Seniori!LJ83</f>
        <v>0</v>
      </c>
      <c r="LK170" s="106">
        <f>Seniori!LK83</f>
        <v>0</v>
      </c>
      <c r="LL170" s="106">
        <f>Seniori!LL83</f>
        <v>0</v>
      </c>
      <c r="LM170" s="106">
        <f>Seniori!LM83</f>
        <v>0</v>
      </c>
      <c r="LN170" s="106">
        <f>Seniori!LN83</f>
        <v>0</v>
      </c>
      <c r="LO170" s="106">
        <f>Seniori!LO83</f>
        <v>0</v>
      </c>
      <c r="LP170" s="106">
        <f>Seniori!LP83</f>
        <v>0</v>
      </c>
      <c r="LQ170" s="106">
        <f>Seniori!LQ83</f>
        <v>0</v>
      </c>
      <c r="LR170" s="106">
        <f>Seniori!LR83</f>
        <v>0</v>
      </c>
      <c r="LS170" s="106">
        <f>Seniori!LS83</f>
        <v>0</v>
      </c>
      <c r="LT170" s="106">
        <f>Seniori!LT83</f>
        <v>0</v>
      </c>
      <c r="LU170" s="106">
        <f>Seniori!LU83</f>
        <v>0</v>
      </c>
      <c r="LV170" s="106">
        <f>Seniori!LV83</f>
        <v>0</v>
      </c>
      <c r="LW170" s="106">
        <f>Seniori!LW83</f>
        <v>0</v>
      </c>
      <c r="LX170" s="106">
        <f>Seniori!LX83</f>
        <v>0</v>
      </c>
      <c r="LY170" s="106">
        <f>Seniori!LY83</f>
        <v>0</v>
      </c>
      <c r="LZ170" s="106">
        <f>Seniori!LZ83</f>
        <v>0</v>
      </c>
      <c r="MA170" s="106">
        <f>Seniori!MA83</f>
        <v>0</v>
      </c>
      <c r="MB170" s="106">
        <f>Seniori!MB83</f>
        <v>0</v>
      </c>
      <c r="MC170" s="106">
        <f>Seniori!MC83</f>
        <v>0</v>
      </c>
      <c r="MD170" s="106">
        <f>Seniori!MD83</f>
        <v>0</v>
      </c>
      <c r="ME170" s="106">
        <f>Seniori!ME83</f>
        <v>0</v>
      </c>
      <c r="MF170" s="106">
        <f>Seniori!MF83</f>
        <v>0</v>
      </c>
      <c r="MG170" s="106">
        <f>Seniori!MG83</f>
        <v>0</v>
      </c>
      <c r="MH170" s="106">
        <f>Seniori!MH83</f>
        <v>0</v>
      </c>
      <c r="MI170" s="106">
        <f>Seniori!MI83</f>
        <v>0</v>
      </c>
      <c r="MJ170" s="106">
        <f>Seniori!MJ83</f>
        <v>0</v>
      </c>
      <c r="MK170" s="106">
        <f>Seniori!MK83</f>
        <v>0</v>
      </c>
      <c r="ML170" s="106">
        <f>Seniori!ML83</f>
        <v>0</v>
      </c>
      <c r="MM170" s="106">
        <f>Seniori!MM83</f>
        <v>0</v>
      </c>
      <c r="MN170" s="106">
        <f>Seniori!MN83</f>
        <v>0</v>
      </c>
      <c r="MO170" s="106">
        <f>Seniori!MO83</f>
        <v>0</v>
      </c>
      <c r="MP170" s="106">
        <f>Seniori!MP83</f>
        <v>0</v>
      </c>
      <c r="MQ170" s="106">
        <f>Seniori!MQ83</f>
        <v>0</v>
      </c>
      <c r="MR170" s="106">
        <f>Seniori!MR83</f>
        <v>0</v>
      </c>
      <c r="MS170" s="106">
        <f>Seniori!MS83</f>
        <v>0</v>
      </c>
      <c r="MT170" s="106">
        <f>Seniori!MT83</f>
        <v>0</v>
      </c>
      <c r="MU170" s="106">
        <f>Seniori!MU83</f>
        <v>0</v>
      </c>
      <c r="MV170" s="106">
        <f>Seniori!MV83</f>
        <v>0</v>
      </c>
      <c r="MW170" s="106">
        <f>Seniori!MW83</f>
        <v>0</v>
      </c>
      <c r="MX170" s="106" t="str">
        <f>Seniori!MX83</f>
        <v>o</v>
      </c>
      <c r="MY170" s="106">
        <f>Seniori!MY83</f>
        <v>0</v>
      </c>
      <c r="MZ170" s="106">
        <f>Seniori!MZ83</f>
        <v>0</v>
      </c>
      <c r="NA170" s="106">
        <f>Seniori!NA83</f>
        <v>0</v>
      </c>
      <c r="NB170" s="106">
        <f>Seniori!NB83</f>
        <v>0</v>
      </c>
      <c r="NC170" s="106">
        <f>Seniori!NC83</f>
        <v>0</v>
      </c>
      <c r="ND170" s="106">
        <f>Seniori!ND83</f>
        <v>0</v>
      </c>
      <c r="NE170" s="106">
        <f>Seniori!NE83</f>
        <v>0</v>
      </c>
      <c r="NF170" s="106" t="str">
        <f>Seniori!NF83</f>
        <v>o</v>
      </c>
      <c r="NG170" s="106">
        <f>Seniori!NG83</f>
        <v>0</v>
      </c>
      <c r="NH170" s="106">
        <f>Seniori!NH83</f>
        <v>0</v>
      </c>
      <c r="NI170" s="106">
        <f>Seniori!NI83</f>
        <v>0</v>
      </c>
      <c r="NJ170" s="106">
        <f>Seniori!NJ83</f>
        <v>0</v>
      </c>
      <c r="NK170" s="106">
        <f>Seniori!NK83</f>
        <v>0</v>
      </c>
      <c r="NL170" s="106">
        <f>Seniori!NL83</f>
        <v>0</v>
      </c>
      <c r="NM170" s="106">
        <f>Seniori!NM83</f>
        <v>0</v>
      </c>
      <c r="NN170" s="106">
        <f>Seniori!NN83</f>
        <v>0</v>
      </c>
      <c r="NO170" s="106">
        <f>Seniori!NO83</f>
        <v>0</v>
      </c>
      <c r="NP170" s="106">
        <f>Seniori!NP83</f>
        <v>0</v>
      </c>
      <c r="NQ170" s="106">
        <f>Seniori!NQ83</f>
        <v>0</v>
      </c>
      <c r="NR170" s="106">
        <f>Seniori!NR83</f>
        <v>0</v>
      </c>
      <c r="NS170" s="106">
        <f>Seniori!NS83</f>
        <v>0</v>
      </c>
      <c r="NT170" s="106">
        <f>Seniori!NT83</f>
        <v>0</v>
      </c>
      <c r="NU170" s="106">
        <f>Seniori!NU83</f>
        <v>0</v>
      </c>
      <c r="NV170" s="106">
        <f>Seniori!NV83</f>
        <v>0</v>
      </c>
      <c r="NW170" s="106">
        <f>Seniori!NW83</f>
        <v>0</v>
      </c>
      <c r="NX170" s="106">
        <f>Seniori!NX83</f>
        <v>0</v>
      </c>
      <c r="NY170" s="106">
        <f>Seniori!NY83</f>
        <v>0</v>
      </c>
      <c r="NZ170" s="106">
        <f>Seniori!NZ83</f>
        <v>0</v>
      </c>
      <c r="OA170" s="106">
        <f>Seniori!OA83</f>
        <v>0</v>
      </c>
      <c r="OB170" s="106">
        <f>Seniori!OB83</f>
        <v>0</v>
      </c>
      <c r="OC170" s="106">
        <f>Seniori!OC83</f>
        <v>0</v>
      </c>
      <c r="OD170" s="106">
        <f>Seniori!OD83</f>
        <v>0</v>
      </c>
      <c r="OE170" s="106">
        <f>Seniori!OE83</f>
        <v>0</v>
      </c>
      <c r="OF170" s="106">
        <f>Seniori!OF83</f>
        <v>0</v>
      </c>
      <c r="OG170" s="106">
        <f>Seniori!OG83</f>
        <v>0</v>
      </c>
      <c r="OH170" s="106">
        <f>Seniori!OH83</f>
        <v>0</v>
      </c>
      <c r="OI170" s="106">
        <f>Seniori!OI83</f>
        <v>0</v>
      </c>
      <c r="OJ170" s="106">
        <f>Seniori!OJ83</f>
        <v>0</v>
      </c>
      <c r="OK170" s="106">
        <f>Seniori!OK83</f>
        <v>0</v>
      </c>
      <c r="OL170" s="106">
        <f>Seniori!OL83</f>
        <v>0</v>
      </c>
      <c r="OM170" s="106">
        <f>Seniori!OM83</f>
        <v>0</v>
      </c>
      <c r="ON170" s="106">
        <f>Seniori!ON83</f>
        <v>0</v>
      </c>
      <c r="OO170" s="106">
        <f>Seniori!OO83</f>
        <v>0</v>
      </c>
      <c r="OP170" s="106">
        <f>Seniori!OP83</f>
        <v>0</v>
      </c>
      <c r="OQ170" s="106">
        <f>Seniori!OQ83</f>
        <v>0</v>
      </c>
      <c r="OR170" s="106">
        <f>Seniori!OR83</f>
        <v>0</v>
      </c>
      <c r="OS170" s="106">
        <f>Seniori!OS83</f>
        <v>0</v>
      </c>
      <c r="OT170" s="106">
        <f>Seniori!OT83</f>
        <v>0</v>
      </c>
      <c r="OU170" s="106">
        <f>Seniori!OU83</f>
        <v>0</v>
      </c>
      <c r="OV170" s="106">
        <f>Seniori!OV83</f>
        <v>0</v>
      </c>
      <c r="OW170" s="106">
        <f>Seniori!OW83</f>
        <v>0</v>
      </c>
      <c r="OX170" s="106">
        <f>Seniori!OX83</f>
        <v>0</v>
      </c>
      <c r="OY170" s="106">
        <f>Seniori!OY83</f>
        <v>0</v>
      </c>
      <c r="OZ170" s="106">
        <f>Seniori!OZ83</f>
        <v>0</v>
      </c>
      <c r="PA170" s="106">
        <f>Seniori!PA83</f>
        <v>0</v>
      </c>
      <c r="PB170" s="106">
        <f>Seniori!PB83</f>
        <v>0</v>
      </c>
      <c r="PC170" s="106">
        <f>Seniori!PC83</f>
        <v>0</v>
      </c>
      <c r="PD170" s="106">
        <f>Seniori!PD83</f>
        <v>0</v>
      </c>
      <c r="PE170" s="106">
        <f>Seniori!PE83</f>
        <v>0</v>
      </c>
      <c r="PF170" s="106">
        <f>Seniori!PF83</f>
        <v>0</v>
      </c>
      <c r="PG170" s="106">
        <f>Seniori!PG83</f>
        <v>0</v>
      </c>
      <c r="PH170" s="106">
        <f>Seniori!PH83</f>
        <v>0</v>
      </c>
      <c r="PI170" s="106">
        <f>Seniori!PI83</f>
        <v>0</v>
      </c>
      <c r="PJ170" s="106">
        <f>Seniori!PJ83</f>
        <v>0</v>
      </c>
      <c r="PK170" s="106">
        <f>Seniori!PK83</f>
        <v>0</v>
      </c>
      <c r="PL170" s="106">
        <f>Seniori!PL83</f>
        <v>0</v>
      </c>
      <c r="PM170" s="106">
        <f>Seniori!PM83</f>
        <v>0</v>
      </c>
      <c r="PN170" s="106">
        <f>Seniori!PN83</f>
        <v>0</v>
      </c>
      <c r="PO170" s="106">
        <f>Seniori!PO83</f>
        <v>0</v>
      </c>
      <c r="PP170" s="106">
        <f>Seniori!PP83</f>
        <v>0</v>
      </c>
      <c r="PQ170" s="106">
        <f>Seniori!PQ83</f>
        <v>0</v>
      </c>
      <c r="PR170" s="106">
        <f>Seniori!PR83</f>
        <v>0</v>
      </c>
      <c r="PS170" s="106">
        <f>Seniori!PS83</f>
        <v>0</v>
      </c>
      <c r="PT170" s="106">
        <f>Seniori!PT83</f>
        <v>0</v>
      </c>
      <c r="PU170" s="106">
        <f>Seniori!PU83</f>
        <v>0</v>
      </c>
      <c r="PV170" s="106">
        <f>Seniori!PV83</f>
        <v>0</v>
      </c>
      <c r="PW170" s="106">
        <f>Seniori!PW83</f>
        <v>0</v>
      </c>
      <c r="PX170" s="106">
        <f>Seniori!PX83</f>
        <v>0</v>
      </c>
      <c r="PY170" s="106">
        <f>Seniori!PY83</f>
        <v>0</v>
      </c>
      <c r="PZ170" s="106">
        <f>Seniori!PZ83</f>
        <v>0</v>
      </c>
      <c r="QA170" s="106">
        <f>Seniori!QA83</f>
        <v>0</v>
      </c>
      <c r="QB170" s="106">
        <f>Seniori!QB83</f>
        <v>0</v>
      </c>
      <c r="QC170" s="106">
        <f>Seniori!QC83</f>
        <v>0</v>
      </c>
      <c r="QD170" s="106">
        <f>Seniori!QD83</f>
        <v>0</v>
      </c>
      <c r="QE170" s="106">
        <f>Seniori!QE83</f>
        <v>0</v>
      </c>
      <c r="QF170" s="106">
        <f>Seniori!QF83</f>
        <v>0</v>
      </c>
      <c r="QG170" s="106">
        <f>Seniori!QG83</f>
        <v>0</v>
      </c>
      <c r="QH170" s="106">
        <f>Seniori!QH83</f>
        <v>0</v>
      </c>
      <c r="QI170" s="106">
        <f>Seniori!QI83</f>
        <v>0</v>
      </c>
      <c r="QJ170" s="106">
        <f>Seniori!QJ83</f>
        <v>0</v>
      </c>
      <c r="QK170" s="106">
        <f>Seniori!QK83</f>
        <v>0</v>
      </c>
      <c r="QL170" s="106">
        <f>Seniori!QL83</f>
        <v>0</v>
      </c>
      <c r="QM170" s="106">
        <f>Seniori!QM83</f>
        <v>0</v>
      </c>
      <c r="QN170" s="106">
        <f>Seniori!QN83</f>
        <v>0</v>
      </c>
      <c r="QO170" s="106">
        <f>Seniori!QO83</f>
        <v>0</v>
      </c>
      <c r="QP170" s="106">
        <f>Seniori!QP83</f>
        <v>0</v>
      </c>
      <c r="QQ170" s="106">
        <f>Seniori!QQ83</f>
        <v>0</v>
      </c>
      <c r="QR170" s="106">
        <f>Seniori!QR83</f>
        <v>0</v>
      </c>
      <c r="QS170" s="106">
        <f>Seniori!QS83</f>
        <v>0</v>
      </c>
      <c r="QT170" s="106">
        <f>Seniori!QT83</f>
        <v>0</v>
      </c>
      <c r="QU170" s="106">
        <f>Seniori!QU83</f>
        <v>0</v>
      </c>
      <c r="QV170" s="106">
        <f>Seniori!QV83</f>
        <v>0</v>
      </c>
      <c r="QW170" s="106">
        <f>Seniori!QW83</f>
        <v>0</v>
      </c>
      <c r="QX170" s="106">
        <f>Seniori!QX83</f>
        <v>0</v>
      </c>
      <c r="QY170" s="106">
        <f>Seniori!QY83</f>
        <v>0</v>
      </c>
      <c r="QZ170" s="106">
        <f>Seniori!QZ83</f>
        <v>0</v>
      </c>
      <c r="RA170" s="106">
        <f>Seniori!RA83</f>
        <v>0</v>
      </c>
      <c r="RB170" s="106">
        <f>Seniori!RB83</f>
        <v>0</v>
      </c>
      <c r="RC170" s="106">
        <f>Seniori!RC83</f>
        <v>0</v>
      </c>
      <c r="RD170" s="106">
        <f>Seniori!RD83</f>
        <v>0</v>
      </c>
      <c r="RE170" s="106">
        <f>Seniori!RE83</f>
        <v>0</v>
      </c>
      <c r="RF170" s="106">
        <f>Seniori!RF83</f>
        <v>0</v>
      </c>
      <c r="RG170" s="106">
        <f>Seniori!RG83</f>
        <v>0</v>
      </c>
      <c r="RH170" s="106">
        <f>Seniori!RH83</f>
        <v>0</v>
      </c>
      <c r="RI170" s="106">
        <f>Seniori!RI83</f>
        <v>0</v>
      </c>
      <c r="RJ170" s="106">
        <f>Seniori!RJ83</f>
        <v>0</v>
      </c>
      <c r="RK170" s="106">
        <f>Seniori!RK83</f>
        <v>0</v>
      </c>
      <c r="RL170" s="106">
        <f>Seniori!RL83</f>
        <v>0</v>
      </c>
      <c r="RM170" s="106">
        <f>Seniori!RM83</f>
        <v>0</v>
      </c>
      <c r="RN170" s="106">
        <f>Seniori!RN83</f>
        <v>0</v>
      </c>
      <c r="RO170" s="106">
        <f>Seniori!RO83</f>
        <v>0</v>
      </c>
      <c r="RP170" s="106">
        <f>Seniori!RP83</f>
        <v>0</v>
      </c>
      <c r="RQ170" s="106">
        <f>Seniori!RQ83</f>
        <v>0</v>
      </c>
      <c r="RR170" s="106">
        <f>Seniori!RR83</f>
        <v>0</v>
      </c>
      <c r="RS170" s="106">
        <f>Seniori!RS83</f>
        <v>0</v>
      </c>
      <c r="RT170" s="106">
        <f>Seniori!RT83</f>
        <v>0</v>
      </c>
      <c r="RU170" s="106">
        <f>Seniori!RU83</f>
        <v>0</v>
      </c>
      <c r="RV170" s="106">
        <f>Seniori!RV83</f>
        <v>0</v>
      </c>
      <c r="RW170" s="106">
        <f>Seniori!RW83</f>
        <v>0</v>
      </c>
      <c r="RX170" s="106">
        <f>Seniori!RX83</f>
        <v>0</v>
      </c>
      <c r="RY170" s="106">
        <f>Seniori!RY83</f>
        <v>0</v>
      </c>
      <c r="RZ170" s="106">
        <f>Seniori!RZ83</f>
        <v>0</v>
      </c>
      <c r="SA170" s="106">
        <f>Seniori!SA83</f>
        <v>0</v>
      </c>
      <c r="SB170" s="106">
        <f>Seniori!SB83</f>
        <v>0</v>
      </c>
      <c r="SC170" s="106">
        <f>Seniori!SC83</f>
        <v>0</v>
      </c>
      <c r="SD170" s="106">
        <f>Seniori!SD83</f>
        <v>0</v>
      </c>
      <c r="SE170" s="106">
        <f>Seniori!SE83</f>
        <v>0</v>
      </c>
      <c r="SF170" s="106">
        <f>Seniori!SF83</f>
        <v>0</v>
      </c>
      <c r="SG170" s="106">
        <f>Seniori!SG83</f>
        <v>0</v>
      </c>
      <c r="SH170" s="106">
        <f>Seniori!SH83</f>
        <v>0</v>
      </c>
      <c r="SI170" s="106">
        <f>Seniori!SI83</f>
        <v>0</v>
      </c>
      <c r="SJ170" s="106">
        <f>Seniori!SJ83</f>
        <v>0</v>
      </c>
      <c r="SK170" s="106">
        <f>Seniori!SK83</f>
        <v>0</v>
      </c>
      <c r="SL170" s="106">
        <f>Seniori!SL83</f>
        <v>0</v>
      </c>
      <c r="SM170" s="106">
        <f>Seniori!SM83</f>
        <v>0</v>
      </c>
      <c r="SN170" s="106">
        <f>Seniori!SN83</f>
        <v>0</v>
      </c>
      <c r="SO170" s="106">
        <f>Seniori!SO83</f>
        <v>0</v>
      </c>
      <c r="SP170" s="106">
        <f>Seniori!SP83</f>
        <v>0</v>
      </c>
      <c r="SQ170" s="106">
        <f>Seniori!SQ83</f>
        <v>0</v>
      </c>
      <c r="SR170" s="106">
        <f>Seniori!SR83</f>
        <v>0</v>
      </c>
      <c r="SS170" s="106">
        <f>Seniori!SS83</f>
        <v>0</v>
      </c>
      <c r="ST170" s="106">
        <f>Seniori!ST83</f>
        <v>0</v>
      </c>
      <c r="SU170" s="106">
        <f>Seniori!SU83</f>
        <v>0</v>
      </c>
      <c r="SV170" s="106">
        <f>Seniori!SV83</f>
        <v>0</v>
      </c>
      <c r="SW170" s="106">
        <f>Seniori!SW83</f>
        <v>0</v>
      </c>
      <c r="SX170" s="106">
        <f>Seniori!SX83</f>
        <v>0</v>
      </c>
      <c r="SY170" s="106">
        <f>Seniori!SY83</f>
        <v>0</v>
      </c>
      <c r="SZ170" s="106">
        <f>Seniori!SZ83</f>
        <v>0</v>
      </c>
      <c r="TA170" s="106">
        <f>Seniori!TA83</f>
        <v>0</v>
      </c>
      <c r="TB170" s="106">
        <f>Seniori!TB83</f>
        <v>0</v>
      </c>
    </row>
    <row r="171" spans="1:522" s="1" customFormat="1" ht="18" customHeight="1" x14ac:dyDescent="0.25">
      <c r="A171" s="12"/>
      <c r="B171" s="11" t="s">
        <v>75</v>
      </c>
      <c r="C171" s="1">
        <v>9149</v>
      </c>
      <c r="D171" s="1">
        <v>2011</v>
      </c>
      <c r="E171" s="4" t="s">
        <v>74</v>
      </c>
      <c r="F171" s="1">
        <v>8182</v>
      </c>
      <c r="G171" s="9" t="s">
        <v>95</v>
      </c>
      <c r="H171" t="s">
        <v>76</v>
      </c>
      <c r="I171" s="1">
        <f t="shared" si="20"/>
        <v>5</v>
      </c>
      <c r="J171" s="12">
        <f>Tabuľka3[[#This Row],[Stĺpec9]]</f>
        <v>5</v>
      </c>
      <c r="K171" s="106">
        <f>'Mladí jazdci'!K25</f>
        <v>0</v>
      </c>
      <c r="L171" s="106">
        <f>'Mladí jazdci'!L25</f>
        <v>0</v>
      </c>
      <c r="M171" s="106">
        <f>'Mladí jazdci'!M25</f>
        <v>0</v>
      </c>
      <c r="N171" s="106">
        <f>'Mladí jazdci'!N25</f>
        <v>0</v>
      </c>
      <c r="O171" s="106">
        <f>'Mladí jazdci'!O25</f>
        <v>0</v>
      </c>
      <c r="P171" s="106">
        <f>'Mladí jazdci'!P25</f>
        <v>0</v>
      </c>
      <c r="Q171" s="106">
        <f>'Mladí jazdci'!Q25</f>
        <v>0</v>
      </c>
      <c r="R171" s="106">
        <f>'Mladí jazdci'!R25</f>
        <v>0</v>
      </c>
      <c r="S171" s="106">
        <f>'Mladí jazdci'!S25</f>
        <v>0</v>
      </c>
      <c r="T171" s="106">
        <f>'Mladí jazdci'!T25</f>
        <v>0</v>
      </c>
      <c r="U171" s="106">
        <f>'Mladí jazdci'!U25</f>
        <v>0</v>
      </c>
      <c r="V171" s="106">
        <f>'Mladí jazdci'!V25</f>
        <v>0</v>
      </c>
      <c r="W171" s="106">
        <f>'Mladí jazdci'!W25</f>
        <v>0</v>
      </c>
      <c r="X171" s="106">
        <f>'Mladí jazdci'!X25</f>
        <v>0</v>
      </c>
      <c r="Y171" s="106">
        <f>'Mladí jazdci'!Y25</f>
        <v>0</v>
      </c>
      <c r="Z171" s="106">
        <f>'Mladí jazdci'!Z25</f>
        <v>0</v>
      </c>
      <c r="AA171" s="106">
        <f>'Mladí jazdci'!AA25</f>
        <v>0</v>
      </c>
      <c r="AB171" s="106">
        <f>'Mladí jazdci'!AB25</f>
        <v>0</v>
      </c>
      <c r="AC171" s="106">
        <f>'Mladí jazdci'!AC25</f>
        <v>0</v>
      </c>
      <c r="AD171" s="106">
        <f>'Mladí jazdci'!AD25</f>
        <v>0</v>
      </c>
      <c r="AE171" s="106">
        <f>'Mladí jazdci'!AE25</f>
        <v>0</v>
      </c>
      <c r="AF171" s="106">
        <f>'Mladí jazdci'!AF25</f>
        <v>0</v>
      </c>
      <c r="AG171" s="106">
        <f>'Mladí jazdci'!AG25</f>
        <v>0</v>
      </c>
      <c r="AH171" s="106">
        <f>'Mladí jazdci'!AH25</f>
        <v>0</v>
      </c>
      <c r="AI171" s="106">
        <f>'Mladí jazdci'!AI25</f>
        <v>0</v>
      </c>
      <c r="AJ171" s="106">
        <f>'Mladí jazdci'!AJ25</f>
        <v>0</v>
      </c>
      <c r="AK171" s="106">
        <f>'Mladí jazdci'!AK25</f>
        <v>0</v>
      </c>
      <c r="AL171" s="106">
        <f>'Mladí jazdci'!AL25</f>
        <v>0</v>
      </c>
      <c r="AM171" s="106">
        <f>'Mladí jazdci'!AM25</f>
        <v>0</v>
      </c>
      <c r="AN171" s="106">
        <f>'Mladí jazdci'!AN25</f>
        <v>0</v>
      </c>
      <c r="AO171" s="106">
        <f>'Mladí jazdci'!AO25</f>
        <v>0</v>
      </c>
      <c r="AP171" s="106">
        <f>'Mladí jazdci'!AP25</f>
        <v>0</v>
      </c>
      <c r="AQ171" s="106">
        <f>'Mladí jazdci'!AQ25</f>
        <v>0</v>
      </c>
      <c r="AR171" s="106">
        <f>'Mladí jazdci'!AR25</f>
        <v>0</v>
      </c>
      <c r="AS171" s="106">
        <f>'Mladí jazdci'!AS25</f>
        <v>0</v>
      </c>
      <c r="AT171" s="106">
        <f>'Mladí jazdci'!AT25</f>
        <v>0</v>
      </c>
      <c r="AU171" s="106">
        <f>'Mladí jazdci'!AU25</f>
        <v>0</v>
      </c>
      <c r="AV171" s="106">
        <f>'Mladí jazdci'!AV25</f>
        <v>0</v>
      </c>
      <c r="AW171" s="106">
        <f>'Mladí jazdci'!AW25</f>
        <v>0</v>
      </c>
      <c r="AX171" s="106">
        <f>'Mladí jazdci'!AX25</f>
        <v>0</v>
      </c>
      <c r="AY171" s="106">
        <f>'Mladí jazdci'!AY25</f>
        <v>0</v>
      </c>
      <c r="AZ171" s="106">
        <f>'Mladí jazdci'!AZ25</f>
        <v>0</v>
      </c>
      <c r="BA171" s="106">
        <f>'Mladí jazdci'!BA25</f>
        <v>0</v>
      </c>
      <c r="BB171" s="106">
        <f>'Mladí jazdci'!BB25</f>
        <v>0</v>
      </c>
      <c r="BC171" s="106">
        <f>'Mladí jazdci'!BC25</f>
        <v>0</v>
      </c>
      <c r="BD171" s="106">
        <f>'Mladí jazdci'!BD25</f>
        <v>0</v>
      </c>
      <c r="BE171" s="106">
        <f>'Mladí jazdci'!BE25</f>
        <v>0</v>
      </c>
      <c r="BF171" s="106">
        <f>'Mladí jazdci'!BF25</f>
        <v>0</v>
      </c>
      <c r="BG171" s="106">
        <f>'Mladí jazdci'!BG25</f>
        <v>0</v>
      </c>
      <c r="BH171" s="106">
        <f>'Mladí jazdci'!BH25</f>
        <v>0</v>
      </c>
      <c r="BI171" s="106">
        <f>'Mladí jazdci'!BI25</f>
        <v>0</v>
      </c>
      <c r="BJ171" s="106">
        <f>'Mladí jazdci'!BJ25</f>
        <v>0</v>
      </c>
      <c r="BK171" s="106">
        <f>'Mladí jazdci'!BK25</f>
        <v>0</v>
      </c>
      <c r="BL171" s="106">
        <f>'Mladí jazdci'!BL25</f>
        <v>0</v>
      </c>
      <c r="BM171" s="106">
        <f>'Mladí jazdci'!BM25</f>
        <v>0</v>
      </c>
      <c r="BN171" s="106">
        <f>'Mladí jazdci'!BN25</f>
        <v>0</v>
      </c>
      <c r="BO171" s="106">
        <f>'Mladí jazdci'!BO25</f>
        <v>0</v>
      </c>
      <c r="BP171" s="106">
        <f>'Mladí jazdci'!BP25</f>
        <v>0</v>
      </c>
      <c r="BQ171" s="106">
        <f>'Mladí jazdci'!BQ25</f>
        <v>0</v>
      </c>
      <c r="BR171" s="106">
        <f>'Mladí jazdci'!BR25</f>
        <v>0</v>
      </c>
      <c r="BS171" s="106">
        <f>'Mladí jazdci'!BS25</f>
        <v>0</v>
      </c>
      <c r="BT171" s="106">
        <f>'Mladí jazdci'!BT25</f>
        <v>0</v>
      </c>
      <c r="BU171" s="106">
        <f>'Mladí jazdci'!BU25</f>
        <v>0</v>
      </c>
      <c r="BV171" s="106">
        <f>'Mladí jazdci'!BV25</f>
        <v>0</v>
      </c>
      <c r="BW171" s="106">
        <f>'Mladí jazdci'!BW25</f>
        <v>0</v>
      </c>
      <c r="BX171" s="106">
        <f>'Mladí jazdci'!BX25</f>
        <v>0</v>
      </c>
      <c r="BY171" s="106">
        <f>'Mladí jazdci'!BY25</f>
        <v>0</v>
      </c>
      <c r="BZ171" s="106">
        <f>'Mladí jazdci'!BZ25</f>
        <v>0</v>
      </c>
      <c r="CA171" s="106">
        <f>'Mladí jazdci'!CA25</f>
        <v>0</v>
      </c>
      <c r="CB171" s="106">
        <f>'Mladí jazdci'!CB25</f>
        <v>0</v>
      </c>
      <c r="CC171" s="106">
        <f>'Mladí jazdci'!CC25</f>
        <v>0</v>
      </c>
      <c r="CD171" s="106">
        <f>'Mladí jazdci'!CD25</f>
        <v>0</v>
      </c>
      <c r="CE171" s="106">
        <f>'Mladí jazdci'!CE25</f>
        <v>0</v>
      </c>
      <c r="CF171" s="106">
        <f>'Mladí jazdci'!CF25</f>
        <v>0</v>
      </c>
      <c r="CG171" s="106">
        <f>'Mladí jazdci'!CG25</f>
        <v>0</v>
      </c>
      <c r="CH171" s="106">
        <f>'Mladí jazdci'!CH25</f>
        <v>0</v>
      </c>
      <c r="CI171" s="106">
        <f>'Mladí jazdci'!CI25</f>
        <v>0</v>
      </c>
      <c r="CJ171" s="106">
        <f>'Mladí jazdci'!CJ25</f>
        <v>0</v>
      </c>
      <c r="CK171" s="106">
        <f>'Mladí jazdci'!CK25</f>
        <v>0</v>
      </c>
      <c r="CL171" s="106">
        <f>'Mladí jazdci'!CL25</f>
        <v>0</v>
      </c>
      <c r="CM171" s="106">
        <f>'Mladí jazdci'!CM25</f>
        <v>1</v>
      </c>
      <c r="CN171" s="106">
        <f>'Mladí jazdci'!CN25</f>
        <v>0</v>
      </c>
      <c r="CO171" s="106">
        <f>'Mladí jazdci'!CO25</f>
        <v>0</v>
      </c>
      <c r="CP171" s="106">
        <f>'Mladí jazdci'!CP25</f>
        <v>0</v>
      </c>
      <c r="CQ171" s="106">
        <f>'Mladí jazdci'!CQ25</f>
        <v>0</v>
      </c>
      <c r="CR171" s="106">
        <f>'Mladí jazdci'!CR25</f>
        <v>0</v>
      </c>
      <c r="CS171" s="106">
        <f>'Mladí jazdci'!CS25</f>
        <v>0</v>
      </c>
      <c r="CT171" s="106">
        <f>'Mladí jazdci'!CT25</f>
        <v>0</v>
      </c>
      <c r="CU171" s="106">
        <f>'Mladí jazdci'!CU25</f>
        <v>0</v>
      </c>
      <c r="CV171" s="106">
        <f>'Mladí jazdci'!CV25</f>
        <v>0</v>
      </c>
      <c r="CW171" s="106">
        <f>'Mladí jazdci'!CW25</f>
        <v>0</v>
      </c>
      <c r="CX171" s="106">
        <f>'Mladí jazdci'!CX25</f>
        <v>0</v>
      </c>
      <c r="CY171" s="106">
        <f>'Mladí jazdci'!CY25</f>
        <v>0</v>
      </c>
      <c r="CZ171" s="106">
        <f>'Mladí jazdci'!CZ25</f>
        <v>0</v>
      </c>
      <c r="DA171" s="106">
        <f>'Mladí jazdci'!DA25</f>
        <v>0</v>
      </c>
      <c r="DB171" s="106">
        <f>'Mladí jazdci'!DB25</f>
        <v>0</v>
      </c>
      <c r="DC171" s="106">
        <f>'Mladí jazdci'!DC25</f>
        <v>0</v>
      </c>
      <c r="DD171" s="106">
        <f>'Mladí jazdci'!DD25</f>
        <v>0</v>
      </c>
      <c r="DE171" s="106">
        <f>'Mladí jazdci'!DE25</f>
        <v>0</v>
      </c>
      <c r="DF171" s="106">
        <f>'Mladí jazdci'!DF25</f>
        <v>0</v>
      </c>
      <c r="DG171" s="106">
        <f>'Mladí jazdci'!DG25</f>
        <v>0</v>
      </c>
      <c r="DH171" s="106">
        <f>'Mladí jazdci'!DH25</f>
        <v>0</v>
      </c>
      <c r="DI171" s="106">
        <f>'Mladí jazdci'!DI25</f>
        <v>0</v>
      </c>
      <c r="DJ171" s="106">
        <f>'Mladí jazdci'!DJ25</f>
        <v>0</v>
      </c>
      <c r="DK171" s="106">
        <f>'Mladí jazdci'!DK25</f>
        <v>0</v>
      </c>
      <c r="DL171" s="106">
        <f>'Mladí jazdci'!DL25</f>
        <v>0</v>
      </c>
      <c r="DM171" s="106">
        <f>'Mladí jazdci'!DM25</f>
        <v>0</v>
      </c>
      <c r="DN171" s="106">
        <f>'Mladí jazdci'!DN25</f>
        <v>0</v>
      </c>
      <c r="DO171" s="106">
        <f>'Mladí jazdci'!DO25</f>
        <v>0</v>
      </c>
      <c r="DP171" s="106">
        <f>'Mladí jazdci'!DP25</f>
        <v>0</v>
      </c>
      <c r="DQ171" s="106">
        <f>'Mladí jazdci'!DQ25</f>
        <v>0</v>
      </c>
      <c r="DR171" s="106">
        <f>'Mladí jazdci'!DR25</f>
        <v>0</v>
      </c>
      <c r="DS171" s="106">
        <f>'Mladí jazdci'!DS25</f>
        <v>0</v>
      </c>
      <c r="DT171" s="106">
        <f>'Mladí jazdci'!DT25</f>
        <v>0</v>
      </c>
      <c r="DU171" s="106">
        <f>'Mladí jazdci'!DU25</f>
        <v>0</v>
      </c>
      <c r="DV171" s="106">
        <f>'Mladí jazdci'!DV25</f>
        <v>0</v>
      </c>
      <c r="DW171" s="106">
        <f>'Mladí jazdci'!DW25</f>
        <v>0</v>
      </c>
      <c r="DX171" s="106">
        <f>'Mladí jazdci'!DX25</f>
        <v>0</v>
      </c>
      <c r="DY171" s="106">
        <f>'Mladí jazdci'!DY25</f>
        <v>0</v>
      </c>
      <c r="DZ171" s="106">
        <f>'Mladí jazdci'!DZ25</f>
        <v>0</v>
      </c>
      <c r="EA171" s="106">
        <f>'Mladí jazdci'!EA25</f>
        <v>0</v>
      </c>
      <c r="EB171" s="106">
        <f>'Mladí jazdci'!EB25</f>
        <v>0</v>
      </c>
      <c r="EC171" s="106">
        <f>'Mladí jazdci'!EC25</f>
        <v>0</v>
      </c>
      <c r="ED171" s="106">
        <f>'Mladí jazdci'!ED25</f>
        <v>0</v>
      </c>
      <c r="EE171" s="106">
        <f>'Mladí jazdci'!EE25</f>
        <v>0</v>
      </c>
      <c r="EF171" s="106">
        <f>'Mladí jazdci'!EF25</f>
        <v>0</v>
      </c>
      <c r="EG171" s="106">
        <f>'Mladí jazdci'!EG25</f>
        <v>0</v>
      </c>
      <c r="EH171" s="106">
        <f>'Mladí jazdci'!EH25</f>
        <v>0</v>
      </c>
      <c r="EI171" s="106">
        <f>'Mladí jazdci'!EI25</f>
        <v>0</v>
      </c>
      <c r="EJ171" s="106">
        <f>'Mladí jazdci'!EJ25</f>
        <v>0</v>
      </c>
      <c r="EK171" s="106">
        <f>'Mladí jazdci'!EK25</f>
        <v>0</v>
      </c>
      <c r="EL171" s="106">
        <f>'Mladí jazdci'!EL25</f>
        <v>0</v>
      </c>
      <c r="EM171" s="106">
        <f>'Mladí jazdci'!EM25</f>
        <v>0</v>
      </c>
      <c r="EN171" s="106">
        <f>'Mladí jazdci'!EN25</f>
        <v>0</v>
      </c>
      <c r="EO171" s="106">
        <f>'Mladí jazdci'!EO25</f>
        <v>0</v>
      </c>
      <c r="EP171" s="106">
        <f>'Mladí jazdci'!EP25</f>
        <v>0</v>
      </c>
      <c r="EQ171" s="106">
        <f>'Mladí jazdci'!EQ25</f>
        <v>0</v>
      </c>
      <c r="ER171" s="106">
        <f>'Mladí jazdci'!ER25</f>
        <v>0</v>
      </c>
      <c r="ES171" s="106">
        <f>'Mladí jazdci'!ES25</f>
        <v>0</v>
      </c>
      <c r="ET171" s="106">
        <f>'Mladí jazdci'!ET25</f>
        <v>0</v>
      </c>
      <c r="EU171" s="106">
        <f>'Mladí jazdci'!EU25</f>
        <v>0</v>
      </c>
      <c r="EV171" s="106">
        <f>'Mladí jazdci'!EV25</f>
        <v>0</v>
      </c>
      <c r="EW171" s="106">
        <f>'Mladí jazdci'!EW25</f>
        <v>0</v>
      </c>
      <c r="EX171" s="106">
        <f>'Mladí jazdci'!EX25</f>
        <v>0</v>
      </c>
      <c r="EY171" s="106">
        <f>'Mladí jazdci'!EY25</f>
        <v>0</v>
      </c>
      <c r="EZ171" s="106">
        <f>'Mladí jazdci'!EZ25</f>
        <v>0</v>
      </c>
      <c r="FA171" s="106">
        <f>'Mladí jazdci'!FA25</f>
        <v>0</v>
      </c>
      <c r="FB171" s="106">
        <f>'Mladí jazdci'!FB25</f>
        <v>0</v>
      </c>
      <c r="FC171" s="106">
        <f>'Mladí jazdci'!FC25</f>
        <v>0</v>
      </c>
      <c r="FD171" s="106">
        <f>'Mladí jazdci'!FD25</f>
        <v>0</v>
      </c>
      <c r="FE171" s="106">
        <f>'Mladí jazdci'!FE25</f>
        <v>0</v>
      </c>
      <c r="FF171" s="106">
        <f>'Mladí jazdci'!FF25</f>
        <v>0</v>
      </c>
      <c r="FG171" s="106">
        <f>'Mladí jazdci'!FG25</f>
        <v>0</v>
      </c>
      <c r="FH171" s="106">
        <f>'Mladí jazdci'!FH25</f>
        <v>0</v>
      </c>
      <c r="FI171" s="106">
        <f>'Mladí jazdci'!FI25</f>
        <v>0</v>
      </c>
      <c r="FJ171" s="106">
        <f>'Mladí jazdci'!FJ25</f>
        <v>0</v>
      </c>
      <c r="FK171" s="106">
        <f>'Mladí jazdci'!FK25</f>
        <v>0</v>
      </c>
      <c r="FL171" s="106">
        <f>'Mladí jazdci'!FL25</f>
        <v>0</v>
      </c>
      <c r="FM171" s="106">
        <f>'Mladí jazdci'!FM25</f>
        <v>0</v>
      </c>
      <c r="FN171" s="106">
        <f>'Mladí jazdci'!FN25</f>
        <v>0</v>
      </c>
      <c r="FO171" s="106">
        <f>'Mladí jazdci'!FO25</f>
        <v>0</v>
      </c>
      <c r="FP171" s="106">
        <f>'Mladí jazdci'!FP25</f>
        <v>0</v>
      </c>
      <c r="FQ171" s="106">
        <f>'Mladí jazdci'!FQ25</f>
        <v>0</v>
      </c>
      <c r="FR171" s="106">
        <f>'Mladí jazdci'!FR25</f>
        <v>0</v>
      </c>
      <c r="FS171" s="106">
        <f>'Mladí jazdci'!FS25</f>
        <v>0</v>
      </c>
      <c r="FT171" s="106">
        <f>'Mladí jazdci'!FT25</f>
        <v>0</v>
      </c>
      <c r="FU171" s="106">
        <f>'Mladí jazdci'!FU25</f>
        <v>0</v>
      </c>
      <c r="FV171" s="106">
        <f>'Mladí jazdci'!FV25</f>
        <v>0</v>
      </c>
      <c r="FW171" s="106">
        <f>'Mladí jazdci'!FW25</f>
        <v>0</v>
      </c>
      <c r="FX171" s="106">
        <f>'Mladí jazdci'!FX25</f>
        <v>0</v>
      </c>
      <c r="FY171" s="106">
        <f>'Mladí jazdci'!FY25</f>
        <v>0</v>
      </c>
      <c r="FZ171" s="106">
        <f>'Mladí jazdci'!FZ25</f>
        <v>0</v>
      </c>
      <c r="GA171" s="106">
        <f>'Mladí jazdci'!GA25</f>
        <v>0</v>
      </c>
      <c r="GB171" s="106">
        <f>'Mladí jazdci'!GB25</f>
        <v>4</v>
      </c>
      <c r="GC171" s="106">
        <f>'Mladí jazdci'!GC25</f>
        <v>0</v>
      </c>
      <c r="GD171" s="106">
        <f>'Mladí jazdci'!GD25</f>
        <v>0</v>
      </c>
      <c r="GE171" s="106">
        <f>'Mladí jazdci'!GE25</f>
        <v>0</v>
      </c>
      <c r="GF171" s="106">
        <f>'Mladí jazdci'!GF25</f>
        <v>0</v>
      </c>
      <c r="GG171" s="106">
        <f>'Mladí jazdci'!GG25</f>
        <v>0</v>
      </c>
      <c r="GH171" s="106">
        <f>'Mladí jazdci'!GH25</f>
        <v>0</v>
      </c>
      <c r="GI171" s="106">
        <f>'Mladí jazdci'!GI25</f>
        <v>0</v>
      </c>
      <c r="GJ171" s="106">
        <f>'Mladí jazdci'!GJ25</f>
        <v>0</v>
      </c>
      <c r="GK171" s="106">
        <f>'Mladí jazdci'!GK25</f>
        <v>0</v>
      </c>
      <c r="GL171" s="106">
        <f>'Mladí jazdci'!GL25</f>
        <v>0</v>
      </c>
      <c r="GM171" s="106">
        <f>'Mladí jazdci'!GM25</f>
        <v>0</v>
      </c>
      <c r="GN171" s="106">
        <f>'Mladí jazdci'!GN25</f>
        <v>0</v>
      </c>
      <c r="GO171" s="106">
        <f>'Mladí jazdci'!GO25</f>
        <v>0</v>
      </c>
      <c r="GP171" s="106">
        <f>'Mladí jazdci'!GP25</f>
        <v>0</v>
      </c>
      <c r="GQ171" s="106">
        <f>'Mladí jazdci'!GQ25</f>
        <v>0</v>
      </c>
      <c r="GR171" s="106">
        <f>'Mladí jazdci'!GR25</f>
        <v>0</v>
      </c>
      <c r="GS171" s="106">
        <f>'Mladí jazdci'!GS25</f>
        <v>0</v>
      </c>
      <c r="GT171" s="106">
        <f>'Mladí jazdci'!GT25</f>
        <v>0</v>
      </c>
      <c r="GU171" s="106">
        <f>'Mladí jazdci'!GU25</f>
        <v>0</v>
      </c>
      <c r="GV171" s="106">
        <f>'Mladí jazdci'!GV25</f>
        <v>0</v>
      </c>
      <c r="GW171" s="106">
        <f>'Mladí jazdci'!GW25</f>
        <v>0</v>
      </c>
      <c r="GX171" s="106">
        <f>'Mladí jazdci'!GX25</f>
        <v>0</v>
      </c>
      <c r="GY171" s="106">
        <f>'Mladí jazdci'!GY25</f>
        <v>0</v>
      </c>
      <c r="GZ171" s="106">
        <f>'Mladí jazdci'!GZ25</f>
        <v>0</v>
      </c>
      <c r="HA171" s="106">
        <f>'Mladí jazdci'!HA25</f>
        <v>0</v>
      </c>
      <c r="HB171" s="106">
        <f>'Mladí jazdci'!HB25</f>
        <v>0</v>
      </c>
      <c r="HC171" s="106">
        <f>'Mladí jazdci'!HC25</f>
        <v>0</v>
      </c>
      <c r="HD171" s="106">
        <f>'Mladí jazdci'!HD25</f>
        <v>0</v>
      </c>
      <c r="HE171" s="106">
        <f>'Mladí jazdci'!HE25</f>
        <v>0</v>
      </c>
      <c r="HF171" s="106">
        <f>'Mladí jazdci'!HF25</f>
        <v>0</v>
      </c>
      <c r="HG171" s="106">
        <f>'Mladí jazdci'!HG25</f>
        <v>0</v>
      </c>
      <c r="HH171" s="106">
        <f>'Mladí jazdci'!HH25</f>
        <v>0</v>
      </c>
      <c r="HI171" s="106">
        <f>'Mladí jazdci'!HI25</f>
        <v>0</v>
      </c>
      <c r="HJ171" s="106">
        <f>'Mladí jazdci'!HJ25</f>
        <v>0</v>
      </c>
      <c r="HK171" s="106">
        <f>'Mladí jazdci'!HK25</f>
        <v>0</v>
      </c>
      <c r="HL171" s="106">
        <f>'Mladí jazdci'!HL25</f>
        <v>0</v>
      </c>
      <c r="HM171" s="106">
        <f>'Mladí jazdci'!HM25</f>
        <v>0</v>
      </c>
      <c r="HN171" s="106">
        <f>'Mladí jazdci'!HN25</f>
        <v>0</v>
      </c>
      <c r="HO171" s="106">
        <f>'Mladí jazdci'!HO25</f>
        <v>0</v>
      </c>
      <c r="HP171" s="106">
        <f>'Mladí jazdci'!HP25</f>
        <v>0</v>
      </c>
      <c r="HQ171" s="106">
        <f>'Mladí jazdci'!HQ25</f>
        <v>0</v>
      </c>
      <c r="HR171" s="106">
        <f>'Mladí jazdci'!HR25</f>
        <v>0</v>
      </c>
      <c r="HS171" s="106">
        <f>'Mladí jazdci'!HS25</f>
        <v>0</v>
      </c>
      <c r="HT171" s="106">
        <f>'Mladí jazdci'!HT25</f>
        <v>0</v>
      </c>
      <c r="HU171" s="106">
        <f>'Mladí jazdci'!HU25</f>
        <v>0</v>
      </c>
      <c r="HV171" s="106">
        <f>'Mladí jazdci'!HV25</f>
        <v>0</v>
      </c>
      <c r="HW171" s="106">
        <f>'Mladí jazdci'!HW25</f>
        <v>0</v>
      </c>
      <c r="HX171" s="106">
        <f>'Mladí jazdci'!HX25</f>
        <v>0</v>
      </c>
      <c r="HY171" s="106">
        <f>'Mladí jazdci'!HY25</f>
        <v>0</v>
      </c>
      <c r="HZ171" s="106">
        <f>'Mladí jazdci'!HZ25</f>
        <v>0</v>
      </c>
      <c r="IA171" s="106">
        <f>'Mladí jazdci'!IA25</f>
        <v>0</v>
      </c>
      <c r="IB171" s="106">
        <f>'Mladí jazdci'!IB25</f>
        <v>0</v>
      </c>
      <c r="IC171" s="106">
        <f>'Mladí jazdci'!IC25</f>
        <v>0</v>
      </c>
      <c r="ID171" s="106">
        <f>'Mladí jazdci'!ID25</f>
        <v>0</v>
      </c>
      <c r="IE171" s="106">
        <f>'Mladí jazdci'!IE25</f>
        <v>0</v>
      </c>
      <c r="IF171" s="106">
        <f>'Mladí jazdci'!IF25</f>
        <v>0</v>
      </c>
      <c r="IG171" s="106">
        <f>'Mladí jazdci'!IG25</f>
        <v>0</v>
      </c>
      <c r="IH171" s="106">
        <f>'Mladí jazdci'!IH25</f>
        <v>0</v>
      </c>
      <c r="II171" s="106">
        <f>'Mladí jazdci'!II25</f>
        <v>0</v>
      </c>
      <c r="IJ171" s="106">
        <f>'Mladí jazdci'!IJ25</f>
        <v>0</v>
      </c>
      <c r="IK171" s="106">
        <f>'Mladí jazdci'!IK25</f>
        <v>0</v>
      </c>
      <c r="IL171" s="106">
        <f>'Mladí jazdci'!IL25</f>
        <v>0</v>
      </c>
      <c r="IM171" s="106">
        <f>'Mladí jazdci'!IM25</f>
        <v>0</v>
      </c>
      <c r="IN171" s="106">
        <f>'Mladí jazdci'!IN25</f>
        <v>0</v>
      </c>
      <c r="IO171" s="106">
        <f>'Mladí jazdci'!IO25</f>
        <v>0</v>
      </c>
      <c r="IP171" s="106">
        <f>'Mladí jazdci'!IP25</f>
        <v>0</v>
      </c>
      <c r="IQ171" s="106">
        <f>'Mladí jazdci'!IQ25</f>
        <v>0</v>
      </c>
      <c r="IR171" s="106">
        <f>'Mladí jazdci'!IR25</f>
        <v>0</v>
      </c>
      <c r="IS171" s="106">
        <f>'Mladí jazdci'!IS25</f>
        <v>0</v>
      </c>
      <c r="IT171" s="106">
        <f>'Mladí jazdci'!IT25</f>
        <v>0</v>
      </c>
      <c r="IU171" s="106">
        <f>'Mladí jazdci'!IU25</f>
        <v>0</v>
      </c>
      <c r="IV171" s="106">
        <f>'Mladí jazdci'!IV25</f>
        <v>0</v>
      </c>
      <c r="IW171" s="106">
        <f>'Mladí jazdci'!IW25</f>
        <v>0</v>
      </c>
      <c r="IX171" s="106">
        <f>'Mladí jazdci'!IX25</f>
        <v>0</v>
      </c>
      <c r="IY171" s="106">
        <f>'Mladí jazdci'!IY25</f>
        <v>0</v>
      </c>
      <c r="IZ171" s="106">
        <f>'Mladí jazdci'!IZ25</f>
        <v>0</v>
      </c>
      <c r="JA171" s="106">
        <f>'Mladí jazdci'!JA25</f>
        <v>0</v>
      </c>
      <c r="JB171" s="106">
        <f>'Mladí jazdci'!JB25</f>
        <v>0</v>
      </c>
      <c r="JC171" s="106">
        <f>'Mladí jazdci'!JC25</f>
        <v>0</v>
      </c>
      <c r="JD171" s="106">
        <f>'Mladí jazdci'!JD25</f>
        <v>0</v>
      </c>
      <c r="JE171" s="106">
        <f>'Mladí jazdci'!JE25</f>
        <v>0</v>
      </c>
      <c r="JF171" s="106">
        <f>'Mladí jazdci'!JF25</f>
        <v>0</v>
      </c>
      <c r="JG171" s="106">
        <f>'Mladí jazdci'!JG25</f>
        <v>0</v>
      </c>
      <c r="JH171" s="106">
        <f>'Mladí jazdci'!JH25</f>
        <v>0</v>
      </c>
      <c r="JI171" s="106">
        <f>'Mladí jazdci'!JI25</f>
        <v>0</v>
      </c>
      <c r="JJ171" s="106">
        <f>'Mladí jazdci'!JJ25</f>
        <v>0</v>
      </c>
      <c r="JK171" s="106">
        <f>'Mladí jazdci'!JK25</f>
        <v>0</v>
      </c>
      <c r="JL171" s="106">
        <f>'Mladí jazdci'!JL25</f>
        <v>0</v>
      </c>
      <c r="JM171" s="106">
        <f>'Mladí jazdci'!JM25</f>
        <v>0</v>
      </c>
      <c r="JN171" s="106">
        <f>'Mladí jazdci'!JN25</f>
        <v>0</v>
      </c>
      <c r="JO171" s="106">
        <f>'Mladí jazdci'!JO25</f>
        <v>0</v>
      </c>
      <c r="JP171" s="106">
        <f>'Mladí jazdci'!JP25</f>
        <v>0</v>
      </c>
      <c r="JQ171" s="106">
        <f>'Mladí jazdci'!JQ25</f>
        <v>0</v>
      </c>
      <c r="JR171" s="106">
        <f>'Mladí jazdci'!JR25</f>
        <v>0</v>
      </c>
      <c r="JS171" s="106">
        <f>'Mladí jazdci'!JS25</f>
        <v>0</v>
      </c>
      <c r="JT171" s="106">
        <f>'Mladí jazdci'!JT25</f>
        <v>0</v>
      </c>
      <c r="JU171" s="106">
        <f>'Mladí jazdci'!JU25</f>
        <v>0</v>
      </c>
      <c r="JV171" s="106">
        <f>'Mladí jazdci'!JV25</f>
        <v>0</v>
      </c>
      <c r="JW171" s="106">
        <f>'Mladí jazdci'!JW25</f>
        <v>0</v>
      </c>
      <c r="JX171" s="106">
        <f>'Mladí jazdci'!JX25</f>
        <v>0</v>
      </c>
      <c r="JY171" s="106">
        <f>'Mladí jazdci'!JY25</f>
        <v>0</v>
      </c>
      <c r="JZ171" s="106">
        <f>'Mladí jazdci'!JZ25</f>
        <v>0</v>
      </c>
      <c r="KA171" s="106">
        <f>'Mladí jazdci'!KA25</f>
        <v>0</v>
      </c>
      <c r="KB171" s="106">
        <f>'Mladí jazdci'!KB25</f>
        <v>0</v>
      </c>
      <c r="KC171" s="106">
        <f>'Mladí jazdci'!KC25</f>
        <v>0</v>
      </c>
      <c r="KD171" s="106">
        <f>'Mladí jazdci'!KD25</f>
        <v>0</v>
      </c>
      <c r="KE171" s="106">
        <f>'Mladí jazdci'!KE25</f>
        <v>0</v>
      </c>
      <c r="KF171" s="106">
        <f>'Mladí jazdci'!KF25</f>
        <v>0</v>
      </c>
      <c r="KG171" s="106">
        <f>'Mladí jazdci'!KG25</f>
        <v>0</v>
      </c>
      <c r="KH171" s="106">
        <f>'Mladí jazdci'!KH25</f>
        <v>0</v>
      </c>
      <c r="KI171" s="106">
        <f>'Mladí jazdci'!KI25</f>
        <v>0</v>
      </c>
      <c r="KJ171" s="106">
        <f>'Mladí jazdci'!KJ25</f>
        <v>0</v>
      </c>
      <c r="KK171" s="106">
        <f>'Mladí jazdci'!KK25</f>
        <v>0</v>
      </c>
      <c r="KL171" s="106">
        <f>'Mladí jazdci'!KL25</f>
        <v>0</v>
      </c>
      <c r="KM171" s="106">
        <f>'Mladí jazdci'!KM25</f>
        <v>0</v>
      </c>
      <c r="KN171" s="106">
        <f>'Mladí jazdci'!KN25</f>
        <v>0</v>
      </c>
      <c r="KO171" s="106">
        <f>'Mladí jazdci'!KO25</f>
        <v>0</v>
      </c>
      <c r="KP171" s="106">
        <f>'Mladí jazdci'!KP25</f>
        <v>0</v>
      </c>
      <c r="KQ171" s="106">
        <f>'Mladí jazdci'!KQ25</f>
        <v>0</v>
      </c>
      <c r="KR171" s="106">
        <f>'Mladí jazdci'!KR25</f>
        <v>0</v>
      </c>
      <c r="KS171" s="106">
        <f>'Mladí jazdci'!KS25</f>
        <v>0</v>
      </c>
      <c r="KT171" s="106">
        <f>'Mladí jazdci'!KT25</f>
        <v>0</v>
      </c>
      <c r="KU171" s="106">
        <f>'Mladí jazdci'!KU25</f>
        <v>0</v>
      </c>
      <c r="KV171" s="106">
        <f>'Mladí jazdci'!KV25</f>
        <v>0</v>
      </c>
      <c r="KW171" s="106">
        <f>'Mladí jazdci'!KW25</f>
        <v>0</v>
      </c>
      <c r="KX171" s="106">
        <f>'Mladí jazdci'!KX25</f>
        <v>0</v>
      </c>
      <c r="KY171" s="106">
        <f>'Mladí jazdci'!KY25</f>
        <v>0</v>
      </c>
      <c r="KZ171" s="106">
        <f>'Mladí jazdci'!KZ25</f>
        <v>0</v>
      </c>
      <c r="LA171" s="106" t="str">
        <f>'Mladí jazdci'!LA25</f>
        <v>o</v>
      </c>
      <c r="LB171" s="106">
        <f>'Mladí jazdci'!LB25</f>
        <v>0</v>
      </c>
      <c r="LC171" s="106">
        <f>'Mladí jazdci'!LC25</f>
        <v>0</v>
      </c>
      <c r="LD171" s="106">
        <f>'Mladí jazdci'!LD25</f>
        <v>0</v>
      </c>
      <c r="LE171" s="106">
        <f>'Mladí jazdci'!LE25</f>
        <v>0</v>
      </c>
      <c r="LF171" s="106">
        <f>'Mladí jazdci'!LF25</f>
        <v>0</v>
      </c>
      <c r="LG171" s="106">
        <f>'Mladí jazdci'!LG25</f>
        <v>0</v>
      </c>
      <c r="LH171" s="106">
        <f>'Mladí jazdci'!LH25</f>
        <v>0</v>
      </c>
      <c r="LI171" s="106">
        <f>'Mladí jazdci'!LI25</f>
        <v>0</v>
      </c>
      <c r="LJ171" s="106">
        <f>'Mladí jazdci'!LJ25</f>
        <v>0</v>
      </c>
      <c r="LK171" s="106" t="str">
        <f>'Mladí jazdci'!LK25</f>
        <v>o</v>
      </c>
      <c r="LL171" s="106">
        <f>'Mladí jazdci'!LL25</f>
        <v>0</v>
      </c>
      <c r="LM171" s="106">
        <f>'Mladí jazdci'!LM25</f>
        <v>0</v>
      </c>
      <c r="LN171" s="106">
        <f>'Mladí jazdci'!LN25</f>
        <v>0</v>
      </c>
      <c r="LO171" s="106">
        <f>'Mladí jazdci'!LO25</f>
        <v>0</v>
      </c>
      <c r="LP171" s="106">
        <f>'Mladí jazdci'!LP25</f>
        <v>0</v>
      </c>
      <c r="LQ171" s="106">
        <f>'Mladí jazdci'!LQ25</f>
        <v>0</v>
      </c>
      <c r="LR171" s="106">
        <f>'Mladí jazdci'!LR25</f>
        <v>0</v>
      </c>
      <c r="LS171" s="106" t="str">
        <f>'Mladí jazdci'!LS25</f>
        <v>o</v>
      </c>
      <c r="LT171" s="106">
        <f>'Mladí jazdci'!LT25</f>
        <v>0</v>
      </c>
      <c r="LU171" s="106">
        <f>'Mladí jazdci'!LU25</f>
        <v>0</v>
      </c>
      <c r="LV171" s="106">
        <f>'Mladí jazdci'!LV25</f>
        <v>0</v>
      </c>
      <c r="LW171" s="106">
        <f>'Mladí jazdci'!LW25</f>
        <v>0</v>
      </c>
      <c r="LX171" s="106">
        <f>'Mladí jazdci'!LX25</f>
        <v>0</v>
      </c>
      <c r="LY171" s="106">
        <f>'Mladí jazdci'!LY25</f>
        <v>0</v>
      </c>
      <c r="LZ171" s="106">
        <f>'Mladí jazdci'!LZ25</f>
        <v>0</v>
      </c>
      <c r="MA171" s="106">
        <f>'Mladí jazdci'!MA25</f>
        <v>0</v>
      </c>
      <c r="MB171" s="106">
        <f>'Mladí jazdci'!MB25</f>
        <v>0</v>
      </c>
      <c r="MC171" s="106">
        <f>'Mladí jazdci'!MC25</f>
        <v>0</v>
      </c>
      <c r="MD171" s="106">
        <f>'Mladí jazdci'!MD25</f>
        <v>0</v>
      </c>
      <c r="ME171" s="106">
        <f>'Mladí jazdci'!ME25</f>
        <v>0</v>
      </c>
      <c r="MF171" s="106">
        <f>'Mladí jazdci'!MF25</f>
        <v>0</v>
      </c>
      <c r="MG171" s="106">
        <f>'Mladí jazdci'!MG25</f>
        <v>0</v>
      </c>
      <c r="MH171" s="106">
        <f>'Mladí jazdci'!MH25</f>
        <v>0</v>
      </c>
      <c r="MI171" s="106">
        <f>'Mladí jazdci'!MI25</f>
        <v>0</v>
      </c>
      <c r="MJ171" s="106">
        <f>'Mladí jazdci'!MJ25</f>
        <v>0</v>
      </c>
      <c r="MK171" s="106">
        <f>'Mladí jazdci'!MK25</f>
        <v>0</v>
      </c>
      <c r="ML171" s="106">
        <f>'Mladí jazdci'!ML25</f>
        <v>0</v>
      </c>
      <c r="MM171" s="106">
        <f>'Mladí jazdci'!MM25</f>
        <v>0</v>
      </c>
      <c r="MN171" s="106">
        <f>'Mladí jazdci'!MN25</f>
        <v>0</v>
      </c>
      <c r="MO171" s="106">
        <f>'Mladí jazdci'!MO25</f>
        <v>0</v>
      </c>
      <c r="MP171" s="106">
        <f>'Mladí jazdci'!MP25</f>
        <v>0</v>
      </c>
      <c r="MQ171" s="106">
        <f>'Mladí jazdci'!MQ25</f>
        <v>0</v>
      </c>
      <c r="MR171" s="106">
        <f>'Mladí jazdci'!MR25</f>
        <v>0</v>
      </c>
      <c r="MS171" s="106">
        <f>'Mladí jazdci'!MS25</f>
        <v>0</v>
      </c>
      <c r="MT171" s="106">
        <f>'Mladí jazdci'!MT25</f>
        <v>0</v>
      </c>
      <c r="MU171" s="106">
        <f>'Mladí jazdci'!MU25</f>
        <v>0</v>
      </c>
      <c r="MV171" s="106">
        <f>'Mladí jazdci'!MV25</f>
        <v>0</v>
      </c>
      <c r="MW171" s="106">
        <f>'Mladí jazdci'!MW25</f>
        <v>0</v>
      </c>
      <c r="MX171" s="106">
        <f>'Mladí jazdci'!MX25</f>
        <v>0</v>
      </c>
      <c r="MY171" s="106">
        <f>'Mladí jazdci'!MY25</f>
        <v>0</v>
      </c>
      <c r="MZ171" s="106">
        <f>'Mladí jazdci'!MZ25</f>
        <v>0</v>
      </c>
      <c r="NA171" s="106">
        <f>'Mladí jazdci'!NA25</f>
        <v>0</v>
      </c>
      <c r="NB171" s="106">
        <f>'Mladí jazdci'!NB25</f>
        <v>0</v>
      </c>
      <c r="NC171" s="106">
        <f>'Mladí jazdci'!NC25</f>
        <v>0</v>
      </c>
      <c r="ND171" s="106">
        <f>'Mladí jazdci'!ND25</f>
        <v>0</v>
      </c>
      <c r="NE171" s="106">
        <f>'Mladí jazdci'!NE25</f>
        <v>0</v>
      </c>
      <c r="NF171" s="106">
        <f>'Mladí jazdci'!NF25</f>
        <v>0</v>
      </c>
      <c r="NG171" s="106">
        <f>'Mladí jazdci'!NG25</f>
        <v>0</v>
      </c>
      <c r="NH171" s="106">
        <f>'Mladí jazdci'!NH25</f>
        <v>0</v>
      </c>
      <c r="NI171" s="106">
        <f>'Mladí jazdci'!NI25</f>
        <v>0</v>
      </c>
      <c r="NJ171" s="106">
        <f>'Mladí jazdci'!NJ25</f>
        <v>0</v>
      </c>
      <c r="NK171" s="106">
        <f>'Mladí jazdci'!NK25</f>
        <v>0</v>
      </c>
      <c r="NL171" s="106">
        <f>'Mladí jazdci'!NL25</f>
        <v>0</v>
      </c>
      <c r="NM171" s="106">
        <f>'Mladí jazdci'!NM25</f>
        <v>0</v>
      </c>
      <c r="NN171" s="106">
        <f>'Mladí jazdci'!NN25</f>
        <v>0</v>
      </c>
      <c r="NO171" s="106">
        <f>'Mladí jazdci'!NO25</f>
        <v>0</v>
      </c>
      <c r="NP171" s="106">
        <f>'Mladí jazdci'!NP25</f>
        <v>0</v>
      </c>
      <c r="NQ171" s="106">
        <f>'Mladí jazdci'!NQ25</f>
        <v>0</v>
      </c>
      <c r="NR171" s="106">
        <f>'Mladí jazdci'!NR25</f>
        <v>0</v>
      </c>
      <c r="NS171" s="106">
        <f>'Mladí jazdci'!NS25</f>
        <v>0</v>
      </c>
      <c r="NT171" s="106">
        <f>'Mladí jazdci'!NT25</f>
        <v>0</v>
      </c>
      <c r="NU171" s="106">
        <f>'Mladí jazdci'!NU25</f>
        <v>0</v>
      </c>
      <c r="NV171" s="106">
        <f>'Mladí jazdci'!NV25</f>
        <v>0</v>
      </c>
      <c r="NW171" s="106">
        <f>'Mladí jazdci'!NW25</f>
        <v>0</v>
      </c>
      <c r="NX171" s="106">
        <f>'Mladí jazdci'!NX25</f>
        <v>0</v>
      </c>
      <c r="NY171" s="106">
        <f>'Mladí jazdci'!NY25</f>
        <v>0</v>
      </c>
      <c r="NZ171" s="106">
        <f>'Mladí jazdci'!NZ25</f>
        <v>0</v>
      </c>
      <c r="OA171" s="106">
        <f>'Mladí jazdci'!OA25</f>
        <v>0</v>
      </c>
      <c r="OB171" s="106">
        <f>'Mladí jazdci'!OB25</f>
        <v>0</v>
      </c>
      <c r="OC171" s="106">
        <f>'Mladí jazdci'!OC25</f>
        <v>0</v>
      </c>
      <c r="OD171" s="106">
        <f>'Mladí jazdci'!OD25</f>
        <v>0</v>
      </c>
      <c r="OE171" s="106">
        <f>'Mladí jazdci'!OE25</f>
        <v>0</v>
      </c>
      <c r="OF171" s="106">
        <f>'Mladí jazdci'!OF25</f>
        <v>0</v>
      </c>
      <c r="OG171" s="106">
        <f>'Mladí jazdci'!OG25</f>
        <v>0</v>
      </c>
      <c r="OH171" s="106">
        <f>'Mladí jazdci'!OH25</f>
        <v>0</v>
      </c>
      <c r="OI171" s="106">
        <f>'Mladí jazdci'!OI25</f>
        <v>0</v>
      </c>
      <c r="OJ171" s="106">
        <f>'Mladí jazdci'!OJ25</f>
        <v>0</v>
      </c>
      <c r="OK171" s="106">
        <f>'Mladí jazdci'!OK25</f>
        <v>0</v>
      </c>
      <c r="OL171" s="106">
        <f>'Mladí jazdci'!OL25</f>
        <v>0</v>
      </c>
      <c r="OM171" s="106">
        <f>'Mladí jazdci'!OM25</f>
        <v>0</v>
      </c>
      <c r="ON171" s="106">
        <f>'Mladí jazdci'!ON25</f>
        <v>0</v>
      </c>
      <c r="OO171" s="106">
        <f>'Mladí jazdci'!OO25</f>
        <v>0</v>
      </c>
      <c r="OP171" s="106">
        <f>'Mladí jazdci'!OP25</f>
        <v>0</v>
      </c>
      <c r="OQ171" s="106">
        <f>'Mladí jazdci'!OQ25</f>
        <v>0</v>
      </c>
      <c r="OR171" s="106">
        <f>'Mladí jazdci'!OR25</f>
        <v>0</v>
      </c>
      <c r="OS171" s="106">
        <f>'Mladí jazdci'!OS25</f>
        <v>0</v>
      </c>
      <c r="OT171" s="106">
        <f>'Mladí jazdci'!OT25</f>
        <v>0</v>
      </c>
      <c r="OU171" s="106">
        <f>'Mladí jazdci'!OU25</f>
        <v>0</v>
      </c>
      <c r="OV171" s="106">
        <f>'Mladí jazdci'!OV25</f>
        <v>0</v>
      </c>
      <c r="OW171" s="106">
        <f>'Mladí jazdci'!OW25</f>
        <v>0</v>
      </c>
      <c r="OX171" s="106">
        <f>'Mladí jazdci'!OX25</f>
        <v>0</v>
      </c>
      <c r="OY171" s="106">
        <f>'Mladí jazdci'!OY25</f>
        <v>0</v>
      </c>
      <c r="OZ171" s="106">
        <f>'Mladí jazdci'!OZ25</f>
        <v>0</v>
      </c>
      <c r="PA171" s="106">
        <f>'Mladí jazdci'!PA25</f>
        <v>0</v>
      </c>
      <c r="PB171" s="106">
        <f>'Mladí jazdci'!PB25</f>
        <v>0</v>
      </c>
      <c r="PC171" s="106">
        <f>'Mladí jazdci'!PC25</f>
        <v>0</v>
      </c>
      <c r="PD171" s="106">
        <f>'Mladí jazdci'!PD25</f>
        <v>0</v>
      </c>
      <c r="PE171" s="106">
        <f>'Mladí jazdci'!PE25</f>
        <v>0</v>
      </c>
      <c r="PF171" s="106">
        <f>'Mladí jazdci'!PF25</f>
        <v>0</v>
      </c>
      <c r="PG171" s="106">
        <f>'Mladí jazdci'!PG25</f>
        <v>0</v>
      </c>
      <c r="PH171" s="106">
        <f>'Mladí jazdci'!PH25</f>
        <v>0</v>
      </c>
      <c r="PI171" s="106">
        <f>'Mladí jazdci'!PI25</f>
        <v>0</v>
      </c>
      <c r="PJ171" s="106">
        <f>'Mladí jazdci'!PJ25</f>
        <v>0</v>
      </c>
      <c r="PK171" s="106">
        <f>'Mladí jazdci'!PK25</f>
        <v>0</v>
      </c>
      <c r="PL171" s="106">
        <f>'Mladí jazdci'!PL25</f>
        <v>0</v>
      </c>
      <c r="PM171" s="106">
        <f>'Mladí jazdci'!PM25</f>
        <v>0</v>
      </c>
      <c r="PN171" s="106">
        <f>'Mladí jazdci'!PN25</f>
        <v>0</v>
      </c>
      <c r="PO171" s="106">
        <f>'Mladí jazdci'!PO25</f>
        <v>0</v>
      </c>
      <c r="PP171" s="106">
        <f>'Mladí jazdci'!PP25</f>
        <v>0</v>
      </c>
      <c r="PQ171" s="106">
        <f>'Mladí jazdci'!PQ25</f>
        <v>0</v>
      </c>
      <c r="PR171" s="106">
        <f>'Mladí jazdci'!PR25</f>
        <v>0</v>
      </c>
      <c r="PS171" s="106">
        <f>'Mladí jazdci'!PS25</f>
        <v>0</v>
      </c>
      <c r="PT171" s="106">
        <f>'Mladí jazdci'!PT25</f>
        <v>0</v>
      </c>
      <c r="PU171" s="106">
        <f>'Mladí jazdci'!PU25</f>
        <v>0</v>
      </c>
      <c r="PV171" s="106">
        <f>'Mladí jazdci'!PV25</f>
        <v>0</v>
      </c>
      <c r="PW171" s="106">
        <f>'Mladí jazdci'!PW25</f>
        <v>0</v>
      </c>
      <c r="PX171" s="106">
        <f>'Mladí jazdci'!PX25</f>
        <v>0</v>
      </c>
      <c r="PY171" s="106">
        <f>'Mladí jazdci'!PY25</f>
        <v>0</v>
      </c>
      <c r="PZ171" s="106">
        <f>'Mladí jazdci'!PZ25</f>
        <v>0</v>
      </c>
      <c r="QA171" s="106">
        <f>'Mladí jazdci'!QA25</f>
        <v>0</v>
      </c>
      <c r="QB171" s="106">
        <f>'Mladí jazdci'!QB25</f>
        <v>0</v>
      </c>
      <c r="QC171" s="106">
        <f>'Mladí jazdci'!QC25</f>
        <v>0</v>
      </c>
      <c r="QD171" s="106">
        <f>'Mladí jazdci'!QD25</f>
        <v>0</v>
      </c>
      <c r="QE171" s="106">
        <f>'Mladí jazdci'!QE25</f>
        <v>0</v>
      </c>
      <c r="QF171" s="106">
        <f>'Mladí jazdci'!QF25</f>
        <v>0</v>
      </c>
      <c r="QG171" s="106">
        <f>'Mladí jazdci'!QG25</f>
        <v>0</v>
      </c>
      <c r="QH171" s="106">
        <f>'Mladí jazdci'!QH25</f>
        <v>0</v>
      </c>
      <c r="QI171" s="106">
        <f>'Mladí jazdci'!QI25</f>
        <v>0</v>
      </c>
      <c r="QJ171" s="106">
        <f>'Mladí jazdci'!QJ25</f>
        <v>0</v>
      </c>
      <c r="QK171" s="106">
        <f>'Mladí jazdci'!QK25</f>
        <v>0</v>
      </c>
      <c r="QL171" s="106">
        <f>'Mladí jazdci'!QL25</f>
        <v>0</v>
      </c>
      <c r="QM171" s="106">
        <f>'Mladí jazdci'!QM25</f>
        <v>0</v>
      </c>
      <c r="QN171" s="106">
        <f>'Mladí jazdci'!QN25</f>
        <v>0</v>
      </c>
      <c r="QO171" s="106">
        <f>'Mladí jazdci'!QO25</f>
        <v>0</v>
      </c>
      <c r="QP171" s="106">
        <f>'Mladí jazdci'!QP25</f>
        <v>0</v>
      </c>
      <c r="QQ171" s="106">
        <f>'Mladí jazdci'!QQ25</f>
        <v>0</v>
      </c>
      <c r="QR171" s="106">
        <f>'Mladí jazdci'!QR25</f>
        <v>0</v>
      </c>
      <c r="QS171" s="106">
        <f>'Mladí jazdci'!QS25</f>
        <v>0</v>
      </c>
      <c r="QT171" s="106">
        <f>'Mladí jazdci'!QT25</f>
        <v>0</v>
      </c>
      <c r="QU171" s="106">
        <f>'Mladí jazdci'!QU25</f>
        <v>0</v>
      </c>
      <c r="QV171" s="106">
        <f>'Mladí jazdci'!QV25</f>
        <v>0</v>
      </c>
      <c r="QW171" s="106">
        <f>'Mladí jazdci'!QW25</f>
        <v>0</v>
      </c>
      <c r="QX171" s="106">
        <f>'Mladí jazdci'!QX25</f>
        <v>0</v>
      </c>
      <c r="QY171" s="106">
        <f>'Mladí jazdci'!QY25</f>
        <v>0</v>
      </c>
      <c r="QZ171" s="106">
        <f>'Mladí jazdci'!QZ25</f>
        <v>0</v>
      </c>
      <c r="RA171" s="106">
        <f>'Mladí jazdci'!RA25</f>
        <v>0</v>
      </c>
      <c r="RB171" s="106">
        <f>'Mladí jazdci'!RB25</f>
        <v>0</v>
      </c>
      <c r="RC171" s="106">
        <f>'Mladí jazdci'!RC25</f>
        <v>0</v>
      </c>
      <c r="RD171" s="106">
        <f>'Mladí jazdci'!RD25</f>
        <v>0</v>
      </c>
      <c r="RE171" s="106">
        <f>'Mladí jazdci'!RE25</f>
        <v>0</v>
      </c>
      <c r="RF171" s="106">
        <f>'Mladí jazdci'!RF25</f>
        <v>0</v>
      </c>
      <c r="RG171" s="106">
        <f>'Mladí jazdci'!RG25</f>
        <v>0</v>
      </c>
      <c r="RH171" s="106">
        <f>'Mladí jazdci'!RH25</f>
        <v>0</v>
      </c>
      <c r="RI171" s="106">
        <f>'Mladí jazdci'!RI25</f>
        <v>0</v>
      </c>
      <c r="RJ171" s="106">
        <f>'Mladí jazdci'!RJ25</f>
        <v>0</v>
      </c>
      <c r="RK171" s="106">
        <f>'Mladí jazdci'!RK25</f>
        <v>0</v>
      </c>
      <c r="RL171" s="106">
        <f>'Mladí jazdci'!RL25</f>
        <v>0</v>
      </c>
      <c r="RM171" s="106">
        <f>'Mladí jazdci'!RM25</f>
        <v>0</v>
      </c>
      <c r="RN171" s="106">
        <f>'Mladí jazdci'!RN25</f>
        <v>0</v>
      </c>
      <c r="RO171" s="106">
        <f>'Mladí jazdci'!RO25</f>
        <v>0</v>
      </c>
      <c r="RP171" s="106">
        <f>'Mladí jazdci'!RP25</f>
        <v>0</v>
      </c>
      <c r="RQ171" s="106">
        <f>'Mladí jazdci'!RQ25</f>
        <v>0</v>
      </c>
      <c r="RR171" s="106">
        <f>'Mladí jazdci'!RR25</f>
        <v>0</v>
      </c>
      <c r="RS171" s="106">
        <f>'Mladí jazdci'!RS25</f>
        <v>0</v>
      </c>
      <c r="RT171" s="106">
        <f>'Mladí jazdci'!RT25</f>
        <v>0</v>
      </c>
      <c r="RU171" s="106">
        <f>'Mladí jazdci'!RU25</f>
        <v>0</v>
      </c>
      <c r="RV171" s="106">
        <f>'Mladí jazdci'!RV25</f>
        <v>0</v>
      </c>
      <c r="RW171" s="106">
        <f>'Mladí jazdci'!RW25</f>
        <v>0</v>
      </c>
      <c r="RX171" s="106">
        <f>'Mladí jazdci'!RX25</f>
        <v>0</v>
      </c>
      <c r="RY171" s="106">
        <f>'Mladí jazdci'!RY25</f>
        <v>0</v>
      </c>
      <c r="RZ171" s="106">
        <f>'Mladí jazdci'!RZ25</f>
        <v>0</v>
      </c>
      <c r="SA171" s="106">
        <f>'Mladí jazdci'!SA25</f>
        <v>0</v>
      </c>
      <c r="SB171" s="106">
        <f>'Mladí jazdci'!SB25</f>
        <v>0</v>
      </c>
      <c r="SC171" s="106">
        <f>'Mladí jazdci'!SC25</f>
        <v>0</v>
      </c>
      <c r="SD171" s="106">
        <f>'Mladí jazdci'!SD25</f>
        <v>0</v>
      </c>
      <c r="SE171" s="106">
        <f>'Mladí jazdci'!SE25</f>
        <v>0</v>
      </c>
      <c r="SF171" s="106">
        <f>'Mladí jazdci'!SF25</f>
        <v>0</v>
      </c>
      <c r="SG171" s="106">
        <f>'Mladí jazdci'!SG25</f>
        <v>0</v>
      </c>
      <c r="SH171" s="106">
        <f>'Mladí jazdci'!SH25</f>
        <v>0</v>
      </c>
      <c r="SI171" s="106">
        <f>'Mladí jazdci'!SI25</f>
        <v>0</v>
      </c>
      <c r="SJ171" s="106">
        <f>'Mladí jazdci'!SJ25</f>
        <v>0</v>
      </c>
      <c r="SK171" s="106">
        <f>'Mladí jazdci'!SK25</f>
        <v>0</v>
      </c>
      <c r="SL171" s="106">
        <f>'Mladí jazdci'!SL25</f>
        <v>0</v>
      </c>
      <c r="SM171" s="106">
        <f>'Mladí jazdci'!SM25</f>
        <v>0</v>
      </c>
      <c r="SN171" s="106">
        <f>'Mladí jazdci'!SN25</f>
        <v>0</v>
      </c>
      <c r="SO171" s="106">
        <f>'Mladí jazdci'!SO25</f>
        <v>0</v>
      </c>
      <c r="SP171" s="106">
        <f>'Mladí jazdci'!SP25</f>
        <v>0</v>
      </c>
      <c r="SQ171" s="106">
        <f>'Mladí jazdci'!SQ25</f>
        <v>0</v>
      </c>
      <c r="SR171" s="106">
        <f>'Mladí jazdci'!SR25</f>
        <v>0</v>
      </c>
      <c r="SS171" s="106">
        <f>'Mladí jazdci'!SS25</f>
        <v>0</v>
      </c>
      <c r="ST171" s="106">
        <f>'Mladí jazdci'!ST25</f>
        <v>0</v>
      </c>
      <c r="SU171" s="106">
        <f>'Mladí jazdci'!SU25</f>
        <v>0</v>
      </c>
      <c r="SV171" s="106">
        <f>'Mladí jazdci'!SV25</f>
        <v>0</v>
      </c>
      <c r="SW171" s="106">
        <f>'Mladí jazdci'!SW25</f>
        <v>0</v>
      </c>
      <c r="SX171" s="106">
        <f>'Mladí jazdci'!SX25</f>
        <v>0</v>
      </c>
      <c r="SY171" s="106">
        <f>'Mladí jazdci'!SY25</f>
        <v>0</v>
      </c>
      <c r="SZ171" s="106">
        <f>'Mladí jazdci'!SZ25</f>
        <v>0</v>
      </c>
      <c r="TA171" s="106">
        <f>'Mladí jazdci'!TA25</f>
        <v>0</v>
      </c>
      <c r="TB171" s="106">
        <f>'Mladí jazdci'!TB25</f>
        <v>0</v>
      </c>
    </row>
    <row r="172" spans="1:522" s="1" customFormat="1" ht="18" customHeight="1" x14ac:dyDescent="0.25">
      <c r="A172" s="12"/>
      <c r="B172" s="11" t="s">
        <v>199</v>
      </c>
      <c r="C172" s="1">
        <v>8340</v>
      </c>
      <c r="E172" s="4" t="s">
        <v>341</v>
      </c>
      <c r="F172" s="62">
        <v>9838</v>
      </c>
      <c r="G172" s="9" t="s">
        <v>95</v>
      </c>
      <c r="H172" s="61" t="s">
        <v>170</v>
      </c>
      <c r="I172" s="1">
        <f t="shared" si="20"/>
        <v>0</v>
      </c>
      <c r="J172" s="12">
        <f>Tabuľka3[[#This Row],[Stĺpec9]]+I173+I174</f>
        <v>5</v>
      </c>
      <c r="K172" s="106">
        <f>Juniori!K51</f>
        <v>0</v>
      </c>
      <c r="L172" s="106">
        <f>Juniori!L51</f>
        <v>0</v>
      </c>
      <c r="M172" s="106">
        <f>Juniori!M51</f>
        <v>0</v>
      </c>
      <c r="N172" s="106">
        <f>Juniori!N51</f>
        <v>0</v>
      </c>
      <c r="O172" s="106">
        <f>Juniori!O51</f>
        <v>0</v>
      </c>
      <c r="P172" s="106">
        <f>Juniori!P51</f>
        <v>0</v>
      </c>
      <c r="Q172" s="106">
        <f>Juniori!Q51</f>
        <v>0</v>
      </c>
      <c r="R172" s="106">
        <f>Juniori!R51</f>
        <v>0</v>
      </c>
      <c r="S172" s="106">
        <f>Juniori!S51</f>
        <v>0</v>
      </c>
      <c r="T172" s="106">
        <f>Juniori!T51</f>
        <v>0</v>
      </c>
      <c r="U172" s="106">
        <f>Juniori!U51</f>
        <v>0</v>
      </c>
      <c r="V172" s="106">
        <f>Juniori!V51</f>
        <v>0</v>
      </c>
      <c r="W172" s="106">
        <f>Juniori!W51</f>
        <v>0</v>
      </c>
      <c r="X172" s="106">
        <f>Juniori!X51</f>
        <v>0</v>
      </c>
      <c r="Y172" s="106">
        <f>Juniori!Y51</f>
        <v>0</v>
      </c>
      <c r="Z172" s="106">
        <f>Juniori!Z51</f>
        <v>0</v>
      </c>
      <c r="AA172" s="106">
        <f>Juniori!AA51</f>
        <v>0</v>
      </c>
      <c r="AB172" s="106">
        <f>Juniori!AB51</f>
        <v>0</v>
      </c>
      <c r="AC172" s="106">
        <f>Juniori!AC51</f>
        <v>0</v>
      </c>
      <c r="AD172" s="106">
        <f>Juniori!AD51</f>
        <v>0</v>
      </c>
      <c r="AE172" s="106">
        <f>Juniori!AE51</f>
        <v>0</v>
      </c>
      <c r="AF172" s="106">
        <f>Juniori!AF51</f>
        <v>0</v>
      </c>
      <c r="AG172" s="106">
        <f>Juniori!AG51</f>
        <v>0</v>
      </c>
      <c r="AH172" s="106">
        <f>Juniori!AH51</f>
        <v>0</v>
      </c>
      <c r="AI172" s="106">
        <f>Juniori!AI51</f>
        <v>0</v>
      </c>
      <c r="AJ172" s="106">
        <f>Juniori!AJ51</f>
        <v>0</v>
      </c>
      <c r="AK172" s="106">
        <f>Juniori!AK51</f>
        <v>0</v>
      </c>
      <c r="AL172" s="106">
        <f>Juniori!AL51</f>
        <v>0</v>
      </c>
      <c r="AM172" s="106">
        <f>Juniori!AM51</f>
        <v>0</v>
      </c>
      <c r="AN172" s="106">
        <f>Juniori!AN51</f>
        <v>0</v>
      </c>
      <c r="AO172" s="106">
        <f>Juniori!AO51</f>
        <v>0</v>
      </c>
      <c r="AP172" s="106">
        <f>Juniori!AP51</f>
        <v>0</v>
      </c>
      <c r="AQ172" s="106">
        <f>Juniori!AQ51</f>
        <v>0</v>
      </c>
      <c r="AR172" s="106">
        <f>Juniori!AR51</f>
        <v>0</v>
      </c>
      <c r="AS172" s="106">
        <f>Juniori!AS51</f>
        <v>0</v>
      </c>
      <c r="AT172" s="106">
        <f>Juniori!AT51</f>
        <v>0</v>
      </c>
      <c r="AU172" s="106">
        <f>Juniori!AU51</f>
        <v>0</v>
      </c>
      <c r="AV172" s="106" t="str">
        <f>Juniori!AV51</f>
        <v>o</v>
      </c>
      <c r="AW172" s="106">
        <f>Juniori!AW51</f>
        <v>0</v>
      </c>
      <c r="AX172" s="106">
        <f>Juniori!AX51</f>
        <v>0</v>
      </c>
      <c r="AY172" s="106">
        <f>Juniori!AY51</f>
        <v>0</v>
      </c>
      <c r="AZ172" s="106">
        <f>Juniori!AZ51</f>
        <v>0</v>
      </c>
      <c r="BA172" s="106" t="str">
        <f>Juniori!BA51</f>
        <v>o</v>
      </c>
      <c r="BB172" s="106">
        <f>Juniori!BB51</f>
        <v>0</v>
      </c>
      <c r="BC172" s="106">
        <f>Juniori!BC51</f>
        <v>0</v>
      </c>
      <c r="BD172" s="106">
        <f>Juniori!BD51</f>
        <v>0</v>
      </c>
      <c r="BE172" s="106">
        <f>Juniori!BE51</f>
        <v>0</v>
      </c>
      <c r="BF172" s="106">
        <f>Juniori!BF51</f>
        <v>0</v>
      </c>
      <c r="BG172" s="106">
        <f>Juniori!BG51</f>
        <v>0</v>
      </c>
      <c r="BH172" s="106">
        <f>Juniori!BH51</f>
        <v>0</v>
      </c>
      <c r="BI172" s="106">
        <f>Juniori!BI51</f>
        <v>0</v>
      </c>
      <c r="BJ172" s="106">
        <f>Juniori!BJ51</f>
        <v>0</v>
      </c>
      <c r="BK172" s="106">
        <f>Juniori!BK51</f>
        <v>0</v>
      </c>
      <c r="BL172" s="106">
        <f>Juniori!BL51</f>
        <v>0</v>
      </c>
      <c r="BM172" s="106">
        <f>Juniori!BM51</f>
        <v>0</v>
      </c>
      <c r="BN172" s="106">
        <f>Juniori!BN51</f>
        <v>0</v>
      </c>
      <c r="BO172" s="106">
        <f>Juniori!BO51</f>
        <v>0</v>
      </c>
      <c r="BP172" s="106">
        <f>Juniori!BP51</f>
        <v>0</v>
      </c>
      <c r="BQ172" s="106">
        <f>Juniori!BQ51</f>
        <v>0</v>
      </c>
      <c r="BR172" s="106">
        <f>Juniori!BR51</f>
        <v>0</v>
      </c>
      <c r="BS172" s="106">
        <f>Juniori!BS51</f>
        <v>0</v>
      </c>
      <c r="BT172" s="106">
        <f>Juniori!BT51</f>
        <v>0</v>
      </c>
      <c r="BU172" s="106">
        <f>Juniori!BU51</f>
        <v>0</v>
      </c>
      <c r="BV172" s="106">
        <f>Juniori!BV51</f>
        <v>0</v>
      </c>
      <c r="BW172" s="106">
        <f>Juniori!BW51</f>
        <v>0</v>
      </c>
      <c r="BX172" s="106">
        <f>Juniori!BX51</f>
        <v>0</v>
      </c>
      <c r="BY172" s="106">
        <f>Juniori!BY51</f>
        <v>0</v>
      </c>
      <c r="BZ172" s="106">
        <f>Juniori!BZ51</f>
        <v>0</v>
      </c>
      <c r="CA172" s="106">
        <f>Juniori!CA51</f>
        <v>0</v>
      </c>
      <c r="CB172" s="106">
        <f>Juniori!CB51</f>
        <v>0</v>
      </c>
      <c r="CC172" s="106">
        <f>Juniori!CC51</f>
        <v>0</v>
      </c>
      <c r="CD172" s="106">
        <f>Juniori!CD51</f>
        <v>0</v>
      </c>
      <c r="CE172" s="106">
        <f>Juniori!CE51</f>
        <v>0</v>
      </c>
      <c r="CF172" s="106">
        <f>Juniori!CF51</f>
        <v>0</v>
      </c>
      <c r="CG172" s="106">
        <f>Juniori!CG51</f>
        <v>0</v>
      </c>
      <c r="CH172" s="106">
        <f>Juniori!CH51</f>
        <v>0</v>
      </c>
      <c r="CI172" s="106">
        <f>Juniori!CI51</f>
        <v>0</v>
      </c>
      <c r="CJ172" s="106">
        <f>Juniori!CJ51</f>
        <v>0</v>
      </c>
      <c r="CK172" s="106">
        <f>Juniori!CK51</f>
        <v>0</v>
      </c>
      <c r="CL172" s="106">
        <f>Juniori!CL51</f>
        <v>0</v>
      </c>
      <c r="CM172" s="106">
        <f>Juniori!CM51</f>
        <v>0</v>
      </c>
      <c r="CN172" s="106">
        <f>Juniori!CN51</f>
        <v>0</v>
      </c>
      <c r="CO172" s="106">
        <f>Juniori!CO51</f>
        <v>0</v>
      </c>
      <c r="CP172" s="106">
        <f>Juniori!CP51</f>
        <v>0</v>
      </c>
      <c r="CQ172" s="106">
        <f>Juniori!CQ51</f>
        <v>0</v>
      </c>
      <c r="CR172" s="106">
        <f>Juniori!CR51</f>
        <v>0</v>
      </c>
      <c r="CS172" s="106">
        <f>Juniori!CS51</f>
        <v>0</v>
      </c>
      <c r="CT172" s="106">
        <f>Juniori!CT51</f>
        <v>0</v>
      </c>
      <c r="CU172" s="106">
        <f>Juniori!CU51</f>
        <v>0</v>
      </c>
      <c r="CV172" s="106">
        <f>Juniori!CV51</f>
        <v>0</v>
      </c>
      <c r="CW172" s="106">
        <f>Juniori!CW51</f>
        <v>0</v>
      </c>
      <c r="CX172" s="106">
        <f>Juniori!CX51</f>
        <v>0</v>
      </c>
      <c r="CY172" s="106">
        <f>Juniori!CY51</f>
        <v>0</v>
      </c>
      <c r="CZ172" s="106">
        <f>Juniori!CZ51</f>
        <v>0</v>
      </c>
      <c r="DA172" s="106">
        <f>Juniori!DA51</f>
        <v>0</v>
      </c>
      <c r="DB172" s="106">
        <f>Juniori!DB51</f>
        <v>0</v>
      </c>
      <c r="DC172" s="106">
        <f>Juniori!DC51</f>
        <v>0</v>
      </c>
      <c r="DD172" s="106">
        <f>Juniori!DD51</f>
        <v>0</v>
      </c>
      <c r="DE172" s="106">
        <f>Juniori!DE51</f>
        <v>0</v>
      </c>
      <c r="DF172" s="106">
        <f>Juniori!DF51</f>
        <v>0</v>
      </c>
      <c r="DG172" s="106">
        <f>Juniori!DG51</f>
        <v>0</v>
      </c>
      <c r="DH172" s="106">
        <f>Juniori!DH51</f>
        <v>0</v>
      </c>
      <c r="DI172" s="106">
        <f>Juniori!DI51</f>
        <v>0</v>
      </c>
      <c r="DJ172" s="106">
        <f>Juniori!DJ51</f>
        <v>0</v>
      </c>
      <c r="DK172" s="106">
        <f>Juniori!DK51</f>
        <v>0</v>
      </c>
      <c r="DL172" s="106">
        <f>Juniori!DL51</f>
        <v>0</v>
      </c>
      <c r="DM172" s="106">
        <f>Juniori!DM51</f>
        <v>0</v>
      </c>
      <c r="DN172" s="106">
        <f>Juniori!DN51</f>
        <v>0</v>
      </c>
      <c r="DO172" s="106">
        <f>Juniori!DO51</f>
        <v>0</v>
      </c>
      <c r="DP172" s="106">
        <f>Juniori!DP51</f>
        <v>0</v>
      </c>
      <c r="DQ172" s="106">
        <f>Juniori!DQ51</f>
        <v>0</v>
      </c>
      <c r="DR172" s="106">
        <f>Juniori!DR51</f>
        <v>0</v>
      </c>
      <c r="DS172" s="106">
        <f>Juniori!DS51</f>
        <v>0</v>
      </c>
      <c r="DT172" s="106">
        <f>Juniori!DT51</f>
        <v>0</v>
      </c>
      <c r="DU172" s="106">
        <f>Juniori!DU51</f>
        <v>0</v>
      </c>
      <c r="DV172" s="106">
        <f>Juniori!DV51</f>
        <v>0</v>
      </c>
      <c r="DW172" s="106">
        <f>Juniori!DW51</f>
        <v>0</v>
      </c>
      <c r="DX172" s="106">
        <f>Juniori!DX51</f>
        <v>0</v>
      </c>
      <c r="DY172" s="106">
        <f>Juniori!DY51</f>
        <v>0</v>
      </c>
      <c r="DZ172" s="106">
        <f>Juniori!DZ51</f>
        <v>0</v>
      </c>
      <c r="EA172" s="106">
        <f>Juniori!EA51</f>
        <v>0</v>
      </c>
      <c r="EB172" s="106">
        <f>Juniori!EB51</f>
        <v>0</v>
      </c>
      <c r="EC172" s="106">
        <f>Juniori!EC51</f>
        <v>0</v>
      </c>
      <c r="ED172" s="106">
        <f>Juniori!ED51</f>
        <v>0</v>
      </c>
      <c r="EE172" s="106">
        <f>Juniori!EE51</f>
        <v>0</v>
      </c>
      <c r="EF172" s="106">
        <f>Juniori!EF51</f>
        <v>0</v>
      </c>
      <c r="EG172" s="106">
        <f>Juniori!EG51</f>
        <v>0</v>
      </c>
      <c r="EH172" s="106">
        <f>Juniori!EH51</f>
        <v>0</v>
      </c>
      <c r="EI172" s="106">
        <f>Juniori!EI51</f>
        <v>0</v>
      </c>
      <c r="EJ172" s="106">
        <f>Juniori!EJ51</f>
        <v>0</v>
      </c>
      <c r="EK172" s="106">
        <f>Juniori!EK51</f>
        <v>0</v>
      </c>
      <c r="EL172" s="106">
        <f>Juniori!EL51</f>
        <v>0</v>
      </c>
      <c r="EM172" s="106">
        <f>Juniori!EM51</f>
        <v>0</v>
      </c>
      <c r="EN172" s="106">
        <f>Juniori!EN51</f>
        <v>0</v>
      </c>
      <c r="EO172" s="106">
        <f>Juniori!EO51</f>
        <v>0</v>
      </c>
      <c r="EP172" s="106">
        <f>Juniori!EP51</f>
        <v>0</v>
      </c>
      <c r="EQ172" s="106">
        <f>Juniori!EQ51</f>
        <v>0</v>
      </c>
      <c r="ER172" s="106">
        <f>Juniori!ER51</f>
        <v>0</v>
      </c>
      <c r="ES172" s="106">
        <f>Juniori!ES51</f>
        <v>0</v>
      </c>
      <c r="ET172" s="106">
        <f>Juniori!ET51</f>
        <v>0</v>
      </c>
      <c r="EU172" s="106">
        <f>Juniori!EU51</f>
        <v>0</v>
      </c>
      <c r="EV172" s="106">
        <f>Juniori!EV51</f>
        <v>0</v>
      </c>
      <c r="EW172" s="106">
        <f>Juniori!EW51</f>
        <v>0</v>
      </c>
      <c r="EX172" s="106">
        <f>Juniori!EX51</f>
        <v>0</v>
      </c>
      <c r="EY172" s="106">
        <f>Juniori!EY51</f>
        <v>0</v>
      </c>
      <c r="EZ172" s="106">
        <f>Juniori!EZ51</f>
        <v>0</v>
      </c>
      <c r="FA172" s="106">
        <f>Juniori!FA51</f>
        <v>0</v>
      </c>
      <c r="FB172" s="106">
        <f>Juniori!FB51</f>
        <v>0</v>
      </c>
      <c r="FC172" s="106">
        <f>Juniori!FC51</f>
        <v>0</v>
      </c>
      <c r="FD172" s="106">
        <f>Juniori!FD51</f>
        <v>0</v>
      </c>
      <c r="FE172" s="106">
        <f>Juniori!FE51</f>
        <v>0</v>
      </c>
      <c r="FF172" s="106">
        <f>Juniori!FF51</f>
        <v>0</v>
      </c>
      <c r="FG172" s="106">
        <f>Juniori!FG51</f>
        <v>0</v>
      </c>
      <c r="FH172" s="106">
        <f>Juniori!FH51</f>
        <v>0</v>
      </c>
      <c r="FI172" s="106">
        <f>Juniori!FI51</f>
        <v>0</v>
      </c>
      <c r="FJ172" s="106">
        <f>Juniori!FJ51</f>
        <v>0</v>
      </c>
      <c r="FK172" s="106">
        <f>Juniori!FK51</f>
        <v>0</v>
      </c>
      <c r="FL172" s="106">
        <f>Juniori!FL51</f>
        <v>0</v>
      </c>
      <c r="FM172" s="106">
        <f>Juniori!FM51</f>
        <v>0</v>
      </c>
      <c r="FN172" s="106">
        <f>Juniori!FN51</f>
        <v>0</v>
      </c>
      <c r="FO172" s="106">
        <f>Juniori!FO51</f>
        <v>0</v>
      </c>
      <c r="FP172" s="106">
        <f>Juniori!FP51</f>
        <v>0</v>
      </c>
      <c r="FQ172" s="106">
        <f>Juniori!FQ51</f>
        <v>0</v>
      </c>
      <c r="FR172" s="106">
        <f>Juniori!FR51</f>
        <v>0</v>
      </c>
      <c r="FS172" s="106">
        <f>Juniori!FS51</f>
        <v>0</v>
      </c>
      <c r="FT172" s="106">
        <f>Juniori!FT51</f>
        <v>0</v>
      </c>
      <c r="FU172" s="106">
        <f>Juniori!FU51</f>
        <v>0</v>
      </c>
      <c r="FV172" s="106">
        <f>Juniori!FV51</f>
        <v>0</v>
      </c>
      <c r="FW172" s="106">
        <f>Juniori!FW51</f>
        <v>0</v>
      </c>
      <c r="FX172" s="106">
        <f>Juniori!FX51</f>
        <v>0</v>
      </c>
      <c r="FY172" s="106">
        <f>Juniori!FY51</f>
        <v>0</v>
      </c>
      <c r="FZ172" s="106">
        <f>Juniori!FZ51</f>
        <v>0</v>
      </c>
      <c r="GA172" s="106">
        <f>Juniori!GA51</f>
        <v>0</v>
      </c>
      <c r="GB172" s="106">
        <f>Juniori!GB51</f>
        <v>0</v>
      </c>
      <c r="GC172" s="106">
        <f>Juniori!GC51</f>
        <v>0</v>
      </c>
      <c r="GD172" s="106">
        <f>Juniori!GD51</f>
        <v>0</v>
      </c>
      <c r="GE172" s="106">
        <f>Juniori!GE51</f>
        <v>0</v>
      </c>
      <c r="GF172" s="106">
        <f>Juniori!GF51</f>
        <v>0</v>
      </c>
      <c r="GG172" s="106">
        <f>Juniori!GG51</f>
        <v>0</v>
      </c>
      <c r="GH172" s="106">
        <f>Juniori!GH51</f>
        <v>0</v>
      </c>
      <c r="GI172" s="106">
        <f>Juniori!GI51</f>
        <v>0</v>
      </c>
      <c r="GJ172" s="106">
        <f>Juniori!GJ51</f>
        <v>0</v>
      </c>
      <c r="GK172" s="106">
        <f>Juniori!GK51</f>
        <v>0</v>
      </c>
      <c r="GL172" s="106">
        <f>Juniori!GL51</f>
        <v>0</v>
      </c>
      <c r="GM172" s="106">
        <f>Juniori!GM51</f>
        <v>0</v>
      </c>
      <c r="GN172" s="106">
        <f>Juniori!GN51</f>
        <v>0</v>
      </c>
      <c r="GO172" s="106">
        <f>Juniori!GO51</f>
        <v>0</v>
      </c>
      <c r="GP172" s="106">
        <f>Juniori!GP51</f>
        <v>0</v>
      </c>
      <c r="GQ172" s="106">
        <f>Juniori!GQ51</f>
        <v>0</v>
      </c>
      <c r="GR172" s="106">
        <f>Juniori!GR51</f>
        <v>0</v>
      </c>
      <c r="GS172" s="106">
        <f>Juniori!GS51</f>
        <v>0</v>
      </c>
      <c r="GT172" s="106">
        <f>Juniori!GT51</f>
        <v>0</v>
      </c>
      <c r="GU172" s="106">
        <f>Juniori!GU51</f>
        <v>0</v>
      </c>
      <c r="GV172" s="106">
        <f>Juniori!GV51</f>
        <v>0</v>
      </c>
      <c r="GW172" s="106">
        <f>Juniori!GW51</f>
        <v>0</v>
      </c>
      <c r="GX172" s="106">
        <f>Juniori!GX51</f>
        <v>0</v>
      </c>
      <c r="GY172" s="106">
        <f>Juniori!GY51</f>
        <v>0</v>
      </c>
      <c r="GZ172" s="106">
        <f>Juniori!GZ51</f>
        <v>0</v>
      </c>
      <c r="HA172" s="106">
        <f>Juniori!HA51</f>
        <v>0</v>
      </c>
      <c r="HB172" s="106">
        <f>Juniori!HB51</f>
        <v>0</v>
      </c>
      <c r="HC172" s="106">
        <f>Juniori!HC51</f>
        <v>0</v>
      </c>
      <c r="HD172" s="106">
        <f>Juniori!HD51</f>
        <v>0</v>
      </c>
      <c r="HE172" s="106">
        <f>Juniori!HE51</f>
        <v>0</v>
      </c>
      <c r="HF172" s="106">
        <f>Juniori!HF51</f>
        <v>0</v>
      </c>
      <c r="HG172" s="106">
        <f>Juniori!HG51</f>
        <v>0</v>
      </c>
      <c r="HH172" s="106">
        <f>Juniori!HH51</f>
        <v>0</v>
      </c>
      <c r="HI172" s="106">
        <f>Juniori!HI51</f>
        <v>0</v>
      </c>
      <c r="HJ172" s="106">
        <f>Juniori!HJ51</f>
        <v>0</v>
      </c>
      <c r="HK172" s="106">
        <f>Juniori!HK51</f>
        <v>0</v>
      </c>
      <c r="HL172" s="106">
        <f>Juniori!HL51</f>
        <v>0</v>
      </c>
      <c r="HM172" s="106">
        <f>Juniori!HM51</f>
        <v>0</v>
      </c>
      <c r="HN172" s="106">
        <f>Juniori!HN51</f>
        <v>0</v>
      </c>
      <c r="HO172" s="106">
        <f>Juniori!HO51</f>
        <v>0</v>
      </c>
      <c r="HP172" s="106">
        <f>Juniori!HP51</f>
        <v>0</v>
      </c>
      <c r="HQ172" s="106">
        <f>Juniori!HQ51</f>
        <v>0</v>
      </c>
      <c r="HR172" s="106">
        <f>Juniori!HR51</f>
        <v>0</v>
      </c>
      <c r="HS172" s="106">
        <f>Juniori!HS51</f>
        <v>0</v>
      </c>
      <c r="HT172" s="106">
        <f>Juniori!HT51</f>
        <v>0</v>
      </c>
      <c r="HU172" s="106">
        <f>Juniori!HU51</f>
        <v>0</v>
      </c>
      <c r="HV172" s="106">
        <f>Juniori!HV51</f>
        <v>0</v>
      </c>
      <c r="HW172" s="106">
        <f>Juniori!HW51</f>
        <v>0</v>
      </c>
      <c r="HX172" s="106">
        <f>Juniori!HX51</f>
        <v>0</v>
      </c>
      <c r="HY172" s="106">
        <f>Juniori!HY51</f>
        <v>0</v>
      </c>
      <c r="HZ172" s="106">
        <f>Juniori!HZ51</f>
        <v>0</v>
      </c>
      <c r="IA172" s="106">
        <f>Juniori!IA51</f>
        <v>0</v>
      </c>
      <c r="IB172" s="106">
        <f>Juniori!IB51</f>
        <v>0</v>
      </c>
      <c r="IC172" s="106">
        <f>Juniori!IC51</f>
        <v>0</v>
      </c>
      <c r="ID172" s="106">
        <f>Juniori!ID51</f>
        <v>0</v>
      </c>
      <c r="IE172" s="106">
        <f>Juniori!IE51</f>
        <v>0</v>
      </c>
      <c r="IF172" s="106">
        <f>Juniori!IF51</f>
        <v>0</v>
      </c>
      <c r="IG172" s="106">
        <f>Juniori!IG51</f>
        <v>0</v>
      </c>
      <c r="IH172" s="106">
        <f>Juniori!IH51</f>
        <v>0</v>
      </c>
      <c r="II172" s="106">
        <f>Juniori!II51</f>
        <v>0</v>
      </c>
      <c r="IJ172" s="106">
        <f>Juniori!IJ51</f>
        <v>0</v>
      </c>
      <c r="IK172" s="106">
        <f>Juniori!IK51</f>
        <v>0</v>
      </c>
      <c r="IL172" s="106">
        <f>Juniori!IL51</f>
        <v>0</v>
      </c>
      <c r="IM172" s="106">
        <f>Juniori!IM51</f>
        <v>0</v>
      </c>
      <c r="IN172" s="106">
        <f>Juniori!IN51</f>
        <v>0</v>
      </c>
      <c r="IO172" s="106">
        <f>Juniori!IO51</f>
        <v>0</v>
      </c>
      <c r="IP172" s="106">
        <f>Juniori!IP51</f>
        <v>0</v>
      </c>
      <c r="IQ172" s="106">
        <f>Juniori!IQ51</f>
        <v>0</v>
      </c>
      <c r="IR172" s="106">
        <f>Juniori!IR51</f>
        <v>0</v>
      </c>
      <c r="IS172" s="106">
        <f>Juniori!IS51</f>
        <v>0</v>
      </c>
      <c r="IT172" s="106">
        <f>Juniori!IT51</f>
        <v>0</v>
      </c>
      <c r="IU172" s="106">
        <f>Juniori!IU51</f>
        <v>0</v>
      </c>
      <c r="IV172" s="106">
        <f>Juniori!IV51</f>
        <v>0</v>
      </c>
      <c r="IW172" s="106">
        <f>Juniori!IW51</f>
        <v>0</v>
      </c>
      <c r="IX172" s="106">
        <f>Juniori!IX51</f>
        <v>0</v>
      </c>
      <c r="IY172" s="106">
        <f>Juniori!IY51</f>
        <v>0</v>
      </c>
      <c r="IZ172" s="106">
        <f>Juniori!IZ51</f>
        <v>0</v>
      </c>
      <c r="JA172" s="106">
        <f>Juniori!JA51</f>
        <v>0</v>
      </c>
      <c r="JB172" s="106">
        <f>Juniori!JB51</f>
        <v>0</v>
      </c>
      <c r="JC172" s="106">
        <f>Juniori!JC51</f>
        <v>0</v>
      </c>
      <c r="JD172" s="106">
        <f>Juniori!JD51</f>
        <v>0</v>
      </c>
      <c r="JE172" s="106">
        <f>Juniori!JE51</f>
        <v>0</v>
      </c>
      <c r="JF172" s="106">
        <f>Juniori!JF51</f>
        <v>0</v>
      </c>
      <c r="JG172" s="106">
        <f>Juniori!JG51</f>
        <v>0</v>
      </c>
      <c r="JH172" s="106">
        <f>Juniori!JH51</f>
        <v>0</v>
      </c>
      <c r="JI172" s="106">
        <f>Juniori!JI51</f>
        <v>0</v>
      </c>
      <c r="JJ172" s="106">
        <f>Juniori!JJ51</f>
        <v>0</v>
      </c>
      <c r="JK172" s="106">
        <f>Juniori!JK51</f>
        <v>0</v>
      </c>
      <c r="JL172" s="106">
        <f>Juniori!JL51</f>
        <v>0</v>
      </c>
      <c r="JM172" s="106">
        <f>Juniori!JM51</f>
        <v>0</v>
      </c>
      <c r="JN172" s="106">
        <f>Juniori!JN51</f>
        <v>0</v>
      </c>
      <c r="JO172" s="106">
        <f>Juniori!JO51</f>
        <v>0</v>
      </c>
      <c r="JP172" s="106">
        <f>Juniori!JP51</f>
        <v>0</v>
      </c>
      <c r="JQ172" s="106">
        <f>Juniori!JQ51</f>
        <v>0</v>
      </c>
      <c r="JR172" s="106">
        <f>Juniori!JR51</f>
        <v>0</v>
      </c>
      <c r="JS172" s="106">
        <f>Juniori!JS51</f>
        <v>0</v>
      </c>
      <c r="JT172" s="106">
        <f>Juniori!JT51</f>
        <v>0</v>
      </c>
      <c r="JU172" s="106">
        <f>Juniori!JU51</f>
        <v>0</v>
      </c>
      <c r="JV172" s="106">
        <f>Juniori!JV51</f>
        <v>0</v>
      </c>
      <c r="JW172" s="106">
        <f>Juniori!JW51</f>
        <v>0</v>
      </c>
      <c r="JX172" s="106">
        <f>Juniori!JX51</f>
        <v>0</v>
      </c>
      <c r="JY172" s="106">
        <f>Juniori!JY51</f>
        <v>0</v>
      </c>
      <c r="JZ172" s="106">
        <f>Juniori!JZ51</f>
        <v>0</v>
      </c>
      <c r="KA172" s="106">
        <f>Juniori!KA51</f>
        <v>0</v>
      </c>
      <c r="KB172" s="106">
        <f>Juniori!KB51</f>
        <v>0</v>
      </c>
      <c r="KC172" s="106">
        <f>Juniori!KC51</f>
        <v>0</v>
      </c>
      <c r="KD172" s="106">
        <f>Juniori!KD51</f>
        <v>0</v>
      </c>
      <c r="KE172" s="106">
        <f>Juniori!KE51</f>
        <v>0</v>
      </c>
      <c r="KF172" s="106">
        <f>Juniori!KF51</f>
        <v>0</v>
      </c>
      <c r="KG172" s="106">
        <f>Juniori!KG51</f>
        <v>0</v>
      </c>
      <c r="KH172" s="106">
        <f>Juniori!KH51</f>
        <v>0</v>
      </c>
      <c r="KI172" s="106">
        <f>Juniori!KI51</f>
        <v>0</v>
      </c>
      <c r="KJ172" s="106">
        <f>Juniori!KJ51</f>
        <v>0</v>
      </c>
      <c r="KK172" s="106">
        <f>Juniori!KK51</f>
        <v>0</v>
      </c>
      <c r="KL172" s="106">
        <f>Juniori!KL51</f>
        <v>0</v>
      </c>
      <c r="KM172" s="106">
        <f>Juniori!KM51</f>
        <v>0</v>
      </c>
      <c r="KN172" s="106">
        <f>Juniori!KN51</f>
        <v>0</v>
      </c>
      <c r="KO172" s="106">
        <f>Juniori!KO51</f>
        <v>0</v>
      </c>
      <c r="KP172" s="106">
        <f>Juniori!KP51</f>
        <v>0</v>
      </c>
      <c r="KQ172" s="106">
        <f>Juniori!KQ51</f>
        <v>0</v>
      </c>
      <c r="KR172" s="106">
        <f>Juniori!KR51</f>
        <v>0</v>
      </c>
      <c r="KS172" s="106">
        <f>Juniori!KS51</f>
        <v>0</v>
      </c>
      <c r="KT172" s="106">
        <f>Juniori!KT51</f>
        <v>0</v>
      </c>
      <c r="KU172" s="106">
        <f>Juniori!KU51</f>
        <v>0</v>
      </c>
      <c r="KV172" s="106">
        <f>Juniori!KV51</f>
        <v>0</v>
      </c>
      <c r="KW172" s="106">
        <f>Juniori!KW51</f>
        <v>0</v>
      </c>
      <c r="KX172" s="106">
        <f>Juniori!KX51</f>
        <v>0</v>
      </c>
      <c r="KY172" s="106">
        <f>Juniori!KY51</f>
        <v>0</v>
      </c>
      <c r="KZ172" s="106">
        <f>Juniori!KZ51</f>
        <v>0</v>
      </c>
      <c r="LA172" s="106">
        <f>Juniori!LA51</f>
        <v>0</v>
      </c>
      <c r="LB172" s="106">
        <f>Juniori!LB51</f>
        <v>0</v>
      </c>
      <c r="LC172" s="106">
        <f>Juniori!LC51</f>
        <v>0</v>
      </c>
      <c r="LD172" s="106">
        <f>Juniori!LD51</f>
        <v>0</v>
      </c>
      <c r="LE172" s="106">
        <f>Juniori!LE51</f>
        <v>0</v>
      </c>
      <c r="LF172" s="106">
        <f>Juniori!LF51</f>
        <v>0</v>
      </c>
      <c r="LG172" s="106">
        <f>Juniori!LG51</f>
        <v>0</v>
      </c>
      <c r="LH172" s="106">
        <f>Juniori!LH51</f>
        <v>0</v>
      </c>
      <c r="LI172" s="106">
        <f>Juniori!LI51</f>
        <v>0</v>
      </c>
      <c r="LJ172" s="106">
        <f>Juniori!LJ51</f>
        <v>0</v>
      </c>
      <c r="LK172" s="106">
        <f>Juniori!LK51</f>
        <v>0</v>
      </c>
      <c r="LL172" s="106">
        <f>Juniori!LL51</f>
        <v>0</v>
      </c>
      <c r="LM172" s="106">
        <f>Juniori!LM51</f>
        <v>0</v>
      </c>
      <c r="LN172" s="106">
        <f>Juniori!LN51</f>
        <v>0</v>
      </c>
      <c r="LO172" s="106">
        <f>Juniori!LO51</f>
        <v>0</v>
      </c>
      <c r="LP172" s="106">
        <f>Juniori!LP51</f>
        <v>0</v>
      </c>
      <c r="LQ172" s="106">
        <f>Juniori!LQ51</f>
        <v>0</v>
      </c>
      <c r="LR172" s="106">
        <f>Juniori!LR51</f>
        <v>0</v>
      </c>
      <c r="LS172" s="106">
        <f>Juniori!LS51</f>
        <v>0</v>
      </c>
      <c r="LT172" s="106">
        <f>Juniori!LT51</f>
        <v>0</v>
      </c>
      <c r="LU172" s="106">
        <f>Juniori!LU51</f>
        <v>0</v>
      </c>
      <c r="LV172" s="106">
        <f>Juniori!LV51</f>
        <v>0</v>
      </c>
      <c r="LW172" s="106">
        <f>Juniori!LW51</f>
        <v>0</v>
      </c>
      <c r="LX172" s="106">
        <f>Juniori!LX51</f>
        <v>0</v>
      </c>
      <c r="LY172" s="106">
        <f>Juniori!LY51</f>
        <v>0</v>
      </c>
      <c r="LZ172" s="106">
        <f>Juniori!LZ51</f>
        <v>0</v>
      </c>
      <c r="MA172" s="106">
        <f>Juniori!MA51</f>
        <v>0</v>
      </c>
      <c r="MB172" s="106">
        <f>Juniori!MB51</f>
        <v>0</v>
      </c>
      <c r="MC172" s="106">
        <f>Juniori!MC51</f>
        <v>0</v>
      </c>
      <c r="MD172" s="106">
        <f>Juniori!MD51</f>
        <v>0</v>
      </c>
      <c r="ME172" s="106">
        <f>Juniori!ME51</f>
        <v>0</v>
      </c>
      <c r="MF172" s="106">
        <f>Juniori!MF51</f>
        <v>0</v>
      </c>
      <c r="MG172" s="106">
        <f>Juniori!MG51</f>
        <v>0</v>
      </c>
      <c r="MH172" s="106">
        <f>Juniori!MH51</f>
        <v>0</v>
      </c>
      <c r="MI172" s="106">
        <f>Juniori!MI51</f>
        <v>0</v>
      </c>
      <c r="MJ172" s="106">
        <f>Juniori!MJ51</f>
        <v>0</v>
      </c>
      <c r="MK172" s="106">
        <f>Juniori!MK51</f>
        <v>0</v>
      </c>
      <c r="ML172" s="106">
        <f>Juniori!ML51</f>
        <v>0</v>
      </c>
      <c r="MM172" s="106">
        <f>Juniori!MM51</f>
        <v>0</v>
      </c>
      <c r="MN172" s="106">
        <f>Juniori!MN51</f>
        <v>0</v>
      </c>
      <c r="MO172" s="106">
        <f>Juniori!MO51</f>
        <v>0</v>
      </c>
      <c r="MP172" s="106">
        <f>Juniori!MP51</f>
        <v>0</v>
      </c>
      <c r="MQ172" s="106">
        <f>Juniori!MQ51</f>
        <v>0</v>
      </c>
      <c r="MR172" s="106">
        <f>Juniori!MR51</f>
        <v>0</v>
      </c>
      <c r="MS172" s="106">
        <f>Juniori!MS51</f>
        <v>0</v>
      </c>
      <c r="MT172" s="106">
        <f>Juniori!MT51</f>
        <v>0</v>
      </c>
      <c r="MU172" s="106">
        <f>Juniori!MU51</f>
        <v>0</v>
      </c>
      <c r="MV172" s="106">
        <f>Juniori!MV51</f>
        <v>0</v>
      </c>
      <c r="MW172" s="106">
        <f>Juniori!MW51</f>
        <v>0</v>
      </c>
      <c r="MX172" s="106">
        <f>Juniori!MX51</f>
        <v>0</v>
      </c>
      <c r="MY172" s="106">
        <f>Juniori!MY51</f>
        <v>0</v>
      </c>
      <c r="MZ172" s="106">
        <f>Juniori!MZ51</f>
        <v>0</v>
      </c>
      <c r="NA172" s="106">
        <f>Juniori!NA51</f>
        <v>0</v>
      </c>
      <c r="NB172" s="106">
        <f>Juniori!NB51</f>
        <v>0</v>
      </c>
      <c r="NC172" s="106">
        <f>Juniori!NC51</f>
        <v>0</v>
      </c>
      <c r="ND172" s="106">
        <f>Juniori!ND51</f>
        <v>0</v>
      </c>
      <c r="NE172" s="106">
        <f>Juniori!NE51</f>
        <v>0</v>
      </c>
      <c r="NF172" s="106">
        <f>Juniori!NF51</f>
        <v>0</v>
      </c>
      <c r="NG172" s="106">
        <f>Juniori!NG51</f>
        <v>0</v>
      </c>
      <c r="NH172" s="106">
        <f>Juniori!NH51</f>
        <v>0</v>
      </c>
      <c r="NI172" s="106">
        <f>Juniori!NI51</f>
        <v>0</v>
      </c>
      <c r="NJ172" s="106">
        <f>Juniori!NJ51</f>
        <v>0</v>
      </c>
      <c r="NK172" s="106">
        <f>Juniori!NK51</f>
        <v>0</v>
      </c>
      <c r="NL172" s="106">
        <f>Juniori!NL51</f>
        <v>0</v>
      </c>
      <c r="NM172" s="106">
        <f>Juniori!NM51</f>
        <v>0</v>
      </c>
      <c r="NN172" s="106">
        <f>Juniori!NN51</f>
        <v>0</v>
      </c>
      <c r="NO172" s="106">
        <f>Juniori!NO51</f>
        <v>0</v>
      </c>
      <c r="NP172" s="106">
        <f>Juniori!NP51</f>
        <v>0</v>
      </c>
      <c r="NQ172" s="106">
        <f>Juniori!NQ51</f>
        <v>0</v>
      </c>
      <c r="NR172" s="106">
        <f>Juniori!NR51</f>
        <v>0</v>
      </c>
      <c r="NS172" s="106">
        <f>Juniori!NS51</f>
        <v>0</v>
      </c>
      <c r="NT172" s="106">
        <f>Juniori!NT51</f>
        <v>0</v>
      </c>
      <c r="NU172" s="106">
        <f>Juniori!NU51</f>
        <v>0</v>
      </c>
      <c r="NV172" s="106">
        <f>Juniori!NV51</f>
        <v>0</v>
      </c>
      <c r="NW172" s="106">
        <f>Juniori!NW51</f>
        <v>0</v>
      </c>
      <c r="NX172" s="106">
        <f>Juniori!NX51</f>
        <v>0</v>
      </c>
      <c r="NY172" s="106">
        <f>Juniori!NY51</f>
        <v>0</v>
      </c>
      <c r="NZ172" s="106">
        <f>Juniori!NZ51</f>
        <v>0</v>
      </c>
      <c r="OA172" s="106">
        <f>Juniori!OA51</f>
        <v>0</v>
      </c>
      <c r="OB172" s="106">
        <f>Juniori!OB51</f>
        <v>0</v>
      </c>
      <c r="OC172" s="106">
        <f>Juniori!OC51</f>
        <v>0</v>
      </c>
      <c r="OD172" s="106">
        <f>Juniori!OD51</f>
        <v>0</v>
      </c>
      <c r="OE172" s="106">
        <f>Juniori!OE51</f>
        <v>0</v>
      </c>
      <c r="OF172" s="106">
        <f>Juniori!OF51</f>
        <v>0</v>
      </c>
      <c r="OG172" s="106">
        <f>Juniori!OG51</f>
        <v>0</v>
      </c>
      <c r="OH172" s="106">
        <f>Juniori!OH51</f>
        <v>0</v>
      </c>
      <c r="OI172" s="106">
        <f>Juniori!OI51</f>
        <v>0</v>
      </c>
      <c r="OJ172" s="106">
        <f>Juniori!OJ51</f>
        <v>0</v>
      </c>
      <c r="OK172" s="106">
        <f>Juniori!OK51</f>
        <v>0</v>
      </c>
      <c r="OL172" s="106">
        <f>Juniori!OL51</f>
        <v>0</v>
      </c>
      <c r="OM172" s="106">
        <f>Juniori!OM51</f>
        <v>0</v>
      </c>
      <c r="ON172" s="106">
        <f>Juniori!ON51</f>
        <v>0</v>
      </c>
      <c r="OO172" s="106">
        <f>Juniori!OO51</f>
        <v>0</v>
      </c>
      <c r="OP172" s="106">
        <f>Juniori!OP51</f>
        <v>0</v>
      </c>
      <c r="OQ172" s="106">
        <f>Juniori!OQ51</f>
        <v>0</v>
      </c>
      <c r="OR172" s="106">
        <f>Juniori!OR51</f>
        <v>0</v>
      </c>
      <c r="OS172" s="106">
        <f>Juniori!OS51</f>
        <v>0</v>
      </c>
      <c r="OT172" s="106">
        <f>Juniori!OT51</f>
        <v>0</v>
      </c>
      <c r="OU172" s="106">
        <f>Juniori!OU51</f>
        <v>0</v>
      </c>
      <c r="OV172" s="106">
        <f>Juniori!OV51</f>
        <v>0</v>
      </c>
      <c r="OW172" s="106">
        <f>Juniori!OW51</f>
        <v>0</v>
      </c>
      <c r="OX172" s="106">
        <f>Juniori!OX51</f>
        <v>0</v>
      </c>
      <c r="OY172" s="106">
        <f>Juniori!OY51</f>
        <v>0</v>
      </c>
      <c r="OZ172" s="106">
        <f>Juniori!OZ51</f>
        <v>0</v>
      </c>
      <c r="PA172" s="106">
        <f>Juniori!PA51</f>
        <v>0</v>
      </c>
      <c r="PB172" s="106">
        <f>Juniori!PB51</f>
        <v>0</v>
      </c>
      <c r="PC172" s="106">
        <f>Juniori!PC51</f>
        <v>0</v>
      </c>
      <c r="PD172" s="106">
        <f>Juniori!PD51</f>
        <v>0</v>
      </c>
      <c r="PE172" s="106">
        <f>Juniori!PE51</f>
        <v>0</v>
      </c>
      <c r="PF172" s="106">
        <f>Juniori!PF51</f>
        <v>0</v>
      </c>
      <c r="PG172" s="106">
        <f>Juniori!PG51</f>
        <v>0</v>
      </c>
      <c r="PH172" s="106">
        <f>Juniori!PH51</f>
        <v>0</v>
      </c>
      <c r="PI172" s="106">
        <f>Juniori!PI51</f>
        <v>0</v>
      </c>
      <c r="PJ172" s="106">
        <f>Juniori!PJ51</f>
        <v>0</v>
      </c>
      <c r="PK172" s="106">
        <f>Juniori!PK51</f>
        <v>0</v>
      </c>
      <c r="PL172" s="106">
        <f>Juniori!PL51</f>
        <v>0</v>
      </c>
      <c r="PM172" s="106">
        <f>Juniori!PM51</f>
        <v>0</v>
      </c>
      <c r="PN172" s="106">
        <f>Juniori!PN51</f>
        <v>0</v>
      </c>
      <c r="PO172" s="106">
        <f>Juniori!PO51</f>
        <v>0</v>
      </c>
      <c r="PP172" s="106">
        <f>Juniori!PP51</f>
        <v>0</v>
      </c>
      <c r="PQ172" s="106">
        <f>Juniori!PQ51</f>
        <v>0</v>
      </c>
      <c r="PR172" s="106">
        <f>Juniori!PR51</f>
        <v>0</v>
      </c>
      <c r="PS172" s="106">
        <f>Juniori!PS51</f>
        <v>0</v>
      </c>
      <c r="PT172" s="106">
        <f>Juniori!PT51</f>
        <v>0</v>
      </c>
      <c r="PU172" s="106">
        <f>Juniori!PU51</f>
        <v>0</v>
      </c>
      <c r="PV172" s="106">
        <f>Juniori!PV51</f>
        <v>0</v>
      </c>
      <c r="PW172" s="106">
        <f>Juniori!PW51</f>
        <v>0</v>
      </c>
      <c r="PX172" s="106">
        <f>Juniori!PX51</f>
        <v>0</v>
      </c>
      <c r="PY172" s="106">
        <f>Juniori!PY51</f>
        <v>0</v>
      </c>
      <c r="PZ172" s="106">
        <f>Juniori!PZ51</f>
        <v>0</v>
      </c>
      <c r="QA172" s="106">
        <f>Juniori!QA51</f>
        <v>0</v>
      </c>
      <c r="QB172" s="106">
        <f>Juniori!QB51</f>
        <v>0</v>
      </c>
      <c r="QC172" s="106">
        <f>Juniori!QC51</f>
        <v>0</v>
      </c>
      <c r="QD172" s="106">
        <f>Juniori!QD51</f>
        <v>0</v>
      </c>
      <c r="QE172" s="106">
        <f>Juniori!QE51</f>
        <v>0</v>
      </c>
      <c r="QF172" s="106">
        <f>Juniori!QF51</f>
        <v>0</v>
      </c>
      <c r="QG172" s="106">
        <f>Juniori!QG51</f>
        <v>0</v>
      </c>
      <c r="QH172" s="106">
        <f>Juniori!QH51</f>
        <v>0</v>
      </c>
      <c r="QI172" s="106">
        <f>Juniori!QI51</f>
        <v>0</v>
      </c>
      <c r="QJ172" s="106">
        <f>Juniori!QJ51</f>
        <v>0</v>
      </c>
      <c r="QK172" s="106">
        <f>Juniori!QK51</f>
        <v>0</v>
      </c>
      <c r="QL172" s="106">
        <f>Juniori!QL51</f>
        <v>0</v>
      </c>
      <c r="QM172" s="106">
        <f>Juniori!QM51</f>
        <v>0</v>
      </c>
      <c r="QN172" s="106">
        <f>Juniori!QN51</f>
        <v>0</v>
      </c>
      <c r="QO172" s="106">
        <f>Juniori!QO51</f>
        <v>0</v>
      </c>
      <c r="QP172" s="106">
        <f>Juniori!QP51</f>
        <v>0</v>
      </c>
      <c r="QQ172" s="106">
        <f>Juniori!QQ51</f>
        <v>0</v>
      </c>
      <c r="QR172" s="106">
        <f>Juniori!QR51</f>
        <v>0</v>
      </c>
      <c r="QS172" s="106">
        <f>Juniori!QS51</f>
        <v>0</v>
      </c>
      <c r="QT172" s="106">
        <f>Juniori!QT51</f>
        <v>0</v>
      </c>
      <c r="QU172" s="106">
        <f>Juniori!QU51</f>
        <v>0</v>
      </c>
      <c r="QV172" s="106">
        <f>Juniori!QV51</f>
        <v>0</v>
      </c>
      <c r="QW172" s="106">
        <f>Juniori!QW51</f>
        <v>0</v>
      </c>
      <c r="QX172" s="106">
        <f>Juniori!QX51</f>
        <v>0</v>
      </c>
      <c r="QY172" s="106">
        <f>Juniori!QY51</f>
        <v>0</v>
      </c>
      <c r="QZ172" s="106">
        <f>Juniori!QZ51</f>
        <v>0</v>
      </c>
      <c r="RA172" s="106">
        <f>Juniori!RA51</f>
        <v>0</v>
      </c>
      <c r="RB172" s="106">
        <f>Juniori!RB51</f>
        <v>0</v>
      </c>
      <c r="RC172" s="106">
        <f>Juniori!RC51</f>
        <v>0</v>
      </c>
      <c r="RD172" s="106">
        <f>Juniori!RD51</f>
        <v>0</v>
      </c>
      <c r="RE172" s="106">
        <f>Juniori!RE51</f>
        <v>0</v>
      </c>
      <c r="RF172" s="106">
        <f>Juniori!RF51</f>
        <v>0</v>
      </c>
      <c r="RG172" s="106">
        <f>Juniori!RG51</f>
        <v>0</v>
      </c>
      <c r="RH172" s="106">
        <f>Juniori!RH51</f>
        <v>0</v>
      </c>
      <c r="RI172" s="106">
        <f>Juniori!RI51</f>
        <v>0</v>
      </c>
      <c r="RJ172" s="106">
        <f>Juniori!RJ51</f>
        <v>0</v>
      </c>
      <c r="RK172" s="106">
        <f>Juniori!RK51</f>
        <v>0</v>
      </c>
      <c r="RL172" s="106">
        <f>Juniori!RL51</f>
        <v>0</v>
      </c>
      <c r="RM172" s="106">
        <f>Juniori!RM51</f>
        <v>0</v>
      </c>
      <c r="RN172" s="106">
        <f>Juniori!RN51</f>
        <v>0</v>
      </c>
      <c r="RO172" s="106">
        <f>Juniori!RO51</f>
        <v>0</v>
      </c>
      <c r="RP172" s="106">
        <f>Juniori!RP51</f>
        <v>0</v>
      </c>
      <c r="RQ172" s="106">
        <f>Juniori!RQ51</f>
        <v>0</v>
      </c>
      <c r="RR172" s="106">
        <f>Juniori!RR51</f>
        <v>0</v>
      </c>
      <c r="RS172" s="106">
        <f>Juniori!RS51</f>
        <v>0</v>
      </c>
      <c r="RT172" s="106">
        <f>Juniori!RT51</f>
        <v>0</v>
      </c>
      <c r="RU172" s="106">
        <f>Juniori!RU51</f>
        <v>0</v>
      </c>
      <c r="RV172" s="106">
        <f>Juniori!RV51</f>
        <v>0</v>
      </c>
      <c r="RW172" s="106">
        <f>Juniori!RW51</f>
        <v>0</v>
      </c>
      <c r="RX172" s="106">
        <f>Juniori!RX51</f>
        <v>0</v>
      </c>
      <c r="RY172" s="106">
        <f>Juniori!RY51</f>
        <v>0</v>
      </c>
      <c r="RZ172" s="106">
        <f>Juniori!RZ51</f>
        <v>0</v>
      </c>
      <c r="SA172" s="106">
        <f>Juniori!SA51</f>
        <v>0</v>
      </c>
      <c r="SB172" s="106">
        <f>Juniori!SB51</f>
        <v>0</v>
      </c>
      <c r="SC172" s="106">
        <f>Juniori!SC51</f>
        <v>0</v>
      </c>
      <c r="SD172" s="106">
        <f>Juniori!SD51</f>
        <v>0</v>
      </c>
      <c r="SE172" s="106">
        <f>Juniori!SE51</f>
        <v>0</v>
      </c>
      <c r="SF172" s="106">
        <f>Juniori!SF51</f>
        <v>0</v>
      </c>
      <c r="SG172" s="106">
        <f>Juniori!SG51</f>
        <v>0</v>
      </c>
      <c r="SH172" s="106">
        <f>Juniori!SH51</f>
        <v>0</v>
      </c>
      <c r="SI172" s="106">
        <f>Juniori!SI51</f>
        <v>0</v>
      </c>
      <c r="SJ172" s="106">
        <f>Juniori!SJ51</f>
        <v>0</v>
      </c>
      <c r="SK172" s="106">
        <f>Juniori!SK51</f>
        <v>0</v>
      </c>
      <c r="SL172" s="106">
        <f>Juniori!SL51</f>
        <v>0</v>
      </c>
      <c r="SM172" s="106">
        <f>Juniori!SM51</f>
        <v>0</v>
      </c>
      <c r="SN172" s="106">
        <f>Juniori!SN51</f>
        <v>0</v>
      </c>
      <c r="SO172" s="106">
        <f>Juniori!SO51</f>
        <v>0</v>
      </c>
      <c r="SP172" s="106">
        <f>Juniori!SP51</f>
        <v>0</v>
      </c>
      <c r="SQ172" s="106">
        <f>Juniori!SQ51</f>
        <v>0</v>
      </c>
      <c r="SR172" s="106">
        <f>Juniori!SR51</f>
        <v>0</v>
      </c>
      <c r="SS172" s="106">
        <f>Juniori!SS51</f>
        <v>0</v>
      </c>
      <c r="ST172" s="106">
        <f>Juniori!ST51</f>
        <v>0</v>
      </c>
      <c r="SU172" s="106">
        <f>Juniori!SU51</f>
        <v>0</v>
      </c>
      <c r="SV172" s="106">
        <f>Juniori!SV51</f>
        <v>0</v>
      </c>
      <c r="SW172" s="106">
        <f>Juniori!SW51</f>
        <v>0</v>
      </c>
      <c r="SX172" s="106">
        <f>Juniori!SX51</f>
        <v>0</v>
      </c>
      <c r="SY172" s="106">
        <f>Juniori!SY51</f>
        <v>0</v>
      </c>
      <c r="SZ172" s="106">
        <f>Juniori!SZ51</f>
        <v>0</v>
      </c>
      <c r="TA172" s="106">
        <f>Juniori!TA51</f>
        <v>0</v>
      </c>
      <c r="TB172" s="106">
        <f>Juniori!TB51</f>
        <v>0</v>
      </c>
    </row>
    <row r="173" spans="1:522" s="1" customFormat="1" ht="18" customHeight="1" x14ac:dyDescent="0.25">
      <c r="A173" s="12"/>
      <c r="B173" s="11"/>
      <c r="E173" s="4" t="s">
        <v>171</v>
      </c>
      <c r="F173" s="62">
        <v>9571</v>
      </c>
      <c r="G173" s="9" t="s">
        <v>100</v>
      </c>
      <c r="H173" s="61"/>
      <c r="I173" s="1">
        <f t="shared" si="20"/>
        <v>5</v>
      </c>
      <c r="J173" s="12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  <c r="CL173" s="106"/>
      <c r="CM173" s="106"/>
      <c r="CN173" s="106"/>
      <c r="CO173" s="106"/>
      <c r="CP173" s="106"/>
      <c r="CQ173" s="106"/>
      <c r="CR173" s="106"/>
      <c r="CS173" s="106"/>
      <c r="CT173" s="106"/>
      <c r="CU173" s="106"/>
      <c r="CV173" s="106"/>
      <c r="CW173" s="106"/>
      <c r="CX173" s="106"/>
      <c r="CY173" s="106"/>
      <c r="CZ173" s="106"/>
      <c r="DA173" s="106"/>
      <c r="DB173" s="106"/>
      <c r="DC173" s="106"/>
      <c r="DD173" s="106"/>
      <c r="DE173" s="106"/>
      <c r="DF173" s="106"/>
      <c r="DG173" s="106"/>
      <c r="DH173" s="106"/>
      <c r="DI173" s="106"/>
      <c r="DJ173" s="106"/>
      <c r="DK173" s="106"/>
      <c r="DL173" s="106"/>
      <c r="DM173" s="106"/>
      <c r="DN173" s="106"/>
      <c r="DO173" s="106"/>
      <c r="DP173" s="106"/>
      <c r="DQ173" s="106"/>
      <c r="DR173" s="106"/>
      <c r="DS173" s="106"/>
      <c r="DT173" s="106"/>
      <c r="DU173" s="106"/>
      <c r="DV173" s="106"/>
      <c r="DW173" s="106"/>
      <c r="DX173" s="106"/>
      <c r="DY173" s="106"/>
      <c r="DZ173" s="106"/>
      <c r="EA173" s="106"/>
      <c r="EB173" s="106"/>
      <c r="EC173" s="106"/>
      <c r="ED173" s="106"/>
      <c r="EE173" s="106"/>
      <c r="EF173" s="106"/>
      <c r="EG173" s="106">
        <v>1</v>
      </c>
      <c r="EH173" s="106"/>
      <c r="EI173" s="106"/>
      <c r="EJ173" s="106"/>
      <c r="EK173" s="106"/>
      <c r="EL173" s="106"/>
      <c r="EM173" s="106" t="s">
        <v>307</v>
      </c>
      <c r="EN173" s="106"/>
      <c r="EO173" s="106"/>
      <c r="EP173" s="106"/>
      <c r="EQ173" s="106"/>
      <c r="ER173" s="106"/>
      <c r="ES173" s="106"/>
      <c r="ET173" s="106"/>
      <c r="EU173" s="106"/>
      <c r="EV173" s="106"/>
      <c r="EW173" s="106"/>
      <c r="EX173" s="106"/>
      <c r="EY173" s="106"/>
      <c r="EZ173" s="106"/>
      <c r="FA173" s="106"/>
      <c r="FB173" s="106"/>
      <c r="FC173" s="106"/>
      <c r="FD173" s="106"/>
      <c r="FE173" s="106"/>
      <c r="FF173" s="106"/>
      <c r="FG173" s="106"/>
      <c r="FH173" s="106"/>
      <c r="FI173" s="106"/>
      <c r="FJ173" s="106"/>
      <c r="FK173" s="106"/>
      <c r="FL173" s="106"/>
      <c r="FM173" s="106"/>
      <c r="FN173" s="106"/>
      <c r="FO173" s="106"/>
      <c r="FP173" s="106"/>
      <c r="FQ173" s="106"/>
      <c r="FR173" s="106"/>
      <c r="FS173" s="106"/>
      <c r="FT173" s="106"/>
      <c r="FU173" s="106"/>
      <c r="FV173" s="106"/>
      <c r="FW173" s="106"/>
      <c r="FX173" s="106"/>
      <c r="FY173" s="106"/>
      <c r="FZ173" s="106"/>
      <c r="GA173" s="106"/>
      <c r="GB173" s="106"/>
      <c r="GC173" s="106"/>
      <c r="GD173" s="106"/>
      <c r="GE173" s="106"/>
      <c r="GF173" s="106"/>
      <c r="GG173" s="106"/>
      <c r="GH173" s="106"/>
      <c r="GI173" s="106"/>
      <c r="GJ173" s="106"/>
      <c r="GK173" s="106"/>
      <c r="GL173" s="106"/>
      <c r="GM173" s="106"/>
      <c r="GN173" s="106"/>
      <c r="GO173" s="106"/>
      <c r="GP173" s="106"/>
      <c r="GQ173" s="106"/>
      <c r="GR173" s="106"/>
      <c r="GS173" s="106"/>
      <c r="GT173" s="106"/>
      <c r="GU173" s="106"/>
      <c r="GV173" s="106"/>
      <c r="GW173" s="106"/>
      <c r="GX173" s="106"/>
      <c r="GY173" s="106"/>
      <c r="GZ173" s="106"/>
      <c r="HA173" s="106"/>
      <c r="HB173" s="106"/>
      <c r="HC173" s="106"/>
      <c r="HD173" s="106"/>
      <c r="HE173" s="106"/>
      <c r="HF173" s="106"/>
      <c r="HG173" s="106"/>
      <c r="HH173" s="106"/>
      <c r="HI173" s="106"/>
      <c r="HJ173" s="106"/>
      <c r="HK173" s="106"/>
      <c r="HL173" s="106"/>
      <c r="HM173" s="106"/>
      <c r="HN173" s="106"/>
      <c r="HO173" s="106"/>
      <c r="HP173" s="106"/>
      <c r="HQ173" s="106"/>
      <c r="HR173" s="106"/>
      <c r="HS173" s="106"/>
      <c r="HT173" s="106"/>
      <c r="HU173" s="106"/>
      <c r="HV173" s="106"/>
      <c r="HW173" s="106"/>
      <c r="HX173" s="106"/>
      <c r="HY173" s="106"/>
      <c r="HZ173" s="106"/>
      <c r="IA173" s="106"/>
      <c r="IB173" s="106"/>
      <c r="IC173" s="106"/>
      <c r="ID173" s="106"/>
      <c r="IE173" s="106"/>
      <c r="IF173" s="106"/>
      <c r="IG173" s="106"/>
      <c r="IH173" s="106"/>
      <c r="II173" s="106"/>
      <c r="IJ173" s="106"/>
      <c r="IK173" s="106"/>
      <c r="IL173" s="106"/>
      <c r="IM173" s="106"/>
      <c r="IN173" s="106"/>
      <c r="IO173" s="106"/>
      <c r="IP173" s="106"/>
      <c r="IQ173" s="106"/>
      <c r="IR173" s="106"/>
      <c r="IS173" s="106"/>
      <c r="IT173" s="106"/>
      <c r="IU173" s="106"/>
      <c r="IV173" s="106"/>
      <c r="IW173" s="106"/>
      <c r="IX173" s="106"/>
      <c r="IY173" s="106"/>
      <c r="IZ173" s="106"/>
      <c r="JA173" s="106"/>
      <c r="JB173" s="106"/>
      <c r="JC173" s="106"/>
      <c r="JD173" s="106"/>
      <c r="JE173" s="106"/>
      <c r="JF173" s="106"/>
      <c r="JG173" s="106"/>
      <c r="JH173" s="106"/>
      <c r="JI173" s="106"/>
      <c r="JJ173" s="106"/>
      <c r="JK173" s="106"/>
      <c r="JL173" s="106"/>
      <c r="JM173" s="106"/>
      <c r="JN173" s="106"/>
      <c r="JO173" s="106"/>
      <c r="JP173" s="106"/>
      <c r="JQ173" s="106"/>
      <c r="JR173" s="106"/>
      <c r="JS173" s="106"/>
      <c r="JT173" s="106"/>
      <c r="JU173" s="106"/>
      <c r="JV173" s="106"/>
      <c r="JW173" s="106"/>
      <c r="JX173" s="106"/>
      <c r="JY173" s="106"/>
      <c r="JZ173" s="106"/>
      <c r="KA173" s="106"/>
      <c r="KB173" s="106"/>
      <c r="KC173" s="106"/>
      <c r="KD173" s="106"/>
      <c r="KE173" s="106"/>
      <c r="KF173" s="106"/>
      <c r="KG173" s="106"/>
      <c r="KH173" s="106"/>
      <c r="KI173" s="106"/>
      <c r="KJ173" s="106"/>
      <c r="KK173" s="106"/>
      <c r="KL173" s="106"/>
      <c r="KM173" s="106"/>
      <c r="KN173" s="106"/>
      <c r="KO173" s="106"/>
      <c r="KP173" s="106"/>
      <c r="KQ173" s="106"/>
      <c r="KR173" s="106"/>
      <c r="KS173" s="106"/>
      <c r="KT173" s="106"/>
      <c r="KU173" s="106"/>
      <c r="KV173" s="106"/>
      <c r="KW173" s="106"/>
      <c r="KX173" s="106"/>
      <c r="KY173" s="106"/>
      <c r="KZ173" s="106"/>
      <c r="LA173" s="106"/>
      <c r="LB173" s="106"/>
      <c r="LC173" s="106"/>
      <c r="LD173" s="106"/>
      <c r="LE173" s="106"/>
      <c r="LF173" s="106"/>
      <c r="LG173" s="106"/>
      <c r="LH173" s="106"/>
      <c r="LI173" s="106"/>
      <c r="LJ173" s="106"/>
      <c r="LK173" s="106"/>
      <c r="LL173" s="106"/>
      <c r="LM173" s="106"/>
      <c r="LN173" s="106"/>
      <c r="LO173" s="106"/>
      <c r="LP173" s="106"/>
      <c r="LQ173" s="106"/>
      <c r="LR173" s="106"/>
      <c r="LS173" s="106"/>
      <c r="LT173" s="106"/>
      <c r="LU173" s="106"/>
      <c r="LV173" s="106"/>
      <c r="LW173" s="106"/>
      <c r="LX173" s="106"/>
      <c r="LY173" s="106"/>
      <c r="LZ173" s="106"/>
      <c r="MA173" s="106"/>
      <c r="MB173" s="106"/>
      <c r="MC173" s="106"/>
      <c r="MD173" s="106"/>
      <c r="ME173" s="106">
        <v>2</v>
      </c>
      <c r="MF173" s="106">
        <v>2</v>
      </c>
      <c r="MG173" s="106"/>
      <c r="MH173" s="106"/>
      <c r="MI173" s="106"/>
      <c r="MJ173" s="106"/>
      <c r="MK173" s="106"/>
      <c r="ML173" s="106"/>
      <c r="MM173" s="106"/>
      <c r="MN173" s="106"/>
      <c r="MO173" s="106"/>
      <c r="MP173" s="106"/>
      <c r="MQ173" s="106"/>
      <c r="MR173" s="106"/>
      <c r="MS173" s="106"/>
      <c r="MT173" s="106"/>
      <c r="MU173" s="106"/>
      <c r="MV173" s="106"/>
      <c r="MW173" s="106"/>
      <c r="MX173" s="106"/>
      <c r="MY173" s="106"/>
      <c r="MZ173" s="106"/>
      <c r="NA173" s="106"/>
      <c r="NB173" s="106"/>
      <c r="NC173" s="106"/>
      <c r="ND173" s="106"/>
      <c r="NE173" s="106"/>
      <c r="NF173" s="106"/>
      <c r="NG173" s="106"/>
      <c r="NH173" s="106"/>
      <c r="NI173" s="106"/>
      <c r="NJ173" s="106"/>
      <c r="NK173" s="106"/>
      <c r="NL173" s="106"/>
      <c r="NM173" s="106"/>
      <c r="NN173" s="106"/>
      <c r="NO173" s="106"/>
      <c r="NP173" s="106"/>
      <c r="NQ173" s="106"/>
      <c r="NR173" s="106"/>
      <c r="NS173" s="106"/>
      <c r="NT173" s="106"/>
      <c r="NU173" s="106"/>
      <c r="NV173" s="106"/>
      <c r="NW173" s="106"/>
      <c r="NX173" s="106"/>
      <c r="NY173" s="106"/>
      <c r="NZ173" s="106"/>
      <c r="OA173" s="106"/>
      <c r="OB173" s="106"/>
      <c r="OC173" s="106"/>
      <c r="OD173" s="106"/>
      <c r="OE173" s="106"/>
      <c r="OF173" s="106"/>
      <c r="OG173" s="106"/>
      <c r="OH173" s="106"/>
      <c r="OI173" s="106"/>
      <c r="OJ173" s="106"/>
      <c r="OK173" s="106"/>
      <c r="OL173" s="106"/>
      <c r="OM173" s="106"/>
      <c r="ON173" s="106"/>
      <c r="OO173" s="106"/>
      <c r="OP173" s="106"/>
      <c r="OQ173" s="106"/>
      <c r="OR173" s="106"/>
      <c r="OS173" s="106"/>
      <c r="OT173" s="106"/>
      <c r="OU173" s="106"/>
      <c r="OV173" s="106"/>
      <c r="OW173" s="106"/>
      <c r="OX173" s="106"/>
      <c r="OY173" s="106"/>
      <c r="OZ173" s="106"/>
      <c r="PA173" s="106"/>
      <c r="PB173" s="106"/>
      <c r="PC173" s="106"/>
      <c r="PD173" s="106"/>
      <c r="PE173" s="106"/>
      <c r="PF173" s="106"/>
      <c r="PG173" s="106"/>
      <c r="PH173" s="106"/>
      <c r="PI173" s="106"/>
      <c r="PJ173" s="106"/>
      <c r="PK173" s="106"/>
      <c r="PL173" s="106"/>
      <c r="PM173" s="106"/>
      <c r="PN173" s="106"/>
      <c r="PO173" s="106"/>
      <c r="PP173" s="106"/>
      <c r="PQ173" s="106"/>
      <c r="PR173" s="106"/>
      <c r="PS173" s="106"/>
      <c r="PT173" s="106"/>
      <c r="PU173" s="106"/>
      <c r="PV173" s="106"/>
      <c r="PW173" s="106"/>
      <c r="PX173" s="106"/>
      <c r="PY173" s="106"/>
      <c r="PZ173" s="106"/>
      <c r="QA173" s="106"/>
      <c r="QB173" s="106"/>
      <c r="QC173" s="106"/>
      <c r="QD173" s="106"/>
      <c r="QE173" s="106"/>
      <c r="QF173" s="106"/>
      <c r="QG173" s="106"/>
      <c r="QH173" s="106"/>
      <c r="QI173" s="106"/>
      <c r="QJ173" s="106"/>
      <c r="QK173" s="106"/>
      <c r="QL173" s="106"/>
      <c r="QM173" s="106"/>
      <c r="QN173" s="106"/>
      <c r="QO173" s="106"/>
      <c r="QP173" s="106"/>
      <c r="QQ173" s="106"/>
      <c r="QR173" s="106"/>
      <c r="QS173" s="106"/>
      <c r="QT173" s="106"/>
      <c r="QU173" s="106"/>
      <c r="QV173" s="106"/>
      <c r="QW173" s="106"/>
      <c r="QX173" s="106"/>
      <c r="QY173" s="106"/>
      <c r="QZ173" s="106"/>
      <c r="RA173" s="106"/>
      <c r="RB173" s="106"/>
      <c r="RC173" s="106"/>
      <c r="RD173" s="106"/>
      <c r="RE173" s="106"/>
      <c r="RF173" s="106"/>
      <c r="RG173" s="106"/>
      <c r="RH173" s="106"/>
      <c r="RI173" s="106"/>
      <c r="RJ173" s="106"/>
      <c r="RK173" s="106"/>
      <c r="RL173" s="106"/>
      <c r="RM173" s="106"/>
      <c r="RN173" s="106"/>
      <c r="RO173" s="106"/>
      <c r="RP173" s="106"/>
      <c r="RQ173" s="106"/>
      <c r="RR173" s="106"/>
      <c r="RS173" s="106"/>
      <c r="RT173" s="106"/>
      <c r="RU173" s="106"/>
      <c r="RV173" s="106"/>
      <c r="RW173" s="106"/>
      <c r="RX173" s="106"/>
      <c r="RY173" s="106"/>
      <c r="RZ173" s="106"/>
      <c r="SA173" s="106"/>
      <c r="SB173" s="106"/>
      <c r="SC173" s="106"/>
      <c r="SD173" s="106"/>
      <c r="SE173" s="106"/>
      <c r="SF173" s="106"/>
      <c r="SG173" s="106"/>
      <c r="SH173" s="106"/>
      <c r="SI173" s="106"/>
      <c r="SJ173" s="106"/>
      <c r="SK173" s="106"/>
      <c r="SL173" s="106"/>
      <c r="SM173" s="106"/>
      <c r="SN173" s="106"/>
      <c r="SO173" s="106"/>
      <c r="SP173" s="106"/>
      <c r="SQ173" s="106"/>
      <c r="SR173" s="106"/>
      <c r="SS173" s="106"/>
      <c r="ST173" s="106"/>
      <c r="SU173" s="106"/>
      <c r="SV173" s="106"/>
      <c r="SW173" s="106"/>
      <c r="SX173" s="106"/>
      <c r="SY173" s="106"/>
      <c r="SZ173" s="106"/>
      <c r="TA173" s="106"/>
      <c r="TB173" s="106"/>
    </row>
    <row r="174" spans="1:522" s="1" customFormat="1" ht="18" customHeight="1" x14ac:dyDescent="0.25">
      <c r="A174" s="12"/>
      <c r="B174" s="11"/>
      <c r="E174" s="4" t="s">
        <v>196</v>
      </c>
      <c r="F174" s="62">
        <v>8750</v>
      </c>
      <c r="G174" s="9" t="s">
        <v>99</v>
      </c>
      <c r="H174" s="61"/>
      <c r="I174" s="1">
        <f t="shared" si="20"/>
        <v>0</v>
      </c>
      <c r="J174" s="12">
        <f>Tabuľka3[[#This Row],[Stĺpec9]]</f>
        <v>0</v>
      </c>
      <c r="K174" s="106">
        <f>'Mladí jazdci'!K23</f>
        <v>0</v>
      </c>
      <c r="L174" s="106">
        <f>'Mladí jazdci'!L23</f>
        <v>0</v>
      </c>
      <c r="M174" s="106">
        <f>'Mladí jazdci'!M23</f>
        <v>0</v>
      </c>
      <c r="N174" s="106">
        <f>'Mladí jazdci'!N23</f>
        <v>0</v>
      </c>
      <c r="O174" s="106">
        <f>'Mladí jazdci'!O23</f>
        <v>0</v>
      </c>
      <c r="P174" s="106">
        <f>'Mladí jazdci'!P23</f>
        <v>0</v>
      </c>
      <c r="Q174" s="106">
        <f>'Mladí jazdci'!Q23</f>
        <v>0</v>
      </c>
      <c r="R174" s="106">
        <f>'Mladí jazdci'!R23</f>
        <v>0</v>
      </c>
      <c r="S174" s="106">
        <f>'Mladí jazdci'!S23</f>
        <v>0</v>
      </c>
      <c r="T174" s="106">
        <f>'Mladí jazdci'!T23</f>
        <v>0</v>
      </c>
      <c r="U174" s="106">
        <f>'Mladí jazdci'!U23</f>
        <v>0</v>
      </c>
      <c r="V174" s="106">
        <f>'Mladí jazdci'!V23</f>
        <v>0</v>
      </c>
      <c r="W174" s="106">
        <f>'Mladí jazdci'!W23</f>
        <v>0</v>
      </c>
      <c r="X174" s="106">
        <f>'Mladí jazdci'!X23</f>
        <v>0</v>
      </c>
      <c r="Y174" s="106">
        <f>'Mladí jazdci'!Y23</f>
        <v>0</v>
      </c>
      <c r="Z174" s="106">
        <f>'Mladí jazdci'!Z23</f>
        <v>0</v>
      </c>
      <c r="AA174" s="106">
        <f>'Mladí jazdci'!AA23</f>
        <v>0</v>
      </c>
      <c r="AB174" s="106">
        <f>'Mladí jazdci'!AB23</f>
        <v>0</v>
      </c>
      <c r="AC174" s="106">
        <f>'Mladí jazdci'!AC23</f>
        <v>0</v>
      </c>
      <c r="AD174" s="106">
        <f>'Mladí jazdci'!AD23</f>
        <v>0</v>
      </c>
      <c r="AE174" s="106">
        <f>'Mladí jazdci'!AE23</f>
        <v>0</v>
      </c>
      <c r="AF174" s="106">
        <f>'Mladí jazdci'!AF23</f>
        <v>0</v>
      </c>
      <c r="AG174" s="106">
        <f>'Mladí jazdci'!AG23</f>
        <v>0</v>
      </c>
      <c r="AH174" s="106">
        <f>'Mladí jazdci'!AH23</f>
        <v>0</v>
      </c>
      <c r="AI174" s="106">
        <f>'Mladí jazdci'!AI23</f>
        <v>0</v>
      </c>
      <c r="AJ174" s="106">
        <f>'Mladí jazdci'!AJ23</f>
        <v>0</v>
      </c>
      <c r="AK174" s="106">
        <f>'Mladí jazdci'!AK23</f>
        <v>0</v>
      </c>
      <c r="AL174" s="106">
        <f>'Mladí jazdci'!AL23</f>
        <v>0</v>
      </c>
      <c r="AM174" s="106">
        <f>'Mladí jazdci'!AM23</f>
        <v>0</v>
      </c>
      <c r="AN174" s="106">
        <f>'Mladí jazdci'!AN23</f>
        <v>0</v>
      </c>
      <c r="AO174" s="106">
        <f>'Mladí jazdci'!AO23</f>
        <v>0</v>
      </c>
      <c r="AP174" s="106">
        <f>'Mladí jazdci'!AP23</f>
        <v>0</v>
      </c>
      <c r="AQ174" s="106">
        <f>'Mladí jazdci'!AQ23</f>
        <v>0</v>
      </c>
      <c r="AR174" s="106">
        <f>'Mladí jazdci'!AR23</f>
        <v>0</v>
      </c>
      <c r="AS174" s="106">
        <f>'Mladí jazdci'!AS23</f>
        <v>0</v>
      </c>
      <c r="AT174" s="106">
        <f>'Mladí jazdci'!AT23</f>
        <v>0</v>
      </c>
      <c r="AU174" s="106">
        <f>'Mladí jazdci'!AU23</f>
        <v>0</v>
      </c>
      <c r="AV174" s="106">
        <f>'Mladí jazdci'!AV23</f>
        <v>0</v>
      </c>
      <c r="AW174" s="106">
        <f>'Mladí jazdci'!AW23</f>
        <v>0</v>
      </c>
      <c r="AX174" s="106">
        <f>'Mladí jazdci'!AX23</f>
        <v>0</v>
      </c>
      <c r="AY174" s="106">
        <f>'Mladí jazdci'!AY23</f>
        <v>0</v>
      </c>
      <c r="AZ174" s="106">
        <f>'Mladí jazdci'!AZ23</f>
        <v>0</v>
      </c>
      <c r="BA174" s="106">
        <f>'Mladí jazdci'!BA23</f>
        <v>0</v>
      </c>
      <c r="BB174" s="106">
        <f>'Mladí jazdci'!BB23</f>
        <v>0</v>
      </c>
      <c r="BC174" s="106">
        <f>'Mladí jazdci'!BC23</f>
        <v>0</v>
      </c>
      <c r="BD174" s="106">
        <f>'Mladí jazdci'!BD23</f>
        <v>0</v>
      </c>
      <c r="BE174" s="106">
        <f>'Mladí jazdci'!BE23</f>
        <v>0</v>
      </c>
      <c r="BF174" s="106">
        <f>'Mladí jazdci'!BF23</f>
        <v>0</v>
      </c>
      <c r="BG174" s="106">
        <f>'Mladí jazdci'!BG23</f>
        <v>0</v>
      </c>
      <c r="BH174" s="106">
        <f>'Mladí jazdci'!BH23</f>
        <v>0</v>
      </c>
      <c r="BI174" s="106">
        <f>'Mladí jazdci'!BI23</f>
        <v>0</v>
      </c>
      <c r="BJ174" s="106">
        <f>'Mladí jazdci'!BJ23</f>
        <v>0</v>
      </c>
      <c r="BK174" s="106">
        <f>'Mladí jazdci'!BK23</f>
        <v>0</v>
      </c>
      <c r="BL174" s="106">
        <f>'Mladí jazdci'!BL23</f>
        <v>0</v>
      </c>
      <c r="BM174" s="106">
        <f>'Mladí jazdci'!BM23</f>
        <v>0</v>
      </c>
      <c r="BN174" s="106">
        <f>'Mladí jazdci'!BN23</f>
        <v>0</v>
      </c>
      <c r="BO174" s="106">
        <f>'Mladí jazdci'!BO23</f>
        <v>0</v>
      </c>
      <c r="BP174" s="106">
        <f>'Mladí jazdci'!BP23</f>
        <v>0</v>
      </c>
      <c r="BQ174" s="106">
        <f>'Mladí jazdci'!BQ23</f>
        <v>0</v>
      </c>
      <c r="BR174" s="106">
        <f>'Mladí jazdci'!BR23</f>
        <v>0</v>
      </c>
      <c r="BS174" s="106">
        <f>'Mladí jazdci'!BS23</f>
        <v>0</v>
      </c>
      <c r="BT174" s="106">
        <f>'Mladí jazdci'!BT23</f>
        <v>0</v>
      </c>
      <c r="BU174" s="106">
        <f>'Mladí jazdci'!BU23</f>
        <v>0</v>
      </c>
      <c r="BV174" s="106">
        <f>'Mladí jazdci'!BV23</f>
        <v>0</v>
      </c>
      <c r="BW174" s="106">
        <f>'Mladí jazdci'!BW23</f>
        <v>0</v>
      </c>
      <c r="BX174" s="106">
        <f>'Mladí jazdci'!BX23</f>
        <v>0</v>
      </c>
      <c r="BY174" s="106">
        <f>'Mladí jazdci'!BY23</f>
        <v>0</v>
      </c>
      <c r="BZ174" s="106">
        <f>'Mladí jazdci'!BZ23</f>
        <v>0</v>
      </c>
      <c r="CA174" s="106">
        <f>'Mladí jazdci'!CA23</f>
        <v>0</v>
      </c>
      <c r="CB174" s="106">
        <f>'Mladí jazdci'!CB23</f>
        <v>0</v>
      </c>
      <c r="CC174" s="106">
        <f>'Mladí jazdci'!CC23</f>
        <v>0</v>
      </c>
      <c r="CD174" s="106">
        <f>'Mladí jazdci'!CD23</f>
        <v>0</v>
      </c>
      <c r="CE174" s="106">
        <f>'Mladí jazdci'!CE23</f>
        <v>0</v>
      </c>
      <c r="CF174" s="106">
        <f>'Mladí jazdci'!CF23</f>
        <v>0</v>
      </c>
      <c r="CG174" s="106">
        <f>'Mladí jazdci'!CG23</f>
        <v>0</v>
      </c>
      <c r="CH174" s="106">
        <f>'Mladí jazdci'!CH23</f>
        <v>0</v>
      </c>
      <c r="CI174" s="106">
        <f>'Mladí jazdci'!CI23</f>
        <v>0</v>
      </c>
      <c r="CJ174" s="106">
        <f>'Mladí jazdci'!CJ23</f>
        <v>0</v>
      </c>
      <c r="CK174" s="106">
        <f>'Mladí jazdci'!CK23</f>
        <v>0</v>
      </c>
      <c r="CL174" s="106">
        <f>'Mladí jazdci'!CL23</f>
        <v>0</v>
      </c>
      <c r="CM174" s="106">
        <f>'Mladí jazdci'!CM23</f>
        <v>0</v>
      </c>
      <c r="CN174" s="106">
        <f>'Mladí jazdci'!CN23</f>
        <v>0</v>
      </c>
      <c r="CO174" s="106">
        <f>'Mladí jazdci'!CO23</f>
        <v>0</v>
      </c>
      <c r="CP174" s="106">
        <f>'Mladí jazdci'!CP23</f>
        <v>0</v>
      </c>
      <c r="CQ174" s="106">
        <f>'Mladí jazdci'!CQ23</f>
        <v>0</v>
      </c>
      <c r="CR174" s="106">
        <f>'Mladí jazdci'!CR23</f>
        <v>0</v>
      </c>
      <c r="CS174" s="106">
        <f>'Mladí jazdci'!CS23</f>
        <v>0</v>
      </c>
      <c r="CT174" s="106">
        <f>'Mladí jazdci'!CT23</f>
        <v>0</v>
      </c>
      <c r="CU174" s="106">
        <f>'Mladí jazdci'!CU23</f>
        <v>0</v>
      </c>
      <c r="CV174" s="106">
        <f>'Mladí jazdci'!CV23</f>
        <v>0</v>
      </c>
      <c r="CW174" s="106">
        <f>'Mladí jazdci'!CW23</f>
        <v>0</v>
      </c>
      <c r="CX174" s="106">
        <f>'Mladí jazdci'!CX23</f>
        <v>0</v>
      </c>
      <c r="CY174" s="106">
        <f>'Mladí jazdci'!CY23</f>
        <v>0</v>
      </c>
      <c r="CZ174" s="106">
        <f>'Mladí jazdci'!CZ23</f>
        <v>0</v>
      </c>
      <c r="DA174" s="106">
        <f>'Mladí jazdci'!DA23</f>
        <v>0</v>
      </c>
      <c r="DB174" s="106">
        <f>'Mladí jazdci'!DB23</f>
        <v>0</v>
      </c>
      <c r="DC174" s="106">
        <f>'Mladí jazdci'!DC23</f>
        <v>0</v>
      </c>
      <c r="DD174" s="106">
        <f>'Mladí jazdci'!DD23</f>
        <v>0</v>
      </c>
      <c r="DE174" s="106">
        <f>'Mladí jazdci'!DE23</f>
        <v>0</v>
      </c>
      <c r="DF174" s="106">
        <f>'Mladí jazdci'!DF23</f>
        <v>0</v>
      </c>
      <c r="DG174" s="106">
        <f>'Mladí jazdci'!DG23</f>
        <v>0</v>
      </c>
      <c r="DH174" s="106">
        <f>'Mladí jazdci'!DH23</f>
        <v>0</v>
      </c>
      <c r="DI174" s="106">
        <f>'Mladí jazdci'!DI23</f>
        <v>0</v>
      </c>
      <c r="DJ174" s="106">
        <f>'Mladí jazdci'!DJ23</f>
        <v>0</v>
      </c>
      <c r="DK174" s="106">
        <f>'Mladí jazdci'!DK23</f>
        <v>0</v>
      </c>
      <c r="DL174" s="106">
        <f>'Mladí jazdci'!DL23</f>
        <v>0</v>
      </c>
      <c r="DM174" s="106">
        <f>'Mladí jazdci'!DM23</f>
        <v>0</v>
      </c>
      <c r="DN174" s="106">
        <f>'Mladí jazdci'!DN23</f>
        <v>0</v>
      </c>
      <c r="DO174" s="106">
        <f>'Mladí jazdci'!DO23</f>
        <v>0</v>
      </c>
      <c r="DP174" s="106">
        <f>'Mladí jazdci'!DP23</f>
        <v>0</v>
      </c>
      <c r="DQ174" s="106">
        <f>'Mladí jazdci'!DQ23</f>
        <v>0</v>
      </c>
      <c r="DR174" s="106">
        <f>'Mladí jazdci'!DR23</f>
        <v>0</v>
      </c>
      <c r="DS174" s="106">
        <f>'Mladí jazdci'!DS23</f>
        <v>0</v>
      </c>
      <c r="DT174" s="106">
        <f>'Mladí jazdci'!DT23</f>
        <v>0</v>
      </c>
      <c r="DU174" s="106">
        <f>'Mladí jazdci'!DU23</f>
        <v>0</v>
      </c>
      <c r="DV174" s="106">
        <f>'Mladí jazdci'!DV23</f>
        <v>0</v>
      </c>
      <c r="DW174" s="106">
        <f>'Mladí jazdci'!DW23</f>
        <v>0</v>
      </c>
      <c r="DX174" s="106">
        <f>'Mladí jazdci'!DX23</f>
        <v>0</v>
      </c>
      <c r="DY174" s="106">
        <f>'Mladí jazdci'!DY23</f>
        <v>0</v>
      </c>
      <c r="DZ174" s="106">
        <f>'Mladí jazdci'!DZ23</f>
        <v>0</v>
      </c>
      <c r="EA174" s="106">
        <f>'Mladí jazdci'!EA23</f>
        <v>0</v>
      </c>
      <c r="EB174" s="106">
        <f>'Mladí jazdci'!EB23</f>
        <v>0</v>
      </c>
      <c r="EC174" s="106">
        <f>'Mladí jazdci'!EC23</f>
        <v>0</v>
      </c>
      <c r="ED174" s="106">
        <f>'Mladí jazdci'!ED23</f>
        <v>0</v>
      </c>
      <c r="EE174" s="106">
        <f>'Mladí jazdci'!EE23</f>
        <v>0</v>
      </c>
      <c r="EF174" s="106">
        <f>'Mladí jazdci'!EF23</f>
        <v>0</v>
      </c>
      <c r="EG174" s="106">
        <f>'Mladí jazdci'!EG23</f>
        <v>0</v>
      </c>
      <c r="EH174" s="106">
        <f>'Mladí jazdci'!EH23</f>
        <v>0</v>
      </c>
      <c r="EI174" s="106">
        <f>'Mladí jazdci'!EI23</f>
        <v>0</v>
      </c>
      <c r="EJ174" s="106">
        <f>'Mladí jazdci'!EJ23</f>
        <v>0</v>
      </c>
      <c r="EK174" s="106">
        <f>'Mladí jazdci'!EK23</f>
        <v>0</v>
      </c>
      <c r="EL174" s="106">
        <f>'Mladí jazdci'!EL23</f>
        <v>0</v>
      </c>
      <c r="EM174" s="106" t="str">
        <f>'Mladí jazdci'!EM23</f>
        <v>o</v>
      </c>
      <c r="EN174" s="106">
        <f>'Mladí jazdci'!EN23</f>
        <v>0</v>
      </c>
      <c r="EO174" s="106">
        <f>'Mladí jazdci'!EO23</f>
        <v>0</v>
      </c>
      <c r="EP174" s="106">
        <f>'Mladí jazdci'!EP23</f>
        <v>0</v>
      </c>
      <c r="EQ174" s="106">
        <f>'Mladí jazdci'!EQ23</f>
        <v>0</v>
      </c>
      <c r="ER174" s="106">
        <f>'Mladí jazdci'!ER23</f>
        <v>0</v>
      </c>
      <c r="ES174" s="106">
        <f>'Mladí jazdci'!ES23</f>
        <v>0</v>
      </c>
      <c r="ET174" s="106">
        <f>'Mladí jazdci'!ET23</f>
        <v>0</v>
      </c>
      <c r="EU174" s="106">
        <f>'Mladí jazdci'!EU23</f>
        <v>0</v>
      </c>
      <c r="EV174" s="106">
        <f>'Mladí jazdci'!EV23</f>
        <v>0</v>
      </c>
      <c r="EW174" s="106">
        <f>'Mladí jazdci'!EW23</f>
        <v>0</v>
      </c>
      <c r="EX174" s="106">
        <f>'Mladí jazdci'!EX23</f>
        <v>0</v>
      </c>
      <c r="EY174" s="106">
        <f>'Mladí jazdci'!EY23</f>
        <v>0</v>
      </c>
      <c r="EZ174" s="106">
        <f>'Mladí jazdci'!EZ23</f>
        <v>0</v>
      </c>
      <c r="FA174" s="106">
        <f>'Mladí jazdci'!FA23</f>
        <v>0</v>
      </c>
      <c r="FB174" s="106">
        <f>'Mladí jazdci'!FB23</f>
        <v>0</v>
      </c>
      <c r="FC174" s="106">
        <f>'Mladí jazdci'!FC23</f>
        <v>0</v>
      </c>
      <c r="FD174" s="106">
        <f>'Mladí jazdci'!FD23</f>
        <v>0</v>
      </c>
      <c r="FE174" s="106">
        <f>'Mladí jazdci'!FE23</f>
        <v>0</v>
      </c>
      <c r="FF174" s="106">
        <f>'Mladí jazdci'!FF23</f>
        <v>0</v>
      </c>
      <c r="FG174" s="106">
        <f>'Mladí jazdci'!FG23</f>
        <v>0</v>
      </c>
      <c r="FH174" s="106">
        <f>'Mladí jazdci'!FH23</f>
        <v>0</v>
      </c>
      <c r="FI174" s="106">
        <f>'Mladí jazdci'!FI23</f>
        <v>0</v>
      </c>
      <c r="FJ174" s="106">
        <f>'Mladí jazdci'!FJ23</f>
        <v>0</v>
      </c>
      <c r="FK174" s="106">
        <f>'Mladí jazdci'!FK23</f>
        <v>0</v>
      </c>
      <c r="FL174" s="106">
        <f>'Mladí jazdci'!FL23</f>
        <v>0</v>
      </c>
      <c r="FM174" s="106">
        <f>'Mladí jazdci'!FM23</f>
        <v>0</v>
      </c>
      <c r="FN174" s="106">
        <f>'Mladí jazdci'!FN23</f>
        <v>0</v>
      </c>
      <c r="FO174" s="106">
        <f>'Mladí jazdci'!FO23</f>
        <v>0</v>
      </c>
      <c r="FP174" s="106">
        <f>'Mladí jazdci'!FP23</f>
        <v>0</v>
      </c>
      <c r="FQ174" s="106">
        <f>'Mladí jazdci'!FQ23</f>
        <v>0</v>
      </c>
      <c r="FR174" s="106">
        <f>'Mladí jazdci'!FR23</f>
        <v>0</v>
      </c>
      <c r="FS174" s="106">
        <f>'Mladí jazdci'!FS23</f>
        <v>0</v>
      </c>
      <c r="FT174" s="106">
        <f>'Mladí jazdci'!FT23</f>
        <v>0</v>
      </c>
      <c r="FU174" s="106">
        <f>'Mladí jazdci'!FU23</f>
        <v>0</v>
      </c>
      <c r="FV174" s="106">
        <f>'Mladí jazdci'!FV23</f>
        <v>0</v>
      </c>
      <c r="FW174" s="106">
        <f>'Mladí jazdci'!FW23</f>
        <v>0</v>
      </c>
      <c r="FX174" s="106">
        <f>'Mladí jazdci'!FX23</f>
        <v>0</v>
      </c>
      <c r="FY174" s="106">
        <f>'Mladí jazdci'!FY23</f>
        <v>0</v>
      </c>
      <c r="FZ174" s="106">
        <f>'Mladí jazdci'!FZ23</f>
        <v>0</v>
      </c>
      <c r="GA174" s="106">
        <f>'Mladí jazdci'!GA23</f>
        <v>0</v>
      </c>
      <c r="GB174" s="106">
        <f>'Mladí jazdci'!GB23</f>
        <v>0</v>
      </c>
      <c r="GC174" s="106">
        <f>'Mladí jazdci'!GC23</f>
        <v>0</v>
      </c>
      <c r="GD174" s="106">
        <f>'Mladí jazdci'!GD23</f>
        <v>0</v>
      </c>
      <c r="GE174" s="106">
        <f>'Mladí jazdci'!GE23</f>
        <v>0</v>
      </c>
      <c r="GF174" s="106">
        <f>'Mladí jazdci'!GF23</f>
        <v>0</v>
      </c>
      <c r="GG174" s="106">
        <f>'Mladí jazdci'!GG23</f>
        <v>0</v>
      </c>
      <c r="GH174" s="106">
        <f>'Mladí jazdci'!GH23</f>
        <v>0</v>
      </c>
      <c r="GI174" s="106">
        <f>'Mladí jazdci'!GI23</f>
        <v>0</v>
      </c>
      <c r="GJ174" s="106">
        <f>'Mladí jazdci'!GJ23</f>
        <v>0</v>
      </c>
      <c r="GK174" s="106">
        <f>'Mladí jazdci'!GK23</f>
        <v>0</v>
      </c>
      <c r="GL174" s="106">
        <f>'Mladí jazdci'!GL23</f>
        <v>0</v>
      </c>
      <c r="GM174" s="106">
        <f>'Mladí jazdci'!GM23</f>
        <v>0</v>
      </c>
      <c r="GN174" s="106">
        <f>'Mladí jazdci'!GN23</f>
        <v>0</v>
      </c>
      <c r="GO174" s="106">
        <f>'Mladí jazdci'!GO23</f>
        <v>0</v>
      </c>
      <c r="GP174" s="106">
        <f>'Mladí jazdci'!GP23</f>
        <v>0</v>
      </c>
      <c r="GQ174" s="106">
        <f>'Mladí jazdci'!GQ23</f>
        <v>0</v>
      </c>
      <c r="GR174" s="106">
        <f>'Mladí jazdci'!GR23</f>
        <v>0</v>
      </c>
      <c r="GS174" s="106">
        <f>'Mladí jazdci'!GS23</f>
        <v>0</v>
      </c>
      <c r="GT174" s="106">
        <f>'Mladí jazdci'!GT23</f>
        <v>0</v>
      </c>
      <c r="GU174" s="106">
        <f>'Mladí jazdci'!GU23</f>
        <v>0</v>
      </c>
      <c r="GV174" s="106">
        <f>'Mladí jazdci'!GV23</f>
        <v>0</v>
      </c>
      <c r="GW174" s="106">
        <f>'Mladí jazdci'!GW23</f>
        <v>0</v>
      </c>
      <c r="GX174" s="106">
        <f>'Mladí jazdci'!GX23</f>
        <v>0</v>
      </c>
      <c r="GY174" s="106">
        <f>'Mladí jazdci'!GY23</f>
        <v>0</v>
      </c>
      <c r="GZ174" s="106">
        <f>'Mladí jazdci'!GZ23</f>
        <v>0</v>
      </c>
      <c r="HA174" s="106">
        <f>'Mladí jazdci'!HA23</f>
        <v>0</v>
      </c>
      <c r="HB174" s="106">
        <f>'Mladí jazdci'!HB23</f>
        <v>0</v>
      </c>
      <c r="HC174" s="106">
        <f>'Mladí jazdci'!HC23</f>
        <v>0</v>
      </c>
      <c r="HD174" s="106">
        <f>'Mladí jazdci'!HD23</f>
        <v>0</v>
      </c>
      <c r="HE174" s="106">
        <f>'Mladí jazdci'!HE23</f>
        <v>0</v>
      </c>
      <c r="HF174" s="106">
        <f>'Mladí jazdci'!HF23</f>
        <v>0</v>
      </c>
      <c r="HG174" s="106">
        <f>'Mladí jazdci'!HG23</f>
        <v>0</v>
      </c>
      <c r="HH174" s="106">
        <f>'Mladí jazdci'!HH23</f>
        <v>0</v>
      </c>
      <c r="HI174" s="106">
        <f>'Mladí jazdci'!HI23</f>
        <v>0</v>
      </c>
      <c r="HJ174" s="106">
        <f>'Mladí jazdci'!HJ23</f>
        <v>0</v>
      </c>
      <c r="HK174" s="106">
        <f>'Mladí jazdci'!HK23</f>
        <v>0</v>
      </c>
      <c r="HL174" s="106">
        <f>'Mladí jazdci'!HL23</f>
        <v>0</v>
      </c>
      <c r="HM174" s="106">
        <f>'Mladí jazdci'!HM23</f>
        <v>0</v>
      </c>
      <c r="HN174" s="106">
        <f>'Mladí jazdci'!HN23</f>
        <v>0</v>
      </c>
      <c r="HO174" s="106">
        <f>'Mladí jazdci'!HO23</f>
        <v>0</v>
      </c>
      <c r="HP174" s="106">
        <f>'Mladí jazdci'!HP23</f>
        <v>0</v>
      </c>
      <c r="HQ174" s="106">
        <f>'Mladí jazdci'!HQ23</f>
        <v>0</v>
      </c>
      <c r="HR174" s="106">
        <f>'Mladí jazdci'!HR23</f>
        <v>0</v>
      </c>
      <c r="HS174" s="106">
        <f>'Mladí jazdci'!HS23</f>
        <v>0</v>
      </c>
      <c r="HT174" s="106">
        <f>'Mladí jazdci'!HT23</f>
        <v>0</v>
      </c>
      <c r="HU174" s="106">
        <f>'Mladí jazdci'!HU23</f>
        <v>0</v>
      </c>
      <c r="HV174" s="106">
        <f>'Mladí jazdci'!HV23</f>
        <v>0</v>
      </c>
      <c r="HW174" s="106">
        <f>'Mladí jazdci'!HW23</f>
        <v>0</v>
      </c>
      <c r="HX174" s="106">
        <f>'Mladí jazdci'!HX23</f>
        <v>0</v>
      </c>
      <c r="HY174" s="106">
        <f>'Mladí jazdci'!HY23</f>
        <v>0</v>
      </c>
      <c r="HZ174" s="106">
        <f>'Mladí jazdci'!HZ23</f>
        <v>0</v>
      </c>
      <c r="IA174" s="106">
        <f>'Mladí jazdci'!IA23</f>
        <v>0</v>
      </c>
      <c r="IB174" s="106">
        <f>'Mladí jazdci'!IB23</f>
        <v>0</v>
      </c>
      <c r="IC174" s="106">
        <f>'Mladí jazdci'!IC23</f>
        <v>0</v>
      </c>
      <c r="ID174" s="106">
        <f>'Mladí jazdci'!ID23</f>
        <v>0</v>
      </c>
      <c r="IE174" s="106">
        <f>'Mladí jazdci'!IE23</f>
        <v>0</v>
      </c>
      <c r="IF174" s="106">
        <f>'Mladí jazdci'!IF23</f>
        <v>0</v>
      </c>
      <c r="IG174" s="106">
        <f>'Mladí jazdci'!IG23</f>
        <v>0</v>
      </c>
      <c r="IH174" s="106">
        <f>'Mladí jazdci'!IH23</f>
        <v>0</v>
      </c>
      <c r="II174" s="106">
        <f>'Mladí jazdci'!II23</f>
        <v>0</v>
      </c>
      <c r="IJ174" s="106">
        <f>'Mladí jazdci'!IJ23</f>
        <v>0</v>
      </c>
      <c r="IK174" s="106">
        <f>'Mladí jazdci'!IK23</f>
        <v>0</v>
      </c>
      <c r="IL174" s="106">
        <f>'Mladí jazdci'!IL23</f>
        <v>0</v>
      </c>
      <c r="IM174" s="106">
        <f>'Mladí jazdci'!IM23</f>
        <v>0</v>
      </c>
      <c r="IN174" s="106">
        <f>'Mladí jazdci'!IN23</f>
        <v>0</v>
      </c>
      <c r="IO174" s="106">
        <f>'Mladí jazdci'!IO23</f>
        <v>0</v>
      </c>
      <c r="IP174" s="106">
        <f>'Mladí jazdci'!IP23</f>
        <v>0</v>
      </c>
      <c r="IQ174" s="106">
        <f>'Mladí jazdci'!IQ23</f>
        <v>0</v>
      </c>
      <c r="IR174" s="106">
        <f>'Mladí jazdci'!IR23</f>
        <v>0</v>
      </c>
      <c r="IS174" s="106">
        <f>'Mladí jazdci'!IS23</f>
        <v>0</v>
      </c>
      <c r="IT174" s="106">
        <f>'Mladí jazdci'!IT23</f>
        <v>0</v>
      </c>
      <c r="IU174" s="106">
        <f>'Mladí jazdci'!IU23</f>
        <v>0</v>
      </c>
      <c r="IV174" s="106">
        <f>'Mladí jazdci'!IV23</f>
        <v>0</v>
      </c>
      <c r="IW174" s="106">
        <f>'Mladí jazdci'!IW23</f>
        <v>0</v>
      </c>
      <c r="IX174" s="106">
        <f>'Mladí jazdci'!IX23</f>
        <v>0</v>
      </c>
      <c r="IY174" s="106">
        <f>'Mladí jazdci'!IY23</f>
        <v>0</v>
      </c>
      <c r="IZ174" s="106">
        <f>'Mladí jazdci'!IZ23</f>
        <v>0</v>
      </c>
      <c r="JA174" s="106">
        <f>'Mladí jazdci'!JA23</f>
        <v>0</v>
      </c>
      <c r="JB174" s="106">
        <f>'Mladí jazdci'!JB23</f>
        <v>0</v>
      </c>
      <c r="JC174" s="106">
        <f>'Mladí jazdci'!JC23</f>
        <v>0</v>
      </c>
      <c r="JD174" s="106">
        <f>'Mladí jazdci'!JD23</f>
        <v>0</v>
      </c>
      <c r="JE174" s="106">
        <f>'Mladí jazdci'!JE23</f>
        <v>0</v>
      </c>
      <c r="JF174" s="106">
        <f>'Mladí jazdci'!JF23</f>
        <v>0</v>
      </c>
      <c r="JG174" s="106">
        <f>'Mladí jazdci'!JG23</f>
        <v>0</v>
      </c>
      <c r="JH174" s="106">
        <f>'Mladí jazdci'!JH23</f>
        <v>0</v>
      </c>
      <c r="JI174" s="106">
        <f>'Mladí jazdci'!JI23</f>
        <v>0</v>
      </c>
      <c r="JJ174" s="106">
        <f>'Mladí jazdci'!JJ23</f>
        <v>0</v>
      </c>
      <c r="JK174" s="106">
        <f>'Mladí jazdci'!JK23</f>
        <v>0</v>
      </c>
      <c r="JL174" s="106">
        <f>'Mladí jazdci'!JL23</f>
        <v>0</v>
      </c>
      <c r="JM174" s="106">
        <f>'Mladí jazdci'!JM23</f>
        <v>0</v>
      </c>
      <c r="JN174" s="106">
        <f>'Mladí jazdci'!JN23</f>
        <v>0</v>
      </c>
      <c r="JO174" s="106">
        <f>'Mladí jazdci'!JO23</f>
        <v>0</v>
      </c>
      <c r="JP174" s="106">
        <f>'Mladí jazdci'!JP23</f>
        <v>0</v>
      </c>
      <c r="JQ174" s="106">
        <f>'Mladí jazdci'!JQ23</f>
        <v>0</v>
      </c>
      <c r="JR174" s="106">
        <f>'Mladí jazdci'!JR23</f>
        <v>0</v>
      </c>
      <c r="JS174" s="106">
        <f>'Mladí jazdci'!JS23</f>
        <v>0</v>
      </c>
      <c r="JT174" s="106">
        <f>'Mladí jazdci'!JT23</f>
        <v>0</v>
      </c>
      <c r="JU174" s="106">
        <f>'Mladí jazdci'!JU23</f>
        <v>0</v>
      </c>
      <c r="JV174" s="106">
        <f>'Mladí jazdci'!JV23</f>
        <v>0</v>
      </c>
      <c r="JW174" s="106">
        <f>'Mladí jazdci'!JW23</f>
        <v>0</v>
      </c>
      <c r="JX174" s="106">
        <f>'Mladí jazdci'!JX23</f>
        <v>0</v>
      </c>
      <c r="JY174" s="106">
        <f>'Mladí jazdci'!JY23</f>
        <v>0</v>
      </c>
      <c r="JZ174" s="106">
        <f>'Mladí jazdci'!JZ23</f>
        <v>0</v>
      </c>
      <c r="KA174" s="106">
        <f>'Mladí jazdci'!KA23</f>
        <v>0</v>
      </c>
      <c r="KB174" s="106">
        <f>'Mladí jazdci'!KB23</f>
        <v>0</v>
      </c>
      <c r="KC174" s="106">
        <f>'Mladí jazdci'!KC23</f>
        <v>0</v>
      </c>
      <c r="KD174" s="106">
        <f>'Mladí jazdci'!KD23</f>
        <v>0</v>
      </c>
      <c r="KE174" s="106">
        <f>'Mladí jazdci'!KE23</f>
        <v>0</v>
      </c>
      <c r="KF174" s="106">
        <f>'Mladí jazdci'!KF23</f>
        <v>0</v>
      </c>
      <c r="KG174" s="106">
        <f>'Mladí jazdci'!KG23</f>
        <v>0</v>
      </c>
      <c r="KH174" s="106">
        <f>'Mladí jazdci'!KH23</f>
        <v>0</v>
      </c>
      <c r="KI174" s="106">
        <f>'Mladí jazdci'!KI23</f>
        <v>0</v>
      </c>
      <c r="KJ174" s="106">
        <f>'Mladí jazdci'!KJ23</f>
        <v>0</v>
      </c>
      <c r="KK174" s="106">
        <f>'Mladí jazdci'!KK23</f>
        <v>0</v>
      </c>
      <c r="KL174" s="106">
        <f>'Mladí jazdci'!KL23</f>
        <v>0</v>
      </c>
      <c r="KM174" s="106">
        <f>'Mladí jazdci'!KM23</f>
        <v>0</v>
      </c>
      <c r="KN174" s="106">
        <f>'Mladí jazdci'!KN23</f>
        <v>0</v>
      </c>
      <c r="KO174" s="106">
        <f>'Mladí jazdci'!KO23</f>
        <v>0</v>
      </c>
      <c r="KP174" s="106">
        <f>'Mladí jazdci'!KP23</f>
        <v>0</v>
      </c>
      <c r="KQ174" s="106">
        <f>'Mladí jazdci'!KQ23</f>
        <v>0</v>
      </c>
      <c r="KR174" s="106">
        <f>'Mladí jazdci'!KR23</f>
        <v>0</v>
      </c>
      <c r="KS174" s="106">
        <f>'Mladí jazdci'!KS23</f>
        <v>0</v>
      </c>
      <c r="KT174" s="106">
        <f>'Mladí jazdci'!KT23</f>
        <v>0</v>
      </c>
      <c r="KU174" s="106">
        <f>'Mladí jazdci'!KU23</f>
        <v>0</v>
      </c>
      <c r="KV174" s="106">
        <f>'Mladí jazdci'!KV23</f>
        <v>0</v>
      </c>
      <c r="KW174" s="106">
        <f>'Mladí jazdci'!KW23</f>
        <v>0</v>
      </c>
      <c r="KX174" s="106">
        <f>'Mladí jazdci'!KX23</f>
        <v>0</v>
      </c>
      <c r="KY174" s="106">
        <f>'Mladí jazdci'!KY23</f>
        <v>0</v>
      </c>
      <c r="KZ174" s="106">
        <f>'Mladí jazdci'!KZ23</f>
        <v>0</v>
      </c>
      <c r="LA174" s="106">
        <f>'Mladí jazdci'!LA23</f>
        <v>0</v>
      </c>
      <c r="LB174" s="106">
        <f>'Mladí jazdci'!LB23</f>
        <v>0</v>
      </c>
      <c r="LC174" s="106">
        <f>'Mladí jazdci'!LC23</f>
        <v>0</v>
      </c>
      <c r="LD174" s="106">
        <f>'Mladí jazdci'!LD23</f>
        <v>0</v>
      </c>
      <c r="LE174" s="106">
        <f>'Mladí jazdci'!LE23</f>
        <v>0</v>
      </c>
      <c r="LF174" s="106">
        <f>'Mladí jazdci'!LF23</f>
        <v>0</v>
      </c>
      <c r="LG174" s="106">
        <f>'Mladí jazdci'!LG23</f>
        <v>0</v>
      </c>
      <c r="LH174" s="106">
        <f>'Mladí jazdci'!LH23</f>
        <v>0</v>
      </c>
      <c r="LI174" s="106">
        <f>'Mladí jazdci'!LI23</f>
        <v>0</v>
      </c>
      <c r="LJ174" s="106">
        <f>'Mladí jazdci'!LJ23</f>
        <v>0</v>
      </c>
      <c r="LK174" s="106">
        <f>'Mladí jazdci'!LK23</f>
        <v>0</v>
      </c>
      <c r="LL174" s="106">
        <f>'Mladí jazdci'!LL23</f>
        <v>0</v>
      </c>
      <c r="LM174" s="106">
        <f>'Mladí jazdci'!LM23</f>
        <v>0</v>
      </c>
      <c r="LN174" s="106">
        <f>'Mladí jazdci'!LN23</f>
        <v>0</v>
      </c>
      <c r="LO174" s="106">
        <f>'Mladí jazdci'!LO23</f>
        <v>0</v>
      </c>
      <c r="LP174" s="106">
        <f>'Mladí jazdci'!LP23</f>
        <v>0</v>
      </c>
      <c r="LQ174" s="106">
        <f>'Mladí jazdci'!LQ23</f>
        <v>0</v>
      </c>
      <c r="LR174" s="106">
        <f>'Mladí jazdci'!LR23</f>
        <v>0</v>
      </c>
      <c r="LS174" s="106">
        <f>'Mladí jazdci'!LS23</f>
        <v>0</v>
      </c>
      <c r="LT174" s="106">
        <f>'Mladí jazdci'!LT23</f>
        <v>0</v>
      </c>
      <c r="LU174" s="106">
        <f>'Mladí jazdci'!LU23</f>
        <v>0</v>
      </c>
      <c r="LV174" s="106">
        <f>'Mladí jazdci'!LV23</f>
        <v>0</v>
      </c>
      <c r="LW174" s="106">
        <f>'Mladí jazdci'!LW23</f>
        <v>0</v>
      </c>
      <c r="LX174" s="106">
        <f>'Mladí jazdci'!LX23</f>
        <v>0</v>
      </c>
      <c r="LY174" s="106">
        <f>'Mladí jazdci'!LY23</f>
        <v>0</v>
      </c>
      <c r="LZ174" s="106">
        <f>'Mladí jazdci'!LZ23</f>
        <v>0</v>
      </c>
      <c r="MA174" s="106">
        <f>'Mladí jazdci'!MA23</f>
        <v>0</v>
      </c>
      <c r="MB174" s="106">
        <f>'Mladí jazdci'!MB23</f>
        <v>0</v>
      </c>
      <c r="MC174" s="106">
        <f>'Mladí jazdci'!MC23</f>
        <v>0</v>
      </c>
      <c r="MD174" s="106">
        <f>'Mladí jazdci'!MD23</f>
        <v>0</v>
      </c>
      <c r="ME174" s="106">
        <f>'Mladí jazdci'!ME23</f>
        <v>0</v>
      </c>
      <c r="MF174" s="106">
        <f>'Mladí jazdci'!MF23</f>
        <v>0</v>
      </c>
      <c r="MG174" s="106">
        <f>'Mladí jazdci'!MG23</f>
        <v>0</v>
      </c>
      <c r="MH174" s="106">
        <f>'Mladí jazdci'!MH23</f>
        <v>0</v>
      </c>
      <c r="MI174" s="106" t="str">
        <f>'Mladí jazdci'!MI23</f>
        <v>o</v>
      </c>
      <c r="MJ174" s="106">
        <f>'Mladí jazdci'!MJ23</f>
        <v>0</v>
      </c>
      <c r="MK174" s="106">
        <f>'Mladí jazdci'!MK23</f>
        <v>0</v>
      </c>
      <c r="ML174" s="106">
        <f>'Mladí jazdci'!ML23</f>
        <v>0</v>
      </c>
      <c r="MM174" s="106">
        <f>'Mladí jazdci'!MM23</f>
        <v>0</v>
      </c>
      <c r="MN174" s="106">
        <f>'Mladí jazdci'!MN23</f>
        <v>0</v>
      </c>
      <c r="MO174" s="106">
        <f>'Mladí jazdci'!MO23</f>
        <v>0</v>
      </c>
      <c r="MP174" s="106">
        <f>'Mladí jazdci'!MP23</f>
        <v>0</v>
      </c>
      <c r="MQ174" s="106">
        <f>'Mladí jazdci'!MQ23</f>
        <v>0</v>
      </c>
      <c r="MR174" s="106">
        <f>'Mladí jazdci'!MR23</f>
        <v>0</v>
      </c>
      <c r="MS174" s="106">
        <f>'Mladí jazdci'!MS23</f>
        <v>0</v>
      </c>
      <c r="MT174" s="106">
        <f>'Mladí jazdci'!MT23</f>
        <v>0</v>
      </c>
      <c r="MU174" s="106">
        <f>'Mladí jazdci'!MU23</f>
        <v>0</v>
      </c>
      <c r="MV174" s="106">
        <f>'Mladí jazdci'!MV23</f>
        <v>0</v>
      </c>
      <c r="MW174" s="106">
        <f>'Mladí jazdci'!MW23</f>
        <v>0</v>
      </c>
      <c r="MX174" s="106">
        <f>'Mladí jazdci'!MX23</f>
        <v>0</v>
      </c>
      <c r="MY174" s="106">
        <f>'Mladí jazdci'!MY23</f>
        <v>0</v>
      </c>
      <c r="MZ174" s="106">
        <f>'Mladí jazdci'!MZ23</f>
        <v>0</v>
      </c>
      <c r="NA174" s="106">
        <f>'Mladí jazdci'!NA23</f>
        <v>0</v>
      </c>
      <c r="NB174" s="106">
        <f>'Mladí jazdci'!NB23</f>
        <v>0</v>
      </c>
      <c r="NC174" s="106">
        <f>'Mladí jazdci'!NC23</f>
        <v>0</v>
      </c>
      <c r="ND174" s="106">
        <f>'Mladí jazdci'!ND23</f>
        <v>0</v>
      </c>
      <c r="NE174" s="106">
        <f>'Mladí jazdci'!NE23</f>
        <v>0</v>
      </c>
      <c r="NF174" s="106">
        <f>'Mladí jazdci'!NF23</f>
        <v>0</v>
      </c>
      <c r="NG174" s="106">
        <f>'Mladí jazdci'!NG23</f>
        <v>0</v>
      </c>
      <c r="NH174" s="106">
        <f>'Mladí jazdci'!NH23</f>
        <v>0</v>
      </c>
      <c r="NI174" s="106">
        <f>'Mladí jazdci'!NI23</f>
        <v>0</v>
      </c>
      <c r="NJ174" s="106">
        <f>'Mladí jazdci'!NJ23</f>
        <v>0</v>
      </c>
      <c r="NK174" s="106">
        <f>'Mladí jazdci'!NK23</f>
        <v>0</v>
      </c>
      <c r="NL174" s="106">
        <f>'Mladí jazdci'!NL23</f>
        <v>0</v>
      </c>
      <c r="NM174" s="106">
        <f>'Mladí jazdci'!NM23</f>
        <v>0</v>
      </c>
      <c r="NN174" s="106">
        <f>'Mladí jazdci'!NN23</f>
        <v>0</v>
      </c>
      <c r="NO174" s="106">
        <f>'Mladí jazdci'!NO23</f>
        <v>0</v>
      </c>
      <c r="NP174" s="106">
        <f>'Mladí jazdci'!NP23</f>
        <v>0</v>
      </c>
      <c r="NQ174" s="106">
        <f>'Mladí jazdci'!NQ23</f>
        <v>0</v>
      </c>
      <c r="NR174" s="106">
        <f>'Mladí jazdci'!NR23</f>
        <v>0</v>
      </c>
      <c r="NS174" s="106">
        <f>'Mladí jazdci'!NS23</f>
        <v>0</v>
      </c>
      <c r="NT174" s="106">
        <f>'Mladí jazdci'!NT23</f>
        <v>0</v>
      </c>
      <c r="NU174" s="106">
        <f>'Mladí jazdci'!NU23</f>
        <v>0</v>
      </c>
      <c r="NV174" s="106">
        <f>'Mladí jazdci'!NV23</f>
        <v>0</v>
      </c>
      <c r="NW174" s="106">
        <f>'Mladí jazdci'!NW23</f>
        <v>0</v>
      </c>
      <c r="NX174" s="106">
        <f>'Mladí jazdci'!NX23</f>
        <v>0</v>
      </c>
      <c r="NY174" s="106">
        <f>'Mladí jazdci'!NY23</f>
        <v>0</v>
      </c>
      <c r="NZ174" s="106">
        <f>'Mladí jazdci'!NZ23</f>
        <v>0</v>
      </c>
      <c r="OA174" s="106">
        <f>'Mladí jazdci'!OA23</f>
        <v>0</v>
      </c>
      <c r="OB174" s="106">
        <f>'Mladí jazdci'!OB23</f>
        <v>0</v>
      </c>
      <c r="OC174" s="106">
        <f>'Mladí jazdci'!OC23</f>
        <v>0</v>
      </c>
      <c r="OD174" s="106">
        <f>'Mladí jazdci'!OD23</f>
        <v>0</v>
      </c>
      <c r="OE174" s="106">
        <f>'Mladí jazdci'!OE23</f>
        <v>0</v>
      </c>
      <c r="OF174" s="106">
        <f>'Mladí jazdci'!OF23</f>
        <v>0</v>
      </c>
      <c r="OG174" s="106">
        <f>'Mladí jazdci'!OG23</f>
        <v>0</v>
      </c>
      <c r="OH174" s="106">
        <f>'Mladí jazdci'!OH23</f>
        <v>0</v>
      </c>
      <c r="OI174" s="106">
        <f>'Mladí jazdci'!OI23</f>
        <v>0</v>
      </c>
      <c r="OJ174" s="106">
        <f>'Mladí jazdci'!OJ23</f>
        <v>0</v>
      </c>
      <c r="OK174" s="106">
        <f>'Mladí jazdci'!OK23</f>
        <v>0</v>
      </c>
      <c r="OL174" s="106">
        <f>'Mladí jazdci'!OL23</f>
        <v>0</v>
      </c>
      <c r="OM174" s="106">
        <f>'Mladí jazdci'!OM23</f>
        <v>0</v>
      </c>
      <c r="ON174" s="106">
        <f>'Mladí jazdci'!ON23</f>
        <v>0</v>
      </c>
      <c r="OO174" s="106">
        <f>'Mladí jazdci'!OO23</f>
        <v>0</v>
      </c>
      <c r="OP174" s="106">
        <f>'Mladí jazdci'!OP23</f>
        <v>0</v>
      </c>
      <c r="OQ174" s="106">
        <f>'Mladí jazdci'!OQ23</f>
        <v>0</v>
      </c>
      <c r="OR174" s="106">
        <f>'Mladí jazdci'!OR23</f>
        <v>0</v>
      </c>
      <c r="OS174" s="106">
        <f>'Mladí jazdci'!OS23</f>
        <v>0</v>
      </c>
      <c r="OT174" s="106">
        <f>'Mladí jazdci'!OT23</f>
        <v>0</v>
      </c>
      <c r="OU174" s="106">
        <f>'Mladí jazdci'!OU23</f>
        <v>0</v>
      </c>
      <c r="OV174" s="106">
        <f>'Mladí jazdci'!OV23</f>
        <v>0</v>
      </c>
      <c r="OW174" s="106">
        <f>'Mladí jazdci'!OW23</f>
        <v>0</v>
      </c>
      <c r="OX174" s="106">
        <f>'Mladí jazdci'!OX23</f>
        <v>0</v>
      </c>
      <c r="OY174" s="106">
        <f>'Mladí jazdci'!OY23</f>
        <v>0</v>
      </c>
      <c r="OZ174" s="106">
        <f>'Mladí jazdci'!OZ23</f>
        <v>0</v>
      </c>
      <c r="PA174" s="106">
        <f>'Mladí jazdci'!PA23</f>
        <v>0</v>
      </c>
      <c r="PB174" s="106">
        <f>'Mladí jazdci'!PB23</f>
        <v>0</v>
      </c>
      <c r="PC174" s="106">
        <f>'Mladí jazdci'!PC23</f>
        <v>0</v>
      </c>
      <c r="PD174" s="106">
        <f>'Mladí jazdci'!PD23</f>
        <v>0</v>
      </c>
      <c r="PE174" s="106">
        <f>'Mladí jazdci'!PE23</f>
        <v>0</v>
      </c>
      <c r="PF174" s="106">
        <f>'Mladí jazdci'!PF23</f>
        <v>0</v>
      </c>
      <c r="PG174" s="106">
        <f>'Mladí jazdci'!PG23</f>
        <v>0</v>
      </c>
      <c r="PH174" s="106">
        <f>'Mladí jazdci'!PH23</f>
        <v>0</v>
      </c>
      <c r="PI174" s="106">
        <f>'Mladí jazdci'!PI23</f>
        <v>0</v>
      </c>
      <c r="PJ174" s="106">
        <f>'Mladí jazdci'!PJ23</f>
        <v>0</v>
      </c>
      <c r="PK174" s="106">
        <f>'Mladí jazdci'!PK23</f>
        <v>0</v>
      </c>
      <c r="PL174" s="106">
        <f>'Mladí jazdci'!PL23</f>
        <v>0</v>
      </c>
      <c r="PM174" s="106">
        <f>'Mladí jazdci'!PM23</f>
        <v>0</v>
      </c>
      <c r="PN174" s="106">
        <f>'Mladí jazdci'!PN23</f>
        <v>0</v>
      </c>
      <c r="PO174" s="106">
        <f>'Mladí jazdci'!PO23</f>
        <v>0</v>
      </c>
      <c r="PP174" s="106">
        <f>'Mladí jazdci'!PP23</f>
        <v>0</v>
      </c>
      <c r="PQ174" s="106">
        <f>'Mladí jazdci'!PQ23</f>
        <v>0</v>
      </c>
      <c r="PR174" s="106">
        <f>'Mladí jazdci'!PR23</f>
        <v>0</v>
      </c>
      <c r="PS174" s="106">
        <f>'Mladí jazdci'!PS23</f>
        <v>0</v>
      </c>
      <c r="PT174" s="106">
        <f>'Mladí jazdci'!PT23</f>
        <v>0</v>
      </c>
      <c r="PU174" s="106">
        <f>'Mladí jazdci'!PU23</f>
        <v>0</v>
      </c>
      <c r="PV174" s="106">
        <f>'Mladí jazdci'!PV23</f>
        <v>0</v>
      </c>
      <c r="PW174" s="106">
        <f>'Mladí jazdci'!PW23</f>
        <v>0</v>
      </c>
      <c r="PX174" s="106">
        <f>'Mladí jazdci'!PX23</f>
        <v>0</v>
      </c>
      <c r="PY174" s="106">
        <f>'Mladí jazdci'!PY23</f>
        <v>0</v>
      </c>
      <c r="PZ174" s="106">
        <f>'Mladí jazdci'!PZ23</f>
        <v>0</v>
      </c>
      <c r="QA174" s="106">
        <f>'Mladí jazdci'!QA23</f>
        <v>0</v>
      </c>
      <c r="QB174" s="106">
        <f>'Mladí jazdci'!QB23</f>
        <v>0</v>
      </c>
      <c r="QC174" s="106">
        <f>'Mladí jazdci'!QC23</f>
        <v>0</v>
      </c>
      <c r="QD174" s="106">
        <f>'Mladí jazdci'!QD23</f>
        <v>0</v>
      </c>
      <c r="QE174" s="106">
        <f>'Mladí jazdci'!QE23</f>
        <v>0</v>
      </c>
      <c r="QF174" s="106">
        <f>'Mladí jazdci'!QF23</f>
        <v>0</v>
      </c>
      <c r="QG174" s="106">
        <f>'Mladí jazdci'!QG23</f>
        <v>0</v>
      </c>
      <c r="QH174" s="106">
        <f>'Mladí jazdci'!QH23</f>
        <v>0</v>
      </c>
      <c r="QI174" s="106">
        <f>'Mladí jazdci'!QI23</f>
        <v>0</v>
      </c>
      <c r="QJ174" s="106">
        <f>'Mladí jazdci'!QJ23</f>
        <v>0</v>
      </c>
      <c r="QK174" s="106">
        <f>'Mladí jazdci'!QK23</f>
        <v>0</v>
      </c>
      <c r="QL174" s="106">
        <f>'Mladí jazdci'!QL23</f>
        <v>0</v>
      </c>
      <c r="QM174" s="106">
        <f>'Mladí jazdci'!QM23</f>
        <v>0</v>
      </c>
      <c r="QN174" s="106">
        <f>'Mladí jazdci'!QN23</f>
        <v>0</v>
      </c>
      <c r="QO174" s="106">
        <f>'Mladí jazdci'!QO23</f>
        <v>0</v>
      </c>
      <c r="QP174" s="106">
        <f>'Mladí jazdci'!QP23</f>
        <v>0</v>
      </c>
      <c r="QQ174" s="106">
        <f>'Mladí jazdci'!QQ23</f>
        <v>0</v>
      </c>
      <c r="QR174" s="106">
        <f>'Mladí jazdci'!QR23</f>
        <v>0</v>
      </c>
      <c r="QS174" s="106">
        <f>'Mladí jazdci'!QS23</f>
        <v>0</v>
      </c>
      <c r="QT174" s="106">
        <f>'Mladí jazdci'!QT23</f>
        <v>0</v>
      </c>
      <c r="QU174" s="106">
        <f>'Mladí jazdci'!QU23</f>
        <v>0</v>
      </c>
      <c r="QV174" s="106">
        <f>'Mladí jazdci'!QV23</f>
        <v>0</v>
      </c>
      <c r="QW174" s="106">
        <f>'Mladí jazdci'!QW23</f>
        <v>0</v>
      </c>
      <c r="QX174" s="106">
        <f>'Mladí jazdci'!QX23</f>
        <v>0</v>
      </c>
      <c r="QY174" s="106">
        <f>'Mladí jazdci'!QY23</f>
        <v>0</v>
      </c>
      <c r="QZ174" s="106">
        <f>'Mladí jazdci'!QZ23</f>
        <v>0</v>
      </c>
      <c r="RA174" s="106">
        <f>'Mladí jazdci'!RA23</f>
        <v>0</v>
      </c>
      <c r="RB174" s="106">
        <f>'Mladí jazdci'!RB23</f>
        <v>0</v>
      </c>
      <c r="RC174" s="106">
        <f>'Mladí jazdci'!RC23</f>
        <v>0</v>
      </c>
      <c r="RD174" s="106">
        <f>'Mladí jazdci'!RD23</f>
        <v>0</v>
      </c>
      <c r="RE174" s="106">
        <f>'Mladí jazdci'!RE23</f>
        <v>0</v>
      </c>
      <c r="RF174" s="106">
        <f>'Mladí jazdci'!RF23</f>
        <v>0</v>
      </c>
      <c r="RG174" s="106">
        <f>'Mladí jazdci'!RG23</f>
        <v>0</v>
      </c>
      <c r="RH174" s="106">
        <f>'Mladí jazdci'!RH23</f>
        <v>0</v>
      </c>
      <c r="RI174" s="106">
        <f>'Mladí jazdci'!RI23</f>
        <v>0</v>
      </c>
      <c r="RJ174" s="106">
        <f>'Mladí jazdci'!RJ23</f>
        <v>0</v>
      </c>
      <c r="RK174" s="106">
        <f>'Mladí jazdci'!RK23</f>
        <v>0</v>
      </c>
      <c r="RL174" s="106">
        <f>'Mladí jazdci'!RL23</f>
        <v>0</v>
      </c>
      <c r="RM174" s="106">
        <f>'Mladí jazdci'!RM23</f>
        <v>0</v>
      </c>
      <c r="RN174" s="106">
        <f>'Mladí jazdci'!RN23</f>
        <v>0</v>
      </c>
      <c r="RO174" s="106">
        <f>'Mladí jazdci'!RO23</f>
        <v>0</v>
      </c>
      <c r="RP174" s="106">
        <f>'Mladí jazdci'!RP23</f>
        <v>0</v>
      </c>
      <c r="RQ174" s="106">
        <f>'Mladí jazdci'!RQ23</f>
        <v>0</v>
      </c>
      <c r="RR174" s="106">
        <f>'Mladí jazdci'!RR23</f>
        <v>0</v>
      </c>
      <c r="RS174" s="106">
        <f>'Mladí jazdci'!RS23</f>
        <v>0</v>
      </c>
      <c r="RT174" s="106">
        <f>'Mladí jazdci'!RT23</f>
        <v>0</v>
      </c>
      <c r="RU174" s="106">
        <f>'Mladí jazdci'!RU23</f>
        <v>0</v>
      </c>
      <c r="RV174" s="106">
        <f>'Mladí jazdci'!RV23</f>
        <v>0</v>
      </c>
      <c r="RW174" s="106">
        <f>'Mladí jazdci'!RW23</f>
        <v>0</v>
      </c>
      <c r="RX174" s="106">
        <f>'Mladí jazdci'!RX23</f>
        <v>0</v>
      </c>
      <c r="RY174" s="106">
        <f>'Mladí jazdci'!RY23</f>
        <v>0</v>
      </c>
      <c r="RZ174" s="106">
        <f>'Mladí jazdci'!RZ23</f>
        <v>0</v>
      </c>
      <c r="SA174" s="106">
        <f>'Mladí jazdci'!SA23</f>
        <v>0</v>
      </c>
      <c r="SB174" s="106">
        <f>'Mladí jazdci'!SB23</f>
        <v>0</v>
      </c>
      <c r="SC174" s="106">
        <f>'Mladí jazdci'!SC23</f>
        <v>0</v>
      </c>
      <c r="SD174" s="106">
        <f>'Mladí jazdci'!SD23</f>
        <v>0</v>
      </c>
      <c r="SE174" s="106">
        <f>'Mladí jazdci'!SE23</f>
        <v>0</v>
      </c>
      <c r="SF174" s="106">
        <f>'Mladí jazdci'!SF23</f>
        <v>0</v>
      </c>
      <c r="SG174" s="106">
        <f>'Mladí jazdci'!SG23</f>
        <v>0</v>
      </c>
      <c r="SH174" s="106">
        <f>'Mladí jazdci'!SH23</f>
        <v>0</v>
      </c>
      <c r="SI174" s="106">
        <f>'Mladí jazdci'!SI23</f>
        <v>0</v>
      </c>
      <c r="SJ174" s="106">
        <f>'Mladí jazdci'!SJ23</f>
        <v>0</v>
      </c>
      <c r="SK174" s="106">
        <f>'Mladí jazdci'!SK23</f>
        <v>0</v>
      </c>
      <c r="SL174" s="106">
        <f>'Mladí jazdci'!SL23</f>
        <v>0</v>
      </c>
      <c r="SM174" s="106">
        <f>'Mladí jazdci'!SM23</f>
        <v>0</v>
      </c>
      <c r="SN174" s="106">
        <f>'Mladí jazdci'!SN23</f>
        <v>0</v>
      </c>
      <c r="SO174" s="106">
        <f>'Mladí jazdci'!SO23</f>
        <v>0</v>
      </c>
      <c r="SP174" s="106">
        <f>'Mladí jazdci'!SP23</f>
        <v>0</v>
      </c>
      <c r="SQ174" s="106">
        <f>'Mladí jazdci'!SQ23</f>
        <v>0</v>
      </c>
      <c r="SR174" s="106">
        <f>'Mladí jazdci'!SR23</f>
        <v>0</v>
      </c>
      <c r="SS174" s="106">
        <f>'Mladí jazdci'!SS23</f>
        <v>0</v>
      </c>
      <c r="ST174" s="106">
        <f>'Mladí jazdci'!ST23</f>
        <v>0</v>
      </c>
      <c r="SU174" s="106">
        <f>'Mladí jazdci'!SU23</f>
        <v>0</v>
      </c>
      <c r="SV174" s="106">
        <f>'Mladí jazdci'!SV23</f>
        <v>0</v>
      </c>
      <c r="SW174" s="106">
        <f>'Mladí jazdci'!SW23</f>
        <v>0</v>
      </c>
      <c r="SX174" s="106">
        <f>'Mladí jazdci'!SX23</f>
        <v>0</v>
      </c>
      <c r="SY174" s="106">
        <f>'Mladí jazdci'!SY23</f>
        <v>0</v>
      </c>
      <c r="SZ174" s="106">
        <f>'Mladí jazdci'!SZ23</f>
        <v>0</v>
      </c>
      <c r="TA174" s="106">
        <f>'Mladí jazdci'!TA23</f>
        <v>0</v>
      </c>
      <c r="TB174" s="106">
        <f>'Mladí jazdci'!TB23</f>
        <v>0</v>
      </c>
    </row>
    <row r="175" spans="1:522" s="1" customFormat="1" ht="18" customHeight="1" x14ac:dyDescent="0.25">
      <c r="A175" s="12"/>
      <c r="B175" s="11" t="s">
        <v>201</v>
      </c>
      <c r="C175" s="1">
        <v>12189</v>
      </c>
      <c r="E175" s="4" t="s">
        <v>200</v>
      </c>
      <c r="F175" s="1">
        <v>6865</v>
      </c>
      <c r="G175" s="9" t="s">
        <v>97</v>
      </c>
      <c r="H175" s="4" t="s">
        <v>202</v>
      </c>
      <c r="I175" s="1">
        <f t="shared" si="20"/>
        <v>5</v>
      </c>
      <c r="J175" s="12">
        <f>Tabuľka3[[#This Row],[Stĺpec9]]</f>
        <v>5</v>
      </c>
      <c r="K175" s="106">
        <f>Seniori!K82</f>
        <v>0</v>
      </c>
      <c r="L175" s="106">
        <f>Seniori!L82</f>
        <v>0</v>
      </c>
      <c r="M175" s="106">
        <f>Seniori!M82</f>
        <v>0</v>
      </c>
      <c r="N175" s="106">
        <f>Seniori!N82</f>
        <v>0</v>
      </c>
      <c r="O175" s="106">
        <f>Seniori!O82</f>
        <v>0</v>
      </c>
      <c r="P175" s="106">
        <f>Seniori!P82</f>
        <v>0</v>
      </c>
      <c r="Q175" s="106">
        <f>Seniori!Q82</f>
        <v>0</v>
      </c>
      <c r="R175" s="106">
        <f>Seniori!R82</f>
        <v>0</v>
      </c>
      <c r="S175" s="106">
        <f>Seniori!S82</f>
        <v>0</v>
      </c>
      <c r="T175" s="106">
        <f>Seniori!T82</f>
        <v>0</v>
      </c>
      <c r="U175" s="106">
        <f>Seniori!U82</f>
        <v>0</v>
      </c>
      <c r="V175" s="106">
        <f>Seniori!V82</f>
        <v>0</v>
      </c>
      <c r="W175" s="106">
        <f>Seniori!W82</f>
        <v>0</v>
      </c>
      <c r="X175" s="106">
        <f>Seniori!X82</f>
        <v>0</v>
      </c>
      <c r="Y175" s="106">
        <f>Seniori!Y82</f>
        <v>0</v>
      </c>
      <c r="Z175" s="106">
        <f>Seniori!Z82</f>
        <v>0</v>
      </c>
      <c r="AA175" s="106">
        <f>Seniori!AA82</f>
        <v>0</v>
      </c>
      <c r="AB175" s="106">
        <f>Seniori!AB82</f>
        <v>0</v>
      </c>
      <c r="AC175" s="106">
        <f>Seniori!AC82</f>
        <v>0</v>
      </c>
      <c r="AD175" s="106">
        <f>Seniori!AD82</f>
        <v>0</v>
      </c>
      <c r="AE175" s="106">
        <f>Seniori!AE82</f>
        <v>0</v>
      </c>
      <c r="AF175" s="106">
        <f>Seniori!AF82</f>
        <v>0</v>
      </c>
      <c r="AG175" s="106">
        <f>Seniori!AG82</f>
        <v>0</v>
      </c>
      <c r="AH175" s="106">
        <f>Seniori!AH82</f>
        <v>0</v>
      </c>
      <c r="AI175" s="106">
        <f>Seniori!AI82</f>
        <v>0</v>
      </c>
      <c r="AJ175" s="106">
        <f>Seniori!AJ82</f>
        <v>0</v>
      </c>
      <c r="AK175" s="106">
        <f>Seniori!AK82</f>
        <v>0</v>
      </c>
      <c r="AL175" s="106">
        <f>Seniori!AL82</f>
        <v>0</v>
      </c>
      <c r="AM175" s="106">
        <f>Seniori!AM82</f>
        <v>0</v>
      </c>
      <c r="AN175" s="106">
        <f>Seniori!AN82</f>
        <v>0</v>
      </c>
      <c r="AO175" s="106">
        <f>Seniori!AO82</f>
        <v>0</v>
      </c>
      <c r="AP175" s="106">
        <f>Seniori!AP82</f>
        <v>0</v>
      </c>
      <c r="AQ175" s="106">
        <f>Seniori!AQ82</f>
        <v>0</v>
      </c>
      <c r="AR175" s="106">
        <f>Seniori!AR82</f>
        <v>0</v>
      </c>
      <c r="AS175" s="106">
        <f>Seniori!AS82</f>
        <v>0</v>
      </c>
      <c r="AT175" s="106">
        <f>Seniori!AT82</f>
        <v>0</v>
      </c>
      <c r="AU175" s="106">
        <f>Seniori!AU82</f>
        <v>0</v>
      </c>
      <c r="AV175" s="106">
        <f>Seniori!AV82</f>
        <v>0</v>
      </c>
      <c r="AW175" s="106">
        <f>Seniori!AW82</f>
        <v>0</v>
      </c>
      <c r="AX175" s="106">
        <f>Seniori!AX82</f>
        <v>0</v>
      </c>
      <c r="AY175" s="106">
        <f>Seniori!AY82</f>
        <v>0</v>
      </c>
      <c r="AZ175" s="106">
        <f>Seniori!AZ82</f>
        <v>0</v>
      </c>
      <c r="BA175" s="106">
        <f>Seniori!BA82</f>
        <v>0</v>
      </c>
      <c r="BB175" s="106">
        <f>Seniori!BB82</f>
        <v>0</v>
      </c>
      <c r="BC175" s="106">
        <f>Seniori!BC82</f>
        <v>0</v>
      </c>
      <c r="BD175" s="106">
        <f>Seniori!BD82</f>
        <v>0</v>
      </c>
      <c r="BE175" s="106">
        <f>Seniori!BE82</f>
        <v>0</v>
      </c>
      <c r="BF175" s="106">
        <f>Seniori!BF82</f>
        <v>0</v>
      </c>
      <c r="BG175" s="106">
        <f>Seniori!BG82</f>
        <v>0</v>
      </c>
      <c r="BH175" s="106">
        <f>Seniori!BH82</f>
        <v>0</v>
      </c>
      <c r="BI175" s="106">
        <f>Seniori!BI82</f>
        <v>0</v>
      </c>
      <c r="BJ175" s="106">
        <f>Seniori!BJ82</f>
        <v>0</v>
      </c>
      <c r="BK175" s="106">
        <f>Seniori!BK82</f>
        <v>0</v>
      </c>
      <c r="BL175" s="106">
        <f>Seniori!BL82</f>
        <v>0</v>
      </c>
      <c r="BM175" s="106">
        <f>Seniori!BM82</f>
        <v>0</v>
      </c>
      <c r="BN175" s="106">
        <f>Seniori!BN82</f>
        <v>0</v>
      </c>
      <c r="BO175" s="106">
        <f>Seniori!BO82</f>
        <v>0</v>
      </c>
      <c r="BP175" s="106">
        <f>Seniori!BP82</f>
        <v>0</v>
      </c>
      <c r="BQ175" s="106">
        <f>Seniori!BQ82</f>
        <v>0</v>
      </c>
      <c r="BR175" s="106">
        <f>Seniori!BR82</f>
        <v>0</v>
      </c>
      <c r="BS175" s="106">
        <f>Seniori!BS82</f>
        <v>0</v>
      </c>
      <c r="BT175" s="106">
        <f>Seniori!BT82</f>
        <v>0</v>
      </c>
      <c r="BU175" s="106">
        <f>Seniori!BU82</f>
        <v>0</v>
      </c>
      <c r="BV175" s="106">
        <f>Seniori!BV82</f>
        <v>0</v>
      </c>
      <c r="BW175" s="106">
        <f>Seniori!BW82</f>
        <v>0</v>
      </c>
      <c r="BX175" s="106">
        <f>Seniori!BX82</f>
        <v>0</v>
      </c>
      <c r="BY175" s="106">
        <f>Seniori!BY82</f>
        <v>0</v>
      </c>
      <c r="BZ175" s="106">
        <f>Seniori!BZ82</f>
        <v>0</v>
      </c>
      <c r="CA175" s="106">
        <f>Seniori!CA82</f>
        <v>0</v>
      </c>
      <c r="CB175" s="106">
        <f>Seniori!CB82</f>
        <v>0</v>
      </c>
      <c r="CC175" s="106">
        <f>Seniori!CC82</f>
        <v>0</v>
      </c>
      <c r="CD175" s="106">
        <f>Seniori!CD82</f>
        <v>0</v>
      </c>
      <c r="CE175" s="106">
        <f>Seniori!CE82</f>
        <v>0</v>
      </c>
      <c r="CF175" s="106">
        <f>Seniori!CF82</f>
        <v>0</v>
      </c>
      <c r="CG175" s="106">
        <f>Seniori!CG82</f>
        <v>0</v>
      </c>
      <c r="CH175" s="106">
        <f>Seniori!CH82</f>
        <v>0</v>
      </c>
      <c r="CI175" s="106">
        <f>Seniori!CI82</f>
        <v>0</v>
      </c>
      <c r="CJ175" s="106">
        <f>Seniori!CJ82</f>
        <v>0</v>
      </c>
      <c r="CK175" s="106">
        <f>Seniori!CK82</f>
        <v>0</v>
      </c>
      <c r="CL175" s="106">
        <f>Seniori!CL82</f>
        <v>0</v>
      </c>
      <c r="CM175" s="106">
        <f>Seniori!CM82</f>
        <v>0</v>
      </c>
      <c r="CN175" s="106">
        <f>Seniori!CN82</f>
        <v>0</v>
      </c>
      <c r="CO175" s="106">
        <f>Seniori!CO82</f>
        <v>0</v>
      </c>
      <c r="CP175" s="106">
        <f>Seniori!CP82</f>
        <v>0</v>
      </c>
      <c r="CQ175" s="106">
        <f>Seniori!CQ82</f>
        <v>0</v>
      </c>
      <c r="CR175" s="106">
        <f>Seniori!CR82</f>
        <v>0</v>
      </c>
      <c r="CS175" s="106">
        <f>Seniori!CS82</f>
        <v>0</v>
      </c>
      <c r="CT175" s="106">
        <f>Seniori!CT82</f>
        <v>0</v>
      </c>
      <c r="CU175" s="106">
        <f>Seniori!CU82</f>
        <v>0</v>
      </c>
      <c r="CV175" s="106">
        <f>Seniori!CV82</f>
        <v>0</v>
      </c>
      <c r="CW175" s="106">
        <f>Seniori!CW82</f>
        <v>0</v>
      </c>
      <c r="CX175" s="106">
        <f>Seniori!CX82</f>
        <v>0</v>
      </c>
      <c r="CY175" s="106">
        <f>Seniori!CY82</f>
        <v>0</v>
      </c>
      <c r="CZ175" s="106">
        <f>Seniori!CZ82</f>
        <v>0</v>
      </c>
      <c r="DA175" s="106">
        <f>Seniori!DA82</f>
        <v>0</v>
      </c>
      <c r="DB175" s="106">
        <f>Seniori!DB82</f>
        <v>0</v>
      </c>
      <c r="DC175" s="106">
        <f>Seniori!DC82</f>
        <v>0</v>
      </c>
      <c r="DD175" s="106">
        <f>Seniori!DD82</f>
        <v>0</v>
      </c>
      <c r="DE175" s="106">
        <f>Seniori!DE82</f>
        <v>0</v>
      </c>
      <c r="DF175" s="106">
        <f>Seniori!DF82</f>
        <v>0</v>
      </c>
      <c r="DG175" s="106">
        <f>Seniori!DG82</f>
        <v>0</v>
      </c>
      <c r="DH175" s="106">
        <f>Seniori!DH82</f>
        <v>0</v>
      </c>
      <c r="DI175" s="106">
        <f>Seniori!DI82</f>
        <v>0</v>
      </c>
      <c r="DJ175" s="106">
        <f>Seniori!DJ82</f>
        <v>0</v>
      </c>
      <c r="DK175" s="106">
        <f>Seniori!DK82</f>
        <v>0</v>
      </c>
      <c r="DL175" s="106">
        <f>Seniori!DL82</f>
        <v>0</v>
      </c>
      <c r="DM175" s="106">
        <f>Seniori!DM82</f>
        <v>0</v>
      </c>
      <c r="DN175" s="106">
        <f>Seniori!DN82</f>
        <v>0</v>
      </c>
      <c r="DO175" s="106">
        <f>Seniori!DO82</f>
        <v>0</v>
      </c>
      <c r="DP175" s="106">
        <f>Seniori!DP82</f>
        <v>0</v>
      </c>
      <c r="DQ175" s="106">
        <f>Seniori!DQ82</f>
        <v>0</v>
      </c>
      <c r="DR175" s="106">
        <f>Seniori!DR82</f>
        <v>0</v>
      </c>
      <c r="DS175" s="106">
        <f>Seniori!DS82</f>
        <v>0</v>
      </c>
      <c r="DT175" s="106">
        <f>Seniori!DT82</f>
        <v>0</v>
      </c>
      <c r="DU175" s="106">
        <f>Seniori!DU82</f>
        <v>0</v>
      </c>
      <c r="DV175" s="106">
        <f>Seniori!DV82</f>
        <v>0</v>
      </c>
      <c r="DW175" s="106">
        <f>Seniori!DW82</f>
        <v>0</v>
      </c>
      <c r="DX175" s="106">
        <f>Seniori!DX82</f>
        <v>0</v>
      </c>
      <c r="DY175" s="106">
        <f>Seniori!DY82</f>
        <v>0</v>
      </c>
      <c r="DZ175" s="106">
        <f>Seniori!DZ82</f>
        <v>0</v>
      </c>
      <c r="EA175" s="106">
        <f>Seniori!EA82</f>
        <v>0</v>
      </c>
      <c r="EB175" s="106">
        <f>Seniori!EB82</f>
        <v>0</v>
      </c>
      <c r="EC175" s="106">
        <f>Seniori!EC82</f>
        <v>0</v>
      </c>
      <c r="ED175" s="106">
        <f>Seniori!ED82</f>
        <v>0</v>
      </c>
      <c r="EE175" s="106">
        <f>Seniori!EE82</f>
        <v>0</v>
      </c>
      <c r="EF175" s="106">
        <f>Seniori!EF82</f>
        <v>0</v>
      </c>
      <c r="EG175" s="106">
        <f>Seniori!EG82</f>
        <v>0</v>
      </c>
      <c r="EH175" s="106">
        <f>Seniori!EH82</f>
        <v>0</v>
      </c>
      <c r="EI175" s="106">
        <f>Seniori!EI82</f>
        <v>0</v>
      </c>
      <c r="EJ175" s="106">
        <f>Seniori!EJ82</f>
        <v>0</v>
      </c>
      <c r="EK175" s="106">
        <f>Seniori!EK82</f>
        <v>0</v>
      </c>
      <c r="EL175" s="106">
        <f>Seniori!EL82</f>
        <v>0</v>
      </c>
      <c r="EM175" s="106">
        <f>Seniori!EM82</f>
        <v>0</v>
      </c>
      <c r="EN175" s="106">
        <f>Seniori!EN82</f>
        <v>0</v>
      </c>
      <c r="EO175" s="106">
        <f>Seniori!EO82</f>
        <v>0</v>
      </c>
      <c r="EP175" s="106">
        <f>Seniori!EP82</f>
        <v>0</v>
      </c>
      <c r="EQ175" s="106">
        <f>Seniori!EQ82</f>
        <v>0</v>
      </c>
      <c r="ER175" s="106">
        <f>Seniori!ER82</f>
        <v>0</v>
      </c>
      <c r="ES175" s="106">
        <f>Seniori!ES82</f>
        <v>0</v>
      </c>
      <c r="ET175" s="106">
        <f>Seniori!ET82</f>
        <v>0</v>
      </c>
      <c r="EU175" s="106">
        <f>Seniori!EU82</f>
        <v>0</v>
      </c>
      <c r="EV175" s="106">
        <f>Seniori!EV82</f>
        <v>0</v>
      </c>
      <c r="EW175" s="106">
        <f>Seniori!EW82</f>
        <v>0</v>
      </c>
      <c r="EX175" s="106">
        <f>Seniori!EX82</f>
        <v>0</v>
      </c>
      <c r="EY175" s="106">
        <f>Seniori!EY82</f>
        <v>0</v>
      </c>
      <c r="EZ175" s="106">
        <f>Seniori!EZ82</f>
        <v>0</v>
      </c>
      <c r="FA175" s="106">
        <f>Seniori!FA82</f>
        <v>0</v>
      </c>
      <c r="FB175" s="106">
        <f>Seniori!FB82</f>
        <v>0</v>
      </c>
      <c r="FC175" s="106">
        <f>Seniori!FC82</f>
        <v>0</v>
      </c>
      <c r="FD175" s="106">
        <f>Seniori!FD82</f>
        <v>0</v>
      </c>
      <c r="FE175" s="106">
        <f>Seniori!FE82</f>
        <v>0</v>
      </c>
      <c r="FF175" s="106">
        <f>Seniori!FF82</f>
        <v>0</v>
      </c>
      <c r="FG175" s="106">
        <f>Seniori!FG82</f>
        <v>0</v>
      </c>
      <c r="FH175" s="106">
        <f>Seniori!FH82</f>
        <v>0</v>
      </c>
      <c r="FI175" s="106">
        <f>Seniori!FI82</f>
        <v>0</v>
      </c>
      <c r="FJ175" s="106">
        <f>Seniori!FJ82</f>
        <v>0</v>
      </c>
      <c r="FK175" s="106">
        <f>Seniori!FK82</f>
        <v>0</v>
      </c>
      <c r="FL175" s="106">
        <f>Seniori!FL82</f>
        <v>0</v>
      </c>
      <c r="FM175" s="106">
        <f>Seniori!FM82</f>
        <v>0</v>
      </c>
      <c r="FN175" s="106">
        <f>Seniori!FN82</f>
        <v>0</v>
      </c>
      <c r="FO175" s="106">
        <f>Seniori!FO82</f>
        <v>0</v>
      </c>
      <c r="FP175" s="106">
        <f>Seniori!FP82</f>
        <v>0</v>
      </c>
      <c r="FQ175" s="106">
        <f>Seniori!FQ82</f>
        <v>0</v>
      </c>
      <c r="FR175" s="106">
        <f>Seniori!FR82</f>
        <v>0</v>
      </c>
      <c r="FS175" s="106">
        <f>Seniori!FS82</f>
        <v>0</v>
      </c>
      <c r="FT175" s="106">
        <f>Seniori!FT82</f>
        <v>0</v>
      </c>
      <c r="FU175" s="106">
        <f>Seniori!FU82</f>
        <v>0</v>
      </c>
      <c r="FV175" s="106">
        <f>Seniori!FV82</f>
        <v>0</v>
      </c>
      <c r="FW175" s="106">
        <f>Seniori!FW82</f>
        <v>0</v>
      </c>
      <c r="FX175" s="106">
        <f>Seniori!FX82</f>
        <v>0</v>
      </c>
      <c r="FY175" s="106">
        <f>Seniori!FY82</f>
        <v>0</v>
      </c>
      <c r="FZ175" s="106">
        <f>Seniori!FZ82</f>
        <v>0</v>
      </c>
      <c r="GA175" s="106">
        <f>Seniori!GA82</f>
        <v>0</v>
      </c>
      <c r="GB175" s="106">
        <f>Seniori!GB82</f>
        <v>0</v>
      </c>
      <c r="GC175" s="106">
        <f>Seniori!GC82</f>
        <v>0</v>
      </c>
      <c r="GD175" s="106">
        <f>Seniori!GD82</f>
        <v>0</v>
      </c>
      <c r="GE175" s="106">
        <f>Seniori!GE82</f>
        <v>0</v>
      </c>
      <c r="GF175" s="106">
        <f>Seniori!GF82</f>
        <v>0</v>
      </c>
      <c r="GG175" s="106">
        <f>Seniori!GG82</f>
        <v>0</v>
      </c>
      <c r="GH175" s="106">
        <f>Seniori!GH82</f>
        <v>0</v>
      </c>
      <c r="GI175" s="106">
        <f>Seniori!GI82</f>
        <v>0</v>
      </c>
      <c r="GJ175" s="106">
        <f>Seniori!GJ82</f>
        <v>0</v>
      </c>
      <c r="GK175" s="106">
        <f>Seniori!GK82</f>
        <v>0</v>
      </c>
      <c r="GL175" s="106">
        <f>Seniori!GL82</f>
        <v>0</v>
      </c>
      <c r="GM175" s="106">
        <f>Seniori!GM82</f>
        <v>0</v>
      </c>
      <c r="GN175" s="106">
        <f>Seniori!GN82</f>
        <v>0</v>
      </c>
      <c r="GO175" s="106">
        <f>Seniori!GO82</f>
        <v>0</v>
      </c>
      <c r="GP175" s="106">
        <f>Seniori!GP82</f>
        <v>0</v>
      </c>
      <c r="GQ175" s="106">
        <f>Seniori!GQ82</f>
        <v>0</v>
      </c>
      <c r="GR175" s="106">
        <f>Seniori!GR82</f>
        <v>0</v>
      </c>
      <c r="GS175" s="106">
        <f>Seniori!GS82</f>
        <v>0</v>
      </c>
      <c r="GT175" s="106">
        <f>Seniori!GT82</f>
        <v>0</v>
      </c>
      <c r="GU175" s="106">
        <f>Seniori!GU82</f>
        <v>0</v>
      </c>
      <c r="GV175" s="106">
        <f>Seniori!GV82</f>
        <v>0</v>
      </c>
      <c r="GW175" s="106">
        <f>Seniori!GW82</f>
        <v>0</v>
      </c>
      <c r="GX175" s="106">
        <f>Seniori!GX82</f>
        <v>0</v>
      </c>
      <c r="GY175" s="106">
        <f>Seniori!GY82</f>
        <v>0</v>
      </c>
      <c r="GZ175" s="106">
        <f>Seniori!GZ82</f>
        <v>0</v>
      </c>
      <c r="HA175" s="106">
        <f>Seniori!HA82</f>
        <v>0</v>
      </c>
      <c r="HB175" s="106">
        <f>Seniori!HB82</f>
        <v>0</v>
      </c>
      <c r="HC175" s="106">
        <f>Seniori!HC82</f>
        <v>0</v>
      </c>
      <c r="HD175" s="106">
        <f>Seniori!HD82</f>
        <v>0</v>
      </c>
      <c r="HE175" s="106">
        <f>Seniori!HE82</f>
        <v>0</v>
      </c>
      <c r="HF175" s="106">
        <f>Seniori!HF82</f>
        <v>0</v>
      </c>
      <c r="HG175" s="106">
        <f>Seniori!HG82</f>
        <v>0</v>
      </c>
      <c r="HH175" s="106">
        <f>Seniori!HH82</f>
        <v>0</v>
      </c>
      <c r="HI175" s="106">
        <f>Seniori!HI82</f>
        <v>0</v>
      </c>
      <c r="HJ175" s="106">
        <f>Seniori!HJ82</f>
        <v>0</v>
      </c>
      <c r="HK175" s="106">
        <f>Seniori!HK82</f>
        <v>0</v>
      </c>
      <c r="HL175" s="106">
        <f>Seniori!HL82</f>
        <v>0</v>
      </c>
      <c r="HM175" s="106">
        <f>Seniori!HM82</f>
        <v>0</v>
      </c>
      <c r="HN175" s="106">
        <f>Seniori!HN82</f>
        <v>0</v>
      </c>
      <c r="HO175" s="106">
        <f>Seniori!HO82</f>
        <v>0</v>
      </c>
      <c r="HP175" s="106">
        <f>Seniori!HP82</f>
        <v>0</v>
      </c>
      <c r="HQ175" s="106">
        <f>Seniori!HQ82</f>
        <v>0</v>
      </c>
      <c r="HR175" s="106">
        <f>Seniori!HR82</f>
        <v>0</v>
      </c>
      <c r="HS175" s="106">
        <f>Seniori!HS82</f>
        <v>0</v>
      </c>
      <c r="HT175" s="106">
        <f>Seniori!HT82</f>
        <v>0</v>
      </c>
      <c r="HU175" s="106">
        <f>Seniori!HU82</f>
        <v>0</v>
      </c>
      <c r="HV175" s="106">
        <f>Seniori!HV82</f>
        <v>0</v>
      </c>
      <c r="HW175" s="106">
        <f>Seniori!HW82</f>
        <v>0</v>
      </c>
      <c r="HX175" s="106">
        <f>Seniori!HX82</f>
        <v>0</v>
      </c>
      <c r="HY175" s="106">
        <f>Seniori!HY82</f>
        <v>0</v>
      </c>
      <c r="HZ175" s="106">
        <f>Seniori!HZ82</f>
        <v>0</v>
      </c>
      <c r="IA175" s="106">
        <f>Seniori!IA82</f>
        <v>0</v>
      </c>
      <c r="IB175" s="106">
        <f>Seniori!IB82</f>
        <v>0</v>
      </c>
      <c r="IC175" s="106">
        <f>Seniori!IC82</f>
        <v>0</v>
      </c>
      <c r="ID175" s="106">
        <f>Seniori!ID82</f>
        <v>0</v>
      </c>
      <c r="IE175" s="106">
        <f>Seniori!IE82</f>
        <v>0</v>
      </c>
      <c r="IF175" s="106">
        <f>Seniori!IF82</f>
        <v>0</v>
      </c>
      <c r="IG175" s="106">
        <f>Seniori!IG82</f>
        <v>0</v>
      </c>
      <c r="IH175" s="106">
        <f>Seniori!IH82</f>
        <v>2</v>
      </c>
      <c r="II175" s="106">
        <f>Seniori!II82</f>
        <v>0</v>
      </c>
      <c r="IJ175" s="106">
        <f>Seniori!IJ82</f>
        <v>3</v>
      </c>
      <c r="IK175" s="106">
        <f>Seniori!IK82</f>
        <v>0</v>
      </c>
      <c r="IL175" s="106">
        <f>Seniori!IL82</f>
        <v>0</v>
      </c>
      <c r="IM175" s="106">
        <f>Seniori!IM82</f>
        <v>0</v>
      </c>
      <c r="IN175" s="106">
        <f>Seniori!IN82</f>
        <v>0</v>
      </c>
      <c r="IO175" s="106">
        <f>Seniori!IO82</f>
        <v>0</v>
      </c>
      <c r="IP175" s="106">
        <f>Seniori!IP82</f>
        <v>0</v>
      </c>
      <c r="IQ175" s="106">
        <f>Seniori!IQ82</f>
        <v>0</v>
      </c>
      <c r="IR175" s="106">
        <f>Seniori!IR82</f>
        <v>0</v>
      </c>
      <c r="IS175" s="106">
        <f>Seniori!IS82</f>
        <v>0</v>
      </c>
      <c r="IT175" s="106">
        <f>Seniori!IT82</f>
        <v>0</v>
      </c>
      <c r="IU175" s="106">
        <f>Seniori!IU82</f>
        <v>0</v>
      </c>
      <c r="IV175" s="106">
        <f>Seniori!IV82</f>
        <v>0</v>
      </c>
      <c r="IW175" s="106">
        <f>Seniori!IW82</f>
        <v>0</v>
      </c>
      <c r="IX175" s="106">
        <f>Seniori!IX82</f>
        <v>0</v>
      </c>
      <c r="IY175" s="106">
        <f>Seniori!IY82</f>
        <v>0</v>
      </c>
      <c r="IZ175" s="106">
        <f>Seniori!IZ82</f>
        <v>0</v>
      </c>
      <c r="JA175" s="106">
        <f>Seniori!JA82</f>
        <v>0</v>
      </c>
      <c r="JB175" s="106">
        <f>Seniori!JB82</f>
        <v>0</v>
      </c>
      <c r="JC175" s="106">
        <f>Seniori!JC82</f>
        <v>0</v>
      </c>
      <c r="JD175" s="106">
        <f>Seniori!JD82</f>
        <v>0</v>
      </c>
      <c r="JE175" s="106">
        <f>Seniori!JE82</f>
        <v>0</v>
      </c>
      <c r="JF175" s="106">
        <f>Seniori!JF82</f>
        <v>0</v>
      </c>
      <c r="JG175" s="106">
        <f>Seniori!JG82</f>
        <v>0</v>
      </c>
      <c r="JH175" s="106">
        <f>Seniori!JH82</f>
        <v>0</v>
      </c>
      <c r="JI175" s="106">
        <f>Seniori!JI82</f>
        <v>0</v>
      </c>
      <c r="JJ175" s="106">
        <f>Seniori!JJ82</f>
        <v>0</v>
      </c>
      <c r="JK175" s="106">
        <f>Seniori!JK82</f>
        <v>0</v>
      </c>
      <c r="JL175" s="106">
        <f>Seniori!JL82</f>
        <v>0</v>
      </c>
      <c r="JM175" s="106">
        <f>Seniori!JM82</f>
        <v>0</v>
      </c>
      <c r="JN175" s="106">
        <f>Seniori!JN82</f>
        <v>0</v>
      </c>
      <c r="JO175" s="106">
        <f>Seniori!JO82</f>
        <v>0</v>
      </c>
      <c r="JP175" s="106">
        <f>Seniori!JP82</f>
        <v>0</v>
      </c>
      <c r="JQ175" s="106">
        <f>Seniori!JQ82</f>
        <v>0</v>
      </c>
      <c r="JR175" s="106">
        <f>Seniori!JR82</f>
        <v>0</v>
      </c>
      <c r="JS175" s="106">
        <f>Seniori!JS82</f>
        <v>0</v>
      </c>
      <c r="JT175" s="106">
        <f>Seniori!JT82</f>
        <v>0</v>
      </c>
      <c r="JU175" s="106">
        <f>Seniori!JU82</f>
        <v>0</v>
      </c>
      <c r="JV175" s="106">
        <f>Seniori!JV82</f>
        <v>0</v>
      </c>
      <c r="JW175" s="106">
        <f>Seniori!JW82</f>
        <v>0</v>
      </c>
      <c r="JX175" s="106">
        <f>Seniori!JX82</f>
        <v>0</v>
      </c>
      <c r="JY175" s="106">
        <f>Seniori!JY82</f>
        <v>0</v>
      </c>
      <c r="JZ175" s="106">
        <f>Seniori!JZ82</f>
        <v>0</v>
      </c>
      <c r="KA175" s="106">
        <f>Seniori!KA82</f>
        <v>0</v>
      </c>
      <c r="KB175" s="106">
        <f>Seniori!KB82</f>
        <v>0</v>
      </c>
      <c r="KC175" s="106">
        <f>Seniori!KC82</f>
        <v>0</v>
      </c>
      <c r="KD175" s="106">
        <f>Seniori!KD82</f>
        <v>0</v>
      </c>
      <c r="KE175" s="106">
        <f>Seniori!KE82</f>
        <v>0</v>
      </c>
      <c r="KF175" s="106">
        <f>Seniori!KF82</f>
        <v>0</v>
      </c>
      <c r="KG175" s="106">
        <f>Seniori!KG82</f>
        <v>0</v>
      </c>
      <c r="KH175" s="106">
        <f>Seniori!KH82</f>
        <v>0</v>
      </c>
      <c r="KI175" s="106">
        <f>Seniori!KI82</f>
        <v>0</v>
      </c>
      <c r="KJ175" s="106">
        <f>Seniori!KJ82</f>
        <v>0</v>
      </c>
      <c r="KK175" s="106">
        <f>Seniori!KK82</f>
        <v>0</v>
      </c>
      <c r="KL175" s="106">
        <f>Seniori!KL82</f>
        <v>0</v>
      </c>
      <c r="KM175" s="106">
        <f>Seniori!KM82</f>
        <v>0</v>
      </c>
      <c r="KN175" s="106">
        <f>Seniori!KN82</f>
        <v>0</v>
      </c>
      <c r="KO175" s="106">
        <f>Seniori!KO82</f>
        <v>0</v>
      </c>
      <c r="KP175" s="106">
        <f>Seniori!KP82</f>
        <v>0</v>
      </c>
      <c r="KQ175" s="106">
        <f>Seniori!KQ82</f>
        <v>0</v>
      </c>
      <c r="KR175" s="106">
        <f>Seniori!KR82</f>
        <v>0</v>
      </c>
      <c r="KS175" s="106">
        <f>Seniori!KS82</f>
        <v>0</v>
      </c>
      <c r="KT175" s="106">
        <f>Seniori!KT82</f>
        <v>0</v>
      </c>
      <c r="KU175" s="106">
        <f>Seniori!KU82</f>
        <v>0</v>
      </c>
      <c r="KV175" s="106">
        <f>Seniori!KV82</f>
        <v>0</v>
      </c>
      <c r="KW175" s="106">
        <f>Seniori!KW82</f>
        <v>0</v>
      </c>
      <c r="KX175" s="106">
        <f>Seniori!KX82</f>
        <v>0</v>
      </c>
      <c r="KY175" s="106">
        <f>Seniori!KY82</f>
        <v>0</v>
      </c>
      <c r="KZ175" s="106">
        <f>Seniori!KZ82</f>
        <v>0</v>
      </c>
      <c r="LA175" s="106">
        <f>Seniori!LA82</f>
        <v>0</v>
      </c>
      <c r="LB175" s="106">
        <f>Seniori!LB82</f>
        <v>0</v>
      </c>
      <c r="LC175" s="106">
        <f>Seniori!LC82</f>
        <v>0</v>
      </c>
      <c r="LD175" s="106">
        <f>Seniori!LD82</f>
        <v>0</v>
      </c>
      <c r="LE175" s="106">
        <f>Seniori!LE82</f>
        <v>0</v>
      </c>
      <c r="LF175" s="106">
        <f>Seniori!LF82</f>
        <v>0</v>
      </c>
      <c r="LG175" s="106">
        <f>Seniori!LG82</f>
        <v>0</v>
      </c>
      <c r="LH175" s="106">
        <f>Seniori!LH82</f>
        <v>0</v>
      </c>
      <c r="LI175" s="106">
        <f>Seniori!LI82</f>
        <v>0</v>
      </c>
      <c r="LJ175" s="106">
        <f>Seniori!LJ82</f>
        <v>0</v>
      </c>
      <c r="LK175" s="106">
        <f>Seniori!LK82</f>
        <v>0</v>
      </c>
      <c r="LL175" s="106">
        <f>Seniori!LL82</f>
        <v>0</v>
      </c>
      <c r="LM175" s="106">
        <f>Seniori!LM82</f>
        <v>0</v>
      </c>
      <c r="LN175" s="106">
        <f>Seniori!LN82</f>
        <v>0</v>
      </c>
      <c r="LO175" s="106">
        <f>Seniori!LO82</f>
        <v>0</v>
      </c>
      <c r="LP175" s="106">
        <f>Seniori!LP82</f>
        <v>0</v>
      </c>
      <c r="LQ175" s="106">
        <f>Seniori!LQ82</f>
        <v>0</v>
      </c>
      <c r="LR175" s="106">
        <f>Seniori!LR82</f>
        <v>0</v>
      </c>
      <c r="LS175" s="106">
        <f>Seniori!LS82</f>
        <v>0</v>
      </c>
      <c r="LT175" s="106">
        <f>Seniori!LT82</f>
        <v>0</v>
      </c>
      <c r="LU175" s="106">
        <f>Seniori!LU82</f>
        <v>0</v>
      </c>
      <c r="LV175" s="106">
        <f>Seniori!LV82</f>
        <v>0</v>
      </c>
      <c r="LW175" s="106">
        <f>Seniori!LW82</f>
        <v>0</v>
      </c>
      <c r="LX175" s="106">
        <f>Seniori!LX82</f>
        <v>0</v>
      </c>
      <c r="LY175" s="106">
        <f>Seniori!LY82</f>
        <v>0</v>
      </c>
      <c r="LZ175" s="106">
        <f>Seniori!LZ82</f>
        <v>0</v>
      </c>
      <c r="MA175" s="106">
        <f>Seniori!MA82</f>
        <v>0</v>
      </c>
      <c r="MB175" s="106">
        <f>Seniori!MB82</f>
        <v>0</v>
      </c>
      <c r="MC175" s="106">
        <f>Seniori!MC82</f>
        <v>0</v>
      </c>
      <c r="MD175" s="106">
        <f>Seniori!MD82</f>
        <v>0</v>
      </c>
      <c r="ME175" s="106">
        <f>Seniori!ME82</f>
        <v>0</v>
      </c>
      <c r="MF175" s="106">
        <f>Seniori!MF82</f>
        <v>0</v>
      </c>
      <c r="MG175" s="106">
        <f>Seniori!MG82</f>
        <v>0</v>
      </c>
      <c r="MH175" s="106">
        <f>Seniori!MH82</f>
        <v>0</v>
      </c>
      <c r="MI175" s="106">
        <f>Seniori!MI82</f>
        <v>0</v>
      </c>
      <c r="MJ175" s="106">
        <f>Seniori!MJ82</f>
        <v>0</v>
      </c>
      <c r="MK175" s="106">
        <f>Seniori!MK82</f>
        <v>0</v>
      </c>
      <c r="ML175" s="106">
        <f>Seniori!ML82</f>
        <v>0</v>
      </c>
      <c r="MM175" s="106">
        <f>Seniori!MM82</f>
        <v>0</v>
      </c>
      <c r="MN175" s="106">
        <f>Seniori!MN82</f>
        <v>0</v>
      </c>
      <c r="MO175" s="106">
        <f>Seniori!MO82</f>
        <v>0</v>
      </c>
      <c r="MP175" s="106">
        <f>Seniori!MP82</f>
        <v>0</v>
      </c>
      <c r="MQ175" s="106">
        <f>Seniori!MQ82</f>
        <v>0</v>
      </c>
      <c r="MR175" s="106">
        <f>Seniori!MR82</f>
        <v>0</v>
      </c>
      <c r="MS175" s="106">
        <f>Seniori!MS82</f>
        <v>0</v>
      </c>
      <c r="MT175" s="106">
        <f>Seniori!MT82</f>
        <v>0</v>
      </c>
      <c r="MU175" s="106">
        <f>Seniori!MU82</f>
        <v>0</v>
      </c>
      <c r="MV175" s="106">
        <f>Seniori!MV82</f>
        <v>0</v>
      </c>
      <c r="MW175" s="106">
        <f>Seniori!MW82</f>
        <v>0</v>
      </c>
      <c r="MX175" s="106">
        <f>Seniori!MX82</f>
        <v>0</v>
      </c>
      <c r="MY175" s="106">
        <f>Seniori!MY82</f>
        <v>0</v>
      </c>
      <c r="MZ175" s="106">
        <f>Seniori!MZ82</f>
        <v>0</v>
      </c>
      <c r="NA175" s="106">
        <f>Seniori!NA82</f>
        <v>0</v>
      </c>
      <c r="NB175" s="106">
        <f>Seniori!NB82</f>
        <v>0</v>
      </c>
      <c r="NC175" s="106">
        <f>Seniori!NC82</f>
        <v>0</v>
      </c>
      <c r="ND175" s="106">
        <f>Seniori!ND82</f>
        <v>0</v>
      </c>
      <c r="NE175" s="106">
        <f>Seniori!NE82</f>
        <v>0</v>
      </c>
      <c r="NF175" s="106">
        <f>Seniori!NF82</f>
        <v>0</v>
      </c>
      <c r="NG175" s="106">
        <f>Seniori!NG82</f>
        <v>0</v>
      </c>
      <c r="NH175" s="106">
        <f>Seniori!NH82</f>
        <v>0</v>
      </c>
      <c r="NI175" s="106">
        <f>Seniori!NI82</f>
        <v>0</v>
      </c>
      <c r="NJ175" s="106">
        <f>Seniori!NJ82</f>
        <v>0</v>
      </c>
      <c r="NK175" s="106">
        <f>Seniori!NK82</f>
        <v>0</v>
      </c>
      <c r="NL175" s="106">
        <f>Seniori!NL82</f>
        <v>0</v>
      </c>
      <c r="NM175" s="106">
        <f>Seniori!NM82</f>
        <v>0</v>
      </c>
      <c r="NN175" s="106">
        <f>Seniori!NN82</f>
        <v>0</v>
      </c>
      <c r="NO175" s="106">
        <f>Seniori!NO82</f>
        <v>0</v>
      </c>
      <c r="NP175" s="106">
        <f>Seniori!NP82</f>
        <v>0</v>
      </c>
      <c r="NQ175" s="106">
        <f>Seniori!NQ82</f>
        <v>0</v>
      </c>
      <c r="NR175" s="106">
        <f>Seniori!NR82</f>
        <v>0</v>
      </c>
      <c r="NS175" s="106">
        <f>Seniori!NS82</f>
        <v>0</v>
      </c>
      <c r="NT175" s="106">
        <f>Seniori!NT82</f>
        <v>0</v>
      </c>
      <c r="NU175" s="106">
        <f>Seniori!NU82</f>
        <v>0</v>
      </c>
      <c r="NV175" s="106">
        <f>Seniori!NV82</f>
        <v>0</v>
      </c>
      <c r="NW175" s="106">
        <f>Seniori!NW82</f>
        <v>0</v>
      </c>
      <c r="NX175" s="106">
        <f>Seniori!NX82</f>
        <v>0</v>
      </c>
      <c r="NY175" s="106">
        <f>Seniori!NY82</f>
        <v>0</v>
      </c>
      <c r="NZ175" s="106">
        <f>Seniori!NZ82</f>
        <v>0</v>
      </c>
      <c r="OA175" s="106">
        <f>Seniori!OA82</f>
        <v>0</v>
      </c>
      <c r="OB175" s="106">
        <f>Seniori!OB82</f>
        <v>0</v>
      </c>
      <c r="OC175" s="106">
        <f>Seniori!OC82</f>
        <v>0</v>
      </c>
      <c r="OD175" s="106">
        <f>Seniori!OD82</f>
        <v>0</v>
      </c>
      <c r="OE175" s="106">
        <f>Seniori!OE82</f>
        <v>0</v>
      </c>
      <c r="OF175" s="106">
        <f>Seniori!OF82</f>
        <v>0</v>
      </c>
      <c r="OG175" s="106">
        <f>Seniori!OG82</f>
        <v>0</v>
      </c>
      <c r="OH175" s="106">
        <f>Seniori!OH82</f>
        <v>0</v>
      </c>
      <c r="OI175" s="106">
        <f>Seniori!OI82</f>
        <v>0</v>
      </c>
      <c r="OJ175" s="106">
        <f>Seniori!OJ82</f>
        <v>0</v>
      </c>
      <c r="OK175" s="106">
        <f>Seniori!OK82</f>
        <v>0</v>
      </c>
      <c r="OL175" s="106">
        <f>Seniori!OL82</f>
        <v>0</v>
      </c>
      <c r="OM175" s="106">
        <f>Seniori!OM82</f>
        <v>0</v>
      </c>
      <c r="ON175" s="106">
        <f>Seniori!ON82</f>
        <v>0</v>
      </c>
      <c r="OO175" s="106">
        <f>Seniori!OO82</f>
        <v>0</v>
      </c>
      <c r="OP175" s="106">
        <f>Seniori!OP82</f>
        <v>0</v>
      </c>
      <c r="OQ175" s="106">
        <f>Seniori!OQ82</f>
        <v>0</v>
      </c>
      <c r="OR175" s="106">
        <f>Seniori!OR82</f>
        <v>0</v>
      </c>
      <c r="OS175" s="106">
        <f>Seniori!OS82</f>
        <v>0</v>
      </c>
      <c r="OT175" s="106">
        <f>Seniori!OT82</f>
        <v>0</v>
      </c>
      <c r="OU175" s="106">
        <f>Seniori!OU82</f>
        <v>0</v>
      </c>
      <c r="OV175" s="106">
        <f>Seniori!OV82</f>
        <v>0</v>
      </c>
      <c r="OW175" s="106">
        <f>Seniori!OW82</f>
        <v>0</v>
      </c>
      <c r="OX175" s="106">
        <f>Seniori!OX82</f>
        <v>0</v>
      </c>
      <c r="OY175" s="106">
        <f>Seniori!OY82</f>
        <v>0</v>
      </c>
      <c r="OZ175" s="106">
        <f>Seniori!OZ82</f>
        <v>0</v>
      </c>
      <c r="PA175" s="106">
        <f>Seniori!PA82</f>
        <v>0</v>
      </c>
      <c r="PB175" s="106">
        <f>Seniori!PB82</f>
        <v>0</v>
      </c>
      <c r="PC175" s="106">
        <f>Seniori!PC82</f>
        <v>0</v>
      </c>
      <c r="PD175" s="106">
        <f>Seniori!PD82</f>
        <v>0</v>
      </c>
      <c r="PE175" s="106">
        <f>Seniori!PE82</f>
        <v>0</v>
      </c>
      <c r="PF175" s="106">
        <f>Seniori!PF82</f>
        <v>0</v>
      </c>
      <c r="PG175" s="106">
        <f>Seniori!PG82</f>
        <v>0</v>
      </c>
      <c r="PH175" s="106">
        <f>Seniori!PH82</f>
        <v>0</v>
      </c>
      <c r="PI175" s="106">
        <f>Seniori!PI82</f>
        <v>0</v>
      </c>
      <c r="PJ175" s="106">
        <f>Seniori!PJ82</f>
        <v>0</v>
      </c>
      <c r="PK175" s="106">
        <f>Seniori!PK82</f>
        <v>0</v>
      </c>
      <c r="PL175" s="106">
        <f>Seniori!PL82</f>
        <v>0</v>
      </c>
      <c r="PM175" s="106">
        <f>Seniori!PM82</f>
        <v>0</v>
      </c>
      <c r="PN175" s="106">
        <f>Seniori!PN82</f>
        <v>0</v>
      </c>
      <c r="PO175" s="106">
        <f>Seniori!PO82</f>
        <v>0</v>
      </c>
      <c r="PP175" s="106">
        <f>Seniori!PP82</f>
        <v>0</v>
      </c>
      <c r="PQ175" s="106">
        <f>Seniori!PQ82</f>
        <v>0</v>
      </c>
      <c r="PR175" s="106">
        <f>Seniori!PR82</f>
        <v>0</v>
      </c>
      <c r="PS175" s="106">
        <f>Seniori!PS82</f>
        <v>0</v>
      </c>
      <c r="PT175" s="106">
        <f>Seniori!PT82</f>
        <v>0</v>
      </c>
      <c r="PU175" s="106">
        <f>Seniori!PU82</f>
        <v>0</v>
      </c>
      <c r="PV175" s="106">
        <f>Seniori!PV82</f>
        <v>0</v>
      </c>
      <c r="PW175" s="106">
        <f>Seniori!PW82</f>
        <v>0</v>
      </c>
      <c r="PX175" s="106">
        <f>Seniori!PX82</f>
        <v>0</v>
      </c>
      <c r="PY175" s="106">
        <f>Seniori!PY82</f>
        <v>0</v>
      </c>
      <c r="PZ175" s="106">
        <f>Seniori!PZ82</f>
        <v>0</v>
      </c>
      <c r="QA175" s="106">
        <f>Seniori!QA82</f>
        <v>0</v>
      </c>
      <c r="QB175" s="106">
        <f>Seniori!QB82</f>
        <v>0</v>
      </c>
      <c r="QC175" s="106">
        <f>Seniori!QC82</f>
        <v>0</v>
      </c>
      <c r="QD175" s="106">
        <f>Seniori!QD82</f>
        <v>0</v>
      </c>
      <c r="QE175" s="106">
        <f>Seniori!QE82</f>
        <v>0</v>
      </c>
      <c r="QF175" s="106">
        <f>Seniori!QF82</f>
        <v>0</v>
      </c>
      <c r="QG175" s="106">
        <f>Seniori!QG82</f>
        <v>0</v>
      </c>
      <c r="QH175" s="106">
        <f>Seniori!QH82</f>
        <v>0</v>
      </c>
      <c r="QI175" s="106">
        <f>Seniori!QI82</f>
        <v>0</v>
      </c>
      <c r="QJ175" s="106">
        <f>Seniori!QJ82</f>
        <v>0</v>
      </c>
      <c r="QK175" s="106">
        <f>Seniori!QK82</f>
        <v>0</v>
      </c>
      <c r="QL175" s="106">
        <f>Seniori!QL82</f>
        <v>0</v>
      </c>
      <c r="QM175" s="106">
        <f>Seniori!QM82</f>
        <v>0</v>
      </c>
      <c r="QN175" s="106">
        <f>Seniori!QN82</f>
        <v>0</v>
      </c>
      <c r="QO175" s="106">
        <f>Seniori!QO82</f>
        <v>0</v>
      </c>
      <c r="QP175" s="106">
        <f>Seniori!QP82</f>
        <v>0</v>
      </c>
      <c r="QQ175" s="106">
        <f>Seniori!QQ82</f>
        <v>0</v>
      </c>
      <c r="QR175" s="106">
        <f>Seniori!QR82</f>
        <v>0</v>
      </c>
      <c r="QS175" s="106">
        <f>Seniori!QS82</f>
        <v>0</v>
      </c>
      <c r="QT175" s="106">
        <f>Seniori!QT82</f>
        <v>0</v>
      </c>
      <c r="QU175" s="106">
        <f>Seniori!QU82</f>
        <v>0</v>
      </c>
      <c r="QV175" s="106">
        <f>Seniori!QV82</f>
        <v>0</v>
      </c>
      <c r="QW175" s="106">
        <f>Seniori!QW82</f>
        <v>0</v>
      </c>
      <c r="QX175" s="106">
        <f>Seniori!QX82</f>
        <v>0</v>
      </c>
      <c r="QY175" s="106">
        <f>Seniori!QY82</f>
        <v>0</v>
      </c>
      <c r="QZ175" s="106">
        <f>Seniori!QZ82</f>
        <v>0</v>
      </c>
      <c r="RA175" s="106">
        <f>Seniori!RA82</f>
        <v>0</v>
      </c>
      <c r="RB175" s="106">
        <f>Seniori!RB82</f>
        <v>0</v>
      </c>
      <c r="RC175" s="106">
        <f>Seniori!RC82</f>
        <v>0</v>
      </c>
      <c r="RD175" s="106">
        <f>Seniori!RD82</f>
        <v>0</v>
      </c>
      <c r="RE175" s="106">
        <f>Seniori!RE82</f>
        <v>0</v>
      </c>
      <c r="RF175" s="106">
        <f>Seniori!RF82</f>
        <v>0</v>
      </c>
      <c r="RG175" s="106">
        <f>Seniori!RG82</f>
        <v>0</v>
      </c>
      <c r="RH175" s="106">
        <f>Seniori!RH82</f>
        <v>0</v>
      </c>
      <c r="RI175" s="106">
        <f>Seniori!RI82</f>
        <v>0</v>
      </c>
      <c r="RJ175" s="106">
        <f>Seniori!RJ82</f>
        <v>0</v>
      </c>
      <c r="RK175" s="106">
        <f>Seniori!RK82</f>
        <v>0</v>
      </c>
      <c r="RL175" s="106">
        <f>Seniori!RL82</f>
        <v>0</v>
      </c>
      <c r="RM175" s="106">
        <f>Seniori!RM82</f>
        <v>0</v>
      </c>
      <c r="RN175" s="106">
        <f>Seniori!RN82</f>
        <v>0</v>
      </c>
      <c r="RO175" s="106">
        <f>Seniori!RO82</f>
        <v>0</v>
      </c>
      <c r="RP175" s="106">
        <f>Seniori!RP82</f>
        <v>0</v>
      </c>
      <c r="RQ175" s="106">
        <f>Seniori!RQ82</f>
        <v>0</v>
      </c>
      <c r="RR175" s="106">
        <f>Seniori!RR82</f>
        <v>0</v>
      </c>
      <c r="RS175" s="106">
        <f>Seniori!RS82</f>
        <v>0</v>
      </c>
      <c r="RT175" s="106">
        <f>Seniori!RT82</f>
        <v>0</v>
      </c>
      <c r="RU175" s="106">
        <f>Seniori!RU82</f>
        <v>0</v>
      </c>
      <c r="RV175" s="106">
        <f>Seniori!RV82</f>
        <v>0</v>
      </c>
      <c r="RW175" s="106">
        <f>Seniori!RW82</f>
        <v>0</v>
      </c>
      <c r="RX175" s="106">
        <f>Seniori!RX82</f>
        <v>0</v>
      </c>
      <c r="RY175" s="106">
        <f>Seniori!RY82</f>
        <v>0</v>
      </c>
      <c r="RZ175" s="106">
        <f>Seniori!RZ82</f>
        <v>0</v>
      </c>
      <c r="SA175" s="106">
        <f>Seniori!SA82</f>
        <v>0</v>
      </c>
      <c r="SB175" s="106">
        <f>Seniori!SB82</f>
        <v>0</v>
      </c>
      <c r="SC175" s="106">
        <f>Seniori!SC82</f>
        <v>0</v>
      </c>
      <c r="SD175" s="106">
        <f>Seniori!SD82</f>
        <v>0</v>
      </c>
      <c r="SE175" s="106">
        <f>Seniori!SE82</f>
        <v>0</v>
      </c>
      <c r="SF175" s="106">
        <f>Seniori!SF82</f>
        <v>0</v>
      </c>
      <c r="SG175" s="106">
        <f>Seniori!SG82</f>
        <v>0</v>
      </c>
      <c r="SH175" s="106">
        <f>Seniori!SH82</f>
        <v>0</v>
      </c>
      <c r="SI175" s="106">
        <f>Seniori!SI82</f>
        <v>0</v>
      </c>
      <c r="SJ175" s="106">
        <f>Seniori!SJ82</f>
        <v>0</v>
      </c>
      <c r="SK175" s="106">
        <f>Seniori!SK82</f>
        <v>0</v>
      </c>
      <c r="SL175" s="106">
        <f>Seniori!SL82</f>
        <v>0</v>
      </c>
      <c r="SM175" s="106">
        <f>Seniori!SM82</f>
        <v>0</v>
      </c>
      <c r="SN175" s="106">
        <f>Seniori!SN82</f>
        <v>0</v>
      </c>
      <c r="SO175" s="106">
        <f>Seniori!SO82</f>
        <v>0</v>
      </c>
      <c r="SP175" s="106">
        <f>Seniori!SP82</f>
        <v>0</v>
      </c>
      <c r="SQ175" s="106">
        <f>Seniori!SQ82</f>
        <v>0</v>
      </c>
      <c r="SR175" s="106">
        <f>Seniori!SR82</f>
        <v>0</v>
      </c>
      <c r="SS175" s="106">
        <f>Seniori!SS82</f>
        <v>0</v>
      </c>
      <c r="ST175" s="106">
        <f>Seniori!ST82</f>
        <v>0</v>
      </c>
      <c r="SU175" s="106">
        <f>Seniori!SU82</f>
        <v>0</v>
      </c>
      <c r="SV175" s="106">
        <f>Seniori!SV82</f>
        <v>0</v>
      </c>
      <c r="SW175" s="106">
        <f>Seniori!SW82</f>
        <v>0</v>
      </c>
      <c r="SX175" s="106">
        <f>Seniori!SX82</f>
        <v>0</v>
      </c>
      <c r="SY175" s="106">
        <f>Seniori!SY82</f>
        <v>0</v>
      </c>
      <c r="SZ175" s="106">
        <f>Seniori!SZ82</f>
        <v>0</v>
      </c>
      <c r="TA175" s="106">
        <f>Seniori!TA82</f>
        <v>0</v>
      </c>
      <c r="TB175" s="106">
        <f>Seniori!TB82</f>
        <v>0</v>
      </c>
    </row>
    <row r="176" spans="1:522" s="1" customFormat="1" ht="18" customHeight="1" x14ac:dyDescent="0.25">
      <c r="A176" s="12"/>
      <c r="B176" s="11" t="s">
        <v>219</v>
      </c>
      <c r="C176" s="1">
        <v>11613</v>
      </c>
      <c r="E176" s="4" t="s">
        <v>218</v>
      </c>
      <c r="F176" s="1">
        <v>9286</v>
      </c>
      <c r="G176" s="9" t="s">
        <v>95</v>
      </c>
      <c r="H176" s="4" t="s">
        <v>151</v>
      </c>
      <c r="I176" s="1">
        <f>SUM(K176:TB176)</f>
        <v>5</v>
      </c>
      <c r="J176" s="12">
        <f>Tabuľka3[[#This Row],[Stĺpec9]]</f>
        <v>5</v>
      </c>
      <c r="K176" s="106">
        <f>Juniori!K37</f>
        <v>0</v>
      </c>
      <c r="L176" s="106">
        <f>Juniori!L37</f>
        <v>0</v>
      </c>
      <c r="M176" s="106">
        <f>Juniori!M37</f>
        <v>0</v>
      </c>
      <c r="N176" s="106">
        <f>Juniori!N37</f>
        <v>0</v>
      </c>
      <c r="O176" s="106">
        <f>Juniori!O37</f>
        <v>0</v>
      </c>
      <c r="P176" s="106">
        <f>Juniori!P37</f>
        <v>0</v>
      </c>
      <c r="Q176" s="106">
        <f>Juniori!Q37</f>
        <v>0</v>
      </c>
      <c r="R176" s="106">
        <f>Juniori!R37</f>
        <v>0</v>
      </c>
      <c r="S176" s="106">
        <f>Juniori!S37</f>
        <v>0</v>
      </c>
      <c r="T176" s="106">
        <f>Juniori!T37</f>
        <v>0</v>
      </c>
      <c r="U176" s="106">
        <f>Juniori!U37</f>
        <v>0</v>
      </c>
      <c r="V176" s="106">
        <f>Juniori!V37</f>
        <v>0</v>
      </c>
      <c r="W176" s="106">
        <f>Juniori!W37</f>
        <v>0</v>
      </c>
      <c r="X176" s="106">
        <f>Juniori!X37</f>
        <v>0</v>
      </c>
      <c r="Y176" s="106">
        <f>Juniori!Y37</f>
        <v>0</v>
      </c>
      <c r="Z176" s="106">
        <f>Juniori!Z37</f>
        <v>0</v>
      </c>
      <c r="AA176" s="106">
        <f>Juniori!AA37</f>
        <v>0</v>
      </c>
      <c r="AB176" s="106">
        <f>Juniori!AB37</f>
        <v>0</v>
      </c>
      <c r="AC176" s="106">
        <f>Juniori!AC37</f>
        <v>0</v>
      </c>
      <c r="AD176" s="106">
        <f>Juniori!AD37</f>
        <v>0</v>
      </c>
      <c r="AE176" s="106">
        <f>Juniori!AE37</f>
        <v>0</v>
      </c>
      <c r="AF176" s="106">
        <f>Juniori!AF37</f>
        <v>0</v>
      </c>
      <c r="AG176" s="106">
        <f>Juniori!AG37</f>
        <v>0</v>
      </c>
      <c r="AH176" s="106">
        <f>Juniori!AH37</f>
        <v>0</v>
      </c>
      <c r="AI176" s="106">
        <f>Juniori!AI37</f>
        <v>0</v>
      </c>
      <c r="AJ176" s="106">
        <f>Juniori!AJ37</f>
        <v>0</v>
      </c>
      <c r="AK176" s="106">
        <f>Juniori!AK37</f>
        <v>0</v>
      </c>
      <c r="AL176" s="106">
        <f>Juniori!AL37</f>
        <v>0</v>
      </c>
      <c r="AM176" s="106">
        <f>Juniori!AM37</f>
        <v>0</v>
      </c>
      <c r="AN176" s="106">
        <f>Juniori!AN37</f>
        <v>0</v>
      </c>
      <c r="AO176" s="106">
        <f>Juniori!AO37</f>
        <v>0</v>
      </c>
      <c r="AP176" s="106">
        <f>Juniori!AP37</f>
        <v>0</v>
      </c>
      <c r="AQ176" s="106">
        <f>Juniori!AQ37</f>
        <v>0</v>
      </c>
      <c r="AR176" s="106">
        <f>Juniori!AR37</f>
        <v>0</v>
      </c>
      <c r="AS176" s="106">
        <f>Juniori!AS37</f>
        <v>0</v>
      </c>
      <c r="AT176" s="106">
        <f>Juniori!AT37</f>
        <v>0</v>
      </c>
      <c r="AU176" s="106">
        <f>Juniori!AU37</f>
        <v>0</v>
      </c>
      <c r="AV176" s="106">
        <f>Juniori!AV37</f>
        <v>0</v>
      </c>
      <c r="AW176" s="106">
        <f>Juniori!AW37</f>
        <v>0</v>
      </c>
      <c r="AX176" s="106">
        <f>Juniori!AX37</f>
        <v>0</v>
      </c>
      <c r="AY176" s="106">
        <f>Juniori!AY37</f>
        <v>0</v>
      </c>
      <c r="AZ176" s="106">
        <f>Juniori!AZ37</f>
        <v>0</v>
      </c>
      <c r="BA176" s="106">
        <f>Juniori!BA37</f>
        <v>0</v>
      </c>
      <c r="BB176" s="106">
        <f>Juniori!BB37</f>
        <v>0</v>
      </c>
      <c r="BC176" s="106">
        <f>Juniori!BC37</f>
        <v>0</v>
      </c>
      <c r="BD176" s="106">
        <f>Juniori!BD37</f>
        <v>0</v>
      </c>
      <c r="BE176" s="106">
        <f>Juniori!BE37</f>
        <v>0</v>
      </c>
      <c r="BF176" s="106">
        <f>Juniori!BF37</f>
        <v>0</v>
      </c>
      <c r="BG176" s="106">
        <f>Juniori!BG37</f>
        <v>0</v>
      </c>
      <c r="BH176" s="106">
        <f>Juniori!BH37</f>
        <v>0</v>
      </c>
      <c r="BI176" s="106">
        <f>Juniori!BI37</f>
        <v>0</v>
      </c>
      <c r="BJ176" s="106">
        <f>Juniori!BJ37</f>
        <v>0</v>
      </c>
      <c r="BK176" s="106">
        <f>Juniori!BK37</f>
        <v>0</v>
      </c>
      <c r="BL176" s="106">
        <f>Juniori!BL37</f>
        <v>0</v>
      </c>
      <c r="BM176" s="106">
        <f>Juniori!BM37</f>
        <v>0</v>
      </c>
      <c r="BN176" s="106">
        <f>Juniori!BN37</f>
        <v>0</v>
      </c>
      <c r="BO176" s="106">
        <f>Juniori!BO37</f>
        <v>0</v>
      </c>
      <c r="BP176" s="106">
        <f>Juniori!BP37</f>
        <v>0</v>
      </c>
      <c r="BQ176" s="106">
        <f>Juniori!BQ37</f>
        <v>0</v>
      </c>
      <c r="BR176" s="106">
        <f>Juniori!BR37</f>
        <v>0</v>
      </c>
      <c r="BS176" s="106">
        <f>Juniori!BS37</f>
        <v>0</v>
      </c>
      <c r="BT176" s="106">
        <f>Juniori!BT37</f>
        <v>0</v>
      </c>
      <c r="BU176" s="106">
        <f>Juniori!BU37</f>
        <v>0</v>
      </c>
      <c r="BV176" s="106">
        <f>Juniori!BV37</f>
        <v>0</v>
      </c>
      <c r="BW176" s="106">
        <f>Juniori!BW37</f>
        <v>0</v>
      </c>
      <c r="BX176" s="106">
        <f>Juniori!BX37</f>
        <v>0</v>
      </c>
      <c r="BY176" s="106">
        <f>Juniori!BY37</f>
        <v>0</v>
      </c>
      <c r="BZ176" s="106">
        <f>Juniori!BZ37</f>
        <v>0</v>
      </c>
      <c r="CA176" s="106">
        <f>Juniori!CA37</f>
        <v>0</v>
      </c>
      <c r="CB176" s="106">
        <f>Juniori!CB37</f>
        <v>0</v>
      </c>
      <c r="CC176" s="106">
        <f>Juniori!CC37</f>
        <v>0</v>
      </c>
      <c r="CD176" s="106">
        <f>Juniori!CD37</f>
        <v>0</v>
      </c>
      <c r="CE176" s="106">
        <f>Juniori!CE37</f>
        <v>0</v>
      </c>
      <c r="CF176" s="106">
        <f>Juniori!CF37</f>
        <v>0</v>
      </c>
      <c r="CG176" s="106">
        <f>Juniori!CG37</f>
        <v>0</v>
      </c>
      <c r="CH176" s="106">
        <f>Juniori!CH37</f>
        <v>0</v>
      </c>
      <c r="CI176" s="106">
        <f>Juniori!CI37</f>
        <v>0</v>
      </c>
      <c r="CJ176" s="106">
        <f>Juniori!CJ37</f>
        <v>0</v>
      </c>
      <c r="CK176" s="106">
        <f>Juniori!CK37</f>
        <v>0</v>
      </c>
      <c r="CL176" s="106">
        <f>Juniori!CL37</f>
        <v>0</v>
      </c>
      <c r="CM176" s="106">
        <f>Juniori!CM37</f>
        <v>0</v>
      </c>
      <c r="CN176" s="106">
        <f>Juniori!CN37</f>
        <v>0</v>
      </c>
      <c r="CO176" s="106">
        <f>Juniori!CO37</f>
        <v>0</v>
      </c>
      <c r="CP176" s="106">
        <f>Juniori!CP37</f>
        <v>0</v>
      </c>
      <c r="CQ176" s="106">
        <f>Juniori!CQ37</f>
        <v>0</v>
      </c>
      <c r="CR176" s="106">
        <f>Juniori!CR37</f>
        <v>0</v>
      </c>
      <c r="CS176" s="106">
        <f>Juniori!CS37</f>
        <v>0</v>
      </c>
      <c r="CT176" s="106">
        <f>Juniori!CT37</f>
        <v>0</v>
      </c>
      <c r="CU176" s="106">
        <f>Juniori!CU37</f>
        <v>0</v>
      </c>
      <c r="CV176" s="106">
        <f>Juniori!CV37</f>
        <v>0</v>
      </c>
      <c r="CW176" s="106">
        <f>Juniori!CW37</f>
        <v>0</v>
      </c>
      <c r="CX176" s="106">
        <f>Juniori!CX37</f>
        <v>0</v>
      </c>
      <c r="CY176" s="106">
        <f>Juniori!CY37</f>
        <v>0</v>
      </c>
      <c r="CZ176" s="106">
        <f>Juniori!CZ37</f>
        <v>0</v>
      </c>
      <c r="DA176" s="106">
        <f>Juniori!DA37</f>
        <v>0</v>
      </c>
      <c r="DB176" s="106">
        <f>Juniori!DB37</f>
        <v>0</v>
      </c>
      <c r="DC176" s="106">
        <f>Juniori!DC37</f>
        <v>0</v>
      </c>
      <c r="DD176" s="106">
        <f>Juniori!DD37</f>
        <v>0</v>
      </c>
      <c r="DE176" s="106">
        <f>Juniori!DE37</f>
        <v>0</v>
      </c>
      <c r="DF176" s="106">
        <f>Juniori!DF37</f>
        <v>0</v>
      </c>
      <c r="DG176" s="106">
        <f>Juniori!DG37</f>
        <v>0</v>
      </c>
      <c r="DH176" s="106">
        <f>Juniori!DH37</f>
        <v>0</v>
      </c>
      <c r="DI176" s="106">
        <f>Juniori!DI37</f>
        <v>0</v>
      </c>
      <c r="DJ176" s="106">
        <f>Juniori!DJ37</f>
        <v>0</v>
      </c>
      <c r="DK176" s="106">
        <f>Juniori!DK37</f>
        <v>0</v>
      </c>
      <c r="DL176" s="106">
        <f>Juniori!DL37</f>
        <v>0</v>
      </c>
      <c r="DM176" s="106">
        <f>Juniori!DM37</f>
        <v>0</v>
      </c>
      <c r="DN176" s="106">
        <f>Juniori!DN37</f>
        <v>0</v>
      </c>
      <c r="DO176" s="106">
        <f>Juniori!DO37</f>
        <v>0</v>
      </c>
      <c r="DP176" s="106">
        <f>Juniori!DP37</f>
        <v>0</v>
      </c>
      <c r="DQ176" s="106">
        <f>Juniori!DQ37</f>
        <v>0</v>
      </c>
      <c r="DR176" s="106">
        <f>Juniori!DR37</f>
        <v>0</v>
      </c>
      <c r="DS176" s="106">
        <f>Juniori!DS37</f>
        <v>0</v>
      </c>
      <c r="DT176" s="106">
        <f>Juniori!DT37</f>
        <v>0</v>
      </c>
      <c r="DU176" s="106">
        <f>Juniori!DU37</f>
        <v>0</v>
      </c>
      <c r="DV176" s="106">
        <f>Juniori!DV37</f>
        <v>0</v>
      </c>
      <c r="DW176" s="106">
        <f>Juniori!DW37</f>
        <v>0</v>
      </c>
      <c r="DX176" s="106">
        <f>Juniori!DX37</f>
        <v>0</v>
      </c>
      <c r="DY176" s="106">
        <f>Juniori!DY37</f>
        <v>0</v>
      </c>
      <c r="DZ176" s="106">
        <f>Juniori!DZ37</f>
        <v>0</v>
      </c>
      <c r="EA176" s="106">
        <f>Juniori!EA37</f>
        <v>0</v>
      </c>
      <c r="EB176" s="106">
        <f>Juniori!EB37</f>
        <v>0</v>
      </c>
      <c r="EC176" s="106">
        <f>Juniori!EC37</f>
        <v>0</v>
      </c>
      <c r="ED176" s="106">
        <f>Juniori!ED37</f>
        <v>0</v>
      </c>
      <c r="EE176" s="106">
        <f>Juniori!EE37</f>
        <v>0</v>
      </c>
      <c r="EF176" s="106">
        <f>Juniori!EF37</f>
        <v>0</v>
      </c>
      <c r="EG176" s="106">
        <f>Juniori!EG37</f>
        <v>0</v>
      </c>
      <c r="EH176" s="106">
        <f>Juniori!EH37</f>
        <v>0</v>
      </c>
      <c r="EI176" s="106">
        <f>Juniori!EI37</f>
        <v>0</v>
      </c>
      <c r="EJ176" s="106">
        <f>Juniori!EJ37</f>
        <v>0</v>
      </c>
      <c r="EK176" s="106">
        <f>Juniori!EK37</f>
        <v>0</v>
      </c>
      <c r="EL176" s="106">
        <f>Juniori!EL37</f>
        <v>0</v>
      </c>
      <c r="EM176" s="106">
        <f>Juniori!EM37</f>
        <v>0</v>
      </c>
      <c r="EN176" s="106">
        <f>Juniori!EN37</f>
        <v>0</v>
      </c>
      <c r="EO176" s="106">
        <f>Juniori!EO37</f>
        <v>0</v>
      </c>
      <c r="EP176" s="106">
        <f>Juniori!EP37</f>
        <v>0</v>
      </c>
      <c r="EQ176" s="106">
        <f>Juniori!EQ37</f>
        <v>0</v>
      </c>
      <c r="ER176" s="106">
        <f>Juniori!ER37</f>
        <v>0</v>
      </c>
      <c r="ES176" s="106">
        <f>Juniori!ES37</f>
        <v>0</v>
      </c>
      <c r="ET176" s="106">
        <f>Juniori!ET37</f>
        <v>0</v>
      </c>
      <c r="EU176" s="106">
        <f>Juniori!EU37</f>
        <v>0</v>
      </c>
      <c r="EV176" s="106">
        <f>Juniori!EV37</f>
        <v>0</v>
      </c>
      <c r="EW176" s="106">
        <f>Juniori!EW37</f>
        <v>0</v>
      </c>
      <c r="EX176" s="106">
        <f>Juniori!EX37</f>
        <v>0</v>
      </c>
      <c r="EY176" s="106">
        <f>Juniori!EY37</f>
        <v>0</v>
      </c>
      <c r="EZ176" s="106">
        <f>Juniori!EZ37</f>
        <v>0</v>
      </c>
      <c r="FA176" s="106">
        <f>Juniori!FA37</f>
        <v>0</v>
      </c>
      <c r="FB176" s="106">
        <f>Juniori!FB37</f>
        <v>0</v>
      </c>
      <c r="FC176" s="106">
        <f>Juniori!FC37</f>
        <v>0</v>
      </c>
      <c r="FD176" s="106">
        <f>Juniori!FD37</f>
        <v>0</v>
      </c>
      <c r="FE176" s="106">
        <f>Juniori!FE37</f>
        <v>0</v>
      </c>
      <c r="FF176" s="106">
        <f>Juniori!FF37</f>
        <v>0</v>
      </c>
      <c r="FG176" s="106">
        <f>Juniori!FG37</f>
        <v>0</v>
      </c>
      <c r="FH176" s="106">
        <f>Juniori!FH37</f>
        <v>0</v>
      </c>
      <c r="FI176" s="106">
        <f>Juniori!FI37</f>
        <v>0</v>
      </c>
      <c r="FJ176" s="106">
        <f>Juniori!FJ37</f>
        <v>0</v>
      </c>
      <c r="FK176" s="106">
        <f>Juniori!FK37</f>
        <v>0</v>
      </c>
      <c r="FL176" s="106">
        <f>Juniori!FL37</f>
        <v>0</v>
      </c>
      <c r="FM176" s="106">
        <f>Juniori!FM37</f>
        <v>0</v>
      </c>
      <c r="FN176" s="106">
        <f>Juniori!FN37</f>
        <v>0</v>
      </c>
      <c r="FO176" s="106">
        <f>Juniori!FO37</f>
        <v>0</v>
      </c>
      <c r="FP176" s="106">
        <f>Juniori!FP37</f>
        <v>0</v>
      </c>
      <c r="FQ176" s="106">
        <f>Juniori!FQ37</f>
        <v>0</v>
      </c>
      <c r="FR176" s="106">
        <f>Juniori!FR37</f>
        <v>0</v>
      </c>
      <c r="FS176" s="106">
        <f>Juniori!FS37</f>
        <v>0</v>
      </c>
      <c r="FT176" s="106">
        <f>Juniori!FT37</f>
        <v>0</v>
      </c>
      <c r="FU176" s="106">
        <f>Juniori!FU37</f>
        <v>0</v>
      </c>
      <c r="FV176" s="106">
        <f>Juniori!FV37</f>
        <v>0</v>
      </c>
      <c r="FW176" s="106">
        <f>Juniori!FW37</f>
        <v>0</v>
      </c>
      <c r="FX176" s="106">
        <f>Juniori!FX37</f>
        <v>0</v>
      </c>
      <c r="FY176" s="106" t="str">
        <f>Juniori!FY37</f>
        <v>o</v>
      </c>
      <c r="FZ176" s="106">
        <f>Juniori!FZ37</f>
        <v>0</v>
      </c>
      <c r="GA176" s="106">
        <f>Juniori!GA37</f>
        <v>3</v>
      </c>
      <c r="GB176" s="106">
        <f>Juniori!GB37</f>
        <v>0</v>
      </c>
      <c r="GC176" s="106">
        <f>Juniori!GC37</f>
        <v>0</v>
      </c>
      <c r="GD176" s="106">
        <f>Juniori!GD37</f>
        <v>0</v>
      </c>
      <c r="GE176" s="106">
        <f>Juniori!GE37</f>
        <v>0</v>
      </c>
      <c r="GF176" s="106">
        <f>Juniori!GF37</f>
        <v>0</v>
      </c>
      <c r="GG176" s="106">
        <f>Juniori!GG37</f>
        <v>0</v>
      </c>
      <c r="GH176" s="106">
        <f>Juniori!GH37</f>
        <v>0</v>
      </c>
      <c r="GI176" s="106">
        <f>Juniori!GI37</f>
        <v>0</v>
      </c>
      <c r="GJ176" s="106">
        <f>Juniori!GJ37</f>
        <v>0</v>
      </c>
      <c r="GK176" s="106">
        <f>Juniori!GK37</f>
        <v>0</v>
      </c>
      <c r="GL176" s="106">
        <f>Juniori!GL37</f>
        <v>0</v>
      </c>
      <c r="GM176" s="106">
        <f>Juniori!GM37</f>
        <v>0</v>
      </c>
      <c r="GN176" s="106">
        <f>Juniori!GN37</f>
        <v>0</v>
      </c>
      <c r="GO176" s="106">
        <f>Juniori!GO37</f>
        <v>0</v>
      </c>
      <c r="GP176" s="106">
        <f>Juniori!GP37</f>
        <v>0</v>
      </c>
      <c r="GQ176" s="106">
        <f>Juniori!GQ37</f>
        <v>0</v>
      </c>
      <c r="GR176" s="106">
        <f>Juniori!GR37</f>
        <v>0</v>
      </c>
      <c r="GS176" s="106">
        <f>Juniori!GS37</f>
        <v>0</v>
      </c>
      <c r="GT176" s="106">
        <f>Juniori!GT37</f>
        <v>0</v>
      </c>
      <c r="GU176" s="106">
        <f>Juniori!GU37</f>
        <v>0</v>
      </c>
      <c r="GV176" s="106">
        <f>Juniori!GV37</f>
        <v>0</v>
      </c>
      <c r="GW176" s="106">
        <f>Juniori!GW37</f>
        <v>0</v>
      </c>
      <c r="GX176" s="106">
        <f>Juniori!GX37</f>
        <v>0</v>
      </c>
      <c r="GY176" s="106">
        <f>Juniori!GY37</f>
        <v>0</v>
      </c>
      <c r="GZ176" s="106">
        <f>Juniori!GZ37</f>
        <v>0</v>
      </c>
      <c r="HA176" s="106">
        <f>Juniori!HA37</f>
        <v>0</v>
      </c>
      <c r="HB176" s="106">
        <f>Juniori!HB37</f>
        <v>0</v>
      </c>
      <c r="HC176" s="106">
        <f>Juniori!HC37</f>
        <v>0</v>
      </c>
      <c r="HD176" s="106">
        <f>Juniori!HD37</f>
        <v>0</v>
      </c>
      <c r="HE176" s="106">
        <f>Juniori!HE37</f>
        <v>0</v>
      </c>
      <c r="HF176" s="106">
        <f>Juniori!HF37</f>
        <v>0</v>
      </c>
      <c r="HG176" s="106">
        <f>Juniori!HG37</f>
        <v>0</v>
      </c>
      <c r="HH176" s="106">
        <f>Juniori!HH37</f>
        <v>0</v>
      </c>
      <c r="HI176" s="106">
        <f>Juniori!HI37</f>
        <v>0</v>
      </c>
      <c r="HJ176" s="106">
        <f>Juniori!HJ37</f>
        <v>0</v>
      </c>
      <c r="HK176" s="106">
        <f>Juniori!HK37</f>
        <v>0</v>
      </c>
      <c r="HL176" s="106">
        <f>Juniori!HL37</f>
        <v>0</v>
      </c>
      <c r="HM176" s="106">
        <f>Juniori!HM37</f>
        <v>0</v>
      </c>
      <c r="HN176" s="106">
        <f>Juniori!HN37</f>
        <v>0</v>
      </c>
      <c r="HO176" s="106">
        <f>Juniori!HO37</f>
        <v>0</v>
      </c>
      <c r="HP176" s="106">
        <f>Juniori!HP37</f>
        <v>0</v>
      </c>
      <c r="HQ176" s="106">
        <f>Juniori!HQ37</f>
        <v>0</v>
      </c>
      <c r="HR176" s="106">
        <f>Juniori!HR37</f>
        <v>0</v>
      </c>
      <c r="HS176" s="106">
        <f>Juniori!HS37</f>
        <v>0</v>
      </c>
      <c r="HT176" s="106">
        <f>Juniori!HT37</f>
        <v>0</v>
      </c>
      <c r="HU176" s="106">
        <f>Juniori!HU37</f>
        <v>0</v>
      </c>
      <c r="HV176" s="106">
        <f>Juniori!HV37</f>
        <v>0</v>
      </c>
      <c r="HW176" s="106">
        <f>Juniori!HW37</f>
        <v>0</v>
      </c>
      <c r="HX176" s="106">
        <f>Juniori!HX37</f>
        <v>0</v>
      </c>
      <c r="HY176" s="106">
        <f>Juniori!HY37</f>
        <v>0</v>
      </c>
      <c r="HZ176" s="106">
        <f>Juniori!HZ37</f>
        <v>0</v>
      </c>
      <c r="IA176" s="106">
        <f>Juniori!IA37</f>
        <v>0</v>
      </c>
      <c r="IB176" s="106">
        <f>Juniori!IB37</f>
        <v>0</v>
      </c>
      <c r="IC176" s="106">
        <f>Juniori!IC37</f>
        <v>0</v>
      </c>
      <c r="ID176" s="106">
        <f>Juniori!ID37</f>
        <v>0</v>
      </c>
      <c r="IE176" s="106">
        <f>Juniori!IE37</f>
        <v>0</v>
      </c>
      <c r="IF176" s="106">
        <f>Juniori!IF37</f>
        <v>0</v>
      </c>
      <c r="IG176" s="106">
        <f>Juniori!IG37</f>
        <v>0</v>
      </c>
      <c r="IH176" s="106">
        <f>Juniori!IH37</f>
        <v>0</v>
      </c>
      <c r="II176" s="106">
        <f>Juniori!II37</f>
        <v>0</v>
      </c>
      <c r="IJ176" s="106">
        <f>Juniori!IJ37</f>
        <v>0</v>
      </c>
      <c r="IK176" s="106">
        <f>Juniori!IK37</f>
        <v>0</v>
      </c>
      <c r="IL176" s="106">
        <f>Juniori!IL37</f>
        <v>0</v>
      </c>
      <c r="IM176" s="106">
        <f>Juniori!IM37</f>
        <v>0</v>
      </c>
      <c r="IN176" s="106">
        <f>Juniori!IN37</f>
        <v>0</v>
      </c>
      <c r="IO176" s="106">
        <f>Juniori!IO37</f>
        <v>0</v>
      </c>
      <c r="IP176" s="106">
        <f>Juniori!IP37</f>
        <v>0</v>
      </c>
      <c r="IQ176" s="106">
        <f>Juniori!IQ37</f>
        <v>0</v>
      </c>
      <c r="IR176" s="106">
        <f>Juniori!IR37</f>
        <v>0</v>
      </c>
      <c r="IS176" s="106">
        <f>Juniori!IS37</f>
        <v>0</v>
      </c>
      <c r="IT176" s="106">
        <f>Juniori!IT37</f>
        <v>0</v>
      </c>
      <c r="IU176" s="106">
        <f>Juniori!IU37</f>
        <v>0</v>
      </c>
      <c r="IV176" s="106">
        <f>Juniori!IV37</f>
        <v>0</v>
      </c>
      <c r="IW176" s="106">
        <f>Juniori!IW37</f>
        <v>0</v>
      </c>
      <c r="IX176" s="106">
        <f>Juniori!IX37</f>
        <v>0</v>
      </c>
      <c r="IY176" s="106">
        <f>Juniori!IY37</f>
        <v>0</v>
      </c>
      <c r="IZ176" s="106">
        <f>Juniori!IZ37</f>
        <v>0</v>
      </c>
      <c r="JA176" s="106">
        <f>Juniori!JA37</f>
        <v>0</v>
      </c>
      <c r="JB176" s="106">
        <f>Juniori!JB37</f>
        <v>0</v>
      </c>
      <c r="JC176" s="106">
        <f>Juniori!JC37</f>
        <v>0</v>
      </c>
      <c r="JD176" s="106">
        <f>Juniori!JD37</f>
        <v>0</v>
      </c>
      <c r="JE176" s="106">
        <f>Juniori!JE37</f>
        <v>0</v>
      </c>
      <c r="JF176" s="106">
        <f>Juniori!JF37</f>
        <v>0</v>
      </c>
      <c r="JG176" s="106">
        <f>Juniori!JG37</f>
        <v>0</v>
      </c>
      <c r="JH176" s="106">
        <f>Juniori!JH37</f>
        <v>0</v>
      </c>
      <c r="JI176" s="106">
        <f>Juniori!JI37</f>
        <v>0</v>
      </c>
      <c r="JJ176" s="106">
        <f>Juniori!JJ37</f>
        <v>0</v>
      </c>
      <c r="JK176" s="106">
        <f>Juniori!JK37</f>
        <v>0</v>
      </c>
      <c r="JL176" s="106">
        <f>Juniori!JL37</f>
        <v>0</v>
      </c>
      <c r="JM176" s="106">
        <f>Juniori!JM37</f>
        <v>0</v>
      </c>
      <c r="JN176" s="106">
        <f>Juniori!JN37</f>
        <v>0</v>
      </c>
      <c r="JO176" s="106">
        <f>Juniori!JO37</f>
        <v>0</v>
      </c>
      <c r="JP176" s="106">
        <f>Juniori!JP37</f>
        <v>0</v>
      </c>
      <c r="JQ176" s="106">
        <f>Juniori!JQ37</f>
        <v>0</v>
      </c>
      <c r="JR176" s="106">
        <f>Juniori!JR37</f>
        <v>0</v>
      </c>
      <c r="JS176" s="106">
        <f>Juniori!JS37</f>
        <v>0</v>
      </c>
      <c r="JT176" s="106">
        <f>Juniori!JT37</f>
        <v>0</v>
      </c>
      <c r="JU176" s="106">
        <f>Juniori!JU37</f>
        <v>0</v>
      </c>
      <c r="JV176" s="106">
        <f>Juniori!JV37</f>
        <v>0</v>
      </c>
      <c r="JW176" s="106">
        <f>Juniori!JW37</f>
        <v>0</v>
      </c>
      <c r="JX176" s="106">
        <f>Juniori!JX37</f>
        <v>0</v>
      </c>
      <c r="JY176" s="106">
        <f>Juniori!JY37</f>
        <v>0</v>
      </c>
      <c r="JZ176" s="106">
        <f>Juniori!JZ37</f>
        <v>0</v>
      </c>
      <c r="KA176" s="106">
        <f>Juniori!KA37</f>
        <v>0</v>
      </c>
      <c r="KB176" s="106">
        <f>Juniori!KB37</f>
        <v>0</v>
      </c>
      <c r="KC176" s="106">
        <f>Juniori!KC37</f>
        <v>0</v>
      </c>
      <c r="KD176" s="106">
        <f>Juniori!KD37</f>
        <v>0</v>
      </c>
      <c r="KE176" s="106">
        <f>Juniori!KE37</f>
        <v>0</v>
      </c>
      <c r="KF176" s="106">
        <f>Juniori!KF37</f>
        <v>0</v>
      </c>
      <c r="KG176" s="106">
        <f>Juniori!KG37</f>
        <v>0</v>
      </c>
      <c r="KH176" s="106">
        <f>Juniori!KH37</f>
        <v>0</v>
      </c>
      <c r="KI176" s="106">
        <f>Juniori!KI37</f>
        <v>0</v>
      </c>
      <c r="KJ176" s="106">
        <f>Juniori!KJ37</f>
        <v>0</v>
      </c>
      <c r="KK176" s="106">
        <f>Juniori!KK37</f>
        <v>0</v>
      </c>
      <c r="KL176" s="106">
        <f>Juniori!KL37</f>
        <v>0</v>
      </c>
      <c r="KM176" s="106">
        <f>Juniori!KM37</f>
        <v>0</v>
      </c>
      <c r="KN176" s="106">
        <f>Juniori!KN37</f>
        <v>0</v>
      </c>
      <c r="KO176" s="106">
        <f>Juniori!KO37</f>
        <v>0</v>
      </c>
      <c r="KP176" s="106">
        <f>Juniori!KP37</f>
        <v>0</v>
      </c>
      <c r="KQ176" s="106">
        <f>Juniori!KQ37</f>
        <v>0</v>
      </c>
      <c r="KR176" s="106">
        <f>Juniori!KR37</f>
        <v>0</v>
      </c>
      <c r="KS176" s="106">
        <f>Juniori!KS37</f>
        <v>0</v>
      </c>
      <c r="KT176" s="106">
        <f>Juniori!KT37</f>
        <v>0</v>
      </c>
      <c r="KU176" s="106">
        <f>Juniori!KU37</f>
        <v>0</v>
      </c>
      <c r="KV176" s="106">
        <f>Juniori!KV37</f>
        <v>0</v>
      </c>
      <c r="KW176" s="106">
        <f>Juniori!KW37</f>
        <v>0</v>
      </c>
      <c r="KX176" s="106">
        <f>Juniori!KX37</f>
        <v>0</v>
      </c>
      <c r="KY176" s="106">
        <f>Juniori!KY37</f>
        <v>0</v>
      </c>
      <c r="KZ176" s="106">
        <f>Juniori!KZ37</f>
        <v>0</v>
      </c>
      <c r="LA176" s="106">
        <f>Juniori!LA37</f>
        <v>0</v>
      </c>
      <c r="LB176" s="106">
        <f>Juniori!LB37</f>
        <v>0</v>
      </c>
      <c r="LC176" s="106">
        <f>Juniori!LC37</f>
        <v>0</v>
      </c>
      <c r="LD176" s="106">
        <f>Juniori!LD37</f>
        <v>0</v>
      </c>
      <c r="LE176" s="106">
        <f>Juniori!LE37</f>
        <v>0</v>
      </c>
      <c r="LF176" s="106">
        <f>Juniori!LF37</f>
        <v>0</v>
      </c>
      <c r="LG176" s="106">
        <f>Juniori!LG37</f>
        <v>0</v>
      </c>
      <c r="LH176" s="106">
        <f>Juniori!LH37</f>
        <v>0</v>
      </c>
      <c r="LI176" s="106">
        <f>Juniori!LI37</f>
        <v>0</v>
      </c>
      <c r="LJ176" s="106">
        <f>Juniori!LJ37</f>
        <v>0</v>
      </c>
      <c r="LK176" s="106">
        <f>Juniori!LK37</f>
        <v>0</v>
      </c>
      <c r="LL176" s="106">
        <f>Juniori!LL37</f>
        <v>0</v>
      </c>
      <c r="LM176" s="106">
        <f>Juniori!LM37</f>
        <v>0</v>
      </c>
      <c r="LN176" s="106">
        <f>Juniori!LN37</f>
        <v>0</v>
      </c>
      <c r="LO176" s="106">
        <f>Juniori!LO37</f>
        <v>0</v>
      </c>
      <c r="LP176" s="106">
        <f>Juniori!LP37</f>
        <v>0</v>
      </c>
      <c r="LQ176" s="106">
        <f>Juniori!LQ37</f>
        <v>2</v>
      </c>
      <c r="LR176" s="106">
        <f>Juniori!LR37</f>
        <v>0</v>
      </c>
      <c r="LS176" s="106">
        <f>Juniori!LS37</f>
        <v>0</v>
      </c>
      <c r="LT176" s="106">
        <f>Juniori!LT37</f>
        <v>0</v>
      </c>
      <c r="LU176" s="106">
        <f>Juniori!LU37</f>
        <v>0</v>
      </c>
      <c r="LV176" s="106">
        <f>Juniori!LV37</f>
        <v>0</v>
      </c>
      <c r="LW176" s="106">
        <f>Juniori!LW37</f>
        <v>0</v>
      </c>
      <c r="LX176" s="106">
        <f>Juniori!LX37</f>
        <v>0</v>
      </c>
      <c r="LY176" s="106">
        <f>Juniori!LY37</f>
        <v>0</v>
      </c>
      <c r="LZ176" s="106">
        <f>Juniori!LZ37</f>
        <v>0</v>
      </c>
      <c r="MA176" s="106">
        <f>Juniori!MA37</f>
        <v>0</v>
      </c>
      <c r="MB176" s="106">
        <f>Juniori!MB37</f>
        <v>0</v>
      </c>
      <c r="MC176" s="106">
        <f>Juniori!MC37</f>
        <v>0</v>
      </c>
      <c r="MD176" s="106">
        <f>Juniori!MD37</f>
        <v>0</v>
      </c>
      <c r="ME176" s="106">
        <f>Juniori!ME37</f>
        <v>0</v>
      </c>
      <c r="MF176" s="106">
        <f>Juniori!MF37</f>
        <v>0</v>
      </c>
      <c r="MG176" s="106">
        <f>Juniori!MG37</f>
        <v>0</v>
      </c>
      <c r="MH176" s="106">
        <f>Juniori!MH37</f>
        <v>0</v>
      </c>
      <c r="MI176" s="106">
        <f>Juniori!MI37</f>
        <v>0</v>
      </c>
      <c r="MJ176" s="106">
        <f>Juniori!MJ37</f>
        <v>0</v>
      </c>
      <c r="MK176" s="106">
        <f>Juniori!MK37</f>
        <v>0</v>
      </c>
      <c r="ML176" s="106">
        <f>Juniori!ML37</f>
        <v>0</v>
      </c>
      <c r="MM176" s="106">
        <f>Juniori!MM37</f>
        <v>0</v>
      </c>
      <c r="MN176" s="106">
        <f>Juniori!MN37</f>
        <v>0</v>
      </c>
      <c r="MO176" s="106">
        <f>Juniori!MO37</f>
        <v>0</v>
      </c>
      <c r="MP176" s="106">
        <f>Juniori!MP37</f>
        <v>0</v>
      </c>
      <c r="MQ176" s="106">
        <f>Juniori!MQ37</f>
        <v>0</v>
      </c>
      <c r="MR176" s="106">
        <f>Juniori!MR37</f>
        <v>0</v>
      </c>
      <c r="MS176" s="106">
        <f>Juniori!MS37</f>
        <v>0</v>
      </c>
      <c r="MT176" s="106">
        <f>Juniori!MT37</f>
        <v>0</v>
      </c>
      <c r="MU176" s="106">
        <f>Juniori!MU37</f>
        <v>0</v>
      </c>
      <c r="MV176" s="106">
        <f>Juniori!MV37</f>
        <v>0</v>
      </c>
      <c r="MW176" s="106">
        <f>Juniori!MW37</f>
        <v>0</v>
      </c>
      <c r="MX176" s="106">
        <f>Juniori!MX37</f>
        <v>0</v>
      </c>
      <c r="MY176" s="106">
        <f>Juniori!MY37</f>
        <v>0</v>
      </c>
      <c r="MZ176" s="106">
        <f>Juniori!MZ37</f>
        <v>0</v>
      </c>
      <c r="NA176" s="106">
        <f>Juniori!NA37</f>
        <v>0</v>
      </c>
      <c r="NB176" s="106">
        <f>Juniori!NB37</f>
        <v>0</v>
      </c>
      <c r="NC176" s="106">
        <f>Juniori!NC37</f>
        <v>0</v>
      </c>
      <c r="ND176" s="106">
        <f>Juniori!ND37</f>
        <v>0</v>
      </c>
      <c r="NE176" s="106">
        <f>Juniori!NE37</f>
        <v>0</v>
      </c>
      <c r="NF176" s="106">
        <f>Juniori!NF37</f>
        <v>0</v>
      </c>
      <c r="NG176" s="106">
        <f>Juniori!NG37</f>
        <v>0</v>
      </c>
      <c r="NH176" s="106">
        <f>Juniori!NH37</f>
        <v>0</v>
      </c>
      <c r="NI176" s="106">
        <f>Juniori!NI37</f>
        <v>0</v>
      </c>
      <c r="NJ176" s="106">
        <f>Juniori!NJ37</f>
        <v>0</v>
      </c>
      <c r="NK176" s="106">
        <f>Juniori!NK37</f>
        <v>0</v>
      </c>
      <c r="NL176" s="106">
        <f>Juniori!NL37</f>
        <v>0</v>
      </c>
      <c r="NM176" s="106">
        <f>Juniori!NM37</f>
        <v>0</v>
      </c>
      <c r="NN176" s="106">
        <f>Juniori!NN37</f>
        <v>0</v>
      </c>
      <c r="NO176" s="106">
        <f>Juniori!NO37</f>
        <v>0</v>
      </c>
      <c r="NP176" s="106">
        <f>Juniori!NP37</f>
        <v>0</v>
      </c>
      <c r="NQ176" s="106">
        <f>Juniori!NQ37</f>
        <v>0</v>
      </c>
      <c r="NR176" s="106">
        <f>Juniori!NR37</f>
        <v>0</v>
      </c>
      <c r="NS176" s="106">
        <f>Juniori!NS37</f>
        <v>0</v>
      </c>
      <c r="NT176" s="106">
        <f>Juniori!NT37</f>
        <v>0</v>
      </c>
      <c r="NU176" s="106">
        <f>Juniori!NU37</f>
        <v>0</v>
      </c>
      <c r="NV176" s="106">
        <f>Juniori!NV37</f>
        <v>0</v>
      </c>
      <c r="NW176" s="106">
        <f>Juniori!NW37</f>
        <v>0</v>
      </c>
      <c r="NX176" s="106">
        <f>Juniori!NX37</f>
        <v>0</v>
      </c>
      <c r="NY176" s="106">
        <f>Juniori!NY37</f>
        <v>0</v>
      </c>
      <c r="NZ176" s="106">
        <f>Juniori!NZ37</f>
        <v>0</v>
      </c>
      <c r="OA176" s="106">
        <f>Juniori!OA37</f>
        <v>0</v>
      </c>
      <c r="OB176" s="106">
        <f>Juniori!OB37</f>
        <v>0</v>
      </c>
      <c r="OC176" s="106">
        <f>Juniori!OC37</f>
        <v>0</v>
      </c>
      <c r="OD176" s="106">
        <f>Juniori!OD37</f>
        <v>0</v>
      </c>
      <c r="OE176" s="106">
        <f>Juniori!OE37</f>
        <v>0</v>
      </c>
      <c r="OF176" s="106">
        <f>Juniori!OF37</f>
        <v>0</v>
      </c>
      <c r="OG176" s="106">
        <f>Juniori!OG37</f>
        <v>0</v>
      </c>
      <c r="OH176" s="106">
        <f>Juniori!OH37</f>
        <v>0</v>
      </c>
      <c r="OI176" s="106">
        <f>Juniori!OI37</f>
        <v>0</v>
      </c>
      <c r="OJ176" s="106">
        <f>Juniori!OJ37</f>
        <v>0</v>
      </c>
      <c r="OK176" s="106">
        <f>Juniori!OK37</f>
        <v>0</v>
      </c>
      <c r="OL176" s="106">
        <f>Juniori!OL37</f>
        <v>0</v>
      </c>
      <c r="OM176" s="106">
        <f>Juniori!OM37</f>
        <v>0</v>
      </c>
      <c r="ON176" s="106">
        <f>Juniori!ON37</f>
        <v>0</v>
      </c>
      <c r="OO176" s="106">
        <f>Juniori!OO37</f>
        <v>0</v>
      </c>
      <c r="OP176" s="106">
        <f>Juniori!OP37</f>
        <v>0</v>
      </c>
      <c r="OQ176" s="106">
        <f>Juniori!OQ37</f>
        <v>0</v>
      </c>
      <c r="OR176" s="106">
        <f>Juniori!OR37</f>
        <v>0</v>
      </c>
      <c r="OS176" s="106">
        <f>Juniori!OS37</f>
        <v>0</v>
      </c>
      <c r="OT176" s="106">
        <f>Juniori!OT37</f>
        <v>0</v>
      </c>
      <c r="OU176" s="106">
        <f>Juniori!OU37</f>
        <v>0</v>
      </c>
      <c r="OV176" s="106">
        <f>Juniori!OV37</f>
        <v>0</v>
      </c>
      <c r="OW176" s="106">
        <f>Juniori!OW37</f>
        <v>0</v>
      </c>
      <c r="OX176" s="106">
        <f>Juniori!OX37</f>
        <v>0</v>
      </c>
      <c r="OY176" s="106">
        <f>Juniori!OY37</f>
        <v>0</v>
      </c>
      <c r="OZ176" s="106">
        <f>Juniori!OZ37</f>
        <v>0</v>
      </c>
      <c r="PA176" s="106">
        <f>Juniori!PA37</f>
        <v>0</v>
      </c>
      <c r="PB176" s="106">
        <f>Juniori!PB37</f>
        <v>0</v>
      </c>
      <c r="PC176" s="106">
        <f>Juniori!PC37</f>
        <v>0</v>
      </c>
      <c r="PD176" s="106">
        <f>Juniori!PD37</f>
        <v>0</v>
      </c>
      <c r="PE176" s="106">
        <f>Juniori!PE37</f>
        <v>0</v>
      </c>
      <c r="PF176" s="106">
        <f>Juniori!PF37</f>
        <v>0</v>
      </c>
      <c r="PG176" s="106">
        <f>Juniori!PG37</f>
        <v>0</v>
      </c>
      <c r="PH176" s="106">
        <f>Juniori!PH37</f>
        <v>0</v>
      </c>
      <c r="PI176" s="106">
        <f>Juniori!PI37</f>
        <v>0</v>
      </c>
      <c r="PJ176" s="106">
        <f>Juniori!PJ37</f>
        <v>0</v>
      </c>
      <c r="PK176" s="106">
        <f>Juniori!PK37</f>
        <v>0</v>
      </c>
      <c r="PL176" s="106">
        <f>Juniori!PL37</f>
        <v>0</v>
      </c>
      <c r="PM176" s="106">
        <f>Juniori!PM37</f>
        <v>0</v>
      </c>
      <c r="PN176" s="106">
        <f>Juniori!PN37</f>
        <v>0</v>
      </c>
      <c r="PO176" s="106">
        <f>Juniori!PO37</f>
        <v>0</v>
      </c>
      <c r="PP176" s="106">
        <f>Juniori!PP37</f>
        <v>0</v>
      </c>
      <c r="PQ176" s="106">
        <f>Juniori!PQ37</f>
        <v>0</v>
      </c>
      <c r="PR176" s="106">
        <f>Juniori!PR37</f>
        <v>0</v>
      </c>
      <c r="PS176" s="106">
        <f>Juniori!PS37</f>
        <v>0</v>
      </c>
      <c r="PT176" s="106">
        <f>Juniori!PT37</f>
        <v>0</v>
      </c>
      <c r="PU176" s="106">
        <f>Juniori!PU37</f>
        <v>0</v>
      </c>
      <c r="PV176" s="106">
        <f>Juniori!PV37</f>
        <v>0</v>
      </c>
      <c r="PW176" s="106">
        <f>Juniori!PW37</f>
        <v>0</v>
      </c>
      <c r="PX176" s="106">
        <f>Juniori!PX37</f>
        <v>0</v>
      </c>
      <c r="PY176" s="106">
        <f>Juniori!PY37</f>
        <v>0</v>
      </c>
      <c r="PZ176" s="106">
        <f>Juniori!PZ37</f>
        <v>0</v>
      </c>
      <c r="QA176" s="106">
        <f>Juniori!QA37</f>
        <v>0</v>
      </c>
      <c r="QB176" s="106">
        <f>Juniori!QB37</f>
        <v>0</v>
      </c>
      <c r="QC176" s="106">
        <f>Juniori!QC37</f>
        <v>0</v>
      </c>
      <c r="QD176" s="106">
        <f>Juniori!QD37</f>
        <v>0</v>
      </c>
      <c r="QE176" s="106">
        <f>Juniori!QE37</f>
        <v>0</v>
      </c>
      <c r="QF176" s="106">
        <f>Juniori!QF37</f>
        <v>0</v>
      </c>
      <c r="QG176" s="106">
        <f>Juniori!QG37</f>
        <v>0</v>
      </c>
      <c r="QH176" s="106">
        <f>Juniori!QH37</f>
        <v>0</v>
      </c>
      <c r="QI176" s="106">
        <f>Juniori!QI37</f>
        <v>0</v>
      </c>
      <c r="QJ176" s="106">
        <f>Juniori!QJ37</f>
        <v>0</v>
      </c>
      <c r="QK176" s="106">
        <f>Juniori!QK37</f>
        <v>0</v>
      </c>
      <c r="QL176" s="106">
        <f>Juniori!QL37</f>
        <v>0</v>
      </c>
      <c r="QM176" s="106">
        <f>Juniori!QM37</f>
        <v>0</v>
      </c>
      <c r="QN176" s="106">
        <f>Juniori!QN37</f>
        <v>0</v>
      </c>
      <c r="QO176" s="106">
        <f>Juniori!QO37</f>
        <v>0</v>
      </c>
      <c r="QP176" s="106">
        <f>Juniori!QP37</f>
        <v>0</v>
      </c>
      <c r="QQ176" s="106">
        <f>Juniori!QQ37</f>
        <v>0</v>
      </c>
      <c r="QR176" s="106">
        <f>Juniori!QR37</f>
        <v>0</v>
      </c>
      <c r="QS176" s="106">
        <f>Juniori!QS37</f>
        <v>0</v>
      </c>
      <c r="QT176" s="106">
        <f>Juniori!QT37</f>
        <v>0</v>
      </c>
      <c r="QU176" s="106">
        <f>Juniori!QU37</f>
        <v>0</v>
      </c>
      <c r="QV176" s="106">
        <f>Juniori!QV37</f>
        <v>0</v>
      </c>
      <c r="QW176" s="106">
        <f>Juniori!QW37</f>
        <v>0</v>
      </c>
      <c r="QX176" s="106">
        <f>Juniori!QX37</f>
        <v>0</v>
      </c>
      <c r="QY176" s="106">
        <f>Juniori!QY37</f>
        <v>0</v>
      </c>
      <c r="QZ176" s="106">
        <f>Juniori!QZ37</f>
        <v>0</v>
      </c>
      <c r="RA176" s="106">
        <f>Juniori!RA37</f>
        <v>0</v>
      </c>
      <c r="RB176" s="106">
        <f>Juniori!RB37</f>
        <v>0</v>
      </c>
      <c r="RC176" s="106">
        <f>Juniori!RC37</f>
        <v>0</v>
      </c>
      <c r="RD176" s="106">
        <f>Juniori!RD37</f>
        <v>0</v>
      </c>
      <c r="RE176" s="106">
        <f>Juniori!RE37</f>
        <v>0</v>
      </c>
      <c r="RF176" s="106">
        <f>Juniori!RF37</f>
        <v>0</v>
      </c>
      <c r="RG176" s="106">
        <f>Juniori!RG37</f>
        <v>0</v>
      </c>
      <c r="RH176" s="106">
        <f>Juniori!RH37</f>
        <v>0</v>
      </c>
      <c r="RI176" s="106">
        <f>Juniori!RI37</f>
        <v>0</v>
      </c>
      <c r="RJ176" s="106">
        <f>Juniori!RJ37</f>
        <v>0</v>
      </c>
      <c r="RK176" s="106">
        <f>Juniori!RK37</f>
        <v>0</v>
      </c>
      <c r="RL176" s="106">
        <f>Juniori!RL37</f>
        <v>0</v>
      </c>
      <c r="RM176" s="106">
        <f>Juniori!RM37</f>
        <v>0</v>
      </c>
      <c r="RN176" s="106">
        <f>Juniori!RN37</f>
        <v>0</v>
      </c>
      <c r="RO176" s="106">
        <f>Juniori!RO37</f>
        <v>0</v>
      </c>
      <c r="RP176" s="106">
        <f>Juniori!RP37</f>
        <v>0</v>
      </c>
      <c r="RQ176" s="106">
        <f>Juniori!RQ37</f>
        <v>0</v>
      </c>
      <c r="RR176" s="106">
        <f>Juniori!RR37</f>
        <v>0</v>
      </c>
      <c r="RS176" s="106">
        <f>Juniori!RS37</f>
        <v>0</v>
      </c>
      <c r="RT176" s="106">
        <f>Juniori!RT37</f>
        <v>0</v>
      </c>
      <c r="RU176" s="106">
        <f>Juniori!RU37</f>
        <v>0</v>
      </c>
      <c r="RV176" s="106">
        <f>Juniori!RV37</f>
        <v>0</v>
      </c>
      <c r="RW176" s="106">
        <f>Juniori!RW37</f>
        <v>0</v>
      </c>
      <c r="RX176" s="106">
        <f>Juniori!RX37</f>
        <v>0</v>
      </c>
      <c r="RY176" s="106">
        <f>Juniori!RY37</f>
        <v>0</v>
      </c>
      <c r="RZ176" s="106">
        <f>Juniori!RZ37</f>
        <v>0</v>
      </c>
      <c r="SA176" s="106">
        <f>Juniori!SA37</f>
        <v>0</v>
      </c>
      <c r="SB176" s="106">
        <f>Juniori!SB37</f>
        <v>0</v>
      </c>
      <c r="SC176" s="106">
        <f>Juniori!SC37</f>
        <v>0</v>
      </c>
      <c r="SD176" s="106">
        <f>Juniori!SD37</f>
        <v>0</v>
      </c>
      <c r="SE176" s="106">
        <f>Juniori!SE37</f>
        <v>0</v>
      </c>
      <c r="SF176" s="106">
        <f>Juniori!SF37</f>
        <v>0</v>
      </c>
      <c r="SG176" s="106">
        <f>Juniori!SG37</f>
        <v>0</v>
      </c>
      <c r="SH176" s="106">
        <f>Juniori!SH37</f>
        <v>0</v>
      </c>
      <c r="SI176" s="106">
        <f>Juniori!SI37</f>
        <v>0</v>
      </c>
      <c r="SJ176" s="106">
        <f>Juniori!SJ37</f>
        <v>0</v>
      </c>
      <c r="SK176" s="106">
        <f>Juniori!SK37</f>
        <v>0</v>
      </c>
      <c r="SL176" s="106">
        <f>Juniori!SL37</f>
        <v>0</v>
      </c>
      <c r="SM176" s="106">
        <f>Juniori!SM37</f>
        <v>0</v>
      </c>
      <c r="SN176" s="106">
        <f>Juniori!SN37</f>
        <v>0</v>
      </c>
      <c r="SO176" s="106">
        <f>Juniori!SO37</f>
        <v>0</v>
      </c>
      <c r="SP176" s="106">
        <f>Juniori!SP37</f>
        <v>0</v>
      </c>
      <c r="SQ176" s="106">
        <f>Juniori!SQ37</f>
        <v>0</v>
      </c>
      <c r="SR176" s="106">
        <f>Juniori!SR37</f>
        <v>0</v>
      </c>
      <c r="SS176" s="106">
        <f>Juniori!SS37</f>
        <v>0</v>
      </c>
      <c r="ST176" s="106">
        <f>Juniori!ST37</f>
        <v>0</v>
      </c>
      <c r="SU176" s="106">
        <f>Juniori!SU37</f>
        <v>0</v>
      </c>
      <c r="SV176" s="106">
        <f>Juniori!SV37</f>
        <v>0</v>
      </c>
      <c r="SW176" s="106">
        <f>Juniori!SW37</f>
        <v>0</v>
      </c>
      <c r="SX176" s="106">
        <f>Juniori!SX37</f>
        <v>0</v>
      </c>
      <c r="SY176" s="106">
        <f>Juniori!SY37</f>
        <v>0</v>
      </c>
      <c r="SZ176" s="106">
        <f>Juniori!SZ37</f>
        <v>0</v>
      </c>
      <c r="TA176" s="106">
        <f>Juniori!TA37</f>
        <v>0</v>
      </c>
      <c r="TB176" s="106">
        <f>Juniori!TB37</f>
        <v>0</v>
      </c>
    </row>
    <row r="177" spans="1:522" s="1" customFormat="1" ht="18" customHeight="1" x14ac:dyDescent="0.25">
      <c r="A177" s="12"/>
      <c r="B177" s="11" t="s">
        <v>577</v>
      </c>
      <c r="C177" s="1">
        <v>12960</v>
      </c>
      <c r="D177" s="1">
        <v>2020</v>
      </c>
      <c r="E177" s="4" t="s">
        <v>268</v>
      </c>
      <c r="F177" s="1">
        <v>9452</v>
      </c>
      <c r="G177" s="9" t="s">
        <v>100</v>
      </c>
      <c r="H177" s="4" t="s">
        <v>19</v>
      </c>
      <c r="I177" s="1">
        <f>SUM(K177:TB177)</f>
        <v>5</v>
      </c>
      <c r="J177" s="12">
        <f>Tabuľka3[[#This Row],[Stĺpec9]]</f>
        <v>5</v>
      </c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06"/>
      <c r="CN177" s="106"/>
      <c r="CO177" s="106"/>
      <c r="CP177" s="106"/>
      <c r="CQ177" s="106"/>
      <c r="CR177" s="106"/>
      <c r="CS177" s="106"/>
      <c r="CT177" s="106"/>
      <c r="CU177" s="106"/>
      <c r="CV177" s="106"/>
      <c r="CW177" s="106"/>
      <c r="CX177" s="106"/>
      <c r="CY177" s="106"/>
      <c r="CZ177" s="106"/>
      <c r="DA177" s="106"/>
      <c r="DB177" s="106"/>
      <c r="DC177" s="106"/>
      <c r="DD177" s="106"/>
      <c r="DE177" s="106"/>
      <c r="DF177" s="106"/>
      <c r="DG177" s="106"/>
      <c r="DH177" s="106"/>
      <c r="DI177" s="106"/>
      <c r="DJ177" s="106"/>
      <c r="DK177" s="106"/>
      <c r="DL177" s="106"/>
      <c r="DM177" s="106"/>
      <c r="DN177" s="106"/>
      <c r="DO177" s="106"/>
      <c r="DP177" s="106"/>
      <c r="DQ177" s="106"/>
      <c r="DR177" s="106"/>
      <c r="DS177" s="106"/>
      <c r="DT177" s="106"/>
      <c r="DU177" s="106"/>
      <c r="DV177" s="106"/>
      <c r="DW177" s="106"/>
      <c r="DX177" s="106"/>
      <c r="DY177" s="106"/>
      <c r="DZ177" s="106"/>
      <c r="EA177" s="106"/>
      <c r="EB177" s="106"/>
      <c r="EC177" s="106"/>
      <c r="ED177" s="106"/>
      <c r="EE177" s="106"/>
      <c r="EF177" s="106"/>
      <c r="EG177" s="106"/>
      <c r="EH177" s="106"/>
      <c r="EI177" s="106"/>
      <c r="EJ177" s="106"/>
      <c r="EK177" s="106"/>
      <c r="EL177" s="106"/>
      <c r="EM177" s="106"/>
      <c r="EN177" s="106"/>
      <c r="EO177" s="106"/>
      <c r="EP177" s="106"/>
      <c r="EQ177" s="106"/>
      <c r="ER177" s="106"/>
      <c r="ES177" s="106"/>
      <c r="ET177" s="106"/>
      <c r="EU177" s="106"/>
      <c r="EV177" s="106"/>
      <c r="EW177" s="106"/>
      <c r="EX177" s="106"/>
      <c r="EY177" s="106"/>
      <c r="EZ177" s="106"/>
      <c r="FA177" s="106"/>
      <c r="FB177" s="106"/>
      <c r="FC177" s="106"/>
      <c r="FD177" s="106"/>
      <c r="FE177" s="106"/>
      <c r="FF177" s="106"/>
      <c r="FG177" s="106"/>
      <c r="FH177" s="106"/>
      <c r="FI177" s="106"/>
      <c r="FJ177" s="106"/>
      <c r="FK177" s="106"/>
      <c r="FL177" s="106"/>
      <c r="FM177" s="106"/>
      <c r="FN177" s="106"/>
      <c r="FO177" s="106"/>
      <c r="FP177" s="106"/>
      <c r="FQ177" s="106"/>
      <c r="FR177" s="106"/>
      <c r="FS177" s="106"/>
      <c r="FT177" s="106"/>
      <c r="FU177" s="106"/>
      <c r="FV177" s="106"/>
      <c r="FW177" s="106"/>
      <c r="FX177" s="106"/>
      <c r="FY177" s="106"/>
      <c r="FZ177" s="106"/>
      <c r="GA177" s="106"/>
      <c r="GB177" s="106"/>
      <c r="GC177" s="106"/>
      <c r="GD177" s="106"/>
      <c r="GE177" s="106"/>
      <c r="GF177" s="106"/>
      <c r="GG177" s="106"/>
      <c r="GH177" s="106"/>
      <c r="GI177" s="106"/>
      <c r="GJ177" s="106"/>
      <c r="GK177" s="106"/>
      <c r="GL177" s="106"/>
      <c r="GM177" s="106"/>
      <c r="GN177" s="106"/>
      <c r="GO177" s="106"/>
      <c r="GP177" s="106"/>
      <c r="GQ177" s="106"/>
      <c r="GR177" s="106"/>
      <c r="GS177" s="106"/>
      <c r="GT177" s="106"/>
      <c r="GU177" s="106"/>
      <c r="GV177" s="106"/>
      <c r="GW177" s="106"/>
      <c r="GX177" s="106"/>
      <c r="GY177" s="106"/>
      <c r="GZ177" s="106"/>
      <c r="HA177" s="106"/>
      <c r="HB177" s="106"/>
      <c r="HC177" s="106"/>
      <c r="HD177" s="106"/>
      <c r="HE177" s="106"/>
      <c r="HF177" s="106"/>
      <c r="HG177" s="106"/>
      <c r="HH177" s="106"/>
      <c r="HI177" s="106"/>
      <c r="HJ177" s="106"/>
      <c r="HK177" s="106"/>
      <c r="HL177" s="106"/>
      <c r="HM177" s="106"/>
      <c r="HN177" s="106"/>
      <c r="HO177" s="106"/>
      <c r="HP177" s="106"/>
      <c r="HQ177" s="106"/>
      <c r="HR177" s="106"/>
      <c r="HS177" s="106"/>
      <c r="HT177" s="106"/>
      <c r="HU177" s="106"/>
      <c r="HV177" s="106"/>
      <c r="HW177" s="106"/>
      <c r="HX177" s="106"/>
      <c r="HY177" s="106"/>
      <c r="HZ177" s="106"/>
      <c r="IA177" s="106"/>
      <c r="IB177" s="106"/>
      <c r="IC177" s="106"/>
      <c r="ID177" s="106"/>
      <c r="IE177" s="106"/>
      <c r="IF177" s="106"/>
      <c r="IG177" s="106"/>
      <c r="IH177" s="106"/>
      <c r="II177" s="106"/>
      <c r="IJ177" s="106"/>
      <c r="IK177" s="106"/>
      <c r="IL177" s="106"/>
      <c r="IM177" s="106"/>
      <c r="IN177" s="106"/>
      <c r="IO177" s="106"/>
      <c r="IP177" s="106"/>
      <c r="IQ177" s="106"/>
      <c r="IR177" s="106"/>
      <c r="IS177" s="106"/>
      <c r="IT177" s="106"/>
      <c r="IU177" s="106"/>
      <c r="IV177" s="106"/>
      <c r="IW177" s="106"/>
      <c r="IX177" s="106"/>
      <c r="IY177" s="106"/>
      <c r="IZ177" s="106"/>
      <c r="JA177" s="106"/>
      <c r="JB177" s="106"/>
      <c r="JC177" s="106"/>
      <c r="JD177" s="106"/>
      <c r="JE177" s="106"/>
      <c r="JF177" s="106"/>
      <c r="JG177" s="106"/>
      <c r="JH177" s="106"/>
      <c r="JI177" s="106"/>
      <c r="JJ177" s="106"/>
      <c r="JK177" s="106"/>
      <c r="JL177" s="106"/>
      <c r="JM177" s="106"/>
      <c r="JN177" s="106"/>
      <c r="JO177" s="106"/>
      <c r="JP177" s="106"/>
      <c r="JQ177" s="106"/>
      <c r="JR177" s="106"/>
      <c r="JS177" s="106"/>
      <c r="JT177" s="106"/>
      <c r="JU177" s="106"/>
      <c r="JV177" s="106"/>
      <c r="JW177" s="106"/>
      <c r="JX177" s="106"/>
      <c r="JY177" s="106"/>
      <c r="JZ177" s="106"/>
      <c r="KA177" s="106"/>
      <c r="KB177" s="106"/>
      <c r="KC177" s="106"/>
      <c r="KD177" s="106"/>
      <c r="KE177" s="106"/>
      <c r="KF177" s="106"/>
      <c r="KG177" s="106"/>
      <c r="KH177" s="106"/>
      <c r="KI177" s="106"/>
      <c r="KJ177" s="106"/>
      <c r="KK177" s="106"/>
      <c r="KL177" s="106"/>
      <c r="KM177" s="106"/>
      <c r="KN177" s="106"/>
      <c r="KO177" s="106"/>
      <c r="KP177" s="106"/>
      <c r="KQ177" s="106"/>
      <c r="KR177" s="106"/>
      <c r="KS177" s="106"/>
      <c r="KT177" s="106"/>
      <c r="KU177" s="106"/>
      <c r="KV177" s="106"/>
      <c r="KW177" s="106"/>
      <c r="KX177" s="106"/>
      <c r="KY177" s="106"/>
      <c r="KZ177" s="106"/>
      <c r="LA177" s="106"/>
      <c r="LB177" s="106"/>
      <c r="LC177" s="106"/>
      <c r="LD177" s="106"/>
      <c r="LE177" s="106"/>
      <c r="LF177" s="106"/>
      <c r="LG177" s="106"/>
      <c r="LH177" s="106"/>
      <c r="LI177" s="106"/>
      <c r="LJ177" s="106"/>
      <c r="LK177" s="106"/>
      <c r="LL177" s="106"/>
      <c r="LM177" s="106"/>
      <c r="LN177" s="106"/>
      <c r="LO177" s="106"/>
      <c r="LP177" s="106"/>
      <c r="LQ177" s="106"/>
      <c r="LR177" s="106"/>
      <c r="LS177" s="106"/>
      <c r="LT177" s="106"/>
      <c r="LU177" s="106"/>
      <c r="LV177" s="106"/>
      <c r="LW177" s="106"/>
      <c r="LX177" s="106"/>
      <c r="LY177" s="106"/>
      <c r="LZ177" s="106"/>
      <c r="MA177" s="106"/>
      <c r="MB177" s="106"/>
      <c r="MC177" s="106"/>
      <c r="MD177" s="106"/>
      <c r="ME177" s="106"/>
      <c r="MF177" s="106"/>
      <c r="MG177" s="106"/>
      <c r="MH177" s="106"/>
      <c r="MI177" s="106"/>
      <c r="MJ177" s="106">
        <v>2</v>
      </c>
      <c r="MK177" s="106"/>
      <c r="ML177" s="106"/>
      <c r="MM177" s="106"/>
      <c r="MN177" s="106"/>
      <c r="MO177" s="106"/>
      <c r="MP177" s="106"/>
      <c r="MQ177" s="106"/>
      <c r="MR177" s="106"/>
      <c r="MS177" s="106"/>
      <c r="MT177" s="106">
        <v>2</v>
      </c>
      <c r="MU177" s="106"/>
      <c r="MV177" s="106"/>
      <c r="MW177" s="106"/>
      <c r="MX177" s="106"/>
      <c r="MY177" s="106"/>
      <c r="MZ177" s="106"/>
      <c r="NA177" s="106"/>
      <c r="NB177" s="106"/>
      <c r="NC177" s="106"/>
      <c r="ND177" s="106"/>
      <c r="NE177" s="106"/>
      <c r="NF177" s="106"/>
      <c r="NG177" s="106"/>
      <c r="NH177" s="106"/>
      <c r="NI177" s="106"/>
      <c r="NJ177" s="106"/>
      <c r="NK177" s="106"/>
      <c r="NL177" s="106"/>
      <c r="NM177" s="106"/>
      <c r="NN177" s="106"/>
      <c r="NO177" s="106"/>
      <c r="NP177" s="106"/>
      <c r="NQ177" s="106"/>
      <c r="NR177" s="106"/>
      <c r="NS177" s="106"/>
      <c r="NT177" s="106"/>
      <c r="NU177" s="106"/>
      <c r="NV177" s="106"/>
      <c r="NW177" s="106"/>
      <c r="NX177" s="106"/>
      <c r="NY177" s="106"/>
      <c r="NZ177" s="106"/>
      <c r="OA177" s="106"/>
      <c r="OB177" s="106"/>
      <c r="OC177" s="106"/>
      <c r="OD177" s="106"/>
      <c r="OE177" s="106"/>
      <c r="OF177" s="106"/>
      <c r="OG177" s="106"/>
      <c r="OH177" s="106"/>
      <c r="OI177" s="106"/>
      <c r="OJ177" s="106"/>
      <c r="OK177" s="106"/>
      <c r="OL177" s="106"/>
      <c r="OM177" s="106"/>
      <c r="ON177" s="106"/>
      <c r="OO177" s="106"/>
      <c r="OP177" s="106"/>
      <c r="OQ177" s="106"/>
      <c r="OR177" s="106"/>
      <c r="OS177" s="106"/>
      <c r="OT177" s="106"/>
      <c r="OU177" s="106"/>
      <c r="OV177" s="106"/>
      <c r="OW177" s="106"/>
      <c r="OX177" s="106"/>
      <c r="OY177" s="106"/>
      <c r="OZ177" s="106"/>
      <c r="PA177" s="106"/>
      <c r="PB177" s="106"/>
      <c r="PC177" s="106"/>
      <c r="PD177" s="106"/>
      <c r="PE177" s="106"/>
      <c r="PF177" s="106"/>
      <c r="PG177" s="106"/>
      <c r="PH177" s="106"/>
      <c r="PI177" s="106"/>
      <c r="PJ177" s="106"/>
      <c r="PK177" s="106"/>
      <c r="PL177" s="106" t="s">
        <v>307</v>
      </c>
      <c r="PM177" s="106"/>
      <c r="PN177" s="106"/>
      <c r="PO177" s="106"/>
      <c r="PP177" s="106"/>
      <c r="PQ177" s="106"/>
      <c r="PR177" s="106"/>
      <c r="PS177" s="106"/>
      <c r="PT177" s="106"/>
      <c r="PU177" s="106"/>
      <c r="PV177" s="106"/>
      <c r="PW177" s="106"/>
      <c r="PX177" s="106">
        <v>1</v>
      </c>
      <c r="PY177" s="106"/>
      <c r="PZ177" s="106"/>
      <c r="QA177" s="106"/>
      <c r="QB177" s="106"/>
      <c r="QC177" s="106"/>
      <c r="QD177" s="106"/>
      <c r="QE177" s="106"/>
      <c r="QF177" s="106"/>
      <c r="QG177" s="106"/>
      <c r="QH177" s="106"/>
      <c r="QI177" s="106"/>
      <c r="QJ177" s="106"/>
      <c r="QK177" s="106"/>
      <c r="QL177" s="106"/>
      <c r="QM177" s="106"/>
      <c r="QN177" s="106"/>
      <c r="QO177" s="106"/>
      <c r="QP177" s="106"/>
      <c r="QQ177" s="106"/>
      <c r="QR177" s="106"/>
      <c r="QS177" s="106"/>
      <c r="QT177" s="106"/>
      <c r="QU177" s="106"/>
      <c r="QV177" s="106"/>
      <c r="QW177" s="106"/>
      <c r="QX177" s="106"/>
      <c r="QY177" s="106"/>
      <c r="QZ177" s="106"/>
      <c r="RA177" s="106"/>
      <c r="RB177" s="106"/>
      <c r="RC177" s="106"/>
      <c r="RD177" s="106"/>
      <c r="RE177" s="106"/>
      <c r="RF177" s="106"/>
      <c r="RG177" s="106"/>
      <c r="RH177" s="106"/>
      <c r="RI177" s="106"/>
      <c r="RJ177" s="106"/>
      <c r="RK177" s="106"/>
      <c r="RL177" s="106"/>
      <c r="RM177" s="106"/>
      <c r="RN177" s="106"/>
      <c r="RO177" s="106"/>
      <c r="RP177" s="106"/>
      <c r="RQ177" s="106"/>
      <c r="RR177" s="106"/>
      <c r="RS177" s="106"/>
      <c r="RT177" s="106"/>
      <c r="RU177" s="106"/>
      <c r="RV177" s="106"/>
      <c r="RW177" s="106"/>
      <c r="RX177" s="106"/>
      <c r="RY177" s="106"/>
      <c r="RZ177" s="106"/>
      <c r="SA177" s="106"/>
      <c r="SB177" s="106"/>
      <c r="SC177" s="106"/>
      <c r="SD177" s="106"/>
      <c r="SE177" s="106"/>
      <c r="SF177" s="106"/>
      <c r="SG177" s="106"/>
      <c r="SH177" s="106"/>
      <c r="SI177" s="106"/>
      <c r="SJ177" s="106"/>
      <c r="SK177" s="106"/>
      <c r="SL177" s="106"/>
      <c r="SM177" s="106"/>
      <c r="SN177" s="106"/>
      <c r="SO177" s="106"/>
      <c r="SP177" s="106"/>
      <c r="SQ177" s="106"/>
      <c r="SR177" s="106"/>
      <c r="SS177" s="106"/>
      <c r="ST177" s="106"/>
      <c r="SU177" s="106"/>
      <c r="SV177" s="106"/>
      <c r="SW177" s="106"/>
      <c r="SX177" s="106"/>
      <c r="SY177" s="106"/>
      <c r="SZ177" s="106"/>
      <c r="TA177" s="106"/>
      <c r="TB177" s="106"/>
    </row>
    <row r="178" spans="1:522" s="1" customFormat="1" ht="18" customHeight="1" x14ac:dyDescent="0.25">
      <c r="A178" s="12"/>
      <c r="B178" s="11" t="s">
        <v>511</v>
      </c>
      <c r="C178" s="1">
        <v>12845</v>
      </c>
      <c r="D178" s="1">
        <v>2018</v>
      </c>
      <c r="E178" s="29" t="s">
        <v>510</v>
      </c>
      <c r="F178" s="1">
        <v>10275</v>
      </c>
      <c r="G178" s="1" t="s">
        <v>100</v>
      </c>
      <c r="H178" s="29" t="s">
        <v>59</v>
      </c>
      <c r="I178" s="1">
        <f>SUM(K178:TB178)</f>
        <v>5</v>
      </c>
      <c r="J178" s="12">
        <f>Tabuľka3[[#This Row],[Stĺpec9]]</f>
        <v>5</v>
      </c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06"/>
      <c r="CN178" s="106"/>
      <c r="CO178" s="106"/>
      <c r="CP178" s="106"/>
      <c r="CQ178" s="106"/>
      <c r="CR178" s="106"/>
      <c r="CS178" s="106"/>
      <c r="CT178" s="106"/>
      <c r="CU178" s="106"/>
      <c r="CV178" s="106"/>
      <c r="CW178" s="106"/>
      <c r="CX178" s="106"/>
      <c r="CY178" s="106"/>
      <c r="CZ178" s="106"/>
      <c r="DA178" s="106"/>
      <c r="DB178" s="106"/>
      <c r="DC178" s="106"/>
      <c r="DD178" s="106"/>
      <c r="DE178" s="106"/>
      <c r="DF178" s="106"/>
      <c r="DG178" s="106"/>
      <c r="DH178" s="106"/>
      <c r="DI178" s="106"/>
      <c r="DJ178" s="106"/>
      <c r="DK178" s="106"/>
      <c r="DL178" s="106"/>
      <c r="DM178" s="106"/>
      <c r="DN178" s="106"/>
      <c r="DO178" s="106"/>
      <c r="DP178" s="106"/>
      <c r="DQ178" s="106"/>
      <c r="DR178" s="106"/>
      <c r="DS178" s="106"/>
      <c r="DT178" s="106"/>
      <c r="DU178" s="106"/>
      <c r="DV178" s="106"/>
      <c r="DW178" s="106"/>
      <c r="DX178" s="106"/>
      <c r="DY178" s="106"/>
      <c r="DZ178" s="106"/>
      <c r="EA178" s="106"/>
      <c r="EB178" s="106"/>
      <c r="EC178" s="106"/>
      <c r="ED178" s="106"/>
      <c r="EE178" s="106"/>
      <c r="EF178" s="106"/>
      <c r="EG178" s="106"/>
      <c r="EH178" s="106"/>
      <c r="EI178" s="106"/>
      <c r="EJ178" s="106"/>
      <c r="EK178" s="106"/>
      <c r="EL178" s="106"/>
      <c r="EM178" s="106"/>
      <c r="EN178" s="106"/>
      <c r="EO178" s="106"/>
      <c r="EP178" s="106"/>
      <c r="EQ178" s="106"/>
      <c r="ER178" s="106"/>
      <c r="ES178" s="106"/>
      <c r="ET178" s="106"/>
      <c r="EU178" s="106"/>
      <c r="EV178" s="106"/>
      <c r="EW178" s="106"/>
      <c r="EX178" s="106"/>
      <c r="EY178" s="106"/>
      <c r="EZ178" s="106"/>
      <c r="FA178" s="106"/>
      <c r="FB178" s="106"/>
      <c r="FC178" s="106"/>
      <c r="FD178" s="106"/>
      <c r="FE178" s="106"/>
      <c r="FF178" s="106"/>
      <c r="FG178" s="106"/>
      <c r="FH178" s="106"/>
      <c r="FI178" s="106"/>
      <c r="FJ178" s="106"/>
      <c r="FK178" s="106"/>
      <c r="FL178" s="106"/>
      <c r="FM178" s="106"/>
      <c r="FN178" s="106"/>
      <c r="FO178" s="106"/>
      <c r="FP178" s="106"/>
      <c r="FQ178" s="106"/>
      <c r="FR178" s="106"/>
      <c r="FS178" s="106"/>
      <c r="FT178" s="106"/>
      <c r="FU178" s="106"/>
      <c r="FV178" s="106"/>
      <c r="FW178" s="106"/>
      <c r="FX178" s="106"/>
      <c r="FY178" s="106"/>
      <c r="FZ178" s="106"/>
      <c r="GA178" s="106"/>
      <c r="GB178" s="106"/>
      <c r="GC178" s="106"/>
      <c r="GD178" s="106"/>
      <c r="GE178" s="106"/>
      <c r="GF178" s="106"/>
      <c r="GG178" s="106"/>
      <c r="GH178" s="106"/>
      <c r="GI178" s="106"/>
      <c r="GJ178" s="106"/>
      <c r="GK178" s="106"/>
      <c r="GL178" s="106"/>
      <c r="GM178" s="106"/>
      <c r="GN178" s="106"/>
      <c r="GO178" s="106"/>
      <c r="GP178" s="106"/>
      <c r="GQ178" s="106"/>
      <c r="GR178" s="106"/>
      <c r="GS178" s="106"/>
      <c r="GT178" s="106"/>
      <c r="GU178" s="106"/>
      <c r="GV178" s="106"/>
      <c r="GW178" s="106"/>
      <c r="GX178" s="106"/>
      <c r="GY178" s="106"/>
      <c r="GZ178" s="106"/>
      <c r="HA178" s="106"/>
      <c r="HB178" s="106"/>
      <c r="HC178" s="106"/>
      <c r="HD178" s="106"/>
      <c r="HE178" s="106"/>
      <c r="HF178" s="106"/>
      <c r="HG178" s="106"/>
      <c r="HH178" s="106"/>
      <c r="HI178" s="106"/>
      <c r="HJ178" s="106"/>
      <c r="HK178" s="106"/>
      <c r="HL178" s="106"/>
      <c r="HM178" s="106"/>
      <c r="HN178" s="106"/>
      <c r="HO178" s="106"/>
      <c r="HP178" s="106"/>
      <c r="HQ178" s="106"/>
      <c r="HR178" s="106"/>
      <c r="HS178" s="106"/>
      <c r="HT178" s="106"/>
      <c r="HU178" s="106"/>
      <c r="HV178" s="106"/>
      <c r="HW178" s="106"/>
      <c r="HX178" s="106"/>
      <c r="HY178" s="106"/>
      <c r="HZ178" s="106"/>
      <c r="IA178" s="106"/>
      <c r="IB178" s="106"/>
      <c r="IC178" s="106"/>
      <c r="ID178" s="106"/>
      <c r="IE178" s="106"/>
      <c r="IF178" s="106"/>
      <c r="IG178" s="106"/>
      <c r="IH178" s="106"/>
      <c r="II178" s="106"/>
      <c r="IJ178" s="106"/>
      <c r="IK178" s="106"/>
      <c r="IL178" s="106"/>
      <c r="IM178" s="106"/>
      <c r="IN178" s="106"/>
      <c r="IO178" s="106"/>
      <c r="IP178" s="106"/>
      <c r="IQ178" s="106"/>
      <c r="IR178" s="106"/>
      <c r="IS178" s="106"/>
      <c r="IT178" s="106"/>
      <c r="IU178" s="106"/>
      <c r="IV178" s="106"/>
      <c r="IW178" s="106"/>
      <c r="IX178" s="106"/>
      <c r="IY178" s="106"/>
      <c r="IZ178" s="106"/>
      <c r="JA178" s="106"/>
      <c r="JB178" s="106"/>
      <c r="JC178" s="106"/>
      <c r="JD178" s="106"/>
      <c r="JE178" s="106"/>
      <c r="JF178" s="106"/>
      <c r="JG178" s="106"/>
      <c r="JH178" s="106"/>
      <c r="JI178" s="106"/>
      <c r="JJ178" s="106"/>
      <c r="JK178" s="106"/>
      <c r="JL178" s="106"/>
      <c r="JM178" s="106"/>
      <c r="JN178" s="106"/>
      <c r="JO178" s="106"/>
      <c r="JP178" s="106"/>
      <c r="JQ178" s="106"/>
      <c r="JR178" s="106"/>
      <c r="JS178" s="106"/>
      <c r="JT178" s="106"/>
      <c r="JU178" s="106"/>
      <c r="JV178" s="106"/>
      <c r="JW178" s="106"/>
      <c r="JX178" s="106"/>
      <c r="JY178" s="106"/>
      <c r="JZ178" s="106"/>
      <c r="KA178" s="106"/>
      <c r="KB178" s="106"/>
      <c r="KC178" s="106"/>
      <c r="KD178" s="106"/>
      <c r="KE178" s="106"/>
      <c r="KF178" s="106"/>
      <c r="KG178" s="106"/>
      <c r="KH178" s="106"/>
      <c r="KI178" s="106"/>
      <c r="KJ178" s="106"/>
      <c r="KK178" s="106"/>
      <c r="KL178" s="106"/>
      <c r="KM178" s="106"/>
      <c r="KN178" s="106"/>
      <c r="KO178" s="106"/>
      <c r="KP178" s="106"/>
      <c r="KQ178" s="106"/>
      <c r="KR178" s="106"/>
      <c r="KS178" s="106"/>
      <c r="KT178" s="106"/>
      <c r="KU178" s="106"/>
      <c r="KV178" s="106"/>
      <c r="KW178" s="106"/>
      <c r="KX178" s="106"/>
      <c r="KY178" s="106" t="s">
        <v>307</v>
      </c>
      <c r="KZ178" s="106" t="s">
        <v>307</v>
      </c>
      <c r="LA178" s="106"/>
      <c r="LB178" s="106"/>
      <c r="LC178" s="106"/>
      <c r="LD178" s="106"/>
      <c r="LE178" s="106"/>
      <c r="LF178" s="106"/>
      <c r="LG178" s="106"/>
      <c r="LH178" s="106"/>
      <c r="LI178" s="106">
        <v>1</v>
      </c>
      <c r="LJ178" s="106"/>
      <c r="LK178" s="106"/>
      <c r="LL178" s="106"/>
      <c r="LM178" s="106"/>
      <c r="LN178" s="106"/>
      <c r="LO178" s="106"/>
      <c r="LP178" s="106"/>
      <c r="LQ178" s="106"/>
      <c r="LR178" s="106"/>
      <c r="LS178" s="106"/>
      <c r="LT178" s="106"/>
      <c r="LU178" s="106"/>
      <c r="LV178" s="106"/>
      <c r="LW178" s="106"/>
      <c r="LX178" s="106"/>
      <c r="LY178" s="106"/>
      <c r="LZ178" s="106"/>
      <c r="MA178" s="106"/>
      <c r="MB178" s="106"/>
      <c r="MC178" s="106"/>
      <c r="MD178" s="106"/>
      <c r="ME178" s="106"/>
      <c r="MF178" s="106"/>
      <c r="MG178" s="106"/>
      <c r="MH178" s="106"/>
      <c r="MI178" s="106"/>
      <c r="MJ178" s="106"/>
      <c r="MK178" s="106"/>
      <c r="ML178" s="106"/>
      <c r="MM178" s="106"/>
      <c r="MN178" s="106"/>
      <c r="MO178" s="106"/>
      <c r="MP178" s="106"/>
      <c r="MQ178" s="106"/>
      <c r="MR178" s="106"/>
      <c r="MS178" s="106"/>
      <c r="MT178" s="106"/>
      <c r="MU178" s="106"/>
      <c r="MV178" s="106"/>
      <c r="MW178" s="106"/>
      <c r="MX178" s="106"/>
      <c r="MY178" s="106"/>
      <c r="MZ178" s="106"/>
      <c r="NA178" s="106" t="s">
        <v>307</v>
      </c>
      <c r="NB178" s="106" t="s">
        <v>307</v>
      </c>
      <c r="NC178" s="106"/>
      <c r="ND178" s="106"/>
      <c r="NE178" s="106"/>
      <c r="NF178" s="106"/>
      <c r="NG178" s="106"/>
      <c r="NH178" s="106"/>
      <c r="NI178" s="106" t="s">
        <v>307</v>
      </c>
      <c r="NJ178" s="106" t="s">
        <v>307</v>
      </c>
      <c r="NK178" s="106"/>
      <c r="NL178" s="106"/>
      <c r="NM178" s="106"/>
      <c r="NN178" s="106"/>
      <c r="NO178" s="106">
        <v>2</v>
      </c>
      <c r="NP178" s="106"/>
      <c r="NQ178" s="106"/>
      <c r="NR178" s="111" t="s">
        <v>307</v>
      </c>
      <c r="NS178" s="106"/>
      <c r="NT178" s="106"/>
      <c r="NU178" s="106"/>
      <c r="NV178" s="106"/>
      <c r="NW178" s="106"/>
      <c r="NX178" s="106"/>
      <c r="NY178" s="106"/>
      <c r="NZ178" s="106"/>
      <c r="OA178" s="106"/>
      <c r="OB178" s="106"/>
      <c r="OC178" s="106"/>
      <c r="OD178" s="106"/>
      <c r="OE178" s="106"/>
      <c r="OF178" s="106"/>
      <c r="OG178" s="106"/>
      <c r="OH178" s="106"/>
      <c r="OI178" s="106"/>
      <c r="OJ178" s="106"/>
      <c r="OK178" s="106"/>
      <c r="OL178" s="106"/>
      <c r="OM178" s="106"/>
      <c r="ON178" s="106"/>
      <c r="OO178" s="106"/>
      <c r="OP178" s="106"/>
      <c r="OQ178" s="106"/>
      <c r="OR178" s="106"/>
      <c r="OS178" s="106"/>
      <c r="OT178" s="106"/>
      <c r="OU178" s="106"/>
      <c r="OV178" s="106"/>
      <c r="OW178" s="106"/>
      <c r="OX178" s="106"/>
      <c r="OY178" s="106"/>
      <c r="OZ178" s="106"/>
      <c r="PA178" s="106"/>
      <c r="PB178" s="106"/>
      <c r="PC178" s="106"/>
      <c r="PD178" s="106"/>
      <c r="PE178" s="106"/>
      <c r="PF178" s="106"/>
      <c r="PG178" s="106"/>
      <c r="PH178" s="106"/>
      <c r="PI178" s="106"/>
      <c r="PJ178" s="106"/>
      <c r="PK178" s="106"/>
      <c r="PL178" s="106"/>
      <c r="PM178" s="106"/>
      <c r="PN178" s="106"/>
      <c r="PO178" s="106"/>
      <c r="PP178" s="106"/>
      <c r="PQ178" s="106"/>
      <c r="PR178" s="106"/>
      <c r="PS178" s="106"/>
      <c r="PT178" s="106"/>
      <c r="PU178" s="106"/>
      <c r="PV178" s="106"/>
      <c r="PW178" s="106"/>
      <c r="PX178" s="106"/>
      <c r="PY178" s="106"/>
      <c r="PZ178" s="106"/>
      <c r="QA178" s="106"/>
      <c r="QB178" s="106"/>
      <c r="QC178" s="106"/>
      <c r="QD178" s="106"/>
      <c r="QE178" s="106"/>
      <c r="QF178" s="106"/>
      <c r="QG178" s="106"/>
      <c r="QH178" s="106"/>
      <c r="QI178" s="106"/>
      <c r="QJ178" s="106"/>
      <c r="QK178" s="106"/>
      <c r="QL178" s="106"/>
      <c r="QM178" s="106"/>
      <c r="QN178" s="106"/>
      <c r="QO178" s="106"/>
      <c r="QP178" s="106"/>
      <c r="QQ178" s="106"/>
      <c r="QR178" s="106"/>
      <c r="QS178" s="106"/>
      <c r="QT178" s="106"/>
      <c r="QU178" s="106"/>
      <c r="QV178" s="106"/>
      <c r="QW178" s="106"/>
      <c r="QX178" s="106"/>
      <c r="QY178" s="106"/>
      <c r="QZ178" s="106"/>
      <c r="RA178" s="106"/>
      <c r="RB178" s="106"/>
      <c r="RC178" s="106"/>
      <c r="RD178" s="106"/>
      <c r="RE178" s="106"/>
      <c r="RF178" s="106">
        <v>2</v>
      </c>
      <c r="RG178" s="106" t="s">
        <v>307</v>
      </c>
      <c r="RH178" s="106"/>
      <c r="RI178" s="106"/>
      <c r="RJ178" s="106"/>
      <c r="RK178" s="106"/>
      <c r="RL178" s="106"/>
      <c r="RM178" s="106"/>
      <c r="RN178" s="106" t="s">
        <v>307</v>
      </c>
      <c r="RO178" s="106" t="s">
        <v>307</v>
      </c>
      <c r="RP178" s="106"/>
      <c r="RQ178" s="106"/>
      <c r="RR178" s="106"/>
      <c r="RS178" s="106"/>
      <c r="RT178" s="106"/>
      <c r="RU178" s="106"/>
      <c r="RV178" s="106"/>
      <c r="RW178" s="106"/>
      <c r="RX178" s="106"/>
      <c r="RY178" s="106"/>
      <c r="RZ178" s="106"/>
      <c r="SA178" s="106"/>
      <c r="SB178" s="106"/>
      <c r="SC178" s="106"/>
      <c r="SD178" s="106"/>
      <c r="SE178" s="106"/>
      <c r="SF178" s="106"/>
      <c r="SG178" s="106"/>
      <c r="SH178" s="106"/>
      <c r="SI178" s="106"/>
      <c r="SJ178" s="106"/>
      <c r="SK178" s="106"/>
      <c r="SL178" s="106"/>
      <c r="SM178" s="106"/>
      <c r="SN178" s="106"/>
      <c r="SO178" s="106"/>
      <c r="SP178" s="106"/>
      <c r="SQ178" s="106"/>
      <c r="SR178" s="106"/>
      <c r="SS178" s="106"/>
      <c r="ST178" s="106"/>
      <c r="SU178" s="106"/>
      <c r="SV178" s="106"/>
      <c r="SW178" s="106"/>
      <c r="SX178" s="106"/>
      <c r="SY178" s="106"/>
      <c r="SZ178" s="106"/>
      <c r="TA178" s="106"/>
      <c r="TB178" s="106"/>
    </row>
    <row r="179" spans="1:522" s="1" customFormat="1" ht="18" customHeight="1" x14ac:dyDescent="0.25">
      <c r="A179" s="12">
        <v>138</v>
      </c>
      <c r="B179" s="11" t="s">
        <v>547</v>
      </c>
      <c r="C179" s="1">
        <v>7179</v>
      </c>
      <c r="E179" s="4" t="s">
        <v>546</v>
      </c>
      <c r="F179" s="1">
        <v>10166</v>
      </c>
      <c r="G179" s="9" t="s">
        <v>100</v>
      </c>
      <c r="H179" s="4" t="s">
        <v>526</v>
      </c>
      <c r="I179" s="1">
        <f>SUM(K179:TB179)</f>
        <v>4</v>
      </c>
      <c r="J179" s="12">
        <f>Tabuľka3[[#This Row],[Stĺpec9]]</f>
        <v>4</v>
      </c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6"/>
      <c r="BX179" s="106"/>
      <c r="BY179" s="106"/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6"/>
      <c r="CL179" s="106"/>
      <c r="CM179" s="106"/>
      <c r="CN179" s="106"/>
      <c r="CO179" s="106"/>
      <c r="CP179" s="106"/>
      <c r="CQ179" s="106"/>
      <c r="CR179" s="106"/>
      <c r="CS179" s="106"/>
      <c r="CT179" s="106"/>
      <c r="CU179" s="106"/>
      <c r="CV179" s="106"/>
      <c r="CW179" s="106"/>
      <c r="CX179" s="106"/>
      <c r="CY179" s="106"/>
      <c r="CZ179" s="106"/>
      <c r="DA179" s="106"/>
      <c r="DB179" s="106"/>
      <c r="DC179" s="106"/>
      <c r="DD179" s="106"/>
      <c r="DE179" s="106"/>
      <c r="DF179" s="106"/>
      <c r="DG179" s="106"/>
      <c r="DH179" s="106"/>
      <c r="DI179" s="106"/>
      <c r="DJ179" s="106"/>
      <c r="DK179" s="106"/>
      <c r="DL179" s="106"/>
      <c r="DM179" s="106"/>
      <c r="DN179" s="106"/>
      <c r="DO179" s="106"/>
      <c r="DP179" s="106"/>
      <c r="DQ179" s="106"/>
      <c r="DR179" s="106"/>
      <c r="DS179" s="106"/>
      <c r="DT179" s="106"/>
      <c r="DU179" s="106"/>
      <c r="DV179" s="106"/>
      <c r="DW179" s="106"/>
      <c r="DX179" s="106"/>
      <c r="DY179" s="106"/>
      <c r="DZ179" s="106"/>
      <c r="EA179" s="106"/>
      <c r="EB179" s="106"/>
      <c r="EC179" s="106"/>
      <c r="ED179" s="106"/>
      <c r="EE179" s="106"/>
      <c r="EF179" s="106"/>
      <c r="EG179" s="106"/>
      <c r="EH179" s="106"/>
      <c r="EI179" s="106"/>
      <c r="EJ179" s="106"/>
      <c r="EK179" s="106"/>
      <c r="EL179" s="106"/>
      <c r="EM179" s="106"/>
      <c r="EN179" s="106"/>
      <c r="EO179" s="106"/>
      <c r="EP179" s="106"/>
      <c r="EQ179" s="106"/>
      <c r="ER179" s="106"/>
      <c r="ES179" s="106"/>
      <c r="ET179" s="106"/>
      <c r="EU179" s="106"/>
      <c r="EV179" s="106"/>
      <c r="EW179" s="106"/>
      <c r="EX179" s="106"/>
      <c r="EY179" s="106"/>
      <c r="EZ179" s="106"/>
      <c r="FA179" s="106"/>
      <c r="FB179" s="106"/>
      <c r="FC179" s="106"/>
      <c r="FD179" s="106"/>
      <c r="FE179" s="106"/>
      <c r="FF179" s="106"/>
      <c r="FG179" s="106"/>
      <c r="FH179" s="106"/>
      <c r="FI179" s="106"/>
      <c r="FJ179" s="106"/>
      <c r="FK179" s="106"/>
      <c r="FL179" s="106"/>
      <c r="FM179" s="106"/>
      <c r="FN179" s="106"/>
      <c r="FO179" s="106"/>
      <c r="FP179" s="106"/>
      <c r="FQ179" s="106"/>
      <c r="FR179" s="106"/>
      <c r="FS179" s="106"/>
      <c r="FT179" s="106"/>
      <c r="FU179" s="106"/>
      <c r="FV179" s="106"/>
      <c r="FW179" s="106"/>
      <c r="FX179" s="106"/>
      <c r="FY179" s="106"/>
      <c r="FZ179" s="106"/>
      <c r="GA179" s="106"/>
      <c r="GB179" s="106"/>
      <c r="GC179" s="106"/>
      <c r="GD179" s="106"/>
      <c r="GE179" s="106"/>
      <c r="GF179" s="106"/>
      <c r="GG179" s="106"/>
      <c r="GH179" s="106"/>
      <c r="GI179" s="106"/>
      <c r="GJ179" s="106"/>
      <c r="GK179" s="106"/>
      <c r="GL179" s="106"/>
      <c r="GM179" s="106"/>
      <c r="GN179" s="106"/>
      <c r="GO179" s="106"/>
      <c r="GP179" s="106"/>
      <c r="GQ179" s="106"/>
      <c r="GR179" s="106"/>
      <c r="GS179" s="106"/>
      <c r="GT179" s="106"/>
      <c r="GU179" s="106"/>
      <c r="GV179" s="106"/>
      <c r="GW179" s="106"/>
      <c r="GX179" s="106"/>
      <c r="GY179" s="106"/>
      <c r="GZ179" s="106"/>
      <c r="HA179" s="106"/>
      <c r="HB179" s="106"/>
      <c r="HC179" s="106"/>
      <c r="HD179" s="106"/>
      <c r="HE179" s="106"/>
      <c r="HF179" s="106"/>
      <c r="HG179" s="106"/>
      <c r="HH179" s="106"/>
      <c r="HI179" s="106"/>
      <c r="HJ179" s="106"/>
      <c r="HK179" s="106"/>
      <c r="HL179" s="106"/>
      <c r="HM179" s="106"/>
      <c r="HN179" s="106"/>
      <c r="HO179" s="106"/>
      <c r="HP179" s="106"/>
      <c r="HQ179" s="106"/>
      <c r="HR179" s="106"/>
      <c r="HS179" s="106"/>
      <c r="HT179" s="106"/>
      <c r="HU179" s="106"/>
      <c r="HV179" s="106"/>
      <c r="HW179" s="106"/>
      <c r="HX179" s="106"/>
      <c r="HY179" s="106"/>
      <c r="HZ179" s="106"/>
      <c r="IA179" s="106"/>
      <c r="IB179" s="106"/>
      <c r="IC179" s="106"/>
      <c r="ID179" s="106"/>
      <c r="IE179" s="106"/>
      <c r="IF179" s="106"/>
      <c r="IG179" s="106"/>
      <c r="IH179" s="106"/>
      <c r="II179" s="106"/>
      <c r="IJ179" s="106"/>
      <c r="IK179" s="106"/>
      <c r="IL179" s="106"/>
      <c r="IM179" s="106"/>
      <c r="IN179" s="106"/>
      <c r="IO179" s="106"/>
      <c r="IP179" s="106"/>
      <c r="IQ179" s="106"/>
      <c r="IR179" s="106"/>
      <c r="IS179" s="106"/>
      <c r="IT179" s="106"/>
      <c r="IU179" s="106"/>
      <c r="IV179" s="106"/>
      <c r="IW179" s="106"/>
      <c r="IX179" s="106"/>
      <c r="IY179" s="106"/>
      <c r="IZ179" s="106"/>
      <c r="JA179" s="106"/>
      <c r="JB179" s="106"/>
      <c r="JC179" s="106"/>
      <c r="JD179" s="106"/>
      <c r="JE179" s="106"/>
      <c r="JF179" s="106"/>
      <c r="JG179" s="106"/>
      <c r="JH179" s="106"/>
      <c r="JI179" s="106"/>
      <c r="JJ179" s="106"/>
      <c r="JK179" s="106"/>
      <c r="JL179" s="106"/>
      <c r="JM179" s="106"/>
      <c r="JN179" s="106"/>
      <c r="JO179" s="106"/>
      <c r="JP179" s="106"/>
      <c r="JQ179" s="106"/>
      <c r="JR179" s="106"/>
      <c r="JS179" s="106"/>
      <c r="JT179" s="106"/>
      <c r="JU179" s="106"/>
      <c r="JV179" s="106"/>
      <c r="JW179" s="106"/>
      <c r="JX179" s="106"/>
      <c r="JY179" s="106"/>
      <c r="JZ179" s="106"/>
      <c r="KA179" s="106"/>
      <c r="KB179" s="106"/>
      <c r="KC179" s="106"/>
      <c r="KD179" s="106"/>
      <c r="KE179" s="106"/>
      <c r="KF179" s="106"/>
      <c r="KG179" s="106"/>
      <c r="KH179" s="106"/>
      <c r="KI179" s="106"/>
      <c r="KJ179" s="106"/>
      <c r="KK179" s="106"/>
      <c r="KL179" s="106"/>
      <c r="KM179" s="106"/>
      <c r="KN179" s="106"/>
      <c r="KO179" s="106"/>
      <c r="KP179" s="106"/>
      <c r="KQ179" s="106"/>
      <c r="KR179" s="106"/>
      <c r="KS179" s="106"/>
      <c r="KT179" s="106"/>
      <c r="KU179" s="106"/>
      <c r="KV179" s="106"/>
      <c r="KW179" s="106"/>
      <c r="KX179" s="106"/>
      <c r="KY179" s="106"/>
      <c r="KZ179" s="106"/>
      <c r="LA179" s="106"/>
      <c r="LB179" s="106"/>
      <c r="LC179" s="106"/>
      <c r="LD179" s="106"/>
      <c r="LE179" s="106"/>
      <c r="LF179" s="106"/>
      <c r="LG179" s="106"/>
      <c r="LH179" s="106"/>
      <c r="LI179" s="106"/>
      <c r="LJ179" s="106"/>
      <c r="LK179" s="106"/>
      <c r="LL179" s="106"/>
      <c r="LM179" s="106"/>
      <c r="LN179" s="106"/>
      <c r="LO179" s="106"/>
      <c r="LP179" s="106"/>
      <c r="LQ179" s="106"/>
      <c r="LR179" s="106"/>
      <c r="LS179" s="106"/>
      <c r="LT179" s="106"/>
      <c r="LU179" s="106"/>
      <c r="LV179" s="106"/>
      <c r="LW179" s="106" t="s">
        <v>307</v>
      </c>
      <c r="LX179" s="106">
        <v>1</v>
      </c>
      <c r="LY179" s="106"/>
      <c r="LZ179" s="106"/>
      <c r="MA179" s="106"/>
      <c r="MB179" s="106"/>
      <c r="MC179" s="106"/>
      <c r="MD179" s="106"/>
      <c r="ME179" s="106"/>
      <c r="MF179" s="106"/>
      <c r="MG179" s="106"/>
      <c r="MH179" s="106"/>
      <c r="MI179" s="106"/>
      <c r="MJ179" s="106"/>
      <c r="MK179" s="106"/>
      <c r="ML179" s="106"/>
      <c r="MM179" s="106"/>
      <c r="MN179" s="106"/>
      <c r="MO179" s="106"/>
      <c r="MP179" s="106"/>
      <c r="MQ179" s="106"/>
      <c r="MR179" s="106"/>
      <c r="MS179" s="106"/>
      <c r="MT179" s="106"/>
      <c r="MU179" s="106"/>
      <c r="MV179" s="106"/>
      <c r="MW179" s="106"/>
      <c r="MX179" s="106"/>
      <c r="MY179" s="106"/>
      <c r="MZ179" s="106"/>
      <c r="NA179" s="106"/>
      <c r="NB179" s="106"/>
      <c r="NC179" s="106"/>
      <c r="ND179" s="106"/>
      <c r="NE179" s="106"/>
      <c r="NF179" s="106"/>
      <c r="NG179" s="106"/>
      <c r="NH179" s="106"/>
      <c r="NI179" s="106"/>
      <c r="NJ179" s="106"/>
      <c r="NK179" s="106"/>
      <c r="NL179" s="106"/>
      <c r="NM179" s="106"/>
      <c r="NN179" s="106"/>
      <c r="NO179" s="106"/>
      <c r="NP179" s="106"/>
      <c r="NQ179" s="106"/>
      <c r="NR179" s="106"/>
      <c r="NS179" s="106"/>
      <c r="NT179" s="106"/>
      <c r="NU179" s="106"/>
      <c r="NV179" s="106"/>
      <c r="NW179" s="106"/>
      <c r="NX179" s="106"/>
      <c r="NY179" s="106"/>
      <c r="NZ179" s="106"/>
      <c r="OA179" s="106"/>
      <c r="OB179" s="106"/>
      <c r="OC179" s="106"/>
      <c r="OD179" s="106"/>
      <c r="OE179" s="106"/>
      <c r="OF179" s="106"/>
      <c r="OG179" s="106"/>
      <c r="OH179" s="106"/>
      <c r="OI179" s="106"/>
      <c r="OJ179" s="106"/>
      <c r="OK179" s="106"/>
      <c r="OL179" s="106"/>
      <c r="OM179" s="106"/>
      <c r="ON179" s="106"/>
      <c r="OO179" s="106"/>
      <c r="OP179" s="106"/>
      <c r="OQ179" s="106"/>
      <c r="OR179" s="106"/>
      <c r="OS179" s="106"/>
      <c r="OT179" s="106"/>
      <c r="OU179" s="106">
        <v>1</v>
      </c>
      <c r="OV179" s="106">
        <v>1</v>
      </c>
      <c r="OW179" s="106"/>
      <c r="OX179" s="106"/>
      <c r="OY179" s="106"/>
      <c r="OZ179" s="106"/>
      <c r="PA179" s="106"/>
      <c r="PB179" s="106"/>
      <c r="PC179" s="106"/>
      <c r="PD179" s="106"/>
      <c r="PE179" s="106"/>
      <c r="PF179" s="106"/>
      <c r="PG179" s="106"/>
      <c r="PH179" s="106"/>
      <c r="PI179" s="106"/>
      <c r="PJ179" s="106"/>
      <c r="PK179" s="106"/>
      <c r="PL179" s="106"/>
      <c r="PM179" s="106"/>
      <c r="PN179" s="106"/>
      <c r="PO179" s="106"/>
      <c r="PP179" s="106"/>
      <c r="PQ179" s="106"/>
      <c r="PR179" s="106"/>
      <c r="PS179" s="106"/>
      <c r="PT179" s="106"/>
      <c r="PU179" s="106"/>
      <c r="PV179" s="106"/>
      <c r="PW179" s="106"/>
      <c r="PX179" s="106"/>
      <c r="PY179" s="106"/>
      <c r="PZ179" s="106"/>
      <c r="QA179" s="106"/>
      <c r="QB179" s="106"/>
      <c r="QC179" s="106"/>
      <c r="QD179" s="106"/>
      <c r="QE179" s="106"/>
      <c r="QF179" s="106"/>
      <c r="QG179" s="106"/>
      <c r="QH179" s="106"/>
      <c r="QI179" s="106"/>
      <c r="QJ179" s="106"/>
      <c r="QK179" s="106"/>
      <c r="QL179" s="106"/>
      <c r="QM179" s="106"/>
      <c r="QN179" s="106"/>
      <c r="QO179" s="106"/>
      <c r="QP179" s="106"/>
      <c r="QQ179" s="106"/>
      <c r="QR179" s="106"/>
      <c r="QS179" s="106"/>
      <c r="QT179" s="106"/>
      <c r="QU179" s="106"/>
      <c r="QV179" s="106"/>
      <c r="QW179" s="106"/>
      <c r="QX179" s="106"/>
      <c r="QY179" s="106"/>
      <c r="QZ179" s="106"/>
      <c r="RA179" s="106"/>
      <c r="RB179" s="106"/>
      <c r="RC179" s="106"/>
      <c r="RD179" s="106"/>
      <c r="RE179" s="106"/>
      <c r="RF179" s="106"/>
      <c r="RG179" s="106"/>
      <c r="RH179" s="106"/>
      <c r="RI179" s="106"/>
      <c r="RJ179" s="106"/>
      <c r="RK179" s="106"/>
      <c r="RL179" s="106"/>
      <c r="RM179" s="106"/>
      <c r="RN179" s="106"/>
      <c r="RO179" s="106"/>
      <c r="RP179" s="106"/>
      <c r="RQ179" s="106"/>
      <c r="RR179" s="106"/>
      <c r="RS179" s="106"/>
      <c r="RT179" s="106"/>
      <c r="RU179" s="106"/>
      <c r="RV179" s="106"/>
      <c r="RW179" s="106"/>
      <c r="RX179" s="106">
        <v>1</v>
      </c>
      <c r="RY179" s="106" t="s">
        <v>307</v>
      </c>
      <c r="RZ179" s="106"/>
      <c r="SA179" s="106"/>
      <c r="SB179" s="106"/>
      <c r="SC179" s="106"/>
      <c r="SD179" s="106"/>
      <c r="SE179" s="106"/>
      <c r="SF179" s="106"/>
      <c r="SG179" s="106"/>
      <c r="SH179" s="106"/>
      <c r="SI179" s="106"/>
      <c r="SJ179" s="106"/>
      <c r="SK179" s="106"/>
      <c r="SL179" s="106"/>
      <c r="SM179" s="106"/>
      <c r="SN179" s="106"/>
      <c r="SO179" s="106"/>
      <c r="SP179" s="106"/>
      <c r="SQ179" s="106"/>
      <c r="SR179" s="106"/>
      <c r="SS179" s="106"/>
      <c r="ST179" s="106"/>
      <c r="SU179" s="106"/>
      <c r="SV179" s="106"/>
      <c r="SW179" s="106"/>
      <c r="SX179" s="106"/>
      <c r="SY179" s="106"/>
      <c r="SZ179" s="106"/>
      <c r="TA179" s="106"/>
      <c r="TB179" s="106"/>
    </row>
    <row r="180" spans="1:522" s="1" customFormat="1" ht="18" customHeight="1" x14ac:dyDescent="0.25">
      <c r="A180" s="12"/>
      <c r="B180" s="11" t="s">
        <v>549</v>
      </c>
      <c r="E180" s="4" t="s">
        <v>640</v>
      </c>
      <c r="F180" s="1">
        <v>4325</v>
      </c>
      <c r="G180" s="9" t="s">
        <v>97</v>
      </c>
      <c r="H180" s="4" t="s">
        <v>526</v>
      </c>
      <c r="I180" s="1">
        <v>4</v>
      </c>
      <c r="J180" s="12">
        <v>4</v>
      </c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  <c r="BJ180" s="106"/>
      <c r="BK180" s="106"/>
      <c r="BL180" s="106"/>
      <c r="BM180" s="106"/>
      <c r="BN180" s="106"/>
      <c r="BO180" s="106"/>
      <c r="BP180" s="106"/>
      <c r="BQ180" s="106"/>
      <c r="BR180" s="106"/>
      <c r="BS180" s="106"/>
      <c r="BT180" s="106"/>
      <c r="BU180" s="106"/>
      <c r="BV180" s="106"/>
      <c r="BW180" s="106"/>
      <c r="BX180" s="106"/>
      <c r="BY180" s="106"/>
      <c r="BZ180" s="106"/>
      <c r="CA180" s="106"/>
      <c r="CB180" s="106"/>
      <c r="CC180" s="106"/>
      <c r="CD180" s="106"/>
      <c r="CE180" s="106"/>
      <c r="CF180" s="106"/>
      <c r="CG180" s="106"/>
      <c r="CH180" s="106"/>
      <c r="CI180" s="106"/>
      <c r="CJ180" s="106"/>
      <c r="CK180" s="106"/>
      <c r="CL180" s="106"/>
      <c r="CM180" s="106"/>
      <c r="CN180" s="106"/>
      <c r="CO180" s="106"/>
      <c r="CP180" s="106"/>
      <c r="CQ180" s="106"/>
      <c r="CR180" s="106"/>
      <c r="CS180" s="106"/>
      <c r="CT180" s="106"/>
      <c r="CU180" s="106"/>
      <c r="CV180" s="106"/>
      <c r="CW180" s="106"/>
      <c r="CX180" s="106"/>
      <c r="CY180" s="106"/>
      <c r="CZ180" s="106"/>
      <c r="DA180" s="106"/>
      <c r="DB180" s="106"/>
      <c r="DC180" s="106"/>
      <c r="DD180" s="106"/>
      <c r="DE180" s="106"/>
      <c r="DF180" s="106"/>
      <c r="DG180" s="106"/>
      <c r="DH180" s="106"/>
      <c r="DI180" s="106"/>
      <c r="DJ180" s="106"/>
      <c r="DK180" s="106"/>
      <c r="DL180" s="106"/>
      <c r="DM180" s="106"/>
      <c r="DN180" s="106"/>
      <c r="DO180" s="106"/>
      <c r="DP180" s="106"/>
      <c r="DQ180" s="106"/>
      <c r="DR180" s="106"/>
      <c r="DS180" s="106"/>
      <c r="DT180" s="106"/>
      <c r="DU180" s="106"/>
      <c r="DV180" s="106"/>
      <c r="DW180" s="106"/>
      <c r="DX180" s="106"/>
      <c r="DY180" s="106"/>
      <c r="DZ180" s="106"/>
      <c r="EA180" s="106"/>
      <c r="EB180" s="106"/>
      <c r="EC180" s="106"/>
      <c r="ED180" s="106"/>
      <c r="EE180" s="106"/>
      <c r="EF180" s="106"/>
      <c r="EG180" s="106"/>
      <c r="EH180" s="106"/>
      <c r="EI180" s="106"/>
      <c r="EJ180" s="106"/>
      <c r="EK180" s="106"/>
      <c r="EL180" s="106"/>
      <c r="EM180" s="106"/>
      <c r="EN180" s="106"/>
      <c r="EO180" s="106"/>
      <c r="EP180" s="106"/>
      <c r="EQ180" s="106"/>
      <c r="ER180" s="106"/>
      <c r="ES180" s="106"/>
      <c r="ET180" s="106"/>
      <c r="EU180" s="106"/>
      <c r="EV180" s="106"/>
      <c r="EW180" s="106"/>
      <c r="EX180" s="106"/>
      <c r="EY180" s="106"/>
      <c r="EZ180" s="106"/>
      <c r="FA180" s="106"/>
      <c r="FB180" s="106"/>
      <c r="FC180" s="106"/>
      <c r="FD180" s="106"/>
      <c r="FE180" s="106"/>
      <c r="FF180" s="106"/>
      <c r="FG180" s="106"/>
      <c r="FH180" s="106"/>
      <c r="FI180" s="106"/>
      <c r="FJ180" s="106"/>
      <c r="FK180" s="106"/>
      <c r="FL180" s="106"/>
      <c r="FM180" s="106"/>
      <c r="FN180" s="106"/>
      <c r="FO180" s="106"/>
      <c r="FP180" s="106"/>
      <c r="FQ180" s="106"/>
      <c r="FR180" s="106"/>
      <c r="FS180" s="106"/>
      <c r="FT180" s="106"/>
      <c r="FU180" s="106"/>
      <c r="FV180" s="106"/>
      <c r="FW180" s="106"/>
      <c r="FX180" s="106"/>
      <c r="FY180" s="106"/>
      <c r="FZ180" s="106"/>
      <c r="GA180" s="106"/>
      <c r="GB180" s="106"/>
      <c r="GC180" s="106"/>
      <c r="GD180" s="106"/>
      <c r="GE180" s="106"/>
      <c r="GF180" s="106"/>
      <c r="GG180" s="106"/>
      <c r="GH180" s="106"/>
      <c r="GI180" s="106"/>
      <c r="GJ180" s="106"/>
      <c r="GK180" s="106"/>
      <c r="GL180" s="106"/>
      <c r="GM180" s="106"/>
      <c r="GN180" s="106"/>
      <c r="GO180" s="106"/>
      <c r="GP180" s="106"/>
      <c r="GQ180" s="106"/>
      <c r="GR180" s="106"/>
      <c r="GS180" s="106"/>
      <c r="GT180" s="106"/>
      <c r="GU180" s="106"/>
      <c r="GV180" s="106"/>
      <c r="GW180" s="106"/>
      <c r="GX180" s="106"/>
      <c r="GY180" s="106"/>
      <c r="GZ180" s="106"/>
      <c r="HA180" s="106"/>
      <c r="HB180" s="106"/>
      <c r="HC180" s="106"/>
      <c r="HD180" s="106"/>
      <c r="HE180" s="106"/>
      <c r="HF180" s="106"/>
      <c r="HG180" s="106"/>
      <c r="HH180" s="106"/>
      <c r="HI180" s="106"/>
      <c r="HJ180" s="106"/>
      <c r="HK180" s="106"/>
      <c r="HL180" s="106"/>
      <c r="HM180" s="106"/>
      <c r="HN180" s="106"/>
      <c r="HO180" s="106"/>
      <c r="HP180" s="106"/>
      <c r="HQ180" s="106"/>
      <c r="HR180" s="106"/>
      <c r="HS180" s="106"/>
      <c r="HT180" s="106"/>
      <c r="HU180" s="106"/>
      <c r="HV180" s="106"/>
      <c r="HW180" s="106"/>
      <c r="HX180" s="106"/>
      <c r="HY180" s="106"/>
      <c r="HZ180" s="106"/>
      <c r="IA180" s="106"/>
      <c r="IB180" s="106"/>
      <c r="IC180" s="106"/>
      <c r="ID180" s="106"/>
      <c r="IE180" s="106"/>
      <c r="IF180" s="106"/>
      <c r="IG180" s="106"/>
      <c r="IH180" s="106"/>
      <c r="II180" s="106"/>
      <c r="IJ180" s="106"/>
      <c r="IK180" s="106"/>
      <c r="IL180" s="106"/>
      <c r="IM180" s="106"/>
      <c r="IN180" s="106"/>
      <c r="IO180" s="106"/>
      <c r="IP180" s="106"/>
      <c r="IQ180" s="106"/>
      <c r="IR180" s="106"/>
      <c r="IS180" s="106"/>
      <c r="IT180" s="106"/>
      <c r="IU180" s="106"/>
      <c r="IV180" s="106"/>
      <c r="IW180" s="106"/>
      <c r="IX180" s="106"/>
      <c r="IY180" s="106"/>
      <c r="IZ180" s="106"/>
      <c r="JA180" s="106"/>
      <c r="JB180" s="106"/>
      <c r="JC180" s="106"/>
      <c r="JD180" s="106"/>
      <c r="JE180" s="106"/>
      <c r="JF180" s="106"/>
      <c r="JG180" s="106"/>
      <c r="JH180" s="106"/>
      <c r="JI180" s="106"/>
      <c r="JJ180" s="106"/>
      <c r="JK180" s="106"/>
      <c r="JL180" s="106"/>
      <c r="JM180" s="106"/>
      <c r="JN180" s="106"/>
      <c r="JO180" s="106"/>
      <c r="JP180" s="106"/>
      <c r="JQ180" s="106"/>
      <c r="JR180" s="106"/>
      <c r="JS180" s="106"/>
      <c r="JT180" s="106"/>
      <c r="JU180" s="106"/>
      <c r="JV180" s="106"/>
      <c r="JW180" s="106"/>
      <c r="JX180" s="106"/>
      <c r="JY180" s="106"/>
      <c r="JZ180" s="106"/>
      <c r="KA180" s="106"/>
      <c r="KB180" s="106"/>
      <c r="KC180" s="106"/>
      <c r="KD180" s="106"/>
      <c r="KE180" s="106"/>
      <c r="KF180" s="106"/>
      <c r="KG180" s="106"/>
      <c r="KH180" s="106"/>
      <c r="KI180" s="106"/>
      <c r="KJ180" s="106"/>
      <c r="KK180" s="106"/>
      <c r="KL180" s="106"/>
      <c r="KM180" s="106"/>
      <c r="KN180" s="106"/>
      <c r="KO180" s="106"/>
      <c r="KP180" s="106"/>
      <c r="KQ180" s="106"/>
      <c r="KR180" s="106"/>
      <c r="KS180" s="106"/>
      <c r="KT180" s="106"/>
      <c r="KU180" s="106"/>
      <c r="KV180" s="106"/>
      <c r="KW180" s="106"/>
      <c r="KX180" s="106"/>
      <c r="KY180" s="106"/>
      <c r="KZ180" s="106"/>
      <c r="LA180" s="106"/>
      <c r="LB180" s="106"/>
      <c r="LC180" s="106"/>
      <c r="LD180" s="106"/>
      <c r="LE180" s="106"/>
      <c r="LF180" s="106"/>
      <c r="LG180" s="106"/>
      <c r="LH180" s="106"/>
      <c r="LI180" s="106"/>
      <c r="LJ180" s="106"/>
      <c r="LK180" s="106"/>
      <c r="LL180" s="106"/>
      <c r="LM180" s="106"/>
      <c r="LN180" s="106"/>
      <c r="LO180" s="106"/>
      <c r="LP180" s="106"/>
      <c r="LQ180" s="106"/>
      <c r="LR180" s="106"/>
      <c r="LS180" s="106"/>
      <c r="LT180" s="106"/>
      <c r="LU180" s="106"/>
      <c r="LV180" s="106"/>
      <c r="LW180" s="106"/>
      <c r="LX180" s="106"/>
      <c r="LY180" s="106"/>
      <c r="LZ180" s="106"/>
      <c r="MA180" s="106"/>
      <c r="MB180" s="106"/>
      <c r="MC180" s="106"/>
      <c r="MD180" s="106"/>
      <c r="ME180" s="106"/>
      <c r="MF180" s="106"/>
      <c r="MG180" s="106"/>
      <c r="MH180" s="106"/>
      <c r="MI180" s="106"/>
      <c r="MJ180" s="106"/>
      <c r="MK180" s="106"/>
      <c r="ML180" s="106"/>
      <c r="MM180" s="106"/>
      <c r="MN180" s="106"/>
      <c r="MO180" s="106"/>
      <c r="MP180" s="106"/>
      <c r="MQ180" s="106"/>
      <c r="MR180" s="106"/>
      <c r="MS180" s="106"/>
      <c r="MT180" s="106"/>
      <c r="MU180" s="106"/>
      <c r="MV180" s="106"/>
      <c r="MW180" s="106"/>
      <c r="MX180" s="106"/>
      <c r="MY180" s="106"/>
      <c r="MZ180" s="106"/>
      <c r="NA180" s="106"/>
      <c r="NB180" s="106"/>
      <c r="NC180" s="106"/>
      <c r="ND180" s="106"/>
      <c r="NE180" s="106"/>
      <c r="NF180" s="106"/>
      <c r="NG180" s="106"/>
      <c r="NH180" s="106"/>
      <c r="NI180" s="106"/>
      <c r="NJ180" s="106"/>
      <c r="NK180" s="106"/>
      <c r="NL180" s="106"/>
      <c r="NM180" s="106"/>
      <c r="NN180" s="106"/>
      <c r="NO180" s="106"/>
      <c r="NP180" s="106"/>
      <c r="NQ180" s="106"/>
      <c r="NR180" s="106"/>
      <c r="NS180" s="106"/>
      <c r="NT180" s="106"/>
      <c r="NU180" s="106"/>
      <c r="NV180" s="106"/>
      <c r="NW180" s="106"/>
      <c r="NX180" s="106"/>
      <c r="NY180" s="106"/>
      <c r="NZ180" s="106"/>
      <c r="OA180" s="106"/>
      <c r="OB180" s="106"/>
      <c r="OC180" s="106"/>
      <c r="OD180" s="106"/>
      <c r="OE180" s="106"/>
      <c r="OF180" s="106"/>
      <c r="OG180" s="106"/>
      <c r="OH180" s="106"/>
      <c r="OI180" s="106"/>
      <c r="OJ180" s="106"/>
      <c r="OK180" s="106"/>
      <c r="OL180" s="106"/>
      <c r="OM180" s="106"/>
      <c r="ON180" s="106"/>
      <c r="OO180" s="106"/>
      <c r="OP180" s="106"/>
      <c r="OQ180" s="106"/>
      <c r="OR180" s="106"/>
      <c r="OS180" s="106"/>
      <c r="OT180" s="106"/>
      <c r="OU180" s="106"/>
      <c r="OV180" s="106"/>
      <c r="OW180" s="106"/>
      <c r="OX180" s="106"/>
      <c r="OY180" s="106"/>
      <c r="OZ180" s="106"/>
      <c r="PA180" s="106"/>
      <c r="PB180" s="106"/>
      <c r="PC180" s="106"/>
      <c r="PD180" s="106"/>
      <c r="PE180" s="106"/>
      <c r="PF180" s="106"/>
      <c r="PG180" s="106"/>
      <c r="PH180" s="106"/>
      <c r="PI180" s="106"/>
      <c r="PJ180" s="106"/>
      <c r="PK180" s="106"/>
      <c r="PL180" s="106"/>
      <c r="PM180" s="106"/>
      <c r="PN180" s="106"/>
      <c r="PO180" s="106"/>
      <c r="PP180" s="106"/>
      <c r="PQ180" s="106"/>
      <c r="PR180" s="106"/>
      <c r="PS180" s="106"/>
      <c r="PT180" s="106"/>
      <c r="PU180" s="106"/>
      <c r="PV180" s="106"/>
      <c r="PW180" s="106"/>
      <c r="PX180" s="106"/>
      <c r="PY180" s="106"/>
      <c r="PZ180" s="106"/>
      <c r="QA180" s="106"/>
      <c r="QB180" s="106"/>
      <c r="QC180" s="106"/>
      <c r="QD180" s="106"/>
      <c r="QE180" s="106"/>
      <c r="QF180" s="106"/>
      <c r="QG180" s="106"/>
      <c r="QH180" s="106"/>
      <c r="QI180" s="106"/>
      <c r="QJ180" s="106"/>
      <c r="QK180" s="106"/>
      <c r="QL180" s="106"/>
      <c r="QM180" s="106"/>
      <c r="QN180" s="106"/>
      <c r="QO180" s="106"/>
      <c r="QP180" s="106"/>
      <c r="QQ180" s="106"/>
      <c r="QR180" s="106"/>
      <c r="QS180" s="106"/>
      <c r="QT180" s="106"/>
      <c r="QU180" s="106"/>
      <c r="QV180" s="106"/>
      <c r="QW180" s="106"/>
      <c r="QX180" s="106"/>
      <c r="QY180" s="106"/>
      <c r="QZ180" s="106"/>
      <c r="RA180" s="106"/>
      <c r="RB180" s="106"/>
      <c r="RC180" s="106"/>
      <c r="RD180" s="106"/>
      <c r="RE180" s="106"/>
      <c r="RF180" s="106"/>
      <c r="RG180" s="106"/>
      <c r="RH180" s="106"/>
      <c r="RI180" s="106"/>
      <c r="RJ180" s="106"/>
      <c r="RK180" s="106"/>
      <c r="RL180" s="106"/>
      <c r="RM180" s="106"/>
      <c r="RN180" s="106"/>
      <c r="RO180" s="106"/>
      <c r="RP180" s="106"/>
      <c r="RQ180" s="106"/>
      <c r="RR180" s="106"/>
      <c r="RS180" s="106"/>
      <c r="RT180" s="106"/>
      <c r="RU180" s="106"/>
      <c r="RV180" s="106"/>
      <c r="RW180" s="106"/>
      <c r="RX180" s="106"/>
      <c r="RY180" s="106"/>
      <c r="RZ180" s="106"/>
      <c r="SA180" s="106"/>
      <c r="SB180" s="106"/>
      <c r="SC180" s="106"/>
      <c r="SD180" s="106"/>
      <c r="SE180" s="106"/>
      <c r="SF180" s="106"/>
      <c r="SG180" s="106"/>
      <c r="SH180" s="106"/>
      <c r="SI180" s="106"/>
      <c r="SJ180" s="106"/>
      <c r="SK180" s="106"/>
      <c r="SL180" s="106"/>
      <c r="SM180" s="106"/>
      <c r="SN180" s="106"/>
      <c r="SO180" s="106"/>
      <c r="SP180" s="106"/>
      <c r="SQ180" s="106"/>
      <c r="SR180" s="106"/>
      <c r="SS180" s="106"/>
      <c r="ST180" s="106"/>
      <c r="SU180" s="106"/>
      <c r="SV180" s="106"/>
      <c r="SW180" s="106"/>
      <c r="SX180" s="106"/>
      <c r="SY180" s="106"/>
      <c r="SZ180" s="106"/>
      <c r="TA180" s="106"/>
      <c r="TB180" s="106"/>
    </row>
    <row r="181" spans="1:522" s="1" customFormat="1" ht="18" customHeight="1" x14ac:dyDescent="0.25">
      <c r="A181" s="12"/>
      <c r="B181" s="11" t="s">
        <v>373</v>
      </c>
      <c r="C181" s="1">
        <v>12628</v>
      </c>
      <c r="D181" s="1">
        <v>2020</v>
      </c>
      <c r="E181" s="4" t="s">
        <v>152</v>
      </c>
      <c r="F181" s="1">
        <v>9004</v>
      </c>
      <c r="G181" s="9" t="s">
        <v>100</v>
      </c>
      <c r="H181" s="4" t="s">
        <v>52</v>
      </c>
      <c r="I181" s="1">
        <f t="shared" si="20"/>
        <v>4</v>
      </c>
      <c r="J181" s="12">
        <f>Tabuľka3[[#This Row],[Stĺpec9]]</f>
        <v>4</v>
      </c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106"/>
      <c r="BQ181" s="106"/>
      <c r="BR181" s="106"/>
      <c r="BS181" s="106"/>
      <c r="BT181" s="106"/>
      <c r="BU181" s="106"/>
      <c r="BV181" s="106"/>
      <c r="BW181" s="106"/>
      <c r="BX181" s="106"/>
      <c r="BY181" s="106"/>
      <c r="BZ181" s="106"/>
      <c r="CA181" s="106"/>
      <c r="CB181" s="106"/>
      <c r="CC181" s="106"/>
      <c r="CD181" s="106"/>
      <c r="CE181" s="106"/>
      <c r="CF181" s="106"/>
      <c r="CG181" s="106"/>
      <c r="CH181" s="106"/>
      <c r="CI181" s="106"/>
      <c r="CJ181" s="106"/>
      <c r="CK181" s="106"/>
      <c r="CL181" s="106"/>
      <c r="CM181" s="106"/>
      <c r="CN181" s="106"/>
      <c r="CO181" s="106"/>
      <c r="CP181" s="106"/>
      <c r="CQ181" s="106"/>
      <c r="CR181" s="106"/>
      <c r="CS181" s="106"/>
      <c r="CT181" s="106"/>
      <c r="CU181" s="106"/>
      <c r="CV181" s="106"/>
      <c r="CW181" s="106"/>
      <c r="CX181" s="106"/>
      <c r="CY181" s="106"/>
      <c r="CZ181" s="106"/>
      <c r="DA181" s="106"/>
      <c r="DB181" s="106"/>
      <c r="DC181" s="106">
        <v>3</v>
      </c>
      <c r="DD181" s="106"/>
      <c r="DE181" s="106">
        <v>1</v>
      </c>
      <c r="DF181" s="106"/>
      <c r="DG181" s="106"/>
      <c r="DH181" s="106"/>
      <c r="DI181" s="106"/>
      <c r="DJ181" s="106"/>
      <c r="DK181" s="106"/>
      <c r="DL181" s="106"/>
      <c r="DM181" s="106"/>
      <c r="DN181" s="106"/>
      <c r="DO181" s="106"/>
      <c r="DP181" s="106"/>
      <c r="DQ181" s="106"/>
      <c r="DR181" s="106"/>
      <c r="DS181" s="106"/>
      <c r="DT181" s="106"/>
      <c r="DU181" s="106"/>
      <c r="DV181" s="106"/>
      <c r="DW181" s="106"/>
      <c r="DX181" s="106"/>
      <c r="DY181" s="106"/>
      <c r="DZ181" s="106"/>
      <c r="EA181" s="106"/>
      <c r="EB181" s="106"/>
      <c r="EC181" s="106"/>
      <c r="ED181" s="106"/>
      <c r="EE181" s="106"/>
      <c r="EF181" s="106"/>
      <c r="EG181" s="106"/>
      <c r="EH181" s="106"/>
      <c r="EI181" s="106"/>
      <c r="EJ181" s="106"/>
      <c r="EK181" s="106"/>
      <c r="EL181" s="106"/>
      <c r="EM181" s="106"/>
      <c r="EN181" s="106"/>
      <c r="EO181" s="106"/>
      <c r="EP181" s="106"/>
      <c r="EQ181" s="106"/>
      <c r="ER181" s="106"/>
      <c r="ES181" s="106"/>
      <c r="ET181" s="106"/>
      <c r="EU181" s="106"/>
      <c r="EV181" s="106"/>
      <c r="EW181" s="106"/>
      <c r="EX181" s="106"/>
      <c r="EY181" s="106"/>
      <c r="EZ181" s="106"/>
      <c r="FA181" s="106"/>
      <c r="FB181" s="106"/>
      <c r="FC181" s="106"/>
      <c r="FD181" s="106"/>
      <c r="FE181" s="106"/>
      <c r="FF181" s="106"/>
      <c r="FG181" s="106"/>
      <c r="FH181" s="106"/>
      <c r="FI181" s="106"/>
      <c r="FJ181" s="106"/>
      <c r="FK181" s="106"/>
      <c r="FL181" s="106"/>
      <c r="FM181" s="106"/>
      <c r="FN181" s="106"/>
      <c r="FO181" s="106"/>
      <c r="FP181" s="106"/>
      <c r="FQ181" s="106"/>
      <c r="FR181" s="106"/>
      <c r="FS181" s="106"/>
      <c r="FT181" s="106"/>
      <c r="FU181" s="106"/>
      <c r="FV181" s="106"/>
      <c r="FW181" s="106"/>
      <c r="FX181" s="106"/>
      <c r="FY181" s="106"/>
      <c r="FZ181" s="106"/>
      <c r="GA181" s="106"/>
      <c r="GB181" s="106"/>
      <c r="GC181" s="106"/>
      <c r="GD181" s="106"/>
      <c r="GE181" s="106"/>
      <c r="GF181" s="106"/>
      <c r="GG181" s="106"/>
      <c r="GH181" s="106"/>
      <c r="GI181" s="106"/>
      <c r="GJ181" s="106"/>
      <c r="GK181" s="106"/>
      <c r="GL181" s="106"/>
      <c r="GM181" s="106"/>
      <c r="GN181" s="106"/>
      <c r="GO181" s="106"/>
      <c r="GP181" s="106"/>
      <c r="GQ181" s="106"/>
      <c r="GR181" s="106"/>
      <c r="GS181" s="106"/>
      <c r="GT181" s="106"/>
      <c r="GU181" s="106"/>
      <c r="GV181" s="106"/>
      <c r="GW181" s="106"/>
      <c r="GX181" s="106"/>
      <c r="GY181" s="106"/>
      <c r="GZ181" s="106"/>
      <c r="HA181" s="106"/>
      <c r="HB181" s="106"/>
      <c r="HC181" s="106"/>
      <c r="HD181" s="106"/>
      <c r="HE181" s="106"/>
      <c r="HF181" s="106"/>
      <c r="HG181" s="106"/>
      <c r="HH181" s="106"/>
      <c r="HI181" s="106"/>
      <c r="HJ181" s="106"/>
      <c r="HK181" s="106"/>
      <c r="HL181" s="106"/>
      <c r="HM181" s="106"/>
      <c r="HN181" s="106"/>
      <c r="HO181" s="106"/>
      <c r="HP181" s="106"/>
      <c r="HQ181" s="106"/>
      <c r="HR181" s="106"/>
      <c r="HS181" s="106"/>
      <c r="HT181" s="106"/>
      <c r="HU181" s="106"/>
      <c r="HV181" s="106"/>
      <c r="HW181" s="106"/>
      <c r="HX181" s="106"/>
      <c r="HY181" s="106"/>
      <c r="HZ181" s="106"/>
      <c r="IA181" s="106"/>
      <c r="IB181" s="106"/>
      <c r="IC181" s="106"/>
      <c r="ID181" s="106"/>
      <c r="IE181" s="106"/>
      <c r="IF181" s="106"/>
      <c r="IG181" s="106"/>
      <c r="IH181" s="106"/>
      <c r="II181" s="106"/>
      <c r="IJ181" s="106"/>
      <c r="IK181" s="106"/>
      <c r="IL181" s="106"/>
      <c r="IM181" s="106"/>
      <c r="IN181" s="106"/>
      <c r="IO181" s="106"/>
      <c r="IP181" s="106"/>
      <c r="IQ181" s="106"/>
      <c r="IR181" s="106"/>
      <c r="IS181" s="106"/>
      <c r="IT181" s="106"/>
      <c r="IU181" s="106"/>
      <c r="IV181" s="106"/>
      <c r="IW181" s="106"/>
      <c r="IX181" s="106"/>
      <c r="IY181" s="106"/>
      <c r="IZ181" s="106"/>
      <c r="JA181" s="106"/>
      <c r="JB181" s="106"/>
      <c r="JC181" s="106"/>
      <c r="JD181" s="106"/>
      <c r="JE181" s="106"/>
      <c r="JF181" s="106"/>
      <c r="JG181" s="106"/>
      <c r="JH181" s="106"/>
      <c r="JI181" s="106"/>
      <c r="JJ181" s="106"/>
      <c r="JK181" s="106"/>
      <c r="JL181" s="106"/>
      <c r="JM181" s="106"/>
      <c r="JN181" s="106"/>
      <c r="JO181" s="106"/>
      <c r="JP181" s="106"/>
      <c r="JQ181" s="106"/>
      <c r="JR181" s="106"/>
      <c r="JS181" s="106"/>
      <c r="JT181" s="106"/>
      <c r="JU181" s="106"/>
      <c r="JV181" s="106"/>
      <c r="JW181" s="106"/>
      <c r="JX181" s="106"/>
      <c r="JY181" s="106"/>
      <c r="JZ181" s="106"/>
      <c r="KA181" s="106"/>
      <c r="KB181" s="106"/>
      <c r="KC181" s="106"/>
      <c r="KD181" s="106"/>
      <c r="KE181" s="106"/>
      <c r="KF181" s="106"/>
      <c r="KG181" s="106"/>
      <c r="KH181" s="106"/>
      <c r="KI181" s="106"/>
      <c r="KJ181" s="106"/>
      <c r="KK181" s="106"/>
      <c r="KL181" s="106"/>
      <c r="KM181" s="106"/>
      <c r="KN181" s="106"/>
      <c r="KO181" s="106"/>
      <c r="KP181" s="106"/>
      <c r="KQ181" s="106"/>
      <c r="KR181" s="106"/>
      <c r="KS181" s="106"/>
      <c r="KT181" s="106"/>
      <c r="KU181" s="106"/>
      <c r="KV181" s="106"/>
      <c r="KW181" s="106"/>
      <c r="KX181" s="106"/>
      <c r="KY181" s="106"/>
      <c r="KZ181" s="106"/>
      <c r="LA181" s="106"/>
      <c r="LB181" s="106"/>
      <c r="LC181" s="106"/>
      <c r="LD181" s="106"/>
      <c r="LE181" s="106"/>
      <c r="LF181" s="106"/>
      <c r="LG181" s="106"/>
      <c r="LH181" s="106"/>
      <c r="LI181" s="106"/>
      <c r="LJ181" s="106"/>
      <c r="LK181" s="106"/>
      <c r="LL181" s="106"/>
      <c r="LM181" s="106"/>
      <c r="LN181" s="106"/>
      <c r="LO181" s="106"/>
      <c r="LP181" s="106"/>
      <c r="LQ181" s="106"/>
      <c r="LR181" s="106"/>
      <c r="LS181" s="106"/>
      <c r="LT181" s="106"/>
      <c r="LU181" s="106"/>
      <c r="LV181" s="106"/>
      <c r="LW181" s="106"/>
      <c r="LX181" s="106"/>
      <c r="LY181" s="106"/>
      <c r="LZ181" s="106"/>
      <c r="MA181" s="106"/>
      <c r="MB181" s="106"/>
      <c r="MC181" s="106"/>
      <c r="MD181" s="106"/>
      <c r="ME181" s="106"/>
      <c r="MF181" s="106"/>
      <c r="MG181" s="106"/>
      <c r="MH181" s="106"/>
      <c r="MI181" s="106"/>
      <c r="MJ181" s="106"/>
      <c r="MK181" s="106"/>
      <c r="ML181" s="106"/>
      <c r="MM181" s="106"/>
      <c r="MN181" s="106"/>
      <c r="MO181" s="106"/>
      <c r="MP181" s="106"/>
      <c r="MQ181" s="106"/>
      <c r="MR181" s="106"/>
      <c r="MS181" s="106"/>
      <c r="MT181" s="106"/>
      <c r="MU181" s="106"/>
      <c r="MV181" s="106"/>
      <c r="MW181" s="106"/>
      <c r="MX181" s="106"/>
      <c r="MY181" s="106"/>
      <c r="MZ181" s="106"/>
      <c r="NA181" s="106"/>
      <c r="NB181" s="106"/>
      <c r="NC181" s="106"/>
      <c r="ND181" s="106"/>
      <c r="NE181" s="106"/>
      <c r="NF181" s="106"/>
      <c r="NG181" s="106"/>
      <c r="NH181" s="106"/>
      <c r="NI181" s="106"/>
      <c r="NJ181" s="106"/>
      <c r="NK181" s="106"/>
      <c r="NL181" s="106"/>
      <c r="NM181" s="106"/>
      <c r="NN181" s="106"/>
      <c r="NO181" s="106"/>
      <c r="NP181" s="106"/>
      <c r="NQ181" s="106"/>
      <c r="NR181" s="106"/>
      <c r="NS181" s="106"/>
      <c r="NT181" s="106"/>
      <c r="NU181" s="106"/>
      <c r="NV181" s="106"/>
      <c r="NW181" s="106"/>
      <c r="NX181" s="106"/>
      <c r="NY181" s="106"/>
      <c r="NZ181" s="106"/>
      <c r="OA181" s="106"/>
      <c r="OB181" s="106"/>
      <c r="OC181" s="106"/>
      <c r="OD181" s="106"/>
      <c r="OE181" s="106"/>
      <c r="OF181" s="106"/>
      <c r="OG181" s="106"/>
      <c r="OH181" s="106"/>
      <c r="OI181" s="106"/>
      <c r="OJ181" s="106"/>
      <c r="OK181" s="106"/>
      <c r="OL181" s="106"/>
      <c r="OM181" s="106"/>
      <c r="ON181" s="106"/>
      <c r="OO181" s="106"/>
      <c r="OP181" s="106"/>
      <c r="OQ181" s="106"/>
      <c r="OR181" s="106"/>
      <c r="OS181" s="106"/>
      <c r="OT181" s="106"/>
      <c r="OU181" s="106"/>
      <c r="OV181" s="106"/>
      <c r="OW181" s="106"/>
      <c r="OX181" s="106"/>
      <c r="OY181" s="106"/>
      <c r="OZ181" s="106"/>
      <c r="PA181" s="106"/>
      <c r="PB181" s="106"/>
      <c r="PC181" s="106"/>
      <c r="PD181" s="106"/>
      <c r="PE181" s="106"/>
      <c r="PF181" s="106"/>
      <c r="PG181" s="106"/>
      <c r="PH181" s="106"/>
      <c r="PI181" s="106"/>
      <c r="PJ181" s="106"/>
      <c r="PK181" s="106"/>
      <c r="PL181" s="106"/>
      <c r="PM181" s="106"/>
      <c r="PN181" s="106"/>
      <c r="PO181" s="106"/>
      <c r="PP181" s="106"/>
      <c r="PQ181" s="106"/>
      <c r="PR181" s="106"/>
      <c r="PS181" s="106"/>
      <c r="PT181" s="106"/>
      <c r="PU181" s="106"/>
      <c r="PV181" s="106"/>
      <c r="PW181" s="106"/>
      <c r="PX181" s="106"/>
      <c r="PY181" s="106"/>
      <c r="PZ181" s="106"/>
      <c r="QA181" s="106"/>
      <c r="QB181" s="106"/>
      <c r="QC181" s="106"/>
      <c r="QD181" s="106"/>
      <c r="QE181" s="106"/>
      <c r="QF181" s="106"/>
      <c r="QG181" s="106"/>
      <c r="QH181" s="106"/>
      <c r="QI181" s="106"/>
      <c r="QJ181" s="106"/>
      <c r="QK181" s="106"/>
      <c r="QL181" s="106"/>
      <c r="QM181" s="106"/>
      <c r="QN181" s="106"/>
      <c r="QO181" s="106"/>
      <c r="QP181" s="106"/>
      <c r="QQ181" s="106"/>
      <c r="QR181" s="106"/>
      <c r="QS181" s="106"/>
      <c r="QT181" s="106"/>
      <c r="QU181" s="106"/>
      <c r="QV181" s="106"/>
      <c r="QW181" s="106"/>
      <c r="QX181" s="106"/>
      <c r="QY181" s="106"/>
      <c r="QZ181" s="106"/>
      <c r="RA181" s="106"/>
      <c r="RB181" s="106"/>
      <c r="RC181" s="106"/>
      <c r="RD181" s="106"/>
      <c r="RE181" s="106"/>
      <c r="RF181" s="106"/>
      <c r="RG181" s="106"/>
      <c r="RH181" s="106"/>
      <c r="RI181" s="106"/>
      <c r="RJ181" s="106"/>
      <c r="RK181" s="106"/>
      <c r="RL181" s="106"/>
      <c r="RM181" s="106"/>
      <c r="RN181" s="106"/>
      <c r="RO181" s="106"/>
      <c r="RP181" s="106"/>
      <c r="RQ181" s="106"/>
      <c r="RR181" s="106"/>
      <c r="RS181" s="106"/>
      <c r="RT181" s="106"/>
      <c r="RU181" s="106"/>
      <c r="RV181" s="106"/>
      <c r="RW181" s="106"/>
      <c r="RX181" s="106"/>
      <c r="RY181" s="106"/>
      <c r="RZ181" s="106"/>
      <c r="SA181" s="106"/>
      <c r="SB181" s="106"/>
      <c r="SC181" s="106"/>
      <c r="SD181" s="106"/>
      <c r="SE181" s="106"/>
      <c r="SF181" s="106"/>
      <c r="SG181" s="106"/>
      <c r="SH181" s="106"/>
      <c r="SI181" s="106"/>
      <c r="SJ181" s="106"/>
      <c r="SK181" s="106"/>
      <c r="SL181" s="106"/>
      <c r="SM181" s="106"/>
      <c r="SN181" s="106"/>
      <c r="SO181" s="106"/>
      <c r="SP181" s="106"/>
      <c r="SQ181" s="106"/>
      <c r="SR181" s="106"/>
      <c r="SS181" s="106"/>
      <c r="ST181" s="106"/>
      <c r="SU181" s="106"/>
      <c r="SV181" s="106"/>
      <c r="SW181" s="106"/>
      <c r="SX181" s="106"/>
      <c r="SY181" s="106"/>
      <c r="SZ181" s="106"/>
      <c r="TA181" s="106"/>
      <c r="TB181" s="106"/>
    </row>
    <row r="182" spans="1:522" s="1" customFormat="1" ht="18" customHeight="1" x14ac:dyDescent="0.25">
      <c r="A182" s="12"/>
      <c r="B182" s="11" t="s">
        <v>263</v>
      </c>
      <c r="C182" s="1">
        <v>10853</v>
      </c>
      <c r="E182" s="4" t="s">
        <v>173</v>
      </c>
      <c r="F182" s="1">
        <v>8828</v>
      </c>
      <c r="G182" s="9" t="s">
        <v>95</v>
      </c>
      <c r="H182" s="4" t="s">
        <v>19</v>
      </c>
      <c r="I182" s="1">
        <f>SUM(K182:TB182)</f>
        <v>4</v>
      </c>
      <c r="J182" s="12">
        <f>Tabuľka3[[#This Row],[Stĺpec9]]</f>
        <v>4</v>
      </c>
      <c r="K182" s="106">
        <f>Juniori!K28</f>
        <v>0</v>
      </c>
      <c r="L182" s="106">
        <f>Juniori!L28</f>
        <v>0</v>
      </c>
      <c r="M182" s="106">
        <f>Juniori!M28</f>
        <v>0</v>
      </c>
      <c r="N182" s="106">
        <f>Juniori!N28</f>
        <v>1</v>
      </c>
      <c r="O182" s="106">
        <f>Juniori!O28</f>
        <v>0</v>
      </c>
      <c r="P182" s="106">
        <f>Juniori!P28</f>
        <v>0</v>
      </c>
      <c r="Q182" s="106">
        <f>Juniori!Q28</f>
        <v>0</v>
      </c>
      <c r="R182" s="106">
        <f>Juniori!R28</f>
        <v>0</v>
      </c>
      <c r="S182" s="106">
        <f>Juniori!S28</f>
        <v>0</v>
      </c>
      <c r="T182" s="106">
        <f>Juniori!T28</f>
        <v>0</v>
      </c>
      <c r="U182" s="106">
        <f>Juniori!U28</f>
        <v>0</v>
      </c>
      <c r="V182" s="106">
        <f>Juniori!V28</f>
        <v>0</v>
      </c>
      <c r="W182" s="106" t="str">
        <f>Juniori!W28</f>
        <v>o</v>
      </c>
      <c r="X182" s="106">
        <f>Juniori!X28</f>
        <v>0</v>
      </c>
      <c r="Y182" s="106">
        <f>Juniori!Y28</f>
        <v>0</v>
      </c>
      <c r="Z182" s="106">
        <f>Juniori!Z28</f>
        <v>0</v>
      </c>
      <c r="AA182" s="106">
        <f>Juniori!AA28</f>
        <v>0</v>
      </c>
      <c r="AB182" s="106">
        <f>Juniori!AB28</f>
        <v>0</v>
      </c>
      <c r="AC182" s="106">
        <f>Juniori!AC28</f>
        <v>0</v>
      </c>
      <c r="AD182" s="106">
        <f>Juniori!AD28</f>
        <v>0</v>
      </c>
      <c r="AE182" s="106">
        <f>Juniori!AE28</f>
        <v>0</v>
      </c>
      <c r="AF182" s="106">
        <f>Juniori!AF28</f>
        <v>0</v>
      </c>
      <c r="AG182" s="106">
        <f>Juniori!AG28</f>
        <v>0</v>
      </c>
      <c r="AH182" s="106">
        <f>Juniori!AH28</f>
        <v>0</v>
      </c>
      <c r="AI182" s="106">
        <f>Juniori!AI28</f>
        <v>0</v>
      </c>
      <c r="AJ182" s="106">
        <f>Juniori!AJ28</f>
        <v>0</v>
      </c>
      <c r="AK182" s="106">
        <f>Juniori!AK28</f>
        <v>0</v>
      </c>
      <c r="AL182" s="106">
        <f>Juniori!AL28</f>
        <v>0</v>
      </c>
      <c r="AM182" s="106">
        <f>Juniori!AM28</f>
        <v>0</v>
      </c>
      <c r="AN182" s="106">
        <f>Juniori!AN28</f>
        <v>0</v>
      </c>
      <c r="AO182" s="106">
        <f>Juniori!AO28</f>
        <v>0</v>
      </c>
      <c r="AP182" s="106">
        <f>Juniori!AP28</f>
        <v>0</v>
      </c>
      <c r="AQ182" s="106">
        <f>Juniori!AQ28</f>
        <v>0</v>
      </c>
      <c r="AR182" s="106">
        <f>Juniori!AR28</f>
        <v>0</v>
      </c>
      <c r="AS182" s="106">
        <f>Juniori!AS28</f>
        <v>0</v>
      </c>
      <c r="AT182" s="106">
        <f>Juniori!AT28</f>
        <v>0</v>
      </c>
      <c r="AU182" s="106">
        <f>Juniori!AU28</f>
        <v>0</v>
      </c>
      <c r="AV182" s="106">
        <f>Juniori!AV28</f>
        <v>0</v>
      </c>
      <c r="AW182" s="106">
        <f>Juniori!AW28</f>
        <v>0</v>
      </c>
      <c r="AX182" s="106">
        <f>Juniori!AX28</f>
        <v>0</v>
      </c>
      <c r="AY182" s="106">
        <f>Juniori!AY28</f>
        <v>0</v>
      </c>
      <c r="AZ182" s="106">
        <f>Juniori!AZ28</f>
        <v>0</v>
      </c>
      <c r="BA182" s="106">
        <f>Juniori!BA28</f>
        <v>0</v>
      </c>
      <c r="BB182" s="106">
        <f>Juniori!BB28</f>
        <v>0</v>
      </c>
      <c r="BC182" s="106">
        <f>Juniori!BC28</f>
        <v>0</v>
      </c>
      <c r="BD182" s="106">
        <f>Juniori!BD28</f>
        <v>0</v>
      </c>
      <c r="BE182" s="106">
        <f>Juniori!BE28</f>
        <v>0</v>
      </c>
      <c r="BF182" s="106">
        <f>Juniori!BF28</f>
        <v>0</v>
      </c>
      <c r="BG182" s="106">
        <f>Juniori!BG28</f>
        <v>0</v>
      </c>
      <c r="BH182" s="106">
        <f>Juniori!BH28</f>
        <v>0</v>
      </c>
      <c r="BI182" s="106">
        <f>Juniori!BI28</f>
        <v>0</v>
      </c>
      <c r="BJ182" s="106">
        <f>Juniori!BJ28</f>
        <v>0</v>
      </c>
      <c r="BK182" s="106">
        <f>Juniori!BK28</f>
        <v>0</v>
      </c>
      <c r="BL182" s="106">
        <f>Juniori!BL28</f>
        <v>0</v>
      </c>
      <c r="BM182" s="106">
        <f>Juniori!BM28</f>
        <v>0</v>
      </c>
      <c r="BN182" s="106">
        <f>Juniori!BN28</f>
        <v>0</v>
      </c>
      <c r="BO182" s="106">
        <f>Juniori!BO28</f>
        <v>0</v>
      </c>
      <c r="BP182" s="106">
        <f>Juniori!BP28</f>
        <v>0</v>
      </c>
      <c r="BQ182" s="106">
        <f>Juniori!BQ28</f>
        <v>0</v>
      </c>
      <c r="BR182" s="106">
        <f>Juniori!BR28</f>
        <v>0</v>
      </c>
      <c r="BS182" s="106">
        <f>Juniori!BS28</f>
        <v>0</v>
      </c>
      <c r="BT182" s="106">
        <f>Juniori!BT28</f>
        <v>0</v>
      </c>
      <c r="BU182" s="106">
        <f>Juniori!BU28</f>
        <v>0</v>
      </c>
      <c r="BV182" s="106">
        <f>Juniori!BV28</f>
        <v>0</v>
      </c>
      <c r="BW182" s="106">
        <f>Juniori!BW28</f>
        <v>0</v>
      </c>
      <c r="BX182" s="106">
        <f>Juniori!BX28</f>
        <v>0</v>
      </c>
      <c r="BY182" s="106">
        <f>Juniori!BY28</f>
        <v>0</v>
      </c>
      <c r="BZ182" s="106">
        <f>Juniori!BZ28</f>
        <v>0</v>
      </c>
      <c r="CA182" s="106">
        <f>Juniori!CA28</f>
        <v>0</v>
      </c>
      <c r="CB182" s="106">
        <f>Juniori!CB28</f>
        <v>0</v>
      </c>
      <c r="CC182" s="106">
        <f>Juniori!CC28</f>
        <v>0</v>
      </c>
      <c r="CD182" s="106">
        <f>Juniori!CD28</f>
        <v>0</v>
      </c>
      <c r="CE182" s="106">
        <f>Juniori!CE28</f>
        <v>0</v>
      </c>
      <c r="CF182" s="106">
        <f>Juniori!CF28</f>
        <v>0</v>
      </c>
      <c r="CG182" s="106">
        <f>Juniori!CG28</f>
        <v>0</v>
      </c>
      <c r="CH182" s="106">
        <f>Juniori!CH28</f>
        <v>0</v>
      </c>
      <c r="CI182" s="106">
        <f>Juniori!CI28</f>
        <v>0</v>
      </c>
      <c r="CJ182" s="106">
        <f>Juniori!CJ28</f>
        <v>0</v>
      </c>
      <c r="CK182" s="106">
        <f>Juniori!CK28</f>
        <v>0</v>
      </c>
      <c r="CL182" s="106">
        <f>Juniori!CL28</f>
        <v>0</v>
      </c>
      <c r="CM182" s="106">
        <f>Juniori!CM28</f>
        <v>0</v>
      </c>
      <c r="CN182" s="106">
        <f>Juniori!CN28</f>
        <v>0</v>
      </c>
      <c r="CO182" s="106">
        <f>Juniori!CO28</f>
        <v>0</v>
      </c>
      <c r="CP182" s="106">
        <f>Juniori!CP28</f>
        <v>0</v>
      </c>
      <c r="CQ182" s="106">
        <f>Juniori!CQ28</f>
        <v>0</v>
      </c>
      <c r="CR182" s="106">
        <f>Juniori!CR28</f>
        <v>0</v>
      </c>
      <c r="CS182" s="106">
        <f>Juniori!CS28</f>
        <v>0</v>
      </c>
      <c r="CT182" s="106">
        <f>Juniori!CT28</f>
        <v>0</v>
      </c>
      <c r="CU182" s="106">
        <f>Juniori!CU28</f>
        <v>0</v>
      </c>
      <c r="CV182" s="106">
        <f>Juniori!CV28</f>
        <v>0</v>
      </c>
      <c r="CW182" s="106">
        <f>Juniori!CW28</f>
        <v>0</v>
      </c>
      <c r="CX182" s="106">
        <f>Juniori!CX28</f>
        <v>0</v>
      </c>
      <c r="CY182" s="106">
        <f>Juniori!CY28</f>
        <v>0</v>
      </c>
      <c r="CZ182" s="106">
        <f>Juniori!CZ28</f>
        <v>0</v>
      </c>
      <c r="DA182" s="106">
        <f>Juniori!DA28</f>
        <v>0</v>
      </c>
      <c r="DB182" s="106">
        <f>Juniori!DB28</f>
        <v>0</v>
      </c>
      <c r="DC182" s="106">
        <f>Juniori!DC28</f>
        <v>0</v>
      </c>
      <c r="DD182" s="106">
        <f>Juniori!DD28</f>
        <v>0</v>
      </c>
      <c r="DE182" s="106">
        <f>Juniori!DE28</f>
        <v>0</v>
      </c>
      <c r="DF182" s="106">
        <f>Juniori!DF28</f>
        <v>0</v>
      </c>
      <c r="DG182" s="106">
        <f>Juniori!DG28</f>
        <v>0</v>
      </c>
      <c r="DH182" s="106">
        <f>Juniori!DH28</f>
        <v>0</v>
      </c>
      <c r="DI182" s="106">
        <f>Juniori!DI28</f>
        <v>0</v>
      </c>
      <c r="DJ182" s="106">
        <f>Juniori!DJ28</f>
        <v>0</v>
      </c>
      <c r="DK182" s="106">
        <f>Juniori!DK28</f>
        <v>0</v>
      </c>
      <c r="DL182" s="106">
        <f>Juniori!DL28</f>
        <v>0</v>
      </c>
      <c r="DM182" s="106">
        <f>Juniori!DM28</f>
        <v>0</v>
      </c>
      <c r="DN182" s="106">
        <f>Juniori!DN28</f>
        <v>0</v>
      </c>
      <c r="DO182" s="106">
        <f>Juniori!DO28</f>
        <v>0</v>
      </c>
      <c r="DP182" s="106">
        <f>Juniori!DP28</f>
        <v>0</v>
      </c>
      <c r="DQ182" s="106">
        <f>Juniori!DQ28</f>
        <v>0</v>
      </c>
      <c r="DR182" s="106">
        <f>Juniori!DR28</f>
        <v>0</v>
      </c>
      <c r="DS182" s="106">
        <f>Juniori!DS28</f>
        <v>0</v>
      </c>
      <c r="DT182" s="106">
        <f>Juniori!DT28</f>
        <v>0</v>
      </c>
      <c r="DU182" s="106">
        <f>Juniori!DU28</f>
        <v>0</v>
      </c>
      <c r="DV182" s="106">
        <f>Juniori!DV28</f>
        <v>0</v>
      </c>
      <c r="DW182" s="106">
        <f>Juniori!DW28</f>
        <v>0</v>
      </c>
      <c r="DX182" s="106">
        <f>Juniori!DX28</f>
        <v>0</v>
      </c>
      <c r="DY182" s="106">
        <f>Juniori!DY28</f>
        <v>0</v>
      </c>
      <c r="DZ182" s="106">
        <f>Juniori!DZ28</f>
        <v>0</v>
      </c>
      <c r="EA182" s="106">
        <f>Juniori!EA28</f>
        <v>0</v>
      </c>
      <c r="EB182" s="106">
        <f>Juniori!EB28</f>
        <v>0</v>
      </c>
      <c r="EC182" s="106">
        <f>Juniori!EC28</f>
        <v>0</v>
      </c>
      <c r="ED182" s="106">
        <f>Juniori!ED28</f>
        <v>0</v>
      </c>
      <c r="EE182" s="106">
        <f>Juniori!EE28</f>
        <v>0</v>
      </c>
      <c r="EF182" s="106">
        <f>Juniori!EF28</f>
        <v>0</v>
      </c>
      <c r="EG182" s="106">
        <f>Juniori!EG28</f>
        <v>0</v>
      </c>
      <c r="EH182" s="106">
        <f>Juniori!EH28</f>
        <v>0</v>
      </c>
      <c r="EI182" s="106">
        <f>Juniori!EI28</f>
        <v>0</v>
      </c>
      <c r="EJ182" s="106">
        <f>Juniori!EJ28</f>
        <v>0</v>
      </c>
      <c r="EK182" s="106">
        <f>Juniori!EK28</f>
        <v>0</v>
      </c>
      <c r="EL182" s="106">
        <f>Juniori!EL28</f>
        <v>0</v>
      </c>
      <c r="EM182" s="106">
        <f>Juniori!EM28</f>
        <v>0</v>
      </c>
      <c r="EN182" s="106">
        <f>Juniori!EN28</f>
        <v>0</v>
      </c>
      <c r="EO182" s="106">
        <f>Juniori!EO28</f>
        <v>0</v>
      </c>
      <c r="EP182" s="106">
        <f>Juniori!EP28</f>
        <v>0</v>
      </c>
      <c r="EQ182" s="106">
        <f>Juniori!EQ28</f>
        <v>0</v>
      </c>
      <c r="ER182" s="106">
        <f>Juniori!ER28</f>
        <v>0</v>
      </c>
      <c r="ES182" s="106">
        <f>Juniori!ES28</f>
        <v>0</v>
      </c>
      <c r="ET182" s="106">
        <f>Juniori!ET28</f>
        <v>0</v>
      </c>
      <c r="EU182" s="106">
        <f>Juniori!EU28</f>
        <v>0</v>
      </c>
      <c r="EV182" s="106">
        <f>Juniori!EV28</f>
        <v>0</v>
      </c>
      <c r="EW182" s="106">
        <f>Juniori!EW28</f>
        <v>0</v>
      </c>
      <c r="EX182" s="106">
        <f>Juniori!EX28</f>
        <v>0</v>
      </c>
      <c r="EY182" s="106">
        <f>Juniori!EY28</f>
        <v>0</v>
      </c>
      <c r="EZ182" s="106">
        <f>Juniori!EZ28</f>
        <v>0</v>
      </c>
      <c r="FA182" s="106">
        <f>Juniori!FA28</f>
        <v>0</v>
      </c>
      <c r="FB182" s="106">
        <f>Juniori!FB28</f>
        <v>0</v>
      </c>
      <c r="FC182" s="106">
        <f>Juniori!FC28</f>
        <v>0</v>
      </c>
      <c r="FD182" s="106">
        <f>Juniori!FD28</f>
        <v>0</v>
      </c>
      <c r="FE182" s="106">
        <f>Juniori!FE28</f>
        <v>0</v>
      </c>
      <c r="FF182" s="106">
        <f>Juniori!FF28</f>
        <v>0</v>
      </c>
      <c r="FG182" s="106">
        <f>Juniori!FG28</f>
        <v>0</v>
      </c>
      <c r="FH182" s="106">
        <f>Juniori!FH28</f>
        <v>0</v>
      </c>
      <c r="FI182" s="106">
        <f>Juniori!FI28</f>
        <v>0</v>
      </c>
      <c r="FJ182" s="106">
        <f>Juniori!FJ28</f>
        <v>0</v>
      </c>
      <c r="FK182" s="106">
        <f>Juniori!FK28</f>
        <v>0</v>
      </c>
      <c r="FL182" s="106">
        <f>Juniori!FL28</f>
        <v>0</v>
      </c>
      <c r="FM182" s="106">
        <f>Juniori!FM28</f>
        <v>0</v>
      </c>
      <c r="FN182" s="106">
        <f>Juniori!FN28</f>
        <v>0</v>
      </c>
      <c r="FO182" s="106">
        <f>Juniori!FO28</f>
        <v>0</v>
      </c>
      <c r="FP182" s="106">
        <f>Juniori!FP28</f>
        <v>0</v>
      </c>
      <c r="FQ182" s="106">
        <f>Juniori!FQ28</f>
        <v>0</v>
      </c>
      <c r="FR182" s="106">
        <f>Juniori!FR28</f>
        <v>0</v>
      </c>
      <c r="FS182" s="106">
        <f>Juniori!FS28</f>
        <v>0</v>
      </c>
      <c r="FT182" s="106">
        <f>Juniori!FT28</f>
        <v>0</v>
      </c>
      <c r="FU182" s="106">
        <f>Juniori!FU28</f>
        <v>0</v>
      </c>
      <c r="FV182" s="106">
        <f>Juniori!FV28</f>
        <v>0</v>
      </c>
      <c r="FW182" s="106">
        <f>Juniori!FW28</f>
        <v>0</v>
      </c>
      <c r="FX182" s="106">
        <f>Juniori!FX28</f>
        <v>0</v>
      </c>
      <c r="FY182" s="106">
        <f>Juniori!FY28</f>
        <v>0</v>
      </c>
      <c r="FZ182" s="106">
        <f>Juniori!FZ28</f>
        <v>0</v>
      </c>
      <c r="GA182" s="106">
        <f>Juniori!GA28</f>
        <v>0</v>
      </c>
      <c r="GB182" s="106">
        <f>Juniori!GB28</f>
        <v>0</v>
      </c>
      <c r="GC182" s="106">
        <f>Juniori!GC28</f>
        <v>0</v>
      </c>
      <c r="GD182" s="106">
        <f>Juniori!GD28</f>
        <v>0</v>
      </c>
      <c r="GE182" s="106">
        <f>Juniori!GE28</f>
        <v>0</v>
      </c>
      <c r="GF182" s="106">
        <f>Juniori!GF28</f>
        <v>0</v>
      </c>
      <c r="GG182" s="106">
        <f>Juniori!GG28</f>
        <v>0</v>
      </c>
      <c r="GH182" s="106">
        <f>Juniori!GH28</f>
        <v>0</v>
      </c>
      <c r="GI182" s="106">
        <f>Juniori!GI28</f>
        <v>0</v>
      </c>
      <c r="GJ182" s="106">
        <f>Juniori!GJ28</f>
        <v>0</v>
      </c>
      <c r="GK182" s="106">
        <f>Juniori!GK28</f>
        <v>0</v>
      </c>
      <c r="GL182" s="106">
        <f>Juniori!GL28</f>
        <v>0</v>
      </c>
      <c r="GM182" s="106">
        <f>Juniori!GM28</f>
        <v>0</v>
      </c>
      <c r="GN182" s="106">
        <f>Juniori!GN28</f>
        <v>0</v>
      </c>
      <c r="GO182" s="106">
        <f>Juniori!GO28</f>
        <v>0</v>
      </c>
      <c r="GP182" s="106">
        <f>Juniori!GP28</f>
        <v>0</v>
      </c>
      <c r="GQ182" s="106">
        <f>Juniori!GQ28</f>
        <v>0</v>
      </c>
      <c r="GR182" s="106">
        <f>Juniori!GR28</f>
        <v>0</v>
      </c>
      <c r="GS182" s="106">
        <f>Juniori!GS28</f>
        <v>0</v>
      </c>
      <c r="GT182" s="106">
        <f>Juniori!GT28</f>
        <v>0</v>
      </c>
      <c r="GU182" s="106">
        <f>Juniori!GU28</f>
        <v>0</v>
      </c>
      <c r="GV182" s="106">
        <f>Juniori!GV28</f>
        <v>0</v>
      </c>
      <c r="GW182" s="106">
        <f>Juniori!GW28</f>
        <v>0</v>
      </c>
      <c r="GX182" s="106">
        <f>Juniori!GX28</f>
        <v>0</v>
      </c>
      <c r="GY182" s="106">
        <f>Juniori!GY28</f>
        <v>0</v>
      </c>
      <c r="GZ182" s="106">
        <f>Juniori!GZ28</f>
        <v>0</v>
      </c>
      <c r="HA182" s="106">
        <f>Juniori!HA28</f>
        <v>0</v>
      </c>
      <c r="HB182" s="106">
        <f>Juniori!HB28</f>
        <v>0</v>
      </c>
      <c r="HC182" s="106">
        <f>Juniori!HC28</f>
        <v>0</v>
      </c>
      <c r="HD182" s="106">
        <f>Juniori!HD28</f>
        <v>0</v>
      </c>
      <c r="HE182" s="106">
        <f>Juniori!HE28</f>
        <v>0</v>
      </c>
      <c r="HF182" s="106">
        <f>Juniori!HF28</f>
        <v>0</v>
      </c>
      <c r="HG182" s="106">
        <f>Juniori!HG28</f>
        <v>0</v>
      </c>
      <c r="HH182" s="106">
        <f>Juniori!HH28</f>
        <v>0</v>
      </c>
      <c r="HI182" s="106">
        <f>Juniori!HI28</f>
        <v>0</v>
      </c>
      <c r="HJ182" s="106">
        <f>Juniori!HJ28</f>
        <v>0</v>
      </c>
      <c r="HK182" s="106">
        <f>Juniori!HK28</f>
        <v>0</v>
      </c>
      <c r="HL182" s="106">
        <f>Juniori!HL28</f>
        <v>0</v>
      </c>
      <c r="HM182" s="106">
        <f>Juniori!HM28</f>
        <v>0</v>
      </c>
      <c r="HN182" s="106">
        <f>Juniori!HN28</f>
        <v>0</v>
      </c>
      <c r="HO182" s="106">
        <f>Juniori!HO28</f>
        <v>0</v>
      </c>
      <c r="HP182" s="106">
        <f>Juniori!HP28</f>
        <v>0</v>
      </c>
      <c r="HQ182" s="106">
        <f>Juniori!HQ28</f>
        <v>0</v>
      </c>
      <c r="HR182" s="106">
        <f>Juniori!HR28</f>
        <v>0</v>
      </c>
      <c r="HS182" s="106">
        <f>Juniori!HS28</f>
        <v>0</v>
      </c>
      <c r="HT182" s="106">
        <f>Juniori!HT28</f>
        <v>0</v>
      </c>
      <c r="HU182" s="106">
        <f>Juniori!HU28</f>
        <v>0</v>
      </c>
      <c r="HV182" s="106">
        <f>Juniori!HV28</f>
        <v>0</v>
      </c>
      <c r="HW182" s="106">
        <f>Juniori!HW28</f>
        <v>0</v>
      </c>
      <c r="HX182" s="106">
        <f>Juniori!HX28</f>
        <v>0</v>
      </c>
      <c r="HY182" s="106">
        <f>Juniori!HY28</f>
        <v>0</v>
      </c>
      <c r="HZ182" s="106">
        <f>Juniori!HZ28</f>
        <v>0</v>
      </c>
      <c r="IA182" s="106">
        <f>Juniori!IA28</f>
        <v>0</v>
      </c>
      <c r="IB182" s="106">
        <f>Juniori!IB28</f>
        <v>0</v>
      </c>
      <c r="IC182" s="106">
        <f>Juniori!IC28</f>
        <v>0</v>
      </c>
      <c r="ID182" s="106">
        <f>Juniori!ID28</f>
        <v>0</v>
      </c>
      <c r="IE182" s="106">
        <f>Juniori!IE28</f>
        <v>0</v>
      </c>
      <c r="IF182" s="106">
        <f>Juniori!IF28</f>
        <v>0</v>
      </c>
      <c r="IG182" s="106">
        <f>Juniori!IG28</f>
        <v>0</v>
      </c>
      <c r="IH182" s="106">
        <f>Juniori!IH28</f>
        <v>0</v>
      </c>
      <c r="II182" s="106">
        <f>Juniori!II28</f>
        <v>0</v>
      </c>
      <c r="IJ182" s="106">
        <f>Juniori!IJ28</f>
        <v>0</v>
      </c>
      <c r="IK182" s="106">
        <f>Juniori!IK28</f>
        <v>0</v>
      </c>
      <c r="IL182" s="106">
        <f>Juniori!IL28</f>
        <v>0</v>
      </c>
      <c r="IM182" s="106">
        <f>Juniori!IM28</f>
        <v>0</v>
      </c>
      <c r="IN182" s="106">
        <f>Juniori!IN28</f>
        <v>0</v>
      </c>
      <c r="IO182" s="106">
        <f>Juniori!IO28</f>
        <v>0</v>
      </c>
      <c r="IP182" s="106">
        <f>Juniori!IP28</f>
        <v>0</v>
      </c>
      <c r="IQ182" s="106">
        <f>Juniori!IQ28</f>
        <v>0</v>
      </c>
      <c r="IR182" s="106">
        <f>Juniori!IR28</f>
        <v>0</v>
      </c>
      <c r="IS182" s="106">
        <f>Juniori!IS28</f>
        <v>0</v>
      </c>
      <c r="IT182" s="106">
        <f>Juniori!IT28</f>
        <v>0</v>
      </c>
      <c r="IU182" s="106">
        <f>Juniori!IU28</f>
        <v>0</v>
      </c>
      <c r="IV182" s="106">
        <f>Juniori!IV28</f>
        <v>0</v>
      </c>
      <c r="IW182" s="106">
        <f>Juniori!IW28</f>
        <v>0</v>
      </c>
      <c r="IX182" s="106">
        <f>Juniori!IX28</f>
        <v>0</v>
      </c>
      <c r="IY182" s="106">
        <f>Juniori!IY28</f>
        <v>0</v>
      </c>
      <c r="IZ182" s="106">
        <f>Juniori!IZ28</f>
        <v>0</v>
      </c>
      <c r="JA182" s="106">
        <f>Juniori!JA28</f>
        <v>0</v>
      </c>
      <c r="JB182" s="106">
        <f>Juniori!JB28</f>
        <v>0</v>
      </c>
      <c r="JC182" s="106">
        <f>Juniori!JC28</f>
        <v>0</v>
      </c>
      <c r="JD182" s="106">
        <f>Juniori!JD28</f>
        <v>0</v>
      </c>
      <c r="JE182" s="106">
        <f>Juniori!JE28</f>
        <v>0</v>
      </c>
      <c r="JF182" s="106">
        <f>Juniori!JF28</f>
        <v>0</v>
      </c>
      <c r="JG182" s="106">
        <f>Juniori!JG28</f>
        <v>0</v>
      </c>
      <c r="JH182" s="106">
        <f>Juniori!JH28</f>
        <v>0</v>
      </c>
      <c r="JI182" s="106">
        <f>Juniori!JI28</f>
        <v>0</v>
      </c>
      <c r="JJ182" s="106">
        <f>Juniori!JJ28</f>
        <v>0</v>
      </c>
      <c r="JK182" s="106">
        <f>Juniori!JK28</f>
        <v>0</v>
      </c>
      <c r="JL182" s="106">
        <f>Juniori!JL28</f>
        <v>0</v>
      </c>
      <c r="JM182" s="106">
        <f>Juniori!JM28</f>
        <v>0</v>
      </c>
      <c r="JN182" s="106">
        <f>Juniori!JN28</f>
        <v>0</v>
      </c>
      <c r="JO182" s="106">
        <f>Juniori!JO28</f>
        <v>0</v>
      </c>
      <c r="JP182" s="106">
        <f>Juniori!JP28</f>
        <v>0</v>
      </c>
      <c r="JQ182" s="106">
        <f>Juniori!JQ28</f>
        <v>0</v>
      </c>
      <c r="JR182" s="106">
        <f>Juniori!JR28</f>
        <v>0</v>
      </c>
      <c r="JS182" s="106">
        <f>Juniori!JS28</f>
        <v>0</v>
      </c>
      <c r="JT182" s="106">
        <f>Juniori!JT28</f>
        <v>0</v>
      </c>
      <c r="JU182" s="106">
        <f>Juniori!JU28</f>
        <v>0</v>
      </c>
      <c r="JV182" s="106">
        <f>Juniori!JV28</f>
        <v>0</v>
      </c>
      <c r="JW182" s="106">
        <f>Juniori!JW28</f>
        <v>0</v>
      </c>
      <c r="JX182" s="106">
        <f>Juniori!JX28</f>
        <v>0</v>
      </c>
      <c r="JY182" s="106">
        <f>Juniori!JY28</f>
        <v>0</v>
      </c>
      <c r="JZ182" s="106">
        <f>Juniori!JZ28</f>
        <v>0</v>
      </c>
      <c r="KA182" s="106">
        <f>Juniori!KA28</f>
        <v>0</v>
      </c>
      <c r="KB182" s="106">
        <f>Juniori!KB28</f>
        <v>0</v>
      </c>
      <c r="KC182" s="106">
        <f>Juniori!KC28</f>
        <v>0</v>
      </c>
      <c r="KD182" s="106">
        <f>Juniori!KD28</f>
        <v>0</v>
      </c>
      <c r="KE182" s="106">
        <f>Juniori!KE28</f>
        <v>0</v>
      </c>
      <c r="KF182" s="106">
        <f>Juniori!KF28</f>
        <v>0</v>
      </c>
      <c r="KG182" s="106">
        <f>Juniori!KG28</f>
        <v>0</v>
      </c>
      <c r="KH182" s="106">
        <f>Juniori!KH28</f>
        <v>0</v>
      </c>
      <c r="KI182" s="106">
        <f>Juniori!KI28</f>
        <v>0</v>
      </c>
      <c r="KJ182" s="106">
        <f>Juniori!KJ28</f>
        <v>0</v>
      </c>
      <c r="KK182" s="106">
        <f>Juniori!KK28</f>
        <v>0</v>
      </c>
      <c r="KL182" s="106">
        <f>Juniori!KL28</f>
        <v>0</v>
      </c>
      <c r="KM182" s="106">
        <f>Juniori!KM28</f>
        <v>0</v>
      </c>
      <c r="KN182" s="106">
        <f>Juniori!KN28</f>
        <v>0</v>
      </c>
      <c r="KO182" s="106">
        <f>Juniori!KO28</f>
        <v>0</v>
      </c>
      <c r="KP182" s="106">
        <f>Juniori!KP28</f>
        <v>0</v>
      </c>
      <c r="KQ182" s="106">
        <f>Juniori!KQ28</f>
        <v>0</v>
      </c>
      <c r="KR182" s="106">
        <f>Juniori!KR28</f>
        <v>0</v>
      </c>
      <c r="KS182" s="106">
        <f>Juniori!KS28</f>
        <v>0</v>
      </c>
      <c r="KT182" s="106">
        <f>Juniori!KT28</f>
        <v>0</v>
      </c>
      <c r="KU182" s="106">
        <f>Juniori!KU28</f>
        <v>0</v>
      </c>
      <c r="KV182" s="106">
        <f>Juniori!KV28</f>
        <v>0</v>
      </c>
      <c r="KW182" s="106">
        <f>Juniori!KW28</f>
        <v>0</v>
      </c>
      <c r="KX182" s="106">
        <f>Juniori!KX28</f>
        <v>0</v>
      </c>
      <c r="KY182" s="106">
        <f>Juniori!KY28</f>
        <v>0</v>
      </c>
      <c r="KZ182" s="106">
        <f>Juniori!KZ28</f>
        <v>0</v>
      </c>
      <c r="LA182" s="106">
        <f>Juniori!LA28</f>
        <v>0</v>
      </c>
      <c r="LB182" s="106">
        <f>Juniori!LB28</f>
        <v>0</v>
      </c>
      <c r="LC182" s="106">
        <f>Juniori!LC28</f>
        <v>0</v>
      </c>
      <c r="LD182" s="106">
        <f>Juniori!LD28</f>
        <v>0</v>
      </c>
      <c r="LE182" s="106">
        <f>Juniori!LE28</f>
        <v>0</v>
      </c>
      <c r="LF182" s="106">
        <f>Juniori!LF28</f>
        <v>0</v>
      </c>
      <c r="LG182" s="106">
        <f>Juniori!LG28</f>
        <v>0</v>
      </c>
      <c r="LH182" s="106">
        <f>Juniori!LH28</f>
        <v>0</v>
      </c>
      <c r="LI182" s="106">
        <f>Juniori!LI28</f>
        <v>0</v>
      </c>
      <c r="LJ182" s="106">
        <f>Juniori!LJ28</f>
        <v>0</v>
      </c>
      <c r="LK182" s="106">
        <f>Juniori!LK28</f>
        <v>0</v>
      </c>
      <c r="LL182" s="106">
        <f>Juniori!LL28</f>
        <v>0</v>
      </c>
      <c r="LM182" s="106">
        <f>Juniori!LM28</f>
        <v>0</v>
      </c>
      <c r="LN182" s="106">
        <f>Juniori!LN28</f>
        <v>0</v>
      </c>
      <c r="LO182" s="106">
        <f>Juniori!LO28</f>
        <v>0</v>
      </c>
      <c r="LP182" s="106">
        <f>Juniori!LP28</f>
        <v>0</v>
      </c>
      <c r="LQ182" s="106">
        <f>Juniori!LQ28</f>
        <v>0</v>
      </c>
      <c r="LR182" s="106">
        <f>Juniori!LR28</f>
        <v>0</v>
      </c>
      <c r="LS182" s="106">
        <f>Juniori!LS28</f>
        <v>0</v>
      </c>
      <c r="LT182" s="106">
        <f>Juniori!LT28</f>
        <v>0</v>
      </c>
      <c r="LU182" s="106">
        <f>Juniori!LU28</f>
        <v>0</v>
      </c>
      <c r="LV182" s="106">
        <f>Juniori!LV28</f>
        <v>0</v>
      </c>
      <c r="LW182" s="106">
        <f>Juniori!LW28</f>
        <v>0</v>
      </c>
      <c r="LX182" s="106">
        <f>Juniori!LX28</f>
        <v>0</v>
      </c>
      <c r="LY182" s="106">
        <f>Juniori!LY28</f>
        <v>0</v>
      </c>
      <c r="LZ182" s="106">
        <f>Juniori!LZ28</f>
        <v>0</v>
      </c>
      <c r="MA182" s="106">
        <f>Juniori!MA28</f>
        <v>0</v>
      </c>
      <c r="MB182" s="106">
        <f>Juniori!MB28</f>
        <v>0</v>
      </c>
      <c r="MC182" s="106">
        <f>Juniori!MC28</f>
        <v>0</v>
      </c>
      <c r="MD182" s="106">
        <f>Juniori!MD28</f>
        <v>0</v>
      </c>
      <c r="ME182" s="106">
        <f>Juniori!ME28</f>
        <v>0</v>
      </c>
      <c r="MF182" s="106">
        <f>Juniori!MF28</f>
        <v>0</v>
      </c>
      <c r="MG182" s="106">
        <f>Juniori!MG28</f>
        <v>0</v>
      </c>
      <c r="MH182" s="106">
        <f>Juniori!MH28</f>
        <v>0</v>
      </c>
      <c r="MI182" s="106">
        <f>Juniori!MI28</f>
        <v>0</v>
      </c>
      <c r="MJ182" s="106">
        <f>Juniori!MJ28</f>
        <v>0</v>
      </c>
      <c r="MK182" s="106">
        <f>Juniori!MK28</f>
        <v>0</v>
      </c>
      <c r="ML182" s="106">
        <f>Juniori!ML28</f>
        <v>0</v>
      </c>
      <c r="MM182" s="106">
        <f>Juniori!MM28</f>
        <v>3</v>
      </c>
      <c r="MN182" s="106">
        <f>Juniori!MN28</f>
        <v>0</v>
      </c>
      <c r="MO182" s="106">
        <f>Juniori!MO28</f>
        <v>0</v>
      </c>
      <c r="MP182" s="106">
        <f>Juniori!MP28</f>
        <v>0</v>
      </c>
      <c r="MQ182" s="106">
        <f>Juniori!MQ28</f>
        <v>0</v>
      </c>
      <c r="MR182" s="106">
        <f>Juniori!MR28</f>
        <v>0</v>
      </c>
      <c r="MS182" s="106">
        <f>Juniori!MS28</f>
        <v>0</v>
      </c>
      <c r="MT182" s="106">
        <f>Juniori!MT28</f>
        <v>0</v>
      </c>
      <c r="MU182" s="106">
        <f>Juniori!MU28</f>
        <v>0</v>
      </c>
      <c r="MV182" s="106">
        <f>Juniori!MV28</f>
        <v>0</v>
      </c>
      <c r="MW182" s="106">
        <f>Juniori!MW28</f>
        <v>0</v>
      </c>
      <c r="MX182" s="106">
        <f>Juniori!MX28</f>
        <v>0</v>
      </c>
      <c r="MY182" s="106">
        <f>Juniori!MY28</f>
        <v>0</v>
      </c>
      <c r="MZ182" s="106">
        <f>Juniori!MZ28</f>
        <v>0</v>
      </c>
      <c r="NA182" s="106">
        <f>Juniori!NA28</f>
        <v>0</v>
      </c>
      <c r="NB182" s="106">
        <f>Juniori!NB28</f>
        <v>0</v>
      </c>
      <c r="NC182" s="106">
        <f>Juniori!NC28</f>
        <v>0</v>
      </c>
      <c r="ND182" s="106">
        <f>Juniori!ND28</f>
        <v>0</v>
      </c>
      <c r="NE182" s="106">
        <f>Juniori!NE28</f>
        <v>0</v>
      </c>
      <c r="NF182" s="106">
        <f>Juniori!NF28</f>
        <v>0</v>
      </c>
      <c r="NG182" s="106">
        <f>Juniori!NG28</f>
        <v>0</v>
      </c>
      <c r="NH182" s="106">
        <f>Juniori!NH28</f>
        <v>0</v>
      </c>
      <c r="NI182" s="106">
        <f>Juniori!NI28</f>
        <v>0</v>
      </c>
      <c r="NJ182" s="106">
        <f>Juniori!NJ28</f>
        <v>0</v>
      </c>
      <c r="NK182" s="106">
        <f>Juniori!NK28</f>
        <v>0</v>
      </c>
      <c r="NL182" s="106">
        <f>Juniori!NL28</f>
        <v>0</v>
      </c>
      <c r="NM182" s="106">
        <f>Juniori!NM28</f>
        <v>0</v>
      </c>
      <c r="NN182" s="106">
        <f>Juniori!NN28</f>
        <v>0</v>
      </c>
      <c r="NO182" s="106">
        <f>Juniori!NO28</f>
        <v>0</v>
      </c>
      <c r="NP182" s="106">
        <f>Juniori!NP28</f>
        <v>0</v>
      </c>
      <c r="NQ182" s="106">
        <f>Juniori!NQ28</f>
        <v>0</v>
      </c>
      <c r="NR182" s="106">
        <f>Juniori!NR28</f>
        <v>0</v>
      </c>
      <c r="NS182" s="106">
        <f>Juniori!NS28</f>
        <v>0</v>
      </c>
      <c r="NT182" s="106">
        <f>Juniori!NT28</f>
        <v>0</v>
      </c>
      <c r="NU182" s="106">
        <f>Juniori!NU28</f>
        <v>0</v>
      </c>
      <c r="NV182" s="106">
        <f>Juniori!NV28</f>
        <v>0</v>
      </c>
      <c r="NW182" s="106">
        <f>Juniori!NW28</f>
        <v>0</v>
      </c>
      <c r="NX182" s="106">
        <f>Juniori!NX28</f>
        <v>0</v>
      </c>
      <c r="NY182" s="106">
        <f>Juniori!NY28</f>
        <v>0</v>
      </c>
      <c r="NZ182" s="106">
        <f>Juniori!NZ28</f>
        <v>0</v>
      </c>
      <c r="OA182" s="106">
        <f>Juniori!OA28</f>
        <v>0</v>
      </c>
      <c r="OB182" s="106">
        <f>Juniori!OB28</f>
        <v>0</v>
      </c>
      <c r="OC182" s="106">
        <f>Juniori!OC28</f>
        <v>0</v>
      </c>
      <c r="OD182" s="106">
        <f>Juniori!OD28</f>
        <v>0</v>
      </c>
      <c r="OE182" s="106">
        <f>Juniori!OE28</f>
        <v>0</v>
      </c>
      <c r="OF182" s="106">
        <f>Juniori!OF28</f>
        <v>0</v>
      </c>
      <c r="OG182" s="106">
        <f>Juniori!OG28</f>
        <v>0</v>
      </c>
      <c r="OH182" s="106">
        <f>Juniori!OH28</f>
        <v>0</v>
      </c>
      <c r="OI182" s="106">
        <f>Juniori!OI28</f>
        <v>0</v>
      </c>
      <c r="OJ182" s="106">
        <f>Juniori!OJ28</f>
        <v>0</v>
      </c>
      <c r="OK182" s="106">
        <f>Juniori!OK28</f>
        <v>0</v>
      </c>
      <c r="OL182" s="106">
        <f>Juniori!OL28</f>
        <v>0</v>
      </c>
      <c r="OM182" s="106">
        <f>Juniori!OM28</f>
        <v>0</v>
      </c>
      <c r="ON182" s="106">
        <f>Juniori!ON28</f>
        <v>0</v>
      </c>
      <c r="OO182" s="106">
        <f>Juniori!OO28</f>
        <v>0</v>
      </c>
      <c r="OP182" s="106">
        <f>Juniori!OP28</f>
        <v>0</v>
      </c>
      <c r="OQ182" s="106">
        <f>Juniori!OQ28</f>
        <v>0</v>
      </c>
      <c r="OR182" s="106">
        <f>Juniori!OR28</f>
        <v>0</v>
      </c>
      <c r="OS182" s="106">
        <f>Juniori!OS28</f>
        <v>0</v>
      </c>
      <c r="OT182" s="106">
        <f>Juniori!OT28</f>
        <v>0</v>
      </c>
      <c r="OU182" s="106">
        <f>Juniori!OU28</f>
        <v>0</v>
      </c>
      <c r="OV182" s="106">
        <f>Juniori!OV28</f>
        <v>0</v>
      </c>
      <c r="OW182" s="106">
        <f>Juniori!OW28</f>
        <v>0</v>
      </c>
      <c r="OX182" s="106">
        <f>Juniori!OX28</f>
        <v>0</v>
      </c>
      <c r="OY182" s="106">
        <f>Juniori!OY28</f>
        <v>0</v>
      </c>
      <c r="OZ182" s="106">
        <f>Juniori!OZ28</f>
        <v>0</v>
      </c>
      <c r="PA182" s="106">
        <f>Juniori!PA28</f>
        <v>0</v>
      </c>
      <c r="PB182" s="106">
        <f>Juniori!PB28</f>
        <v>0</v>
      </c>
      <c r="PC182" s="106">
        <f>Juniori!PC28</f>
        <v>0</v>
      </c>
      <c r="PD182" s="106">
        <f>Juniori!PD28</f>
        <v>0</v>
      </c>
      <c r="PE182" s="106">
        <f>Juniori!PE28</f>
        <v>0</v>
      </c>
      <c r="PF182" s="106">
        <f>Juniori!PF28</f>
        <v>0</v>
      </c>
      <c r="PG182" s="106">
        <f>Juniori!PG28</f>
        <v>0</v>
      </c>
      <c r="PH182" s="106">
        <f>Juniori!PH28</f>
        <v>0</v>
      </c>
      <c r="PI182" s="106">
        <f>Juniori!PI28</f>
        <v>0</v>
      </c>
      <c r="PJ182" s="106">
        <f>Juniori!PJ28</f>
        <v>0</v>
      </c>
      <c r="PK182" s="106">
        <f>Juniori!PK28</f>
        <v>0</v>
      </c>
      <c r="PL182" s="106">
        <f>Juniori!PL28</f>
        <v>0</v>
      </c>
      <c r="PM182" s="106">
        <f>Juniori!PM28</f>
        <v>0</v>
      </c>
      <c r="PN182" s="106">
        <f>Juniori!PN28</f>
        <v>0</v>
      </c>
      <c r="PO182" s="106">
        <f>Juniori!PO28</f>
        <v>0</v>
      </c>
      <c r="PP182" s="106">
        <f>Juniori!PP28</f>
        <v>0</v>
      </c>
      <c r="PQ182" s="106">
        <f>Juniori!PQ28</f>
        <v>0</v>
      </c>
      <c r="PR182" s="106">
        <f>Juniori!PR28</f>
        <v>0</v>
      </c>
      <c r="PS182" s="106">
        <f>Juniori!PS28</f>
        <v>0</v>
      </c>
      <c r="PT182" s="106">
        <f>Juniori!PT28</f>
        <v>0</v>
      </c>
      <c r="PU182" s="106">
        <f>Juniori!PU28</f>
        <v>0</v>
      </c>
      <c r="PV182" s="106">
        <f>Juniori!PV28</f>
        <v>0</v>
      </c>
      <c r="PW182" s="106">
        <f>Juniori!PW28</f>
        <v>0</v>
      </c>
      <c r="PX182" s="106">
        <f>Juniori!PX28</f>
        <v>0</v>
      </c>
      <c r="PY182" s="106">
        <f>Juniori!PY28</f>
        <v>0</v>
      </c>
      <c r="PZ182" s="106">
        <f>Juniori!PZ28</f>
        <v>0</v>
      </c>
      <c r="QA182" s="106">
        <f>Juniori!QA28</f>
        <v>0</v>
      </c>
      <c r="QB182" s="106">
        <f>Juniori!QB28</f>
        <v>0</v>
      </c>
      <c r="QC182" s="106">
        <f>Juniori!QC28</f>
        <v>0</v>
      </c>
      <c r="QD182" s="106">
        <f>Juniori!QD28</f>
        <v>0</v>
      </c>
      <c r="QE182" s="106">
        <f>Juniori!QE28</f>
        <v>0</v>
      </c>
      <c r="QF182" s="106">
        <f>Juniori!QF28</f>
        <v>0</v>
      </c>
      <c r="QG182" s="106">
        <f>Juniori!QG28</f>
        <v>0</v>
      </c>
      <c r="QH182" s="106">
        <f>Juniori!QH28</f>
        <v>0</v>
      </c>
      <c r="QI182" s="106">
        <f>Juniori!QI28</f>
        <v>0</v>
      </c>
      <c r="QJ182" s="106">
        <f>Juniori!QJ28</f>
        <v>0</v>
      </c>
      <c r="QK182" s="106">
        <f>Juniori!QK28</f>
        <v>0</v>
      </c>
      <c r="QL182" s="106">
        <f>Juniori!QL28</f>
        <v>0</v>
      </c>
      <c r="QM182" s="106">
        <f>Juniori!QM28</f>
        <v>0</v>
      </c>
      <c r="QN182" s="106">
        <f>Juniori!QN28</f>
        <v>0</v>
      </c>
      <c r="QO182" s="106">
        <f>Juniori!QO28</f>
        <v>0</v>
      </c>
      <c r="QP182" s="106">
        <f>Juniori!QP28</f>
        <v>0</v>
      </c>
      <c r="QQ182" s="106">
        <f>Juniori!QQ28</f>
        <v>0</v>
      </c>
      <c r="QR182" s="106">
        <f>Juniori!QR28</f>
        <v>0</v>
      </c>
      <c r="QS182" s="106">
        <f>Juniori!QS28</f>
        <v>0</v>
      </c>
      <c r="QT182" s="106">
        <f>Juniori!QT28</f>
        <v>0</v>
      </c>
      <c r="QU182" s="106">
        <f>Juniori!QU28</f>
        <v>0</v>
      </c>
      <c r="QV182" s="106">
        <f>Juniori!QV28</f>
        <v>0</v>
      </c>
      <c r="QW182" s="106">
        <f>Juniori!QW28</f>
        <v>0</v>
      </c>
      <c r="QX182" s="106">
        <f>Juniori!QX28</f>
        <v>0</v>
      </c>
      <c r="QY182" s="106">
        <f>Juniori!QY28</f>
        <v>0</v>
      </c>
      <c r="QZ182" s="106">
        <f>Juniori!QZ28</f>
        <v>0</v>
      </c>
      <c r="RA182" s="106">
        <f>Juniori!RA28</f>
        <v>0</v>
      </c>
      <c r="RB182" s="106">
        <f>Juniori!RB28</f>
        <v>0</v>
      </c>
      <c r="RC182" s="106">
        <f>Juniori!RC28</f>
        <v>0</v>
      </c>
      <c r="RD182" s="106">
        <f>Juniori!RD28</f>
        <v>0</v>
      </c>
      <c r="RE182" s="106">
        <f>Juniori!RE28</f>
        <v>0</v>
      </c>
      <c r="RF182" s="106">
        <f>Juniori!RF28</f>
        <v>0</v>
      </c>
      <c r="RG182" s="106">
        <f>Juniori!RG28</f>
        <v>0</v>
      </c>
      <c r="RH182" s="106">
        <f>Juniori!RH28</f>
        <v>0</v>
      </c>
      <c r="RI182" s="106">
        <f>Juniori!RI28</f>
        <v>0</v>
      </c>
      <c r="RJ182" s="106">
        <f>Juniori!RJ28</f>
        <v>0</v>
      </c>
      <c r="RK182" s="106">
        <f>Juniori!RK28</f>
        <v>0</v>
      </c>
      <c r="RL182" s="106">
        <f>Juniori!RL28</f>
        <v>0</v>
      </c>
      <c r="RM182" s="106">
        <f>Juniori!RM28</f>
        <v>0</v>
      </c>
      <c r="RN182" s="106">
        <f>Juniori!RN28</f>
        <v>0</v>
      </c>
      <c r="RO182" s="106">
        <f>Juniori!RO28</f>
        <v>0</v>
      </c>
      <c r="RP182" s="106">
        <f>Juniori!RP28</f>
        <v>0</v>
      </c>
      <c r="RQ182" s="106">
        <f>Juniori!RQ28</f>
        <v>0</v>
      </c>
      <c r="RR182" s="106">
        <f>Juniori!RR28</f>
        <v>0</v>
      </c>
      <c r="RS182" s="106">
        <f>Juniori!RS28</f>
        <v>0</v>
      </c>
      <c r="RT182" s="106">
        <f>Juniori!RT28</f>
        <v>0</v>
      </c>
      <c r="RU182" s="106">
        <f>Juniori!RU28</f>
        <v>0</v>
      </c>
      <c r="RV182" s="106">
        <f>Juniori!RV28</f>
        <v>0</v>
      </c>
      <c r="RW182" s="106">
        <f>Juniori!RW28</f>
        <v>0</v>
      </c>
      <c r="RX182" s="106">
        <f>Juniori!RX28</f>
        <v>0</v>
      </c>
      <c r="RY182" s="106">
        <f>Juniori!RY28</f>
        <v>0</v>
      </c>
      <c r="RZ182" s="106">
        <f>Juniori!RZ28</f>
        <v>0</v>
      </c>
      <c r="SA182" s="106">
        <f>Juniori!SA28</f>
        <v>0</v>
      </c>
      <c r="SB182" s="106">
        <f>Juniori!SB28</f>
        <v>0</v>
      </c>
      <c r="SC182" s="106">
        <f>Juniori!SC28</f>
        <v>0</v>
      </c>
      <c r="SD182" s="106">
        <f>Juniori!SD28</f>
        <v>0</v>
      </c>
      <c r="SE182" s="106">
        <f>Juniori!SE28</f>
        <v>0</v>
      </c>
      <c r="SF182" s="106">
        <f>Juniori!SF28</f>
        <v>0</v>
      </c>
      <c r="SG182" s="106">
        <f>Juniori!SG28</f>
        <v>0</v>
      </c>
      <c r="SH182" s="106">
        <f>Juniori!SH28</f>
        <v>0</v>
      </c>
      <c r="SI182" s="106">
        <f>Juniori!SI28</f>
        <v>0</v>
      </c>
      <c r="SJ182" s="106">
        <f>Juniori!SJ28</f>
        <v>0</v>
      </c>
      <c r="SK182" s="106">
        <f>Juniori!SK28</f>
        <v>0</v>
      </c>
      <c r="SL182" s="106">
        <f>Juniori!SL28</f>
        <v>0</v>
      </c>
      <c r="SM182" s="106">
        <f>Juniori!SM28</f>
        <v>0</v>
      </c>
      <c r="SN182" s="106">
        <f>Juniori!SN28</f>
        <v>0</v>
      </c>
      <c r="SO182" s="106">
        <f>Juniori!SO28</f>
        <v>0</v>
      </c>
      <c r="SP182" s="106">
        <f>Juniori!SP28</f>
        <v>0</v>
      </c>
      <c r="SQ182" s="106">
        <f>Juniori!SQ28</f>
        <v>0</v>
      </c>
      <c r="SR182" s="106">
        <f>Juniori!SR28</f>
        <v>0</v>
      </c>
      <c r="SS182" s="106">
        <f>Juniori!SS28</f>
        <v>0</v>
      </c>
      <c r="ST182" s="106">
        <f>Juniori!ST28</f>
        <v>0</v>
      </c>
      <c r="SU182" s="106">
        <f>Juniori!SU28</f>
        <v>0</v>
      </c>
      <c r="SV182" s="106">
        <f>Juniori!SV28</f>
        <v>0</v>
      </c>
      <c r="SW182" s="106">
        <f>Juniori!SW28</f>
        <v>0</v>
      </c>
      <c r="SX182" s="106">
        <f>Juniori!SX28</f>
        <v>0</v>
      </c>
      <c r="SY182" s="106">
        <f>Juniori!SY28</f>
        <v>0</v>
      </c>
      <c r="SZ182" s="106">
        <f>Juniori!SZ28</f>
        <v>0</v>
      </c>
      <c r="TA182" s="106">
        <f>Juniori!TA28</f>
        <v>0</v>
      </c>
      <c r="TB182" s="106">
        <f>Juniori!TB28</f>
        <v>0</v>
      </c>
    </row>
    <row r="183" spans="1:522" s="1" customFormat="1" ht="18" customHeight="1" x14ac:dyDescent="0.25">
      <c r="A183" s="12"/>
      <c r="B183" s="11" t="s">
        <v>383</v>
      </c>
      <c r="C183" s="1">
        <v>9951</v>
      </c>
      <c r="D183" s="1">
        <v>2005</v>
      </c>
      <c r="E183" s="63" t="s">
        <v>85</v>
      </c>
      <c r="F183" s="1">
        <v>8840</v>
      </c>
      <c r="G183" s="9" t="s">
        <v>95</v>
      </c>
      <c r="H183" s="4" t="s">
        <v>40</v>
      </c>
      <c r="I183" s="1">
        <f>SUM(K183:TB183)</f>
        <v>4</v>
      </c>
      <c r="J183" s="12">
        <f>Tabuľka3[[#This Row],[Stĺpec9]]</f>
        <v>4</v>
      </c>
      <c r="K183" s="106">
        <f>Juniori!K38</f>
        <v>0</v>
      </c>
      <c r="L183" s="106">
        <f>Juniori!L38</f>
        <v>0</v>
      </c>
      <c r="M183" s="106">
        <f>Juniori!M38</f>
        <v>0</v>
      </c>
      <c r="N183" s="106">
        <f>Juniori!N38</f>
        <v>0</v>
      </c>
      <c r="O183" s="106">
        <f>Juniori!O38</f>
        <v>0</v>
      </c>
      <c r="P183" s="106">
        <f>Juniori!P38</f>
        <v>0</v>
      </c>
      <c r="Q183" s="106">
        <f>Juniori!Q38</f>
        <v>0</v>
      </c>
      <c r="R183" s="106">
        <f>Juniori!R38</f>
        <v>0</v>
      </c>
      <c r="S183" s="106">
        <f>Juniori!S38</f>
        <v>0</v>
      </c>
      <c r="T183" s="106">
        <f>Juniori!T38</f>
        <v>0</v>
      </c>
      <c r="U183" s="106">
        <f>Juniori!U38</f>
        <v>0</v>
      </c>
      <c r="V183" s="106">
        <f>Juniori!V38</f>
        <v>0</v>
      </c>
      <c r="W183" s="106">
        <f>Juniori!W38</f>
        <v>0</v>
      </c>
      <c r="X183" s="106">
        <f>Juniori!X38</f>
        <v>0</v>
      </c>
      <c r="Y183" s="106">
        <f>Juniori!Y38</f>
        <v>0</v>
      </c>
      <c r="Z183" s="106">
        <f>Juniori!Z38</f>
        <v>0</v>
      </c>
      <c r="AA183" s="106">
        <f>Juniori!AA38</f>
        <v>0</v>
      </c>
      <c r="AB183" s="106">
        <f>Juniori!AB38</f>
        <v>0</v>
      </c>
      <c r="AC183" s="106">
        <f>Juniori!AC38</f>
        <v>0</v>
      </c>
      <c r="AD183" s="106">
        <f>Juniori!AD38</f>
        <v>0</v>
      </c>
      <c r="AE183" s="106">
        <f>Juniori!AE38</f>
        <v>0</v>
      </c>
      <c r="AF183" s="106">
        <f>Juniori!AF38</f>
        <v>0</v>
      </c>
      <c r="AG183" s="106">
        <f>Juniori!AG38</f>
        <v>0</v>
      </c>
      <c r="AH183" s="106">
        <f>Juniori!AH38</f>
        <v>0</v>
      </c>
      <c r="AI183" s="106">
        <f>Juniori!AI38</f>
        <v>0</v>
      </c>
      <c r="AJ183" s="106">
        <f>Juniori!AJ38</f>
        <v>0</v>
      </c>
      <c r="AK183" s="106">
        <f>Juniori!AK38</f>
        <v>0</v>
      </c>
      <c r="AL183" s="106">
        <f>Juniori!AL38</f>
        <v>0</v>
      </c>
      <c r="AM183" s="106">
        <f>Juniori!AM38</f>
        <v>0</v>
      </c>
      <c r="AN183" s="106">
        <f>Juniori!AN38</f>
        <v>0</v>
      </c>
      <c r="AO183" s="106">
        <f>Juniori!AO38</f>
        <v>0</v>
      </c>
      <c r="AP183" s="106">
        <f>Juniori!AP38</f>
        <v>0</v>
      </c>
      <c r="AQ183" s="106">
        <f>Juniori!AQ38</f>
        <v>0</v>
      </c>
      <c r="AR183" s="106">
        <f>Juniori!AR38</f>
        <v>0</v>
      </c>
      <c r="AS183" s="106">
        <f>Juniori!AS38</f>
        <v>0</v>
      </c>
      <c r="AT183" s="106">
        <f>Juniori!AT38</f>
        <v>0</v>
      </c>
      <c r="AU183" s="106">
        <f>Juniori!AU38</f>
        <v>0</v>
      </c>
      <c r="AV183" s="106">
        <f>Juniori!AV38</f>
        <v>0</v>
      </c>
      <c r="AW183" s="106">
        <f>Juniori!AW38</f>
        <v>0</v>
      </c>
      <c r="AX183" s="106">
        <f>Juniori!AX38</f>
        <v>0</v>
      </c>
      <c r="AY183" s="106">
        <f>Juniori!AY38</f>
        <v>0</v>
      </c>
      <c r="AZ183" s="106">
        <f>Juniori!AZ38</f>
        <v>0</v>
      </c>
      <c r="BA183" s="106">
        <f>Juniori!BA38</f>
        <v>0</v>
      </c>
      <c r="BB183" s="106">
        <f>Juniori!BB38</f>
        <v>0</v>
      </c>
      <c r="BC183" s="106">
        <f>Juniori!BC38</f>
        <v>0</v>
      </c>
      <c r="BD183" s="106">
        <f>Juniori!BD38</f>
        <v>0</v>
      </c>
      <c r="BE183" s="106">
        <f>Juniori!BE38</f>
        <v>0</v>
      </c>
      <c r="BF183" s="106">
        <f>Juniori!BF38</f>
        <v>0</v>
      </c>
      <c r="BG183" s="106">
        <f>Juniori!BG38</f>
        <v>0</v>
      </c>
      <c r="BH183" s="106">
        <f>Juniori!BH38</f>
        <v>0</v>
      </c>
      <c r="BI183" s="106">
        <f>Juniori!BI38</f>
        <v>0</v>
      </c>
      <c r="BJ183" s="106">
        <f>Juniori!BJ38</f>
        <v>0</v>
      </c>
      <c r="BK183" s="106">
        <f>Juniori!BK38</f>
        <v>0</v>
      </c>
      <c r="BL183" s="106">
        <f>Juniori!BL38</f>
        <v>0</v>
      </c>
      <c r="BM183" s="106">
        <f>Juniori!BM38</f>
        <v>0</v>
      </c>
      <c r="BN183" s="106">
        <f>Juniori!BN38</f>
        <v>0</v>
      </c>
      <c r="BO183" s="106">
        <f>Juniori!BO38</f>
        <v>0</v>
      </c>
      <c r="BP183" s="106">
        <f>Juniori!BP38</f>
        <v>0</v>
      </c>
      <c r="BQ183" s="106">
        <f>Juniori!BQ38</f>
        <v>0</v>
      </c>
      <c r="BR183" s="106">
        <f>Juniori!BR38</f>
        <v>0</v>
      </c>
      <c r="BS183" s="106">
        <f>Juniori!BS38</f>
        <v>0</v>
      </c>
      <c r="BT183" s="106">
        <f>Juniori!BT38</f>
        <v>0</v>
      </c>
      <c r="BU183" s="106">
        <f>Juniori!BU38</f>
        <v>0</v>
      </c>
      <c r="BV183" s="106">
        <f>Juniori!BV38</f>
        <v>0</v>
      </c>
      <c r="BW183" s="106">
        <f>Juniori!BW38</f>
        <v>0</v>
      </c>
      <c r="BX183" s="106">
        <f>Juniori!BX38</f>
        <v>0</v>
      </c>
      <c r="BY183" s="106">
        <f>Juniori!BY38</f>
        <v>0</v>
      </c>
      <c r="BZ183" s="106">
        <f>Juniori!BZ38</f>
        <v>0</v>
      </c>
      <c r="CA183" s="106">
        <f>Juniori!CA38</f>
        <v>0</v>
      </c>
      <c r="CB183" s="106">
        <f>Juniori!CB38</f>
        <v>0</v>
      </c>
      <c r="CC183" s="106">
        <f>Juniori!CC38</f>
        <v>0</v>
      </c>
      <c r="CD183" s="106">
        <f>Juniori!CD38</f>
        <v>0</v>
      </c>
      <c r="CE183" s="106">
        <f>Juniori!CE38</f>
        <v>0</v>
      </c>
      <c r="CF183" s="106">
        <f>Juniori!CF38</f>
        <v>0</v>
      </c>
      <c r="CG183" s="106">
        <f>Juniori!CG38</f>
        <v>0</v>
      </c>
      <c r="CH183" s="106">
        <f>Juniori!CH38</f>
        <v>0</v>
      </c>
      <c r="CI183" s="106">
        <f>Juniori!CI38</f>
        <v>0</v>
      </c>
      <c r="CJ183" s="106">
        <f>Juniori!CJ38</f>
        <v>0</v>
      </c>
      <c r="CK183" s="106">
        <f>Juniori!CK38</f>
        <v>0</v>
      </c>
      <c r="CL183" s="106">
        <f>Juniori!CL38</f>
        <v>0</v>
      </c>
      <c r="CM183" s="106">
        <f>Juniori!CM38</f>
        <v>0</v>
      </c>
      <c r="CN183" s="106">
        <f>Juniori!CN38</f>
        <v>0</v>
      </c>
      <c r="CO183" s="106">
        <f>Juniori!CO38</f>
        <v>0</v>
      </c>
      <c r="CP183" s="106">
        <f>Juniori!CP38</f>
        <v>0</v>
      </c>
      <c r="CQ183" s="106">
        <f>Juniori!CQ38</f>
        <v>0</v>
      </c>
      <c r="CR183" s="106">
        <f>Juniori!CR38</f>
        <v>0</v>
      </c>
      <c r="CS183" s="106">
        <f>Juniori!CS38</f>
        <v>0</v>
      </c>
      <c r="CT183" s="106">
        <f>Juniori!CT38</f>
        <v>0</v>
      </c>
      <c r="CU183" s="106">
        <f>Juniori!CU38</f>
        <v>0</v>
      </c>
      <c r="CV183" s="106">
        <f>Juniori!CV38</f>
        <v>0</v>
      </c>
      <c r="CW183" s="106">
        <f>Juniori!CW38</f>
        <v>0</v>
      </c>
      <c r="CX183" s="106">
        <f>Juniori!CX38</f>
        <v>0</v>
      </c>
      <c r="CY183" s="106">
        <f>Juniori!CY38</f>
        <v>0</v>
      </c>
      <c r="CZ183" s="106">
        <f>Juniori!CZ38</f>
        <v>0</v>
      </c>
      <c r="DA183" s="106">
        <f>Juniori!DA38</f>
        <v>0</v>
      </c>
      <c r="DB183" s="106">
        <f>Juniori!DB38</f>
        <v>0</v>
      </c>
      <c r="DC183" s="106">
        <f>Juniori!DC38</f>
        <v>0</v>
      </c>
      <c r="DD183" s="106">
        <f>Juniori!DD38</f>
        <v>0</v>
      </c>
      <c r="DE183" s="106">
        <f>Juniori!DE38</f>
        <v>0</v>
      </c>
      <c r="DF183" s="106">
        <f>Juniori!DF38</f>
        <v>0</v>
      </c>
      <c r="DG183" s="106">
        <f>Juniori!DG38</f>
        <v>0</v>
      </c>
      <c r="DH183" s="106">
        <f>Juniori!DH38</f>
        <v>0</v>
      </c>
      <c r="DI183" s="106" t="str">
        <f>Juniori!DI38</f>
        <v>o</v>
      </c>
      <c r="DJ183" s="106">
        <f>Juniori!DJ38</f>
        <v>0</v>
      </c>
      <c r="DK183" s="106">
        <f>Juniori!DK38</f>
        <v>0</v>
      </c>
      <c r="DL183" s="106">
        <f>Juniori!DL38</f>
        <v>0</v>
      </c>
      <c r="DM183" s="106">
        <f>Juniori!DM38</f>
        <v>0</v>
      </c>
      <c r="DN183" s="106">
        <f>Juniori!DN38</f>
        <v>0</v>
      </c>
      <c r="DO183" s="106">
        <f>Juniori!DO38</f>
        <v>0</v>
      </c>
      <c r="DP183" s="106">
        <f>Juniori!DP38</f>
        <v>0</v>
      </c>
      <c r="DQ183" s="106">
        <f>Juniori!DQ38</f>
        <v>1</v>
      </c>
      <c r="DR183" s="106">
        <f>Juniori!DR38</f>
        <v>0</v>
      </c>
      <c r="DS183" s="106">
        <f>Juniori!DS38</f>
        <v>0</v>
      </c>
      <c r="DT183" s="106">
        <f>Juniori!DT38</f>
        <v>0</v>
      </c>
      <c r="DU183" s="106">
        <f>Juniori!DU38</f>
        <v>0</v>
      </c>
      <c r="DV183" s="106">
        <f>Juniori!DV38</f>
        <v>0</v>
      </c>
      <c r="DW183" s="106">
        <f>Juniori!DW38</f>
        <v>0</v>
      </c>
      <c r="DX183" s="106">
        <f>Juniori!DX38</f>
        <v>0</v>
      </c>
      <c r="DY183" s="106">
        <f>Juniori!DY38</f>
        <v>0</v>
      </c>
      <c r="DZ183" s="106">
        <f>Juniori!DZ38</f>
        <v>0</v>
      </c>
      <c r="EA183" s="106">
        <f>Juniori!EA38</f>
        <v>0</v>
      </c>
      <c r="EB183" s="106">
        <f>Juniori!EB38</f>
        <v>0</v>
      </c>
      <c r="EC183" s="106">
        <f>Juniori!EC38</f>
        <v>0</v>
      </c>
      <c r="ED183" s="106">
        <f>Juniori!ED38</f>
        <v>0</v>
      </c>
      <c r="EE183" s="106">
        <f>Juniori!EE38</f>
        <v>0</v>
      </c>
      <c r="EF183" s="106">
        <f>Juniori!EF38</f>
        <v>0</v>
      </c>
      <c r="EG183" s="106">
        <f>Juniori!EG38</f>
        <v>0</v>
      </c>
      <c r="EH183" s="106">
        <f>Juniori!EH38</f>
        <v>0</v>
      </c>
      <c r="EI183" s="106">
        <f>Juniori!EI38</f>
        <v>0</v>
      </c>
      <c r="EJ183" s="106">
        <f>Juniori!EJ38</f>
        <v>0</v>
      </c>
      <c r="EK183" s="106">
        <f>Juniori!EK38</f>
        <v>0</v>
      </c>
      <c r="EL183" s="106">
        <f>Juniori!EL38</f>
        <v>0</v>
      </c>
      <c r="EM183" s="106">
        <f>Juniori!EM38</f>
        <v>0</v>
      </c>
      <c r="EN183" s="106">
        <f>Juniori!EN38</f>
        <v>0</v>
      </c>
      <c r="EO183" s="106">
        <f>Juniori!EO38</f>
        <v>0</v>
      </c>
      <c r="EP183" s="106">
        <f>Juniori!EP38</f>
        <v>0</v>
      </c>
      <c r="EQ183" s="106">
        <f>Juniori!EQ38</f>
        <v>0</v>
      </c>
      <c r="ER183" s="106">
        <f>Juniori!ER38</f>
        <v>0</v>
      </c>
      <c r="ES183" s="106">
        <f>Juniori!ES38</f>
        <v>0</v>
      </c>
      <c r="ET183" s="106">
        <f>Juniori!ET38</f>
        <v>0</v>
      </c>
      <c r="EU183" s="106">
        <f>Juniori!EU38</f>
        <v>0</v>
      </c>
      <c r="EV183" s="106">
        <f>Juniori!EV38</f>
        <v>0</v>
      </c>
      <c r="EW183" s="106">
        <f>Juniori!EW38</f>
        <v>0</v>
      </c>
      <c r="EX183" s="106">
        <f>Juniori!EX38</f>
        <v>0</v>
      </c>
      <c r="EY183" s="106">
        <f>Juniori!EY38</f>
        <v>0</v>
      </c>
      <c r="EZ183" s="106">
        <f>Juniori!EZ38</f>
        <v>0</v>
      </c>
      <c r="FA183" s="106">
        <f>Juniori!FA38</f>
        <v>0</v>
      </c>
      <c r="FB183" s="106">
        <f>Juniori!FB38</f>
        <v>0</v>
      </c>
      <c r="FC183" s="106">
        <f>Juniori!FC38</f>
        <v>0</v>
      </c>
      <c r="FD183" s="106">
        <f>Juniori!FD38</f>
        <v>0</v>
      </c>
      <c r="FE183" s="106">
        <f>Juniori!FE38</f>
        <v>0</v>
      </c>
      <c r="FF183" s="106">
        <f>Juniori!FF38</f>
        <v>0</v>
      </c>
      <c r="FG183" s="106">
        <f>Juniori!FG38</f>
        <v>0</v>
      </c>
      <c r="FH183" s="106">
        <f>Juniori!FH38</f>
        <v>0</v>
      </c>
      <c r="FI183" s="106">
        <f>Juniori!FI38</f>
        <v>0</v>
      </c>
      <c r="FJ183" s="106">
        <f>Juniori!FJ38</f>
        <v>0</v>
      </c>
      <c r="FK183" s="106">
        <f>Juniori!FK38</f>
        <v>0</v>
      </c>
      <c r="FL183" s="106">
        <f>Juniori!FL38</f>
        <v>0</v>
      </c>
      <c r="FM183" s="106">
        <f>Juniori!FM38</f>
        <v>0</v>
      </c>
      <c r="FN183" s="106">
        <f>Juniori!FN38</f>
        <v>0</v>
      </c>
      <c r="FO183" s="106">
        <f>Juniori!FO38</f>
        <v>0</v>
      </c>
      <c r="FP183" s="106">
        <f>Juniori!FP38</f>
        <v>0</v>
      </c>
      <c r="FQ183" s="106">
        <f>Juniori!FQ38</f>
        <v>0</v>
      </c>
      <c r="FR183" s="106">
        <f>Juniori!FR38</f>
        <v>0</v>
      </c>
      <c r="FS183" s="106">
        <f>Juniori!FS38</f>
        <v>0</v>
      </c>
      <c r="FT183" s="106">
        <f>Juniori!FT38</f>
        <v>0</v>
      </c>
      <c r="FU183" s="106">
        <f>Juniori!FU38</f>
        <v>0</v>
      </c>
      <c r="FV183" s="106">
        <f>Juniori!FV38</f>
        <v>0</v>
      </c>
      <c r="FW183" s="106">
        <f>Juniori!FW38</f>
        <v>0</v>
      </c>
      <c r="FX183" s="106">
        <f>Juniori!FX38</f>
        <v>0</v>
      </c>
      <c r="FY183" s="106">
        <f>Juniori!FY38</f>
        <v>0</v>
      </c>
      <c r="FZ183" s="106">
        <f>Juniori!FZ38</f>
        <v>0</v>
      </c>
      <c r="GA183" s="106">
        <f>Juniori!GA38</f>
        <v>0</v>
      </c>
      <c r="GB183" s="106">
        <f>Juniori!GB38</f>
        <v>0</v>
      </c>
      <c r="GC183" s="106">
        <f>Juniori!GC38</f>
        <v>0</v>
      </c>
      <c r="GD183" s="106">
        <f>Juniori!GD38</f>
        <v>0</v>
      </c>
      <c r="GE183" s="106">
        <f>Juniori!GE38</f>
        <v>0</v>
      </c>
      <c r="GF183" s="106">
        <f>Juniori!GF38</f>
        <v>0</v>
      </c>
      <c r="GG183" s="106">
        <f>Juniori!GG38</f>
        <v>0</v>
      </c>
      <c r="GH183" s="106">
        <f>Juniori!GH38</f>
        <v>0</v>
      </c>
      <c r="GI183" s="106">
        <f>Juniori!GI38</f>
        <v>0</v>
      </c>
      <c r="GJ183" s="106">
        <f>Juniori!GJ38</f>
        <v>0</v>
      </c>
      <c r="GK183" s="106">
        <f>Juniori!GK38</f>
        <v>0</v>
      </c>
      <c r="GL183" s="106">
        <f>Juniori!GL38</f>
        <v>0</v>
      </c>
      <c r="GM183" s="106">
        <f>Juniori!GM38</f>
        <v>0</v>
      </c>
      <c r="GN183" s="106">
        <f>Juniori!GN38</f>
        <v>0</v>
      </c>
      <c r="GO183" s="106">
        <f>Juniori!GO38</f>
        <v>0</v>
      </c>
      <c r="GP183" s="106">
        <f>Juniori!GP38</f>
        <v>0</v>
      </c>
      <c r="GQ183" s="106">
        <f>Juniori!GQ38</f>
        <v>0</v>
      </c>
      <c r="GR183" s="106">
        <f>Juniori!GR38</f>
        <v>0</v>
      </c>
      <c r="GS183" s="106">
        <f>Juniori!GS38</f>
        <v>0</v>
      </c>
      <c r="GT183" s="106">
        <f>Juniori!GT38</f>
        <v>0</v>
      </c>
      <c r="GU183" s="106">
        <f>Juniori!GU38</f>
        <v>0</v>
      </c>
      <c r="GV183" s="106">
        <f>Juniori!GV38</f>
        <v>0</v>
      </c>
      <c r="GW183" s="106">
        <f>Juniori!GW38</f>
        <v>0</v>
      </c>
      <c r="GX183" s="106">
        <f>Juniori!GX38</f>
        <v>0</v>
      </c>
      <c r="GY183" s="106">
        <f>Juniori!GY38</f>
        <v>0</v>
      </c>
      <c r="GZ183" s="106">
        <f>Juniori!GZ38</f>
        <v>0</v>
      </c>
      <c r="HA183" s="106">
        <f>Juniori!HA38</f>
        <v>0</v>
      </c>
      <c r="HB183" s="106">
        <f>Juniori!HB38</f>
        <v>0</v>
      </c>
      <c r="HC183" s="106">
        <f>Juniori!HC38</f>
        <v>0</v>
      </c>
      <c r="HD183" s="106">
        <f>Juniori!HD38</f>
        <v>0</v>
      </c>
      <c r="HE183" s="106">
        <f>Juniori!HE38</f>
        <v>0</v>
      </c>
      <c r="HF183" s="106">
        <f>Juniori!HF38</f>
        <v>0</v>
      </c>
      <c r="HG183" s="106">
        <f>Juniori!HG38</f>
        <v>0</v>
      </c>
      <c r="HH183" s="106">
        <f>Juniori!HH38</f>
        <v>0</v>
      </c>
      <c r="HI183" s="106">
        <f>Juniori!HI38</f>
        <v>0</v>
      </c>
      <c r="HJ183" s="106">
        <f>Juniori!HJ38</f>
        <v>0</v>
      </c>
      <c r="HK183" s="106">
        <f>Juniori!HK38</f>
        <v>0</v>
      </c>
      <c r="HL183" s="106">
        <f>Juniori!HL38</f>
        <v>0</v>
      </c>
      <c r="HM183" s="106">
        <f>Juniori!HM38</f>
        <v>0</v>
      </c>
      <c r="HN183" s="106">
        <f>Juniori!HN38</f>
        <v>0</v>
      </c>
      <c r="HO183" s="106">
        <f>Juniori!HO38</f>
        <v>0</v>
      </c>
      <c r="HP183" s="106">
        <f>Juniori!HP38</f>
        <v>0</v>
      </c>
      <c r="HQ183" s="106">
        <f>Juniori!HQ38</f>
        <v>0</v>
      </c>
      <c r="HR183" s="106">
        <f>Juniori!HR38</f>
        <v>0</v>
      </c>
      <c r="HS183" s="106">
        <f>Juniori!HS38</f>
        <v>0</v>
      </c>
      <c r="HT183" s="106">
        <f>Juniori!HT38</f>
        <v>0</v>
      </c>
      <c r="HU183" s="106">
        <f>Juniori!HU38</f>
        <v>0</v>
      </c>
      <c r="HV183" s="106">
        <f>Juniori!HV38</f>
        <v>0</v>
      </c>
      <c r="HW183" s="106">
        <f>Juniori!HW38</f>
        <v>0</v>
      </c>
      <c r="HX183" s="106">
        <f>Juniori!HX38</f>
        <v>0</v>
      </c>
      <c r="HY183" s="106">
        <f>Juniori!HY38</f>
        <v>0</v>
      </c>
      <c r="HZ183" s="106">
        <f>Juniori!HZ38</f>
        <v>0</v>
      </c>
      <c r="IA183" s="106">
        <f>Juniori!IA38</f>
        <v>0</v>
      </c>
      <c r="IB183" s="106">
        <f>Juniori!IB38</f>
        <v>0</v>
      </c>
      <c r="IC183" s="106">
        <f>Juniori!IC38</f>
        <v>0</v>
      </c>
      <c r="ID183" s="106">
        <f>Juniori!ID38</f>
        <v>0</v>
      </c>
      <c r="IE183" s="106">
        <f>Juniori!IE38</f>
        <v>0</v>
      </c>
      <c r="IF183" s="106">
        <f>Juniori!IF38</f>
        <v>0</v>
      </c>
      <c r="IG183" s="106">
        <f>Juniori!IG38</f>
        <v>0</v>
      </c>
      <c r="IH183" s="106">
        <f>Juniori!IH38</f>
        <v>0</v>
      </c>
      <c r="II183" s="106">
        <f>Juniori!II38</f>
        <v>0</v>
      </c>
      <c r="IJ183" s="106">
        <f>Juniori!IJ38</f>
        <v>0</v>
      </c>
      <c r="IK183" s="106">
        <f>Juniori!IK38</f>
        <v>0</v>
      </c>
      <c r="IL183" s="106">
        <f>Juniori!IL38</f>
        <v>0</v>
      </c>
      <c r="IM183" s="106">
        <f>Juniori!IM38</f>
        <v>0</v>
      </c>
      <c r="IN183" s="106">
        <f>Juniori!IN38</f>
        <v>0</v>
      </c>
      <c r="IO183" s="106">
        <f>Juniori!IO38</f>
        <v>0</v>
      </c>
      <c r="IP183" s="106">
        <f>Juniori!IP38</f>
        <v>0</v>
      </c>
      <c r="IQ183" s="106">
        <f>Juniori!IQ38</f>
        <v>0</v>
      </c>
      <c r="IR183" s="106">
        <f>Juniori!IR38</f>
        <v>0</v>
      </c>
      <c r="IS183" s="106">
        <f>Juniori!IS38</f>
        <v>0</v>
      </c>
      <c r="IT183" s="106">
        <f>Juniori!IT38</f>
        <v>0</v>
      </c>
      <c r="IU183" s="106">
        <f>Juniori!IU38</f>
        <v>0</v>
      </c>
      <c r="IV183" s="106">
        <f>Juniori!IV38</f>
        <v>0</v>
      </c>
      <c r="IW183" s="106">
        <f>Juniori!IW38</f>
        <v>0</v>
      </c>
      <c r="IX183" s="106">
        <f>Juniori!IX38</f>
        <v>0</v>
      </c>
      <c r="IY183" s="106">
        <f>Juniori!IY38</f>
        <v>0</v>
      </c>
      <c r="IZ183" s="106">
        <f>Juniori!IZ38</f>
        <v>0</v>
      </c>
      <c r="JA183" s="106">
        <f>Juniori!JA38</f>
        <v>0</v>
      </c>
      <c r="JB183" s="106">
        <f>Juniori!JB38</f>
        <v>0</v>
      </c>
      <c r="JC183" s="106">
        <f>Juniori!JC38</f>
        <v>0</v>
      </c>
      <c r="JD183" s="106">
        <f>Juniori!JD38</f>
        <v>0</v>
      </c>
      <c r="JE183" s="106">
        <f>Juniori!JE38</f>
        <v>0</v>
      </c>
      <c r="JF183" s="106">
        <f>Juniori!JF38</f>
        <v>0</v>
      </c>
      <c r="JG183" s="106">
        <f>Juniori!JG38</f>
        <v>0</v>
      </c>
      <c r="JH183" s="106">
        <f>Juniori!JH38</f>
        <v>0</v>
      </c>
      <c r="JI183" s="106">
        <f>Juniori!JI38</f>
        <v>0</v>
      </c>
      <c r="JJ183" s="106">
        <f>Juniori!JJ38</f>
        <v>0</v>
      </c>
      <c r="JK183" s="106">
        <f>Juniori!JK38</f>
        <v>0</v>
      </c>
      <c r="JL183" s="106">
        <f>Juniori!JL38</f>
        <v>0</v>
      </c>
      <c r="JM183" s="106">
        <f>Juniori!JM38</f>
        <v>0</v>
      </c>
      <c r="JN183" s="106">
        <f>Juniori!JN38</f>
        <v>0</v>
      </c>
      <c r="JO183" s="106">
        <f>Juniori!JO38</f>
        <v>0</v>
      </c>
      <c r="JP183" s="106">
        <f>Juniori!JP38</f>
        <v>0</v>
      </c>
      <c r="JQ183" s="106">
        <f>Juniori!JQ38</f>
        <v>0</v>
      </c>
      <c r="JR183" s="106">
        <f>Juniori!JR38</f>
        <v>0</v>
      </c>
      <c r="JS183" s="106">
        <f>Juniori!JS38</f>
        <v>0</v>
      </c>
      <c r="JT183" s="106">
        <f>Juniori!JT38</f>
        <v>0</v>
      </c>
      <c r="JU183" s="106">
        <f>Juniori!JU38</f>
        <v>0</v>
      </c>
      <c r="JV183" s="106">
        <f>Juniori!JV38</f>
        <v>0</v>
      </c>
      <c r="JW183" s="106">
        <f>Juniori!JW38</f>
        <v>0</v>
      </c>
      <c r="JX183" s="106">
        <f>Juniori!JX38</f>
        <v>0</v>
      </c>
      <c r="JY183" s="106">
        <f>Juniori!JY38</f>
        <v>0</v>
      </c>
      <c r="JZ183" s="106">
        <f>Juniori!JZ38</f>
        <v>0</v>
      </c>
      <c r="KA183" s="106">
        <f>Juniori!KA38</f>
        <v>0</v>
      </c>
      <c r="KB183" s="106">
        <f>Juniori!KB38</f>
        <v>0</v>
      </c>
      <c r="KC183" s="106">
        <f>Juniori!KC38</f>
        <v>0</v>
      </c>
      <c r="KD183" s="106">
        <f>Juniori!KD38</f>
        <v>0</v>
      </c>
      <c r="KE183" s="106">
        <f>Juniori!KE38</f>
        <v>0</v>
      </c>
      <c r="KF183" s="106">
        <f>Juniori!KF38</f>
        <v>0</v>
      </c>
      <c r="KG183" s="106">
        <f>Juniori!KG38</f>
        <v>0</v>
      </c>
      <c r="KH183" s="106">
        <f>Juniori!KH38</f>
        <v>0</v>
      </c>
      <c r="KI183" s="106">
        <f>Juniori!KI38</f>
        <v>0</v>
      </c>
      <c r="KJ183" s="106">
        <f>Juniori!KJ38</f>
        <v>0</v>
      </c>
      <c r="KK183" s="106">
        <f>Juniori!KK38</f>
        <v>0</v>
      </c>
      <c r="KL183" s="106">
        <f>Juniori!KL38</f>
        <v>0</v>
      </c>
      <c r="KM183" s="106">
        <f>Juniori!KM38</f>
        <v>0</v>
      </c>
      <c r="KN183" s="106">
        <f>Juniori!KN38</f>
        <v>0</v>
      </c>
      <c r="KO183" s="106">
        <f>Juniori!KO38</f>
        <v>0</v>
      </c>
      <c r="KP183" s="106">
        <f>Juniori!KP38</f>
        <v>0</v>
      </c>
      <c r="KQ183" s="106">
        <f>Juniori!KQ38</f>
        <v>0</v>
      </c>
      <c r="KR183" s="106">
        <f>Juniori!KR38</f>
        <v>0</v>
      </c>
      <c r="KS183" s="106">
        <f>Juniori!KS38</f>
        <v>0</v>
      </c>
      <c r="KT183" s="106">
        <f>Juniori!KT38</f>
        <v>0</v>
      </c>
      <c r="KU183" s="106">
        <f>Juniori!KU38</f>
        <v>0</v>
      </c>
      <c r="KV183" s="106">
        <f>Juniori!KV38</f>
        <v>0</v>
      </c>
      <c r="KW183" s="106">
        <f>Juniori!KW38</f>
        <v>0</v>
      </c>
      <c r="KX183" s="106">
        <f>Juniori!KX38</f>
        <v>0</v>
      </c>
      <c r="KY183" s="106">
        <f>Juniori!KY38</f>
        <v>0</v>
      </c>
      <c r="KZ183" s="106">
        <f>Juniori!KZ38</f>
        <v>0</v>
      </c>
      <c r="LA183" s="106">
        <f>Juniori!LA38</f>
        <v>0</v>
      </c>
      <c r="LB183" s="106" t="str">
        <f>Juniori!LB38</f>
        <v>o</v>
      </c>
      <c r="LC183" s="106">
        <f>Juniori!LC38</f>
        <v>0</v>
      </c>
      <c r="LD183" s="106">
        <f>Juniori!LD38</f>
        <v>0</v>
      </c>
      <c r="LE183" s="106">
        <f>Juniori!LE38</f>
        <v>0</v>
      </c>
      <c r="LF183" s="106">
        <f>Juniori!LF38</f>
        <v>0</v>
      </c>
      <c r="LG183" s="106">
        <f>Juniori!LG38</f>
        <v>0</v>
      </c>
      <c r="LH183" s="106">
        <f>Juniori!LH38</f>
        <v>0</v>
      </c>
      <c r="LI183" s="106">
        <f>Juniori!LI38</f>
        <v>0</v>
      </c>
      <c r="LJ183" s="106">
        <f>Juniori!LJ38</f>
        <v>0</v>
      </c>
      <c r="LK183" s="106">
        <f>Juniori!LK38</f>
        <v>0</v>
      </c>
      <c r="LL183" s="106" t="str">
        <f>Juniori!LL38</f>
        <v>o</v>
      </c>
      <c r="LM183" s="106">
        <f>Juniori!LM38</f>
        <v>0</v>
      </c>
      <c r="LN183" s="106">
        <f>Juniori!LN38</f>
        <v>0</v>
      </c>
      <c r="LO183" s="106">
        <f>Juniori!LO38</f>
        <v>0</v>
      </c>
      <c r="LP183" s="106">
        <f>Juniori!LP38</f>
        <v>0</v>
      </c>
      <c r="LQ183" s="106">
        <f>Juniori!LQ38</f>
        <v>0</v>
      </c>
      <c r="LR183" s="106">
        <f>Juniori!LR38</f>
        <v>0</v>
      </c>
      <c r="LS183" s="106">
        <f>Juniori!LS38</f>
        <v>0</v>
      </c>
      <c r="LT183" s="106">
        <f>Juniori!LT38</f>
        <v>0</v>
      </c>
      <c r="LU183" s="106">
        <f>Juniori!LU38</f>
        <v>0</v>
      </c>
      <c r="LV183" s="106">
        <f>Juniori!LV38</f>
        <v>0</v>
      </c>
      <c r="LW183" s="106">
        <f>Juniori!LW38</f>
        <v>0</v>
      </c>
      <c r="LX183" s="106">
        <f>Juniori!LX38</f>
        <v>0</v>
      </c>
      <c r="LY183" s="106">
        <f>Juniori!LY38</f>
        <v>0</v>
      </c>
      <c r="LZ183" s="106">
        <f>Juniori!LZ38</f>
        <v>0</v>
      </c>
      <c r="MA183" s="106">
        <f>Juniori!MA38</f>
        <v>0</v>
      </c>
      <c r="MB183" s="106">
        <f>Juniori!MB38</f>
        <v>0</v>
      </c>
      <c r="MC183" s="106">
        <f>Juniori!MC38</f>
        <v>0</v>
      </c>
      <c r="MD183" s="106">
        <f>Juniori!MD38</f>
        <v>0</v>
      </c>
      <c r="ME183" s="106">
        <f>Juniori!ME38</f>
        <v>0</v>
      </c>
      <c r="MF183" s="106">
        <f>Juniori!MF38</f>
        <v>0</v>
      </c>
      <c r="MG183" s="106">
        <f>Juniori!MG38</f>
        <v>0</v>
      </c>
      <c r="MH183" s="106">
        <f>Juniori!MH38</f>
        <v>0</v>
      </c>
      <c r="MI183" s="106">
        <f>Juniori!MI38</f>
        <v>0</v>
      </c>
      <c r="MJ183" s="106">
        <f>Juniori!MJ38</f>
        <v>0</v>
      </c>
      <c r="MK183" s="106">
        <f>Juniori!MK38</f>
        <v>0</v>
      </c>
      <c r="ML183" s="106">
        <f>Juniori!ML38</f>
        <v>0</v>
      </c>
      <c r="MM183" s="106">
        <f>Juniori!MM38</f>
        <v>0</v>
      </c>
      <c r="MN183" s="106">
        <f>Juniori!MN38</f>
        <v>0</v>
      </c>
      <c r="MO183" s="106">
        <f>Juniori!MO38</f>
        <v>0</v>
      </c>
      <c r="MP183" s="106">
        <f>Juniori!MP38</f>
        <v>0</v>
      </c>
      <c r="MQ183" s="106">
        <f>Juniori!MQ38</f>
        <v>0</v>
      </c>
      <c r="MR183" s="106">
        <f>Juniori!MR38</f>
        <v>0</v>
      </c>
      <c r="MS183" s="106">
        <f>Juniori!MS38</f>
        <v>0</v>
      </c>
      <c r="MT183" s="106">
        <f>Juniori!MT38</f>
        <v>0</v>
      </c>
      <c r="MU183" s="106">
        <f>Juniori!MU38</f>
        <v>0</v>
      </c>
      <c r="MV183" s="106">
        <f>Juniori!MV38</f>
        <v>0</v>
      </c>
      <c r="MW183" s="106">
        <f>Juniori!MW38</f>
        <v>0</v>
      </c>
      <c r="MX183" s="106">
        <f>Juniori!MX38</f>
        <v>0</v>
      </c>
      <c r="MY183" s="106">
        <f>Juniori!MY38</f>
        <v>0</v>
      </c>
      <c r="MZ183" s="106">
        <f>Juniori!MZ38</f>
        <v>0</v>
      </c>
      <c r="NA183" s="106">
        <f>Juniori!NA38</f>
        <v>0</v>
      </c>
      <c r="NB183" s="106">
        <f>Juniori!NB38</f>
        <v>0</v>
      </c>
      <c r="NC183" s="106">
        <f>Juniori!NC38</f>
        <v>0</v>
      </c>
      <c r="ND183" s="106">
        <f>Juniori!ND38</f>
        <v>0</v>
      </c>
      <c r="NE183" s="106">
        <f>Juniori!NE38</f>
        <v>0</v>
      </c>
      <c r="NF183" s="106">
        <f>Juniori!NF38</f>
        <v>0</v>
      </c>
      <c r="NG183" s="106">
        <f>Juniori!NG38</f>
        <v>0</v>
      </c>
      <c r="NH183" s="106">
        <f>Juniori!NH38</f>
        <v>0</v>
      </c>
      <c r="NI183" s="106">
        <f>Juniori!NI38</f>
        <v>0</v>
      </c>
      <c r="NJ183" s="106">
        <f>Juniori!NJ38</f>
        <v>0</v>
      </c>
      <c r="NK183" s="106">
        <f>Juniori!NK38</f>
        <v>0</v>
      </c>
      <c r="NL183" s="106">
        <f>Juniori!NL38</f>
        <v>0</v>
      </c>
      <c r="NM183" s="106">
        <f>Juniori!NM38</f>
        <v>0</v>
      </c>
      <c r="NN183" s="106">
        <f>Juniori!NN38</f>
        <v>0</v>
      </c>
      <c r="NO183" s="106">
        <f>Juniori!NO38</f>
        <v>0</v>
      </c>
      <c r="NP183" s="106">
        <f>Juniori!NP38</f>
        <v>0</v>
      </c>
      <c r="NQ183" s="106">
        <f>Juniori!NQ38</f>
        <v>0</v>
      </c>
      <c r="NR183" s="106">
        <f>Juniori!NR38</f>
        <v>0</v>
      </c>
      <c r="NS183" s="106">
        <f>Juniori!NS38</f>
        <v>0</v>
      </c>
      <c r="NT183" s="106">
        <f>Juniori!NT38</f>
        <v>1</v>
      </c>
      <c r="NU183" s="106">
        <f>Juniori!NU38</f>
        <v>0</v>
      </c>
      <c r="NV183" s="106">
        <f>Juniori!NV38</f>
        <v>0</v>
      </c>
      <c r="NW183" s="106">
        <f>Juniori!NW38</f>
        <v>0</v>
      </c>
      <c r="NX183" s="106">
        <f>Juniori!NX38</f>
        <v>0</v>
      </c>
      <c r="NY183" s="106">
        <f>Juniori!NY38</f>
        <v>2</v>
      </c>
      <c r="NZ183" s="106">
        <f>Juniori!NZ38</f>
        <v>0</v>
      </c>
      <c r="OA183" s="106">
        <f>Juniori!OA38</f>
        <v>0</v>
      </c>
      <c r="OB183" s="106">
        <f>Juniori!OB38</f>
        <v>0</v>
      </c>
      <c r="OC183" s="106">
        <f>Juniori!OC38</f>
        <v>0</v>
      </c>
      <c r="OD183" s="106">
        <f>Juniori!OD38</f>
        <v>0</v>
      </c>
      <c r="OE183" s="106">
        <f>Juniori!OE38</f>
        <v>0</v>
      </c>
      <c r="OF183" s="106">
        <f>Juniori!OF38</f>
        <v>0</v>
      </c>
      <c r="OG183" s="106">
        <f>Juniori!OG38</f>
        <v>0</v>
      </c>
      <c r="OH183" s="106">
        <f>Juniori!OH38</f>
        <v>0</v>
      </c>
      <c r="OI183" s="106">
        <f>Juniori!OI38</f>
        <v>0</v>
      </c>
      <c r="OJ183" s="106">
        <f>Juniori!OJ38</f>
        <v>0</v>
      </c>
      <c r="OK183" s="106">
        <f>Juniori!OK38</f>
        <v>0</v>
      </c>
      <c r="OL183" s="106">
        <f>Juniori!OL38</f>
        <v>0</v>
      </c>
      <c r="OM183" s="106">
        <f>Juniori!OM38</f>
        <v>0</v>
      </c>
      <c r="ON183" s="106">
        <f>Juniori!ON38</f>
        <v>0</v>
      </c>
      <c r="OO183" s="106">
        <f>Juniori!OO38</f>
        <v>0</v>
      </c>
      <c r="OP183" s="106">
        <f>Juniori!OP38</f>
        <v>0</v>
      </c>
      <c r="OQ183" s="106">
        <f>Juniori!OQ38</f>
        <v>0</v>
      </c>
      <c r="OR183" s="106">
        <f>Juniori!OR38</f>
        <v>0</v>
      </c>
      <c r="OS183" s="106">
        <f>Juniori!OS38</f>
        <v>0</v>
      </c>
      <c r="OT183" s="106">
        <f>Juniori!OT38</f>
        <v>0</v>
      </c>
      <c r="OU183" s="106">
        <f>Juniori!OU38</f>
        <v>0</v>
      </c>
      <c r="OV183" s="106">
        <f>Juniori!OV38</f>
        <v>0</v>
      </c>
      <c r="OW183" s="106">
        <f>Juniori!OW38</f>
        <v>0</v>
      </c>
      <c r="OX183" s="106">
        <f>Juniori!OX38</f>
        <v>0</v>
      </c>
      <c r="OY183" s="106">
        <f>Juniori!OY38</f>
        <v>0</v>
      </c>
      <c r="OZ183" s="106">
        <f>Juniori!OZ38</f>
        <v>0</v>
      </c>
      <c r="PA183" s="106">
        <f>Juniori!PA38</f>
        <v>0</v>
      </c>
      <c r="PB183" s="106">
        <f>Juniori!PB38</f>
        <v>0</v>
      </c>
      <c r="PC183" s="106">
        <f>Juniori!PC38</f>
        <v>0</v>
      </c>
      <c r="PD183" s="106">
        <f>Juniori!PD38</f>
        <v>0</v>
      </c>
      <c r="PE183" s="106">
        <f>Juniori!PE38</f>
        <v>0</v>
      </c>
      <c r="PF183" s="106">
        <f>Juniori!PF38</f>
        <v>0</v>
      </c>
      <c r="PG183" s="106">
        <f>Juniori!PG38</f>
        <v>0</v>
      </c>
      <c r="PH183" s="106">
        <f>Juniori!PH38</f>
        <v>0</v>
      </c>
      <c r="PI183" s="106">
        <f>Juniori!PI38</f>
        <v>0</v>
      </c>
      <c r="PJ183" s="106">
        <f>Juniori!PJ38</f>
        <v>0</v>
      </c>
      <c r="PK183" s="106">
        <f>Juniori!PK38</f>
        <v>0</v>
      </c>
      <c r="PL183" s="106">
        <f>Juniori!PL38</f>
        <v>0</v>
      </c>
      <c r="PM183" s="106">
        <f>Juniori!PM38</f>
        <v>0</v>
      </c>
      <c r="PN183" s="106">
        <f>Juniori!PN38</f>
        <v>0</v>
      </c>
      <c r="PO183" s="106">
        <f>Juniori!PO38</f>
        <v>0</v>
      </c>
      <c r="PP183" s="106">
        <f>Juniori!PP38</f>
        <v>0</v>
      </c>
      <c r="PQ183" s="106">
        <f>Juniori!PQ38</f>
        <v>0</v>
      </c>
      <c r="PR183" s="106">
        <f>Juniori!PR38</f>
        <v>0</v>
      </c>
      <c r="PS183" s="106">
        <f>Juniori!PS38</f>
        <v>0</v>
      </c>
      <c r="PT183" s="106">
        <f>Juniori!PT38</f>
        <v>0</v>
      </c>
      <c r="PU183" s="106">
        <f>Juniori!PU38</f>
        <v>0</v>
      </c>
      <c r="PV183" s="106">
        <f>Juniori!PV38</f>
        <v>0</v>
      </c>
      <c r="PW183" s="106">
        <f>Juniori!PW38</f>
        <v>0</v>
      </c>
      <c r="PX183" s="106">
        <f>Juniori!PX38</f>
        <v>0</v>
      </c>
      <c r="PY183" s="106">
        <f>Juniori!PY38</f>
        <v>0</v>
      </c>
      <c r="PZ183" s="106">
        <f>Juniori!PZ38</f>
        <v>0</v>
      </c>
      <c r="QA183" s="106">
        <f>Juniori!QA38</f>
        <v>0</v>
      </c>
      <c r="QB183" s="106">
        <f>Juniori!QB38</f>
        <v>0</v>
      </c>
      <c r="QC183" s="106">
        <f>Juniori!QC38</f>
        <v>0</v>
      </c>
      <c r="QD183" s="106">
        <f>Juniori!QD38</f>
        <v>0</v>
      </c>
      <c r="QE183" s="106">
        <f>Juniori!QE38</f>
        <v>0</v>
      </c>
      <c r="QF183" s="106">
        <f>Juniori!QF38</f>
        <v>0</v>
      </c>
      <c r="QG183" s="106">
        <f>Juniori!QG38</f>
        <v>0</v>
      </c>
      <c r="QH183" s="106">
        <f>Juniori!QH38</f>
        <v>0</v>
      </c>
      <c r="QI183" s="106">
        <f>Juniori!QI38</f>
        <v>0</v>
      </c>
      <c r="QJ183" s="106">
        <f>Juniori!QJ38</f>
        <v>0</v>
      </c>
      <c r="QK183" s="106">
        <f>Juniori!QK38</f>
        <v>0</v>
      </c>
      <c r="QL183" s="106">
        <f>Juniori!QL38</f>
        <v>0</v>
      </c>
      <c r="QM183" s="106">
        <f>Juniori!QM38</f>
        <v>0</v>
      </c>
      <c r="QN183" s="106">
        <f>Juniori!QN38</f>
        <v>0</v>
      </c>
      <c r="QO183" s="106">
        <f>Juniori!QO38</f>
        <v>0</v>
      </c>
      <c r="QP183" s="106">
        <f>Juniori!QP38</f>
        <v>0</v>
      </c>
      <c r="QQ183" s="106">
        <f>Juniori!QQ38</f>
        <v>0</v>
      </c>
      <c r="QR183" s="106">
        <f>Juniori!QR38</f>
        <v>0</v>
      </c>
      <c r="QS183" s="106">
        <f>Juniori!QS38</f>
        <v>0</v>
      </c>
      <c r="QT183" s="106">
        <f>Juniori!QT38</f>
        <v>0</v>
      </c>
      <c r="QU183" s="106">
        <f>Juniori!QU38</f>
        <v>0</v>
      </c>
      <c r="QV183" s="106">
        <f>Juniori!QV38</f>
        <v>0</v>
      </c>
      <c r="QW183" s="106">
        <f>Juniori!QW38</f>
        <v>0</v>
      </c>
      <c r="QX183" s="106">
        <f>Juniori!QX38</f>
        <v>0</v>
      </c>
      <c r="QY183" s="106">
        <f>Juniori!QY38</f>
        <v>0</v>
      </c>
      <c r="QZ183" s="106">
        <f>Juniori!QZ38</f>
        <v>0</v>
      </c>
      <c r="RA183" s="106">
        <f>Juniori!RA38</f>
        <v>0</v>
      </c>
      <c r="RB183" s="106">
        <f>Juniori!RB38</f>
        <v>0</v>
      </c>
      <c r="RC183" s="106">
        <f>Juniori!RC38</f>
        <v>0</v>
      </c>
      <c r="RD183" s="106">
        <f>Juniori!RD38</f>
        <v>0</v>
      </c>
      <c r="RE183" s="106">
        <f>Juniori!RE38</f>
        <v>0</v>
      </c>
      <c r="RF183" s="106">
        <f>Juniori!RF38</f>
        <v>0</v>
      </c>
      <c r="RG183" s="106">
        <f>Juniori!RG38</f>
        <v>0</v>
      </c>
      <c r="RH183" s="106">
        <f>Juniori!RH38</f>
        <v>0</v>
      </c>
      <c r="RI183" s="106">
        <f>Juniori!RI38</f>
        <v>0</v>
      </c>
      <c r="RJ183" s="106">
        <f>Juniori!RJ38</f>
        <v>0</v>
      </c>
      <c r="RK183" s="106">
        <f>Juniori!RK38</f>
        <v>0</v>
      </c>
      <c r="RL183" s="106">
        <f>Juniori!RL38</f>
        <v>0</v>
      </c>
      <c r="RM183" s="106">
        <f>Juniori!RM38</f>
        <v>0</v>
      </c>
      <c r="RN183" s="106">
        <f>Juniori!RN38</f>
        <v>0</v>
      </c>
      <c r="RO183" s="106">
        <f>Juniori!RO38</f>
        <v>0</v>
      </c>
      <c r="RP183" s="106">
        <f>Juniori!RP38</f>
        <v>0</v>
      </c>
      <c r="RQ183" s="106">
        <f>Juniori!RQ38</f>
        <v>0</v>
      </c>
      <c r="RR183" s="106">
        <f>Juniori!RR38</f>
        <v>0</v>
      </c>
      <c r="RS183" s="106">
        <f>Juniori!RS38</f>
        <v>0</v>
      </c>
      <c r="RT183" s="106">
        <f>Juniori!RT38</f>
        <v>0</v>
      </c>
      <c r="RU183" s="106">
        <f>Juniori!RU38</f>
        <v>0</v>
      </c>
      <c r="RV183" s="106">
        <f>Juniori!RV38</f>
        <v>0</v>
      </c>
      <c r="RW183" s="106">
        <f>Juniori!RW38</f>
        <v>0</v>
      </c>
      <c r="RX183" s="106">
        <f>Juniori!RX38</f>
        <v>0</v>
      </c>
      <c r="RY183" s="106">
        <f>Juniori!RY38</f>
        <v>0</v>
      </c>
      <c r="RZ183" s="106">
        <f>Juniori!RZ38</f>
        <v>0</v>
      </c>
      <c r="SA183" s="106">
        <f>Juniori!SA38</f>
        <v>0</v>
      </c>
      <c r="SB183" s="106">
        <f>Juniori!SB38</f>
        <v>0</v>
      </c>
      <c r="SC183" s="106">
        <f>Juniori!SC38</f>
        <v>0</v>
      </c>
      <c r="SD183" s="106">
        <f>Juniori!SD38</f>
        <v>0</v>
      </c>
      <c r="SE183" s="106">
        <f>Juniori!SE38</f>
        <v>0</v>
      </c>
      <c r="SF183" s="106">
        <f>Juniori!SF38</f>
        <v>0</v>
      </c>
      <c r="SG183" s="106">
        <f>Juniori!SG38</f>
        <v>0</v>
      </c>
      <c r="SH183" s="106">
        <f>Juniori!SH38</f>
        <v>0</v>
      </c>
      <c r="SI183" s="106">
        <f>Juniori!SI38</f>
        <v>0</v>
      </c>
      <c r="SJ183" s="106">
        <f>Juniori!SJ38</f>
        <v>0</v>
      </c>
      <c r="SK183" s="106">
        <f>Juniori!SK38</f>
        <v>0</v>
      </c>
      <c r="SL183" s="106">
        <f>Juniori!SL38</f>
        <v>0</v>
      </c>
      <c r="SM183" s="106">
        <f>Juniori!SM38</f>
        <v>0</v>
      </c>
      <c r="SN183" s="106">
        <f>Juniori!SN38</f>
        <v>0</v>
      </c>
      <c r="SO183" s="106">
        <f>Juniori!SO38</f>
        <v>0</v>
      </c>
      <c r="SP183" s="106">
        <f>Juniori!SP38</f>
        <v>0</v>
      </c>
      <c r="SQ183" s="106">
        <f>Juniori!SQ38</f>
        <v>0</v>
      </c>
      <c r="SR183" s="106">
        <f>Juniori!SR38</f>
        <v>0</v>
      </c>
      <c r="SS183" s="106">
        <f>Juniori!SS38</f>
        <v>0</v>
      </c>
      <c r="ST183" s="106">
        <f>Juniori!ST38</f>
        <v>0</v>
      </c>
      <c r="SU183" s="106">
        <f>Juniori!SU38</f>
        <v>0</v>
      </c>
      <c r="SV183" s="106">
        <f>Juniori!SV38</f>
        <v>0</v>
      </c>
      <c r="SW183" s="106">
        <f>Juniori!SW38</f>
        <v>0</v>
      </c>
      <c r="SX183" s="106">
        <f>Juniori!SX38</f>
        <v>0</v>
      </c>
      <c r="SY183" s="106">
        <f>Juniori!SY38</f>
        <v>0</v>
      </c>
      <c r="SZ183" s="106">
        <f>Juniori!SZ38</f>
        <v>0</v>
      </c>
      <c r="TA183" s="106">
        <f>Juniori!TA38</f>
        <v>0</v>
      </c>
      <c r="TB183" s="106">
        <f>Juniori!TB38</f>
        <v>0</v>
      </c>
    </row>
    <row r="184" spans="1:522" s="1" customFormat="1" ht="18" customHeight="1" x14ac:dyDescent="0.25">
      <c r="A184" s="12"/>
      <c r="B184" s="11" t="s">
        <v>610</v>
      </c>
      <c r="C184" s="1">
        <v>12950</v>
      </c>
      <c r="E184" s="4" t="s">
        <v>265</v>
      </c>
      <c r="F184" s="1">
        <v>9421</v>
      </c>
      <c r="G184" s="9" t="s">
        <v>100</v>
      </c>
      <c r="H184" s="4" t="s">
        <v>19</v>
      </c>
      <c r="I184" s="1">
        <f>SUM(K184:TB184)</f>
        <v>4</v>
      </c>
      <c r="J184" s="12">
        <f>Tabuľka3[[#This Row],[Stĺpec9]]</f>
        <v>4</v>
      </c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106"/>
      <c r="BQ184" s="106"/>
      <c r="BR184" s="106"/>
      <c r="BS184" s="106"/>
      <c r="BT184" s="106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06"/>
      <c r="CN184" s="106"/>
      <c r="CO184" s="106"/>
      <c r="CP184" s="106"/>
      <c r="CQ184" s="106"/>
      <c r="CR184" s="106"/>
      <c r="CS184" s="106"/>
      <c r="CT184" s="106"/>
      <c r="CU184" s="106"/>
      <c r="CV184" s="106"/>
      <c r="CW184" s="106"/>
      <c r="CX184" s="106"/>
      <c r="CY184" s="106"/>
      <c r="CZ184" s="106"/>
      <c r="DA184" s="106"/>
      <c r="DB184" s="106"/>
      <c r="DC184" s="106"/>
      <c r="DD184" s="106"/>
      <c r="DE184" s="106"/>
      <c r="DF184" s="106"/>
      <c r="DG184" s="106"/>
      <c r="DH184" s="106"/>
      <c r="DI184" s="106"/>
      <c r="DJ184" s="106"/>
      <c r="DK184" s="106"/>
      <c r="DL184" s="106"/>
      <c r="DM184" s="106"/>
      <c r="DN184" s="106"/>
      <c r="DO184" s="106"/>
      <c r="DP184" s="106"/>
      <c r="DQ184" s="106"/>
      <c r="DR184" s="106"/>
      <c r="DS184" s="106"/>
      <c r="DT184" s="106"/>
      <c r="DU184" s="106"/>
      <c r="DV184" s="106"/>
      <c r="DW184" s="106"/>
      <c r="DX184" s="106"/>
      <c r="DY184" s="106"/>
      <c r="DZ184" s="106"/>
      <c r="EA184" s="106"/>
      <c r="EB184" s="106"/>
      <c r="EC184" s="106"/>
      <c r="ED184" s="106"/>
      <c r="EE184" s="106"/>
      <c r="EF184" s="106"/>
      <c r="EG184" s="106"/>
      <c r="EH184" s="106"/>
      <c r="EI184" s="106"/>
      <c r="EJ184" s="106"/>
      <c r="EK184" s="106"/>
      <c r="EL184" s="106"/>
      <c r="EM184" s="106"/>
      <c r="EN184" s="106"/>
      <c r="EO184" s="106"/>
      <c r="EP184" s="106"/>
      <c r="EQ184" s="106"/>
      <c r="ER184" s="106"/>
      <c r="ES184" s="106"/>
      <c r="ET184" s="106"/>
      <c r="EU184" s="106"/>
      <c r="EV184" s="106"/>
      <c r="EW184" s="106"/>
      <c r="EX184" s="106"/>
      <c r="EY184" s="106"/>
      <c r="EZ184" s="106"/>
      <c r="FA184" s="106"/>
      <c r="FB184" s="106"/>
      <c r="FC184" s="106"/>
      <c r="FD184" s="106"/>
      <c r="FE184" s="106"/>
      <c r="FF184" s="106"/>
      <c r="FG184" s="106"/>
      <c r="FH184" s="106"/>
      <c r="FI184" s="106"/>
      <c r="FJ184" s="106"/>
      <c r="FK184" s="106"/>
      <c r="FL184" s="106"/>
      <c r="FM184" s="106"/>
      <c r="FN184" s="106"/>
      <c r="FO184" s="106"/>
      <c r="FP184" s="106"/>
      <c r="FQ184" s="106"/>
      <c r="FR184" s="106"/>
      <c r="FS184" s="106"/>
      <c r="FT184" s="106"/>
      <c r="FU184" s="106"/>
      <c r="FV184" s="106"/>
      <c r="FW184" s="106"/>
      <c r="FX184" s="106"/>
      <c r="FY184" s="106"/>
      <c r="FZ184" s="106"/>
      <c r="GA184" s="106"/>
      <c r="GB184" s="106"/>
      <c r="GC184" s="106"/>
      <c r="GD184" s="106"/>
      <c r="GE184" s="106"/>
      <c r="GF184" s="106"/>
      <c r="GG184" s="106"/>
      <c r="GH184" s="106"/>
      <c r="GI184" s="106"/>
      <c r="GJ184" s="106"/>
      <c r="GK184" s="106"/>
      <c r="GL184" s="106"/>
      <c r="GM184" s="106"/>
      <c r="GN184" s="106"/>
      <c r="GO184" s="106"/>
      <c r="GP184" s="106"/>
      <c r="GQ184" s="106"/>
      <c r="GR184" s="106"/>
      <c r="GS184" s="106"/>
      <c r="GT184" s="106"/>
      <c r="GU184" s="106"/>
      <c r="GV184" s="106"/>
      <c r="GW184" s="106"/>
      <c r="GX184" s="106"/>
      <c r="GY184" s="106"/>
      <c r="GZ184" s="106"/>
      <c r="HA184" s="106"/>
      <c r="HB184" s="106"/>
      <c r="HC184" s="106"/>
      <c r="HD184" s="106"/>
      <c r="HE184" s="106"/>
      <c r="HF184" s="106"/>
      <c r="HG184" s="106"/>
      <c r="HH184" s="106"/>
      <c r="HI184" s="106"/>
      <c r="HJ184" s="106"/>
      <c r="HK184" s="106"/>
      <c r="HL184" s="106"/>
      <c r="HM184" s="106"/>
      <c r="HN184" s="106"/>
      <c r="HO184" s="106"/>
      <c r="HP184" s="106"/>
      <c r="HQ184" s="106"/>
      <c r="HR184" s="106"/>
      <c r="HS184" s="106"/>
      <c r="HT184" s="106"/>
      <c r="HU184" s="106"/>
      <c r="HV184" s="106"/>
      <c r="HW184" s="106"/>
      <c r="HX184" s="106"/>
      <c r="HY184" s="106"/>
      <c r="HZ184" s="106"/>
      <c r="IA184" s="106"/>
      <c r="IB184" s="106"/>
      <c r="IC184" s="106"/>
      <c r="ID184" s="106"/>
      <c r="IE184" s="106"/>
      <c r="IF184" s="106"/>
      <c r="IG184" s="106"/>
      <c r="IH184" s="106"/>
      <c r="II184" s="106"/>
      <c r="IJ184" s="106"/>
      <c r="IK184" s="106"/>
      <c r="IL184" s="106"/>
      <c r="IM184" s="106"/>
      <c r="IN184" s="106"/>
      <c r="IO184" s="106"/>
      <c r="IP184" s="106"/>
      <c r="IQ184" s="106"/>
      <c r="IR184" s="106"/>
      <c r="IS184" s="106"/>
      <c r="IT184" s="106"/>
      <c r="IU184" s="106"/>
      <c r="IV184" s="106"/>
      <c r="IW184" s="106"/>
      <c r="IX184" s="106"/>
      <c r="IY184" s="106"/>
      <c r="IZ184" s="106"/>
      <c r="JA184" s="106"/>
      <c r="JB184" s="106"/>
      <c r="JC184" s="106"/>
      <c r="JD184" s="106"/>
      <c r="JE184" s="106"/>
      <c r="JF184" s="106"/>
      <c r="JG184" s="106"/>
      <c r="JH184" s="106"/>
      <c r="JI184" s="106"/>
      <c r="JJ184" s="106"/>
      <c r="JK184" s="106"/>
      <c r="JL184" s="106"/>
      <c r="JM184" s="106"/>
      <c r="JN184" s="106"/>
      <c r="JO184" s="106"/>
      <c r="JP184" s="106"/>
      <c r="JQ184" s="106"/>
      <c r="JR184" s="106"/>
      <c r="JS184" s="106"/>
      <c r="JT184" s="106"/>
      <c r="JU184" s="106"/>
      <c r="JV184" s="106"/>
      <c r="JW184" s="106"/>
      <c r="JX184" s="106"/>
      <c r="JY184" s="106"/>
      <c r="JZ184" s="106"/>
      <c r="KA184" s="106"/>
      <c r="KB184" s="106"/>
      <c r="KC184" s="106"/>
      <c r="KD184" s="106"/>
      <c r="KE184" s="106"/>
      <c r="KF184" s="106"/>
      <c r="KG184" s="106"/>
      <c r="KH184" s="106"/>
      <c r="KI184" s="106"/>
      <c r="KJ184" s="106"/>
      <c r="KK184" s="106"/>
      <c r="KL184" s="106"/>
      <c r="KM184" s="106"/>
      <c r="KN184" s="106"/>
      <c r="KO184" s="106"/>
      <c r="KP184" s="106"/>
      <c r="KQ184" s="106"/>
      <c r="KR184" s="106"/>
      <c r="KS184" s="106"/>
      <c r="KT184" s="106"/>
      <c r="KU184" s="106"/>
      <c r="KV184" s="106"/>
      <c r="KW184" s="106"/>
      <c r="KX184" s="106"/>
      <c r="KY184" s="106"/>
      <c r="KZ184" s="106"/>
      <c r="LA184" s="106"/>
      <c r="LB184" s="106"/>
      <c r="LC184" s="106"/>
      <c r="LD184" s="106"/>
      <c r="LE184" s="106"/>
      <c r="LF184" s="106"/>
      <c r="LG184" s="106"/>
      <c r="LH184" s="106"/>
      <c r="LI184" s="106"/>
      <c r="LJ184" s="106"/>
      <c r="LK184" s="106"/>
      <c r="LL184" s="106"/>
      <c r="LM184" s="106"/>
      <c r="LN184" s="106"/>
      <c r="LO184" s="106"/>
      <c r="LP184" s="106"/>
      <c r="LQ184" s="106"/>
      <c r="LR184" s="106"/>
      <c r="LS184" s="106"/>
      <c r="LT184" s="106"/>
      <c r="LU184" s="106"/>
      <c r="LV184" s="106"/>
      <c r="LW184" s="106"/>
      <c r="LX184" s="106"/>
      <c r="LY184" s="106"/>
      <c r="LZ184" s="106"/>
      <c r="MA184" s="106"/>
      <c r="MB184" s="106"/>
      <c r="MC184" s="106"/>
      <c r="MD184" s="106"/>
      <c r="ME184" s="106"/>
      <c r="MF184" s="106"/>
      <c r="MG184" s="106"/>
      <c r="MH184" s="106"/>
      <c r="MI184" s="106"/>
      <c r="MJ184" s="106"/>
      <c r="MK184" s="106"/>
      <c r="ML184" s="106"/>
      <c r="MM184" s="106"/>
      <c r="MN184" s="106"/>
      <c r="MO184" s="106"/>
      <c r="MP184" s="106"/>
      <c r="MQ184" s="106"/>
      <c r="MR184" s="106"/>
      <c r="MS184" s="106"/>
      <c r="MT184" s="106"/>
      <c r="MU184" s="106"/>
      <c r="MV184" s="106"/>
      <c r="MW184" s="106"/>
      <c r="MX184" s="106"/>
      <c r="MY184" s="106"/>
      <c r="MZ184" s="106"/>
      <c r="NA184" s="106"/>
      <c r="NB184" s="106"/>
      <c r="NC184" s="106"/>
      <c r="ND184" s="106"/>
      <c r="NE184" s="106"/>
      <c r="NF184" s="106"/>
      <c r="NG184" s="106"/>
      <c r="NH184" s="106"/>
      <c r="NI184" s="106"/>
      <c r="NJ184" s="106"/>
      <c r="NK184" s="106"/>
      <c r="NL184" s="106"/>
      <c r="NM184" s="106"/>
      <c r="NN184" s="106"/>
      <c r="NO184" s="106"/>
      <c r="NP184" s="106"/>
      <c r="NQ184" s="106"/>
      <c r="NR184" s="106"/>
      <c r="NS184" s="106"/>
      <c r="NT184" s="106"/>
      <c r="NU184" s="106"/>
      <c r="NV184" s="106"/>
      <c r="NW184" s="106"/>
      <c r="NX184" s="106"/>
      <c r="NY184" s="106"/>
      <c r="NZ184" s="106"/>
      <c r="OA184" s="106"/>
      <c r="OB184" s="106"/>
      <c r="OC184" s="106"/>
      <c r="OD184" s="106"/>
      <c r="OE184" s="106"/>
      <c r="OF184" s="106"/>
      <c r="OG184" s="106"/>
      <c r="OH184" s="106"/>
      <c r="OI184" s="106"/>
      <c r="OJ184" s="106"/>
      <c r="OK184" s="106"/>
      <c r="OL184" s="106"/>
      <c r="OM184" s="106"/>
      <c r="ON184" s="106"/>
      <c r="OO184" s="106"/>
      <c r="OP184" s="106"/>
      <c r="OQ184" s="106"/>
      <c r="OR184" s="106"/>
      <c r="OS184" s="106"/>
      <c r="OT184" s="106"/>
      <c r="OU184" s="106"/>
      <c r="OV184" s="106"/>
      <c r="OW184" s="106"/>
      <c r="OX184" s="106"/>
      <c r="OY184" s="106"/>
      <c r="OZ184" s="106"/>
      <c r="PA184" s="106"/>
      <c r="PB184" s="106"/>
      <c r="PC184" s="106"/>
      <c r="PD184" s="106"/>
      <c r="PE184" s="106"/>
      <c r="PF184" s="106"/>
      <c r="PG184" s="106"/>
      <c r="PH184" s="106"/>
      <c r="PI184" s="106" t="s">
        <v>307</v>
      </c>
      <c r="PJ184" s="106"/>
      <c r="PK184" s="106"/>
      <c r="PL184" s="106" t="s">
        <v>307</v>
      </c>
      <c r="PM184" s="106"/>
      <c r="PN184" s="106"/>
      <c r="PO184" s="106"/>
      <c r="PP184" s="106"/>
      <c r="PQ184" s="106"/>
      <c r="PR184" s="106"/>
      <c r="PS184" s="106"/>
      <c r="PT184" s="106"/>
      <c r="PU184" s="106"/>
      <c r="PV184" s="111" t="s">
        <v>307</v>
      </c>
      <c r="PW184" s="106"/>
      <c r="PX184" s="106">
        <v>2</v>
      </c>
      <c r="PY184" s="106"/>
      <c r="PZ184" s="106"/>
      <c r="QA184" s="106"/>
      <c r="QB184" s="106"/>
      <c r="QC184" s="106"/>
      <c r="QD184" s="106"/>
      <c r="QE184" s="106"/>
      <c r="QF184" s="106"/>
      <c r="QG184" s="106"/>
      <c r="QH184" s="106"/>
      <c r="QI184" s="106"/>
      <c r="QJ184" s="106"/>
      <c r="QK184" s="106"/>
      <c r="QL184" s="106"/>
      <c r="QM184" s="106"/>
      <c r="QN184" s="106"/>
      <c r="QO184" s="106"/>
      <c r="QP184" s="106"/>
      <c r="QQ184" s="106"/>
      <c r="QR184" s="106"/>
      <c r="QS184" s="106"/>
      <c r="QT184" s="106"/>
      <c r="QU184" s="106"/>
      <c r="QV184" s="106"/>
      <c r="QW184" s="106"/>
      <c r="QX184" s="106"/>
      <c r="QY184" s="106"/>
      <c r="QZ184" s="106"/>
      <c r="RA184" s="106"/>
      <c r="RB184" s="106"/>
      <c r="RC184" s="106"/>
      <c r="RD184" s="106"/>
      <c r="RE184" s="106"/>
      <c r="RF184" s="106"/>
      <c r="RG184" s="106"/>
      <c r="RH184" s="106"/>
      <c r="RI184" s="106"/>
      <c r="RJ184" s="106"/>
      <c r="RK184" s="106"/>
      <c r="RL184" s="106"/>
      <c r="RM184" s="106"/>
      <c r="RN184" s="106"/>
      <c r="RO184" s="106"/>
      <c r="RP184" s="106"/>
      <c r="RQ184" s="106"/>
      <c r="RR184" s="106"/>
      <c r="RS184" s="106"/>
      <c r="RT184" s="106"/>
      <c r="RU184" s="106"/>
      <c r="RV184" s="106"/>
      <c r="RW184" s="106"/>
      <c r="RX184" s="106"/>
      <c r="RY184" s="106"/>
      <c r="RZ184" s="106"/>
      <c r="SA184" s="106" t="s">
        <v>641</v>
      </c>
      <c r="SB184" s="106"/>
      <c r="SC184" s="106"/>
      <c r="SD184" s="106"/>
      <c r="SE184" s="106">
        <v>2</v>
      </c>
      <c r="SF184" s="106"/>
      <c r="SG184" s="106"/>
      <c r="SH184" s="106"/>
      <c r="SI184" s="106"/>
      <c r="SJ184" s="106"/>
      <c r="SK184" s="106"/>
      <c r="SL184" s="106"/>
      <c r="SM184" s="106"/>
      <c r="SN184" s="106"/>
      <c r="SO184" s="106"/>
      <c r="SP184" s="106"/>
      <c r="SQ184" s="106"/>
      <c r="SR184" s="106"/>
      <c r="SS184" s="106"/>
      <c r="ST184" s="106"/>
      <c r="SU184" s="106"/>
      <c r="SV184" s="106"/>
      <c r="SW184" s="106"/>
      <c r="SX184" s="106"/>
      <c r="SY184" s="106"/>
      <c r="SZ184" s="106"/>
      <c r="TA184" s="106"/>
      <c r="TB184" s="106"/>
    </row>
    <row r="185" spans="1:522" s="1" customFormat="1" ht="18" customHeight="1" x14ac:dyDescent="0.25">
      <c r="A185" s="12">
        <v>144</v>
      </c>
      <c r="B185" s="11" t="s">
        <v>563</v>
      </c>
      <c r="C185" s="1">
        <v>9994</v>
      </c>
      <c r="E185" s="29" t="s">
        <v>562</v>
      </c>
      <c r="F185" s="1">
        <v>9226</v>
      </c>
      <c r="G185" s="9" t="s">
        <v>97</v>
      </c>
      <c r="H185" s="4" t="s">
        <v>270</v>
      </c>
      <c r="I185" s="1">
        <f t="shared" ref="I185" si="27">SUM(K185:TB185)</f>
        <v>3</v>
      </c>
      <c r="J185" s="12">
        <f>Tabuľka3[[#This Row],[Stĺpec9]]</f>
        <v>3</v>
      </c>
      <c r="K185" s="106">
        <f>Seniori!K84</f>
        <v>0</v>
      </c>
      <c r="L185" s="106">
        <f>Seniori!L84</f>
        <v>0</v>
      </c>
      <c r="M185" s="106">
        <f>Seniori!M84</f>
        <v>0</v>
      </c>
      <c r="N185" s="106">
        <f>Seniori!N84</f>
        <v>0</v>
      </c>
      <c r="O185" s="106">
        <f>Seniori!O84</f>
        <v>0</v>
      </c>
      <c r="P185" s="106">
        <f>Seniori!P84</f>
        <v>0</v>
      </c>
      <c r="Q185" s="106">
        <f>Seniori!Q84</f>
        <v>0</v>
      </c>
      <c r="R185" s="106">
        <f>Seniori!R84</f>
        <v>0</v>
      </c>
      <c r="S185" s="106">
        <f>Seniori!S84</f>
        <v>0</v>
      </c>
      <c r="T185" s="106">
        <f>Seniori!T84</f>
        <v>0</v>
      </c>
      <c r="U185" s="106">
        <f>Seniori!U84</f>
        <v>0</v>
      </c>
      <c r="V185" s="106">
        <f>Seniori!V84</f>
        <v>0</v>
      </c>
      <c r="W185" s="106">
        <f>Seniori!W84</f>
        <v>0</v>
      </c>
      <c r="X185" s="106">
        <f>Seniori!X84</f>
        <v>0</v>
      </c>
      <c r="Y185" s="106">
        <f>Seniori!Y84</f>
        <v>0</v>
      </c>
      <c r="Z185" s="106">
        <f>Seniori!Z84</f>
        <v>0</v>
      </c>
      <c r="AA185" s="106">
        <f>Seniori!AA84</f>
        <v>0</v>
      </c>
      <c r="AB185" s="106">
        <f>Seniori!AB84</f>
        <v>0</v>
      </c>
      <c r="AC185" s="106">
        <f>Seniori!AC84</f>
        <v>0</v>
      </c>
      <c r="AD185" s="106">
        <f>Seniori!AD84</f>
        <v>0</v>
      </c>
      <c r="AE185" s="106">
        <f>Seniori!AE84</f>
        <v>0</v>
      </c>
      <c r="AF185" s="106">
        <f>Seniori!AF84</f>
        <v>0</v>
      </c>
      <c r="AG185" s="106">
        <f>Seniori!AG84</f>
        <v>0</v>
      </c>
      <c r="AH185" s="106">
        <f>Seniori!AH84</f>
        <v>0</v>
      </c>
      <c r="AI185" s="106">
        <f>Seniori!AI84</f>
        <v>0</v>
      </c>
      <c r="AJ185" s="106">
        <f>Seniori!AJ84</f>
        <v>0</v>
      </c>
      <c r="AK185" s="106">
        <f>Seniori!AK84</f>
        <v>0</v>
      </c>
      <c r="AL185" s="106">
        <f>Seniori!AL84</f>
        <v>0</v>
      </c>
      <c r="AM185" s="106">
        <f>Seniori!AM84</f>
        <v>0</v>
      </c>
      <c r="AN185" s="106">
        <f>Seniori!AN84</f>
        <v>0</v>
      </c>
      <c r="AO185" s="106">
        <f>Seniori!AO84</f>
        <v>0</v>
      </c>
      <c r="AP185" s="106">
        <f>Seniori!AP84</f>
        <v>0</v>
      </c>
      <c r="AQ185" s="106">
        <f>Seniori!AQ84</f>
        <v>0</v>
      </c>
      <c r="AR185" s="106">
        <f>Seniori!AR84</f>
        <v>0</v>
      </c>
      <c r="AS185" s="106">
        <f>Seniori!AS84</f>
        <v>0</v>
      </c>
      <c r="AT185" s="106">
        <f>Seniori!AT84</f>
        <v>0</v>
      </c>
      <c r="AU185" s="106">
        <f>Seniori!AU84</f>
        <v>0</v>
      </c>
      <c r="AV185" s="106">
        <f>Seniori!AV84</f>
        <v>0</v>
      </c>
      <c r="AW185" s="106">
        <f>Seniori!AW84</f>
        <v>0</v>
      </c>
      <c r="AX185" s="106">
        <f>Seniori!AX84</f>
        <v>0</v>
      </c>
      <c r="AY185" s="106">
        <f>Seniori!AY84</f>
        <v>0</v>
      </c>
      <c r="AZ185" s="106">
        <f>Seniori!AZ84</f>
        <v>0</v>
      </c>
      <c r="BA185" s="106">
        <f>Seniori!BA84</f>
        <v>0</v>
      </c>
      <c r="BB185" s="106">
        <f>Seniori!BB84</f>
        <v>0</v>
      </c>
      <c r="BC185" s="106">
        <f>Seniori!BC84</f>
        <v>0</v>
      </c>
      <c r="BD185" s="106">
        <f>Seniori!BD84</f>
        <v>0</v>
      </c>
      <c r="BE185" s="106">
        <f>Seniori!BE84</f>
        <v>0</v>
      </c>
      <c r="BF185" s="106">
        <f>Seniori!BF84</f>
        <v>0</v>
      </c>
      <c r="BG185" s="106">
        <f>Seniori!BG84</f>
        <v>0</v>
      </c>
      <c r="BH185" s="106">
        <f>Seniori!BH84</f>
        <v>0</v>
      </c>
      <c r="BI185" s="106">
        <f>Seniori!BI84</f>
        <v>0</v>
      </c>
      <c r="BJ185" s="106">
        <f>Seniori!BJ84</f>
        <v>0</v>
      </c>
      <c r="BK185" s="106">
        <f>Seniori!BK84</f>
        <v>0</v>
      </c>
      <c r="BL185" s="106">
        <f>Seniori!BL84</f>
        <v>0</v>
      </c>
      <c r="BM185" s="106">
        <f>Seniori!BM84</f>
        <v>0</v>
      </c>
      <c r="BN185" s="106">
        <f>Seniori!BN84</f>
        <v>0</v>
      </c>
      <c r="BO185" s="106">
        <f>Seniori!BO84</f>
        <v>0</v>
      </c>
      <c r="BP185" s="106">
        <f>Seniori!BP84</f>
        <v>0</v>
      </c>
      <c r="BQ185" s="106">
        <f>Seniori!BQ84</f>
        <v>0</v>
      </c>
      <c r="BR185" s="106">
        <f>Seniori!BR84</f>
        <v>0</v>
      </c>
      <c r="BS185" s="106">
        <f>Seniori!BS84</f>
        <v>0</v>
      </c>
      <c r="BT185" s="106">
        <f>Seniori!BT84</f>
        <v>0</v>
      </c>
      <c r="BU185" s="106">
        <f>Seniori!BU84</f>
        <v>0</v>
      </c>
      <c r="BV185" s="106">
        <f>Seniori!BV84</f>
        <v>0</v>
      </c>
      <c r="BW185" s="106">
        <f>Seniori!BW84</f>
        <v>0</v>
      </c>
      <c r="BX185" s="106">
        <f>Seniori!BX84</f>
        <v>0</v>
      </c>
      <c r="BY185" s="106">
        <f>Seniori!BY84</f>
        <v>0</v>
      </c>
      <c r="BZ185" s="106">
        <f>Seniori!BZ84</f>
        <v>0</v>
      </c>
      <c r="CA185" s="106">
        <f>Seniori!CA84</f>
        <v>0</v>
      </c>
      <c r="CB185" s="106">
        <f>Seniori!CB84</f>
        <v>0</v>
      </c>
      <c r="CC185" s="106">
        <f>Seniori!CC84</f>
        <v>0</v>
      </c>
      <c r="CD185" s="106">
        <f>Seniori!CD84</f>
        <v>0</v>
      </c>
      <c r="CE185" s="106">
        <f>Seniori!CE84</f>
        <v>0</v>
      </c>
      <c r="CF185" s="106">
        <f>Seniori!CF84</f>
        <v>0</v>
      </c>
      <c r="CG185" s="106">
        <f>Seniori!CG84</f>
        <v>0</v>
      </c>
      <c r="CH185" s="106">
        <f>Seniori!CH84</f>
        <v>0</v>
      </c>
      <c r="CI185" s="106">
        <f>Seniori!CI84</f>
        <v>0</v>
      </c>
      <c r="CJ185" s="106">
        <f>Seniori!CJ84</f>
        <v>0</v>
      </c>
      <c r="CK185" s="106">
        <f>Seniori!CK84</f>
        <v>0</v>
      </c>
      <c r="CL185" s="106">
        <f>Seniori!CL84</f>
        <v>0</v>
      </c>
      <c r="CM185" s="106">
        <f>Seniori!CM84</f>
        <v>0</v>
      </c>
      <c r="CN185" s="106">
        <f>Seniori!CN84</f>
        <v>0</v>
      </c>
      <c r="CO185" s="106">
        <f>Seniori!CO84</f>
        <v>0</v>
      </c>
      <c r="CP185" s="106">
        <f>Seniori!CP84</f>
        <v>0</v>
      </c>
      <c r="CQ185" s="106">
        <f>Seniori!CQ84</f>
        <v>0</v>
      </c>
      <c r="CR185" s="106">
        <f>Seniori!CR84</f>
        <v>0</v>
      </c>
      <c r="CS185" s="106">
        <f>Seniori!CS84</f>
        <v>0</v>
      </c>
      <c r="CT185" s="106">
        <f>Seniori!CT84</f>
        <v>0</v>
      </c>
      <c r="CU185" s="106">
        <f>Seniori!CU84</f>
        <v>0</v>
      </c>
      <c r="CV185" s="106">
        <f>Seniori!CV84</f>
        <v>0</v>
      </c>
      <c r="CW185" s="106">
        <f>Seniori!CW84</f>
        <v>0</v>
      </c>
      <c r="CX185" s="106">
        <f>Seniori!CX84</f>
        <v>0</v>
      </c>
      <c r="CY185" s="106">
        <f>Seniori!CY84</f>
        <v>0</v>
      </c>
      <c r="CZ185" s="106">
        <f>Seniori!CZ84</f>
        <v>0</v>
      </c>
      <c r="DA185" s="106">
        <f>Seniori!DA84</f>
        <v>0</v>
      </c>
      <c r="DB185" s="106">
        <f>Seniori!DB84</f>
        <v>0</v>
      </c>
      <c r="DC185" s="106">
        <f>Seniori!DC84</f>
        <v>0</v>
      </c>
      <c r="DD185" s="106">
        <f>Seniori!DD84</f>
        <v>0</v>
      </c>
      <c r="DE185" s="106">
        <f>Seniori!DE84</f>
        <v>0</v>
      </c>
      <c r="DF185" s="106">
        <f>Seniori!DF84</f>
        <v>0</v>
      </c>
      <c r="DG185" s="106">
        <f>Seniori!DG84</f>
        <v>0</v>
      </c>
      <c r="DH185" s="106">
        <f>Seniori!DH84</f>
        <v>0</v>
      </c>
      <c r="DI185" s="106">
        <f>Seniori!DI84</f>
        <v>0</v>
      </c>
      <c r="DJ185" s="106">
        <f>Seniori!DJ84</f>
        <v>0</v>
      </c>
      <c r="DK185" s="106">
        <f>Seniori!DK84</f>
        <v>0</v>
      </c>
      <c r="DL185" s="106">
        <f>Seniori!DL84</f>
        <v>0</v>
      </c>
      <c r="DM185" s="106">
        <f>Seniori!DM84</f>
        <v>0</v>
      </c>
      <c r="DN185" s="106">
        <f>Seniori!DN84</f>
        <v>0</v>
      </c>
      <c r="DO185" s="106">
        <f>Seniori!DO84</f>
        <v>0</v>
      </c>
      <c r="DP185" s="106">
        <f>Seniori!DP84</f>
        <v>0</v>
      </c>
      <c r="DQ185" s="106">
        <f>Seniori!DQ84</f>
        <v>0</v>
      </c>
      <c r="DR185" s="106">
        <f>Seniori!DR84</f>
        <v>0</v>
      </c>
      <c r="DS185" s="106">
        <f>Seniori!DS84</f>
        <v>0</v>
      </c>
      <c r="DT185" s="106">
        <f>Seniori!DT84</f>
        <v>0</v>
      </c>
      <c r="DU185" s="106">
        <f>Seniori!DU84</f>
        <v>0</v>
      </c>
      <c r="DV185" s="106">
        <f>Seniori!DV84</f>
        <v>0</v>
      </c>
      <c r="DW185" s="106">
        <f>Seniori!DW84</f>
        <v>0</v>
      </c>
      <c r="DX185" s="106">
        <f>Seniori!DX84</f>
        <v>0</v>
      </c>
      <c r="DY185" s="106">
        <f>Seniori!DY84</f>
        <v>0</v>
      </c>
      <c r="DZ185" s="106">
        <f>Seniori!DZ84</f>
        <v>0</v>
      </c>
      <c r="EA185" s="106">
        <f>Seniori!EA84</f>
        <v>0</v>
      </c>
      <c r="EB185" s="106">
        <f>Seniori!EB84</f>
        <v>0</v>
      </c>
      <c r="EC185" s="106">
        <f>Seniori!EC84</f>
        <v>0</v>
      </c>
      <c r="ED185" s="106">
        <f>Seniori!ED84</f>
        <v>0</v>
      </c>
      <c r="EE185" s="106">
        <f>Seniori!EE84</f>
        <v>0</v>
      </c>
      <c r="EF185" s="106">
        <f>Seniori!EF84</f>
        <v>0</v>
      </c>
      <c r="EG185" s="106">
        <f>Seniori!EG84</f>
        <v>0</v>
      </c>
      <c r="EH185" s="106">
        <f>Seniori!EH84</f>
        <v>0</v>
      </c>
      <c r="EI185" s="106">
        <f>Seniori!EI84</f>
        <v>0</v>
      </c>
      <c r="EJ185" s="106">
        <f>Seniori!EJ84</f>
        <v>0</v>
      </c>
      <c r="EK185" s="106">
        <f>Seniori!EK84</f>
        <v>0</v>
      </c>
      <c r="EL185" s="106">
        <f>Seniori!EL84</f>
        <v>0</v>
      </c>
      <c r="EM185" s="106">
        <f>Seniori!EM84</f>
        <v>0</v>
      </c>
      <c r="EN185" s="106">
        <f>Seniori!EN84</f>
        <v>0</v>
      </c>
      <c r="EO185" s="106">
        <f>Seniori!EO84</f>
        <v>0</v>
      </c>
      <c r="EP185" s="106">
        <f>Seniori!EP84</f>
        <v>0</v>
      </c>
      <c r="EQ185" s="106">
        <f>Seniori!EQ84</f>
        <v>0</v>
      </c>
      <c r="ER185" s="106">
        <f>Seniori!ER84</f>
        <v>0</v>
      </c>
      <c r="ES185" s="106">
        <f>Seniori!ES84</f>
        <v>0</v>
      </c>
      <c r="ET185" s="106">
        <f>Seniori!ET84</f>
        <v>0</v>
      </c>
      <c r="EU185" s="106">
        <f>Seniori!EU84</f>
        <v>0</v>
      </c>
      <c r="EV185" s="106">
        <f>Seniori!EV84</f>
        <v>0</v>
      </c>
      <c r="EW185" s="106">
        <f>Seniori!EW84</f>
        <v>0</v>
      </c>
      <c r="EX185" s="106">
        <f>Seniori!EX84</f>
        <v>0</v>
      </c>
      <c r="EY185" s="106">
        <f>Seniori!EY84</f>
        <v>0</v>
      </c>
      <c r="EZ185" s="106">
        <f>Seniori!EZ84</f>
        <v>0</v>
      </c>
      <c r="FA185" s="106">
        <f>Seniori!FA84</f>
        <v>0</v>
      </c>
      <c r="FB185" s="106">
        <f>Seniori!FB84</f>
        <v>0</v>
      </c>
      <c r="FC185" s="106">
        <f>Seniori!FC84</f>
        <v>0</v>
      </c>
      <c r="FD185" s="106">
        <f>Seniori!FD84</f>
        <v>0</v>
      </c>
      <c r="FE185" s="106">
        <f>Seniori!FE84</f>
        <v>0</v>
      </c>
      <c r="FF185" s="106">
        <f>Seniori!FF84</f>
        <v>0</v>
      </c>
      <c r="FG185" s="106">
        <f>Seniori!FG84</f>
        <v>0</v>
      </c>
      <c r="FH185" s="106">
        <f>Seniori!FH84</f>
        <v>0</v>
      </c>
      <c r="FI185" s="106">
        <f>Seniori!FI84</f>
        <v>0</v>
      </c>
      <c r="FJ185" s="106">
        <f>Seniori!FJ84</f>
        <v>0</v>
      </c>
      <c r="FK185" s="106">
        <f>Seniori!FK84</f>
        <v>0</v>
      </c>
      <c r="FL185" s="106">
        <f>Seniori!FL84</f>
        <v>0</v>
      </c>
      <c r="FM185" s="106">
        <f>Seniori!FM84</f>
        <v>0</v>
      </c>
      <c r="FN185" s="106">
        <f>Seniori!FN84</f>
        <v>0</v>
      </c>
      <c r="FO185" s="106">
        <f>Seniori!FO84</f>
        <v>0</v>
      </c>
      <c r="FP185" s="106">
        <f>Seniori!FP84</f>
        <v>0</v>
      </c>
      <c r="FQ185" s="106">
        <f>Seniori!FQ84</f>
        <v>0</v>
      </c>
      <c r="FR185" s="106">
        <f>Seniori!FR84</f>
        <v>0</v>
      </c>
      <c r="FS185" s="106">
        <f>Seniori!FS84</f>
        <v>0</v>
      </c>
      <c r="FT185" s="106">
        <f>Seniori!FT84</f>
        <v>0</v>
      </c>
      <c r="FU185" s="106">
        <f>Seniori!FU84</f>
        <v>0</v>
      </c>
      <c r="FV185" s="106">
        <f>Seniori!FV84</f>
        <v>0</v>
      </c>
      <c r="FW185" s="106">
        <f>Seniori!FW84</f>
        <v>0</v>
      </c>
      <c r="FX185" s="106">
        <f>Seniori!FX84</f>
        <v>0</v>
      </c>
      <c r="FY185" s="106">
        <f>Seniori!FY84</f>
        <v>0</v>
      </c>
      <c r="FZ185" s="106">
        <f>Seniori!FZ84</f>
        <v>0</v>
      </c>
      <c r="GA185" s="106">
        <f>Seniori!GA84</f>
        <v>0</v>
      </c>
      <c r="GB185" s="106">
        <f>Seniori!GB84</f>
        <v>0</v>
      </c>
      <c r="GC185" s="106">
        <f>Seniori!GC84</f>
        <v>0</v>
      </c>
      <c r="GD185" s="106">
        <f>Seniori!GD84</f>
        <v>0</v>
      </c>
      <c r="GE185" s="106">
        <f>Seniori!GE84</f>
        <v>0</v>
      </c>
      <c r="GF185" s="106">
        <f>Seniori!GF84</f>
        <v>0</v>
      </c>
      <c r="GG185" s="106">
        <f>Seniori!GG84</f>
        <v>0</v>
      </c>
      <c r="GH185" s="106">
        <f>Seniori!GH84</f>
        <v>0</v>
      </c>
      <c r="GI185" s="106">
        <f>Seniori!GI84</f>
        <v>0</v>
      </c>
      <c r="GJ185" s="106">
        <f>Seniori!GJ84</f>
        <v>0</v>
      </c>
      <c r="GK185" s="106">
        <f>Seniori!GK84</f>
        <v>0</v>
      </c>
      <c r="GL185" s="106">
        <f>Seniori!GL84</f>
        <v>0</v>
      </c>
      <c r="GM185" s="106">
        <f>Seniori!GM84</f>
        <v>0</v>
      </c>
      <c r="GN185" s="106">
        <f>Seniori!GN84</f>
        <v>0</v>
      </c>
      <c r="GO185" s="106">
        <f>Seniori!GO84</f>
        <v>0</v>
      </c>
      <c r="GP185" s="106">
        <f>Seniori!GP84</f>
        <v>0</v>
      </c>
      <c r="GQ185" s="106">
        <f>Seniori!GQ84</f>
        <v>0</v>
      </c>
      <c r="GR185" s="106">
        <f>Seniori!GR84</f>
        <v>0</v>
      </c>
      <c r="GS185" s="106">
        <f>Seniori!GS84</f>
        <v>0</v>
      </c>
      <c r="GT185" s="106">
        <f>Seniori!GT84</f>
        <v>0</v>
      </c>
      <c r="GU185" s="106">
        <f>Seniori!GU84</f>
        <v>0</v>
      </c>
      <c r="GV185" s="106">
        <f>Seniori!GV84</f>
        <v>0</v>
      </c>
      <c r="GW185" s="106">
        <f>Seniori!GW84</f>
        <v>0</v>
      </c>
      <c r="GX185" s="106">
        <f>Seniori!GX84</f>
        <v>0</v>
      </c>
      <c r="GY185" s="106">
        <f>Seniori!GY84</f>
        <v>0</v>
      </c>
      <c r="GZ185" s="106">
        <f>Seniori!GZ84</f>
        <v>0</v>
      </c>
      <c r="HA185" s="106">
        <f>Seniori!HA84</f>
        <v>0</v>
      </c>
      <c r="HB185" s="106">
        <f>Seniori!HB84</f>
        <v>0</v>
      </c>
      <c r="HC185" s="106">
        <f>Seniori!HC84</f>
        <v>0</v>
      </c>
      <c r="HD185" s="106">
        <f>Seniori!HD84</f>
        <v>0</v>
      </c>
      <c r="HE185" s="106">
        <f>Seniori!HE84</f>
        <v>0</v>
      </c>
      <c r="HF185" s="106">
        <f>Seniori!HF84</f>
        <v>0</v>
      </c>
      <c r="HG185" s="106">
        <f>Seniori!HG84</f>
        <v>0</v>
      </c>
      <c r="HH185" s="106">
        <f>Seniori!HH84</f>
        <v>0</v>
      </c>
      <c r="HI185" s="106">
        <f>Seniori!HI84</f>
        <v>0</v>
      </c>
      <c r="HJ185" s="106">
        <f>Seniori!HJ84</f>
        <v>0</v>
      </c>
      <c r="HK185" s="106">
        <f>Seniori!HK84</f>
        <v>0</v>
      </c>
      <c r="HL185" s="106">
        <f>Seniori!HL84</f>
        <v>0</v>
      </c>
      <c r="HM185" s="106">
        <f>Seniori!HM84</f>
        <v>0</v>
      </c>
      <c r="HN185" s="106">
        <f>Seniori!HN84</f>
        <v>0</v>
      </c>
      <c r="HO185" s="106">
        <f>Seniori!HO84</f>
        <v>0</v>
      </c>
      <c r="HP185" s="106">
        <f>Seniori!HP84</f>
        <v>0</v>
      </c>
      <c r="HQ185" s="106">
        <f>Seniori!HQ84</f>
        <v>0</v>
      </c>
      <c r="HR185" s="106">
        <f>Seniori!HR84</f>
        <v>0</v>
      </c>
      <c r="HS185" s="106">
        <f>Seniori!HS84</f>
        <v>0</v>
      </c>
      <c r="HT185" s="106">
        <f>Seniori!HT84</f>
        <v>0</v>
      </c>
      <c r="HU185" s="106">
        <f>Seniori!HU84</f>
        <v>0</v>
      </c>
      <c r="HV185" s="106">
        <f>Seniori!HV84</f>
        <v>0</v>
      </c>
      <c r="HW185" s="106">
        <f>Seniori!HW84</f>
        <v>0</v>
      </c>
      <c r="HX185" s="106">
        <f>Seniori!HX84</f>
        <v>0</v>
      </c>
      <c r="HY185" s="106">
        <f>Seniori!HY84</f>
        <v>0</v>
      </c>
      <c r="HZ185" s="106">
        <f>Seniori!HZ84</f>
        <v>0</v>
      </c>
      <c r="IA185" s="106">
        <f>Seniori!IA84</f>
        <v>0</v>
      </c>
      <c r="IB185" s="106">
        <f>Seniori!IB84</f>
        <v>0</v>
      </c>
      <c r="IC185" s="106">
        <f>Seniori!IC84</f>
        <v>0</v>
      </c>
      <c r="ID185" s="106">
        <f>Seniori!ID84</f>
        <v>0</v>
      </c>
      <c r="IE185" s="106">
        <f>Seniori!IE84</f>
        <v>0</v>
      </c>
      <c r="IF185" s="106">
        <f>Seniori!IF84</f>
        <v>0</v>
      </c>
      <c r="IG185" s="106">
        <f>Seniori!IG84</f>
        <v>0</v>
      </c>
      <c r="IH185" s="106">
        <f>Seniori!IH84</f>
        <v>0</v>
      </c>
      <c r="II185" s="106">
        <f>Seniori!II84</f>
        <v>0</v>
      </c>
      <c r="IJ185" s="106">
        <f>Seniori!IJ84</f>
        <v>0</v>
      </c>
      <c r="IK185" s="106">
        <f>Seniori!IK84</f>
        <v>0</v>
      </c>
      <c r="IL185" s="106">
        <f>Seniori!IL84</f>
        <v>0</v>
      </c>
      <c r="IM185" s="106">
        <f>Seniori!IM84</f>
        <v>0</v>
      </c>
      <c r="IN185" s="106">
        <f>Seniori!IN84</f>
        <v>0</v>
      </c>
      <c r="IO185" s="106">
        <f>Seniori!IO84</f>
        <v>0</v>
      </c>
      <c r="IP185" s="106">
        <f>Seniori!IP84</f>
        <v>0</v>
      </c>
      <c r="IQ185" s="106">
        <f>Seniori!IQ84</f>
        <v>0</v>
      </c>
      <c r="IR185" s="106">
        <f>Seniori!IR84</f>
        <v>0</v>
      </c>
      <c r="IS185" s="106">
        <f>Seniori!IS84</f>
        <v>0</v>
      </c>
      <c r="IT185" s="106">
        <f>Seniori!IT84</f>
        <v>0</v>
      </c>
      <c r="IU185" s="106">
        <f>Seniori!IU84</f>
        <v>0</v>
      </c>
      <c r="IV185" s="106">
        <f>Seniori!IV84</f>
        <v>0</v>
      </c>
      <c r="IW185" s="106">
        <f>Seniori!IW84</f>
        <v>0</v>
      </c>
      <c r="IX185" s="106">
        <f>Seniori!IX84</f>
        <v>0</v>
      </c>
      <c r="IY185" s="106">
        <f>Seniori!IY84</f>
        <v>0</v>
      </c>
      <c r="IZ185" s="106">
        <f>Seniori!IZ84</f>
        <v>0</v>
      </c>
      <c r="JA185" s="106">
        <f>Seniori!JA84</f>
        <v>0</v>
      </c>
      <c r="JB185" s="106">
        <f>Seniori!JB84</f>
        <v>0</v>
      </c>
      <c r="JC185" s="106">
        <f>Seniori!JC84</f>
        <v>0</v>
      </c>
      <c r="JD185" s="106">
        <f>Seniori!JD84</f>
        <v>0</v>
      </c>
      <c r="JE185" s="106">
        <f>Seniori!JE84</f>
        <v>0</v>
      </c>
      <c r="JF185" s="106">
        <f>Seniori!JF84</f>
        <v>0</v>
      </c>
      <c r="JG185" s="106">
        <f>Seniori!JG84</f>
        <v>0</v>
      </c>
      <c r="JH185" s="106">
        <f>Seniori!JH84</f>
        <v>0</v>
      </c>
      <c r="JI185" s="106">
        <f>Seniori!JI84</f>
        <v>0</v>
      </c>
      <c r="JJ185" s="106">
        <f>Seniori!JJ84</f>
        <v>0</v>
      </c>
      <c r="JK185" s="106">
        <f>Seniori!JK84</f>
        <v>0</v>
      </c>
      <c r="JL185" s="106">
        <f>Seniori!JL84</f>
        <v>0</v>
      </c>
      <c r="JM185" s="106">
        <f>Seniori!JM84</f>
        <v>0</v>
      </c>
      <c r="JN185" s="106">
        <f>Seniori!JN84</f>
        <v>0</v>
      </c>
      <c r="JO185" s="106">
        <f>Seniori!JO84</f>
        <v>0</v>
      </c>
      <c r="JP185" s="106">
        <f>Seniori!JP84</f>
        <v>0</v>
      </c>
      <c r="JQ185" s="106">
        <f>Seniori!JQ84</f>
        <v>0</v>
      </c>
      <c r="JR185" s="106">
        <f>Seniori!JR84</f>
        <v>0</v>
      </c>
      <c r="JS185" s="106">
        <f>Seniori!JS84</f>
        <v>0</v>
      </c>
      <c r="JT185" s="106">
        <f>Seniori!JT84</f>
        <v>0</v>
      </c>
      <c r="JU185" s="106">
        <f>Seniori!JU84</f>
        <v>0</v>
      </c>
      <c r="JV185" s="106">
        <f>Seniori!JV84</f>
        <v>0</v>
      </c>
      <c r="JW185" s="106">
        <f>Seniori!JW84</f>
        <v>0</v>
      </c>
      <c r="JX185" s="106">
        <f>Seniori!JX84</f>
        <v>0</v>
      </c>
      <c r="JY185" s="106">
        <f>Seniori!JY84</f>
        <v>0</v>
      </c>
      <c r="JZ185" s="106">
        <f>Seniori!JZ84</f>
        <v>0</v>
      </c>
      <c r="KA185" s="106">
        <f>Seniori!KA84</f>
        <v>0</v>
      </c>
      <c r="KB185" s="106">
        <f>Seniori!KB84</f>
        <v>0</v>
      </c>
      <c r="KC185" s="106">
        <f>Seniori!KC84</f>
        <v>0</v>
      </c>
      <c r="KD185" s="106">
        <f>Seniori!KD84</f>
        <v>0</v>
      </c>
      <c r="KE185" s="106">
        <f>Seniori!KE84</f>
        <v>0</v>
      </c>
      <c r="KF185" s="106">
        <f>Seniori!KF84</f>
        <v>0</v>
      </c>
      <c r="KG185" s="106">
        <f>Seniori!KG84</f>
        <v>0</v>
      </c>
      <c r="KH185" s="106">
        <f>Seniori!KH84</f>
        <v>0</v>
      </c>
      <c r="KI185" s="106">
        <f>Seniori!KI84</f>
        <v>0</v>
      </c>
      <c r="KJ185" s="106">
        <f>Seniori!KJ84</f>
        <v>0</v>
      </c>
      <c r="KK185" s="106">
        <f>Seniori!KK84</f>
        <v>0</v>
      </c>
      <c r="KL185" s="106">
        <f>Seniori!KL84</f>
        <v>0</v>
      </c>
      <c r="KM185" s="106">
        <f>Seniori!KM84</f>
        <v>0</v>
      </c>
      <c r="KN185" s="106">
        <f>Seniori!KN84</f>
        <v>0</v>
      </c>
      <c r="KO185" s="106">
        <f>Seniori!KO84</f>
        <v>0</v>
      </c>
      <c r="KP185" s="106">
        <f>Seniori!KP84</f>
        <v>0</v>
      </c>
      <c r="KQ185" s="106">
        <f>Seniori!KQ84</f>
        <v>0</v>
      </c>
      <c r="KR185" s="106">
        <f>Seniori!KR84</f>
        <v>0</v>
      </c>
      <c r="KS185" s="106">
        <f>Seniori!KS84</f>
        <v>0</v>
      </c>
      <c r="KT185" s="106">
        <f>Seniori!KT84</f>
        <v>0</v>
      </c>
      <c r="KU185" s="106">
        <f>Seniori!KU84</f>
        <v>0</v>
      </c>
      <c r="KV185" s="106">
        <f>Seniori!KV84</f>
        <v>0</v>
      </c>
      <c r="KW185" s="106">
        <f>Seniori!KW84</f>
        <v>0</v>
      </c>
      <c r="KX185" s="106">
        <f>Seniori!KX84</f>
        <v>0</v>
      </c>
      <c r="KY185" s="106">
        <f>Seniori!KY84</f>
        <v>0</v>
      </c>
      <c r="KZ185" s="106">
        <f>Seniori!KZ84</f>
        <v>0</v>
      </c>
      <c r="LA185" s="106">
        <f>Seniori!LA84</f>
        <v>0</v>
      </c>
      <c r="LB185" s="106">
        <f>Seniori!LB84</f>
        <v>0</v>
      </c>
      <c r="LC185" s="106">
        <f>Seniori!LC84</f>
        <v>0</v>
      </c>
      <c r="LD185" s="106">
        <f>Seniori!LD84</f>
        <v>0</v>
      </c>
      <c r="LE185" s="106">
        <f>Seniori!LE84</f>
        <v>0</v>
      </c>
      <c r="LF185" s="106">
        <f>Seniori!LF84</f>
        <v>0</v>
      </c>
      <c r="LG185" s="106">
        <f>Seniori!LG84</f>
        <v>0</v>
      </c>
      <c r="LH185" s="106">
        <f>Seniori!LH84</f>
        <v>0</v>
      </c>
      <c r="LI185" s="106">
        <f>Seniori!LI84</f>
        <v>0</v>
      </c>
      <c r="LJ185" s="106">
        <f>Seniori!LJ84</f>
        <v>0</v>
      </c>
      <c r="LK185" s="106">
        <f>Seniori!LK84</f>
        <v>0</v>
      </c>
      <c r="LL185" s="106">
        <f>Seniori!LL84</f>
        <v>0</v>
      </c>
      <c r="LM185" s="106">
        <f>Seniori!LM84</f>
        <v>0</v>
      </c>
      <c r="LN185" s="106">
        <f>Seniori!LN84</f>
        <v>0</v>
      </c>
      <c r="LO185" s="106">
        <f>Seniori!LO84</f>
        <v>0</v>
      </c>
      <c r="LP185" s="106">
        <f>Seniori!LP84</f>
        <v>0</v>
      </c>
      <c r="LQ185" s="106">
        <f>Seniori!LQ84</f>
        <v>0</v>
      </c>
      <c r="LR185" s="106">
        <f>Seniori!LR84</f>
        <v>0</v>
      </c>
      <c r="LS185" s="106">
        <f>Seniori!LS84</f>
        <v>0</v>
      </c>
      <c r="LT185" s="106">
        <f>Seniori!LT84</f>
        <v>0</v>
      </c>
      <c r="LU185" s="106">
        <f>Seniori!LU84</f>
        <v>0</v>
      </c>
      <c r="LV185" s="106">
        <f>Seniori!LV84</f>
        <v>0</v>
      </c>
      <c r="LW185" s="106">
        <f>Seniori!LW84</f>
        <v>0</v>
      </c>
      <c r="LX185" s="106">
        <f>Seniori!LX84</f>
        <v>0</v>
      </c>
      <c r="LY185" s="106">
        <f>Seniori!LY84</f>
        <v>0</v>
      </c>
      <c r="LZ185" s="106">
        <f>Seniori!LZ84</f>
        <v>0</v>
      </c>
      <c r="MA185" s="106">
        <f>Seniori!MA84</f>
        <v>0</v>
      </c>
      <c r="MB185" s="106">
        <f>Seniori!MB84</f>
        <v>1</v>
      </c>
      <c r="MC185" s="106">
        <f>Seniori!MC84</f>
        <v>2</v>
      </c>
      <c r="MD185" s="106">
        <f>Seniori!MD84</f>
        <v>0</v>
      </c>
      <c r="ME185" s="106">
        <f>Seniori!ME84</f>
        <v>0</v>
      </c>
      <c r="MF185" s="106">
        <f>Seniori!MF84</f>
        <v>0</v>
      </c>
      <c r="MG185" s="106">
        <f>Seniori!MG84</f>
        <v>0</v>
      </c>
      <c r="MH185" s="106">
        <f>Seniori!MH84</f>
        <v>0</v>
      </c>
      <c r="MI185" s="106">
        <f>Seniori!MI84</f>
        <v>0</v>
      </c>
      <c r="MJ185" s="106">
        <f>Seniori!MJ84</f>
        <v>0</v>
      </c>
      <c r="MK185" s="106">
        <f>Seniori!MK84</f>
        <v>0</v>
      </c>
      <c r="ML185" s="106">
        <f>Seniori!ML84</f>
        <v>0</v>
      </c>
      <c r="MM185" s="106">
        <f>Seniori!MM84</f>
        <v>0</v>
      </c>
      <c r="MN185" s="106">
        <f>Seniori!MN84</f>
        <v>0</v>
      </c>
      <c r="MO185" s="106">
        <f>Seniori!MO84</f>
        <v>0</v>
      </c>
      <c r="MP185" s="106">
        <f>Seniori!MP84</f>
        <v>0</v>
      </c>
      <c r="MQ185" s="106">
        <f>Seniori!MQ84</f>
        <v>0</v>
      </c>
      <c r="MR185" s="106">
        <f>Seniori!MR84</f>
        <v>0</v>
      </c>
      <c r="MS185" s="106">
        <f>Seniori!MS84</f>
        <v>0</v>
      </c>
      <c r="MT185" s="106">
        <f>Seniori!MT84</f>
        <v>0</v>
      </c>
      <c r="MU185" s="106">
        <f>Seniori!MU84</f>
        <v>0</v>
      </c>
      <c r="MV185" s="106">
        <f>Seniori!MV84</f>
        <v>0</v>
      </c>
      <c r="MW185" s="106">
        <f>Seniori!MW84</f>
        <v>0</v>
      </c>
      <c r="MX185" s="106">
        <f>Seniori!MX84</f>
        <v>0</v>
      </c>
      <c r="MY185" s="106">
        <f>Seniori!MY84</f>
        <v>0</v>
      </c>
      <c r="MZ185" s="106">
        <f>Seniori!MZ84</f>
        <v>0</v>
      </c>
      <c r="NA185" s="106">
        <f>Seniori!NA84</f>
        <v>0</v>
      </c>
      <c r="NB185" s="106" t="str">
        <f>Seniori!NB84</f>
        <v>o</v>
      </c>
      <c r="NC185" s="106" t="str">
        <f>Seniori!NC84</f>
        <v>o</v>
      </c>
      <c r="ND185" s="106">
        <f>Seniori!ND84</f>
        <v>0</v>
      </c>
      <c r="NE185" s="106">
        <f>Seniori!NE84</f>
        <v>0</v>
      </c>
      <c r="NF185" s="106">
        <f>Seniori!NF84</f>
        <v>0</v>
      </c>
      <c r="NG185" s="106">
        <f>Seniori!NG84</f>
        <v>0</v>
      </c>
      <c r="NH185" s="106">
        <f>Seniori!NH84</f>
        <v>0</v>
      </c>
      <c r="NI185" s="106">
        <f>Seniori!NI84</f>
        <v>0</v>
      </c>
      <c r="NJ185" s="106">
        <f>Seniori!NJ84</f>
        <v>0</v>
      </c>
      <c r="NK185" s="106">
        <f>Seniori!NK84</f>
        <v>0</v>
      </c>
      <c r="NL185" s="106">
        <f>Seniori!NL84</f>
        <v>0</v>
      </c>
      <c r="NM185" s="106">
        <f>Seniori!NM84</f>
        <v>0</v>
      </c>
      <c r="NN185" s="106">
        <f>Seniori!NN84</f>
        <v>0</v>
      </c>
      <c r="NO185" s="106">
        <f>Seniori!NO84</f>
        <v>0</v>
      </c>
      <c r="NP185" s="106">
        <f>Seniori!NP84</f>
        <v>0</v>
      </c>
      <c r="NQ185" s="106">
        <f>Seniori!NQ84</f>
        <v>0</v>
      </c>
      <c r="NR185" s="106">
        <f>Seniori!NR84</f>
        <v>0</v>
      </c>
      <c r="NS185" s="106">
        <f>Seniori!NS84</f>
        <v>0</v>
      </c>
      <c r="NT185" s="106">
        <f>Seniori!NT84</f>
        <v>0</v>
      </c>
      <c r="NU185" s="106">
        <f>Seniori!NU84</f>
        <v>0</v>
      </c>
      <c r="NV185" s="106">
        <f>Seniori!NV84</f>
        <v>0</v>
      </c>
      <c r="NW185" s="106">
        <f>Seniori!NW84</f>
        <v>0</v>
      </c>
      <c r="NX185" s="106">
        <f>Seniori!NX84</f>
        <v>0</v>
      </c>
      <c r="NY185" s="106">
        <f>Seniori!NY84</f>
        <v>0</v>
      </c>
      <c r="NZ185" s="106">
        <f>Seniori!NZ84</f>
        <v>0</v>
      </c>
      <c r="OA185" s="106">
        <f>Seniori!OA84</f>
        <v>0</v>
      </c>
      <c r="OB185" s="106">
        <f>Seniori!OB84</f>
        <v>0</v>
      </c>
      <c r="OC185" s="106">
        <f>Seniori!OC84</f>
        <v>0</v>
      </c>
      <c r="OD185" s="106">
        <f>Seniori!OD84</f>
        <v>0</v>
      </c>
      <c r="OE185" s="106">
        <f>Seniori!OE84</f>
        <v>0</v>
      </c>
      <c r="OF185" s="106">
        <f>Seniori!OF84</f>
        <v>0</v>
      </c>
      <c r="OG185" s="106">
        <f>Seniori!OG84</f>
        <v>0</v>
      </c>
      <c r="OH185" s="106">
        <f>Seniori!OH84</f>
        <v>0</v>
      </c>
      <c r="OI185" s="106">
        <f>Seniori!OI84</f>
        <v>0</v>
      </c>
      <c r="OJ185" s="106">
        <f>Seniori!OJ84</f>
        <v>0</v>
      </c>
      <c r="OK185" s="106">
        <f>Seniori!OK84</f>
        <v>0</v>
      </c>
      <c r="OL185" s="106">
        <f>Seniori!OL84</f>
        <v>0</v>
      </c>
      <c r="OM185" s="106">
        <f>Seniori!OM84</f>
        <v>0</v>
      </c>
      <c r="ON185" s="106">
        <f>Seniori!ON84</f>
        <v>0</v>
      </c>
      <c r="OO185" s="106">
        <f>Seniori!OO84</f>
        <v>0</v>
      </c>
      <c r="OP185" s="106">
        <f>Seniori!OP84</f>
        <v>0</v>
      </c>
      <c r="OQ185" s="106">
        <f>Seniori!OQ84</f>
        <v>0</v>
      </c>
      <c r="OR185" s="106">
        <f>Seniori!OR84</f>
        <v>0</v>
      </c>
      <c r="OS185" s="106">
        <f>Seniori!OS84</f>
        <v>0</v>
      </c>
      <c r="OT185" s="106">
        <f>Seniori!OT84</f>
        <v>0</v>
      </c>
      <c r="OU185" s="106">
        <f>Seniori!OU84</f>
        <v>0</v>
      </c>
      <c r="OV185" s="106">
        <f>Seniori!OV84</f>
        <v>0</v>
      </c>
      <c r="OW185" s="106">
        <f>Seniori!OW84</f>
        <v>0</v>
      </c>
      <c r="OX185" s="106">
        <f>Seniori!OX84</f>
        <v>0</v>
      </c>
      <c r="OY185" s="106">
        <f>Seniori!OY84</f>
        <v>0</v>
      </c>
      <c r="OZ185" s="106">
        <f>Seniori!OZ84</f>
        <v>0</v>
      </c>
      <c r="PA185" s="106">
        <f>Seniori!PA84</f>
        <v>0</v>
      </c>
      <c r="PB185" s="106">
        <f>Seniori!PB84</f>
        <v>0</v>
      </c>
      <c r="PC185" s="106">
        <f>Seniori!PC84</f>
        <v>0</v>
      </c>
      <c r="PD185" s="106">
        <f>Seniori!PD84</f>
        <v>0</v>
      </c>
      <c r="PE185" s="106">
        <f>Seniori!PE84</f>
        <v>0</v>
      </c>
      <c r="PF185" s="106">
        <f>Seniori!PF84</f>
        <v>0</v>
      </c>
      <c r="PG185" s="106">
        <f>Seniori!PG84</f>
        <v>0</v>
      </c>
      <c r="PH185" s="106">
        <f>Seniori!PH84</f>
        <v>0</v>
      </c>
      <c r="PI185" s="106">
        <f>Seniori!PI84</f>
        <v>0</v>
      </c>
      <c r="PJ185" s="106">
        <f>Seniori!PJ84</f>
        <v>0</v>
      </c>
      <c r="PK185" s="106">
        <f>Seniori!PK84</f>
        <v>0</v>
      </c>
      <c r="PL185" s="106">
        <f>Seniori!PL84</f>
        <v>0</v>
      </c>
      <c r="PM185" s="106">
        <f>Seniori!PM84</f>
        <v>0</v>
      </c>
      <c r="PN185" s="106">
        <f>Seniori!PN84</f>
        <v>0</v>
      </c>
      <c r="PO185" s="106">
        <f>Seniori!PO84</f>
        <v>0</v>
      </c>
      <c r="PP185" s="106">
        <f>Seniori!PP84</f>
        <v>0</v>
      </c>
      <c r="PQ185" s="106">
        <f>Seniori!PQ84</f>
        <v>0</v>
      </c>
      <c r="PR185" s="106">
        <f>Seniori!PR84</f>
        <v>0</v>
      </c>
      <c r="PS185" s="106">
        <f>Seniori!PS84</f>
        <v>0</v>
      </c>
      <c r="PT185" s="106">
        <f>Seniori!PT84</f>
        <v>0</v>
      </c>
      <c r="PU185" s="106">
        <f>Seniori!PU84</f>
        <v>0</v>
      </c>
      <c r="PV185" s="106">
        <f>Seniori!PV84</f>
        <v>0</v>
      </c>
      <c r="PW185" s="106">
        <f>Seniori!PW84</f>
        <v>0</v>
      </c>
      <c r="PX185" s="106">
        <f>Seniori!PX84</f>
        <v>0</v>
      </c>
      <c r="PY185" s="106">
        <f>Seniori!PY84</f>
        <v>0</v>
      </c>
      <c r="PZ185" s="106">
        <f>Seniori!PZ84</f>
        <v>0</v>
      </c>
      <c r="QA185" s="106">
        <f>Seniori!QA84</f>
        <v>0</v>
      </c>
      <c r="QB185" s="106">
        <f>Seniori!QB84</f>
        <v>0</v>
      </c>
      <c r="QC185" s="106">
        <f>Seniori!QC84</f>
        <v>0</v>
      </c>
      <c r="QD185" s="106">
        <f>Seniori!QD84</f>
        <v>0</v>
      </c>
      <c r="QE185" s="106">
        <f>Seniori!QE84</f>
        <v>0</v>
      </c>
      <c r="QF185" s="106">
        <f>Seniori!QF84</f>
        <v>0</v>
      </c>
      <c r="QG185" s="106">
        <f>Seniori!QG84</f>
        <v>0</v>
      </c>
      <c r="QH185" s="106">
        <f>Seniori!QH84</f>
        <v>0</v>
      </c>
      <c r="QI185" s="106">
        <f>Seniori!QI84</f>
        <v>0</v>
      </c>
      <c r="QJ185" s="106">
        <f>Seniori!QJ84</f>
        <v>0</v>
      </c>
      <c r="QK185" s="106">
        <f>Seniori!QK84</f>
        <v>0</v>
      </c>
      <c r="QL185" s="106">
        <f>Seniori!QL84</f>
        <v>0</v>
      </c>
      <c r="QM185" s="106">
        <f>Seniori!QM84</f>
        <v>0</v>
      </c>
      <c r="QN185" s="106">
        <f>Seniori!QN84</f>
        <v>0</v>
      </c>
      <c r="QO185" s="106">
        <f>Seniori!QO84</f>
        <v>0</v>
      </c>
      <c r="QP185" s="106">
        <f>Seniori!QP84</f>
        <v>0</v>
      </c>
      <c r="QQ185" s="106">
        <f>Seniori!QQ84</f>
        <v>0</v>
      </c>
      <c r="QR185" s="106">
        <f>Seniori!QR84</f>
        <v>0</v>
      </c>
      <c r="QS185" s="106">
        <f>Seniori!QS84</f>
        <v>0</v>
      </c>
      <c r="QT185" s="106">
        <f>Seniori!QT84</f>
        <v>0</v>
      </c>
      <c r="QU185" s="106">
        <f>Seniori!QU84</f>
        <v>0</v>
      </c>
      <c r="QV185" s="106">
        <f>Seniori!QV84</f>
        <v>0</v>
      </c>
      <c r="QW185" s="106">
        <f>Seniori!QW84</f>
        <v>0</v>
      </c>
      <c r="QX185" s="106">
        <f>Seniori!QX84</f>
        <v>0</v>
      </c>
      <c r="QY185" s="106">
        <f>Seniori!QY84</f>
        <v>0</v>
      </c>
      <c r="QZ185" s="106">
        <f>Seniori!QZ84</f>
        <v>0</v>
      </c>
      <c r="RA185" s="106">
        <f>Seniori!RA84</f>
        <v>0</v>
      </c>
      <c r="RB185" s="106">
        <f>Seniori!RB84</f>
        <v>0</v>
      </c>
      <c r="RC185" s="106">
        <f>Seniori!RC84</f>
        <v>0</v>
      </c>
      <c r="RD185" s="106">
        <f>Seniori!RD84</f>
        <v>0</v>
      </c>
      <c r="RE185" s="106">
        <f>Seniori!RE84</f>
        <v>0</v>
      </c>
      <c r="RF185" s="106">
        <f>Seniori!RF84</f>
        <v>0</v>
      </c>
      <c r="RG185" s="106">
        <f>Seniori!RG84</f>
        <v>0</v>
      </c>
      <c r="RH185" s="106">
        <f>Seniori!RH84</f>
        <v>0</v>
      </c>
      <c r="RI185" s="106">
        <f>Seniori!RI84</f>
        <v>0</v>
      </c>
      <c r="RJ185" s="106">
        <f>Seniori!RJ84</f>
        <v>0</v>
      </c>
      <c r="RK185" s="106">
        <f>Seniori!RK84</f>
        <v>0</v>
      </c>
      <c r="RL185" s="106">
        <f>Seniori!RL84</f>
        <v>0</v>
      </c>
      <c r="RM185" s="106">
        <f>Seniori!RM84</f>
        <v>0</v>
      </c>
      <c r="RN185" s="106">
        <f>Seniori!RN84</f>
        <v>0</v>
      </c>
      <c r="RO185" s="106">
        <f>Seniori!RO84</f>
        <v>0</v>
      </c>
      <c r="RP185" s="106">
        <f>Seniori!RP84</f>
        <v>0</v>
      </c>
      <c r="RQ185" s="106">
        <f>Seniori!RQ84</f>
        <v>0</v>
      </c>
      <c r="RR185" s="106">
        <f>Seniori!RR84</f>
        <v>0</v>
      </c>
      <c r="RS185" s="106">
        <f>Seniori!RS84</f>
        <v>0</v>
      </c>
      <c r="RT185" s="106">
        <f>Seniori!RT84</f>
        <v>0</v>
      </c>
      <c r="RU185" s="106">
        <f>Seniori!RU84</f>
        <v>0</v>
      </c>
      <c r="RV185" s="106">
        <f>Seniori!RV84</f>
        <v>0</v>
      </c>
      <c r="RW185" s="106">
        <f>Seniori!RW84</f>
        <v>0</v>
      </c>
      <c r="RX185" s="106">
        <f>Seniori!RX84</f>
        <v>0</v>
      </c>
      <c r="RY185" s="106">
        <f>Seniori!RY84</f>
        <v>0</v>
      </c>
      <c r="RZ185" s="106">
        <f>Seniori!RZ84</f>
        <v>0</v>
      </c>
      <c r="SA185" s="106">
        <f>Seniori!SA84</f>
        <v>0</v>
      </c>
      <c r="SB185" s="106">
        <f>Seniori!SB84</f>
        <v>0</v>
      </c>
      <c r="SC185" s="106">
        <f>Seniori!SC84</f>
        <v>0</v>
      </c>
      <c r="SD185" s="106">
        <f>Seniori!SD84</f>
        <v>0</v>
      </c>
      <c r="SE185" s="106">
        <f>Seniori!SE84</f>
        <v>0</v>
      </c>
      <c r="SF185" s="106">
        <f>Seniori!SF84</f>
        <v>0</v>
      </c>
      <c r="SG185" s="106">
        <f>Seniori!SG84</f>
        <v>0</v>
      </c>
      <c r="SH185" s="106">
        <f>Seniori!SH84</f>
        <v>0</v>
      </c>
      <c r="SI185" s="106">
        <f>Seniori!SI84</f>
        <v>0</v>
      </c>
      <c r="SJ185" s="106">
        <f>Seniori!SJ84</f>
        <v>0</v>
      </c>
      <c r="SK185" s="106">
        <f>Seniori!SK84</f>
        <v>0</v>
      </c>
      <c r="SL185" s="106">
        <f>Seniori!SL84</f>
        <v>0</v>
      </c>
      <c r="SM185" s="106">
        <f>Seniori!SM84</f>
        <v>0</v>
      </c>
      <c r="SN185" s="106">
        <f>Seniori!SN84</f>
        <v>0</v>
      </c>
      <c r="SO185" s="106">
        <f>Seniori!SO84</f>
        <v>0</v>
      </c>
      <c r="SP185" s="106">
        <f>Seniori!SP84</f>
        <v>0</v>
      </c>
      <c r="SQ185" s="106">
        <f>Seniori!SQ84</f>
        <v>0</v>
      </c>
      <c r="SR185" s="106">
        <f>Seniori!SR84</f>
        <v>0</v>
      </c>
      <c r="SS185" s="106">
        <f>Seniori!SS84</f>
        <v>0</v>
      </c>
      <c r="ST185" s="106">
        <f>Seniori!ST84</f>
        <v>0</v>
      </c>
      <c r="SU185" s="106">
        <f>Seniori!SU84</f>
        <v>0</v>
      </c>
      <c r="SV185" s="106">
        <f>Seniori!SV84</f>
        <v>0</v>
      </c>
      <c r="SW185" s="106">
        <f>Seniori!SW84</f>
        <v>0</v>
      </c>
      <c r="SX185" s="106">
        <f>Seniori!SX84</f>
        <v>0</v>
      </c>
      <c r="SY185" s="106">
        <f>Seniori!SY84</f>
        <v>0</v>
      </c>
      <c r="SZ185" s="106">
        <f>Seniori!SZ84</f>
        <v>0</v>
      </c>
      <c r="TA185" s="106">
        <f>Seniori!TA84</f>
        <v>0</v>
      </c>
      <c r="TB185" s="106">
        <f>Seniori!TB84</f>
        <v>0</v>
      </c>
    </row>
    <row r="186" spans="1:522" s="1" customFormat="1" ht="18" customHeight="1" x14ac:dyDescent="0.25">
      <c r="A186" s="12"/>
      <c r="B186" s="11" t="s">
        <v>527</v>
      </c>
      <c r="E186" s="4" t="s">
        <v>220</v>
      </c>
      <c r="G186" s="9" t="s">
        <v>95</v>
      </c>
      <c r="H186" s="4" t="s">
        <v>151</v>
      </c>
      <c r="I186" s="1">
        <f t="shared" ref="I186:I189" si="28">SUM(K186:TB186)</f>
        <v>3</v>
      </c>
      <c r="J186" s="12">
        <f>Tabuľka3[[#This Row],[Stĺpec9]]</f>
        <v>3</v>
      </c>
      <c r="K186" s="106">
        <f>Juniori!K40</f>
        <v>0</v>
      </c>
      <c r="L186" s="106">
        <f>Juniori!L40</f>
        <v>0</v>
      </c>
      <c r="M186" s="106">
        <f>Juniori!M40</f>
        <v>0</v>
      </c>
      <c r="N186" s="106">
        <f>Juniori!N40</f>
        <v>0</v>
      </c>
      <c r="O186" s="106">
        <f>Juniori!O40</f>
        <v>0</v>
      </c>
      <c r="P186" s="106">
        <f>Juniori!P40</f>
        <v>0</v>
      </c>
      <c r="Q186" s="106">
        <f>Juniori!Q40</f>
        <v>0</v>
      </c>
      <c r="R186" s="106">
        <f>Juniori!R40</f>
        <v>0</v>
      </c>
      <c r="S186" s="106">
        <f>Juniori!S40</f>
        <v>0</v>
      </c>
      <c r="T186" s="106">
        <f>Juniori!T40</f>
        <v>0</v>
      </c>
      <c r="U186" s="106">
        <f>Juniori!U40</f>
        <v>0</v>
      </c>
      <c r="V186" s="106">
        <f>Juniori!V40</f>
        <v>0</v>
      </c>
      <c r="W186" s="106">
        <f>Juniori!W40</f>
        <v>0</v>
      </c>
      <c r="X186" s="106">
        <f>Juniori!X40</f>
        <v>0</v>
      </c>
      <c r="Y186" s="106">
        <f>Juniori!Y40</f>
        <v>0</v>
      </c>
      <c r="Z186" s="106">
        <f>Juniori!Z40</f>
        <v>0</v>
      </c>
      <c r="AA186" s="106">
        <f>Juniori!AA40</f>
        <v>0</v>
      </c>
      <c r="AB186" s="106">
        <f>Juniori!AB40</f>
        <v>0</v>
      </c>
      <c r="AC186" s="106">
        <f>Juniori!AC40</f>
        <v>0</v>
      </c>
      <c r="AD186" s="106">
        <f>Juniori!AD40</f>
        <v>0</v>
      </c>
      <c r="AE186" s="106">
        <f>Juniori!AE40</f>
        <v>0</v>
      </c>
      <c r="AF186" s="106">
        <f>Juniori!AF40</f>
        <v>0</v>
      </c>
      <c r="AG186" s="106">
        <f>Juniori!AG40</f>
        <v>0</v>
      </c>
      <c r="AH186" s="106">
        <f>Juniori!AH40</f>
        <v>0</v>
      </c>
      <c r="AI186" s="106">
        <f>Juniori!AI40</f>
        <v>0</v>
      </c>
      <c r="AJ186" s="106">
        <f>Juniori!AJ40</f>
        <v>0</v>
      </c>
      <c r="AK186" s="106">
        <f>Juniori!AK40</f>
        <v>0</v>
      </c>
      <c r="AL186" s="106">
        <f>Juniori!AL40</f>
        <v>0</v>
      </c>
      <c r="AM186" s="106">
        <f>Juniori!AM40</f>
        <v>0</v>
      </c>
      <c r="AN186" s="106">
        <f>Juniori!AN40</f>
        <v>0</v>
      </c>
      <c r="AO186" s="106">
        <f>Juniori!AO40</f>
        <v>0</v>
      </c>
      <c r="AP186" s="106">
        <f>Juniori!AP40</f>
        <v>0</v>
      </c>
      <c r="AQ186" s="106">
        <f>Juniori!AQ40</f>
        <v>0</v>
      </c>
      <c r="AR186" s="106">
        <f>Juniori!AR40</f>
        <v>0</v>
      </c>
      <c r="AS186" s="106">
        <f>Juniori!AS40</f>
        <v>0</v>
      </c>
      <c r="AT186" s="106">
        <f>Juniori!AT40</f>
        <v>0</v>
      </c>
      <c r="AU186" s="106">
        <f>Juniori!AU40</f>
        <v>0</v>
      </c>
      <c r="AV186" s="106">
        <f>Juniori!AV40</f>
        <v>0</v>
      </c>
      <c r="AW186" s="106">
        <f>Juniori!AW40</f>
        <v>0</v>
      </c>
      <c r="AX186" s="106">
        <f>Juniori!AX40</f>
        <v>0</v>
      </c>
      <c r="AY186" s="106">
        <f>Juniori!AY40</f>
        <v>0</v>
      </c>
      <c r="AZ186" s="106">
        <f>Juniori!AZ40</f>
        <v>0</v>
      </c>
      <c r="BA186" s="106">
        <f>Juniori!BA40</f>
        <v>0</v>
      </c>
      <c r="BB186" s="106">
        <f>Juniori!BB40</f>
        <v>0</v>
      </c>
      <c r="BC186" s="106">
        <f>Juniori!BC40</f>
        <v>0</v>
      </c>
      <c r="BD186" s="106">
        <f>Juniori!BD40</f>
        <v>0</v>
      </c>
      <c r="BE186" s="106">
        <f>Juniori!BE40</f>
        <v>0</v>
      </c>
      <c r="BF186" s="106">
        <f>Juniori!BF40</f>
        <v>0</v>
      </c>
      <c r="BG186" s="106">
        <f>Juniori!BG40</f>
        <v>0</v>
      </c>
      <c r="BH186" s="106">
        <f>Juniori!BH40</f>
        <v>0</v>
      </c>
      <c r="BI186" s="106">
        <f>Juniori!BI40</f>
        <v>0</v>
      </c>
      <c r="BJ186" s="106">
        <f>Juniori!BJ40</f>
        <v>0</v>
      </c>
      <c r="BK186" s="106">
        <f>Juniori!BK40</f>
        <v>0</v>
      </c>
      <c r="BL186" s="106">
        <f>Juniori!BL40</f>
        <v>0</v>
      </c>
      <c r="BM186" s="106">
        <f>Juniori!BM40</f>
        <v>0</v>
      </c>
      <c r="BN186" s="106">
        <f>Juniori!BN40</f>
        <v>0</v>
      </c>
      <c r="BO186" s="106">
        <f>Juniori!BO40</f>
        <v>0</v>
      </c>
      <c r="BP186" s="106">
        <f>Juniori!BP40</f>
        <v>0</v>
      </c>
      <c r="BQ186" s="106">
        <f>Juniori!BQ40</f>
        <v>0</v>
      </c>
      <c r="BR186" s="106">
        <f>Juniori!BR40</f>
        <v>0</v>
      </c>
      <c r="BS186" s="106">
        <f>Juniori!BS40</f>
        <v>0</v>
      </c>
      <c r="BT186" s="106">
        <f>Juniori!BT40</f>
        <v>0</v>
      </c>
      <c r="BU186" s="106">
        <f>Juniori!BU40</f>
        <v>0</v>
      </c>
      <c r="BV186" s="106">
        <f>Juniori!BV40</f>
        <v>0</v>
      </c>
      <c r="BW186" s="106">
        <f>Juniori!BW40</f>
        <v>0</v>
      </c>
      <c r="BX186" s="106">
        <f>Juniori!BX40</f>
        <v>0</v>
      </c>
      <c r="BY186" s="106">
        <f>Juniori!BY40</f>
        <v>0</v>
      </c>
      <c r="BZ186" s="106">
        <f>Juniori!BZ40</f>
        <v>0</v>
      </c>
      <c r="CA186" s="106">
        <f>Juniori!CA40</f>
        <v>0</v>
      </c>
      <c r="CB186" s="106">
        <f>Juniori!CB40</f>
        <v>0</v>
      </c>
      <c r="CC186" s="106">
        <f>Juniori!CC40</f>
        <v>0</v>
      </c>
      <c r="CD186" s="106">
        <f>Juniori!CD40</f>
        <v>0</v>
      </c>
      <c r="CE186" s="106">
        <f>Juniori!CE40</f>
        <v>0</v>
      </c>
      <c r="CF186" s="106">
        <f>Juniori!CF40</f>
        <v>0</v>
      </c>
      <c r="CG186" s="106">
        <f>Juniori!CG40</f>
        <v>0</v>
      </c>
      <c r="CH186" s="106">
        <f>Juniori!CH40</f>
        <v>0</v>
      </c>
      <c r="CI186" s="106">
        <f>Juniori!CI40</f>
        <v>0</v>
      </c>
      <c r="CJ186" s="106">
        <f>Juniori!CJ40</f>
        <v>0</v>
      </c>
      <c r="CK186" s="106">
        <f>Juniori!CK40</f>
        <v>0</v>
      </c>
      <c r="CL186" s="106">
        <f>Juniori!CL40</f>
        <v>0</v>
      </c>
      <c r="CM186" s="106">
        <f>Juniori!CM40</f>
        <v>0</v>
      </c>
      <c r="CN186" s="106">
        <f>Juniori!CN40</f>
        <v>0</v>
      </c>
      <c r="CO186" s="106">
        <f>Juniori!CO40</f>
        <v>0</v>
      </c>
      <c r="CP186" s="106">
        <f>Juniori!CP40</f>
        <v>0</v>
      </c>
      <c r="CQ186" s="106">
        <f>Juniori!CQ40</f>
        <v>0</v>
      </c>
      <c r="CR186" s="106">
        <f>Juniori!CR40</f>
        <v>0</v>
      </c>
      <c r="CS186" s="106">
        <f>Juniori!CS40</f>
        <v>0</v>
      </c>
      <c r="CT186" s="106">
        <f>Juniori!CT40</f>
        <v>0</v>
      </c>
      <c r="CU186" s="106">
        <f>Juniori!CU40</f>
        <v>0</v>
      </c>
      <c r="CV186" s="106">
        <f>Juniori!CV40</f>
        <v>0</v>
      </c>
      <c r="CW186" s="106">
        <f>Juniori!CW40</f>
        <v>0</v>
      </c>
      <c r="CX186" s="106">
        <f>Juniori!CX40</f>
        <v>0</v>
      </c>
      <c r="CY186" s="106">
        <f>Juniori!CY40</f>
        <v>0</v>
      </c>
      <c r="CZ186" s="106">
        <f>Juniori!CZ40</f>
        <v>0</v>
      </c>
      <c r="DA186" s="106">
        <f>Juniori!DA40</f>
        <v>0</v>
      </c>
      <c r="DB186" s="106">
        <f>Juniori!DB40</f>
        <v>0</v>
      </c>
      <c r="DC186" s="106">
        <f>Juniori!DC40</f>
        <v>0</v>
      </c>
      <c r="DD186" s="106">
        <f>Juniori!DD40</f>
        <v>0</v>
      </c>
      <c r="DE186" s="106">
        <f>Juniori!DE40</f>
        <v>0</v>
      </c>
      <c r="DF186" s="106">
        <f>Juniori!DF40</f>
        <v>0</v>
      </c>
      <c r="DG186" s="106">
        <f>Juniori!DG40</f>
        <v>0</v>
      </c>
      <c r="DH186" s="106">
        <f>Juniori!DH40</f>
        <v>0</v>
      </c>
      <c r="DI186" s="106">
        <f>Juniori!DI40</f>
        <v>0</v>
      </c>
      <c r="DJ186" s="106">
        <f>Juniori!DJ40</f>
        <v>0</v>
      </c>
      <c r="DK186" s="106">
        <f>Juniori!DK40</f>
        <v>0</v>
      </c>
      <c r="DL186" s="106">
        <f>Juniori!DL40</f>
        <v>0</v>
      </c>
      <c r="DM186" s="106">
        <f>Juniori!DM40</f>
        <v>0</v>
      </c>
      <c r="DN186" s="106">
        <f>Juniori!DN40</f>
        <v>0</v>
      </c>
      <c r="DO186" s="106">
        <f>Juniori!DO40</f>
        <v>0</v>
      </c>
      <c r="DP186" s="106">
        <f>Juniori!DP40</f>
        <v>0</v>
      </c>
      <c r="DQ186" s="106">
        <f>Juniori!DQ40</f>
        <v>0</v>
      </c>
      <c r="DR186" s="106">
        <f>Juniori!DR40</f>
        <v>0</v>
      </c>
      <c r="DS186" s="106">
        <f>Juniori!DS40</f>
        <v>0</v>
      </c>
      <c r="DT186" s="106">
        <f>Juniori!DT40</f>
        <v>0</v>
      </c>
      <c r="DU186" s="106">
        <f>Juniori!DU40</f>
        <v>0</v>
      </c>
      <c r="DV186" s="106">
        <f>Juniori!DV40</f>
        <v>0</v>
      </c>
      <c r="DW186" s="106">
        <f>Juniori!DW40</f>
        <v>0</v>
      </c>
      <c r="DX186" s="106">
        <f>Juniori!DX40</f>
        <v>0</v>
      </c>
      <c r="DY186" s="106">
        <f>Juniori!DY40</f>
        <v>0</v>
      </c>
      <c r="DZ186" s="106">
        <f>Juniori!DZ40</f>
        <v>0</v>
      </c>
      <c r="EA186" s="106">
        <f>Juniori!EA40</f>
        <v>0</v>
      </c>
      <c r="EB186" s="106">
        <f>Juniori!EB40</f>
        <v>0</v>
      </c>
      <c r="EC186" s="106">
        <f>Juniori!EC40</f>
        <v>0</v>
      </c>
      <c r="ED186" s="106">
        <f>Juniori!ED40</f>
        <v>0</v>
      </c>
      <c r="EE186" s="106">
        <f>Juniori!EE40</f>
        <v>0</v>
      </c>
      <c r="EF186" s="106">
        <f>Juniori!EF40</f>
        <v>0</v>
      </c>
      <c r="EG186" s="106">
        <f>Juniori!EG40</f>
        <v>0</v>
      </c>
      <c r="EH186" s="106">
        <f>Juniori!EH40</f>
        <v>0</v>
      </c>
      <c r="EI186" s="106">
        <f>Juniori!EI40</f>
        <v>0</v>
      </c>
      <c r="EJ186" s="106">
        <f>Juniori!EJ40</f>
        <v>0</v>
      </c>
      <c r="EK186" s="106">
        <f>Juniori!EK40</f>
        <v>0</v>
      </c>
      <c r="EL186" s="106">
        <f>Juniori!EL40</f>
        <v>0</v>
      </c>
      <c r="EM186" s="106">
        <f>Juniori!EM40</f>
        <v>0</v>
      </c>
      <c r="EN186" s="106">
        <f>Juniori!EN40</f>
        <v>0</v>
      </c>
      <c r="EO186" s="106">
        <f>Juniori!EO40</f>
        <v>0</v>
      </c>
      <c r="EP186" s="106">
        <f>Juniori!EP40</f>
        <v>0</v>
      </c>
      <c r="EQ186" s="106">
        <f>Juniori!EQ40</f>
        <v>0</v>
      </c>
      <c r="ER186" s="106">
        <f>Juniori!ER40</f>
        <v>0</v>
      </c>
      <c r="ES186" s="106">
        <f>Juniori!ES40</f>
        <v>0</v>
      </c>
      <c r="ET186" s="106">
        <f>Juniori!ET40</f>
        <v>0</v>
      </c>
      <c r="EU186" s="106">
        <f>Juniori!EU40</f>
        <v>0</v>
      </c>
      <c r="EV186" s="106">
        <f>Juniori!EV40</f>
        <v>0</v>
      </c>
      <c r="EW186" s="106">
        <f>Juniori!EW40</f>
        <v>0</v>
      </c>
      <c r="EX186" s="106">
        <f>Juniori!EX40</f>
        <v>0</v>
      </c>
      <c r="EY186" s="106">
        <f>Juniori!EY40</f>
        <v>0</v>
      </c>
      <c r="EZ186" s="106">
        <f>Juniori!EZ40</f>
        <v>0</v>
      </c>
      <c r="FA186" s="106">
        <f>Juniori!FA40</f>
        <v>0</v>
      </c>
      <c r="FB186" s="106">
        <f>Juniori!FB40</f>
        <v>0</v>
      </c>
      <c r="FC186" s="106">
        <f>Juniori!FC40</f>
        <v>0</v>
      </c>
      <c r="FD186" s="106">
        <f>Juniori!FD40</f>
        <v>0</v>
      </c>
      <c r="FE186" s="106">
        <f>Juniori!FE40</f>
        <v>0</v>
      </c>
      <c r="FF186" s="106">
        <f>Juniori!FF40</f>
        <v>0</v>
      </c>
      <c r="FG186" s="106">
        <f>Juniori!FG40</f>
        <v>0</v>
      </c>
      <c r="FH186" s="106">
        <f>Juniori!FH40</f>
        <v>0</v>
      </c>
      <c r="FI186" s="106">
        <f>Juniori!FI40</f>
        <v>0</v>
      </c>
      <c r="FJ186" s="106">
        <f>Juniori!FJ40</f>
        <v>0</v>
      </c>
      <c r="FK186" s="106">
        <f>Juniori!FK40</f>
        <v>0</v>
      </c>
      <c r="FL186" s="106">
        <f>Juniori!FL40</f>
        <v>0</v>
      </c>
      <c r="FM186" s="106">
        <f>Juniori!FM40</f>
        <v>0</v>
      </c>
      <c r="FN186" s="106">
        <f>Juniori!FN40</f>
        <v>0</v>
      </c>
      <c r="FO186" s="106">
        <f>Juniori!FO40</f>
        <v>0</v>
      </c>
      <c r="FP186" s="106">
        <f>Juniori!FP40</f>
        <v>0</v>
      </c>
      <c r="FQ186" s="106">
        <f>Juniori!FQ40</f>
        <v>0</v>
      </c>
      <c r="FR186" s="106">
        <f>Juniori!FR40</f>
        <v>0</v>
      </c>
      <c r="FS186" s="106">
        <f>Juniori!FS40</f>
        <v>0</v>
      </c>
      <c r="FT186" s="106">
        <f>Juniori!FT40</f>
        <v>0</v>
      </c>
      <c r="FU186" s="106">
        <f>Juniori!FU40</f>
        <v>0</v>
      </c>
      <c r="FV186" s="106">
        <f>Juniori!FV40</f>
        <v>0</v>
      </c>
      <c r="FW186" s="106">
        <f>Juniori!FW40</f>
        <v>0</v>
      </c>
      <c r="FX186" s="106">
        <f>Juniori!FX40</f>
        <v>0</v>
      </c>
      <c r="FY186" s="106">
        <f>Juniori!FY40</f>
        <v>0</v>
      </c>
      <c r="FZ186" s="106">
        <f>Juniori!FZ40</f>
        <v>0</v>
      </c>
      <c r="GA186" s="106">
        <f>Juniori!GA40</f>
        <v>0</v>
      </c>
      <c r="GB186" s="106">
        <f>Juniori!GB40</f>
        <v>0</v>
      </c>
      <c r="GC186" s="106">
        <f>Juniori!GC40</f>
        <v>0</v>
      </c>
      <c r="GD186" s="106">
        <f>Juniori!GD40</f>
        <v>0</v>
      </c>
      <c r="GE186" s="106">
        <f>Juniori!GE40</f>
        <v>0</v>
      </c>
      <c r="GF186" s="106">
        <f>Juniori!GF40</f>
        <v>0</v>
      </c>
      <c r="GG186" s="106">
        <f>Juniori!GG40</f>
        <v>0</v>
      </c>
      <c r="GH186" s="106">
        <f>Juniori!GH40</f>
        <v>0</v>
      </c>
      <c r="GI186" s="106">
        <f>Juniori!GI40</f>
        <v>0</v>
      </c>
      <c r="GJ186" s="106">
        <f>Juniori!GJ40</f>
        <v>0</v>
      </c>
      <c r="GK186" s="106">
        <f>Juniori!GK40</f>
        <v>0</v>
      </c>
      <c r="GL186" s="106">
        <f>Juniori!GL40</f>
        <v>0</v>
      </c>
      <c r="GM186" s="106">
        <f>Juniori!GM40</f>
        <v>0</v>
      </c>
      <c r="GN186" s="106">
        <f>Juniori!GN40</f>
        <v>0</v>
      </c>
      <c r="GO186" s="106">
        <f>Juniori!GO40</f>
        <v>0</v>
      </c>
      <c r="GP186" s="106">
        <f>Juniori!GP40</f>
        <v>0</v>
      </c>
      <c r="GQ186" s="106">
        <f>Juniori!GQ40</f>
        <v>0</v>
      </c>
      <c r="GR186" s="106">
        <f>Juniori!GR40</f>
        <v>0</v>
      </c>
      <c r="GS186" s="106">
        <f>Juniori!GS40</f>
        <v>0</v>
      </c>
      <c r="GT186" s="106">
        <f>Juniori!GT40</f>
        <v>0</v>
      </c>
      <c r="GU186" s="106">
        <f>Juniori!GU40</f>
        <v>0</v>
      </c>
      <c r="GV186" s="106">
        <f>Juniori!GV40</f>
        <v>0</v>
      </c>
      <c r="GW186" s="106">
        <f>Juniori!GW40</f>
        <v>0</v>
      </c>
      <c r="GX186" s="106">
        <f>Juniori!GX40</f>
        <v>0</v>
      </c>
      <c r="GY186" s="106">
        <f>Juniori!GY40</f>
        <v>0</v>
      </c>
      <c r="GZ186" s="106">
        <f>Juniori!GZ40</f>
        <v>0</v>
      </c>
      <c r="HA186" s="106">
        <f>Juniori!HA40</f>
        <v>0</v>
      </c>
      <c r="HB186" s="106">
        <f>Juniori!HB40</f>
        <v>0</v>
      </c>
      <c r="HC186" s="106">
        <f>Juniori!HC40</f>
        <v>0</v>
      </c>
      <c r="HD186" s="106">
        <f>Juniori!HD40</f>
        <v>0</v>
      </c>
      <c r="HE186" s="106">
        <f>Juniori!HE40</f>
        <v>0</v>
      </c>
      <c r="HF186" s="106">
        <f>Juniori!HF40</f>
        <v>0</v>
      </c>
      <c r="HG186" s="106">
        <f>Juniori!HG40</f>
        <v>0</v>
      </c>
      <c r="HH186" s="106">
        <f>Juniori!HH40</f>
        <v>0</v>
      </c>
      <c r="HI186" s="106">
        <f>Juniori!HI40</f>
        <v>0</v>
      </c>
      <c r="HJ186" s="106">
        <f>Juniori!HJ40</f>
        <v>0</v>
      </c>
      <c r="HK186" s="106">
        <f>Juniori!HK40</f>
        <v>0</v>
      </c>
      <c r="HL186" s="106">
        <f>Juniori!HL40</f>
        <v>0</v>
      </c>
      <c r="HM186" s="106">
        <f>Juniori!HM40</f>
        <v>0</v>
      </c>
      <c r="HN186" s="106">
        <f>Juniori!HN40</f>
        <v>0</v>
      </c>
      <c r="HO186" s="106">
        <f>Juniori!HO40</f>
        <v>0</v>
      </c>
      <c r="HP186" s="106">
        <f>Juniori!HP40</f>
        <v>0</v>
      </c>
      <c r="HQ186" s="106">
        <f>Juniori!HQ40</f>
        <v>0</v>
      </c>
      <c r="HR186" s="106">
        <f>Juniori!HR40</f>
        <v>0</v>
      </c>
      <c r="HS186" s="106">
        <f>Juniori!HS40</f>
        <v>0</v>
      </c>
      <c r="HT186" s="106">
        <f>Juniori!HT40</f>
        <v>0</v>
      </c>
      <c r="HU186" s="106">
        <f>Juniori!HU40</f>
        <v>0</v>
      </c>
      <c r="HV186" s="106">
        <f>Juniori!HV40</f>
        <v>0</v>
      </c>
      <c r="HW186" s="106">
        <f>Juniori!HW40</f>
        <v>0</v>
      </c>
      <c r="HX186" s="106">
        <f>Juniori!HX40</f>
        <v>0</v>
      </c>
      <c r="HY186" s="106">
        <f>Juniori!HY40</f>
        <v>0</v>
      </c>
      <c r="HZ186" s="106">
        <f>Juniori!HZ40</f>
        <v>0</v>
      </c>
      <c r="IA186" s="106">
        <f>Juniori!IA40</f>
        <v>0</v>
      </c>
      <c r="IB186" s="106">
        <f>Juniori!IB40</f>
        <v>0</v>
      </c>
      <c r="IC186" s="106">
        <f>Juniori!IC40</f>
        <v>0</v>
      </c>
      <c r="ID186" s="106">
        <f>Juniori!ID40</f>
        <v>0</v>
      </c>
      <c r="IE186" s="106">
        <f>Juniori!IE40</f>
        <v>0</v>
      </c>
      <c r="IF186" s="106">
        <f>Juniori!IF40</f>
        <v>0</v>
      </c>
      <c r="IG186" s="106">
        <f>Juniori!IG40</f>
        <v>0</v>
      </c>
      <c r="IH186" s="106">
        <f>Juniori!IH40</f>
        <v>0</v>
      </c>
      <c r="II186" s="106">
        <f>Juniori!II40</f>
        <v>0</v>
      </c>
      <c r="IJ186" s="106">
        <f>Juniori!IJ40</f>
        <v>0</v>
      </c>
      <c r="IK186" s="106">
        <f>Juniori!IK40</f>
        <v>0</v>
      </c>
      <c r="IL186" s="106">
        <f>Juniori!IL40</f>
        <v>0</v>
      </c>
      <c r="IM186" s="106">
        <f>Juniori!IM40</f>
        <v>0</v>
      </c>
      <c r="IN186" s="106">
        <f>Juniori!IN40</f>
        <v>0</v>
      </c>
      <c r="IO186" s="106">
        <f>Juniori!IO40</f>
        <v>0</v>
      </c>
      <c r="IP186" s="106">
        <f>Juniori!IP40</f>
        <v>0</v>
      </c>
      <c r="IQ186" s="106">
        <f>Juniori!IQ40</f>
        <v>0</v>
      </c>
      <c r="IR186" s="106">
        <f>Juniori!IR40</f>
        <v>0</v>
      </c>
      <c r="IS186" s="106">
        <f>Juniori!IS40</f>
        <v>0</v>
      </c>
      <c r="IT186" s="106">
        <f>Juniori!IT40</f>
        <v>0</v>
      </c>
      <c r="IU186" s="106">
        <f>Juniori!IU40</f>
        <v>0</v>
      </c>
      <c r="IV186" s="106">
        <f>Juniori!IV40</f>
        <v>0</v>
      </c>
      <c r="IW186" s="106">
        <f>Juniori!IW40</f>
        <v>0</v>
      </c>
      <c r="IX186" s="106">
        <f>Juniori!IX40</f>
        <v>0</v>
      </c>
      <c r="IY186" s="106">
        <f>Juniori!IY40</f>
        <v>0</v>
      </c>
      <c r="IZ186" s="106">
        <f>Juniori!IZ40</f>
        <v>0</v>
      </c>
      <c r="JA186" s="106">
        <f>Juniori!JA40</f>
        <v>0</v>
      </c>
      <c r="JB186" s="106">
        <f>Juniori!JB40</f>
        <v>0</v>
      </c>
      <c r="JC186" s="106">
        <f>Juniori!JC40</f>
        <v>0</v>
      </c>
      <c r="JD186" s="106">
        <f>Juniori!JD40</f>
        <v>0</v>
      </c>
      <c r="JE186" s="106">
        <f>Juniori!JE40</f>
        <v>0</v>
      </c>
      <c r="JF186" s="106">
        <f>Juniori!JF40</f>
        <v>0</v>
      </c>
      <c r="JG186" s="106">
        <f>Juniori!JG40</f>
        <v>0</v>
      </c>
      <c r="JH186" s="106">
        <f>Juniori!JH40</f>
        <v>0</v>
      </c>
      <c r="JI186" s="106">
        <f>Juniori!JI40</f>
        <v>0</v>
      </c>
      <c r="JJ186" s="106">
        <f>Juniori!JJ40</f>
        <v>0</v>
      </c>
      <c r="JK186" s="106">
        <f>Juniori!JK40</f>
        <v>0</v>
      </c>
      <c r="JL186" s="106">
        <f>Juniori!JL40</f>
        <v>0</v>
      </c>
      <c r="JM186" s="106">
        <f>Juniori!JM40</f>
        <v>0</v>
      </c>
      <c r="JN186" s="106">
        <f>Juniori!JN40</f>
        <v>0</v>
      </c>
      <c r="JO186" s="106">
        <f>Juniori!JO40</f>
        <v>0</v>
      </c>
      <c r="JP186" s="106">
        <f>Juniori!JP40</f>
        <v>0</v>
      </c>
      <c r="JQ186" s="106">
        <f>Juniori!JQ40</f>
        <v>0</v>
      </c>
      <c r="JR186" s="106">
        <f>Juniori!JR40</f>
        <v>0</v>
      </c>
      <c r="JS186" s="106">
        <f>Juniori!JS40</f>
        <v>0</v>
      </c>
      <c r="JT186" s="106">
        <f>Juniori!JT40</f>
        <v>0</v>
      </c>
      <c r="JU186" s="106">
        <f>Juniori!JU40</f>
        <v>0</v>
      </c>
      <c r="JV186" s="106">
        <f>Juniori!JV40</f>
        <v>0</v>
      </c>
      <c r="JW186" s="106">
        <f>Juniori!JW40</f>
        <v>0</v>
      </c>
      <c r="JX186" s="106">
        <f>Juniori!JX40</f>
        <v>0</v>
      </c>
      <c r="JY186" s="106">
        <f>Juniori!JY40</f>
        <v>0</v>
      </c>
      <c r="JZ186" s="106">
        <f>Juniori!JZ40</f>
        <v>0</v>
      </c>
      <c r="KA186" s="106">
        <f>Juniori!KA40</f>
        <v>0</v>
      </c>
      <c r="KB186" s="106">
        <f>Juniori!KB40</f>
        <v>0</v>
      </c>
      <c r="KC186" s="106">
        <f>Juniori!KC40</f>
        <v>0</v>
      </c>
      <c r="KD186" s="106">
        <f>Juniori!KD40</f>
        <v>0</v>
      </c>
      <c r="KE186" s="106">
        <f>Juniori!KE40</f>
        <v>0</v>
      </c>
      <c r="KF186" s="106">
        <f>Juniori!KF40</f>
        <v>0</v>
      </c>
      <c r="KG186" s="106">
        <f>Juniori!KG40</f>
        <v>0</v>
      </c>
      <c r="KH186" s="106">
        <f>Juniori!KH40</f>
        <v>0</v>
      </c>
      <c r="KI186" s="106">
        <f>Juniori!KI40</f>
        <v>0</v>
      </c>
      <c r="KJ186" s="106">
        <f>Juniori!KJ40</f>
        <v>0</v>
      </c>
      <c r="KK186" s="106">
        <f>Juniori!KK40</f>
        <v>0</v>
      </c>
      <c r="KL186" s="106">
        <f>Juniori!KL40</f>
        <v>0</v>
      </c>
      <c r="KM186" s="106">
        <f>Juniori!KM40</f>
        <v>0</v>
      </c>
      <c r="KN186" s="106">
        <f>Juniori!KN40</f>
        <v>0</v>
      </c>
      <c r="KO186" s="106">
        <f>Juniori!KO40</f>
        <v>0</v>
      </c>
      <c r="KP186" s="106">
        <f>Juniori!KP40</f>
        <v>0</v>
      </c>
      <c r="KQ186" s="106">
        <f>Juniori!KQ40</f>
        <v>0</v>
      </c>
      <c r="KR186" s="106">
        <f>Juniori!KR40</f>
        <v>0</v>
      </c>
      <c r="KS186" s="106">
        <f>Juniori!KS40</f>
        <v>0</v>
      </c>
      <c r="KT186" s="106">
        <f>Juniori!KT40</f>
        <v>0</v>
      </c>
      <c r="KU186" s="106">
        <f>Juniori!KU40</f>
        <v>0</v>
      </c>
      <c r="KV186" s="106">
        <f>Juniori!KV40</f>
        <v>0</v>
      </c>
      <c r="KW186" s="106">
        <f>Juniori!KW40</f>
        <v>0</v>
      </c>
      <c r="KX186" s="106">
        <f>Juniori!KX40</f>
        <v>0</v>
      </c>
      <c r="KY186" s="106">
        <f>Juniori!KY40</f>
        <v>0</v>
      </c>
      <c r="KZ186" s="106">
        <f>Juniori!KZ40</f>
        <v>0</v>
      </c>
      <c r="LA186" s="106">
        <f>Juniori!LA40</f>
        <v>0</v>
      </c>
      <c r="LB186" s="106">
        <f>Juniori!LB40</f>
        <v>0</v>
      </c>
      <c r="LC186" s="106">
        <f>Juniori!LC40</f>
        <v>0</v>
      </c>
      <c r="LD186" s="106">
        <f>Juniori!LD40</f>
        <v>0</v>
      </c>
      <c r="LE186" s="106">
        <f>Juniori!LE40</f>
        <v>0</v>
      </c>
      <c r="LF186" s="106">
        <f>Juniori!LF40</f>
        <v>0</v>
      </c>
      <c r="LG186" s="106">
        <f>Juniori!LG40</f>
        <v>0</v>
      </c>
      <c r="LH186" s="106">
        <f>Juniori!LH40</f>
        <v>0</v>
      </c>
      <c r="LI186" s="106">
        <f>Juniori!LI40</f>
        <v>0</v>
      </c>
      <c r="LJ186" s="106">
        <f>Juniori!LJ40</f>
        <v>0</v>
      </c>
      <c r="LK186" s="106">
        <f>Juniori!LK40</f>
        <v>0</v>
      </c>
      <c r="LL186" s="106">
        <f>Juniori!LL40</f>
        <v>0</v>
      </c>
      <c r="LM186" s="106">
        <f>Juniori!LM40</f>
        <v>0</v>
      </c>
      <c r="LN186" s="106">
        <f>Juniori!LN40</f>
        <v>0</v>
      </c>
      <c r="LO186" s="106">
        <f>Juniori!LO40</f>
        <v>0</v>
      </c>
      <c r="LP186" s="106">
        <f>Juniori!LP40</f>
        <v>2</v>
      </c>
      <c r="LQ186" s="106" t="str">
        <f>Juniori!LQ40</f>
        <v>o</v>
      </c>
      <c r="LR186" s="106">
        <f>Juniori!LR40</f>
        <v>0</v>
      </c>
      <c r="LS186" s="106">
        <f>Juniori!LS40</f>
        <v>0</v>
      </c>
      <c r="LT186" s="106">
        <f>Juniori!LT40</f>
        <v>0</v>
      </c>
      <c r="LU186" s="106">
        <f>Juniori!LU40</f>
        <v>0</v>
      </c>
      <c r="LV186" s="106">
        <f>Juniori!LV40</f>
        <v>0</v>
      </c>
      <c r="LW186" s="106">
        <f>Juniori!LW40</f>
        <v>1</v>
      </c>
      <c r="LX186" s="106" t="str">
        <f>Juniori!LX40</f>
        <v>o</v>
      </c>
      <c r="LY186" s="106">
        <f>Juniori!LY40</f>
        <v>0</v>
      </c>
      <c r="LZ186" s="106">
        <f>Juniori!LZ40</f>
        <v>0</v>
      </c>
      <c r="MA186" s="106">
        <f>Juniori!MA40</f>
        <v>0</v>
      </c>
      <c r="MB186" s="106">
        <f>Juniori!MB40</f>
        <v>0</v>
      </c>
      <c r="MC186" s="106">
        <f>Juniori!MC40</f>
        <v>0</v>
      </c>
      <c r="MD186" s="106">
        <f>Juniori!MD40</f>
        <v>0</v>
      </c>
      <c r="ME186" s="106">
        <f>Juniori!ME40</f>
        <v>0</v>
      </c>
      <c r="MF186" s="106">
        <f>Juniori!MF40</f>
        <v>0</v>
      </c>
      <c r="MG186" s="106">
        <f>Juniori!MG40</f>
        <v>0</v>
      </c>
      <c r="MH186" s="106">
        <f>Juniori!MH40</f>
        <v>0</v>
      </c>
      <c r="MI186" s="106">
        <f>Juniori!MI40</f>
        <v>0</v>
      </c>
      <c r="MJ186" s="106">
        <f>Juniori!MJ40</f>
        <v>0</v>
      </c>
      <c r="MK186" s="106">
        <f>Juniori!MK40</f>
        <v>0</v>
      </c>
      <c r="ML186" s="106">
        <f>Juniori!ML40</f>
        <v>0</v>
      </c>
      <c r="MM186" s="106">
        <f>Juniori!MM40</f>
        <v>0</v>
      </c>
      <c r="MN186" s="106">
        <f>Juniori!MN40</f>
        <v>0</v>
      </c>
      <c r="MO186" s="106">
        <f>Juniori!MO40</f>
        <v>0</v>
      </c>
      <c r="MP186" s="106">
        <f>Juniori!MP40</f>
        <v>0</v>
      </c>
      <c r="MQ186" s="106">
        <f>Juniori!MQ40</f>
        <v>0</v>
      </c>
      <c r="MR186" s="106">
        <f>Juniori!MR40</f>
        <v>0</v>
      </c>
      <c r="MS186" s="106">
        <f>Juniori!MS40</f>
        <v>0</v>
      </c>
      <c r="MT186" s="106">
        <f>Juniori!MT40</f>
        <v>0</v>
      </c>
      <c r="MU186" s="106">
        <f>Juniori!MU40</f>
        <v>0</v>
      </c>
      <c r="MV186" s="106">
        <f>Juniori!MV40</f>
        <v>0</v>
      </c>
      <c r="MW186" s="106">
        <f>Juniori!MW40</f>
        <v>0</v>
      </c>
      <c r="MX186" s="106">
        <f>Juniori!MX40</f>
        <v>0</v>
      </c>
      <c r="MY186" s="106">
        <f>Juniori!MY40</f>
        <v>0</v>
      </c>
      <c r="MZ186" s="106">
        <f>Juniori!MZ40</f>
        <v>0</v>
      </c>
      <c r="NA186" s="106">
        <f>Juniori!NA40</f>
        <v>0</v>
      </c>
      <c r="NB186" s="106">
        <f>Juniori!NB40</f>
        <v>0</v>
      </c>
      <c r="NC186" s="106">
        <f>Juniori!NC40</f>
        <v>0</v>
      </c>
      <c r="ND186" s="106">
        <f>Juniori!ND40</f>
        <v>0</v>
      </c>
      <c r="NE186" s="106">
        <f>Juniori!NE40</f>
        <v>0</v>
      </c>
      <c r="NF186" s="106">
        <f>Juniori!NF40</f>
        <v>0</v>
      </c>
      <c r="NG186" s="106">
        <f>Juniori!NG40</f>
        <v>0</v>
      </c>
      <c r="NH186" s="106">
        <f>Juniori!NH40</f>
        <v>0</v>
      </c>
      <c r="NI186" s="106">
        <f>Juniori!NI40</f>
        <v>0</v>
      </c>
      <c r="NJ186" s="106">
        <f>Juniori!NJ40</f>
        <v>0</v>
      </c>
      <c r="NK186" s="106">
        <f>Juniori!NK40</f>
        <v>0</v>
      </c>
      <c r="NL186" s="106">
        <f>Juniori!NL40</f>
        <v>0</v>
      </c>
      <c r="NM186" s="106">
        <f>Juniori!NM40</f>
        <v>0</v>
      </c>
      <c r="NN186" s="106">
        <f>Juniori!NN40</f>
        <v>0</v>
      </c>
      <c r="NO186" s="106">
        <f>Juniori!NO40</f>
        <v>0</v>
      </c>
      <c r="NP186" s="106">
        <f>Juniori!NP40</f>
        <v>0</v>
      </c>
      <c r="NQ186" s="106">
        <f>Juniori!NQ40</f>
        <v>0</v>
      </c>
      <c r="NR186" s="106">
        <f>Juniori!NR40</f>
        <v>0</v>
      </c>
      <c r="NS186" s="106">
        <f>Juniori!NS40</f>
        <v>0</v>
      </c>
      <c r="NT186" s="106">
        <f>Juniori!NT40</f>
        <v>0</v>
      </c>
      <c r="NU186" s="106">
        <f>Juniori!NU40</f>
        <v>0</v>
      </c>
      <c r="NV186" s="106">
        <f>Juniori!NV40</f>
        <v>0</v>
      </c>
      <c r="NW186" s="106">
        <f>Juniori!NW40</f>
        <v>0</v>
      </c>
      <c r="NX186" s="106">
        <f>Juniori!NX40</f>
        <v>0</v>
      </c>
      <c r="NY186" s="106">
        <f>Juniori!NY40</f>
        <v>0</v>
      </c>
      <c r="NZ186" s="106">
        <f>Juniori!NZ40</f>
        <v>0</v>
      </c>
      <c r="OA186" s="106">
        <f>Juniori!OA40</f>
        <v>0</v>
      </c>
      <c r="OB186" s="106">
        <f>Juniori!OB40</f>
        <v>0</v>
      </c>
      <c r="OC186" s="106">
        <f>Juniori!OC40</f>
        <v>0</v>
      </c>
      <c r="OD186" s="106">
        <f>Juniori!OD40</f>
        <v>0</v>
      </c>
      <c r="OE186" s="106">
        <f>Juniori!OE40</f>
        <v>0</v>
      </c>
      <c r="OF186" s="106">
        <f>Juniori!OF40</f>
        <v>0</v>
      </c>
      <c r="OG186" s="106">
        <f>Juniori!OG40</f>
        <v>0</v>
      </c>
      <c r="OH186" s="106">
        <f>Juniori!OH40</f>
        <v>0</v>
      </c>
      <c r="OI186" s="106">
        <f>Juniori!OI40</f>
        <v>0</v>
      </c>
      <c r="OJ186" s="106">
        <f>Juniori!OJ40</f>
        <v>0</v>
      </c>
      <c r="OK186" s="106">
        <f>Juniori!OK40</f>
        <v>0</v>
      </c>
      <c r="OL186" s="106">
        <f>Juniori!OL40</f>
        <v>0</v>
      </c>
      <c r="OM186" s="106">
        <f>Juniori!OM40</f>
        <v>0</v>
      </c>
      <c r="ON186" s="106">
        <f>Juniori!ON40</f>
        <v>0</v>
      </c>
      <c r="OO186" s="106">
        <f>Juniori!OO40</f>
        <v>0</v>
      </c>
      <c r="OP186" s="106">
        <f>Juniori!OP40</f>
        <v>0</v>
      </c>
      <c r="OQ186" s="106">
        <f>Juniori!OQ40</f>
        <v>0</v>
      </c>
      <c r="OR186" s="106">
        <f>Juniori!OR40</f>
        <v>0</v>
      </c>
      <c r="OS186" s="106">
        <f>Juniori!OS40</f>
        <v>0</v>
      </c>
      <c r="OT186" s="106">
        <f>Juniori!OT40</f>
        <v>0</v>
      </c>
      <c r="OU186" s="106">
        <f>Juniori!OU40</f>
        <v>0</v>
      </c>
      <c r="OV186" s="106">
        <f>Juniori!OV40</f>
        <v>0</v>
      </c>
      <c r="OW186" s="106">
        <f>Juniori!OW40</f>
        <v>0</v>
      </c>
      <c r="OX186" s="106">
        <f>Juniori!OX40</f>
        <v>0</v>
      </c>
      <c r="OY186" s="106">
        <f>Juniori!OY40</f>
        <v>0</v>
      </c>
      <c r="OZ186" s="106">
        <f>Juniori!OZ40</f>
        <v>0</v>
      </c>
      <c r="PA186" s="106">
        <f>Juniori!PA40</f>
        <v>0</v>
      </c>
      <c r="PB186" s="106">
        <f>Juniori!PB40</f>
        <v>0</v>
      </c>
      <c r="PC186" s="106">
        <f>Juniori!PC40</f>
        <v>0</v>
      </c>
      <c r="PD186" s="106">
        <f>Juniori!PD40</f>
        <v>0</v>
      </c>
      <c r="PE186" s="106">
        <f>Juniori!PE40</f>
        <v>0</v>
      </c>
      <c r="PF186" s="106">
        <f>Juniori!PF40</f>
        <v>0</v>
      </c>
      <c r="PG186" s="106">
        <f>Juniori!PG40</f>
        <v>0</v>
      </c>
      <c r="PH186" s="106">
        <f>Juniori!PH40</f>
        <v>0</v>
      </c>
      <c r="PI186" s="106">
        <f>Juniori!PI40</f>
        <v>0</v>
      </c>
      <c r="PJ186" s="106">
        <f>Juniori!PJ40</f>
        <v>0</v>
      </c>
      <c r="PK186" s="106">
        <f>Juniori!PK40</f>
        <v>0</v>
      </c>
      <c r="PL186" s="106">
        <f>Juniori!PL40</f>
        <v>0</v>
      </c>
      <c r="PM186" s="106">
        <f>Juniori!PM40</f>
        <v>0</v>
      </c>
      <c r="PN186" s="106">
        <f>Juniori!PN40</f>
        <v>0</v>
      </c>
      <c r="PO186" s="106">
        <f>Juniori!PO40</f>
        <v>0</v>
      </c>
      <c r="PP186" s="106">
        <f>Juniori!PP40</f>
        <v>0</v>
      </c>
      <c r="PQ186" s="106">
        <f>Juniori!PQ40</f>
        <v>0</v>
      </c>
      <c r="PR186" s="106">
        <f>Juniori!PR40</f>
        <v>0</v>
      </c>
      <c r="PS186" s="106">
        <f>Juniori!PS40</f>
        <v>0</v>
      </c>
      <c r="PT186" s="106">
        <f>Juniori!PT40</f>
        <v>0</v>
      </c>
      <c r="PU186" s="106">
        <f>Juniori!PU40</f>
        <v>0</v>
      </c>
      <c r="PV186" s="106">
        <f>Juniori!PV40</f>
        <v>0</v>
      </c>
      <c r="PW186" s="106">
        <f>Juniori!PW40</f>
        <v>0</v>
      </c>
      <c r="PX186" s="106">
        <f>Juniori!PX40</f>
        <v>0</v>
      </c>
      <c r="PY186" s="106">
        <f>Juniori!PY40</f>
        <v>0</v>
      </c>
      <c r="PZ186" s="106">
        <f>Juniori!PZ40</f>
        <v>0</v>
      </c>
      <c r="QA186" s="106">
        <f>Juniori!QA40</f>
        <v>0</v>
      </c>
      <c r="QB186" s="106">
        <f>Juniori!QB40</f>
        <v>0</v>
      </c>
      <c r="QC186" s="106">
        <f>Juniori!QC40</f>
        <v>0</v>
      </c>
      <c r="QD186" s="106">
        <f>Juniori!QD40</f>
        <v>0</v>
      </c>
      <c r="QE186" s="106">
        <f>Juniori!QE40</f>
        <v>0</v>
      </c>
      <c r="QF186" s="106">
        <f>Juniori!QF40</f>
        <v>0</v>
      </c>
      <c r="QG186" s="106">
        <f>Juniori!QG40</f>
        <v>0</v>
      </c>
      <c r="QH186" s="106">
        <f>Juniori!QH40</f>
        <v>0</v>
      </c>
      <c r="QI186" s="106">
        <f>Juniori!QI40</f>
        <v>0</v>
      </c>
      <c r="QJ186" s="106">
        <f>Juniori!QJ40</f>
        <v>0</v>
      </c>
      <c r="QK186" s="106">
        <f>Juniori!QK40</f>
        <v>0</v>
      </c>
      <c r="QL186" s="106">
        <f>Juniori!QL40</f>
        <v>0</v>
      </c>
      <c r="QM186" s="106">
        <f>Juniori!QM40</f>
        <v>0</v>
      </c>
      <c r="QN186" s="106">
        <f>Juniori!QN40</f>
        <v>0</v>
      </c>
      <c r="QO186" s="106">
        <f>Juniori!QO40</f>
        <v>0</v>
      </c>
      <c r="QP186" s="106">
        <f>Juniori!QP40</f>
        <v>0</v>
      </c>
      <c r="QQ186" s="106">
        <f>Juniori!QQ40</f>
        <v>0</v>
      </c>
      <c r="QR186" s="106">
        <f>Juniori!QR40</f>
        <v>0</v>
      </c>
      <c r="QS186" s="106">
        <f>Juniori!QS40</f>
        <v>0</v>
      </c>
      <c r="QT186" s="106">
        <f>Juniori!QT40</f>
        <v>0</v>
      </c>
      <c r="QU186" s="106">
        <f>Juniori!QU40</f>
        <v>0</v>
      </c>
      <c r="QV186" s="106">
        <f>Juniori!QV40</f>
        <v>0</v>
      </c>
      <c r="QW186" s="106">
        <f>Juniori!QW40</f>
        <v>0</v>
      </c>
      <c r="QX186" s="106">
        <f>Juniori!QX40</f>
        <v>0</v>
      </c>
      <c r="QY186" s="106">
        <f>Juniori!QY40</f>
        <v>0</v>
      </c>
      <c r="QZ186" s="106">
        <f>Juniori!QZ40</f>
        <v>0</v>
      </c>
      <c r="RA186" s="106">
        <f>Juniori!RA40</f>
        <v>0</v>
      </c>
      <c r="RB186" s="106">
        <f>Juniori!RB40</f>
        <v>0</v>
      </c>
      <c r="RC186" s="106">
        <f>Juniori!RC40</f>
        <v>0</v>
      </c>
      <c r="RD186" s="106">
        <f>Juniori!RD40</f>
        <v>0</v>
      </c>
      <c r="RE186" s="106">
        <f>Juniori!RE40</f>
        <v>0</v>
      </c>
      <c r="RF186" s="106">
        <f>Juniori!RF40</f>
        <v>0</v>
      </c>
      <c r="RG186" s="106">
        <f>Juniori!RG40</f>
        <v>0</v>
      </c>
      <c r="RH186" s="106">
        <f>Juniori!RH40</f>
        <v>0</v>
      </c>
      <c r="RI186" s="106">
        <f>Juniori!RI40</f>
        <v>0</v>
      </c>
      <c r="RJ186" s="106">
        <f>Juniori!RJ40</f>
        <v>0</v>
      </c>
      <c r="RK186" s="106">
        <f>Juniori!RK40</f>
        <v>0</v>
      </c>
      <c r="RL186" s="106">
        <f>Juniori!RL40</f>
        <v>0</v>
      </c>
      <c r="RM186" s="106">
        <f>Juniori!RM40</f>
        <v>0</v>
      </c>
      <c r="RN186" s="106">
        <f>Juniori!RN40</f>
        <v>0</v>
      </c>
      <c r="RO186" s="106">
        <f>Juniori!RO40</f>
        <v>0</v>
      </c>
      <c r="RP186" s="106">
        <f>Juniori!RP40</f>
        <v>0</v>
      </c>
      <c r="RQ186" s="106">
        <f>Juniori!RQ40</f>
        <v>0</v>
      </c>
      <c r="RR186" s="106">
        <f>Juniori!RR40</f>
        <v>0</v>
      </c>
      <c r="RS186" s="106">
        <f>Juniori!RS40</f>
        <v>0</v>
      </c>
      <c r="RT186" s="106">
        <f>Juniori!RT40</f>
        <v>0</v>
      </c>
      <c r="RU186" s="106">
        <f>Juniori!RU40</f>
        <v>0</v>
      </c>
      <c r="RV186" s="106">
        <f>Juniori!RV40</f>
        <v>0</v>
      </c>
      <c r="RW186" s="106">
        <f>Juniori!RW40</f>
        <v>0</v>
      </c>
      <c r="RX186" s="106">
        <f>Juniori!RX40</f>
        <v>0</v>
      </c>
      <c r="RY186" s="106">
        <f>Juniori!RY40</f>
        <v>0</v>
      </c>
      <c r="RZ186" s="106">
        <f>Juniori!RZ40</f>
        <v>0</v>
      </c>
      <c r="SA186" s="106">
        <f>Juniori!SA40</f>
        <v>0</v>
      </c>
      <c r="SB186" s="106">
        <f>Juniori!SB40</f>
        <v>0</v>
      </c>
      <c r="SC186" s="106">
        <f>Juniori!SC40</f>
        <v>0</v>
      </c>
      <c r="SD186" s="106">
        <f>Juniori!SD40</f>
        <v>0</v>
      </c>
      <c r="SE186" s="106">
        <f>Juniori!SE40</f>
        <v>0</v>
      </c>
      <c r="SF186" s="106">
        <f>Juniori!SF40</f>
        <v>0</v>
      </c>
      <c r="SG186" s="106">
        <f>Juniori!SG40</f>
        <v>0</v>
      </c>
      <c r="SH186" s="106">
        <f>Juniori!SH40</f>
        <v>0</v>
      </c>
      <c r="SI186" s="106">
        <f>Juniori!SI40</f>
        <v>0</v>
      </c>
      <c r="SJ186" s="106">
        <f>Juniori!SJ40</f>
        <v>0</v>
      </c>
      <c r="SK186" s="106">
        <f>Juniori!SK40</f>
        <v>0</v>
      </c>
      <c r="SL186" s="106">
        <f>Juniori!SL40</f>
        <v>0</v>
      </c>
      <c r="SM186" s="106">
        <f>Juniori!SM40</f>
        <v>0</v>
      </c>
      <c r="SN186" s="106">
        <f>Juniori!SN40</f>
        <v>0</v>
      </c>
      <c r="SO186" s="106">
        <f>Juniori!SO40</f>
        <v>0</v>
      </c>
      <c r="SP186" s="106">
        <f>Juniori!SP40</f>
        <v>0</v>
      </c>
      <c r="SQ186" s="106">
        <f>Juniori!SQ40</f>
        <v>0</v>
      </c>
      <c r="SR186" s="106">
        <f>Juniori!SR40</f>
        <v>0</v>
      </c>
      <c r="SS186" s="106">
        <f>Juniori!SS40</f>
        <v>0</v>
      </c>
      <c r="ST186" s="106">
        <f>Juniori!ST40</f>
        <v>0</v>
      </c>
      <c r="SU186" s="106">
        <f>Juniori!SU40</f>
        <v>0</v>
      </c>
      <c r="SV186" s="106">
        <f>Juniori!SV40</f>
        <v>0</v>
      </c>
      <c r="SW186" s="106">
        <f>Juniori!SW40</f>
        <v>0</v>
      </c>
      <c r="SX186" s="106">
        <f>Juniori!SX40</f>
        <v>0</v>
      </c>
      <c r="SY186" s="106">
        <f>Juniori!SY40</f>
        <v>0</v>
      </c>
      <c r="SZ186" s="106">
        <f>Juniori!SZ40</f>
        <v>0</v>
      </c>
      <c r="TA186" s="106">
        <f>Juniori!TA40</f>
        <v>0</v>
      </c>
      <c r="TB186" s="106">
        <f>Juniori!TB40</f>
        <v>0</v>
      </c>
    </row>
    <row r="187" spans="1:522" s="1" customFormat="1" ht="18" customHeight="1" x14ac:dyDescent="0.25">
      <c r="A187" s="12"/>
      <c r="B187" s="11" t="s">
        <v>594</v>
      </c>
      <c r="C187" s="1">
        <v>12995</v>
      </c>
      <c r="D187" s="1">
        <v>2015</v>
      </c>
      <c r="E187" s="63" t="s">
        <v>593</v>
      </c>
      <c r="F187" s="1">
        <v>9643</v>
      </c>
      <c r="G187" s="9" t="s">
        <v>95</v>
      </c>
      <c r="H187" s="4" t="s">
        <v>595</v>
      </c>
      <c r="I187" s="1">
        <f t="shared" si="28"/>
        <v>3</v>
      </c>
      <c r="J187" s="12">
        <f>Tabuľka3[[#This Row],[Stĺpec9]]</f>
        <v>3</v>
      </c>
      <c r="K187" s="106">
        <f>Juniori!K41</f>
        <v>0</v>
      </c>
      <c r="L187" s="106">
        <f>Juniori!L41</f>
        <v>0</v>
      </c>
      <c r="M187" s="106">
        <f>Juniori!M41</f>
        <v>0</v>
      </c>
      <c r="N187" s="106">
        <f>Juniori!N41</f>
        <v>0</v>
      </c>
      <c r="O187" s="106">
        <f>Juniori!O41</f>
        <v>0</v>
      </c>
      <c r="P187" s="106">
        <f>Juniori!P41</f>
        <v>0</v>
      </c>
      <c r="Q187" s="106">
        <f>Juniori!Q41</f>
        <v>0</v>
      </c>
      <c r="R187" s="106">
        <f>Juniori!R41</f>
        <v>0</v>
      </c>
      <c r="S187" s="106">
        <f>Juniori!S41</f>
        <v>0</v>
      </c>
      <c r="T187" s="106">
        <f>Juniori!T41</f>
        <v>0</v>
      </c>
      <c r="U187" s="106">
        <f>Juniori!U41</f>
        <v>0</v>
      </c>
      <c r="V187" s="106">
        <f>Juniori!V41</f>
        <v>0</v>
      </c>
      <c r="W187" s="106">
        <f>Juniori!W41</f>
        <v>0</v>
      </c>
      <c r="X187" s="106">
        <f>Juniori!X41</f>
        <v>0</v>
      </c>
      <c r="Y187" s="106">
        <f>Juniori!Y41</f>
        <v>0</v>
      </c>
      <c r="Z187" s="106">
        <f>Juniori!Z41</f>
        <v>0</v>
      </c>
      <c r="AA187" s="106">
        <f>Juniori!AA41</f>
        <v>0</v>
      </c>
      <c r="AB187" s="106">
        <f>Juniori!AB41</f>
        <v>0</v>
      </c>
      <c r="AC187" s="106">
        <f>Juniori!AC41</f>
        <v>0</v>
      </c>
      <c r="AD187" s="106">
        <f>Juniori!AD41</f>
        <v>0</v>
      </c>
      <c r="AE187" s="106">
        <f>Juniori!AE41</f>
        <v>0</v>
      </c>
      <c r="AF187" s="106">
        <f>Juniori!AF41</f>
        <v>0</v>
      </c>
      <c r="AG187" s="106">
        <f>Juniori!AG41</f>
        <v>0</v>
      </c>
      <c r="AH187" s="106">
        <f>Juniori!AH41</f>
        <v>0</v>
      </c>
      <c r="AI187" s="106">
        <f>Juniori!AI41</f>
        <v>0</v>
      </c>
      <c r="AJ187" s="106">
        <f>Juniori!AJ41</f>
        <v>0</v>
      </c>
      <c r="AK187" s="106">
        <f>Juniori!AK41</f>
        <v>0</v>
      </c>
      <c r="AL187" s="106">
        <f>Juniori!AL41</f>
        <v>0</v>
      </c>
      <c r="AM187" s="106">
        <f>Juniori!AM41</f>
        <v>0</v>
      </c>
      <c r="AN187" s="106">
        <f>Juniori!AN41</f>
        <v>0</v>
      </c>
      <c r="AO187" s="106">
        <f>Juniori!AO41</f>
        <v>0</v>
      </c>
      <c r="AP187" s="106">
        <f>Juniori!AP41</f>
        <v>0</v>
      </c>
      <c r="AQ187" s="106">
        <f>Juniori!AQ41</f>
        <v>0</v>
      </c>
      <c r="AR187" s="106">
        <f>Juniori!AR41</f>
        <v>0</v>
      </c>
      <c r="AS187" s="106">
        <f>Juniori!AS41</f>
        <v>0</v>
      </c>
      <c r="AT187" s="106">
        <f>Juniori!AT41</f>
        <v>0</v>
      </c>
      <c r="AU187" s="106">
        <f>Juniori!AU41</f>
        <v>0</v>
      </c>
      <c r="AV187" s="106">
        <f>Juniori!AV41</f>
        <v>0</v>
      </c>
      <c r="AW187" s="106">
        <f>Juniori!AW41</f>
        <v>0</v>
      </c>
      <c r="AX187" s="106">
        <f>Juniori!AX41</f>
        <v>0</v>
      </c>
      <c r="AY187" s="106">
        <f>Juniori!AY41</f>
        <v>0</v>
      </c>
      <c r="AZ187" s="106">
        <f>Juniori!AZ41</f>
        <v>0</v>
      </c>
      <c r="BA187" s="106">
        <f>Juniori!BA41</f>
        <v>0</v>
      </c>
      <c r="BB187" s="106">
        <f>Juniori!BB41</f>
        <v>0</v>
      </c>
      <c r="BC187" s="106">
        <f>Juniori!BC41</f>
        <v>0</v>
      </c>
      <c r="BD187" s="106">
        <f>Juniori!BD41</f>
        <v>0</v>
      </c>
      <c r="BE187" s="106">
        <f>Juniori!BE41</f>
        <v>0</v>
      </c>
      <c r="BF187" s="106">
        <f>Juniori!BF41</f>
        <v>0</v>
      </c>
      <c r="BG187" s="106">
        <f>Juniori!BG41</f>
        <v>0</v>
      </c>
      <c r="BH187" s="106">
        <f>Juniori!BH41</f>
        <v>0</v>
      </c>
      <c r="BI187" s="106">
        <f>Juniori!BI41</f>
        <v>0</v>
      </c>
      <c r="BJ187" s="106">
        <f>Juniori!BJ41</f>
        <v>0</v>
      </c>
      <c r="BK187" s="106">
        <f>Juniori!BK41</f>
        <v>0</v>
      </c>
      <c r="BL187" s="106">
        <f>Juniori!BL41</f>
        <v>0</v>
      </c>
      <c r="BM187" s="106">
        <f>Juniori!BM41</f>
        <v>0</v>
      </c>
      <c r="BN187" s="106">
        <f>Juniori!BN41</f>
        <v>0</v>
      </c>
      <c r="BO187" s="106">
        <f>Juniori!BO41</f>
        <v>0</v>
      </c>
      <c r="BP187" s="106">
        <f>Juniori!BP41</f>
        <v>0</v>
      </c>
      <c r="BQ187" s="106">
        <f>Juniori!BQ41</f>
        <v>0</v>
      </c>
      <c r="BR187" s="106">
        <f>Juniori!BR41</f>
        <v>0</v>
      </c>
      <c r="BS187" s="106">
        <f>Juniori!BS41</f>
        <v>0</v>
      </c>
      <c r="BT187" s="106">
        <f>Juniori!BT41</f>
        <v>0</v>
      </c>
      <c r="BU187" s="106">
        <f>Juniori!BU41</f>
        <v>0</v>
      </c>
      <c r="BV187" s="106">
        <f>Juniori!BV41</f>
        <v>0</v>
      </c>
      <c r="BW187" s="106">
        <f>Juniori!BW41</f>
        <v>0</v>
      </c>
      <c r="BX187" s="106">
        <f>Juniori!BX41</f>
        <v>0</v>
      </c>
      <c r="BY187" s="106">
        <f>Juniori!BY41</f>
        <v>0</v>
      </c>
      <c r="BZ187" s="106">
        <f>Juniori!BZ41</f>
        <v>0</v>
      </c>
      <c r="CA187" s="106">
        <f>Juniori!CA41</f>
        <v>0</v>
      </c>
      <c r="CB187" s="106">
        <f>Juniori!CB41</f>
        <v>0</v>
      </c>
      <c r="CC187" s="106">
        <f>Juniori!CC41</f>
        <v>0</v>
      </c>
      <c r="CD187" s="106">
        <f>Juniori!CD41</f>
        <v>0</v>
      </c>
      <c r="CE187" s="106">
        <f>Juniori!CE41</f>
        <v>0</v>
      </c>
      <c r="CF187" s="106">
        <f>Juniori!CF41</f>
        <v>0</v>
      </c>
      <c r="CG187" s="106">
        <f>Juniori!CG41</f>
        <v>0</v>
      </c>
      <c r="CH187" s="106">
        <f>Juniori!CH41</f>
        <v>0</v>
      </c>
      <c r="CI187" s="106">
        <f>Juniori!CI41</f>
        <v>0</v>
      </c>
      <c r="CJ187" s="106">
        <f>Juniori!CJ41</f>
        <v>0</v>
      </c>
      <c r="CK187" s="106">
        <f>Juniori!CK41</f>
        <v>0</v>
      </c>
      <c r="CL187" s="106">
        <f>Juniori!CL41</f>
        <v>0</v>
      </c>
      <c r="CM187" s="106">
        <f>Juniori!CM41</f>
        <v>0</v>
      </c>
      <c r="CN187" s="106">
        <f>Juniori!CN41</f>
        <v>0</v>
      </c>
      <c r="CO187" s="106">
        <f>Juniori!CO41</f>
        <v>0</v>
      </c>
      <c r="CP187" s="106">
        <f>Juniori!CP41</f>
        <v>0</v>
      </c>
      <c r="CQ187" s="106">
        <f>Juniori!CQ41</f>
        <v>0</v>
      </c>
      <c r="CR187" s="106">
        <f>Juniori!CR41</f>
        <v>0</v>
      </c>
      <c r="CS187" s="106">
        <f>Juniori!CS41</f>
        <v>0</v>
      </c>
      <c r="CT187" s="106">
        <f>Juniori!CT41</f>
        <v>0</v>
      </c>
      <c r="CU187" s="106">
        <f>Juniori!CU41</f>
        <v>0</v>
      </c>
      <c r="CV187" s="106">
        <f>Juniori!CV41</f>
        <v>0</v>
      </c>
      <c r="CW187" s="106">
        <f>Juniori!CW41</f>
        <v>0</v>
      </c>
      <c r="CX187" s="106">
        <f>Juniori!CX41</f>
        <v>0</v>
      </c>
      <c r="CY187" s="106">
        <f>Juniori!CY41</f>
        <v>0</v>
      </c>
      <c r="CZ187" s="106">
        <f>Juniori!CZ41</f>
        <v>0</v>
      </c>
      <c r="DA187" s="106">
        <f>Juniori!DA41</f>
        <v>0</v>
      </c>
      <c r="DB187" s="106">
        <f>Juniori!DB41</f>
        <v>0</v>
      </c>
      <c r="DC187" s="106">
        <f>Juniori!DC41</f>
        <v>0</v>
      </c>
      <c r="DD187" s="106">
        <f>Juniori!DD41</f>
        <v>0</v>
      </c>
      <c r="DE187" s="106">
        <f>Juniori!DE41</f>
        <v>0</v>
      </c>
      <c r="DF187" s="106">
        <f>Juniori!DF41</f>
        <v>0</v>
      </c>
      <c r="DG187" s="106">
        <f>Juniori!DG41</f>
        <v>0</v>
      </c>
      <c r="DH187" s="106">
        <f>Juniori!DH41</f>
        <v>0</v>
      </c>
      <c r="DI187" s="106">
        <f>Juniori!DI41</f>
        <v>0</v>
      </c>
      <c r="DJ187" s="106">
        <f>Juniori!DJ41</f>
        <v>0</v>
      </c>
      <c r="DK187" s="106">
        <f>Juniori!DK41</f>
        <v>0</v>
      </c>
      <c r="DL187" s="106">
        <f>Juniori!DL41</f>
        <v>0</v>
      </c>
      <c r="DM187" s="106">
        <f>Juniori!DM41</f>
        <v>0</v>
      </c>
      <c r="DN187" s="106">
        <f>Juniori!DN41</f>
        <v>0</v>
      </c>
      <c r="DO187" s="106">
        <f>Juniori!DO41</f>
        <v>0</v>
      </c>
      <c r="DP187" s="106">
        <f>Juniori!DP41</f>
        <v>0</v>
      </c>
      <c r="DQ187" s="106">
        <f>Juniori!DQ41</f>
        <v>0</v>
      </c>
      <c r="DR187" s="106">
        <f>Juniori!DR41</f>
        <v>0</v>
      </c>
      <c r="DS187" s="106">
        <f>Juniori!DS41</f>
        <v>0</v>
      </c>
      <c r="DT187" s="106">
        <f>Juniori!DT41</f>
        <v>0</v>
      </c>
      <c r="DU187" s="106">
        <f>Juniori!DU41</f>
        <v>0</v>
      </c>
      <c r="DV187" s="106">
        <f>Juniori!DV41</f>
        <v>0</v>
      </c>
      <c r="DW187" s="106">
        <f>Juniori!DW41</f>
        <v>0</v>
      </c>
      <c r="DX187" s="106">
        <f>Juniori!DX41</f>
        <v>0</v>
      </c>
      <c r="DY187" s="106">
        <f>Juniori!DY41</f>
        <v>0</v>
      </c>
      <c r="DZ187" s="106">
        <f>Juniori!DZ41</f>
        <v>0</v>
      </c>
      <c r="EA187" s="106">
        <f>Juniori!EA41</f>
        <v>0</v>
      </c>
      <c r="EB187" s="106">
        <f>Juniori!EB41</f>
        <v>0</v>
      </c>
      <c r="EC187" s="106">
        <f>Juniori!EC41</f>
        <v>0</v>
      </c>
      <c r="ED187" s="106">
        <f>Juniori!ED41</f>
        <v>0</v>
      </c>
      <c r="EE187" s="106">
        <f>Juniori!EE41</f>
        <v>0</v>
      </c>
      <c r="EF187" s="106">
        <f>Juniori!EF41</f>
        <v>0</v>
      </c>
      <c r="EG187" s="106">
        <f>Juniori!EG41</f>
        <v>0</v>
      </c>
      <c r="EH187" s="106">
        <f>Juniori!EH41</f>
        <v>0</v>
      </c>
      <c r="EI187" s="106">
        <f>Juniori!EI41</f>
        <v>0</v>
      </c>
      <c r="EJ187" s="106">
        <f>Juniori!EJ41</f>
        <v>0</v>
      </c>
      <c r="EK187" s="106">
        <f>Juniori!EK41</f>
        <v>0</v>
      </c>
      <c r="EL187" s="106">
        <f>Juniori!EL41</f>
        <v>0</v>
      </c>
      <c r="EM187" s="106">
        <f>Juniori!EM41</f>
        <v>0</v>
      </c>
      <c r="EN187" s="106">
        <f>Juniori!EN41</f>
        <v>0</v>
      </c>
      <c r="EO187" s="106">
        <f>Juniori!EO41</f>
        <v>0</v>
      </c>
      <c r="EP187" s="106">
        <f>Juniori!EP41</f>
        <v>0</v>
      </c>
      <c r="EQ187" s="106">
        <f>Juniori!EQ41</f>
        <v>0</v>
      </c>
      <c r="ER187" s="106">
        <f>Juniori!ER41</f>
        <v>0</v>
      </c>
      <c r="ES187" s="106">
        <f>Juniori!ES41</f>
        <v>0</v>
      </c>
      <c r="ET187" s="106">
        <f>Juniori!ET41</f>
        <v>0</v>
      </c>
      <c r="EU187" s="106">
        <f>Juniori!EU41</f>
        <v>0</v>
      </c>
      <c r="EV187" s="106">
        <f>Juniori!EV41</f>
        <v>0</v>
      </c>
      <c r="EW187" s="106">
        <f>Juniori!EW41</f>
        <v>0</v>
      </c>
      <c r="EX187" s="106">
        <f>Juniori!EX41</f>
        <v>0</v>
      </c>
      <c r="EY187" s="106">
        <f>Juniori!EY41</f>
        <v>0</v>
      </c>
      <c r="EZ187" s="106">
        <f>Juniori!EZ41</f>
        <v>0</v>
      </c>
      <c r="FA187" s="106">
        <f>Juniori!FA41</f>
        <v>0</v>
      </c>
      <c r="FB187" s="106">
        <f>Juniori!FB41</f>
        <v>0</v>
      </c>
      <c r="FC187" s="106">
        <f>Juniori!FC41</f>
        <v>0</v>
      </c>
      <c r="FD187" s="106">
        <f>Juniori!FD41</f>
        <v>0</v>
      </c>
      <c r="FE187" s="106">
        <f>Juniori!FE41</f>
        <v>0</v>
      </c>
      <c r="FF187" s="106">
        <f>Juniori!FF41</f>
        <v>0</v>
      </c>
      <c r="FG187" s="106">
        <f>Juniori!FG41</f>
        <v>0</v>
      </c>
      <c r="FH187" s="106">
        <f>Juniori!FH41</f>
        <v>0</v>
      </c>
      <c r="FI187" s="106">
        <f>Juniori!FI41</f>
        <v>0</v>
      </c>
      <c r="FJ187" s="106">
        <f>Juniori!FJ41</f>
        <v>0</v>
      </c>
      <c r="FK187" s="106">
        <f>Juniori!FK41</f>
        <v>0</v>
      </c>
      <c r="FL187" s="106">
        <f>Juniori!FL41</f>
        <v>0</v>
      </c>
      <c r="FM187" s="106">
        <f>Juniori!FM41</f>
        <v>0</v>
      </c>
      <c r="FN187" s="106">
        <f>Juniori!FN41</f>
        <v>0</v>
      </c>
      <c r="FO187" s="106">
        <f>Juniori!FO41</f>
        <v>0</v>
      </c>
      <c r="FP187" s="106">
        <f>Juniori!FP41</f>
        <v>0</v>
      </c>
      <c r="FQ187" s="106">
        <f>Juniori!FQ41</f>
        <v>0</v>
      </c>
      <c r="FR187" s="106">
        <f>Juniori!FR41</f>
        <v>0</v>
      </c>
      <c r="FS187" s="106">
        <f>Juniori!FS41</f>
        <v>0</v>
      </c>
      <c r="FT187" s="106">
        <f>Juniori!FT41</f>
        <v>0</v>
      </c>
      <c r="FU187" s="106">
        <f>Juniori!FU41</f>
        <v>0</v>
      </c>
      <c r="FV187" s="106">
        <f>Juniori!FV41</f>
        <v>0</v>
      </c>
      <c r="FW187" s="106">
        <f>Juniori!FW41</f>
        <v>0</v>
      </c>
      <c r="FX187" s="106">
        <f>Juniori!FX41</f>
        <v>0</v>
      </c>
      <c r="FY187" s="106">
        <f>Juniori!FY41</f>
        <v>0</v>
      </c>
      <c r="FZ187" s="106">
        <f>Juniori!FZ41</f>
        <v>0</v>
      </c>
      <c r="GA187" s="106">
        <f>Juniori!GA41</f>
        <v>0</v>
      </c>
      <c r="GB187" s="106">
        <f>Juniori!GB41</f>
        <v>0</v>
      </c>
      <c r="GC187" s="106">
        <f>Juniori!GC41</f>
        <v>0</v>
      </c>
      <c r="GD187" s="106">
        <f>Juniori!GD41</f>
        <v>0</v>
      </c>
      <c r="GE187" s="106">
        <f>Juniori!GE41</f>
        <v>0</v>
      </c>
      <c r="GF187" s="106">
        <f>Juniori!GF41</f>
        <v>0</v>
      </c>
      <c r="GG187" s="106">
        <f>Juniori!GG41</f>
        <v>0</v>
      </c>
      <c r="GH187" s="106">
        <f>Juniori!GH41</f>
        <v>0</v>
      </c>
      <c r="GI187" s="106">
        <f>Juniori!GI41</f>
        <v>0</v>
      </c>
      <c r="GJ187" s="106">
        <f>Juniori!GJ41</f>
        <v>0</v>
      </c>
      <c r="GK187" s="106">
        <f>Juniori!GK41</f>
        <v>0</v>
      </c>
      <c r="GL187" s="106">
        <f>Juniori!GL41</f>
        <v>0</v>
      </c>
      <c r="GM187" s="106">
        <f>Juniori!GM41</f>
        <v>0</v>
      </c>
      <c r="GN187" s="106">
        <f>Juniori!GN41</f>
        <v>0</v>
      </c>
      <c r="GO187" s="106">
        <f>Juniori!GO41</f>
        <v>0</v>
      </c>
      <c r="GP187" s="106">
        <f>Juniori!GP41</f>
        <v>0</v>
      </c>
      <c r="GQ187" s="106">
        <f>Juniori!GQ41</f>
        <v>0</v>
      </c>
      <c r="GR187" s="106">
        <f>Juniori!GR41</f>
        <v>0</v>
      </c>
      <c r="GS187" s="106">
        <f>Juniori!GS41</f>
        <v>0</v>
      </c>
      <c r="GT187" s="106">
        <f>Juniori!GT41</f>
        <v>0</v>
      </c>
      <c r="GU187" s="106">
        <f>Juniori!GU41</f>
        <v>0</v>
      </c>
      <c r="GV187" s="106">
        <f>Juniori!GV41</f>
        <v>0</v>
      </c>
      <c r="GW187" s="106">
        <f>Juniori!GW41</f>
        <v>0</v>
      </c>
      <c r="GX187" s="106">
        <f>Juniori!GX41</f>
        <v>0</v>
      </c>
      <c r="GY187" s="106">
        <f>Juniori!GY41</f>
        <v>0</v>
      </c>
      <c r="GZ187" s="106">
        <f>Juniori!GZ41</f>
        <v>0</v>
      </c>
      <c r="HA187" s="106">
        <f>Juniori!HA41</f>
        <v>0</v>
      </c>
      <c r="HB187" s="106">
        <f>Juniori!HB41</f>
        <v>0</v>
      </c>
      <c r="HC187" s="106">
        <f>Juniori!HC41</f>
        <v>0</v>
      </c>
      <c r="HD187" s="106">
        <f>Juniori!HD41</f>
        <v>0</v>
      </c>
      <c r="HE187" s="106">
        <f>Juniori!HE41</f>
        <v>0</v>
      </c>
      <c r="HF187" s="106">
        <f>Juniori!HF41</f>
        <v>0</v>
      </c>
      <c r="HG187" s="106">
        <f>Juniori!HG41</f>
        <v>0</v>
      </c>
      <c r="HH187" s="106">
        <f>Juniori!HH41</f>
        <v>0</v>
      </c>
      <c r="HI187" s="106">
        <f>Juniori!HI41</f>
        <v>0</v>
      </c>
      <c r="HJ187" s="106">
        <f>Juniori!HJ41</f>
        <v>0</v>
      </c>
      <c r="HK187" s="106">
        <f>Juniori!HK41</f>
        <v>0</v>
      </c>
      <c r="HL187" s="106">
        <f>Juniori!HL41</f>
        <v>0</v>
      </c>
      <c r="HM187" s="106">
        <f>Juniori!HM41</f>
        <v>0</v>
      </c>
      <c r="HN187" s="106">
        <f>Juniori!HN41</f>
        <v>0</v>
      </c>
      <c r="HO187" s="106">
        <f>Juniori!HO41</f>
        <v>0</v>
      </c>
      <c r="HP187" s="106">
        <f>Juniori!HP41</f>
        <v>0</v>
      </c>
      <c r="HQ187" s="106">
        <f>Juniori!HQ41</f>
        <v>0</v>
      </c>
      <c r="HR187" s="106">
        <f>Juniori!HR41</f>
        <v>0</v>
      </c>
      <c r="HS187" s="106">
        <f>Juniori!HS41</f>
        <v>0</v>
      </c>
      <c r="HT187" s="106">
        <f>Juniori!HT41</f>
        <v>0</v>
      </c>
      <c r="HU187" s="106">
        <f>Juniori!HU41</f>
        <v>0</v>
      </c>
      <c r="HV187" s="106">
        <f>Juniori!HV41</f>
        <v>0</v>
      </c>
      <c r="HW187" s="106">
        <f>Juniori!HW41</f>
        <v>0</v>
      </c>
      <c r="HX187" s="106">
        <f>Juniori!HX41</f>
        <v>0</v>
      </c>
      <c r="HY187" s="106">
        <f>Juniori!HY41</f>
        <v>0</v>
      </c>
      <c r="HZ187" s="106">
        <f>Juniori!HZ41</f>
        <v>0</v>
      </c>
      <c r="IA187" s="106">
        <f>Juniori!IA41</f>
        <v>0</v>
      </c>
      <c r="IB187" s="106">
        <f>Juniori!IB41</f>
        <v>0</v>
      </c>
      <c r="IC187" s="106">
        <f>Juniori!IC41</f>
        <v>0</v>
      </c>
      <c r="ID187" s="106">
        <f>Juniori!ID41</f>
        <v>0</v>
      </c>
      <c r="IE187" s="106">
        <f>Juniori!IE41</f>
        <v>0</v>
      </c>
      <c r="IF187" s="106">
        <f>Juniori!IF41</f>
        <v>0</v>
      </c>
      <c r="IG187" s="106">
        <f>Juniori!IG41</f>
        <v>0</v>
      </c>
      <c r="IH187" s="106">
        <f>Juniori!IH41</f>
        <v>0</v>
      </c>
      <c r="II187" s="106">
        <f>Juniori!II41</f>
        <v>0</v>
      </c>
      <c r="IJ187" s="106">
        <f>Juniori!IJ41</f>
        <v>0</v>
      </c>
      <c r="IK187" s="106">
        <f>Juniori!IK41</f>
        <v>0</v>
      </c>
      <c r="IL187" s="106">
        <f>Juniori!IL41</f>
        <v>0</v>
      </c>
      <c r="IM187" s="106">
        <f>Juniori!IM41</f>
        <v>0</v>
      </c>
      <c r="IN187" s="106">
        <f>Juniori!IN41</f>
        <v>0</v>
      </c>
      <c r="IO187" s="106">
        <f>Juniori!IO41</f>
        <v>0</v>
      </c>
      <c r="IP187" s="106">
        <f>Juniori!IP41</f>
        <v>0</v>
      </c>
      <c r="IQ187" s="106">
        <f>Juniori!IQ41</f>
        <v>0</v>
      </c>
      <c r="IR187" s="106">
        <f>Juniori!IR41</f>
        <v>0</v>
      </c>
      <c r="IS187" s="106">
        <f>Juniori!IS41</f>
        <v>0</v>
      </c>
      <c r="IT187" s="106">
        <f>Juniori!IT41</f>
        <v>0</v>
      </c>
      <c r="IU187" s="106">
        <f>Juniori!IU41</f>
        <v>0</v>
      </c>
      <c r="IV187" s="106">
        <f>Juniori!IV41</f>
        <v>0</v>
      </c>
      <c r="IW187" s="106">
        <f>Juniori!IW41</f>
        <v>0</v>
      </c>
      <c r="IX187" s="106">
        <f>Juniori!IX41</f>
        <v>0</v>
      </c>
      <c r="IY187" s="106">
        <f>Juniori!IY41</f>
        <v>0</v>
      </c>
      <c r="IZ187" s="106">
        <f>Juniori!IZ41</f>
        <v>0</v>
      </c>
      <c r="JA187" s="106">
        <f>Juniori!JA41</f>
        <v>0</v>
      </c>
      <c r="JB187" s="106">
        <f>Juniori!JB41</f>
        <v>0</v>
      </c>
      <c r="JC187" s="106">
        <f>Juniori!JC41</f>
        <v>0</v>
      </c>
      <c r="JD187" s="106">
        <f>Juniori!JD41</f>
        <v>0</v>
      </c>
      <c r="JE187" s="106">
        <f>Juniori!JE41</f>
        <v>0</v>
      </c>
      <c r="JF187" s="106">
        <f>Juniori!JF41</f>
        <v>0</v>
      </c>
      <c r="JG187" s="106">
        <f>Juniori!JG41</f>
        <v>0</v>
      </c>
      <c r="JH187" s="106">
        <f>Juniori!JH41</f>
        <v>0</v>
      </c>
      <c r="JI187" s="106">
        <f>Juniori!JI41</f>
        <v>0</v>
      </c>
      <c r="JJ187" s="106">
        <f>Juniori!JJ41</f>
        <v>0</v>
      </c>
      <c r="JK187" s="106">
        <f>Juniori!JK41</f>
        <v>0</v>
      </c>
      <c r="JL187" s="106">
        <f>Juniori!JL41</f>
        <v>0</v>
      </c>
      <c r="JM187" s="106">
        <f>Juniori!JM41</f>
        <v>0</v>
      </c>
      <c r="JN187" s="106">
        <f>Juniori!JN41</f>
        <v>0</v>
      </c>
      <c r="JO187" s="106">
        <f>Juniori!JO41</f>
        <v>0</v>
      </c>
      <c r="JP187" s="106">
        <f>Juniori!JP41</f>
        <v>0</v>
      </c>
      <c r="JQ187" s="106">
        <f>Juniori!JQ41</f>
        <v>0</v>
      </c>
      <c r="JR187" s="106">
        <f>Juniori!JR41</f>
        <v>0</v>
      </c>
      <c r="JS187" s="106">
        <f>Juniori!JS41</f>
        <v>0</v>
      </c>
      <c r="JT187" s="106">
        <f>Juniori!JT41</f>
        <v>0</v>
      </c>
      <c r="JU187" s="106">
        <f>Juniori!JU41</f>
        <v>0</v>
      </c>
      <c r="JV187" s="106">
        <f>Juniori!JV41</f>
        <v>0</v>
      </c>
      <c r="JW187" s="106">
        <f>Juniori!JW41</f>
        <v>0</v>
      </c>
      <c r="JX187" s="106">
        <f>Juniori!JX41</f>
        <v>0</v>
      </c>
      <c r="JY187" s="106">
        <f>Juniori!JY41</f>
        <v>0</v>
      </c>
      <c r="JZ187" s="106">
        <f>Juniori!JZ41</f>
        <v>0</v>
      </c>
      <c r="KA187" s="106">
        <f>Juniori!KA41</f>
        <v>0</v>
      </c>
      <c r="KB187" s="106">
        <f>Juniori!KB41</f>
        <v>0</v>
      </c>
      <c r="KC187" s="106">
        <f>Juniori!KC41</f>
        <v>0</v>
      </c>
      <c r="KD187" s="106">
        <f>Juniori!KD41</f>
        <v>0</v>
      </c>
      <c r="KE187" s="106">
        <f>Juniori!KE41</f>
        <v>0</v>
      </c>
      <c r="KF187" s="106">
        <f>Juniori!KF41</f>
        <v>0</v>
      </c>
      <c r="KG187" s="106">
        <f>Juniori!KG41</f>
        <v>0</v>
      </c>
      <c r="KH187" s="106">
        <f>Juniori!KH41</f>
        <v>0</v>
      </c>
      <c r="KI187" s="106">
        <f>Juniori!KI41</f>
        <v>0</v>
      </c>
      <c r="KJ187" s="106">
        <f>Juniori!KJ41</f>
        <v>0</v>
      </c>
      <c r="KK187" s="106">
        <f>Juniori!KK41</f>
        <v>0</v>
      </c>
      <c r="KL187" s="106">
        <f>Juniori!KL41</f>
        <v>0</v>
      </c>
      <c r="KM187" s="106">
        <f>Juniori!KM41</f>
        <v>0</v>
      </c>
      <c r="KN187" s="106">
        <f>Juniori!KN41</f>
        <v>0</v>
      </c>
      <c r="KO187" s="106">
        <f>Juniori!KO41</f>
        <v>0</v>
      </c>
      <c r="KP187" s="106">
        <f>Juniori!KP41</f>
        <v>0</v>
      </c>
      <c r="KQ187" s="106">
        <f>Juniori!KQ41</f>
        <v>0</v>
      </c>
      <c r="KR187" s="106">
        <f>Juniori!KR41</f>
        <v>0</v>
      </c>
      <c r="KS187" s="106">
        <f>Juniori!KS41</f>
        <v>0</v>
      </c>
      <c r="KT187" s="106">
        <f>Juniori!KT41</f>
        <v>0</v>
      </c>
      <c r="KU187" s="106">
        <f>Juniori!KU41</f>
        <v>0</v>
      </c>
      <c r="KV187" s="106">
        <f>Juniori!KV41</f>
        <v>0</v>
      </c>
      <c r="KW187" s="106">
        <f>Juniori!KW41</f>
        <v>0</v>
      </c>
      <c r="KX187" s="106">
        <f>Juniori!KX41</f>
        <v>0</v>
      </c>
      <c r="KY187" s="106">
        <f>Juniori!KY41</f>
        <v>0</v>
      </c>
      <c r="KZ187" s="106">
        <f>Juniori!KZ41</f>
        <v>0</v>
      </c>
      <c r="LA187" s="106">
        <f>Juniori!LA41</f>
        <v>0</v>
      </c>
      <c r="LB187" s="106">
        <f>Juniori!LB41</f>
        <v>0</v>
      </c>
      <c r="LC187" s="106">
        <f>Juniori!LC41</f>
        <v>0</v>
      </c>
      <c r="LD187" s="106">
        <f>Juniori!LD41</f>
        <v>0</v>
      </c>
      <c r="LE187" s="106">
        <f>Juniori!LE41</f>
        <v>0</v>
      </c>
      <c r="LF187" s="106">
        <f>Juniori!LF41</f>
        <v>0</v>
      </c>
      <c r="LG187" s="106">
        <f>Juniori!LG41</f>
        <v>0</v>
      </c>
      <c r="LH187" s="106">
        <f>Juniori!LH41</f>
        <v>0</v>
      </c>
      <c r="LI187" s="106">
        <f>Juniori!LI41</f>
        <v>0</v>
      </c>
      <c r="LJ187" s="106">
        <f>Juniori!LJ41</f>
        <v>0</v>
      </c>
      <c r="LK187" s="106">
        <f>Juniori!LK41</f>
        <v>0</v>
      </c>
      <c r="LL187" s="106">
        <f>Juniori!LL41</f>
        <v>0</v>
      </c>
      <c r="LM187" s="106">
        <f>Juniori!LM41</f>
        <v>0</v>
      </c>
      <c r="LN187" s="106">
        <f>Juniori!LN41</f>
        <v>0</v>
      </c>
      <c r="LO187" s="106">
        <f>Juniori!LO41</f>
        <v>0</v>
      </c>
      <c r="LP187" s="106">
        <f>Juniori!LP41</f>
        <v>0</v>
      </c>
      <c r="LQ187" s="106">
        <f>Juniori!LQ41</f>
        <v>0</v>
      </c>
      <c r="LR187" s="106">
        <f>Juniori!LR41</f>
        <v>0</v>
      </c>
      <c r="LS187" s="106">
        <f>Juniori!LS41</f>
        <v>0</v>
      </c>
      <c r="LT187" s="106">
        <f>Juniori!LT41</f>
        <v>0</v>
      </c>
      <c r="LU187" s="106">
        <f>Juniori!LU41</f>
        <v>0</v>
      </c>
      <c r="LV187" s="106">
        <f>Juniori!LV41</f>
        <v>0</v>
      </c>
      <c r="LW187" s="106">
        <f>Juniori!LW41</f>
        <v>0</v>
      </c>
      <c r="LX187" s="106">
        <f>Juniori!LX41</f>
        <v>0</v>
      </c>
      <c r="LY187" s="106">
        <f>Juniori!LY41</f>
        <v>0</v>
      </c>
      <c r="LZ187" s="106">
        <f>Juniori!LZ41</f>
        <v>0</v>
      </c>
      <c r="MA187" s="106">
        <f>Juniori!MA41</f>
        <v>0</v>
      </c>
      <c r="MB187" s="106">
        <f>Juniori!MB41</f>
        <v>0</v>
      </c>
      <c r="MC187" s="106">
        <f>Juniori!MC41</f>
        <v>0</v>
      </c>
      <c r="MD187" s="106">
        <f>Juniori!MD41</f>
        <v>0</v>
      </c>
      <c r="ME187" s="106">
        <f>Juniori!ME41</f>
        <v>0</v>
      </c>
      <c r="MF187" s="106">
        <f>Juniori!MF41</f>
        <v>0</v>
      </c>
      <c r="MG187" s="106">
        <f>Juniori!MG41</f>
        <v>0</v>
      </c>
      <c r="MH187" s="106">
        <f>Juniori!MH41</f>
        <v>0</v>
      </c>
      <c r="MI187" s="106">
        <f>Juniori!MI41</f>
        <v>0</v>
      </c>
      <c r="MJ187" s="106">
        <f>Juniori!MJ41</f>
        <v>0</v>
      </c>
      <c r="MK187" s="106">
        <f>Juniori!MK41</f>
        <v>0</v>
      </c>
      <c r="ML187" s="106">
        <f>Juniori!ML41</f>
        <v>0</v>
      </c>
      <c r="MM187" s="106">
        <f>Juniori!MM41</f>
        <v>0</v>
      </c>
      <c r="MN187" s="106">
        <f>Juniori!MN41</f>
        <v>0</v>
      </c>
      <c r="MO187" s="106">
        <f>Juniori!MO41</f>
        <v>0</v>
      </c>
      <c r="MP187" s="106">
        <f>Juniori!MP41</f>
        <v>0</v>
      </c>
      <c r="MQ187" s="106">
        <f>Juniori!MQ41</f>
        <v>0</v>
      </c>
      <c r="MR187" s="106">
        <f>Juniori!MR41</f>
        <v>0</v>
      </c>
      <c r="MS187" s="106">
        <f>Juniori!MS41</f>
        <v>0</v>
      </c>
      <c r="MT187" s="106">
        <f>Juniori!MT41</f>
        <v>0</v>
      </c>
      <c r="MU187" s="106">
        <f>Juniori!MU41</f>
        <v>0</v>
      </c>
      <c r="MV187" s="106">
        <f>Juniori!MV41</f>
        <v>0</v>
      </c>
      <c r="MW187" s="106">
        <f>Juniori!MW41</f>
        <v>0</v>
      </c>
      <c r="MX187" s="106">
        <f>Juniori!MX41</f>
        <v>0</v>
      </c>
      <c r="MY187" s="106">
        <f>Juniori!MY41</f>
        <v>0</v>
      </c>
      <c r="MZ187" s="106">
        <f>Juniori!MZ41</f>
        <v>0</v>
      </c>
      <c r="NA187" s="106">
        <f>Juniori!NA41</f>
        <v>0</v>
      </c>
      <c r="NB187" s="106">
        <f>Juniori!NB41</f>
        <v>0</v>
      </c>
      <c r="NC187" s="106">
        <f>Juniori!NC41</f>
        <v>0</v>
      </c>
      <c r="ND187" s="106">
        <f>Juniori!ND41</f>
        <v>0</v>
      </c>
      <c r="NE187" s="106">
        <f>Juniori!NE41</f>
        <v>0</v>
      </c>
      <c r="NF187" s="106">
        <f>Juniori!NF41</f>
        <v>0</v>
      </c>
      <c r="NG187" s="106">
        <f>Juniori!NG41</f>
        <v>0</v>
      </c>
      <c r="NH187" s="106">
        <f>Juniori!NH41</f>
        <v>0</v>
      </c>
      <c r="NI187" s="106">
        <f>Juniori!NI41</f>
        <v>0</v>
      </c>
      <c r="NJ187" s="106">
        <f>Juniori!NJ41</f>
        <v>0</v>
      </c>
      <c r="NK187" s="106">
        <f>Juniori!NK41</f>
        <v>0</v>
      </c>
      <c r="NL187" s="106">
        <f>Juniori!NL41</f>
        <v>0</v>
      </c>
      <c r="NM187" s="106">
        <f>Juniori!NM41</f>
        <v>0</v>
      </c>
      <c r="NN187" s="106">
        <f>Juniori!NN41</f>
        <v>0</v>
      </c>
      <c r="NO187" s="106">
        <f>Juniori!NO41</f>
        <v>0</v>
      </c>
      <c r="NP187" s="106">
        <f>Juniori!NP41</f>
        <v>0</v>
      </c>
      <c r="NQ187" s="106">
        <f>Juniori!NQ41</f>
        <v>0</v>
      </c>
      <c r="NR187" s="106">
        <f>Juniori!NR41</f>
        <v>0</v>
      </c>
      <c r="NS187" s="106">
        <f>Juniori!NS41</f>
        <v>0</v>
      </c>
      <c r="NT187" s="106">
        <f>Juniori!NT41</f>
        <v>3</v>
      </c>
      <c r="NU187" s="106">
        <f>Juniori!NU41</f>
        <v>0</v>
      </c>
      <c r="NV187" s="106">
        <f>Juniori!NV41</f>
        <v>0</v>
      </c>
      <c r="NW187" s="106">
        <f>Juniori!NW41</f>
        <v>0</v>
      </c>
      <c r="NX187" s="106">
        <f>Juniori!NX41</f>
        <v>0</v>
      </c>
      <c r="NY187" s="106">
        <f>Juniori!NY41</f>
        <v>0</v>
      </c>
      <c r="NZ187" s="106">
        <f>Juniori!NZ41</f>
        <v>0</v>
      </c>
      <c r="OA187" s="106">
        <f>Juniori!OA41</f>
        <v>0</v>
      </c>
      <c r="OB187" s="106">
        <f>Juniori!OB41</f>
        <v>0</v>
      </c>
      <c r="OC187" s="106">
        <f>Juniori!OC41</f>
        <v>0</v>
      </c>
      <c r="OD187" s="106">
        <f>Juniori!OD41</f>
        <v>0</v>
      </c>
      <c r="OE187" s="106">
        <f>Juniori!OE41</f>
        <v>0</v>
      </c>
      <c r="OF187" s="106">
        <f>Juniori!OF41</f>
        <v>0</v>
      </c>
      <c r="OG187" s="106">
        <f>Juniori!OG41</f>
        <v>0</v>
      </c>
      <c r="OH187" s="106">
        <f>Juniori!OH41</f>
        <v>0</v>
      </c>
      <c r="OI187" s="106">
        <f>Juniori!OI41</f>
        <v>0</v>
      </c>
      <c r="OJ187" s="106">
        <f>Juniori!OJ41</f>
        <v>0</v>
      </c>
      <c r="OK187" s="106">
        <f>Juniori!OK41</f>
        <v>0</v>
      </c>
      <c r="OL187" s="106">
        <f>Juniori!OL41</f>
        <v>0</v>
      </c>
      <c r="OM187" s="106">
        <f>Juniori!OM41</f>
        <v>0</v>
      </c>
      <c r="ON187" s="106">
        <f>Juniori!ON41</f>
        <v>0</v>
      </c>
      <c r="OO187" s="106">
        <f>Juniori!OO41</f>
        <v>0</v>
      </c>
      <c r="OP187" s="106">
        <f>Juniori!OP41</f>
        <v>0</v>
      </c>
      <c r="OQ187" s="106">
        <f>Juniori!OQ41</f>
        <v>0</v>
      </c>
      <c r="OR187" s="106">
        <f>Juniori!OR41</f>
        <v>0</v>
      </c>
      <c r="OS187" s="106">
        <f>Juniori!OS41</f>
        <v>0</v>
      </c>
      <c r="OT187" s="106">
        <f>Juniori!OT41</f>
        <v>0</v>
      </c>
      <c r="OU187" s="106">
        <f>Juniori!OU41</f>
        <v>0</v>
      </c>
      <c r="OV187" s="106">
        <f>Juniori!OV41</f>
        <v>0</v>
      </c>
      <c r="OW187" s="106">
        <f>Juniori!OW41</f>
        <v>0</v>
      </c>
      <c r="OX187" s="106">
        <f>Juniori!OX41</f>
        <v>0</v>
      </c>
      <c r="OY187" s="106">
        <f>Juniori!OY41</f>
        <v>0</v>
      </c>
      <c r="OZ187" s="106">
        <f>Juniori!OZ41</f>
        <v>0</v>
      </c>
      <c r="PA187" s="106">
        <f>Juniori!PA41</f>
        <v>0</v>
      </c>
      <c r="PB187" s="106">
        <f>Juniori!PB41</f>
        <v>0</v>
      </c>
      <c r="PC187" s="106">
        <f>Juniori!PC41</f>
        <v>0</v>
      </c>
      <c r="PD187" s="106">
        <f>Juniori!PD41</f>
        <v>0</v>
      </c>
      <c r="PE187" s="106">
        <f>Juniori!PE41</f>
        <v>0</v>
      </c>
      <c r="PF187" s="106">
        <f>Juniori!PF41</f>
        <v>0</v>
      </c>
      <c r="PG187" s="106">
        <f>Juniori!PG41</f>
        <v>0</v>
      </c>
      <c r="PH187" s="106">
        <f>Juniori!PH41</f>
        <v>0</v>
      </c>
      <c r="PI187" s="106">
        <f>Juniori!PI41</f>
        <v>0</v>
      </c>
      <c r="PJ187" s="106">
        <f>Juniori!PJ41</f>
        <v>0</v>
      </c>
      <c r="PK187" s="106">
        <f>Juniori!PK41</f>
        <v>0</v>
      </c>
      <c r="PL187" s="106">
        <f>Juniori!PL41</f>
        <v>0</v>
      </c>
      <c r="PM187" s="106">
        <f>Juniori!PM41</f>
        <v>0</v>
      </c>
      <c r="PN187" s="106">
        <f>Juniori!PN41</f>
        <v>0</v>
      </c>
      <c r="PO187" s="106">
        <f>Juniori!PO41</f>
        <v>0</v>
      </c>
      <c r="PP187" s="106">
        <f>Juniori!PP41</f>
        <v>0</v>
      </c>
      <c r="PQ187" s="106">
        <f>Juniori!PQ41</f>
        <v>0</v>
      </c>
      <c r="PR187" s="106">
        <f>Juniori!PR41</f>
        <v>0</v>
      </c>
      <c r="PS187" s="106">
        <f>Juniori!PS41</f>
        <v>0</v>
      </c>
      <c r="PT187" s="106">
        <f>Juniori!PT41</f>
        <v>0</v>
      </c>
      <c r="PU187" s="106">
        <f>Juniori!PU41</f>
        <v>0</v>
      </c>
      <c r="PV187" s="106">
        <f>Juniori!PV41</f>
        <v>0</v>
      </c>
      <c r="PW187" s="106">
        <f>Juniori!PW41</f>
        <v>0</v>
      </c>
      <c r="PX187" s="106">
        <f>Juniori!PX41</f>
        <v>0</v>
      </c>
      <c r="PY187" s="106">
        <f>Juniori!PY41</f>
        <v>0</v>
      </c>
      <c r="PZ187" s="106">
        <f>Juniori!PZ41</f>
        <v>0</v>
      </c>
      <c r="QA187" s="106">
        <f>Juniori!QA41</f>
        <v>0</v>
      </c>
      <c r="QB187" s="106">
        <f>Juniori!QB41</f>
        <v>0</v>
      </c>
      <c r="QC187" s="106">
        <f>Juniori!QC41</f>
        <v>0</v>
      </c>
      <c r="QD187" s="106">
        <f>Juniori!QD41</f>
        <v>0</v>
      </c>
      <c r="QE187" s="106">
        <f>Juniori!QE41</f>
        <v>0</v>
      </c>
      <c r="QF187" s="106">
        <f>Juniori!QF41</f>
        <v>0</v>
      </c>
      <c r="QG187" s="106">
        <f>Juniori!QG41</f>
        <v>0</v>
      </c>
      <c r="QH187" s="106">
        <f>Juniori!QH41</f>
        <v>0</v>
      </c>
      <c r="QI187" s="106">
        <f>Juniori!QI41</f>
        <v>0</v>
      </c>
      <c r="QJ187" s="106">
        <f>Juniori!QJ41</f>
        <v>0</v>
      </c>
      <c r="QK187" s="106">
        <f>Juniori!QK41</f>
        <v>0</v>
      </c>
      <c r="QL187" s="106">
        <f>Juniori!QL41</f>
        <v>0</v>
      </c>
      <c r="QM187" s="106">
        <f>Juniori!QM41</f>
        <v>0</v>
      </c>
      <c r="QN187" s="106">
        <f>Juniori!QN41</f>
        <v>0</v>
      </c>
      <c r="QO187" s="106">
        <f>Juniori!QO41</f>
        <v>0</v>
      </c>
      <c r="QP187" s="106">
        <f>Juniori!QP41</f>
        <v>0</v>
      </c>
      <c r="QQ187" s="106">
        <f>Juniori!QQ41</f>
        <v>0</v>
      </c>
      <c r="QR187" s="106">
        <f>Juniori!QR41</f>
        <v>0</v>
      </c>
      <c r="QS187" s="106">
        <f>Juniori!QS41</f>
        <v>0</v>
      </c>
      <c r="QT187" s="106">
        <f>Juniori!QT41</f>
        <v>0</v>
      </c>
      <c r="QU187" s="106">
        <f>Juniori!QU41</f>
        <v>0</v>
      </c>
      <c r="QV187" s="106">
        <f>Juniori!QV41</f>
        <v>0</v>
      </c>
      <c r="QW187" s="106">
        <f>Juniori!QW41</f>
        <v>0</v>
      </c>
      <c r="QX187" s="106">
        <f>Juniori!QX41</f>
        <v>0</v>
      </c>
      <c r="QY187" s="106">
        <f>Juniori!QY41</f>
        <v>0</v>
      </c>
      <c r="QZ187" s="106">
        <f>Juniori!QZ41</f>
        <v>0</v>
      </c>
      <c r="RA187" s="106">
        <f>Juniori!RA41</f>
        <v>0</v>
      </c>
      <c r="RB187" s="106">
        <f>Juniori!RB41</f>
        <v>0</v>
      </c>
      <c r="RC187" s="106">
        <f>Juniori!RC41</f>
        <v>0</v>
      </c>
      <c r="RD187" s="106">
        <f>Juniori!RD41</f>
        <v>0</v>
      </c>
      <c r="RE187" s="106">
        <f>Juniori!RE41</f>
        <v>0</v>
      </c>
      <c r="RF187" s="106">
        <f>Juniori!RF41</f>
        <v>0</v>
      </c>
      <c r="RG187" s="106">
        <f>Juniori!RG41</f>
        <v>0</v>
      </c>
      <c r="RH187" s="106">
        <f>Juniori!RH41</f>
        <v>0</v>
      </c>
      <c r="RI187" s="106">
        <f>Juniori!RI41</f>
        <v>0</v>
      </c>
      <c r="RJ187" s="106">
        <f>Juniori!RJ41</f>
        <v>0</v>
      </c>
      <c r="RK187" s="106">
        <f>Juniori!RK41</f>
        <v>0</v>
      </c>
      <c r="RL187" s="106">
        <f>Juniori!RL41</f>
        <v>0</v>
      </c>
      <c r="RM187" s="106">
        <f>Juniori!RM41</f>
        <v>0</v>
      </c>
      <c r="RN187" s="106">
        <f>Juniori!RN41</f>
        <v>0</v>
      </c>
      <c r="RO187" s="106">
        <f>Juniori!RO41</f>
        <v>0</v>
      </c>
      <c r="RP187" s="106">
        <f>Juniori!RP41</f>
        <v>0</v>
      </c>
      <c r="RQ187" s="106">
        <f>Juniori!RQ41</f>
        <v>0</v>
      </c>
      <c r="RR187" s="106">
        <f>Juniori!RR41</f>
        <v>0</v>
      </c>
      <c r="RS187" s="106">
        <f>Juniori!RS41</f>
        <v>0</v>
      </c>
      <c r="RT187" s="106">
        <f>Juniori!RT41</f>
        <v>0</v>
      </c>
      <c r="RU187" s="106">
        <f>Juniori!RU41</f>
        <v>0</v>
      </c>
      <c r="RV187" s="106">
        <f>Juniori!RV41</f>
        <v>0</v>
      </c>
      <c r="RW187" s="106">
        <f>Juniori!RW41</f>
        <v>0</v>
      </c>
      <c r="RX187" s="106">
        <f>Juniori!RX41</f>
        <v>0</v>
      </c>
      <c r="RY187" s="106">
        <f>Juniori!RY41</f>
        <v>0</v>
      </c>
      <c r="RZ187" s="106">
        <f>Juniori!RZ41</f>
        <v>0</v>
      </c>
      <c r="SA187" s="106">
        <f>Juniori!SA41</f>
        <v>0</v>
      </c>
      <c r="SB187" s="106">
        <f>Juniori!SB41</f>
        <v>0</v>
      </c>
      <c r="SC187" s="106">
        <f>Juniori!SC41</f>
        <v>0</v>
      </c>
      <c r="SD187" s="106">
        <f>Juniori!SD41</f>
        <v>0</v>
      </c>
      <c r="SE187" s="106">
        <f>Juniori!SE41</f>
        <v>0</v>
      </c>
      <c r="SF187" s="106">
        <f>Juniori!SF41</f>
        <v>0</v>
      </c>
      <c r="SG187" s="106">
        <f>Juniori!SG41</f>
        <v>0</v>
      </c>
      <c r="SH187" s="106">
        <f>Juniori!SH41</f>
        <v>0</v>
      </c>
      <c r="SI187" s="106">
        <f>Juniori!SI41</f>
        <v>0</v>
      </c>
      <c r="SJ187" s="106">
        <f>Juniori!SJ41</f>
        <v>0</v>
      </c>
      <c r="SK187" s="106">
        <f>Juniori!SK41</f>
        <v>0</v>
      </c>
      <c r="SL187" s="106">
        <f>Juniori!SL41</f>
        <v>0</v>
      </c>
      <c r="SM187" s="106">
        <f>Juniori!SM41</f>
        <v>0</v>
      </c>
      <c r="SN187" s="106">
        <f>Juniori!SN41</f>
        <v>0</v>
      </c>
      <c r="SO187" s="106">
        <f>Juniori!SO41</f>
        <v>0</v>
      </c>
      <c r="SP187" s="106">
        <f>Juniori!SP41</f>
        <v>0</v>
      </c>
      <c r="SQ187" s="106">
        <f>Juniori!SQ41</f>
        <v>0</v>
      </c>
      <c r="SR187" s="106">
        <f>Juniori!SR41</f>
        <v>0</v>
      </c>
      <c r="SS187" s="106">
        <f>Juniori!SS41</f>
        <v>0</v>
      </c>
      <c r="ST187" s="106">
        <f>Juniori!ST41</f>
        <v>0</v>
      </c>
      <c r="SU187" s="106">
        <f>Juniori!SU41</f>
        <v>0</v>
      </c>
      <c r="SV187" s="106">
        <f>Juniori!SV41</f>
        <v>0</v>
      </c>
      <c r="SW187" s="106">
        <f>Juniori!SW41</f>
        <v>0</v>
      </c>
      <c r="SX187" s="106">
        <f>Juniori!SX41</f>
        <v>0</v>
      </c>
      <c r="SY187" s="106">
        <f>Juniori!SY41</f>
        <v>0</v>
      </c>
      <c r="SZ187" s="106">
        <f>Juniori!SZ41</f>
        <v>0</v>
      </c>
      <c r="TA187" s="106">
        <f>Juniori!TA41</f>
        <v>0</v>
      </c>
      <c r="TB187" s="106">
        <f>Juniori!TB41</f>
        <v>0</v>
      </c>
    </row>
    <row r="188" spans="1:522" s="1" customFormat="1" ht="18" customHeight="1" x14ac:dyDescent="0.25">
      <c r="A188" s="12"/>
      <c r="B188" s="11" t="s">
        <v>636</v>
      </c>
      <c r="C188" s="1">
        <v>9217</v>
      </c>
      <c r="E188" s="29" t="s">
        <v>227</v>
      </c>
      <c r="F188" s="1">
        <v>9485</v>
      </c>
      <c r="G188" s="1" t="s">
        <v>95</v>
      </c>
      <c r="H188" s="29" t="s">
        <v>49</v>
      </c>
      <c r="I188" s="1">
        <f t="shared" ref="I188" si="29">SUM(K188:TB188)</f>
        <v>3</v>
      </c>
      <c r="J188" s="12">
        <f>Tabuľka3[[#This Row],[Stĺpec9]]</f>
        <v>3</v>
      </c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06"/>
      <c r="CN188" s="106"/>
      <c r="CO188" s="106"/>
      <c r="CP188" s="106"/>
      <c r="CQ188" s="106"/>
      <c r="CR188" s="106"/>
      <c r="CS188" s="106"/>
      <c r="CT188" s="106"/>
      <c r="CU188" s="106"/>
      <c r="CV188" s="106"/>
      <c r="CW188" s="106"/>
      <c r="CX188" s="106"/>
      <c r="CY188" s="106"/>
      <c r="CZ188" s="106"/>
      <c r="DA188" s="106"/>
      <c r="DB188" s="106"/>
      <c r="DC188" s="106"/>
      <c r="DD188" s="106"/>
      <c r="DE188" s="106"/>
      <c r="DF188" s="106"/>
      <c r="DG188" s="106"/>
      <c r="DH188" s="106"/>
      <c r="DI188" s="106"/>
      <c r="DJ188" s="106"/>
      <c r="DK188" s="106"/>
      <c r="DL188" s="106"/>
      <c r="DM188" s="106"/>
      <c r="DN188" s="106"/>
      <c r="DO188" s="106"/>
      <c r="DP188" s="106"/>
      <c r="DQ188" s="106"/>
      <c r="DR188" s="106"/>
      <c r="DS188" s="106"/>
      <c r="DT188" s="106"/>
      <c r="DU188" s="106"/>
      <c r="DV188" s="106"/>
      <c r="DW188" s="106"/>
      <c r="DX188" s="106"/>
      <c r="DY188" s="106"/>
      <c r="DZ188" s="106"/>
      <c r="EA188" s="106"/>
      <c r="EB188" s="106"/>
      <c r="EC188" s="106"/>
      <c r="ED188" s="106"/>
      <c r="EE188" s="106"/>
      <c r="EF188" s="106"/>
      <c r="EG188" s="106"/>
      <c r="EH188" s="106"/>
      <c r="EI188" s="106"/>
      <c r="EJ188" s="106"/>
      <c r="EK188" s="106"/>
      <c r="EL188" s="106"/>
      <c r="EM188" s="106"/>
      <c r="EN188" s="106"/>
      <c r="EO188" s="106"/>
      <c r="EP188" s="106"/>
      <c r="EQ188" s="106"/>
      <c r="ER188" s="106"/>
      <c r="ES188" s="106"/>
      <c r="ET188" s="106"/>
      <c r="EU188" s="106"/>
      <c r="EV188" s="106"/>
      <c r="EW188" s="106"/>
      <c r="EX188" s="106"/>
      <c r="EY188" s="106"/>
      <c r="EZ188" s="106"/>
      <c r="FA188" s="106"/>
      <c r="FB188" s="106"/>
      <c r="FC188" s="106"/>
      <c r="FD188" s="106"/>
      <c r="FE188" s="106"/>
      <c r="FF188" s="106"/>
      <c r="FG188" s="106"/>
      <c r="FH188" s="106"/>
      <c r="FI188" s="106"/>
      <c r="FJ188" s="106"/>
      <c r="FK188" s="106"/>
      <c r="FL188" s="106"/>
      <c r="FM188" s="106"/>
      <c r="FN188" s="106"/>
      <c r="FO188" s="106"/>
      <c r="FP188" s="106"/>
      <c r="FQ188" s="106"/>
      <c r="FR188" s="106"/>
      <c r="FS188" s="106"/>
      <c r="FT188" s="106"/>
      <c r="FU188" s="106"/>
      <c r="FV188" s="106"/>
      <c r="FW188" s="106"/>
      <c r="FX188" s="106"/>
      <c r="FY188" s="106"/>
      <c r="FZ188" s="106"/>
      <c r="GA188" s="106"/>
      <c r="GB188" s="106"/>
      <c r="GC188" s="106"/>
      <c r="GD188" s="106"/>
      <c r="GE188" s="106"/>
      <c r="GF188" s="106"/>
      <c r="GG188" s="106"/>
      <c r="GH188" s="106"/>
      <c r="GI188" s="106"/>
      <c r="GJ188" s="106"/>
      <c r="GK188" s="106"/>
      <c r="GL188" s="106"/>
      <c r="GM188" s="106"/>
      <c r="GN188" s="106"/>
      <c r="GO188" s="106"/>
      <c r="GP188" s="106"/>
      <c r="GQ188" s="106"/>
      <c r="GR188" s="106"/>
      <c r="GS188" s="106"/>
      <c r="GT188" s="106"/>
      <c r="GU188" s="106"/>
      <c r="GV188" s="106"/>
      <c r="GW188" s="106"/>
      <c r="GX188" s="106"/>
      <c r="GY188" s="106"/>
      <c r="GZ188" s="106"/>
      <c r="HA188" s="106"/>
      <c r="HB188" s="106"/>
      <c r="HC188" s="106"/>
      <c r="HD188" s="106"/>
      <c r="HE188" s="106"/>
      <c r="HF188" s="106"/>
      <c r="HG188" s="106"/>
      <c r="HH188" s="106"/>
      <c r="HI188" s="106"/>
      <c r="HJ188" s="106"/>
      <c r="HK188" s="106"/>
      <c r="HL188" s="106"/>
      <c r="HM188" s="106"/>
      <c r="HN188" s="106"/>
      <c r="HO188" s="106"/>
      <c r="HP188" s="106"/>
      <c r="HQ188" s="106"/>
      <c r="HR188" s="106"/>
      <c r="HS188" s="106"/>
      <c r="HT188" s="106"/>
      <c r="HU188" s="106"/>
      <c r="HV188" s="106"/>
      <c r="HW188" s="106"/>
      <c r="HX188" s="106"/>
      <c r="HY188" s="106"/>
      <c r="HZ188" s="106"/>
      <c r="IA188" s="106"/>
      <c r="IB188" s="106"/>
      <c r="IC188" s="106"/>
      <c r="ID188" s="106"/>
      <c r="IE188" s="106"/>
      <c r="IF188" s="106"/>
      <c r="IG188" s="106"/>
      <c r="IH188" s="106"/>
      <c r="II188" s="106"/>
      <c r="IJ188" s="106"/>
      <c r="IK188" s="106"/>
      <c r="IL188" s="106"/>
      <c r="IM188" s="106"/>
      <c r="IN188" s="106"/>
      <c r="IO188" s="106"/>
      <c r="IP188" s="106"/>
      <c r="IQ188" s="106"/>
      <c r="IR188" s="106"/>
      <c r="IS188" s="106"/>
      <c r="IT188" s="106"/>
      <c r="IU188" s="106"/>
      <c r="IV188" s="106"/>
      <c r="IW188" s="106"/>
      <c r="IX188" s="106"/>
      <c r="IY188" s="106"/>
      <c r="IZ188" s="106"/>
      <c r="JA188" s="106"/>
      <c r="JB188" s="106"/>
      <c r="JC188" s="106"/>
      <c r="JD188" s="106"/>
      <c r="JE188" s="106"/>
      <c r="JF188" s="106"/>
      <c r="JG188" s="106"/>
      <c r="JH188" s="106"/>
      <c r="JI188" s="106"/>
      <c r="JJ188" s="106"/>
      <c r="JK188" s="106"/>
      <c r="JL188" s="106"/>
      <c r="JM188" s="106"/>
      <c r="JN188" s="106"/>
      <c r="JO188" s="106"/>
      <c r="JP188" s="106"/>
      <c r="JQ188" s="106"/>
      <c r="JR188" s="106"/>
      <c r="JS188" s="106"/>
      <c r="JT188" s="106"/>
      <c r="JU188" s="106"/>
      <c r="JV188" s="106"/>
      <c r="JW188" s="106"/>
      <c r="JX188" s="106"/>
      <c r="JY188" s="106"/>
      <c r="JZ188" s="106"/>
      <c r="KA188" s="106"/>
      <c r="KB188" s="106"/>
      <c r="KC188" s="106"/>
      <c r="KD188" s="106"/>
      <c r="KE188" s="106"/>
      <c r="KF188" s="106"/>
      <c r="KG188" s="106"/>
      <c r="KH188" s="106"/>
      <c r="KI188" s="106"/>
      <c r="KJ188" s="106"/>
      <c r="KK188" s="106"/>
      <c r="KL188" s="106"/>
      <c r="KM188" s="106"/>
      <c r="KN188" s="106"/>
      <c r="KO188" s="106"/>
      <c r="KP188" s="106"/>
      <c r="KQ188" s="106"/>
      <c r="KR188" s="106"/>
      <c r="KS188" s="106"/>
      <c r="KT188" s="106"/>
      <c r="KU188" s="106"/>
      <c r="KV188" s="106"/>
      <c r="KW188" s="106"/>
      <c r="KX188" s="106"/>
      <c r="KY188" s="106"/>
      <c r="KZ188" s="106"/>
      <c r="LA188" s="106"/>
      <c r="LB188" s="106"/>
      <c r="LC188" s="106"/>
      <c r="LD188" s="106"/>
      <c r="LE188" s="106"/>
      <c r="LF188" s="106"/>
      <c r="LG188" s="106"/>
      <c r="LH188" s="106"/>
      <c r="LI188" s="106"/>
      <c r="LJ188" s="106"/>
      <c r="LK188" s="106"/>
      <c r="LL188" s="106"/>
      <c r="LM188" s="106"/>
      <c r="LN188" s="106"/>
      <c r="LO188" s="106"/>
      <c r="LP188" s="106"/>
      <c r="LQ188" s="106"/>
      <c r="LR188" s="106"/>
      <c r="LS188" s="106"/>
      <c r="LT188" s="106"/>
      <c r="LU188" s="106"/>
      <c r="LV188" s="106"/>
      <c r="LW188" s="106"/>
      <c r="LX188" s="106"/>
      <c r="LY188" s="106"/>
      <c r="LZ188" s="106"/>
      <c r="MA188" s="106"/>
      <c r="MB188" s="106"/>
      <c r="MC188" s="106"/>
      <c r="MD188" s="106"/>
      <c r="ME188" s="106"/>
      <c r="MF188" s="106"/>
      <c r="MG188" s="106"/>
      <c r="MH188" s="106"/>
      <c r="MI188" s="106"/>
      <c r="MJ188" s="106"/>
      <c r="MK188" s="106"/>
      <c r="ML188" s="106"/>
      <c r="MM188" s="106"/>
      <c r="MN188" s="106"/>
      <c r="MO188" s="106"/>
      <c r="MP188" s="106"/>
      <c r="MQ188" s="106"/>
      <c r="MR188" s="106"/>
      <c r="MS188" s="106"/>
      <c r="MT188" s="106"/>
      <c r="MU188" s="106"/>
      <c r="MV188" s="106"/>
      <c r="MW188" s="106"/>
      <c r="MX188" s="106"/>
      <c r="MY188" s="106"/>
      <c r="MZ188" s="106"/>
      <c r="NA188" s="106"/>
      <c r="NB188" s="106"/>
      <c r="NC188" s="106"/>
      <c r="ND188" s="106"/>
      <c r="NE188" s="106"/>
      <c r="NF188" s="106"/>
      <c r="NG188" s="106"/>
      <c r="NH188" s="106"/>
      <c r="NI188" s="106"/>
      <c r="NJ188" s="106"/>
      <c r="NK188" s="106"/>
      <c r="NL188" s="106"/>
      <c r="NM188" s="106"/>
      <c r="NN188" s="106"/>
      <c r="NO188" s="106"/>
      <c r="NP188" s="106"/>
      <c r="NQ188" s="106"/>
      <c r="NR188" s="111"/>
      <c r="NS188" s="106"/>
      <c r="NT188" s="106"/>
      <c r="NU188" s="106"/>
      <c r="NV188" s="106"/>
      <c r="NW188" s="106"/>
      <c r="NX188" s="106"/>
      <c r="NY188" s="106"/>
      <c r="NZ188" s="106"/>
      <c r="OA188" s="106"/>
      <c r="OB188" s="106"/>
      <c r="OC188" s="106"/>
      <c r="OD188" s="106"/>
      <c r="OE188" s="106"/>
      <c r="OF188" s="106"/>
      <c r="OG188" s="106"/>
      <c r="OH188" s="106"/>
      <c r="OI188" s="106"/>
      <c r="OJ188" s="106"/>
      <c r="OK188" s="106"/>
      <c r="OL188" s="106"/>
      <c r="OM188" s="106"/>
      <c r="ON188" s="106"/>
      <c r="OO188" s="106"/>
      <c r="OP188" s="106"/>
      <c r="OQ188" s="106"/>
      <c r="OR188" s="106"/>
      <c r="OS188" s="106"/>
      <c r="OT188" s="106"/>
      <c r="OU188" s="106"/>
      <c r="OV188" s="106"/>
      <c r="OW188" s="106"/>
      <c r="OX188" s="106"/>
      <c r="OY188" s="106"/>
      <c r="OZ188" s="106"/>
      <c r="PA188" s="106"/>
      <c r="PB188" s="106"/>
      <c r="PC188" s="106"/>
      <c r="PD188" s="106"/>
      <c r="PE188" s="106"/>
      <c r="PF188" s="106"/>
      <c r="PG188" s="106"/>
      <c r="PH188" s="106"/>
      <c r="PI188" s="106"/>
      <c r="PJ188" s="106"/>
      <c r="PK188" s="106"/>
      <c r="PL188" s="106"/>
      <c r="PM188" s="106"/>
      <c r="PN188" s="106"/>
      <c r="PO188" s="106"/>
      <c r="PP188" s="106"/>
      <c r="PQ188" s="106"/>
      <c r="PR188" s="106"/>
      <c r="PS188" s="106"/>
      <c r="PT188" s="106"/>
      <c r="PU188" s="106"/>
      <c r="PV188" s="106"/>
      <c r="PW188" s="106"/>
      <c r="PX188" s="106"/>
      <c r="PY188" s="106"/>
      <c r="PZ188" s="106"/>
      <c r="QA188" s="106"/>
      <c r="QB188" s="106"/>
      <c r="QC188" s="106"/>
      <c r="QD188" s="106"/>
      <c r="QE188" s="106"/>
      <c r="QF188" s="106"/>
      <c r="QG188" s="106"/>
      <c r="QH188" s="106"/>
      <c r="QI188" s="106"/>
      <c r="QJ188" s="106"/>
      <c r="QK188" s="106"/>
      <c r="QL188" s="106"/>
      <c r="QM188" s="106"/>
      <c r="QN188" s="106"/>
      <c r="QO188" s="106"/>
      <c r="QP188" s="106"/>
      <c r="QQ188" s="106"/>
      <c r="QR188" s="106"/>
      <c r="QS188" s="106"/>
      <c r="QT188" s="106"/>
      <c r="QU188" s="106"/>
      <c r="QV188" s="106"/>
      <c r="QW188" s="106"/>
      <c r="QX188" s="106"/>
      <c r="QY188" s="106"/>
      <c r="QZ188" s="106"/>
      <c r="RA188" s="106"/>
      <c r="RB188" s="106"/>
      <c r="RC188" s="106"/>
      <c r="RD188" s="106"/>
      <c r="RE188" s="106"/>
      <c r="RF188" s="106"/>
      <c r="RG188" s="106"/>
      <c r="RH188" s="106"/>
      <c r="RI188" s="106"/>
      <c r="RJ188" s="106"/>
      <c r="RK188" s="106"/>
      <c r="RL188" s="106"/>
      <c r="RM188" s="106"/>
      <c r="RN188" s="106"/>
      <c r="RO188" s="106"/>
      <c r="RP188" s="106"/>
      <c r="RQ188" s="106"/>
      <c r="RR188" s="106"/>
      <c r="RS188" s="106"/>
      <c r="RT188" s="106"/>
      <c r="RU188" s="106"/>
      <c r="RV188" s="106">
        <f>1+2</f>
        <v>3</v>
      </c>
      <c r="RW188" s="106" t="s">
        <v>307</v>
      </c>
      <c r="RX188" s="106"/>
      <c r="RY188" s="106"/>
      <c r="RZ188" s="106"/>
      <c r="SA188" s="106"/>
      <c r="SB188" s="106"/>
      <c r="SC188" s="106"/>
      <c r="SD188" s="106"/>
      <c r="SE188" s="106"/>
      <c r="SF188" s="106"/>
      <c r="SG188" s="106"/>
      <c r="SH188" s="106"/>
      <c r="SI188" s="106"/>
      <c r="SJ188" s="106"/>
      <c r="SK188" s="106"/>
      <c r="SL188" s="106"/>
      <c r="SM188" s="106"/>
      <c r="SN188" s="106"/>
      <c r="SO188" s="106"/>
      <c r="SP188" s="106"/>
      <c r="SQ188" s="106"/>
      <c r="SR188" s="106"/>
      <c r="SS188" s="106"/>
      <c r="ST188" s="106"/>
      <c r="SU188" s="106"/>
      <c r="SV188" s="106"/>
      <c r="SW188" s="106"/>
      <c r="SX188" s="106"/>
      <c r="SY188" s="106"/>
      <c r="SZ188" s="106"/>
      <c r="TA188" s="106"/>
      <c r="TB188" s="106"/>
    </row>
    <row r="189" spans="1:522" s="1" customFormat="1" ht="18" customHeight="1" x14ac:dyDescent="0.25">
      <c r="A189" s="12">
        <v>148</v>
      </c>
      <c r="B189" s="11" t="s">
        <v>105</v>
      </c>
      <c r="C189" s="1">
        <v>10063</v>
      </c>
      <c r="D189" s="1">
        <v>2009</v>
      </c>
      <c r="E189" s="4" t="s">
        <v>654</v>
      </c>
      <c r="F189" s="1">
        <v>8891</v>
      </c>
      <c r="G189" s="9" t="s">
        <v>99</v>
      </c>
      <c r="H189" s="4" t="s">
        <v>367</v>
      </c>
      <c r="I189" s="1">
        <f t="shared" si="28"/>
        <v>2</v>
      </c>
      <c r="J189" s="12">
        <f>Tabuľka3[[#This Row],[Stĺpec9]]</f>
        <v>2</v>
      </c>
      <c r="K189" s="106">
        <f>'Mladí jazdci'!K19</f>
        <v>0</v>
      </c>
      <c r="L189" s="106">
        <f>'Mladí jazdci'!L19</f>
        <v>0</v>
      </c>
      <c r="M189" s="106">
        <f>'Mladí jazdci'!M19</f>
        <v>0</v>
      </c>
      <c r="N189" s="106">
        <f>'Mladí jazdci'!N19</f>
        <v>0</v>
      </c>
      <c r="O189" s="106">
        <f>'Mladí jazdci'!O19</f>
        <v>0</v>
      </c>
      <c r="P189" s="106">
        <f>'Mladí jazdci'!P19</f>
        <v>0</v>
      </c>
      <c r="Q189" s="106">
        <f>'Mladí jazdci'!Q19</f>
        <v>0</v>
      </c>
      <c r="R189" s="106">
        <f>'Mladí jazdci'!R19</f>
        <v>0</v>
      </c>
      <c r="S189" s="106">
        <f>'Mladí jazdci'!S19</f>
        <v>0</v>
      </c>
      <c r="T189" s="106">
        <f>'Mladí jazdci'!T19</f>
        <v>0</v>
      </c>
      <c r="U189" s="106">
        <f>'Mladí jazdci'!U19</f>
        <v>0</v>
      </c>
      <c r="V189" s="106">
        <f>'Mladí jazdci'!V19</f>
        <v>0</v>
      </c>
      <c r="W189" s="106">
        <f>'Mladí jazdci'!W19</f>
        <v>0</v>
      </c>
      <c r="X189" s="106">
        <f>'Mladí jazdci'!X19</f>
        <v>0</v>
      </c>
      <c r="Y189" s="106">
        <f>'Mladí jazdci'!Y19</f>
        <v>0</v>
      </c>
      <c r="Z189" s="106">
        <f>'Mladí jazdci'!Z19</f>
        <v>0</v>
      </c>
      <c r="AA189" s="106">
        <f>'Mladí jazdci'!AA19</f>
        <v>0</v>
      </c>
      <c r="AB189" s="106">
        <f>'Mladí jazdci'!AB19</f>
        <v>0</v>
      </c>
      <c r="AC189" s="106">
        <f>'Mladí jazdci'!AC19</f>
        <v>0</v>
      </c>
      <c r="AD189" s="106">
        <f>'Mladí jazdci'!AD19</f>
        <v>0</v>
      </c>
      <c r="AE189" s="106">
        <f>'Mladí jazdci'!AE19</f>
        <v>0</v>
      </c>
      <c r="AF189" s="106">
        <f>'Mladí jazdci'!AF19</f>
        <v>0</v>
      </c>
      <c r="AG189" s="106">
        <f>'Mladí jazdci'!AG19</f>
        <v>0</v>
      </c>
      <c r="AH189" s="106">
        <f>'Mladí jazdci'!AH19</f>
        <v>0</v>
      </c>
      <c r="AI189" s="106">
        <f>'Mladí jazdci'!AI19</f>
        <v>0</v>
      </c>
      <c r="AJ189" s="106">
        <f>'Mladí jazdci'!AJ19</f>
        <v>0</v>
      </c>
      <c r="AK189" s="106">
        <f>'Mladí jazdci'!AK19</f>
        <v>0</v>
      </c>
      <c r="AL189" s="106">
        <f>'Mladí jazdci'!AL19</f>
        <v>0</v>
      </c>
      <c r="AM189" s="106">
        <f>'Mladí jazdci'!AM19</f>
        <v>0</v>
      </c>
      <c r="AN189" s="106">
        <f>'Mladí jazdci'!AN19</f>
        <v>0</v>
      </c>
      <c r="AO189" s="106">
        <f>'Mladí jazdci'!AO19</f>
        <v>0</v>
      </c>
      <c r="AP189" s="106">
        <f>'Mladí jazdci'!AP19</f>
        <v>0</v>
      </c>
      <c r="AQ189" s="106">
        <f>'Mladí jazdci'!AQ19</f>
        <v>0</v>
      </c>
      <c r="AR189" s="106">
        <f>'Mladí jazdci'!AR19</f>
        <v>0</v>
      </c>
      <c r="AS189" s="106">
        <f>'Mladí jazdci'!AS19</f>
        <v>0</v>
      </c>
      <c r="AT189" s="106">
        <f>'Mladí jazdci'!AT19</f>
        <v>0</v>
      </c>
      <c r="AU189" s="106">
        <f>'Mladí jazdci'!AU19</f>
        <v>0</v>
      </c>
      <c r="AV189" s="106">
        <f>'Mladí jazdci'!AV19</f>
        <v>0</v>
      </c>
      <c r="AW189" s="106">
        <f>'Mladí jazdci'!AW19</f>
        <v>0</v>
      </c>
      <c r="AX189" s="106">
        <f>'Mladí jazdci'!AX19</f>
        <v>0</v>
      </c>
      <c r="AY189" s="106">
        <f>'Mladí jazdci'!AY19</f>
        <v>0</v>
      </c>
      <c r="AZ189" s="106">
        <f>'Mladí jazdci'!AZ19</f>
        <v>0</v>
      </c>
      <c r="BA189" s="106">
        <f>'Mladí jazdci'!BA19</f>
        <v>0</v>
      </c>
      <c r="BB189" s="106">
        <f>'Mladí jazdci'!BB19</f>
        <v>0</v>
      </c>
      <c r="BC189" s="106">
        <f>'Mladí jazdci'!BC19</f>
        <v>0</v>
      </c>
      <c r="BD189" s="106">
        <f>'Mladí jazdci'!BD19</f>
        <v>0</v>
      </c>
      <c r="BE189" s="106">
        <f>'Mladí jazdci'!BE19</f>
        <v>0</v>
      </c>
      <c r="BF189" s="106">
        <f>'Mladí jazdci'!BF19</f>
        <v>0</v>
      </c>
      <c r="BG189" s="106">
        <f>'Mladí jazdci'!BG19</f>
        <v>0</v>
      </c>
      <c r="BH189" s="106">
        <f>'Mladí jazdci'!BH19</f>
        <v>0</v>
      </c>
      <c r="BI189" s="106">
        <f>'Mladí jazdci'!BI19</f>
        <v>0</v>
      </c>
      <c r="BJ189" s="106">
        <f>'Mladí jazdci'!BJ19</f>
        <v>0</v>
      </c>
      <c r="BK189" s="106">
        <f>'Mladí jazdci'!BK19</f>
        <v>0</v>
      </c>
      <c r="BL189" s="106">
        <f>'Mladí jazdci'!BL19</f>
        <v>0</v>
      </c>
      <c r="BM189" s="106">
        <f>'Mladí jazdci'!BM19</f>
        <v>0</v>
      </c>
      <c r="BN189" s="106">
        <f>'Mladí jazdci'!BN19</f>
        <v>0</v>
      </c>
      <c r="BO189" s="106">
        <f>'Mladí jazdci'!BO19</f>
        <v>0</v>
      </c>
      <c r="BP189" s="106">
        <f>'Mladí jazdci'!BP19</f>
        <v>0</v>
      </c>
      <c r="BQ189" s="106">
        <f>'Mladí jazdci'!BQ19</f>
        <v>0</v>
      </c>
      <c r="BR189" s="106">
        <f>'Mladí jazdci'!BR19</f>
        <v>0</v>
      </c>
      <c r="BS189" s="106">
        <f>'Mladí jazdci'!BS19</f>
        <v>0</v>
      </c>
      <c r="BT189" s="106">
        <f>'Mladí jazdci'!BT19</f>
        <v>0</v>
      </c>
      <c r="BU189" s="106">
        <f>'Mladí jazdci'!BU19</f>
        <v>0</v>
      </c>
      <c r="BV189" s="106">
        <f>'Mladí jazdci'!BV19</f>
        <v>0</v>
      </c>
      <c r="BW189" s="106">
        <f>'Mladí jazdci'!BW19</f>
        <v>0</v>
      </c>
      <c r="BX189" s="106">
        <f>'Mladí jazdci'!BX19</f>
        <v>0</v>
      </c>
      <c r="BY189" s="106">
        <f>'Mladí jazdci'!BY19</f>
        <v>0</v>
      </c>
      <c r="BZ189" s="106">
        <f>'Mladí jazdci'!BZ19</f>
        <v>0</v>
      </c>
      <c r="CA189" s="106">
        <f>'Mladí jazdci'!CA19</f>
        <v>0</v>
      </c>
      <c r="CB189" s="106">
        <f>'Mladí jazdci'!CB19</f>
        <v>0</v>
      </c>
      <c r="CC189" s="106">
        <f>'Mladí jazdci'!CC19</f>
        <v>0</v>
      </c>
      <c r="CD189" s="106">
        <f>'Mladí jazdci'!CD19</f>
        <v>0</v>
      </c>
      <c r="CE189" s="106">
        <f>'Mladí jazdci'!CE19</f>
        <v>0</v>
      </c>
      <c r="CF189" s="106">
        <f>'Mladí jazdci'!CF19</f>
        <v>0</v>
      </c>
      <c r="CG189" s="106">
        <f>'Mladí jazdci'!CG19</f>
        <v>0</v>
      </c>
      <c r="CH189" s="106">
        <f>'Mladí jazdci'!CH19</f>
        <v>0</v>
      </c>
      <c r="CI189" s="106">
        <f>'Mladí jazdci'!CI19</f>
        <v>0</v>
      </c>
      <c r="CJ189" s="106">
        <f>'Mladí jazdci'!CJ19</f>
        <v>0</v>
      </c>
      <c r="CK189" s="106">
        <f>'Mladí jazdci'!CK19</f>
        <v>0</v>
      </c>
      <c r="CL189" s="106">
        <f>'Mladí jazdci'!CL19</f>
        <v>0</v>
      </c>
      <c r="CM189" s="106">
        <f>'Mladí jazdci'!CM19</f>
        <v>0</v>
      </c>
      <c r="CN189" s="106">
        <f>'Mladí jazdci'!CN19</f>
        <v>0</v>
      </c>
      <c r="CO189" s="106">
        <f>'Mladí jazdci'!CO19</f>
        <v>0</v>
      </c>
      <c r="CP189" s="106">
        <f>'Mladí jazdci'!CP19</f>
        <v>0</v>
      </c>
      <c r="CQ189" s="106">
        <f>'Mladí jazdci'!CQ19</f>
        <v>0</v>
      </c>
      <c r="CR189" s="106">
        <f>'Mladí jazdci'!CR19</f>
        <v>0</v>
      </c>
      <c r="CS189" s="106">
        <f>'Mladí jazdci'!CS19</f>
        <v>0</v>
      </c>
      <c r="CT189" s="106">
        <f>'Mladí jazdci'!CT19</f>
        <v>0</v>
      </c>
      <c r="CU189" s="106">
        <f>'Mladí jazdci'!CU19</f>
        <v>0</v>
      </c>
      <c r="CV189" s="106">
        <f>'Mladí jazdci'!CV19</f>
        <v>0</v>
      </c>
      <c r="CW189" s="106">
        <f>'Mladí jazdci'!CW19</f>
        <v>0</v>
      </c>
      <c r="CX189" s="106">
        <f>'Mladí jazdci'!CX19</f>
        <v>0</v>
      </c>
      <c r="CY189" s="106">
        <f>'Mladí jazdci'!CY19</f>
        <v>0</v>
      </c>
      <c r="CZ189" s="106">
        <f>'Mladí jazdci'!CZ19</f>
        <v>0</v>
      </c>
      <c r="DA189" s="106">
        <f>'Mladí jazdci'!DA19</f>
        <v>0</v>
      </c>
      <c r="DB189" s="106">
        <f>'Mladí jazdci'!DB19</f>
        <v>0</v>
      </c>
      <c r="DC189" s="106">
        <f>'Mladí jazdci'!DC19</f>
        <v>0</v>
      </c>
      <c r="DD189" s="106">
        <f>'Mladí jazdci'!DD19</f>
        <v>0</v>
      </c>
      <c r="DE189" s="106">
        <f>'Mladí jazdci'!DE19</f>
        <v>0</v>
      </c>
      <c r="DF189" s="106">
        <f>'Mladí jazdci'!DF19</f>
        <v>0</v>
      </c>
      <c r="DG189" s="106">
        <f>'Mladí jazdci'!DG19</f>
        <v>0</v>
      </c>
      <c r="DH189" s="106">
        <f>'Mladí jazdci'!DH19</f>
        <v>0</v>
      </c>
      <c r="DI189" s="106">
        <f>'Mladí jazdci'!DI19</f>
        <v>0</v>
      </c>
      <c r="DJ189" s="106">
        <f>'Mladí jazdci'!DJ19</f>
        <v>0</v>
      </c>
      <c r="DK189" s="106">
        <f>'Mladí jazdci'!DK19</f>
        <v>0</v>
      </c>
      <c r="DL189" s="106">
        <f>'Mladí jazdci'!DL19</f>
        <v>0</v>
      </c>
      <c r="DM189" s="106">
        <f>'Mladí jazdci'!DM19</f>
        <v>0</v>
      </c>
      <c r="DN189" s="106">
        <f>'Mladí jazdci'!DN19</f>
        <v>0</v>
      </c>
      <c r="DO189" s="106">
        <f>'Mladí jazdci'!DO19</f>
        <v>0</v>
      </c>
      <c r="DP189" s="106">
        <f>'Mladí jazdci'!DP19</f>
        <v>0</v>
      </c>
      <c r="DQ189" s="106">
        <f>'Mladí jazdci'!DQ19</f>
        <v>0</v>
      </c>
      <c r="DR189" s="106">
        <f>'Mladí jazdci'!DR19</f>
        <v>0</v>
      </c>
      <c r="DS189" s="106">
        <f>'Mladí jazdci'!DS19</f>
        <v>0</v>
      </c>
      <c r="DT189" s="106">
        <f>'Mladí jazdci'!DT19</f>
        <v>0</v>
      </c>
      <c r="DU189" s="106">
        <f>'Mladí jazdci'!DU19</f>
        <v>0</v>
      </c>
      <c r="DV189" s="106">
        <f>'Mladí jazdci'!DV19</f>
        <v>0</v>
      </c>
      <c r="DW189" s="106">
        <f>'Mladí jazdci'!DW19</f>
        <v>0</v>
      </c>
      <c r="DX189" s="106">
        <f>'Mladí jazdci'!DX19</f>
        <v>0</v>
      </c>
      <c r="DY189" s="106">
        <f>'Mladí jazdci'!DY19</f>
        <v>0</v>
      </c>
      <c r="DZ189" s="106">
        <f>'Mladí jazdci'!DZ19</f>
        <v>0</v>
      </c>
      <c r="EA189" s="106">
        <f>'Mladí jazdci'!EA19</f>
        <v>0</v>
      </c>
      <c r="EB189" s="106">
        <f>'Mladí jazdci'!EB19</f>
        <v>0</v>
      </c>
      <c r="EC189" s="106">
        <f>'Mladí jazdci'!EC19</f>
        <v>0</v>
      </c>
      <c r="ED189" s="106">
        <f>'Mladí jazdci'!ED19</f>
        <v>0</v>
      </c>
      <c r="EE189" s="106">
        <f>'Mladí jazdci'!EE19</f>
        <v>0</v>
      </c>
      <c r="EF189" s="106">
        <f>'Mladí jazdci'!EF19</f>
        <v>0</v>
      </c>
      <c r="EG189" s="106">
        <f>'Mladí jazdci'!EG19</f>
        <v>0</v>
      </c>
      <c r="EH189" s="106">
        <f>'Mladí jazdci'!EH19</f>
        <v>0</v>
      </c>
      <c r="EI189" s="106">
        <f>'Mladí jazdci'!EI19</f>
        <v>0</v>
      </c>
      <c r="EJ189" s="106">
        <f>'Mladí jazdci'!EJ19</f>
        <v>0</v>
      </c>
      <c r="EK189" s="106">
        <f>'Mladí jazdci'!EK19</f>
        <v>0</v>
      </c>
      <c r="EL189" s="106">
        <f>'Mladí jazdci'!EL19</f>
        <v>0</v>
      </c>
      <c r="EM189" s="106">
        <f>'Mladí jazdci'!EM19</f>
        <v>0</v>
      </c>
      <c r="EN189" s="106">
        <f>'Mladí jazdci'!EN19</f>
        <v>0</v>
      </c>
      <c r="EO189" s="106">
        <f>'Mladí jazdci'!EO19</f>
        <v>0</v>
      </c>
      <c r="EP189" s="106">
        <f>'Mladí jazdci'!EP19</f>
        <v>0</v>
      </c>
      <c r="EQ189" s="106">
        <f>'Mladí jazdci'!EQ19</f>
        <v>0</v>
      </c>
      <c r="ER189" s="106">
        <f>'Mladí jazdci'!ER19</f>
        <v>0</v>
      </c>
      <c r="ES189" s="106">
        <f>'Mladí jazdci'!ES19</f>
        <v>0</v>
      </c>
      <c r="ET189" s="106">
        <f>'Mladí jazdci'!ET19</f>
        <v>0</v>
      </c>
      <c r="EU189" s="106">
        <f>'Mladí jazdci'!EU19</f>
        <v>0</v>
      </c>
      <c r="EV189" s="106">
        <f>'Mladí jazdci'!EV19</f>
        <v>0</v>
      </c>
      <c r="EW189" s="106">
        <f>'Mladí jazdci'!EW19</f>
        <v>0</v>
      </c>
      <c r="EX189" s="106">
        <f>'Mladí jazdci'!EX19</f>
        <v>0</v>
      </c>
      <c r="EY189" s="106">
        <f>'Mladí jazdci'!EY19</f>
        <v>0</v>
      </c>
      <c r="EZ189" s="106">
        <f>'Mladí jazdci'!EZ19</f>
        <v>0</v>
      </c>
      <c r="FA189" s="106">
        <f>'Mladí jazdci'!FA19</f>
        <v>0</v>
      </c>
      <c r="FB189" s="106">
        <f>'Mladí jazdci'!FB19</f>
        <v>0</v>
      </c>
      <c r="FC189" s="106">
        <f>'Mladí jazdci'!FC19</f>
        <v>0</v>
      </c>
      <c r="FD189" s="106">
        <f>'Mladí jazdci'!FD19</f>
        <v>0</v>
      </c>
      <c r="FE189" s="106">
        <f>'Mladí jazdci'!FE19</f>
        <v>0</v>
      </c>
      <c r="FF189" s="106">
        <f>'Mladí jazdci'!FF19</f>
        <v>0</v>
      </c>
      <c r="FG189" s="106">
        <f>'Mladí jazdci'!FG19</f>
        <v>0</v>
      </c>
      <c r="FH189" s="106">
        <f>'Mladí jazdci'!FH19</f>
        <v>0</v>
      </c>
      <c r="FI189" s="106">
        <f>'Mladí jazdci'!FI19</f>
        <v>0</v>
      </c>
      <c r="FJ189" s="106">
        <f>'Mladí jazdci'!FJ19</f>
        <v>0</v>
      </c>
      <c r="FK189" s="106">
        <f>'Mladí jazdci'!FK19</f>
        <v>0</v>
      </c>
      <c r="FL189" s="106">
        <f>'Mladí jazdci'!FL19</f>
        <v>0</v>
      </c>
      <c r="FM189" s="106">
        <f>'Mladí jazdci'!FM19</f>
        <v>0</v>
      </c>
      <c r="FN189" s="106">
        <f>'Mladí jazdci'!FN19</f>
        <v>0</v>
      </c>
      <c r="FO189" s="106">
        <f>'Mladí jazdci'!FO19</f>
        <v>0</v>
      </c>
      <c r="FP189" s="106">
        <f>'Mladí jazdci'!FP19</f>
        <v>0</v>
      </c>
      <c r="FQ189" s="106">
        <f>'Mladí jazdci'!FQ19</f>
        <v>0</v>
      </c>
      <c r="FR189" s="106">
        <f>'Mladí jazdci'!FR19</f>
        <v>0</v>
      </c>
      <c r="FS189" s="106">
        <f>'Mladí jazdci'!FS19</f>
        <v>0</v>
      </c>
      <c r="FT189" s="106">
        <f>'Mladí jazdci'!FT19</f>
        <v>0</v>
      </c>
      <c r="FU189" s="106">
        <f>'Mladí jazdci'!FU19</f>
        <v>0</v>
      </c>
      <c r="FV189" s="106">
        <f>'Mladí jazdci'!FV19</f>
        <v>0</v>
      </c>
      <c r="FW189" s="106">
        <f>'Mladí jazdci'!FW19</f>
        <v>0</v>
      </c>
      <c r="FX189" s="106">
        <f>'Mladí jazdci'!FX19</f>
        <v>0</v>
      </c>
      <c r="FY189" s="106">
        <f>'Mladí jazdci'!FY19</f>
        <v>0</v>
      </c>
      <c r="FZ189" s="106">
        <f>'Mladí jazdci'!FZ19</f>
        <v>0</v>
      </c>
      <c r="GA189" s="106">
        <f>'Mladí jazdci'!GA19</f>
        <v>0</v>
      </c>
      <c r="GB189" s="106">
        <f>'Mladí jazdci'!GB19</f>
        <v>0</v>
      </c>
      <c r="GC189" s="106">
        <f>'Mladí jazdci'!GC19</f>
        <v>0</v>
      </c>
      <c r="GD189" s="106">
        <f>'Mladí jazdci'!GD19</f>
        <v>0</v>
      </c>
      <c r="GE189" s="106">
        <f>'Mladí jazdci'!GE19</f>
        <v>0</v>
      </c>
      <c r="GF189" s="106">
        <f>'Mladí jazdci'!GF19</f>
        <v>0</v>
      </c>
      <c r="GG189" s="106">
        <f>'Mladí jazdci'!GG19</f>
        <v>0</v>
      </c>
      <c r="GH189" s="106">
        <f>'Mladí jazdci'!GH19</f>
        <v>0</v>
      </c>
      <c r="GI189" s="106">
        <f>'Mladí jazdci'!GI19</f>
        <v>0</v>
      </c>
      <c r="GJ189" s="106">
        <f>'Mladí jazdci'!GJ19</f>
        <v>0</v>
      </c>
      <c r="GK189" s="106">
        <f>'Mladí jazdci'!GK19</f>
        <v>0</v>
      </c>
      <c r="GL189" s="106">
        <f>'Mladí jazdci'!GL19</f>
        <v>0</v>
      </c>
      <c r="GM189" s="106">
        <f>'Mladí jazdci'!GM19</f>
        <v>0</v>
      </c>
      <c r="GN189" s="106">
        <f>'Mladí jazdci'!GN19</f>
        <v>0</v>
      </c>
      <c r="GO189" s="106">
        <f>'Mladí jazdci'!GO19</f>
        <v>0</v>
      </c>
      <c r="GP189" s="106">
        <f>'Mladí jazdci'!GP19</f>
        <v>0</v>
      </c>
      <c r="GQ189" s="106">
        <f>'Mladí jazdci'!GQ19</f>
        <v>0</v>
      </c>
      <c r="GR189" s="106">
        <f>'Mladí jazdci'!GR19</f>
        <v>0</v>
      </c>
      <c r="GS189" s="106">
        <f>'Mladí jazdci'!GS19</f>
        <v>0</v>
      </c>
      <c r="GT189" s="106">
        <f>'Mladí jazdci'!GT19</f>
        <v>0</v>
      </c>
      <c r="GU189" s="106">
        <f>'Mladí jazdci'!GU19</f>
        <v>0</v>
      </c>
      <c r="GV189" s="106">
        <f>'Mladí jazdci'!GV19</f>
        <v>0</v>
      </c>
      <c r="GW189" s="106">
        <f>'Mladí jazdci'!GW19</f>
        <v>0</v>
      </c>
      <c r="GX189" s="106">
        <f>'Mladí jazdci'!GX19</f>
        <v>0</v>
      </c>
      <c r="GY189" s="106">
        <f>'Mladí jazdci'!GY19</f>
        <v>0</v>
      </c>
      <c r="GZ189" s="106">
        <f>'Mladí jazdci'!GZ19</f>
        <v>0</v>
      </c>
      <c r="HA189" s="106">
        <f>'Mladí jazdci'!HA19</f>
        <v>0</v>
      </c>
      <c r="HB189" s="106">
        <f>'Mladí jazdci'!HB19</f>
        <v>0</v>
      </c>
      <c r="HC189" s="106">
        <f>'Mladí jazdci'!HC19</f>
        <v>0</v>
      </c>
      <c r="HD189" s="106">
        <f>'Mladí jazdci'!HD19</f>
        <v>0</v>
      </c>
      <c r="HE189" s="106">
        <f>'Mladí jazdci'!HE19</f>
        <v>0</v>
      </c>
      <c r="HF189" s="106">
        <f>'Mladí jazdci'!HF19</f>
        <v>0</v>
      </c>
      <c r="HG189" s="106">
        <f>'Mladí jazdci'!HG19</f>
        <v>0</v>
      </c>
      <c r="HH189" s="106">
        <f>'Mladí jazdci'!HH19</f>
        <v>0</v>
      </c>
      <c r="HI189" s="106">
        <f>'Mladí jazdci'!HI19</f>
        <v>0</v>
      </c>
      <c r="HJ189" s="106">
        <f>'Mladí jazdci'!HJ19</f>
        <v>0</v>
      </c>
      <c r="HK189" s="106">
        <f>'Mladí jazdci'!HK19</f>
        <v>0</v>
      </c>
      <c r="HL189" s="106">
        <f>'Mladí jazdci'!HL19</f>
        <v>0</v>
      </c>
      <c r="HM189" s="106">
        <f>'Mladí jazdci'!HM19</f>
        <v>0</v>
      </c>
      <c r="HN189" s="106">
        <f>'Mladí jazdci'!HN19</f>
        <v>0</v>
      </c>
      <c r="HO189" s="106">
        <f>'Mladí jazdci'!HO19</f>
        <v>0</v>
      </c>
      <c r="HP189" s="106">
        <f>'Mladí jazdci'!HP19</f>
        <v>0</v>
      </c>
      <c r="HQ189" s="106">
        <f>'Mladí jazdci'!HQ19</f>
        <v>0</v>
      </c>
      <c r="HR189" s="106">
        <f>'Mladí jazdci'!HR19</f>
        <v>0</v>
      </c>
      <c r="HS189" s="106">
        <f>'Mladí jazdci'!HS19</f>
        <v>0</v>
      </c>
      <c r="HT189" s="106">
        <f>'Mladí jazdci'!HT19</f>
        <v>0</v>
      </c>
      <c r="HU189" s="106">
        <f>'Mladí jazdci'!HU19</f>
        <v>0</v>
      </c>
      <c r="HV189" s="106">
        <f>'Mladí jazdci'!HV19</f>
        <v>0</v>
      </c>
      <c r="HW189" s="106">
        <f>'Mladí jazdci'!HW19</f>
        <v>0</v>
      </c>
      <c r="HX189" s="106">
        <f>'Mladí jazdci'!HX19</f>
        <v>0</v>
      </c>
      <c r="HY189" s="106">
        <f>'Mladí jazdci'!HY19</f>
        <v>0</v>
      </c>
      <c r="HZ189" s="106">
        <f>'Mladí jazdci'!HZ19</f>
        <v>0</v>
      </c>
      <c r="IA189" s="106">
        <f>'Mladí jazdci'!IA19</f>
        <v>0</v>
      </c>
      <c r="IB189" s="106">
        <f>'Mladí jazdci'!IB19</f>
        <v>0</v>
      </c>
      <c r="IC189" s="106">
        <f>'Mladí jazdci'!IC19</f>
        <v>0</v>
      </c>
      <c r="ID189" s="106">
        <f>'Mladí jazdci'!ID19</f>
        <v>0</v>
      </c>
      <c r="IE189" s="106">
        <f>'Mladí jazdci'!IE19</f>
        <v>0</v>
      </c>
      <c r="IF189" s="106">
        <f>'Mladí jazdci'!IF19</f>
        <v>0</v>
      </c>
      <c r="IG189" s="106">
        <f>'Mladí jazdci'!IG19</f>
        <v>0</v>
      </c>
      <c r="IH189" s="106">
        <f>'Mladí jazdci'!IH19</f>
        <v>0</v>
      </c>
      <c r="II189" s="106">
        <f>'Mladí jazdci'!II19</f>
        <v>0</v>
      </c>
      <c r="IJ189" s="106">
        <f>'Mladí jazdci'!IJ19</f>
        <v>0</v>
      </c>
      <c r="IK189" s="106">
        <f>'Mladí jazdci'!IK19</f>
        <v>0</v>
      </c>
      <c r="IL189" s="106">
        <f>'Mladí jazdci'!IL19</f>
        <v>0</v>
      </c>
      <c r="IM189" s="106">
        <f>'Mladí jazdci'!IM19</f>
        <v>0</v>
      </c>
      <c r="IN189" s="106">
        <f>'Mladí jazdci'!IN19</f>
        <v>0</v>
      </c>
      <c r="IO189" s="106">
        <f>'Mladí jazdci'!IO19</f>
        <v>0</v>
      </c>
      <c r="IP189" s="106">
        <f>'Mladí jazdci'!IP19</f>
        <v>0</v>
      </c>
      <c r="IQ189" s="106">
        <f>'Mladí jazdci'!IQ19</f>
        <v>0</v>
      </c>
      <c r="IR189" s="106">
        <f>'Mladí jazdci'!IR19</f>
        <v>0</v>
      </c>
      <c r="IS189" s="106">
        <f>'Mladí jazdci'!IS19</f>
        <v>0</v>
      </c>
      <c r="IT189" s="106">
        <f>'Mladí jazdci'!IT19</f>
        <v>0</v>
      </c>
      <c r="IU189" s="106">
        <f>'Mladí jazdci'!IU19</f>
        <v>0</v>
      </c>
      <c r="IV189" s="106">
        <f>'Mladí jazdci'!IV19</f>
        <v>0</v>
      </c>
      <c r="IW189" s="106">
        <f>'Mladí jazdci'!IW19</f>
        <v>0</v>
      </c>
      <c r="IX189" s="106" t="str">
        <f>'Mladí jazdci'!IX19</f>
        <v>o</v>
      </c>
      <c r="IY189" s="106">
        <f>'Mladí jazdci'!IY19</f>
        <v>0</v>
      </c>
      <c r="IZ189" s="106">
        <f>'Mladí jazdci'!IZ19</f>
        <v>0</v>
      </c>
      <c r="JA189" s="106">
        <f>'Mladí jazdci'!JA19</f>
        <v>0</v>
      </c>
      <c r="JB189" s="106">
        <f>'Mladí jazdci'!JB19</f>
        <v>0</v>
      </c>
      <c r="JC189" s="106">
        <f>'Mladí jazdci'!JC19</f>
        <v>0</v>
      </c>
      <c r="JD189" s="106">
        <f>'Mladí jazdci'!JD19</f>
        <v>0</v>
      </c>
      <c r="JE189" s="106">
        <f>'Mladí jazdci'!JE19</f>
        <v>0</v>
      </c>
      <c r="JF189" s="106" t="str">
        <f>'Mladí jazdci'!JF19</f>
        <v>o</v>
      </c>
      <c r="JG189" s="106">
        <f>'Mladí jazdci'!JG19</f>
        <v>0</v>
      </c>
      <c r="JH189" s="106">
        <f>'Mladí jazdci'!JH19</f>
        <v>0</v>
      </c>
      <c r="JI189" s="106">
        <f>'Mladí jazdci'!JI19</f>
        <v>0</v>
      </c>
      <c r="JJ189" s="106">
        <f>'Mladí jazdci'!JJ19</f>
        <v>0</v>
      </c>
      <c r="JK189" s="106">
        <f>'Mladí jazdci'!JK19</f>
        <v>0</v>
      </c>
      <c r="JL189" s="106">
        <f>'Mladí jazdci'!JL19</f>
        <v>0</v>
      </c>
      <c r="JM189" s="106">
        <f>'Mladí jazdci'!JM19</f>
        <v>0</v>
      </c>
      <c r="JN189" s="106">
        <f>'Mladí jazdci'!JN19</f>
        <v>0</v>
      </c>
      <c r="JO189" s="106">
        <f>'Mladí jazdci'!JO19</f>
        <v>0</v>
      </c>
      <c r="JP189" s="106">
        <f>'Mladí jazdci'!JP19</f>
        <v>0</v>
      </c>
      <c r="JQ189" s="106">
        <f>'Mladí jazdci'!JQ19</f>
        <v>0</v>
      </c>
      <c r="JR189" s="106">
        <f>'Mladí jazdci'!JR19</f>
        <v>0</v>
      </c>
      <c r="JS189" s="106">
        <f>'Mladí jazdci'!JS19</f>
        <v>0</v>
      </c>
      <c r="JT189" s="106">
        <f>'Mladí jazdci'!JT19</f>
        <v>0</v>
      </c>
      <c r="JU189" s="106">
        <f>'Mladí jazdci'!JU19</f>
        <v>0</v>
      </c>
      <c r="JV189" s="106">
        <f>'Mladí jazdci'!JV19</f>
        <v>0</v>
      </c>
      <c r="JW189" s="106">
        <f>'Mladí jazdci'!JW19</f>
        <v>0</v>
      </c>
      <c r="JX189" s="106">
        <f>'Mladí jazdci'!JX19</f>
        <v>0</v>
      </c>
      <c r="JY189" s="106">
        <f>'Mladí jazdci'!JY19</f>
        <v>0</v>
      </c>
      <c r="JZ189" s="106">
        <f>'Mladí jazdci'!JZ19</f>
        <v>0</v>
      </c>
      <c r="KA189" s="106">
        <f>'Mladí jazdci'!KA19</f>
        <v>0</v>
      </c>
      <c r="KB189" s="106">
        <f>'Mladí jazdci'!KB19</f>
        <v>0</v>
      </c>
      <c r="KC189" s="106">
        <f>'Mladí jazdci'!KC19</f>
        <v>0</v>
      </c>
      <c r="KD189" s="106">
        <f>'Mladí jazdci'!KD19</f>
        <v>0</v>
      </c>
      <c r="KE189" s="106">
        <f>'Mladí jazdci'!KE19</f>
        <v>0</v>
      </c>
      <c r="KF189" s="106">
        <f>'Mladí jazdci'!KF19</f>
        <v>0</v>
      </c>
      <c r="KG189" s="106">
        <f>'Mladí jazdci'!KG19</f>
        <v>0</v>
      </c>
      <c r="KH189" s="106">
        <f>'Mladí jazdci'!KH19</f>
        <v>0</v>
      </c>
      <c r="KI189" s="106">
        <f>'Mladí jazdci'!KI19</f>
        <v>0</v>
      </c>
      <c r="KJ189" s="106">
        <f>'Mladí jazdci'!KJ19</f>
        <v>0</v>
      </c>
      <c r="KK189" s="106">
        <f>'Mladí jazdci'!KK19</f>
        <v>0</v>
      </c>
      <c r="KL189" s="106">
        <f>'Mladí jazdci'!KL19</f>
        <v>0</v>
      </c>
      <c r="KM189" s="106">
        <f>'Mladí jazdci'!KM19</f>
        <v>0</v>
      </c>
      <c r="KN189" s="106">
        <f>'Mladí jazdci'!KN19</f>
        <v>0</v>
      </c>
      <c r="KO189" s="106">
        <f>'Mladí jazdci'!KO19</f>
        <v>0</v>
      </c>
      <c r="KP189" s="106">
        <f>'Mladí jazdci'!KP19</f>
        <v>0</v>
      </c>
      <c r="KQ189" s="106">
        <f>'Mladí jazdci'!KQ19</f>
        <v>0</v>
      </c>
      <c r="KR189" s="106">
        <f>'Mladí jazdci'!KR19</f>
        <v>0</v>
      </c>
      <c r="KS189" s="106">
        <f>'Mladí jazdci'!KS19</f>
        <v>0</v>
      </c>
      <c r="KT189" s="106">
        <f>'Mladí jazdci'!KT19</f>
        <v>0</v>
      </c>
      <c r="KU189" s="106">
        <f>'Mladí jazdci'!KU19</f>
        <v>0</v>
      </c>
      <c r="KV189" s="106">
        <f>'Mladí jazdci'!KV19</f>
        <v>0</v>
      </c>
      <c r="KW189" s="106">
        <f>'Mladí jazdci'!KW19</f>
        <v>0</v>
      </c>
      <c r="KX189" s="106">
        <f>'Mladí jazdci'!KX19</f>
        <v>0</v>
      </c>
      <c r="KY189" s="106">
        <f>'Mladí jazdci'!KY19</f>
        <v>0</v>
      </c>
      <c r="KZ189" s="106">
        <f>'Mladí jazdci'!KZ19</f>
        <v>0</v>
      </c>
      <c r="LA189" s="106">
        <f>'Mladí jazdci'!LA19</f>
        <v>0</v>
      </c>
      <c r="LB189" s="106">
        <f>'Mladí jazdci'!LB19</f>
        <v>0</v>
      </c>
      <c r="LC189" s="106">
        <f>'Mladí jazdci'!LC19</f>
        <v>0</v>
      </c>
      <c r="LD189" s="106">
        <f>'Mladí jazdci'!LD19</f>
        <v>0</v>
      </c>
      <c r="LE189" s="106">
        <f>'Mladí jazdci'!LE19</f>
        <v>0</v>
      </c>
      <c r="LF189" s="106">
        <f>'Mladí jazdci'!LF19</f>
        <v>0</v>
      </c>
      <c r="LG189" s="106">
        <f>'Mladí jazdci'!LG19</f>
        <v>0</v>
      </c>
      <c r="LH189" s="106">
        <f>'Mladí jazdci'!LH19</f>
        <v>0</v>
      </c>
      <c r="LI189" s="106">
        <f>'Mladí jazdci'!LI19</f>
        <v>0</v>
      </c>
      <c r="LJ189" s="106">
        <f>'Mladí jazdci'!LJ19</f>
        <v>0</v>
      </c>
      <c r="LK189" s="106">
        <f>'Mladí jazdci'!LK19</f>
        <v>0</v>
      </c>
      <c r="LL189" s="106">
        <f>'Mladí jazdci'!LL19</f>
        <v>0</v>
      </c>
      <c r="LM189" s="106">
        <f>'Mladí jazdci'!LM19</f>
        <v>0</v>
      </c>
      <c r="LN189" s="106">
        <f>'Mladí jazdci'!LN19</f>
        <v>0</v>
      </c>
      <c r="LO189" s="106">
        <f>'Mladí jazdci'!LO19</f>
        <v>0</v>
      </c>
      <c r="LP189" s="106">
        <f>'Mladí jazdci'!LP19</f>
        <v>0</v>
      </c>
      <c r="LQ189" s="106">
        <f>'Mladí jazdci'!LQ19</f>
        <v>0</v>
      </c>
      <c r="LR189" s="106">
        <f>'Mladí jazdci'!LR19</f>
        <v>0</v>
      </c>
      <c r="LS189" s="106">
        <f>'Mladí jazdci'!LS19</f>
        <v>0</v>
      </c>
      <c r="LT189" s="106">
        <f>'Mladí jazdci'!LT19</f>
        <v>0</v>
      </c>
      <c r="LU189" s="106">
        <f>'Mladí jazdci'!LU19</f>
        <v>0</v>
      </c>
      <c r="LV189" s="106">
        <f>'Mladí jazdci'!LV19</f>
        <v>0</v>
      </c>
      <c r="LW189" s="106">
        <f>'Mladí jazdci'!LW19</f>
        <v>0</v>
      </c>
      <c r="LX189" s="106">
        <f>'Mladí jazdci'!LX19</f>
        <v>0</v>
      </c>
      <c r="LY189" s="106">
        <f>'Mladí jazdci'!LY19</f>
        <v>0</v>
      </c>
      <c r="LZ189" s="106">
        <f>'Mladí jazdci'!LZ19</f>
        <v>0</v>
      </c>
      <c r="MA189" s="106">
        <f>'Mladí jazdci'!MA19</f>
        <v>0</v>
      </c>
      <c r="MB189" s="106">
        <f>'Mladí jazdci'!MB19</f>
        <v>0</v>
      </c>
      <c r="MC189" s="106">
        <f>'Mladí jazdci'!MC19</f>
        <v>0</v>
      </c>
      <c r="MD189" s="106">
        <f>'Mladí jazdci'!MD19</f>
        <v>0</v>
      </c>
      <c r="ME189" s="106">
        <f>'Mladí jazdci'!ME19</f>
        <v>0</v>
      </c>
      <c r="MF189" s="106">
        <f>'Mladí jazdci'!MF19</f>
        <v>0</v>
      </c>
      <c r="MG189" s="106">
        <f>'Mladí jazdci'!MG19</f>
        <v>0</v>
      </c>
      <c r="MH189" s="106">
        <f>'Mladí jazdci'!MH19</f>
        <v>0</v>
      </c>
      <c r="MI189" s="106">
        <f>'Mladí jazdci'!MI19</f>
        <v>0</v>
      </c>
      <c r="MJ189" s="106">
        <f>'Mladí jazdci'!MJ19</f>
        <v>0</v>
      </c>
      <c r="MK189" s="106">
        <f>'Mladí jazdci'!MK19</f>
        <v>0</v>
      </c>
      <c r="ML189" s="106">
        <f>'Mladí jazdci'!ML19</f>
        <v>0</v>
      </c>
      <c r="MM189" s="106">
        <f>'Mladí jazdci'!MM19</f>
        <v>2</v>
      </c>
      <c r="MN189" s="106">
        <f>'Mladí jazdci'!MN19</f>
        <v>0</v>
      </c>
      <c r="MO189" s="106">
        <f>'Mladí jazdci'!MO19</f>
        <v>0</v>
      </c>
      <c r="MP189" s="106">
        <f>'Mladí jazdci'!MP19</f>
        <v>0</v>
      </c>
      <c r="MQ189" s="106">
        <f>'Mladí jazdci'!MQ19</f>
        <v>0</v>
      </c>
      <c r="MR189" s="106">
        <f>'Mladí jazdci'!MR19</f>
        <v>0</v>
      </c>
      <c r="MS189" s="106">
        <f>'Mladí jazdci'!MS19</f>
        <v>0</v>
      </c>
      <c r="MT189" s="106">
        <f>'Mladí jazdci'!MT19</f>
        <v>0</v>
      </c>
      <c r="MU189" s="106">
        <f>'Mladí jazdci'!MU19</f>
        <v>0</v>
      </c>
      <c r="MV189" s="106" t="str">
        <f>'Mladí jazdci'!MV19</f>
        <v>o</v>
      </c>
      <c r="MW189" s="106">
        <f>'Mladí jazdci'!MW19</f>
        <v>0</v>
      </c>
      <c r="MX189" s="106">
        <f>'Mladí jazdci'!MX19</f>
        <v>0</v>
      </c>
      <c r="MY189" s="106">
        <f>'Mladí jazdci'!MY19</f>
        <v>0</v>
      </c>
      <c r="MZ189" s="106">
        <f>'Mladí jazdci'!MZ19</f>
        <v>0</v>
      </c>
      <c r="NA189" s="106">
        <f>'Mladí jazdci'!NA19</f>
        <v>0</v>
      </c>
      <c r="NB189" s="106">
        <f>'Mladí jazdci'!NB19</f>
        <v>0</v>
      </c>
      <c r="NC189" s="106">
        <f>'Mladí jazdci'!NC19</f>
        <v>0</v>
      </c>
      <c r="ND189" s="106">
        <f>'Mladí jazdci'!ND19</f>
        <v>0</v>
      </c>
      <c r="NE189" s="106">
        <f>'Mladí jazdci'!NE19</f>
        <v>0</v>
      </c>
      <c r="NF189" s="106">
        <f>'Mladí jazdci'!NF19</f>
        <v>0</v>
      </c>
      <c r="NG189" s="106">
        <f>'Mladí jazdci'!NG19</f>
        <v>0</v>
      </c>
      <c r="NH189" s="106">
        <f>'Mladí jazdci'!NH19</f>
        <v>0</v>
      </c>
      <c r="NI189" s="106">
        <f>'Mladí jazdci'!NI19</f>
        <v>0</v>
      </c>
      <c r="NJ189" s="106">
        <f>'Mladí jazdci'!NJ19</f>
        <v>0</v>
      </c>
      <c r="NK189" s="106">
        <f>'Mladí jazdci'!NK19</f>
        <v>0</v>
      </c>
      <c r="NL189" s="106">
        <f>'Mladí jazdci'!NL19</f>
        <v>0</v>
      </c>
      <c r="NM189" s="106">
        <f>'Mladí jazdci'!NM19</f>
        <v>0</v>
      </c>
      <c r="NN189" s="106">
        <f>'Mladí jazdci'!NN19</f>
        <v>0</v>
      </c>
      <c r="NO189" s="106">
        <f>'Mladí jazdci'!NO19</f>
        <v>0</v>
      </c>
      <c r="NP189" s="106">
        <f>'Mladí jazdci'!NP19</f>
        <v>0</v>
      </c>
      <c r="NQ189" s="106">
        <f>'Mladí jazdci'!NQ19</f>
        <v>0</v>
      </c>
      <c r="NR189" s="106">
        <f>'Mladí jazdci'!NR19</f>
        <v>0</v>
      </c>
      <c r="NS189" s="106">
        <f>'Mladí jazdci'!NS19</f>
        <v>0</v>
      </c>
      <c r="NT189" s="106">
        <f>'Mladí jazdci'!NT19</f>
        <v>0</v>
      </c>
      <c r="NU189" s="106">
        <f>'Mladí jazdci'!NU19</f>
        <v>0</v>
      </c>
      <c r="NV189" s="106">
        <f>'Mladí jazdci'!NV19</f>
        <v>0</v>
      </c>
      <c r="NW189" s="106">
        <f>'Mladí jazdci'!NW19</f>
        <v>0</v>
      </c>
      <c r="NX189" s="106">
        <f>'Mladí jazdci'!NX19</f>
        <v>0</v>
      </c>
      <c r="NY189" s="106">
        <f>'Mladí jazdci'!NY19</f>
        <v>0</v>
      </c>
      <c r="NZ189" s="106">
        <f>'Mladí jazdci'!NZ19</f>
        <v>0</v>
      </c>
      <c r="OA189" s="106">
        <f>'Mladí jazdci'!OA19</f>
        <v>0</v>
      </c>
      <c r="OB189" s="106">
        <f>'Mladí jazdci'!OB19</f>
        <v>0</v>
      </c>
      <c r="OC189" s="106">
        <f>'Mladí jazdci'!OC19</f>
        <v>0</v>
      </c>
      <c r="OD189" s="106">
        <f>'Mladí jazdci'!OD19</f>
        <v>0</v>
      </c>
      <c r="OE189" s="106">
        <f>'Mladí jazdci'!OE19</f>
        <v>0</v>
      </c>
      <c r="OF189" s="106">
        <f>'Mladí jazdci'!OF19</f>
        <v>0</v>
      </c>
      <c r="OG189" s="106">
        <f>'Mladí jazdci'!OG19</f>
        <v>0</v>
      </c>
      <c r="OH189" s="106">
        <f>'Mladí jazdci'!OH19</f>
        <v>0</v>
      </c>
      <c r="OI189" s="106">
        <f>'Mladí jazdci'!OI19</f>
        <v>0</v>
      </c>
      <c r="OJ189" s="106">
        <f>'Mladí jazdci'!OJ19</f>
        <v>0</v>
      </c>
      <c r="OK189" s="106">
        <f>'Mladí jazdci'!OK19</f>
        <v>0</v>
      </c>
      <c r="OL189" s="106">
        <f>'Mladí jazdci'!OL19</f>
        <v>0</v>
      </c>
      <c r="OM189" s="106">
        <f>'Mladí jazdci'!OM19</f>
        <v>0</v>
      </c>
      <c r="ON189" s="106">
        <f>'Mladí jazdci'!ON19</f>
        <v>0</v>
      </c>
      <c r="OO189" s="106">
        <f>'Mladí jazdci'!OO19</f>
        <v>0</v>
      </c>
      <c r="OP189" s="106">
        <f>'Mladí jazdci'!OP19</f>
        <v>0</v>
      </c>
      <c r="OQ189" s="106">
        <f>'Mladí jazdci'!OQ19</f>
        <v>0</v>
      </c>
      <c r="OR189" s="106">
        <f>'Mladí jazdci'!OR19</f>
        <v>0</v>
      </c>
      <c r="OS189" s="106">
        <f>'Mladí jazdci'!OS19</f>
        <v>0</v>
      </c>
      <c r="OT189" s="106">
        <f>'Mladí jazdci'!OT19</f>
        <v>0</v>
      </c>
      <c r="OU189" s="106">
        <f>'Mladí jazdci'!OU19</f>
        <v>0</v>
      </c>
      <c r="OV189" s="106">
        <f>'Mladí jazdci'!OV19</f>
        <v>0</v>
      </c>
      <c r="OW189" s="106">
        <f>'Mladí jazdci'!OW19</f>
        <v>0</v>
      </c>
      <c r="OX189" s="106">
        <f>'Mladí jazdci'!OX19</f>
        <v>0</v>
      </c>
      <c r="OY189" s="106">
        <f>'Mladí jazdci'!OY19</f>
        <v>0</v>
      </c>
      <c r="OZ189" s="106">
        <f>'Mladí jazdci'!OZ19</f>
        <v>0</v>
      </c>
      <c r="PA189" s="106">
        <f>'Mladí jazdci'!PA19</f>
        <v>0</v>
      </c>
      <c r="PB189" s="106">
        <f>'Mladí jazdci'!PB19</f>
        <v>0</v>
      </c>
      <c r="PC189" s="106">
        <f>'Mladí jazdci'!PC19</f>
        <v>0</v>
      </c>
      <c r="PD189" s="106">
        <f>'Mladí jazdci'!PD19</f>
        <v>0</v>
      </c>
      <c r="PE189" s="106">
        <f>'Mladí jazdci'!PE19</f>
        <v>0</v>
      </c>
      <c r="PF189" s="106">
        <f>'Mladí jazdci'!PF19</f>
        <v>0</v>
      </c>
      <c r="PG189" s="106">
        <f>'Mladí jazdci'!PG19</f>
        <v>0</v>
      </c>
      <c r="PH189" s="106">
        <f>'Mladí jazdci'!PH19</f>
        <v>0</v>
      </c>
      <c r="PI189" s="106">
        <f>'Mladí jazdci'!PI19</f>
        <v>0</v>
      </c>
      <c r="PJ189" s="106">
        <f>'Mladí jazdci'!PJ19</f>
        <v>0</v>
      </c>
      <c r="PK189" s="106" t="str">
        <f>'Mladí jazdci'!PK19</f>
        <v>o</v>
      </c>
      <c r="PL189" s="106">
        <f>'Mladí jazdci'!PL19</f>
        <v>0</v>
      </c>
      <c r="PM189" s="106">
        <f>'Mladí jazdci'!PM19</f>
        <v>0</v>
      </c>
      <c r="PN189" s="106">
        <f>'Mladí jazdci'!PN19</f>
        <v>0</v>
      </c>
      <c r="PO189" s="106">
        <f>'Mladí jazdci'!PO19</f>
        <v>0</v>
      </c>
      <c r="PP189" s="106">
        <f>'Mladí jazdci'!PP19</f>
        <v>0</v>
      </c>
      <c r="PQ189" s="106">
        <f>'Mladí jazdci'!PQ19</f>
        <v>0</v>
      </c>
      <c r="PR189" s="106">
        <f>'Mladí jazdci'!PR19</f>
        <v>0</v>
      </c>
      <c r="PS189" s="106">
        <f>'Mladí jazdci'!PS19</f>
        <v>0</v>
      </c>
      <c r="PT189" s="106">
        <f>'Mladí jazdci'!PT19</f>
        <v>0</v>
      </c>
      <c r="PU189" s="106">
        <f>'Mladí jazdci'!PU19</f>
        <v>0</v>
      </c>
      <c r="PV189" s="106">
        <f>'Mladí jazdci'!PV19</f>
        <v>0</v>
      </c>
      <c r="PW189" s="106">
        <f>'Mladí jazdci'!PW19</f>
        <v>0</v>
      </c>
      <c r="PX189" s="106">
        <f>'Mladí jazdci'!PX19</f>
        <v>0</v>
      </c>
      <c r="PY189" s="106">
        <f>'Mladí jazdci'!PY19</f>
        <v>0</v>
      </c>
      <c r="PZ189" s="106">
        <f>'Mladí jazdci'!PZ19</f>
        <v>0</v>
      </c>
      <c r="QA189" s="106">
        <f>'Mladí jazdci'!QA19</f>
        <v>0</v>
      </c>
      <c r="QB189" s="106">
        <f>'Mladí jazdci'!QB19</f>
        <v>0</v>
      </c>
      <c r="QC189" s="106">
        <f>'Mladí jazdci'!QC19</f>
        <v>0</v>
      </c>
      <c r="QD189" s="106">
        <f>'Mladí jazdci'!QD19</f>
        <v>0</v>
      </c>
      <c r="QE189" s="106">
        <f>'Mladí jazdci'!QE19</f>
        <v>0</v>
      </c>
      <c r="QF189" s="106">
        <f>'Mladí jazdci'!QF19</f>
        <v>0</v>
      </c>
      <c r="QG189" s="106">
        <f>'Mladí jazdci'!QG19</f>
        <v>0</v>
      </c>
      <c r="QH189" s="106">
        <f>'Mladí jazdci'!QH19</f>
        <v>0</v>
      </c>
      <c r="QI189" s="106">
        <f>'Mladí jazdci'!QI19</f>
        <v>0</v>
      </c>
      <c r="QJ189" s="106">
        <f>'Mladí jazdci'!QJ19</f>
        <v>0</v>
      </c>
      <c r="QK189" s="106">
        <f>'Mladí jazdci'!QK19</f>
        <v>0</v>
      </c>
      <c r="QL189" s="106">
        <f>'Mladí jazdci'!QL19</f>
        <v>0</v>
      </c>
      <c r="QM189" s="106">
        <f>'Mladí jazdci'!QM19</f>
        <v>0</v>
      </c>
      <c r="QN189" s="106">
        <f>'Mladí jazdci'!QN19</f>
        <v>0</v>
      </c>
      <c r="QO189" s="106">
        <f>'Mladí jazdci'!QO19</f>
        <v>0</v>
      </c>
      <c r="QP189" s="106">
        <f>'Mladí jazdci'!QP19</f>
        <v>0</v>
      </c>
      <c r="QQ189" s="106">
        <f>'Mladí jazdci'!QQ19</f>
        <v>0</v>
      </c>
      <c r="QR189" s="106">
        <f>'Mladí jazdci'!QR19</f>
        <v>0</v>
      </c>
      <c r="QS189" s="106">
        <f>'Mladí jazdci'!QS19</f>
        <v>0</v>
      </c>
      <c r="QT189" s="106">
        <f>'Mladí jazdci'!QT19</f>
        <v>0</v>
      </c>
      <c r="QU189" s="106">
        <f>'Mladí jazdci'!QU19</f>
        <v>0</v>
      </c>
      <c r="QV189" s="106">
        <f>'Mladí jazdci'!QV19</f>
        <v>0</v>
      </c>
      <c r="QW189" s="106">
        <f>'Mladí jazdci'!QW19</f>
        <v>0</v>
      </c>
      <c r="QX189" s="106">
        <f>'Mladí jazdci'!QX19</f>
        <v>0</v>
      </c>
      <c r="QY189" s="106">
        <f>'Mladí jazdci'!QY19</f>
        <v>0</v>
      </c>
      <c r="QZ189" s="106">
        <f>'Mladí jazdci'!QZ19</f>
        <v>0</v>
      </c>
      <c r="RA189" s="106">
        <f>'Mladí jazdci'!RA19</f>
        <v>0</v>
      </c>
      <c r="RB189" s="106">
        <f>'Mladí jazdci'!RB19</f>
        <v>0</v>
      </c>
      <c r="RC189" s="106">
        <f>'Mladí jazdci'!RC19</f>
        <v>0</v>
      </c>
      <c r="RD189" s="106">
        <f>'Mladí jazdci'!RD19</f>
        <v>0</v>
      </c>
      <c r="RE189" s="106">
        <f>'Mladí jazdci'!RE19</f>
        <v>0</v>
      </c>
      <c r="RF189" s="106">
        <f>'Mladí jazdci'!RF19</f>
        <v>0</v>
      </c>
      <c r="RG189" s="106" t="str">
        <f>'Mladí jazdci'!RG19</f>
        <v>o</v>
      </c>
      <c r="RH189" s="106">
        <f>'Mladí jazdci'!RH19</f>
        <v>0</v>
      </c>
      <c r="RI189" s="106">
        <f>'Mladí jazdci'!RI19</f>
        <v>0</v>
      </c>
      <c r="RJ189" s="106">
        <f>'Mladí jazdci'!RJ19</f>
        <v>0</v>
      </c>
      <c r="RK189" s="106">
        <f>'Mladí jazdci'!RK19</f>
        <v>0</v>
      </c>
      <c r="RL189" s="106">
        <f>'Mladí jazdci'!RL19</f>
        <v>0</v>
      </c>
      <c r="RM189" s="106">
        <f>'Mladí jazdci'!RM19</f>
        <v>0</v>
      </c>
      <c r="RN189" s="106">
        <f>'Mladí jazdci'!RN19</f>
        <v>0</v>
      </c>
      <c r="RO189" s="106" t="str">
        <f>'Mladí jazdci'!RO19</f>
        <v>o</v>
      </c>
      <c r="RP189" s="106">
        <f>'Mladí jazdci'!RP19</f>
        <v>0</v>
      </c>
      <c r="RQ189" s="106">
        <f>'Mladí jazdci'!RQ19</f>
        <v>0</v>
      </c>
      <c r="RR189" s="106">
        <f>'Mladí jazdci'!RR19</f>
        <v>0</v>
      </c>
      <c r="RS189" s="106">
        <f>'Mladí jazdci'!RS19</f>
        <v>0</v>
      </c>
      <c r="RT189" s="106">
        <f>'Mladí jazdci'!RT19</f>
        <v>0</v>
      </c>
      <c r="RU189" s="106">
        <f>'Mladí jazdci'!RU19</f>
        <v>0</v>
      </c>
      <c r="RV189" s="106">
        <f>'Mladí jazdci'!RV19</f>
        <v>0</v>
      </c>
      <c r="RW189" s="106">
        <f>'Mladí jazdci'!RW19</f>
        <v>0</v>
      </c>
      <c r="RX189" s="106">
        <f>'Mladí jazdci'!RX19</f>
        <v>0</v>
      </c>
      <c r="RY189" s="106">
        <f>'Mladí jazdci'!RY19</f>
        <v>0</v>
      </c>
      <c r="RZ189" s="106">
        <f>'Mladí jazdci'!RZ19</f>
        <v>0</v>
      </c>
      <c r="SA189" s="106">
        <f>'Mladí jazdci'!SA19</f>
        <v>0</v>
      </c>
      <c r="SB189" s="106">
        <f>'Mladí jazdci'!SB19</f>
        <v>0</v>
      </c>
      <c r="SC189" s="106">
        <f>'Mladí jazdci'!SC19</f>
        <v>0</v>
      </c>
      <c r="SD189" s="106">
        <f>'Mladí jazdci'!SD19</f>
        <v>0</v>
      </c>
      <c r="SE189" s="106">
        <f>'Mladí jazdci'!SE19</f>
        <v>0</v>
      </c>
      <c r="SF189" s="106">
        <f>'Mladí jazdci'!SF19</f>
        <v>0</v>
      </c>
      <c r="SG189" s="106">
        <f>'Mladí jazdci'!SG19</f>
        <v>0</v>
      </c>
      <c r="SH189" s="106">
        <f>'Mladí jazdci'!SH19</f>
        <v>0</v>
      </c>
      <c r="SI189" s="106">
        <f>'Mladí jazdci'!SI19</f>
        <v>0</v>
      </c>
      <c r="SJ189" s="106">
        <f>'Mladí jazdci'!SJ19</f>
        <v>0</v>
      </c>
      <c r="SK189" s="106">
        <f>'Mladí jazdci'!SK19</f>
        <v>0</v>
      </c>
      <c r="SL189" s="106">
        <f>'Mladí jazdci'!SL19</f>
        <v>0</v>
      </c>
      <c r="SM189" s="106">
        <f>'Mladí jazdci'!SM19</f>
        <v>0</v>
      </c>
      <c r="SN189" s="106">
        <f>'Mladí jazdci'!SN19</f>
        <v>0</v>
      </c>
      <c r="SO189" s="106">
        <f>'Mladí jazdci'!SO19</f>
        <v>0</v>
      </c>
      <c r="SP189" s="106">
        <f>'Mladí jazdci'!SP19</f>
        <v>0</v>
      </c>
      <c r="SQ189" s="106">
        <f>'Mladí jazdci'!SQ19</f>
        <v>0</v>
      </c>
      <c r="SR189" s="106">
        <f>'Mladí jazdci'!SR19</f>
        <v>0</v>
      </c>
      <c r="SS189" s="106">
        <f>'Mladí jazdci'!SS19</f>
        <v>0</v>
      </c>
      <c r="ST189" s="106">
        <f>'Mladí jazdci'!ST19</f>
        <v>0</v>
      </c>
      <c r="SU189" s="106">
        <f>'Mladí jazdci'!SU19</f>
        <v>0</v>
      </c>
      <c r="SV189" s="106">
        <f>'Mladí jazdci'!SV19</f>
        <v>0</v>
      </c>
      <c r="SW189" s="106">
        <f>'Mladí jazdci'!SW19</f>
        <v>0</v>
      </c>
      <c r="SX189" s="106">
        <f>'Mladí jazdci'!SX19</f>
        <v>0</v>
      </c>
      <c r="SY189" s="106">
        <f>'Mladí jazdci'!SY19</f>
        <v>0</v>
      </c>
      <c r="SZ189" s="106">
        <f>'Mladí jazdci'!SZ19</f>
        <v>0</v>
      </c>
      <c r="TA189" s="106">
        <f>'Mladí jazdci'!TA19</f>
        <v>0</v>
      </c>
      <c r="TB189" s="106">
        <f>'Mladí jazdci'!TB19</f>
        <v>0</v>
      </c>
    </row>
    <row r="190" spans="1:522" s="1" customFormat="1" ht="18" customHeight="1" x14ac:dyDescent="0.25">
      <c r="A190" s="12"/>
      <c r="B190" s="11" t="s">
        <v>466</v>
      </c>
      <c r="C190" s="1">
        <v>12394</v>
      </c>
      <c r="E190" s="4" t="s">
        <v>71</v>
      </c>
      <c r="F190" s="1">
        <v>7530</v>
      </c>
      <c r="G190" s="9" t="s">
        <v>99</v>
      </c>
      <c r="H190" s="4" t="s">
        <v>72</v>
      </c>
      <c r="I190" s="1">
        <f>SUM(K190:TB190)</f>
        <v>2</v>
      </c>
      <c r="J190" s="12">
        <f>Tabuľka3[[#This Row],[Stĺpec9]]</f>
        <v>2</v>
      </c>
      <c r="K190" s="106">
        <f>'Mladí jazdci'!K13</f>
        <v>0</v>
      </c>
      <c r="L190" s="106">
        <f>'Mladí jazdci'!L13</f>
        <v>0</v>
      </c>
      <c r="M190" s="106">
        <f>'Mladí jazdci'!M13</f>
        <v>0</v>
      </c>
      <c r="N190" s="106">
        <f>'Mladí jazdci'!N13</f>
        <v>0</v>
      </c>
      <c r="O190" s="106">
        <f>'Mladí jazdci'!O13</f>
        <v>0</v>
      </c>
      <c r="P190" s="106">
        <f>'Mladí jazdci'!P13</f>
        <v>0</v>
      </c>
      <c r="Q190" s="106">
        <f>'Mladí jazdci'!Q13</f>
        <v>0</v>
      </c>
      <c r="R190" s="106">
        <f>'Mladí jazdci'!R13</f>
        <v>0</v>
      </c>
      <c r="S190" s="106">
        <f>'Mladí jazdci'!S13</f>
        <v>0</v>
      </c>
      <c r="T190" s="106">
        <f>'Mladí jazdci'!T13</f>
        <v>0</v>
      </c>
      <c r="U190" s="106">
        <f>'Mladí jazdci'!U13</f>
        <v>0</v>
      </c>
      <c r="V190" s="106">
        <f>'Mladí jazdci'!V13</f>
        <v>0</v>
      </c>
      <c r="W190" s="106">
        <f>'Mladí jazdci'!W13</f>
        <v>0</v>
      </c>
      <c r="X190" s="106">
        <f>'Mladí jazdci'!X13</f>
        <v>0</v>
      </c>
      <c r="Y190" s="106">
        <f>'Mladí jazdci'!Y13</f>
        <v>0</v>
      </c>
      <c r="Z190" s="106">
        <f>'Mladí jazdci'!Z13</f>
        <v>0</v>
      </c>
      <c r="AA190" s="106">
        <f>'Mladí jazdci'!AA13</f>
        <v>0</v>
      </c>
      <c r="AB190" s="106">
        <f>'Mladí jazdci'!AB13</f>
        <v>0</v>
      </c>
      <c r="AC190" s="106">
        <f>'Mladí jazdci'!AC13</f>
        <v>0</v>
      </c>
      <c r="AD190" s="106">
        <f>'Mladí jazdci'!AD13</f>
        <v>0</v>
      </c>
      <c r="AE190" s="106">
        <f>'Mladí jazdci'!AE13</f>
        <v>0</v>
      </c>
      <c r="AF190" s="106">
        <f>'Mladí jazdci'!AF13</f>
        <v>0</v>
      </c>
      <c r="AG190" s="106">
        <f>'Mladí jazdci'!AG13</f>
        <v>0</v>
      </c>
      <c r="AH190" s="106">
        <f>'Mladí jazdci'!AH13</f>
        <v>0</v>
      </c>
      <c r="AI190" s="106">
        <f>'Mladí jazdci'!AI13</f>
        <v>0</v>
      </c>
      <c r="AJ190" s="106">
        <f>'Mladí jazdci'!AJ13</f>
        <v>0</v>
      </c>
      <c r="AK190" s="106">
        <f>'Mladí jazdci'!AK13</f>
        <v>0</v>
      </c>
      <c r="AL190" s="106">
        <f>'Mladí jazdci'!AL13</f>
        <v>0</v>
      </c>
      <c r="AM190" s="106">
        <f>'Mladí jazdci'!AM13</f>
        <v>0</v>
      </c>
      <c r="AN190" s="106">
        <f>'Mladí jazdci'!AN13</f>
        <v>0</v>
      </c>
      <c r="AO190" s="106">
        <f>'Mladí jazdci'!AO13</f>
        <v>0</v>
      </c>
      <c r="AP190" s="106">
        <f>'Mladí jazdci'!AP13</f>
        <v>0</v>
      </c>
      <c r="AQ190" s="106">
        <f>'Mladí jazdci'!AQ13</f>
        <v>0</v>
      </c>
      <c r="AR190" s="106">
        <f>'Mladí jazdci'!AR13</f>
        <v>0</v>
      </c>
      <c r="AS190" s="106">
        <f>'Mladí jazdci'!AS13</f>
        <v>0</v>
      </c>
      <c r="AT190" s="106">
        <f>'Mladí jazdci'!AT13</f>
        <v>0</v>
      </c>
      <c r="AU190" s="106">
        <f>'Mladí jazdci'!AU13</f>
        <v>0</v>
      </c>
      <c r="AV190" s="106">
        <f>'Mladí jazdci'!AV13</f>
        <v>0</v>
      </c>
      <c r="AW190" s="106">
        <f>'Mladí jazdci'!AW13</f>
        <v>0</v>
      </c>
      <c r="AX190" s="106">
        <f>'Mladí jazdci'!AX13</f>
        <v>0</v>
      </c>
      <c r="AY190" s="106">
        <f>'Mladí jazdci'!AY13</f>
        <v>0</v>
      </c>
      <c r="AZ190" s="106">
        <f>'Mladí jazdci'!AZ13</f>
        <v>0</v>
      </c>
      <c r="BA190" s="106">
        <f>'Mladí jazdci'!BA13</f>
        <v>0</v>
      </c>
      <c r="BB190" s="106">
        <f>'Mladí jazdci'!BB13</f>
        <v>0</v>
      </c>
      <c r="BC190" s="106">
        <f>'Mladí jazdci'!BC13</f>
        <v>0</v>
      </c>
      <c r="BD190" s="106">
        <f>'Mladí jazdci'!BD13</f>
        <v>0</v>
      </c>
      <c r="BE190" s="106">
        <f>'Mladí jazdci'!BE13</f>
        <v>0</v>
      </c>
      <c r="BF190" s="106">
        <f>'Mladí jazdci'!BF13</f>
        <v>0</v>
      </c>
      <c r="BG190" s="106">
        <f>'Mladí jazdci'!BG13</f>
        <v>0</v>
      </c>
      <c r="BH190" s="106">
        <f>'Mladí jazdci'!BH13</f>
        <v>0</v>
      </c>
      <c r="BI190" s="106">
        <f>'Mladí jazdci'!BI13</f>
        <v>0</v>
      </c>
      <c r="BJ190" s="106">
        <f>'Mladí jazdci'!BJ13</f>
        <v>0</v>
      </c>
      <c r="BK190" s="106">
        <f>'Mladí jazdci'!BK13</f>
        <v>0</v>
      </c>
      <c r="BL190" s="106">
        <f>'Mladí jazdci'!BL13</f>
        <v>0</v>
      </c>
      <c r="BM190" s="106">
        <f>'Mladí jazdci'!BM13</f>
        <v>0</v>
      </c>
      <c r="BN190" s="106">
        <f>'Mladí jazdci'!BN13</f>
        <v>0</v>
      </c>
      <c r="BO190" s="106">
        <f>'Mladí jazdci'!BO13</f>
        <v>0</v>
      </c>
      <c r="BP190" s="106">
        <f>'Mladí jazdci'!BP13</f>
        <v>0</v>
      </c>
      <c r="BQ190" s="106">
        <f>'Mladí jazdci'!BQ13</f>
        <v>0</v>
      </c>
      <c r="BR190" s="106">
        <f>'Mladí jazdci'!BR13</f>
        <v>0</v>
      </c>
      <c r="BS190" s="106">
        <f>'Mladí jazdci'!BS13</f>
        <v>0</v>
      </c>
      <c r="BT190" s="106">
        <f>'Mladí jazdci'!BT13</f>
        <v>0</v>
      </c>
      <c r="BU190" s="106">
        <f>'Mladí jazdci'!BU13</f>
        <v>0</v>
      </c>
      <c r="BV190" s="106">
        <f>'Mladí jazdci'!BV13</f>
        <v>0</v>
      </c>
      <c r="BW190" s="106">
        <f>'Mladí jazdci'!BW13</f>
        <v>0</v>
      </c>
      <c r="BX190" s="106">
        <f>'Mladí jazdci'!BX13</f>
        <v>0</v>
      </c>
      <c r="BY190" s="106">
        <f>'Mladí jazdci'!BY13</f>
        <v>0</v>
      </c>
      <c r="BZ190" s="106">
        <f>'Mladí jazdci'!BZ13</f>
        <v>0</v>
      </c>
      <c r="CA190" s="106">
        <f>'Mladí jazdci'!CA13</f>
        <v>0</v>
      </c>
      <c r="CB190" s="106">
        <f>'Mladí jazdci'!CB13</f>
        <v>0</v>
      </c>
      <c r="CC190" s="106">
        <f>'Mladí jazdci'!CC13</f>
        <v>0</v>
      </c>
      <c r="CD190" s="106">
        <f>'Mladí jazdci'!CD13</f>
        <v>0</v>
      </c>
      <c r="CE190" s="106">
        <f>'Mladí jazdci'!CE13</f>
        <v>0</v>
      </c>
      <c r="CF190" s="106">
        <f>'Mladí jazdci'!CF13</f>
        <v>0</v>
      </c>
      <c r="CG190" s="106">
        <f>'Mladí jazdci'!CG13</f>
        <v>0</v>
      </c>
      <c r="CH190" s="106">
        <f>'Mladí jazdci'!CH13</f>
        <v>0</v>
      </c>
      <c r="CI190" s="106">
        <f>'Mladí jazdci'!CI13</f>
        <v>0</v>
      </c>
      <c r="CJ190" s="106">
        <f>'Mladí jazdci'!CJ13</f>
        <v>0</v>
      </c>
      <c r="CK190" s="106">
        <f>'Mladí jazdci'!CK13</f>
        <v>0</v>
      </c>
      <c r="CL190" s="106">
        <f>'Mladí jazdci'!CL13</f>
        <v>0</v>
      </c>
      <c r="CM190" s="106">
        <f>'Mladí jazdci'!CM13</f>
        <v>0</v>
      </c>
      <c r="CN190" s="106">
        <f>'Mladí jazdci'!CN13</f>
        <v>0</v>
      </c>
      <c r="CO190" s="106">
        <f>'Mladí jazdci'!CO13</f>
        <v>0</v>
      </c>
      <c r="CP190" s="106">
        <f>'Mladí jazdci'!CP13</f>
        <v>0</v>
      </c>
      <c r="CQ190" s="106">
        <f>'Mladí jazdci'!CQ13</f>
        <v>0</v>
      </c>
      <c r="CR190" s="106">
        <f>'Mladí jazdci'!CR13</f>
        <v>0</v>
      </c>
      <c r="CS190" s="106">
        <f>'Mladí jazdci'!CS13</f>
        <v>0</v>
      </c>
      <c r="CT190" s="106">
        <f>'Mladí jazdci'!CT13</f>
        <v>0</v>
      </c>
      <c r="CU190" s="106">
        <f>'Mladí jazdci'!CU13</f>
        <v>0</v>
      </c>
      <c r="CV190" s="106">
        <f>'Mladí jazdci'!CV13</f>
        <v>0</v>
      </c>
      <c r="CW190" s="106">
        <f>'Mladí jazdci'!CW13</f>
        <v>0</v>
      </c>
      <c r="CX190" s="106">
        <f>'Mladí jazdci'!CX13</f>
        <v>0</v>
      </c>
      <c r="CY190" s="106">
        <f>'Mladí jazdci'!CY13</f>
        <v>0</v>
      </c>
      <c r="CZ190" s="106">
        <f>'Mladí jazdci'!CZ13</f>
        <v>0</v>
      </c>
      <c r="DA190" s="106">
        <f>'Mladí jazdci'!DA13</f>
        <v>0</v>
      </c>
      <c r="DB190" s="106">
        <f>'Mladí jazdci'!DB13</f>
        <v>0</v>
      </c>
      <c r="DC190" s="106">
        <f>'Mladí jazdci'!DC13</f>
        <v>0</v>
      </c>
      <c r="DD190" s="106">
        <f>'Mladí jazdci'!DD13</f>
        <v>0</v>
      </c>
      <c r="DE190" s="106">
        <f>'Mladí jazdci'!DE13</f>
        <v>0</v>
      </c>
      <c r="DF190" s="106">
        <f>'Mladí jazdci'!DF13</f>
        <v>0</v>
      </c>
      <c r="DG190" s="106">
        <f>'Mladí jazdci'!DG13</f>
        <v>0</v>
      </c>
      <c r="DH190" s="106">
        <f>'Mladí jazdci'!DH13</f>
        <v>0</v>
      </c>
      <c r="DI190" s="106">
        <f>'Mladí jazdci'!DI13</f>
        <v>0</v>
      </c>
      <c r="DJ190" s="106">
        <f>'Mladí jazdci'!DJ13</f>
        <v>0</v>
      </c>
      <c r="DK190" s="106">
        <f>'Mladí jazdci'!DK13</f>
        <v>0</v>
      </c>
      <c r="DL190" s="106">
        <f>'Mladí jazdci'!DL13</f>
        <v>0</v>
      </c>
      <c r="DM190" s="106">
        <f>'Mladí jazdci'!DM13</f>
        <v>0</v>
      </c>
      <c r="DN190" s="106">
        <f>'Mladí jazdci'!DN13</f>
        <v>0</v>
      </c>
      <c r="DO190" s="106">
        <f>'Mladí jazdci'!DO13</f>
        <v>0</v>
      </c>
      <c r="DP190" s="106">
        <f>'Mladí jazdci'!DP13</f>
        <v>0</v>
      </c>
      <c r="DQ190" s="106">
        <f>'Mladí jazdci'!DQ13</f>
        <v>0</v>
      </c>
      <c r="DR190" s="106">
        <f>'Mladí jazdci'!DR13</f>
        <v>0</v>
      </c>
      <c r="DS190" s="106">
        <f>'Mladí jazdci'!DS13</f>
        <v>0</v>
      </c>
      <c r="DT190" s="106">
        <f>'Mladí jazdci'!DT13</f>
        <v>0</v>
      </c>
      <c r="DU190" s="106">
        <f>'Mladí jazdci'!DU13</f>
        <v>0</v>
      </c>
      <c r="DV190" s="106">
        <f>'Mladí jazdci'!DV13</f>
        <v>0</v>
      </c>
      <c r="DW190" s="106">
        <f>'Mladí jazdci'!DW13</f>
        <v>0</v>
      </c>
      <c r="DX190" s="106">
        <f>'Mladí jazdci'!DX13</f>
        <v>0</v>
      </c>
      <c r="DY190" s="106">
        <f>'Mladí jazdci'!DY13</f>
        <v>0</v>
      </c>
      <c r="DZ190" s="106">
        <f>'Mladí jazdci'!DZ13</f>
        <v>0</v>
      </c>
      <c r="EA190" s="106">
        <f>'Mladí jazdci'!EA13</f>
        <v>0</v>
      </c>
      <c r="EB190" s="106">
        <f>'Mladí jazdci'!EB13</f>
        <v>0</v>
      </c>
      <c r="EC190" s="106">
        <f>'Mladí jazdci'!EC13</f>
        <v>0</v>
      </c>
      <c r="ED190" s="106">
        <f>'Mladí jazdci'!ED13</f>
        <v>0</v>
      </c>
      <c r="EE190" s="106">
        <f>'Mladí jazdci'!EE13</f>
        <v>0</v>
      </c>
      <c r="EF190" s="106">
        <f>'Mladí jazdci'!EF13</f>
        <v>0</v>
      </c>
      <c r="EG190" s="106">
        <f>'Mladí jazdci'!EG13</f>
        <v>0</v>
      </c>
      <c r="EH190" s="106">
        <f>'Mladí jazdci'!EH13</f>
        <v>0</v>
      </c>
      <c r="EI190" s="106">
        <f>'Mladí jazdci'!EI13</f>
        <v>0</v>
      </c>
      <c r="EJ190" s="106">
        <f>'Mladí jazdci'!EJ13</f>
        <v>0</v>
      </c>
      <c r="EK190" s="106">
        <f>'Mladí jazdci'!EK13</f>
        <v>0</v>
      </c>
      <c r="EL190" s="106">
        <f>'Mladí jazdci'!EL13</f>
        <v>0</v>
      </c>
      <c r="EM190" s="106">
        <f>'Mladí jazdci'!EM13</f>
        <v>0</v>
      </c>
      <c r="EN190" s="106">
        <f>'Mladí jazdci'!EN13</f>
        <v>0</v>
      </c>
      <c r="EO190" s="106">
        <f>'Mladí jazdci'!EO13</f>
        <v>0</v>
      </c>
      <c r="EP190" s="106">
        <f>'Mladí jazdci'!EP13</f>
        <v>0</v>
      </c>
      <c r="EQ190" s="106">
        <f>'Mladí jazdci'!EQ13</f>
        <v>0</v>
      </c>
      <c r="ER190" s="106">
        <f>'Mladí jazdci'!ER13</f>
        <v>0</v>
      </c>
      <c r="ES190" s="106">
        <f>'Mladí jazdci'!ES13</f>
        <v>0</v>
      </c>
      <c r="ET190" s="106">
        <f>'Mladí jazdci'!ET13</f>
        <v>0</v>
      </c>
      <c r="EU190" s="106">
        <f>'Mladí jazdci'!EU13</f>
        <v>0</v>
      </c>
      <c r="EV190" s="106">
        <f>'Mladí jazdci'!EV13</f>
        <v>0</v>
      </c>
      <c r="EW190" s="106">
        <f>'Mladí jazdci'!EW13</f>
        <v>0</v>
      </c>
      <c r="EX190" s="106">
        <f>'Mladí jazdci'!EX13</f>
        <v>0</v>
      </c>
      <c r="EY190" s="106">
        <f>'Mladí jazdci'!EY13</f>
        <v>0</v>
      </c>
      <c r="EZ190" s="106">
        <f>'Mladí jazdci'!EZ13</f>
        <v>0</v>
      </c>
      <c r="FA190" s="106">
        <f>'Mladí jazdci'!FA13</f>
        <v>0</v>
      </c>
      <c r="FB190" s="106">
        <f>'Mladí jazdci'!FB13</f>
        <v>0</v>
      </c>
      <c r="FC190" s="106">
        <f>'Mladí jazdci'!FC13</f>
        <v>0</v>
      </c>
      <c r="FD190" s="106">
        <f>'Mladí jazdci'!FD13</f>
        <v>0</v>
      </c>
      <c r="FE190" s="106">
        <f>'Mladí jazdci'!FE13</f>
        <v>0</v>
      </c>
      <c r="FF190" s="106">
        <f>'Mladí jazdci'!FF13</f>
        <v>0</v>
      </c>
      <c r="FG190" s="106">
        <f>'Mladí jazdci'!FG13</f>
        <v>0</v>
      </c>
      <c r="FH190" s="106">
        <f>'Mladí jazdci'!FH13</f>
        <v>0</v>
      </c>
      <c r="FI190" s="106">
        <f>'Mladí jazdci'!FI13</f>
        <v>0</v>
      </c>
      <c r="FJ190" s="106">
        <f>'Mladí jazdci'!FJ13</f>
        <v>0</v>
      </c>
      <c r="FK190" s="106">
        <f>'Mladí jazdci'!FK13</f>
        <v>0</v>
      </c>
      <c r="FL190" s="106">
        <f>'Mladí jazdci'!FL13</f>
        <v>0</v>
      </c>
      <c r="FM190" s="106">
        <f>'Mladí jazdci'!FM13</f>
        <v>0</v>
      </c>
      <c r="FN190" s="106">
        <f>'Mladí jazdci'!FN13</f>
        <v>0</v>
      </c>
      <c r="FO190" s="106">
        <f>'Mladí jazdci'!FO13</f>
        <v>0</v>
      </c>
      <c r="FP190" s="106">
        <f>'Mladí jazdci'!FP13</f>
        <v>0</v>
      </c>
      <c r="FQ190" s="106">
        <f>'Mladí jazdci'!FQ13</f>
        <v>0</v>
      </c>
      <c r="FR190" s="106">
        <f>'Mladí jazdci'!FR13</f>
        <v>0</v>
      </c>
      <c r="FS190" s="106">
        <f>'Mladí jazdci'!FS13</f>
        <v>0</v>
      </c>
      <c r="FT190" s="106">
        <f>'Mladí jazdci'!FT13</f>
        <v>0</v>
      </c>
      <c r="FU190" s="106">
        <f>'Mladí jazdci'!FU13</f>
        <v>0</v>
      </c>
      <c r="FV190" s="106">
        <f>'Mladí jazdci'!FV13</f>
        <v>0</v>
      </c>
      <c r="FW190" s="106">
        <f>'Mladí jazdci'!FW13</f>
        <v>0</v>
      </c>
      <c r="FX190" s="106">
        <f>'Mladí jazdci'!FX13</f>
        <v>0</v>
      </c>
      <c r="FY190" s="106">
        <f>'Mladí jazdci'!FY13</f>
        <v>0</v>
      </c>
      <c r="FZ190" s="106">
        <f>'Mladí jazdci'!FZ13</f>
        <v>0</v>
      </c>
      <c r="GA190" s="106">
        <f>'Mladí jazdci'!GA13</f>
        <v>0</v>
      </c>
      <c r="GB190" s="106">
        <f>'Mladí jazdci'!GB13</f>
        <v>0</v>
      </c>
      <c r="GC190" s="106">
        <f>'Mladí jazdci'!GC13</f>
        <v>0</v>
      </c>
      <c r="GD190" s="106">
        <f>'Mladí jazdci'!GD13</f>
        <v>0</v>
      </c>
      <c r="GE190" s="106">
        <f>'Mladí jazdci'!GE13</f>
        <v>0</v>
      </c>
      <c r="GF190" s="106">
        <f>'Mladí jazdci'!GF13</f>
        <v>0</v>
      </c>
      <c r="GG190" s="106">
        <f>'Mladí jazdci'!GG13</f>
        <v>0</v>
      </c>
      <c r="GH190" s="106">
        <f>'Mladí jazdci'!GH13</f>
        <v>0</v>
      </c>
      <c r="GI190" s="106">
        <f>'Mladí jazdci'!GI13</f>
        <v>0</v>
      </c>
      <c r="GJ190" s="106">
        <f>'Mladí jazdci'!GJ13</f>
        <v>0</v>
      </c>
      <c r="GK190" s="106">
        <f>'Mladí jazdci'!GK13</f>
        <v>0</v>
      </c>
      <c r="GL190" s="106">
        <f>'Mladí jazdci'!GL13</f>
        <v>0</v>
      </c>
      <c r="GM190" s="106">
        <f>'Mladí jazdci'!GM13</f>
        <v>0</v>
      </c>
      <c r="GN190" s="106">
        <f>'Mladí jazdci'!GN13</f>
        <v>0</v>
      </c>
      <c r="GO190" s="106">
        <f>'Mladí jazdci'!GO13</f>
        <v>0</v>
      </c>
      <c r="GP190" s="106">
        <f>'Mladí jazdci'!GP13</f>
        <v>0</v>
      </c>
      <c r="GQ190" s="106">
        <f>'Mladí jazdci'!GQ13</f>
        <v>0</v>
      </c>
      <c r="GR190" s="106">
        <f>'Mladí jazdci'!GR13</f>
        <v>0</v>
      </c>
      <c r="GS190" s="106">
        <f>'Mladí jazdci'!GS13</f>
        <v>0</v>
      </c>
      <c r="GT190" s="106">
        <f>'Mladí jazdci'!GT13</f>
        <v>0</v>
      </c>
      <c r="GU190" s="106">
        <f>'Mladí jazdci'!GU13</f>
        <v>0</v>
      </c>
      <c r="GV190" s="106">
        <f>'Mladí jazdci'!GV13</f>
        <v>0</v>
      </c>
      <c r="GW190" s="106">
        <f>'Mladí jazdci'!GW13</f>
        <v>0</v>
      </c>
      <c r="GX190" s="106">
        <f>'Mladí jazdci'!GX13</f>
        <v>0</v>
      </c>
      <c r="GY190" s="106">
        <f>'Mladí jazdci'!GY13</f>
        <v>0</v>
      </c>
      <c r="GZ190" s="106">
        <f>'Mladí jazdci'!GZ13</f>
        <v>0</v>
      </c>
      <c r="HA190" s="106">
        <f>'Mladí jazdci'!HA13</f>
        <v>0</v>
      </c>
      <c r="HB190" s="106">
        <f>'Mladí jazdci'!HB13</f>
        <v>0</v>
      </c>
      <c r="HC190" s="106">
        <f>'Mladí jazdci'!HC13</f>
        <v>0</v>
      </c>
      <c r="HD190" s="106">
        <f>'Mladí jazdci'!HD13</f>
        <v>0</v>
      </c>
      <c r="HE190" s="106">
        <f>'Mladí jazdci'!HE13</f>
        <v>0</v>
      </c>
      <c r="HF190" s="106">
        <f>'Mladí jazdci'!HF13</f>
        <v>2</v>
      </c>
      <c r="HG190" s="106">
        <f>'Mladí jazdci'!HG13</f>
        <v>0</v>
      </c>
      <c r="HH190" s="106">
        <f>'Mladí jazdci'!HH13</f>
        <v>0</v>
      </c>
      <c r="HI190" s="106">
        <f>'Mladí jazdci'!HI13</f>
        <v>0</v>
      </c>
      <c r="HJ190" s="106">
        <f>'Mladí jazdci'!HJ13</f>
        <v>0</v>
      </c>
      <c r="HK190" s="106">
        <f>'Mladí jazdci'!HK13</f>
        <v>0</v>
      </c>
      <c r="HL190" s="106">
        <f>'Mladí jazdci'!HL13</f>
        <v>0</v>
      </c>
      <c r="HM190" s="106">
        <f>'Mladí jazdci'!HM13</f>
        <v>0</v>
      </c>
      <c r="HN190" s="106">
        <f>'Mladí jazdci'!HN13</f>
        <v>0</v>
      </c>
      <c r="HO190" s="106">
        <f>'Mladí jazdci'!HO13</f>
        <v>0</v>
      </c>
      <c r="HP190" s="106">
        <f>'Mladí jazdci'!HP13</f>
        <v>0</v>
      </c>
      <c r="HQ190" s="106">
        <f>'Mladí jazdci'!HQ13</f>
        <v>0</v>
      </c>
      <c r="HR190" s="106">
        <f>'Mladí jazdci'!HR13</f>
        <v>0</v>
      </c>
      <c r="HS190" s="106">
        <f>'Mladí jazdci'!HS13</f>
        <v>0</v>
      </c>
      <c r="HT190" s="106">
        <f>'Mladí jazdci'!HT13</f>
        <v>0</v>
      </c>
      <c r="HU190" s="106">
        <f>'Mladí jazdci'!HU13</f>
        <v>0</v>
      </c>
      <c r="HV190" s="106">
        <f>'Mladí jazdci'!HV13</f>
        <v>0</v>
      </c>
      <c r="HW190" s="106">
        <f>'Mladí jazdci'!HW13</f>
        <v>0</v>
      </c>
      <c r="HX190" s="106">
        <f>'Mladí jazdci'!HX13</f>
        <v>0</v>
      </c>
      <c r="HY190" s="106">
        <f>'Mladí jazdci'!HY13</f>
        <v>0</v>
      </c>
      <c r="HZ190" s="106">
        <f>'Mladí jazdci'!HZ13</f>
        <v>0</v>
      </c>
      <c r="IA190" s="106">
        <f>'Mladí jazdci'!IA13</f>
        <v>0</v>
      </c>
      <c r="IB190" s="106">
        <f>'Mladí jazdci'!IB13</f>
        <v>0</v>
      </c>
      <c r="IC190" s="106">
        <f>'Mladí jazdci'!IC13</f>
        <v>0</v>
      </c>
      <c r="ID190" s="106">
        <f>'Mladí jazdci'!ID13</f>
        <v>0</v>
      </c>
      <c r="IE190" s="106">
        <f>'Mladí jazdci'!IE13</f>
        <v>0</v>
      </c>
      <c r="IF190" s="106">
        <f>'Mladí jazdci'!IF13</f>
        <v>0</v>
      </c>
      <c r="IG190" s="106">
        <f>'Mladí jazdci'!IG13</f>
        <v>0</v>
      </c>
      <c r="IH190" s="106">
        <f>'Mladí jazdci'!IH13</f>
        <v>0</v>
      </c>
      <c r="II190" s="106">
        <f>'Mladí jazdci'!II13</f>
        <v>0</v>
      </c>
      <c r="IJ190" s="106">
        <f>'Mladí jazdci'!IJ13</f>
        <v>0</v>
      </c>
      <c r="IK190" s="106">
        <f>'Mladí jazdci'!IK13</f>
        <v>0</v>
      </c>
      <c r="IL190" s="106">
        <f>'Mladí jazdci'!IL13</f>
        <v>0</v>
      </c>
      <c r="IM190" s="106">
        <f>'Mladí jazdci'!IM13</f>
        <v>0</v>
      </c>
      <c r="IN190" s="106">
        <f>'Mladí jazdci'!IN13</f>
        <v>0</v>
      </c>
      <c r="IO190" s="106">
        <f>'Mladí jazdci'!IO13</f>
        <v>0</v>
      </c>
      <c r="IP190" s="106">
        <f>'Mladí jazdci'!IP13</f>
        <v>0</v>
      </c>
      <c r="IQ190" s="106">
        <f>'Mladí jazdci'!IQ13</f>
        <v>0</v>
      </c>
      <c r="IR190" s="106">
        <f>'Mladí jazdci'!IR13</f>
        <v>0</v>
      </c>
      <c r="IS190" s="106">
        <f>'Mladí jazdci'!IS13</f>
        <v>0</v>
      </c>
      <c r="IT190" s="106">
        <f>'Mladí jazdci'!IT13</f>
        <v>0</v>
      </c>
      <c r="IU190" s="106">
        <f>'Mladí jazdci'!IU13</f>
        <v>0</v>
      </c>
      <c r="IV190" s="106">
        <f>'Mladí jazdci'!IV13</f>
        <v>0</v>
      </c>
      <c r="IW190" s="106">
        <f>'Mladí jazdci'!IW13</f>
        <v>0</v>
      </c>
      <c r="IX190" s="106">
        <f>'Mladí jazdci'!IX13</f>
        <v>0</v>
      </c>
      <c r="IY190" s="106">
        <f>'Mladí jazdci'!IY13</f>
        <v>0</v>
      </c>
      <c r="IZ190" s="106">
        <f>'Mladí jazdci'!IZ13</f>
        <v>0</v>
      </c>
      <c r="JA190" s="106">
        <f>'Mladí jazdci'!JA13</f>
        <v>0</v>
      </c>
      <c r="JB190" s="106">
        <f>'Mladí jazdci'!JB13</f>
        <v>0</v>
      </c>
      <c r="JC190" s="106">
        <f>'Mladí jazdci'!JC13</f>
        <v>0</v>
      </c>
      <c r="JD190" s="106">
        <f>'Mladí jazdci'!JD13</f>
        <v>0</v>
      </c>
      <c r="JE190" s="106">
        <f>'Mladí jazdci'!JE13</f>
        <v>0</v>
      </c>
      <c r="JF190" s="106">
        <f>'Mladí jazdci'!JF13</f>
        <v>0</v>
      </c>
      <c r="JG190" s="106">
        <f>'Mladí jazdci'!JG13</f>
        <v>0</v>
      </c>
      <c r="JH190" s="106">
        <f>'Mladí jazdci'!JH13</f>
        <v>0</v>
      </c>
      <c r="JI190" s="106">
        <f>'Mladí jazdci'!JI13</f>
        <v>0</v>
      </c>
      <c r="JJ190" s="106">
        <f>'Mladí jazdci'!JJ13</f>
        <v>0</v>
      </c>
      <c r="JK190" s="106">
        <f>'Mladí jazdci'!JK13</f>
        <v>0</v>
      </c>
      <c r="JL190" s="106">
        <f>'Mladí jazdci'!JL13</f>
        <v>0</v>
      </c>
      <c r="JM190" s="106">
        <f>'Mladí jazdci'!JM13</f>
        <v>0</v>
      </c>
      <c r="JN190" s="106">
        <f>'Mladí jazdci'!JN13</f>
        <v>0</v>
      </c>
      <c r="JO190" s="106">
        <f>'Mladí jazdci'!JO13</f>
        <v>0</v>
      </c>
      <c r="JP190" s="106">
        <f>'Mladí jazdci'!JP13</f>
        <v>0</v>
      </c>
      <c r="JQ190" s="106">
        <f>'Mladí jazdci'!JQ13</f>
        <v>0</v>
      </c>
      <c r="JR190" s="106">
        <f>'Mladí jazdci'!JR13</f>
        <v>0</v>
      </c>
      <c r="JS190" s="106">
        <f>'Mladí jazdci'!JS13</f>
        <v>0</v>
      </c>
      <c r="JT190" s="106">
        <f>'Mladí jazdci'!JT13</f>
        <v>0</v>
      </c>
      <c r="JU190" s="106">
        <f>'Mladí jazdci'!JU13</f>
        <v>0</v>
      </c>
      <c r="JV190" s="106">
        <f>'Mladí jazdci'!JV13</f>
        <v>0</v>
      </c>
      <c r="JW190" s="106">
        <f>'Mladí jazdci'!JW13</f>
        <v>0</v>
      </c>
      <c r="JX190" s="106">
        <f>'Mladí jazdci'!JX13</f>
        <v>0</v>
      </c>
      <c r="JY190" s="106">
        <f>'Mladí jazdci'!JY13</f>
        <v>0</v>
      </c>
      <c r="JZ190" s="106">
        <f>'Mladí jazdci'!JZ13</f>
        <v>0</v>
      </c>
      <c r="KA190" s="106">
        <f>'Mladí jazdci'!KA13</f>
        <v>0</v>
      </c>
      <c r="KB190" s="106">
        <f>'Mladí jazdci'!KB13</f>
        <v>0</v>
      </c>
      <c r="KC190" s="106">
        <f>'Mladí jazdci'!KC13</f>
        <v>0</v>
      </c>
      <c r="KD190" s="106">
        <f>'Mladí jazdci'!KD13</f>
        <v>0</v>
      </c>
      <c r="KE190" s="106">
        <f>'Mladí jazdci'!KE13</f>
        <v>0</v>
      </c>
      <c r="KF190" s="106">
        <f>'Mladí jazdci'!KF13</f>
        <v>0</v>
      </c>
      <c r="KG190" s="106">
        <f>'Mladí jazdci'!KG13</f>
        <v>0</v>
      </c>
      <c r="KH190" s="106">
        <f>'Mladí jazdci'!KH13</f>
        <v>0</v>
      </c>
      <c r="KI190" s="106">
        <f>'Mladí jazdci'!KI13</f>
        <v>0</v>
      </c>
      <c r="KJ190" s="106">
        <f>'Mladí jazdci'!KJ13</f>
        <v>0</v>
      </c>
      <c r="KK190" s="106">
        <f>'Mladí jazdci'!KK13</f>
        <v>0</v>
      </c>
      <c r="KL190" s="106">
        <f>'Mladí jazdci'!KL13</f>
        <v>0</v>
      </c>
      <c r="KM190" s="106">
        <f>'Mladí jazdci'!KM13</f>
        <v>0</v>
      </c>
      <c r="KN190" s="106">
        <f>'Mladí jazdci'!KN13</f>
        <v>0</v>
      </c>
      <c r="KO190" s="106">
        <f>'Mladí jazdci'!KO13</f>
        <v>0</v>
      </c>
      <c r="KP190" s="106">
        <f>'Mladí jazdci'!KP13</f>
        <v>0</v>
      </c>
      <c r="KQ190" s="106">
        <f>'Mladí jazdci'!KQ13</f>
        <v>0</v>
      </c>
      <c r="KR190" s="106">
        <f>'Mladí jazdci'!KR13</f>
        <v>0</v>
      </c>
      <c r="KS190" s="106">
        <f>'Mladí jazdci'!KS13</f>
        <v>0</v>
      </c>
      <c r="KT190" s="106">
        <f>'Mladí jazdci'!KT13</f>
        <v>0</v>
      </c>
      <c r="KU190" s="106">
        <f>'Mladí jazdci'!KU13</f>
        <v>0</v>
      </c>
      <c r="KV190" s="106">
        <f>'Mladí jazdci'!KV13</f>
        <v>0</v>
      </c>
      <c r="KW190" s="106">
        <f>'Mladí jazdci'!KW13</f>
        <v>0</v>
      </c>
      <c r="KX190" s="106">
        <f>'Mladí jazdci'!KX13</f>
        <v>0</v>
      </c>
      <c r="KY190" s="106">
        <f>'Mladí jazdci'!KY13</f>
        <v>0</v>
      </c>
      <c r="KZ190" s="106">
        <f>'Mladí jazdci'!KZ13</f>
        <v>0</v>
      </c>
      <c r="LA190" s="106">
        <f>'Mladí jazdci'!LA13</f>
        <v>0</v>
      </c>
      <c r="LB190" s="106">
        <f>'Mladí jazdci'!LB13</f>
        <v>0</v>
      </c>
      <c r="LC190" s="106">
        <f>'Mladí jazdci'!LC13</f>
        <v>0</v>
      </c>
      <c r="LD190" s="106">
        <f>'Mladí jazdci'!LD13</f>
        <v>0</v>
      </c>
      <c r="LE190" s="106">
        <f>'Mladí jazdci'!LE13</f>
        <v>0</v>
      </c>
      <c r="LF190" s="106">
        <f>'Mladí jazdci'!LF13</f>
        <v>0</v>
      </c>
      <c r="LG190" s="106">
        <f>'Mladí jazdci'!LG13</f>
        <v>0</v>
      </c>
      <c r="LH190" s="106">
        <f>'Mladí jazdci'!LH13</f>
        <v>0</v>
      </c>
      <c r="LI190" s="106">
        <f>'Mladí jazdci'!LI13</f>
        <v>0</v>
      </c>
      <c r="LJ190" s="106">
        <f>'Mladí jazdci'!LJ13</f>
        <v>0</v>
      </c>
      <c r="LK190" s="106">
        <f>'Mladí jazdci'!LK13</f>
        <v>0</v>
      </c>
      <c r="LL190" s="106">
        <f>'Mladí jazdci'!LL13</f>
        <v>0</v>
      </c>
      <c r="LM190" s="106">
        <f>'Mladí jazdci'!LM13</f>
        <v>0</v>
      </c>
      <c r="LN190" s="106">
        <f>'Mladí jazdci'!LN13</f>
        <v>0</v>
      </c>
      <c r="LO190" s="106">
        <f>'Mladí jazdci'!LO13</f>
        <v>0</v>
      </c>
      <c r="LP190" s="106">
        <f>'Mladí jazdci'!LP13</f>
        <v>0</v>
      </c>
      <c r="LQ190" s="106">
        <f>'Mladí jazdci'!LQ13</f>
        <v>0</v>
      </c>
      <c r="LR190" s="106">
        <f>'Mladí jazdci'!LR13</f>
        <v>0</v>
      </c>
      <c r="LS190" s="106">
        <f>'Mladí jazdci'!LS13</f>
        <v>0</v>
      </c>
      <c r="LT190" s="106">
        <f>'Mladí jazdci'!LT13</f>
        <v>0</v>
      </c>
      <c r="LU190" s="106">
        <f>'Mladí jazdci'!LU13</f>
        <v>0</v>
      </c>
      <c r="LV190" s="106">
        <f>'Mladí jazdci'!LV13</f>
        <v>0</v>
      </c>
      <c r="LW190" s="106">
        <f>'Mladí jazdci'!LW13</f>
        <v>0</v>
      </c>
      <c r="LX190" s="106">
        <f>'Mladí jazdci'!LX13</f>
        <v>0</v>
      </c>
      <c r="LY190" s="106">
        <f>'Mladí jazdci'!LY13</f>
        <v>0</v>
      </c>
      <c r="LZ190" s="106">
        <f>'Mladí jazdci'!LZ13</f>
        <v>0</v>
      </c>
      <c r="MA190" s="106">
        <f>'Mladí jazdci'!MA13</f>
        <v>0</v>
      </c>
      <c r="MB190" s="106">
        <f>'Mladí jazdci'!MB13</f>
        <v>0</v>
      </c>
      <c r="MC190" s="106">
        <f>'Mladí jazdci'!MC13</f>
        <v>0</v>
      </c>
      <c r="MD190" s="106">
        <f>'Mladí jazdci'!MD13</f>
        <v>0</v>
      </c>
      <c r="ME190" s="106">
        <f>'Mladí jazdci'!ME13</f>
        <v>0</v>
      </c>
      <c r="MF190" s="106">
        <f>'Mladí jazdci'!MF13</f>
        <v>0</v>
      </c>
      <c r="MG190" s="106">
        <f>'Mladí jazdci'!MG13</f>
        <v>0</v>
      </c>
      <c r="MH190" s="106">
        <f>'Mladí jazdci'!MH13</f>
        <v>0</v>
      </c>
      <c r="MI190" s="106">
        <f>'Mladí jazdci'!MI13</f>
        <v>0</v>
      </c>
      <c r="MJ190" s="106">
        <f>'Mladí jazdci'!MJ13</f>
        <v>0</v>
      </c>
      <c r="MK190" s="106">
        <f>'Mladí jazdci'!MK13</f>
        <v>0</v>
      </c>
      <c r="ML190" s="106">
        <f>'Mladí jazdci'!ML13</f>
        <v>0</v>
      </c>
      <c r="MM190" s="106">
        <f>'Mladí jazdci'!MM13</f>
        <v>0</v>
      </c>
      <c r="MN190" s="106">
        <f>'Mladí jazdci'!MN13</f>
        <v>0</v>
      </c>
      <c r="MO190" s="106">
        <f>'Mladí jazdci'!MO13</f>
        <v>0</v>
      </c>
      <c r="MP190" s="106">
        <f>'Mladí jazdci'!MP13</f>
        <v>0</v>
      </c>
      <c r="MQ190" s="106">
        <f>'Mladí jazdci'!MQ13</f>
        <v>0</v>
      </c>
      <c r="MR190" s="106">
        <f>'Mladí jazdci'!MR13</f>
        <v>0</v>
      </c>
      <c r="MS190" s="106">
        <f>'Mladí jazdci'!MS13</f>
        <v>0</v>
      </c>
      <c r="MT190" s="106">
        <f>'Mladí jazdci'!MT13</f>
        <v>0</v>
      </c>
      <c r="MU190" s="106">
        <f>'Mladí jazdci'!MU13</f>
        <v>0</v>
      </c>
      <c r="MV190" s="106">
        <f>'Mladí jazdci'!MV13</f>
        <v>0</v>
      </c>
      <c r="MW190" s="106">
        <f>'Mladí jazdci'!MW13</f>
        <v>0</v>
      </c>
      <c r="MX190" s="106">
        <f>'Mladí jazdci'!MX13</f>
        <v>0</v>
      </c>
      <c r="MY190" s="106">
        <f>'Mladí jazdci'!MY13</f>
        <v>0</v>
      </c>
      <c r="MZ190" s="106">
        <f>'Mladí jazdci'!MZ13</f>
        <v>0</v>
      </c>
      <c r="NA190" s="106">
        <f>'Mladí jazdci'!NA13</f>
        <v>0</v>
      </c>
      <c r="NB190" s="106">
        <f>'Mladí jazdci'!NB13</f>
        <v>0</v>
      </c>
      <c r="NC190" s="106">
        <f>'Mladí jazdci'!NC13</f>
        <v>0</v>
      </c>
      <c r="ND190" s="106">
        <f>'Mladí jazdci'!ND13</f>
        <v>0</v>
      </c>
      <c r="NE190" s="106">
        <f>'Mladí jazdci'!NE13</f>
        <v>0</v>
      </c>
      <c r="NF190" s="106">
        <f>'Mladí jazdci'!NF13</f>
        <v>0</v>
      </c>
      <c r="NG190" s="106">
        <f>'Mladí jazdci'!NG13</f>
        <v>0</v>
      </c>
      <c r="NH190" s="106">
        <f>'Mladí jazdci'!NH13</f>
        <v>0</v>
      </c>
      <c r="NI190" s="106">
        <f>'Mladí jazdci'!NI13</f>
        <v>0</v>
      </c>
      <c r="NJ190" s="106">
        <f>'Mladí jazdci'!NJ13</f>
        <v>0</v>
      </c>
      <c r="NK190" s="106">
        <f>'Mladí jazdci'!NK13</f>
        <v>0</v>
      </c>
      <c r="NL190" s="106">
        <f>'Mladí jazdci'!NL13</f>
        <v>0</v>
      </c>
      <c r="NM190" s="106">
        <f>'Mladí jazdci'!NM13</f>
        <v>0</v>
      </c>
      <c r="NN190" s="106">
        <f>'Mladí jazdci'!NN13</f>
        <v>0</v>
      </c>
      <c r="NO190" s="106">
        <f>'Mladí jazdci'!NO13</f>
        <v>0</v>
      </c>
      <c r="NP190" s="106">
        <f>'Mladí jazdci'!NP13</f>
        <v>0</v>
      </c>
      <c r="NQ190" s="106">
        <f>'Mladí jazdci'!NQ13</f>
        <v>0</v>
      </c>
      <c r="NR190" s="106">
        <f>'Mladí jazdci'!NR13</f>
        <v>0</v>
      </c>
      <c r="NS190" s="106">
        <f>'Mladí jazdci'!NS13</f>
        <v>0</v>
      </c>
      <c r="NT190" s="106">
        <f>'Mladí jazdci'!NT13</f>
        <v>0</v>
      </c>
      <c r="NU190" s="106">
        <f>'Mladí jazdci'!NU13</f>
        <v>0</v>
      </c>
      <c r="NV190" s="106">
        <f>'Mladí jazdci'!NV13</f>
        <v>0</v>
      </c>
      <c r="NW190" s="106">
        <f>'Mladí jazdci'!NW13</f>
        <v>0</v>
      </c>
      <c r="NX190" s="106">
        <f>'Mladí jazdci'!NX13</f>
        <v>0</v>
      </c>
      <c r="NY190" s="106">
        <f>'Mladí jazdci'!NY13</f>
        <v>0</v>
      </c>
      <c r="NZ190" s="106">
        <f>'Mladí jazdci'!NZ13</f>
        <v>0</v>
      </c>
      <c r="OA190" s="106">
        <f>'Mladí jazdci'!OA13</f>
        <v>0</v>
      </c>
      <c r="OB190" s="106">
        <f>'Mladí jazdci'!OB13</f>
        <v>0</v>
      </c>
      <c r="OC190" s="106">
        <f>'Mladí jazdci'!OC13</f>
        <v>0</v>
      </c>
      <c r="OD190" s="106">
        <f>'Mladí jazdci'!OD13</f>
        <v>0</v>
      </c>
      <c r="OE190" s="106">
        <f>'Mladí jazdci'!OE13</f>
        <v>0</v>
      </c>
      <c r="OF190" s="106">
        <f>'Mladí jazdci'!OF13</f>
        <v>0</v>
      </c>
      <c r="OG190" s="106">
        <f>'Mladí jazdci'!OG13</f>
        <v>0</v>
      </c>
      <c r="OH190" s="106">
        <f>'Mladí jazdci'!OH13</f>
        <v>0</v>
      </c>
      <c r="OI190" s="106">
        <f>'Mladí jazdci'!OI13</f>
        <v>0</v>
      </c>
      <c r="OJ190" s="106">
        <f>'Mladí jazdci'!OJ13</f>
        <v>0</v>
      </c>
      <c r="OK190" s="106">
        <f>'Mladí jazdci'!OK13</f>
        <v>0</v>
      </c>
      <c r="OL190" s="106">
        <f>'Mladí jazdci'!OL13</f>
        <v>0</v>
      </c>
      <c r="OM190" s="106">
        <f>'Mladí jazdci'!OM13</f>
        <v>0</v>
      </c>
      <c r="ON190" s="106">
        <f>'Mladí jazdci'!ON13</f>
        <v>0</v>
      </c>
      <c r="OO190" s="106">
        <f>'Mladí jazdci'!OO13</f>
        <v>0</v>
      </c>
      <c r="OP190" s="106">
        <f>'Mladí jazdci'!OP13</f>
        <v>0</v>
      </c>
      <c r="OQ190" s="106">
        <f>'Mladí jazdci'!OQ13</f>
        <v>0</v>
      </c>
      <c r="OR190" s="106">
        <f>'Mladí jazdci'!OR13</f>
        <v>0</v>
      </c>
      <c r="OS190" s="106">
        <f>'Mladí jazdci'!OS13</f>
        <v>0</v>
      </c>
      <c r="OT190" s="106">
        <f>'Mladí jazdci'!OT13</f>
        <v>0</v>
      </c>
      <c r="OU190" s="106">
        <f>'Mladí jazdci'!OU13</f>
        <v>0</v>
      </c>
      <c r="OV190" s="106">
        <f>'Mladí jazdci'!OV13</f>
        <v>0</v>
      </c>
      <c r="OW190" s="106">
        <f>'Mladí jazdci'!OW13</f>
        <v>0</v>
      </c>
      <c r="OX190" s="106">
        <f>'Mladí jazdci'!OX13</f>
        <v>0</v>
      </c>
      <c r="OY190" s="106">
        <f>'Mladí jazdci'!OY13</f>
        <v>0</v>
      </c>
      <c r="OZ190" s="106">
        <f>'Mladí jazdci'!OZ13</f>
        <v>0</v>
      </c>
      <c r="PA190" s="106">
        <f>'Mladí jazdci'!PA13</f>
        <v>0</v>
      </c>
      <c r="PB190" s="106">
        <f>'Mladí jazdci'!PB13</f>
        <v>0</v>
      </c>
      <c r="PC190" s="106">
        <f>'Mladí jazdci'!PC13</f>
        <v>0</v>
      </c>
      <c r="PD190" s="106">
        <f>'Mladí jazdci'!PD13</f>
        <v>0</v>
      </c>
      <c r="PE190" s="106">
        <f>'Mladí jazdci'!PE13</f>
        <v>0</v>
      </c>
      <c r="PF190" s="106">
        <f>'Mladí jazdci'!PF13</f>
        <v>0</v>
      </c>
      <c r="PG190" s="106">
        <f>'Mladí jazdci'!PG13</f>
        <v>0</v>
      </c>
      <c r="PH190" s="106">
        <f>'Mladí jazdci'!PH13</f>
        <v>0</v>
      </c>
      <c r="PI190" s="106">
        <f>'Mladí jazdci'!PI13</f>
        <v>0</v>
      </c>
      <c r="PJ190" s="106">
        <f>'Mladí jazdci'!PJ13</f>
        <v>0</v>
      </c>
      <c r="PK190" s="106">
        <f>'Mladí jazdci'!PK13</f>
        <v>0</v>
      </c>
      <c r="PL190" s="106">
        <f>'Mladí jazdci'!PL13</f>
        <v>0</v>
      </c>
      <c r="PM190" s="106">
        <f>'Mladí jazdci'!PM13</f>
        <v>0</v>
      </c>
      <c r="PN190" s="106">
        <f>'Mladí jazdci'!PN13</f>
        <v>0</v>
      </c>
      <c r="PO190" s="106">
        <f>'Mladí jazdci'!PO13</f>
        <v>0</v>
      </c>
      <c r="PP190" s="106">
        <f>'Mladí jazdci'!PP13</f>
        <v>0</v>
      </c>
      <c r="PQ190" s="106">
        <f>'Mladí jazdci'!PQ13</f>
        <v>0</v>
      </c>
      <c r="PR190" s="106">
        <f>'Mladí jazdci'!PR13</f>
        <v>0</v>
      </c>
      <c r="PS190" s="106">
        <f>'Mladí jazdci'!PS13</f>
        <v>0</v>
      </c>
      <c r="PT190" s="106">
        <f>'Mladí jazdci'!PT13</f>
        <v>0</v>
      </c>
      <c r="PU190" s="106">
        <f>'Mladí jazdci'!PU13</f>
        <v>0</v>
      </c>
      <c r="PV190" s="106">
        <f>'Mladí jazdci'!PV13</f>
        <v>0</v>
      </c>
      <c r="PW190" s="106">
        <f>'Mladí jazdci'!PW13</f>
        <v>0</v>
      </c>
      <c r="PX190" s="106">
        <f>'Mladí jazdci'!PX13</f>
        <v>0</v>
      </c>
      <c r="PY190" s="106">
        <f>'Mladí jazdci'!PY13</f>
        <v>0</v>
      </c>
      <c r="PZ190" s="106">
        <f>'Mladí jazdci'!PZ13</f>
        <v>0</v>
      </c>
      <c r="QA190" s="106">
        <f>'Mladí jazdci'!QA13</f>
        <v>0</v>
      </c>
      <c r="QB190" s="106">
        <f>'Mladí jazdci'!QB13</f>
        <v>0</v>
      </c>
      <c r="QC190" s="106">
        <f>'Mladí jazdci'!QC13</f>
        <v>0</v>
      </c>
      <c r="QD190" s="106">
        <f>'Mladí jazdci'!QD13</f>
        <v>0</v>
      </c>
      <c r="QE190" s="106">
        <f>'Mladí jazdci'!QE13</f>
        <v>0</v>
      </c>
      <c r="QF190" s="106">
        <f>'Mladí jazdci'!QF13</f>
        <v>0</v>
      </c>
      <c r="QG190" s="106">
        <f>'Mladí jazdci'!QG13</f>
        <v>0</v>
      </c>
      <c r="QH190" s="106">
        <f>'Mladí jazdci'!QH13</f>
        <v>0</v>
      </c>
      <c r="QI190" s="106">
        <f>'Mladí jazdci'!QI13</f>
        <v>0</v>
      </c>
      <c r="QJ190" s="106">
        <f>'Mladí jazdci'!QJ13</f>
        <v>0</v>
      </c>
      <c r="QK190" s="106">
        <f>'Mladí jazdci'!QK13</f>
        <v>0</v>
      </c>
      <c r="QL190" s="106">
        <f>'Mladí jazdci'!QL13</f>
        <v>0</v>
      </c>
      <c r="QM190" s="106">
        <f>'Mladí jazdci'!QM13</f>
        <v>0</v>
      </c>
      <c r="QN190" s="106">
        <f>'Mladí jazdci'!QN13</f>
        <v>0</v>
      </c>
      <c r="QO190" s="106">
        <f>'Mladí jazdci'!QO13</f>
        <v>0</v>
      </c>
      <c r="QP190" s="106">
        <f>'Mladí jazdci'!QP13</f>
        <v>0</v>
      </c>
      <c r="QQ190" s="106">
        <f>'Mladí jazdci'!QQ13</f>
        <v>0</v>
      </c>
      <c r="QR190" s="106">
        <f>'Mladí jazdci'!QR13</f>
        <v>0</v>
      </c>
      <c r="QS190" s="106">
        <f>'Mladí jazdci'!QS13</f>
        <v>0</v>
      </c>
      <c r="QT190" s="106">
        <f>'Mladí jazdci'!QT13</f>
        <v>0</v>
      </c>
      <c r="QU190" s="106">
        <f>'Mladí jazdci'!QU13</f>
        <v>0</v>
      </c>
      <c r="QV190" s="106">
        <f>'Mladí jazdci'!QV13</f>
        <v>0</v>
      </c>
      <c r="QW190" s="106">
        <f>'Mladí jazdci'!QW13</f>
        <v>0</v>
      </c>
      <c r="QX190" s="106">
        <f>'Mladí jazdci'!QX13</f>
        <v>0</v>
      </c>
      <c r="QY190" s="106">
        <f>'Mladí jazdci'!QY13</f>
        <v>0</v>
      </c>
      <c r="QZ190" s="106">
        <f>'Mladí jazdci'!QZ13</f>
        <v>0</v>
      </c>
      <c r="RA190" s="106">
        <f>'Mladí jazdci'!RA13</f>
        <v>0</v>
      </c>
      <c r="RB190" s="106">
        <f>'Mladí jazdci'!RB13</f>
        <v>0</v>
      </c>
      <c r="RC190" s="106">
        <f>'Mladí jazdci'!RC13</f>
        <v>0</v>
      </c>
      <c r="RD190" s="106">
        <f>'Mladí jazdci'!RD13</f>
        <v>0</v>
      </c>
      <c r="RE190" s="106">
        <f>'Mladí jazdci'!RE13</f>
        <v>0</v>
      </c>
      <c r="RF190" s="106">
        <f>'Mladí jazdci'!RF13</f>
        <v>0</v>
      </c>
      <c r="RG190" s="106">
        <f>'Mladí jazdci'!RG13</f>
        <v>0</v>
      </c>
      <c r="RH190" s="106">
        <f>'Mladí jazdci'!RH13</f>
        <v>0</v>
      </c>
      <c r="RI190" s="106">
        <f>'Mladí jazdci'!RI13</f>
        <v>0</v>
      </c>
      <c r="RJ190" s="106">
        <f>'Mladí jazdci'!RJ13</f>
        <v>0</v>
      </c>
      <c r="RK190" s="106">
        <f>'Mladí jazdci'!RK13</f>
        <v>0</v>
      </c>
      <c r="RL190" s="106">
        <f>'Mladí jazdci'!RL13</f>
        <v>0</v>
      </c>
      <c r="RM190" s="106">
        <f>'Mladí jazdci'!RM13</f>
        <v>0</v>
      </c>
      <c r="RN190" s="106">
        <f>'Mladí jazdci'!RN13</f>
        <v>0</v>
      </c>
      <c r="RO190" s="106">
        <f>'Mladí jazdci'!RO13</f>
        <v>0</v>
      </c>
      <c r="RP190" s="106">
        <f>'Mladí jazdci'!RP13</f>
        <v>0</v>
      </c>
      <c r="RQ190" s="106">
        <f>'Mladí jazdci'!RQ13</f>
        <v>0</v>
      </c>
      <c r="RR190" s="106">
        <f>'Mladí jazdci'!RR13</f>
        <v>0</v>
      </c>
      <c r="RS190" s="106">
        <f>'Mladí jazdci'!RS13</f>
        <v>0</v>
      </c>
      <c r="RT190" s="106">
        <f>'Mladí jazdci'!RT13</f>
        <v>0</v>
      </c>
      <c r="RU190" s="106">
        <f>'Mladí jazdci'!RU13</f>
        <v>0</v>
      </c>
      <c r="RV190" s="106">
        <f>'Mladí jazdci'!RV13</f>
        <v>0</v>
      </c>
      <c r="RW190" s="106">
        <f>'Mladí jazdci'!RW13</f>
        <v>0</v>
      </c>
      <c r="RX190" s="106">
        <f>'Mladí jazdci'!RX13</f>
        <v>0</v>
      </c>
      <c r="RY190" s="106">
        <f>'Mladí jazdci'!RY13</f>
        <v>0</v>
      </c>
      <c r="RZ190" s="106">
        <f>'Mladí jazdci'!RZ13</f>
        <v>0</v>
      </c>
      <c r="SA190" s="106">
        <f>'Mladí jazdci'!SA13</f>
        <v>0</v>
      </c>
      <c r="SB190" s="106">
        <f>'Mladí jazdci'!SB13</f>
        <v>0</v>
      </c>
      <c r="SC190" s="106">
        <f>'Mladí jazdci'!SC13</f>
        <v>0</v>
      </c>
      <c r="SD190" s="106">
        <f>'Mladí jazdci'!SD13</f>
        <v>0</v>
      </c>
      <c r="SE190" s="106">
        <f>'Mladí jazdci'!SE13</f>
        <v>0</v>
      </c>
      <c r="SF190" s="106">
        <f>'Mladí jazdci'!SF13</f>
        <v>0</v>
      </c>
      <c r="SG190" s="106">
        <f>'Mladí jazdci'!SG13</f>
        <v>0</v>
      </c>
      <c r="SH190" s="106">
        <f>'Mladí jazdci'!SH13</f>
        <v>0</v>
      </c>
      <c r="SI190" s="106">
        <f>'Mladí jazdci'!SI13</f>
        <v>0</v>
      </c>
      <c r="SJ190" s="106">
        <f>'Mladí jazdci'!SJ13</f>
        <v>0</v>
      </c>
      <c r="SK190" s="106">
        <f>'Mladí jazdci'!SK13</f>
        <v>0</v>
      </c>
      <c r="SL190" s="106">
        <f>'Mladí jazdci'!SL13</f>
        <v>0</v>
      </c>
      <c r="SM190" s="106">
        <f>'Mladí jazdci'!SM13</f>
        <v>0</v>
      </c>
      <c r="SN190" s="106">
        <f>'Mladí jazdci'!SN13</f>
        <v>0</v>
      </c>
      <c r="SO190" s="106">
        <f>'Mladí jazdci'!SO13</f>
        <v>0</v>
      </c>
      <c r="SP190" s="106">
        <f>'Mladí jazdci'!SP13</f>
        <v>0</v>
      </c>
      <c r="SQ190" s="106">
        <f>'Mladí jazdci'!SQ13</f>
        <v>0</v>
      </c>
      <c r="SR190" s="106">
        <f>'Mladí jazdci'!SR13</f>
        <v>0</v>
      </c>
      <c r="SS190" s="106">
        <f>'Mladí jazdci'!SS13</f>
        <v>0</v>
      </c>
      <c r="ST190" s="106">
        <f>'Mladí jazdci'!ST13</f>
        <v>0</v>
      </c>
      <c r="SU190" s="106">
        <f>'Mladí jazdci'!SU13</f>
        <v>0</v>
      </c>
      <c r="SV190" s="106">
        <f>'Mladí jazdci'!SV13</f>
        <v>0</v>
      </c>
      <c r="SW190" s="106">
        <f>'Mladí jazdci'!SW13</f>
        <v>0</v>
      </c>
      <c r="SX190" s="106">
        <f>'Mladí jazdci'!SX13</f>
        <v>0</v>
      </c>
      <c r="SY190" s="106">
        <f>'Mladí jazdci'!SY13</f>
        <v>0</v>
      </c>
      <c r="SZ190" s="106">
        <f>'Mladí jazdci'!SZ13</f>
        <v>0</v>
      </c>
      <c r="TA190" s="106">
        <f>'Mladí jazdci'!TA13</f>
        <v>0</v>
      </c>
      <c r="TB190" s="106">
        <f>'Mladí jazdci'!TB13</f>
        <v>0</v>
      </c>
    </row>
    <row r="191" spans="1:522" s="1" customFormat="1" ht="18" customHeight="1" x14ac:dyDescent="0.25">
      <c r="A191" s="12"/>
      <c r="B191" s="11" t="s">
        <v>625</v>
      </c>
      <c r="D191" s="1">
        <v>2006</v>
      </c>
      <c r="E191" s="4" t="s">
        <v>57</v>
      </c>
      <c r="F191" s="1">
        <v>5701</v>
      </c>
      <c r="G191" s="9" t="s">
        <v>97</v>
      </c>
      <c r="H191" s="4" t="s">
        <v>186</v>
      </c>
      <c r="I191" s="1">
        <f>SUM(K191:TB191)</f>
        <v>2</v>
      </c>
      <c r="J191" s="12">
        <f>Tabuľka3[[#This Row],[Stĺpec9]]</f>
        <v>2</v>
      </c>
      <c r="K191" s="106">
        <f>Seniori!K19</f>
        <v>0</v>
      </c>
      <c r="L191" s="106">
        <f>Seniori!L19</f>
        <v>0</v>
      </c>
      <c r="M191" s="106">
        <f>Seniori!M19</f>
        <v>0</v>
      </c>
      <c r="N191" s="106">
        <f>Seniori!N19</f>
        <v>0</v>
      </c>
      <c r="O191" s="106">
        <f>Seniori!O19</f>
        <v>0</v>
      </c>
      <c r="P191" s="106">
        <f>Seniori!P19</f>
        <v>0</v>
      </c>
      <c r="Q191" s="106">
        <f>Seniori!Q19</f>
        <v>0</v>
      </c>
      <c r="R191" s="106">
        <f>Seniori!R19</f>
        <v>0</v>
      </c>
      <c r="S191" s="106">
        <f>Seniori!S19</f>
        <v>0</v>
      </c>
      <c r="T191" s="106">
        <f>Seniori!T19</f>
        <v>0</v>
      </c>
      <c r="U191" s="106">
        <f>Seniori!U19</f>
        <v>0</v>
      </c>
      <c r="V191" s="106">
        <f>Seniori!V19</f>
        <v>0</v>
      </c>
      <c r="W191" s="106">
        <f>Seniori!W19</f>
        <v>0</v>
      </c>
      <c r="X191" s="106">
        <f>Seniori!X19</f>
        <v>0</v>
      </c>
      <c r="Y191" s="106">
        <f>Seniori!Y19</f>
        <v>0</v>
      </c>
      <c r="Z191" s="106">
        <f>Seniori!Z19</f>
        <v>0</v>
      </c>
      <c r="AA191" s="106">
        <f>Seniori!AA19</f>
        <v>0</v>
      </c>
      <c r="AB191" s="106">
        <f>Seniori!AB19</f>
        <v>0</v>
      </c>
      <c r="AC191" s="106">
        <f>Seniori!AC19</f>
        <v>0</v>
      </c>
      <c r="AD191" s="106">
        <f>Seniori!AD19</f>
        <v>0</v>
      </c>
      <c r="AE191" s="106">
        <f>Seniori!AE19</f>
        <v>0</v>
      </c>
      <c r="AF191" s="106">
        <f>Seniori!AF19</f>
        <v>0</v>
      </c>
      <c r="AG191" s="106">
        <f>Seniori!AG19</f>
        <v>0</v>
      </c>
      <c r="AH191" s="106">
        <f>Seniori!AH19</f>
        <v>0</v>
      </c>
      <c r="AI191" s="106">
        <f>Seniori!AI19</f>
        <v>0</v>
      </c>
      <c r="AJ191" s="106">
        <f>Seniori!AJ19</f>
        <v>0</v>
      </c>
      <c r="AK191" s="106">
        <f>Seniori!AK19</f>
        <v>0</v>
      </c>
      <c r="AL191" s="106">
        <f>Seniori!AL19</f>
        <v>0</v>
      </c>
      <c r="AM191" s="106">
        <f>Seniori!AM19</f>
        <v>0</v>
      </c>
      <c r="AN191" s="106">
        <f>Seniori!AN19</f>
        <v>0</v>
      </c>
      <c r="AO191" s="106">
        <f>Seniori!AO19</f>
        <v>0</v>
      </c>
      <c r="AP191" s="106">
        <f>Seniori!AP19</f>
        <v>0</v>
      </c>
      <c r="AQ191" s="106">
        <f>Seniori!AQ19</f>
        <v>0</v>
      </c>
      <c r="AR191" s="106">
        <f>Seniori!AR19</f>
        <v>0</v>
      </c>
      <c r="AS191" s="106">
        <f>Seniori!AS19</f>
        <v>0</v>
      </c>
      <c r="AT191" s="106">
        <f>Seniori!AT19</f>
        <v>0</v>
      </c>
      <c r="AU191" s="106">
        <f>Seniori!AU19</f>
        <v>0</v>
      </c>
      <c r="AV191" s="106">
        <f>Seniori!AV19</f>
        <v>0</v>
      </c>
      <c r="AW191" s="106">
        <f>Seniori!AW19</f>
        <v>0</v>
      </c>
      <c r="AX191" s="106">
        <f>Seniori!AX19</f>
        <v>0</v>
      </c>
      <c r="AY191" s="106">
        <f>Seniori!AY19</f>
        <v>0</v>
      </c>
      <c r="AZ191" s="106">
        <f>Seniori!AZ19</f>
        <v>0</v>
      </c>
      <c r="BA191" s="106">
        <f>Seniori!BA19</f>
        <v>0</v>
      </c>
      <c r="BB191" s="106">
        <f>Seniori!BB19</f>
        <v>0</v>
      </c>
      <c r="BC191" s="106">
        <f>Seniori!BC19</f>
        <v>0</v>
      </c>
      <c r="BD191" s="106">
        <f>Seniori!BD19</f>
        <v>0</v>
      </c>
      <c r="BE191" s="106">
        <f>Seniori!BE19</f>
        <v>0</v>
      </c>
      <c r="BF191" s="106">
        <f>Seniori!BF19</f>
        <v>0</v>
      </c>
      <c r="BG191" s="106">
        <f>Seniori!BG19</f>
        <v>0</v>
      </c>
      <c r="BH191" s="106">
        <f>Seniori!BH19</f>
        <v>0</v>
      </c>
      <c r="BI191" s="106">
        <f>Seniori!BI19</f>
        <v>0</v>
      </c>
      <c r="BJ191" s="106">
        <f>Seniori!BJ19</f>
        <v>0</v>
      </c>
      <c r="BK191" s="106">
        <f>Seniori!BK19</f>
        <v>0</v>
      </c>
      <c r="BL191" s="106">
        <f>Seniori!BL19</f>
        <v>0</v>
      </c>
      <c r="BM191" s="106">
        <f>Seniori!BM19</f>
        <v>0</v>
      </c>
      <c r="BN191" s="106">
        <f>Seniori!BN19</f>
        <v>0</v>
      </c>
      <c r="BO191" s="106">
        <f>Seniori!BO19</f>
        <v>0</v>
      </c>
      <c r="BP191" s="106">
        <f>Seniori!BP19</f>
        <v>0</v>
      </c>
      <c r="BQ191" s="106">
        <f>Seniori!BQ19</f>
        <v>0</v>
      </c>
      <c r="BR191" s="106">
        <f>Seniori!BR19</f>
        <v>0</v>
      </c>
      <c r="BS191" s="106">
        <f>Seniori!BS19</f>
        <v>0</v>
      </c>
      <c r="BT191" s="106">
        <f>Seniori!BT19</f>
        <v>0</v>
      </c>
      <c r="BU191" s="106">
        <f>Seniori!BU19</f>
        <v>0</v>
      </c>
      <c r="BV191" s="106">
        <f>Seniori!BV19</f>
        <v>0</v>
      </c>
      <c r="BW191" s="106">
        <f>Seniori!BW19</f>
        <v>0</v>
      </c>
      <c r="BX191" s="106">
        <f>Seniori!BX19</f>
        <v>0</v>
      </c>
      <c r="BY191" s="106">
        <f>Seniori!BY19</f>
        <v>0</v>
      </c>
      <c r="BZ191" s="106">
        <f>Seniori!BZ19</f>
        <v>0</v>
      </c>
      <c r="CA191" s="106">
        <f>Seniori!CA19</f>
        <v>0</v>
      </c>
      <c r="CB191" s="106">
        <f>Seniori!CB19</f>
        <v>0</v>
      </c>
      <c r="CC191" s="106">
        <f>Seniori!CC19</f>
        <v>0</v>
      </c>
      <c r="CD191" s="106">
        <f>Seniori!CD19</f>
        <v>0</v>
      </c>
      <c r="CE191" s="106">
        <f>Seniori!CE19</f>
        <v>0</v>
      </c>
      <c r="CF191" s="106">
        <f>Seniori!CF19</f>
        <v>0</v>
      </c>
      <c r="CG191" s="106">
        <f>Seniori!CG19</f>
        <v>0</v>
      </c>
      <c r="CH191" s="106">
        <f>Seniori!CH19</f>
        <v>0</v>
      </c>
      <c r="CI191" s="106">
        <f>Seniori!CI19</f>
        <v>0</v>
      </c>
      <c r="CJ191" s="106">
        <f>Seniori!CJ19</f>
        <v>0</v>
      </c>
      <c r="CK191" s="106">
        <f>Seniori!CK19</f>
        <v>0</v>
      </c>
      <c r="CL191" s="106">
        <f>Seniori!CL19</f>
        <v>0</v>
      </c>
      <c r="CM191" s="106">
        <f>Seniori!CM19</f>
        <v>0</v>
      </c>
      <c r="CN191" s="106">
        <f>Seniori!CN19</f>
        <v>0</v>
      </c>
      <c r="CO191" s="106">
        <f>Seniori!CO19</f>
        <v>0</v>
      </c>
      <c r="CP191" s="106">
        <f>Seniori!CP19</f>
        <v>0</v>
      </c>
      <c r="CQ191" s="106">
        <f>Seniori!CQ19</f>
        <v>0</v>
      </c>
      <c r="CR191" s="106">
        <f>Seniori!CR19</f>
        <v>0</v>
      </c>
      <c r="CS191" s="106">
        <f>Seniori!CS19</f>
        <v>0</v>
      </c>
      <c r="CT191" s="106">
        <f>Seniori!CT19</f>
        <v>0</v>
      </c>
      <c r="CU191" s="106">
        <f>Seniori!CU19</f>
        <v>0</v>
      </c>
      <c r="CV191" s="106">
        <f>Seniori!CV19</f>
        <v>0</v>
      </c>
      <c r="CW191" s="106">
        <f>Seniori!CW19</f>
        <v>0</v>
      </c>
      <c r="CX191" s="106">
        <f>Seniori!CX19</f>
        <v>0</v>
      </c>
      <c r="CY191" s="106">
        <f>Seniori!CY19</f>
        <v>0</v>
      </c>
      <c r="CZ191" s="106">
        <f>Seniori!CZ19</f>
        <v>0</v>
      </c>
      <c r="DA191" s="106">
        <f>Seniori!DA19</f>
        <v>0</v>
      </c>
      <c r="DB191" s="106">
        <f>Seniori!DB19</f>
        <v>0</v>
      </c>
      <c r="DC191" s="106">
        <f>Seniori!DC19</f>
        <v>0</v>
      </c>
      <c r="DD191" s="106">
        <f>Seniori!DD19</f>
        <v>0</v>
      </c>
      <c r="DE191" s="106">
        <f>Seniori!DE19</f>
        <v>0</v>
      </c>
      <c r="DF191" s="106">
        <f>Seniori!DF19</f>
        <v>0</v>
      </c>
      <c r="DG191" s="106">
        <f>Seniori!DG19</f>
        <v>0</v>
      </c>
      <c r="DH191" s="106">
        <f>Seniori!DH19</f>
        <v>0</v>
      </c>
      <c r="DI191" s="106">
        <f>Seniori!DI19</f>
        <v>0</v>
      </c>
      <c r="DJ191" s="106">
        <f>Seniori!DJ19</f>
        <v>0</v>
      </c>
      <c r="DK191" s="106">
        <f>Seniori!DK19</f>
        <v>0</v>
      </c>
      <c r="DL191" s="106">
        <f>Seniori!DL19</f>
        <v>0</v>
      </c>
      <c r="DM191" s="106">
        <f>Seniori!DM19</f>
        <v>0</v>
      </c>
      <c r="DN191" s="106">
        <f>Seniori!DN19</f>
        <v>0</v>
      </c>
      <c r="DO191" s="106">
        <f>Seniori!DO19</f>
        <v>0</v>
      </c>
      <c r="DP191" s="106">
        <f>Seniori!DP19</f>
        <v>0</v>
      </c>
      <c r="DQ191" s="106">
        <f>Seniori!DQ19</f>
        <v>0</v>
      </c>
      <c r="DR191" s="106">
        <f>Seniori!DR19</f>
        <v>0</v>
      </c>
      <c r="DS191" s="106">
        <f>Seniori!DS19</f>
        <v>0</v>
      </c>
      <c r="DT191" s="106">
        <f>Seniori!DT19</f>
        <v>0</v>
      </c>
      <c r="DU191" s="106">
        <f>Seniori!DU19</f>
        <v>0</v>
      </c>
      <c r="DV191" s="106">
        <f>Seniori!DV19</f>
        <v>0</v>
      </c>
      <c r="DW191" s="106">
        <f>Seniori!DW19</f>
        <v>0</v>
      </c>
      <c r="DX191" s="106">
        <f>Seniori!DX19</f>
        <v>0</v>
      </c>
      <c r="DY191" s="106">
        <f>Seniori!DY19</f>
        <v>0</v>
      </c>
      <c r="DZ191" s="106">
        <f>Seniori!DZ19</f>
        <v>0</v>
      </c>
      <c r="EA191" s="106">
        <f>Seniori!EA19</f>
        <v>0</v>
      </c>
      <c r="EB191" s="106">
        <f>Seniori!EB19</f>
        <v>0</v>
      </c>
      <c r="EC191" s="106">
        <f>Seniori!EC19</f>
        <v>0</v>
      </c>
      <c r="ED191" s="106">
        <f>Seniori!ED19</f>
        <v>0</v>
      </c>
      <c r="EE191" s="106">
        <f>Seniori!EE19</f>
        <v>0</v>
      </c>
      <c r="EF191" s="106">
        <f>Seniori!EF19</f>
        <v>0</v>
      </c>
      <c r="EG191" s="106">
        <f>Seniori!EG19</f>
        <v>0</v>
      </c>
      <c r="EH191" s="106">
        <f>Seniori!EH19</f>
        <v>0</v>
      </c>
      <c r="EI191" s="106">
        <f>Seniori!EI19</f>
        <v>0</v>
      </c>
      <c r="EJ191" s="106">
        <f>Seniori!EJ19</f>
        <v>0</v>
      </c>
      <c r="EK191" s="106">
        <f>Seniori!EK19</f>
        <v>0</v>
      </c>
      <c r="EL191" s="106">
        <f>Seniori!EL19</f>
        <v>0</v>
      </c>
      <c r="EM191" s="106">
        <f>Seniori!EM19</f>
        <v>0</v>
      </c>
      <c r="EN191" s="106">
        <f>Seniori!EN19</f>
        <v>0</v>
      </c>
      <c r="EO191" s="106">
        <f>Seniori!EO19</f>
        <v>0</v>
      </c>
      <c r="EP191" s="106">
        <f>Seniori!EP19</f>
        <v>0</v>
      </c>
      <c r="EQ191" s="106">
        <f>Seniori!EQ19</f>
        <v>0</v>
      </c>
      <c r="ER191" s="106">
        <f>Seniori!ER19</f>
        <v>0</v>
      </c>
      <c r="ES191" s="106">
        <f>Seniori!ES19</f>
        <v>0</v>
      </c>
      <c r="ET191" s="106">
        <f>Seniori!ET19</f>
        <v>0</v>
      </c>
      <c r="EU191" s="106">
        <f>Seniori!EU19</f>
        <v>0</v>
      </c>
      <c r="EV191" s="106">
        <f>Seniori!EV19</f>
        <v>0</v>
      </c>
      <c r="EW191" s="106">
        <f>Seniori!EW19</f>
        <v>0</v>
      </c>
      <c r="EX191" s="106">
        <f>Seniori!EX19</f>
        <v>0</v>
      </c>
      <c r="EY191" s="106">
        <f>Seniori!EY19</f>
        <v>0</v>
      </c>
      <c r="EZ191" s="106">
        <f>Seniori!EZ19</f>
        <v>0</v>
      </c>
      <c r="FA191" s="106">
        <f>Seniori!FA19</f>
        <v>0</v>
      </c>
      <c r="FB191" s="106">
        <f>Seniori!FB19</f>
        <v>0</v>
      </c>
      <c r="FC191" s="106">
        <f>Seniori!FC19</f>
        <v>0</v>
      </c>
      <c r="FD191" s="106">
        <f>Seniori!FD19</f>
        <v>0</v>
      </c>
      <c r="FE191" s="106">
        <f>Seniori!FE19</f>
        <v>0</v>
      </c>
      <c r="FF191" s="106">
        <f>Seniori!FF19</f>
        <v>0</v>
      </c>
      <c r="FG191" s="106">
        <f>Seniori!FG19</f>
        <v>0</v>
      </c>
      <c r="FH191" s="106">
        <f>Seniori!FH19</f>
        <v>0</v>
      </c>
      <c r="FI191" s="106">
        <f>Seniori!FI19</f>
        <v>0</v>
      </c>
      <c r="FJ191" s="106">
        <f>Seniori!FJ19</f>
        <v>0</v>
      </c>
      <c r="FK191" s="106">
        <f>Seniori!FK19</f>
        <v>0</v>
      </c>
      <c r="FL191" s="106">
        <f>Seniori!FL19</f>
        <v>0</v>
      </c>
      <c r="FM191" s="106">
        <f>Seniori!FM19</f>
        <v>0</v>
      </c>
      <c r="FN191" s="106">
        <f>Seniori!FN19</f>
        <v>0</v>
      </c>
      <c r="FO191" s="106">
        <f>Seniori!FO19</f>
        <v>0</v>
      </c>
      <c r="FP191" s="106">
        <f>Seniori!FP19</f>
        <v>0</v>
      </c>
      <c r="FQ191" s="106">
        <f>Seniori!FQ19</f>
        <v>0</v>
      </c>
      <c r="FR191" s="106">
        <f>Seniori!FR19</f>
        <v>0</v>
      </c>
      <c r="FS191" s="106">
        <f>Seniori!FS19</f>
        <v>0</v>
      </c>
      <c r="FT191" s="106">
        <f>Seniori!FT19</f>
        <v>0</v>
      </c>
      <c r="FU191" s="106">
        <f>Seniori!FU19</f>
        <v>0</v>
      </c>
      <c r="FV191" s="106">
        <f>Seniori!FV19</f>
        <v>0</v>
      </c>
      <c r="FW191" s="106">
        <f>Seniori!FW19</f>
        <v>0</v>
      </c>
      <c r="FX191" s="106">
        <f>Seniori!FX19</f>
        <v>0</v>
      </c>
      <c r="FY191" s="106">
        <f>Seniori!FY19</f>
        <v>0</v>
      </c>
      <c r="FZ191" s="106">
        <f>Seniori!FZ19</f>
        <v>0</v>
      </c>
      <c r="GA191" s="106">
        <f>Seniori!GA19</f>
        <v>0</v>
      </c>
      <c r="GB191" s="106">
        <f>Seniori!GB19</f>
        <v>0</v>
      </c>
      <c r="GC191" s="106">
        <f>Seniori!GC19</f>
        <v>0</v>
      </c>
      <c r="GD191" s="106">
        <f>Seniori!GD19</f>
        <v>0</v>
      </c>
      <c r="GE191" s="106">
        <f>Seniori!GE19</f>
        <v>0</v>
      </c>
      <c r="GF191" s="106">
        <f>Seniori!GF19</f>
        <v>0</v>
      </c>
      <c r="GG191" s="106">
        <f>Seniori!GG19</f>
        <v>0</v>
      </c>
      <c r="GH191" s="106">
        <f>Seniori!GH19</f>
        <v>0</v>
      </c>
      <c r="GI191" s="106">
        <f>Seniori!GI19</f>
        <v>0</v>
      </c>
      <c r="GJ191" s="106">
        <f>Seniori!GJ19</f>
        <v>0</v>
      </c>
      <c r="GK191" s="106">
        <f>Seniori!GK19</f>
        <v>0</v>
      </c>
      <c r="GL191" s="106">
        <f>Seniori!GL19</f>
        <v>0</v>
      </c>
      <c r="GM191" s="106">
        <f>Seniori!GM19</f>
        <v>0</v>
      </c>
      <c r="GN191" s="106">
        <f>Seniori!GN19</f>
        <v>0</v>
      </c>
      <c r="GO191" s="106">
        <f>Seniori!GO19</f>
        <v>0</v>
      </c>
      <c r="GP191" s="106">
        <f>Seniori!GP19</f>
        <v>0</v>
      </c>
      <c r="GQ191" s="106">
        <f>Seniori!GQ19</f>
        <v>0</v>
      </c>
      <c r="GR191" s="106">
        <f>Seniori!GR19</f>
        <v>0</v>
      </c>
      <c r="GS191" s="106">
        <f>Seniori!GS19</f>
        <v>0</v>
      </c>
      <c r="GT191" s="106">
        <f>Seniori!GT19</f>
        <v>0</v>
      </c>
      <c r="GU191" s="106">
        <f>Seniori!GU19</f>
        <v>0</v>
      </c>
      <c r="GV191" s="106">
        <f>Seniori!GV19</f>
        <v>0</v>
      </c>
      <c r="GW191" s="106">
        <f>Seniori!GW19</f>
        <v>0</v>
      </c>
      <c r="GX191" s="106">
        <f>Seniori!GX19</f>
        <v>0</v>
      </c>
      <c r="GY191" s="106">
        <f>Seniori!GY19</f>
        <v>0</v>
      </c>
      <c r="GZ191" s="106">
        <f>Seniori!GZ19</f>
        <v>0</v>
      </c>
      <c r="HA191" s="106">
        <f>Seniori!HA19</f>
        <v>0</v>
      </c>
      <c r="HB191" s="106">
        <f>Seniori!HB19</f>
        <v>0</v>
      </c>
      <c r="HC191" s="106">
        <f>Seniori!HC19</f>
        <v>0</v>
      </c>
      <c r="HD191" s="106">
        <f>Seniori!HD19</f>
        <v>0</v>
      </c>
      <c r="HE191" s="106">
        <f>Seniori!HE19</f>
        <v>0</v>
      </c>
      <c r="HF191" s="106">
        <f>Seniori!HF19</f>
        <v>0</v>
      </c>
      <c r="HG191" s="106">
        <f>Seniori!HG19</f>
        <v>0</v>
      </c>
      <c r="HH191" s="106">
        <f>Seniori!HH19</f>
        <v>0</v>
      </c>
      <c r="HI191" s="106">
        <f>Seniori!HI19</f>
        <v>0</v>
      </c>
      <c r="HJ191" s="106">
        <f>Seniori!HJ19</f>
        <v>0</v>
      </c>
      <c r="HK191" s="106">
        <f>Seniori!HK19</f>
        <v>0</v>
      </c>
      <c r="HL191" s="106">
        <f>Seniori!HL19</f>
        <v>0</v>
      </c>
      <c r="HM191" s="106">
        <f>Seniori!HM19</f>
        <v>0</v>
      </c>
      <c r="HN191" s="106">
        <f>Seniori!HN19</f>
        <v>0</v>
      </c>
      <c r="HO191" s="106">
        <f>Seniori!HO19</f>
        <v>0</v>
      </c>
      <c r="HP191" s="106">
        <f>Seniori!HP19</f>
        <v>0</v>
      </c>
      <c r="HQ191" s="106">
        <f>Seniori!HQ19</f>
        <v>0</v>
      </c>
      <c r="HR191" s="106">
        <f>Seniori!HR19</f>
        <v>0</v>
      </c>
      <c r="HS191" s="106">
        <f>Seniori!HS19</f>
        <v>0</v>
      </c>
      <c r="HT191" s="106">
        <f>Seniori!HT19</f>
        <v>0</v>
      </c>
      <c r="HU191" s="106">
        <f>Seniori!HU19</f>
        <v>0</v>
      </c>
      <c r="HV191" s="106">
        <f>Seniori!HV19</f>
        <v>0</v>
      </c>
      <c r="HW191" s="106">
        <f>Seniori!HW19</f>
        <v>0</v>
      </c>
      <c r="HX191" s="106">
        <f>Seniori!HX19</f>
        <v>0</v>
      </c>
      <c r="HY191" s="106">
        <f>Seniori!HY19</f>
        <v>0</v>
      </c>
      <c r="HZ191" s="106">
        <f>Seniori!HZ19</f>
        <v>0</v>
      </c>
      <c r="IA191" s="106">
        <f>Seniori!IA19</f>
        <v>0</v>
      </c>
      <c r="IB191" s="106">
        <f>Seniori!IB19</f>
        <v>0</v>
      </c>
      <c r="IC191" s="106">
        <f>Seniori!IC19</f>
        <v>0</v>
      </c>
      <c r="ID191" s="106">
        <f>Seniori!ID19</f>
        <v>0</v>
      </c>
      <c r="IE191" s="106">
        <f>Seniori!IE19</f>
        <v>0</v>
      </c>
      <c r="IF191" s="106">
        <f>Seniori!IF19</f>
        <v>0</v>
      </c>
      <c r="IG191" s="106">
        <f>Seniori!IG19</f>
        <v>0</v>
      </c>
      <c r="IH191" s="106">
        <f>Seniori!IH19</f>
        <v>0</v>
      </c>
      <c r="II191" s="106">
        <f>Seniori!II19</f>
        <v>0</v>
      </c>
      <c r="IJ191" s="106">
        <f>Seniori!IJ19</f>
        <v>0</v>
      </c>
      <c r="IK191" s="106">
        <f>Seniori!IK19</f>
        <v>0</v>
      </c>
      <c r="IL191" s="106">
        <f>Seniori!IL19</f>
        <v>0</v>
      </c>
      <c r="IM191" s="106">
        <f>Seniori!IM19</f>
        <v>0</v>
      </c>
      <c r="IN191" s="106">
        <f>Seniori!IN19</f>
        <v>0</v>
      </c>
      <c r="IO191" s="106">
        <f>Seniori!IO19</f>
        <v>0</v>
      </c>
      <c r="IP191" s="106">
        <f>Seniori!IP19</f>
        <v>0</v>
      </c>
      <c r="IQ191" s="106">
        <f>Seniori!IQ19</f>
        <v>0</v>
      </c>
      <c r="IR191" s="106">
        <f>Seniori!IR19</f>
        <v>0</v>
      </c>
      <c r="IS191" s="106">
        <f>Seniori!IS19</f>
        <v>0</v>
      </c>
      <c r="IT191" s="106">
        <f>Seniori!IT19</f>
        <v>0</v>
      </c>
      <c r="IU191" s="106">
        <f>Seniori!IU19</f>
        <v>0</v>
      </c>
      <c r="IV191" s="106">
        <f>Seniori!IV19</f>
        <v>0</v>
      </c>
      <c r="IW191" s="106">
        <f>Seniori!IW19</f>
        <v>0</v>
      </c>
      <c r="IX191" s="106">
        <f>Seniori!IX19</f>
        <v>0</v>
      </c>
      <c r="IY191" s="106">
        <f>Seniori!IY19</f>
        <v>0</v>
      </c>
      <c r="IZ191" s="106">
        <f>Seniori!IZ19</f>
        <v>0</v>
      </c>
      <c r="JA191" s="106">
        <f>Seniori!JA19</f>
        <v>0</v>
      </c>
      <c r="JB191" s="106">
        <f>Seniori!JB19</f>
        <v>0</v>
      </c>
      <c r="JC191" s="106">
        <f>Seniori!JC19</f>
        <v>0</v>
      </c>
      <c r="JD191" s="106">
        <f>Seniori!JD19</f>
        <v>0</v>
      </c>
      <c r="JE191" s="106">
        <f>Seniori!JE19</f>
        <v>0</v>
      </c>
      <c r="JF191" s="106">
        <f>Seniori!JF19</f>
        <v>0</v>
      </c>
      <c r="JG191" s="106">
        <f>Seniori!JG19</f>
        <v>0</v>
      </c>
      <c r="JH191" s="106">
        <f>Seniori!JH19</f>
        <v>0</v>
      </c>
      <c r="JI191" s="106">
        <f>Seniori!JI19</f>
        <v>0</v>
      </c>
      <c r="JJ191" s="106">
        <f>Seniori!JJ19</f>
        <v>0</v>
      </c>
      <c r="JK191" s="106">
        <f>Seniori!JK19</f>
        <v>0</v>
      </c>
      <c r="JL191" s="106">
        <f>Seniori!JL19</f>
        <v>0</v>
      </c>
      <c r="JM191" s="106">
        <f>Seniori!JM19</f>
        <v>0</v>
      </c>
      <c r="JN191" s="106">
        <f>Seniori!JN19</f>
        <v>0</v>
      </c>
      <c r="JO191" s="106">
        <f>Seniori!JO19</f>
        <v>0</v>
      </c>
      <c r="JP191" s="106">
        <f>Seniori!JP19</f>
        <v>0</v>
      </c>
      <c r="JQ191" s="106">
        <f>Seniori!JQ19</f>
        <v>0</v>
      </c>
      <c r="JR191" s="106">
        <f>Seniori!JR19</f>
        <v>0</v>
      </c>
      <c r="JS191" s="106">
        <f>Seniori!JS19</f>
        <v>0</v>
      </c>
      <c r="JT191" s="106">
        <f>Seniori!JT19</f>
        <v>0</v>
      </c>
      <c r="JU191" s="106">
        <f>Seniori!JU19</f>
        <v>0</v>
      </c>
      <c r="JV191" s="106">
        <f>Seniori!JV19</f>
        <v>0</v>
      </c>
      <c r="JW191" s="106">
        <f>Seniori!JW19</f>
        <v>0</v>
      </c>
      <c r="JX191" s="106">
        <f>Seniori!JX19</f>
        <v>0</v>
      </c>
      <c r="JY191" s="106">
        <f>Seniori!JY19</f>
        <v>0</v>
      </c>
      <c r="JZ191" s="106">
        <f>Seniori!JZ19</f>
        <v>0</v>
      </c>
      <c r="KA191" s="106">
        <f>Seniori!KA19</f>
        <v>0</v>
      </c>
      <c r="KB191" s="106">
        <f>Seniori!KB19</f>
        <v>0</v>
      </c>
      <c r="KC191" s="106">
        <f>Seniori!KC19</f>
        <v>0</v>
      </c>
      <c r="KD191" s="106">
        <f>Seniori!KD19</f>
        <v>0</v>
      </c>
      <c r="KE191" s="106">
        <f>Seniori!KE19</f>
        <v>0</v>
      </c>
      <c r="KF191" s="106">
        <f>Seniori!KF19</f>
        <v>0</v>
      </c>
      <c r="KG191" s="106">
        <f>Seniori!KG19</f>
        <v>0</v>
      </c>
      <c r="KH191" s="106">
        <f>Seniori!KH19</f>
        <v>0</v>
      </c>
      <c r="KI191" s="106">
        <f>Seniori!KI19</f>
        <v>0</v>
      </c>
      <c r="KJ191" s="106">
        <f>Seniori!KJ19</f>
        <v>0</v>
      </c>
      <c r="KK191" s="106">
        <f>Seniori!KK19</f>
        <v>0</v>
      </c>
      <c r="KL191" s="106">
        <f>Seniori!KL19</f>
        <v>0</v>
      </c>
      <c r="KM191" s="106">
        <f>Seniori!KM19</f>
        <v>0</v>
      </c>
      <c r="KN191" s="106">
        <f>Seniori!KN19</f>
        <v>0</v>
      </c>
      <c r="KO191" s="106">
        <f>Seniori!KO19</f>
        <v>0</v>
      </c>
      <c r="KP191" s="106">
        <f>Seniori!KP19</f>
        <v>0</v>
      </c>
      <c r="KQ191" s="106">
        <f>Seniori!KQ19</f>
        <v>0</v>
      </c>
      <c r="KR191" s="106">
        <f>Seniori!KR19</f>
        <v>0</v>
      </c>
      <c r="KS191" s="106">
        <f>Seniori!KS19</f>
        <v>0</v>
      </c>
      <c r="KT191" s="106">
        <f>Seniori!KT19</f>
        <v>0</v>
      </c>
      <c r="KU191" s="106">
        <f>Seniori!KU19</f>
        <v>0</v>
      </c>
      <c r="KV191" s="106">
        <f>Seniori!KV19</f>
        <v>0</v>
      </c>
      <c r="KW191" s="106">
        <f>Seniori!KW19</f>
        <v>0</v>
      </c>
      <c r="KX191" s="106">
        <f>Seniori!KX19</f>
        <v>0</v>
      </c>
      <c r="KY191" s="106">
        <f>Seniori!KY19</f>
        <v>0</v>
      </c>
      <c r="KZ191" s="106">
        <f>Seniori!KZ19</f>
        <v>0</v>
      </c>
      <c r="LA191" s="106">
        <f>Seniori!LA19</f>
        <v>0</v>
      </c>
      <c r="LB191" s="106">
        <f>Seniori!LB19</f>
        <v>0</v>
      </c>
      <c r="LC191" s="106">
        <f>Seniori!LC19</f>
        <v>0</v>
      </c>
      <c r="LD191" s="106">
        <f>Seniori!LD19</f>
        <v>0</v>
      </c>
      <c r="LE191" s="106">
        <f>Seniori!LE19</f>
        <v>0</v>
      </c>
      <c r="LF191" s="106">
        <f>Seniori!LF19</f>
        <v>0</v>
      </c>
      <c r="LG191" s="106">
        <f>Seniori!LG19</f>
        <v>0</v>
      </c>
      <c r="LH191" s="106">
        <f>Seniori!LH19</f>
        <v>0</v>
      </c>
      <c r="LI191" s="106">
        <f>Seniori!LI19</f>
        <v>0</v>
      </c>
      <c r="LJ191" s="106">
        <f>Seniori!LJ19</f>
        <v>0</v>
      </c>
      <c r="LK191" s="106">
        <f>Seniori!LK19</f>
        <v>0</v>
      </c>
      <c r="LL191" s="106">
        <f>Seniori!LL19</f>
        <v>0</v>
      </c>
      <c r="LM191" s="106">
        <f>Seniori!LM19</f>
        <v>0</v>
      </c>
      <c r="LN191" s="106">
        <f>Seniori!LN19</f>
        <v>0</v>
      </c>
      <c r="LO191" s="106">
        <f>Seniori!LO19</f>
        <v>0</v>
      </c>
      <c r="LP191" s="106">
        <f>Seniori!LP19</f>
        <v>0</v>
      </c>
      <c r="LQ191" s="106">
        <f>Seniori!LQ19</f>
        <v>0</v>
      </c>
      <c r="LR191" s="106">
        <f>Seniori!LR19</f>
        <v>0</v>
      </c>
      <c r="LS191" s="106">
        <f>Seniori!LS19</f>
        <v>0</v>
      </c>
      <c r="LT191" s="106">
        <f>Seniori!LT19</f>
        <v>0</v>
      </c>
      <c r="LU191" s="106">
        <f>Seniori!LU19</f>
        <v>0</v>
      </c>
      <c r="LV191" s="106">
        <f>Seniori!LV19</f>
        <v>0</v>
      </c>
      <c r="LW191" s="106">
        <f>Seniori!LW19</f>
        <v>0</v>
      </c>
      <c r="LX191" s="106">
        <f>Seniori!LX19</f>
        <v>0</v>
      </c>
      <c r="LY191" s="106">
        <f>Seniori!LY19</f>
        <v>0</v>
      </c>
      <c r="LZ191" s="106">
        <f>Seniori!LZ19</f>
        <v>0</v>
      </c>
      <c r="MA191" s="106">
        <f>Seniori!MA19</f>
        <v>0</v>
      </c>
      <c r="MB191" s="106">
        <f>Seniori!MB19</f>
        <v>0</v>
      </c>
      <c r="MC191" s="106">
        <f>Seniori!MC19</f>
        <v>0</v>
      </c>
      <c r="MD191" s="106">
        <f>Seniori!MD19</f>
        <v>0</v>
      </c>
      <c r="ME191" s="106">
        <f>Seniori!ME19</f>
        <v>0</v>
      </c>
      <c r="MF191" s="106">
        <f>Seniori!MF19</f>
        <v>0</v>
      </c>
      <c r="MG191" s="106">
        <f>Seniori!MG19</f>
        <v>0</v>
      </c>
      <c r="MH191" s="106">
        <f>Seniori!MH19</f>
        <v>0</v>
      </c>
      <c r="MI191" s="106">
        <f>Seniori!MI19</f>
        <v>0</v>
      </c>
      <c r="MJ191" s="106">
        <f>Seniori!MJ19</f>
        <v>0</v>
      </c>
      <c r="MK191" s="106">
        <f>Seniori!MK19</f>
        <v>0</v>
      </c>
      <c r="ML191" s="106">
        <f>Seniori!ML19</f>
        <v>0</v>
      </c>
      <c r="MM191" s="106">
        <f>Seniori!MM19</f>
        <v>0</v>
      </c>
      <c r="MN191" s="106">
        <f>Seniori!MN19</f>
        <v>0</v>
      </c>
      <c r="MO191" s="106">
        <f>Seniori!MO19</f>
        <v>0</v>
      </c>
      <c r="MP191" s="106">
        <f>Seniori!MP19</f>
        <v>0</v>
      </c>
      <c r="MQ191" s="106">
        <f>Seniori!MQ19</f>
        <v>0</v>
      </c>
      <c r="MR191" s="106">
        <f>Seniori!MR19</f>
        <v>0</v>
      </c>
      <c r="MS191" s="106">
        <f>Seniori!MS19</f>
        <v>0</v>
      </c>
      <c r="MT191" s="106">
        <f>Seniori!MT19</f>
        <v>0</v>
      </c>
      <c r="MU191" s="106">
        <f>Seniori!MU19</f>
        <v>0</v>
      </c>
      <c r="MV191" s="106">
        <f>Seniori!MV19</f>
        <v>0</v>
      </c>
      <c r="MW191" s="106">
        <f>Seniori!MW19</f>
        <v>0</v>
      </c>
      <c r="MX191" s="106">
        <f>Seniori!MX19</f>
        <v>0</v>
      </c>
      <c r="MY191" s="106">
        <f>Seniori!MY19</f>
        <v>0</v>
      </c>
      <c r="MZ191" s="106">
        <f>Seniori!MZ19</f>
        <v>0</v>
      </c>
      <c r="NA191" s="106">
        <f>Seniori!NA19</f>
        <v>0</v>
      </c>
      <c r="NB191" s="106">
        <f>Seniori!NB19</f>
        <v>0</v>
      </c>
      <c r="NC191" s="106">
        <f>Seniori!NC19</f>
        <v>0</v>
      </c>
      <c r="ND191" s="106">
        <f>Seniori!ND19</f>
        <v>0</v>
      </c>
      <c r="NE191" s="106">
        <f>Seniori!NE19</f>
        <v>0</v>
      </c>
      <c r="NF191" s="106">
        <f>Seniori!NF19</f>
        <v>0</v>
      </c>
      <c r="NG191" s="106">
        <f>Seniori!NG19</f>
        <v>0</v>
      </c>
      <c r="NH191" s="106">
        <f>Seniori!NH19</f>
        <v>0</v>
      </c>
      <c r="NI191" s="106">
        <f>Seniori!NI19</f>
        <v>0</v>
      </c>
      <c r="NJ191" s="106">
        <f>Seniori!NJ19</f>
        <v>0</v>
      </c>
      <c r="NK191" s="106">
        <f>Seniori!NK19</f>
        <v>0</v>
      </c>
      <c r="NL191" s="106">
        <f>Seniori!NL19</f>
        <v>0</v>
      </c>
      <c r="NM191" s="106">
        <f>Seniori!NM19</f>
        <v>0</v>
      </c>
      <c r="NN191" s="106">
        <f>Seniori!NN19</f>
        <v>0</v>
      </c>
      <c r="NO191" s="106">
        <f>Seniori!NO19</f>
        <v>0</v>
      </c>
      <c r="NP191" s="106">
        <f>Seniori!NP19</f>
        <v>0</v>
      </c>
      <c r="NQ191" s="106">
        <f>Seniori!NQ19</f>
        <v>0</v>
      </c>
      <c r="NR191" s="106">
        <f>Seniori!NR19</f>
        <v>0</v>
      </c>
      <c r="NS191" s="106">
        <f>Seniori!NS19</f>
        <v>0</v>
      </c>
      <c r="NT191" s="106">
        <f>Seniori!NT19</f>
        <v>0</v>
      </c>
      <c r="NU191" s="106">
        <f>Seniori!NU19</f>
        <v>0</v>
      </c>
      <c r="NV191" s="106">
        <f>Seniori!NV19</f>
        <v>0</v>
      </c>
      <c r="NW191" s="106">
        <f>Seniori!NW19</f>
        <v>0</v>
      </c>
      <c r="NX191" s="106">
        <f>Seniori!NX19</f>
        <v>0</v>
      </c>
      <c r="NY191" s="106">
        <f>Seniori!NY19</f>
        <v>0</v>
      </c>
      <c r="NZ191" s="106">
        <f>Seniori!NZ19</f>
        <v>0</v>
      </c>
      <c r="OA191" s="106">
        <f>Seniori!OA19</f>
        <v>0</v>
      </c>
      <c r="OB191" s="106">
        <f>Seniori!OB19</f>
        <v>0</v>
      </c>
      <c r="OC191" s="106">
        <f>Seniori!OC19</f>
        <v>0</v>
      </c>
      <c r="OD191" s="106">
        <f>Seniori!OD19</f>
        <v>0</v>
      </c>
      <c r="OE191" s="106">
        <f>Seniori!OE19</f>
        <v>0</v>
      </c>
      <c r="OF191" s="106">
        <f>Seniori!OF19</f>
        <v>0</v>
      </c>
      <c r="OG191" s="106">
        <f>Seniori!OG19</f>
        <v>0</v>
      </c>
      <c r="OH191" s="106">
        <f>Seniori!OH19</f>
        <v>0</v>
      </c>
      <c r="OI191" s="106">
        <f>Seniori!OI19</f>
        <v>0</v>
      </c>
      <c r="OJ191" s="106">
        <f>Seniori!OJ19</f>
        <v>0</v>
      </c>
      <c r="OK191" s="106">
        <f>Seniori!OK19</f>
        <v>0</v>
      </c>
      <c r="OL191" s="106">
        <f>Seniori!OL19</f>
        <v>0</v>
      </c>
      <c r="OM191" s="106">
        <f>Seniori!OM19</f>
        <v>0</v>
      </c>
      <c r="ON191" s="106">
        <f>Seniori!ON19</f>
        <v>0</v>
      </c>
      <c r="OO191" s="106">
        <f>Seniori!OO19</f>
        <v>0</v>
      </c>
      <c r="OP191" s="106">
        <f>Seniori!OP19</f>
        <v>0</v>
      </c>
      <c r="OQ191" s="106">
        <f>Seniori!OQ19</f>
        <v>0</v>
      </c>
      <c r="OR191" s="106">
        <f>Seniori!OR19</f>
        <v>0</v>
      </c>
      <c r="OS191" s="106">
        <f>Seniori!OS19</f>
        <v>0</v>
      </c>
      <c r="OT191" s="106">
        <f>Seniori!OT19</f>
        <v>0</v>
      </c>
      <c r="OU191" s="106">
        <f>Seniori!OU19</f>
        <v>0</v>
      </c>
      <c r="OV191" s="106">
        <f>Seniori!OV19</f>
        <v>0</v>
      </c>
      <c r="OW191" s="106">
        <f>Seniori!OW19</f>
        <v>0</v>
      </c>
      <c r="OX191" s="106">
        <f>Seniori!OX19</f>
        <v>0</v>
      </c>
      <c r="OY191" s="106">
        <f>Seniori!OY19</f>
        <v>0</v>
      </c>
      <c r="OZ191" s="106">
        <f>Seniori!OZ19</f>
        <v>0</v>
      </c>
      <c r="PA191" s="106">
        <f>Seniori!PA19</f>
        <v>0</v>
      </c>
      <c r="PB191" s="106">
        <f>Seniori!PB19</f>
        <v>0</v>
      </c>
      <c r="PC191" s="106">
        <f>Seniori!PC19</f>
        <v>0</v>
      </c>
      <c r="PD191" s="106">
        <f>Seniori!PD19</f>
        <v>0</v>
      </c>
      <c r="PE191" s="106">
        <f>Seniori!PE19</f>
        <v>0</v>
      </c>
      <c r="PF191" s="106">
        <f>Seniori!PF19</f>
        <v>0</v>
      </c>
      <c r="PG191" s="106">
        <f>Seniori!PG19</f>
        <v>0</v>
      </c>
      <c r="PH191" s="106">
        <f>Seniori!PH19</f>
        <v>0</v>
      </c>
      <c r="PI191" s="106">
        <f>Seniori!PI19</f>
        <v>0</v>
      </c>
      <c r="PJ191" s="106">
        <f>Seniori!PJ19</f>
        <v>0</v>
      </c>
      <c r="PK191" s="106">
        <f>Seniori!PK19</f>
        <v>0</v>
      </c>
      <c r="PL191" s="106">
        <f>Seniori!PL19</f>
        <v>0</v>
      </c>
      <c r="PM191" s="106">
        <f>Seniori!PM19</f>
        <v>0</v>
      </c>
      <c r="PN191" s="106">
        <f>Seniori!PN19</f>
        <v>0</v>
      </c>
      <c r="PO191" s="106">
        <f>Seniori!PO19</f>
        <v>0</v>
      </c>
      <c r="PP191" s="106">
        <f>Seniori!PP19</f>
        <v>0</v>
      </c>
      <c r="PQ191" s="106">
        <f>Seniori!PQ19</f>
        <v>0</v>
      </c>
      <c r="PR191" s="106">
        <f>Seniori!PR19</f>
        <v>0</v>
      </c>
      <c r="PS191" s="106">
        <f>Seniori!PS19</f>
        <v>0</v>
      </c>
      <c r="PT191" s="106">
        <f>Seniori!PT19</f>
        <v>0</v>
      </c>
      <c r="PU191" s="106">
        <f>Seniori!PU19</f>
        <v>0</v>
      </c>
      <c r="PV191" s="106">
        <f>Seniori!PV19</f>
        <v>0</v>
      </c>
      <c r="PW191" s="106">
        <f>Seniori!PW19</f>
        <v>0</v>
      </c>
      <c r="PX191" s="106">
        <f>Seniori!PX19</f>
        <v>0</v>
      </c>
      <c r="PY191" s="106">
        <f>Seniori!PY19</f>
        <v>0</v>
      </c>
      <c r="PZ191" s="106">
        <f>Seniori!PZ19</f>
        <v>0</v>
      </c>
      <c r="QA191" s="106">
        <f>Seniori!QA19</f>
        <v>0</v>
      </c>
      <c r="QB191" s="106">
        <f>Seniori!QB19</f>
        <v>0</v>
      </c>
      <c r="QC191" s="106">
        <f>Seniori!QC19</f>
        <v>0</v>
      </c>
      <c r="QD191" s="106">
        <f>Seniori!QD19</f>
        <v>0</v>
      </c>
      <c r="QE191" s="106">
        <f>Seniori!QE19</f>
        <v>0</v>
      </c>
      <c r="QF191" s="106">
        <f>Seniori!QF19</f>
        <v>0</v>
      </c>
      <c r="QG191" s="106">
        <f>Seniori!QG19</f>
        <v>0</v>
      </c>
      <c r="QH191" s="106">
        <f>Seniori!QH19</f>
        <v>0</v>
      </c>
      <c r="QI191" s="106">
        <f>Seniori!QI19</f>
        <v>0</v>
      </c>
      <c r="QJ191" s="106">
        <f>Seniori!QJ19</f>
        <v>0</v>
      </c>
      <c r="QK191" s="106">
        <f>Seniori!QK19</f>
        <v>0</v>
      </c>
      <c r="QL191" s="106">
        <f>Seniori!QL19</f>
        <v>0</v>
      </c>
      <c r="QM191" s="106">
        <f>Seniori!QM19</f>
        <v>0</v>
      </c>
      <c r="QN191" s="106">
        <f>Seniori!QN19</f>
        <v>0</v>
      </c>
      <c r="QO191" s="106">
        <f>Seniori!QO19</f>
        <v>0</v>
      </c>
      <c r="QP191" s="106">
        <f>Seniori!QP19</f>
        <v>0</v>
      </c>
      <c r="QQ191" s="106">
        <f>Seniori!QQ19</f>
        <v>0</v>
      </c>
      <c r="QR191" s="106">
        <f>Seniori!QR19</f>
        <v>0</v>
      </c>
      <c r="QS191" s="106">
        <f>Seniori!QS19</f>
        <v>2</v>
      </c>
      <c r="QT191" s="106" t="str">
        <f>Seniori!QT19</f>
        <v>o</v>
      </c>
      <c r="QU191" s="106">
        <f>Seniori!QU19</f>
        <v>0</v>
      </c>
      <c r="QV191" s="106">
        <f>Seniori!QV19</f>
        <v>0</v>
      </c>
      <c r="QW191" s="106">
        <f>Seniori!QW19</f>
        <v>0</v>
      </c>
      <c r="QX191" s="106">
        <f>Seniori!QX19</f>
        <v>0</v>
      </c>
      <c r="QY191" s="106">
        <f>Seniori!QY19</f>
        <v>0</v>
      </c>
      <c r="QZ191" s="106">
        <f>Seniori!QZ19</f>
        <v>0</v>
      </c>
      <c r="RA191" s="106">
        <f>Seniori!RA19</f>
        <v>0</v>
      </c>
      <c r="RB191" s="106">
        <f>Seniori!RB19</f>
        <v>0</v>
      </c>
      <c r="RC191" s="106">
        <f>Seniori!RC19</f>
        <v>0</v>
      </c>
      <c r="RD191" s="106">
        <f>Seniori!RD19</f>
        <v>0</v>
      </c>
      <c r="RE191" s="106">
        <f>Seniori!RE19</f>
        <v>0</v>
      </c>
      <c r="RF191" s="106">
        <f>Seniori!RF19</f>
        <v>0</v>
      </c>
      <c r="RG191" s="106">
        <f>Seniori!RG19</f>
        <v>0</v>
      </c>
      <c r="RH191" s="106">
        <f>Seniori!RH19</f>
        <v>0</v>
      </c>
      <c r="RI191" s="106">
        <f>Seniori!RI19</f>
        <v>0</v>
      </c>
      <c r="RJ191" s="106">
        <f>Seniori!RJ19</f>
        <v>0</v>
      </c>
      <c r="RK191" s="106">
        <f>Seniori!RK19</f>
        <v>0</v>
      </c>
      <c r="RL191" s="106">
        <f>Seniori!RL19</f>
        <v>0</v>
      </c>
      <c r="RM191" s="106">
        <f>Seniori!RM19</f>
        <v>0</v>
      </c>
      <c r="RN191" s="106">
        <f>Seniori!RN19</f>
        <v>0</v>
      </c>
      <c r="RO191" s="106">
        <f>Seniori!RO19</f>
        <v>0</v>
      </c>
      <c r="RP191" s="106">
        <f>Seniori!RP19</f>
        <v>0</v>
      </c>
      <c r="RQ191" s="106">
        <f>Seniori!RQ19</f>
        <v>0</v>
      </c>
      <c r="RR191" s="106">
        <f>Seniori!RR19</f>
        <v>0</v>
      </c>
      <c r="RS191" s="106">
        <f>Seniori!RS19</f>
        <v>0</v>
      </c>
      <c r="RT191" s="106">
        <f>Seniori!RT19</f>
        <v>0</v>
      </c>
      <c r="RU191" s="106">
        <f>Seniori!RU19</f>
        <v>0</v>
      </c>
      <c r="RV191" s="106">
        <f>Seniori!RV19</f>
        <v>0</v>
      </c>
      <c r="RW191" s="106">
        <f>Seniori!RW19</f>
        <v>0</v>
      </c>
      <c r="RX191" s="106">
        <f>Seniori!RX19</f>
        <v>0</v>
      </c>
      <c r="RY191" s="106">
        <f>Seniori!RY19</f>
        <v>0</v>
      </c>
      <c r="RZ191" s="106">
        <f>Seniori!RZ19</f>
        <v>0</v>
      </c>
      <c r="SA191" s="106">
        <f>Seniori!SA19</f>
        <v>0</v>
      </c>
      <c r="SB191" s="106">
        <f>Seniori!SB19</f>
        <v>0</v>
      </c>
      <c r="SC191" s="106">
        <f>Seniori!SC19</f>
        <v>0</v>
      </c>
      <c r="SD191" s="106">
        <f>Seniori!SD19</f>
        <v>0</v>
      </c>
      <c r="SE191" s="106">
        <f>Seniori!SE19</f>
        <v>0</v>
      </c>
      <c r="SF191" s="106">
        <f>Seniori!SF19</f>
        <v>0</v>
      </c>
      <c r="SG191" s="106">
        <f>Seniori!SG19</f>
        <v>0</v>
      </c>
      <c r="SH191" s="106">
        <f>Seniori!SH19</f>
        <v>0</v>
      </c>
      <c r="SI191" s="106">
        <f>Seniori!SI19</f>
        <v>0</v>
      </c>
      <c r="SJ191" s="106">
        <f>Seniori!SJ19</f>
        <v>0</v>
      </c>
      <c r="SK191" s="106">
        <f>Seniori!SK19</f>
        <v>0</v>
      </c>
      <c r="SL191" s="106">
        <f>Seniori!SL19</f>
        <v>0</v>
      </c>
      <c r="SM191" s="106">
        <f>Seniori!SM19</f>
        <v>0</v>
      </c>
      <c r="SN191" s="106">
        <f>Seniori!SN19</f>
        <v>0</v>
      </c>
      <c r="SO191" s="106">
        <f>Seniori!SO19</f>
        <v>0</v>
      </c>
      <c r="SP191" s="106">
        <f>Seniori!SP19</f>
        <v>0</v>
      </c>
      <c r="SQ191" s="106">
        <f>Seniori!SQ19</f>
        <v>0</v>
      </c>
      <c r="SR191" s="106">
        <f>Seniori!SR19</f>
        <v>0</v>
      </c>
      <c r="SS191" s="106">
        <f>Seniori!SS19</f>
        <v>0</v>
      </c>
      <c r="ST191" s="106">
        <f>Seniori!ST19</f>
        <v>0</v>
      </c>
      <c r="SU191" s="106">
        <f>Seniori!SU19</f>
        <v>0</v>
      </c>
      <c r="SV191" s="106">
        <f>Seniori!SV19</f>
        <v>0</v>
      </c>
      <c r="SW191" s="106">
        <f>Seniori!SW19</f>
        <v>0</v>
      </c>
      <c r="SX191" s="106">
        <f>Seniori!SX19</f>
        <v>0</v>
      </c>
      <c r="SY191" s="106">
        <f>Seniori!SY19</f>
        <v>0</v>
      </c>
      <c r="SZ191" s="106">
        <f>Seniori!SZ19</f>
        <v>0</v>
      </c>
      <c r="TA191" s="106">
        <f>Seniori!TA19</f>
        <v>0</v>
      </c>
      <c r="TB191" s="106">
        <f>Seniori!TB19</f>
        <v>0</v>
      </c>
    </row>
    <row r="192" spans="1:522" s="1" customFormat="1" ht="18" customHeight="1" x14ac:dyDescent="0.25">
      <c r="A192" s="12"/>
      <c r="B192" s="11" t="s">
        <v>376</v>
      </c>
      <c r="C192" s="1">
        <v>12608</v>
      </c>
      <c r="D192" s="1">
        <v>2009</v>
      </c>
      <c r="E192" s="63" t="s">
        <v>375</v>
      </c>
      <c r="F192" s="1">
        <v>9297</v>
      </c>
      <c r="G192" s="9" t="s">
        <v>95</v>
      </c>
      <c r="H192" s="4" t="s">
        <v>377</v>
      </c>
      <c r="I192" s="1">
        <f>SUM(K192:TB192)</f>
        <v>2</v>
      </c>
      <c r="J192" s="12">
        <f>Tabuľka3[[#This Row],[Stĺpec9]]</f>
        <v>2</v>
      </c>
      <c r="K192" s="106">
        <f>Juniori!K45</f>
        <v>0</v>
      </c>
      <c r="L192" s="106">
        <f>Juniori!L45</f>
        <v>0</v>
      </c>
      <c r="M192" s="106">
        <f>Juniori!M45</f>
        <v>0</v>
      </c>
      <c r="N192" s="106">
        <f>Juniori!N45</f>
        <v>0</v>
      </c>
      <c r="O192" s="106">
        <f>Juniori!O45</f>
        <v>0</v>
      </c>
      <c r="P192" s="106">
        <f>Juniori!P45</f>
        <v>0</v>
      </c>
      <c r="Q192" s="106">
        <f>Juniori!Q45</f>
        <v>0</v>
      </c>
      <c r="R192" s="106">
        <f>Juniori!R45</f>
        <v>0</v>
      </c>
      <c r="S192" s="106">
        <f>Juniori!S45</f>
        <v>0</v>
      </c>
      <c r="T192" s="106">
        <f>Juniori!T45</f>
        <v>0</v>
      </c>
      <c r="U192" s="106">
        <f>Juniori!U45</f>
        <v>0</v>
      </c>
      <c r="V192" s="106">
        <f>Juniori!V45</f>
        <v>0</v>
      </c>
      <c r="W192" s="106">
        <f>Juniori!W45</f>
        <v>0</v>
      </c>
      <c r="X192" s="106">
        <f>Juniori!X45</f>
        <v>0</v>
      </c>
      <c r="Y192" s="106">
        <f>Juniori!Y45</f>
        <v>0</v>
      </c>
      <c r="Z192" s="106">
        <f>Juniori!Z45</f>
        <v>0</v>
      </c>
      <c r="AA192" s="106">
        <f>Juniori!AA45</f>
        <v>0</v>
      </c>
      <c r="AB192" s="106">
        <f>Juniori!AB45</f>
        <v>0</v>
      </c>
      <c r="AC192" s="106">
        <f>Juniori!AC45</f>
        <v>0</v>
      </c>
      <c r="AD192" s="106">
        <f>Juniori!AD45</f>
        <v>0</v>
      </c>
      <c r="AE192" s="106">
        <f>Juniori!AE45</f>
        <v>0</v>
      </c>
      <c r="AF192" s="106">
        <f>Juniori!AF45</f>
        <v>0</v>
      </c>
      <c r="AG192" s="106">
        <f>Juniori!AG45</f>
        <v>0</v>
      </c>
      <c r="AH192" s="106">
        <f>Juniori!AH45</f>
        <v>0</v>
      </c>
      <c r="AI192" s="106">
        <f>Juniori!AI45</f>
        <v>0</v>
      </c>
      <c r="AJ192" s="106">
        <f>Juniori!AJ45</f>
        <v>0</v>
      </c>
      <c r="AK192" s="106">
        <f>Juniori!AK45</f>
        <v>0</v>
      </c>
      <c r="AL192" s="106">
        <f>Juniori!AL45</f>
        <v>0</v>
      </c>
      <c r="AM192" s="106">
        <f>Juniori!AM45</f>
        <v>0</v>
      </c>
      <c r="AN192" s="106">
        <f>Juniori!AN45</f>
        <v>0</v>
      </c>
      <c r="AO192" s="106">
        <f>Juniori!AO45</f>
        <v>0</v>
      </c>
      <c r="AP192" s="106">
        <f>Juniori!AP45</f>
        <v>0</v>
      </c>
      <c r="AQ192" s="106">
        <f>Juniori!AQ45</f>
        <v>0</v>
      </c>
      <c r="AR192" s="106">
        <f>Juniori!AR45</f>
        <v>0</v>
      </c>
      <c r="AS192" s="106">
        <f>Juniori!AS45</f>
        <v>0</v>
      </c>
      <c r="AT192" s="106">
        <f>Juniori!AT45</f>
        <v>0</v>
      </c>
      <c r="AU192" s="106">
        <f>Juniori!AU45</f>
        <v>0</v>
      </c>
      <c r="AV192" s="106">
        <f>Juniori!AV45</f>
        <v>0</v>
      </c>
      <c r="AW192" s="106">
        <f>Juniori!AW45</f>
        <v>0</v>
      </c>
      <c r="AX192" s="106">
        <f>Juniori!AX45</f>
        <v>0</v>
      </c>
      <c r="AY192" s="106">
        <f>Juniori!AY45</f>
        <v>0</v>
      </c>
      <c r="AZ192" s="106">
        <f>Juniori!AZ45</f>
        <v>0</v>
      </c>
      <c r="BA192" s="106">
        <f>Juniori!BA45</f>
        <v>0</v>
      </c>
      <c r="BB192" s="106">
        <f>Juniori!BB45</f>
        <v>0</v>
      </c>
      <c r="BC192" s="106">
        <f>Juniori!BC45</f>
        <v>0</v>
      </c>
      <c r="BD192" s="106">
        <f>Juniori!BD45</f>
        <v>0</v>
      </c>
      <c r="BE192" s="106">
        <f>Juniori!BE45</f>
        <v>0</v>
      </c>
      <c r="BF192" s="106">
        <f>Juniori!BF45</f>
        <v>0</v>
      </c>
      <c r="BG192" s="106">
        <f>Juniori!BG45</f>
        <v>0</v>
      </c>
      <c r="BH192" s="106">
        <f>Juniori!BH45</f>
        <v>0</v>
      </c>
      <c r="BI192" s="106">
        <f>Juniori!BI45</f>
        <v>0</v>
      </c>
      <c r="BJ192" s="106">
        <f>Juniori!BJ45</f>
        <v>0</v>
      </c>
      <c r="BK192" s="106">
        <f>Juniori!BK45</f>
        <v>0</v>
      </c>
      <c r="BL192" s="106">
        <f>Juniori!BL45</f>
        <v>0</v>
      </c>
      <c r="BM192" s="106">
        <f>Juniori!BM45</f>
        <v>0</v>
      </c>
      <c r="BN192" s="106">
        <f>Juniori!BN45</f>
        <v>0</v>
      </c>
      <c r="BO192" s="106">
        <f>Juniori!BO45</f>
        <v>0</v>
      </c>
      <c r="BP192" s="106">
        <f>Juniori!BP45</f>
        <v>0</v>
      </c>
      <c r="BQ192" s="106">
        <f>Juniori!BQ45</f>
        <v>0</v>
      </c>
      <c r="BR192" s="106">
        <f>Juniori!BR45</f>
        <v>0</v>
      </c>
      <c r="BS192" s="106">
        <f>Juniori!BS45</f>
        <v>0</v>
      </c>
      <c r="BT192" s="106">
        <f>Juniori!BT45</f>
        <v>0</v>
      </c>
      <c r="BU192" s="106">
        <f>Juniori!BU45</f>
        <v>0</v>
      </c>
      <c r="BV192" s="106">
        <f>Juniori!BV45</f>
        <v>0</v>
      </c>
      <c r="BW192" s="106">
        <f>Juniori!BW45</f>
        <v>0</v>
      </c>
      <c r="BX192" s="106">
        <f>Juniori!BX45</f>
        <v>0</v>
      </c>
      <c r="BY192" s="106">
        <f>Juniori!BY45</f>
        <v>0</v>
      </c>
      <c r="BZ192" s="106">
        <f>Juniori!BZ45</f>
        <v>0</v>
      </c>
      <c r="CA192" s="106">
        <f>Juniori!CA45</f>
        <v>0</v>
      </c>
      <c r="CB192" s="106">
        <f>Juniori!CB45</f>
        <v>0</v>
      </c>
      <c r="CC192" s="106">
        <f>Juniori!CC45</f>
        <v>0</v>
      </c>
      <c r="CD192" s="106">
        <f>Juniori!CD45</f>
        <v>0</v>
      </c>
      <c r="CE192" s="106">
        <f>Juniori!CE45</f>
        <v>0</v>
      </c>
      <c r="CF192" s="106">
        <f>Juniori!CF45</f>
        <v>0</v>
      </c>
      <c r="CG192" s="106">
        <f>Juniori!CG45</f>
        <v>0</v>
      </c>
      <c r="CH192" s="106">
        <f>Juniori!CH45</f>
        <v>0</v>
      </c>
      <c r="CI192" s="106">
        <f>Juniori!CI45</f>
        <v>0</v>
      </c>
      <c r="CJ192" s="106">
        <f>Juniori!CJ45</f>
        <v>0</v>
      </c>
      <c r="CK192" s="106">
        <f>Juniori!CK45</f>
        <v>0</v>
      </c>
      <c r="CL192" s="106">
        <f>Juniori!CL45</f>
        <v>0</v>
      </c>
      <c r="CM192" s="106">
        <f>Juniori!CM45</f>
        <v>0</v>
      </c>
      <c r="CN192" s="106">
        <f>Juniori!CN45</f>
        <v>0</v>
      </c>
      <c r="CO192" s="106">
        <f>Juniori!CO45</f>
        <v>0</v>
      </c>
      <c r="CP192" s="106">
        <f>Juniori!CP45</f>
        <v>0</v>
      </c>
      <c r="CQ192" s="106">
        <f>Juniori!CQ45</f>
        <v>0</v>
      </c>
      <c r="CR192" s="106">
        <f>Juniori!CR45</f>
        <v>0</v>
      </c>
      <c r="CS192" s="106">
        <f>Juniori!CS45</f>
        <v>0</v>
      </c>
      <c r="CT192" s="106">
        <f>Juniori!CT45</f>
        <v>0</v>
      </c>
      <c r="CU192" s="106">
        <f>Juniori!CU45</f>
        <v>0</v>
      </c>
      <c r="CV192" s="106">
        <f>Juniori!CV45</f>
        <v>0</v>
      </c>
      <c r="CW192" s="106">
        <f>Juniori!CW45</f>
        <v>0</v>
      </c>
      <c r="CX192" s="106">
        <f>Juniori!CX45</f>
        <v>0</v>
      </c>
      <c r="CY192" s="106">
        <f>Juniori!CY45</f>
        <v>0</v>
      </c>
      <c r="CZ192" s="106">
        <f>Juniori!CZ45</f>
        <v>0</v>
      </c>
      <c r="DA192" s="106">
        <f>Juniori!DA45</f>
        <v>0</v>
      </c>
      <c r="DB192" s="106">
        <f>Juniori!DB45</f>
        <v>0</v>
      </c>
      <c r="DC192" s="106">
        <f>Juniori!DC45</f>
        <v>0</v>
      </c>
      <c r="DD192" s="106">
        <f>Juniori!DD45</f>
        <v>0</v>
      </c>
      <c r="DE192" s="106">
        <f>Juniori!DE45</f>
        <v>0</v>
      </c>
      <c r="DF192" s="106" t="str">
        <f>Juniori!DF45</f>
        <v>o</v>
      </c>
      <c r="DG192" s="106">
        <f>Juniori!DG45</f>
        <v>2</v>
      </c>
      <c r="DH192" s="106">
        <f>Juniori!DH45</f>
        <v>0</v>
      </c>
      <c r="DI192" s="106">
        <f>Juniori!DI45</f>
        <v>0</v>
      </c>
      <c r="DJ192" s="106">
        <f>Juniori!DJ45</f>
        <v>0</v>
      </c>
      <c r="DK192" s="106">
        <f>Juniori!DK45</f>
        <v>0</v>
      </c>
      <c r="DL192" s="106">
        <f>Juniori!DL45</f>
        <v>0</v>
      </c>
      <c r="DM192" s="106">
        <f>Juniori!DM45</f>
        <v>0</v>
      </c>
      <c r="DN192" s="106" t="str">
        <f>Juniori!DN45</f>
        <v>o</v>
      </c>
      <c r="DO192" s="106" t="str">
        <f>Juniori!DO45</f>
        <v>o</v>
      </c>
      <c r="DP192" s="106">
        <f>Juniori!DP45</f>
        <v>0</v>
      </c>
      <c r="DQ192" s="106">
        <f>Juniori!DQ45</f>
        <v>0</v>
      </c>
      <c r="DR192" s="106">
        <f>Juniori!DR45</f>
        <v>0</v>
      </c>
      <c r="DS192" s="106">
        <f>Juniori!DS45</f>
        <v>0</v>
      </c>
      <c r="DT192" s="106">
        <f>Juniori!DT45</f>
        <v>0</v>
      </c>
      <c r="DU192" s="106">
        <f>Juniori!DU45</f>
        <v>0</v>
      </c>
      <c r="DV192" s="106">
        <f>Juniori!DV45</f>
        <v>0</v>
      </c>
      <c r="DW192" s="106">
        <f>Juniori!DW45</f>
        <v>0</v>
      </c>
      <c r="DX192" s="106">
        <f>Juniori!DX45</f>
        <v>0</v>
      </c>
      <c r="DY192" s="106">
        <f>Juniori!DY45</f>
        <v>0</v>
      </c>
      <c r="DZ192" s="106">
        <f>Juniori!DZ45</f>
        <v>0</v>
      </c>
      <c r="EA192" s="106">
        <f>Juniori!EA45</f>
        <v>0</v>
      </c>
      <c r="EB192" s="106">
        <f>Juniori!EB45</f>
        <v>0</v>
      </c>
      <c r="EC192" s="106">
        <f>Juniori!EC45</f>
        <v>0</v>
      </c>
      <c r="ED192" s="106">
        <f>Juniori!ED45</f>
        <v>0</v>
      </c>
      <c r="EE192" s="106">
        <f>Juniori!EE45</f>
        <v>0</v>
      </c>
      <c r="EF192" s="106">
        <f>Juniori!EF45</f>
        <v>0</v>
      </c>
      <c r="EG192" s="106">
        <f>Juniori!EG45</f>
        <v>0</v>
      </c>
      <c r="EH192" s="106">
        <f>Juniori!EH45</f>
        <v>0</v>
      </c>
      <c r="EI192" s="106">
        <f>Juniori!EI45</f>
        <v>0</v>
      </c>
      <c r="EJ192" s="106">
        <f>Juniori!EJ45</f>
        <v>0</v>
      </c>
      <c r="EK192" s="106">
        <f>Juniori!EK45</f>
        <v>0</v>
      </c>
      <c r="EL192" s="106">
        <f>Juniori!EL45</f>
        <v>0</v>
      </c>
      <c r="EM192" s="106">
        <f>Juniori!EM45</f>
        <v>0</v>
      </c>
      <c r="EN192" s="106">
        <f>Juniori!EN45</f>
        <v>0</v>
      </c>
      <c r="EO192" s="106">
        <f>Juniori!EO45</f>
        <v>0</v>
      </c>
      <c r="EP192" s="106">
        <f>Juniori!EP45</f>
        <v>0</v>
      </c>
      <c r="EQ192" s="106">
        <f>Juniori!EQ45</f>
        <v>0</v>
      </c>
      <c r="ER192" s="106">
        <f>Juniori!ER45</f>
        <v>0</v>
      </c>
      <c r="ES192" s="106">
        <f>Juniori!ES45</f>
        <v>0</v>
      </c>
      <c r="ET192" s="106">
        <f>Juniori!ET45</f>
        <v>0</v>
      </c>
      <c r="EU192" s="106">
        <f>Juniori!EU45</f>
        <v>0</v>
      </c>
      <c r="EV192" s="106">
        <f>Juniori!EV45</f>
        <v>0</v>
      </c>
      <c r="EW192" s="106">
        <f>Juniori!EW45</f>
        <v>0</v>
      </c>
      <c r="EX192" s="106">
        <f>Juniori!EX45</f>
        <v>0</v>
      </c>
      <c r="EY192" s="106">
        <f>Juniori!EY45</f>
        <v>0</v>
      </c>
      <c r="EZ192" s="106">
        <f>Juniori!EZ45</f>
        <v>0</v>
      </c>
      <c r="FA192" s="106">
        <f>Juniori!FA45</f>
        <v>0</v>
      </c>
      <c r="FB192" s="106">
        <f>Juniori!FB45</f>
        <v>0</v>
      </c>
      <c r="FC192" s="106">
        <f>Juniori!FC45</f>
        <v>0</v>
      </c>
      <c r="FD192" s="106">
        <f>Juniori!FD45</f>
        <v>0</v>
      </c>
      <c r="FE192" s="106" t="str">
        <f>Juniori!FE45</f>
        <v>o</v>
      </c>
      <c r="FF192" s="106">
        <f>Juniori!FF45</f>
        <v>0</v>
      </c>
      <c r="FG192" s="106">
        <f>Juniori!FG45</f>
        <v>0</v>
      </c>
      <c r="FH192" s="106">
        <f>Juniori!FH45</f>
        <v>0</v>
      </c>
      <c r="FI192" s="106">
        <f>Juniori!FI45</f>
        <v>0</v>
      </c>
      <c r="FJ192" s="106">
        <f>Juniori!FJ45</f>
        <v>0</v>
      </c>
      <c r="FK192" s="106">
        <f>Juniori!FK45</f>
        <v>0</v>
      </c>
      <c r="FL192" s="106">
        <f>Juniori!FL45</f>
        <v>0</v>
      </c>
      <c r="FM192" s="106">
        <f>Juniori!FM45</f>
        <v>0</v>
      </c>
      <c r="FN192" s="106">
        <f>Juniori!FN45</f>
        <v>0</v>
      </c>
      <c r="FO192" s="106">
        <f>Juniori!FO45</f>
        <v>0</v>
      </c>
      <c r="FP192" s="106">
        <f>Juniori!FP45</f>
        <v>0</v>
      </c>
      <c r="FQ192" s="106">
        <f>Juniori!FQ45</f>
        <v>0</v>
      </c>
      <c r="FR192" s="106">
        <f>Juniori!FR45</f>
        <v>0</v>
      </c>
      <c r="FS192" s="106">
        <f>Juniori!FS45</f>
        <v>0</v>
      </c>
      <c r="FT192" s="106">
        <f>Juniori!FT45</f>
        <v>0</v>
      </c>
      <c r="FU192" s="106">
        <f>Juniori!FU45</f>
        <v>0</v>
      </c>
      <c r="FV192" s="106">
        <f>Juniori!FV45</f>
        <v>0</v>
      </c>
      <c r="FW192" s="106">
        <f>Juniori!FW45</f>
        <v>0</v>
      </c>
      <c r="FX192" s="106">
        <f>Juniori!FX45</f>
        <v>0</v>
      </c>
      <c r="FY192" s="106">
        <f>Juniori!FY45</f>
        <v>0</v>
      </c>
      <c r="FZ192" s="106">
        <f>Juniori!FZ45</f>
        <v>0</v>
      </c>
      <c r="GA192" s="106">
        <f>Juniori!GA45</f>
        <v>0</v>
      </c>
      <c r="GB192" s="106">
        <f>Juniori!GB45</f>
        <v>0</v>
      </c>
      <c r="GC192" s="106">
        <f>Juniori!GC45</f>
        <v>0</v>
      </c>
      <c r="GD192" s="106">
        <f>Juniori!GD45</f>
        <v>0</v>
      </c>
      <c r="GE192" s="106">
        <f>Juniori!GE45</f>
        <v>0</v>
      </c>
      <c r="GF192" s="106">
        <f>Juniori!GF45</f>
        <v>0</v>
      </c>
      <c r="GG192" s="106">
        <f>Juniori!GG45</f>
        <v>0</v>
      </c>
      <c r="GH192" s="106">
        <f>Juniori!GH45</f>
        <v>0</v>
      </c>
      <c r="GI192" s="106">
        <f>Juniori!GI45</f>
        <v>0</v>
      </c>
      <c r="GJ192" s="106">
        <f>Juniori!GJ45</f>
        <v>0</v>
      </c>
      <c r="GK192" s="106">
        <f>Juniori!GK45</f>
        <v>0</v>
      </c>
      <c r="GL192" s="106">
        <f>Juniori!GL45</f>
        <v>0</v>
      </c>
      <c r="GM192" s="106">
        <f>Juniori!GM45</f>
        <v>0</v>
      </c>
      <c r="GN192" s="106">
        <f>Juniori!GN45</f>
        <v>0</v>
      </c>
      <c r="GO192" s="106">
        <f>Juniori!GO45</f>
        <v>0</v>
      </c>
      <c r="GP192" s="106">
        <f>Juniori!GP45</f>
        <v>0</v>
      </c>
      <c r="GQ192" s="106">
        <f>Juniori!GQ45</f>
        <v>0</v>
      </c>
      <c r="GR192" s="106">
        <f>Juniori!GR45</f>
        <v>0</v>
      </c>
      <c r="GS192" s="106">
        <f>Juniori!GS45</f>
        <v>0</v>
      </c>
      <c r="GT192" s="106">
        <f>Juniori!GT45</f>
        <v>0</v>
      </c>
      <c r="GU192" s="106">
        <f>Juniori!GU45</f>
        <v>0</v>
      </c>
      <c r="GV192" s="106">
        <f>Juniori!GV45</f>
        <v>0</v>
      </c>
      <c r="GW192" s="106">
        <f>Juniori!GW45</f>
        <v>0</v>
      </c>
      <c r="GX192" s="106">
        <f>Juniori!GX45</f>
        <v>0</v>
      </c>
      <c r="GY192" s="106">
        <f>Juniori!GY45</f>
        <v>0</v>
      </c>
      <c r="GZ192" s="106">
        <f>Juniori!GZ45</f>
        <v>0</v>
      </c>
      <c r="HA192" s="106">
        <f>Juniori!HA45</f>
        <v>0</v>
      </c>
      <c r="HB192" s="106">
        <f>Juniori!HB45</f>
        <v>0</v>
      </c>
      <c r="HC192" s="106">
        <f>Juniori!HC45</f>
        <v>0</v>
      </c>
      <c r="HD192" s="106">
        <f>Juniori!HD45</f>
        <v>0</v>
      </c>
      <c r="HE192" s="106">
        <f>Juniori!HE45</f>
        <v>0</v>
      </c>
      <c r="HF192" s="106">
        <f>Juniori!HF45</f>
        <v>0</v>
      </c>
      <c r="HG192" s="106">
        <f>Juniori!HG45</f>
        <v>0</v>
      </c>
      <c r="HH192" s="106">
        <f>Juniori!HH45</f>
        <v>0</v>
      </c>
      <c r="HI192" s="106">
        <f>Juniori!HI45</f>
        <v>0</v>
      </c>
      <c r="HJ192" s="106">
        <f>Juniori!HJ45</f>
        <v>0</v>
      </c>
      <c r="HK192" s="106">
        <f>Juniori!HK45</f>
        <v>0</v>
      </c>
      <c r="HL192" s="106">
        <f>Juniori!HL45</f>
        <v>0</v>
      </c>
      <c r="HM192" s="106">
        <f>Juniori!HM45</f>
        <v>0</v>
      </c>
      <c r="HN192" s="106">
        <f>Juniori!HN45</f>
        <v>0</v>
      </c>
      <c r="HO192" s="106">
        <f>Juniori!HO45</f>
        <v>0</v>
      </c>
      <c r="HP192" s="106">
        <f>Juniori!HP45</f>
        <v>0</v>
      </c>
      <c r="HQ192" s="106">
        <f>Juniori!HQ45</f>
        <v>0</v>
      </c>
      <c r="HR192" s="106">
        <f>Juniori!HR45</f>
        <v>0</v>
      </c>
      <c r="HS192" s="106">
        <f>Juniori!HS45</f>
        <v>0</v>
      </c>
      <c r="HT192" s="106">
        <f>Juniori!HT45</f>
        <v>0</v>
      </c>
      <c r="HU192" s="106">
        <f>Juniori!HU45</f>
        <v>0</v>
      </c>
      <c r="HV192" s="106">
        <f>Juniori!HV45</f>
        <v>0</v>
      </c>
      <c r="HW192" s="106">
        <f>Juniori!HW45</f>
        <v>0</v>
      </c>
      <c r="HX192" s="106">
        <f>Juniori!HX45</f>
        <v>0</v>
      </c>
      <c r="HY192" s="106">
        <f>Juniori!HY45</f>
        <v>0</v>
      </c>
      <c r="HZ192" s="106">
        <f>Juniori!HZ45</f>
        <v>0</v>
      </c>
      <c r="IA192" s="106">
        <f>Juniori!IA45</f>
        <v>0</v>
      </c>
      <c r="IB192" s="106">
        <f>Juniori!IB45</f>
        <v>0</v>
      </c>
      <c r="IC192" s="106">
        <f>Juniori!IC45</f>
        <v>0</v>
      </c>
      <c r="ID192" s="106">
        <f>Juniori!ID45</f>
        <v>0</v>
      </c>
      <c r="IE192" s="106">
        <f>Juniori!IE45</f>
        <v>0</v>
      </c>
      <c r="IF192" s="106">
        <f>Juniori!IF45</f>
        <v>0</v>
      </c>
      <c r="IG192" s="106">
        <f>Juniori!IG45</f>
        <v>0</v>
      </c>
      <c r="IH192" s="106">
        <f>Juniori!IH45</f>
        <v>0</v>
      </c>
      <c r="II192" s="106">
        <f>Juniori!II45</f>
        <v>0</v>
      </c>
      <c r="IJ192" s="106">
        <f>Juniori!IJ45</f>
        <v>0</v>
      </c>
      <c r="IK192" s="106">
        <f>Juniori!IK45</f>
        <v>0</v>
      </c>
      <c r="IL192" s="106">
        <f>Juniori!IL45</f>
        <v>0</v>
      </c>
      <c r="IM192" s="106">
        <f>Juniori!IM45</f>
        <v>0</v>
      </c>
      <c r="IN192" s="106">
        <f>Juniori!IN45</f>
        <v>0</v>
      </c>
      <c r="IO192" s="106">
        <f>Juniori!IO45</f>
        <v>0</v>
      </c>
      <c r="IP192" s="106">
        <f>Juniori!IP45</f>
        <v>0</v>
      </c>
      <c r="IQ192" s="106">
        <f>Juniori!IQ45</f>
        <v>0</v>
      </c>
      <c r="IR192" s="106">
        <f>Juniori!IR45</f>
        <v>0</v>
      </c>
      <c r="IS192" s="106">
        <f>Juniori!IS45</f>
        <v>0</v>
      </c>
      <c r="IT192" s="106">
        <f>Juniori!IT45</f>
        <v>0</v>
      </c>
      <c r="IU192" s="106">
        <f>Juniori!IU45</f>
        <v>0</v>
      </c>
      <c r="IV192" s="106">
        <f>Juniori!IV45</f>
        <v>0</v>
      </c>
      <c r="IW192" s="106" t="str">
        <f>Juniori!IW45</f>
        <v>o</v>
      </c>
      <c r="IX192" s="106" t="str">
        <f>Juniori!IX45</f>
        <v>o</v>
      </c>
      <c r="IY192" s="106">
        <f>Juniori!IY45</f>
        <v>0</v>
      </c>
      <c r="IZ192" s="106">
        <f>Juniori!IZ45</f>
        <v>0</v>
      </c>
      <c r="JA192" s="106">
        <f>Juniori!JA45</f>
        <v>0</v>
      </c>
      <c r="JB192" s="106">
        <f>Juniori!JB45</f>
        <v>0</v>
      </c>
      <c r="JC192" s="106">
        <f>Juniori!JC45</f>
        <v>0</v>
      </c>
      <c r="JD192" s="106">
        <f>Juniori!JD45</f>
        <v>0</v>
      </c>
      <c r="JE192" s="106">
        <f>Juniori!JE45</f>
        <v>0</v>
      </c>
      <c r="JF192" s="106" t="str">
        <f>Juniori!JF45</f>
        <v>o</v>
      </c>
      <c r="JG192" s="106" t="str">
        <f>Juniori!JG45</f>
        <v>o</v>
      </c>
      <c r="JH192" s="106">
        <f>Juniori!JH45</f>
        <v>0</v>
      </c>
      <c r="JI192" s="106">
        <f>Juniori!JI45</f>
        <v>0</v>
      </c>
      <c r="JJ192" s="106">
        <f>Juniori!JJ45</f>
        <v>0</v>
      </c>
      <c r="JK192" s="106">
        <f>Juniori!JK45</f>
        <v>0</v>
      </c>
      <c r="JL192" s="106">
        <f>Juniori!JL45</f>
        <v>0</v>
      </c>
      <c r="JM192" s="106">
        <f>Juniori!JM45</f>
        <v>0</v>
      </c>
      <c r="JN192" s="106">
        <f>Juniori!JN45</f>
        <v>0</v>
      </c>
      <c r="JO192" s="106">
        <f>Juniori!JO45</f>
        <v>0</v>
      </c>
      <c r="JP192" s="106">
        <f>Juniori!JP45</f>
        <v>0</v>
      </c>
      <c r="JQ192" s="106">
        <f>Juniori!JQ45</f>
        <v>0</v>
      </c>
      <c r="JR192" s="106">
        <f>Juniori!JR45</f>
        <v>0</v>
      </c>
      <c r="JS192" s="106">
        <f>Juniori!JS45</f>
        <v>0</v>
      </c>
      <c r="JT192" s="106">
        <f>Juniori!JT45</f>
        <v>0</v>
      </c>
      <c r="JU192" s="106">
        <f>Juniori!JU45</f>
        <v>0</v>
      </c>
      <c r="JV192" s="106">
        <f>Juniori!JV45</f>
        <v>0</v>
      </c>
      <c r="JW192" s="106">
        <f>Juniori!JW45</f>
        <v>0</v>
      </c>
      <c r="JX192" s="106">
        <f>Juniori!JX45</f>
        <v>0</v>
      </c>
      <c r="JY192" s="106">
        <f>Juniori!JY45</f>
        <v>0</v>
      </c>
      <c r="JZ192" s="106">
        <f>Juniori!JZ45</f>
        <v>0</v>
      </c>
      <c r="KA192" s="106">
        <f>Juniori!KA45</f>
        <v>0</v>
      </c>
      <c r="KB192" s="106">
        <f>Juniori!KB45</f>
        <v>0</v>
      </c>
      <c r="KC192" s="106">
        <f>Juniori!KC45</f>
        <v>0</v>
      </c>
      <c r="KD192" s="106">
        <f>Juniori!KD45</f>
        <v>0</v>
      </c>
      <c r="KE192" s="106">
        <f>Juniori!KE45</f>
        <v>0</v>
      </c>
      <c r="KF192" s="106">
        <f>Juniori!KF45</f>
        <v>0</v>
      </c>
      <c r="KG192" s="106">
        <f>Juniori!KG45</f>
        <v>0</v>
      </c>
      <c r="KH192" s="106">
        <f>Juniori!KH45</f>
        <v>0</v>
      </c>
      <c r="KI192" s="106">
        <f>Juniori!KI45</f>
        <v>0</v>
      </c>
      <c r="KJ192" s="106">
        <f>Juniori!KJ45</f>
        <v>0</v>
      </c>
      <c r="KK192" s="106">
        <f>Juniori!KK45</f>
        <v>0</v>
      </c>
      <c r="KL192" s="106">
        <f>Juniori!KL45</f>
        <v>0</v>
      </c>
      <c r="KM192" s="106">
        <f>Juniori!KM45</f>
        <v>0</v>
      </c>
      <c r="KN192" s="106">
        <f>Juniori!KN45</f>
        <v>0</v>
      </c>
      <c r="KO192" s="106">
        <f>Juniori!KO45</f>
        <v>0</v>
      </c>
      <c r="KP192" s="106">
        <f>Juniori!KP45</f>
        <v>0</v>
      </c>
      <c r="KQ192" s="106">
        <f>Juniori!KQ45</f>
        <v>0</v>
      </c>
      <c r="KR192" s="106">
        <f>Juniori!KR45</f>
        <v>0</v>
      </c>
      <c r="KS192" s="106">
        <f>Juniori!KS45</f>
        <v>0</v>
      </c>
      <c r="KT192" s="106">
        <f>Juniori!KT45</f>
        <v>0</v>
      </c>
      <c r="KU192" s="106">
        <f>Juniori!KU45</f>
        <v>0</v>
      </c>
      <c r="KV192" s="106">
        <f>Juniori!KV45</f>
        <v>0</v>
      </c>
      <c r="KW192" s="106">
        <f>Juniori!KW45</f>
        <v>0</v>
      </c>
      <c r="KX192" s="106">
        <f>Juniori!KX45</f>
        <v>0</v>
      </c>
      <c r="KY192" s="106">
        <f>Juniori!KY45</f>
        <v>0</v>
      </c>
      <c r="KZ192" s="106">
        <f>Juniori!KZ45</f>
        <v>0</v>
      </c>
      <c r="LA192" s="106">
        <f>Juniori!LA45</f>
        <v>0</v>
      </c>
      <c r="LB192" s="106">
        <f>Juniori!LB45</f>
        <v>0</v>
      </c>
      <c r="LC192" s="106">
        <f>Juniori!LC45</f>
        <v>0</v>
      </c>
      <c r="LD192" s="106">
        <f>Juniori!LD45</f>
        <v>0</v>
      </c>
      <c r="LE192" s="106">
        <f>Juniori!LE45</f>
        <v>0</v>
      </c>
      <c r="LF192" s="106">
        <f>Juniori!LF45</f>
        <v>0</v>
      </c>
      <c r="LG192" s="106">
        <f>Juniori!LG45</f>
        <v>0</v>
      </c>
      <c r="LH192" s="106">
        <f>Juniori!LH45</f>
        <v>0</v>
      </c>
      <c r="LI192" s="106">
        <f>Juniori!LI45</f>
        <v>0</v>
      </c>
      <c r="LJ192" s="106">
        <f>Juniori!LJ45</f>
        <v>0</v>
      </c>
      <c r="LK192" s="106">
        <f>Juniori!LK45</f>
        <v>0</v>
      </c>
      <c r="LL192" s="106">
        <f>Juniori!LL45</f>
        <v>0</v>
      </c>
      <c r="LM192" s="106">
        <f>Juniori!LM45</f>
        <v>0</v>
      </c>
      <c r="LN192" s="106">
        <f>Juniori!LN45</f>
        <v>0</v>
      </c>
      <c r="LO192" s="106">
        <f>Juniori!LO45</f>
        <v>0</v>
      </c>
      <c r="LP192" s="106">
        <f>Juniori!LP45</f>
        <v>0</v>
      </c>
      <c r="LQ192" s="106">
        <f>Juniori!LQ45</f>
        <v>0</v>
      </c>
      <c r="LR192" s="106">
        <f>Juniori!LR45</f>
        <v>0</v>
      </c>
      <c r="LS192" s="106">
        <f>Juniori!LS45</f>
        <v>0</v>
      </c>
      <c r="LT192" s="106">
        <f>Juniori!LT45</f>
        <v>0</v>
      </c>
      <c r="LU192" s="106">
        <f>Juniori!LU45</f>
        <v>0</v>
      </c>
      <c r="LV192" s="106">
        <f>Juniori!LV45</f>
        <v>0</v>
      </c>
      <c r="LW192" s="106">
        <f>Juniori!LW45</f>
        <v>0</v>
      </c>
      <c r="LX192" s="106">
        <f>Juniori!LX45</f>
        <v>0</v>
      </c>
      <c r="LY192" s="106">
        <f>Juniori!LY45</f>
        <v>0</v>
      </c>
      <c r="LZ192" s="106">
        <f>Juniori!LZ45</f>
        <v>0</v>
      </c>
      <c r="MA192" s="106">
        <f>Juniori!MA45</f>
        <v>0</v>
      </c>
      <c r="MB192" s="106">
        <f>Juniori!MB45</f>
        <v>0</v>
      </c>
      <c r="MC192" s="106">
        <f>Juniori!MC45</f>
        <v>0</v>
      </c>
      <c r="MD192" s="106">
        <f>Juniori!MD45</f>
        <v>0</v>
      </c>
      <c r="ME192" s="106">
        <f>Juniori!ME45</f>
        <v>0</v>
      </c>
      <c r="MF192" s="106">
        <f>Juniori!MF45</f>
        <v>0</v>
      </c>
      <c r="MG192" s="106">
        <f>Juniori!MG45</f>
        <v>0</v>
      </c>
      <c r="MH192" s="106">
        <f>Juniori!MH45</f>
        <v>0</v>
      </c>
      <c r="MI192" s="106">
        <f>Juniori!MI45</f>
        <v>0</v>
      </c>
      <c r="MJ192" s="106">
        <f>Juniori!MJ45</f>
        <v>0</v>
      </c>
      <c r="MK192" s="106">
        <f>Juniori!MK45</f>
        <v>0</v>
      </c>
      <c r="ML192" s="106">
        <f>Juniori!ML45</f>
        <v>0</v>
      </c>
      <c r="MM192" s="106">
        <f>Juniori!MM45</f>
        <v>0</v>
      </c>
      <c r="MN192" s="106">
        <f>Juniori!MN45</f>
        <v>0</v>
      </c>
      <c r="MO192" s="106">
        <f>Juniori!MO45</f>
        <v>0</v>
      </c>
      <c r="MP192" s="106">
        <f>Juniori!MP45</f>
        <v>0</v>
      </c>
      <c r="MQ192" s="106">
        <f>Juniori!MQ45</f>
        <v>0</v>
      </c>
      <c r="MR192" s="106">
        <f>Juniori!MR45</f>
        <v>0</v>
      </c>
      <c r="MS192" s="106">
        <f>Juniori!MS45</f>
        <v>0</v>
      </c>
      <c r="MT192" s="106">
        <f>Juniori!MT45</f>
        <v>0</v>
      </c>
      <c r="MU192" s="106">
        <f>Juniori!MU45</f>
        <v>0</v>
      </c>
      <c r="MV192" s="106">
        <f>Juniori!MV45</f>
        <v>0</v>
      </c>
      <c r="MW192" s="106">
        <f>Juniori!MW45</f>
        <v>0</v>
      </c>
      <c r="MX192" s="106">
        <f>Juniori!MX45</f>
        <v>0</v>
      </c>
      <c r="MY192" s="106">
        <f>Juniori!MY45</f>
        <v>0</v>
      </c>
      <c r="MZ192" s="106">
        <f>Juniori!MZ45</f>
        <v>0</v>
      </c>
      <c r="NA192" s="106">
        <f>Juniori!NA45</f>
        <v>0</v>
      </c>
      <c r="NB192" s="106">
        <f>Juniori!NB45</f>
        <v>0</v>
      </c>
      <c r="NC192" s="106">
        <f>Juniori!NC45</f>
        <v>0</v>
      </c>
      <c r="ND192" s="106">
        <f>Juniori!ND45</f>
        <v>0</v>
      </c>
      <c r="NE192" s="106">
        <f>Juniori!NE45</f>
        <v>0</v>
      </c>
      <c r="NF192" s="106">
        <f>Juniori!NF45</f>
        <v>0</v>
      </c>
      <c r="NG192" s="106">
        <f>Juniori!NG45</f>
        <v>0</v>
      </c>
      <c r="NH192" s="106">
        <f>Juniori!NH45</f>
        <v>0</v>
      </c>
      <c r="NI192" s="106">
        <f>Juniori!NI45</f>
        <v>0</v>
      </c>
      <c r="NJ192" s="106">
        <f>Juniori!NJ45</f>
        <v>0</v>
      </c>
      <c r="NK192" s="106">
        <f>Juniori!NK45</f>
        <v>0</v>
      </c>
      <c r="NL192" s="106">
        <f>Juniori!NL45</f>
        <v>0</v>
      </c>
      <c r="NM192" s="106">
        <f>Juniori!NM45</f>
        <v>0</v>
      </c>
      <c r="NN192" s="106">
        <f>Juniori!NN45</f>
        <v>0</v>
      </c>
      <c r="NO192" s="106">
        <f>Juniori!NO45</f>
        <v>0</v>
      </c>
      <c r="NP192" s="106">
        <f>Juniori!NP45</f>
        <v>0</v>
      </c>
      <c r="NQ192" s="106">
        <f>Juniori!NQ45</f>
        <v>0</v>
      </c>
      <c r="NR192" s="106">
        <f>Juniori!NR45</f>
        <v>0</v>
      </c>
      <c r="NS192" s="106">
        <f>Juniori!NS45</f>
        <v>0</v>
      </c>
      <c r="NT192" s="106">
        <f>Juniori!NT45</f>
        <v>0</v>
      </c>
      <c r="NU192" s="106">
        <f>Juniori!NU45</f>
        <v>0</v>
      </c>
      <c r="NV192" s="106">
        <f>Juniori!NV45</f>
        <v>0</v>
      </c>
      <c r="NW192" s="106">
        <f>Juniori!NW45</f>
        <v>0</v>
      </c>
      <c r="NX192" s="106">
        <f>Juniori!NX45</f>
        <v>0</v>
      </c>
      <c r="NY192" s="106">
        <f>Juniori!NY45</f>
        <v>0</v>
      </c>
      <c r="NZ192" s="106">
        <f>Juniori!NZ45</f>
        <v>0</v>
      </c>
      <c r="OA192" s="106">
        <f>Juniori!OA45</f>
        <v>0</v>
      </c>
      <c r="OB192" s="106">
        <f>Juniori!OB45</f>
        <v>0</v>
      </c>
      <c r="OC192" s="106">
        <f>Juniori!OC45</f>
        <v>0</v>
      </c>
      <c r="OD192" s="106">
        <f>Juniori!OD45</f>
        <v>0</v>
      </c>
      <c r="OE192" s="106">
        <f>Juniori!OE45</f>
        <v>0</v>
      </c>
      <c r="OF192" s="106">
        <f>Juniori!OF45</f>
        <v>0</v>
      </c>
      <c r="OG192" s="106">
        <f>Juniori!OG45</f>
        <v>0</v>
      </c>
      <c r="OH192" s="106">
        <f>Juniori!OH45</f>
        <v>0</v>
      </c>
      <c r="OI192" s="106">
        <f>Juniori!OI45</f>
        <v>0</v>
      </c>
      <c r="OJ192" s="106">
        <f>Juniori!OJ45</f>
        <v>0</v>
      </c>
      <c r="OK192" s="106">
        <f>Juniori!OK45</f>
        <v>0</v>
      </c>
      <c r="OL192" s="106">
        <f>Juniori!OL45</f>
        <v>0</v>
      </c>
      <c r="OM192" s="106">
        <f>Juniori!OM45</f>
        <v>0</v>
      </c>
      <c r="ON192" s="106">
        <f>Juniori!ON45</f>
        <v>0</v>
      </c>
      <c r="OO192" s="106">
        <f>Juniori!OO45</f>
        <v>0</v>
      </c>
      <c r="OP192" s="106">
        <f>Juniori!OP45</f>
        <v>0</v>
      </c>
      <c r="OQ192" s="106">
        <f>Juniori!OQ45</f>
        <v>0</v>
      </c>
      <c r="OR192" s="106">
        <f>Juniori!OR45</f>
        <v>0</v>
      </c>
      <c r="OS192" s="106">
        <f>Juniori!OS45</f>
        <v>0</v>
      </c>
      <c r="OT192" s="106">
        <f>Juniori!OT45</f>
        <v>0</v>
      </c>
      <c r="OU192" s="106">
        <f>Juniori!OU45</f>
        <v>0</v>
      </c>
      <c r="OV192" s="106">
        <f>Juniori!OV45</f>
        <v>0</v>
      </c>
      <c r="OW192" s="106">
        <f>Juniori!OW45</f>
        <v>0</v>
      </c>
      <c r="OX192" s="106">
        <f>Juniori!OX45</f>
        <v>0</v>
      </c>
      <c r="OY192" s="106">
        <f>Juniori!OY45</f>
        <v>0</v>
      </c>
      <c r="OZ192" s="106">
        <f>Juniori!OZ45</f>
        <v>0</v>
      </c>
      <c r="PA192" s="106">
        <f>Juniori!PA45</f>
        <v>0</v>
      </c>
      <c r="PB192" s="106">
        <f>Juniori!PB45</f>
        <v>0</v>
      </c>
      <c r="PC192" s="106">
        <f>Juniori!PC45</f>
        <v>0</v>
      </c>
      <c r="PD192" s="106">
        <f>Juniori!PD45</f>
        <v>0</v>
      </c>
      <c r="PE192" s="106">
        <f>Juniori!PE45</f>
        <v>0</v>
      </c>
      <c r="PF192" s="106">
        <f>Juniori!PF45</f>
        <v>0</v>
      </c>
      <c r="PG192" s="106">
        <f>Juniori!PG45</f>
        <v>0</v>
      </c>
      <c r="PH192" s="106">
        <f>Juniori!PH45</f>
        <v>0</v>
      </c>
      <c r="PI192" s="106">
        <f>Juniori!PI45</f>
        <v>0</v>
      </c>
      <c r="PJ192" s="106">
        <f>Juniori!PJ45</f>
        <v>0</v>
      </c>
      <c r="PK192" s="106">
        <f>Juniori!PK45</f>
        <v>0</v>
      </c>
      <c r="PL192" s="106">
        <f>Juniori!PL45</f>
        <v>0</v>
      </c>
      <c r="PM192" s="106">
        <f>Juniori!PM45</f>
        <v>0</v>
      </c>
      <c r="PN192" s="106">
        <f>Juniori!PN45</f>
        <v>0</v>
      </c>
      <c r="PO192" s="106">
        <f>Juniori!PO45</f>
        <v>0</v>
      </c>
      <c r="PP192" s="106">
        <f>Juniori!PP45</f>
        <v>0</v>
      </c>
      <c r="PQ192" s="106">
        <f>Juniori!PQ45</f>
        <v>0</v>
      </c>
      <c r="PR192" s="106">
        <f>Juniori!PR45</f>
        <v>0</v>
      </c>
      <c r="PS192" s="106">
        <f>Juniori!PS45</f>
        <v>0</v>
      </c>
      <c r="PT192" s="106">
        <f>Juniori!PT45</f>
        <v>0</v>
      </c>
      <c r="PU192" s="106">
        <f>Juniori!PU45</f>
        <v>0</v>
      </c>
      <c r="PV192" s="106">
        <f>Juniori!PV45</f>
        <v>0</v>
      </c>
      <c r="PW192" s="106">
        <f>Juniori!PW45</f>
        <v>0</v>
      </c>
      <c r="PX192" s="106">
        <f>Juniori!PX45</f>
        <v>0</v>
      </c>
      <c r="PY192" s="106">
        <f>Juniori!PY45</f>
        <v>0</v>
      </c>
      <c r="PZ192" s="106">
        <f>Juniori!PZ45</f>
        <v>0</v>
      </c>
      <c r="QA192" s="106">
        <f>Juniori!QA45</f>
        <v>0</v>
      </c>
      <c r="QB192" s="106">
        <f>Juniori!QB45</f>
        <v>0</v>
      </c>
      <c r="QC192" s="106">
        <f>Juniori!QC45</f>
        <v>0</v>
      </c>
      <c r="QD192" s="106">
        <f>Juniori!QD45</f>
        <v>0</v>
      </c>
      <c r="QE192" s="106">
        <f>Juniori!QE45</f>
        <v>0</v>
      </c>
      <c r="QF192" s="106">
        <f>Juniori!QF45</f>
        <v>0</v>
      </c>
      <c r="QG192" s="106">
        <f>Juniori!QG45</f>
        <v>0</v>
      </c>
      <c r="QH192" s="106">
        <f>Juniori!QH45</f>
        <v>0</v>
      </c>
      <c r="QI192" s="106">
        <f>Juniori!QI45</f>
        <v>0</v>
      </c>
      <c r="QJ192" s="106">
        <f>Juniori!QJ45</f>
        <v>0</v>
      </c>
      <c r="QK192" s="106">
        <f>Juniori!QK45</f>
        <v>0</v>
      </c>
      <c r="QL192" s="106">
        <f>Juniori!QL45</f>
        <v>0</v>
      </c>
      <c r="QM192" s="106">
        <f>Juniori!QM45</f>
        <v>0</v>
      </c>
      <c r="QN192" s="106">
        <f>Juniori!QN45</f>
        <v>0</v>
      </c>
      <c r="QO192" s="106">
        <f>Juniori!QO45</f>
        <v>0</v>
      </c>
      <c r="QP192" s="106">
        <f>Juniori!QP45</f>
        <v>0</v>
      </c>
      <c r="QQ192" s="106">
        <f>Juniori!QQ45</f>
        <v>0</v>
      </c>
      <c r="QR192" s="106">
        <f>Juniori!QR45</f>
        <v>0</v>
      </c>
      <c r="QS192" s="106">
        <f>Juniori!QS45</f>
        <v>0</v>
      </c>
      <c r="QT192" s="106">
        <f>Juniori!QT45</f>
        <v>0</v>
      </c>
      <c r="QU192" s="106">
        <f>Juniori!QU45</f>
        <v>0</v>
      </c>
      <c r="QV192" s="106">
        <f>Juniori!QV45</f>
        <v>0</v>
      </c>
      <c r="QW192" s="106">
        <f>Juniori!QW45</f>
        <v>0</v>
      </c>
      <c r="QX192" s="106">
        <f>Juniori!QX45</f>
        <v>0</v>
      </c>
      <c r="QY192" s="106">
        <f>Juniori!QY45</f>
        <v>0</v>
      </c>
      <c r="QZ192" s="106">
        <f>Juniori!QZ45</f>
        <v>0</v>
      </c>
      <c r="RA192" s="106">
        <f>Juniori!RA45</f>
        <v>0</v>
      </c>
      <c r="RB192" s="106">
        <f>Juniori!RB45</f>
        <v>0</v>
      </c>
      <c r="RC192" s="106">
        <f>Juniori!RC45</f>
        <v>0</v>
      </c>
      <c r="RD192" s="106">
        <f>Juniori!RD45</f>
        <v>0</v>
      </c>
      <c r="RE192" s="106">
        <f>Juniori!RE45</f>
        <v>0</v>
      </c>
      <c r="RF192" s="106">
        <f>Juniori!RF45</f>
        <v>0</v>
      </c>
      <c r="RG192" s="106">
        <f>Juniori!RG45</f>
        <v>0</v>
      </c>
      <c r="RH192" s="106">
        <f>Juniori!RH45</f>
        <v>0</v>
      </c>
      <c r="RI192" s="106">
        <f>Juniori!RI45</f>
        <v>0</v>
      </c>
      <c r="RJ192" s="106">
        <f>Juniori!RJ45</f>
        <v>0</v>
      </c>
      <c r="RK192" s="106">
        <f>Juniori!RK45</f>
        <v>0</v>
      </c>
      <c r="RL192" s="106">
        <f>Juniori!RL45</f>
        <v>0</v>
      </c>
      <c r="RM192" s="106">
        <f>Juniori!RM45</f>
        <v>0</v>
      </c>
      <c r="RN192" s="106">
        <f>Juniori!RN45</f>
        <v>0</v>
      </c>
      <c r="RO192" s="106">
        <f>Juniori!RO45</f>
        <v>0</v>
      </c>
      <c r="RP192" s="106">
        <f>Juniori!RP45</f>
        <v>0</v>
      </c>
      <c r="RQ192" s="106">
        <f>Juniori!RQ45</f>
        <v>0</v>
      </c>
      <c r="RR192" s="106">
        <f>Juniori!RR45</f>
        <v>0</v>
      </c>
      <c r="RS192" s="106">
        <f>Juniori!RS45</f>
        <v>0</v>
      </c>
      <c r="RT192" s="106">
        <f>Juniori!RT45</f>
        <v>0</v>
      </c>
      <c r="RU192" s="106">
        <f>Juniori!RU45</f>
        <v>0</v>
      </c>
      <c r="RV192" s="106">
        <f>Juniori!RV45</f>
        <v>0</v>
      </c>
      <c r="RW192" s="106">
        <f>Juniori!RW45</f>
        <v>0</v>
      </c>
      <c r="RX192" s="106">
        <f>Juniori!RX45</f>
        <v>0</v>
      </c>
      <c r="RY192" s="106">
        <f>Juniori!RY45</f>
        <v>0</v>
      </c>
      <c r="RZ192" s="106">
        <f>Juniori!RZ45</f>
        <v>0</v>
      </c>
      <c r="SA192" s="106">
        <f>Juniori!SA45</f>
        <v>0</v>
      </c>
      <c r="SB192" s="106">
        <f>Juniori!SB45</f>
        <v>0</v>
      </c>
      <c r="SC192" s="106">
        <f>Juniori!SC45</f>
        <v>0</v>
      </c>
      <c r="SD192" s="106">
        <f>Juniori!SD45</f>
        <v>0</v>
      </c>
      <c r="SE192" s="106">
        <f>Juniori!SE45</f>
        <v>0</v>
      </c>
      <c r="SF192" s="106">
        <f>Juniori!SF45</f>
        <v>0</v>
      </c>
      <c r="SG192" s="106">
        <f>Juniori!SG45</f>
        <v>0</v>
      </c>
      <c r="SH192" s="106">
        <f>Juniori!SH45</f>
        <v>0</v>
      </c>
      <c r="SI192" s="106">
        <f>Juniori!SI45</f>
        <v>0</v>
      </c>
      <c r="SJ192" s="106">
        <f>Juniori!SJ45</f>
        <v>0</v>
      </c>
      <c r="SK192" s="106">
        <f>Juniori!SK45</f>
        <v>0</v>
      </c>
      <c r="SL192" s="106">
        <f>Juniori!SL45</f>
        <v>0</v>
      </c>
      <c r="SM192" s="106">
        <f>Juniori!SM45</f>
        <v>0</v>
      </c>
      <c r="SN192" s="106">
        <f>Juniori!SN45</f>
        <v>0</v>
      </c>
      <c r="SO192" s="106">
        <f>Juniori!SO45</f>
        <v>0</v>
      </c>
      <c r="SP192" s="106">
        <f>Juniori!SP45</f>
        <v>0</v>
      </c>
      <c r="SQ192" s="106">
        <f>Juniori!SQ45</f>
        <v>0</v>
      </c>
      <c r="SR192" s="106">
        <f>Juniori!SR45</f>
        <v>0</v>
      </c>
      <c r="SS192" s="106">
        <f>Juniori!SS45</f>
        <v>0</v>
      </c>
      <c r="ST192" s="106">
        <f>Juniori!ST45</f>
        <v>0</v>
      </c>
      <c r="SU192" s="106">
        <f>Juniori!SU45</f>
        <v>0</v>
      </c>
      <c r="SV192" s="106">
        <f>Juniori!SV45</f>
        <v>0</v>
      </c>
      <c r="SW192" s="106">
        <f>Juniori!SW45</f>
        <v>0</v>
      </c>
      <c r="SX192" s="106">
        <f>Juniori!SX45</f>
        <v>0</v>
      </c>
      <c r="SY192" s="106">
        <f>Juniori!SY45</f>
        <v>0</v>
      </c>
      <c r="SZ192" s="106">
        <f>Juniori!SZ45</f>
        <v>0</v>
      </c>
      <c r="TA192" s="106">
        <f>Juniori!TA45</f>
        <v>0</v>
      </c>
      <c r="TB192" s="106">
        <f>Juniori!TB45</f>
        <v>0</v>
      </c>
    </row>
    <row r="193" spans="1:522" s="1" customFormat="1" ht="18" customHeight="1" x14ac:dyDescent="0.25">
      <c r="A193" s="12"/>
      <c r="B193" s="11" t="s">
        <v>107</v>
      </c>
      <c r="E193" s="4" t="s">
        <v>106</v>
      </c>
      <c r="F193" s="1">
        <v>9127</v>
      </c>
      <c r="G193" s="9" t="s">
        <v>95</v>
      </c>
      <c r="H193" s="4" t="s">
        <v>19</v>
      </c>
      <c r="I193" s="1">
        <f t="shared" ref="I193:I267" si="30">SUM(K193:TB193)</f>
        <v>2</v>
      </c>
      <c r="J193" s="12">
        <f>Tabuľka3[[#This Row],[Stĺpec9]]</f>
        <v>2</v>
      </c>
      <c r="K193" s="106">
        <f>Juniori!K46</f>
        <v>0</v>
      </c>
      <c r="L193" s="106">
        <f>Juniori!L46</f>
        <v>0</v>
      </c>
      <c r="M193" s="106">
        <f>Juniori!M46</f>
        <v>0</v>
      </c>
      <c r="N193" s="106">
        <f>Juniori!N46</f>
        <v>0</v>
      </c>
      <c r="O193" s="106">
        <f>Juniori!O46</f>
        <v>0</v>
      </c>
      <c r="P193" s="106">
        <f>Juniori!P46</f>
        <v>0</v>
      </c>
      <c r="Q193" s="106">
        <f>Juniori!Q46</f>
        <v>0</v>
      </c>
      <c r="R193" s="106">
        <f>Juniori!R46</f>
        <v>0</v>
      </c>
      <c r="S193" s="106">
        <f>Juniori!S46</f>
        <v>0</v>
      </c>
      <c r="T193" s="106">
        <f>Juniori!T46</f>
        <v>0</v>
      </c>
      <c r="U193" s="106">
        <f>Juniori!U46</f>
        <v>0</v>
      </c>
      <c r="V193" s="106">
        <f>Juniori!V46</f>
        <v>0</v>
      </c>
      <c r="W193" s="106">
        <f>Juniori!W46</f>
        <v>0</v>
      </c>
      <c r="X193" s="106">
        <f>Juniori!X46</f>
        <v>0</v>
      </c>
      <c r="Y193" s="106">
        <f>Juniori!Y46</f>
        <v>0</v>
      </c>
      <c r="Z193" s="106">
        <f>Juniori!Z46</f>
        <v>0</v>
      </c>
      <c r="AA193" s="106">
        <f>Juniori!AA46</f>
        <v>0</v>
      </c>
      <c r="AB193" s="106">
        <f>Juniori!AB46</f>
        <v>0</v>
      </c>
      <c r="AC193" s="106">
        <f>Juniori!AC46</f>
        <v>0</v>
      </c>
      <c r="AD193" s="106">
        <f>Juniori!AD46</f>
        <v>0</v>
      </c>
      <c r="AE193" s="106">
        <f>Juniori!AE46</f>
        <v>0</v>
      </c>
      <c r="AF193" s="106">
        <f>Juniori!AF46</f>
        <v>0</v>
      </c>
      <c r="AG193" s="106">
        <f>Juniori!AG46</f>
        <v>0</v>
      </c>
      <c r="AH193" s="106">
        <f>Juniori!AH46</f>
        <v>0</v>
      </c>
      <c r="AI193" s="106">
        <f>Juniori!AI46</f>
        <v>0</v>
      </c>
      <c r="AJ193" s="106">
        <f>Juniori!AJ46</f>
        <v>0</v>
      </c>
      <c r="AK193" s="106">
        <f>Juniori!AK46</f>
        <v>0</v>
      </c>
      <c r="AL193" s="106">
        <f>Juniori!AL46</f>
        <v>0</v>
      </c>
      <c r="AM193" s="106">
        <f>Juniori!AM46</f>
        <v>0</v>
      </c>
      <c r="AN193" s="106">
        <f>Juniori!AN46</f>
        <v>0</v>
      </c>
      <c r="AO193" s="106">
        <f>Juniori!AO46</f>
        <v>0</v>
      </c>
      <c r="AP193" s="106">
        <f>Juniori!AP46</f>
        <v>0</v>
      </c>
      <c r="AQ193" s="106">
        <f>Juniori!AQ46</f>
        <v>0</v>
      </c>
      <c r="AR193" s="106">
        <f>Juniori!AR46</f>
        <v>0</v>
      </c>
      <c r="AS193" s="106">
        <f>Juniori!AS46</f>
        <v>0</v>
      </c>
      <c r="AT193" s="106">
        <f>Juniori!AT46</f>
        <v>0</v>
      </c>
      <c r="AU193" s="106">
        <f>Juniori!AU46</f>
        <v>0</v>
      </c>
      <c r="AV193" s="106">
        <f>Juniori!AV46</f>
        <v>0</v>
      </c>
      <c r="AW193" s="106">
        <f>Juniori!AW46</f>
        <v>0</v>
      </c>
      <c r="AX193" s="106">
        <f>Juniori!AX46</f>
        <v>0</v>
      </c>
      <c r="AY193" s="106">
        <f>Juniori!AY46</f>
        <v>0</v>
      </c>
      <c r="AZ193" s="106">
        <f>Juniori!AZ46</f>
        <v>0</v>
      </c>
      <c r="BA193" s="106">
        <f>Juniori!BA46</f>
        <v>0</v>
      </c>
      <c r="BB193" s="106">
        <f>Juniori!BB46</f>
        <v>0</v>
      </c>
      <c r="BC193" s="106">
        <f>Juniori!BC46</f>
        <v>0</v>
      </c>
      <c r="BD193" s="106">
        <f>Juniori!BD46</f>
        <v>0</v>
      </c>
      <c r="BE193" s="106">
        <f>Juniori!BE46</f>
        <v>0</v>
      </c>
      <c r="BF193" s="106">
        <f>Juniori!BF46</f>
        <v>0</v>
      </c>
      <c r="BG193" s="106">
        <f>Juniori!BG46</f>
        <v>0</v>
      </c>
      <c r="BH193" s="106">
        <f>Juniori!BH46</f>
        <v>0</v>
      </c>
      <c r="BI193" s="106">
        <f>Juniori!BI46</f>
        <v>0</v>
      </c>
      <c r="BJ193" s="106">
        <f>Juniori!BJ46</f>
        <v>0</v>
      </c>
      <c r="BK193" s="106">
        <f>Juniori!BK46</f>
        <v>0</v>
      </c>
      <c r="BL193" s="106">
        <f>Juniori!BL46</f>
        <v>0</v>
      </c>
      <c r="BM193" s="106">
        <f>Juniori!BM46</f>
        <v>0</v>
      </c>
      <c r="BN193" s="106">
        <f>Juniori!BN46</f>
        <v>0</v>
      </c>
      <c r="BO193" s="106">
        <f>Juniori!BO46</f>
        <v>0</v>
      </c>
      <c r="BP193" s="106">
        <f>Juniori!BP46</f>
        <v>0</v>
      </c>
      <c r="BQ193" s="106">
        <f>Juniori!BQ46</f>
        <v>0</v>
      </c>
      <c r="BR193" s="106">
        <f>Juniori!BR46</f>
        <v>0</v>
      </c>
      <c r="BS193" s="106">
        <f>Juniori!BS46</f>
        <v>0</v>
      </c>
      <c r="BT193" s="106">
        <f>Juniori!BT46</f>
        <v>0</v>
      </c>
      <c r="BU193" s="106">
        <f>Juniori!BU46</f>
        <v>0</v>
      </c>
      <c r="BV193" s="106">
        <f>Juniori!BV46</f>
        <v>0</v>
      </c>
      <c r="BW193" s="106">
        <f>Juniori!BW46</f>
        <v>0</v>
      </c>
      <c r="BX193" s="106">
        <f>Juniori!BX46</f>
        <v>0</v>
      </c>
      <c r="BY193" s="106">
        <f>Juniori!BY46</f>
        <v>0</v>
      </c>
      <c r="BZ193" s="106">
        <f>Juniori!BZ46</f>
        <v>0</v>
      </c>
      <c r="CA193" s="106">
        <f>Juniori!CA46</f>
        <v>0</v>
      </c>
      <c r="CB193" s="106">
        <f>Juniori!CB46</f>
        <v>0</v>
      </c>
      <c r="CC193" s="106">
        <f>Juniori!CC46</f>
        <v>0</v>
      </c>
      <c r="CD193" s="106">
        <f>Juniori!CD46</f>
        <v>0</v>
      </c>
      <c r="CE193" s="106">
        <f>Juniori!CE46</f>
        <v>0</v>
      </c>
      <c r="CF193" s="106">
        <f>Juniori!CF46</f>
        <v>0</v>
      </c>
      <c r="CG193" s="106">
        <f>Juniori!CG46</f>
        <v>0</v>
      </c>
      <c r="CH193" s="106">
        <f>Juniori!CH46</f>
        <v>0</v>
      </c>
      <c r="CI193" s="106">
        <f>Juniori!CI46</f>
        <v>0</v>
      </c>
      <c r="CJ193" s="106">
        <f>Juniori!CJ46</f>
        <v>0</v>
      </c>
      <c r="CK193" s="106">
        <f>Juniori!CK46</f>
        <v>0</v>
      </c>
      <c r="CL193" s="106">
        <f>Juniori!CL46</f>
        <v>0</v>
      </c>
      <c r="CM193" s="106">
        <f>Juniori!CM46</f>
        <v>0</v>
      </c>
      <c r="CN193" s="106">
        <f>Juniori!CN46</f>
        <v>0</v>
      </c>
      <c r="CO193" s="106">
        <f>Juniori!CO46</f>
        <v>0</v>
      </c>
      <c r="CP193" s="106">
        <f>Juniori!CP46</f>
        <v>0</v>
      </c>
      <c r="CQ193" s="106">
        <f>Juniori!CQ46</f>
        <v>0</v>
      </c>
      <c r="CR193" s="106">
        <f>Juniori!CR46</f>
        <v>0</v>
      </c>
      <c r="CS193" s="106">
        <f>Juniori!CS46</f>
        <v>0</v>
      </c>
      <c r="CT193" s="106">
        <f>Juniori!CT46</f>
        <v>0</v>
      </c>
      <c r="CU193" s="106">
        <f>Juniori!CU46</f>
        <v>0</v>
      </c>
      <c r="CV193" s="106">
        <f>Juniori!CV46</f>
        <v>0</v>
      </c>
      <c r="CW193" s="106">
        <f>Juniori!CW46</f>
        <v>0</v>
      </c>
      <c r="CX193" s="106">
        <f>Juniori!CX46</f>
        <v>0</v>
      </c>
      <c r="CY193" s="106">
        <f>Juniori!CY46</f>
        <v>0</v>
      </c>
      <c r="CZ193" s="106">
        <f>Juniori!CZ46</f>
        <v>0</v>
      </c>
      <c r="DA193" s="106">
        <f>Juniori!DA46</f>
        <v>0</v>
      </c>
      <c r="DB193" s="106">
        <f>Juniori!DB46</f>
        <v>0</v>
      </c>
      <c r="DC193" s="106">
        <f>Juniori!DC46</f>
        <v>0</v>
      </c>
      <c r="DD193" s="106">
        <f>Juniori!DD46</f>
        <v>0</v>
      </c>
      <c r="DE193" s="106">
        <f>Juniori!DE46</f>
        <v>0</v>
      </c>
      <c r="DF193" s="106">
        <f>Juniori!DF46</f>
        <v>0</v>
      </c>
      <c r="DG193" s="106">
        <f>Juniori!DG46</f>
        <v>0</v>
      </c>
      <c r="DH193" s="106">
        <f>Juniori!DH46</f>
        <v>0</v>
      </c>
      <c r="DI193" s="106">
        <f>Juniori!DI46</f>
        <v>0</v>
      </c>
      <c r="DJ193" s="106">
        <f>Juniori!DJ46</f>
        <v>0</v>
      </c>
      <c r="DK193" s="106">
        <f>Juniori!DK46</f>
        <v>0</v>
      </c>
      <c r="DL193" s="106">
        <f>Juniori!DL46</f>
        <v>0</v>
      </c>
      <c r="DM193" s="106">
        <f>Juniori!DM46</f>
        <v>0</v>
      </c>
      <c r="DN193" s="106">
        <f>Juniori!DN46</f>
        <v>0</v>
      </c>
      <c r="DO193" s="106">
        <f>Juniori!DO46</f>
        <v>0</v>
      </c>
      <c r="DP193" s="106">
        <f>Juniori!DP46</f>
        <v>0</v>
      </c>
      <c r="DQ193" s="106">
        <f>Juniori!DQ46</f>
        <v>0</v>
      </c>
      <c r="DR193" s="106">
        <f>Juniori!DR46</f>
        <v>0</v>
      </c>
      <c r="DS193" s="106">
        <f>Juniori!DS46</f>
        <v>0</v>
      </c>
      <c r="DT193" s="106">
        <f>Juniori!DT46</f>
        <v>0</v>
      </c>
      <c r="DU193" s="106">
        <f>Juniori!DU46</f>
        <v>0</v>
      </c>
      <c r="DV193" s="106">
        <f>Juniori!DV46</f>
        <v>0</v>
      </c>
      <c r="DW193" s="106">
        <f>Juniori!DW46</f>
        <v>0</v>
      </c>
      <c r="DX193" s="106">
        <f>Juniori!DX46</f>
        <v>0</v>
      </c>
      <c r="DY193" s="106">
        <f>Juniori!DY46</f>
        <v>0</v>
      </c>
      <c r="DZ193" s="106">
        <f>Juniori!DZ46</f>
        <v>0</v>
      </c>
      <c r="EA193" s="106">
        <f>Juniori!EA46</f>
        <v>0</v>
      </c>
      <c r="EB193" s="106">
        <f>Juniori!EB46</f>
        <v>0</v>
      </c>
      <c r="EC193" s="106">
        <f>Juniori!EC46</f>
        <v>0</v>
      </c>
      <c r="ED193" s="106">
        <f>Juniori!ED46</f>
        <v>0</v>
      </c>
      <c r="EE193" s="106">
        <f>Juniori!EE46</f>
        <v>0</v>
      </c>
      <c r="EF193" s="106">
        <f>Juniori!EF46</f>
        <v>0</v>
      </c>
      <c r="EG193" s="106">
        <f>Juniori!EG46</f>
        <v>0</v>
      </c>
      <c r="EH193" s="106">
        <f>Juniori!EH46</f>
        <v>0</v>
      </c>
      <c r="EI193" s="106">
        <f>Juniori!EI46</f>
        <v>0</v>
      </c>
      <c r="EJ193" s="106">
        <f>Juniori!EJ46</f>
        <v>0</v>
      </c>
      <c r="EK193" s="106">
        <f>Juniori!EK46</f>
        <v>0</v>
      </c>
      <c r="EL193" s="106">
        <f>Juniori!EL46</f>
        <v>0</v>
      </c>
      <c r="EM193" s="106">
        <f>Juniori!EM46</f>
        <v>0</v>
      </c>
      <c r="EN193" s="106">
        <f>Juniori!EN46</f>
        <v>0</v>
      </c>
      <c r="EO193" s="106">
        <f>Juniori!EO46</f>
        <v>0</v>
      </c>
      <c r="EP193" s="106">
        <f>Juniori!EP46</f>
        <v>0</v>
      </c>
      <c r="EQ193" s="106">
        <f>Juniori!EQ46</f>
        <v>0</v>
      </c>
      <c r="ER193" s="106">
        <f>Juniori!ER46</f>
        <v>0</v>
      </c>
      <c r="ES193" s="106">
        <f>Juniori!ES46</f>
        <v>0</v>
      </c>
      <c r="ET193" s="106">
        <f>Juniori!ET46</f>
        <v>0</v>
      </c>
      <c r="EU193" s="106">
        <f>Juniori!EU46</f>
        <v>0</v>
      </c>
      <c r="EV193" s="106">
        <f>Juniori!EV46</f>
        <v>0</v>
      </c>
      <c r="EW193" s="106">
        <f>Juniori!EW46</f>
        <v>0</v>
      </c>
      <c r="EX193" s="106">
        <f>Juniori!EX46</f>
        <v>0</v>
      </c>
      <c r="EY193" s="106">
        <f>Juniori!EY46</f>
        <v>0</v>
      </c>
      <c r="EZ193" s="106">
        <f>Juniori!EZ46</f>
        <v>0</v>
      </c>
      <c r="FA193" s="106">
        <f>Juniori!FA46</f>
        <v>0</v>
      </c>
      <c r="FB193" s="106">
        <f>Juniori!FB46</f>
        <v>0</v>
      </c>
      <c r="FC193" s="106">
        <f>Juniori!FC46</f>
        <v>0</v>
      </c>
      <c r="FD193" s="106">
        <f>Juniori!FD46</f>
        <v>0</v>
      </c>
      <c r="FE193" s="106">
        <f>Juniori!FE46</f>
        <v>0</v>
      </c>
      <c r="FF193" s="106">
        <f>Juniori!FF46</f>
        <v>0</v>
      </c>
      <c r="FG193" s="106">
        <f>Juniori!FG46</f>
        <v>0</v>
      </c>
      <c r="FH193" s="106">
        <f>Juniori!FH46</f>
        <v>0</v>
      </c>
      <c r="FI193" s="106">
        <f>Juniori!FI46</f>
        <v>0</v>
      </c>
      <c r="FJ193" s="106">
        <f>Juniori!FJ46</f>
        <v>0</v>
      </c>
      <c r="FK193" s="106">
        <f>Juniori!FK46</f>
        <v>0</v>
      </c>
      <c r="FL193" s="106">
        <f>Juniori!FL46</f>
        <v>0</v>
      </c>
      <c r="FM193" s="106">
        <f>Juniori!FM46</f>
        <v>0</v>
      </c>
      <c r="FN193" s="106">
        <f>Juniori!FN46</f>
        <v>0</v>
      </c>
      <c r="FO193" s="106">
        <f>Juniori!FO46</f>
        <v>0</v>
      </c>
      <c r="FP193" s="106">
        <f>Juniori!FP46</f>
        <v>0</v>
      </c>
      <c r="FQ193" s="106">
        <f>Juniori!FQ46</f>
        <v>0</v>
      </c>
      <c r="FR193" s="106">
        <f>Juniori!FR46</f>
        <v>0</v>
      </c>
      <c r="FS193" s="106">
        <f>Juniori!FS46</f>
        <v>0</v>
      </c>
      <c r="FT193" s="106">
        <f>Juniori!FT46</f>
        <v>0</v>
      </c>
      <c r="FU193" s="106">
        <f>Juniori!FU46</f>
        <v>0</v>
      </c>
      <c r="FV193" s="106">
        <f>Juniori!FV46</f>
        <v>0</v>
      </c>
      <c r="FW193" s="106">
        <f>Juniori!FW46</f>
        <v>0</v>
      </c>
      <c r="FX193" s="106">
        <f>Juniori!FX46</f>
        <v>0</v>
      </c>
      <c r="FY193" s="106">
        <f>Juniori!FY46</f>
        <v>0</v>
      </c>
      <c r="FZ193" s="106">
        <f>Juniori!FZ46</f>
        <v>0</v>
      </c>
      <c r="GA193" s="106">
        <f>Juniori!GA46</f>
        <v>0</v>
      </c>
      <c r="GB193" s="106">
        <f>Juniori!GB46</f>
        <v>0</v>
      </c>
      <c r="GC193" s="106">
        <f>Juniori!GC46</f>
        <v>0</v>
      </c>
      <c r="GD193" s="106">
        <f>Juniori!GD46</f>
        <v>0</v>
      </c>
      <c r="GE193" s="106">
        <f>Juniori!GE46</f>
        <v>0</v>
      </c>
      <c r="GF193" s="106">
        <f>Juniori!GF46</f>
        <v>0</v>
      </c>
      <c r="GG193" s="106">
        <f>Juniori!GG46</f>
        <v>0</v>
      </c>
      <c r="GH193" s="106">
        <f>Juniori!GH46</f>
        <v>0</v>
      </c>
      <c r="GI193" s="106">
        <f>Juniori!GI46</f>
        <v>0</v>
      </c>
      <c r="GJ193" s="106">
        <f>Juniori!GJ46</f>
        <v>0</v>
      </c>
      <c r="GK193" s="106">
        <f>Juniori!GK46</f>
        <v>0</v>
      </c>
      <c r="GL193" s="106">
        <f>Juniori!GL46</f>
        <v>0</v>
      </c>
      <c r="GM193" s="106">
        <f>Juniori!GM46</f>
        <v>0</v>
      </c>
      <c r="GN193" s="106">
        <f>Juniori!GN46</f>
        <v>0</v>
      </c>
      <c r="GO193" s="106">
        <f>Juniori!GO46</f>
        <v>0</v>
      </c>
      <c r="GP193" s="106">
        <f>Juniori!GP46</f>
        <v>0</v>
      </c>
      <c r="GQ193" s="106">
        <f>Juniori!GQ46</f>
        <v>0</v>
      </c>
      <c r="GR193" s="106">
        <f>Juniori!GR46</f>
        <v>0</v>
      </c>
      <c r="GS193" s="106">
        <f>Juniori!GS46</f>
        <v>0</v>
      </c>
      <c r="GT193" s="106">
        <f>Juniori!GT46</f>
        <v>0</v>
      </c>
      <c r="GU193" s="106">
        <f>Juniori!GU46</f>
        <v>0</v>
      </c>
      <c r="GV193" s="106">
        <f>Juniori!GV46</f>
        <v>0</v>
      </c>
      <c r="GW193" s="106">
        <f>Juniori!GW46</f>
        <v>0</v>
      </c>
      <c r="GX193" s="106">
        <f>Juniori!GX46</f>
        <v>0</v>
      </c>
      <c r="GY193" s="106">
        <f>Juniori!GY46</f>
        <v>0</v>
      </c>
      <c r="GZ193" s="106">
        <f>Juniori!GZ46</f>
        <v>0</v>
      </c>
      <c r="HA193" s="106">
        <f>Juniori!HA46</f>
        <v>0</v>
      </c>
      <c r="HB193" s="106">
        <f>Juniori!HB46</f>
        <v>0</v>
      </c>
      <c r="HC193" s="106">
        <f>Juniori!HC46</f>
        <v>0</v>
      </c>
      <c r="HD193" s="106">
        <f>Juniori!HD46</f>
        <v>0</v>
      </c>
      <c r="HE193" s="106">
        <f>Juniori!HE46</f>
        <v>0</v>
      </c>
      <c r="HF193" s="106">
        <f>Juniori!HF46</f>
        <v>0</v>
      </c>
      <c r="HG193" s="106">
        <f>Juniori!HG46</f>
        <v>0</v>
      </c>
      <c r="HH193" s="106">
        <f>Juniori!HH46</f>
        <v>0</v>
      </c>
      <c r="HI193" s="106">
        <f>Juniori!HI46</f>
        <v>0</v>
      </c>
      <c r="HJ193" s="106">
        <f>Juniori!HJ46</f>
        <v>0</v>
      </c>
      <c r="HK193" s="106">
        <f>Juniori!HK46</f>
        <v>0</v>
      </c>
      <c r="HL193" s="106">
        <f>Juniori!HL46</f>
        <v>0</v>
      </c>
      <c r="HM193" s="106">
        <f>Juniori!HM46</f>
        <v>0</v>
      </c>
      <c r="HN193" s="106">
        <f>Juniori!HN46</f>
        <v>2</v>
      </c>
      <c r="HO193" s="106">
        <f>Juniori!HO46</f>
        <v>0</v>
      </c>
      <c r="HP193" s="106">
        <f>Juniori!HP46</f>
        <v>0</v>
      </c>
      <c r="HQ193" s="106">
        <f>Juniori!HQ46</f>
        <v>0</v>
      </c>
      <c r="HR193" s="106">
        <f>Juniori!HR46</f>
        <v>0</v>
      </c>
      <c r="HS193" s="106">
        <f>Juniori!HS46</f>
        <v>0</v>
      </c>
      <c r="HT193" s="106">
        <f>Juniori!HT46</f>
        <v>0</v>
      </c>
      <c r="HU193" s="106">
        <f>Juniori!HU46</f>
        <v>0</v>
      </c>
      <c r="HV193" s="106">
        <f>Juniori!HV46</f>
        <v>0</v>
      </c>
      <c r="HW193" s="106">
        <f>Juniori!HW46</f>
        <v>0</v>
      </c>
      <c r="HX193" s="106">
        <f>Juniori!HX46</f>
        <v>0</v>
      </c>
      <c r="HY193" s="106">
        <f>Juniori!HY46</f>
        <v>0</v>
      </c>
      <c r="HZ193" s="106">
        <f>Juniori!HZ46</f>
        <v>0</v>
      </c>
      <c r="IA193" s="106">
        <f>Juniori!IA46</f>
        <v>0</v>
      </c>
      <c r="IB193" s="106">
        <f>Juniori!IB46</f>
        <v>0</v>
      </c>
      <c r="IC193" s="106">
        <f>Juniori!IC46</f>
        <v>0</v>
      </c>
      <c r="ID193" s="106">
        <f>Juniori!ID46</f>
        <v>0</v>
      </c>
      <c r="IE193" s="106">
        <f>Juniori!IE46</f>
        <v>0</v>
      </c>
      <c r="IF193" s="106">
        <f>Juniori!IF46</f>
        <v>0</v>
      </c>
      <c r="IG193" s="106">
        <f>Juniori!IG46</f>
        <v>0</v>
      </c>
      <c r="IH193" s="106">
        <f>Juniori!IH46</f>
        <v>0</v>
      </c>
      <c r="II193" s="106">
        <f>Juniori!II46</f>
        <v>0</v>
      </c>
      <c r="IJ193" s="106">
        <f>Juniori!IJ46</f>
        <v>0</v>
      </c>
      <c r="IK193" s="106">
        <f>Juniori!IK46</f>
        <v>0</v>
      </c>
      <c r="IL193" s="106">
        <f>Juniori!IL46</f>
        <v>0</v>
      </c>
      <c r="IM193" s="106">
        <f>Juniori!IM46</f>
        <v>0</v>
      </c>
      <c r="IN193" s="106">
        <f>Juniori!IN46</f>
        <v>0</v>
      </c>
      <c r="IO193" s="106">
        <f>Juniori!IO46</f>
        <v>0</v>
      </c>
      <c r="IP193" s="106">
        <f>Juniori!IP46</f>
        <v>0</v>
      </c>
      <c r="IQ193" s="106">
        <f>Juniori!IQ46</f>
        <v>0</v>
      </c>
      <c r="IR193" s="106">
        <f>Juniori!IR46</f>
        <v>0</v>
      </c>
      <c r="IS193" s="106">
        <f>Juniori!IS46</f>
        <v>0</v>
      </c>
      <c r="IT193" s="106">
        <f>Juniori!IT46</f>
        <v>0</v>
      </c>
      <c r="IU193" s="106">
        <f>Juniori!IU46</f>
        <v>0</v>
      </c>
      <c r="IV193" s="106">
        <f>Juniori!IV46</f>
        <v>0</v>
      </c>
      <c r="IW193" s="106">
        <f>Juniori!IW46</f>
        <v>0</v>
      </c>
      <c r="IX193" s="106">
        <f>Juniori!IX46</f>
        <v>0</v>
      </c>
      <c r="IY193" s="106">
        <f>Juniori!IY46</f>
        <v>0</v>
      </c>
      <c r="IZ193" s="106">
        <f>Juniori!IZ46</f>
        <v>0</v>
      </c>
      <c r="JA193" s="106">
        <f>Juniori!JA46</f>
        <v>0</v>
      </c>
      <c r="JB193" s="106">
        <f>Juniori!JB46</f>
        <v>0</v>
      </c>
      <c r="JC193" s="106">
        <f>Juniori!JC46</f>
        <v>0</v>
      </c>
      <c r="JD193" s="106">
        <f>Juniori!JD46</f>
        <v>0</v>
      </c>
      <c r="JE193" s="106">
        <f>Juniori!JE46</f>
        <v>0</v>
      </c>
      <c r="JF193" s="106">
        <f>Juniori!JF46</f>
        <v>0</v>
      </c>
      <c r="JG193" s="106">
        <f>Juniori!JG46</f>
        <v>0</v>
      </c>
      <c r="JH193" s="106">
        <f>Juniori!JH46</f>
        <v>0</v>
      </c>
      <c r="JI193" s="106">
        <f>Juniori!JI46</f>
        <v>0</v>
      </c>
      <c r="JJ193" s="106">
        <f>Juniori!JJ46</f>
        <v>0</v>
      </c>
      <c r="JK193" s="106">
        <f>Juniori!JK46</f>
        <v>0</v>
      </c>
      <c r="JL193" s="106">
        <f>Juniori!JL46</f>
        <v>0</v>
      </c>
      <c r="JM193" s="106">
        <f>Juniori!JM46</f>
        <v>0</v>
      </c>
      <c r="JN193" s="106">
        <f>Juniori!JN46</f>
        <v>0</v>
      </c>
      <c r="JO193" s="106">
        <f>Juniori!JO46</f>
        <v>0</v>
      </c>
      <c r="JP193" s="106">
        <f>Juniori!JP46</f>
        <v>0</v>
      </c>
      <c r="JQ193" s="106">
        <f>Juniori!JQ46</f>
        <v>0</v>
      </c>
      <c r="JR193" s="106">
        <f>Juniori!JR46</f>
        <v>0</v>
      </c>
      <c r="JS193" s="106">
        <f>Juniori!JS46</f>
        <v>0</v>
      </c>
      <c r="JT193" s="106">
        <f>Juniori!JT46</f>
        <v>0</v>
      </c>
      <c r="JU193" s="106">
        <f>Juniori!JU46</f>
        <v>0</v>
      </c>
      <c r="JV193" s="106">
        <f>Juniori!JV46</f>
        <v>0</v>
      </c>
      <c r="JW193" s="106">
        <f>Juniori!JW46</f>
        <v>0</v>
      </c>
      <c r="JX193" s="106">
        <f>Juniori!JX46</f>
        <v>0</v>
      </c>
      <c r="JY193" s="106">
        <f>Juniori!JY46</f>
        <v>0</v>
      </c>
      <c r="JZ193" s="106">
        <f>Juniori!JZ46</f>
        <v>0</v>
      </c>
      <c r="KA193" s="106">
        <f>Juniori!KA46</f>
        <v>0</v>
      </c>
      <c r="KB193" s="106">
        <f>Juniori!KB46</f>
        <v>0</v>
      </c>
      <c r="KC193" s="106">
        <f>Juniori!KC46</f>
        <v>0</v>
      </c>
      <c r="KD193" s="106">
        <f>Juniori!KD46</f>
        <v>0</v>
      </c>
      <c r="KE193" s="106">
        <f>Juniori!KE46</f>
        <v>0</v>
      </c>
      <c r="KF193" s="106">
        <f>Juniori!KF46</f>
        <v>0</v>
      </c>
      <c r="KG193" s="106">
        <f>Juniori!KG46</f>
        <v>0</v>
      </c>
      <c r="KH193" s="106">
        <f>Juniori!KH46</f>
        <v>0</v>
      </c>
      <c r="KI193" s="106">
        <f>Juniori!KI46</f>
        <v>0</v>
      </c>
      <c r="KJ193" s="106">
        <f>Juniori!KJ46</f>
        <v>0</v>
      </c>
      <c r="KK193" s="106">
        <f>Juniori!KK46</f>
        <v>0</v>
      </c>
      <c r="KL193" s="106">
        <f>Juniori!KL46</f>
        <v>0</v>
      </c>
      <c r="KM193" s="106">
        <f>Juniori!KM46</f>
        <v>0</v>
      </c>
      <c r="KN193" s="106">
        <f>Juniori!KN46</f>
        <v>0</v>
      </c>
      <c r="KO193" s="106">
        <f>Juniori!KO46</f>
        <v>0</v>
      </c>
      <c r="KP193" s="106">
        <f>Juniori!KP46</f>
        <v>0</v>
      </c>
      <c r="KQ193" s="106">
        <f>Juniori!KQ46</f>
        <v>0</v>
      </c>
      <c r="KR193" s="106">
        <f>Juniori!KR46</f>
        <v>0</v>
      </c>
      <c r="KS193" s="106">
        <f>Juniori!KS46</f>
        <v>0</v>
      </c>
      <c r="KT193" s="106">
        <f>Juniori!KT46</f>
        <v>0</v>
      </c>
      <c r="KU193" s="106">
        <f>Juniori!KU46</f>
        <v>0</v>
      </c>
      <c r="KV193" s="106">
        <f>Juniori!KV46</f>
        <v>0</v>
      </c>
      <c r="KW193" s="106">
        <f>Juniori!KW46</f>
        <v>0</v>
      </c>
      <c r="KX193" s="106">
        <f>Juniori!KX46</f>
        <v>0</v>
      </c>
      <c r="KY193" s="106">
        <f>Juniori!KY46</f>
        <v>0</v>
      </c>
      <c r="KZ193" s="106">
        <f>Juniori!KZ46</f>
        <v>0</v>
      </c>
      <c r="LA193" s="106">
        <f>Juniori!LA46</f>
        <v>0</v>
      </c>
      <c r="LB193" s="106">
        <f>Juniori!LB46</f>
        <v>0</v>
      </c>
      <c r="LC193" s="106">
        <f>Juniori!LC46</f>
        <v>0</v>
      </c>
      <c r="LD193" s="106">
        <f>Juniori!LD46</f>
        <v>0</v>
      </c>
      <c r="LE193" s="106">
        <f>Juniori!LE46</f>
        <v>0</v>
      </c>
      <c r="LF193" s="106">
        <f>Juniori!LF46</f>
        <v>0</v>
      </c>
      <c r="LG193" s="106">
        <f>Juniori!LG46</f>
        <v>0</v>
      </c>
      <c r="LH193" s="106">
        <f>Juniori!LH46</f>
        <v>0</v>
      </c>
      <c r="LI193" s="106">
        <f>Juniori!LI46</f>
        <v>0</v>
      </c>
      <c r="LJ193" s="106">
        <f>Juniori!LJ46</f>
        <v>0</v>
      </c>
      <c r="LK193" s="106">
        <f>Juniori!LK46</f>
        <v>0</v>
      </c>
      <c r="LL193" s="106">
        <f>Juniori!LL46</f>
        <v>0</v>
      </c>
      <c r="LM193" s="106">
        <f>Juniori!LM46</f>
        <v>0</v>
      </c>
      <c r="LN193" s="106">
        <f>Juniori!LN46</f>
        <v>0</v>
      </c>
      <c r="LO193" s="106">
        <f>Juniori!LO46</f>
        <v>0</v>
      </c>
      <c r="LP193" s="106">
        <f>Juniori!LP46</f>
        <v>0</v>
      </c>
      <c r="LQ193" s="106">
        <f>Juniori!LQ46</f>
        <v>0</v>
      </c>
      <c r="LR193" s="106">
        <f>Juniori!LR46</f>
        <v>0</v>
      </c>
      <c r="LS193" s="106">
        <f>Juniori!LS46</f>
        <v>0</v>
      </c>
      <c r="LT193" s="106">
        <f>Juniori!LT46</f>
        <v>0</v>
      </c>
      <c r="LU193" s="106">
        <f>Juniori!LU46</f>
        <v>0</v>
      </c>
      <c r="LV193" s="106">
        <f>Juniori!LV46</f>
        <v>0</v>
      </c>
      <c r="LW193" s="106">
        <f>Juniori!LW46</f>
        <v>0</v>
      </c>
      <c r="LX193" s="106">
        <f>Juniori!LX46</f>
        <v>0</v>
      </c>
      <c r="LY193" s="106">
        <f>Juniori!LY46</f>
        <v>0</v>
      </c>
      <c r="LZ193" s="106">
        <f>Juniori!LZ46</f>
        <v>0</v>
      </c>
      <c r="MA193" s="106">
        <f>Juniori!MA46</f>
        <v>0</v>
      </c>
      <c r="MB193" s="106">
        <f>Juniori!MB46</f>
        <v>0</v>
      </c>
      <c r="MC193" s="106">
        <f>Juniori!MC46</f>
        <v>0</v>
      </c>
      <c r="MD193" s="106">
        <f>Juniori!MD46</f>
        <v>0</v>
      </c>
      <c r="ME193" s="106">
        <f>Juniori!ME46</f>
        <v>0</v>
      </c>
      <c r="MF193" s="106">
        <f>Juniori!MF46</f>
        <v>0</v>
      </c>
      <c r="MG193" s="106">
        <f>Juniori!MG46</f>
        <v>0</v>
      </c>
      <c r="MH193" s="106">
        <f>Juniori!MH46</f>
        <v>0</v>
      </c>
      <c r="MI193" s="106">
        <f>Juniori!MI46</f>
        <v>0</v>
      </c>
      <c r="MJ193" s="106">
        <f>Juniori!MJ46</f>
        <v>0</v>
      </c>
      <c r="MK193" s="106">
        <f>Juniori!MK46</f>
        <v>0</v>
      </c>
      <c r="ML193" s="106">
        <f>Juniori!ML46</f>
        <v>0</v>
      </c>
      <c r="MM193" s="106">
        <f>Juniori!MM46</f>
        <v>0</v>
      </c>
      <c r="MN193" s="106">
        <f>Juniori!MN46</f>
        <v>0</v>
      </c>
      <c r="MO193" s="106">
        <f>Juniori!MO46</f>
        <v>0</v>
      </c>
      <c r="MP193" s="106">
        <f>Juniori!MP46</f>
        <v>0</v>
      </c>
      <c r="MQ193" s="106">
        <f>Juniori!MQ46</f>
        <v>0</v>
      </c>
      <c r="MR193" s="106">
        <f>Juniori!MR46</f>
        <v>0</v>
      </c>
      <c r="MS193" s="106">
        <f>Juniori!MS46</f>
        <v>0</v>
      </c>
      <c r="MT193" s="106">
        <f>Juniori!MT46</f>
        <v>0</v>
      </c>
      <c r="MU193" s="106">
        <f>Juniori!MU46</f>
        <v>0</v>
      </c>
      <c r="MV193" s="106">
        <f>Juniori!MV46</f>
        <v>0</v>
      </c>
      <c r="MW193" s="106">
        <f>Juniori!MW46</f>
        <v>0</v>
      </c>
      <c r="MX193" s="106">
        <f>Juniori!MX46</f>
        <v>0</v>
      </c>
      <c r="MY193" s="106">
        <f>Juniori!MY46</f>
        <v>0</v>
      </c>
      <c r="MZ193" s="106">
        <f>Juniori!MZ46</f>
        <v>0</v>
      </c>
      <c r="NA193" s="106">
        <f>Juniori!NA46</f>
        <v>0</v>
      </c>
      <c r="NB193" s="106">
        <f>Juniori!NB46</f>
        <v>0</v>
      </c>
      <c r="NC193" s="106">
        <f>Juniori!NC46</f>
        <v>0</v>
      </c>
      <c r="ND193" s="106">
        <f>Juniori!ND46</f>
        <v>0</v>
      </c>
      <c r="NE193" s="106">
        <f>Juniori!NE46</f>
        <v>0</v>
      </c>
      <c r="NF193" s="106">
        <f>Juniori!NF46</f>
        <v>0</v>
      </c>
      <c r="NG193" s="106">
        <f>Juniori!NG46</f>
        <v>0</v>
      </c>
      <c r="NH193" s="106">
        <f>Juniori!NH46</f>
        <v>0</v>
      </c>
      <c r="NI193" s="106">
        <f>Juniori!NI46</f>
        <v>0</v>
      </c>
      <c r="NJ193" s="106">
        <f>Juniori!NJ46</f>
        <v>0</v>
      </c>
      <c r="NK193" s="106">
        <f>Juniori!NK46</f>
        <v>0</v>
      </c>
      <c r="NL193" s="106">
        <f>Juniori!NL46</f>
        <v>0</v>
      </c>
      <c r="NM193" s="106">
        <f>Juniori!NM46</f>
        <v>0</v>
      </c>
      <c r="NN193" s="106">
        <f>Juniori!NN46</f>
        <v>0</v>
      </c>
      <c r="NO193" s="106">
        <f>Juniori!NO46</f>
        <v>0</v>
      </c>
      <c r="NP193" s="106">
        <f>Juniori!NP46</f>
        <v>0</v>
      </c>
      <c r="NQ193" s="106">
        <f>Juniori!NQ46</f>
        <v>0</v>
      </c>
      <c r="NR193" s="106">
        <f>Juniori!NR46</f>
        <v>0</v>
      </c>
      <c r="NS193" s="106">
        <f>Juniori!NS46</f>
        <v>0</v>
      </c>
      <c r="NT193" s="106">
        <f>Juniori!NT46</f>
        <v>0</v>
      </c>
      <c r="NU193" s="106">
        <f>Juniori!NU46</f>
        <v>0</v>
      </c>
      <c r="NV193" s="106">
        <f>Juniori!NV46</f>
        <v>0</v>
      </c>
      <c r="NW193" s="106">
        <f>Juniori!NW46</f>
        <v>0</v>
      </c>
      <c r="NX193" s="106">
        <f>Juniori!NX46</f>
        <v>0</v>
      </c>
      <c r="NY193" s="106">
        <f>Juniori!NY46</f>
        <v>0</v>
      </c>
      <c r="NZ193" s="106">
        <f>Juniori!NZ46</f>
        <v>0</v>
      </c>
      <c r="OA193" s="106">
        <f>Juniori!OA46</f>
        <v>0</v>
      </c>
      <c r="OB193" s="106">
        <f>Juniori!OB46</f>
        <v>0</v>
      </c>
      <c r="OC193" s="106">
        <f>Juniori!OC46</f>
        <v>0</v>
      </c>
      <c r="OD193" s="106">
        <f>Juniori!OD46</f>
        <v>0</v>
      </c>
      <c r="OE193" s="106">
        <f>Juniori!OE46</f>
        <v>0</v>
      </c>
      <c r="OF193" s="106">
        <f>Juniori!OF46</f>
        <v>0</v>
      </c>
      <c r="OG193" s="106">
        <f>Juniori!OG46</f>
        <v>0</v>
      </c>
      <c r="OH193" s="106">
        <f>Juniori!OH46</f>
        <v>0</v>
      </c>
      <c r="OI193" s="106">
        <f>Juniori!OI46</f>
        <v>0</v>
      </c>
      <c r="OJ193" s="106">
        <f>Juniori!OJ46</f>
        <v>0</v>
      </c>
      <c r="OK193" s="106">
        <f>Juniori!OK46</f>
        <v>0</v>
      </c>
      <c r="OL193" s="106">
        <f>Juniori!OL46</f>
        <v>0</v>
      </c>
      <c r="OM193" s="106">
        <f>Juniori!OM46</f>
        <v>0</v>
      </c>
      <c r="ON193" s="106">
        <f>Juniori!ON46</f>
        <v>0</v>
      </c>
      <c r="OO193" s="106">
        <f>Juniori!OO46</f>
        <v>0</v>
      </c>
      <c r="OP193" s="106">
        <f>Juniori!OP46</f>
        <v>0</v>
      </c>
      <c r="OQ193" s="106">
        <f>Juniori!OQ46</f>
        <v>0</v>
      </c>
      <c r="OR193" s="106">
        <f>Juniori!OR46</f>
        <v>0</v>
      </c>
      <c r="OS193" s="106">
        <f>Juniori!OS46</f>
        <v>0</v>
      </c>
      <c r="OT193" s="106">
        <f>Juniori!OT46</f>
        <v>0</v>
      </c>
      <c r="OU193" s="106">
        <f>Juniori!OU46</f>
        <v>0</v>
      </c>
      <c r="OV193" s="106">
        <f>Juniori!OV46</f>
        <v>0</v>
      </c>
      <c r="OW193" s="106">
        <f>Juniori!OW46</f>
        <v>0</v>
      </c>
      <c r="OX193" s="106">
        <f>Juniori!OX46</f>
        <v>0</v>
      </c>
      <c r="OY193" s="106">
        <f>Juniori!OY46</f>
        <v>0</v>
      </c>
      <c r="OZ193" s="106">
        <f>Juniori!OZ46</f>
        <v>0</v>
      </c>
      <c r="PA193" s="106">
        <f>Juniori!PA46</f>
        <v>0</v>
      </c>
      <c r="PB193" s="106">
        <f>Juniori!PB46</f>
        <v>0</v>
      </c>
      <c r="PC193" s="106">
        <f>Juniori!PC46</f>
        <v>0</v>
      </c>
      <c r="PD193" s="106">
        <f>Juniori!PD46</f>
        <v>0</v>
      </c>
      <c r="PE193" s="106">
        <f>Juniori!PE46</f>
        <v>0</v>
      </c>
      <c r="PF193" s="106">
        <f>Juniori!PF46</f>
        <v>0</v>
      </c>
      <c r="PG193" s="106">
        <f>Juniori!PG46</f>
        <v>0</v>
      </c>
      <c r="PH193" s="106">
        <f>Juniori!PH46</f>
        <v>0</v>
      </c>
      <c r="PI193" s="106">
        <f>Juniori!PI46</f>
        <v>0</v>
      </c>
      <c r="PJ193" s="106">
        <f>Juniori!PJ46</f>
        <v>0</v>
      </c>
      <c r="PK193" s="106">
        <f>Juniori!PK46</f>
        <v>0</v>
      </c>
      <c r="PL193" s="106">
        <f>Juniori!PL46</f>
        <v>0</v>
      </c>
      <c r="PM193" s="106">
        <f>Juniori!PM46</f>
        <v>0</v>
      </c>
      <c r="PN193" s="106">
        <f>Juniori!PN46</f>
        <v>0</v>
      </c>
      <c r="PO193" s="106">
        <f>Juniori!PO46</f>
        <v>0</v>
      </c>
      <c r="PP193" s="106">
        <f>Juniori!PP46</f>
        <v>0</v>
      </c>
      <c r="PQ193" s="106">
        <f>Juniori!PQ46</f>
        <v>0</v>
      </c>
      <c r="PR193" s="106">
        <f>Juniori!PR46</f>
        <v>0</v>
      </c>
      <c r="PS193" s="106">
        <f>Juniori!PS46</f>
        <v>0</v>
      </c>
      <c r="PT193" s="106">
        <f>Juniori!PT46</f>
        <v>0</v>
      </c>
      <c r="PU193" s="106">
        <f>Juniori!PU46</f>
        <v>0</v>
      </c>
      <c r="PV193" s="106">
        <f>Juniori!PV46</f>
        <v>0</v>
      </c>
      <c r="PW193" s="106">
        <f>Juniori!PW46</f>
        <v>0</v>
      </c>
      <c r="PX193" s="106">
        <f>Juniori!PX46</f>
        <v>0</v>
      </c>
      <c r="PY193" s="106">
        <f>Juniori!PY46</f>
        <v>0</v>
      </c>
      <c r="PZ193" s="106">
        <f>Juniori!PZ46</f>
        <v>0</v>
      </c>
      <c r="QA193" s="106">
        <f>Juniori!QA46</f>
        <v>0</v>
      </c>
      <c r="QB193" s="106">
        <f>Juniori!QB46</f>
        <v>0</v>
      </c>
      <c r="QC193" s="106">
        <f>Juniori!QC46</f>
        <v>0</v>
      </c>
      <c r="QD193" s="106">
        <f>Juniori!QD46</f>
        <v>0</v>
      </c>
      <c r="QE193" s="106">
        <f>Juniori!QE46</f>
        <v>0</v>
      </c>
      <c r="QF193" s="106">
        <f>Juniori!QF46</f>
        <v>0</v>
      </c>
      <c r="QG193" s="106">
        <f>Juniori!QG46</f>
        <v>0</v>
      </c>
      <c r="QH193" s="106">
        <f>Juniori!QH46</f>
        <v>0</v>
      </c>
      <c r="QI193" s="106">
        <f>Juniori!QI46</f>
        <v>0</v>
      </c>
      <c r="QJ193" s="106">
        <f>Juniori!QJ46</f>
        <v>0</v>
      </c>
      <c r="QK193" s="106">
        <f>Juniori!QK46</f>
        <v>0</v>
      </c>
      <c r="QL193" s="106">
        <f>Juniori!QL46</f>
        <v>0</v>
      </c>
      <c r="QM193" s="106">
        <f>Juniori!QM46</f>
        <v>0</v>
      </c>
      <c r="QN193" s="106">
        <f>Juniori!QN46</f>
        <v>0</v>
      </c>
      <c r="QO193" s="106">
        <f>Juniori!QO46</f>
        <v>0</v>
      </c>
      <c r="QP193" s="106">
        <f>Juniori!QP46</f>
        <v>0</v>
      </c>
      <c r="QQ193" s="106">
        <f>Juniori!QQ46</f>
        <v>0</v>
      </c>
      <c r="QR193" s="106">
        <f>Juniori!QR46</f>
        <v>0</v>
      </c>
      <c r="QS193" s="106">
        <f>Juniori!QS46</f>
        <v>0</v>
      </c>
      <c r="QT193" s="106">
        <f>Juniori!QT46</f>
        <v>0</v>
      </c>
      <c r="QU193" s="106">
        <f>Juniori!QU46</f>
        <v>0</v>
      </c>
      <c r="QV193" s="106">
        <f>Juniori!QV46</f>
        <v>0</v>
      </c>
      <c r="QW193" s="106">
        <f>Juniori!QW46</f>
        <v>0</v>
      </c>
      <c r="QX193" s="106">
        <f>Juniori!QX46</f>
        <v>0</v>
      </c>
      <c r="QY193" s="106">
        <f>Juniori!QY46</f>
        <v>0</v>
      </c>
      <c r="QZ193" s="106">
        <f>Juniori!QZ46</f>
        <v>0</v>
      </c>
      <c r="RA193" s="106">
        <f>Juniori!RA46</f>
        <v>0</v>
      </c>
      <c r="RB193" s="106">
        <f>Juniori!RB46</f>
        <v>0</v>
      </c>
      <c r="RC193" s="106">
        <f>Juniori!RC46</f>
        <v>0</v>
      </c>
      <c r="RD193" s="106">
        <f>Juniori!RD46</f>
        <v>0</v>
      </c>
      <c r="RE193" s="106">
        <f>Juniori!RE46</f>
        <v>0</v>
      </c>
      <c r="RF193" s="106">
        <f>Juniori!RF46</f>
        <v>0</v>
      </c>
      <c r="RG193" s="106">
        <f>Juniori!RG46</f>
        <v>0</v>
      </c>
      <c r="RH193" s="106">
        <f>Juniori!RH46</f>
        <v>0</v>
      </c>
      <c r="RI193" s="106">
        <f>Juniori!RI46</f>
        <v>0</v>
      </c>
      <c r="RJ193" s="106">
        <f>Juniori!RJ46</f>
        <v>0</v>
      </c>
      <c r="RK193" s="106">
        <f>Juniori!RK46</f>
        <v>0</v>
      </c>
      <c r="RL193" s="106">
        <f>Juniori!RL46</f>
        <v>0</v>
      </c>
      <c r="RM193" s="106">
        <f>Juniori!RM46</f>
        <v>0</v>
      </c>
      <c r="RN193" s="106">
        <f>Juniori!RN46</f>
        <v>0</v>
      </c>
      <c r="RO193" s="106">
        <f>Juniori!RO46</f>
        <v>0</v>
      </c>
      <c r="RP193" s="106">
        <f>Juniori!RP46</f>
        <v>0</v>
      </c>
      <c r="RQ193" s="106">
        <f>Juniori!RQ46</f>
        <v>0</v>
      </c>
      <c r="RR193" s="106">
        <f>Juniori!RR46</f>
        <v>0</v>
      </c>
      <c r="RS193" s="106">
        <f>Juniori!RS46</f>
        <v>0</v>
      </c>
      <c r="RT193" s="106">
        <f>Juniori!RT46</f>
        <v>0</v>
      </c>
      <c r="RU193" s="106">
        <f>Juniori!RU46</f>
        <v>0</v>
      </c>
      <c r="RV193" s="106">
        <f>Juniori!RV46</f>
        <v>0</v>
      </c>
      <c r="RW193" s="106">
        <f>Juniori!RW46</f>
        <v>0</v>
      </c>
      <c r="RX193" s="106">
        <f>Juniori!RX46</f>
        <v>0</v>
      </c>
      <c r="RY193" s="106">
        <f>Juniori!RY46</f>
        <v>0</v>
      </c>
      <c r="RZ193" s="106">
        <f>Juniori!RZ46</f>
        <v>0</v>
      </c>
      <c r="SA193" s="106">
        <f>Juniori!SA46</f>
        <v>0</v>
      </c>
      <c r="SB193" s="106">
        <f>Juniori!SB46</f>
        <v>0</v>
      </c>
      <c r="SC193" s="106">
        <f>Juniori!SC46</f>
        <v>0</v>
      </c>
      <c r="SD193" s="106">
        <f>Juniori!SD46</f>
        <v>0</v>
      </c>
      <c r="SE193" s="106">
        <f>Juniori!SE46</f>
        <v>0</v>
      </c>
      <c r="SF193" s="106">
        <f>Juniori!SF46</f>
        <v>0</v>
      </c>
      <c r="SG193" s="106">
        <f>Juniori!SG46</f>
        <v>0</v>
      </c>
      <c r="SH193" s="106">
        <f>Juniori!SH46</f>
        <v>0</v>
      </c>
      <c r="SI193" s="106">
        <f>Juniori!SI46</f>
        <v>0</v>
      </c>
      <c r="SJ193" s="106">
        <f>Juniori!SJ46</f>
        <v>0</v>
      </c>
      <c r="SK193" s="106">
        <f>Juniori!SK46</f>
        <v>0</v>
      </c>
      <c r="SL193" s="106">
        <f>Juniori!SL46</f>
        <v>0</v>
      </c>
      <c r="SM193" s="106">
        <f>Juniori!SM46</f>
        <v>0</v>
      </c>
      <c r="SN193" s="106">
        <f>Juniori!SN46</f>
        <v>0</v>
      </c>
      <c r="SO193" s="106">
        <f>Juniori!SO46</f>
        <v>0</v>
      </c>
      <c r="SP193" s="106">
        <f>Juniori!SP46</f>
        <v>0</v>
      </c>
      <c r="SQ193" s="106">
        <f>Juniori!SQ46</f>
        <v>0</v>
      </c>
      <c r="SR193" s="106">
        <f>Juniori!SR46</f>
        <v>0</v>
      </c>
      <c r="SS193" s="106">
        <f>Juniori!SS46</f>
        <v>0</v>
      </c>
      <c r="ST193" s="106">
        <f>Juniori!ST46</f>
        <v>0</v>
      </c>
      <c r="SU193" s="106">
        <f>Juniori!SU46</f>
        <v>0</v>
      </c>
      <c r="SV193" s="106">
        <f>Juniori!SV46</f>
        <v>0</v>
      </c>
      <c r="SW193" s="106">
        <f>Juniori!SW46</f>
        <v>0</v>
      </c>
      <c r="SX193" s="106">
        <f>Juniori!SX46</f>
        <v>0</v>
      </c>
      <c r="SY193" s="106">
        <f>Juniori!SY46</f>
        <v>0</v>
      </c>
      <c r="SZ193" s="106">
        <f>Juniori!SZ46</f>
        <v>0</v>
      </c>
      <c r="TA193" s="106">
        <f>Juniori!TA46</f>
        <v>0</v>
      </c>
      <c r="TB193" s="106">
        <f>Juniori!TB46</f>
        <v>0</v>
      </c>
    </row>
    <row r="194" spans="1:522" s="1" customFormat="1" ht="18" customHeight="1" x14ac:dyDescent="0.25">
      <c r="A194" s="12"/>
      <c r="B194" s="11" t="s">
        <v>646</v>
      </c>
      <c r="C194" s="1">
        <v>12961</v>
      </c>
      <c r="D194" s="1">
        <v>2020</v>
      </c>
      <c r="E194" s="4" t="s">
        <v>644</v>
      </c>
      <c r="F194" s="1">
        <v>7342</v>
      </c>
      <c r="G194" s="9" t="s">
        <v>97</v>
      </c>
      <c r="H194" s="4" t="s">
        <v>19</v>
      </c>
      <c r="I194" s="1">
        <f t="shared" ref="I194" si="31">SUM(K194:TB194)</f>
        <v>2</v>
      </c>
      <c r="J194" s="12">
        <f>Tabuľka3[[#This Row],[Stĺpec9]]</f>
        <v>2</v>
      </c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  <c r="CL194" s="106"/>
      <c r="CM194" s="106"/>
      <c r="CN194" s="106"/>
      <c r="CO194" s="106"/>
      <c r="CP194" s="106"/>
      <c r="CQ194" s="106"/>
      <c r="CR194" s="106"/>
      <c r="CS194" s="106"/>
      <c r="CT194" s="106"/>
      <c r="CU194" s="106"/>
      <c r="CV194" s="106"/>
      <c r="CW194" s="106"/>
      <c r="CX194" s="106"/>
      <c r="CY194" s="106"/>
      <c r="CZ194" s="106"/>
      <c r="DA194" s="106"/>
      <c r="DB194" s="106"/>
      <c r="DC194" s="106"/>
      <c r="DD194" s="106"/>
      <c r="DE194" s="106"/>
      <c r="DF194" s="106"/>
      <c r="DG194" s="106"/>
      <c r="DH194" s="106"/>
      <c r="DI194" s="106"/>
      <c r="DJ194" s="106"/>
      <c r="DK194" s="106"/>
      <c r="DL194" s="106"/>
      <c r="DM194" s="106"/>
      <c r="DN194" s="106"/>
      <c r="DO194" s="106"/>
      <c r="DP194" s="106"/>
      <c r="DQ194" s="106"/>
      <c r="DR194" s="106"/>
      <c r="DS194" s="106"/>
      <c r="DT194" s="106"/>
      <c r="DU194" s="106"/>
      <c r="DV194" s="106"/>
      <c r="DW194" s="106"/>
      <c r="DX194" s="106"/>
      <c r="DY194" s="106"/>
      <c r="DZ194" s="106"/>
      <c r="EA194" s="106"/>
      <c r="EB194" s="106"/>
      <c r="EC194" s="106"/>
      <c r="ED194" s="106"/>
      <c r="EE194" s="106"/>
      <c r="EF194" s="106"/>
      <c r="EG194" s="106"/>
      <c r="EH194" s="106"/>
      <c r="EI194" s="106"/>
      <c r="EJ194" s="106"/>
      <c r="EK194" s="106"/>
      <c r="EL194" s="106"/>
      <c r="EM194" s="106"/>
      <c r="EN194" s="106"/>
      <c r="EO194" s="106"/>
      <c r="EP194" s="106"/>
      <c r="EQ194" s="106"/>
      <c r="ER194" s="106"/>
      <c r="ES194" s="106"/>
      <c r="ET194" s="106"/>
      <c r="EU194" s="106"/>
      <c r="EV194" s="106"/>
      <c r="EW194" s="106"/>
      <c r="EX194" s="106"/>
      <c r="EY194" s="106"/>
      <c r="EZ194" s="106"/>
      <c r="FA194" s="106"/>
      <c r="FB194" s="106"/>
      <c r="FC194" s="106"/>
      <c r="FD194" s="106"/>
      <c r="FE194" s="106"/>
      <c r="FF194" s="106"/>
      <c r="FG194" s="106"/>
      <c r="FH194" s="106"/>
      <c r="FI194" s="106"/>
      <c r="FJ194" s="106"/>
      <c r="FK194" s="106"/>
      <c r="FL194" s="106"/>
      <c r="FM194" s="106"/>
      <c r="FN194" s="106"/>
      <c r="FO194" s="106"/>
      <c r="FP194" s="106"/>
      <c r="FQ194" s="106"/>
      <c r="FR194" s="106"/>
      <c r="FS194" s="106"/>
      <c r="FT194" s="106"/>
      <c r="FU194" s="106"/>
      <c r="FV194" s="106"/>
      <c r="FW194" s="106"/>
      <c r="FX194" s="106"/>
      <c r="FY194" s="106"/>
      <c r="FZ194" s="106"/>
      <c r="GA194" s="106"/>
      <c r="GB194" s="106"/>
      <c r="GC194" s="106"/>
      <c r="GD194" s="106"/>
      <c r="GE194" s="106"/>
      <c r="GF194" s="106"/>
      <c r="GG194" s="106"/>
      <c r="GH194" s="106"/>
      <c r="GI194" s="106"/>
      <c r="GJ194" s="106"/>
      <c r="GK194" s="106"/>
      <c r="GL194" s="106"/>
      <c r="GM194" s="106"/>
      <c r="GN194" s="106"/>
      <c r="GO194" s="106"/>
      <c r="GP194" s="106"/>
      <c r="GQ194" s="106"/>
      <c r="GR194" s="106"/>
      <c r="GS194" s="106"/>
      <c r="GT194" s="106"/>
      <c r="GU194" s="106"/>
      <c r="GV194" s="106"/>
      <c r="GW194" s="106"/>
      <c r="GX194" s="106"/>
      <c r="GY194" s="106"/>
      <c r="GZ194" s="106"/>
      <c r="HA194" s="106"/>
      <c r="HB194" s="106"/>
      <c r="HC194" s="106"/>
      <c r="HD194" s="106"/>
      <c r="HE194" s="106"/>
      <c r="HF194" s="106"/>
      <c r="HG194" s="106"/>
      <c r="HH194" s="106"/>
      <c r="HI194" s="106"/>
      <c r="HJ194" s="106"/>
      <c r="HK194" s="106"/>
      <c r="HL194" s="106"/>
      <c r="HM194" s="106"/>
      <c r="HN194" s="106"/>
      <c r="HO194" s="106"/>
      <c r="HP194" s="106"/>
      <c r="HQ194" s="106"/>
      <c r="HR194" s="106"/>
      <c r="HS194" s="106"/>
      <c r="HT194" s="106"/>
      <c r="HU194" s="106"/>
      <c r="HV194" s="106"/>
      <c r="HW194" s="106"/>
      <c r="HX194" s="106"/>
      <c r="HY194" s="106"/>
      <c r="HZ194" s="106"/>
      <c r="IA194" s="106"/>
      <c r="IB194" s="106"/>
      <c r="IC194" s="106"/>
      <c r="ID194" s="106"/>
      <c r="IE194" s="106"/>
      <c r="IF194" s="106"/>
      <c r="IG194" s="106"/>
      <c r="IH194" s="106"/>
      <c r="II194" s="106"/>
      <c r="IJ194" s="106"/>
      <c r="IK194" s="106"/>
      <c r="IL194" s="106"/>
      <c r="IM194" s="106"/>
      <c r="IN194" s="106"/>
      <c r="IO194" s="106"/>
      <c r="IP194" s="106"/>
      <c r="IQ194" s="106"/>
      <c r="IR194" s="106"/>
      <c r="IS194" s="106"/>
      <c r="IT194" s="106"/>
      <c r="IU194" s="106"/>
      <c r="IV194" s="106"/>
      <c r="IW194" s="106"/>
      <c r="IX194" s="106"/>
      <c r="IY194" s="106"/>
      <c r="IZ194" s="106"/>
      <c r="JA194" s="106"/>
      <c r="JB194" s="106"/>
      <c r="JC194" s="106"/>
      <c r="JD194" s="106"/>
      <c r="JE194" s="106"/>
      <c r="JF194" s="106"/>
      <c r="JG194" s="106"/>
      <c r="JH194" s="106"/>
      <c r="JI194" s="106"/>
      <c r="JJ194" s="106"/>
      <c r="JK194" s="106"/>
      <c r="JL194" s="106"/>
      <c r="JM194" s="106"/>
      <c r="JN194" s="106"/>
      <c r="JO194" s="106"/>
      <c r="JP194" s="106"/>
      <c r="JQ194" s="106"/>
      <c r="JR194" s="106"/>
      <c r="JS194" s="106"/>
      <c r="JT194" s="106"/>
      <c r="JU194" s="106"/>
      <c r="JV194" s="106"/>
      <c r="JW194" s="106"/>
      <c r="JX194" s="106"/>
      <c r="JY194" s="106"/>
      <c r="JZ194" s="106"/>
      <c r="KA194" s="106"/>
      <c r="KB194" s="106"/>
      <c r="KC194" s="106"/>
      <c r="KD194" s="106"/>
      <c r="KE194" s="106"/>
      <c r="KF194" s="106"/>
      <c r="KG194" s="106"/>
      <c r="KH194" s="106"/>
      <c r="KI194" s="106"/>
      <c r="KJ194" s="106"/>
      <c r="KK194" s="106"/>
      <c r="KL194" s="106"/>
      <c r="KM194" s="106"/>
      <c r="KN194" s="106"/>
      <c r="KO194" s="106"/>
      <c r="KP194" s="106"/>
      <c r="KQ194" s="106"/>
      <c r="KR194" s="106"/>
      <c r="KS194" s="106"/>
      <c r="KT194" s="106"/>
      <c r="KU194" s="106"/>
      <c r="KV194" s="106"/>
      <c r="KW194" s="106"/>
      <c r="KX194" s="106"/>
      <c r="KY194" s="106"/>
      <c r="KZ194" s="106"/>
      <c r="LA194" s="106"/>
      <c r="LB194" s="106"/>
      <c r="LC194" s="106"/>
      <c r="LD194" s="106"/>
      <c r="LE194" s="106"/>
      <c r="LF194" s="106"/>
      <c r="LG194" s="106"/>
      <c r="LH194" s="106"/>
      <c r="LI194" s="106"/>
      <c r="LJ194" s="106"/>
      <c r="LK194" s="106"/>
      <c r="LL194" s="106"/>
      <c r="LM194" s="106"/>
      <c r="LN194" s="106"/>
      <c r="LO194" s="106"/>
      <c r="LP194" s="106"/>
      <c r="LQ194" s="106"/>
      <c r="LR194" s="106"/>
      <c r="LS194" s="106"/>
      <c r="LT194" s="106"/>
      <c r="LU194" s="106"/>
      <c r="LV194" s="68"/>
      <c r="LW194" s="68"/>
      <c r="LX194" s="68"/>
      <c r="LY194" s="68"/>
      <c r="LZ194" s="68"/>
      <c r="MA194" s="68"/>
      <c r="MB194" s="68"/>
      <c r="MC194" s="68"/>
      <c r="MD194" s="68"/>
      <c r="ME194" s="68"/>
      <c r="MF194" s="68"/>
      <c r="MG194" s="68"/>
      <c r="MH194" s="68"/>
      <c r="MI194" s="68"/>
      <c r="MJ194" s="68"/>
      <c r="MK194" s="68"/>
      <c r="ML194" s="68"/>
      <c r="MM194" s="68"/>
      <c r="MN194" s="68"/>
      <c r="MO194" s="68"/>
      <c r="MP194" s="68"/>
      <c r="MQ194" s="68"/>
      <c r="MR194" s="68"/>
      <c r="MS194" s="68"/>
      <c r="MT194" s="68"/>
      <c r="MU194" s="68"/>
      <c r="MV194" s="68"/>
      <c r="MW194" s="68"/>
      <c r="MX194" s="68"/>
      <c r="MY194" s="68"/>
      <c r="MZ194" s="68"/>
      <c r="NA194" s="68"/>
      <c r="NB194" s="68"/>
      <c r="NC194" s="68"/>
      <c r="ND194" s="68"/>
      <c r="NE194" s="68"/>
      <c r="NF194" s="68"/>
      <c r="NG194" s="68"/>
      <c r="NH194" s="68"/>
      <c r="NI194" s="68"/>
      <c r="NJ194" s="68"/>
      <c r="NK194" s="68"/>
      <c r="NL194" s="68"/>
      <c r="NM194" s="68"/>
      <c r="NN194" s="68"/>
      <c r="NO194" s="68"/>
      <c r="NP194" s="68"/>
      <c r="NQ194" s="68"/>
      <c r="NR194" s="68"/>
      <c r="NS194" s="68"/>
      <c r="NT194" s="68"/>
      <c r="NU194" s="68"/>
      <c r="NV194" s="68"/>
      <c r="NW194" s="68"/>
      <c r="NX194" s="68"/>
      <c r="NY194" s="68"/>
      <c r="NZ194" s="68"/>
      <c r="OA194" s="68"/>
      <c r="OB194" s="68"/>
      <c r="OC194" s="68"/>
      <c r="OD194" s="68"/>
      <c r="OE194" s="68"/>
      <c r="OF194" s="68"/>
      <c r="OG194" s="68"/>
      <c r="OH194" s="68"/>
      <c r="OI194" s="68"/>
      <c r="OJ194" s="68"/>
      <c r="OK194" s="68"/>
      <c r="OL194" s="68"/>
      <c r="OM194" s="68"/>
      <c r="ON194" s="68"/>
      <c r="OO194" s="68"/>
      <c r="OP194" s="68"/>
      <c r="OQ194" s="68"/>
      <c r="OR194" s="68"/>
      <c r="OS194" s="68"/>
      <c r="OT194" s="68"/>
      <c r="OU194" s="68"/>
      <c r="OV194" s="68"/>
      <c r="OW194" s="68"/>
      <c r="OX194" s="68"/>
      <c r="OY194" s="68"/>
      <c r="OZ194" s="68"/>
      <c r="PA194" s="68"/>
      <c r="PB194" s="68"/>
      <c r="PC194" s="68"/>
      <c r="PD194" s="68"/>
      <c r="PE194" s="68"/>
      <c r="PF194" s="68"/>
      <c r="PG194" s="68"/>
      <c r="PH194" s="68"/>
      <c r="PI194" s="68"/>
      <c r="PJ194" s="68"/>
      <c r="PK194" s="68"/>
      <c r="PL194" s="68"/>
      <c r="PM194" s="68"/>
      <c r="PN194" s="68"/>
      <c r="PO194" s="68"/>
      <c r="PP194" s="68"/>
      <c r="PQ194" s="68"/>
      <c r="PR194" s="68"/>
      <c r="PS194" s="68"/>
      <c r="PT194" s="68"/>
      <c r="PU194" s="68"/>
      <c r="PV194" s="68"/>
      <c r="PW194" s="68"/>
      <c r="PX194" s="68"/>
      <c r="PY194" s="68"/>
      <c r="PZ194" s="68"/>
      <c r="QA194" s="68"/>
      <c r="QB194" s="68"/>
      <c r="QC194" s="68"/>
      <c r="QD194" s="68"/>
      <c r="QE194" s="68"/>
      <c r="QF194" s="68"/>
      <c r="QG194" s="68"/>
      <c r="QH194" s="68"/>
      <c r="QI194" s="68"/>
      <c r="QJ194" s="68"/>
      <c r="QK194" s="68"/>
      <c r="QL194" s="68"/>
      <c r="QM194" s="68"/>
      <c r="QN194" s="68"/>
      <c r="QO194" s="68"/>
      <c r="QP194" s="68"/>
      <c r="QQ194" s="68"/>
      <c r="QR194" s="68"/>
      <c r="QS194" s="68"/>
      <c r="QT194" s="68"/>
      <c r="QU194" s="68"/>
      <c r="QV194" s="68"/>
      <c r="QW194" s="68"/>
      <c r="QX194" s="68"/>
      <c r="QY194" s="68"/>
      <c r="QZ194" s="68"/>
      <c r="RA194" s="68"/>
      <c r="RB194" s="68"/>
      <c r="RC194" s="68"/>
      <c r="RD194" s="68"/>
      <c r="RE194" s="68"/>
      <c r="RF194" s="68"/>
      <c r="RG194" s="68"/>
      <c r="RH194" s="68"/>
      <c r="RI194" s="68"/>
      <c r="RJ194" s="106"/>
      <c r="RK194" s="106"/>
      <c r="RL194" s="106"/>
      <c r="RM194" s="106"/>
      <c r="RN194" s="106"/>
      <c r="RO194" s="106"/>
      <c r="RP194" s="106"/>
      <c r="RQ194" s="106"/>
      <c r="RR194" s="106"/>
      <c r="RS194" s="106"/>
      <c r="RT194" s="106"/>
      <c r="RU194" s="106"/>
      <c r="RV194" s="106"/>
      <c r="RW194" s="106"/>
      <c r="RX194" s="106"/>
      <c r="RY194" s="106"/>
      <c r="RZ194" s="106">
        <v>2</v>
      </c>
      <c r="SA194" s="106" t="s">
        <v>641</v>
      </c>
      <c r="SB194" s="106"/>
      <c r="SC194" s="106"/>
      <c r="SD194" s="106"/>
      <c r="SE194" s="106" t="s">
        <v>641</v>
      </c>
      <c r="SF194" s="106" t="s">
        <v>641</v>
      </c>
      <c r="SG194" s="106"/>
      <c r="SH194" s="106"/>
      <c r="SI194" s="106"/>
      <c r="SJ194" s="106"/>
      <c r="SK194" s="106"/>
      <c r="SL194" s="106"/>
      <c r="SM194" s="106"/>
      <c r="SN194" s="106"/>
      <c r="SO194" s="106"/>
      <c r="SP194" s="106"/>
      <c r="SQ194" s="106"/>
      <c r="SR194" s="106"/>
      <c r="SS194" s="106"/>
      <c r="ST194" s="106"/>
      <c r="SU194" s="106"/>
      <c r="SV194" s="106"/>
      <c r="SW194" s="106"/>
      <c r="SX194" s="106"/>
      <c r="SY194" s="106"/>
      <c r="SZ194" s="106"/>
      <c r="TA194" s="106"/>
      <c r="TB194" s="106"/>
    </row>
    <row r="195" spans="1:522" s="1" customFormat="1" ht="18" customHeight="1" x14ac:dyDescent="0.25">
      <c r="A195" s="12"/>
      <c r="B195" s="31" t="s">
        <v>282</v>
      </c>
      <c r="C195" s="1">
        <v>12567</v>
      </c>
      <c r="D195" s="1">
        <v>2019</v>
      </c>
      <c r="E195" s="4" t="s">
        <v>281</v>
      </c>
      <c r="F195" s="1">
        <v>9809</v>
      </c>
      <c r="G195" s="9" t="s">
        <v>97</v>
      </c>
      <c r="H195" s="4" t="s">
        <v>19</v>
      </c>
      <c r="I195" s="1">
        <f>SUM(K195:TB195)</f>
        <v>2</v>
      </c>
      <c r="J195" s="12">
        <f>Tabuľka3[[#This Row],[Stĺpec9]]</f>
        <v>2</v>
      </c>
      <c r="K195" s="106">
        <f>Seniori!K87</f>
        <v>0</v>
      </c>
      <c r="L195" s="106">
        <f>Seniori!L87</f>
        <v>0</v>
      </c>
      <c r="M195" s="106">
        <f>Seniori!M87</f>
        <v>2</v>
      </c>
      <c r="N195" s="106">
        <f>Seniori!N87</f>
        <v>0</v>
      </c>
      <c r="O195" s="106">
        <f>Seniori!O87</f>
        <v>0</v>
      </c>
      <c r="P195" s="106">
        <f>Seniori!P87</f>
        <v>0</v>
      </c>
      <c r="Q195" s="106">
        <f>Seniori!Q87</f>
        <v>0</v>
      </c>
      <c r="R195" s="106">
        <f>Seniori!R87</f>
        <v>0</v>
      </c>
      <c r="S195" s="106">
        <f>Seniori!S87</f>
        <v>0</v>
      </c>
      <c r="T195" s="106">
        <f>Seniori!T87</f>
        <v>0</v>
      </c>
      <c r="U195" s="106">
        <f>Seniori!U87</f>
        <v>0</v>
      </c>
      <c r="V195" s="106">
        <f>Seniori!V87</f>
        <v>0</v>
      </c>
      <c r="W195" s="106">
        <f>Seniori!W87</f>
        <v>0</v>
      </c>
      <c r="X195" s="106">
        <f>Seniori!X87</f>
        <v>0</v>
      </c>
      <c r="Y195" s="106">
        <f>Seniori!Y87</f>
        <v>0</v>
      </c>
      <c r="Z195" s="106">
        <f>Seniori!Z87</f>
        <v>0</v>
      </c>
      <c r="AA195" s="106">
        <f>Seniori!AA87</f>
        <v>0</v>
      </c>
      <c r="AB195" s="106">
        <f>Seniori!AB87</f>
        <v>0</v>
      </c>
      <c r="AC195" s="106">
        <f>Seniori!AC87</f>
        <v>0</v>
      </c>
      <c r="AD195" s="106">
        <f>Seniori!AD87</f>
        <v>0</v>
      </c>
      <c r="AE195" s="106">
        <f>Seniori!AE87</f>
        <v>0</v>
      </c>
      <c r="AF195" s="106">
        <f>Seniori!AF87</f>
        <v>0</v>
      </c>
      <c r="AG195" s="106">
        <f>Seniori!AG87</f>
        <v>0</v>
      </c>
      <c r="AH195" s="106">
        <f>Seniori!AH87</f>
        <v>0</v>
      </c>
      <c r="AI195" s="106">
        <f>Seniori!AI87</f>
        <v>0</v>
      </c>
      <c r="AJ195" s="106">
        <f>Seniori!AJ87</f>
        <v>0</v>
      </c>
      <c r="AK195" s="106">
        <f>Seniori!AK87</f>
        <v>0</v>
      </c>
      <c r="AL195" s="106">
        <f>Seniori!AL87</f>
        <v>0</v>
      </c>
      <c r="AM195" s="106">
        <f>Seniori!AM87</f>
        <v>0</v>
      </c>
      <c r="AN195" s="106">
        <f>Seniori!AN87</f>
        <v>0</v>
      </c>
      <c r="AO195" s="106">
        <f>Seniori!AO87</f>
        <v>0</v>
      </c>
      <c r="AP195" s="106">
        <f>Seniori!AP87</f>
        <v>0</v>
      </c>
      <c r="AQ195" s="106">
        <f>Seniori!AQ87</f>
        <v>0</v>
      </c>
      <c r="AR195" s="106">
        <f>Seniori!AR87</f>
        <v>0</v>
      </c>
      <c r="AS195" s="106">
        <f>Seniori!AS87</f>
        <v>0</v>
      </c>
      <c r="AT195" s="106">
        <f>Seniori!AT87</f>
        <v>0</v>
      </c>
      <c r="AU195" s="106">
        <f>Seniori!AU87</f>
        <v>0</v>
      </c>
      <c r="AV195" s="106">
        <f>Seniori!AV87</f>
        <v>0</v>
      </c>
      <c r="AW195" s="106">
        <f>Seniori!AW87</f>
        <v>0</v>
      </c>
      <c r="AX195" s="106">
        <f>Seniori!AX87</f>
        <v>0</v>
      </c>
      <c r="AY195" s="106">
        <f>Seniori!AY87</f>
        <v>0</v>
      </c>
      <c r="AZ195" s="106">
        <f>Seniori!AZ87</f>
        <v>0</v>
      </c>
      <c r="BA195" s="106">
        <f>Seniori!BA87</f>
        <v>0</v>
      </c>
      <c r="BB195" s="106">
        <f>Seniori!BB87</f>
        <v>0</v>
      </c>
      <c r="BC195" s="106">
        <f>Seniori!BC87</f>
        <v>0</v>
      </c>
      <c r="BD195" s="106">
        <f>Seniori!BD87</f>
        <v>0</v>
      </c>
      <c r="BE195" s="106">
        <f>Seniori!BE87</f>
        <v>0</v>
      </c>
      <c r="BF195" s="106">
        <f>Seniori!BF87</f>
        <v>0</v>
      </c>
      <c r="BG195" s="106">
        <f>Seniori!BG87</f>
        <v>0</v>
      </c>
      <c r="BH195" s="106">
        <f>Seniori!BH87</f>
        <v>0</v>
      </c>
      <c r="BI195" s="106">
        <f>Seniori!BI87</f>
        <v>0</v>
      </c>
      <c r="BJ195" s="106">
        <f>Seniori!BJ87</f>
        <v>0</v>
      </c>
      <c r="BK195" s="106">
        <f>Seniori!BK87</f>
        <v>0</v>
      </c>
      <c r="BL195" s="106">
        <f>Seniori!BL87</f>
        <v>0</v>
      </c>
      <c r="BM195" s="106">
        <f>Seniori!BM87</f>
        <v>0</v>
      </c>
      <c r="BN195" s="106">
        <f>Seniori!BN87</f>
        <v>0</v>
      </c>
      <c r="BO195" s="106">
        <f>Seniori!BO87</f>
        <v>0</v>
      </c>
      <c r="BP195" s="106">
        <f>Seniori!BP87</f>
        <v>0</v>
      </c>
      <c r="BQ195" s="106">
        <f>Seniori!BQ87</f>
        <v>0</v>
      </c>
      <c r="BR195" s="106">
        <f>Seniori!BR87</f>
        <v>0</v>
      </c>
      <c r="BS195" s="106">
        <f>Seniori!BS87</f>
        <v>0</v>
      </c>
      <c r="BT195" s="106">
        <f>Seniori!BT87</f>
        <v>0</v>
      </c>
      <c r="BU195" s="106">
        <f>Seniori!BU87</f>
        <v>0</v>
      </c>
      <c r="BV195" s="106">
        <f>Seniori!BV87</f>
        <v>0</v>
      </c>
      <c r="BW195" s="106">
        <f>Seniori!BW87</f>
        <v>0</v>
      </c>
      <c r="BX195" s="106">
        <f>Seniori!BX87</f>
        <v>0</v>
      </c>
      <c r="BY195" s="106">
        <f>Seniori!BY87</f>
        <v>0</v>
      </c>
      <c r="BZ195" s="106">
        <f>Seniori!BZ87</f>
        <v>0</v>
      </c>
      <c r="CA195" s="106">
        <f>Seniori!CA87</f>
        <v>0</v>
      </c>
      <c r="CB195" s="106">
        <f>Seniori!CB87</f>
        <v>0</v>
      </c>
      <c r="CC195" s="106">
        <f>Seniori!CC87</f>
        <v>0</v>
      </c>
      <c r="CD195" s="106">
        <f>Seniori!CD87</f>
        <v>0</v>
      </c>
      <c r="CE195" s="106">
        <f>Seniori!CE87</f>
        <v>0</v>
      </c>
      <c r="CF195" s="106">
        <f>Seniori!CF87</f>
        <v>0</v>
      </c>
      <c r="CG195" s="106">
        <f>Seniori!CG87</f>
        <v>0</v>
      </c>
      <c r="CH195" s="106">
        <f>Seniori!CH87</f>
        <v>0</v>
      </c>
      <c r="CI195" s="106">
        <f>Seniori!CI87</f>
        <v>0</v>
      </c>
      <c r="CJ195" s="106">
        <f>Seniori!CJ87</f>
        <v>0</v>
      </c>
      <c r="CK195" s="106">
        <f>Seniori!CK87</f>
        <v>0</v>
      </c>
      <c r="CL195" s="106">
        <f>Seniori!CL87</f>
        <v>0</v>
      </c>
      <c r="CM195" s="106">
        <f>Seniori!CM87</f>
        <v>0</v>
      </c>
      <c r="CN195" s="106">
        <f>Seniori!CN87</f>
        <v>0</v>
      </c>
      <c r="CO195" s="106">
        <f>Seniori!CO87</f>
        <v>0</v>
      </c>
      <c r="CP195" s="106">
        <f>Seniori!CP87</f>
        <v>0</v>
      </c>
      <c r="CQ195" s="106">
        <f>Seniori!CQ87</f>
        <v>0</v>
      </c>
      <c r="CR195" s="106">
        <f>Seniori!CR87</f>
        <v>0</v>
      </c>
      <c r="CS195" s="106">
        <f>Seniori!CS87</f>
        <v>0</v>
      </c>
      <c r="CT195" s="106">
        <f>Seniori!CT87</f>
        <v>0</v>
      </c>
      <c r="CU195" s="106">
        <f>Seniori!CU87</f>
        <v>0</v>
      </c>
      <c r="CV195" s="106">
        <f>Seniori!CV87</f>
        <v>0</v>
      </c>
      <c r="CW195" s="106">
        <f>Seniori!CW87</f>
        <v>0</v>
      </c>
      <c r="CX195" s="106">
        <f>Seniori!CX87</f>
        <v>0</v>
      </c>
      <c r="CY195" s="106">
        <f>Seniori!CY87</f>
        <v>0</v>
      </c>
      <c r="CZ195" s="106">
        <f>Seniori!CZ87</f>
        <v>0</v>
      </c>
      <c r="DA195" s="106">
        <f>Seniori!DA87</f>
        <v>0</v>
      </c>
      <c r="DB195" s="106">
        <f>Seniori!DB87</f>
        <v>0</v>
      </c>
      <c r="DC195" s="106">
        <f>Seniori!DC87</f>
        <v>0</v>
      </c>
      <c r="DD195" s="106">
        <f>Seniori!DD87</f>
        <v>0</v>
      </c>
      <c r="DE195" s="106">
        <f>Seniori!DE87</f>
        <v>0</v>
      </c>
      <c r="DF195" s="106">
        <f>Seniori!DF87</f>
        <v>0</v>
      </c>
      <c r="DG195" s="106">
        <f>Seniori!DG87</f>
        <v>0</v>
      </c>
      <c r="DH195" s="106">
        <f>Seniori!DH87</f>
        <v>0</v>
      </c>
      <c r="DI195" s="106">
        <f>Seniori!DI87</f>
        <v>0</v>
      </c>
      <c r="DJ195" s="106">
        <f>Seniori!DJ87</f>
        <v>0</v>
      </c>
      <c r="DK195" s="106">
        <f>Seniori!DK87</f>
        <v>0</v>
      </c>
      <c r="DL195" s="106">
        <f>Seniori!DL87</f>
        <v>0</v>
      </c>
      <c r="DM195" s="106">
        <f>Seniori!DM87</f>
        <v>0</v>
      </c>
      <c r="DN195" s="106">
        <f>Seniori!DN87</f>
        <v>0</v>
      </c>
      <c r="DO195" s="106">
        <f>Seniori!DO87</f>
        <v>0</v>
      </c>
      <c r="DP195" s="106">
        <f>Seniori!DP87</f>
        <v>0</v>
      </c>
      <c r="DQ195" s="106">
        <f>Seniori!DQ87</f>
        <v>0</v>
      </c>
      <c r="DR195" s="106">
        <f>Seniori!DR87</f>
        <v>0</v>
      </c>
      <c r="DS195" s="106">
        <f>Seniori!DS87</f>
        <v>0</v>
      </c>
      <c r="DT195" s="106">
        <f>Seniori!DT87</f>
        <v>0</v>
      </c>
      <c r="DU195" s="106">
        <f>Seniori!DU87</f>
        <v>0</v>
      </c>
      <c r="DV195" s="106">
        <f>Seniori!DV87</f>
        <v>0</v>
      </c>
      <c r="DW195" s="106">
        <f>Seniori!DW87</f>
        <v>0</v>
      </c>
      <c r="DX195" s="106">
        <f>Seniori!DX87</f>
        <v>0</v>
      </c>
      <c r="DY195" s="106">
        <f>Seniori!DY87</f>
        <v>0</v>
      </c>
      <c r="DZ195" s="106">
        <f>Seniori!DZ87</f>
        <v>0</v>
      </c>
      <c r="EA195" s="106">
        <f>Seniori!EA87</f>
        <v>0</v>
      </c>
      <c r="EB195" s="106">
        <f>Seniori!EB87</f>
        <v>0</v>
      </c>
      <c r="EC195" s="106">
        <f>Seniori!EC87</f>
        <v>0</v>
      </c>
      <c r="ED195" s="106">
        <f>Seniori!ED87</f>
        <v>0</v>
      </c>
      <c r="EE195" s="106">
        <f>Seniori!EE87</f>
        <v>0</v>
      </c>
      <c r="EF195" s="106">
        <f>Seniori!EF87</f>
        <v>0</v>
      </c>
      <c r="EG195" s="106">
        <f>Seniori!EG87</f>
        <v>0</v>
      </c>
      <c r="EH195" s="106">
        <f>Seniori!EH87</f>
        <v>0</v>
      </c>
      <c r="EI195" s="106">
        <f>Seniori!EI87</f>
        <v>0</v>
      </c>
      <c r="EJ195" s="106" t="str">
        <f>Seniori!EJ87</f>
        <v>o</v>
      </c>
      <c r="EK195" s="106">
        <f>Seniori!EK87</f>
        <v>0</v>
      </c>
      <c r="EL195" s="106">
        <f>Seniori!EL87</f>
        <v>0</v>
      </c>
      <c r="EM195" s="106">
        <f>Seniori!EM87</f>
        <v>0</v>
      </c>
      <c r="EN195" s="106">
        <f>Seniori!EN87</f>
        <v>0</v>
      </c>
      <c r="EO195" s="106">
        <f>Seniori!EO87</f>
        <v>0</v>
      </c>
      <c r="EP195" s="106">
        <f>Seniori!EP87</f>
        <v>0</v>
      </c>
      <c r="EQ195" s="106">
        <f>Seniori!EQ87</f>
        <v>0</v>
      </c>
      <c r="ER195" s="106">
        <f>Seniori!ER87</f>
        <v>0</v>
      </c>
      <c r="ES195" s="106">
        <f>Seniori!ES87</f>
        <v>0</v>
      </c>
      <c r="ET195" s="106">
        <f>Seniori!ET87</f>
        <v>0</v>
      </c>
      <c r="EU195" s="106">
        <f>Seniori!EU87</f>
        <v>0</v>
      </c>
      <c r="EV195" s="106">
        <f>Seniori!EV87</f>
        <v>0</v>
      </c>
      <c r="EW195" s="106">
        <f>Seniori!EW87</f>
        <v>0</v>
      </c>
      <c r="EX195" s="106">
        <f>Seniori!EX87</f>
        <v>0</v>
      </c>
      <c r="EY195" s="106">
        <f>Seniori!EY87</f>
        <v>0</v>
      </c>
      <c r="EZ195" s="106">
        <f>Seniori!EZ87</f>
        <v>0</v>
      </c>
      <c r="FA195" s="106">
        <f>Seniori!FA87</f>
        <v>0</v>
      </c>
      <c r="FB195" s="106">
        <f>Seniori!FB87</f>
        <v>0</v>
      </c>
      <c r="FC195" s="106">
        <f>Seniori!FC87</f>
        <v>0</v>
      </c>
      <c r="FD195" s="106">
        <f>Seniori!FD87</f>
        <v>0</v>
      </c>
      <c r="FE195" s="106">
        <f>Seniori!FE87</f>
        <v>0</v>
      </c>
      <c r="FF195" s="106">
        <f>Seniori!FF87</f>
        <v>0</v>
      </c>
      <c r="FG195" s="106">
        <f>Seniori!FG87</f>
        <v>0</v>
      </c>
      <c r="FH195" s="106">
        <f>Seniori!FH87</f>
        <v>0</v>
      </c>
      <c r="FI195" s="106">
        <f>Seniori!FI87</f>
        <v>0</v>
      </c>
      <c r="FJ195" s="106">
        <f>Seniori!FJ87</f>
        <v>0</v>
      </c>
      <c r="FK195" s="106">
        <f>Seniori!FK87</f>
        <v>0</v>
      </c>
      <c r="FL195" s="106">
        <f>Seniori!FL87</f>
        <v>0</v>
      </c>
      <c r="FM195" s="106">
        <f>Seniori!FM87</f>
        <v>0</v>
      </c>
      <c r="FN195" s="106">
        <f>Seniori!FN87</f>
        <v>0</v>
      </c>
      <c r="FO195" s="106">
        <f>Seniori!FO87</f>
        <v>0</v>
      </c>
      <c r="FP195" s="106">
        <f>Seniori!FP87</f>
        <v>0</v>
      </c>
      <c r="FQ195" s="106">
        <f>Seniori!FQ87</f>
        <v>0</v>
      </c>
      <c r="FR195" s="106">
        <f>Seniori!FR87</f>
        <v>0</v>
      </c>
      <c r="FS195" s="106">
        <f>Seniori!FS87</f>
        <v>0</v>
      </c>
      <c r="FT195" s="106">
        <f>Seniori!FT87</f>
        <v>0</v>
      </c>
      <c r="FU195" s="106">
        <f>Seniori!FU87</f>
        <v>0</v>
      </c>
      <c r="FV195" s="106">
        <f>Seniori!FV87</f>
        <v>0</v>
      </c>
      <c r="FW195" s="106">
        <f>Seniori!FW87</f>
        <v>0</v>
      </c>
      <c r="FX195" s="106">
        <f>Seniori!FX87</f>
        <v>0</v>
      </c>
      <c r="FY195" s="106">
        <f>Seniori!FY87</f>
        <v>0</v>
      </c>
      <c r="FZ195" s="106">
        <f>Seniori!FZ87</f>
        <v>0</v>
      </c>
      <c r="GA195" s="106">
        <f>Seniori!GA87</f>
        <v>0</v>
      </c>
      <c r="GB195" s="106">
        <f>Seniori!GB87</f>
        <v>0</v>
      </c>
      <c r="GC195" s="106">
        <f>Seniori!GC87</f>
        <v>0</v>
      </c>
      <c r="GD195" s="106">
        <f>Seniori!GD87</f>
        <v>0</v>
      </c>
      <c r="GE195" s="106">
        <f>Seniori!GE87</f>
        <v>0</v>
      </c>
      <c r="GF195" s="106">
        <f>Seniori!GF87</f>
        <v>0</v>
      </c>
      <c r="GG195" s="106">
        <f>Seniori!GG87</f>
        <v>0</v>
      </c>
      <c r="GH195" s="106">
        <f>Seniori!GH87</f>
        <v>0</v>
      </c>
      <c r="GI195" s="106">
        <f>Seniori!GI87</f>
        <v>0</v>
      </c>
      <c r="GJ195" s="106">
        <f>Seniori!GJ87</f>
        <v>0</v>
      </c>
      <c r="GK195" s="106">
        <f>Seniori!GK87</f>
        <v>0</v>
      </c>
      <c r="GL195" s="106">
        <f>Seniori!GL87</f>
        <v>0</v>
      </c>
      <c r="GM195" s="106">
        <f>Seniori!GM87</f>
        <v>0</v>
      </c>
      <c r="GN195" s="106">
        <f>Seniori!GN87</f>
        <v>0</v>
      </c>
      <c r="GO195" s="106">
        <f>Seniori!GO87</f>
        <v>0</v>
      </c>
      <c r="GP195" s="106">
        <f>Seniori!GP87</f>
        <v>0</v>
      </c>
      <c r="GQ195" s="106">
        <f>Seniori!GQ87</f>
        <v>0</v>
      </c>
      <c r="GR195" s="106">
        <f>Seniori!GR87</f>
        <v>0</v>
      </c>
      <c r="GS195" s="106">
        <f>Seniori!GS87</f>
        <v>0</v>
      </c>
      <c r="GT195" s="106">
        <f>Seniori!GT87</f>
        <v>0</v>
      </c>
      <c r="GU195" s="106">
        <f>Seniori!GU87</f>
        <v>0</v>
      </c>
      <c r="GV195" s="106">
        <f>Seniori!GV87</f>
        <v>0</v>
      </c>
      <c r="GW195" s="106">
        <f>Seniori!GW87</f>
        <v>0</v>
      </c>
      <c r="GX195" s="106">
        <f>Seniori!GX87</f>
        <v>0</v>
      </c>
      <c r="GY195" s="106">
        <f>Seniori!GY87</f>
        <v>0</v>
      </c>
      <c r="GZ195" s="106">
        <f>Seniori!GZ87</f>
        <v>0</v>
      </c>
      <c r="HA195" s="106">
        <f>Seniori!HA87</f>
        <v>0</v>
      </c>
      <c r="HB195" s="106">
        <f>Seniori!HB87</f>
        <v>0</v>
      </c>
      <c r="HC195" s="106">
        <f>Seniori!HC87</f>
        <v>0</v>
      </c>
      <c r="HD195" s="106">
        <f>Seniori!HD87</f>
        <v>0</v>
      </c>
      <c r="HE195" s="106">
        <f>Seniori!HE87</f>
        <v>0</v>
      </c>
      <c r="HF195" s="106">
        <f>Seniori!HF87</f>
        <v>0</v>
      </c>
      <c r="HG195" s="106">
        <f>Seniori!HG87</f>
        <v>0</v>
      </c>
      <c r="HH195" s="106">
        <f>Seniori!HH87</f>
        <v>0</v>
      </c>
      <c r="HI195" s="106">
        <f>Seniori!HI87</f>
        <v>0</v>
      </c>
      <c r="HJ195" s="106">
        <f>Seniori!HJ87</f>
        <v>0</v>
      </c>
      <c r="HK195" s="106">
        <f>Seniori!HK87</f>
        <v>0</v>
      </c>
      <c r="HL195" s="106">
        <f>Seniori!HL87</f>
        <v>0</v>
      </c>
      <c r="HM195" s="106">
        <f>Seniori!HM87</f>
        <v>0</v>
      </c>
      <c r="HN195" s="106">
        <f>Seniori!HN87</f>
        <v>0</v>
      </c>
      <c r="HO195" s="106">
        <f>Seniori!HO87</f>
        <v>0</v>
      </c>
      <c r="HP195" s="106">
        <f>Seniori!HP87</f>
        <v>0</v>
      </c>
      <c r="HQ195" s="106">
        <f>Seniori!HQ87</f>
        <v>0</v>
      </c>
      <c r="HR195" s="106">
        <f>Seniori!HR87</f>
        <v>0</v>
      </c>
      <c r="HS195" s="106">
        <f>Seniori!HS87</f>
        <v>0</v>
      </c>
      <c r="HT195" s="106">
        <f>Seniori!HT87</f>
        <v>0</v>
      </c>
      <c r="HU195" s="106">
        <f>Seniori!HU87</f>
        <v>0</v>
      </c>
      <c r="HV195" s="106">
        <f>Seniori!HV87</f>
        <v>0</v>
      </c>
      <c r="HW195" s="106">
        <f>Seniori!HW87</f>
        <v>0</v>
      </c>
      <c r="HX195" s="106">
        <f>Seniori!HX87</f>
        <v>0</v>
      </c>
      <c r="HY195" s="106">
        <f>Seniori!HY87</f>
        <v>0</v>
      </c>
      <c r="HZ195" s="106">
        <f>Seniori!HZ87</f>
        <v>0</v>
      </c>
      <c r="IA195" s="106">
        <f>Seniori!IA87</f>
        <v>0</v>
      </c>
      <c r="IB195" s="106">
        <f>Seniori!IB87</f>
        <v>0</v>
      </c>
      <c r="IC195" s="106">
        <f>Seniori!IC87</f>
        <v>0</v>
      </c>
      <c r="ID195" s="106">
        <f>Seniori!ID87</f>
        <v>0</v>
      </c>
      <c r="IE195" s="106">
        <f>Seniori!IE87</f>
        <v>0</v>
      </c>
      <c r="IF195" s="106">
        <f>Seniori!IF87</f>
        <v>0</v>
      </c>
      <c r="IG195" s="106">
        <f>Seniori!IG87</f>
        <v>0</v>
      </c>
      <c r="IH195" s="106">
        <f>Seniori!IH87</f>
        <v>0</v>
      </c>
      <c r="II195" s="106">
        <f>Seniori!II87</f>
        <v>0</v>
      </c>
      <c r="IJ195" s="106">
        <f>Seniori!IJ87</f>
        <v>0</v>
      </c>
      <c r="IK195" s="106">
        <f>Seniori!IK87</f>
        <v>0</v>
      </c>
      <c r="IL195" s="106">
        <f>Seniori!IL87</f>
        <v>0</v>
      </c>
      <c r="IM195" s="106">
        <f>Seniori!IM87</f>
        <v>0</v>
      </c>
      <c r="IN195" s="106">
        <f>Seniori!IN87</f>
        <v>0</v>
      </c>
      <c r="IO195" s="106">
        <f>Seniori!IO87</f>
        <v>0</v>
      </c>
      <c r="IP195" s="106">
        <f>Seniori!IP87</f>
        <v>0</v>
      </c>
      <c r="IQ195" s="106">
        <f>Seniori!IQ87</f>
        <v>0</v>
      </c>
      <c r="IR195" s="106">
        <f>Seniori!IR87</f>
        <v>0</v>
      </c>
      <c r="IS195" s="106">
        <f>Seniori!IS87</f>
        <v>0</v>
      </c>
      <c r="IT195" s="106">
        <f>Seniori!IT87</f>
        <v>0</v>
      </c>
      <c r="IU195" s="106">
        <f>Seniori!IU87</f>
        <v>0</v>
      </c>
      <c r="IV195" s="106">
        <f>Seniori!IV87</f>
        <v>0</v>
      </c>
      <c r="IW195" s="106">
        <f>Seniori!IW87</f>
        <v>0</v>
      </c>
      <c r="IX195" s="106">
        <f>Seniori!IX87</f>
        <v>0</v>
      </c>
      <c r="IY195" s="106">
        <f>Seniori!IY87</f>
        <v>0</v>
      </c>
      <c r="IZ195" s="106">
        <f>Seniori!IZ87</f>
        <v>0</v>
      </c>
      <c r="JA195" s="106">
        <f>Seniori!JA87</f>
        <v>0</v>
      </c>
      <c r="JB195" s="106">
        <f>Seniori!JB87</f>
        <v>0</v>
      </c>
      <c r="JC195" s="106">
        <f>Seniori!JC87</f>
        <v>0</v>
      </c>
      <c r="JD195" s="106">
        <f>Seniori!JD87</f>
        <v>0</v>
      </c>
      <c r="JE195" s="106">
        <f>Seniori!JE87</f>
        <v>0</v>
      </c>
      <c r="JF195" s="106">
        <f>Seniori!JF87</f>
        <v>0</v>
      </c>
      <c r="JG195" s="106">
        <f>Seniori!JG87</f>
        <v>0</v>
      </c>
      <c r="JH195" s="106">
        <f>Seniori!JH87</f>
        <v>0</v>
      </c>
      <c r="JI195" s="106">
        <f>Seniori!JI87</f>
        <v>0</v>
      </c>
      <c r="JJ195" s="106">
        <f>Seniori!JJ87</f>
        <v>0</v>
      </c>
      <c r="JK195" s="106">
        <f>Seniori!JK87</f>
        <v>0</v>
      </c>
      <c r="JL195" s="106">
        <f>Seniori!JL87</f>
        <v>0</v>
      </c>
      <c r="JM195" s="106">
        <f>Seniori!JM87</f>
        <v>0</v>
      </c>
      <c r="JN195" s="106">
        <f>Seniori!JN87</f>
        <v>0</v>
      </c>
      <c r="JO195" s="106">
        <f>Seniori!JO87</f>
        <v>0</v>
      </c>
      <c r="JP195" s="106">
        <f>Seniori!JP87</f>
        <v>0</v>
      </c>
      <c r="JQ195" s="106">
        <f>Seniori!JQ87</f>
        <v>0</v>
      </c>
      <c r="JR195" s="106">
        <f>Seniori!JR87</f>
        <v>0</v>
      </c>
      <c r="JS195" s="106">
        <f>Seniori!JS87</f>
        <v>0</v>
      </c>
      <c r="JT195" s="106">
        <f>Seniori!JT87</f>
        <v>0</v>
      </c>
      <c r="JU195" s="106">
        <f>Seniori!JU87</f>
        <v>0</v>
      </c>
      <c r="JV195" s="106">
        <f>Seniori!JV87</f>
        <v>0</v>
      </c>
      <c r="JW195" s="106">
        <f>Seniori!JW87</f>
        <v>0</v>
      </c>
      <c r="JX195" s="106">
        <f>Seniori!JX87</f>
        <v>0</v>
      </c>
      <c r="JY195" s="106">
        <f>Seniori!JY87</f>
        <v>0</v>
      </c>
      <c r="JZ195" s="106">
        <f>Seniori!JZ87</f>
        <v>0</v>
      </c>
      <c r="KA195" s="106">
        <f>Seniori!KA87</f>
        <v>0</v>
      </c>
      <c r="KB195" s="106">
        <f>Seniori!KB87</f>
        <v>0</v>
      </c>
      <c r="KC195" s="106">
        <f>Seniori!KC87</f>
        <v>0</v>
      </c>
      <c r="KD195" s="106">
        <f>Seniori!KD87</f>
        <v>0</v>
      </c>
      <c r="KE195" s="106">
        <f>Seniori!KE87</f>
        <v>0</v>
      </c>
      <c r="KF195" s="106">
        <f>Seniori!KF87</f>
        <v>0</v>
      </c>
      <c r="KG195" s="106">
        <f>Seniori!KG87</f>
        <v>0</v>
      </c>
      <c r="KH195" s="106">
        <f>Seniori!KH87</f>
        <v>0</v>
      </c>
      <c r="KI195" s="106">
        <f>Seniori!KI87</f>
        <v>0</v>
      </c>
      <c r="KJ195" s="106">
        <f>Seniori!KJ87</f>
        <v>0</v>
      </c>
      <c r="KK195" s="106">
        <f>Seniori!KK87</f>
        <v>0</v>
      </c>
      <c r="KL195" s="106">
        <f>Seniori!KL87</f>
        <v>0</v>
      </c>
      <c r="KM195" s="106">
        <f>Seniori!KM87</f>
        <v>0</v>
      </c>
      <c r="KN195" s="106">
        <f>Seniori!KN87</f>
        <v>0</v>
      </c>
      <c r="KO195" s="106">
        <f>Seniori!KO87</f>
        <v>0</v>
      </c>
      <c r="KP195" s="106">
        <f>Seniori!KP87</f>
        <v>0</v>
      </c>
      <c r="KQ195" s="106">
        <f>Seniori!KQ87</f>
        <v>0</v>
      </c>
      <c r="KR195" s="106">
        <f>Seniori!KR87</f>
        <v>0</v>
      </c>
      <c r="KS195" s="106">
        <f>Seniori!KS87</f>
        <v>0</v>
      </c>
      <c r="KT195" s="106">
        <f>Seniori!KT87</f>
        <v>0</v>
      </c>
      <c r="KU195" s="106">
        <f>Seniori!KU87</f>
        <v>0</v>
      </c>
      <c r="KV195" s="106">
        <f>Seniori!KV87</f>
        <v>0</v>
      </c>
      <c r="KW195" s="106">
        <f>Seniori!KW87</f>
        <v>0</v>
      </c>
      <c r="KX195" s="106">
        <f>Seniori!KX87</f>
        <v>0</v>
      </c>
      <c r="KY195" s="106">
        <f>Seniori!KY87</f>
        <v>0</v>
      </c>
      <c r="KZ195" s="106">
        <f>Seniori!KZ87</f>
        <v>0</v>
      </c>
      <c r="LA195" s="106">
        <f>Seniori!LA87</f>
        <v>0</v>
      </c>
      <c r="LB195" s="106">
        <f>Seniori!LB87</f>
        <v>0</v>
      </c>
      <c r="LC195" s="106">
        <f>Seniori!LC87</f>
        <v>0</v>
      </c>
      <c r="LD195" s="106">
        <f>Seniori!LD87</f>
        <v>0</v>
      </c>
      <c r="LE195" s="106">
        <f>Seniori!LE87</f>
        <v>0</v>
      </c>
      <c r="LF195" s="106">
        <f>Seniori!LF87</f>
        <v>0</v>
      </c>
      <c r="LG195" s="106">
        <f>Seniori!LG87</f>
        <v>0</v>
      </c>
      <c r="LH195" s="106">
        <f>Seniori!LH87</f>
        <v>0</v>
      </c>
      <c r="LI195" s="106">
        <f>Seniori!LI87</f>
        <v>0</v>
      </c>
      <c r="LJ195" s="106">
        <f>Seniori!LJ87</f>
        <v>0</v>
      </c>
      <c r="LK195" s="106">
        <f>Seniori!LK87</f>
        <v>0</v>
      </c>
      <c r="LL195" s="106">
        <f>Seniori!LL87</f>
        <v>0</v>
      </c>
      <c r="LM195" s="106">
        <f>Seniori!LM87</f>
        <v>0</v>
      </c>
      <c r="LN195" s="106">
        <f>Seniori!LN87</f>
        <v>0</v>
      </c>
      <c r="LO195" s="106">
        <f>Seniori!LO87</f>
        <v>0</v>
      </c>
      <c r="LP195" s="106">
        <f>Seniori!LP87</f>
        <v>0</v>
      </c>
      <c r="LQ195" s="106">
        <f>Seniori!LQ87</f>
        <v>0</v>
      </c>
      <c r="LR195" s="106">
        <f>Seniori!LR87</f>
        <v>0</v>
      </c>
      <c r="LS195" s="106">
        <f>Seniori!LS87</f>
        <v>0</v>
      </c>
      <c r="LT195" s="106">
        <f>Seniori!LT87</f>
        <v>0</v>
      </c>
      <c r="LU195" s="106">
        <f>Seniori!LU87</f>
        <v>0</v>
      </c>
      <c r="LV195" s="106">
        <f>Seniori!LV87</f>
        <v>0</v>
      </c>
      <c r="LW195" s="106">
        <f>Seniori!LW87</f>
        <v>0</v>
      </c>
      <c r="LX195" s="106">
        <f>Seniori!LX87</f>
        <v>0</v>
      </c>
      <c r="LY195" s="106">
        <f>Seniori!LY87</f>
        <v>0</v>
      </c>
      <c r="LZ195" s="106">
        <f>Seniori!LZ87</f>
        <v>0</v>
      </c>
      <c r="MA195" s="106">
        <f>Seniori!MA87</f>
        <v>0</v>
      </c>
      <c r="MB195" s="106">
        <f>Seniori!MB87</f>
        <v>0</v>
      </c>
      <c r="MC195" s="106">
        <f>Seniori!MC87</f>
        <v>0</v>
      </c>
      <c r="MD195" s="106">
        <f>Seniori!MD87</f>
        <v>0</v>
      </c>
      <c r="ME195" s="106">
        <f>Seniori!ME87</f>
        <v>0</v>
      </c>
      <c r="MF195" s="106">
        <f>Seniori!MF87</f>
        <v>0</v>
      </c>
      <c r="MG195" s="106">
        <f>Seniori!MG87</f>
        <v>0</v>
      </c>
      <c r="MH195" s="106">
        <f>Seniori!MH87</f>
        <v>0</v>
      </c>
      <c r="MI195" s="106">
        <f>Seniori!MI87</f>
        <v>0</v>
      </c>
      <c r="MJ195" s="106">
        <f>Seniori!MJ87</f>
        <v>0</v>
      </c>
      <c r="MK195" s="106">
        <f>Seniori!MK87</f>
        <v>0</v>
      </c>
      <c r="ML195" s="106">
        <f>Seniori!ML87</f>
        <v>0</v>
      </c>
      <c r="MM195" s="106">
        <f>Seniori!MM87</f>
        <v>0</v>
      </c>
      <c r="MN195" s="106">
        <f>Seniori!MN87</f>
        <v>0</v>
      </c>
      <c r="MO195" s="106">
        <f>Seniori!MO87</f>
        <v>0</v>
      </c>
      <c r="MP195" s="106">
        <f>Seniori!MP87</f>
        <v>0</v>
      </c>
      <c r="MQ195" s="106">
        <f>Seniori!MQ87</f>
        <v>0</v>
      </c>
      <c r="MR195" s="106">
        <f>Seniori!MR87</f>
        <v>0</v>
      </c>
      <c r="MS195" s="106">
        <f>Seniori!MS87</f>
        <v>0</v>
      </c>
      <c r="MT195" s="106">
        <f>Seniori!MT87</f>
        <v>0</v>
      </c>
      <c r="MU195" s="106">
        <f>Seniori!MU87</f>
        <v>0</v>
      </c>
      <c r="MV195" s="106">
        <f>Seniori!MV87</f>
        <v>0</v>
      </c>
      <c r="MW195" s="106">
        <f>Seniori!MW87</f>
        <v>0</v>
      </c>
      <c r="MX195" s="106">
        <f>Seniori!MX87</f>
        <v>0</v>
      </c>
      <c r="MY195" s="106">
        <f>Seniori!MY87</f>
        <v>0</v>
      </c>
      <c r="MZ195" s="106">
        <f>Seniori!MZ87</f>
        <v>0</v>
      </c>
      <c r="NA195" s="106">
        <f>Seniori!NA87</f>
        <v>0</v>
      </c>
      <c r="NB195" s="106">
        <f>Seniori!NB87</f>
        <v>0</v>
      </c>
      <c r="NC195" s="106">
        <f>Seniori!NC87</f>
        <v>0</v>
      </c>
      <c r="ND195" s="106">
        <f>Seniori!ND87</f>
        <v>0</v>
      </c>
      <c r="NE195" s="106">
        <f>Seniori!NE87</f>
        <v>0</v>
      </c>
      <c r="NF195" s="106">
        <f>Seniori!NF87</f>
        <v>0</v>
      </c>
      <c r="NG195" s="106">
        <f>Seniori!NG87</f>
        <v>0</v>
      </c>
      <c r="NH195" s="106">
        <f>Seniori!NH87</f>
        <v>0</v>
      </c>
      <c r="NI195" s="106">
        <f>Seniori!NI87</f>
        <v>0</v>
      </c>
      <c r="NJ195" s="106">
        <f>Seniori!NJ87</f>
        <v>0</v>
      </c>
      <c r="NK195" s="106">
        <f>Seniori!NK87</f>
        <v>0</v>
      </c>
      <c r="NL195" s="106">
        <f>Seniori!NL87</f>
        <v>0</v>
      </c>
      <c r="NM195" s="106">
        <f>Seniori!NM87</f>
        <v>0</v>
      </c>
      <c r="NN195" s="106">
        <f>Seniori!NN87</f>
        <v>0</v>
      </c>
      <c r="NO195" s="106">
        <f>Seniori!NO87</f>
        <v>0</v>
      </c>
      <c r="NP195" s="106">
        <f>Seniori!NP87</f>
        <v>0</v>
      </c>
      <c r="NQ195" s="106">
        <f>Seniori!NQ87</f>
        <v>0</v>
      </c>
      <c r="NR195" s="106">
        <f>Seniori!NR87</f>
        <v>0</v>
      </c>
      <c r="NS195" s="106">
        <f>Seniori!NS87</f>
        <v>0</v>
      </c>
      <c r="NT195" s="106">
        <f>Seniori!NT87</f>
        <v>0</v>
      </c>
      <c r="NU195" s="106">
        <f>Seniori!NU87</f>
        <v>0</v>
      </c>
      <c r="NV195" s="106">
        <f>Seniori!NV87</f>
        <v>0</v>
      </c>
      <c r="NW195" s="106">
        <f>Seniori!NW87</f>
        <v>0</v>
      </c>
      <c r="NX195" s="106">
        <f>Seniori!NX87</f>
        <v>0</v>
      </c>
      <c r="NY195" s="106">
        <f>Seniori!NY87</f>
        <v>0</v>
      </c>
      <c r="NZ195" s="106">
        <f>Seniori!NZ87</f>
        <v>0</v>
      </c>
      <c r="OA195" s="106">
        <f>Seniori!OA87</f>
        <v>0</v>
      </c>
      <c r="OB195" s="106">
        <f>Seniori!OB87</f>
        <v>0</v>
      </c>
      <c r="OC195" s="106">
        <f>Seniori!OC87</f>
        <v>0</v>
      </c>
      <c r="OD195" s="106">
        <f>Seniori!OD87</f>
        <v>0</v>
      </c>
      <c r="OE195" s="106">
        <f>Seniori!OE87</f>
        <v>0</v>
      </c>
      <c r="OF195" s="106">
        <f>Seniori!OF87</f>
        <v>0</v>
      </c>
      <c r="OG195" s="106">
        <f>Seniori!OG87</f>
        <v>0</v>
      </c>
      <c r="OH195" s="106">
        <f>Seniori!OH87</f>
        <v>0</v>
      </c>
      <c r="OI195" s="106">
        <f>Seniori!OI87</f>
        <v>0</v>
      </c>
      <c r="OJ195" s="106">
        <f>Seniori!OJ87</f>
        <v>0</v>
      </c>
      <c r="OK195" s="106">
        <f>Seniori!OK87</f>
        <v>0</v>
      </c>
      <c r="OL195" s="106">
        <f>Seniori!OL87</f>
        <v>0</v>
      </c>
      <c r="OM195" s="106">
        <f>Seniori!OM87</f>
        <v>0</v>
      </c>
      <c r="ON195" s="106">
        <f>Seniori!ON87</f>
        <v>0</v>
      </c>
      <c r="OO195" s="106">
        <f>Seniori!OO87</f>
        <v>0</v>
      </c>
      <c r="OP195" s="106">
        <f>Seniori!OP87</f>
        <v>0</v>
      </c>
      <c r="OQ195" s="106">
        <f>Seniori!OQ87</f>
        <v>0</v>
      </c>
      <c r="OR195" s="106">
        <f>Seniori!OR87</f>
        <v>0</v>
      </c>
      <c r="OS195" s="106">
        <f>Seniori!OS87</f>
        <v>0</v>
      </c>
      <c r="OT195" s="106">
        <f>Seniori!OT87</f>
        <v>0</v>
      </c>
      <c r="OU195" s="106">
        <f>Seniori!OU87</f>
        <v>0</v>
      </c>
      <c r="OV195" s="106">
        <f>Seniori!OV87</f>
        <v>0</v>
      </c>
      <c r="OW195" s="106">
        <f>Seniori!OW87</f>
        <v>0</v>
      </c>
      <c r="OX195" s="106">
        <f>Seniori!OX87</f>
        <v>0</v>
      </c>
      <c r="OY195" s="106">
        <f>Seniori!OY87</f>
        <v>0</v>
      </c>
      <c r="OZ195" s="106">
        <f>Seniori!OZ87</f>
        <v>0</v>
      </c>
      <c r="PA195" s="106">
        <f>Seniori!PA87</f>
        <v>0</v>
      </c>
      <c r="PB195" s="106">
        <f>Seniori!PB87</f>
        <v>0</v>
      </c>
      <c r="PC195" s="106">
        <f>Seniori!PC87</f>
        <v>0</v>
      </c>
      <c r="PD195" s="106">
        <f>Seniori!PD87</f>
        <v>0</v>
      </c>
      <c r="PE195" s="106">
        <f>Seniori!PE87</f>
        <v>0</v>
      </c>
      <c r="PF195" s="106">
        <f>Seniori!PF87</f>
        <v>0</v>
      </c>
      <c r="PG195" s="106">
        <f>Seniori!PG87</f>
        <v>0</v>
      </c>
      <c r="PH195" s="106">
        <f>Seniori!PH87</f>
        <v>0</v>
      </c>
      <c r="PI195" s="106">
        <f>Seniori!PI87</f>
        <v>0</v>
      </c>
      <c r="PJ195" s="106">
        <f>Seniori!PJ87</f>
        <v>0</v>
      </c>
      <c r="PK195" s="106">
        <f>Seniori!PK87</f>
        <v>0</v>
      </c>
      <c r="PL195" s="106">
        <f>Seniori!PL87</f>
        <v>0</v>
      </c>
      <c r="PM195" s="106">
        <f>Seniori!PM87</f>
        <v>0</v>
      </c>
      <c r="PN195" s="106">
        <f>Seniori!PN87</f>
        <v>0</v>
      </c>
      <c r="PO195" s="106">
        <f>Seniori!PO87</f>
        <v>0</v>
      </c>
      <c r="PP195" s="106">
        <f>Seniori!PP87</f>
        <v>0</v>
      </c>
      <c r="PQ195" s="106">
        <f>Seniori!PQ87</f>
        <v>0</v>
      </c>
      <c r="PR195" s="106">
        <f>Seniori!PR87</f>
        <v>0</v>
      </c>
      <c r="PS195" s="106">
        <f>Seniori!PS87</f>
        <v>0</v>
      </c>
      <c r="PT195" s="106">
        <f>Seniori!PT87</f>
        <v>0</v>
      </c>
      <c r="PU195" s="106">
        <f>Seniori!PU87</f>
        <v>0</v>
      </c>
      <c r="PV195" s="106">
        <f>Seniori!PV87</f>
        <v>0</v>
      </c>
      <c r="PW195" s="106">
        <f>Seniori!PW87</f>
        <v>0</v>
      </c>
      <c r="PX195" s="106">
        <f>Seniori!PX87</f>
        <v>0</v>
      </c>
      <c r="PY195" s="106">
        <f>Seniori!PY87</f>
        <v>0</v>
      </c>
      <c r="PZ195" s="106">
        <f>Seniori!PZ87</f>
        <v>0</v>
      </c>
      <c r="QA195" s="106">
        <f>Seniori!QA87</f>
        <v>0</v>
      </c>
      <c r="QB195" s="106">
        <f>Seniori!QB87</f>
        <v>0</v>
      </c>
      <c r="QC195" s="106">
        <f>Seniori!QC87</f>
        <v>0</v>
      </c>
      <c r="QD195" s="106">
        <f>Seniori!QD87</f>
        <v>0</v>
      </c>
      <c r="QE195" s="106">
        <f>Seniori!QE87</f>
        <v>0</v>
      </c>
      <c r="QF195" s="106">
        <f>Seniori!QF87</f>
        <v>0</v>
      </c>
      <c r="QG195" s="106">
        <f>Seniori!QG87</f>
        <v>0</v>
      </c>
      <c r="QH195" s="106">
        <f>Seniori!QH87</f>
        <v>0</v>
      </c>
      <c r="QI195" s="106">
        <f>Seniori!QI87</f>
        <v>0</v>
      </c>
      <c r="QJ195" s="106">
        <f>Seniori!QJ87</f>
        <v>0</v>
      </c>
      <c r="QK195" s="106">
        <f>Seniori!QK87</f>
        <v>0</v>
      </c>
      <c r="QL195" s="106">
        <f>Seniori!QL87</f>
        <v>0</v>
      </c>
      <c r="QM195" s="106">
        <f>Seniori!QM87</f>
        <v>0</v>
      </c>
      <c r="QN195" s="106">
        <f>Seniori!QN87</f>
        <v>0</v>
      </c>
      <c r="QO195" s="106">
        <f>Seniori!QO87</f>
        <v>0</v>
      </c>
      <c r="QP195" s="106">
        <f>Seniori!QP87</f>
        <v>0</v>
      </c>
      <c r="QQ195" s="106">
        <f>Seniori!QQ87</f>
        <v>0</v>
      </c>
      <c r="QR195" s="106">
        <f>Seniori!QR87</f>
        <v>0</v>
      </c>
      <c r="QS195" s="106">
        <f>Seniori!QS87</f>
        <v>0</v>
      </c>
      <c r="QT195" s="106">
        <f>Seniori!QT87</f>
        <v>0</v>
      </c>
      <c r="QU195" s="106">
        <f>Seniori!QU87</f>
        <v>0</v>
      </c>
      <c r="QV195" s="106">
        <f>Seniori!QV87</f>
        <v>0</v>
      </c>
      <c r="QW195" s="106">
        <f>Seniori!QW87</f>
        <v>0</v>
      </c>
      <c r="QX195" s="106">
        <f>Seniori!QX87</f>
        <v>0</v>
      </c>
      <c r="QY195" s="106">
        <f>Seniori!QY87</f>
        <v>0</v>
      </c>
      <c r="QZ195" s="106">
        <f>Seniori!QZ87</f>
        <v>0</v>
      </c>
      <c r="RA195" s="106">
        <f>Seniori!RA87</f>
        <v>0</v>
      </c>
      <c r="RB195" s="106">
        <f>Seniori!RB87</f>
        <v>0</v>
      </c>
      <c r="RC195" s="106">
        <f>Seniori!RC87</f>
        <v>0</v>
      </c>
      <c r="RD195" s="106">
        <f>Seniori!RD87</f>
        <v>0</v>
      </c>
      <c r="RE195" s="106">
        <f>Seniori!RE87</f>
        <v>0</v>
      </c>
      <c r="RF195" s="106">
        <f>Seniori!RF87</f>
        <v>0</v>
      </c>
      <c r="RG195" s="106">
        <f>Seniori!RG87</f>
        <v>0</v>
      </c>
      <c r="RH195" s="106">
        <f>Seniori!RH87</f>
        <v>0</v>
      </c>
      <c r="RI195" s="106">
        <f>Seniori!RI87</f>
        <v>0</v>
      </c>
      <c r="RJ195" s="106">
        <f>Seniori!RJ87</f>
        <v>0</v>
      </c>
      <c r="RK195" s="106">
        <f>Seniori!RK87</f>
        <v>0</v>
      </c>
      <c r="RL195" s="106">
        <f>Seniori!RL87</f>
        <v>0</v>
      </c>
      <c r="RM195" s="106">
        <f>Seniori!RM87</f>
        <v>0</v>
      </c>
      <c r="RN195" s="106">
        <f>Seniori!RN87</f>
        <v>0</v>
      </c>
      <c r="RO195" s="106">
        <f>Seniori!RO87</f>
        <v>0</v>
      </c>
      <c r="RP195" s="106">
        <f>Seniori!RP87</f>
        <v>0</v>
      </c>
      <c r="RQ195" s="106">
        <f>Seniori!RQ87</f>
        <v>0</v>
      </c>
      <c r="RR195" s="106">
        <f>Seniori!RR87</f>
        <v>0</v>
      </c>
      <c r="RS195" s="106">
        <f>Seniori!RS87</f>
        <v>0</v>
      </c>
      <c r="RT195" s="106">
        <f>Seniori!RT87</f>
        <v>0</v>
      </c>
      <c r="RU195" s="106">
        <f>Seniori!RU87</f>
        <v>0</v>
      </c>
      <c r="RV195" s="106">
        <f>Seniori!RV87</f>
        <v>0</v>
      </c>
      <c r="RW195" s="106">
        <f>Seniori!RW87</f>
        <v>0</v>
      </c>
      <c r="RX195" s="106">
        <f>Seniori!RX87</f>
        <v>0</v>
      </c>
      <c r="RY195" s="106">
        <f>Seniori!RY87</f>
        <v>0</v>
      </c>
      <c r="RZ195" s="106">
        <f>Seniori!RZ87</f>
        <v>0</v>
      </c>
      <c r="SA195" s="106">
        <f>Seniori!SA87</f>
        <v>0</v>
      </c>
      <c r="SB195" s="106">
        <f>Seniori!SB87</f>
        <v>0</v>
      </c>
      <c r="SC195" s="106">
        <f>Seniori!SC87</f>
        <v>0</v>
      </c>
      <c r="SD195" s="106">
        <f>Seniori!SD87</f>
        <v>0</v>
      </c>
      <c r="SE195" s="106">
        <f>Seniori!SE87</f>
        <v>0</v>
      </c>
      <c r="SF195" s="106">
        <f>Seniori!SF87</f>
        <v>0</v>
      </c>
      <c r="SG195" s="106">
        <f>Seniori!SG87</f>
        <v>0</v>
      </c>
      <c r="SH195" s="106">
        <f>Seniori!SH87</f>
        <v>0</v>
      </c>
      <c r="SI195" s="106">
        <f>Seniori!SI87</f>
        <v>0</v>
      </c>
      <c r="SJ195" s="106">
        <f>Seniori!SJ87</f>
        <v>0</v>
      </c>
      <c r="SK195" s="106">
        <f>Seniori!SK87</f>
        <v>0</v>
      </c>
      <c r="SL195" s="106">
        <f>Seniori!SL87</f>
        <v>0</v>
      </c>
      <c r="SM195" s="106">
        <f>Seniori!SM87</f>
        <v>0</v>
      </c>
      <c r="SN195" s="106">
        <f>Seniori!SN87</f>
        <v>0</v>
      </c>
      <c r="SO195" s="106">
        <f>Seniori!SO87</f>
        <v>0</v>
      </c>
      <c r="SP195" s="106">
        <f>Seniori!SP87</f>
        <v>0</v>
      </c>
      <c r="SQ195" s="106">
        <f>Seniori!SQ87</f>
        <v>0</v>
      </c>
      <c r="SR195" s="106">
        <f>Seniori!SR87</f>
        <v>0</v>
      </c>
      <c r="SS195" s="106">
        <f>Seniori!SS87</f>
        <v>0</v>
      </c>
      <c r="ST195" s="106">
        <f>Seniori!ST87</f>
        <v>0</v>
      </c>
      <c r="SU195" s="106">
        <f>Seniori!SU87</f>
        <v>0</v>
      </c>
      <c r="SV195" s="106">
        <f>Seniori!SV87</f>
        <v>0</v>
      </c>
      <c r="SW195" s="106">
        <f>Seniori!SW87</f>
        <v>0</v>
      </c>
      <c r="SX195" s="106">
        <f>Seniori!SX87</f>
        <v>0</v>
      </c>
      <c r="SY195" s="106">
        <f>Seniori!SY87</f>
        <v>0</v>
      </c>
      <c r="SZ195" s="106">
        <f>Seniori!SZ87</f>
        <v>0</v>
      </c>
      <c r="TA195" s="106">
        <f>Seniori!TA87</f>
        <v>0</v>
      </c>
      <c r="TB195" s="106">
        <f>Seniori!TB87</f>
        <v>0</v>
      </c>
    </row>
    <row r="196" spans="1:522" s="1" customFormat="1" ht="18" customHeight="1" x14ac:dyDescent="0.25">
      <c r="A196" s="12"/>
      <c r="B196" s="11" t="s">
        <v>634</v>
      </c>
      <c r="C196" s="1">
        <v>12169</v>
      </c>
      <c r="E196" s="4" t="s">
        <v>633</v>
      </c>
      <c r="F196" s="1">
        <v>9486</v>
      </c>
      <c r="G196" s="9" t="s">
        <v>100</v>
      </c>
      <c r="H196" s="4" t="s">
        <v>49</v>
      </c>
      <c r="I196" s="1">
        <f t="shared" ref="I196:I200" si="32">SUM(K196:TB196)</f>
        <v>2</v>
      </c>
      <c r="J196" s="12">
        <f>Tabuľka3[[#This Row],[Stĺpec9]]</f>
        <v>2</v>
      </c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6"/>
      <c r="BO196" s="106"/>
      <c r="BP196" s="106"/>
      <c r="BQ196" s="106"/>
      <c r="BR196" s="106"/>
      <c r="BS196" s="106"/>
      <c r="BT196" s="106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06"/>
      <c r="CN196" s="106"/>
      <c r="CO196" s="106"/>
      <c r="CP196" s="106"/>
      <c r="CQ196" s="106"/>
      <c r="CR196" s="106"/>
      <c r="CS196" s="106"/>
      <c r="CT196" s="106"/>
      <c r="CU196" s="106"/>
      <c r="CV196" s="106"/>
      <c r="CW196" s="106"/>
      <c r="CX196" s="106"/>
      <c r="CY196" s="106"/>
      <c r="CZ196" s="106"/>
      <c r="DA196" s="106"/>
      <c r="DB196" s="106"/>
      <c r="DC196" s="106"/>
      <c r="DD196" s="106"/>
      <c r="DE196" s="106"/>
      <c r="DF196" s="106"/>
      <c r="DG196" s="106"/>
      <c r="DH196" s="106"/>
      <c r="DI196" s="106"/>
      <c r="DJ196" s="106"/>
      <c r="DK196" s="106"/>
      <c r="DL196" s="106"/>
      <c r="DM196" s="106"/>
      <c r="DN196" s="106"/>
      <c r="DO196" s="106"/>
      <c r="DP196" s="106"/>
      <c r="DQ196" s="106"/>
      <c r="DR196" s="106"/>
      <c r="DS196" s="106"/>
      <c r="DT196" s="106"/>
      <c r="DU196" s="106"/>
      <c r="DV196" s="106"/>
      <c r="DW196" s="106"/>
      <c r="DX196" s="106"/>
      <c r="DY196" s="106"/>
      <c r="DZ196" s="106"/>
      <c r="EA196" s="106"/>
      <c r="EB196" s="106"/>
      <c r="EC196" s="106"/>
      <c r="ED196" s="106"/>
      <c r="EE196" s="106"/>
      <c r="EF196" s="106"/>
      <c r="EG196" s="106"/>
      <c r="EH196" s="106"/>
      <c r="EI196" s="106"/>
      <c r="EJ196" s="106"/>
      <c r="EK196" s="106"/>
      <c r="EL196" s="106"/>
      <c r="EM196" s="106"/>
      <c r="EN196" s="106"/>
      <c r="EO196" s="106"/>
      <c r="EP196" s="106"/>
      <c r="EQ196" s="106"/>
      <c r="ER196" s="106"/>
      <c r="ES196" s="106"/>
      <c r="ET196" s="106"/>
      <c r="EU196" s="106"/>
      <c r="EV196" s="106"/>
      <c r="EW196" s="106"/>
      <c r="EX196" s="106"/>
      <c r="EY196" s="106"/>
      <c r="EZ196" s="106"/>
      <c r="FA196" s="106"/>
      <c r="FB196" s="106"/>
      <c r="FC196" s="106"/>
      <c r="FD196" s="106"/>
      <c r="FE196" s="106"/>
      <c r="FF196" s="106"/>
      <c r="FG196" s="106"/>
      <c r="FH196" s="106"/>
      <c r="FI196" s="106"/>
      <c r="FJ196" s="106"/>
      <c r="FK196" s="106"/>
      <c r="FL196" s="106"/>
      <c r="FM196" s="106"/>
      <c r="FN196" s="106"/>
      <c r="FO196" s="106"/>
      <c r="FP196" s="106"/>
      <c r="FQ196" s="106"/>
      <c r="FR196" s="106"/>
      <c r="FS196" s="106"/>
      <c r="FT196" s="106"/>
      <c r="FU196" s="106"/>
      <c r="FV196" s="106"/>
      <c r="FW196" s="106"/>
      <c r="FX196" s="106"/>
      <c r="FY196" s="106"/>
      <c r="FZ196" s="106"/>
      <c r="GA196" s="106"/>
      <c r="GB196" s="106"/>
      <c r="GC196" s="106"/>
      <c r="GD196" s="106"/>
      <c r="GE196" s="106"/>
      <c r="GF196" s="106"/>
      <c r="GG196" s="106"/>
      <c r="GH196" s="106"/>
      <c r="GI196" s="106"/>
      <c r="GJ196" s="106"/>
      <c r="GK196" s="106"/>
      <c r="GL196" s="106"/>
      <c r="GM196" s="106"/>
      <c r="GN196" s="106"/>
      <c r="GO196" s="106"/>
      <c r="GP196" s="106"/>
      <c r="GQ196" s="106"/>
      <c r="GR196" s="106"/>
      <c r="GS196" s="106"/>
      <c r="GT196" s="106"/>
      <c r="GU196" s="106"/>
      <c r="GV196" s="106"/>
      <c r="GW196" s="106"/>
      <c r="GX196" s="106"/>
      <c r="GY196" s="106"/>
      <c r="GZ196" s="106"/>
      <c r="HA196" s="106"/>
      <c r="HB196" s="106"/>
      <c r="HC196" s="106"/>
      <c r="HD196" s="106"/>
      <c r="HE196" s="106"/>
      <c r="HF196" s="106"/>
      <c r="HG196" s="106"/>
      <c r="HH196" s="106"/>
      <c r="HI196" s="106"/>
      <c r="HJ196" s="106"/>
      <c r="HK196" s="106"/>
      <c r="HL196" s="106"/>
      <c r="HM196" s="106"/>
      <c r="HN196" s="106"/>
      <c r="HO196" s="106"/>
      <c r="HP196" s="106"/>
      <c r="HQ196" s="106"/>
      <c r="HR196" s="106"/>
      <c r="HS196" s="106"/>
      <c r="HT196" s="106"/>
      <c r="HU196" s="106"/>
      <c r="HV196" s="106"/>
      <c r="HW196" s="106"/>
      <c r="HX196" s="106"/>
      <c r="HY196" s="106"/>
      <c r="HZ196" s="106"/>
      <c r="IA196" s="106"/>
      <c r="IB196" s="106"/>
      <c r="IC196" s="106"/>
      <c r="ID196" s="106"/>
      <c r="IE196" s="106"/>
      <c r="IF196" s="106"/>
      <c r="IG196" s="106"/>
      <c r="IH196" s="106"/>
      <c r="II196" s="106"/>
      <c r="IJ196" s="106"/>
      <c r="IK196" s="106"/>
      <c r="IL196" s="106"/>
      <c r="IM196" s="106"/>
      <c r="IN196" s="106"/>
      <c r="IO196" s="106"/>
      <c r="IP196" s="106"/>
      <c r="IQ196" s="106"/>
      <c r="IR196" s="106"/>
      <c r="IS196" s="106"/>
      <c r="IT196" s="106"/>
      <c r="IU196" s="106"/>
      <c r="IV196" s="106"/>
      <c r="IW196" s="106"/>
      <c r="IX196" s="106"/>
      <c r="IY196" s="106"/>
      <c r="IZ196" s="106"/>
      <c r="JA196" s="106"/>
      <c r="JB196" s="106"/>
      <c r="JC196" s="106"/>
      <c r="JD196" s="106"/>
      <c r="JE196" s="106"/>
      <c r="JF196" s="106"/>
      <c r="JG196" s="106"/>
      <c r="JH196" s="106"/>
      <c r="JI196" s="106"/>
      <c r="JJ196" s="106"/>
      <c r="JK196" s="106"/>
      <c r="JL196" s="106"/>
      <c r="JM196" s="106"/>
      <c r="JN196" s="106"/>
      <c r="JO196" s="106"/>
      <c r="JP196" s="106"/>
      <c r="JQ196" s="106"/>
      <c r="JR196" s="106"/>
      <c r="JS196" s="106"/>
      <c r="JT196" s="106"/>
      <c r="JU196" s="106"/>
      <c r="JV196" s="106"/>
      <c r="JW196" s="106"/>
      <c r="JX196" s="106"/>
      <c r="JY196" s="106"/>
      <c r="JZ196" s="106"/>
      <c r="KA196" s="106"/>
      <c r="KB196" s="106"/>
      <c r="KC196" s="106"/>
      <c r="KD196" s="106"/>
      <c r="KE196" s="106"/>
      <c r="KF196" s="106"/>
      <c r="KG196" s="106"/>
      <c r="KH196" s="106"/>
      <c r="KI196" s="106"/>
      <c r="KJ196" s="106"/>
      <c r="KK196" s="106"/>
      <c r="KL196" s="106"/>
      <c r="KM196" s="106"/>
      <c r="KN196" s="106"/>
      <c r="KO196" s="106"/>
      <c r="KP196" s="106"/>
      <c r="KQ196" s="106"/>
      <c r="KR196" s="106"/>
      <c r="KS196" s="106"/>
      <c r="KT196" s="106"/>
      <c r="KU196" s="106"/>
      <c r="KV196" s="106"/>
      <c r="KW196" s="106"/>
      <c r="KX196" s="106"/>
      <c r="KY196" s="106"/>
      <c r="KZ196" s="106"/>
      <c r="LA196" s="106"/>
      <c r="LB196" s="106"/>
      <c r="LC196" s="106"/>
      <c r="LD196" s="106"/>
      <c r="LE196" s="106"/>
      <c r="LF196" s="106"/>
      <c r="LG196" s="106"/>
      <c r="LH196" s="106"/>
      <c r="LI196" s="106"/>
      <c r="LJ196" s="106"/>
      <c r="LK196" s="106"/>
      <c r="LL196" s="106"/>
      <c r="LM196" s="106"/>
      <c r="LN196" s="106"/>
      <c r="LO196" s="106"/>
      <c r="LP196" s="106"/>
      <c r="LQ196" s="106"/>
      <c r="LR196" s="106"/>
      <c r="LS196" s="106"/>
      <c r="LT196" s="106"/>
      <c r="LU196" s="106"/>
      <c r="LV196" s="106"/>
      <c r="LW196" s="106"/>
      <c r="LX196" s="106"/>
      <c r="LY196" s="106"/>
      <c r="LZ196" s="106"/>
      <c r="MA196" s="106"/>
      <c r="MB196" s="106"/>
      <c r="MC196" s="106"/>
      <c r="MD196" s="106"/>
      <c r="ME196" s="106"/>
      <c r="MF196" s="106"/>
      <c r="MG196" s="106"/>
      <c r="MH196" s="106"/>
      <c r="MI196" s="106"/>
      <c r="MJ196" s="106"/>
      <c r="MK196" s="106"/>
      <c r="ML196" s="106"/>
      <c r="MM196" s="106"/>
      <c r="MN196" s="106"/>
      <c r="MO196" s="106"/>
      <c r="MP196" s="106"/>
      <c r="MQ196" s="106"/>
      <c r="MR196" s="106"/>
      <c r="MS196" s="106"/>
      <c r="MT196" s="106"/>
      <c r="MU196" s="106"/>
      <c r="MV196" s="106"/>
      <c r="MW196" s="106"/>
      <c r="MX196" s="106"/>
      <c r="MY196" s="106"/>
      <c r="MZ196" s="106"/>
      <c r="NA196" s="106"/>
      <c r="NB196" s="106"/>
      <c r="NC196" s="106"/>
      <c r="ND196" s="106"/>
      <c r="NE196" s="106"/>
      <c r="NF196" s="106"/>
      <c r="NG196" s="106"/>
      <c r="NH196" s="106"/>
      <c r="NI196" s="106"/>
      <c r="NJ196" s="106"/>
      <c r="NK196" s="106"/>
      <c r="NL196" s="106"/>
      <c r="NM196" s="106"/>
      <c r="NN196" s="106"/>
      <c r="NO196" s="106"/>
      <c r="NP196" s="106"/>
      <c r="NQ196" s="106"/>
      <c r="NR196" s="106"/>
      <c r="NS196" s="106"/>
      <c r="NT196" s="106"/>
      <c r="NU196" s="106"/>
      <c r="NV196" s="106"/>
      <c r="NW196" s="106"/>
      <c r="NX196" s="106"/>
      <c r="NY196" s="106"/>
      <c r="NZ196" s="106"/>
      <c r="OA196" s="106"/>
      <c r="OB196" s="106"/>
      <c r="OC196" s="106"/>
      <c r="OD196" s="106"/>
      <c r="OE196" s="106"/>
      <c r="OF196" s="106"/>
      <c r="OG196" s="106"/>
      <c r="OH196" s="106"/>
      <c r="OI196" s="106"/>
      <c r="OJ196" s="106"/>
      <c r="OK196" s="106"/>
      <c r="OL196" s="106"/>
      <c r="OM196" s="106"/>
      <c r="ON196" s="106"/>
      <c r="OO196" s="106"/>
      <c r="OP196" s="106"/>
      <c r="OQ196" s="106"/>
      <c r="OR196" s="106"/>
      <c r="OS196" s="106"/>
      <c r="OT196" s="106"/>
      <c r="OU196" s="106"/>
      <c r="OV196" s="106"/>
      <c r="OW196" s="106"/>
      <c r="OX196" s="106"/>
      <c r="OY196" s="106"/>
      <c r="OZ196" s="106"/>
      <c r="PA196" s="106"/>
      <c r="PB196" s="106"/>
      <c r="PC196" s="106"/>
      <c r="PD196" s="106"/>
      <c r="PE196" s="106"/>
      <c r="PF196" s="106"/>
      <c r="PG196" s="106"/>
      <c r="PH196" s="106"/>
      <c r="PI196" s="106"/>
      <c r="PJ196" s="106"/>
      <c r="PK196" s="106"/>
      <c r="PL196" s="106"/>
      <c r="PM196" s="106"/>
      <c r="PN196" s="106"/>
      <c r="PO196" s="106"/>
      <c r="PP196" s="106"/>
      <c r="PQ196" s="106"/>
      <c r="PR196" s="106"/>
      <c r="PS196" s="106"/>
      <c r="PT196" s="106"/>
      <c r="PU196" s="106"/>
      <c r="PV196" s="106"/>
      <c r="PW196" s="106"/>
      <c r="PX196" s="106"/>
      <c r="PY196" s="106"/>
      <c r="PZ196" s="106"/>
      <c r="QA196" s="106"/>
      <c r="QB196" s="106"/>
      <c r="QC196" s="106"/>
      <c r="QD196" s="106"/>
      <c r="QE196" s="106"/>
      <c r="QF196" s="106"/>
      <c r="QG196" s="106"/>
      <c r="QH196" s="106"/>
      <c r="QI196" s="106"/>
      <c r="QJ196" s="106"/>
      <c r="QK196" s="106"/>
      <c r="QL196" s="106"/>
      <c r="QM196" s="106"/>
      <c r="QN196" s="106"/>
      <c r="QO196" s="106"/>
      <c r="QP196" s="106"/>
      <c r="QQ196" s="106"/>
      <c r="QR196" s="106"/>
      <c r="QS196" s="106"/>
      <c r="QT196" s="106"/>
      <c r="QU196" s="106"/>
      <c r="QV196" s="106"/>
      <c r="QW196" s="106"/>
      <c r="QX196" s="106"/>
      <c r="QY196" s="106"/>
      <c r="QZ196" s="106"/>
      <c r="RA196" s="106"/>
      <c r="RB196" s="106"/>
      <c r="RC196" s="106"/>
      <c r="RD196" s="106"/>
      <c r="RE196" s="106"/>
      <c r="RF196" s="106"/>
      <c r="RG196" s="106"/>
      <c r="RH196" s="106"/>
      <c r="RI196" s="106"/>
      <c r="RJ196" s="106"/>
      <c r="RK196" s="106"/>
      <c r="RL196" s="106"/>
      <c r="RM196" s="106"/>
      <c r="RN196" s="106"/>
      <c r="RO196" s="106"/>
      <c r="RP196" s="106"/>
      <c r="RQ196" s="106"/>
      <c r="RR196" s="106"/>
      <c r="RS196" s="106"/>
      <c r="RT196" s="106"/>
      <c r="RU196" s="106">
        <v>1</v>
      </c>
      <c r="RV196" s="106">
        <v>1</v>
      </c>
      <c r="RW196" s="106"/>
      <c r="RX196" s="106"/>
      <c r="RY196" s="106"/>
      <c r="RZ196" s="106"/>
      <c r="SA196" s="106"/>
      <c r="SB196" s="106"/>
      <c r="SC196" s="106"/>
      <c r="SD196" s="106"/>
      <c r="SE196" s="106"/>
      <c r="SF196" s="106"/>
      <c r="SG196" s="106"/>
      <c r="SH196" s="106"/>
      <c r="SI196" s="106"/>
      <c r="SJ196" s="106"/>
      <c r="SK196" s="106"/>
      <c r="SL196" s="106"/>
      <c r="SM196" s="106"/>
      <c r="SN196" s="106"/>
      <c r="SO196" s="106"/>
      <c r="SP196" s="106"/>
      <c r="SQ196" s="106"/>
      <c r="SR196" s="106"/>
      <c r="SS196" s="106"/>
      <c r="ST196" s="106"/>
      <c r="SU196" s="106"/>
      <c r="SV196" s="106"/>
      <c r="SW196" s="106"/>
      <c r="SX196" s="106"/>
      <c r="SY196" s="106"/>
      <c r="SZ196" s="106"/>
      <c r="TA196" s="106"/>
      <c r="TB196" s="106"/>
    </row>
    <row r="197" spans="1:522" s="1" customFormat="1" ht="18" customHeight="1" x14ac:dyDescent="0.25">
      <c r="A197" s="12"/>
      <c r="B197" s="11" t="s">
        <v>536</v>
      </c>
      <c r="C197" s="1">
        <v>11423</v>
      </c>
      <c r="E197" s="4" t="s">
        <v>535</v>
      </c>
      <c r="F197" s="1">
        <v>5553</v>
      </c>
      <c r="G197" s="9" t="s">
        <v>97</v>
      </c>
      <c r="H197" s="4" t="s">
        <v>537</v>
      </c>
      <c r="I197" s="1">
        <f t="shared" si="32"/>
        <v>2</v>
      </c>
      <c r="J197" s="12">
        <f>Tabuľka3[[#This Row],[Stĺpec9]]</f>
        <v>2</v>
      </c>
      <c r="K197" s="106">
        <f>Seniori!K86</f>
        <v>0</v>
      </c>
      <c r="L197" s="106">
        <f>Seniori!L86</f>
        <v>0</v>
      </c>
      <c r="M197" s="106">
        <f>Seniori!M86</f>
        <v>0</v>
      </c>
      <c r="N197" s="106">
        <f>Seniori!N86</f>
        <v>0</v>
      </c>
      <c r="O197" s="106">
        <f>Seniori!O86</f>
        <v>0</v>
      </c>
      <c r="P197" s="106">
        <f>Seniori!P86</f>
        <v>0</v>
      </c>
      <c r="Q197" s="106">
        <f>Seniori!Q86</f>
        <v>0</v>
      </c>
      <c r="R197" s="106">
        <f>Seniori!R86</f>
        <v>0</v>
      </c>
      <c r="S197" s="106">
        <f>Seniori!S86</f>
        <v>0</v>
      </c>
      <c r="T197" s="106">
        <f>Seniori!T86</f>
        <v>0</v>
      </c>
      <c r="U197" s="106">
        <f>Seniori!U86</f>
        <v>0</v>
      </c>
      <c r="V197" s="106">
        <f>Seniori!V86</f>
        <v>0</v>
      </c>
      <c r="W197" s="106">
        <f>Seniori!W86</f>
        <v>0</v>
      </c>
      <c r="X197" s="106">
        <f>Seniori!X86</f>
        <v>0</v>
      </c>
      <c r="Y197" s="106">
        <f>Seniori!Y86</f>
        <v>0</v>
      </c>
      <c r="Z197" s="106">
        <f>Seniori!Z86</f>
        <v>0</v>
      </c>
      <c r="AA197" s="106">
        <f>Seniori!AA86</f>
        <v>0</v>
      </c>
      <c r="AB197" s="106">
        <f>Seniori!AB86</f>
        <v>0</v>
      </c>
      <c r="AC197" s="106">
        <f>Seniori!AC86</f>
        <v>0</v>
      </c>
      <c r="AD197" s="106">
        <f>Seniori!AD86</f>
        <v>0</v>
      </c>
      <c r="AE197" s="106">
        <f>Seniori!AE86</f>
        <v>0</v>
      </c>
      <c r="AF197" s="106">
        <f>Seniori!AF86</f>
        <v>0</v>
      </c>
      <c r="AG197" s="106">
        <f>Seniori!AG86</f>
        <v>0</v>
      </c>
      <c r="AH197" s="106">
        <f>Seniori!AH86</f>
        <v>0</v>
      </c>
      <c r="AI197" s="106">
        <f>Seniori!AI86</f>
        <v>0</v>
      </c>
      <c r="AJ197" s="106">
        <f>Seniori!AJ86</f>
        <v>0</v>
      </c>
      <c r="AK197" s="106">
        <f>Seniori!AK86</f>
        <v>0</v>
      </c>
      <c r="AL197" s="106">
        <f>Seniori!AL86</f>
        <v>0</v>
      </c>
      <c r="AM197" s="106">
        <f>Seniori!AM86</f>
        <v>0</v>
      </c>
      <c r="AN197" s="106">
        <f>Seniori!AN86</f>
        <v>0</v>
      </c>
      <c r="AO197" s="106">
        <f>Seniori!AO86</f>
        <v>0</v>
      </c>
      <c r="AP197" s="106">
        <f>Seniori!AP86</f>
        <v>0</v>
      </c>
      <c r="AQ197" s="106">
        <f>Seniori!AQ86</f>
        <v>0</v>
      </c>
      <c r="AR197" s="106">
        <f>Seniori!AR86</f>
        <v>0</v>
      </c>
      <c r="AS197" s="106">
        <f>Seniori!AS86</f>
        <v>0</v>
      </c>
      <c r="AT197" s="106">
        <f>Seniori!AT86</f>
        <v>0</v>
      </c>
      <c r="AU197" s="106">
        <f>Seniori!AU86</f>
        <v>0</v>
      </c>
      <c r="AV197" s="106">
        <f>Seniori!AV86</f>
        <v>0</v>
      </c>
      <c r="AW197" s="106">
        <f>Seniori!AW86</f>
        <v>0</v>
      </c>
      <c r="AX197" s="106">
        <f>Seniori!AX86</f>
        <v>0</v>
      </c>
      <c r="AY197" s="106">
        <f>Seniori!AY86</f>
        <v>0</v>
      </c>
      <c r="AZ197" s="106">
        <f>Seniori!AZ86</f>
        <v>0</v>
      </c>
      <c r="BA197" s="106">
        <f>Seniori!BA86</f>
        <v>0</v>
      </c>
      <c r="BB197" s="106">
        <f>Seniori!BB86</f>
        <v>0</v>
      </c>
      <c r="BC197" s="106">
        <f>Seniori!BC86</f>
        <v>0</v>
      </c>
      <c r="BD197" s="106">
        <f>Seniori!BD86</f>
        <v>0</v>
      </c>
      <c r="BE197" s="106">
        <f>Seniori!BE86</f>
        <v>0</v>
      </c>
      <c r="BF197" s="106">
        <f>Seniori!BF86</f>
        <v>0</v>
      </c>
      <c r="BG197" s="106">
        <f>Seniori!BG86</f>
        <v>0</v>
      </c>
      <c r="BH197" s="106">
        <f>Seniori!BH86</f>
        <v>0</v>
      </c>
      <c r="BI197" s="106">
        <f>Seniori!BI86</f>
        <v>0</v>
      </c>
      <c r="BJ197" s="106">
        <f>Seniori!BJ86</f>
        <v>0</v>
      </c>
      <c r="BK197" s="106">
        <f>Seniori!BK86</f>
        <v>0</v>
      </c>
      <c r="BL197" s="106">
        <f>Seniori!BL86</f>
        <v>0</v>
      </c>
      <c r="BM197" s="106">
        <f>Seniori!BM86</f>
        <v>0</v>
      </c>
      <c r="BN197" s="106">
        <f>Seniori!BN86</f>
        <v>0</v>
      </c>
      <c r="BO197" s="106">
        <f>Seniori!BO86</f>
        <v>0</v>
      </c>
      <c r="BP197" s="106">
        <f>Seniori!BP86</f>
        <v>0</v>
      </c>
      <c r="BQ197" s="106">
        <f>Seniori!BQ86</f>
        <v>0</v>
      </c>
      <c r="BR197" s="106">
        <f>Seniori!BR86</f>
        <v>0</v>
      </c>
      <c r="BS197" s="106">
        <f>Seniori!BS86</f>
        <v>0</v>
      </c>
      <c r="BT197" s="106">
        <f>Seniori!BT86</f>
        <v>0</v>
      </c>
      <c r="BU197" s="106">
        <f>Seniori!BU86</f>
        <v>0</v>
      </c>
      <c r="BV197" s="106">
        <f>Seniori!BV86</f>
        <v>0</v>
      </c>
      <c r="BW197" s="106">
        <f>Seniori!BW86</f>
        <v>0</v>
      </c>
      <c r="BX197" s="106">
        <f>Seniori!BX86</f>
        <v>0</v>
      </c>
      <c r="BY197" s="106">
        <f>Seniori!BY86</f>
        <v>0</v>
      </c>
      <c r="BZ197" s="106">
        <f>Seniori!BZ86</f>
        <v>0</v>
      </c>
      <c r="CA197" s="106">
        <f>Seniori!CA86</f>
        <v>0</v>
      </c>
      <c r="CB197" s="106">
        <f>Seniori!CB86</f>
        <v>0</v>
      </c>
      <c r="CC197" s="106">
        <f>Seniori!CC86</f>
        <v>0</v>
      </c>
      <c r="CD197" s="106">
        <f>Seniori!CD86</f>
        <v>0</v>
      </c>
      <c r="CE197" s="106">
        <f>Seniori!CE86</f>
        <v>0</v>
      </c>
      <c r="CF197" s="106">
        <f>Seniori!CF86</f>
        <v>0</v>
      </c>
      <c r="CG197" s="106">
        <f>Seniori!CG86</f>
        <v>0</v>
      </c>
      <c r="CH197" s="106">
        <f>Seniori!CH86</f>
        <v>0</v>
      </c>
      <c r="CI197" s="106">
        <f>Seniori!CI86</f>
        <v>0</v>
      </c>
      <c r="CJ197" s="106">
        <f>Seniori!CJ86</f>
        <v>0</v>
      </c>
      <c r="CK197" s="106">
        <f>Seniori!CK86</f>
        <v>0</v>
      </c>
      <c r="CL197" s="106">
        <f>Seniori!CL86</f>
        <v>0</v>
      </c>
      <c r="CM197" s="106">
        <f>Seniori!CM86</f>
        <v>0</v>
      </c>
      <c r="CN197" s="106">
        <f>Seniori!CN86</f>
        <v>0</v>
      </c>
      <c r="CO197" s="106">
        <f>Seniori!CO86</f>
        <v>0</v>
      </c>
      <c r="CP197" s="106">
        <f>Seniori!CP86</f>
        <v>0</v>
      </c>
      <c r="CQ197" s="106">
        <f>Seniori!CQ86</f>
        <v>0</v>
      </c>
      <c r="CR197" s="106">
        <f>Seniori!CR86</f>
        <v>0</v>
      </c>
      <c r="CS197" s="106">
        <f>Seniori!CS86</f>
        <v>0</v>
      </c>
      <c r="CT197" s="106">
        <f>Seniori!CT86</f>
        <v>0</v>
      </c>
      <c r="CU197" s="106">
        <f>Seniori!CU86</f>
        <v>0</v>
      </c>
      <c r="CV197" s="106">
        <f>Seniori!CV86</f>
        <v>0</v>
      </c>
      <c r="CW197" s="106">
        <f>Seniori!CW86</f>
        <v>0</v>
      </c>
      <c r="CX197" s="106">
        <f>Seniori!CX86</f>
        <v>0</v>
      </c>
      <c r="CY197" s="106">
        <f>Seniori!CY86</f>
        <v>0</v>
      </c>
      <c r="CZ197" s="106">
        <f>Seniori!CZ86</f>
        <v>0</v>
      </c>
      <c r="DA197" s="106">
        <f>Seniori!DA86</f>
        <v>0</v>
      </c>
      <c r="DB197" s="106">
        <f>Seniori!DB86</f>
        <v>0</v>
      </c>
      <c r="DC197" s="106">
        <f>Seniori!DC86</f>
        <v>0</v>
      </c>
      <c r="DD197" s="106">
        <f>Seniori!DD86</f>
        <v>0</v>
      </c>
      <c r="DE197" s="106">
        <f>Seniori!DE86</f>
        <v>0</v>
      </c>
      <c r="DF197" s="106">
        <f>Seniori!DF86</f>
        <v>0</v>
      </c>
      <c r="DG197" s="106">
        <f>Seniori!DG86</f>
        <v>0</v>
      </c>
      <c r="DH197" s="106">
        <f>Seniori!DH86</f>
        <v>0</v>
      </c>
      <c r="DI197" s="106">
        <f>Seniori!DI86</f>
        <v>0</v>
      </c>
      <c r="DJ197" s="106">
        <f>Seniori!DJ86</f>
        <v>0</v>
      </c>
      <c r="DK197" s="106">
        <f>Seniori!DK86</f>
        <v>0</v>
      </c>
      <c r="DL197" s="106">
        <f>Seniori!DL86</f>
        <v>0</v>
      </c>
      <c r="DM197" s="106">
        <f>Seniori!DM86</f>
        <v>0</v>
      </c>
      <c r="DN197" s="106">
        <f>Seniori!DN86</f>
        <v>0</v>
      </c>
      <c r="DO197" s="106">
        <f>Seniori!DO86</f>
        <v>0</v>
      </c>
      <c r="DP197" s="106">
        <f>Seniori!DP86</f>
        <v>0</v>
      </c>
      <c r="DQ197" s="106">
        <f>Seniori!DQ86</f>
        <v>0</v>
      </c>
      <c r="DR197" s="106">
        <f>Seniori!DR86</f>
        <v>0</v>
      </c>
      <c r="DS197" s="106">
        <f>Seniori!DS86</f>
        <v>0</v>
      </c>
      <c r="DT197" s="106">
        <f>Seniori!DT86</f>
        <v>0</v>
      </c>
      <c r="DU197" s="106">
        <f>Seniori!DU86</f>
        <v>0</v>
      </c>
      <c r="DV197" s="106">
        <f>Seniori!DV86</f>
        <v>0</v>
      </c>
      <c r="DW197" s="106">
        <f>Seniori!DW86</f>
        <v>0</v>
      </c>
      <c r="DX197" s="106">
        <f>Seniori!DX86</f>
        <v>0</v>
      </c>
      <c r="DY197" s="106">
        <f>Seniori!DY86</f>
        <v>0</v>
      </c>
      <c r="DZ197" s="106">
        <f>Seniori!DZ86</f>
        <v>0</v>
      </c>
      <c r="EA197" s="106">
        <f>Seniori!EA86</f>
        <v>0</v>
      </c>
      <c r="EB197" s="106">
        <f>Seniori!EB86</f>
        <v>0</v>
      </c>
      <c r="EC197" s="106">
        <f>Seniori!EC86</f>
        <v>0</v>
      </c>
      <c r="ED197" s="106">
        <f>Seniori!ED86</f>
        <v>0</v>
      </c>
      <c r="EE197" s="106">
        <f>Seniori!EE86</f>
        <v>0</v>
      </c>
      <c r="EF197" s="106">
        <f>Seniori!EF86</f>
        <v>0</v>
      </c>
      <c r="EG197" s="106">
        <f>Seniori!EG86</f>
        <v>0</v>
      </c>
      <c r="EH197" s="106">
        <f>Seniori!EH86</f>
        <v>0</v>
      </c>
      <c r="EI197" s="106">
        <f>Seniori!EI86</f>
        <v>0</v>
      </c>
      <c r="EJ197" s="106">
        <f>Seniori!EJ86</f>
        <v>0</v>
      </c>
      <c r="EK197" s="106">
        <f>Seniori!EK86</f>
        <v>0</v>
      </c>
      <c r="EL197" s="106">
        <f>Seniori!EL86</f>
        <v>0</v>
      </c>
      <c r="EM197" s="106">
        <f>Seniori!EM86</f>
        <v>0</v>
      </c>
      <c r="EN197" s="106">
        <f>Seniori!EN86</f>
        <v>0</v>
      </c>
      <c r="EO197" s="106">
        <f>Seniori!EO86</f>
        <v>0</v>
      </c>
      <c r="EP197" s="106">
        <f>Seniori!EP86</f>
        <v>0</v>
      </c>
      <c r="EQ197" s="106">
        <f>Seniori!EQ86</f>
        <v>0</v>
      </c>
      <c r="ER197" s="106">
        <f>Seniori!ER86</f>
        <v>0</v>
      </c>
      <c r="ES197" s="106">
        <f>Seniori!ES86</f>
        <v>0</v>
      </c>
      <c r="ET197" s="106">
        <f>Seniori!ET86</f>
        <v>0</v>
      </c>
      <c r="EU197" s="106">
        <f>Seniori!EU86</f>
        <v>0</v>
      </c>
      <c r="EV197" s="106">
        <f>Seniori!EV86</f>
        <v>0</v>
      </c>
      <c r="EW197" s="106">
        <f>Seniori!EW86</f>
        <v>0</v>
      </c>
      <c r="EX197" s="106">
        <f>Seniori!EX86</f>
        <v>0</v>
      </c>
      <c r="EY197" s="106">
        <f>Seniori!EY86</f>
        <v>0</v>
      </c>
      <c r="EZ197" s="106">
        <f>Seniori!EZ86</f>
        <v>0</v>
      </c>
      <c r="FA197" s="106">
        <f>Seniori!FA86</f>
        <v>0</v>
      </c>
      <c r="FB197" s="106">
        <f>Seniori!FB86</f>
        <v>0</v>
      </c>
      <c r="FC197" s="106">
        <f>Seniori!FC86</f>
        <v>0</v>
      </c>
      <c r="FD197" s="106">
        <f>Seniori!FD86</f>
        <v>0</v>
      </c>
      <c r="FE197" s="106">
        <f>Seniori!FE86</f>
        <v>0</v>
      </c>
      <c r="FF197" s="106">
        <f>Seniori!FF86</f>
        <v>0</v>
      </c>
      <c r="FG197" s="106">
        <f>Seniori!FG86</f>
        <v>0</v>
      </c>
      <c r="FH197" s="106">
        <f>Seniori!FH86</f>
        <v>0</v>
      </c>
      <c r="FI197" s="106">
        <f>Seniori!FI86</f>
        <v>0</v>
      </c>
      <c r="FJ197" s="106">
        <f>Seniori!FJ86</f>
        <v>0</v>
      </c>
      <c r="FK197" s="106">
        <f>Seniori!FK86</f>
        <v>0</v>
      </c>
      <c r="FL197" s="106">
        <f>Seniori!FL86</f>
        <v>0</v>
      </c>
      <c r="FM197" s="106">
        <f>Seniori!FM86</f>
        <v>0</v>
      </c>
      <c r="FN197" s="106">
        <f>Seniori!FN86</f>
        <v>0</v>
      </c>
      <c r="FO197" s="106">
        <f>Seniori!FO86</f>
        <v>0</v>
      </c>
      <c r="FP197" s="106">
        <f>Seniori!FP86</f>
        <v>0</v>
      </c>
      <c r="FQ197" s="106">
        <f>Seniori!FQ86</f>
        <v>0</v>
      </c>
      <c r="FR197" s="106">
        <f>Seniori!FR86</f>
        <v>0</v>
      </c>
      <c r="FS197" s="106">
        <f>Seniori!FS86</f>
        <v>0</v>
      </c>
      <c r="FT197" s="106">
        <f>Seniori!FT86</f>
        <v>0</v>
      </c>
      <c r="FU197" s="106">
        <f>Seniori!FU86</f>
        <v>0</v>
      </c>
      <c r="FV197" s="106">
        <f>Seniori!FV86</f>
        <v>0</v>
      </c>
      <c r="FW197" s="106">
        <f>Seniori!FW86</f>
        <v>0</v>
      </c>
      <c r="FX197" s="106">
        <f>Seniori!FX86</f>
        <v>0</v>
      </c>
      <c r="FY197" s="106">
        <f>Seniori!FY86</f>
        <v>0</v>
      </c>
      <c r="FZ197" s="106">
        <f>Seniori!FZ86</f>
        <v>0</v>
      </c>
      <c r="GA197" s="106">
        <f>Seniori!GA86</f>
        <v>0</v>
      </c>
      <c r="GB197" s="106">
        <f>Seniori!GB86</f>
        <v>0</v>
      </c>
      <c r="GC197" s="106">
        <f>Seniori!GC86</f>
        <v>0</v>
      </c>
      <c r="GD197" s="106">
        <f>Seniori!GD86</f>
        <v>0</v>
      </c>
      <c r="GE197" s="106">
        <f>Seniori!GE86</f>
        <v>0</v>
      </c>
      <c r="GF197" s="106">
        <f>Seniori!GF86</f>
        <v>0</v>
      </c>
      <c r="GG197" s="106">
        <f>Seniori!GG86</f>
        <v>0</v>
      </c>
      <c r="GH197" s="106">
        <f>Seniori!GH86</f>
        <v>0</v>
      </c>
      <c r="GI197" s="106">
        <f>Seniori!GI86</f>
        <v>0</v>
      </c>
      <c r="GJ197" s="106">
        <f>Seniori!GJ86</f>
        <v>0</v>
      </c>
      <c r="GK197" s="106">
        <f>Seniori!GK86</f>
        <v>0</v>
      </c>
      <c r="GL197" s="106">
        <f>Seniori!GL86</f>
        <v>0</v>
      </c>
      <c r="GM197" s="106">
        <f>Seniori!GM86</f>
        <v>0</v>
      </c>
      <c r="GN197" s="106">
        <f>Seniori!GN86</f>
        <v>0</v>
      </c>
      <c r="GO197" s="106">
        <f>Seniori!GO86</f>
        <v>0</v>
      </c>
      <c r="GP197" s="106">
        <f>Seniori!GP86</f>
        <v>0</v>
      </c>
      <c r="GQ197" s="106">
        <f>Seniori!GQ86</f>
        <v>0</v>
      </c>
      <c r="GR197" s="106">
        <f>Seniori!GR86</f>
        <v>0</v>
      </c>
      <c r="GS197" s="106">
        <f>Seniori!GS86</f>
        <v>0</v>
      </c>
      <c r="GT197" s="106">
        <f>Seniori!GT86</f>
        <v>0</v>
      </c>
      <c r="GU197" s="106">
        <f>Seniori!GU86</f>
        <v>0</v>
      </c>
      <c r="GV197" s="106">
        <f>Seniori!GV86</f>
        <v>0</v>
      </c>
      <c r="GW197" s="106">
        <f>Seniori!GW86</f>
        <v>0</v>
      </c>
      <c r="GX197" s="106">
        <f>Seniori!GX86</f>
        <v>0</v>
      </c>
      <c r="GY197" s="106">
        <f>Seniori!GY86</f>
        <v>0</v>
      </c>
      <c r="GZ197" s="106">
        <f>Seniori!GZ86</f>
        <v>0</v>
      </c>
      <c r="HA197" s="106">
        <f>Seniori!HA86</f>
        <v>0</v>
      </c>
      <c r="HB197" s="106">
        <f>Seniori!HB86</f>
        <v>0</v>
      </c>
      <c r="HC197" s="106">
        <f>Seniori!HC86</f>
        <v>0</v>
      </c>
      <c r="HD197" s="106">
        <f>Seniori!HD86</f>
        <v>0</v>
      </c>
      <c r="HE197" s="106">
        <f>Seniori!HE86</f>
        <v>0</v>
      </c>
      <c r="HF197" s="106">
        <f>Seniori!HF86</f>
        <v>0</v>
      </c>
      <c r="HG197" s="106">
        <f>Seniori!HG86</f>
        <v>0</v>
      </c>
      <c r="HH197" s="106">
        <f>Seniori!HH86</f>
        <v>0</v>
      </c>
      <c r="HI197" s="106">
        <f>Seniori!HI86</f>
        <v>0</v>
      </c>
      <c r="HJ197" s="106">
        <f>Seniori!HJ86</f>
        <v>0</v>
      </c>
      <c r="HK197" s="106">
        <f>Seniori!HK86</f>
        <v>0</v>
      </c>
      <c r="HL197" s="106">
        <f>Seniori!HL86</f>
        <v>0</v>
      </c>
      <c r="HM197" s="106">
        <f>Seniori!HM86</f>
        <v>0</v>
      </c>
      <c r="HN197" s="106">
        <f>Seniori!HN86</f>
        <v>0</v>
      </c>
      <c r="HO197" s="106">
        <f>Seniori!HO86</f>
        <v>0</v>
      </c>
      <c r="HP197" s="106">
        <f>Seniori!HP86</f>
        <v>0</v>
      </c>
      <c r="HQ197" s="106">
        <f>Seniori!HQ86</f>
        <v>0</v>
      </c>
      <c r="HR197" s="106">
        <f>Seniori!HR86</f>
        <v>0</v>
      </c>
      <c r="HS197" s="106">
        <f>Seniori!HS86</f>
        <v>0</v>
      </c>
      <c r="HT197" s="106">
        <f>Seniori!HT86</f>
        <v>0</v>
      </c>
      <c r="HU197" s="106">
        <f>Seniori!HU86</f>
        <v>0</v>
      </c>
      <c r="HV197" s="106">
        <f>Seniori!HV86</f>
        <v>0</v>
      </c>
      <c r="HW197" s="106">
        <f>Seniori!HW86</f>
        <v>0</v>
      </c>
      <c r="HX197" s="106">
        <f>Seniori!HX86</f>
        <v>0</v>
      </c>
      <c r="HY197" s="106">
        <f>Seniori!HY86</f>
        <v>0</v>
      </c>
      <c r="HZ197" s="106">
        <f>Seniori!HZ86</f>
        <v>0</v>
      </c>
      <c r="IA197" s="106">
        <f>Seniori!IA86</f>
        <v>0</v>
      </c>
      <c r="IB197" s="106">
        <f>Seniori!IB86</f>
        <v>0</v>
      </c>
      <c r="IC197" s="106">
        <f>Seniori!IC86</f>
        <v>0</v>
      </c>
      <c r="ID197" s="106">
        <f>Seniori!ID86</f>
        <v>0</v>
      </c>
      <c r="IE197" s="106">
        <f>Seniori!IE86</f>
        <v>0</v>
      </c>
      <c r="IF197" s="106">
        <f>Seniori!IF86</f>
        <v>0</v>
      </c>
      <c r="IG197" s="106">
        <f>Seniori!IG86</f>
        <v>0</v>
      </c>
      <c r="IH197" s="106">
        <f>Seniori!IH86</f>
        <v>0</v>
      </c>
      <c r="II197" s="106">
        <f>Seniori!II86</f>
        <v>0</v>
      </c>
      <c r="IJ197" s="106">
        <f>Seniori!IJ86</f>
        <v>0</v>
      </c>
      <c r="IK197" s="106">
        <f>Seniori!IK86</f>
        <v>0</v>
      </c>
      <c r="IL197" s="106">
        <f>Seniori!IL86</f>
        <v>0</v>
      </c>
      <c r="IM197" s="106">
        <f>Seniori!IM86</f>
        <v>0</v>
      </c>
      <c r="IN197" s="106">
        <f>Seniori!IN86</f>
        <v>0</v>
      </c>
      <c r="IO197" s="106">
        <f>Seniori!IO86</f>
        <v>0</v>
      </c>
      <c r="IP197" s="106">
        <f>Seniori!IP86</f>
        <v>0</v>
      </c>
      <c r="IQ197" s="106">
        <f>Seniori!IQ86</f>
        <v>0</v>
      </c>
      <c r="IR197" s="106">
        <f>Seniori!IR86</f>
        <v>0</v>
      </c>
      <c r="IS197" s="106">
        <f>Seniori!IS86</f>
        <v>0</v>
      </c>
      <c r="IT197" s="106">
        <f>Seniori!IT86</f>
        <v>0</v>
      </c>
      <c r="IU197" s="106">
        <f>Seniori!IU86</f>
        <v>0</v>
      </c>
      <c r="IV197" s="106">
        <f>Seniori!IV86</f>
        <v>0</v>
      </c>
      <c r="IW197" s="106">
        <f>Seniori!IW86</f>
        <v>0</v>
      </c>
      <c r="IX197" s="106">
        <f>Seniori!IX86</f>
        <v>0</v>
      </c>
      <c r="IY197" s="106">
        <f>Seniori!IY86</f>
        <v>0</v>
      </c>
      <c r="IZ197" s="106">
        <f>Seniori!IZ86</f>
        <v>0</v>
      </c>
      <c r="JA197" s="106">
        <f>Seniori!JA86</f>
        <v>0</v>
      </c>
      <c r="JB197" s="106">
        <f>Seniori!JB86</f>
        <v>0</v>
      </c>
      <c r="JC197" s="106">
        <f>Seniori!JC86</f>
        <v>0</v>
      </c>
      <c r="JD197" s="106">
        <f>Seniori!JD86</f>
        <v>0</v>
      </c>
      <c r="JE197" s="106">
        <f>Seniori!JE86</f>
        <v>0</v>
      </c>
      <c r="JF197" s="106">
        <f>Seniori!JF86</f>
        <v>0</v>
      </c>
      <c r="JG197" s="106">
        <f>Seniori!JG86</f>
        <v>0</v>
      </c>
      <c r="JH197" s="106">
        <f>Seniori!JH86</f>
        <v>0</v>
      </c>
      <c r="JI197" s="106">
        <f>Seniori!JI86</f>
        <v>0</v>
      </c>
      <c r="JJ197" s="106">
        <f>Seniori!JJ86</f>
        <v>0</v>
      </c>
      <c r="JK197" s="106">
        <f>Seniori!JK86</f>
        <v>0</v>
      </c>
      <c r="JL197" s="106">
        <f>Seniori!JL86</f>
        <v>0</v>
      </c>
      <c r="JM197" s="106">
        <f>Seniori!JM86</f>
        <v>0</v>
      </c>
      <c r="JN197" s="106">
        <f>Seniori!JN86</f>
        <v>0</v>
      </c>
      <c r="JO197" s="106">
        <f>Seniori!JO86</f>
        <v>0</v>
      </c>
      <c r="JP197" s="106">
        <f>Seniori!JP86</f>
        <v>0</v>
      </c>
      <c r="JQ197" s="106">
        <f>Seniori!JQ86</f>
        <v>0</v>
      </c>
      <c r="JR197" s="106">
        <f>Seniori!JR86</f>
        <v>0</v>
      </c>
      <c r="JS197" s="106">
        <f>Seniori!JS86</f>
        <v>0</v>
      </c>
      <c r="JT197" s="106">
        <f>Seniori!JT86</f>
        <v>0</v>
      </c>
      <c r="JU197" s="106">
        <f>Seniori!JU86</f>
        <v>0</v>
      </c>
      <c r="JV197" s="106">
        <f>Seniori!JV86</f>
        <v>0</v>
      </c>
      <c r="JW197" s="106">
        <f>Seniori!JW86</f>
        <v>0</v>
      </c>
      <c r="JX197" s="106">
        <f>Seniori!JX86</f>
        <v>0</v>
      </c>
      <c r="JY197" s="106">
        <f>Seniori!JY86</f>
        <v>0</v>
      </c>
      <c r="JZ197" s="106">
        <f>Seniori!JZ86</f>
        <v>0</v>
      </c>
      <c r="KA197" s="106">
        <f>Seniori!KA86</f>
        <v>0</v>
      </c>
      <c r="KB197" s="106">
        <f>Seniori!KB86</f>
        <v>0</v>
      </c>
      <c r="KC197" s="106">
        <f>Seniori!KC86</f>
        <v>0</v>
      </c>
      <c r="KD197" s="106">
        <f>Seniori!KD86</f>
        <v>0</v>
      </c>
      <c r="KE197" s="106">
        <f>Seniori!KE86</f>
        <v>0</v>
      </c>
      <c r="KF197" s="106">
        <f>Seniori!KF86</f>
        <v>0</v>
      </c>
      <c r="KG197" s="106">
        <f>Seniori!KG86</f>
        <v>0</v>
      </c>
      <c r="KH197" s="106">
        <f>Seniori!KH86</f>
        <v>0</v>
      </c>
      <c r="KI197" s="106">
        <f>Seniori!KI86</f>
        <v>0</v>
      </c>
      <c r="KJ197" s="106">
        <f>Seniori!KJ86</f>
        <v>0</v>
      </c>
      <c r="KK197" s="106">
        <f>Seniori!KK86</f>
        <v>0</v>
      </c>
      <c r="KL197" s="106">
        <f>Seniori!KL86</f>
        <v>0</v>
      </c>
      <c r="KM197" s="106">
        <f>Seniori!KM86</f>
        <v>0</v>
      </c>
      <c r="KN197" s="106">
        <f>Seniori!KN86</f>
        <v>0</v>
      </c>
      <c r="KO197" s="106">
        <f>Seniori!KO86</f>
        <v>0</v>
      </c>
      <c r="KP197" s="106">
        <f>Seniori!KP86</f>
        <v>0</v>
      </c>
      <c r="KQ197" s="106">
        <f>Seniori!KQ86</f>
        <v>0</v>
      </c>
      <c r="KR197" s="106">
        <f>Seniori!KR86</f>
        <v>0</v>
      </c>
      <c r="KS197" s="106">
        <f>Seniori!KS86</f>
        <v>0</v>
      </c>
      <c r="KT197" s="106">
        <f>Seniori!KT86</f>
        <v>0</v>
      </c>
      <c r="KU197" s="106">
        <f>Seniori!KU86</f>
        <v>0</v>
      </c>
      <c r="KV197" s="106">
        <f>Seniori!KV86</f>
        <v>0</v>
      </c>
      <c r="KW197" s="106">
        <f>Seniori!KW86</f>
        <v>0</v>
      </c>
      <c r="KX197" s="106">
        <f>Seniori!KX86</f>
        <v>0</v>
      </c>
      <c r="KY197" s="106">
        <f>Seniori!KY86</f>
        <v>0</v>
      </c>
      <c r="KZ197" s="106">
        <f>Seniori!KZ86</f>
        <v>0</v>
      </c>
      <c r="LA197" s="106">
        <f>Seniori!LA86</f>
        <v>0</v>
      </c>
      <c r="LB197" s="106">
        <f>Seniori!LB86</f>
        <v>0</v>
      </c>
      <c r="LC197" s="106">
        <f>Seniori!LC86</f>
        <v>0</v>
      </c>
      <c r="LD197" s="106">
        <f>Seniori!LD86</f>
        <v>0</v>
      </c>
      <c r="LE197" s="106">
        <f>Seniori!LE86</f>
        <v>0</v>
      </c>
      <c r="LF197" s="106">
        <f>Seniori!LF86</f>
        <v>0</v>
      </c>
      <c r="LG197" s="106">
        <f>Seniori!LG86</f>
        <v>0</v>
      </c>
      <c r="LH197" s="106">
        <f>Seniori!LH86</f>
        <v>0</v>
      </c>
      <c r="LI197" s="106">
        <f>Seniori!LI86</f>
        <v>0</v>
      </c>
      <c r="LJ197" s="106">
        <f>Seniori!LJ86</f>
        <v>0</v>
      </c>
      <c r="LK197" s="106">
        <f>Seniori!LK86</f>
        <v>0</v>
      </c>
      <c r="LL197" s="106">
        <f>Seniori!LL86</f>
        <v>0</v>
      </c>
      <c r="LM197" s="106">
        <f>Seniori!LM86</f>
        <v>0</v>
      </c>
      <c r="LN197" s="106">
        <f>Seniori!LN86</f>
        <v>0</v>
      </c>
      <c r="LO197" s="106">
        <f>Seniori!LO86</f>
        <v>0</v>
      </c>
      <c r="LP197" s="106">
        <f>Seniori!LP86</f>
        <v>0</v>
      </c>
      <c r="LQ197" s="106">
        <f>Seniori!LQ86</f>
        <v>0</v>
      </c>
      <c r="LR197" s="106">
        <f>Seniori!LR86</f>
        <v>0</v>
      </c>
      <c r="LS197" s="106">
        <f>Seniori!LS86</f>
        <v>0</v>
      </c>
      <c r="LT197" s="106">
        <f>Seniori!LT86</f>
        <v>0</v>
      </c>
      <c r="LU197" s="106">
        <f>Seniori!LU86</f>
        <v>1</v>
      </c>
      <c r="LV197" s="106">
        <f>Seniori!LV86</f>
        <v>1</v>
      </c>
      <c r="LW197" s="106">
        <f>Seniori!LW86</f>
        <v>0</v>
      </c>
      <c r="LX197" s="106">
        <f>Seniori!LX86</f>
        <v>0</v>
      </c>
      <c r="LY197" s="106">
        <f>Seniori!LY86</f>
        <v>0</v>
      </c>
      <c r="LZ197" s="106">
        <f>Seniori!LZ86</f>
        <v>0</v>
      </c>
      <c r="MA197" s="106">
        <f>Seniori!MA86</f>
        <v>0</v>
      </c>
      <c r="MB197" s="106">
        <f>Seniori!MB86</f>
        <v>0</v>
      </c>
      <c r="MC197" s="106">
        <f>Seniori!MC86</f>
        <v>0</v>
      </c>
      <c r="MD197" s="106">
        <f>Seniori!MD86</f>
        <v>0</v>
      </c>
      <c r="ME197" s="106">
        <f>Seniori!ME86</f>
        <v>0</v>
      </c>
      <c r="MF197" s="106">
        <f>Seniori!MF86</f>
        <v>0</v>
      </c>
      <c r="MG197" s="106">
        <f>Seniori!MG86</f>
        <v>0</v>
      </c>
      <c r="MH197" s="106">
        <f>Seniori!MH86</f>
        <v>0</v>
      </c>
      <c r="MI197" s="106">
        <f>Seniori!MI86</f>
        <v>0</v>
      </c>
      <c r="MJ197" s="106">
        <f>Seniori!MJ86</f>
        <v>0</v>
      </c>
      <c r="MK197" s="106">
        <f>Seniori!MK86</f>
        <v>0</v>
      </c>
      <c r="ML197" s="106">
        <f>Seniori!ML86</f>
        <v>0</v>
      </c>
      <c r="MM197" s="106">
        <f>Seniori!MM86</f>
        <v>0</v>
      </c>
      <c r="MN197" s="106">
        <f>Seniori!MN86</f>
        <v>0</v>
      </c>
      <c r="MO197" s="106">
        <f>Seniori!MO86</f>
        <v>0</v>
      </c>
      <c r="MP197" s="106">
        <f>Seniori!MP86</f>
        <v>0</v>
      </c>
      <c r="MQ197" s="106">
        <f>Seniori!MQ86</f>
        <v>0</v>
      </c>
      <c r="MR197" s="106">
        <f>Seniori!MR86</f>
        <v>0</v>
      </c>
      <c r="MS197" s="106">
        <f>Seniori!MS86</f>
        <v>0</v>
      </c>
      <c r="MT197" s="106">
        <f>Seniori!MT86</f>
        <v>0</v>
      </c>
      <c r="MU197" s="106">
        <f>Seniori!MU86</f>
        <v>0</v>
      </c>
      <c r="MV197" s="106">
        <f>Seniori!MV86</f>
        <v>0</v>
      </c>
      <c r="MW197" s="106">
        <f>Seniori!MW86</f>
        <v>0</v>
      </c>
      <c r="MX197" s="106">
        <f>Seniori!MX86</f>
        <v>0</v>
      </c>
      <c r="MY197" s="106">
        <f>Seniori!MY86</f>
        <v>0</v>
      </c>
      <c r="MZ197" s="106">
        <f>Seniori!MZ86</f>
        <v>0</v>
      </c>
      <c r="NA197" s="106">
        <f>Seniori!NA86</f>
        <v>0</v>
      </c>
      <c r="NB197" s="106">
        <f>Seniori!NB86</f>
        <v>0</v>
      </c>
      <c r="NC197" s="106">
        <f>Seniori!NC86</f>
        <v>0</v>
      </c>
      <c r="ND197" s="106">
        <f>Seniori!ND86</f>
        <v>0</v>
      </c>
      <c r="NE197" s="106">
        <f>Seniori!NE86</f>
        <v>0</v>
      </c>
      <c r="NF197" s="106">
        <f>Seniori!NF86</f>
        <v>0</v>
      </c>
      <c r="NG197" s="106">
        <f>Seniori!NG86</f>
        <v>0</v>
      </c>
      <c r="NH197" s="106">
        <f>Seniori!NH86</f>
        <v>0</v>
      </c>
      <c r="NI197" s="106">
        <f>Seniori!NI86</f>
        <v>0</v>
      </c>
      <c r="NJ197" s="106">
        <f>Seniori!NJ86</f>
        <v>0</v>
      </c>
      <c r="NK197" s="106">
        <f>Seniori!NK86</f>
        <v>0</v>
      </c>
      <c r="NL197" s="106">
        <f>Seniori!NL86</f>
        <v>0</v>
      </c>
      <c r="NM197" s="106">
        <f>Seniori!NM86</f>
        <v>0</v>
      </c>
      <c r="NN197" s="106">
        <f>Seniori!NN86</f>
        <v>0</v>
      </c>
      <c r="NO197" s="106">
        <f>Seniori!NO86</f>
        <v>0</v>
      </c>
      <c r="NP197" s="106">
        <f>Seniori!NP86</f>
        <v>0</v>
      </c>
      <c r="NQ197" s="106">
        <f>Seniori!NQ86</f>
        <v>0</v>
      </c>
      <c r="NR197" s="106">
        <f>Seniori!NR86</f>
        <v>0</v>
      </c>
      <c r="NS197" s="106">
        <f>Seniori!NS86</f>
        <v>0</v>
      </c>
      <c r="NT197" s="106">
        <f>Seniori!NT86</f>
        <v>0</v>
      </c>
      <c r="NU197" s="106">
        <f>Seniori!NU86</f>
        <v>0</v>
      </c>
      <c r="NV197" s="106">
        <f>Seniori!NV86</f>
        <v>0</v>
      </c>
      <c r="NW197" s="106">
        <f>Seniori!NW86</f>
        <v>0</v>
      </c>
      <c r="NX197" s="106">
        <f>Seniori!NX86</f>
        <v>0</v>
      </c>
      <c r="NY197" s="106">
        <f>Seniori!NY86</f>
        <v>0</v>
      </c>
      <c r="NZ197" s="106">
        <f>Seniori!NZ86</f>
        <v>0</v>
      </c>
      <c r="OA197" s="106">
        <f>Seniori!OA86</f>
        <v>0</v>
      </c>
      <c r="OB197" s="106">
        <f>Seniori!OB86</f>
        <v>0</v>
      </c>
      <c r="OC197" s="106">
        <f>Seniori!OC86</f>
        <v>0</v>
      </c>
      <c r="OD197" s="106">
        <f>Seniori!OD86</f>
        <v>0</v>
      </c>
      <c r="OE197" s="106">
        <f>Seniori!OE86</f>
        <v>0</v>
      </c>
      <c r="OF197" s="106">
        <f>Seniori!OF86</f>
        <v>0</v>
      </c>
      <c r="OG197" s="106">
        <f>Seniori!OG86</f>
        <v>0</v>
      </c>
      <c r="OH197" s="106">
        <f>Seniori!OH86</f>
        <v>0</v>
      </c>
      <c r="OI197" s="106">
        <f>Seniori!OI86</f>
        <v>0</v>
      </c>
      <c r="OJ197" s="106">
        <f>Seniori!OJ86</f>
        <v>0</v>
      </c>
      <c r="OK197" s="106">
        <f>Seniori!OK86</f>
        <v>0</v>
      </c>
      <c r="OL197" s="106">
        <f>Seniori!OL86</f>
        <v>0</v>
      </c>
      <c r="OM197" s="106">
        <f>Seniori!OM86</f>
        <v>0</v>
      </c>
      <c r="ON197" s="106">
        <f>Seniori!ON86</f>
        <v>0</v>
      </c>
      <c r="OO197" s="106">
        <f>Seniori!OO86</f>
        <v>0</v>
      </c>
      <c r="OP197" s="106">
        <f>Seniori!OP86</f>
        <v>0</v>
      </c>
      <c r="OQ197" s="106">
        <f>Seniori!OQ86</f>
        <v>0</v>
      </c>
      <c r="OR197" s="106">
        <f>Seniori!OR86</f>
        <v>0</v>
      </c>
      <c r="OS197" s="106">
        <f>Seniori!OS86</f>
        <v>0</v>
      </c>
      <c r="OT197" s="106">
        <f>Seniori!OT86</f>
        <v>0</v>
      </c>
      <c r="OU197" s="106">
        <f>Seniori!OU86</f>
        <v>0</v>
      </c>
      <c r="OV197" s="106">
        <f>Seniori!OV86</f>
        <v>0</v>
      </c>
      <c r="OW197" s="106">
        <f>Seniori!OW86</f>
        <v>0</v>
      </c>
      <c r="OX197" s="106">
        <f>Seniori!OX86</f>
        <v>0</v>
      </c>
      <c r="OY197" s="106">
        <f>Seniori!OY86</f>
        <v>0</v>
      </c>
      <c r="OZ197" s="106">
        <f>Seniori!OZ86</f>
        <v>0</v>
      </c>
      <c r="PA197" s="106">
        <f>Seniori!PA86</f>
        <v>0</v>
      </c>
      <c r="PB197" s="106">
        <f>Seniori!PB86</f>
        <v>0</v>
      </c>
      <c r="PC197" s="106">
        <f>Seniori!PC86</f>
        <v>0</v>
      </c>
      <c r="PD197" s="106">
        <f>Seniori!PD86</f>
        <v>0</v>
      </c>
      <c r="PE197" s="106">
        <f>Seniori!PE86</f>
        <v>0</v>
      </c>
      <c r="PF197" s="106">
        <f>Seniori!PF86</f>
        <v>0</v>
      </c>
      <c r="PG197" s="106">
        <f>Seniori!PG86</f>
        <v>0</v>
      </c>
      <c r="PH197" s="106">
        <f>Seniori!PH86</f>
        <v>0</v>
      </c>
      <c r="PI197" s="106">
        <f>Seniori!PI86</f>
        <v>0</v>
      </c>
      <c r="PJ197" s="106">
        <f>Seniori!PJ86</f>
        <v>0</v>
      </c>
      <c r="PK197" s="106">
        <f>Seniori!PK86</f>
        <v>0</v>
      </c>
      <c r="PL197" s="106">
        <f>Seniori!PL86</f>
        <v>0</v>
      </c>
      <c r="PM197" s="106">
        <f>Seniori!PM86</f>
        <v>0</v>
      </c>
      <c r="PN197" s="106">
        <f>Seniori!PN86</f>
        <v>0</v>
      </c>
      <c r="PO197" s="106">
        <f>Seniori!PO86</f>
        <v>0</v>
      </c>
      <c r="PP197" s="106">
        <f>Seniori!PP86</f>
        <v>0</v>
      </c>
      <c r="PQ197" s="106">
        <f>Seniori!PQ86</f>
        <v>0</v>
      </c>
      <c r="PR197" s="106">
        <f>Seniori!PR86</f>
        <v>0</v>
      </c>
      <c r="PS197" s="106">
        <f>Seniori!PS86</f>
        <v>0</v>
      </c>
      <c r="PT197" s="106">
        <f>Seniori!PT86</f>
        <v>0</v>
      </c>
      <c r="PU197" s="106">
        <f>Seniori!PU86</f>
        <v>0</v>
      </c>
      <c r="PV197" s="106">
        <f>Seniori!PV86</f>
        <v>0</v>
      </c>
      <c r="PW197" s="106">
        <f>Seniori!PW86</f>
        <v>0</v>
      </c>
      <c r="PX197" s="106">
        <f>Seniori!PX86</f>
        <v>0</v>
      </c>
      <c r="PY197" s="106">
        <f>Seniori!PY86</f>
        <v>0</v>
      </c>
      <c r="PZ197" s="106">
        <f>Seniori!PZ86</f>
        <v>0</v>
      </c>
      <c r="QA197" s="106">
        <f>Seniori!QA86</f>
        <v>0</v>
      </c>
      <c r="QB197" s="106">
        <f>Seniori!QB86</f>
        <v>0</v>
      </c>
      <c r="QC197" s="106">
        <f>Seniori!QC86</f>
        <v>0</v>
      </c>
      <c r="QD197" s="106">
        <f>Seniori!QD86</f>
        <v>0</v>
      </c>
      <c r="QE197" s="106">
        <f>Seniori!QE86</f>
        <v>0</v>
      </c>
      <c r="QF197" s="106">
        <f>Seniori!QF86</f>
        <v>0</v>
      </c>
      <c r="QG197" s="106">
        <f>Seniori!QG86</f>
        <v>0</v>
      </c>
      <c r="QH197" s="106">
        <f>Seniori!QH86</f>
        <v>0</v>
      </c>
      <c r="QI197" s="106">
        <f>Seniori!QI86</f>
        <v>0</v>
      </c>
      <c r="QJ197" s="106">
        <f>Seniori!QJ86</f>
        <v>0</v>
      </c>
      <c r="QK197" s="106">
        <f>Seniori!QK86</f>
        <v>0</v>
      </c>
      <c r="QL197" s="106">
        <f>Seniori!QL86</f>
        <v>0</v>
      </c>
      <c r="QM197" s="106">
        <f>Seniori!QM86</f>
        <v>0</v>
      </c>
      <c r="QN197" s="106">
        <f>Seniori!QN86</f>
        <v>0</v>
      </c>
      <c r="QO197" s="106">
        <f>Seniori!QO86</f>
        <v>0</v>
      </c>
      <c r="QP197" s="106">
        <f>Seniori!QP86</f>
        <v>0</v>
      </c>
      <c r="QQ197" s="106">
        <f>Seniori!QQ86</f>
        <v>0</v>
      </c>
      <c r="QR197" s="106">
        <f>Seniori!QR86</f>
        <v>0</v>
      </c>
      <c r="QS197" s="106">
        <f>Seniori!QS86</f>
        <v>0</v>
      </c>
      <c r="QT197" s="106">
        <f>Seniori!QT86</f>
        <v>0</v>
      </c>
      <c r="QU197" s="106">
        <f>Seniori!QU86</f>
        <v>0</v>
      </c>
      <c r="QV197" s="106">
        <f>Seniori!QV86</f>
        <v>0</v>
      </c>
      <c r="QW197" s="106">
        <f>Seniori!QW86</f>
        <v>0</v>
      </c>
      <c r="QX197" s="106">
        <f>Seniori!QX86</f>
        <v>0</v>
      </c>
      <c r="QY197" s="106">
        <f>Seniori!QY86</f>
        <v>0</v>
      </c>
      <c r="QZ197" s="106">
        <f>Seniori!QZ86</f>
        <v>0</v>
      </c>
      <c r="RA197" s="106">
        <f>Seniori!RA86</f>
        <v>0</v>
      </c>
      <c r="RB197" s="106">
        <f>Seniori!RB86</f>
        <v>0</v>
      </c>
      <c r="RC197" s="106">
        <f>Seniori!RC86</f>
        <v>0</v>
      </c>
      <c r="RD197" s="106">
        <f>Seniori!RD86</f>
        <v>0</v>
      </c>
      <c r="RE197" s="106">
        <f>Seniori!RE86</f>
        <v>0</v>
      </c>
      <c r="RF197" s="106">
        <f>Seniori!RF86</f>
        <v>0</v>
      </c>
      <c r="RG197" s="106">
        <f>Seniori!RG86</f>
        <v>0</v>
      </c>
      <c r="RH197" s="106">
        <f>Seniori!RH86</f>
        <v>0</v>
      </c>
      <c r="RI197" s="106">
        <f>Seniori!RI86</f>
        <v>0</v>
      </c>
      <c r="RJ197" s="106">
        <f>Seniori!RJ86</f>
        <v>0</v>
      </c>
      <c r="RK197" s="106">
        <f>Seniori!RK86</f>
        <v>0</v>
      </c>
      <c r="RL197" s="106">
        <f>Seniori!RL86</f>
        <v>0</v>
      </c>
      <c r="RM197" s="106">
        <f>Seniori!RM86</f>
        <v>0</v>
      </c>
      <c r="RN197" s="106">
        <f>Seniori!RN86</f>
        <v>0</v>
      </c>
      <c r="RO197" s="106">
        <f>Seniori!RO86</f>
        <v>0</v>
      </c>
      <c r="RP197" s="106">
        <f>Seniori!RP86</f>
        <v>0</v>
      </c>
      <c r="RQ197" s="106">
        <f>Seniori!RQ86</f>
        <v>0</v>
      </c>
      <c r="RR197" s="106">
        <f>Seniori!RR86</f>
        <v>0</v>
      </c>
      <c r="RS197" s="106">
        <f>Seniori!RS86</f>
        <v>0</v>
      </c>
      <c r="RT197" s="106">
        <f>Seniori!RT86</f>
        <v>0</v>
      </c>
      <c r="RU197" s="106">
        <f>Seniori!RU86</f>
        <v>0</v>
      </c>
      <c r="RV197" s="106">
        <f>Seniori!RV86</f>
        <v>0</v>
      </c>
      <c r="RW197" s="106">
        <f>Seniori!RW86</f>
        <v>0</v>
      </c>
      <c r="RX197" s="106">
        <f>Seniori!RX86</f>
        <v>0</v>
      </c>
      <c r="RY197" s="106">
        <f>Seniori!RY86</f>
        <v>0</v>
      </c>
      <c r="RZ197" s="106">
        <f>Seniori!RZ86</f>
        <v>0</v>
      </c>
      <c r="SA197" s="106">
        <f>Seniori!SA86</f>
        <v>0</v>
      </c>
      <c r="SB197" s="106">
        <f>Seniori!SB86</f>
        <v>0</v>
      </c>
      <c r="SC197" s="106">
        <f>Seniori!SC86</f>
        <v>0</v>
      </c>
      <c r="SD197" s="106">
        <f>Seniori!SD86</f>
        <v>0</v>
      </c>
      <c r="SE197" s="106">
        <f>Seniori!SE86</f>
        <v>0</v>
      </c>
      <c r="SF197" s="106">
        <f>Seniori!SF86</f>
        <v>0</v>
      </c>
      <c r="SG197" s="106">
        <f>Seniori!SG86</f>
        <v>0</v>
      </c>
      <c r="SH197" s="106">
        <f>Seniori!SH86</f>
        <v>0</v>
      </c>
      <c r="SI197" s="106">
        <f>Seniori!SI86</f>
        <v>0</v>
      </c>
      <c r="SJ197" s="106">
        <f>Seniori!SJ86</f>
        <v>0</v>
      </c>
      <c r="SK197" s="106">
        <f>Seniori!SK86</f>
        <v>0</v>
      </c>
      <c r="SL197" s="106">
        <f>Seniori!SL86</f>
        <v>0</v>
      </c>
      <c r="SM197" s="106">
        <f>Seniori!SM86</f>
        <v>0</v>
      </c>
      <c r="SN197" s="106">
        <f>Seniori!SN86</f>
        <v>0</v>
      </c>
      <c r="SO197" s="106">
        <f>Seniori!SO86</f>
        <v>0</v>
      </c>
      <c r="SP197" s="106">
        <f>Seniori!SP86</f>
        <v>0</v>
      </c>
      <c r="SQ197" s="106">
        <f>Seniori!SQ86</f>
        <v>0</v>
      </c>
      <c r="SR197" s="106">
        <f>Seniori!SR86</f>
        <v>0</v>
      </c>
      <c r="SS197" s="106">
        <f>Seniori!SS86</f>
        <v>0</v>
      </c>
      <c r="ST197" s="106">
        <f>Seniori!ST86</f>
        <v>0</v>
      </c>
      <c r="SU197" s="106">
        <f>Seniori!SU86</f>
        <v>0</v>
      </c>
      <c r="SV197" s="106">
        <f>Seniori!SV86</f>
        <v>0</v>
      </c>
      <c r="SW197" s="106">
        <f>Seniori!SW86</f>
        <v>0</v>
      </c>
      <c r="SX197" s="106">
        <f>Seniori!SX86</f>
        <v>0</v>
      </c>
      <c r="SY197" s="106">
        <f>Seniori!SY86</f>
        <v>0</v>
      </c>
      <c r="SZ197" s="106">
        <f>Seniori!SZ86</f>
        <v>0</v>
      </c>
      <c r="TA197" s="106">
        <f>Seniori!TA86</f>
        <v>0</v>
      </c>
      <c r="TB197" s="106">
        <f>Seniori!TB86</f>
        <v>0</v>
      </c>
    </row>
    <row r="198" spans="1:522" s="1" customFormat="1" ht="18" customHeight="1" x14ac:dyDescent="0.25">
      <c r="A198" s="12"/>
      <c r="B198" s="11" t="s">
        <v>374</v>
      </c>
      <c r="C198" s="1">
        <v>12871</v>
      </c>
      <c r="D198" s="1">
        <v>2020</v>
      </c>
      <c r="E198" s="4" t="s">
        <v>224</v>
      </c>
      <c r="F198" s="1">
        <v>9255</v>
      </c>
      <c r="G198" s="9" t="s">
        <v>95</v>
      </c>
      <c r="H198" s="4" t="s">
        <v>225</v>
      </c>
      <c r="I198" s="1">
        <f>SUM(K198:TB198)</f>
        <v>2</v>
      </c>
      <c r="J198" s="12">
        <f>Tabuľka3[[#This Row],[Stĺpec9]]</f>
        <v>2</v>
      </c>
      <c r="K198" s="106">
        <f>Juniori!K43</f>
        <v>0</v>
      </c>
      <c r="L198" s="106">
        <f>Juniori!L43</f>
        <v>0</v>
      </c>
      <c r="M198" s="106">
        <f>Juniori!M43</f>
        <v>0</v>
      </c>
      <c r="N198" s="106">
        <f>Juniori!N43</f>
        <v>0</v>
      </c>
      <c r="O198" s="106">
        <f>Juniori!O43</f>
        <v>0</v>
      </c>
      <c r="P198" s="106">
        <f>Juniori!P43</f>
        <v>0</v>
      </c>
      <c r="Q198" s="106">
        <f>Juniori!Q43</f>
        <v>0</v>
      </c>
      <c r="R198" s="106">
        <f>Juniori!R43</f>
        <v>0</v>
      </c>
      <c r="S198" s="106">
        <f>Juniori!S43</f>
        <v>0</v>
      </c>
      <c r="T198" s="106">
        <f>Juniori!T43</f>
        <v>0</v>
      </c>
      <c r="U198" s="106">
        <f>Juniori!U43</f>
        <v>0</v>
      </c>
      <c r="V198" s="106">
        <f>Juniori!V43</f>
        <v>0</v>
      </c>
      <c r="W198" s="106">
        <f>Juniori!W43</f>
        <v>0</v>
      </c>
      <c r="X198" s="106">
        <f>Juniori!X43</f>
        <v>0</v>
      </c>
      <c r="Y198" s="106">
        <f>Juniori!Y43</f>
        <v>0</v>
      </c>
      <c r="Z198" s="106">
        <f>Juniori!Z43</f>
        <v>0</v>
      </c>
      <c r="AA198" s="106">
        <f>Juniori!AA43</f>
        <v>0</v>
      </c>
      <c r="AB198" s="106">
        <f>Juniori!AB43</f>
        <v>0</v>
      </c>
      <c r="AC198" s="106">
        <f>Juniori!AC43</f>
        <v>0</v>
      </c>
      <c r="AD198" s="106">
        <f>Juniori!AD43</f>
        <v>0</v>
      </c>
      <c r="AE198" s="106">
        <f>Juniori!AE43</f>
        <v>0</v>
      </c>
      <c r="AF198" s="106">
        <f>Juniori!AF43</f>
        <v>0</v>
      </c>
      <c r="AG198" s="106">
        <f>Juniori!AG43</f>
        <v>0</v>
      </c>
      <c r="AH198" s="106">
        <f>Juniori!AH43</f>
        <v>0</v>
      </c>
      <c r="AI198" s="106">
        <f>Juniori!AI43</f>
        <v>0</v>
      </c>
      <c r="AJ198" s="106">
        <f>Juniori!AJ43</f>
        <v>0</v>
      </c>
      <c r="AK198" s="106">
        <f>Juniori!AK43</f>
        <v>0</v>
      </c>
      <c r="AL198" s="106">
        <f>Juniori!AL43</f>
        <v>0</v>
      </c>
      <c r="AM198" s="106">
        <f>Juniori!AM43</f>
        <v>0</v>
      </c>
      <c r="AN198" s="106">
        <f>Juniori!AN43</f>
        <v>0</v>
      </c>
      <c r="AO198" s="106">
        <f>Juniori!AO43</f>
        <v>0</v>
      </c>
      <c r="AP198" s="106">
        <f>Juniori!AP43</f>
        <v>0</v>
      </c>
      <c r="AQ198" s="106">
        <f>Juniori!AQ43</f>
        <v>0</v>
      </c>
      <c r="AR198" s="106">
        <f>Juniori!AR43</f>
        <v>0</v>
      </c>
      <c r="AS198" s="106">
        <f>Juniori!AS43</f>
        <v>0</v>
      </c>
      <c r="AT198" s="106">
        <f>Juniori!AT43</f>
        <v>0</v>
      </c>
      <c r="AU198" s="106">
        <f>Juniori!AU43</f>
        <v>0</v>
      </c>
      <c r="AV198" s="106">
        <f>Juniori!AV43</f>
        <v>0</v>
      </c>
      <c r="AW198" s="106">
        <f>Juniori!AW43</f>
        <v>0</v>
      </c>
      <c r="AX198" s="106">
        <f>Juniori!AX43</f>
        <v>0</v>
      </c>
      <c r="AY198" s="106">
        <f>Juniori!AY43</f>
        <v>0</v>
      </c>
      <c r="AZ198" s="106">
        <f>Juniori!AZ43</f>
        <v>0</v>
      </c>
      <c r="BA198" s="106">
        <f>Juniori!BA43</f>
        <v>0</v>
      </c>
      <c r="BB198" s="106">
        <f>Juniori!BB43</f>
        <v>0</v>
      </c>
      <c r="BC198" s="106">
        <f>Juniori!BC43</f>
        <v>0</v>
      </c>
      <c r="BD198" s="106">
        <f>Juniori!BD43</f>
        <v>0</v>
      </c>
      <c r="BE198" s="106">
        <f>Juniori!BE43</f>
        <v>0</v>
      </c>
      <c r="BF198" s="106">
        <f>Juniori!BF43</f>
        <v>0</v>
      </c>
      <c r="BG198" s="106">
        <f>Juniori!BG43</f>
        <v>0</v>
      </c>
      <c r="BH198" s="106">
        <f>Juniori!BH43</f>
        <v>0</v>
      </c>
      <c r="BI198" s="106">
        <f>Juniori!BI43</f>
        <v>0</v>
      </c>
      <c r="BJ198" s="106">
        <f>Juniori!BJ43</f>
        <v>0</v>
      </c>
      <c r="BK198" s="106">
        <f>Juniori!BK43</f>
        <v>0</v>
      </c>
      <c r="BL198" s="106">
        <f>Juniori!BL43</f>
        <v>0</v>
      </c>
      <c r="BM198" s="106">
        <f>Juniori!BM43</f>
        <v>0</v>
      </c>
      <c r="BN198" s="106">
        <f>Juniori!BN43</f>
        <v>0</v>
      </c>
      <c r="BO198" s="106">
        <f>Juniori!BO43</f>
        <v>0</v>
      </c>
      <c r="BP198" s="106">
        <f>Juniori!BP43</f>
        <v>0</v>
      </c>
      <c r="BQ198" s="106">
        <f>Juniori!BQ43</f>
        <v>0</v>
      </c>
      <c r="BR198" s="106">
        <f>Juniori!BR43</f>
        <v>0</v>
      </c>
      <c r="BS198" s="106">
        <f>Juniori!BS43</f>
        <v>0</v>
      </c>
      <c r="BT198" s="106">
        <f>Juniori!BT43</f>
        <v>0</v>
      </c>
      <c r="BU198" s="106">
        <f>Juniori!BU43</f>
        <v>0</v>
      </c>
      <c r="BV198" s="106">
        <f>Juniori!BV43</f>
        <v>0</v>
      </c>
      <c r="BW198" s="106">
        <f>Juniori!BW43</f>
        <v>0</v>
      </c>
      <c r="BX198" s="106">
        <f>Juniori!BX43</f>
        <v>0</v>
      </c>
      <c r="BY198" s="106">
        <f>Juniori!BY43</f>
        <v>0</v>
      </c>
      <c r="BZ198" s="106">
        <f>Juniori!BZ43</f>
        <v>0</v>
      </c>
      <c r="CA198" s="106">
        <f>Juniori!CA43</f>
        <v>0</v>
      </c>
      <c r="CB198" s="106">
        <f>Juniori!CB43</f>
        <v>0</v>
      </c>
      <c r="CC198" s="106">
        <f>Juniori!CC43</f>
        <v>0</v>
      </c>
      <c r="CD198" s="106">
        <f>Juniori!CD43</f>
        <v>0</v>
      </c>
      <c r="CE198" s="106">
        <f>Juniori!CE43</f>
        <v>0</v>
      </c>
      <c r="CF198" s="106">
        <f>Juniori!CF43</f>
        <v>0</v>
      </c>
      <c r="CG198" s="106">
        <f>Juniori!CG43</f>
        <v>0</v>
      </c>
      <c r="CH198" s="106">
        <f>Juniori!CH43</f>
        <v>0</v>
      </c>
      <c r="CI198" s="106">
        <f>Juniori!CI43</f>
        <v>0</v>
      </c>
      <c r="CJ198" s="106">
        <f>Juniori!CJ43</f>
        <v>0</v>
      </c>
      <c r="CK198" s="106">
        <f>Juniori!CK43</f>
        <v>0</v>
      </c>
      <c r="CL198" s="106">
        <f>Juniori!CL43</f>
        <v>0</v>
      </c>
      <c r="CM198" s="106">
        <f>Juniori!CM43</f>
        <v>0</v>
      </c>
      <c r="CN198" s="106">
        <f>Juniori!CN43</f>
        <v>0</v>
      </c>
      <c r="CO198" s="106">
        <f>Juniori!CO43</f>
        <v>0</v>
      </c>
      <c r="CP198" s="106">
        <f>Juniori!CP43</f>
        <v>0</v>
      </c>
      <c r="CQ198" s="106">
        <f>Juniori!CQ43</f>
        <v>0</v>
      </c>
      <c r="CR198" s="106">
        <f>Juniori!CR43</f>
        <v>0</v>
      </c>
      <c r="CS198" s="106">
        <f>Juniori!CS43</f>
        <v>0</v>
      </c>
      <c r="CT198" s="106">
        <f>Juniori!CT43</f>
        <v>0</v>
      </c>
      <c r="CU198" s="106">
        <f>Juniori!CU43</f>
        <v>0</v>
      </c>
      <c r="CV198" s="106">
        <f>Juniori!CV43</f>
        <v>0</v>
      </c>
      <c r="CW198" s="106">
        <f>Juniori!CW43</f>
        <v>0</v>
      </c>
      <c r="CX198" s="106">
        <f>Juniori!CX43</f>
        <v>0</v>
      </c>
      <c r="CY198" s="106">
        <f>Juniori!CY43</f>
        <v>0</v>
      </c>
      <c r="CZ198" s="106">
        <f>Juniori!CZ43</f>
        <v>0</v>
      </c>
      <c r="DA198" s="106">
        <f>Juniori!DA43</f>
        <v>0</v>
      </c>
      <c r="DB198" s="106">
        <f>Juniori!DB43</f>
        <v>0</v>
      </c>
      <c r="DC198" s="106">
        <f>Juniori!DC43</f>
        <v>2</v>
      </c>
      <c r="DD198" s="106">
        <f>Juniori!DD43</f>
        <v>0</v>
      </c>
      <c r="DE198" s="106">
        <f>Juniori!DE43</f>
        <v>0</v>
      </c>
      <c r="DF198" s="106">
        <f>Juniori!DF43</f>
        <v>0</v>
      </c>
      <c r="DG198" s="106">
        <f>Juniori!DG43</f>
        <v>0</v>
      </c>
      <c r="DH198" s="106">
        <f>Juniori!DH43</f>
        <v>0</v>
      </c>
      <c r="DI198" s="106">
        <f>Juniori!DI43</f>
        <v>0</v>
      </c>
      <c r="DJ198" s="106">
        <f>Juniori!DJ43</f>
        <v>0</v>
      </c>
      <c r="DK198" s="106">
        <f>Juniori!DK43</f>
        <v>0</v>
      </c>
      <c r="DL198" s="106">
        <f>Juniori!DL43</f>
        <v>0</v>
      </c>
      <c r="DM198" s="106">
        <f>Juniori!DM43</f>
        <v>0</v>
      </c>
      <c r="DN198" s="106" t="str">
        <f>Juniori!DN43</f>
        <v>o</v>
      </c>
      <c r="DO198" s="106">
        <f>Juniori!DO43</f>
        <v>0</v>
      </c>
      <c r="DP198" s="106">
        <f>Juniori!DP43</f>
        <v>0</v>
      </c>
      <c r="DQ198" s="106">
        <f>Juniori!DQ43</f>
        <v>0</v>
      </c>
      <c r="DR198" s="106">
        <f>Juniori!DR43</f>
        <v>0</v>
      </c>
      <c r="DS198" s="106">
        <f>Juniori!DS43</f>
        <v>0</v>
      </c>
      <c r="DT198" s="106">
        <f>Juniori!DT43</f>
        <v>0</v>
      </c>
      <c r="DU198" s="106">
        <f>Juniori!DU43</f>
        <v>0</v>
      </c>
      <c r="DV198" s="106">
        <f>Juniori!DV43</f>
        <v>0</v>
      </c>
      <c r="DW198" s="106">
        <f>Juniori!DW43</f>
        <v>0</v>
      </c>
      <c r="DX198" s="106">
        <f>Juniori!DX43</f>
        <v>0</v>
      </c>
      <c r="DY198" s="106">
        <f>Juniori!DY43</f>
        <v>0</v>
      </c>
      <c r="DZ198" s="106">
        <f>Juniori!DZ43</f>
        <v>0</v>
      </c>
      <c r="EA198" s="106">
        <f>Juniori!EA43</f>
        <v>0</v>
      </c>
      <c r="EB198" s="106">
        <f>Juniori!EB43</f>
        <v>0</v>
      </c>
      <c r="EC198" s="106">
        <f>Juniori!EC43</f>
        <v>0</v>
      </c>
      <c r="ED198" s="106">
        <f>Juniori!ED43</f>
        <v>0</v>
      </c>
      <c r="EE198" s="106">
        <f>Juniori!EE43</f>
        <v>0</v>
      </c>
      <c r="EF198" s="106">
        <f>Juniori!EF43</f>
        <v>0</v>
      </c>
      <c r="EG198" s="106">
        <f>Juniori!EG43</f>
        <v>0</v>
      </c>
      <c r="EH198" s="106">
        <f>Juniori!EH43</f>
        <v>0</v>
      </c>
      <c r="EI198" s="106">
        <f>Juniori!EI43</f>
        <v>0</v>
      </c>
      <c r="EJ198" s="106">
        <f>Juniori!EJ43</f>
        <v>0</v>
      </c>
      <c r="EK198" s="106">
        <f>Juniori!EK43</f>
        <v>0</v>
      </c>
      <c r="EL198" s="106">
        <f>Juniori!EL43</f>
        <v>0</v>
      </c>
      <c r="EM198" s="106">
        <f>Juniori!EM43</f>
        <v>0</v>
      </c>
      <c r="EN198" s="106">
        <f>Juniori!EN43</f>
        <v>0</v>
      </c>
      <c r="EO198" s="106">
        <f>Juniori!EO43</f>
        <v>0</v>
      </c>
      <c r="EP198" s="106">
        <f>Juniori!EP43</f>
        <v>0</v>
      </c>
      <c r="EQ198" s="106">
        <f>Juniori!EQ43</f>
        <v>0</v>
      </c>
      <c r="ER198" s="106">
        <f>Juniori!ER43</f>
        <v>0</v>
      </c>
      <c r="ES198" s="106">
        <f>Juniori!ES43</f>
        <v>0</v>
      </c>
      <c r="ET198" s="106">
        <f>Juniori!ET43</f>
        <v>0</v>
      </c>
      <c r="EU198" s="106">
        <f>Juniori!EU43</f>
        <v>0</v>
      </c>
      <c r="EV198" s="106">
        <f>Juniori!EV43</f>
        <v>0</v>
      </c>
      <c r="EW198" s="106">
        <f>Juniori!EW43</f>
        <v>0</v>
      </c>
      <c r="EX198" s="106">
        <f>Juniori!EX43</f>
        <v>0</v>
      </c>
      <c r="EY198" s="106">
        <f>Juniori!EY43</f>
        <v>0</v>
      </c>
      <c r="EZ198" s="106">
        <f>Juniori!EZ43</f>
        <v>0</v>
      </c>
      <c r="FA198" s="106">
        <f>Juniori!FA43</f>
        <v>0</v>
      </c>
      <c r="FB198" s="106">
        <f>Juniori!FB43</f>
        <v>0</v>
      </c>
      <c r="FC198" s="106">
        <f>Juniori!FC43</f>
        <v>0</v>
      </c>
      <c r="FD198" s="106">
        <f>Juniori!FD43</f>
        <v>0</v>
      </c>
      <c r="FE198" s="106">
        <f>Juniori!FE43</f>
        <v>0</v>
      </c>
      <c r="FF198" s="106">
        <f>Juniori!FF43</f>
        <v>0</v>
      </c>
      <c r="FG198" s="106">
        <f>Juniori!FG43</f>
        <v>0</v>
      </c>
      <c r="FH198" s="106">
        <f>Juniori!FH43</f>
        <v>0</v>
      </c>
      <c r="FI198" s="106">
        <f>Juniori!FI43</f>
        <v>0</v>
      </c>
      <c r="FJ198" s="106">
        <f>Juniori!FJ43</f>
        <v>0</v>
      </c>
      <c r="FK198" s="106">
        <f>Juniori!FK43</f>
        <v>0</v>
      </c>
      <c r="FL198" s="106">
        <f>Juniori!FL43</f>
        <v>0</v>
      </c>
      <c r="FM198" s="106">
        <f>Juniori!FM43</f>
        <v>0</v>
      </c>
      <c r="FN198" s="106">
        <f>Juniori!FN43</f>
        <v>0</v>
      </c>
      <c r="FO198" s="106">
        <f>Juniori!FO43</f>
        <v>0</v>
      </c>
      <c r="FP198" s="106">
        <f>Juniori!FP43</f>
        <v>0</v>
      </c>
      <c r="FQ198" s="106">
        <f>Juniori!FQ43</f>
        <v>0</v>
      </c>
      <c r="FR198" s="106">
        <f>Juniori!FR43</f>
        <v>0</v>
      </c>
      <c r="FS198" s="106">
        <f>Juniori!FS43</f>
        <v>0</v>
      </c>
      <c r="FT198" s="106">
        <f>Juniori!FT43</f>
        <v>0</v>
      </c>
      <c r="FU198" s="106">
        <f>Juniori!FU43</f>
        <v>0</v>
      </c>
      <c r="FV198" s="106">
        <f>Juniori!FV43</f>
        <v>0</v>
      </c>
      <c r="FW198" s="106">
        <f>Juniori!FW43</f>
        <v>0</v>
      </c>
      <c r="FX198" s="106">
        <f>Juniori!FX43</f>
        <v>0</v>
      </c>
      <c r="FY198" s="106">
        <f>Juniori!FY43</f>
        <v>0</v>
      </c>
      <c r="FZ198" s="106">
        <f>Juniori!FZ43</f>
        <v>0</v>
      </c>
      <c r="GA198" s="106">
        <f>Juniori!GA43</f>
        <v>0</v>
      </c>
      <c r="GB198" s="106">
        <f>Juniori!GB43</f>
        <v>0</v>
      </c>
      <c r="GC198" s="106">
        <f>Juniori!GC43</f>
        <v>0</v>
      </c>
      <c r="GD198" s="106">
        <f>Juniori!GD43</f>
        <v>0</v>
      </c>
      <c r="GE198" s="106">
        <f>Juniori!GE43</f>
        <v>0</v>
      </c>
      <c r="GF198" s="106">
        <f>Juniori!GF43</f>
        <v>0</v>
      </c>
      <c r="GG198" s="106">
        <f>Juniori!GG43</f>
        <v>0</v>
      </c>
      <c r="GH198" s="106">
        <f>Juniori!GH43</f>
        <v>0</v>
      </c>
      <c r="GI198" s="106">
        <f>Juniori!GI43</f>
        <v>0</v>
      </c>
      <c r="GJ198" s="106">
        <f>Juniori!GJ43</f>
        <v>0</v>
      </c>
      <c r="GK198" s="106">
        <f>Juniori!GK43</f>
        <v>0</v>
      </c>
      <c r="GL198" s="106">
        <f>Juniori!GL43</f>
        <v>0</v>
      </c>
      <c r="GM198" s="106">
        <f>Juniori!GM43</f>
        <v>0</v>
      </c>
      <c r="GN198" s="106">
        <f>Juniori!GN43</f>
        <v>0</v>
      </c>
      <c r="GO198" s="106">
        <f>Juniori!GO43</f>
        <v>0</v>
      </c>
      <c r="GP198" s="106">
        <f>Juniori!GP43</f>
        <v>0</v>
      </c>
      <c r="GQ198" s="106">
        <f>Juniori!GQ43</f>
        <v>0</v>
      </c>
      <c r="GR198" s="106">
        <f>Juniori!GR43</f>
        <v>0</v>
      </c>
      <c r="GS198" s="106">
        <f>Juniori!GS43</f>
        <v>0</v>
      </c>
      <c r="GT198" s="106">
        <f>Juniori!GT43</f>
        <v>0</v>
      </c>
      <c r="GU198" s="106">
        <f>Juniori!GU43</f>
        <v>0</v>
      </c>
      <c r="GV198" s="106">
        <f>Juniori!GV43</f>
        <v>0</v>
      </c>
      <c r="GW198" s="106">
        <f>Juniori!GW43</f>
        <v>0</v>
      </c>
      <c r="GX198" s="106">
        <f>Juniori!GX43</f>
        <v>0</v>
      </c>
      <c r="GY198" s="106">
        <f>Juniori!GY43</f>
        <v>0</v>
      </c>
      <c r="GZ198" s="106">
        <f>Juniori!GZ43</f>
        <v>0</v>
      </c>
      <c r="HA198" s="106">
        <f>Juniori!HA43</f>
        <v>0</v>
      </c>
      <c r="HB198" s="106">
        <f>Juniori!HB43</f>
        <v>0</v>
      </c>
      <c r="HC198" s="106">
        <f>Juniori!HC43</f>
        <v>0</v>
      </c>
      <c r="HD198" s="106">
        <f>Juniori!HD43</f>
        <v>0</v>
      </c>
      <c r="HE198" s="106">
        <f>Juniori!HE43</f>
        <v>0</v>
      </c>
      <c r="HF198" s="106">
        <f>Juniori!HF43</f>
        <v>0</v>
      </c>
      <c r="HG198" s="106">
        <f>Juniori!HG43</f>
        <v>0</v>
      </c>
      <c r="HH198" s="106">
        <f>Juniori!HH43</f>
        <v>0</v>
      </c>
      <c r="HI198" s="106">
        <f>Juniori!HI43</f>
        <v>0</v>
      </c>
      <c r="HJ198" s="106">
        <f>Juniori!HJ43</f>
        <v>0</v>
      </c>
      <c r="HK198" s="106">
        <f>Juniori!HK43</f>
        <v>0</v>
      </c>
      <c r="HL198" s="106">
        <f>Juniori!HL43</f>
        <v>0</v>
      </c>
      <c r="HM198" s="106">
        <f>Juniori!HM43</f>
        <v>0</v>
      </c>
      <c r="HN198" s="106">
        <f>Juniori!HN43</f>
        <v>0</v>
      </c>
      <c r="HO198" s="106">
        <f>Juniori!HO43</f>
        <v>0</v>
      </c>
      <c r="HP198" s="106">
        <f>Juniori!HP43</f>
        <v>0</v>
      </c>
      <c r="HQ198" s="106">
        <f>Juniori!HQ43</f>
        <v>0</v>
      </c>
      <c r="HR198" s="106">
        <f>Juniori!HR43</f>
        <v>0</v>
      </c>
      <c r="HS198" s="106">
        <f>Juniori!HS43</f>
        <v>0</v>
      </c>
      <c r="HT198" s="106">
        <f>Juniori!HT43</f>
        <v>0</v>
      </c>
      <c r="HU198" s="106">
        <f>Juniori!HU43</f>
        <v>0</v>
      </c>
      <c r="HV198" s="106">
        <f>Juniori!HV43</f>
        <v>0</v>
      </c>
      <c r="HW198" s="106">
        <f>Juniori!HW43</f>
        <v>0</v>
      </c>
      <c r="HX198" s="106">
        <f>Juniori!HX43</f>
        <v>0</v>
      </c>
      <c r="HY198" s="106">
        <f>Juniori!HY43</f>
        <v>0</v>
      </c>
      <c r="HZ198" s="106">
        <f>Juniori!HZ43</f>
        <v>0</v>
      </c>
      <c r="IA198" s="106">
        <f>Juniori!IA43</f>
        <v>0</v>
      </c>
      <c r="IB198" s="106">
        <f>Juniori!IB43</f>
        <v>0</v>
      </c>
      <c r="IC198" s="106">
        <f>Juniori!IC43</f>
        <v>0</v>
      </c>
      <c r="ID198" s="106">
        <f>Juniori!ID43</f>
        <v>0</v>
      </c>
      <c r="IE198" s="106">
        <f>Juniori!IE43</f>
        <v>0</v>
      </c>
      <c r="IF198" s="106">
        <f>Juniori!IF43</f>
        <v>0</v>
      </c>
      <c r="IG198" s="106">
        <f>Juniori!IG43</f>
        <v>0</v>
      </c>
      <c r="IH198" s="106">
        <f>Juniori!IH43</f>
        <v>0</v>
      </c>
      <c r="II198" s="106">
        <f>Juniori!II43</f>
        <v>0</v>
      </c>
      <c r="IJ198" s="106">
        <f>Juniori!IJ43</f>
        <v>0</v>
      </c>
      <c r="IK198" s="106">
        <f>Juniori!IK43</f>
        <v>0</v>
      </c>
      <c r="IL198" s="106">
        <f>Juniori!IL43</f>
        <v>0</v>
      </c>
      <c r="IM198" s="106">
        <f>Juniori!IM43</f>
        <v>0</v>
      </c>
      <c r="IN198" s="106">
        <f>Juniori!IN43</f>
        <v>0</v>
      </c>
      <c r="IO198" s="106">
        <f>Juniori!IO43</f>
        <v>0</v>
      </c>
      <c r="IP198" s="106">
        <f>Juniori!IP43</f>
        <v>0</v>
      </c>
      <c r="IQ198" s="106">
        <f>Juniori!IQ43</f>
        <v>0</v>
      </c>
      <c r="IR198" s="106">
        <f>Juniori!IR43</f>
        <v>0</v>
      </c>
      <c r="IS198" s="106">
        <f>Juniori!IS43</f>
        <v>0</v>
      </c>
      <c r="IT198" s="106">
        <f>Juniori!IT43</f>
        <v>0</v>
      </c>
      <c r="IU198" s="106">
        <f>Juniori!IU43</f>
        <v>0</v>
      </c>
      <c r="IV198" s="106">
        <f>Juniori!IV43</f>
        <v>0</v>
      </c>
      <c r="IW198" s="106">
        <f>Juniori!IW43</f>
        <v>0</v>
      </c>
      <c r="IX198" s="106">
        <f>Juniori!IX43</f>
        <v>0</v>
      </c>
      <c r="IY198" s="106">
        <f>Juniori!IY43</f>
        <v>0</v>
      </c>
      <c r="IZ198" s="106">
        <f>Juniori!IZ43</f>
        <v>0</v>
      </c>
      <c r="JA198" s="106">
        <f>Juniori!JA43</f>
        <v>0</v>
      </c>
      <c r="JB198" s="106">
        <f>Juniori!JB43</f>
        <v>0</v>
      </c>
      <c r="JC198" s="106">
        <f>Juniori!JC43</f>
        <v>0</v>
      </c>
      <c r="JD198" s="106">
        <f>Juniori!JD43</f>
        <v>0</v>
      </c>
      <c r="JE198" s="106">
        <f>Juniori!JE43</f>
        <v>0</v>
      </c>
      <c r="JF198" s="106">
        <f>Juniori!JF43</f>
        <v>0</v>
      </c>
      <c r="JG198" s="106">
        <f>Juniori!JG43</f>
        <v>0</v>
      </c>
      <c r="JH198" s="106">
        <f>Juniori!JH43</f>
        <v>0</v>
      </c>
      <c r="JI198" s="106">
        <f>Juniori!JI43</f>
        <v>0</v>
      </c>
      <c r="JJ198" s="106">
        <f>Juniori!JJ43</f>
        <v>0</v>
      </c>
      <c r="JK198" s="106">
        <f>Juniori!JK43</f>
        <v>0</v>
      </c>
      <c r="JL198" s="106">
        <f>Juniori!JL43</f>
        <v>0</v>
      </c>
      <c r="JM198" s="106">
        <f>Juniori!JM43</f>
        <v>0</v>
      </c>
      <c r="JN198" s="106">
        <f>Juniori!JN43</f>
        <v>0</v>
      </c>
      <c r="JO198" s="106">
        <f>Juniori!JO43</f>
        <v>0</v>
      </c>
      <c r="JP198" s="106">
        <f>Juniori!JP43</f>
        <v>0</v>
      </c>
      <c r="JQ198" s="106">
        <f>Juniori!JQ43</f>
        <v>0</v>
      </c>
      <c r="JR198" s="106">
        <f>Juniori!JR43</f>
        <v>0</v>
      </c>
      <c r="JS198" s="106">
        <f>Juniori!JS43</f>
        <v>0</v>
      </c>
      <c r="JT198" s="106">
        <f>Juniori!JT43</f>
        <v>0</v>
      </c>
      <c r="JU198" s="106">
        <f>Juniori!JU43</f>
        <v>0</v>
      </c>
      <c r="JV198" s="106">
        <f>Juniori!JV43</f>
        <v>0</v>
      </c>
      <c r="JW198" s="106">
        <f>Juniori!JW43</f>
        <v>0</v>
      </c>
      <c r="JX198" s="106">
        <f>Juniori!JX43</f>
        <v>0</v>
      </c>
      <c r="JY198" s="106">
        <f>Juniori!JY43</f>
        <v>0</v>
      </c>
      <c r="JZ198" s="106">
        <f>Juniori!JZ43</f>
        <v>0</v>
      </c>
      <c r="KA198" s="106">
        <f>Juniori!KA43</f>
        <v>0</v>
      </c>
      <c r="KB198" s="106">
        <f>Juniori!KB43</f>
        <v>0</v>
      </c>
      <c r="KC198" s="106">
        <f>Juniori!KC43</f>
        <v>0</v>
      </c>
      <c r="KD198" s="106">
        <f>Juniori!KD43</f>
        <v>0</v>
      </c>
      <c r="KE198" s="106">
        <f>Juniori!KE43</f>
        <v>0</v>
      </c>
      <c r="KF198" s="106">
        <f>Juniori!KF43</f>
        <v>0</v>
      </c>
      <c r="KG198" s="106">
        <f>Juniori!KG43</f>
        <v>0</v>
      </c>
      <c r="KH198" s="106">
        <f>Juniori!KH43</f>
        <v>0</v>
      </c>
      <c r="KI198" s="106">
        <f>Juniori!KI43</f>
        <v>0</v>
      </c>
      <c r="KJ198" s="106">
        <f>Juniori!KJ43</f>
        <v>0</v>
      </c>
      <c r="KK198" s="106">
        <f>Juniori!KK43</f>
        <v>0</v>
      </c>
      <c r="KL198" s="106">
        <f>Juniori!KL43</f>
        <v>0</v>
      </c>
      <c r="KM198" s="106">
        <f>Juniori!KM43</f>
        <v>0</v>
      </c>
      <c r="KN198" s="106">
        <f>Juniori!KN43</f>
        <v>0</v>
      </c>
      <c r="KO198" s="106">
        <f>Juniori!KO43</f>
        <v>0</v>
      </c>
      <c r="KP198" s="106">
        <f>Juniori!KP43</f>
        <v>0</v>
      </c>
      <c r="KQ198" s="106">
        <f>Juniori!KQ43</f>
        <v>0</v>
      </c>
      <c r="KR198" s="106">
        <f>Juniori!KR43</f>
        <v>0</v>
      </c>
      <c r="KS198" s="106">
        <f>Juniori!KS43</f>
        <v>0</v>
      </c>
      <c r="KT198" s="106">
        <f>Juniori!KT43</f>
        <v>0</v>
      </c>
      <c r="KU198" s="106">
        <f>Juniori!KU43</f>
        <v>0</v>
      </c>
      <c r="KV198" s="106">
        <f>Juniori!KV43</f>
        <v>0</v>
      </c>
      <c r="KW198" s="106">
        <f>Juniori!KW43</f>
        <v>0</v>
      </c>
      <c r="KX198" s="106">
        <f>Juniori!KX43</f>
        <v>0</v>
      </c>
      <c r="KY198" s="106">
        <f>Juniori!KY43</f>
        <v>0</v>
      </c>
      <c r="KZ198" s="106">
        <f>Juniori!KZ43</f>
        <v>0</v>
      </c>
      <c r="LA198" s="106">
        <f>Juniori!LA43</f>
        <v>0</v>
      </c>
      <c r="LB198" s="106">
        <f>Juniori!LB43</f>
        <v>0</v>
      </c>
      <c r="LC198" s="106">
        <f>Juniori!LC43</f>
        <v>0</v>
      </c>
      <c r="LD198" s="106">
        <f>Juniori!LD43</f>
        <v>0</v>
      </c>
      <c r="LE198" s="106">
        <f>Juniori!LE43</f>
        <v>0</v>
      </c>
      <c r="LF198" s="106">
        <f>Juniori!LF43</f>
        <v>0</v>
      </c>
      <c r="LG198" s="106">
        <f>Juniori!LG43</f>
        <v>0</v>
      </c>
      <c r="LH198" s="106">
        <f>Juniori!LH43</f>
        <v>0</v>
      </c>
      <c r="LI198" s="106">
        <f>Juniori!LI43</f>
        <v>0</v>
      </c>
      <c r="LJ198" s="106">
        <f>Juniori!LJ43</f>
        <v>0</v>
      </c>
      <c r="LK198" s="106">
        <f>Juniori!LK43</f>
        <v>0</v>
      </c>
      <c r="LL198" s="106">
        <f>Juniori!LL43</f>
        <v>0</v>
      </c>
      <c r="LM198" s="106">
        <f>Juniori!LM43</f>
        <v>0</v>
      </c>
      <c r="LN198" s="106">
        <f>Juniori!LN43</f>
        <v>0</v>
      </c>
      <c r="LO198" s="106">
        <f>Juniori!LO43</f>
        <v>0</v>
      </c>
      <c r="LP198" s="106">
        <f>Juniori!LP43</f>
        <v>0</v>
      </c>
      <c r="LQ198" s="106">
        <f>Juniori!LQ43</f>
        <v>0</v>
      </c>
      <c r="LR198" s="106">
        <f>Juniori!LR43</f>
        <v>0</v>
      </c>
      <c r="LS198" s="106">
        <f>Juniori!LS43</f>
        <v>0</v>
      </c>
      <c r="LT198" s="106">
        <f>Juniori!LT43</f>
        <v>0</v>
      </c>
      <c r="LU198" s="106">
        <f>Juniori!LU43</f>
        <v>0</v>
      </c>
      <c r="LV198" s="106">
        <f>Juniori!LV43</f>
        <v>0</v>
      </c>
      <c r="LW198" s="106">
        <f>Juniori!LW43</f>
        <v>0</v>
      </c>
      <c r="LX198" s="106">
        <f>Juniori!LX43</f>
        <v>0</v>
      </c>
      <c r="LY198" s="106">
        <f>Juniori!LY43</f>
        <v>0</v>
      </c>
      <c r="LZ198" s="106">
        <f>Juniori!LZ43</f>
        <v>0</v>
      </c>
      <c r="MA198" s="106">
        <f>Juniori!MA43</f>
        <v>0</v>
      </c>
      <c r="MB198" s="106">
        <f>Juniori!MB43</f>
        <v>0</v>
      </c>
      <c r="MC198" s="106">
        <f>Juniori!MC43</f>
        <v>0</v>
      </c>
      <c r="MD198" s="106">
        <f>Juniori!MD43</f>
        <v>0</v>
      </c>
      <c r="ME198" s="106">
        <f>Juniori!ME43</f>
        <v>0</v>
      </c>
      <c r="MF198" s="106">
        <f>Juniori!MF43</f>
        <v>0</v>
      </c>
      <c r="MG198" s="106">
        <f>Juniori!MG43</f>
        <v>0</v>
      </c>
      <c r="MH198" s="106">
        <f>Juniori!MH43</f>
        <v>0</v>
      </c>
      <c r="MI198" s="106">
        <f>Juniori!MI43</f>
        <v>0</v>
      </c>
      <c r="MJ198" s="106">
        <f>Juniori!MJ43</f>
        <v>0</v>
      </c>
      <c r="MK198" s="106">
        <f>Juniori!MK43</f>
        <v>0</v>
      </c>
      <c r="ML198" s="106">
        <f>Juniori!ML43</f>
        <v>0</v>
      </c>
      <c r="MM198" s="106">
        <f>Juniori!MM43</f>
        <v>0</v>
      </c>
      <c r="MN198" s="106">
        <f>Juniori!MN43</f>
        <v>0</v>
      </c>
      <c r="MO198" s="106">
        <f>Juniori!MO43</f>
        <v>0</v>
      </c>
      <c r="MP198" s="106">
        <f>Juniori!MP43</f>
        <v>0</v>
      </c>
      <c r="MQ198" s="106">
        <f>Juniori!MQ43</f>
        <v>0</v>
      </c>
      <c r="MR198" s="106">
        <f>Juniori!MR43</f>
        <v>0</v>
      </c>
      <c r="MS198" s="106">
        <f>Juniori!MS43</f>
        <v>0</v>
      </c>
      <c r="MT198" s="106">
        <f>Juniori!MT43</f>
        <v>0</v>
      </c>
      <c r="MU198" s="106">
        <f>Juniori!MU43</f>
        <v>0</v>
      </c>
      <c r="MV198" s="106">
        <f>Juniori!MV43</f>
        <v>0</v>
      </c>
      <c r="MW198" s="106">
        <f>Juniori!MW43</f>
        <v>0</v>
      </c>
      <c r="MX198" s="106">
        <f>Juniori!MX43</f>
        <v>0</v>
      </c>
      <c r="MY198" s="106">
        <f>Juniori!MY43</f>
        <v>0</v>
      </c>
      <c r="MZ198" s="106">
        <f>Juniori!MZ43</f>
        <v>0</v>
      </c>
      <c r="NA198" s="106">
        <f>Juniori!NA43</f>
        <v>0</v>
      </c>
      <c r="NB198" s="106">
        <f>Juniori!NB43</f>
        <v>0</v>
      </c>
      <c r="NC198" s="106">
        <f>Juniori!NC43</f>
        <v>0</v>
      </c>
      <c r="ND198" s="106">
        <f>Juniori!ND43</f>
        <v>0</v>
      </c>
      <c r="NE198" s="106">
        <f>Juniori!NE43</f>
        <v>0</v>
      </c>
      <c r="NF198" s="106">
        <f>Juniori!NF43</f>
        <v>0</v>
      </c>
      <c r="NG198" s="106">
        <f>Juniori!NG43</f>
        <v>0</v>
      </c>
      <c r="NH198" s="106">
        <f>Juniori!NH43</f>
        <v>0</v>
      </c>
      <c r="NI198" s="106">
        <f>Juniori!NI43</f>
        <v>0</v>
      </c>
      <c r="NJ198" s="106">
        <f>Juniori!NJ43</f>
        <v>0</v>
      </c>
      <c r="NK198" s="106">
        <f>Juniori!NK43</f>
        <v>0</v>
      </c>
      <c r="NL198" s="106">
        <f>Juniori!NL43</f>
        <v>0</v>
      </c>
      <c r="NM198" s="106">
        <f>Juniori!NM43</f>
        <v>0</v>
      </c>
      <c r="NN198" s="106">
        <f>Juniori!NN43</f>
        <v>0</v>
      </c>
      <c r="NO198" s="106">
        <f>Juniori!NO43</f>
        <v>0</v>
      </c>
      <c r="NP198" s="106">
        <f>Juniori!NP43</f>
        <v>0</v>
      </c>
      <c r="NQ198" s="106">
        <f>Juniori!NQ43</f>
        <v>0</v>
      </c>
      <c r="NR198" s="106">
        <f>Juniori!NR43</f>
        <v>0</v>
      </c>
      <c r="NS198" s="106">
        <f>Juniori!NS43</f>
        <v>0</v>
      </c>
      <c r="NT198" s="106">
        <f>Juniori!NT43</f>
        <v>0</v>
      </c>
      <c r="NU198" s="106">
        <f>Juniori!NU43</f>
        <v>0</v>
      </c>
      <c r="NV198" s="106">
        <f>Juniori!NV43</f>
        <v>0</v>
      </c>
      <c r="NW198" s="106">
        <f>Juniori!NW43</f>
        <v>0</v>
      </c>
      <c r="NX198" s="106">
        <f>Juniori!NX43</f>
        <v>0</v>
      </c>
      <c r="NY198" s="106">
        <f>Juniori!NY43</f>
        <v>0</v>
      </c>
      <c r="NZ198" s="106">
        <f>Juniori!NZ43</f>
        <v>0</v>
      </c>
      <c r="OA198" s="106">
        <f>Juniori!OA43</f>
        <v>0</v>
      </c>
      <c r="OB198" s="106">
        <f>Juniori!OB43</f>
        <v>0</v>
      </c>
      <c r="OC198" s="106">
        <f>Juniori!OC43</f>
        <v>0</v>
      </c>
      <c r="OD198" s="106">
        <f>Juniori!OD43</f>
        <v>0</v>
      </c>
      <c r="OE198" s="106">
        <f>Juniori!OE43</f>
        <v>0</v>
      </c>
      <c r="OF198" s="106">
        <f>Juniori!OF43</f>
        <v>0</v>
      </c>
      <c r="OG198" s="106">
        <f>Juniori!OG43</f>
        <v>0</v>
      </c>
      <c r="OH198" s="106">
        <f>Juniori!OH43</f>
        <v>0</v>
      </c>
      <c r="OI198" s="106">
        <f>Juniori!OI43</f>
        <v>0</v>
      </c>
      <c r="OJ198" s="106">
        <f>Juniori!OJ43</f>
        <v>0</v>
      </c>
      <c r="OK198" s="106">
        <f>Juniori!OK43</f>
        <v>0</v>
      </c>
      <c r="OL198" s="106">
        <f>Juniori!OL43</f>
        <v>0</v>
      </c>
      <c r="OM198" s="106">
        <f>Juniori!OM43</f>
        <v>0</v>
      </c>
      <c r="ON198" s="106">
        <f>Juniori!ON43</f>
        <v>0</v>
      </c>
      <c r="OO198" s="106">
        <f>Juniori!OO43</f>
        <v>0</v>
      </c>
      <c r="OP198" s="106">
        <f>Juniori!OP43</f>
        <v>0</v>
      </c>
      <c r="OQ198" s="106">
        <f>Juniori!OQ43</f>
        <v>0</v>
      </c>
      <c r="OR198" s="106">
        <f>Juniori!OR43</f>
        <v>0</v>
      </c>
      <c r="OS198" s="106">
        <f>Juniori!OS43</f>
        <v>0</v>
      </c>
      <c r="OT198" s="106">
        <f>Juniori!OT43</f>
        <v>0</v>
      </c>
      <c r="OU198" s="106">
        <f>Juniori!OU43</f>
        <v>0</v>
      </c>
      <c r="OV198" s="106">
        <f>Juniori!OV43</f>
        <v>0</v>
      </c>
      <c r="OW198" s="106">
        <f>Juniori!OW43</f>
        <v>0</v>
      </c>
      <c r="OX198" s="106">
        <f>Juniori!OX43</f>
        <v>0</v>
      </c>
      <c r="OY198" s="106">
        <f>Juniori!OY43</f>
        <v>0</v>
      </c>
      <c r="OZ198" s="106">
        <f>Juniori!OZ43</f>
        <v>0</v>
      </c>
      <c r="PA198" s="106">
        <f>Juniori!PA43</f>
        <v>0</v>
      </c>
      <c r="PB198" s="106">
        <f>Juniori!PB43</f>
        <v>0</v>
      </c>
      <c r="PC198" s="106">
        <f>Juniori!PC43</f>
        <v>0</v>
      </c>
      <c r="PD198" s="106">
        <f>Juniori!PD43</f>
        <v>0</v>
      </c>
      <c r="PE198" s="106">
        <f>Juniori!PE43</f>
        <v>0</v>
      </c>
      <c r="PF198" s="106">
        <f>Juniori!PF43</f>
        <v>0</v>
      </c>
      <c r="PG198" s="106">
        <f>Juniori!PG43</f>
        <v>0</v>
      </c>
      <c r="PH198" s="106">
        <f>Juniori!PH43</f>
        <v>0</v>
      </c>
      <c r="PI198" s="106">
        <f>Juniori!PI43</f>
        <v>0</v>
      </c>
      <c r="PJ198" s="106">
        <f>Juniori!PJ43</f>
        <v>0</v>
      </c>
      <c r="PK198" s="106">
        <f>Juniori!PK43</f>
        <v>0</v>
      </c>
      <c r="PL198" s="106">
        <f>Juniori!PL43</f>
        <v>0</v>
      </c>
      <c r="PM198" s="106">
        <f>Juniori!PM43</f>
        <v>0</v>
      </c>
      <c r="PN198" s="106">
        <f>Juniori!PN43</f>
        <v>0</v>
      </c>
      <c r="PO198" s="106">
        <f>Juniori!PO43</f>
        <v>0</v>
      </c>
      <c r="PP198" s="106">
        <f>Juniori!PP43</f>
        <v>0</v>
      </c>
      <c r="PQ198" s="106">
        <f>Juniori!PQ43</f>
        <v>0</v>
      </c>
      <c r="PR198" s="106">
        <f>Juniori!PR43</f>
        <v>0</v>
      </c>
      <c r="PS198" s="106">
        <f>Juniori!PS43</f>
        <v>0</v>
      </c>
      <c r="PT198" s="106">
        <f>Juniori!PT43</f>
        <v>0</v>
      </c>
      <c r="PU198" s="106">
        <f>Juniori!PU43</f>
        <v>0</v>
      </c>
      <c r="PV198" s="106">
        <f>Juniori!PV43</f>
        <v>0</v>
      </c>
      <c r="PW198" s="106">
        <f>Juniori!PW43</f>
        <v>0</v>
      </c>
      <c r="PX198" s="106">
        <f>Juniori!PX43</f>
        <v>0</v>
      </c>
      <c r="PY198" s="106">
        <f>Juniori!PY43</f>
        <v>0</v>
      </c>
      <c r="PZ198" s="106">
        <f>Juniori!PZ43</f>
        <v>0</v>
      </c>
      <c r="QA198" s="106">
        <f>Juniori!QA43</f>
        <v>0</v>
      </c>
      <c r="QB198" s="106">
        <f>Juniori!QB43</f>
        <v>0</v>
      </c>
      <c r="QC198" s="106">
        <f>Juniori!QC43</f>
        <v>0</v>
      </c>
      <c r="QD198" s="106">
        <f>Juniori!QD43</f>
        <v>0</v>
      </c>
      <c r="QE198" s="106">
        <f>Juniori!QE43</f>
        <v>0</v>
      </c>
      <c r="QF198" s="106">
        <f>Juniori!QF43</f>
        <v>0</v>
      </c>
      <c r="QG198" s="106">
        <f>Juniori!QG43</f>
        <v>0</v>
      </c>
      <c r="QH198" s="106">
        <f>Juniori!QH43</f>
        <v>0</v>
      </c>
      <c r="QI198" s="106">
        <f>Juniori!QI43</f>
        <v>0</v>
      </c>
      <c r="QJ198" s="106">
        <f>Juniori!QJ43</f>
        <v>0</v>
      </c>
      <c r="QK198" s="106">
        <f>Juniori!QK43</f>
        <v>0</v>
      </c>
      <c r="QL198" s="106">
        <f>Juniori!QL43</f>
        <v>0</v>
      </c>
      <c r="QM198" s="106">
        <f>Juniori!QM43</f>
        <v>0</v>
      </c>
      <c r="QN198" s="106">
        <f>Juniori!QN43</f>
        <v>0</v>
      </c>
      <c r="QO198" s="106">
        <f>Juniori!QO43</f>
        <v>0</v>
      </c>
      <c r="QP198" s="106">
        <f>Juniori!QP43</f>
        <v>0</v>
      </c>
      <c r="QQ198" s="106">
        <f>Juniori!QQ43</f>
        <v>0</v>
      </c>
      <c r="QR198" s="106">
        <f>Juniori!QR43</f>
        <v>0</v>
      </c>
      <c r="QS198" s="106">
        <f>Juniori!QS43</f>
        <v>0</v>
      </c>
      <c r="QT198" s="106">
        <f>Juniori!QT43</f>
        <v>0</v>
      </c>
      <c r="QU198" s="106">
        <f>Juniori!QU43</f>
        <v>0</v>
      </c>
      <c r="QV198" s="106">
        <f>Juniori!QV43</f>
        <v>0</v>
      </c>
      <c r="QW198" s="106">
        <f>Juniori!QW43</f>
        <v>0</v>
      </c>
      <c r="QX198" s="106">
        <f>Juniori!QX43</f>
        <v>0</v>
      </c>
      <c r="QY198" s="106">
        <f>Juniori!QY43</f>
        <v>0</v>
      </c>
      <c r="QZ198" s="106">
        <f>Juniori!QZ43</f>
        <v>0</v>
      </c>
      <c r="RA198" s="106">
        <f>Juniori!RA43</f>
        <v>0</v>
      </c>
      <c r="RB198" s="106">
        <f>Juniori!RB43</f>
        <v>0</v>
      </c>
      <c r="RC198" s="106">
        <f>Juniori!RC43</f>
        <v>0</v>
      </c>
      <c r="RD198" s="106">
        <f>Juniori!RD43</f>
        <v>0</v>
      </c>
      <c r="RE198" s="106">
        <f>Juniori!RE43</f>
        <v>0</v>
      </c>
      <c r="RF198" s="106">
        <f>Juniori!RF43</f>
        <v>0</v>
      </c>
      <c r="RG198" s="106">
        <f>Juniori!RG43</f>
        <v>0</v>
      </c>
      <c r="RH198" s="106">
        <f>Juniori!RH43</f>
        <v>0</v>
      </c>
      <c r="RI198" s="106">
        <f>Juniori!RI43</f>
        <v>0</v>
      </c>
      <c r="RJ198" s="106">
        <f>Juniori!RJ43</f>
        <v>0</v>
      </c>
      <c r="RK198" s="106">
        <f>Juniori!RK43</f>
        <v>0</v>
      </c>
      <c r="RL198" s="106">
        <f>Juniori!RL43</f>
        <v>0</v>
      </c>
      <c r="RM198" s="106">
        <f>Juniori!RM43</f>
        <v>0</v>
      </c>
      <c r="RN198" s="106">
        <f>Juniori!RN43</f>
        <v>0</v>
      </c>
      <c r="RO198" s="106">
        <f>Juniori!RO43</f>
        <v>0</v>
      </c>
      <c r="RP198" s="106">
        <f>Juniori!RP43</f>
        <v>0</v>
      </c>
      <c r="RQ198" s="106">
        <f>Juniori!RQ43</f>
        <v>0</v>
      </c>
      <c r="RR198" s="106">
        <f>Juniori!RR43</f>
        <v>0</v>
      </c>
      <c r="RS198" s="106">
        <f>Juniori!RS43</f>
        <v>0</v>
      </c>
      <c r="RT198" s="106">
        <f>Juniori!RT43</f>
        <v>0</v>
      </c>
      <c r="RU198" s="106">
        <f>Juniori!RU43</f>
        <v>0</v>
      </c>
      <c r="RV198" s="106">
        <f>Juniori!RV43</f>
        <v>0</v>
      </c>
      <c r="RW198" s="106">
        <f>Juniori!RW43</f>
        <v>0</v>
      </c>
      <c r="RX198" s="106">
        <f>Juniori!RX43</f>
        <v>0</v>
      </c>
      <c r="RY198" s="106">
        <f>Juniori!RY43</f>
        <v>0</v>
      </c>
      <c r="RZ198" s="106">
        <f>Juniori!RZ43</f>
        <v>0</v>
      </c>
      <c r="SA198" s="106">
        <f>Juniori!SA43</f>
        <v>0</v>
      </c>
      <c r="SB198" s="106">
        <f>Juniori!SB43</f>
        <v>0</v>
      </c>
      <c r="SC198" s="106">
        <f>Juniori!SC43</f>
        <v>0</v>
      </c>
      <c r="SD198" s="106">
        <f>Juniori!SD43</f>
        <v>0</v>
      </c>
      <c r="SE198" s="106">
        <f>Juniori!SE43</f>
        <v>0</v>
      </c>
      <c r="SF198" s="106">
        <f>Juniori!SF43</f>
        <v>0</v>
      </c>
      <c r="SG198" s="106">
        <f>Juniori!SG43</f>
        <v>0</v>
      </c>
      <c r="SH198" s="106">
        <f>Juniori!SH43</f>
        <v>0</v>
      </c>
      <c r="SI198" s="106">
        <f>Juniori!SI43</f>
        <v>0</v>
      </c>
      <c r="SJ198" s="106">
        <f>Juniori!SJ43</f>
        <v>0</v>
      </c>
      <c r="SK198" s="106">
        <f>Juniori!SK43</f>
        <v>0</v>
      </c>
      <c r="SL198" s="106">
        <f>Juniori!SL43</f>
        <v>0</v>
      </c>
      <c r="SM198" s="106">
        <f>Juniori!SM43</f>
        <v>0</v>
      </c>
      <c r="SN198" s="106">
        <f>Juniori!SN43</f>
        <v>0</v>
      </c>
      <c r="SO198" s="106">
        <f>Juniori!SO43</f>
        <v>0</v>
      </c>
      <c r="SP198" s="106">
        <f>Juniori!SP43</f>
        <v>0</v>
      </c>
      <c r="SQ198" s="106">
        <f>Juniori!SQ43</f>
        <v>0</v>
      </c>
      <c r="SR198" s="106">
        <f>Juniori!SR43</f>
        <v>0</v>
      </c>
      <c r="SS198" s="106">
        <f>Juniori!SS43</f>
        <v>0</v>
      </c>
      <c r="ST198" s="106">
        <f>Juniori!ST43</f>
        <v>0</v>
      </c>
      <c r="SU198" s="106">
        <f>Juniori!SU43</f>
        <v>0</v>
      </c>
      <c r="SV198" s="106">
        <f>Juniori!SV43</f>
        <v>0</v>
      </c>
      <c r="SW198" s="106">
        <f>Juniori!SW43</f>
        <v>0</v>
      </c>
      <c r="SX198" s="106">
        <f>Juniori!SX43</f>
        <v>0</v>
      </c>
      <c r="SY198" s="106">
        <f>Juniori!SY43</f>
        <v>0</v>
      </c>
      <c r="SZ198" s="106">
        <f>Juniori!SZ43</f>
        <v>0</v>
      </c>
      <c r="TA198" s="106">
        <f>Juniori!TA43</f>
        <v>0</v>
      </c>
      <c r="TB198" s="106">
        <f>Juniori!TB43</f>
        <v>0</v>
      </c>
    </row>
    <row r="199" spans="1:522" s="1" customFormat="1" ht="18" customHeight="1" x14ac:dyDescent="0.25">
      <c r="A199" s="12"/>
      <c r="B199" s="11" t="s">
        <v>453</v>
      </c>
      <c r="C199" s="1">
        <v>12171</v>
      </c>
      <c r="E199" s="4" t="s">
        <v>452</v>
      </c>
      <c r="F199" s="1">
        <v>441</v>
      </c>
      <c r="G199" s="9" t="s">
        <v>97</v>
      </c>
      <c r="H199" s="4" t="s">
        <v>49</v>
      </c>
      <c r="I199" s="1">
        <f t="shared" si="32"/>
        <v>2</v>
      </c>
      <c r="J199" s="12">
        <f>Tabuľka3[[#This Row],[Stĺpec9]]</f>
        <v>2</v>
      </c>
      <c r="K199" s="106">
        <f>Seniori!K85</f>
        <v>0</v>
      </c>
      <c r="L199" s="106">
        <f>Seniori!L85</f>
        <v>0</v>
      </c>
      <c r="M199" s="106">
        <f>Seniori!M85</f>
        <v>0</v>
      </c>
      <c r="N199" s="106">
        <f>Seniori!N85</f>
        <v>0</v>
      </c>
      <c r="O199" s="106">
        <f>Seniori!O85</f>
        <v>0</v>
      </c>
      <c r="P199" s="106">
        <f>Seniori!P85</f>
        <v>0</v>
      </c>
      <c r="Q199" s="106">
        <f>Seniori!Q85</f>
        <v>0</v>
      </c>
      <c r="R199" s="106">
        <f>Seniori!R85</f>
        <v>0</v>
      </c>
      <c r="S199" s="106">
        <f>Seniori!S85</f>
        <v>0</v>
      </c>
      <c r="T199" s="106">
        <f>Seniori!T85</f>
        <v>0</v>
      </c>
      <c r="U199" s="106">
        <f>Seniori!U85</f>
        <v>0</v>
      </c>
      <c r="V199" s="106">
        <f>Seniori!V85</f>
        <v>0</v>
      </c>
      <c r="W199" s="106">
        <f>Seniori!W85</f>
        <v>0</v>
      </c>
      <c r="X199" s="106">
        <f>Seniori!X85</f>
        <v>0</v>
      </c>
      <c r="Y199" s="106">
        <f>Seniori!Y85</f>
        <v>0</v>
      </c>
      <c r="Z199" s="106">
        <f>Seniori!Z85</f>
        <v>0</v>
      </c>
      <c r="AA199" s="106">
        <f>Seniori!AA85</f>
        <v>0</v>
      </c>
      <c r="AB199" s="106">
        <f>Seniori!AB85</f>
        <v>0</v>
      </c>
      <c r="AC199" s="106">
        <f>Seniori!AC85</f>
        <v>0</v>
      </c>
      <c r="AD199" s="106">
        <f>Seniori!AD85</f>
        <v>0</v>
      </c>
      <c r="AE199" s="106">
        <f>Seniori!AE85</f>
        <v>0</v>
      </c>
      <c r="AF199" s="106">
        <f>Seniori!AF85</f>
        <v>0</v>
      </c>
      <c r="AG199" s="106">
        <f>Seniori!AG85</f>
        <v>0</v>
      </c>
      <c r="AH199" s="106">
        <f>Seniori!AH85</f>
        <v>0</v>
      </c>
      <c r="AI199" s="106">
        <f>Seniori!AI85</f>
        <v>0</v>
      </c>
      <c r="AJ199" s="106">
        <f>Seniori!AJ85</f>
        <v>0</v>
      </c>
      <c r="AK199" s="106">
        <f>Seniori!AK85</f>
        <v>0</v>
      </c>
      <c r="AL199" s="106">
        <f>Seniori!AL85</f>
        <v>0</v>
      </c>
      <c r="AM199" s="106">
        <f>Seniori!AM85</f>
        <v>0</v>
      </c>
      <c r="AN199" s="106">
        <f>Seniori!AN85</f>
        <v>0</v>
      </c>
      <c r="AO199" s="106">
        <f>Seniori!AO85</f>
        <v>0</v>
      </c>
      <c r="AP199" s="106">
        <f>Seniori!AP85</f>
        <v>0</v>
      </c>
      <c r="AQ199" s="106">
        <f>Seniori!AQ85</f>
        <v>0</v>
      </c>
      <c r="AR199" s="106">
        <f>Seniori!AR85</f>
        <v>0</v>
      </c>
      <c r="AS199" s="106">
        <f>Seniori!AS85</f>
        <v>0</v>
      </c>
      <c r="AT199" s="106">
        <f>Seniori!AT85</f>
        <v>0</v>
      </c>
      <c r="AU199" s="106">
        <f>Seniori!AU85</f>
        <v>0</v>
      </c>
      <c r="AV199" s="106">
        <f>Seniori!AV85</f>
        <v>0</v>
      </c>
      <c r="AW199" s="106">
        <f>Seniori!AW85</f>
        <v>0</v>
      </c>
      <c r="AX199" s="106">
        <f>Seniori!AX85</f>
        <v>0</v>
      </c>
      <c r="AY199" s="106">
        <f>Seniori!AY85</f>
        <v>0</v>
      </c>
      <c r="AZ199" s="106">
        <f>Seniori!AZ85</f>
        <v>0</v>
      </c>
      <c r="BA199" s="106">
        <f>Seniori!BA85</f>
        <v>0</v>
      </c>
      <c r="BB199" s="106">
        <f>Seniori!BB85</f>
        <v>0</v>
      </c>
      <c r="BC199" s="106">
        <f>Seniori!BC85</f>
        <v>0</v>
      </c>
      <c r="BD199" s="106">
        <f>Seniori!BD85</f>
        <v>0</v>
      </c>
      <c r="BE199" s="106">
        <f>Seniori!BE85</f>
        <v>0</v>
      </c>
      <c r="BF199" s="106">
        <f>Seniori!BF85</f>
        <v>0</v>
      </c>
      <c r="BG199" s="106">
        <f>Seniori!BG85</f>
        <v>0</v>
      </c>
      <c r="BH199" s="106">
        <f>Seniori!BH85</f>
        <v>0</v>
      </c>
      <c r="BI199" s="106">
        <f>Seniori!BI85</f>
        <v>0</v>
      </c>
      <c r="BJ199" s="106">
        <f>Seniori!BJ85</f>
        <v>0</v>
      </c>
      <c r="BK199" s="106">
        <f>Seniori!BK85</f>
        <v>0</v>
      </c>
      <c r="BL199" s="106">
        <f>Seniori!BL85</f>
        <v>0</v>
      </c>
      <c r="BM199" s="106">
        <f>Seniori!BM85</f>
        <v>0</v>
      </c>
      <c r="BN199" s="106">
        <f>Seniori!BN85</f>
        <v>0</v>
      </c>
      <c r="BO199" s="106">
        <f>Seniori!BO85</f>
        <v>0</v>
      </c>
      <c r="BP199" s="106">
        <f>Seniori!BP85</f>
        <v>0</v>
      </c>
      <c r="BQ199" s="106">
        <f>Seniori!BQ85</f>
        <v>0</v>
      </c>
      <c r="BR199" s="106">
        <f>Seniori!BR85</f>
        <v>0</v>
      </c>
      <c r="BS199" s="106">
        <f>Seniori!BS85</f>
        <v>0</v>
      </c>
      <c r="BT199" s="106">
        <f>Seniori!BT85</f>
        <v>0</v>
      </c>
      <c r="BU199" s="106">
        <f>Seniori!BU85</f>
        <v>0</v>
      </c>
      <c r="BV199" s="106">
        <f>Seniori!BV85</f>
        <v>0</v>
      </c>
      <c r="BW199" s="106">
        <f>Seniori!BW85</f>
        <v>0</v>
      </c>
      <c r="BX199" s="106">
        <f>Seniori!BX85</f>
        <v>0</v>
      </c>
      <c r="BY199" s="106">
        <f>Seniori!BY85</f>
        <v>0</v>
      </c>
      <c r="BZ199" s="106">
        <f>Seniori!BZ85</f>
        <v>0</v>
      </c>
      <c r="CA199" s="106">
        <f>Seniori!CA85</f>
        <v>0</v>
      </c>
      <c r="CB199" s="106">
        <f>Seniori!CB85</f>
        <v>0</v>
      </c>
      <c r="CC199" s="106">
        <f>Seniori!CC85</f>
        <v>0</v>
      </c>
      <c r="CD199" s="106">
        <f>Seniori!CD85</f>
        <v>0</v>
      </c>
      <c r="CE199" s="106">
        <f>Seniori!CE85</f>
        <v>0</v>
      </c>
      <c r="CF199" s="106">
        <f>Seniori!CF85</f>
        <v>0</v>
      </c>
      <c r="CG199" s="106">
        <f>Seniori!CG85</f>
        <v>0</v>
      </c>
      <c r="CH199" s="106">
        <f>Seniori!CH85</f>
        <v>0</v>
      </c>
      <c r="CI199" s="106">
        <f>Seniori!CI85</f>
        <v>0</v>
      </c>
      <c r="CJ199" s="106">
        <f>Seniori!CJ85</f>
        <v>0</v>
      </c>
      <c r="CK199" s="106">
        <f>Seniori!CK85</f>
        <v>0</v>
      </c>
      <c r="CL199" s="106">
        <f>Seniori!CL85</f>
        <v>0</v>
      </c>
      <c r="CM199" s="106">
        <f>Seniori!CM85</f>
        <v>0</v>
      </c>
      <c r="CN199" s="106">
        <f>Seniori!CN85</f>
        <v>0</v>
      </c>
      <c r="CO199" s="106">
        <f>Seniori!CO85</f>
        <v>0</v>
      </c>
      <c r="CP199" s="106">
        <f>Seniori!CP85</f>
        <v>0</v>
      </c>
      <c r="CQ199" s="106">
        <f>Seniori!CQ85</f>
        <v>0</v>
      </c>
      <c r="CR199" s="106">
        <f>Seniori!CR85</f>
        <v>0</v>
      </c>
      <c r="CS199" s="106">
        <f>Seniori!CS85</f>
        <v>0</v>
      </c>
      <c r="CT199" s="106">
        <f>Seniori!CT85</f>
        <v>0</v>
      </c>
      <c r="CU199" s="106">
        <f>Seniori!CU85</f>
        <v>0</v>
      </c>
      <c r="CV199" s="106">
        <f>Seniori!CV85</f>
        <v>0</v>
      </c>
      <c r="CW199" s="106">
        <f>Seniori!CW85</f>
        <v>0</v>
      </c>
      <c r="CX199" s="106">
        <f>Seniori!CX85</f>
        <v>0</v>
      </c>
      <c r="CY199" s="106">
        <f>Seniori!CY85</f>
        <v>0</v>
      </c>
      <c r="CZ199" s="106">
        <f>Seniori!CZ85</f>
        <v>0</v>
      </c>
      <c r="DA199" s="106">
        <f>Seniori!DA85</f>
        <v>0</v>
      </c>
      <c r="DB199" s="106">
        <f>Seniori!DB85</f>
        <v>0</v>
      </c>
      <c r="DC199" s="106">
        <f>Seniori!DC85</f>
        <v>0</v>
      </c>
      <c r="DD199" s="106">
        <f>Seniori!DD85</f>
        <v>0</v>
      </c>
      <c r="DE199" s="106">
        <f>Seniori!DE85</f>
        <v>0</v>
      </c>
      <c r="DF199" s="106">
        <f>Seniori!DF85</f>
        <v>0</v>
      </c>
      <c r="DG199" s="106">
        <f>Seniori!DG85</f>
        <v>0</v>
      </c>
      <c r="DH199" s="106">
        <f>Seniori!DH85</f>
        <v>0</v>
      </c>
      <c r="DI199" s="106">
        <f>Seniori!DI85</f>
        <v>0</v>
      </c>
      <c r="DJ199" s="106">
        <f>Seniori!DJ85</f>
        <v>0</v>
      </c>
      <c r="DK199" s="106">
        <f>Seniori!DK85</f>
        <v>0</v>
      </c>
      <c r="DL199" s="106">
        <f>Seniori!DL85</f>
        <v>0</v>
      </c>
      <c r="DM199" s="106">
        <f>Seniori!DM85</f>
        <v>0</v>
      </c>
      <c r="DN199" s="106">
        <f>Seniori!DN85</f>
        <v>0</v>
      </c>
      <c r="DO199" s="106">
        <f>Seniori!DO85</f>
        <v>0</v>
      </c>
      <c r="DP199" s="106">
        <f>Seniori!DP85</f>
        <v>0</v>
      </c>
      <c r="DQ199" s="106">
        <f>Seniori!DQ85</f>
        <v>0</v>
      </c>
      <c r="DR199" s="106">
        <f>Seniori!DR85</f>
        <v>0</v>
      </c>
      <c r="DS199" s="106">
        <f>Seniori!DS85</f>
        <v>0</v>
      </c>
      <c r="DT199" s="106">
        <f>Seniori!DT85</f>
        <v>0</v>
      </c>
      <c r="DU199" s="106">
        <f>Seniori!DU85</f>
        <v>0</v>
      </c>
      <c r="DV199" s="106">
        <f>Seniori!DV85</f>
        <v>0</v>
      </c>
      <c r="DW199" s="106">
        <f>Seniori!DW85</f>
        <v>0</v>
      </c>
      <c r="DX199" s="106">
        <f>Seniori!DX85</f>
        <v>0</v>
      </c>
      <c r="DY199" s="106">
        <f>Seniori!DY85</f>
        <v>0</v>
      </c>
      <c r="DZ199" s="106">
        <f>Seniori!DZ85</f>
        <v>0</v>
      </c>
      <c r="EA199" s="106">
        <f>Seniori!EA85</f>
        <v>0</v>
      </c>
      <c r="EB199" s="106">
        <f>Seniori!EB85</f>
        <v>0</v>
      </c>
      <c r="EC199" s="106">
        <f>Seniori!EC85</f>
        <v>0</v>
      </c>
      <c r="ED199" s="106">
        <f>Seniori!ED85</f>
        <v>0</v>
      </c>
      <c r="EE199" s="106">
        <f>Seniori!EE85</f>
        <v>0</v>
      </c>
      <c r="EF199" s="106">
        <f>Seniori!EF85</f>
        <v>0</v>
      </c>
      <c r="EG199" s="106">
        <f>Seniori!EG85</f>
        <v>0</v>
      </c>
      <c r="EH199" s="106">
        <f>Seniori!EH85</f>
        <v>0</v>
      </c>
      <c r="EI199" s="106">
        <f>Seniori!EI85</f>
        <v>0</v>
      </c>
      <c r="EJ199" s="106">
        <f>Seniori!EJ85</f>
        <v>0</v>
      </c>
      <c r="EK199" s="106">
        <f>Seniori!EK85</f>
        <v>0</v>
      </c>
      <c r="EL199" s="106">
        <f>Seniori!EL85</f>
        <v>0</v>
      </c>
      <c r="EM199" s="106">
        <f>Seniori!EM85</f>
        <v>0</v>
      </c>
      <c r="EN199" s="106">
        <f>Seniori!EN85</f>
        <v>0</v>
      </c>
      <c r="EO199" s="106">
        <f>Seniori!EO85</f>
        <v>0</v>
      </c>
      <c r="EP199" s="106">
        <f>Seniori!EP85</f>
        <v>0</v>
      </c>
      <c r="EQ199" s="106">
        <f>Seniori!EQ85</f>
        <v>0</v>
      </c>
      <c r="ER199" s="106">
        <f>Seniori!ER85</f>
        <v>0</v>
      </c>
      <c r="ES199" s="106">
        <f>Seniori!ES85</f>
        <v>0</v>
      </c>
      <c r="ET199" s="106">
        <f>Seniori!ET85</f>
        <v>0</v>
      </c>
      <c r="EU199" s="106">
        <f>Seniori!EU85</f>
        <v>0</v>
      </c>
      <c r="EV199" s="106">
        <f>Seniori!EV85</f>
        <v>0</v>
      </c>
      <c r="EW199" s="106">
        <f>Seniori!EW85</f>
        <v>0</v>
      </c>
      <c r="EX199" s="106">
        <f>Seniori!EX85</f>
        <v>0</v>
      </c>
      <c r="EY199" s="106">
        <f>Seniori!EY85</f>
        <v>0</v>
      </c>
      <c r="EZ199" s="106">
        <f>Seniori!EZ85</f>
        <v>0</v>
      </c>
      <c r="FA199" s="106">
        <f>Seniori!FA85</f>
        <v>0</v>
      </c>
      <c r="FB199" s="106">
        <f>Seniori!FB85</f>
        <v>0</v>
      </c>
      <c r="FC199" s="106">
        <f>Seniori!FC85</f>
        <v>0</v>
      </c>
      <c r="FD199" s="106">
        <f>Seniori!FD85</f>
        <v>0</v>
      </c>
      <c r="FE199" s="106">
        <f>Seniori!FE85</f>
        <v>0</v>
      </c>
      <c r="FF199" s="106">
        <f>Seniori!FF85</f>
        <v>0</v>
      </c>
      <c r="FG199" s="106">
        <f>Seniori!FG85</f>
        <v>0</v>
      </c>
      <c r="FH199" s="106">
        <f>Seniori!FH85</f>
        <v>0</v>
      </c>
      <c r="FI199" s="106">
        <f>Seniori!FI85</f>
        <v>0</v>
      </c>
      <c r="FJ199" s="106">
        <f>Seniori!FJ85</f>
        <v>0</v>
      </c>
      <c r="FK199" s="106">
        <f>Seniori!FK85</f>
        <v>0</v>
      </c>
      <c r="FL199" s="106">
        <f>Seniori!FL85</f>
        <v>0</v>
      </c>
      <c r="FM199" s="106">
        <f>Seniori!FM85</f>
        <v>0</v>
      </c>
      <c r="FN199" s="106">
        <f>Seniori!FN85</f>
        <v>0</v>
      </c>
      <c r="FO199" s="106">
        <f>Seniori!FO85</f>
        <v>0</v>
      </c>
      <c r="FP199" s="106">
        <f>Seniori!FP85</f>
        <v>0</v>
      </c>
      <c r="FQ199" s="106">
        <f>Seniori!FQ85</f>
        <v>0</v>
      </c>
      <c r="FR199" s="106">
        <f>Seniori!FR85</f>
        <v>0</v>
      </c>
      <c r="FS199" s="106">
        <f>Seniori!FS85</f>
        <v>0</v>
      </c>
      <c r="FT199" s="106">
        <f>Seniori!FT85</f>
        <v>0</v>
      </c>
      <c r="FU199" s="106">
        <f>Seniori!FU85</f>
        <v>0</v>
      </c>
      <c r="FV199" s="106">
        <f>Seniori!FV85</f>
        <v>0</v>
      </c>
      <c r="FW199" s="106">
        <f>Seniori!FW85</f>
        <v>0</v>
      </c>
      <c r="FX199" s="106">
        <f>Seniori!FX85</f>
        <v>0</v>
      </c>
      <c r="FY199" s="106">
        <f>Seniori!FY85</f>
        <v>0</v>
      </c>
      <c r="FZ199" s="106">
        <f>Seniori!FZ85</f>
        <v>0</v>
      </c>
      <c r="GA199" s="106" t="str">
        <f>Seniori!GA85</f>
        <v>o</v>
      </c>
      <c r="GB199" s="106" t="str">
        <f>Seniori!GB85</f>
        <v>o</v>
      </c>
      <c r="GC199" s="106">
        <f>Seniori!GC85</f>
        <v>0</v>
      </c>
      <c r="GD199" s="106">
        <f>Seniori!GD85</f>
        <v>0</v>
      </c>
      <c r="GE199" s="106">
        <f>Seniori!GE85</f>
        <v>0</v>
      </c>
      <c r="GF199" s="106">
        <f>Seniori!GF85</f>
        <v>0</v>
      </c>
      <c r="GG199" s="106">
        <f>Seniori!GG85</f>
        <v>0</v>
      </c>
      <c r="GH199" s="106">
        <f>Seniori!GH85</f>
        <v>0</v>
      </c>
      <c r="GI199" s="106">
        <f>Seniori!GI85</f>
        <v>0</v>
      </c>
      <c r="GJ199" s="106">
        <f>Seniori!GJ85</f>
        <v>0</v>
      </c>
      <c r="GK199" s="106">
        <f>Seniori!GK85</f>
        <v>0</v>
      </c>
      <c r="GL199" s="106">
        <f>Seniori!GL85</f>
        <v>0</v>
      </c>
      <c r="GM199" s="106">
        <f>Seniori!GM85</f>
        <v>0</v>
      </c>
      <c r="GN199" s="106">
        <f>Seniori!GN85</f>
        <v>0</v>
      </c>
      <c r="GO199" s="106">
        <f>Seniori!GO85</f>
        <v>0</v>
      </c>
      <c r="GP199" s="106">
        <f>Seniori!GP85</f>
        <v>0</v>
      </c>
      <c r="GQ199" s="106">
        <f>Seniori!GQ85</f>
        <v>0</v>
      </c>
      <c r="GR199" s="106">
        <f>Seniori!GR85</f>
        <v>0</v>
      </c>
      <c r="GS199" s="106">
        <f>Seniori!GS85</f>
        <v>0</v>
      </c>
      <c r="GT199" s="106">
        <f>Seniori!GT85</f>
        <v>0</v>
      </c>
      <c r="GU199" s="106">
        <f>Seniori!GU85</f>
        <v>0</v>
      </c>
      <c r="GV199" s="106">
        <f>Seniori!GV85</f>
        <v>0</v>
      </c>
      <c r="GW199" s="106">
        <f>Seniori!GW85</f>
        <v>0</v>
      </c>
      <c r="GX199" s="106">
        <f>Seniori!GX85</f>
        <v>0</v>
      </c>
      <c r="GY199" s="106">
        <f>Seniori!GY85</f>
        <v>0</v>
      </c>
      <c r="GZ199" s="106">
        <f>Seniori!GZ85</f>
        <v>0</v>
      </c>
      <c r="HA199" s="106">
        <f>Seniori!HA85</f>
        <v>0</v>
      </c>
      <c r="HB199" s="106">
        <f>Seniori!HB85</f>
        <v>0</v>
      </c>
      <c r="HC199" s="106">
        <f>Seniori!HC85</f>
        <v>0</v>
      </c>
      <c r="HD199" s="106">
        <f>Seniori!HD85</f>
        <v>0</v>
      </c>
      <c r="HE199" s="106">
        <f>Seniori!HE85</f>
        <v>0</v>
      </c>
      <c r="HF199" s="106">
        <f>Seniori!HF85</f>
        <v>0</v>
      </c>
      <c r="HG199" s="106">
        <f>Seniori!HG85</f>
        <v>0</v>
      </c>
      <c r="HH199" s="106">
        <f>Seniori!HH85</f>
        <v>0</v>
      </c>
      <c r="HI199" s="106">
        <f>Seniori!HI85</f>
        <v>0</v>
      </c>
      <c r="HJ199" s="106">
        <f>Seniori!HJ85</f>
        <v>0</v>
      </c>
      <c r="HK199" s="106">
        <f>Seniori!HK85</f>
        <v>0</v>
      </c>
      <c r="HL199" s="106">
        <f>Seniori!HL85</f>
        <v>0</v>
      </c>
      <c r="HM199" s="106">
        <f>Seniori!HM85</f>
        <v>0</v>
      </c>
      <c r="HN199" s="106">
        <f>Seniori!HN85</f>
        <v>0</v>
      </c>
      <c r="HO199" s="106">
        <f>Seniori!HO85</f>
        <v>0</v>
      </c>
      <c r="HP199" s="106">
        <f>Seniori!HP85</f>
        <v>0</v>
      </c>
      <c r="HQ199" s="106">
        <f>Seniori!HQ85</f>
        <v>0</v>
      </c>
      <c r="HR199" s="106">
        <f>Seniori!HR85</f>
        <v>0</v>
      </c>
      <c r="HS199" s="106">
        <f>Seniori!HS85</f>
        <v>0</v>
      </c>
      <c r="HT199" s="106">
        <f>Seniori!HT85</f>
        <v>0</v>
      </c>
      <c r="HU199" s="106">
        <f>Seniori!HU85</f>
        <v>0</v>
      </c>
      <c r="HV199" s="106">
        <f>Seniori!HV85</f>
        <v>0</v>
      </c>
      <c r="HW199" s="106">
        <f>Seniori!HW85</f>
        <v>0</v>
      </c>
      <c r="HX199" s="106">
        <f>Seniori!HX85</f>
        <v>0</v>
      </c>
      <c r="HY199" s="106">
        <f>Seniori!HY85</f>
        <v>0</v>
      </c>
      <c r="HZ199" s="106">
        <f>Seniori!HZ85</f>
        <v>0</v>
      </c>
      <c r="IA199" s="106">
        <f>Seniori!IA85</f>
        <v>0</v>
      </c>
      <c r="IB199" s="106">
        <f>Seniori!IB85</f>
        <v>0</v>
      </c>
      <c r="IC199" s="106">
        <f>Seniori!IC85</f>
        <v>0</v>
      </c>
      <c r="ID199" s="106">
        <f>Seniori!ID85</f>
        <v>0</v>
      </c>
      <c r="IE199" s="106">
        <f>Seniori!IE85</f>
        <v>0</v>
      </c>
      <c r="IF199" s="106">
        <f>Seniori!IF85</f>
        <v>0</v>
      </c>
      <c r="IG199" s="106">
        <f>Seniori!IG85</f>
        <v>0</v>
      </c>
      <c r="IH199" s="106">
        <f>Seniori!IH85</f>
        <v>0</v>
      </c>
      <c r="II199" s="106">
        <f>Seniori!II85</f>
        <v>0</v>
      </c>
      <c r="IJ199" s="106">
        <f>Seniori!IJ85</f>
        <v>0</v>
      </c>
      <c r="IK199" s="106">
        <f>Seniori!IK85</f>
        <v>0</v>
      </c>
      <c r="IL199" s="106">
        <f>Seniori!IL85</f>
        <v>0</v>
      </c>
      <c r="IM199" s="106">
        <f>Seniori!IM85</f>
        <v>0</v>
      </c>
      <c r="IN199" s="106">
        <f>Seniori!IN85</f>
        <v>0</v>
      </c>
      <c r="IO199" s="106">
        <f>Seniori!IO85</f>
        <v>0</v>
      </c>
      <c r="IP199" s="106">
        <f>Seniori!IP85</f>
        <v>0</v>
      </c>
      <c r="IQ199" s="106">
        <f>Seniori!IQ85</f>
        <v>0</v>
      </c>
      <c r="IR199" s="106">
        <f>Seniori!IR85</f>
        <v>0</v>
      </c>
      <c r="IS199" s="106">
        <f>Seniori!IS85</f>
        <v>0</v>
      </c>
      <c r="IT199" s="106">
        <f>Seniori!IT85</f>
        <v>0</v>
      </c>
      <c r="IU199" s="106">
        <f>Seniori!IU85</f>
        <v>0</v>
      </c>
      <c r="IV199" s="106">
        <f>Seniori!IV85</f>
        <v>0</v>
      </c>
      <c r="IW199" s="106">
        <f>Seniori!IW85</f>
        <v>0</v>
      </c>
      <c r="IX199" s="106">
        <f>Seniori!IX85</f>
        <v>0</v>
      </c>
      <c r="IY199" s="106">
        <f>Seniori!IY85</f>
        <v>0</v>
      </c>
      <c r="IZ199" s="106">
        <f>Seniori!IZ85</f>
        <v>0</v>
      </c>
      <c r="JA199" s="106">
        <f>Seniori!JA85</f>
        <v>0</v>
      </c>
      <c r="JB199" s="106">
        <f>Seniori!JB85</f>
        <v>0</v>
      </c>
      <c r="JC199" s="106">
        <f>Seniori!JC85</f>
        <v>0</v>
      </c>
      <c r="JD199" s="106">
        <f>Seniori!JD85</f>
        <v>0</v>
      </c>
      <c r="JE199" s="106">
        <f>Seniori!JE85</f>
        <v>0</v>
      </c>
      <c r="JF199" s="106">
        <f>Seniori!JF85</f>
        <v>0</v>
      </c>
      <c r="JG199" s="106">
        <f>Seniori!JG85</f>
        <v>0</v>
      </c>
      <c r="JH199" s="106">
        <f>Seniori!JH85</f>
        <v>0</v>
      </c>
      <c r="JI199" s="106">
        <f>Seniori!JI85</f>
        <v>0</v>
      </c>
      <c r="JJ199" s="106">
        <f>Seniori!JJ85</f>
        <v>0</v>
      </c>
      <c r="JK199" s="106">
        <f>Seniori!JK85</f>
        <v>0</v>
      </c>
      <c r="JL199" s="106">
        <f>Seniori!JL85</f>
        <v>0</v>
      </c>
      <c r="JM199" s="106">
        <f>Seniori!JM85</f>
        <v>0</v>
      </c>
      <c r="JN199" s="106">
        <f>Seniori!JN85</f>
        <v>0</v>
      </c>
      <c r="JO199" s="106">
        <f>Seniori!JO85</f>
        <v>0</v>
      </c>
      <c r="JP199" s="106">
        <f>Seniori!JP85</f>
        <v>0</v>
      </c>
      <c r="JQ199" s="106">
        <f>Seniori!JQ85</f>
        <v>0</v>
      </c>
      <c r="JR199" s="106">
        <f>Seniori!JR85</f>
        <v>0</v>
      </c>
      <c r="JS199" s="106">
        <f>Seniori!JS85</f>
        <v>0</v>
      </c>
      <c r="JT199" s="106">
        <f>Seniori!JT85</f>
        <v>0</v>
      </c>
      <c r="JU199" s="106">
        <f>Seniori!JU85</f>
        <v>0</v>
      </c>
      <c r="JV199" s="106">
        <f>Seniori!JV85</f>
        <v>0</v>
      </c>
      <c r="JW199" s="106">
        <f>Seniori!JW85</f>
        <v>0</v>
      </c>
      <c r="JX199" s="106">
        <f>Seniori!JX85</f>
        <v>0</v>
      </c>
      <c r="JY199" s="106">
        <f>Seniori!JY85</f>
        <v>0</v>
      </c>
      <c r="JZ199" s="106">
        <f>Seniori!JZ85</f>
        <v>0</v>
      </c>
      <c r="KA199" s="106">
        <f>Seniori!KA85</f>
        <v>0</v>
      </c>
      <c r="KB199" s="106">
        <f>Seniori!KB85</f>
        <v>0</v>
      </c>
      <c r="KC199" s="106">
        <f>Seniori!KC85</f>
        <v>0</v>
      </c>
      <c r="KD199" s="106">
        <f>Seniori!KD85</f>
        <v>0</v>
      </c>
      <c r="KE199" s="106">
        <f>Seniori!KE85</f>
        <v>0</v>
      </c>
      <c r="KF199" s="106">
        <f>Seniori!KF85</f>
        <v>0</v>
      </c>
      <c r="KG199" s="106">
        <f>Seniori!KG85</f>
        <v>0</v>
      </c>
      <c r="KH199" s="106">
        <f>Seniori!KH85</f>
        <v>0</v>
      </c>
      <c r="KI199" s="106">
        <f>Seniori!KI85</f>
        <v>0</v>
      </c>
      <c r="KJ199" s="106">
        <f>Seniori!KJ85</f>
        <v>0</v>
      </c>
      <c r="KK199" s="106">
        <f>Seniori!KK85</f>
        <v>0</v>
      </c>
      <c r="KL199" s="106">
        <f>Seniori!KL85</f>
        <v>0</v>
      </c>
      <c r="KM199" s="106">
        <f>Seniori!KM85</f>
        <v>0</v>
      </c>
      <c r="KN199" s="106">
        <f>Seniori!KN85</f>
        <v>0</v>
      </c>
      <c r="KO199" s="106">
        <f>Seniori!KO85</f>
        <v>0</v>
      </c>
      <c r="KP199" s="106">
        <f>Seniori!KP85</f>
        <v>0</v>
      </c>
      <c r="KQ199" s="106">
        <f>Seniori!KQ85</f>
        <v>0</v>
      </c>
      <c r="KR199" s="106">
        <f>Seniori!KR85</f>
        <v>0</v>
      </c>
      <c r="KS199" s="106">
        <f>Seniori!KS85</f>
        <v>0</v>
      </c>
      <c r="KT199" s="106">
        <f>Seniori!KT85</f>
        <v>0</v>
      </c>
      <c r="KU199" s="106">
        <f>Seniori!KU85</f>
        <v>0</v>
      </c>
      <c r="KV199" s="106">
        <f>Seniori!KV85</f>
        <v>0</v>
      </c>
      <c r="KW199" s="106">
        <f>Seniori!KW85</f>
        <v>0</v>
      </c>
      <c r="KX199" s="106">
        <f>Seniori!KX85</f>
        <v>0</v>
      </c>
      <c r="KY199" s="106">
        <f>Seniori!KY85</f>
        <v>0</v>
      </c>
      <c r="KZ199" s="106">
        <f>Seniori!KZ85</f>
        <v>0</v>
      </c>
      <c r="LA199" s="106">
        <f>Seniori!LA85</f>
        <v>0</v>
      </c>
      <c r="LB199" s="106">
        <f>Seniori!LB85</f>
        <v>0</v>
      </c>
      <c r="LC199" s="106">
        <f>Seniori!LC85</f>
        <v>0</v>
      </c>
      <c r="LD199" s="106">
        <f>Seniori!LD85</f>
        <v>0</v>
      </c>
      <c r="LE199" s="106">
        <f>Seniori!LE85</f>
        <v>0</v>
      </c>
      <c r="LF199" s="106">
        <f>Seniori!LF85</f>
        <v>0</v>
      </c>
      <c r="LG199" s="106">
        <f>Seniori!LG85</f>
        <v>0</v>
      </c>
      <c r="LH199" s="106">
        <f>Seniori!LH85</f>
        <v>0</v>
      </c>
      <c r="LI199" s="106">
        <f>Seniori!LI85</f>
        <v>0</v>
      </c>
      <c r="LJ199" s="106">
        <f>Seniori!LJ85</f>
        <v>0</v>
      </c>
      <c r="LK199" s="106">
        <f>Seniori!LK85</f>
        <v>0</v>
      </c>
      <c r="LL199" s="106">
        <f>Seniori!LL85</f>
        <v>0</v>
      </c>
      <c r="LM199" s="106">
        <f>Seniori!LM85</f>
        <v>0</v>
      </c>
      <c r="LN199" s="106">
        <f>Seniori!LN85</f>
        <v>0</v>
      </c>
      <c r="LO199" s="106">
        <f>Seniori!LO85</f>
        <v>0</v>
      </c>
      <c r="LP199" s="106">
        <f>Seniori!LP85</f>
        <v>0</v>
      </c>
      <c r="LQ199" s="106">
        <f>Seniori!LQ85</f>
        <v>0</v>
      </c>
      <c r="LR199" s="106">
        <f>Seniori!LR85</f>
        <v>1</v>
      </c>
      <c r="LS199" s="106">
        <f>Seniori!LS85</f>
        <v>1</v>
      </c>
      <c r="LT199" s="106">
        <f>Seniori!LT85</f>
        <v>0</v>
      </c>
      <c r="LU199" s="106">
        <f>Seniori!LU85</f>
        <v>0</v>
      </c>
      <c r="LV199" s="106">
        <f>Seniori!LV85</f>
        <v>0</v>
      </c>
      <c r="LW199" s="106">
        <f>Seniori!LW85</f>
        <v>0</v>
      </c>
      <c r="LX199" s="106">
        <f>Seniori!LX85</f>
        <v>0</v>
      </c>
      <c r="LY199" s="106">
        <f>Seniori!LY85</f>
        <v>0</v>
      </c>
      <c r="LZ199" s="106">
        <f>Seniori!LZ85</f>
        <v>0</v>
      </c>
      <c r="MA199" s="106">
        <f>Seniori!MA85</f>
        <v>0</v>
      </c>
      <c r="MB199" s="106">
        <f>Seniori!MB85</f>
        <v>0</v>
      </c>
      <c r="MC199" s="106">
        <f>Seniori!MC85</f>
        <v>0</v>
      </c>
      <c r="MD199" s="106">
        <f>Seniori!MD85</f>
        <v>0</v>
      </c>
      <c r="ME199" s="106">
        <f>Seniori!ME85</f>
        <v>0</v>
      </c>
      <c r="MF199" s="106">
        <f>Seniori!MF85</f>
        <v>0</v>
      </c>
      <c r="MG199" s="106">
        <f>Seniori!MG85</f>
        <v>0</v>
      </c>
      <c r="MH199" s="106">
        <f>Seniori!MH85</f>
        <v>0</v>
      </c>
      <c r="MI199" s="106">
        <f>Seniori!MI85</f>
        <v>0</v>
      </c>
      <c r="MJ199" s="106">
        <f>Seniori!MJ85</f>
        <v>0</v>
      </c>
      <c r="MK199" s="106">
        <f>Seniori!MK85</f>
        <v>0</v>
      </c>
      <c r="ML199" s="106">
        <f>Seniori!ML85</f>
        <v>0</v>
      </c>
      <c r="MM199" s="106">
        <f>Seniori!MM85</f>
        <v>0</v>
      </c>
      <c r="MN199" s="106">
        <f>Seniori!MN85</f>
        <v>0</v>
      </c>
      <c r="MO199" s="106">
        <f>Seniori!MO85</f>
        <v>0</v>
      </c>
      <c r="MP199" s="106">
        <f>Seniori!MP85</f>
        <v>0</v>
      </c>
      <c r="MQ199" s="106">
        <f>Seniori!MQ85</f>
        <v>0</v>
      </c>
      <c r="MR199" s="106">
        <f>Seniori!MR85</f>
        <v>0</v>
      </c>
      <c r="MS199" s="106">
        <f>Seniori!MS85</f>
        <v>0</v>
      </c>
      <c r="MT199" s="106">
        <f>Seniori!MT85</f>
        <v>0</v>
      </c>
      <c r="MU199" s="106">
        <f>Seniori!MU85</f>
        <v>0</v>
      </c>
      <c r="MV199" s="106">
        <f>Seniori!MV85</f>
        <v>0</v>
      </c>
      <c r="MW199" s="106">
        <f>Seniori!MW85</f>
        <v>0</v>
      </c>
      <c r="MX199" s="106">
        <f>Seniori!MX85</f>
        <v>0</v>
      </c>
      <c r="MY199" s="106">
        <f>Seniori!MY85</f>
        <v>0</v>
      </c>
      <c r="MZ199" s="106">
        <f>Seniori!MZ85</f>
        <v>0</v>
      </c>
      <c r="NA199" s="106">
        <f>Seniori!NA85</f>
        <v>0</v>
      </c>
      <c r="NB199" s="106">
        <f>Seniori!NB85</f>
        <v>0</v>
      </c>
      <c r="NC199" s="106">
        <f>Seniori!NC85</f>
        <v>0</v>
      </c>
      <c r="ND199" s="106">
        <f>Seniori!ND85</f>
        <v>0</v>
      </c>
      <c r="NE199" s="106">
        <f>Seniori!NE85</f>
        <v>0</v>
      </c>
      <c r="NF199" s="106">
        <f>Seniori!NF85</f>
        <v>0</v>
      </c>
      <c r="NG199" s="106">
        <f>Seniori!NG85</f>
        <v>0</v>
      </c>
      <c r="NH199" s="106">
        <f>Seniori!NH85</f>
        <v>0</v>
      </c>
      <c r="NI199" s="106">
        <f>Seniori!NI85</f>
        <v>0</v>
      </c>
      <c r="NJ199" s="106">
        <f>Seniori!NJ85</f>
        <v>0</v>
      </c>
      <c r="NK199" s="106">
        <f>Seniori!NK85</f>
        <v>0</v>
      </c>
      <c r="NL199" s="106">
        <f>Seniori!NL85</f>
        <v>0</v>
      </c>
      <c r="NM199" s="106">
        <f>Seniori!NM85</f>
        <v>0</v>
      </c>
      <c r="NN199" s="106">
        <f>Seniori!NN85</f>
        <v>0</v>
      </c>
      <c r="NO199" s="106">
        <f>Seniori!NO85</f>
        <v>0</v>
      </c>
      <c r="NP199" s="106">
        <f>Seniori!NP85</f>
        <v>0</v>
      </c>
      <c r="NQ199" s="106">
        <f>Seniori!NQ85</f>
        <v>0</v>
      </c>
      <c r="NR199" s="106">
        <f>Seniori!NR85</f>
        <v>0</v>
      </c>
      <c r="NS199" s="106">
        <f>Seniori!NS85</f>
        <v>0</v>
      </c>
      <c r="NT199" s="106">
        <f>Seniori!NT85</f>
        <v>0</v>
      </c>
      <c r="NU199" s="106">
        <f>Seniori!NU85</f>
        <v>0</v>
      </c>
      <c r="NV199" s="106">
        <f>Seniori!NV85</f>
        <v>0</v>
      </c>
      <c r="NW199" s="106">
        <f>Seniori!NW85</f>
        <v>0</v>
      </c>
      <c r="NX199" s="106">
        <f>Seniori!NX85</f>
        <v>0</v>
      </c>
      <c r="NY199" s="106">
        <f>Seniori!NY85</f>
        <v>0</v>
      </c>
      <c r="NZ199" s="106">
        <f>Seniori!NZ85</f>
        <v>0</v>
      </c>
      <c r="OA199" s="106">
        <f>Seniori!OA85</f>
        <v>0</v>
      </c>
      <c r="OB199" s="106">
        <f>Seniori!OB85</f>
        <v>0</v>
      </c>
      <c r="OC199" s="106">
        <f>Seniori!OC85</f>
        <v>0</v>
      </c>
      <c r="OD199" s="106">
        <f>Seniori!OD85</f>
        <v>0</v>
      </c>
      <c r="OE199" s="106">
        <f>Seniori!OE85</f>
        <v>0</v>
      </c>
      <c r="OF199" s="106">
        <f>Seniori!OF85</f>
        <v>0</v>
      </c>
      <c r="OG199" s="106">
        <f>Seniori!OG85</f>
        <v>0</v>
      </c>
      <c r="OH199" s="106">
        <f>Seniori!OH85</f>
        <v>0</v>
      </c>
      <c r="OI199" s="106">
        <f>Seniori!OI85</f>
        <v>0</v>
      </c>
      <c r="OJ199" s="106">
        <f>Seniori!OJ85</f>
        <v>0</v>
      </c>
      <c r="OK199" s="106">
        <f>Seniori!OK85</f>
        <v>0</v>
      </c>
      <c r="OL199" s="106">
        <f>Seniori!OL85</f>
        <v>0</v>
      </c>
      <c r="OM199" s="106">
        <f>Seniori!OM85</f>
        <v>0</v>
      </c>
      <c r="ON199" s="106">
        <f>Seniori!ON85</f>
        <v>0</v>
      </c>
      <c r="OO199" s="106">
        <f>Seniori!OO85</f>
        <v>0</v>
      </c>
      <c r="OP199" s="106">
        <f>Seniori!OP85</f>
        <v>0</v>
      </c>
      <c r="OQ199" s="106">
        <f>Seniori!OQ85</f>
        <v>0</v>
      </c>
      <c r="OR199" s="106">
        <f>Seniori!OR85</f>
        <v>0</v>
      </c>
      <c r="OS199" s="106">
        <f>Seniori!OS85</f>
        <v>0</v>
      </c>
      <c r="OT199" s="106">
        <f>Seniori!OT85</f>
        <v>0</v>
      </c>
      <c r="OU199" s="106">
        <f>Seniori!OU85</f>
        <v>0</v>
      </c>
      <c r="OV199" s="106">
        <f>Seniori!OV85</f>
        <v>0</v>
      </c>
      <c r="OW199" s="106">
        <f>Seniori!OW85</f>
        <v>0</v>
      </c>
      <c r="OX199" s="106">
        <f>Seniori!OX85</f>
        <v>0</v>
      </c>
      <c r="OY199" s="106">
        <f>Seniori!OY85</f>
        <v>0</v>
      </c>
      <c r="OZ199" s="106">
        <f>Seniori!OZ85</f>
        <v>0</v>
      </c>
      <c r="PA199" s="106">
        <f>Seniori!PA85</f>
        <v>0</v>
      </c>
      <c r="PB199" s="106">
        <f>Seniori!PB85</f>
        <v>0</v>
      </c>
      <c r="PC199" s="106">
        <f>Seniori!PC85</f>
        <v>0</v>
      </c>
      <c r="PD199" s="106">
        <f>Seniori!PD85</f>
        <v>0</v>
      </c>
      <c r="PE199" s="106">
        <f>Seniori!PE85</f>
        <v>0</v>
      </c>
      <c r="PF199" s="106">
        <f>Seniori!PF85</f>
        <v>0</v>
      </c>
      <c r="PG199" s="106">
        <f>Seniori!PG85</f>
        <v>0</v>
      </c>
      <c r="PH199" s="106">
        <f>Seniori!PH85</f>
        <v>0</v>
      </c>
      <c r="PI199" s="106">
        <f>Seniori!PI85</f>
        <v>0</v>
      </c>
      <c r="PJ199" s="106">
        <f>Seniori!PJ85</f>
        <v>0</v>
      </c>
      <c r="PK199" s="106">
        <f>Seniori!PK85</f>
        <v>0</v>
      </c>
      <c r="PL199" s="106">
        <f>Seniori!PL85</f>
        <v>0</v>
      </c>
      <c r="PM199" s="106">
        <f>Seniori!PM85</f>
        <v>0</v>
      </c>
      <c r="PN199" s="106">
        <f>Seniori!PN85</f>
        <v>0</v>
      </c>
      <c r="PO199" s="106">
        <f>Seniori!PO85</f>
        <v>0</v>
      </c>
      <c r="PP199" s="106">
        <f>Seniori!PP85</f>
        <v>0</v>
      </c>
      <c r="PQ199" s="106">
        <f>Seniori!PQ85</f>
        <v>0</v>
      </c>
      <c r="PR199" s="106">
        <f>Seniori!PR85</f>
        <v>0</v>
      </c>
      <c r="PS199" s="106">
        <f>Seniori!PS85</f>
        <v>0</v>
      </c>
      <c r="PT199" s="106">
        <f>Seniori!PT85</f>
        <v>0</v>
      </c>
      <c r="PU199" s="106">
        <f>Seniori!PU85</f>
        <v>0</v>
      </c>
      <c r="PV199" s="106">
        <f>Seniori!PV85</f>
        <v>0</v>
      </c>
      <c r="PW199" s="106">
        <f>Seniori!PW85</f>
        <v>0</v>
      </c>
      <c r="PX199" s="106">
        <f>Seniori!PX85</f>
        <v>0</v>
      </c>
      <c r="PY199" s="106">
        <f>Seniori!PY85</f>
        <v>0</v>
      </c>
      <c r="PZ199" s="106">
        <f>Seniori!PZ85</f>
        <v>0</v>
      </c>
      <c r="QA199" s="106">
        <f>Seniori!QA85</f>
        <v>0</v>
      </c>
      <c r="QB199" s="106">
        <f>Seniori!QB85</f>
        <v>0</v>
      </c>
      <c r="QC199" s="106">
        <f>Seniori!QC85</f>
        <v>0</v>
      </c>
      <c r="QD199" s="106">
        <f>Seniori!QD85</f>
        <v>0</v>
      </c>
      <c r="QE199" s="106">
        <f>Seniori!QE85</f>
        <v>0</v>
      </c>
      <c r="QF199" s="106">
        <f>Seniori!QF85</f>
        <v>0</v>
      </c>
      <c r="QG199" s="106">
        <f>Seniori!QG85</f>
        <v>0</v>
      </c>
      <c r="QH199" s="106">
        <f>Seniori!QH85</f>
        <v>0</v>
      </c>
      <c r="QI199" s="106">
        <f>Seniori!QI85</f>
        <v>0</v>
      </c>
      <c r="QJ199" s="106">
        <f>Seniori!QJ85</f>
        <v>0</v>
      </c>
      <c r="QK199" s="106">
        <f>Seniori!QK85</f>
        <v>0</v>
      </c>
      <c r="QL199" s="106">
        <f>Seniori!QL85</f>
        <v>0</v>
      </c>
      <c r="QM199" s="106">
        <f>Seniori!QM85</f>
        <v>0</v>
      </c>
      <c r="QN199" s="106">
        <f>Seniori!QN85</f>
        <v>0</v>
      </c>
      <c r="QO199" s="106">
        <f>Seniori!QO85</f>
        <v>0</v>
      </c>
      <c r="QP199" s="106">
        <f>Seniori!QP85</f>
        <v>0</v>
      </c>
      <c r="QQ199" s="106">
        <f>Seniori!QQ85</f>
        <v>0</v>
      </c>
      <c r="QR199" s="106">
        <f>Seniori!QR85</f>
        <v>0</v>
      </c>
      <c r="QS199" s="106">
        <f>Seniori!QS85</f>
        <v>0</v>
      </c>
      <c r="QT199" s="106">
        <f>Seniori!QT85</f>
        <v>0</v>
      </c>
      <c r="QU199" s="106">
        <f>Seniori!QU85</f>
        <v>0</v>
      </c>
      <c r="QV199" s="106">
        <f>Seniori!QV85</f>
        <v>0</v>
      </c>
      <c r="QW199" s="106">
        <f>Seniori!QW85</f>
        <v>0</v>
      </c>
      <c r="QX199" s="106">
        <f>Seniori!QX85</f>
        <v>0</v>
      </c>
      <c r="QY199" s="106">
        <f>Seniori!QY85</f>
        <v>0</v>
      </c>
      <c r="QZ199" s="106">
        <f>Seniori!QZ85</f>
        <v>0</v>
      </c>
      <c r="RA199" s="106">
        <f>Seniori!RA85</f>
        <v>0</v>
      </c>
      <c r="RB199" s="106">
        <f>Seniori!RB85</f>
        <v>0</v>
      </c>
      <c r="RC199" s="106">
        <f>Seniori!RC85</f>
        <v>0</v>
      </c>
      <c r="RD199" s="106">
        <f>Seniori!RD85</f>
        <v>0</v>
      </c>
      <c r="RE199" s="106">
        <f>Seniori!RE85</f>
        <v>0</v>
      </c>
      <c r="RF199" s="106">
        <f>Seniori!RF85</f>
        <v>0</v>
      </c>
      <c r="RG199" s="106">
        <f>Seniori!RG85</f>
        <v>0</v>
      </c>
      <c r="RH199" s="106">
        <f>Seniori!RH85</f>
        <v>0</v>
      </c>
      <c r="RI199" s="106">
        <f>Seniori!RI85</f>
        <v>0</v>
      </c>
      <c r="RJ199" s="106">
        <f>Seniori!RJ85</f>
        <v>0</v>
      </c>
      <c r="RK199" s="106">
        <f>Seniori!RK85</f>
        <v>0</v>
      </c>
      <c r="RL199" s="106">
        <f>Seniori!RL85</f>
        <v>0</v>
      </c>
      <c r="RM199" s="106">
        <f>Seniori!RM85</f>
        <v>0</v>
      </c>
      <c r="RN199" s="106">
        <f>Seniori!RN85</f>
        <v>0</v>
      </c>
      <c r="RO199" s="106">
        <f>Seniori!RO85</f>
        <v>0</v>
      </c>
      <c r="RP199" s="106">
        <f>Seniori!RP85</f>
        <v>0</v>
      </c>
      <c r="RQ199" s="106">
        <f>Seniori!RQ85</f>
        <v>0</v>
      </c>
      <c r="RR199" s="106">
        <f>Seniori!RR85</f>
        <v>0</v>
      </c>
      <c r="RS199" s="106">
        <f>Seniori!RS85</f>
        <v>0</v>
      </c>
      <c r="RT199" s="106">
        <f>Seniori!RT85</f>
        <v>0</v>
      </c>
      <c r="RU199" s="106">
        <f>Seniori!RU85</f>
        <v>0</v>
      </c>
      <c r="RV199" s="106">
        <f>Seniori!RV85</f>
        <v>0</v>
      </c>
      <c r="RW199" s="106">
        <f>Seniori!RW85</f>
        <v>0</v>
      </c>
      <c r="RX199" s="106">
        <f>Seniori!RX85</f>
        <v>0</v>
      </c>
      <c r="RY199" s="106">
        <f>Seniori!RY85</f>
        <v>0</v>
      </c>
      <c r="RZ199" s="106">
        <f>Seniori!RZ85</f>
        <v>0</v>
      </c>
      <c r="SA199" s="106">
        <f>Seniori!SA85</f>
        <v>0</v>
      </c>
      <c r="SB199" s="106">
        <f>Seniori!SB85</f>
        <v>0</v>
      </c>
      <c r="SC199" s="106">
        <f>Seniori!SC85</f>
        <v>0</v>
      </c>
      <c r="SD199" s="106">
        <f>Seniori!SD85</f>
        <v>0</v>
      </c>
      <c r="SE199" s="106">
        <f>Seniori!SE85</f>
        <v>0</v>
      </c>
      <c r="SF199" s="106">
        <f>Seniori!SF85</f>
        <v>0</v>
      </c>
      <c r="SG199" s="106">
        <f>Seniori!SG85</f>
        <v>0</v>
      </c>
      <c r="SH199" s="106">
        <f>Seniori!SH85</f>
        <v>0</v>
      </c>
      <c r="SI199" s="106">
        <f>Seniori!SI85</f>
        <v>0</v>
      </c>
      <c r="SJ199" s="106">
        <f>Seniori!SJ85</f>
        <v>0</v>
      </c>
      <c r="SK199" s="106">
        <f>Seniori!SK85</f>
        <v>0</v>
      </c>
      <c r="SL199" s="106">
        <f>Seniori!SL85</f>
        <v>0</v>
      </c>
      <c r="SM199" s="106">
        <f>Seniori!SM85</f>
        <v>0</v>
      </c>
      <c r="SN199" s="106">
        <f>Seniori!SN85</f>
        <v>0</v>
      </c>
      <c r="SO199" s="106">
        <f>Seniori!SO85</f>
        <v>0</v>
      </c>
      <c r="SP199" s="106">
        <f>Seniori!SP85</f>
        <v>0</v>
      </c>
      <c r="SQ199" s="106">
        <f>Seniori!SQ85</f>
        <v>0</v>
      </c>
      <c r="SR199" s="106">
        <f>Seniori!SR85</f>
        <v>0</v>
      </c>
      <c r="SS199" s="106">
        <f>Seniori!SS85</f>
        <v>0</v>
      </c>
      <c r="ST199" s="106">
        <f>Seniori!ST85</f>
        <v>0</v>
      </c>
      <c r="SU199" s="106">
        <f>Seniori!SU85</f>
        <v>0</v>
      </c>
      <c r="SV199" s="106">
        <f>Seniori!SV85</f>
        <v>0</v>
      </c>
      <c r="SW199" s="106">
        <f>Seniori!SW85</f>
        <v>0</v>
      </c>
      <c r="SX199" s="106">
        <f>Seniori!SX85</f>
        <v>0</v>
      </c>
      <c r="SY199" s="106">
        <f>Seniori!SY85</f>
        <v>0</v>
      </c>
      <c r="SZ199" s="106">
        <f>Seniori!SZ85</f>
        <v>0</v>
      </c>
      <c r="TA199" s="106">
        <f>Seniori!TA85</f>
        <v>0</v>
      </c>
      <c r="TB199" s="106">
        <f>Seniori!TB85</f>
        <v>0</v>
      </c>
    </row>
    <row r="200" spans="1:522" s="1" customFormat="1" ht="18" customHeight="1" x14ac:dyDescent="0.25">
      <c r="A200" s="12"/>
      <c r="B200" s="11" t="s">
        <v>635</v>
      </c>
      <c r="C200" s="1">
        <v>7895</v>
      </c>
      <c r="E200" s="4" t="s">
        <v>544</v>
      </c>
      <c r="F200" s="1">
        <v>9666</v>
      </c>
      <c r="G200" s="9" t="s">
        <v>100</v>
      </c>
      <c r="H200" s="4" t="s">
        <v>526</v>
      </c>
      <c r="I200" s="1">
        <f t="shared" si="32"/>
        <v>2</v>
      </c>
      <c r="J200" s="12">
        <f>Tabuľka3[[#This Row],[Stĺpec9]]</f>
        <v>2</v>
      </c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06"/>
      <c r="CN200" s="106"/>
      <c r="CO200" s="106"/>
      <c r="CP200" s="106"/>
      <c r="CQ200" s="106"/>
      <c r="CR200" s="106"/>
      <c r="CS200" s="106"/>
      <c r="CT200" s="106"/>
      <c r="CU200" s="106"/>
      <c r="CV200" s="106"/>
      <c r="CW200" s="106"/>
      <c r="CX200" s="106"/>
      <c r="CY200" s="106"/>
      <c r="CZ200" s="106"/>
      <c r="DA200" s="106"/>
      <c r="DB200" s="106"/>
      <c r="DC200" s="106"/>
      <c r="DD200" s="106"/>
      <c r="DE200" s="106"/>
      <c r="DF200" s="106"/>
      <c r="DG200" s="106"/>
      <c r="DH200" s="106"/>
      <c r="DI200" s="106"/>
      <c r="DJ200" s="106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/>
      <c r="DU200" s="106"/>
      <c r="DV200" s="106"/>
      <c r="DW200" s="106"/>
      <c r="DX200" s="106"/>
      <c r="DY200" s="106"/>
      <c r="DZ200" s="106"/>
      <c r="EA200" s="106"/>
      <c r="EB200" s="106"/>
      <c r="EC200" s="106"/>
      <c r="ED200" s="106"/>
      <c r="EE200" s="106"/>
      <c r="EF200" s="106"/>
      <c r="EG200" s="106"/>
      <c r="EH200" s="106"/>
      <c r="EI200" s="106"/>
      <c r="EJ200" s="106"/>
      <c r="EK200" s="106"/>
      <c r="EL200" s="106"/>
      <c r="EM200" s="106"/>
      <c r="EN200" s="106"/>
      <c r="EO200" s="106"/>
      <c r="EP200" s="106"/>
      <c r="EQ200" s="106"/>
      <c r="ER200" s="106"/>
      <c r="ES200" s="106"/>
      <c r="ET200" s="106"/>
      <c r="EU200" s="106"/>
      <c r="EV200" s="106"/>
      <c r="EW200" s="106"/>
      <c r="EX200" s="106"/>
      <c r="EY200" s="106"/>
      <c r="EZ200" s="106"/>
      <c r="FA200" s="106"/>
      <c r="FB200" s="106"/>
      <c r="FC200" s="106"/>
      <c r="FD200" s="106"/>
      <c r="FE200" s="106"/>
      <c r="FF200" s="106"/>
      <c r="FG200" s="106"/>
      <c r="FH200" s="106"/>
      <c r="FI200" s="106"/>
      <c r="FJ200" s="106"/>
      <c r="FK200" s="106"/>
      <c r="FL200" s="106"/>
      <c r="FM200" s="106"/>
      <c r="FN200" s="106"/>
      <c r="FO200" s="106"/>
      <c r="FP200" s="106"/>
      <c r="FQ200" s="106"/>
      <c r="FR200" s="106"/>
      <c r="FS200" s="106"/>
      <c r="FT200" s="106"/>
      <c r="FU200" s="106"/>
      <c r="FV200" s="106"/>
      <c r="FW200" s="106"/>
      <c r="FX200" s="106"/>
      <c r="FY200" s="106"/>
      <c r="FZ200" s="106"/>
      <c r="GA200" s="106"/>
      <c r="GB200" s="106"/>
      <c r="GC200" s="106"/>
      <c r="GD200" s="106"/>
      <c r="GE200" s="106"/>
      <c r="GF200" s="106"/>
      <c r="GG200" s="106"/>
      <c r="GH200" s="106"/>
      <c r="GI200" s="106"/>
      <c r="GJ200" s="106"/>
      <c r="GK200" s="106"/>
      <c r="GL200" s="106"/>
      <c r="GM200" s="106"/>
      <c r="GN200" s="106"/>
      <c r="GO200" s="106"/>
      <c r="GP200" s="106"/>
      <c r="GQ200" s="106"/>
      <c r="GR200" s="106"/>
      <c r="GS200" s="106"/>
      <c r="GT200" s="106"/>
      <c r="GU200" s="106"/>
      <c r="GV200" s="106"/>
      <c r="GW200" s="106"/>
      <c r="GX200" s="106"/>
      <c r="GY200" s="106"/>
      <c r="GZ200" s="106"/>
      <c r="HA200" s="106"/>
      <c r="HB200" s="106"/>
      <c r="HC200" s="106"/>
      <c r="HD200" s="106"/>
      <c r="HE200" s="106"/>
      <c r="HF200" s="106"/>
      <c r="HG200" s="106"/>
      <c r="HH200" s="106"/>
      <c r="HI200" s="106"/>
      <c r="HJ200" s="106"/>
      <c r="HK200" s="106"/>
      <c r="HL200" s="106"/>
      <c r="HM200" s="106"/>
      <c r="HN200" s="106"/>
      <c r="HO200" s="106"/>
      <c r="HP200" s="106"/>
      <c r="HQ200" s="106"/>
      <c r="HR200" s="106"/>
      <c r="HS200" s="106"/>
      <c r="HT200" s="106"/>
      <c r="HU200" s="106"/>
      <c r="HV200" s="106"/>
      <c r="HW200" s="106"/>
      <c r="HX200" s="106"/>
      <c r="HY200" s="106"/>
      <c r="HZ200" s="106"/>
      <c r="IA200" s="106"/>
      <c r="IB200" s="106"/>
      <c r="IC200" s="106"/>
      <c r="ID200" s="106"/>
      <c r="IE200" s="106"/>
      <c r="IF200" s="106"/>
      <c r="IG200" s="106"/>
      <c r="IH200" s="106"/>
      <c r="II200" s="106"/>
      <c r="IJ200" s="106"/>
      <c r="IK200" s="106"/>
      <c r="IL200" s="106"/>
      <c r="IM200" s="106"/>
      <c r="IN200" s="106"/>
      <c r="IO200" s="106"/>
      <c r="IP200" s="106"/>
      <c r="IQ200" s="106"/>
      <c r="IR200" s="106"/>
      <c r="IS200" s="106"/>
      <c r="IT200" s="106"/>
      <c r="IU200" s="106"/>
      <c r="IV200" s="106"/>
      <c r="IW200" s="106"/>
      <c r="IX200" s="106"/>
      <c r="IY200" s="106"/>
      <c r="IZ200" s="106"/>
      <c r="JA200" s="106"/>
      <c r="JB200" s="106"/>
      <c r="JC200" s="106"/>
      <c r="JD200" s="106"/>
      <c r="JE200" s="106"/>
      <c r="JF200" s="106"/>
      <c r="JG200" s="106"/>
      <c r="JH200" s="106"/>
      <c r="JI200" s="106"/>
      <c r="JJ200" s="106"/>
      <c r="JK200" s="106"/>
      <c r="JL200" s="106"/>
      <c r="JM200" s="106"/>
      <c r="JN200" s="106"/>
      <c r="JO200" s="106"/>
      <c r="JP200" s="106"/>
      <c r="JQ200" s="106"/>
      <c r="JR200" s="106"/>
      <c r="JS200" s="106"/>
      <c r="JT200" s="106"/>
      <c r="JU200" s="106"/>
      <c r="JV200" s="106"/>
      <c r="JW200" s="106"/>
      <c r="JX200" s="106"/>
      <c r="JY200" s="106"/>
      <c r="JZ200" s="106"/>
      <c r="KA200" s="106"/>
      <c r="KB200" s="106"/>
      <c r="KC200" s="106"/>
      <c r="KD200" s="106"/>
      <c r="KE200" s="106"/>
      <c r="KF200" s="106"/>
      <c r="KG200" s="106"/>
      <c r="KH200" s="106"/>
      <c r="KI200" s="106"/>
      <c r="KJ200" s="106"/>
      <c r="KK200" s="106"/>
      <c r="KL200" s="106"/>
      <c r="KM200" s="106"/>
      <c r="KN200" s="106"/>
      <c r="KO200" s="106"/>
      <c r="KP200" s="106"/>
      <c r="KQ200" s="106"/>
      <c r="KR200" s="106"/>
      <c r="KS200" s="106"/>
      <c r="KT200" s="106"/>
      <c r="KU200" s="106"/>
      <c r="KV200" s="106"/>
      <c r="KW200" s="106"/>
      <c r="KX200" s="106"/>
      <c r="KY200" s="106"/>
      <c r="KZ200" s="106"/>
      <c r="LA200" s="106"/>
      <c r="LB200" s="106"/>
      <c r="LC200" s="106"/>
      <c r="LD200" s="106"/>
      <c r="LE200" s="106"/>
      <c r="LF200" s="106"/>
      <c r="LG200" s="106"/>
      <c r="LH200" s="106"/>
      <c r="LI200" s="106"/>
      <c r="LJ200" s="106"/>
      <c r="LK200" s="106"/>
      <c r="LL200" s="106"/>
      <c r="LM200" s="106"/>
      <c r="LN200" s="106"/>
      <c r="LO200" s="106"/>
      <c r="LP200" s="106"/>
      <c r="LQ200" s="106"/>
      <c r="LR200" s="106"/>
      <c r="LS200" s="106"/>
      <c r="LT200" s="106"/>
      <c r="LU200" s="106"/>
      <c r="LV200" s="106"/>
      <c r="LW200" s="106"/>
      <c r="LX200" s="106"/>
      <c r="LY200" s="106"/>
      <c r="LZ200" s="106"/>
      <c r="MA200" s="106"/>
      <c r="MB200" s="106"/>
      <c r="MC200" s="106"/>
      <c r="MD200" s="106"/>
      <c r="ME200" s="106"/>
      <c r="MF200" s="106"/>
      <c r="MG200" s="106"/>
      <c r="MH200" s="106"/>
      <c r="MI200" s="106"/>
      <c r="MJ200" s="106"/>
      <c r="MK200" s="106"/>
      <c r="ML200" s="106"/>
      <c r="MM200" s="106"/>
      <c r="MN200" s="106"/>
      <c r="MO200" s="106"/>
      <c r="MP200" s="106"/>
      <c r="MQ200" s="106"/>
      <c r="MR200" s="106"/>
      <c r="MS200" s="106"/>
      <c r="MT200" s="106"/>
      <c r="MU200" s="106"/>
      <c r="MV200" s="106"/>
      <c r="MW200" s="106"/>
      <c r="MX200" s="106"/>
      <c r="MY200" s="106"/>
      <c r="MZ200" s="106"/>
      <c r="NA200" s="106"/>
      <c r="NB200" s="106"/>
      <c r="NC200" s="106"/>
      <c r="ND200" s="106"/>
      <c r="NE200" s="106"/>
      <c r="NF200" s="106"/>
      <c r="NG200" s="106"/>
      <c r="NH200" s="106"/>
      <c r="NI200" s="106"/>
      <c r="NJ200" s="106"/>
      <c r="NK200" s="106"/>
      <c r="NL200" s="106"/>
      <c r="NM200" s="106"/>
      <c r="NN200" s="106"/>
      <c r="NO200" s="106"/>
      <c r="NP200" s="106"/>
      <c r="NQ200" s="106"/>
      <c r="NR200" s="106"/>
      <c r="NS200" s="106"/>
      <c r="NT200" s="106"/>
      <c r="NU200" s="106"/>
      <c r="NV200" s="106"/>
      <c r="NW200" s="106"/>
      <c r="NX200" s="106"/>
      <c r="NY200" s="106"/>
      <c r="NZ200" s="106"/>
      <c r="OA200" s="106"/>
      <c r="OB200" s="106"/>
      <c r="OC200" s="106"/>
      <c r="OD200" s="106"/>
      <c r="OE200" s="106"/>
      <c r="OF200" s="106"/>
      <c r="OG200" s="106"/>
      <c r="OH200" s="106"/>
      <c r="OI200" s="106"/>
      <c r="OJ200" s="106"/>
      <c r="OK200" s="106"/>
      <c r="OL200" s="106"/>
      <c r="OM200" s="106"/>
      <c r="ON200" s="106"/>
      <c r="OO200" s="106"/>
      <c r="OP200" s="106"/>
      <c r="OQ200" s="106"/>
      <c r="OR200" s="106"/>
      <c r="OS200" s="106"/>
      <c r="OT200" s="106"/>
      <c r="OU200" s="106"/>
      <c r="OV200" s="106"/>
      <c r="OW200" s="106"/>
      <c r="OX200" s="106"/>
      <c r="OY200" s="106"/>
      <c r="OZ200" s="106"/>
      <c r="PA200" s="106"/>
      <c r="PB200" s="106"/>
      <c r="PC200" s="106"/>
      <c r="PD200" s="106"/>
      <c r="PE200" s="106"/>
      <c r="PF200" s="106"/>
      <c r="PG200" s="106"/>
      <c r="PH200" s="106"/>
      <c r="PI200" s="106"/>
      <c r="PJ200" s="106"/>
      <c r="PK200" s="106"/>
      <c r="PL200" s="106"/>
      <c r="PM200" s="106"/>
      <c r="PN200" s="106"/>
      <c r="PO200" s="106"/>
      <c r="PP200" s="106"/>
      <c r="PQ200" s="106"/>
      <c r="PR200" s="106"/>
      <c r="PS200" s="106"/>
      <c r="PT200" s="106"/>
      <c r="PU200" s="106"/>
      <c r="PV200" s="106"/>
      <c r="PW200" s="106"/>
      <c r="PX200" s="106"/>
      <c r="PY200" s="106"/>
      <c r="PZ200" s="106"/>
      <c r="QA200" s="106"/>
      <c r="QB200" s="106"/>
      <c r="QC200" s="106"/>
      <c r="QD200" s="106"/>
      <c r="QE200" s="106"/>
      <c r="QF200" s="106"/>
      <c r="QG200" s="106"/>
      <c r="QH200" s="106"/>
      <c r="QI200" s="106"/>
      <c r="QJ200" s="106"/>
      <c r="QK200" s="106"/>
      <c r="QL200" s="106"/>
      <c r="QM200" s="106"/>
      <c r="QN200" s="106"/>
      <c r="QO200" s="106"/>
      <c r="QP200" s="106"/>
      <c r="QQ200" s="106"/>
      <c r="QR200" s="106"/>
      <c r="QS200" s="106"/>
      <c r="QT200" s="106"/>
      <c r="QU200" s="106"/>
      <c r="QV200" s="106"/>
      <c r="QW200" s="106"/>
      <c r="QX200" s="106"/>
      <c r="QY200" s="106"/>
      <c r="QZ200" s="106"/>
      <c r="RA200" s="106"/>
      <c r="RB200" s="106"/>
      <c r="RC200" s="106"/>
      <c r="RD200" s="106"/>
      <c r="RE200" s="106"/>
      <c r="RF200" s="106"/>
      <c r="RG200" s="106"/>
      <c r="RH200" s="106"/>
      <c r="RI200" s="106"/>
      <c r="RJ200" s="106"/>
      <c r="RK200" s="106"/>
      <c r="RL200" s="106"/>
      <c r="RM200" s="106"/>
      <c r="RN200" s="106"/>
      <c r="RO200" s="106"/>
      <c r="RP200" s="106"/>
      <c r="RQ200" s="106"/>
      <c r="RR200" s="106"/>
      <c r="RS200" s="106"/>
      <c r="RT200" s="106"/>
      <c r="RU200" s="106">
        <f>1+1</f>
        <v>2</v>
      </c>
      <c r="RV200" s="106"/>
      <c r="RW200" s="106"/>
      <c r="RX200" s="106"/>
      <c r="RY200" s="106"/>
      <c r="RZ200" s="106"/>
      <c r="SA200" s="106"/>
      <c r="SB200" s="106"/>
      <c r="SC200" s="106"/>
      <c r="SD200" s="106"/>
      <c r="SE200" s="106"/>
      <c r="SF200" s="106"/>
      <c r="SG200" s="106"/>
      <c r="SH200" s="106"/>
      <c r="SI200" s="106"/>
      <c r="SJ200" s="106"/>
      <c r="SK200" s="106"/>
      <c r="SL200" s="106"/>
      <c r="SM200" s="106"/>
      <c r="SN200" s="106"/>
      <c r="SO200" s="106"/>
      <c r="SP200" s="106"/>
      <c r="SQ200" s="106"/>
      <c r="SR200" s="106"/>
      <c r="SS200" s="106"/>
      <c r="ST200" s="106"/>
      <c r="SU200" s="106"/>
      <c r="SV200" s="106"/>
      <c r="SW200" s="106"/>
      <c r="SX200" s="106"/>
      <c r="SY200" s="106"/>
      <c r="SZ200" s="106"/>
      <c r="TA200" s="106"/>
      <c r="TB200" s="106"/>
    </row>
    <row r="201" spans="1:522" s="1" customFormat="1" ht="18" customHeight="1" x14ac:dyDescent="0.25">
      <c r="A201" s="12"/>
      <c r="B201" s="11" t="s">
        <v>436</v>
      </c>
      <c r="C201" s="1">
        <v>12629</v>
      </c>
      <c r="E201" s="4" t="s">
        <v>208</v>
      </c>
      <c r="F201" s="1">
        <v>9398</v>
      </c>
      <c r="G201" s="9" t="s">
        <v>100</v>
      </c>
      <c r="H201" s="4" t="s">
        <v>52</v>
      </c>
      <c r="I201" s="1">
        <f t="shared" si="30"/>
        <v>2</v>
      </c>
      <c r="J201" s="12">
        <f>Tabuľka3[[#This Row],[Stĺpec9]]</f>
        <v>2</v>
      </c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  <c r="CL201" s="106"/>
      <c r="CM201" s="106"/>
      <c r="CN201" s="106"/>
      <c r="CO201" s="106"/>
      <c r="CP201" s="106"/>
      <c r="CQ201" s="106"/>
      <c r="CR201" s="106"/>
      <c r="CS201" s="106"/>
      <c r="CT201" s="106"/>
      <c r="CU201" s="106"/>
      <c r="CV201" s="106"/>
      <c r="CW201" s="106"/>
      <c r="CX201" s="106"/>
      <c r="CY201" s="106"/>
      <c r="CZ201" s="106"/>
      <c r="DA201" s="106"/>
      <c r="DB201" s="106"/>
      <c r="DC201" s="106"/>
      <c r="DD201" s="106"/>
      <c r="DE201" s="106"/>
      <c r="DF201" s="106"/>
      <c r="DG201" s="106"/>
      <c r="DH201" s="106"/>
      <c r="DI201" s="106"/>
      <c r="DJ201" s="106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6"/>
      <c r="DV201" s="106"/>
      <c r="DW201" s="106"/>
      <c r="DX201" s="106"/>
      <c r="DY201" s="106"/>
      <c r="DZ201" s="106"/>
      <c r="EA201" s="106"/>
      <c r="EB201" s="106"/>
      <c r="EC201" s="106"/>
      <c r="ED201" s="106"/>
      <c r="EE201" s="106"/>
      <c r="EF201" s="106"/>
      <c r="EG201" s="106"/>
      <c r="EH201" s="106"/>
      <c r="EI201" s="106"/>
      <c r="EJ201" s="106"/>
      <c r="EK201" s="106"/>
      <c r="EL201" s="106"/>
      <c r="EM201" s="106"/>
      <c r="EN201" s="106"/>
      <c r="EO201" s="106"/>
      <c r="EP201" s="106"/>
      <c r="EQ201" s="106"/>
      <c r="ER201" s="106"/>
      <c r="ES201" s="106"/>
      <c r="ET201" s="106"/>
      <c r="EU201" s="106"/>
      <c r="EV201" s="106"/>
      <c r="EW201" s="106"/>
      <c r="EX201" s="106"/>
      <c r="EY201" s="106"/>
      <c r="EZ201" s="106"/>
      <c r="FA201" s="106"/>
      <c r="FB201" s="106"/>
      <c r="FC201" s="106"/>
      <c r="FD201" s="106"/>
      <c r="FE201" s="106"/>
      <c r="FF201" s="106"/>
      <c r="FG201" s="106"/>
      <c r="FH201" s="106"/>
      <c r="FI201" s="106"/>
      <c r="FJ201" s="106"/>
      <c r="FK201" s="106"/>
      <c r="FL201" s="106"/>
      <c r="FM201" s="106"/>
      <c r="FN201" s="106"/>
      <c r="FO201" s="106"/>
      <c r="FP201" s="106"/>
      <c r="FQ201" s="106"/>
      <c r="FR201" s="106"/>
      <c r="FS201" s="106"/>
      <c r="FT201" s="106"/>
      <c r="FU201" s="106"/>
      <c r="FV201" s="106"/>
      <c r="FW201" s="106"/>
      <c r="FX201" s="106"/>
      <c r="FY201" s="106" t="s">
        <v>307</v>
      </c>
      <c r="FZ201" s="106">
        <v>2</v>
      </c>
      <c r="GA201" s="106"/>
      <c r="GB201" s="106"/>
      <c r="GC201" s="106"/>
      <c r="GD201" s="106"/>
      <c r="GE201" s="106"/>
      <c r="GF201" s="106"/>
      <c r="GG201" s="106"/>
      <c r="GH201" s="106"/>
      <c r="GI201" s="106"/>
      <c r="GJ201" s="106"/>
      <c r="GK201" s="106"/>
      <c r="GL201" s="106"/>
      <c r="GM201" s="106"/>
      <c r="GN201" s="106"/>
      <c r="GO201" s="106"/>
      <c r="GP201" s="106"/>
      <c r="GQ201" s="106"/>
      <c r="GR201" s="106"/>
      <c r="GS201" s="106"/>
      <c r="GT201" s="106"/>
      <c r="GU201" s="106"/>
      <c r="GV201" s="106"/>
      <c r="GW201" s="106"/>
      <c r="GX201" s="106"/>
      <c r="GY201" s="106"/>
      <c r="GZ201" s="106"/>
      <c r="HA201" s="106"/>
      <c r="HB201" s="106"/>
      <c r="HC201" s="106"/>
      <c r="HD201" s="106"/>
      <c r="HE201" s="106"/>
      <c r="HF201" s="106"/>
      <c r="HG201" s="106"/>
      <c r="HH201" s="106"/>
      <c r="HI201" s="106"/>
      <c r="HJ201" s="106"/>
      <c r="HK201" s="106"/>
      <c r="HL201" s="106"/>
      <c r="HM201" s="106"/>
      <c r="HN201" s="106"/>
      <c r="HO201" s="106"/>
      <c r="HP201" s="106"/>
      <c r="HQ201" s="106"/>
      <c r="HR201" s="106"/>
      <c r="HS201" s="106"/>
      <c r="HT201" s="106"/>
      <c r="HU201" s="106"/>
      <c r="HV201" s="106"/>
      <c r="HW201" s="106"/>
      <c r="HX201" s="106"/>
      <c r="HY201" s="106"/>
      <c r="HZ201" s="106"/>
      <c r="IA201" s="106"/>
      <c r="IB201" s="106"/>
      <c r="IC201" s="106"/>
      <c r="ID201" s="106"/>
      <c r="IE201" s="106"/>
      <c r="IF201" s="106"/>
      <c r="IG201" s="106"/>
      <c r="IH201" s="106"/>
      <c r="II201" s="106"/>
      <c r="IJ201" s="106"/>
      <c r="IK201" s="106"/>
      <c r="IL201" s="106"/>
      <c r="IM201" s="106"/>
      <c r="IN201" s="106"/>
      <c r="IO201" s="106"/>
      <c r="IP201" s="106"/>
      <c r="IQ201" s="106"/>
      <c r="IR201" s="106"/>
      <c r="IS201" s="106"/>
      <c r="IT201" s="106"/>
      <c r="IU201" s="106"/>
      <c r="IV201" s="106"/>
      <c r="IW201" s="106"/>
      <c r="IX201" s="106"/>
      <c r="IY201" s="106"/>
      <c r="IZ201" s="106"/>
      <c r="JA201" s="106"/>
      <c r="JB201" s="106"/>
      <c r="JC201" s="106"/>
      <c r="JD201" s="106"/>
      <c r="JE201" s="106"/>
      <c r="JF201" s="106"/>
      <c r="JG201" s="106"/>
      <c r="JH201" s="106"/>
      <c r="JI201" s="106"/>
      <c r="JJ201" s="106"/>
      <c r="JK201" s="106"/>
      <c r="JL201" s="106"/>
      <c r="JM201" s="106"/>
      <c r="JN201" s="106"/>
      <c r="JO201" s="106"/>
      <c r="JP201" s="106"/>
      <c r="JQ201" s="106"/>
      <c r="JR201" s="106"/>
      <c r="JS201" s="106"/>
      <c r="JT201" s="106"/>
      <c r="JU201" s="106"/>
      <c r="JV201" s="106"/>
      <c r="JW201" s="106"/>
      <c r="JX201" s="106"/>
      <c r="JY201" s="106"/>
      <c r="JZ201" s="106"/>
      <c r="KA201" s="106"/>
      <c r="KB201" s="106"/>
      <c r="KC201" s="106"/>
      <c r="KD201" s="106"/>
      <c r="KE201" s="106"/>
      <c r="KF201" s="106"/>
      <c r="KG201" s="106"/>
      <c r="KH201" s="106"/>
      <c r="KI201" s="106"/>
      <c r="KJ201" s="106"/>
      <c r="KK201" s="106"/>
      <c r="KL201" s="106"/>
      <c r="KM201" s="106"/>
      <c r="KN201" s="106"/>
      <c r="KO201" s="106"/>
      <c r="KP201" s="106"/>
      <c r="KQ201" s="106"/>
      <c r="KR201" s="106"/>
      <c r="KS201" s="106"/>
      <c r="KT201" s="106"/>
      <c r="KU201" s="106"/>
      <c r="KV201" s="106"/>
      <c r="KW201" s="106"/>
      <c r="KX201" s="106"/>
      <c r="KY201" s="106"/>
      <c r="KZ201" s="106"/>
      <c r="LA201" s="106"/>
      <c r="LB201" s="106"/>
      <c r="LC201" s="106"/>
      <c r="LD201" s="106"/>
      <c r="LE201" s="106"/>
      <c r="LF201" s="106"/>
      <c r="LG201" s="106"/>
      <c r="LH201" s="106"/>
      <c r="LI201" s="106"/>
      <c r="LJ201" s="106"/>
      <c r="LK201" s="106"/>
      <c r="LL201" s="106"/>
      <c r="LM201" s="106"/>
      <c r="LN201" s="106"/>
      <c r="LO201" s="106"/>
      <c r="LP201" s="106"/>
      <c r="LQ201" s="106"/>
      <c r="LR201" s="106"/>
      <c r="LS201" s="106"/>
      <c r="LT201" s="106"/>
      <c r="LU201" s="106"/>
      <c r="LV201" s="106"/>
      <c r="LW201" s="106"/>
      <c r="LX201" s="106"/>
      <c r="LY201" s="106"/>
      <c r="LZ201" s="106"/>
      <c r="MA201" s="106"/>
      <c r="MB201" s="106"/>
      <c r="MC201" s="106"/>
      <c r="MD201" s="106"/>
      <c r="ME201" s="106"/>
      <c r="MF201" s="106"/>
      <c r="MG201" s="106"/>
      <c r="MH201" s="106"/>
      <c r="MI201" s="106"/>
      <c r="MJ201" s="106"/>
      <c r="MK201" s="106"/>
      <c r="ML201" s="106"/>
      <c r="MM201" s="106"/>
      <c r="MN201" s="106"/>
      <c r="MO201" s="106"/>
      <c r="MP201" s="106"/>
      <c r="MQ201" s="106"/>
      <c r="MR201" s="106"/>
      <c r="MS201" s="106"/>
      <c r="MT201" s="106"/>
      <c r="MU201" s="106"/>
      <c r="MV201" s="106"/>
      <c r="MW201" s="106"/>
      <c r="MX201" s="106"/>
      <c r="MY201" s="106"/>
      <c r="MZ201" s="106"/>
      <c r="NA201" s="106"/>
      <c r="NB201" s="106"/>
      <c r="NC201" s="106"/>
      <c r="ND201" s="106"/>
      <c r="NE201" s="106"/>
      <c r="NF201" s="106"/>
      <c r="NG201" s="106"/>
      <c r="NH201" s="106"/>
      <c r="NI201" s="106"/>
      <c r="NJ201" s="106"/>
      <c r="NK201" s="106"/>
      <c r="NL201" s="106"/>
      <c r="NM201" s="106"/>
      <c r="NN201" s="106"/>
      <c r="NO201" s="106"/>
      <c r="NP201" s="106"/>
      <c r="NQ201" s="106"/>
      <c r="NR201" s="106"/>
      <c r="NS201" s="106"/>
      <c r="NT201" s="106"/>
      <c r="NU201" s="106"/>
      <c r="NV201" s="106"/>
      <c r="NW201" s="106"/>
      <c r="NX201" s="106"/>
      <c r="NY201" s="106"/>
      <c r="NZ201" s="106"/>
      <c r="OA201" s="106"/>
      <c r="OB201" s="106"/>
      <c r="OC201" s="106"/>
      <c r="OD201" s="106"/>
      <c r="OE201" s="106"/>
      <c r="OF201" s="106"/>
      <c r="OG201" s="106"/>
      <c r="OH201" s="106"/>
      <c r="OI201" s="106"/>
      <c r="OJ201" s="106"/>
      <c r="OK201" s="106"/>
      <c r="OL201" s="106"/>
      <c r="OM201" s="106"/>
      <c r="ON201" s="106"/>
      <c r="OO201" s="106"/>
      <c r="OP201" s="106"/>
      <c r="OQ201" s="106"/>
      <c r="OR201" s="106"/>
      <c r="OS201" s="106"/>
      <c r="OT201" s="106"/>
      <c r="OU201" s="106"/>
      <c r="OV201" s="106"/>
      <c r="OW201" s="106"/>
      <c r="OX201" s="106"/>
      <c r="OY201" s="106"/>
      <c r="OZ201" s="106"/>
      <c r="PA201" s="106"/>
      <c r="PB201" s="106"/>
      <c r="PC201" s="106"/>
      <c r="PD201" s="106"/>
      <c r="PE201" s="106"/>
      <c r="PF201" s="106"/>
      <c r="PG201" s="106"/>
      <c r="PH201" s="106"/>
      <c r="PI201" s="106"/>
      <c r="PJ201" s="106"/>
      <c r="PK201" s="106"/>
      <c r="PL201" s="106"/>
      <c r="PM201" s="106"/>
      <c r="PN201" s="106"/>
      <c r="PO201" s="106"/>
      <c r="PP201" s="106"/>
      <c r="PQ201" s="106"/>
      <c r="PR201" s="106"/>
      <c r="PS201" s="106"/>
      <c r="PT201" s="106"/>
      <c r="PU201" s="106"/>
      <c r="PV201" s="106"/>
      <c r="PW201" s="106"/>
      <c r="PX201" s="106"/>
      <c r="PY201" s="106"/>
      <c r="PZ201" s="106"/>
      <c r="QA201" s="106"/>
      <c r="QB201" s="106"/>
      <c r="QC201" s="106"/>
      <c r="QD201" s="106"/>
      <c r="QE201" s="106"/>
      <c r="QF201" s="106"/>
      <c r="QG201" s="106"/>
      <c r="QH201" s="106"/>
      <c r="QI201" s="106"/>
      <c r="QJ201" s="106"/>
      <c r="QK201" s="106"/>
      <c r="QL201" s="106"/>
      <c r="QM201" s="106"/>
      <c r="QN201" s="106"/>
      <c r="QO201" s="106"/>
      <c r="QP201" s="106"/>
      <c r="QQ201" s="106"/>
      <c r="QR201" s="106"/>
      <c r="QS201" s="106"/>
      <c r="QT201" s="106"/>
      <c r="QU201" s="106"/>
      <c r="QV201" s="106"/>
      <c r="QW201" s="106"/>
      <c r="QX201" s="106"/>
      <c r="QY201" s="106"/>
      <c r="QZ201" s="106"/>
      <c r="RA201" s="106"/>
      <c r="RB201" s="106"/>
      <c r="RC201" s="106"/>
      <c r="RD201" s="106"/>
      <c r="RE201" s="106"/>
      <c r="RF201" s="106"/>
      <c r="RG201" s="106"/>
      <c r="RH201" s="106"/>
      <c r="RI201" s="106"/>
      <c r="RJ201" s="106"/>
      <c r="RK201" s="106"/>
      <c r="RL201" s="106"/>
      <c r="RM201" s="106"/>
      <c r="RN201" s="106"/>
      <c r="RO201" s="106"/>
      <c r="RP201" s="106"/>
      <c r="RQ201" s="106"/>
      <c r="RR201" s="106"/>
      <c r="RS201" s="106"/>
      <c r="RT201" s="106"/>
      <c r="RU201" s="106"/>
      <c r="RV201" s="106"/>
      <c r="RW201" s="106"/>
      <c r="RX201" s="106"/>
      <c r="RY201" s="106"/>
      <c r="RZ201" s="106"/>
      <c r="SA201" s="106"/>
      <c r="SB201" s="106"/>
      <c r="SC201" s="106"/>
      <c r="SD201" s="106"/>
      <c r="SE201" s="106"/>
      <c r="SF201" s="106"/>
      <c r="SG201" s="106"/>
      <c r="SH201" s="106"/>
      <c r="SI201" s="106"/>
      <c r="SJ201" s="106"/>
      <c r="SK201" s="106"/>
      <c r="SL201" s="106"/>
      <c r="SM201" s="106"/>
      <c r="SN201" s="106"/>
      <c r="SO201" s="106"/>
      <c r="SP201" s="106"/>
      <c r="SQ201" s="106"/>
      <c r="SR201" s="106"/>
      <c r="SS201" s="106"/>
      <c r="ST201" s="106"/>
      <c r="SU201" s="106"/>
      <c r="SV201" s="106"/>
      <c r="SW201" s="106"/>
      <c r="SX201" s="106"/>
      <c r="SY201" s="106"/>
      <c r="SZ201" s="106"/>
      <c r="TA201" s="106"/>
      <c r="TB201" s="106"/>
    </row>
    <row r="202" spans="1:522" s="1" customFormat="1" ht="18" customHeight="1" x14ac:dyDescent="0.25">
      <c r="A202" s="12"/>
      <c r="B202" s="11" t="s">
        <v>617</v>
      </c>
      <c r="C202" s="1">
        <v>13076</v>
      </c>
      <c r="E202" s="4" t="s">
        <v>171</v>
      </c>
      <c r="F202" s="1">
        <v>9541</v>
      </c>
      <c r="G202" s="9" t="s">
        <v>100</v>
      </c>
      <c r="H202" s="4" t="s">
        <v>170</v>
      </c>
      <c r="I202" s="1">
        <f>SUM(K202:TB202)</f>
        <v>2</v>
      </c>
      <c r="J202" s="12">
        <f>Tabuľka3[[#This Row],[Stĺpec9]]</f>
        <v>2</v>
      </c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106"/>
      <c r="BQ202" s="106"/>
      <c r="BR202" s="106"/>
      <c r="BS202" s="106"/>
      <c r="BT202" s="106"/>
      <c r="BU202" s="106"/>
      <c r="BV202" s="106"/>
      <c r="BW202" s="106"/>
      <c r="BX202" s="106"/>
      <c r="BY202" s="106"/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  <c r="CL202" s="106"/>
      <c r="CM202" s="106"/>
      <c r="CN202" s="106"/>
      <c r="CO202" s="106"/>
      <c r="CP202" s="106"/>
      <c r="CQ202" s="106"/>
      <c r="CR202" s="106"/>
      <c r="CS202" s="106"/>
      <c r="CT202" s="106"/>
      <c r="CU202" s="106"/>
      <c r="CV202" s="106"/>
      <c r="CW202" s="106"/>
      <c r="CX202" s="106"/>
      <c r="CY202" s="106"/>
      <c r="CZ202" s="106"/>
      <c r="DA202" s="106"/>
      <c r="DB202" s="106"/>
      <c r="DC202" s="106"/>
      <c r="DD202" s="106"/>
      <c r="DE202" s="106"/>
      <c r="DF202" s="106"/>
      <c r="DG202" s="106"/>
      <c r="DH202" s="106"/>
      <c r="DI202" s="106"/>
      <c r="DJ202" s="106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/>
      <c r="DU202" s="106"/>
      <c r="DV202" s="106"/>
      <c r="DW202" s="106"/>
      <c r="DX202" s="106"/>
      <c r="DY202" s="106"/>
      <c r="DZ202" s="106"/>
      <c r="EA202" s="106"/>
      <c r="EB202" s="106"/>
      <c r="EC202" s="106"/>
      <c r="ED202" s="106"/>
      <c r="EE202" s="106"/>
      <c r="EF202" s="106"/>
      <c r="EG202" s="106"/>
      <c r="EH202" s="106"/>
      <c r="EI202" s="106"/>
      <c r="EJ202" s="106"/>
      <c r="EK202" s="106"/>
      <c r="EL202" s="106"/>
      <c r="EM202" s="106"/>
      <c r="EN202" s="106"/>
      <c r="EO202" s="106"/>
      <c r="EP202" s="106"/>
      <c r="EQ202" s="106"/>
      <c r="ER202" s="106"/>
      <c r="ES202" s="106"/>
      <c r="ET202" s="106"/>
      <c r="EU202" s="106"/>
      <c r="EV202" s="106"/>
      <c r="EW202" s="106"/>
      <c r="EX202" s="106"/>
      <c r="EY202" s="106"/>
      <c r="EZ202" s="106"/>
      <c r="FA202" s="106"/>
      <c r="FB202" s="106"/>
      <c r="FC202" s="106"/>
      <c r="FD202" s="106"/>
      <c r="FE202" s="106"/>
      <c r="FF202" s="106"/>
      <c r="FG202" s="106"/>
      <c r="FH202" s="106"/>
      <c r="FI202" s="106"/>
      <c r="FJ202" s="106"/>
      <c r="FK202" s="106"/>
      <c r="FL202" s="106"/>
      <c r="FM202" s="106"/>
      <c r="FN202" s="106"/>
      <c r="FO202" s="106"/>
      <c r="FP202" s="106"/>
      <c r="FQ202" s="106"/>
      <c r="FR202" s="106"/>
      <c r="FS202" s="106"/>
      <c r="FT202" s="106"/>
      <c r="FU202" s="106"/>
      <c r="FV202" s="106"/>
      <c r="FW202" s="106"/>
      <c r="FX202" s="106"/>
      <c r="FY202" s="106"/>
      <c r="FZ202" s="106"/>
      <c r="GA202" s="106"/>
      <c r="GB202" s="106"/>
      <c r="GC202" s="106"/>
      <c r="GD202" s="106"/>
      <c r="GE202" s="106"/>
      <c r="GF202" s="106"/>
      <c r="GG202" s="106"/>
      <c r="GH202" s="106"/>
      <c r="GI202" s="106"/>
      <c r="GJ202" s="106"/>
      <c r="GK202" s="106"/>
      <c r="GL202" s="106"/>
      <c r="GM202" s="106"/>
      <c r="GN202" s="106"/>
      <c r="GO202" s="106"/>
      <c r="GP202" s="106"/>
      <c r="GQ202" s="106"/>
      <c r="GR202" s="106"/>
      <c r="GS202" s="106"/>
      <c r="GT202" s="106"/>
      <c r="GU202" s="106"/>
      <c r="GV202" s="106"/>
      <c r="GW202" s="106"/>
      <c r="GX202" s="106"/>
      <c r="GY202" s="106"/>
      <c r="GZ202" s="106"/>
      <c r="HA202" s="106"/>
      <c r="HB202" s="106"/>
      <c r="HC202" s="106"/>
      <c r="HD202" s="106"/>
      <c r="HE202" s="106"/>
      <c r="HF202" s="106"/>
      <c r="HG202" s="106"/>
      <c r="HH202" s="106"/>
      <c r="HI202" s="106"/>
      <c r="HJ202" s="106"/>
      <c r="HK202" s="106"/>
      <c r="HL202" s="106"/>
      <c r="HM202" s="106"/>
      <c r="HN202" s="106"/>
      <c r="HO202" s="106"/>
      <c r="HP202" s="106"/>
      <c r="HQ202" s="106"/>
      <c r="HR202" s="106"/>
      <c r="HS202" s="106"/>
      <c r="HT202" s="106"/>
      <c r="HU202" s="106"/>
      <c r="HV202" s="106"/>
      <c r="HW202" s="106"/>
      <c r="HX202" s="106"/>
      <c r="HY202" s="106"/>
      <c r="HZ202" s="106"/>
      <c r="IA202" s="106"/>
      <c r="IB202" s="106"/>
      <c r="IC202" s="106"/>
      <c r="ID202" s="106"/>
      <c r="IE202" s="106"/>
      <c r="IF202" s="106"/>
      <c r="IG202" s="106"/>
      <c r="IH202" s="106"/>
      <c r="II202" s="106"/>
      <c r="IJ202" s="106"/>
      <c r="IK202" s="106"/>
      <c r="IL202" s="106"/>
      <c r="IM202" s="106"/>
      <c r="IN202" s="106"/>
      <c r="IO202" s="106"/>
      <c r="IP202" s="106"/>
      <c r="IQ202" s="106"/>
      <c r="IR202" s="106"/>
      <c r="IS202" s="106"/>
      <c r="IT202" s="106"/>
      <c r="IU202" s="106"/>
      <c r="IV202" s="106"/>
      <c r="IW202" s="106"/>
      <c r="IX202" s="106"/>
      <c r="IY202" s="106"/>
      <c r="IZ202" s="106"/>
      <c r="JA202" s="106"/>
      <c r="JB202" s="106"/>
      <c r="JC202" s="106"/>
      <c r="JD202" s="106"/>
      <c r="JE202" s="106"/>
      <c r="JF202" s="106"/>
      <c r="JG202" s="106"/>
      <c r="JH202" s="106"/>
      <c r="JI202" s="106"/>
      <c r="JJ202" s="106"/>
      <c r="JK202" s="106"/>
      <c r="JL202" s="106"/>
      <c r="JM202" s="106"/>
      <c r="JN202" s="106"/>
      <c r="JO202" s="106"/>
      <c r="JP202" s="106"/>
      <c r="JQ202" s="106"/>
      <c r="JR202" s="106"/>
      <c r="JS202" s="106"/>
      <c r="JT202" s="106"/>
      <c r="JU202" s="106"/>
      <c r="JV202" s="106"/>
      <c r="JW202" s="106"/>
      <c r="JX202" s="106"/>
      <c r="JY202" s="106"/>
      <c r="JZ202" s="106"/>
      <c r="KA202" s="106"/>
      <c r="KB202" s="106"/>
      <c r="KC202" s="106"/>
      <c r="KD202" s="106"/>
      <c r="KE202" s="106"/>
      <c r="KF202" s="106"/>
      <c r="KG202" s="106"/>
      <c r="KH202" s="106"/>
      <c r="KI202" s="106"/>
      <c r="KJ202" s="106"/>
      <c r="KK202" s="106"/>
      <c r="KL202" s="106"/>
      <c r="KM202" s="106"/>
      <c r="KN202" s="106"/>
      <c r="KO202" s="106"/>
      <c r="KP202" s="106"/>
      <c r="KQ202" s="106"/>
      <c r="KR202" s="106"/>
      <c r="KS202" s="106"/>
      <c r="KT202" s="106"/>
      <c r="KU202" s="106"/>
      <c r="KV202" s="106"/>
      <c r="KW202" s="106"/>
      <c r="KX202" s="106"/>
      <c r="KY202" s="106"/>
      <c r="KZ202" s="106"/>
      <c r="LA202" s="106"/>
      <c r="LB202" s="106"/>
      <c r="LC202" s="106"/>
      <c r="LD202" s="106"/>
      <c r="LE202" s="106"/>
      <c r="LF202" s="106"/>
      <c r="LG202" s="106"/>
      <c r="LH202" s="106"/>
      <c r="LI202" s="106"/>
      <c r="LJ202" s="106"/>
      <c r="LK202" s="106"/>
      <c r="LL202" s="106"/>
      <c r="LM202" s="106"/>
      <c r="LN202" s="106"/>
      <c r="LO202" s="106"/>
      <c r="LP202" s="106"/>
      <c r="LQ202" s="106"/>
      <c r="LR202" s="106"/>
      <c r="LS202" s="106"/>
      <c r="LT202" s="106"/>
      <c r="LU202" s="106"/>
      <c r="LV202" s="106"/>
      <c r="LW202" s="106"/>
      <c r="LX202" s="106"/>
      <c r="LY202" s="106"/>
      <c r="LZ202" s="106"/>
      <c r="MA202" s="106"/>
      <c r="MB202" s="106"/>
      <c r="MC202" s="106"/>
      <c r="MD202" s="106"/>
      <c r="ME202" s="106"/>
      <c r="MF202" s="106"/>
      <c r="MG202" s="106"/>
      <c r="MH202" s="106"/>
      <c r="MI202" s="106"/>
      <c r="MJ202" s="106"/>
      <c r="MK202" s="106"/>
      <c r="ML202" s="106"/>
      <c r="MM202" s="106"/>
      <c r="MN202" s="106"/>
      <c r="MO202" s="106"/>
      <c r="MP202" s="106"/>
      <c r="MQ202" s="106"/>
      <c r="MR202" s="106"/>
      <c r="MS202" s="106"/>
      <c r="MT202" s="106"/>
      <c r="MU202" s="106"/>
      <c r="MV202" s="106"/>
      <c r="MW202" s="106"/>
      <c r="MX202" s="106"/>
      <c r="MY202" s="106"/>
      <c r="MZ202" s="106"/>
      <c r="NA202" s="106"/>
      <c r="NB202" s="106"/>
      <c r="NC202" s="106"/>
      <c r="ND202" s="106"/>
      <c r="NE202" s="106"/>
      <c r="NF202" s="106"/>
      <c r="NG202" s="106"/>
      <c r="NH202" s="106"/>
      <c r="NI202" s="106"/>
      <c r="NJ202" s="106"/>
      <c r="NK202" s="106"/>
      <c r="NL202" s="106"/>
      <c r="NM202" s="106"/>
      <c r="NN202" s="106"/>
      <c r="NO202" s="106"/>
      <c r="NP202" s="106"/>
      <c r="NQ202" s="106"/>
      <c r="NR202" s="106"/>
      <c r="NS202" s="106"/>
      <c r="NT202" s="106"/>
      <c r="NU202" s="106"/>
      <c r="NV202" s="106"/>
      <c r="NW202" s="106"/>
      <c r="NX202" s="106"/>
      <c r="NY202" s="106"/>
      <c r="NZ202" s="106"/>
      <c r="OA202" s="106"/>
      <c r="OB202" s="106"/>
      <c r="OC202" s="106"/>
      <c r="OD202" s="106"/>
      <c r="OE202" s="106"/>
      <c r="OF202" s="106"/>
      <c r="OG202" s="106"/>
      <c r="OH202" s="106"/>
      <c r="OI202" s="106"/>
      <c r="OJ202" s="106"/>
      <c r="OK202" s="106"/>
      <c r="OL202" s="106"/>
      <c r="OM202" s="106"/>
      <c r="ON202" s="106"/>
      <c r="OO202" s="106"/>
      <c r="OP202" s="106"/>
      <c r="OQ202" s="106"/>
      <c r="OR202" s="106"/>
      <c r="OS202" s="106"/>
      <c r="OT202" s="106"/>
      <c r="OU202" s="106"/>
      <c r="OV202" s="106"/>
      <c r="OW202" s="106"/>
      <c r="OX202" s="106"/>
      <c r="OY202" s="106"/>
      <c r="OZ202" s="106"/>
      <c r="PA202" s="106"/>
      <c r="PB202" s="106"/>
      <c r="PC202" s="106"/>
      <c r="PD202" s="106"/>
      <c r="PE202" s="106"/>
      <c r="PF202" s="106"/>
      <c r="PG202" s="106"/>
      <c r="PH202" s="106"/>
      <c r="PI202" s="106"/>
      <c r="PJ202" s="106"/>
      <c r="PK202" s="106"/>
      <c r="PL202" s="106"/>
      <c r="PM202" s="106"/>
      <c r="PN202" s="106"/>
      <c r="PO202" s="106"/>
      <c r="PP202" s="106"/>
      <c r="PQ202" s="111" t="s">
        <v>307</v>
      </c>
      <c r="PR202" s="106">
        <v>2</v>
      </c>
      <c r="PS202" s="106"/>
      <c r="PT202" s="106"/>
      <c r="PU202" s="106"/>
      <c r="PV202" s="106"/>
      <c r="PW202" s="106"/>
      <c r="PX202" s="106"/>
      <c r="PY202" s="106"/>
      <c r="PZ202" s="106"/>
      <c r="QA202" s="106"/>
      <c r="QB202" s="106"/>
      <c r="QC202" s="106"/>
      <c r="QD202" s="106"/>
      <c r="QE202" s="106"/>
      <c r="QF202" s="106"/>
      <c r="QG202" s="106"/>
      <c r="QH202" s="106"/>
      <c r="QI202" s="106"/>
      <c r="QJ202" s="106"/>
      <c r="QK202" s="106"/>
      <c r="QL202" s="106"/>
      <c r="QM202" s="106"/>
      <c r="QN202" s="106"/>
      <c r="QO202" s="106"/>
      <c r="QP202" s="106"/>
      <c r="QQ202" s="106"/>
      <c r="QR202" s="106"/>
      <c r="QS202" s="106"/>
      <c r="QT202" s="106"/>
      <c r="QU202" s="106"/>
      <c r="QV202" s="106"/>
      <c r="QW202" s="106"/>
      <c r="QX202" s="106"/>
      <c r="QY202" s="106"/>
      <c r="QZ202" s="106"/>
      <c r="RA202" s="106"/>
      <c r="RB202" s="106"/>
      <c r="RC202" s="106"/>
      <c r="RD202" s="106"/>
      <c r="RE202" s="106"/>
      <c r="RF202" s="106" t="s">
        <v>307</v>
      </c>
      <c r="RG202" s="106"/>
      <c r="RH202" s="106"/>
      <c r="RI202" s="106"/>
      <c r="RJ202" s="106"/>
      <c r="RK202" s="106"/>
      <c r="RL202" s="106"/>
      <c r="RM202" s="106"/>
      <c r="RN202" s="106" t="s">
        <v>307</v>
      </c>
      <c r="RO202" s="106"/>
      <c r="RP202" s="106"/>
      <c r="RQ202" s="106"/>
      <c r="RR202" s="106"/>
      <c r="RS202" s="106"/>
      <c r="RT202" s="106"/>
      <c r="RU202" s="106"/>
      <c r="RV202" s="106"/>
      <c r="RW202" s="106"/>
      <c r="RX202" s="106"/>
      <c r="RY202" s="106"/>
      <c r="RZ202" s="106"/>
      <c r="SA202" s="106"/>
      <c r="SB202" s="106"/>
      <c r="SC202" s="106"/>
      <c r="SD202" s="106"/>
      <c r="SE202" s="106"/>
      <c r="SF202" s="106"/>
      <c r="SG202" s="106"/>
      <c r="SH202" s="106"/>
      <c r="SI202" s="106"/>
      <c r="SJ202" s="106"/>
      <c r="SK202" s="106"/>
      <c r="SL202" s="106"/>
      <c r="SM202" s="106"/>
      <c r="SN202" s="106"/>
      <c r="SO202" s="106"/>
      <c r="SP202" s="106"/>
      <c r="SQ202" s="106"/>
      <c r="SR202" s="106"/>
      <c r="SS202" s="106"/>
      <c r="ST202" s="106"/>
      <c r="SU202" s="106"/>
      <c r="SV202" s="106"/>
      <c r="SW202" s="106"/>
      <c r="SX202" s="106"/>
      <c r="SY202" s="106"/>
      <c r="SZ202" s="106"/>
      <c r="TA202" s="106"/>
      <c r="TB202" s="106"/>
    </row>
    <row r="203" spans="1:522" s="1" customFormat="1" ht="18" customHeight="1" x14ac:dyDescent="0.25">
      <c r="A203" s="12"/>
      <c r="B203" s="11" t="s">
        <v>111</v>
      </c>
      <c r="C203" s="1">
        <v>10992</v>
      </c>
      <c r="E203" s="4" t="s">
        <v>112</v>
      </c>
      <c r="F203" s="1">
        <v>9133</v>
      </c>
      <c r="G203" s="9" t="s">
        <v>95</v>
      </c>
      <c r="H203" s="4" t="s">
        <v>19</v>
      </c>
      <c r="I203" s="1">
        <f>SUM(K203:TB203)</f>
        <v>2</v>
      </c>
      <c r="J203" s="12">
        <f>Tabuľka3[[#This Row],[Stĺpec9]]</f>
        <v>2</v>
      </c>
      <c r="K203" s="106">
        <f>Juniori!K44</f>
        <v>0</v>
      </c>
      <c r="L203" s="106">
        <f>Juniori!L44</f>
        <v>0</v>
      </c>
      <c r="M203" s="106">
        <f>Juniori!M44</f>
        <v>0</v>
      </c>
      <c r="N203" s="106">
        <f>Juniori!N44</f>
        <v>0</v>
      </c>
      <c r="O203" s="106">
        <f>Juniori!O44</f>
        <v>0</v>
      </c>
      <c r="P203" s="106">
        <f>Juniori!P44</f>
        <v>0</v>
      </c>
      <c r="Q203" s="106" t="str">
        <f>Juniori!Q44</f>
        <v>o</v>
      </c>
      <c r="R203" s="106">
        <f>Juniori!R44</f>
        <v>0</v>
      </c>
      <c r="S203" s="106">
        <f>Juniori!S44</f>
        <v>0</v>
      </c>
      <c r="T203" s="106">
        <f>Juniori!T44</f>
        <v>0</v>
      </c>
      <c r="U203" s="106">
        <f>Juniori!U44</f>
        <v>0</v>
      </c>
      <c r="V203" s="106">
        <f>Juniori!V44</f>
        <v>0</v>
      </c>
      <c r="W203" s="106">
        <f>Juniori!W44</f>
        <v>0</v>
      </c>
      <c r="X203" s="106">
        <f>Juniori!X44</f>
        <v>0</v>
      </c>
      <c r="Y203" s="106">
        <f>Juniori!Y44</f>
        <v>0</v>
      </c>
      <c r="Z203" s="106">
        <f>Juniori!Z44</f>
        <v>0</v>
      </c>
      <c r="AA203" s="106">
        <f>Juniori!AA44</f>
        <v>0</v>
      </c>
      <c r="AB203" s="106">
        <f>Juniori!AB44</f>
        <v>0</v>
      </c>
      <c r="AC203" s="106">
        <f>Juniori!AC44</f>
        <v>0</v>
      </c>
      <c r="AD203" s="106">
        <f>Juniori!AD44</f>
        <v>0</v>
      </c>
      <c r="AE203" s="106">
        <f>Juniori!AE44</f>
        <v>0</v>
      </c>
      <c r="AF203" s="106">
        <f>Juniori!AF44</f>
        <v>0</v>
      </c>
      <c r="AG203" s="106">
        <f>Juniori!AG44</f>
        <v>0</v>
      </c>
      <c r="AH203" s="106">
        <f>Juniori!AH44</f>
        <v>0</v>
      </c>
      <c r="AI203" s="106">
        <f>Juniori!AI44</f>
        <v>0</v>
      </c>
      <c r="AJ203" s="106">
        <f>Juniori!AJ44</f>
        <v>0</v>
      </c>
      <c r="AK203" s="106">
        <f>Juniori!AK44</f>
        <v>0</v>
      </c>
      <c r="AL203" s="106">
        <f>Juniori!AL44</f>
        <v>0</v>
      </c>
      <c r="AM203" s="106">
        <f>Juniori!AM44</f>
        <v>0</v>
      </c>
      <c r="AN203" s="106">
        <f>Juniori!AN44</f>
        <v>0</v>
      </c>
      <c r="AO203" s="106">
        <f>Juniori!AO44</f>
        <v>0</v>
      </c>
      <c r="AP203" s="106">
        <f>Juniori!AP44</f>
        <v>0</v>
      </c>
      <c r="AQ203" s="106">
        <f>Juniori!AQ44</f>
        <v>0</v>
      </c>
      <c r="AR203" s="106">
        <f>Juniori!AR44</f>
        <v>0</v>
      </c>
      <c r="AS203" s="106">
        <f>Juniori!AS44</f>
        <v>0</v>
      </c>
      <c r="AT203" s="106">
        <f>Juniori!AT44</f>
        <v>0</v>
      </c>
      <c r="AU203" s="106">
        <f>Juniori!AU44</f>
        <v>0</v>
      </c>
      <c r="AV203" s="106">
        <f>Juniori!AV44</f>
        <v>0</v>
      </c>
      <c r="AW203" s="106">
        <f>Juniori!AW44</f>
        <v>0</v>
      </c>
      <c r="AX203" s="106">
        <f>Juniori!AX44</f>
        <v>0</v>
      </c>
      <c r="AY203" s="106">
        <f>Juniori!AY44</f>
        <v>0</v>
      </c>
      <c r="AZ203" s="106">
        <f>Juniori!AZ44</f>
        <v>0</v>
      </c>
      <c r="BA203" s="106">
        <f>Juniori!BA44</f>
        <v>0</v>
      </c>
      <c r="BB203" s="106">
        <f>Juniori!BB44</f>
        <v>0</v>
      </c>
      <c r="BC203" s="106">
        <f>Juniori!BC44</f>
        <v>0</v>
      </c>
      <c r="BD203" s="106">
        <f>Juniori!BD44</f>
        <v>0</v>
      </c>
      <c r="BE203" s="106">
        <f>Juniori!BE44</f>
        <v>0</v>
      </c>
      <c r="BF203" s="106">
        <f>Juniori!BF44</f>
        <v>0</v>
      </c>
      <c r="BG203" s="106">
        <f>Juniori!BG44</f>
        <v>0</v>
      </c>
      <c r="BH203" s="106">
        <f>Juniori!BH44</f>
        <v>0</v>
      </c>
      <c r="BI203" s="106">
        <f>Juniori!BI44</f>
        <v>0</v>
      </c>
      <c r="BJ203" s="106">
        <f>Juniori!BJ44</f>
        <v>0</v>
      </c>
      <c r="BK203" s="106">
        <f>Juniori!BK44</f>
        <v>0</v>
      </c>
      <c r="BL203" s="106">
        <f>Juniori!BL44</f>
        <v>0</v>
      </c>
      <c r="BM203" s="106">
        <f>Juniori!BM44</f>
        <v>0</v>
      </c>
      <c r="BN203" s="106">
        <f>Juniori!BN44</f>
        <v>0</v>
      </c>
      <c r="BO203" s="106">
        <f>Juniori!BO44</f>
        <v>0</v>
      </c>
      <c r="BP203" s="106">
        <f>Juniori!BP44</f>
        <v>0</v>
      </c>
      <c r="BQ203" s="106">
        <f>Juniori!BQ44</f>
        <v>0</v>
      </c>
      <c r="BR203" s="106">
        <f>Juniori!BR44</f>
        <v>0</v>
      </c>
      <c r="BS203" s="106">
        <f>Juniori!BS44</f>
        <v>0</v>
      </c>
      <c r="BT203" s="106">
        <f>Juniori!BT44</f>
        <v>0</v>
      </c>
      <c r="BU203" s="106">
        <f>Juniori!BU44</f>
        <v>0</v>
      </c>
      <c r="BV203" s="106">
        <f>Juniori!BV44</f>
        <v>0</v>
      </c>
      <c r="BW203" s="106">
        <f>Juniori!BW44</f>
        <v>0</v>
      </c>
      <c r="BX203" s="106">
        <f>Juniori!BX44</f>
        <v>0</v>
      </c>
      <c r="BY203" s="106">
        <f>Juniori!BY44</f>
        <v>0</v>
      </c>
      <c r="BZ203" s="106">
        <f>Juniori!BZ44</f>
        <v>0</v>
      </c>
      <c r="CA203" s="106">
        <f>Juniori!CA44</f>
        <v>0</v>
      </c>
      <c r="CB203" s="106">
        <f>Juniori!CB44</f>
        <v>0</v>
      </c>
      <c r="CC203" s="106">
        <f>Juniori!CC44</f>
        <v>0</v>
      </c>
      <c r="CD203" s="106">
        <f>Juniori!CD44</f>
        <v>0</v>
      </c>
      <c r="CE203" s="106">
        <f>Juniori!CE44</f>
        <v>0</v>
      </c>
      <c r="CF203" s="106">
        <f>Juniori!CF44</f>
        <v>0</v>
      </c>
      <c r="CG203" s="106">
        <f>Juniori!CG44</f>
        <v>0</v>
      </c>
      <c r="CH203" s="106">
        <f>Juniori!CH44</f>
        <v>0</v>
      </c>
      <c r="CI203" s="106">
        <f>Juniori!CI44</f>
        <v>0</v>
      </c>
      <c r="CJ203" s="106">
        <f>Juniori!CJ44</f>
        <v>0</v>
      </c>
      <c r="CK203" s="106">
        <f>Juniori!CK44</f>
        <v>0</v>
      </c>
      <c r="CL203" s="106">
        <f>Juniori!CL44</f>
        <v>0</v>
      </c>
      <c r="CM203" s="106">
        <f>Juniori!CM44</f>
        <v>0</v>
      </c>
      <c r="CN203" s="106">
        <f>Juniori!CN44</f>
        <v>0</v>
      </c>
      <c r="CO203" s="106">
        <f>Juniori!CO44</f>
        <v>0</v>
      </c>
      <c r="CP203" s="106">
        <f>Juniori!CP44</f>
        <v>0</v>
      </c>
      <c r="CQ203" s="106">
        <f>Juniori!CQ44</f>
        <v>0</v>
      </c>
      <c r="CR203" s="106">
        <f>Juniori!CR44</f>
        <v>0</v>
      </c>
      <c r="CS203" s="106">
        <f>Juniori!CS44</f>
        <v>0</v>
      </c>
      <c r="CT203" s="106">
        <f>Juniori!CT44</f>
        <v>0</v>
      </c>
      <c r="CU203" s="106">
        <f>Juniori!CU44</f>
        <v>0</v>
      </c>
      <c r="CV203" s="106">
        <f>Juniori!CV44</f>
        <v>0</v>
      </c>
      <c r="CW203" s="106">
        <f>Juniori!CW44</f>
        <v>0</v>
      </c>
      <c r="CX203" s="106">
        <f>Juniori!CX44</f>
        <v>0</v>
      </c>
      <c r="CY203" s="106">
        <f>Juniori!CY44</f>
        <v>0</v>
      </c>
      <c r="CZ203" s="106">
        <f>Juniori!CZ44</f>
        <v>0</v>
      </c>
      <c r="DA203" s="106">
        <f>Juniori!DA44</f>
        <v>0</v>
      </c>
      <c r="DB203" s="106">
        <f>Juniori!DB44</f>
        <v>0</v>
      </c>
      <c r="DC203" s="106">
        <f>Juniori!DC44</f>
        <v>0</v>
      </c>
      <c r="DD203" s="106">
        <f>Juniori!DD44</f>
        <v>0</v>
      </c>
      <c r="DE203" s="106">
        <f>Juniori!DE44</f>
        <v>0</v>
      </c>
      <c r="DF203" s="106">
        <f>Juniori!DF44</f>
        <v>0</v>
      </c>
      <c r="DG203" s="106">
        <f>Juniori!DG44</f>
        <v>0</v>
      </c>
      <c r="DH203" s="106">
        <f>Juniori!DH44</f>
        <v>0</v>
      </c>
      <c r="DI203" s="106">
        <f>Juniori!DI44</f>
        <v>0</v>
      </c>
      <c r="DJ203" s="106">
        <f>Juniori!DJ44</f>
        <v>0</v>
      </c>
      <c r="DK203" s="106">
        <f>Juniori!DK44</f>
        <v>0</v>
      </c>
      <c r="DL203" s="106">
        <f>Juniori!DL44</f>
        <v>0</v>
      </c>
      <c r="DM203" s="106">
        <f>Juniori!DM44</f>
        <v>0</v>
      </c>
      <c r="DN203" s="106">
        <f>Juniori!DN44</f>
        <v>0</v>
      </c>
      <c r="DO203" s="106">
        <f>Juniori!DO44</f>
        <v>0</v>
      </c>
      <c r="DP203" s="106">
        <f>Juniori!DP44</f>
        <v>0</v>
      </c>
      <c r="DQ203" s="106">
        <f>Juniori!DQ44</f>
        <v>0</v>
      </c>
      <c r="DR203" s="106">
        <f>Juniori!DR44</f>
        <v>0</v>
      </c>
      <c r="DS203" s="106">
        <f>Juniori!DS44</f>
        <v>0</v>
      </c>
      <c r="DT203" s="106">
        <f>Juniori!DT44</f>
        <v>0</v>
      </c>
      <c r="DU203" s="106">
        <f>Juniori!DU44</f>
        <v>0</v>
      </c>
      <c r="DV203" s="106">
        <f>Juniori!DV44</f>
        <v>0</v>
      </c>
      <c r="DW203" s="106">
        <f>Juniori!DW44</f>
        <v>0</v>
      </c>
      <c r="DX203" s="106">
        <f>Juniori!DX44</f>
        <v>0</v>
      </c>
      <c r="DY203" s="106">
        <f>Juniori!DY44</f>
        <v>0</v>
      </c>
      <c r="DZ203" s="106">
        <f>Juniori!DZ44</f>
        <v>0</v>
      </c>
      <c r="EA203" s="106">
        <f>Juniori!EA44</f>
        <v>0</v>
      </c>
      <c r="EB203" s="106">
        <f>Juniori!EB44</f>
        <v>0</v>
      </c>
      <c r="EC203" s="106">
        <f>Juniori!EC44</f>
        <v>0</v>
      </c>
      <c r="ED203" s="106">
        <f>Juniori!ED44</f>
        <v>0</v>
      </c>
      <c r="EE203" s="106">
        <f>Juniori!EE44</f>
        <v>0</v>
      </c>
      <c r="EF203" s="106">
        <f>Juniori!EF44</f>
        <v>0</v>
      </c>
      <c r="EG203" s="106">
        <f>Juniori!EG44</f>
        <v>0</v>
      </c>
      <c r="EH203" s="106">
        <f>Juniori!EH44</f>
        <v>0</v>
      </c>
      <c r="EI203" s="106">
        <f>Juniori!EI44</f>
        <v>0</v>
      </c>
      <c r="EJ203" s="106">
        <f>Juniori!EJ44</f>
        <v>0</v>
      </c>
      <c r="EK203" s="106">
        <f>Juniori!EK44</f>
        <v>0</v>
      </c>
      <c r="EL203" s="106">
        <f>Juniori!EL44</f>
        <v>0</v>
      </c>
      <c r="EM203" s="106">
        <f>Juniori!EM44</f>
        <v>0</v>
      </c>
      <c r="EN203" s="106">
        <f>Juniori!EN44</f>
        <v>0</v>
      </c>
      <c r="EO203" s="106">
        <f>Juniori!EO44</f>
        <v>0</v>
      </c>
      <c r="EP203" s="106">
        <f>Juniori!EP44</f>
        <v>0</v>
      </c>
      <c r="EQ203" s="106">
        <f>Juniori!EQ44</f>
        <v>0</v>
      </c>
      <c r="ER203" s="106">
        <f>Juniori!ER44</f>
        <v>0</v>
      </c>
      <c r="ES203" s="106">
        <f>Juniori!ES44</f>
        <v>0</v>
      </c>
      <c r="ET203" s="106">
        <f>Juniori!ET44</f>
        <v>0</v>
      </c>
      <c r="EU203" s="106">
        <f>Juniori!EU44</f>
        <v>0</v>
      </c>
      <c r="EV203" s="106">
        <f>Juniori!EV44</f>
        <v>0</v>
      </c>
      <c r="EW203" s="106">
        <f>Juniori!EW44</f>
        <v>0</v>
      </c>
      <c r="EX203" s="106">
        <f>Juniori!EX44</f>
        <v>0</v>
      </c>
      <c r="EY203" s="106">
        <f>Juniori!EY44</f>
        <v>0</v>
      </c>
      <c r="EZ203" s="106">
        <f>Juniori!EZ44</f>
        <v>0</v>
      </c>
      <c r="FA203" s="106">
        <f>Juniori!FA44</f>
        <v>0</v>
      </c>
      <c r="FB203" s="106">
        <f>Juniori!FB44</f>
        <v>0</v>
      </c>
      <c r="FC203" s="106">
        <f>Juniori!FC44</f>
        <v>0</v>
      </c>
      <c r="FD203" s="106">
        <f>Juniori!FD44</f>
        <v>0</v>
      </c>
      <c r="FE203" s="106">
        <f>Juniori!FE44</f>
        <v>0</v>
      </c>
      <c r="FF203" s="106">
        <f>Juniori!FF44</f>
        <v>0</v>
      </c>
      <c r="FG203" s="106">
        <f>Juniori!FG44</f>
        <v>0</v>
      </c>
      <c r="FH203" s="106">
        <f>Juniori!FH44</f>
        <v>0</v>
      </c>
      <c r="FI203" s="106">
        <f>Juniori!FI44</f>
        <v>0</v>
      </c>
      <c r="FJ203" s="106">
        <f>Juniori!FJ44</f>
        <v>0</v>
      </c>
      <c r="FK203" s="106">
        <f>Juniori!FK44</f>
        <v>0</v>
      </c>
      <c r="FL203" s="106">
        <f>Juniori!FL44</f>
        <v>0</v>
      </c>
      <c r="FM203" s="106">
        <f>Juniori!FM44</f>
        <v>0</v>
      </c>
      <c r="FN203" s="106">
        <f>Juniori!FN44</f>
        <v>0</v>
      </c>
      <c r="FO203" s="106">
        <f>Juniori!FO44</f>
        <v>0</v>
      </c>
      <c r="FP203" s="106">
        <f>Juniori!FP44</f>
        <v>0</v>
      </c>
      <c r="FQ203" s="106">
        <f>Juniori!FQ44</f>
        <v>0</v>
      </c>
      <c r="FR203" s="106">
        <f>Juniori!FR44</f>
        <v>0</v>
      </c>
      <c r="FS203" s="106">
        <f>Juniori!FS44</f>
        <v>0</v>
      </c>
      <c r="FT203" s="106">
        <f>Juniori!FT44</f>
        <v>0</v>
      </c>
      <c r="FU203" s="106">
        <f>Juniori!FU44</f>
        <v>0</v>
      </c>
      <c r="FV203" s="106">
        <f>Juniori!FV44</f>
        <v>0</v>
      </c>
      <c r="FW203" s="106">
        <f>Juniori!FW44</f>
        <v>0</v>
      </c>
      <c r="FX203" s="106">
        <f>Juniori!FX44</f>
        <v>0</v>
      </c>
      <c r="FY203" s="106">
        <f>Juniori!FY44</f>
        <v>0</v>
      </c>
      <c r="FZ203" s="106">
        <f>Juniori!FZ44</f>
        <v>0</v>
      </c>
      <c r="GA203" s="106">
        <f>Juniori!GA44</f>
        <v>0</v>
      </c>
      <c r="GB203" s="106">
        <f>Juniori!GB44</f>
        <v>0</v>
      </c>
      <c r="GC203" s="106">
        <f>Juniori!GC44</f>
        <v>0</v>
      </c>
      <c r="GD203" s="106">
        <f>Juniori!GD44</f>
        <v>0</v>
      </c>
      <c r="GE203" s="106">
        <f>Juniori!GE44</f>
        <v>0</v>
      </c>
      <c r="GF203" s="106">
        <f>Juniori!GF44</f>
        <v>0</v>
      </c>
      <c r="GG203" s="106">
        <f>Juniori!GG44</f>
        <v>0</v>
      </c>
      <c r="GH203" s="106">
        <f>Juniori!GH44</f>
        <v>0</v>
      </c>
      <c r="GI203" s="106">
        <f>Juniori!GI44</f>
        <v>0</v>
      </c>
      <c r="GJ203" s="106">
        <f>Juniori!GJ44</f>
        <v>0</v>
      </c>
      <c r="GK203" s="106">
        <f>Juniori!GK44</f>
        <v>0</v>
      </c>
      <c r="GL203" s="106">
        <f>Juniori!GL44</f>
        <v>0</v>
      </c>
      <c r="GM203" s="106">
        <f>Juniori!GM44</f>
        <v>0</v>
      </c>
      <c r="GN203" s="106">
        <f>Juniori!GN44</f>
        <v>0</v>
      </c>
      <c r="GO203" s="106">
        <f>Juniori!GO44</f>
        <v>0</v>
      </c>
      <c r="GP203" s="106">
        <f>Juniori!GP44</f>
        <v>0</v>
      </c>
      <c r="GQ203" s="106">
        <f>Juniori!GQ44</f>
        <v>0</v>
      </c>
      <c r="GR203" s="106">
        <f>Juniori!GR44</f>
        <v>0</v>
      </c>
      <c r="GS203" s="106">
        <f>Juniori!GS44</f>
        <v>0</v>
      </c>
      <c r="GT203" s="106">
        <f>Juniori!GT44</f>
        <v>0</v>
      </c>
      <c r="GU203" s="106">
        <f>Juniori!GU44</f>
        <v>0</v>
      </c>
      <c r="GV203" s="106">
        <f>Juniori!GV44</f>
        <v>0</v>
      </c>
      <c r="GW203" s="106">
        <f>Juniori!GW44</f>
        <v>0</v>
      </c>
      <c r="GX203" s="106">
        <f>Juniori!GX44</f>
        <v>0</v>
      </c>
      <c r="GY203" s="106">
        <f>Juniori!GY44</f>
        <v>0</v>
      </c>
      <c r="GZ203" s="106">
        <f>Juniori!GZ44</f>
        <v>0</v>
      </c>
      <c r="HA203" s="106">
        <f>Juniori!HA44</f>
        <v>0</v>
      </c>
      <c r="HB203" s="106">
        <f>Juniori!HB44</f>
        <v>0</v>
      </c>
      <c r="HC203" s="106">
        <f>Juniori!HC44</f>
        <v>0</v>
      </c>
      <c r="HD203" s="106">
        <f>Juniori!HD44</f>
        <v>0</v>
      </c>
      <c r="HE203" s="106">
        <f>Juniori!HE44</f>
        <v>0</v>
      </c>
      <c r="HF203" s="106">
        <f>Juniori!HF44</f>
        <v>0</v>
      </c>
      <c r="HG203" s="106">
        <f>Juniori!HG44</f>
        <v>0</v>
      </c>
      <c r="HH203" s="106">
        <f>Juniori!HH44</f>
        <v>0</v>
      </c>
      <c r="HI203" s="106">
        <f>Juniori!HI44</f>
        <v>0</v>
      </c>
      <c r="HJ203" s="106">
        <f>Juniori!HJ44</f>
        <v>0</v>
      </c>
      <c r="HK203" s="106">
        <f>Juniori!HK44</f>
        <v>0</v>
      </c>
      <c r="HL203" s="106">
        <f>Juniori!HL44</f>
        <v>0</v>
      </c>
      <c r="HM203" s="106">
        <f>Juniori!HM44</f>
        <v>0</v>
      </c>
      <c r="HN203" s="106">
        <f>Juniori!HN44</f>
        <v>0</v>
      </c>
      <c r="HO203" s="106">
        <f>Juniori!HO44</f>
        <v>0</v>
      </c>
      <c r="HP203" s="106">
        <f>Juniori!HP44</f>
        <v>0</v>
      </c>
      <c r="HQ203" s="106">
        <f>Juniori!HQ44</f>
        <v>0</v>
      </c>
      <c r="HR203" s="106">
        <f>Juniori!HR44</f>
        <v>0</v>
      </c>
      <c r="HS203" s="106">
        <f>Juniori!HS44</f>
        <v>0</v>
      </c>
      <c r="HT203" s="106">
        <f>Juniori!HT44</f>
        <v>0</v>
      </c>
      <c r="HU203" s="106">
        <f>Juniori!HU44</f>
        <v>0</v>
      </c>
      <c r="HV203" s="106">
        <f>Juniori!HV44</f>
        <v>0</v>
      </c>
      <c r="HW203" s="106">
        <f>Juniori!HW44</f>
        <v>0</v>
      </c>
      <c r="HX203" s="106">
        <f>Juniori!HX44</f>
        <v>0</v>
      </c>
      <c r="HY203" s="106">
        <f>Juniori!HY44</f>
        <v>0</v>
      </c>
      <c r="HZ203" s="106">
        <f>Juniori!HZ44</f>
        <v>0</v>
      </c>
      <c r="IA203" s="106">
        <f>Juniori!IA44</f>
        <v>0</v>
      </c>
      <c r="IB203" s="106">
        <f>Juniori!IB44</f>
        <v>0</v>
      </c>
      <c r="IC203" s="106">
        <f>Juniori!IC44</f>
        <v>0</v>
      </c>
      <c r="ID203" s="106">
        <f>Juniori!ID44</f>
        <v>0</v>
      </c>
      <c r="IE203" s="106">
        <f>Juniori!IE44</f>
        <v>0</v>
      </c>
      <c r="IF203" s="106">
        <f>Juniori!IF44</f>
        <v>0</v>
      </c>
      <c r="IG203" s="106">
        <f>Juniori!IG44</f>
        <v>0</v>
      </c>
      <c r="IH203" s="106">
        <f>Juniori!IH44</f>
        <v>0</v>
      </c>
      <c r="II203" s="106">
        <f>Juniori!II44</f>
        <v>0</v>
      </c>
      <c r="IJ203" s="106">
        <f>Juniori!IJ44</f>
        <v>0</v>
      </c>
      <c r="IK203" s="106">
        <f>Juniori!IK44</f>
        <v>0</v>
      </c>
      <c r="IL203" s="106">
        <f>Juniori!IL44</f>
        <v>0</v>
      </c>
      <c r="IM203" s="106">
        <f>Juniori!IM44</f>
        <v>0</v>
      </c>
      <c r="IN203" s="106">
        <f>Juniori!IN44</f>
        <v>0</v>
      </c>
      <c r="IO203" s="106">
        <f>Juniori!IO44</f>
        <v>0</v>
      </c>
      <c r="IP203" s="106">
        <f>Juniori!IP44</f>
        <v>0</v>
      </c>
      <c r="IQ203" s="106">
        <f>Juniori!IQ44</f>
        <v>0</v>
      </c>
      <c r="IR203" s="106">
        <f>Juniori!IR44</f>
        <v>0</v>
      </c>
      <c r="IS203" s="106">
        <f>Juniori!IS44</f>
        <v>0</v>
      </c>
      <c r="IT203" s="106">
        <f>Juniori!IT44</f>
        <v>0</v>
      </c>
      <c r="IU203" s="106">
        <f>Juniori!IU44</f>
        <v>0</v>
      </c>
      <c r="IV203" s="106">
        <f>Juniori!IV44</f>
        <v>0</v>
      </c>
      <c r="IW203" s="106">
        <f>Juniori!IW44</f>
        <v>0</v>
      </c>
      <c r="IX203" s="106">
        <f>Juniori!IX44</f>
        <v>0</v>
      </c>
      <c r="IY203" s="106">
        <f>Juniori!IY44</f>
        <v>0</v>
      </c>
      <c r="IZ203" s="106">
        <f>Juniori!IZ44</f>
        <v>0</v>
      </c>
      <c r="JA203" s="106">
        <f>Juniori!JA44</f>
        <v>0</v>
      </c>
      <c r="JB203" s="106">
        <f>Juniori!JB44</f>
        <v>0</v>
      </c>
      <c r="JC203" s="106">
        <f>Juniori!JC44</f>
        <v>0</v>
      </c>
      <c r="JD203" s="106">
        <f>Juniori!JD44</f>
        <v>0</v>
      </c>
      <c r="JE203" s="106">
        <f>Juniori!JE44</f>
        <v>0</v>
      </c>
      <c r="JF203" s="106">
        <f>Juniori!JF44</f>
        <v>0</v>
      </c>
      <c r="JG203" s="106">
        <f>Juniori!JG44</f>
        <v>0</v>
      </c>
      <c r="JH203" s="106">
        <f>Juniori!JH44</f>
        <v>0</v>
      </c>
      <c r="JI203" s="106">
        <f>Juniori!JI44</f>
        <v>0</v>
      </c>
      <c r="JJ203" s="106">
        <f>Juniori!JJ44</f>
        <v>0</v>
      </c>
      <c r="JK203" s="106">
        <f>Juniori!JK44</f>
        <v>0</v>
      </c>
      <c r="JL203" s="106">
        <f>Juniori!JL44</f>
        <v>0</v>
      </c>
      <c r="JM203" s="106">
        <f>Juniori!JM44</f>
        <v>0</v>
      </c>
      <c r="JN203" s="106">
        <f>Juniori!JN44</f>
        <v>0</v>
      </c>
      <c r="JO203" s="106">
        <f>Juniori!JO44</f>
        <v>0</v>
      </c>
      <c r="JP203" s="106">
        <f>Juniori!JP44</f>
        <v>0</v>
      </c>
      <c r="JQ203" s="106">
        <f>Juniori!JQ44</f>
        <v>0</v>
      </c>
      <c r="JR203" s="106">
        <f>Juniori!JR44</f>
        <v>0</v>
      </c>
      <c r="JS203" s="106">
        <f>Juniori!JS44</f>
        <v>0</v>
      </c>
      <c r="JT203" s="106">
        <f>Juniori!JT44</f>
        <v>0</v>
      </c>
      <c r="JU203" s="106">
        <f>Juniori!JU44</f>
        <v>0</v>
      </c>
      <c r="JV203" s="106">
        <f>Juniori!JV44</f>
        <v>0</v>
      </c>
      <c r="JW203" s="106">
        <f>Juniori!JW44</f>
        <v>0</v>
      </c>
      <c r="JX203" s="106">
        <f>Juniori!JX44</f>
        <v>0</v>
      </c>
      <c r="JY203" s="106">
        <f>Juniori!JY44</f>
        <v>0</v>
      </c>
      <c r="JZ203" s="106">
        <f>Juniori!JZ44</f>
        <v>0</v>
      </c>
      <c r="KA203" s="106">
        <f>Juniori!KA44</f>
        <v>0</v>
      </c>
      <c r="KB203" s="106">
        <f>Juniori!KB44</f>
        <v>0</v>
      </c>
      <c r="KC203" s="106">
        <f>Juniori!KC44</f>
        <v>0</v>
      </c>
      <c r="KD203" s="106">
        <f>Juniori!KD44</f>
        <v>0</v>
      </c>
      <c r="KE203" s="106">
        <f>Juniori!KE44</f>
        <v>0</v>
      </c>
      <c r="KF203" s="106">
        <f>Juniori!KF44</f>
        <v>0</v>
      </c>
      <c r="KG203" s="106">
        <f>Juniori!KG44</f>
        <v>0</v>
      </c>
      <c r="KH203" s="106">
        <f>Juniori!KH44</f>
        <v>0</v>
      </c>
      <c r="KI203" s="106">
        <f>Juniori!KI44</f>
        <v>0</v>
      </c>
      <c r="KJ203" s="106">
        <f>Juniori!KJ44</f>
        <v>0</v>
      </c>
      <c r="KK203" s="106">
        <f>Juniori!KK44</f>
        <v>0</v>
      </c>
      <c r="KL203" s="106">
        <f>Juniori!KL44</f>
        <v>0</v>
      </c>
      <c r="KM203" s="106">
        <f>Juniori!KM44</f>
        <v>0</v>
      </c>
      <c r="KN203" s="106">
        <f>Juniori!KN44</f>
        <v>0</v>
      </c>
      <c r="KO203" s="106">
        <f>Juniori!KO44</f>
        <v>0</v>
      </c>
      <c r="KP203" s="106">
        <f>Juniori!KP44</f>
        <v>0</v>
      </c>
      <c r="KQ203" s="106">
        <f>Juniori!KQ44</f>
        <v>0</v>
      </c>
      <c r="KR203" s="106">
        <f>Juniori!KR44</f>
        <v>0</v>
      </c>
      <c r="KS203" s="106">
        <f>Juniori!KS44</f>
        <v>0</v>
      </c>
      <c r="KT203" s="106">
        <f>Juniori!KT44</f>
        <v>0</v>
      </c>
      <c r="KU203" s="106">
        <f>Juniori!KU44</f>
        <v>0</v>
      </c>
      <c r="KV203" s="106">
        <f>Juniori!KV44</f>
        <v>0</v>
      </c>
      <c r="KW203" s="106">
        <f>Juniori!KW44</f>
        <v>0</v>
      </c>
      <c r="KX203" s="106">
        <f>Juniori!KX44</f>
        <v>0</v>
      </c>
      <c r="KY203" s="106">
        <f>Juniori!KY44</f>
        <v>0</v>
      </c>
      <c r="KZ203" s="106">
        <f>Juniori!KZ44</f>
        <v>0</v>
      </c>
      <c r="LA203" s="106">
        <f>Juniori!LA44</f>
        <v>0</v>
      </c>
      <c r="LB203" s="106">
        <f>Juniori!LB44</f>
        <v>0</v>
      </c>
      <c r="LC203" s="106">
        <f>Juniori!LC44</f>
        <v>0</v>
      </c>
      <c r="LD203" s="106">
        <f>Juniori!LD44</f>
        <v>0</v>
      </c>
      <c r="LE203" s="106">
        <f>Juniori!LE44</f>
        <v>0</v>
      </c>
      <c r="LF203" s="106">
        <f>Juniori!LF44</f>
        <v>0</v>
      </c>
      <c r="LG203" s="106">
        <f>Juniori!LG44</f>
        <v>0</v>
      </c>
      <c r="LH203" s="106">
        <f>Juniori!LH44</f>
        <v>0</v>
      </c>
      <c r="LI203" s="106">
        <f>Juniori!LI44</f>
        <v>0</v>
      </c>
      <c r="LJ203" s="106">
        <f>Juniori!LJ44</f>
        <v>0</v>
      </c>
      <c r="LK203" s="106">
        <f>Juniori!LK44</f>
        <v>0</v>
      </c>
      <c r="LL203" s="106">
        <f>Juniori!LL44</f>
        <v>0</v>
      </c>
      <c r="LM203" s="106">
        <f>Juniori!LM44</f>
        <v>0</v>
      </c>
      <c r="LN203" s="106">
        <f>Juniori!LN44</f>
        <v>0</v>
      </c>
      <c r="LO203" s="106">
        <f>Juniori!LO44</f>
        <v>0</v>
      </c>
      <c r="LP203" s="106">
        <f>Juniori!LP44</f>
        <v>0</v>
      </c>
      <c r="LQ203" s="106">
        <f>Juniori!LQ44</f>
        <v>0</v>
      </c>
      <c r="LR203" s="106">
        <f>Juniori!LR44</f>
        <v>0</v>
      </c>
      <c r="LS203" s="106">
        <f>Juniori!LS44</f>
        <v>0</v>
      </c>
      <c r="LT203" s="106">
        <f>Juniori!LT44</f>
        <v>0</v>
      </c>
      <c r="LU203" s="106">
        <f>Juniori!LU44</f>
        <v>0</v>
      </c>
      <c r="LV203" s="106">
        <f>Juniori!LV44</f>
        <v>0</v>
      </c>
      <c r="LW203" s="106">
        <f>Juniori!LW44</f>
        <v>0</v>
      </c>
      <c r="LX203" s="106">
        <f>Juniori!LX44</f>
        <v>0</v>
      </c>
      <c r="LY203" s="106">
        <f>Juniori!LY44</f>
        <v>0</v>
      </c>
      <c r="LZ203" s="106">
        <f>Juniori!LZ44</f>
        <v>0</v>
      </c>
      <c r="MA203" s="106">
        <f>Juniori!MA44</f>
        <v>0</v>
      </c>
      <c r="MB203" s="106">
        <f>Juniori!MB44</f>
        <v>0</v>
      </c>
      <c r="MC203" s="106">
        <f>Juniori!MC44</f>
        <v>0</v>
      </c>
      <c r="MD203" s="106">
        <f>Juniori!MD44</f>
        <v>0</v>
      </c>
      <c r="ME203" s="106">
        <f>Juniori!ME44</f>
        <v>0</v>
      </c>
      <c r="MF203" s="106">
        <f>Juniori!MF44</f>
        <v>0</v>
      </c>
      <c r="MG203" s="106">
        <f>Juniori!MG44</f>
        <v>0</v>
      </c>
      <c r="MH203" s="106">
        <f>Juniori!MH44</f>
        <v>0</v>
      </c>
      <c r="MI203" s="106">
        <f>Juniori!MI44</f>
        <v>0</v>
      </c>
      <c r="MJ203" s="106">
        <f>Juniori!MJ44</f>
        <v>0</v>
      </c>
      <c r="MK203" s="106">
        <f>Juniori!MK44</f>
        <v>0</v>
      </c>
      <c r="ML203" s="106">
        <f>Juniori!ML44</f>
        <v>0</v>
      </c>
      <c r="MM203" s="106">
        <f>Juniori!MM44</f>
        <v>0</v>
      </c>
      <c r="MN203" s="106">
        <f>Juniori!MN44</f>
        <v>0</v>
      </c>
      <c r="MO203" s="106">
        <f>Juniori!MO44</f>
        <v>0</v>
      </c>
      <c r="MP203" s="106">
        <f>Juniori!MP44</f>
        <v>0</v>
      </c>
      <c r="MQ203" s="106">
        <f>Juniori!MQ44</f>
        <v>0</v>
      </c>
      <c r="MR203" s="106">
        <f>Juniori!MR44</f>
        <v>0</v>
      </c>
      <c r="MS203" s="106">
        <f>Juniori!MS44</f>
        <v>0</v>
      </c>
      <c r="MT203" s="106">
        <f>Juniori!MT44</f>
        <v>0</v>
      </c>
      <c r="MU203" s="106">
        <f>Juniori!MU44</f>
        <v>0</v>
      </c>
      <c r="MV203" s="106">
        <f>Juniori!MV44</f>
        <v>0</v>
      </c>
      <c r="MW203" s="106">
        <f>Juniori!MW44</f>
        <v>0</v>
      </c>
      <c r="MX203" s="106">
        <f>Juniori!MX44</f>
        <v>0</v>
      </c>
      <c r="MY203" s="106">
        <f>Juniori!MY44</f>
        <v>0</v>
      </c>
      <c r="MZ203" s="106">
        <f>Juniori!MZ44</f>
        <v>0</v>
      </c>
      <c r="NA203" s="106">
        <f>Juniori!NA44</f>
        <v>0</v>
      </c>
      <c r="NB203" s="106">
        <f>Juniori!NB44</f>
        <v>0</v>
      </c>
      <c r="NC203" s="106">
        <f>Juniori!NC44</f>
        <v>0</v>
      </c>
      <c r="ND203" s="106">
        <f>Juniori!ND44</f>
        <v>0</v>
      </c>
      <c r="NE203" s="106">
        <f>Juniori!NE44</f>
        <v>0</v>
      </c>
      <c r="NF203" s="106">
        <f>Juniori!NF44</f>
        <v>0</v>
      </c>
      <c r="NG203" s="106">
        <f>Juniori!NG44</f>
        <v>0</v>
      </c>
      <c r="NH203" s="106">
        <f>Juniori!NH44</f>
        <v>0</v>
      </c>
      <c r="NI203" s="106">
        <f>Juniori!NI44</f>
        <v>0</v>
      </c>
      <c r="NJ203" s="106">
        <f>Juniori!NJ44</f>
        <v>0</v>
      </c>
      <c r="NK203" s="106">
        <f>Juniori!NK44</f>
        <v>0</v>
      </c>
      <c r="NL203" s="106">
        <f>Juniori!NL44</f>
        <v>0</v>
      </c>
      <c r="NM203" s="106">
        <f>Juniori!NM44</f>
        <v>0</v>
      </c>
      <c r="NN203" s="106">
        <f>Juniori!NN44</f>
        <v>0</v>
      </c>
      <c r="NO203" s="106">
        <f>Juniori!NO44</f>
        <v>0</v>
      </c>
      <c r="NP203" s="106">
        <f>Juniori!NP44</f>
        <v>0</v>
      </c>
      <c r="NQ203" s="106">
        <f>Juniori!NQ44</f>
        <v>0</v>
      </c>
      <c r="NR203" s="106">
        <f>Juniori!NR44</f>
        <v>0</v>
      </c>
      <c r="NS203" s="106">
        <f>Juniori!NS44</f>
        <v>0</v>
      </c>
      <c r="NT203" s="106">
        <f>Juniori!NT44</f>
        <v>0</v>
      </c>
      <c r="NU203" s="106">
        <f>Juniori!NU44</f>
        <v>0</v>
      </c>
      <c r="NV203" s="106">
        <f>Juniori!NV44</f>
        <v>0</v>
      </c>
      <c r="NW203" s="106">
        <f>Juniori!NW44</f>
        <v>0</v>
      </c>
      <c r="NX203" s="106">
        <f>Juniori!NX44</f>
        <v>0</v>
      </c>
      <c r="NY203" s="106">
        <f>Juniori!NY44</f>
        <v>0</v>
      </c>
      <c r="NZ203" s="106">
        <f>Juniori!NZ44</f>
        <v>0</v>
      </c>
      <c r="OA203" s="106">
        <f>Juniori!OA44</f>
        <v>0</v>
      </c>
      <c r="OB203" s="106">
        <f>Juniori!OB44</f>
        <v>0</v>
      </c>
      <c r="OC203" s="106">
        <f>Juniori!OC44</f>
        <v>0</v>
      </c>
      <c r="OD203" s="106">
        <f>Juniori!OD44</f>
        <v>0</v>
      </c>
      <c r="OE203" s="106">
        <f>Juniori!OE44</f>
        <v>0</v>
      </c>
      <c r="OF203" s="106">
        <f>Juniori!OF44</f>
        <v>0</v>
      </c>
      <c r="OG203" s="106">
        <f>Juniori!OG44</f>
        <v>0</v>
      </c>
      <c r="OH203" s="106">
        <f>Juniori!OH44</f>
        <v>0</v>
      </c>
      <c r="OI203" s="106">
        <f>Juniori!OI44</f>
        <v>0</v>
      </c>
      <c r="OJ203" s="106">
        <f>Juniori!OJ44</f>
        <v>0</v>
      </c>
      <c r="OK203" s="106">
        <f>Juniori!OK44</f>
        <v>0</v>
      </c>
      <c r="OL203" s="106">
        <f>Juniori!OL44</f>
        <v>0</v>
      </c>
      <c r="OM203" s="106">
        <f>Juniori!OM44</f>
        <v>0</v>
      </c>
      <c r="ON203" s="106">
        <f>Juniori!ON44</f>
        <v>0</v>
      </c>
      <c r="OO203" s="106">
        <f>Juniori!OO44</f>
        <v>0</v>
      </c>
      <c r="OP203" s="106">
        <f>Juniori!OP44</f>
        <v>0</v>
      </c>
      <c r="OQ203" s="106">
        <f>Juniori!OQ44</f>
        <v>0</v>
      </c>
      <c r="OR203" s="106">
        <f>Juniori!OR44</f>
        <v>0</v>
      </c>
      <c r="OS203" s="106">
        <f>Juniori!OS44</f>
        <v>0</v>
      </c>
      <c r="OT203" s="106">
        <f>Juniori!OT44</f>
        <v>0</v>
      </c>
      <c r="OU203" s="106">
        <f>Juniori!OU44</f>
        <v>0</v>
      </c>
      <c r="OV203" s="106">
        <f>Juniori!OV44</f>
        <v>0</v>
      </c>
      <c r="OW203" s="106">
        <f>Juniori!OW44</f>
        <v>0</v>
      </c>
      <c r="OX203" s="106">
        <f>Juniori!OX44</f>
        <v>0</v>
      </c>
      <c r="OY203" s="106">
        <f>Juniori!OY44</f>
        <v>0</v>
      </c>
      <c r="OZ203" s="106">
        <f>Juniori!OZ44</f>
        <v>0</v>
      </c>
      <c r="PA203" s="106">
        <f>Juniori!PA44</f>
        <v>0</v>
      </c>
      <c r="PB203" s="106">
        <f>Juniori!PB44</f>
        <v>0</v>
      </c>
      <c r="PC203" s="106">
        <f>Juniori!PC44</f>
        <v>0</v>
      </c>
      <c r="PD203" s="106">
        <f>Juniori!PD44</f>
        <v>0</v>
      </c>
      <c r="PE203" s="106">
        <f>Juniori!PE44</f>
        <v>0</v>
      </c>
      <c r="PF203" s="106">
        <f>Juniori!PF44</f>
        <v>0</v>
      </c>
      <c r="PG203" s="106">
        <f>Juniori!PG44</f>
        <v>0</v>
      </c>
      <c r="PH203" s="106">
        <f>Juniori!PH44</f>
        <v>0</v>
      </c>
      <c r="PI203" s="106">
        <f>Juniori!PI44</f>
        <v>0</v>
      </c>
      <c r="PJ203" s="106">
        <f>Juniori!PJ44</f>
        <v>0</v>
      </c>
      <c r="PK203" s="106">
        <f>Juniori!PK44</f>
        <v>0</v>
      </c>
      <c r="PL203" s="106">
        <f>Juniori!PL44</f>
        <v>0</v>
      </c>
      <c r="PM203" s="106">
        <f>Juniori!PM44</f>
        <v>0</v>
      </c>
      <c r="PN203" s="106">
        <f>Juniori!PN44</f>
        <v>0</v>
      </c>
      <c r="PO203" s="106">
        <f>Juniori!PO44</f>
        <v>0</v>
      </c>
      <c r="PP203" s="106">
        <f>Juniori!PP44</f>
        <v>0</v>
      </c>
      <c r="PQ203" s="106">
        <f>Juniori!PQ44</f>
        <v>0</v>
      </c>
      <c r="PR203" s="106">
        <f>Juniori!PR44</f>
        <v>0</v>
      </c>
      <c r="PS203" s="106">
        <f>Juniori!PS44</f>
        <v>0</v>
      </c>
      <c r="PT203" s="106">
        <f>Juniori!PT44</f>
        <v>0</v>
      </c>
      <c r="PU203" s="106">
        <f>Juniori!PU44</f>
        <v>0</v>
      </c>
      <c r="PV203" s="106">
        <f>Juniori!PV44</f>
        <v>0</v>
      </c>
      <c r="PW203" s="106">
        <f>Juniori!PW44</f>
        <v>0</v>
      </c>
      <c r="PX203" s="106">
        <f>Juniori!PX44</f>
        <v>0</v>
      </c>
      <c r="PY203" s="106">
        <f>Juniori!PY44</f>
        <v>0</v>
      </c>
      <c r="PZ203" s="106">
        <f>Juniori!PZ44</f>
        <v>0</v>
      </c>
      <c r="QA203" s="106">
        <f>Juniori!QA44</f>
        <v>0</v>
      </c>
      <c r="QB203" s="106">
        <f>Juniori!QB44</f>
        <v>0</v>
      </c>
      <c r="QC203" s="106">
        <f>Juniori!QC44</f>
        <v>0</v>
      </c>
      <c r="QD203" s="106">
        <f>Juniori!QD44</f>
        <v>0</v>
      </c>
      <c r="QE203" s="106">
        <f>Juniori!QE44</f>
        <v>0</v>
      </c>
      <c r="QF203" s="106">
        <f>Juniori!QF44</f>
        <v>0</v>
      </c>
      <c r="QG203" s="106">
        <f>Juniori!QG44</f>
        <v>0</v>
      </c>
      <c r="QH203" s="106">
        <f>Juniori!QH44</f>
        <v>0</v>
      </c>
      <c r="QI203" s="106">
        <f>Juniori!QI44</f>
        <v>0</v>
      </c>
      <c r="QJ203" s="106">
        <f>Juniori!QJ44</f>
        <v>0</v>
      </c>
      <c r="QK203" s="106">
        <f>Juniori!QK44</f>
        <v>0</v>
      </c>
      <c r="QL203" s="106">
        <f>Juniori!QL44</f>
        <v>0</v>
      </c>
      <c r="QM203" s="106">
        <f>Juniori!QM44</f>
        <v>0</v>
      </c>
      <c r="QN203" s="106">
        <f>Juniori!QN44</f>
        <v>0</v>
      </c>
      <c r="QO203" s="106">
        <f>Juniori!QO44</f>
        <v>0</v>
      </c>
      <c r="QP203" s="106">
        <f>Juniori!QP44</f>
        <v>0</v>
      </c>
      <c r="QQ203" s="106">
        <f>Juniori!QQ44</f>
        <v>0</v>
      </c>
      <c r="QR203" s="106">
        <f>Juniori!QR44</f>
        <v>0</v>
      </c>
      <c r="QS203" s="106">
        <f>Juniori!QS44</f>
        <v>0</v>
      </c>
      <c r="QT203" s="106">
        <f>Juniori!QT44</f>
        <v>0</v>
      </c>
      <c r="QU203" s="106">
        <f>Juniori!QU44</f>
        <v>0</v>
      </c>
      <c r="QV203" s="106">
        <f>Juniori!QV44</f>
        <v>0</v>
      </c>
      <c r="QW203" s="106">
        <f>Juniori!QW44</f>
        <v>0</v>
      </c>
      <c r="QX203" s="106">
        <f>Juniori!QX44</f>
        <v>0</v>
      </c>
      <c r="QY203" s="106">
        <f>Juniori!QY44</f>
        <v>0</v>
      </c>
      <c r="QZ203" s="106">
        <f>Juniori!QZ44</f>
        <v>0</v>
      </c>
      <c r="RA203" s="106">
        <f>Juniori!RA44</f>
        <v>0</v>
      </c>
      <c r="RB203" s="106">
        <f>Juniori!RB44</f>
        <v>0</v>
      </c>
      <c r="RC203" s="106">
        <f>Juniori!RC44</f>
        <v>0</v>
      </c>
      <c r="RD203" s="106">
        <f>Juniori!RD44</f>
        <v>0</v>
      </c>
      <c r="RE203" s="106">
        <f>Juniori!RE44</f>
        <v>0</v>
      </c>
      <c r="RF203" s="106">
        <f>Juniori!RF44</f>
        <v>0</v>
      </c>
      <c r="RG203" s="106">
        <f>Juniori!RG44</f>
        <v>0</v>
      </c>
      <c r="RH203" s="106">
        <f>Juniori!RH44</f>
        <v>0</v>
      </c>
      <c r="RI203" s="106">
        <f>Juniori!RI44</f>
        <v>0</v>
      </c>
      <c r="RJ203" s="106">
        <f>Juniori!RJ44</f>
        <v>0</v>
      </c>
      <c r="RK203" s="106">
        <f>Juniori!RK44</f>
        <v>0</v>
      </c>
      <c r="RL203" s="106">
        <f>Juniori!RL44</f>
        <v>0</v>
      </c>
      <c r="RM203" s="106">
        <f>Juniori!RM44</f>
        <v>0</v>
      </c>
      <c r="RN203" s="106">
        <f>Juniori!RN44</f>
        <v>0</v>
      </c>
      <c r="RO203" s="106">
        <f>Juniori!RO44</f>
        <v>0</v>
      </c>
      <c r="RP203" s="106">
        <f>Juniori!RP44</f>
        <v>0</v>
      </c>
      <c r="RQ203" s="106">
        <f>Juniori!RQ44</f>
        <v>0</v>
      </c>
      <c r="RR203" s="106">
        <f>Juniori!RR44</f>
        <v>0</v>
      </c>
      <c r="RS203" s="106">
        <f>Juniori!RS44</f>
        <v>0</v>
      </c>
      <c r="RT203" s="106">
        <f>Juniori!RT44</f>
        <v>0</v>
      </c>
      <c r="RU203" s="106">
        <f>Juniori!RU44</f>
        <v>0</v>
      </c>
      <c r="RV203" s="106">
        <f>Juniori!RV44</f>
        <v>0</v>
      </c>
      <c r="RW203" s="106">
        <f>Juniori!RW44</f>
        <v>0</v>
      </c>
      <c r="RX203" s="106">
        <f>Juniori!RX44</f>
        <v>0</v>
      </c>
      <c r="RY203" s="106">
        <f>Juniori!RY44</f>
        <v>0</v>
      </c>
      <c r="RZ203" s="106">
        <f>Juniori!RZ44</f>
        <v>0</v>
      </c>
      <c r="SA203" s="106" t="str">
        <f>Juniori!SA44</f>
        <v>x</v>
      </c>
      <c r="SB203" s="106">
        <f>Juniori!SB44</f>
        <v>2</v>
      </c>
      <c r="SC203" s="106">
        <f>Juniori!SC44</f>
        <v>0</v>
      </c>
      <c r="SD203" s="106">
        <f>Juniori!SD44</f>
        <v>0</v>
      </c>
      <c r="SE203" s="106">
        <f>Juniori!SE44</f>
        <v>0</v>
      </c>
      <c r="SF203" s="106">
        <f>Juniori!SF44</f>
        <v>0</v>
      </c>
      <c r="SG203" s="106">
        <f>Juniori!SG44</f>
        <v>0</v>
      </c>
      <c r="SH203" s="106">
        <f>Juniori!SH44</f>
        <v>0</v>
      </c>
      <c r="SI203" s="106">
        <f>Juniori!SI44</f>
        <v>0</v>
      </c>
      <c r="SJ203" s="106">
        <f>Juniori!SJ44</f>
        <v>0</v>
      </c>
      <c r="SK203" s="106">
        <f>Juniori!SK44</f>
        <v>0</v>
      </c>
      <c r="SL203" s="106">
        <f>Juniori!SL44</f>
        <v>0</v>
      </c>
      <c r="SM203" s="106">
        <f>Juniori!SM44</f>
        <v>0</v>
      </c>
      <c r="SN203" s="106">
        <f>Juniori!SN44</f>
        <v>0</v>
      </c>
      <c r="SO203" s="106">
        <f>Juniori!SO44</f>
        <v>0</v>
      </c>
      <c r="SP203" s="106">
        <f>Juniori!SP44</f>
        <v>0</v>
      </c>
      <c r="SQ203" s="106">
        <f>Juniori!SQ44</f>
        <v>0</v>
      </c>
      <c r="SR203" s="106">
        <f>Juniori!SR44</f>
        <v>0</v>
      </c>
      <c r="SS203" s="106">
        <f>Juniori!SS44</f>
        <v>0</v>
      </c>
      <c r="ST203" s="106">
        <f>Juniori!ST44</f>
        <v>0</v>
      </c>
      <c r="SU203" s="106">
        <f>Juniori!SU44</f>
        <v>0</v>
      </c>
      <c r="SV203" s="106">
        <f>Juniori!SV44</f>
        <v>0</v>
      </c>
      <c r="SW203" s="106">
        <f>Juniori!SW44</f>
        <v>0</v>
      </c>
      <c r="SX203" s="106">
        <f>Juniori!SX44</f>
        <v>0</v>
      </c>
      <c r="SY203" s="106">
        <f>Juniori!SY44</f>
        <v>0</v>
      </c>
      <c r="SZ203" s="106">
        <f>Juniori!SZ44</f>
        <v>0</v>
      </c>
      <c r="TA203" s="106">
        <f>Juniori!TA44</f>
        <v>0</v>
      </c>
      <c r="TB203" s="106">
        <f>Juniori!TB44</f>
        <v>0</v>
      </c>
    </row>
    <row r="204" spans="1:522" s="1" customFormat="1" ht="18" customHeight="1" x14ac:dyDescent="0.25">
      <c r="A204" s="12">
        <v>163</v>
      </c>
      <c r="B204" s="11" t="s">
        <v>212</v>
      </c>
      <c r="C204" s="1">
        <v>11277</v>
      </c>
      <c r="D204" s="1">
        <v>2007</v>
      </c>
      <c r="E204" s="4" t="s">
        <v>211</v>
      </c>
      <c r="F204" s="1">
        <v>9505</v>
      </c>
      <c r="G204" s="9" t="s">
        <v>100</v>
      </c>
      <c r="H204" s="4" t="s">
        <v>52</v>
      </c>
      <c r="I204" s="1">
        <f t="shared" si="30"/>
        <v>1</v>
      </c>
      <c r="J204" s="12">
        <f>Tabuľka3[[#This Row],[Stĺpec9]]</f>
        <v>1</v>
      </c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106"/>
      <c r="BQ204" s="106"/>
      <c r="BR204" s="106"/>
      <c r="BS204" s="106"/>
      <c r="BT204" s="106"/>
      <c r="BU204" s="106"/>
      <c r="BV204" s="106"/>
      <c r="BW204" s="106"/>
      <c r="BX204" s="106"/>
      <c r="BY204" s="106"/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/>
      <c r="CL204" s="106"/>
      <c r="CM204" s="106"/>
      <c r="CN204" s="106"/>
      <c r="CO204" s="106"/>
      <c r="CP204" s="106"/>
      <c r="CQ204" s="106"/>
      <c r="CR204" s="106"/>
      <c r="CS204" s="106"/>
      <c r="CT204" s="106"/>
      <c r="CU204" s="106"/>
      <c r="CV204" s="106"/>
      <c r="CW204" s="106"/>
      <c r="CX204" s="106"/>
      <c r="CY204" s="106"/>
      <c r="CZ204" s="106"/>
      <c r="DA204" s="106"/>
      <c r="DB204" s="106"/>
      <c r="DC204" s="106"/>
      <c r="DD204" s="106"/>
      <c r="DE204" s="106"/>
      <c r="DF204" s="106"/>
      <c r="DG204" s="106"/>
      <c r="DH204" s="106"/>
      <c r="DI204" s="106"/>
      <c r="DJ204" s="106"/>
      <c r="DK204" s="106"/>
      <c r="DL204" s="106"/>
      <c r="DM204" s="106"/>
      <c r="DN204" s="106"/>
      <c r="DO204" s="106"/>
      <c r="DP204" s="106"/>
      <c r="DQ204" s="106"/>
      <c r="DR204" s="106"/>
      <c r="DS204" s="106"/>
      <c r="DT204" s="106"/>
      <c r="DU204" s="106"/>
      <c r="DV204" s="106"/>
      <c r="DW204" s="106"/>
      <c r="DX204" s="106"/>
      <c r="DY204" s="106"/>
      <c r="DZ204" s="106"/>
      <c r="EA204" s="106"/>
      <c r="EB204" s="106"/>
      <c r="EC204" s="106"/>
      <c r="ED204" s="106"/>
      <c r="EE204" s="106"/>
      <c r="EF204" s="106"/>
      <c r="EG204" s="106"/>
      <c r="EH204" s="106"/>
      <c r="EI204" s="106"/>
      <c r="EJ204" s="106"/>
      <c r="EK204" s="106"/>
      <c r="EL204" s="106"/>
      <c r="EM204" s="106"/>
      <c r="EN204" s="106"/>
      <c r="EO204" s="106"/>
      <c r="EP204" s="106"/>
      <c r="EQ204" s="106"/>
      <c r="ER204" s="106"/>
      <c r="ES204" s="106"/>
      <c r="ET204" s="106"/>
      <c r="EU204" s="106"/>
      <c r="EV204" s="106"/>
      <c r="EW204" s="106"/>
      <c r="EX204" s="106"/>
      <c r="EY204" s="106"/>
      <c r="EZ204" s="106"/>
      <c r="FA204" s="106"/>
      <c r="FB204" s="106"/>
      <c r="FC204" s="106"/>
      <c r="FD204" s="106"/>
      <c r="FE204" s="106"/>
      <c r="FF204" s="106"/>
      <c r="FG204" s="106"/>
      <c r="FH204" s="106"/>
      <c r="FI204" s="106"/>
      <c r="FJ204" s="106"/>
      <c r="FK204" s="106"/>
      <c r="FL204" s="106"/>
      <c r="FM204" s="106"/>
      <c r="FN204" s="106"/>
      <c r="FO204" s="106"/>
      <c r="FP204" s="106"/>
      <c r="FQ204" s="106"/>
      <c r="FR204" s="106"/>
      <c r="FS204" s="106"/>
      <c r="FT204" s="106"/>
      <c r="FU204" s="106"/>
      <c r="FV204" s="106"/>
      <c r="FW204" s="106"/>
      <c r="FX204" s="106"/>
      <c r="FY204" s="106"/>
      <c r="FZ204" s="106">
        <v>1</v>
      </c>
      <c r="GA204" s="106"/>
      <c r="GB204" s="106"/>
      <c r="GC204" s="106"/>
      <c r="GD204" s="106"/>
      <c r="GE204" s="106"/>
      <c r="GF204" s="106"/>
      <c r="GG204" s="106"/>
      <c r="GH204" s="106"/>
      <c r="GI204" s="106"/>
      <c r="GJ204" s="106"/>
      <c r="GK204" s="106"/>
      <c r="GL204" s="106"/>
      <c r="GM204" s="106"/>
      <c r="GN204" s="106"/>
      <c r="GO204" s="106"/>
      <c r="GP204" s="106"/>
      <c r="GQ204" s="106"/>
      <c r="GR204" s="106"/>
      <c r="GS204" s="106"/>
      <c r="GT204" s="106"/>
      <c r="GU204" s="106"/>
      <c r="GV204" s="106"/>
      <c r="GW204" s="106"/>
      <c r="GX204" s="106"/>
      <c r="GY204" s="106"/>
      <c r="GZ204" s="106"/>
      <c r="HA204" s="106"/>
      <c r="HB204" s="106"/>
      <c r="HC204" s="106"/>
      <c r="HD204" s="106"/>
      <c r="HE204" s="106"/>
      <c r="HF204" s="106"/>
      <c r="HG204" s="106"/>
      <c r="HH204" s="106"/>
      <c r="HI204" s="106"/>
      <c r="HJ204" s="106"/>
      <c r="HK204" s="106"/>
      <c r="HL204" s="106"/>
      <c r="HM204" s="106"/>
      <c r="HN204" s="106"/>
      <c r="HO204" s="106"/>
      <c r="HP204" s="106"/>
      <c r="HQ204" s="106"/>
      <c r="HR204" s="106"/>
      <c r="HS204" s="106"/>
      <c r="HT204" s="106"/>
      <c r="HU204" s="106"/>
      <c r="HV204" s="106"/>
      <c r="HW204" s="106"/>
      <c r="HX204" s="106"/>
      <c r="HY204" s="106"/>
      <c r="HZ204" s="106"/>
      <c r="IA204" s="106"/>
      <c r="IB204" s="106"/>
      <c r="IC204" s="106"/>
      <c r="ID204" s="106"/>
      <c r="IE204" s="106"/>
      <c r="IF204" s="106"/>
      <c r="IG204" s="106"/>
      <c r="IH204" s="106"/>
      <c r="II204" s="106"/>
      <c r="IJ204" s="106"/>
      <c r="IK204" s="106"/>
      <c r="IL204" s="106"/>
      <c r="IM204" s="106"/>
      <c r="IN204" s="106"/>
      <c r="IO204" s="106"/>
      <c r="IP204" s="106"/>
      <c r="IQ204" s="106"/>
      <c r="IR204" s="106"/>
      <c r="IS204" s="106"/>
      <c r="IT204" s="106"/>
      <c r="IU204" s="106"/>
      <c r="IV204" s="106"/>
      <c r="IW204" s="106"/>
      <c r="IX204" s="106"/>
      <c r="IY204" s="106"/>
      <c r="IZ204" s="106"/>
      <c r="JA204" s="106"/>
      <c r="JB204" s="106"/>
      <c r="JC204" s="106"/>
      <c r="JD204" s="106"/>
      <c r="JE204" s="106"/>
      <c r="JF204" s="106"/>
      <c r="JG204" s="106"/>
      <c r="JH204" s="106"/>
      <c r="JI204" s="106"/>
      <c r="JJ204" s="106"/>
      <c r="JK204" s="111"/>
      <c r="JL204" s="106"/>
      <c r="JM204" s="106"/>
      <c r="JN204" s="106"/>
      <c r="JO204" s="106"/>
      <c r="JP204" s="106"/>
      <c r="JQ204" s="106"/>
      <c r="JR204" s="106"/>
      <c r="JS204" s="106"/>
      <c r="JT204" s="106"/>
      <c r="JU204" s="106"/>
      <c r="JV204" s="106"/>
      <c r="JW204" s="106"/>
      <c r="JX204" s="106"/>
      <c r="JY204" s="106"/>
      <c r="JZ204" s="106"/>
      <c r="KA204" s="106"/>
      <c r="KB204" s="106"/>
      <c r="KC204" s="106"/>
      <c r="KD204" s="106"/>
      <c r="KE204" s="106"/>
      <c r="KF204" s="106"/>
      <c r="KG204" s="106"/>
      <c r="KH204" s="106"/>
      <c r="KI204" s="106"/>
      <c r="KJ204" s="106"/>
      <c r="KK204" s="106"/>
      <c r="KL204" s="106"/>
      <c r="KM204" s="106"/>
      <c r="KN204" s="106"/>
      <c r="KO204" s="106"/>
      <c r="KP204" s="106"/>
      <c r="KQ204" s="106"/>
      <c r="KR204" s="106"/>
      <c r="KS204" s="106"/>
      <c r="KT204" s="106"/>
      <c r="KU204" s="106"/>
      <c r="KV204" s="106"/>
      <c r="KW204" s="106"/>
      <c r="KX204" s="106"/>
      <c r="KY204" s="106"/>
      <c r="KZ204" s="106"/>
      <c r="LA204" s="106"/>
      <c r="LB204" s="106"/>
      <c r="LC204" s="106"/>
      <c r="LD204" s="106"/>
      <c r="LE204" s="106"/>
      <c r="LF204" s="106"/>
      <c r="LG204" s="106"/>
      <c r="LH204" s="106"/>
      <c r="LI204" s="106"/>
      <c r="LJ204" s="106"/>
      <c r="LK204" s="106"/>
      <c r="LL204" s="106"/>
      <c r="LM204" s="106"/>
      <c r="LN204" s="106"/>
      <c r="LO204" s="106" t="s">
        <v>307</v>
      </c>
      <c r="LP204" s="106" t="s">
        <v>307</v>
      </c>
      <c r="LQ204" s="106"/>
      <c r="LR204" s="106"/>
      <c r="LS204" s="106"/>
      <c r="LT204" s="106"/>
      <c r="LU204" s="106"/>
      <c r="LV204" s="106"/>
      <c r="LW204" s="106"/>
      <c r="LX204" s="106"/>
      <c r="LY204" s="106"/>
      <c r="LZ204" s="106"/>
      <c r="MA204" s="106"/>
      <c r="MB204" s="106"/>
      <c r="MC204" s="106"/>
      <c r="MD204" s="106"/>
      <c r="ME204" s="106"/>
      <c r="MF204" s="106"/>
      <c r="MG204" s="106"/>
      <c r="MH204" s="106"/>
      <c r="MI204" s="106"/>
      <c r="MJ204" s="106"/>
      <c r="MK204" s="106"/>
      <c r="ML204" s="106"/>
      <c r="MM204" s="106"/>
      <c r="MN204" s="106"/>
      <c r="MO204" s="106"/>
      <c r="MP204" s="106"/>
      <c r="MQ204" s="106"/>
      <c r="MR204" s="106"/>
      <c r="MS204" s="106"/>
      <c r="MT204" s="106"/>
      <c r="MU204" s="106"/>
      <c r="MV204" s="106"/>
      <c r="MW204" s="106"/>
      <c r="MX204" s="106"/>
      <c r="MY204" s="106"/>
      <c r="MZ204" s="106"/>
      <c r="NA204" s="106"/>
      <c r="NB204" s="106"/>
      <c r="NC204" s="106"/>
      <c r="ND204" s="106"/>
      <c r="NE204" s="106"/>
      <c r="NF204" s="106"/>
      <c r="NG204" s="106"/>
      <c r="NH204" s="106"/>
      <c r="NI204" s="106"/>
      <c r="NJ204" s="106"/>
      <c r="NK204" s="106"/>
      <c r="NL204" s="106"/>
      <c r="NM204" s="106"/>
      <c r="NN204" s="106"/>
      <c r="NO204" s="106"/>
      <c r="NP204" s="106"/>
      <c r="NQ204" s="106"/>
      <c r="NR204" s="106"/>
      <c r="NS204" s="106"/>
      <c r="NT204" s="106"/>
      <c r="NU204" s="106"/>
      <c r="NV204" s="106"/>
      <c r="NW204" s="106"/>
      <c r="NX204" s="106"/>
      <c r="NY204" s="106"/>
      <c r="NZ204" s="106"/>
      <c r="OA204" s="106"/>
      <c r="OB204" s="106"/>
      <c r="OC204" s="106"/>
      <c r="OD204" s="106"/>
      <c r="OE204" s="106"/>
      <c r="OF204" s="106"/>
      <c r="OG204" s="106"/>
      <c r="OH204" s="106"/>
      <c r="OI204" s="106"/>
      <c r="OJ204" s="106"/>
      <c r="OK204" s="106"/>
      <c r="OL204" s="106"/>
      <c r="OM204" s="106"/>
      <c r="ON204" s="106"/>
      <c r="OO204" s="106"/>
      <c r="OP204" s="106"/>
      <c r="OQ204" s="106"/>
      <c r="OR204" s="106"/>
      <c r="OS204" s="106"/>
      <c r="OT204" s="106"/>
      <c r="OU204" s="106"/>
      <c r="OV204" s="106"/>
      <c r="OW204" s="106"/>
      <c r="OX204" s="106"/>
      <c r="OY204" s="106"/>
      <c r="OZ204" s="106"/>
      <c r="PA204" s="106"/>
      <c r="PB204" s="106"/>
      <c r="PC204" s="106"/>
      <c r="PD204" s="106"/>
      <c r="PE204" s="106"/>
      <c r="PF204" s="106"/>
      <c r="PG204" s="106"/>
      <c r="PH204" s="106"/>
      <c r="PI204" s="106"/>
      <c r="PJ204" s="106"/>
      <c r="PK204" s="106"/>
      <c r="PL204" s="106"/>
      <c r="PM204" s="106"/>
      <c r="PN204" s="106"/>
      <c r="PO204" s="106"/>
      <c r="PP204" s="106"/>
      <c r="PQ204" s="106"/>
      <c r="PR204" s="106"/>
      <c r="PS204" s="106"/>
      <c r="PT204" s="106"/>
      <c r="PU204" s="106"/>
      <c r="PV204" s="106"/>
      <c r="PW204" s="106"/>
      <c r="PX204" s="106"/>
      <c r="PY204" s="106"/>
      <c r="PZ204" s="106"/>
      <c r="QA204" s="106"/>
      <c r="QB204" s="106"/>
      <c r="QC204" s="106"/>
      <c r="QD204" s="106"/>
      <c r="QE204" s="106"/>
      <c r="QF204" s="106"/>
      <c r="QG204" s="106"/>
      <c r="QH204" s="106"/>
      <c r="QI204" s="106"/>
      <c r="QJ204" s="106"/>
      <c r="QK204" s="106"/>
      <c r="QL204" s="106"/>
      <c r="QM204" s="106"/>
      <c r="QN204" s="106"/>
      <c r="QO204" s="106"/>
      <c r="QP204" s="106"/>
      <c r="QQ204" s="106"/>
      <c r="QR204" s="106"/>
      <c r="QS204" s="106"/>
      <c r="QT204" s="106"/>
      <c r="QU204" s="106"/>
      <c r="QV204" s="106"/>
      <c r="QW204" s="106"/>
      <c r="QX204" s="106"/>
      <c r="QY204" s="106"/>
      <c r="QZ204" s="106"/>
      <c r="RA204" s="106"/>
      <c r="RB204" s="106"/>
      <c r="RC204" s="106"/>
      <c r="RD204" s="106"/>
      <c r="RE204" s="106"/>
      <c r="RF204" s="106"/>
      <c r="RG204" s="106"/>
      <c r="RH204" s="106"/>
      <c r="RI204" s="106"/>
      <c r="RJ204" s="106"/>
      <c r="RK204" s="106"/>
      <c r="RL204" s="106"/>
      <c r="RM204" s="106"/>
      <c r="RN204" s="106"/>
      <c r="RO204" s="106"/>
      <c r="RP204" s="106"/>
      <c r="RQ204" s="106"/>
      <c r="RR204" s="106"/>
      <c r="RS204" s="106"/>
      <c r="RT204" s="106"/>
      <c r="RU204" s="106"/>
      <c r="RV204" s="106"/>
      <c r="RW204" s="106"/>
      <c r="RX204" s="106"/>
      <c r="RY204" s="106"/>
      <c r="RZ204" s="106"/>
      <c r="SA204" s="106"/>
      <c r="SB204" s="106"/>
      <c r="SC204" s="106"/>
      <c r="SD204" s="106"/>
      <c r="SE204" s="106"/>
      <c r="SF204" s="106"/>
      <c r="SG204" s="106"/>
      <c r="SH204" s="106"/>
      <c r="SI204" s="106"/>
      <c r="SJ204" s="106"/>
      <c r="SK204" s="106"/>
      <c r="SL204" s="106"/>
      <c r="SM204" s="106"/>
      <c r="SN204" s="106"/>
      <c r="SO204" s="106"/>
      <c r="SP204" s="106"/>
      <c r="SQ204" s="106"/>
      <c r="SR204" s="106"/>
      <c r="SS204" s="106"/>
      <c r="ST204" s="106"/>
      <c r="SU204" s="106"/>
      <c r="SV204" s="106"/>
      <c r="SW204" s="106"/>
      <c r="SX204" s="106"/>
      <c r="SY204" s="106"/>
      <c r="SZ204" s="106"/>
      <c r="TA204" s="106"/>
      <c r="TB204" s="106"/>
    </row>
    <row r="205" spans="1:522" s="1" customFormat="1" ht="18" customHeight="1" x14ac:dyDescent="0.25">
      <c r="A205" s="12"/>
      <c r="B205" s="11" t="s">
        <v>474</v>
      </c>
      <c r="C205" s="1">
        <v>12277</v>
      </c>
      <c r="E205" s="4" t="s">
        <v>268</v>
      </c>
      <c r="F205" s="1">
        <v>9452</v>
      </c>
      <c r="G205" s="9" t="s">
        <v>100</v>
      </c>
      <c r="H205" t="s">
        <v>19</v>
      </c>
      <c r="I205" s="1">
        <f t="shared" si="30"/>
        <v>1</v>
      </c>
      <c r="J205" s="12">
        <f>Tabuľka3[[#This Row],[Stĺpec9]]</f>
        <v>1</v>
      </c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106"/>
      <c r="BQ205" s="106"/>
      <c r="BR205" s="106"/>
      <c r="BS205" s="106"/>
      <c r="BT205" s="106"/>
      <c r="BU205" s="106"/>
      <c r="BV205" s="106"/>
      <c r="BW205" s="106"/>
      <c r="BX205" s="106"/>
      <c r="BY205" s="106"/>
      <c r="BZ205" s="106"/>
      <c r="CA205" s="106"/>
      <c r="CB205" s="106"/>
      <c r="CC205" s="106"/>
      <c r="CD205" s="106"/>
      <c r="CE205" s="106"/>
      <c r="CF205" s="106"/>
      <c r="CG205" s="106"/>
      <c r="CH205" s="106"/>
      <c r="CI205" s="106"/>
      <c r="CJ205" s="106"/>
      <c r="CK205" s="106"/>
      <c r="CL205" s="106"/>
      <c r="CM205" s="106"/>
      <c r="CN205" s="106"/>
      <c r="CO205" s="106"/>
      <c r="CP205" s="106"/>
      <c r="CQ205" s="106"/>
      <c r="CR205" s="106"/>
      <c r="CS205" s="106"/>
      <c r="CT205" s="106"/>
      <c r="CU205" s="106"/>
      <c r="CV205" s="106"/>
      <c r="CW205" s="106"/>
      <c r="CX205" s="106"/>
      <c r="CY205" s="106"/>
      <c r="CZ205" s="106"/>
      <c r="DA205" s="106"/>
      <c r="DB205" s="106"/>
      <c r="DC205" s="106"/>
      <c r="DD205" s="106"/>
      <c r="DE205" s="106"/>
      <c r="DF205" s="106"/>
      <c r="DG205" s="106"/>
      <c r="DH205" s="106"/>
      <c r="DI205" s="106"/>
      <c r="DJ205" s="106"/>
      <c r="DK205" s="106"/>
      <c r="DL205" s="106"/>
      <c r="DM205" s="106"/>
      <c r="DN205" s="106"/>
      <c r="DO205" s="106"/>
      <c r="DP205" s="106"/>
      <c r="DQ205" s="106"/>
      <c r="DR205" s="106"/>
      <c r="DS205" s="106"/>
      <c r="DT205" s="106"/>
      <c r="DU205" s="106"/>
      <c r="DV205" s="106"/>
      <c r="DW205" s="106"/>
      <c r="DX205" s="106"/>
      <c r="DY205" s="106"/>
      <c r="DZ205" s="106"/>
      <c r="EA205" s="106"/>
      <c r="EB205" s="106"/>
      <c r="EC205" s="106"/>
      <c r="ED205" s="106"/>
      <c r="EE205" s="106"/>
      <c r="EF205" s="106"/>
      <c r="EG205" s="106"/>
      <c r="EH205" s="106"/>
      <c r="EI205" s="106"/>
      <c r="EJ205" s="106"/>
      <c r="EK205" s="106"/>
      <c r="EL205" s="106"/>
      <c r="EM205" s="106"/>
      <c r="EN205" s="106"/>
      <c r="EO205" s="106"/>
      <c r="EP205" s="106"/>
      <c r="EQ205" s="106"/>
      <c r="ER205" s="106"/>
      <c r="ES205" s="106"/>
      <c r="ET205" s="106"/>
      <c r="EU205" s="106"/>
      <c r="EV205" s="106"/>
      <c r="EW205" s="106"/>
      <c r="EX205" s="106"/>
      <c r="EY205" s="106"/>
      <c r="EZ205" s="106"/>
      <c r="FA205" s="106"/>
      <c r="FB205" s="106"/>
      <c r="FC205" s="106"/>
      <c r="FD205" s="106"/>
      <c r="FE205" s="106"/>
      <c r="FF205" s="106"/>
      <c r="FG205" s="106"/>
      <c r="FH205" s="106"/>
      <c r="FI205" s="106"/>
      <c r="FJ205" s="106"/>
      <c r="FK205" s="106"/>
      <c r="FL205" s="106"/>
      <c r="FM205" s="106"/>
      <c r="FN205" s="106"/>
      <c r="FO205" s="106"/>
      <c r="FP205" s="106"/>
      <c r="FQ205" s="106"/>
      <c r="FR205" s="106"/>
      <c r="FS205" s="106"/>
      <c r="FT205" s="106"/>
      <c r="FU205" s="106"/>
      <c r="FV205" s="106"/>
      <c r="FW205" s="106"/>
      <c r="FX205" s="106"/>
      <c r="FY205" s="106"/>
      <c r="FZ205" s="106"/>
      <c r="GA205" s="106"/>
      <c r="GB205" s="106"/>
      <c r="GC205" s="106"/>
      <c r="GD205" s="106"/>
      <c r="GE205" s="106"/>
      <c r="GF205" s="106"/>
      <c r="GG205" s="106"/>
      <c r="GH205" s="106"/>
      <c r="GI205" s="106"/>
      <c r="GJ205" s="106"/>
      <c r="GK205" s="106"/>
      <c r="GL205" s="106"/>
      <c r="GM205" s="106"/>
      <c r="GN205" s="106"/>
      <c r="GO205" s="106"/>
      <c r="GP205" s="106"/>
      <c r="GQ205" s="106"/>
      <c r="GR205" s="106"/>
      <c r="GS205" s="106"/>
      <c r="GT205" s="106"/>
      <c r="GU205" s="106"/>
      <c r="GV205" s="106"/>
      <c r="GW205" s="106"/>
      <c r="GX205" s="106"/>
      <c r="GY205" s="106"/>
      <c r="GZ205" s="106"/>
      <c r="HA205" s="106"/>
      <c r="HB205" s="106"/>
      <c r="HC205" s="106"/>
      <c r="HD205" s="106"/>
      <c r="HE205" s="106"/>
      <c r="HF205" s="106"/>
      <c r="HG205" s="106"/>
      <c r="HH205" s="106"/>
      <c r="HI205" s="106"/>
      <c r="HJ205" s="106"/>
      <c r="HK205" s="106"/>
      <c r="HL205" s="106"/>
      <c r="HM205" s="106"/>
      <c r="HN205" s="106"/>
      <c r="HO205" s="106"/>
      <c r="HP205" s="106"/>
      <c r="HQ205" s="106"/>
      <c r="HR205" s="106"/>
      <c r="HS205" s="106"/>
      <c r="HT205" s="106"/>
      <c r="HU205" s="106"/>
      <c r="HV205" s="106"/>
      <c r="HW205" s="106"/>
      <c r="HX205" s="106"/>
      <c r="HY205" s="106"/>
      <c r="HZ205" s="106"/>
      <c r="IA205" s="106"/>
      <c r="IB205" s="106"/>
      <c r="IC205" s="106"/>
      <c r="ID205" s="106"/>
      <c r="IE205" s="106"/>
      <c r="IF205" s="106"/>
      <c r="IG205" s="106"/>
      <c r="IH205" s="106"/>
      <c r="II205" s="106"/>
      <c r="IJ205" s="106">
        <v>1</v>
      </c>
      <c r="IK205" s="106"/>
      <c r="IL205" s="106"/>
      <c r="IM205" s="106"/>
      <c r="IN205" s="106"/>
      <c r="IO205" s="106"/>
      <c r="IP205" s="106"/>
      <c r="IQ205" s="106"/>
      <c r="IR205" s="106"/>
      <c r="IS205" s="106"/>
      <c r="IT205" s="106"/>
      <c r="IU205" s="106"/>
      <c r="IV205" s="106"/>
      <c r="IW205" s="106"/>
      <c r="IX205" s="106"/>
      <c r="IY205" s="106"/>
      <c r="IZ205" s="106"/>
      <c r="JA205" s="106"/>
      <c r="JB205" s="106"/>
      <c r="JC205" s="106"/>
      <c r="JD205" s="106"/>
      <c r="JE205" s="106"/>
      <c r="JF205" s="106"/>
      <c r="JG205" s="106"/>
      <c r="JH205" s="106"/>
      <c r="JI205" s="106"/>
      <c r="JJ205" s="106"/>
      <c r="JK205" s="106"/>
      <c r="JL205" s="106"/>
      <c r="JM205" s="106"/>
      <c r="JN205" s="106"/>
      <c r="JO205" s="106"/>
      <c r="JP205" s="106"/>
      <c r="JQ205" s="106"/>
      <c r="JR205" s="106"/>
      <c r="JS205" s="106"/>
      <c r="JT205" s="106"/>
      <c r="JU205" s="106"/>
      <c r="JV205" s="106"/>
      <c r="JW205" s="106"/>
      <c r="JX205" s="106"/>
      <c r="JY205" s="106"/>
      <c r="JZ205" s="106"/>
      <c r="KA205" s="106"/>
      <c r="KB205" s="106"/>
      <c r="KC205" s="106"/>
      <c r="KD205" s="106"/>
      <c r="KE205" s="106"/>
      <c r="KF205" s="106"/>
      <c r="KG205" s="106"/>
      <c r="KH205" s="106"/>
      <c r="KI205" s="106"/>
      <c r="KJ205" s="106"/>
      <c r="KK205" s="106"/>
      <c r="KL205" s="106"/>
      <c r="KM205" s="106"/>
      <c r="KN205" s="106"/>
      <c r="KO205" s="106"/>
      <c r="KP205" s="106"/>
      <c r="KQ205" s="106"/>
      <c r="KR205" s="106"/>
      <c r="KS205" s="106"/>
      <c r="KT205" s="106"/>
      <c r="KU205" s="106"/>
      <c r="KV205" s="106"/>
      <c r="KW205" s="106"/>
      <c r="KX205" s="106"/>
      <c r="KY205" s="106"/>
      <c r="KZ205" s="106"/>
      <c r="LA205" s="106"/>
      <c r="LB205" s="106"/>
      <c r="LC205" s="106"/>
      <c r="LD205" s="106"/>
      <c r="LE205" s="106"/>
      <c r="LF205" s="106"/>
      <c r="LG205" s="106"/>
      <c r="LH205" s="106"/>
      <c r="LI205" s="106"/>
      <c r="LJ205" s="106"/>
      <c r="LK205" s="106"/>
      <c r="LL205" s="106"/>
      <c r="LM205" s="106"/>
      <c r="LN205" s="106"/>
      <c r="LO205" s="106"/>
      <c r="LP205" s="106"/>
      <c r="LQ205" s="106"/>
      <c r="LR205" s="106"/>
      <c r="LS205" s="106"/>
      <c r="LT205" s="106"/>
      <c r="LU205" s="106"/>
      <c r="LV205" s="106"/>
      <c r="LW205" s="106"/>
      <c r="LX205" s="106"/>
      <c r="LY205" s="106"/>
      <c r="LZ205" s="106"/>
      <c r="MA205" s="106"/>
      <c r="MB205" s="106"/>
      <c r="MC205" s="106"/>
      <c r="MD205" s="106"/>
      <c r="ME205" s="106"/>
      <c r="MF205" s="106"/>
      <c r="MG205" s="106"/>
      <c r="MH205" s="106"/>
      <c r="MI205" s="106"/>
      <c r="MJ205" s="106"/>
      <c r="MK205" s="106"/>
      <c r="ML205" s="106"/>
      <c r="MM205" s="106"/>
      <c r="MN205" s="106"/>
      <c r="MO205" s="106"/>
      <c r="MP205" s="106"/>
      <c r="MQ205" s="106"/>
      <c r="MR205" s="106"/>
      <c r="MS205" s="106"/>
      <c r="MT205" s="106"/>
      <c r="MU205" s="106"/>
      <c r="MV205" s="106"/>
      <c r="MW205" s="106"/>
      <c r="MX205" s="106"/>
      <c r="MY205" s="106"/>
      <c r="MZ205" s="106"/>
      <c r="NA205" s="106"/>
      <c r="NB205" s="106"/>
      <c r="NC205" s="106"/>
      <c r="ND205" s="106"/>
      <c r="NE205" s="106"/>
      <c r="NF205" s="106"/>
      <c r="NG205" s="106"/>
      <c r="NH205" s="106"/>
      <c r="NI205" s="106"/>
      <c r="NJ205" s="106"/>
      <c r="NK205" s="106"/>
      <c r="NL205" s="106"/>
      <c r="NM205" s="106"/>
      <c r="NN205" s="106"/>
      <c r="NO205" s="106"/>
      <c r="NP205" s="106"/>
      <c r="NQ205" s="106"/>
      <c r="NR205" s="106"/>
      <c r="NS205" s="106"/>
      <c r="NT205" s="106"/>
      <c r="NU205" s="106"/>
      <c r="NV205" s="106"/>
      <c r="NW205" s="106"/>
      <c r="NX205" s="106"/>
      <c r="NY205" s="106"/>
      <c r="NZ205" s="106"/>
      <c r="OA205" s="106"/>
      <c r="OB205" s="106"/>
      <c r="OC205" s="106"/>
      <c r="OD205" s="106"/>
      <c r="OE205" s="106"/>
      <c r="OF205" s="106"/>
      <c r="OG205" s="106"/>
      <c r="OH205" s="106"/>
      <c r="OI205" s="106"/>
      <c r="OJ205" s="106"/>
      <c r="OK205" s="106"/>
      <c r="OL205" s="106"/>
      <c r="OM205" s="106"/>
      <c r="ON205" s="106"/>
      <c r="OO205" s="106"/>
      <c r="OP205" s="106"/>
      <c r="OQ205" s="106"/>
      <c r="OR205" s="106"/>
      <c r="OS205" s="106"/>
      <c r="OT205" s="106"/>
      <c r="OU205" s="106"/>
      <c r="OV205" s="106"/>
      <c r="OW205" s="106"/>
      <c r="OX205" s="106"/>
      <c r="OY205" s="106"/>
      <c r="OZ205" s="106"/>
      <c r="PA205" s="106"/>
      <c r="PB205" s="106"/>
      <c r="PC205" s="106"/>
      <c r="PD205" s="106"/>
      <c r="PE205" s="106"/>
      <c r="PF205" s="106"/>
      <c r="PG205" s="106"/>
      <c r="PH205" s="106"/>
      <c r="PI205" s="106"/>
      <c r="PJ205" s="106"/>
      <c r="PK205" s="106"/>
      <c r="PL205" s="106"/>
      <c r="PM205" s="106"/>
      <c r="PN205" s="106"/>
      <c r="PO205" s="106"/>
      <c r="PP205" s="106"/>
      <c r="PQ205" s="106"/>
      <c r="PR205" s="106"/>
      <c r="PS205" s="106"/>
      <c r="PT205" s="106"/>
      <c r="PU205" s="106"/>
      <c r="PV205" s="106"/>
      <c r="PW205" s="106"/>
      <c r="PX205" s="106"/>
      <c r="PY205" s="106"/>
      <c r="PZ205" s="106"/>
      <c r="QA205" s="106"/>
      <c r="QB205" s="106"/>
      <c r="QC205" s="106"/>
      <c r="QD205" s="106"/>
      <c r="QE205" s="106"/>
      <c r="QF205" s="106"/>
      <c r="QG205" s="106"/>
      <c r="QH205" s="106"/>
      <c r="QI205" s="106"/>
      <c r="QJ205" s="106"/>
      <c r="QK205" s="106"/>
      <c r="QL205" s="106"/>
      <c r="QM205" s="106"/>
      <c r="QN205" s="106"/>
      <c r="QO205" s="106"/>
      <c r="QP205" s="106"/>
      <c r="QQ205" s="106"/>
      <c r="QR205" s="106"/>
      <c r="QS205" s="106"/>
      <c r="QT205" s="106"/>
      <c r="QU205" s="106"/>
      <c r="QV205" s="106"/>
      <c r="QW205" s="106"/>
      <c r="QX205" s="106"/>
      <c r="QY205" s="106"/>
      <c r="QZ205" s="106"/>
      <c r="RA205" s="106"/>
      <c r="RB205" s="106"/>
      <c r="RC205" s="106"/>
      <c r="RD205" s="106"/>
      <c r="RE205" s="106"/>
      <c r="RF205" s="106"/>
      <c r="RG205" s="106"/>
      <c r="RH205" s="106"/>
      <c r="RI205" s="106"/>
      <c r="RJ205" s="106"/>
      <c r="RK205" s="106"/>
      <c r="RL205" s="106"/>
      <c r="RM205" s="106"/>
      <c r="RN205" s="106"/>
      <c r="RO205" s="106"/>
      <c r="RP205" s="106"/>
      <c r="RQ205" s="106"/>
      <c r="RR205" s="106"/>
      <c r="RS205" s="106"/>
      <c r="RT205" s="106"/>
      <c r="RU205" s="106"/>
      <c r="RV205" s="106"/>
      <c r="RW205" s="106"/>
      <c r="RX205" s="106"/>
      <c r="RY205" s="106"/>
      <c r="RZ205" s="106"/>
      <c r="SA205" s="106"/>
      <c r="SB205" s="106"/>
      <c r="SC205" s="106"/>
      <c r="SD205" s="106"/>
      <c r="SE205" s="106"/>
      <c r="SF205" s="106"/>
      <c r="SG205" s="106"/>
      <c r="SH205" s="106"/>
      <c r="SI205" s="106"/>
      <c r="SJ205" s="106"/>
      <c r="SK205" s="106"/>
      <c r="SL205" s="106"/>
      <c r="SM205" s="106"/>
      <c r="SN205" s="106"/>
      <c r="SO205" s="106"/>
      <c r="SP205" s="106"/>
      <c r="SQ205" s="106"/>
      <c r="SR205" s="106"/>
      <c r="SS205" s="106"/>
      <c r="ST205" s="106"/>
      <c r="SU205" s="106"/>
      <c r="SV205" s="106"/>
      <c r="SW205" s="106"/>
      <c r="SX205" s="106"/>
      <c r="SY205" s="106"/>
      <c r="SZ205" s="106"/>
      <c r="TA205" s="106"/>
      <c r="TB205" s="106"/>
    </row>
    <row r="206" spans="1:522" s="1" customFormat="1" ht="18" customHeight="1" x14ac:dyDescent="0.25">
      <c r="A206" s="12"/>
      <c r="B206" s="11"/>
      <c r="E206" s="4" t="s">
        <v>574</v>
      </c>
      <c r="F206" s="1">
        <v>8647</v>
      </c>
      <c r="G206" s="9" t="s">
        <v>100</v>
      </c>
      <c r="H206"/>
      <c r="I206" s="1">
        <f t="shared" si="30"/>
        <v>0</v>
      </c>
      <c r="J206" s="12">
        <f>Tabuľka3[[#This Row],[Stĺpec9]]</f>
        <v>0</v>
      </c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/>
      <c r="BV206" s="106"/>
      <c r="BW206" s="106"/>
      <c r="BX206" s="10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  <c r="CL206" s="106"/>
      <c r="CM206" s="106"/>
      <c r="CN206" s="106"/>
      <c r="CO206" s="106"/>
      <c r="CP206" s="106"/>
      <c r="CQ206" s="106"/>
      <c r="CR206" s="106"/>
      <c r="CS206" s="106"/>
      <c r="CT206" s="106"/>
      <c r="CU206" s="106"/>
      <c r="CV206" s="106"/>
      <c r="CW206" s="106"/>
      <c r="CX206" s="106"/>
      <c r="CY206" s="106"/>
      <c r="CZ206" s="106"/>
      <c r="DA206" s="106"/>
      <c r="DB206" s="106"/>
      <c r="DC206" s="106"/>
      <c r="DD206" s="106"/>
      <c r="DE206" s="106"/>
      <c r="DF206" s="106"/>
      <c r="DG206" s="106"/>
      <c r="DH206" s="106"/>
      <c r="DI206" s="106"/>
      <c r="DJ206" s="106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6"/>
      <c r="DV206" s="106"/>
      <c r="DW206" s="106"/>
      <c r="DX206" s="106"/>
      <c r="DY206" s="106"/>
      <c r="DZ206" s="106"/>
      <c r="EA206" s="106"/>
      <c r="EB206" s="106"/>
      <c r="EC206" s="106"/>
      <c r="ED206" s="106"/>
      <c r="EE206" s="106"/>
      <c r="EF206" s="106"/>
      <c r="EG206" s="106"/>
      <c r="EH206" s="106"/>
      <c r="EI206" s="106"/>
      <c r="EJ206" s="106"/>
      <c r="EK206" s="106"/>
      <c r="EL206" s="106"/>
      <c r="EM206" s="106"/>
      <c r="EN206" s="106"/>
      <c r="EO206" s="106"/>
      <c r="EP206" s="106"/>
      <c r="EQ206" s="106"/>
      <c r="ER206" s="106"/>
      <c r="ES206" s="106"/>
      <c r="ET206" s="106"/>
      <c r="EU206" s="106"/>
      <c r="EV206" s="106"/>
      <c r="EW206" s="106"/>
      <c r="EX206" s="106"/>
      <c r="EY206" s="106"/>
      <c r="EZ206" s="106"/>
      <c r="FA206" s="106"/>
      <c r="FB206" s="106"/>
      <c r="FC206" s="106"/>
      <c r="FD206" s="106"/>
      <c r="FE206" s="106"/>
      <c r="FF206" s="106"/>
      <c r="FG206" s="106"/>
      <c r="FH206" s="106"/>
      <c r="FI206" s="106"/>
      <c r="FJ206" s="106"/>
      <c r="FK206" s="106"/>
      <c r="FL206" s="106"/>
      <c r="FM206" s="106"/>
      <c r="FN206" s="106"/>
      <c r="FO206" s="106"/>
      <c r="FP206" s="106"/>
      <c r="FQ206" s="106"/>
      <c r="FR206" s="106"/>
      <c r="FS206" s="106"/>
      <c r="FT206" s="106"/>
      <c r="FU206" s="106"/>
      <c r="FV206" s="106"/>
      <c r="FW206" s="106"/>
      <c r="FX206" s="106"/>
      <c r="FY206" s="106"/>
      <c r="FZ206" s="106"/>
      <c r="GA206" s="106"/>
      <c r="GB206" s="106"/>
      <c r="GC206" s="106"/>
      <c r="GD206" s="106"/>
      <c r="GE206" s="106"/>
      <c r="GF206" s="106"/>
      <c r="GG206" s="106"/>
      <c r="GH206" s="106"/>
      <c r="GI206" s="106"/>
      <c r="GJ206" s="106"/>
      <c r="GK206" s="106"/>
      <c r="GL206" s="106"/>
      <c r="GM206" s="106"/>
      <c r="GN206" s="106"/>
      <c r="GO206" s="106"/>
      <c r="GP206" s="106"/>
      <c r="GQ206" s="106"/>
      <c r="GR206" s="106"/>
      <c r="GS206" s="106"/>
      <c r="GT206" s="106"/>
      <c r="GU206" s="106"/>
      <c r="GV206" s="106"/>
      <c r="GW206" s="106"/>
      <c r="GX206" s="106"/>
      <c r="GY206" s="106"/>
      <c r="GZ206" s="106"/>
      <c r="HA206" s="106"/>
      <c r="HB206" s="106"/>
      <c r="HC206" s="106"/>
      <c r="HD206" s="106"/>
      <c r="HE206" s="106"/>
      <c r="HF206" s="106"/>
      <c r="HG206" s="106"/>
      <c r="HH206" s="106"/>
      <c r="HI206" s="106"/>
      <c r="HJ206" s="106"/>
      <c r="HK206" s="106"/>
      <c r="HL206" s="106"/>
      <c r="HM206" s="106"/>
      <c r="HN206" s="106"/>
      <c r="HO206" s="106"/>
      <c r="HP206" s="106"/>
      <c r="HQ206" s="106"/>
      <c r="HR206" s="106"/>
      <c r="HS206" s="106"/>
      <c r="HT206" s="106"/>
      <c r="HU206" s="106"/>
      <c r="HV206" s="106"/>
      <c r="HW206" s="106"/>
      <c r="HX206" s="106"/>
      <c r="HY206" s="106"/>
      <c r="HZ206" s="106"/>
      <c r="IA206" s="106"/>
      <c r="IB206" s="106"/>
      <c r="IC206" s="106"/>
      <c r="ID206" s="106"/>
      <c r="IE206" s="106"/>
      <c r="IF206" s="106"/>
      <c r="IG206" s="106"/>
      <c r="IH206" s="106"/>
      <c r="II206" s="106"/>
      <c r="IJ206" s="106"/>
      <c r="IK206" s="106"/>
      <c r="IL206" s="106"/>
      <c r="IM206" s="106"/>
      <c r="IN206" s="106"/>
      <c r="IO206" s="106"/>
      <c r="IP206" s="106"/>
      <c r="IQ206" s="106"/>
      <c r="IR206" s="106"/>
      <c r="IS206" s="106"/>
      <c r="IT206" s="106"/>
      <c r="IU206" s="106"/>
      <c r="IV206" s="106"/>
      <c r="IW206" s="106"/>
      <c r="IX206" s="106"/>
      <c r="IY206" s="106"/>
      <c r="IZ206" s="106"/>
      <c r="JA206" s="106"/>
      <c r="JB206" s="106"/>
      <c r="JC206" s="106"/>
      <c r="JD206" s="106"/>
      <c r="JE206" s="106"/>
      <c r="JF206" s="106"/>
      <c r="JG206" s="106"/>
      <c r="JH206" s="106"/>
      <c r="JI206" s="106"/>
      <c r="JJ206" s="106"/>
      <c r="JK206" s="106"/>
      <c r="JL206" s="106"/>
      <c r="JM206" s="106"/>
      <c r="JN206" s="106"/>
      <c r="JO206" s="106"/>
      <c r="JP206" s="106"/>
      <c r="JQ206" s="106"/>
      <c r="JR206" s="106"/>
      <c r="JS206" s="106"/>
      <c r="JT206" s="106"/>
      <c r="JU206" s="106"/>
      <c r="JV206" s="106"/>
      <c r="JW206" s="106"/>
      <c r="JX206" s="106"/>
      <c r="JY206" s="106"/>
      <c r="JZ206" s="106"/>
      <c r="KA206" s="106"/>
      <c r="KB206" s="106"/>
      <c r="KC206" s="106"/>
      <c r="KD206" s="106"/>
      <c r="KE206" s="106"/>
      <c r="KF206" s="106"/>
      <c r="KG206" s="106"/>
      <c r="KH206" s="106"/>
      <c r="KI206" s="106"/>
      <c r="KJ206" s="106"/>
      <c r="KK206" s="106"/>
      <c r="KL206" s="106"/>
      <c r="KM206" s="106"/>
      <c r="KN206" s="106"/>
      <c r="KO206" s="106"/>
      <c r="KP206" s="106"/>
      <c r="KQ206" s="106"/>
      <c r="KR206" s="106"/>
      <c r="KS206" s="106"/>
      <c r="KT206" s="106"/>
      <c r="KU206" s="106"/>
      <c r="KV206" s="106"/>
      <c r="KW206" s="106"/>
      <c r="KX206" s="106"/>
      <c r="KY206" s="106"/>
      <c r="KZ206" s="106"/>
      <c r="LA206" s="106"/>
      <c r="LB206" s="106"/>
      <c r="LC206" s="106"/>
      <c r="LD206" s="106"/>
      <c r="LE206" s="106"/>
      <c r="LF206" s="106"/>
      <c r="LG206" s="106"/>
      <c r="LH206" s="106"/>
      <c r="LI206" s="106"/>
      <c r="LJ206" s="106"/>
      <c r="LK206" s="106"/>
      <c r="LL206" s="106"/>
      <c r="LM206" s="106"/>
      <c r="LN206" s="106"/>
      <c r="LO206" s="106"/>
      <c r="LP206" s="106"/>
      <c r="LQ206" s="106"/>
      <c r="LR206" s="106"/>
      <c r="LS206" s="106"/>
      <c r="LT206" s="106"/>
      <c r="LU206" s="106"/>
      <c r="LV206" s="106"/>
      <c r="LW206" s="106"/>
      <c r="LX206" s="106"/>
      <c r="LY206" s="106"/>
      <c r="LZ206" s="106"/>
      <c r="MA206" s="106"/>
      <c r="MB206" s="106"/>
      <c r="MC206" s="106"/>
      <c r="MD206" s="106"/>
      <c r="ME206" s="106"/>
      <c r="MF206" s="106"/>
      <c r="MG206" s="106"/>
      <c r="MH206" s="106"/>
      <c r="MI206" s="106" t="s">
        <v>307</v>
      </c>
      <c r="MJ206" s="106"/>
      <c r="MK206" s="106"/>
      <c r="ML206" s="106"/>
      <c r="MM206" s="106"/>
      <c r="MN206" s="106"/>
      <c r="MO206" s="106"/>
      <c r="MP206" s="106"/>
      <c r="MQ206" s="106"/>
      <c r="MR206" s="106"/>
      <c r="MS206" s="106"/>
      <c r="MT206" s="106"/>
      <c r="MU206" s="106"/>
      <c r="MV206" s="106"/>
      <c r="MW206" s="106"/>
      <c r="MX206" s="106"/>
      <c r="MY206" s="106"/>
      <c r="MZ206" s="106"/>
      <c r="NA206" s="106"/>
      <c r="NB206" s="106"/>
      <c r="NC206" s="106"/>
      <c r="ND206" s="106"/>
      <c r="NE206" s="106"/>
      <c r="NF206" s="106"/>
      <c r="NG206" s="106"/>
      <c r="NH206" s="106"/>
      <c r="NI206" s="106"/>
      <c r="NJ206" s="106"/>
      <c r="NK206" s="106"/>
      <c r="NL206" s="106"/>
      <c r="NM206" s="106"/>
      <c r="NN206" s="106"/>
      <c r="NO206" s="106"/>
      <c r="NP206" s="106"/>
      <c r="NQ206" s="106"/>
      <c r="NR206" s="106"/>
      <c r="NS206" s="106"/>
      <c r="NT206" s="106"/>
      <c r="NU206" s="106"/>
      <c r="NV206" s="106"/>
      <c r="NW206" s="106"/>
      <c r="NX206" s="106"/>
      <c r="NY206" s="106"/>
      <c r="NZ206" s="106"/>
      <c r="OA206" s="106"/>
      <c r="OB206" s="106"/>
      <c r="OC206" s="106"/>
      <c r="OD206" s="106"/>
      <c r="OE206" s="106"/>
      <c r="OF206" s="106"/>
      <c r="OG206" s="106"/>
      <c r="OH206" s="106"/>
      <c r="OI206" s="106"/>
      <c r="OJ206" s="106"/>
      <c r="OK206" s="106"/>
      <c r="OL206" s="106"/>
      <c r="OM206" s="106"/>
      <c r="ON206" s="106"/>
      <c r="OO206" s="106"/>
      <c r="OP206" s="106"/>
      <c r="OQ206" s="106"/>
      <c r="OR206" s="106"/>
      <c r="OS206" s="106"/>
      <c r="OT206" s="106"/>
      <c r="OU206" s="106"/>
      <c r="OV206" s="106"/>
      <c r="OW206" s="106"/>
      <c r="OX206" s="106"/>
      <c r="OY206" s="106"/>
      <c r="OZ206" s="106"/>
      <c r="PA206" s="106"/>
      <c r="PB206" s="106"/>
      <c r="PC206" s="106"/>
      <c r="PD206" s="106"/>
      <c r="PE206" s="106"/>
      <c r="PF206" s="106"/>
      <c r="PG206" s="106"/>
      <c r="PH206" s="106"/>
      <c r="PI206" s="106"/>
      <c r="PJ206" s="106"/>
      <c r="PK206" s="106"/>
      <c r="PL206" s="106"/>
      <c r="PM206" s="106"/>
      <c r="PN206" s="106"/>
      <c r="PO206" s="106"/>
      <c r="PP206" s="106"/>
      <c r="PQ206" s="106"/>
      <c r="PR206" s="106"/>
      <c r="PS206" s="106"/>
      <c r="PT206" s="106"/>
      <c r="PU206" s="106"/>
      <c r="PV206" s="106"/>
      <c r="PW206" s="106"/>
      <c r="PX206" s="106"/>
      <c r="PY206" s="106"/>
      <c r="PZ206" s="106"/>
      <c r="QA206" s="106"/>
      <c r="QB206" s="106"/>
      <c r="QC206" s="106"/>
      <c r="QD206" s="106"/>
      <c r="QE206" s="106"/>
      <c r="QF206" s="106"/>
      <c r="QG206" s="106"/>
      <c r="QH206" s="106"/>
      <c r="QI206" s="106"/>
      <c r="QJ206" s="106"/>
      <c r="QK206" s="106"/>
      <c r="QL206" s="106"/>
      <c r="QM206" s="106"/>
      <c r="QN206" s="106"/>
      <c r="QO206" s="106"/>
      <c r="QP206" s="106"/>
      <c r="QQ206" s="106"/>
      <c r="QR206" s="106"/>
      <c r="QS206" s="106"/>
      <c r="QT206" s="106"/>
      <c r="QU206" s="106"/>
      <c r="QV206" s="106"/>
      <c r="QW206" s="106"/>
      <c r="QX206" s="106"/>
      <c r="QY206" s="106"/>
      <c r="QZ206" s="106"/>
      <c r="RA206" s="106"/>
      <c r="RB206" s="106"/>
      <c r="RC206" s="106"/>
      <c r="RD206" s="106"/>
      <c r="RE206" s="106"/>
      <c r="RF206" s="106"/>
      <c r="RG206" s="106"/>
      <c r="RH206" s="106"/>
      <c r="RI206" s="106"/>
      <c r="RJ206" s="106"/>
      <c r="RK206" s="106"/>
      <c r="RL206" s="106"/>
      <c r="RM206" s="106"/>
      <c r="RN206" s="106"/>
      <c r="RO206" s="106"/>
      <c r="RP206" s="106"/>
      <c r="RQ206" s="106"/>
      <c r="RR206" s="106"/>
      <c r="RS206" s="106"/>
      <c r="RT206" s="106"/>
      <c r="RU206" s="106"/>
      <c r="RV206" s="106"/>
      <c r="RW206" s="106"/>
      <c r="RX206" s="106"/>
      <c r="RY206" s="106"/>
      <c r="RZ206" s="106"/>
      <c r="SA206" s="106"/>
      <c r="SB206" s="106"/>
      <c r="SC206" s="106"/>
      <c r="SD206" s="106"/>
      <c r="SE206" s="106"/>
      <c r="SF206" s="106"/>
      <c r="SG206" s="106"/>
      <c r="SH206" s="106"/>
      <c r="SI206" s="106"/>
      <c r="SJ206" s="106"/>
      <c r="SK206" s="106"/>
      <c r="SL206" s="106"/>
      <c r="SM206" s="106"/>
      <c r="SN206" s="106"/>
      <c r="SO206" s="106"/>
      <c r="SP206" s="106"/>
      <c r="SQ206" s="106"/>
      <c r="SR206" s="106"/>
      <c r="SS206" s="106"/>
      <c r="ST206" s="106"/>
      <c r="SU206" s="106"/>
      <c r="SV206" s="106"/>
      <c r="SW206" s="106"/>
      <c r="SX206" s="106"/>
      <c r="SY206" s="106"/>
      <c r="SZ206" s="106"/>
      <c r="TA206" s="106"/>
      <c r="TB206" s="106"/>
    </row>
    <row r="207" spans="1:522" s="1" customFormat="1" ht="18" customHeight="1" x14ac:dyDescent="0.25">
      <c r="A207" s="12"/>
      <c r="B207" s="11" t="s">
        <v>569</v>
      </c>
      <c r="C207" s="1">
        <v>12598</v>
      </c>
      <c r="E207" s="29" t="s">
        <v>568</v>
      </c>
      <c r="F207" s="1">
        <v>9436</v>
      </c>
      <c r="G207" s="9" t="s">
        <v>100</v>
      </c>
      <c r="H207" s="4" t="s">
        <v>316</v>
      </c>
      <c r="I207" s="1">
        <f t="shared" si="30"/>
        <v>1</v>
      </c>
      <c r="J207" s="12">
        <f>Tabuľka3[[#This Row],[Stĺpec9]]</f>
        <v>1</v>
      </c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106"/>
      <c r="BQ207" s="106"/>
      <c r="BR207" s="106"/>
      <c r="BS207" s="106"/>
      <c r="BT207" s="106"/>
      <c r="BU207" s="106"/>
      <c r="BV207" s="106"/>
      <c r="BW207" s="106"/>
      <c r="BX207" s="106"/>
      <c r="BY207" s="106"/>
      <c r="BZ207" s="106"/>
      <c r="CA207" s="106"/>
      <c r="CB207" s="106"/>
      <c r="CC207" s="106"/>
      <c r="CD207" s="106"/>
      <c r="CE207" s="106"/>
      <c r="CF207" s="106"/>
      <c r="CG207" s="106"/>
      <c r="CH207" s="106"/>
      <c r="CI207" s="106"/>
      <c r="CJ207" s="106"/>
      <c r="CK207" s="106"/>
      <c r="CL207" s="106"/>
      <c r="CM207" s="106"/>
      <c r="CN207" s="106"/>
      <c r="CO207" s="106"/>
      <c r="CP207" s="106"/>
      <c r="CQ207" s="106"/>
      <c r="CR207" s="106"/>
      <c r="CS207" s="106"/>
      <c r="CT207" s="106"/>
      <c r="CU207" s="106"/>
      <c r="CV207" s="106"/>
      <c r="CW207" s="106"/>
      <c r="CX207" s="106"/>
      <c r="CY207" s="106"/>
      <c r="CZ207" s="106"/>
      <c r="DA207" s="106"/>
      <c r="DB207" s="106"/>
      <c r="DC207" s="106"/>
      <c r="DD207" s="106"/>
      <c r="DE207" s="106"/>
      <c r="DF207" s="106"/>
      <c r="DG207" s="106"/>
      <c r="DH207" s="106"/>
      <c r="DI207" s="106"/>
      <c r="DJ207" s="106"/>
      <c r="DK207" s="106"/>
      <c r="DL207" s="106"/>
      <c r="DM207" s="106"/>
      <c r="DN207" s="106"/>
      <c r="DO207" s="106"/>
      <c r="DP207" s="106"/>
      <c r="DQ207" s="106"/>
      <c r="DR207" s="106"/>
      <c r="DS207" s="106"/>
      <c r="DT207" s="106"/>
      <c r="DU207" s="106"/>
      <c r="DV207" s="106"/>
      <c r="DW207" s="106"/>
      <c r="DX207" s="106"/>
      <c r="DY207" s="106"/>
      <c r="DZ207" s="106"/>
      <c r="EA207" s="106"/>
      <c r="EB207" s="106"/>
      <c r="EC207" s="106"/>
      <c r="ED207" s="106"/>
      <c r="EE207" s="106"/>
      <c r="EF207" s="106"/>
      <c r="EG207" s="106"/>
      <c r="EH207" s="106"/>
      <c r="EI207" s="106"/>
      <c r="EJ207" s="106"/>
      <c r="EK207" s="106"/>
      <c r="EL207" s="106"/>
      <c r="EM207" s="106"/>
      <c r="EN207" s="106"/>
      <c r="EO207" s="106"/>
      <c r="EP207" s="106"/>
      <c r="EQ207" s="106"/>
      <c r="ER207" s="106"/>
      <c r="ES207" s="106"/>
      <c r="ET207" s="106"/>
      <c r="EU207" s="106"/>
      <c r="EV207" s="106"/>
      <c r="EW207" s="106"/>
      <c r="EX207" s="106"/>
      <c r="EY207" s="106"/>
      <c r="EZ207" s="106"/>
      <c r="FA207" s="106"/>
      <c r="FB207" s="106"/>
      <c r="FC207" s="106"/>
      <c r="FD207" s="106"/>
      <c r="FE207" s="106"/>
      <c r="FF207" s="106"/>
      <c r="FG207" s="106"/>
      <c r="FH207" s="106"/>
      <c r="FI207" s="106"/>
      <c r="FJ207" s="106"/>
      <c r="FK207" s="106"/>
      <c r="FL207" s="106"/>
      <c r="FM207" s="106"/>
      <c r="FN207" s="106"/>
      <c r="FO207" s="106"/>
      <c r="FP207" s="106"/>
      <c r="FQ207" s="106"/>
      <c r="FR207" s="106"/>
      <c r="FS207" s="106"/>
      <c r="FT207" s="106"/>
      <c r="FU207" s="106"/>
      <c r="FV207" s="106"/>
      <c r="FW207" s="106"/>
      <c r="FX207" s="106"/>
      <c r="FY207" s="106"/>
      <c r="FZ207" s="106"/>
      <c r="GA207" s="106"/>
      <c r="GB207" s="106"/>
      <c r="GC207" s="106"/>
      <c r="GD207" s="106"/>
      <c r="GE207" s="106"/>
      <c r="GF207" s="106"/>
      <c r="GG207" s="106"/>
      <c r="GH207" s="106"/>
      <c r="GI207" s="106"/>
      <c r="GJ207" s="106"/>
      <c r="GK207" s="106"/>
      <c r="GL207" s="106"/>
      <c r="GM207" s="106"/>
      <c r="GN207" s="106"/>
      <c r="GO207" s="106"/>
      <c r="GP207" s="106"/>
      <c r="GQ207" s="106"/>
      <c r="GR207" s="106"/>
      <c r="GS207" s="106"/>
      <c r="GT207" s="106"/>
      <c r="GU207" s="106"/>
      <c r="GV207" s="106"/>
      <c r="GW207" s="106"/>
      <c r="GX207" s="106"/>
      <c r="GY207" s="106"/>
      <c r="GZ207" s="106"/>
      <c r="HA207" s="106"/>
      <c r="HB207" s="106"/>
      <c r="HC207" s="106"/>
      <c r="HD207" s="106"/>
      <c r="HE207" s="106"/>
      <c r="HF207" s="106"/>
      <c r="HG207" s="106"/>
      <c r="HH207" s="106"/>
      <c r="HI207" s="106"/>
      <c r="HJ207" s="106"/>
      <c r="HK207" s="106"/>
      <c r="HL207" s="106"/>
      <c r="HM207" s="106"/>
      <c r="HN207" s="106"/>
      <c r="HO207" s="106"/>
      <c r="HP207" s="106"/>
      <c r="HQ207" s="106"/>
      <c r="HR207" s="106"/>
      <c r="HS207" s="106"/>
      <c r="HT207" s="106"/>
      <c r="HU207" s="106"/>
      <c r="HV207" s="106"/>
      <c r="HW207" s="106"/>
      <c r="HX207" s="106"/>
      <c r="HY207" s="106"/>
      <c r="HZ207" s="106"/>
      <c r="IA207" s="106"/>
      <c r="IB207" s="106"/>
      <c r="IC207" s="106"/>
      <c r="ID207" s="106"/>
      <c r="IE207" s="106"/>
      <c r="IF207" s="106"/>
      <c r="IG207" s="106"/>
      <c r="IH207" s="106"/>
      <c r="II207" s="106"/>
      <c r="IJ207" s="106"/>
      <c r="IK207" s="106"/>
      <c r="IL207" s="106"/>
      <c r="IM207" s="106"/>
      <c r="IN207" s="106"/>
      <c r="IO207" s="106"/>
      <c r="IP207" s="106"/>
      <c r="IQ207" s="106"/>
      <c r="IR207" s="106"/>
      <c r="IS207" s="106"/>
      <c r="IT207" s="106"/>
      <c r="IU207" s="106"/>
      <c r="IV207" s="106"/>
      <c r="IW207" s="106"/>
      <c r="IX207" s="106"/>
      <c r="IY207" s="106"/>
      <c r="IZ207" s="106"/>
      <c r="JA207" s="106"/>
      <c r="JB207" s="106"/>
      <c r="JC207" s="106"/>
      <c r="JD207" s="106"/>
      <c r="JE207" s="106"/>
      <c r="JF207" s="106"/>
      <c r="JG207" s="106"/>
      <c r="JH207" s="106"/>
      <c r="JI207" s="106"/>
      <c r="JJ207" s="106"/>
      <c r="JK207" s="106"/>
      <c r="JL207" s="106"/>
      <c r="JM207" s="106"/>
      <c r="JN207" s="106"/>
      <c r="JO207" s="106"/>
      <c r="JP207" s="106"/>
      <c r="JQ207" s="106"/>
      <c r="JR207" s="106"/>
      <c r="JS207" s="106"/>
      <c r="JT207" s="106"/>
      <c r="JU207" s="106"/>
      <c r="JV207" s="106"/>
      <c r="JW207" s="106"/>
      <c r="JX207" s="106"/>
      <c r="JY207" s="106"/>
      <c r="JZ207" s="106"/>
      <c r="KA207" s="106"/>
      <c r="KB207" s="106"/>
      <c r="KC207" s="106"/>
      <c r="KD207" s="106"/>
      <c r="KE207" s="106"/>
      <c r="KF207" s="106"/>
      <c r="KG207" s="106"/>
      <c r="KH207" s="106"/>
      <c r="KI207" s="106"/>
      <c r="KJ207" s="106"/>
      <c r="KK207" s="106"/>
      <c r="KL207" s="106"/>
      <c r="KM207" s="106"/>
      <c r="KN207" s="106"/>
      <c r="KO207" s="106"/>
      <c r="KP207" s="106"/>
      <c r="KQ207" s="106"/>
      <c r="KR207" s="106"/>
      <c r="KS207" s="106"/>
      <c r="KT207" s="106"/>
      <c r="KU207" s="106"/>
      <c r="KV207" s="106"/>
      <c r="KW207" s="106"/>
      <c r="KX207" s="106"/>
      <c r="KY207" s="106"/>
      <c r="KZ207" s="106"/>
      <c r="LA207" s="106"/>
      <c r="LB207" s="106"/>
      <c r="LC207" s="106"/>
      <c r="LD207" s="106"/>
      <c r="LE207" s="106"/>
      <c r="LF207" s="106"/>
      <c r="LG207" s="106"/>
      <c r="LH207" s="106"/>
      <c r="LI207" s="106"/>
      <c r="LJ207" s="106"/>
      <c r="LK207" s="106"/>
      <c r="LL207" s="106"/>
      <c r="LM207" s="106"/>
      <c r="LN207" s="106"/>
      <c r="LO207" s="106"/>
      <c r="LP207" s="106"/>
      <c r="LQ207" s="106"/>
      <c r="LR207" s="106"/>
      <c r="LS207" s="106"/>
      <c r="LT207" s="106"/>
      <c r="LU207" s="106"/>
      <c r="LV207" s="106"/>
      <c r="LW207" s="106"/>
      <c r="LX207" s="106"/>
      <c r="LY207" s="106"/>
      <c r="LZ207" s="106"/>
      <c r="MA207" s="106"/>
      <c r="MB207" s="106"/>
      <c r="MC207" s="106"/>
      <c r="MD207" s="106"/>
      <c r="ME207" s="106">
        <v>1</v>
      </c>
      <c r="MF207" s="106"/>
      <c r="MG207" s="106"/>
      <c r="MH207" s="106"/>
      <c r="MI207" s="106"/>
      <c r="MJ207" s="106"/>
      <c r="MK207" s="106"/>
      <c r="ML207" s="106"/>
      <c r="MM207" s="106"/>
      <c r="MN207" s="106"/>
      <c r="MO207" s="106"/>
      <c r="MP207" s="106"/>
      <c r="MQ207" s="106"/>
      <c r="MR207" s="106"/>
      <c r="MS207" s="106"/>
      <c r="MT207" s="106"/>
      <c r="MU207" s="106"/>
      <c r="MV207" s="106"/>
      <c r="MW207" s="106"/>
      <c r="MX207" s="106"/>
      <c r="MY207" s="106"/>
      <c r="MZ207" s="106"/>
      <c r="NA207" s="106"/>
      <c r="NB207" s="106"/>
      <c r="NC207" s="106"/>
      <c r="ND207" s="106"/>
      <c r="NE207" s="106"/>
      <c r="NF207" s="106"/>
      <c r="NG207" s="106"/>
      <c r="NH207" s="106"/>
      <c r="NI207" s="106"/>
      <c r="NJ207" s="106"/>
      <c r="NK207" s="106"/>
      <c r="NL207" s="106"/>
      <c r="NM207" s="106"/>
      <c r="NN207" s="106"/>
      <c r="NO207" s="106"/>
      <c r="NP207" s="106"/>
      <c r="NQ207" s="106"/>
      <c r="NR207" s="106"/>
      <c r="NS207" s="106"/>
      <c r="NT207" s="106"/>
      <c r="NU207" s="106"/>
      <c r="NV207" s="106"/>
      <c r="NW207" s="106"/>
      <c r="NX207" s="106"/>
      <c r="NY207" s="106"/>
      <c r="NZ207" s="106"/>
      <c r="OA207" s="106"/>
      <c r="OB207" s="106"/>
      <c r="OC207" s="106"/>
      <c r="OD207" s="106"/>
      <c r="OE207" s="106"/>
      <c r="OF207" s="106"/>
      <c r="OG207" s="106"/>
      <c r="OH207" s="106"/>
      <c r="OI207" s="106"/>
      <c r="OJ207" s="106"/>
      <c r="OK207" s="106"/>
      <c r="OL207" s="106"/>
      <c r="OM207" s="106"/>
      <c r="ON207" s="106"/>
      <c r="OO207" s="106"/>
      <c r="OP207" s="106"/>
      <c r="OQ207" s="106"/>
      <c r="OR207" s="106"/>
      <c r="OS207" s="106"/>
      <c r="OT207" s="106"/>
      <c r="OU207" s="106"/>
      <c r="OV207" s="106"/>
      <c r="OW207" s="106"/>
      <c r="OX207" s="106"/>
      <c r="OY207" s="106"/>
      <c r="OZ207" s="106"/>
      <c r="PA207" s="106"/>
      <c r="PB207" s="106"/>
      <c r="PC207" s="106"/>
      <c r="PD207" s="106"/>
      <c r="PE207" s="106"/>
      <c r="PF207" s="106"/>
      <c r="PG207" s="106"/>
      <c r="PH207" s="106"/>
      <c r="PI207" s="106"/>
      <c r="PJ207" s="106"/>
      <c r="PK207" s="106"/>
      <c r="PL207" s="106"/>
      <c r="PM207" s="106"/>
      <c r="PN207" s="106"/>
      <c r="PO207" s="106"/>
      <c r="PP207" s="106"/>
      <c r="PQ207" s="106"/>
      <c r="PR207" s="106"/>
      <c r="PS207" s="106"/>
      <c r="PT207" s="106"/>
      <c r="PU207" s="106"/>
      <c r="PV207" s="106"/>
      <c r="PW207" s="106"/>
      <c r="PX207" s="106"/>
      <c r="PY207" s="106"/>
      <c r="PZ207" s="106"/>
      <c r="QA207" s="106"/>
      <c r="QB207" s="106"/>
      <c r="QC207" s="106"/>
      <c r="QD207" s="106"/>
      <c r="QE207" s="106"/>
      <c r="QF207" s="106"/>
      <c r="QG207" s="106"/>
      <c r="QH207" s="106"/>
      <c r="QI207" s="106"/>
      <c r="QJ207" s="106"/>
      <c r="QK207" s="106"/>
      <c r="QL207" s="106"/>
      <c r="QM207" s="106"/>
      <c r="QN207" s="106"/>
      <c r="QO207" s="106"/>
      <c r="QP207" s="106"/>
      <c r="QQ207" s="106"/>
      <c r="QR207" s="106"/>
      <c r="QS207" s="106"/>
      <c r="QT207" s="106"/>
      <c r="QU207" s="106"/>
      <c r="QV207" s="106"/>
      <c r="QW207" s="106"/>
      <c r="QX207" s="106"/>
      <c r="QY207" s="106"/>
      <c r="QZ207" s="106"/>
      <c r="RA207" s="106"/>
      <c r="RB207" s="106"/>
      <c r="RC207" s="106"/>
      <c r="RD207" s="106"/>
      <c r="RE207" s="106"/>
      <c r="RF207" s="106"/>
      <c r="RG207" s="106"/>
      <c r="RH207" s="106"/>
      <c r="RI207" s="106"/>
      <c r="RJ207" s="106"/>
      <c r="RK207" s="106"/>
      <c r="RL207" s="106"/>
      <c r="RM207" s="106"/>
      <c r="RN207" s="106"/>
      <c r="RO207" s="106"/>
      <c r="RP207" s="106"/>
      <c r="RQ207" s="106"/>
      <c r="RR207" s="106"/>
      <c r="RS207" s="106"/>
      <c r="RT207" s="106"/>
      <c r="RU207" s="106"/>
      <c r="RV207" s="106"/>
      <c r="RW207" s="106"/>
      <c r="RX207" s="106"/>
      <c r="RY207" s="106"/>
      <c r="RZ207" s="106"/>
      <c r="SA207" s="106"/>
      <c r="SB207" s="106"/>
      <c r="SC207" s="106"/>
      <c r="SD207" s="106"/>
      <c r="SE207" s="106"/>
      <c r="SF207" s="106"/>
      <c r="SG207" s="106"/>
      <c r="SH207" s="106"/>
      <c r="SI207" s="106"/>
      <c r="SJ207" s="106"/>
      <c r="SK207" s="106"/>
      <c r="SL207" s="106"/>
      <c r="SM207" s="106"/>
      <c r="SN207" s="106"/>
      <c r="SO207" s="106"/>
      <c r="SP207" s="106"/>
      <c r="SQ207" s="106"/>
      <c r="SR207" s="106"/>
      <c r="SS207" s="106"/>
      <c r="ST207" s="106"/>
      <c r="SU207" s="106"/>
      <c r="SV207" s="106"/>
      <c r="SW207" s="106"/>
      <c r="SX207" s="106"/>
      <c r="SY207" s="106"/>
      <c r="SZ207" s="106"/>
      <c r="TA207" s="106"/>
      <c r="TB207" s="106"/>
    </row>
    <row r="208" spans="1:522" s="1" customFormat="1" ht="18" customHeight="1" x14ac:dyDescent="0.25">
      <c r="A208" s="12"/>
      <c r="B208" s="11"/>
      <c r="E208" s="29" t="s">
        <v>570</v>
      </c>
      <c r="F208" s="1">
        <v>8567</v>
      </c>
      <c r="G208" s="9" t="s">
        <v>95</v>
      </c>
      <c r="H208" s="4"/>
      <c r="I208" s="1">
        <f t="shared" si="30"/>
        <v>0</v>
      </c>
      <c r="J208" s="12">
        <f>Tabuľka3[[#This Row],[Stĺpec9]]</f>
        <v>0</v>
      </c>
      <c r="K208" s="106">
        <f>Juniori!K56</f>
        <v>0</v>
      </c>
      <c r="L208" s="106">
        <f>Juniori!L56</f>
        <v>0</v>
      </c>
      <c r="M208" s="106">
        <f>Juniori!M56</f>
        <v>0</v>
      </c>
      <c r="N208" s="106">
        <f>Juniori!N56</f>
        <v>0</v>
      </c>
      <c r="O208" s="106">
        <f>Juniori!O56</f>
        <v>0</v>
      </c>
      <c r="P208" s="106">
        <f>Juniori!P56</f>
        <v>0</v>
      </c>
      <c r="Q208" s="106">
        <f>Juniori!Q56</f>
        <v>0</v>
      </c>
      <c r="R208" s="106">
        <f>Juniori!R56</f>
        <v>0</v>
      </c>
      <c r="S208" s="106">
        <f>Juniori!S56</f>
        <v>0</v>
      </c>
      <c r="T208" s="106">
        <f>Juniori!T56</f>
        <v>0</v>
      </c>
      <c r="U208" s="106">
        <f>Juniori!U56</f>
        <v>0</v>
      </c>
      <c r="V208" s="106">
        <f>Juniori!V56</f>
        <v>0</v>
      </c>
      <c r="W208" s="106">
        <f>Juniori!W56</f>
        <v>0</v>
      </c>
      <c r="X208" s="106">
        <f>Juniori!X56</f>
        <v>0</v>
      </c>
      <c r="Y208" s="106">
        <f>Juniori!Y56</f>
        <v>0</v>
      </c>
      <c r="Z208" s="106">
        <f>Juniori!Z56</f>
        <v>0</v>
      </c>
      <c r="AA208" s="106">
        <f>Juniori!AA56</f>
        <v>0</v>
      </c>
      <c r="AB208" s="106">
        <f>Juniori!AB56</f>
        <v>0</v>
      </c>
      <c r="AC208" s="106">
        <f>Juniori!AC56</f>
        <v>0</v>
      </c>
      <c r="AD208" s="106">
        <f>Juniori!AD56</f>
        <v>0</v>
      </c>
      <c r="AE208" s="106">
        <f>Juniori!AE56</f>
        <v>0</v>
      </c>
      <c r="AF208" s="106">
        <f>Juniori!AF56</f>
        <v>0</v>
      </c>
      <c r="AG208" s="106">
        <f>Juniori!AG56</f>
        <v>0</v>
      </c>
      <c r="AH208" s="106">
        <f>Juniori!AH56</f>
        <v>0</v>
      </c>
      <c r="AI208" s="106">
        <f>Juniori!AI56</f>
        <v>0</v>
      </c>
      <c r="AJ208" s="106">
        <f>Juniori!AJ56</f>
        <v>0</v>
      </c>
      <c r="AK208" s="106">
        <f>Juniori!AK56</f>
        <v>0</v>
      </c>
      <c r="AL208" s="106">
        <f>Juniori!AL56</f>
        <v>0</v>
      </c>
      <c r="AM208" s="106">
        <f>Juniori!AM56</f>
        <v>0</v>
      </c>
      <c r="AN208" s="106">
        <f>Juniori!AN56</f>
        <v>0</v>
      </c>
      <c r="AO208" s="106">
        <f>Juniori!AO56</f>
        <v>0</v>
      </c>
      <c r="AP208" s="106">
        <f>Juniori!AP56</f>
        <v>0</v>
      </c>
      <c r="AQ208" s="106">
        <f>Juniori!AQ56</f>
        <v>0</v>
      </c>
      <c r="AR208" s="106">
        <f>Juniori!AR56</f>
        <v>0</v>
      </c>
      <c r="AS208" s="106">
        <f>Juniori!AS56</f>
        <v>0</v>
      </c>
      <c r="AT208" s="106">
        <f>Juniori!AT56</f>
        <v>0</v>
      </c>
      <c r="AU208" s="106">
        <f>Juniori!AU56</f>
        <v>0</v>
      </c>
      <c r="AV208" s="106">
        <f>Juniori!AV56</f>
        <v>0</v>
      </c>
      <c r="AW208" s="106">
        <f>Juniori!AW56</f>
        <v>0</v>
      </c>
      <c r="AX208" s="106">
        <f>Juniori!AX56</f>
        <v>0</v>
      </c>
      <c r="AY208" s="106">
        <f>Juniori!AY56</f>
        <v>0</v>
      </c>
      <c r="AZ208" s="106">
        <f>Juniori!AZ56</f>
        <v>0</v>
      </c>
      <c r="BA208" s="106">
        <f>Juniori!BA56</f>
        <v>0</v>
      </c>
      <c r="BB208" s="106">
        <f>Juniori!BB56</f>
        <v>0</v>
      </c>
      <c r="BC208" s="106">
        <f>Juniori!BC56</f>
        <v>0</v>
      </c>
      <c r="BD208" s="106">
        <f>Juniori!BD56</f>
        <v>0</v>
      </c>
      <c r="BE208" s="106">
        <f>Juniori!BE56</f>
        <v>0</v>
      </c>
      <c r="BF208" s="106">
        <f>Juniori!BF56</f>
        <v>0</v>
      </c>
      <c r="BG208" s="106">
        <f>Juniori!BG56</f>
        <v>0</v>
      </c>
      <c r="BH208" s="106">
        <f>Juniori!BH56</f>
        <v>0</v>
      </c>
      <c r="BI208" s="106">
        <f>Juniori!BI56</f>
        <v>0</v>
      </c>
      <c r="BJ208" s="106">
        <f>Juniori!BJ56</f>
        <v>0</v>
      </c>
      <c r="BK208" s="106">
        <f>Juniori!BK56</f>
        <v>0</v>
      </c>
      <c r="BL208" s="106">
        <f>Juniori!BL56</f>
        <v>0</v>
      </c>
      <c r="BM208" s="106">
        <f>Juniori!BM56</f>
        <v>0</v>
      </c>
      <c r="BN208" s="106">
        <f>Juniori!BN56</f>
        <v>0</v>
      </c>
      <c r="BO208" s="106">
        <f>Juniori!BO56</f>
        <v>0</v>
      </c>
      <c r="BP208" s="106">
        <f>Juniori!BP56</f>
        <v>0</v>
      </c>
      <c r="BQ208" s="106">
        <f>Juniori!BQ56</f>
        <v>0</v>
      </c>
      <c r="BR208" s="106">
        <f>Juniori!BR56</f>
        <v>0</v>
      </c>
      <c r="BS208" s="106">
        <f>Juniori!BS56</f>
        <v>0</v>
      </c>
      <c r="BT208" s="106">
        <f>Juniori!BT56</f>
        <v>0</v>
      </c>
      <c r="BU208" s="106">
        <f>Juniori!BU56</f>
        <v>0</v>
      </c>
      <c r="BV208" s="106">
        <f>Juniori!BV56</f>
        <v>0</v>
      </c>
      <c r="BW208" s="106">
        <f>Juniori!BW56</f>
        <v>0</v>
      </c>
      <c r="BX208" s="106">
        <f>Juniori!BX56</f>
        <v>0</v>
      </c>
      <c r="BY208" s="106">
        <f>Juniori!BY56</f>
        <v>0</v>
      </c>
      <c r="BZ208" s="106">
        <f>Juniori!BZ56</f>
        <v>0</v>
      </c>
      <c r="CA208" s="106">
        <f>Juniori!CA56</f>
        <v>0</v>
      </c>
      <c r="CB208" s="106">
        <f>Juniori!CB56</f>
        <v>0</v>
      </c>
      <c r="CC208" s="106">
        <f>Juniori!CC56</f>
        <v>0</v>
      </c>
      <c r="CD208" s="106">
        <f>Juniori!CD56</f>
        <v>0</v>
      </c>
      <c r="CE208" s="106">
        <f>Juniori!CE56</f>
        <v>0</v>
      </c>
      <c r="CF208" s="106">
        <f>Juniori!CF56</f>
        <v>0</v>
      </c>
      <c r="CG208" s="106">
        <f>Juniori!CG56</f>
        <v>0</v>
      </c>
      <c r="CH208" s="106">
        <f>Juniori!CH56</f>
        <v>0</v>
      </c>
      <c r="CI208" s="106">
        <f>Juniori!CI56</f>
        <v>0</v>
      </c>
      <c r="CJ208" s="106">
        <f>Juniori!CJ56</f>
        <v>0</v>
      </c>
      <c r="CK208" s="106">
        <f>Juniori!CK56</f>
        <v>0</v>
      </c>
      <c r="CL208" s="106">
        <f>Juniori!CL56</f>
        <v>0</v>
      </c>
      <c r="CM208" s="106">
        <f>Juniori!CM56</f>
        <v>0</v>
      </c>
      <c r="CN208" s="106">
        <f>Juniori!CN56</f>
        <v>0</v>
      </c>
      <c r="CO208" s="106">
        <f>Juniori!CO56</f>
        <v>0</v>
      </c>
      <c r="CP208" s="106">
        <f>Juniori!CP56</f>
        <v>0</v>
      </c>
      <c r="CQ208" s="106">
        <f>Juniori!CQ56</f>
        <v>0</v>
      </c>
      <c r="CR208" s="106">
        <f>Juniori!CR56</f>
        <v>0</v>
      </c>
      <c r="CS208" s="106">
        <f>Juniori!CS56</f>
        <v>0</v>
      </c>
      <c r="CT208" s="106">
        <f>Juniori!CT56</f>
        <v>0</v>
      </c>
      <c r="CU208" s="106">
        <f>Juniori!CU56</f>
        <v>0</v>
      </c>
      <c r="CV208" s="106">
        <f>Juniori!CV56</f>
        <v>0</v>
      </c>
      <c r="CW208" s="106">
        <f>Juniori!CW56</f>
        <v>0</v>
      </c>
      <c r="CX208" s="106">
        <f>Juniori!CX56</f>
        <v>0</v>
      </c>
      <c r="CY208" s="106">
        <f>Juniori!CY56</f>
        <v>0</v>
      </c>
      <c r="CZ208" s="106">
        <f>Juniori!CZ56</f>
        <v>0</v>
      </c>
      <c r="DA208" s="106">
        <f>Juniori!DA56</f>
        <v>0</v>
      </c>
      <c r="DB208" s="106">
        <f>Juniori!DB56</f>
        <v>0</v>
      </c>
      <c r="DC208" s="106">
        <f>Juniori!DC56</f>
        <v>0</v>
      </c>
      <c r="DD208" s="106">
        <f>Juniori!DD56</f>
        <v>0</v>
      </c>
      <c r="DE208" s="106">
        <f>Juniori!DE56</f>
        <v>0</v>
      </c>
      <c r="DF208" s="106">
        <f>Juniori!DF56</f>
        <v>0</v>
      </c>
      <c r="DG208" s="106">
        <f>Juniori!DG56</f>
        <v>0</v>
      </c>
      <c r="DH208" s="106">
        <f>Juniori!DH56</f>
        <v>0</v>
      </c>
      <c r="DI208" s="106">
        <f>Juniori!DI56</f>
        <v>0</v>
      </c>
      <c r="DJ208" s="106">
        <f>Juniori!DJ56</f>
        <v>0</v>
      </c>
      <c r="DK208" s="106">
        <f>Juniori!DK56</f>
        <v>0</v>
      </c>
      <c r="DL208" s="106">
        <f>Juniori!DL56</f>
        <v>0</v>
      </c>
      <c r="DM208" s="106">
        <f>Juniori!DM56</f>
        <v>0</v>
      </c>
      <c r="DN208" s="106">
        <f>Juniori!DN56</f>
        <v>0</v>
      </c>
      <c r="DO208" s="106">
        <f>Juniori!DO56</f>
        <v>0</v>
      </c>
      <c r="DP208" s="106">
        <f>Juniori!DP56</f>
        <v>0</v>
      </c>
      <c r="DQ208" s="106">
        <f>Juniori!DQ56</f>
        <v>0</v>
      </c>
      <c r="DR208" s="106">
        <f>Juniori!DR56</f>
        <v>0</v>
      </c>
      <c r="DS208" s="106">
        <f>Juniori!DS56</f>
        <v>0</v>
      </c>
      <c r="DT208" s="106">
        <f>Juniori!DT56</f>
        <v>0</v>
      </c>
      <c r="DU208" s="106">
        <f>Juniori!DU56</f>
        <v>0</v>
      </c>
      <c r="DV208" s="106">
        <f>Juniori!DV56</f>
        <v>0</v>
      </c>
      <c r="DW208" s="106">
        <f>Juniori!DW56</f>
        <v>0</v>
      </c>
      <c r="DX208" s="106">
        <f>Juniori!DX56</f>
        <v>0</v>
      </c>
      <c r="DY208" s="106">
        <f>Juniori!DY56</f>
        <v>0</v>
      </c>
      <c r="DZ208" s="106">
        <f>Juniori!DZ56</f>
        <v>0</v>
      </c>
      <c r="EA208" s="106">
        <f>Juniori!EA56</f>
        <v>0</v>
      </c>
      <c r="EB208" s="106">
        <f>Juniori!EB56</f>
        <v>0</v>
      </c>
      <c r="EC208" s="106">
        <f>Juniori!EC56</f>
        <v>0</v>
      </c>
      <c r="ED208" s="106">
        <f>Juniori!ED56</f>
        <v>0</v>
      </c>
      <c r="EE208" s="106">
        <f>Juniori!EE56</f>
        <v>0</v>
      </c>
      <c r="EF208" s="106">
        <f>Juniori!EF56</f>
        <v>0</v>
      </c>
      <c r="EG208" s="106">
        <f>Juniori!EG56</f>
        <v>0</v>
      </c>
      <c r="EH208" s="106">
        <f>Juniori!EH56</f>
        <v>0</v>
      </c>
      <c r="EI208" s="106">
        <f>Juniori!EI56</f>
        <v>0</v>
      </c>
      <c r="EJ208" s="106">
        <f>Juniori!EJ56</f>
        <v>0</v>
      </c>
      <c r="EK208" s="106">
        <f>Juniori!EK56</f>
        <v>0</v>
      </c>
      <c r="EL208" s="106">
        <f>Juniori!EL56</f>
        <v>0</v>
      </c>
      <c r="EM208" s="106">
        <f>Juniori!EM56</f>
        <v>0</v>
      </c>
      <c r="EN208" s="106">
        <f>Juniori!EN56</f>
        <v>0</v>
      </c>
      <c r="EO208" s="106">
        <f>Juniori!EO56</f>
        <v>0</v>
      </c>
      <c r="EP208" s="106">
        <f>Juniori!EP56</f>
        <v>0</v>
      </c>
      <c r="EQ208" s="106">
        <f>Juniori!EQ56</f>
        <v>0</v>
      </c>
      <c r="ER208" s="106">
        <f>Juniori!ER56</f>
        <v>0</v>
      </c>
      <c r="ES208" s="106">
        <f>Juniori!ES56</f>
        <v>0</v>
      </c>
      <c r="ET208" s="106">
        <f>Juniori!ET56</f>
        <v>0</v>
      </c>
      <c r="EU208" s="106">
        <f>Juniori!EU56</f>
        <v>0</v>
      </c>
      <c r="EV208" s="106">
        <f>Juniori!EV56</f>
        <v>0</v>
      </c>
      <c r="EW208" s="106">
        <f>Juniori!EW56</f>
        <v>0</v>
      </c>
      <c r="EX208" s="106">
        <f>Juniori!EX56</f>
        <v>0</v>
      </c>
      <c r="EY208" s="106">
        <f>Juniori!EY56</f>
        <v>0</v>
      </c>
      <c r="EZ208" s="106">
        <f>Juniori!EZ56</f>
        <v>0</v>
      </c>
      <c r="FA208" s="106">
        <f>Juniori!FA56</f>
        <v>0</v>
      </c>
      <c r="FB208" s="106">
        <f>Juniori!FB56</f>
        <v>0</v>
      </c>
      <c r="FC208" s="106">
        <f>Juniori!FC56</f>
        <v>0</v>
      </c>
      <c r="FD208" s="106">
        <f>Juniori!FD56</f>
        <v>0</v>
      </c>
      <c r="FE208" s="106">
        <f>Juniori!FE56</f>
        <v>0</v>
      </c>
      <c r="FF208" s="106">
        <f>Juniori!FF56</f>
        <v>0</v>
      </c>
      <c r="FG208" s="106">
        <f>Juniori!FG56</f>
        <v>0</v>
      </c>
      <c r="FH208" s="106">
        <f>Juniori!FH56</f>
        <v>0</v>
      </c>
      <c r="FI208" s="106">
        <f>Juniori!FI56</f>
        <v>0</v>
      </c>
      <c r="FJ208" s="106">
        <f>Juniori!FJ56</f>
        <v>0</v>
      </c>
      <c r="FK208" s="106">
        <f>Juniori!FK56</f>
        <v>0</v>
      </c>
      <c r="FL208" s="106">
        <f>Juniori!FL56</f>
        <v>0</v>
      </c>
      <c r="FM208" s="106">
        <f>Juniori!FM56</f>
        <v>0</v>
      </c>
      <c r="FN208" s="106">
        <f>Juniori!FN56</f>
        <v>0</v>
      </c>
      <c r="FO208" s="106">
        <f>Juniori!FO56</f>
        <v>0</v>
      </c>
      <c r="FP208" s="106">
        <f>Juniori!FP56</f>
        <v>0</v>
      </c>
      <c r="FQ208" s="106">
        <f>Juniori!FQ56</f>
        <v>0</v>
      </c>
      <c r="FR208" s="106">
        <f>Juniori!FR56</f>
        <v>0</v>
      </c>
      <c r="FS208" s="106">
        <f>Juniori!FS56</f>
        <v>0</v>
      </c>
      <c r="FT208" s="106">
        <f>Juniori!FT56</f>
        <v>0</v>
      </c>
      <c r="FU208" s="106">
        <f>Juniori!FU56</f>
        <v>0</v>
      </c>
      <c r="FV208" s="106">
        <f>Juniori!FV56</f>
        <v>0</v>
      </c>
      <c r="FW208" s="106">
        <f>Juniori!FW56</f>
        <v>0</v>
      </c>
      <c r="FX208" s="106">
        <f>Juniori!FX56</f>
        <v>0</v>
      </c>
      <c r="FY208" s="106">
        <f>Juniori!FY56</f>
        <v>0</v>
      </c>
      <c r="FZ208" s="106">
        <f>Juniori!FZ56</f>
        <v>0</v>
      </c>
      <c r="GA208" s="106">
        <f>Juniori!GA56</f>
        <v>0</v>
      </c>
      <c r="GB208" s="106">
        <f>Juniori!GB56</f>
        <v>0</v>
      </c>
      <c r="GC208" s="106">
        <f>Juniori!GC56</f>
        <v>0</v>
      </c>
      <c r="GD208" s="106">
        <f>Juniori!GD56</f>
        <v>0</v>
      </c>
      <c r="GE208" s="106">
        <f>Juniori!GE56</f>
        <v>0</v>
      </c>
      <c r="GF208" s="106">
        <f>Juniori!GF56</f>
        <v>0</v>
      </c>
      <c r="GG208" s="106">
        <f>Juniori!GG56</f>
        <v>0</v>
      </c>
      <c r="GH208" s="106">
        <f>Juniori!GH56</f>
        <v>0</v>
      </c>
      <c r="GI208" s="106">
        <f>Juniori!GI56</f>
        <v>0</v>
      </c>
      <c r="GJ208" s="106">
        <f>Juniori!GJ56</f>
        <v>0</v>
      </c>
      <c r="GK208" s="106">
        <f>Juniori!GK56</f>
        <v>0</v>
      </c>
      <c r="GL208" s="106">
        <f>Juniori!GL56</f>
        <v>0</v>
      </c>
      <c r="GM208" s="106">
        <f>Juniori!GM56</f>
        <v>0</v>
      </c>
      <c r="GN208" s="106">
        <f>Juniori!GN56</f>
        <v>0</v>
      </c>
      <c r="GO208" s="106">
        <f>Juniori!GO56</f>
        <v>0</v>
      </c>
      <c r="GP208" s="106">
        <f>Juniori!GP56</f>
        <v>0</v>
      </c>
      <c r="GQ208" s="106">
        <f>Juniori!GQ56</f>
        <v>0</v>
      </c>
      <c r="GR208" s="106">
        <f>Juniori!GR56</f>
        <v>0</v>
      </c>
      <c r="GS208" s="106">
        <f>Juniori!GS56</f>
        <v>0</v>
      </c>
      <c r="GT208" s="106">
        <f>Juniori!GT56</f>
        <v>0</v>
      </c>
      <c r="GU208" s="106">
        <f>Juniori!GU56</f>
        <v>0</v>
      </c>
      <c r="GV208" s="106">
        <f>Juniori!GV56</f>
        <v>0</v>
      </c>
      <c r="GW208" s="106">
        <f>Juniori!GW56</f>
        <v>0</v>
      </c>
      <c r="GX208" s="106">
        <f>Juniori!GX56</f>
        <v>0</v>
      </c>
      <c r="GY208" s="106">
        <f>Juniori!GY56</f>
        <v>0</v>
      </c>
      <c r="GZ208" s="106">
        <f>Juniori!GZ56</f>
        <v>0</v>
      </c>
      <c r="HA208" s="106">
        <f>Juniori!HA56</f>
        <v>0</v>
      </c>
      <c r="HB208" s="106">
        <f>Juniori!HB56</f>
        <v>0</v>
      </c>
      <c r="HC208" s="106">
        <f>Juniori!HC56</f>
        <v>0</v>
      </c>
      <c r="HD208" s="106">
        <f>Juniori!HD56</f>
        <v>0</v>
      </c>
      <c r="HE208" s="106">
        <f>Juniori!HE56</f>
        <v>0</v>
      </c>
      <c r="HF208" s="106">
        <f>Juniori!HF56</f>
        <v>0</v>
      </c>
      <c r="HG208" s="106">
        <f>Juniori!HG56</f>
        <v>0</v>
      </c>
      <c r="HH208" s="106">
        <f>Juniori!HH56</f>
        <v>0</v>
      </c>
      <c r="HI208" s="106">
        <f>Juniori!HI56</f>
        <v>0</v>
      </c>
      <c r="HJ208" s="106">
        <f>Juniori!HJ56</f>
        <v>0</v>
      </c>
      <c r="HK208" s="106">
        <f>Juniori!HK56</f>
        <v>0</v>
      </c>
      <c r="HL208" s="106">
        <f>Juniori!HL56</f>
        <v>0</v>
      </c>
      <c r="HM208" s="106">
        <f>Juniori!HM56</f>
        <v>0</v>
      </c>
      <c r="HN208" s="106">
        <f>Juniori!HN56</f>
        <v>0</v>
      </c>
      <c r="HO208" s="106">
        <f>Juniori!HO56</f>
        <v>0</v>
      </c>
      <c r="HP208" s="106">
        <f>Juniori!HP56</f>
        <v>0</v>
      </c>
      <c r="HQ208" s="106">
        <f>Juniori!HQ56</f>
        <v>0</v>
      </c>
      <c r="HR208" s="106">
        <f>Juniori!HR56</f>
        <v>0</v>
      </c>
      <c r="HS208" s="106">
        <f>Juniori!HS56</f>
        <v>0</v>
      </c>
      <c r="HT208" s="106">
        <f>Juniori!HT56</f>
        <v>0</v>
      </c>
      <c r="HU208" s="106">
        <f>Juniori!HU56</f>
        <v>0</v>
      </c>
      <c r="HV208" s="106">
        <f>Juniori!HV56</f>
        <v>0</v>
      </c>
      <c r="HW208" s="106">
        <f>Juniori!HW56</f>
        <v>0</v>
      </c>
      <c r="HX208" s="106">
        <f>Juniori!HX56</f>
        <v>0</v>
      </c>
      <c r="HY208" s="106">
        <f>Juniori!HY56</f>
        <v>0</v>
      </c>
      <c r="HZ208" s="106">
        <f>Juniori!HZ56</f>
        <v>0</v>
      </c>
      <c r="IA208" s="106">
        <f>Juniori!IA56</f>
        <v>0</v>
      </c>
      <c r="IB208" s="106">
        <f>Juniori!IB56</f>
        <v>0</v>
      </c>
      <c r="IC208" s="106">
        <f>Juniori!IC56</f>
        <v>0</v>
      </c>
      <c r="ID208" s="106">
        <f>Juniori!ID56</f>
        <v>0</v>
      </c>
      <c r="IE208" s="106">
        <f>Juniori!IE56</f>
        <v>0</v>
      </c>
      <c r="IF208" s="106">
        <f>Juniori!IF56</f>
        <v>0</v>
      </c>
      <c r="IG208" s="106">
        <f>Juniori!IG56</f>
        <v>0</v>
      </c>
      <c r="IH208" s="106">
        <f>Juniori!IH56</f>
        <v>0</v>
      </c>
      <c r="II208" s="106">
        <f>Juniori!II56</f>
        <v>0</v>
      </c>
      <c r="IJ208" s="106">
        <f>Juniori!IJ56</f>
        <v>0</v>
      </c>
      <c r="IK208" s="106">
        <f>Juniori!IK56</f>
        <v>0</v>
      </c>
      <c r="IL208" s="106">
        <f>Juniori!IL56</f>
        <v>0</v>
      </c>
      <c r="IM208" s="106">
        <f>Juniori!IM56</f>
        <v>0</v>
      </c>
      <c r="IN208" s="106">
        <f>Juniori!IN56</f>
        <v>0</v>
      </c>
      <c r="IO208" s="106">
        <f>Juniori!IO56</f>
        <v>0</v>
      </c>
      <c r="IP208" s="106">
        <f>Juniori!IP56</f>
        <v>0</v>
      </c>
      <c r="IQ208" s="106">
        <f>Juniori!IQ56</f>
        <v>0</v>
      </c>
      <c r="IR208" s="106">
        <f>Juniori!IR56</f>
        <v>0</v>
      </c>
      <c r="IS208" s="106">
        <f>Juniori!IS56</f>
        <v>0</v>
      </c>
      <c r="IT208" s="106">
        <f>Juniori!IT56</f>
        <v>0</v>
      </c>
      <c r="IU208" s="106">
        <f>Juniori!IU56</f>
        <v>0</v>
      </c>
      <c r="IV208" s="106">
        <f>Juniori!IV56</f>
        <v>0</v>
      </c>
      <c r="IW208" s="106">
        <f>Juniori!IW56</f>
        <v>0</v>
      </c>
      <c r="IX208" s="106">
        <f>Juniori!IX56</f>
        <v>0</v>
      </c>
      <c r="IY208" s="106">
        <f>Juniori!IY56</f>
        <v>0</v>
      </c>
      <c r="IZ208" s="106">
        <f>Juniori!IZ56</f>
        <v>0</v>
      </c>
      <c r="JA208" s="106">
        <f>Juniori!JA56</f>
        <v>0</v>
      </c>
      <c r="JB208" s="106">
        <f>Juniori!JB56</f>
        <v>0</v>
      </c>
      <c r="JC208" s="106">
        <f>Juniori!JC56</f>
        <v>0</v>
      </c>
      <c r="JD208" s="106">
        <f>Juniori!JD56</f>
        <v>0</v>
      </c>
      <c r="JE208" s="106">
        <f>Juniori!JE56</f>
        <v>0</v>
      </c>
      <c r="JF208" s="106">
        <f>Juniori!JF56</f>
        <v>0</v>
      </c>
      <c r="JG208" s="106">
        <f>Juniori!JG56</f>
        <v>0</v>
      </c>
      <c r="JH208" s="106">
        <f>Juniori!JH56</f>
        <v>0</v>
      </c>
      <c r="JI208" s="106">
        <f>Juniori!JI56</f>
        <v>0</v>
      </c>
      <c r="JJ208" s="106">
        <f>Juniori!JJ56</f>
        <v>0</v>
      </c>
      <c r="JK208" s="106">
        <f>Juniori!JK56</f>
        <v>0</v>
      </c>
      <c r="JL208" s="106">
        <f>Juniori!JL56</f>
        <v>0</v>
      </c>
      <c r="JM208" s="106">
        <f>Juniori!JM56</f>
        <v>0</v>
      </c>
      <c r="JN208" s="106">
        <f>Juniori!JN56</f>
        <v>0</v>
      </c>
      <c r="JO208" s="106">
        <f>Juniori!JO56</f>
        <v>0</v>
      </c>
      <c r="JP208" s="106">
        <f>Juniori!JP56</f>
        <v>0</v>
      </c>
      <c r="JQ208" s="106">
        <f>Juniori!JQ56</f>
        <v>0</v>
      </c>
      <c r="JR208" s="106">
        <f>Juniori!JR56</f>
        <v>0</v>
      </c>
      <c r="JS208" s="106">
        <f>Juniori!JS56</f>
        <v>0</v>
      </c>
      <c r="JT208" s="106">
        <f>Juniori!JT56</f>
        <v>0</v>
      </c>
      <c r="JU208" s="106">
        <f>Juniori!JU56</f>
        <v>0</v>
      </c>
      <c r="JV208" s="106">
        <f>Juniori!JV56</f>
        <v>0</v>
      </c>
      <c r="JW208" s="106">
        <f>Juniori!JW56</f>
        <v>0</v>
      </c>
      <c r="JX208" s="106">
        <f>Juniori!JX56</f>
        <v>0</v>
      </c>
      <c r="JY208" s="106">
        <f>Juniori!JY56</f>
        <v>0</v>
      </c>
      <c r="JZ208" s="106">
        <f>Juniori!JZ56</f>
        <v>0</v>
      </c>
      <c r="KA208" s="106">
        <f>Juniori!KA56</f>
        <v>0</v>
      </c>
      <c r="KB208" s="106">
        <f>Juniori!KB56</f>
        <v>0</v>
      </c>
      <c r="KC208" s="106">
        <f>Juniori!KC56</f>
        <v>0</v>
      </c>
      <c r="KD208" s="106">
        <f>Juniori!KD56</f>
        <v>0</v>
      </c>
      <c r="KE208" s="106">
        <f>Juniori!KE56</f>
        <v>0</v>
      </c>
      <c r="KF208" s="106">
        <f>Juniori!KF56</f>
        <v>0</v>
      </c>
      <c r="KG208" s="106">
        <f>Juniori!KG56</f>
        <v>0</v>
      </c>
      <c r="KH208" s="106">
        <f>Juniori!KH56</f>
        <v>0</v>
      </c>
      <c r="KI208" s="106">
        <f>Juniori!KI56</f>
        <v>0</v>
      </c>
      <c r="KJ208" s="106">
        <f>Juniori!KJ56</f>
        <v>0</v>
      </c>
      <c r="KK208" s="106">
        <f>Juniori!KK56</f>
        <v>0</v>
      </c>
      <c r="KL208" s="106">
        <f>Juniori!KL56</f>
        <v>0</v>
      </c>
      <c r="KM208" s="106">
        <f>Juniori!KM56</f>
        <v>0</v>
      </c>
      <c r="KN208" s="106">
        <f>Juniori!KN56</f>
        <v>0</v>
      </c>
      <c r="KO208" s="106">
        <f>Juniori!KO56</f>
        <v>0</v>
      </c>
      <c r="KP208" s="106">
        <f>Juniori!KP56</f>
        <v>0</v>
      </c>
      <c r="KQ208" s="106">
        <f>Juniori!KQ56</f>
        <v>0</v>
      </c>
      <c r="KR208" s="106">
        <f>Juniori!KR56</f>
        <v>0</v>
      </c>
      <c r="KS208" s="106">
        <f>Juniori!KS56</f>
        <v>0</v>
      </c>
      <c r="KT208" s="106">
        <f>Juniori!KT56</f>
        <v>0</v>
      </c>
      <c r="KU208" s="106">
        <f>Juniori!KU56</f>
        <v>0</v>
      </c>
      <c r="KV208" s="106">
        <f>Juniori!KV56</f>
        <v>0</v>
      </c>
      <c r="KW208" s="106">
        <f>Juniori!KW56</f>
        <v>0</v>
      </c>
      <c r="KX208" s="106">
        <f>Juniori!KX56</f>
        <v>0</v>
      </c>
      <c r="KY208" s="106">
        <f>Juniori!KY56</f>
        <v>0</v>
      </c>
      <c r="KZ208" s="106">
        <f>Juniori!KZ56</f>
        <v>0</v>
      </c>
      <c r="LA208" s="106">
        <f>Juniori!LA56</f>
        <v>0</v>
      </c>
      <c r="LB208" s="106">
        <f>Juniori!LB56</f>
        <v>0</v>
      </c>
      <c r="LC208" s="106">
        <f>Juniori!LC56</f>
        <v>0</v>
      </c>
      <c r="LD208" s="106">
        <f>Juniori!LD56</f>
        <v>0</v>
      </c>
      <c r="LE208" s="106">
        <f>Juniori!LE56</f>
        <v>0</v>
      </c>
      <c r="LF208" s="106">
        <f>Juniori!LF56</f>
        <v>0</v>
      </c>
      <c r="LG208" s="106">
        <f>Juniori!LG56</f>
        <v>0</v>
      </c>
      <c r="LH208" s="106">
        <f>Juniori!LH56</f>
        <v>0</v>
      </c>
      <c r="LI208" s="106">
        <f>Juniori!LI56</f>
        <v>0</v>
      </c>
      <c r="LJ208" s="106">
        <f>Juniori!LJ56</f>
        <v>0</v>
      </c>
      <c r="LK208" s="106">
        <f>Juniori!LK56</f>
        <v>0</v>
      </c>
      <c r="LL208" s="106">
        <f>Juniori!LL56</f>
        <v>0</v>
      </c>
      <c r="LM208" s="106">
        <f>Juniori!LM56</f>
        <v>0</v>
      </c>
      <c r="LN208" s="106">
        <f>Juniori!LN56</f>
        <v>0</v>
      </c>
      <c r="LO208" s="106">
        <f>Juniori!LO56</f>
        <v>0</v>
      </c>
      <c r="LP208" s="106">
        <f>Juniori!LP56</f>
        <v>0</v>
      </c>
      <c r="LQ208" s="106">
        <f>Juniori!LQ56</f>
        <v>0</v>
      </c>
      <c r="LR208" s="106">
        <f>Juniori!LR56</f>
        <v>0</v>
      </c>
      <c r="LS208" s="106">
        <f>Juniori!LS56</f>
        <v>0</v>
      </c>
      <c r="LT208" s="106">
        <f>Juniori!LT56</f>
        <v>0</v>
      </c>
      <c r="LU208" s="106">
        <f>Juniori!LU56</f>
        <v>0</v>
      </c>
      <c r="LV208" s="106">
        <f>Juniori!LV56</f>
        <v>0</v>
      </c>
      <c r="LW208" s="106">
        <f>Juniori!LW56</f>
        <v>0</v>
      </c>
      <c r="LX208" s="106">
        <f>Juniori!LX56</f>
        <v>0</v>
      </c>
      <c r="LY208" s="106">
        <f>Juniori!LY56</f>
        <v>0</v>
      </c>
      <c r="LZ208" s="106">
        <f>Juniori!LZ56</f>
        <v>0</v>
      </c>
      <c r="MA208" s="106">
        <f>Juniori!MA56</f>
        <v>0</v>
      </c>
      <c r="MB208" s="106">
        <f>Juniori!MB56</f>
        <v>0</v>
      </c>
      <c r="MC208" s="106">
        <f>Juniori!MC56</f>
        <v>0</v>
      </c>
      <c r="MD208" s="106">
        <f>Juniori!MD56</f>
        <v>0</v>
      </c>
      <c r="ME208" s="106">
        <f>Juniori!ME56</f>
        <v>0</v>
      </c>
      <c r="MF208" s="106" t="str">
        <f>Juniori!MF56</f>
        <v>o</v>
      </c>
      <c r="MG208" s="106">
        <f>Juniori!MG56</f>
        <v>0</v>
      </c>
      <c r="MH208" s="106">
        <f>Juniori!MH56</f>
        <v>0</v>
      </c>
      <c r="MI208" s="106">
        <f>Juniori!MI56</f>
        <v>0</v>
      </c>
      <c r="MJ208" s="106">
        <f>Juniori!MJ56</f>
        <v>0</v>
      </c>
      <c r="MK208" s="106">
        <f>Juniori!MK56</f>
        <v>0</v>
      </c>
      <c r="ML208" s="106">
        <f>Juniori!ML56</f>
        <v>0</v>
      </c>
      <c r="MM208" s="106">
        <f>Juniori!MM56</f>
        <v>0</v>
      </c>
      <c r="MN208" s="106">
        <f>Juniori!MN56</f>
        <v>0</v>
      </c>
      <c r="MO208" s="106">
        <f>Juniori!MO56</f>
        <v>0</v>
      </c>
      <c r="MP208" s="106">
        <f>Juniori!MP56</f>
        <v>0</v>
      </c>
      <c r="MQ208" s="106">
        <f>Juniori!MQ56</f>
        <v>0</v>
      </c>
      <c r="MR208" s="106">
        <f>Juniori!MR56</f>
        <v>0</v>
      </c>
      <c r="MS208" s="106">
        <f>Juniori!MS56</f>
        <v>0</v>
      </c>
      <c r="MT208" s="106">
        <f>Juniori!MT56</f>
        <v>0</v>
      </c>
      <c r="MU208" s="106">
        <f>Juniori!MU56</f>
        <v>0</v>
      </c>
      <c r="MV208" s="106">
        <f>Juniori!MV56</f>
        <v>0</v>
      </c>
      <c r="MW208" s="106">
        <f>Juniori!MW56</f>
        <v>0</v>
      </c>
      <c r="MX208" s="106">
        <f>Juniori!MX56</f>
        <v>0</v>
      </c>
      <c r="MY208" s="106">
        <f>Juniori!MY56</f>
        <v>0</v>
      </c>
      <c r="MZ208" s="106">
        <f>Juniori!MZ56</f>
        <v>0</v>
      </c>
      <c r="NA208" s="106">
        <f>Juniori!NA56</f>
        <v>0</v>
      </c>
      <c r="NB208" s="106">
        <f>Juniori!NB56</f>
        <v>0</v>
      </c>
      <c r="NC208" s="106">
        <f>Juniori!NC56</f>
        <v>0</v>
      </c>
      <c r="ND208" s="106">
        <f>Juniori!ND56</f>
        <v>0</v>
      </c>
      <c r="NE208" s="106">
        <f>Juniori!NE56</f>
        <v>0</v>
      </c>
      <c r="NF208" s="106">
        <f>Juniori!NF56</f>
        <v>0</v>
      </c>
      <c r="NG208" s="106">
        <f>Juniori!NG56</f>
        <v>0</v>
      </c>
      <c r="NH208" s="106">
        <f>Juniori!NH56</f>
        <v>0</v>
      </c>
      <c r="NI208" s="106">
        <f>Juniori!NI56</f>
        <v>0</v>
      </c>
      <c r="NJ208" s="106">
        <f>Juniori!NJ56</f>
        <v>0</v>
      </c>
      <c r="NK208" s="106">
        <f>Juniori!NK56</f>
        <v>0</v>
      </c>
      <c r="NL208" s="106">
        <f>Juniori!NL56</f>
        <v>0</v>
      </c>
      <c r="NM208" s="106">
        <f>Juniori!NM56</f>
        <v>0</v>
      </c>
      <c r="NN208" s="106">
        <f>Juniori!NN56</f>
        <v>0</v>
      </c>
      <c r="NO208" s="106">
        <f>Juniori!NO56</f>
        <v>0</v>
      </c>
      <c r="NP208" s="106">
        <f>Juniori!NP56</f>
        <v>0</v>
      </c>
      <c r="NQ208" s="106">
        <f>Juniori!NQ56</f>
        <v>0</v>
      </c>
      <c r="NR208" s="106">
        <f>Juniori!NR56</f>
        <v>0</v>
      </c>
      <c r="NS208" s="106">
        <f>Juniori!NS56</f>
        <v>0</v>
      </c>
      <c r="NT208" s="106">
        <f>Juniori!NT56</f>
        <v>0</v>
      </c>
      <c r="NU208" s="106">
        <f>Juniori!NU56</f>
        <v>0</v>
      </c>
      <c r="NV208" s="106">
        <f>Juniori!NV56</f>
        <v>0</v>
      </c>
      <c r="NW208" s="106">
        <f>Juniori!NW56</f>
        <v>0</v>
      </c>
      <c r="NX208" s="106">
        <f>Juniori!NX56</f>
        <v>0</v>
      </c>
      <c r="NY208" s="106">
        <f>Juniori!NY56</f>
        <v>0</v>
      </c>
      <c r="NZ208" s="106">
        <f>Juniori!NZ56</f>
        <v>0</v>
      </c>
      <c r="OA208" s="106">
        <f>Juniori!OA56</f>
        <v>0</v>
      </c>
      <c r="OB208" s="106">
        <f>Juniori!OB56</f>
        <v>0</v>
      </c>
      <c r="OC208" s="106">
        <f>Juniori!OC56</f>
        <v>0</v>
      </c>
      <c r="OD208" s="106">
        <f>Juniori!OD56</f>
        <v>0</v>
      </c>
      <c r="OE208" s="106">
        <f>Juniori!OE56</f>
        <v>0</v>
      </c>
      <c r="OF208" s="106">
        <f>Juniori!OF56</f>
        <v>0</v>
      </c>
      <c r="OG208" s="106">
        <f>Juniori!OG56</f>
        <v>0</v>
      </c>
      <c r="OH208" s="106">
        <f>Juniori!OH56</f>
        <v>0</v>
      </c>
      <c r="OI208" s="106">
        <f>Juniori!OI56</f>
        <v>0</v>
      </c>
      <c r="OJ208" s="106">
        <f>Juniori!OJ56</f>
        <v>0</v>
      </c>
      <c r="OK208" s="106">
        <f>Juniori!OK56</f>
        <v>0</v>
      </c>
      <c r="OL208" s="106">
        <f>Juniori!OL56</f>
        <v>0</v>
      </c>
      <c r="OM208" s="106">
        <f>Juniori!OM56</f>
        <v>0</v>
      </c>
      <c r="ON208" s="106">
        <f>Juniori!ON56</f>
        <v>0</v>
      </c>
      <c r="OO208" s="106">
        <f>Juniori!OO56</f>
        <v>0</v>
      </c>
      <c r="OP208" s="106">
        <f>Juniori!OP56</f>
        <v>0</v>
      </c>
      <c r="OQ208" s="106">
        <f>Juniori!OQ56</f>
        <v>0</v>
      </c>
      <c r="OR208" s="106">
        <f>Juniori!OR56</f>
        <v>0</v>
      </c>
      <c r="OS208" s="106">
        <f>Juniori!OS56</f>
        <v>0</v>
      </c>
      <c r="OT208" s="106">
        <f>Juniori!OT56</f>
        <v>0</v>
      </c>
      <c r="OU208" s="106">
        <f>Juniori!OU56</f>
        <v>0</v>
      </c>
      <c r="OV208" s="106">
        <f>Juniori!OV56</f>
        <v>0</v>
      </c>
      <c r="OW208" s="106">
        <f>Juniori!OW56</f>
        <v>0</v>
      </c>
      <c r="OX208" s="106">
        <f>Juniori!OX56</f>
        <v>0</v>
      </c>
      <c r="OY208" s="106">
        <f>Juniori!OY56</f>
        <v>0</v>
      </c>
      <c r="OZ208" s="106">
        <f>Juniori!OZ56</f>
        <v>0</v>
      </c>
      <c r="PA208" s="106">
        <f>Juniori!PA56</f>
        <v>0</v>
      </c>
      <c r="PB208" s="106">
        <f>Juniori!PB56</f>
        <v>0</v>
      </c>
      <c r="PC208" s="106">
        <f>Juniori!PC56</f>
        <v>0</v>
      </c>
      <c r="PD208" s="106">
        <f>Juniori!PD56</f>
        <v>0</v>
      </c>
      <c r="PE208" s="106">
        <f>Juniori!PE56</f>
        <v>0</v>
      </c>
      <c r="PF208" s="106">
        <f>Juniori!PF56</f>
        <v>0</v>
      </c>
      <c r="PG208" s="106">
        <f>Juniori!PG56</f>
        <v>0</v>
      </c>
      <c r="PH208" s="106">
        <f>Juniori!PH56</f>
        <v>0</v>
      </c>
      <c r="PI208" s="106">
        <f>Juniori!PI56</f>
        <v>0</v>
      </c>
      <c r="PJ208" s="106">
        <f>Juniori!PJ56</f>
        <v>0</v>
      </c>
      <c r="PK208" s="106">
        <f>Juniori!PK56</f>
        <v>0</v>
      </c>
      <c r="PL208" s="106">
        <f>Juniori!PL56</f>
        <v>0</v>
      </c>
      <c r="PM208" s="106">
        <f>Juniori!PM56</f>
        <v>0</v>
      </c>
      <c r="PN208" s="106">
        <f>Juniori!PN56</f>
        <v>0</v>
      </c>
      <c r="PO208" s="106">
        <f>Juniori!PO56</f>
        <v>0</v>
      </c>
      <c r="PP208" s="106">
        <f>Juniori!PP56</f>
        <v>0</v>
      </c>
      <c r="PQ208" s="106">
        <f>Juniori!PQ56</f>
        <v>0</v>
      </c>
      <c r="PR208" s="106">
        <f>Juniori!PR56</f>
        <v>0</v>
      </c>
      <c r="PS208" s="106">
        <f>Juniori!PS56</f>
        <v>0</v>
      </c>
      <c r="PT208" s="106">
        <f>Juniori!PT56</f>
        <v>0</v>
      </c>
      <c r="PU208" s="106">
        <f>Juniori!PU56</f>
        <v>0</v>
      </c>
      <c r="PV208" s="106">
        <f>Juniori!PV56</f>
        <v>0</v>
      </c>
      <c r="PW208" s="106">
        <f>Juniori!PW56</f>
        <v>0</v>
      </c>
      <c r="PX208" s="106">
        <f>Juniori!PX56</f>
        <v>0</v>
      </c>
      <c r="PY208" s="106">
        <f>Juniori!PY56</f>
        <v>0</v>
      </c>
      <c r="PZ208" s="106">
        <f>Juniori!PZ56</f>
        <v>0</v>
      </c>
      <c r="QA208" s="106">
        <f>Juniori!QA56</f>
        <v>0</v>
      </c>
      <c r="QB208" s="106">
        <f>Juniori!QB56</f>
        <v>0</v>
      </c>
      <c r="QC208" s="106">
        <f>Juniori!QC56</f>
        <v>0</v>
      </c>
      <c r="QD208" s="106">
        <f>Juniori!QD56</f>
        <v>0</v>
      </c>
      <c r="QE208" s="106">
        <f>Juniori!QE56</f>
        <v>0</v>
      </c>
      <c r="QF208" s="106">
        <f>Juniori!QF56</f>
        <v>0</v>
      </c>
      <c r="QG208" s="106">
        <f>Juniori!QG56</f>
        <v>0</v>
      </c>
      <c r="QH208" s="106">
        <f>Juniori!QH56</f>
        <v>0</v>
      </c>
      <c r="QI208" s="106">
        <f>Juniori!QI56</f>
        <v>0</v>
      </c>
      <c r="QJ208" s="106">
        <f>Juniori!QJ56</f>
        <v>0</v>
      </c>
      <c r="QK208" s="106">
        <f>Juniori!QK56</f>
        <v>0</v>
      </c>
      <c r="QL208" s="106">
        <f>Juniori!QL56</f>
        <v>0</v>
      </c>
      <c r="QM208" s="106">
        <f>Juniori!QM56</f>
        <v>0</v>
      </c>
      <c r="QN208" s="106">
        <f>Juniori!QN56</f>
        <v>0</v>
      </c>
      <c r="QO208" s="106">
        <f>Juniori!QO56</f>
        <v>0</v>
      </c>
      <c r="QP208" s="106">
        <f>Juniori!QP56</f>
        <v>0</v>
      </c>
      <c r="QQ208" s="106">
        <f>Juniori!QQ56</f>
        <v>0</v>
      </c>
      <c r="QR208" s="106">
        <f>Juniori!QR56</f>
        <v>0</v>
      </c>
      <c r="QS208" s="106">
        <f>Juniori!QS56</f>
        <v>0</v>
      </c>
      <c r="QT208" s="106">
        <f>Juniori!QT56</f>
        <v>0</v>
      </c>
      <c r="QU208" s="106">
        <f>Juniori!QU56</f>
        <v>0</v>
      </c>
      <c r="QV208" s="106">
        <f>Juniori!QV56</f>
        <v>0</v>
      </c>
      <c r="QW208" s="106">
        <f>Juniori!QW56</f>
        <v>0</v>
      </c>
      <c r="QX208" s="106">
        <f>Juniori!QX56</f>
        <v>0</v>
      </c>
      <c r="QY208" s="106">
        <f>Juniori!QY56</f>
        <v>0</v>
      </c>
      <c r="QZ208" s="106">
        <f>Juniori!QZ56</f>
        <v>0</v>
      </c>
      <c r="RA208" s="106">
        <f>Juniori!RA56</f>
        <v>0</v>
      </c>
      <c r="RB208" s="106">
        <f>Juniori!RB56</f>
        <v>0</v>
      </c>
      <c r="RC208" s="106">
        <f>Juniori!RC56</f>
        <v>0</v>
      </c>
      <c r="RD208" s="106">
        <f>Juniori!RD56</f>
        <v>0</v>
      </c>
      <c r="RE208" s="106">
        <f>Juniori!RE56</f>
        <v>0</v>
      </c>
      <c r="RF208" s="106">
        <f>Juniori!RF56</f>
        <v>0</v>
      </c>
      <c r="RG208" s="106">
        <f>Juniori!RG56</f>
        <v>0</v>
      </c>
      <c r="RH208" s="106">
        <f>Juniori!RH56</f>
        <v>0</v>
      </c>
      <c r="RI208" s="106">
        <f>Juniori!RI56</f>
        <v>0</v>
      </c>
      <c r="RJ208" s="106">
        <f>Juniori!RJ56</f>
        <v>0</v>
      </c>
      <c r="RK208" s="106">
        <f>Juniori!RK56</f>
        <v>0</v>
      </c>
      <c r="RL208" s="106">
        <f>Juniori!RL56</f>
        <v>0</v>
      </c>
      <c r="RM208" s="106">
        <f>Juniori!RM56</f>
        <v>0</v>
      </c>
      <c r="RN208" s="106">
        <f>Juniori!RN56</f>
        <v>0</v>
      </c>
      <c r="RO208" s="106">
        <f>Juniori!RO56</f>
        <v>0</v>
      </c>
      <c r="RP208" s="106">
        <f>Juniori!RP56</f>
        <v>0</v>
      </c>
      <c r="RQ208" s="106">
        <f>Juniori!RQ56</f>
        <v>0</v>
      </c>
      <c r="RR208" s="106">
        <f>Juniori!RR56</f>
        <v>0</v>
      </c>
      <c r="RS208" s="106">
        <f>Juniori!RS56</f>
        <v>0</v>
      </c>
      <c r="RT208" s="106">
        <f>Juniori!RT56</f>
        <v>0</v>
      </c>
      <c r="RU208" s="106">
        <f>Juniori!RU56</f>
        <v>0</v>
      </c>
      <c r="RV208" s="106">
        <f>Juniori!RV56</f>
        <v>0</v>
      </c>
      <c r="RW208" s="106">
        <f>Juniori!RW56</f>
        <v>0</v>
      </c>
      <c r="RX208" s="106">
        <f>Juniori!RX56</f>
        <v>0</v>
      </c>
      <c r="RY208" s="106">
        <f>Juniori!RY56</f>
        <v>0</v>
      </c>
      <c r="RZ208" s="106">
        <f>Juniori!RZ56</f>
        <v>0</v>
      </c>
      <c r="SA208" s="106">
        <f>Juniori!SA56</f>
        <v>0</v>
      </c>
      <c r="SB208" s="106">
        <f>Juniori!SB56</f>
        <v>0</v>
      </c>
      <c r="SC208" s="106">
        <f>Juniori!SC56</f>
        <v>0</v>
      </c>
      <c r="SD208" s="106">
        <f>Juniori!SD56</f>
        <v>0</v>
      </c>
      <c r="SE208" s="106">
        <f>Juniori!SE56</f>
        <v>0</v>
      </c>
      <c r="SF208" s="106">
        <f>Juniori!SF56</f>
        <v>0</v>
      </c>
      <c r="SG208" s="106">
        <f>Juniori!SG56</f>
        <v>0</v>
      </c>
      <c r="SH208" s="106">
        <f>Juniori!SH56</f>
        <v>0</v>
      </c>
      <c r="SI208" s="106">
        <f>Juniori!SI56</f>
        <v>0</v>
      </c>
      <c r="SJ208" s="106">
        <f>Juniori!SJ56</f>
        <v>0</v>
      </c>
      <c r="SK208" s="106">
        <f>Juniori!SK56</f>
        <v>0</v>
      </c>
      <c r="SL208" s="106">
        <f>Juniori!SL56</f>
        <v>0</v>
      </c>
      <c r="SM208" s="106">
        <f>Juniori!SM56</f>
        <v>0</v>
      </c>
      <c r="SN208" s="106">
        <f>Juniori!SN56</f>
        <v>0</v>
      </c>
      <c r="SO208" s="106">
        <f>Juniori!SO56</f>
        <v>0</v>
      </c>
      <c r="SP208" s="106">
        <f>Juniori!SP56</f>
        <v>0</v>
      </c>
      <c r="SQ208" s="106">
        <f>Juniori!SQ56</f>
        <v>0</v>
      </c>
      <c r="SR208" s="106">
        <f>Juniori!SR56</f>
        <v>0</v>
      </c>
      <c r="SS208" s="106">
        <f>Juniori!SS56</f>
        <v>0</v>
      </c>
      <c r="ST208" s="106">
        <f>Juniori!ST56</f>
        <v>0</v>
      </c>
      <c r="SU208" s="106">
        <f>Juniori!SU56</f>
        <v>0</v>
      </c>
      <c r="SV208" s="106">
        <f>Juniori!SV56</f>
        <v>0</v>
      </c>
      <c r="SW208" s="106">
        <f>Juniori!SW56</f>
        <v>0</v>
      </c>
      <c r="SX208" s="106">
        <f>Juniori!SX56</f>
        <v>0</v>
      </c>
      <c r="SY208" s="106">
        <f>Juniori!SY56</f>
        <v>0</v>
      </c>
      <c r="SZ208" s="106">
        <f>Juniori!SZ56</f>
        <v>0</v>
      </c>
      <c r="TA208" s="106">
        <f>Juniori!TA56</f>
        <v>0</v>
      </c>
      <c r="TB208" s="106">
        <f>Juniori!TB56</f>
        <v>0</v>
      </c>
    </row>
    <row r="209" spans="1:522" s="1" customFormat="1" ht="18" customHeight="1" x14ac:dyDescent="0.25">
      <c r="A209" s="12"/>
      <c r="B209" s="11" t="s">
        <v>606</v>
      </c>
      <c r="C209" s="1">
        <v>13072</v>
      </c>
      <c r="E209" s="4" t="s">
        <v>605</v>
      </c>
      <c r="F209" s="1">
        <v>10172</v>
      </c>
      <c r="G209" s="9" t="s">
        <v>95</v>
      </c>
      <c r="H209" s="4" t="s">
        <v>523</v>
      </c>
      <c r="I209" s="1">
        <f t="shared" si="30"/>
        <v>1</v>
      </c>
      <c r="J209" s="12">
        <f>Tabuľka3[[#This Row],[Stĺpec9]]</f>
        <v>1</v>
      </c>
      <c r="K209" s="106">
        <f>Juniori!K48</f>
        <v>0</v>
      </c>
      <c r="L209" s="106">
        <f>Juniori!L48</f>
        <v>0</v>
      </c>
      <c r="M209" s="106">
        <f>Juniori!M48</f>
        <v>0</v>
      </c>
      <c r="N209" s="106">
        <f>Juniori!N48</f>
        <v>0</v>
      </c>
      <c r="O209" s="106">
        <f>Juniori!O48</f>
        <v>0</v>
      </c>
      <c r="P209" s="106">
        <f>Juniori!P48</f>
        <v>0</v>
      </c>
      <c r="Q209" s="106">
        <f>Juniori!Q48</f>
        <v>0</v>
      </c>
      <c r="R209" s="106">
        <f>Juniori!R48</f>
        <v>0</v>
      </c>
      <c r="S209" s="106">
        <f>Juniori!S48</f>
        <v>0</v>
      </c>
      <c r="T209" s="106">
        <f>Juniori!T48</f>
        <v>0</v>
      </c>
      <c r="U209" s="106">
        <f>Juniori!U48</f>
        <v>0</v>
      </c>
      <c r="V209" s="106">
        <f>Juniori!V48</f>
        <v>0</v>
      </c>
      <c r="W209" s="106">
        <f>Juniori!W48</f>
        <v>0</v>
      </c>
      <c r="X209" s="106">
        <f>Juniori!X48</f>
        <v>0</v>
      </c>
      <c r="Y209" s="106">
        <f>Juniori!Y48</f>
        <v>0</v>
      </c>
      <c r="Z209" s="106">
        <f>Juniori!Z48</f>
        <v>0</v>
      </c>
      <c r="AA209" s="106">
        <f>Juniori!AA48</f>
        <v>0</v>
      </c>
      <c r="AB209" s="106">
        <f>Juniori!AB48</f>
        <v>0</v>
      </c>
      <c r="AC209" s="106">
        <f>Juniori!AC48</f>
        <v>0</v>
      </c>
      <c r="AD209" s="106">
        <f>Juniori!AD48</f>
        <v>0</v>
      </c>
      <c r="AE209" s="106">
        <f>Juniori!AE48</f>
        <v>0</v>
      </c>
      <c r="AF209" s="106">
        <f>Juniori!AF48</f>
        <v>0</v>
      </c>
      <c r="AG209" s="106">
        <f>Juniori!AG48</f>
        <v>0</v>
      </c>
      <c r="AH209" s="106">
        <f>Juniori!AH48</f>
        <v>0</v>
      </c>
      <c r="AI209" s="106">
        <f>Juniori!AI48</f>
        <v>0</v>
      </c>
      <c r="AJ209" s="106">
        <f>Juniori!AJ48</f>
        <v>0</v>
      </c>
      <c r="AK209" s="106">
        <f>Juniori!AK48</f>
        <v>0</v>
      </c>
      <c r="AL209" s="106">
        <f>Juniori!AL48</f>
        <v>0</v>
      </c>
      <c r="AM209" s="106">
        <f>Juniori!AM48</f>
        <v>0</v>
      </c>
      <c r="AN209" s="106">
        <f>Juniori!AN48</f>
        <v>0</v>
      </c>
      <c r="AO209" s="106">
        <f>Juniori!AO48</f>
        <v>0</v>
      </c>
      <c r="AP209" s="106">
        <f>Juniori!AP48</f>
        <v>0</v>
      </c>
      <c r="AQ209" s="106">
        <f>Juniori!AQ48</f>
        <v>0</v>
      </c>
      <c r="AR209" s="106">
        <f>Juniori!AR48</f>
        <v>0</v>
      </c>
      <c r="AS209" s="106">
        <f>Juniori!AS48</f>
        <v>0</v>
      </c>
      <c r="AT209" s="106">
        <f>Juniori!AT48</f>
        <v>0</v>
      </c>
      <c r="AU209" s="106">
        <f>Juniori!AU48</f>
        <v>0</v>
      </c>
      <c r="AV209" s="106">
        <f>Juniori!AV48</f>
        <v>0</v>
      </c>
      <c r="AW209" s="106">
        <f>Juniori!AW48</f>
        <v>0</v>
      </c>
      <c r="AX209" s="106">
        <f>Juniori!AX48</f>
        <v>0</v>
      </c>
      <c r="AY209" s="106">
        <f>Juniori!AY48</f>
        <v>0</v>
      </c>
      <c r="AZ209" s="106">
        <f>Juniori!AZ48</f>
        <v>0</v>
      </c>
      <c r="BA209" s="106">
        <f>Juniori!BA48</f>
        <v>0</v>
      </c>
      <c r="BB209" s="106">
        <f>Juniori!BB48</f>
        <v>0</v>
      </c>
      <c r="BC209" s="106">
        <f>Juniori!BC48</f>
        <v>0</v>
      </c>
      <c r="BD209" s="106">
        <f>Juniori!BD48</f>
        <v>0</v>
      </c>
      <c r="BE209" s="106">
        <f>Juniori!BE48</f>
        <v>0</v>
      </c>
      <c r="BF209" s="106">
        <f>Juniori!BF48</f>
        <v>0</v>
      </c>
      <c r="BG209" s="106">
        <f>Juniori!BG48</f>
        <v>0</v>
      </c>
      <c r="BH209" s="106">
        <f>Juniori!BH48</f>
        <v>0</v>
      </c>
      <c r="BI209" s="106">
        <f>Juniori!BI48</f>
        <v>0</v>
      </c>
      <c r="BJ209" s="106">
        <f>Juniori!BJ48</f>
        <v>0</v>
      </c>
      <c r="BK209" s="106">
        <f>Juniori!BK48</f>
        <v>0</v>
      </c>
      <c r="BL209" s="106">
        <f>Juniori!BL48</f>
        <v>0</v>
      </c>
      <c r="BM209" s="106">
        <f>Juniori!BM48</f>
        <v>0</v>
      </c>
      <c r="BN209" s="106">
        <f>Juniori!BN48</f>
        <v>0</v>
      </c>
      <c r="BO209" s="106">
        <f>Juniori!BO48</f>
        <v>0</v>
      </c>
      <c r="BP209" s="106">
        <f>Juniori!BP48</f>
        <v>0</v>
      </c>
      <c r="BQ209" s="106">
        <f>Juniori!BQ48</f>
        <v>0</v>
      </c>
      <c r="BR209" s="106">
        <f>Juniori!BR48</f>
        <v>0</v>
      </c>
      <c r="BS209" s="106">
        <f>Juniori!BS48</f>
        <v>0</v>
      </c>
      <c r="BT209" s="106">
        <f>Juniori!BT48</f>
        <v>0</v>
      </c>
      <c r="BU209" s="106">
        <f>Juniori!BU48</f>
        <v>0</v>
      </c>
      <c r="BV209" s="106">
        <f>Juniori!BV48</f>
        <v>0</v>
      </c>
      <c r="BW209" s="106">
        <f>Juniori!BW48</f>
        <v>0</v>
      </c>
      <c r="BX209" s="106">
        <f>Juniori!BX48</f>
        <v>0</v>
      </c>
      <c r="BY209" s="106">
        <f>Juniori!BY48</f>
        <v>0</v>
      </c>
      <c r="BZ209" s="106">
        <f>Juniori!BZ48</f>
        <v>0</v>
      </c>
      <c r="CA209" s="106">
        <f>Juniori!CA48</f>
        <v>0</v>
      </c>
      <c r="CB209" s="106">
        <f>Juniori!CB48</f>
        <v>0</v>
      </c>
      <c r="CC209" s="106">
        <f>Juniori!CC48</f>
        <v>0</v>
      </c>
      <c r="CD209" s="106">
        <f>Juniori!CD48</f>
        <v>0</v>
      </c>
      <c r="CE209" s="106">
        <f>Juniori!CE48</f>
        <v>0</v>
      </c>
      <c r="CF209" s="106">
        <f>Juniori!CF48</f>
        <v>0</v>
      </c>
      <c r="CG209" s="106">
        <f>Juniori!CG48</f>
        <v>0</v>
      </c>
      <c r="CH209" s="106">
        <f>Juniori!CH48</f>
        <v>0</v>
      </c>
      <c r="CI209" s="106">
        <f>Juniori!CI48</f>
        <v>0</v>
      </c>
      <c r="CJ209" s="106">
        <f>Juniori!CJ48</f>
        <v>0</v>
      </c>
      <c r="CK209" s="106">
        <f>Juniori!CK48</f>
        <v>0</v>
      </c>
      <c r="CL209" s="106">
        <f>Juniori!CL48</f>
        <v>0</v>
      </c>
      <c r="CM209" s="106">
        <f>Juniori!CM48</f>
        <v>0</v>
      </c>
      <c r="CN209" s="106">
        <f>Juniori!CN48</f>
        <v>0</v>
      </c>
      <c r="CO209" s="106">
        <f>Juniori!CO48</f>
        <v>0</v>
      </c>
      <c r="CP209" s="106">
        <f>Juniori!CP48</f>
        <v>0</v>
      </c>
      <c r="CQ209" s="106">
        <f>Juniori!CQ48</f>
        <v>0</v>
      </c>
      <c r="CR209" s="106">
        <f>Juniori!CR48</f>
        <v>0</v>
      </c>
      <c r="CS209" s="106">
        <f>Juniori!CS48</f>
        <v>0</v>
      </c>
      <c r="CT209" s="106">
        <f>Juniori!CT48</f>
        <v>0</v>
      </c>
      <c r="CU209" s="106">
        <f>Juniori!CU48</f>
        <v>0</v>
      </c>
      <c r="CV209" s="106">
        <f>Juniori!CV48</f>
        <v>0</v>
      </c>
      <c r="CW209" s="106">
        <f>Juniori!CW48</f>
        <v>0</v>
      </c>
      <c r="CX209" s="106">
        <f>Juniori!CX48</f>
        <v>0</v>
      </c>
      <c r="CY209" s="106">
        <f>Juniori!CY48</f>
        <v>0</v>
      </c>
      <c r="CZ209" s="106">
        <f>Juniori!CZ48</f>
        <v>0</v>
      </c>
      <c r="DA209" s="106">
        <f>Juniori!DA48</f>
        <v>0</v>
      </c>
      <c r="DB209" s="106">
        <f>Juniori!DB48</f>
        <v>0</v>
      </c>
      <c r="DC209" s="106">
        <f>Juniori!DC48</f>
        <v>0</v>
      </c>
      <c r="DD209" s="106">
        <f>Juniori!DD48</f>
        <v>0</v>
      </c>
      <c r="DE209" s="106">
        <f>Juniori!DE48</f>
        <v>0</v>
      </c>
      <c r="DF209" s="106">
        <f>Juniori!DF48</f>
        <v>0</v>
      </c>
      <c r="DG209" s="106">
        <f>Juniori!DG48</f>
        <v>0</v>
      </c>
      <c r="DH209" s="106">
        <f>Juniori!DH48</f>
        <v>0</v>
      </c>
      <c r="DI209" s="106">
        <f>Juniori!DI48</f>
        <v>0</v>
      </c>
      <c r="DJ209" s="106">
        <f>Juniori!DJ48</f>
        <v>0</v>
      </c>
      <c r="DK209" s="106">
        <f>Juniori!DK48</f>
        <v>0</v>
      </c>
      <c r="DL209" s="106">
        <f>Juniori!DL48</f>
        <v>0</v>
      </c>
      <c r="DM209" s="106">
        <f>Juniori!DM48</f>
        <v>0</v>
      </c>
      <c r="DN209" s="106">
        <f>Juniori!DN48</f>
        <v>0</v>
      </c>
      <c r="DO209" s="106">
        <f>Juniori!DO48</f>
        <v>0</v>
      </c>
      <c r="DP209" s="106">
        <f>Juniori!DP48</f>
        <v>0</v>
      </c>
      <c r="DQ209" s="106">
        <f>Juniori!DQ48</f>
        <v>0</v>
      </c>
      <c r="DR209" s="106">
        <f>Juniori!DR48</f>
        <v>0</v>
      </c>
      <c r="DS209" s="106">
        <f>Juniori!DS48</f>
        <v>0</v>
      </c>
      <c r="DT209" s="106">
        <f>Juniori!DT48</f>
        <v>0</v>
      </c>
      <c r="DU209" s="106">
        <f>Juniori!DU48</f>
        <v>0</v>
      </c>
      <c r="DV209" s="106">
        <f>Juniori!DV48</f>
        <v>0</v>
      </c>
      <c r="DW209" s="106">
        <f>Juniori!DW48</f>
        <v>0</v>
      </c>
      <c r="DX209" s="106">
        <f>Juniori!DX48</f>
        <v>0</v>
      </c>
      <c r="DY209" s="106">
        <f>Juniori!DY48</f>
        <v>0</v>
      </c>
      <c r="DZ209" s="106">
        <f>Juniori!DZ48</f>
        <v>0</v>
      </c>
      <c r="EA209" s="106">
        <f>Juniori!EA48</f>
        <v>0</v>
      </c>
      <c r="EB209" s="106">
        <f>Juniori!EB48</f>
        <v>0</v>
      </c>
      <c r="EC209" s="106">
        <f>Juniori!EC48</f>
        <v>0</v>
      </c>
      <c r="ED209" s="106">
        <f>Juniori!ED48</f>
        <v>0</v>
      </c>
      <c r="EE209" s="106">
        <f>Juniori!EE48</f>
        <v>0</v>
      </c>
      <c r="EF209" s="106">
        <f>Juniori!EF48</f>
        <v>0</v>
      </c>
      <c r="EG209" s="106">
        <f>Juniori!EG48</f>
        <v>0</v>
      </c>
      <c r="EH209" s="106">
        <f>Juniori!EH48</f>
        <v>0</v>
      </c>
      <c r="EI209" s="106">
        <f>Juniori!EI48</f>
        <v>0</v>
      </c>
      <c r="EJ209" s="106">
        <f>Juniori!EJ48</f>
        <v>0</v>
      </c>
      <c r="EK209" s="106">
        <f>Juniori!EK48</f>
        <v>0</v>
      </c>
      <c r="EL209" s="106">
        <f>Juniori!EL48</f>
        <v>0</v>
      </c>
      <c r="EM209" s="106">
        <f>Juniori!EM48</f>
        <v>0</v>
      </c>
      <c r="EN209" s="106">
        <f>Juniori!EN48</f>
        <v>0</v>
      </c>
      <c r="EO209" s="106">
        <f>Juniori!EO48</f>
        <v>0</v>
      </c>
      <c r="EP209" s="106">
        <f>Juniori!EP48</f>
        <v>0</v>
      </c>
      <c r="EQ209" s="106">
        <f>Juniori!EQ48</f>
        <v>0</v>
      </c>
      <c r="ER209" s="106">
        <f>Juniori!ER48</f>
        <v>0</v>
      </c>
      <c r="ES209" s="106">
        <f>Juniori!ES48</f>
        <v>0</v>
      </c>
      <c r="ET209" s="106">
        <f>Juniori!ET48</f>
        <v>0</v>
      </c>
      <c r="EU209" s="106">
        <f>Juniori!EU48</f>
        <v>0</v>
      </c>
      <c r="EV209" s="106">
        <f>Juniori!EV48</f>
        <v>0</v>
      </c>
      <c r="EW209" s="106">
        <f>Juniori!EW48</f>
        <v>0</v>
      </c>
      <c r="EX209" s="106">
        <f>Juniori!EX48</f>
        <v>0</v>
      </c>
      <c r="EY209" s="106">
        <f>Juniori!EY48</f>
        <v>0</v>
      </c>
      <c r="EZ209" s="106">
        <f>Juniori!EZ48</f>
        <v>0</v>
      </c>
      <c r="FA209" s="106">
        <f>Juniori!FA48</f>
        <v>0</v>
      </c>
      <c r="FB209" s="106">
        <f>Juniori!FB48</f>
        <v>0</v>
      </c>
      <c r="FC209" s="106">
        <f>Juniori!FC48</f>
        <v>0</v>
      </c>
      <c r="FD209" s="106">
        <f>Juniori!FD48</f>
        <v>0</v>
      </c>
      <c r="FE209" s="106">
        <f>Juniori!FE48</f>
        <v>0</v>
      </c>
      <c r="FF209" s="106">
        <f>Juniori!FF48</f>
        <v>0</v>
      </c>
      <c r="FG209" s="106">
        <f>Juniori!FG48</f>
        <v>0</v>
      </c>
      <c r="FH209" s="106">
        <f>Juniori!FH48</f>
        <v>0</v>
      </c>
      <c r="FI209" s="106">
        <f>Juniori!FI48</f>
        <v>0</v>
      </c>
      <c r="FJ209" s="106">
        <f>Juniori!FJ48</f>
        <v>0</v>
      </c>
      <c r="FK209" s="106">
        <f>Juniori!FK48</f>
        <v>0</v>
      </c>
      <c r="FL209" s="106">
        <f>Juniori!FL48</f>
        <v>0</v>
      </c>
      <c r="FM209" s="106">
        <f>Juniori!FM48</f>
        <v>0</v>
      </c>
      <c r="FN209" s="106">
        <f>Juniori!FN48</f>
        <v>0</v>
      </c>
      <c r="FO209" s="106">
        <f>Juniori!FO48</f>
        <v>0</v>
      </c>
      <c r="FP209" s="106">
        <f>Juniori!FP48</f>
        <v>0</v>
      </c>
      <c r="FQ209" s="106">
        <f>Juniori!FQ48</f>
        <v>0</v>
      </c>
      <c r="FR209" s="106">
        <f>Juniori!FR48</f>
        <v>0</v>
      </c>
      <c r="FS209" s="106">
        <f>Juniori!FS48</f>
        <v>0</v>
      </c>
      <c r="FT209" s="106">
        <f>Juniori!FT48</f>
        <v>0</v>
      </c>
      <c r="FU209" s="106">
        <f>Juniori!FU48</f>
        <v>0</v>
      </c>
      <c r="FV209" s="106">
        <f>Juniori!FV48</f>
        <v>0</v>
      </c>
      <c r="FW209" s="106">
        <f>Juniori!FW48</f>
        <v>0</v>
      </c>
      <c r="FX209" s="106">
        <f>Juniori!FX48</f>
        <v>0</v>
      </c>
      <c r="FY209" s="106">
        <f>Juniori!FY48</f>
        <v>0</v>
      </c>
      <c r="FZ209" s="106">
        <f>Juniori!FZ48</f>
        <v>0</v>
      </c>
      <c r="GA209" s="106">
        <f>Juniori!GA48</f>
        <v>0</v>
      </c>
      <c r="GB209" s="106">
        <f>Juniori!GB48</f>
        <v>0</v>
      </c>
      <c r="GC209" s="106">
        <f>Juniori!GC48</f>
        <v>0</v>
      </c>
      <c r="GD209" s="106">
        <f>Juniori!GD48</f>
        <v>0</v>
      </c>
      <c r="GE209" s="106">
        <f>Juniori!GE48</f>
        <v>0</v>
      </c>
      <c r="GF209" s="106">
        <f>Juniori!GF48</f>
        <v>0</v>
      </c>
      <c r="GG209" s="106">
        <f>Juniori!GG48</f>
        <v>0</v>
      </c>
      <c r="GH209" s="106">
        <f>Juniori!GH48</f>
        <v>0</v>
      </c>
      <c r="GI209" s="106">
        <f>Juniori!GI48</f>
        <v>0</v>
      </c>
      <c r="GJ209" s="106">
        <f>Juniori!GJ48</f>
        <v>0</v>
      </c>
      <c r="GK209" s="106">
        <f>Juniori!GK48</f>
        <v>0</v>
      </c>
      <c r="GL209" s="106">
        <f>Juniori!GL48</f>
        <v>0</v>
      </c>
      <c r="GM209" s="106">
        <f>Juniori!GM48</f>
        <v>0</v>
      </c>
      <c r="GN209" s="106">
        <f>Juniori!GN48</f>
        <v>0</v>
      </c>
      <c r="GO209" s="106">
        <f>Juniori!GO48</f>
        <v>0</v>
      </c>
      <c r="GP209" s="106">
        <f>Juniori!GP48</f>
        <v>0</v>
      </c>
      <c r="GQ209" s="106">
        <f>Juniori!GQ48</f>
        <v>0</v>
      </c>
      <c r="GR209" s="106">
        <f>Juniori!GR48</f>
        <v>0</v>
      </c>
      <c r="GS209" s="106">
        <f>Juniori!GS48</f>
        <v>0</v>
      </c>
      <c r="GT209" s="106">
        <f>Juniori!GT48</f>
        <v>0</v>
      </c>
      <c r="GU209" s="106">
        <f>Juniori!GU48</f>
        <v>0</v>
      </c>
      <c r="GV209" s="106">
        <f>Juniori!GV48</f>
        <v>0</v>
      </c>
      <c r="GW209" s="106">
        <f>Juniori!GW48</f>
        <v>0</v>
      </c>
      <c r="GX209" s="106">
        <f>Juniori!GX48</f>
        <v>0</v>
      </c>
      <c r="GY209" s="106">
        <f>Juniori!GY48</f>
        <v>0</v>
      </c>
      <c r="GZ209" s="106">
        <f>Juniori!GZ48</f>
        <v>0</v>
      </c>
      <c r="HA209" s="106">
        <f>Juniori!HA48</f>
        <v>0</v>
      </c>
      <c r="HB209" s="106">
        <f>Juniori!HB48</f>
        <v>0</v>
      </c>
      <c r="HC209" s="106">
        <f>Juniori!HC48</f>
        <v>0</v>
      </c>
      <c r="HD209" s="106">
        <f>Juniori!HD48</f>
        <v>0</v>
      </c>
      <c r="HE209" s="106">
        <f>Juniori!HE48</f>
        <v>0</v>
      </c>
      <c r="HF209" s="106">
        <f>Juniori!HF48</f>
        <v>0</v>
      </c>
      <c r="HG209" s="106">
        <f>Juniori!HG48</f>
        <v>0</v>
      </c>
      <c r="HH209" s="106">
        <f>Juniori!HH48</f>
        <v>0</v>
      </c>
      <c r="HI209" s="106">
        <f>Juniori!HI48</f>
        <v>0</v>
      </c>
      <c r="HJ209" s="106">
        <f>Juniori!HJ48</f>
        <v>0</v>
      </c>
      <c r="HK209" s="106">
        <f>Juniori!HK48</f>
        <v>0</v>
      </c>
      <c r="HL209" s="106">
        <f>Juniori!HL48</f>
        <v>0</v>
      </c>
      <c r="HM209" s="106">
        <f>Juniori!HM48</f>
        <v>0</v>
      </c>
      <c r="HN209" s="106">
        <f>Juniori!HN48</f>
        <v>0</v>
      </c>
      <c r="HO209" s="106">
        <f>Juniori!HO48</f>
        <v>0</v>
      </c>
      <c r="HP209" s="106">
        <f>Juniori!HP48</f>
        <v>0</v>
      </c>
      <c r="HQ209" s="106">
        <f>Juniori!HQ48</f>
        <v>0</v>
      </c>
      <c r="HR209" s="106">
        <f>Juniori!HR48</f>
        <v>0</v>
      </c>
      <c r="HS209" s="106">
        <f>Juniori!HS48</f>
        <v>0</v>
      </c>
      <c r="HT209" s="106">
        <f>Juniori!HT48</f>
        <v>0</v>
      </c>
      <c r="HU209" s="106">
        <f>Juniori!HU48</f>
        <v>0</v>
      </c>
      <c r="HV209" s="106">
        <f>Juniori!HV48</f>
        <v>0</v>
      </c>
      <c r="HW209" s="106">
        <f>Juniori!HW48</f>
        <v>0</v>
      </c>
      <c r="HX209" s="106">
        <f>Juniori!HX48</f>
        <v>0</v>
      </c>
      <c r="HY209" s="106">
        <f>Juniori!HY48</f>
        <v>0</v>
      </c>
      <c r="HZ209" s="106">
        <f>Juniori!HZ48</f>
        <v>0</v>
      </c>
      <c r="IA209" s="106">
        <f>Juniori!IA48</f>
        <v>0</v>
      </c>
      <c r="IB209" s="106">
        <f>Juniori!IB48</f>
        <v>0</v>
      </c>
      <c r="IC209" s="106">
        <f>Juniori!IC48</f>
        <v>0</v>
      </c>
      <c r="ID209" s="106">
        <f>Juniori!ID48</f>
        <v>0</v>
      </c>
      <c r="IE209" s="106">
        <f>Juniori!IE48</f>
        <v>0</v>
      </c>
      <c r="IF209" s="106">
        <f>Juniori!IF48</f>
        <v>0</v>
      </c>
      <c r="IG209" s="106">
        <f>Juniori!IG48</f>
        <v>0</v>
      </c>
      <c r="IH209" s="106">
        <f>Juniori!IH48</f>
        <v>0</v>
      </c>
      <c r="II209" s="106">
        <f>Juniori!II48</f>
        <v>0</v>
      </c>
      <c r="IJ209" s="106">
        <f>Juniori!IJ48</f>
        <v>0</v>
      </c>
      <c r="IK209" s="106">
        <f>Juniori!IK48</f>
        <v>0</v>
      </c>
      <c r="IL209" s="106">
        <f>Juniori!IL48</f>
        <v>0</v>
      </c>
      <c r="IM209" s="106">
        <f>Juniori!IM48</f>
        <v>0</v>
      </c>
      <c r="IN209" s="106">
        <f>Juniori!IN48</f>
        <v>0</v>
      </c>
      <c r="IO209" s="106">
        <f>Juniori!IO48</f>
        <v>0</v>
      </c>
      <c r="IP209" s="106">
        <f>Juniori!IP48</f>
        <v>0</v>
      </c>
      <c r="IQ209" s="106">
        <f>Juniori!IQ48</f>
        <v>0</v>
      </c>
      <c r="IR209" s="106">
        <f>Juniori!IR48</f>
        <v>0</v>
      </c>
      <c r="IS209" s="106">
        <f>Juniori!IS48</f>
        <v>0</v>
      </c>
      <c r="IT209" s="106">
        <f>Juniori!IT48</f>
        <v>0</v>
      </c>
      <c r="IU209" s="106">
        <f>Juniori!IU48</f>
        <v>0</v>
      </c>
      <c r="IV209" s="106">
        <f>Juniori!IV48</f>
        <v>0</v>
      </c>
      <c r="IW209" s="106">
        <f>Juniori!IW48</f>
        <v>0</v>
      </c>
      <c r="IX209" s="106">
        <f>Juniori!IX48</f>
        <v>0</v>
      </c>
      <c r="IY209" s="106">
        <f>Juniori!IY48</f>
        <v>0</v>
      </c>
      <c r="IZ209" s="106">
        <f>Juniori!IZ48</f>
        <v>0</v>
      </c>
      <c r="JA209" s="106">
        <f>Juniori!JA48</f>
        <v>0</v>
      </c>
      <c r="JB209" s="106">
        <f>Juniori!JB48</f>
        <v>0</v>
      </c>
      <c r="JC209" s="106">
        <f>Juniori!JC48</f>
        <v>0</v>
      </c>
      <c r="JD209" s="106">
        <f>Juniori!JD48</f>
        <v>0</v>
      </c>
      <c r="JE209" s="106">
        <f>Juniori!JE48</f>
        <v>0</v>
      </c>
      <c r="JF209" s="106">
        <f>Juniori!JF48</f>
        <v>0</v>
      </c>
      <c r="JG209" s="106">
        <f>Juniori!JG48</f>
        <v>0</v>
      </c>
      <c r="JH209" s="106">
        <f>Juniori!JH48</f>
        <v>0</v>
      </c>
      <c r="JI209" s="106">
        <f>Juniori!JI48</f>
        <v>0</v>
      </c>
      <c r="JJ209" s="106">
        <f>Juniori!JJ48</f>
        <v>0</v>
      </c>
      <c r="JK209" s="106">
        <f>Juniori!JK48</f>
        <v>0</v>
      </c>
      <c r="JL209" s="106">
        <f>Juniori!JL48</f>
        <v>0</v>
      </c>
      <c r="JM209" s="106">
        <f>Juniori!JM48</f>
        <v>0</v>
      </c>
      <c r="JN209" s="106">
        <f>Juniori!JN48</f>
        <v>0</v>
      </c>
      <c r="JO209" s="106">
        <f>Juniori!JO48</f>
        <v>0</v>
      </c>
      <c r="JP209" s="106">
        <f>Juniori!JP48</f>
        <v>0</v>
      </c>
      <c r="JQ209" s="106">
        <f>Juniori!JQ48</f>
        <v>0</v>
      </c>
      <c r="JR209" s="106">
        <f>Juniori!JR48</f>
        <v>0</v>
      </c>
      <c r="JS209" s="106">
        <f>Juniori!JS48</f>
        <v>0</v>
      </c>
      <c r="JT209" s="106">
        <f>Juniori!JT48</f>
        <v>0</v>
      </c>
      <c r="JU209" s="106">
        <f>Juniori!JU48</f>
        <v>0</v>
      </c>
      <c r="JV209" s="106">
        <f>Juniori!JV48</f>
        <v>0</v>
      </c>
      <c r="JW209" s="106">
        <f>Juniori!JW48</f>
        <v>0</v>
      </c>
      <c r="JX209" s="106">
        <f>Juniori!JX48</f>
        <v>0</v>
      </c>
      <c r="JY209" s="106">
        <f>Juniori!JY48</f>
        <v>0</v>
      </c>
      <c r="JZ209" s="106">
        <f>Juniori!JZ48</f>
        <v>0</v>
      </c>
      <c r="KA209" s="106">
        <f>Juniori!KA48</f>
        <v>0</v>
      </c>
      <c r="KB209" s="106">
        <f>Juniori!KB48</f>
        <v>0</v>
      </c>
      <c r="KC209" s="106">
        <f>Juniori!KC48</f>
        <v>0</v>
      </c>
      <c r="KD209" s="106">
        <f>Juniori!KD48</f>
        <v>0</v>
      </c>
      <c r="KE209" s="106">
        <f>Juniori!KE48</f>
        <v>0</v>
      </c>
      <c r="KF209" s="106">
        <f>Juniori!KF48</f>
        <v>0</v>
      </c>
      <c r="KG209" s="106">
        <f>Juniori!KG48</f>
        <v>0</v>
      </c>
      <c r="KH209" s="106">
        <f>Juniori!KH48</f>
        <v>0</v>
      </c>
      <c r="KI209" s="106">
        <f>Juniori!KI48</f>
        <v>0</v>
      </c>
      <c r="KJ209" s="106">
        <f>Juniori!KJ48</f>
        <v>0</v>
      </c>
      <c r="KK209" s="106">
        <f>Juniori!KK48</f>
        <v>0</v>
      </c>
      <c r="KL209" s="106">
        <f>Juniori!KL48</f>
        <v>0</v>
      </c>
      <c r="KM209" s="106">
        <f>Juniori!KM48</f>
        <v>0</v>
      </c>
      <c r="KN209" s="106">
        <f>Juniori!KN48</f>
        <v>0</v>
      </c>
      <c r="KO209" s="106">
        <f>Juniori!KO48</f>
        <v>0</v>
      </c>
      <c r="KP209" s="106">
        <f>Juniori!KP48</f>
        <v>0</v>
      </c>
      <c r="KQ209" s="106">
        <f>Juniori!KQ48</f>
        <v>0</v>
      </c>
      <c r="KR209" s="106">
        <f>Juniori!KR48</f>
        <v>0</v>
      </c>
      <c r="KS209" s="106">
        <f>Juniori!KS48</f>
        <v>0</v>
      </c>
      <c r="KT209" s="106">
        <f>Juniori!KT48</f>
        <v>0</v>
      </c>
      <c r="KU209" s="106">
        <f>Juniori!KU48</f>
        <v>0</v>
      </c>
      <c r="KV209" s="106">
        <f>Juniori!KV48</f>
        <v>0</v>
      </c>
      <c r="KW209" s="106">
        <f>Juniori!KW48</f>
        <v>0</v>
      </c>
      <c r="KX209" s="106">
        <f>Juniori!KX48</f>
        <v>0</v>
      </c>
      <c r="KY209" s="106">
        <f>Juniori!KY48</f>
        <v>0</v>
      </c>
      <c r="KZ209" s="106">
        <f>Juniori!KZ48</f>
        <v>0</v>
      </c>
      <c r="LA209" s="106">
        <f>Juniori!LA48</f>
        <v>0</v>
      </c>
      <c r="LB209" s="106">
        <f>Juniori!LB48</f>
        <v>0</v>
      </c>
      <c r="LC209" s="106">
        <f>Juniori!LC48</f>
        <v>0</v>
      </c>
      <c r="LD209" s="106">
        <f>Juniori!LD48</f>
        <v>0</v>
      </c>
      <c r="LE209" s="106">
        <f>Juniori!LE48</f>
        <v>0</v>
      </c>
      <c r="LF209" s="106">
        <f>Juniori!LF48</f>
        <v>0</v>
      </c>
      <c r="LG209" s="106">
        <f>Juniori!LG48</f>
        <v>0</v>
      </c>
      <c r="LH209" s="106">
        <f>Juniori!LH48</f>
        <v>0</v>
      </c>
      <c r="LI209" s="106">
        <f>Juniori!LI48</f>
        <v>0</v>
      </c>
      <c r="LJ209" s="106">
        <f>Juniori!LJ48</f>
        <v>0</v>
      </c>
      <c r="LK209" s="106">
        <f>Juniori!LK48</f>
        <v>0</v>
      </c>
      <c r="LL209" s="106">
        <f>Juniori!LL48</f>
        <v>0</v>
      </c>
      <c r="LM209" s="106">
        <f>Juniori!LM48</f>
        <v>0</v>
      </c>
      <c r="LN209" s="106">
        <f>Juniori!LN48</f>
        <v>0</v>
      </c>
      <c r="LO209" s="106">
        <f>Juniori!LO48</f>
        <v>0</v>
      </c>
      <c r="LP209" s="106">
        <f>Juniori!LP48</f>
        <v>0</v>
      </c>
      <c r="LQ209" s="106">
        <f>Juniori!LQ48</f>
        <v>0</v>
      </c>
      <c r="LR209" s="106">
        <f>Juniori!LR48</f>
        <v>0</v>
      </c>
      <c r="LS209" s="106">
        <f>Juniori!LS48</f>
        <v>0</v>
      </c>
      <c r="LT209" s="106">
        <f>Juniori!LT48</f>
        <v>0</v>
      </c>
      <c r="LU209" s="106">
        <f>Juniori!LU48</f>
        <v>0</v>
      </c>
      <c r="LV209" s="106">
        <f>Juniori!LV48</f>
        <v>0</v>
      </c>
      <c r="LW209" s="106">
        <f>Juniori!LW48</f>
        <v>0</v>
      </c>
      <c r="LX209" s="106">
        <f>Juniori!LX48</f>
        <v>0</v>
      </c>
      <c r="LY209" s="106">
        <f>Juniori!LY48</f>
        <v>0</v>
      </c>
      <c r="LZ209" s="106">
        <f>Juniori!LZ48</f>
        <v>0</v>
      </c>
      <c r="MA209" s="106">
        <f>Juniori!MA48</f>
        <v>0</v>
      </c>
      <c r="MB209" s="106">
        <f>Juniori!MB48</f>
        <v>0</v>
      </c>
      <c r="MC209" s="106">
        <f>Juniori!MC48</f>
        <v>0</v>
      </c>
      <c r="MD209" s="106">
        <f>Juniori!MD48</f>
        <v>0</v>
      </c>
      <c r="ME209" s="106">
        <f>Juniori!ME48</f>
        <v>0</v>
      </c>
      <c r="MF209" s="106">
        <f>Juniori!MF48</f>
        <v>0</v>
      </c>
      <c r="MG209" s="106">
        <f>Juniori!MG48</f>
        <v>0</v>
      </c>
      <c r="MH209" s="106">
        <f>Juniori!MH48</f>
        <v>0</v>
      </c>
      <c r="MI209" s="106">
        <f>Juniori!MI48</f>
        <v>0</v>
      </c>
      <c r="MJ209" s="106">
        <f>Juniori!MJ48</f>
        <v>0</v>
      </c>
      <c r="MK209" s="106">
        <f>Juniori!MK48</f>
        <v>0</v>
      </c>
      <c r="ML209" s="106">
        <f>Juniori!ML48</f>
        <v>0</v>
      </c>
      <c r="MM209" s="106">
        <f>Juniori!MM48</f>
        <v>0</v>
      </c>
      <c r="MN209" s="106">
        <f>Juniori!MN48</f>
        <v>0</v>
      </c>
      <c r="MO209" s="106">
        <f>Juniori!MO48</f>
        <v>0</v>
      </c>
      <c r="MP209" s="106">
        <f>Juniori!MP48</f>
        <v>0</v>
      </c>
      <c r="MQ209" s="106">
        <f>Juniori!MQ48</f>
        <v>0</v>
      </c>
      <c r="MR209" s="106">
        <f>Juniori!MR48</f>
        <v>0</v>
      </c>
      <c r="MS209" s="106">
        <f>Juniori!MS48</f>
        <v>0</v>
      </c>
      <c r="MT209" s="106">
        <f>Juniori!MT48</f>
        <v>0</v>
      </c>
      <c r="MU209" s="106">
        <f>Juniori!MU48</f>
        <v>0</v>
      </c>
      <c r="MV209" s="106">
        <f>Juniori!MV48</f>
        <v>0</v>
      </c>
      <c r="MW209" s="106">
        <f>Juniori!MW48</f>
        <v>0</v>
      </c>
      <c r="MX209" s="106">
        <f>Juniori!MX48</f>
        <v>0</v>
      </c>
      <c r="MY209" s="106">
        <f>Juniori!MY48</f>
        <v>0</v>
      </c>
      <c r="MZ209" s="106">
        <f>Juniori!MZ48</f>
        <v>0</v>
      </c>
      <c r="NA209" s="106">
        <f>Juniori!NA48</f>
        <v>0</v>
      </c>
      <c r="NB209" s="106">
        <f>Juniori!NB48</f>
        <v>0</v>
      </c>
      <c r="NC209" s="106">
        <f>Juniori!NC48</f>
        <v>0</v>
      </c>
      <c r="ND209" s="106">
        <f>Juniori!ND48</f>
        <v>0</v>
      </c>
      <c r="NE209" s="106">
        <f>Juniori!NE48</f>
        <v>0</v>
      </c>
      <c r="NF209" s="106">
        <f>Juniori!NF48</f>
        <v>0</v>
      </c>
      <c r="NG209" s="106">
        <f>Juniori!NG48</f>
        <v>0</v>
      </c>
      <c r="NH209" s="106">
        <f>Juniori!NH48</f>
        <v>0</v>
      </c>
      <c r="NI209" s="106">
        <f>Juniori!NI48</f>
        <v>0</v>
      </c>
      <c r="NJ209" s="106">
        <f>Juniori!NJ48</f>
        <v>0</v>
      </c>
      <c r="NK209" s="106">
        <f>Juniori!NK48</f>
        <v>0</v>
      </c>
      <c r="NL209" s="106">
        <f>Juniori!NL48</f>
        <v>0</v>
      </c>
      <c r="NM209" s="106">
        <f>Juniori!NM48</f>
        <v>0</v>
      </c>
      <c r="NN209" s="106">
        <f>Juniori!NN48</f>
        <v>0</v>
      </c>
      <c r="NO209" s="106">
        <f>Juniori!NO48</f>
        <v>0</v>
      </c>
      <c r="NP209" s="106">
        <f>Juniori!NP48</f>
        <v>0</v>
      </c>
      <c r="NQ209" s="106">
        <f>Juniori!NQ48</f>
        <v>0</v>
      </c>
      <c r="NR209" s="106">
        <f>Juniori!NR48</f>
        <v>0</v>
      </c>
      <c r="NS209" s="106">
        <f>Juniori!NS48</f>
        <v>0</v>
      </c>
      <c r="NT209" s="106">
        <f>Juniori!NT48</f>
        <v>0</v>
      </c>
      <c r="NU209" s="106">
        <f>Juniori!NU48</f>
        <v>0</v>
      </c>
      <c r="NV209" s="106">
        <f>Juniori!NV48</f>
        <v>0</v>
      </c>
      <c r="NW209" s="106">
        <f>Juniori!NW48</f>
        <v>0</v>
      </c>
      <c r="NX209" s="106">
        <f>Juniori!NX48</f>
        <v>0</v>
      </c>
      <c r="NY209" s="106">
        <f>Juniori!NY48</f>
        <v>0</v>
      </c>
      <c r="NZ209" s="106">
        <f>Juniori!NZ48</f>
        <v>0</v>
      </c>
      <c r="OA209" s="106">
        <f>Juniori!OA48</f>
        <v>0</v>
      </c>
      <c r="OB209" s="106">
        <f>Juniori!OB48</f>
        <v>0</v>
      </c>
      <c r="OC209" s="106">
        <f>Juniori!OC48</f>
        <v>0</v>
      </c>
      <c r="OD209" s="106">
        <f>Juniori!OD48</f>
        <v>0</v>
      </c>
      <c r="OE209" s="106">
        <f>Juniori!OE48</f>
        <v>0</v>
      </c>
      <c r="OF209" s="106">
        <f>Juniori!OF48</f>
        <v>0</v>
      </c>
      <c r="OG209" s="106">
        <f>Juniori!OG48</f>
        <v>0</v>
      </c>
      <c r="OH209" s="106">
        <f>Juniori!OH48</f>
        <v>0</v>
      </c>
      <c r="OI209" s="106">
        <f>Juniori!OI48</f>
        <v>0</v>
      </c>
      <c r="OJ209" s="106">
        <f>Juniori!OJ48</f>
        <v>0</v>
      </c>
      <c r="OK209" s="106">
        <f>Juniori!OK48</f>
        <v>0</v>
      </c>
      <c r="OL209" s="106">
        <f>Juniori!OL48</f>
        <v>0</v>
      </c>
      <c r="OM209" s="106">
        <f>Juniori!OM48</f>
        <v>0</v>
      </c>
      <c r="ON209" s="106">
        <f>Juniori!ON48</f>
        <v>0</v>
      </c>
      <c r="OO209" s="106">
        <f>Juniori!OO48</f>
        <v>0</v>
      </c>
      <c r="OP209" s="106">
        <f>Juniori!OP48</f>
        <v>0</v>
      </c>
      <c r="OQ209" s="106">
        <f>Juniori!OQ48</f>
        <v>0</v>
      </c>
      <c r="OR209" s="106" t="str">
        <f>Juniori!OR48</f>
        <v>o</v>
      </c>
      <c r="OS209" s="106">
        <f>Juniori!OS48</f>
        <v>1</v>
      </c>
      <c r="OT209" s="106">
        <f>Juniori!OT48</f>
        <v>0</v>
      </c>
      <c r="OU209" s="106">
        <f>Juniori!OU48</f>
        <v>0</v>
      </c>
      <c r="OV209" s="106">
        <f>Juniori!OV48</f>
        <v>0</v>
      </c>
      <c r="OW209" s="106">
        <f>Juniori!OW48</f>
        <v>0</v>
      </c>
      <c r="OX209" s="106">
        <f>Juniori!OX48</f>
        <v>0</v>
      </c>
      <c r="OY209" s="106">
        <f>Juniori!OY48</f>
        <v>0</v>
      </c>
      <c r="OZ209" s="106">
        <f>Juniori!OZ48</f>
        <v>0</v>
      </c>
      <c r="PA209" s="106">
        <f>Juniori!PA48</f>
        <v>0</v>
      </c>
      <c r="PB209" s="106">
        <f>Juniori!PB48</f>
        <v>0</v>
      </c>
      <c r="PC209" s="106">
        <f>Juniori!PC48</f>
        <v>0</v>
      </c>
      <c r="PD209" s="106">
        <f>Juniori!PD48</f>
        <v>0</v>
      </c>
      <c r="PE209" s="106">
        <f>Juniori!PE48</f>
        <v>0</v>
      </c>
      <c r="PF209" s="106">
        <f>Juniori!PF48</f>
        <v>0</v>
      </c>
      <c r="PG209" s="106">
        <f>Juniori!PG48</f>
        <v>0</v>
      </c>
      <c r="PH209" s="106">
        <f>Juniori!PH48</f>
        <v>0</v>
      </c>
      <c r="PI209" s="106">
        <f>Juniori!PI48</f>
        <v>0</v>
      </c>
      <c r="PJ209" s="106">
        <f>Juniori!PJ48</f>
        <v>0</v>
      </c>
      <c r="PK209" s="106">
        <f>Juniori!PK48</f>
        <v>0</v>
      </c>
      <c r="PL209" s="106">
        <f>Juniori!PL48</f>
        <v>0</v>
      </c>
      <c r="PM209" s="106">
        <f>Juniori!PM48</f>
        <v>0</v>
      </c>
      <c r="PN209" s="106">
        <f>Juniori!PN48</f>
        <v>0</v>
      </c>
      <c r="PO209" s="106">
        <f>Juniori!PO48</f>
        <v>0</v>
      </c>
      <c r="PP209" s="106">
        <f>Juniori!PP48</f>
        <v>0</v>
      </c>
      <c r="PQ209" s="106">
        <f>Juniori!PQ48</f>
        <v>0</v>
      </c>
      <c r="PR209" s="106">
        <f>Juniori!PR48</f>
        <v>0</v>
      </c>
      <c r="PS209" s="106">
        <f>Juniori!PS48</f>
        <v>0</v>
      </c>
      <c r="PT209" s="106">
        <f>Juniori!PT48</f>
        <v>0</v>
      </c>
      <c r="PU209" s="106">
        <f>Juniori!PU48</f>
        <v>0</v>
      </c>
      <c r="PV209" s="106">
        <f>Juniori!PV48</f>
        <v>0</v>
      </c>
      <c r="PW209" s="106">
        <f>Juniori!PW48</f>
        <v>0</v>
      </c>
      <c r="PX209" s="106">
        <f>Juniori!PX48</f>
        <v>0</v>
      </c>
      <c r="PY209" s="106">
        <f>Juniori!PY48</f>
        <v>0</v>
      </c>
      <c r="PZ209" s="106">
        <f>Juniori!PZ48</f>
        <v>0</v>
      </c>
      <c r="QA209" s="106">
        <f>Juniori!QA48</f>
        <v>0</v>
      </c>
      <c r="QB209" s="106">
        <f>Juniori!QB48</f>
        <v>0</v>
      </c>
      <c r="QC209" s="106">
        <f>Juniori!QC48</f>
        <v>0</v>
      </c>
      <c r="QD209" s="106">
        <f>Juniori!QD48</f>
        <v>0</v>
      </c>
      <c r="QE209" s="106">
        <f>Juniori!QE48</f>
        <v>0</v>
      </c>
      <c r="QF209" s="106">
        <f>Juniori!QF48</f>
        <v>0</v>
      </c>
      <c r="QG209" s="106">
        <f>Juniori!QG48</f>
        <v>0</v>
      </c>
      <c r="QH209" s="106">
        <f>Juniori!QH48</f>
        <v>0</v>
      </c>
      <c r="QI209" s="106">
        <f>Juniori!QI48</f>
        <v>0</v>
      </c>
      <c r="QJ209" s="106">
        <f>Juniori!QJ48</f>
        <v>0</v>
      </c>
      <c r="QK209" s="106">
        <f>Juniori!QK48</f>
        <v>0</v>
      </c>
      <c r="QL209" s="106">
        <f>Juniori!QL48</f>
        <v>0</v>
      </c>
      <c r="QM209" s="106">
        <f>Juniori!QM48</f>
        <v>0</v>
      </c>
      <c r="QN209" s="106">
        <f>Juniori!QN48</f>
        <v>0</v>
      </c>
      <c r="QO209" s="106">
        <f>Juniori!QO48</f>
        <v>0</v>
      </c>
      <c r="QP209" s="106">
        <f>Juniori!QP48</f>
        <v>0</v>
      </c>
      <c r="QQ209" s="106">
        <f>Juniori!QQ48</f>
        <v>0</v>
      </c>
      <c r="QR209" s="106">
        <f>Juniori!QR48</f>
        <v>0</v>
      </c>
      <c r="QS209" s="106">
        <f>Juniori!QS48</f>
        <v>0</v>
      </c>
      <c r="QT209" s="106">
        <f>Juniori!QT48</f>
        <v>0</v>
      </c>
      <c r="QU209" s="106">
        <f>Juniori!QU48</f>
        <v>0</v>
      </c>
      <c r="QV209" s="106">
        <f>Juniori!QV48</f>
        <v>0</v>
      </c>
      <c r="QW209" s="106">
        <f>Juniori!QW48</f>
        <v>0</v>
      </c>
      <c r="QX209" s="106">
        <f>Juniori!QX48</f>
        <v>0</v>
      </c>
      <c r="QY209" s="106">
        <f>Juniori!QY48</f>
        <v>0</v>
      </c>
      <c r="QZ209" s="106">
        <f>Juniori!QZ48</f>
        <v>0</v>
      </c>
      <c r="RA209" s="106">
        <f>Juniori!RA48</f>
        <v>0</v>
      </c>
      <c r="RB209" s="106">
        <f>Juniori!RB48</f>
        <v>0</v>
      </c>
      <c r="RC209" s="106">
        <f>Juniori!RC48</f>
        <v>0</v>
      </c>
      <c r="RD209" s="106">
        <f>Juniori!RD48</f>
        <v>0</v>
      </c>
      <c r="RE209" s="106">
        <f>Juniori!RE48</f>
        <v>0</v>
      </c>
      <c r="RF209" s="106">
        <f>Juniori!RF48</f>
        <v>0</v>
      </c>
      <c r="RG209" s="106">
        <f>Juniori!RG48</f>
        <v>0</v>
      </c>
      <c r="RH209" s="106">
        <f>Juniori!RH48</f>
        <v>0</v>
      </c>
      <c r="RI209" s="106">
        <f>Juniori!RI48</f>
        <v>0</v>
      </c>
      <c r="RJ209" s="106">
        <f>Juniori!RJ48</f>
        <v>0</v>
      </c>
      <c r="RK209" s="106">
        <f>Juniori!RK48</f>
        <v>0</v>
      </c>
      <c r="RL209" s="106">
        <f>Juniori!RL48</f>
        <v>0</v>
      </c>
      <c r="RM209" s="106">
        <f>Juniori!RM48</f>
        <v>0</v>
      </c>
      <c r="RN209" s="106">
        <f>Juniori!RN48</f>
        <v>0</v>
      </c>
      <c r="RO209" s="106">
        <f>Juniori!RO48</f>
        <v>0</v>
      </c>
      <c r="RP209" s="106">
        <f>Juniori!RP48</f>
        <v>0</v>
      </c>
      <c r="RQ209" s="106">
        <f>Juniori!RQ48</f>
        <v>0</v>
      </c>
      <c r="RR209" s="106">
        <f>Juniori!RR48</f>
        <v>0</v>
      </c>
      <c r="RS209" s="106">
        <f>Juniori!RS48</f>
        <v>0</v>
      </c>
      <c r="RT209" s="106">
        <f>Juniori!RT48</f>
        <v>0</v>
      </c>
      <c r="RU209" s="106">
        <f>Juniori!RU48</f>
        <v>0</v>
      </c>
      <c r="RV209" s="106">
        <f>Juniori!RV48</f>
        <v>0</v>
      </c>
      <c r="RW209" s="106">
        <f>Juniori!RW48</f>
        <v>0</v>
      </c>
      <c r="RX209" s="106">
        <f>Juniori!RX48</f>
        <v>0</v>
      </c>
      <c r="RY209" s="106">
        <f>Juniori!RY48</f>
        <v>0</v>
      </c>
      <c r="RZ209" s="106">
        <f>Juniori!RZ48</f>
        <v>0</v>
      </c>
      <c r="SA209" s="106">
        <f>Juniori!SA48</f>
        <v>0</v>
      </c>
      <c r="SB209" s="106">
        <f>Juniori!SB48</f>
        <v>0</v>
      </c>
      <c r="SC209" s="106">
        <f>Juniori!SC48</f>
        <v>0</v>
      </c>
      <c r="SD209" s="106">
        <f>Juniori!SD48</f>
        <v>0</v>
      </c>
      <c r="SE209" s="106">
        <f>Juniori!SE48</f>
        <v>0</v>
      </c>
      <c r="SF209" s="106">
        <f>Juniori!SF48</f>
        <v>0</v>
      </c>
      <c r="SG209" s="106">
        <f>Juniori!SG48</f>
        <v>0</v>
      </c>
      <c r="SH209" s="106">
        <f>Juniori!SH48</f>
        <v>0</v>
      </c>
      <c r="SI209" s="106">
        <f>Juniori!SI48</f>
        <v>0</v>
      </c>
      <c r="SJ209" s="106">
        <f>Juniori!SJ48</f>
        <v>0</v>
      </c>
      <c r="SK209" s="106">
        <f>Juniori!SK48</f>
        <v>0</v>
      </c>
      <c r="SL209" s="106">
        <f>Juniori!SL48</f>
        <v>0</v>
      </c>
      <c r="SM209" s="106">
        <f>Juniori!SM48</f>
        <v>0</v>
      </c>
      <c r="SN209" s="106">
        <f>Juniori!SN48</f>
        <v>0</v>
      </c>
      <c r="SO209" s="106">
        <f>Juniori!SO48</f>
        <v>0</v>
      </c>
      <c r="SP209" s="106">
        <f>Juniori!SP48</f>
        <v>0</v>
      </c>
      <c r="SQ209" s="106">
        <f>Juniori!SQ48</f>
        <v>0</v>
      </c>
      <c r="SR209" s="106">
        <f>Juniori!SR48</f>
        <v>0</v>
      </c>
      <c r="SS209" s="106">
        <f>Juniori!SS48</f>
        <v>0</v>
      </c>
      <c r="ST209" s="106">
        <f>Juniori!ST48</f>
        <v>0</v>
      </c>
      <c r="SU209" s="106">
        <f>Juniori!SU48</f>
        <v>0</v>
      </c>
      <c r="SV209" s="106">
        <f>Juniori!SV48</f>
        <v>0</v>
      </c>
      <c r="SW209" s="106">
        <f>Juniori!SW48</f>
        <v>0</v>
      </c>
      <c r="SX209" s="106">
        <f>Juniori!SX48</f>
        <v>0</v>
      </c>
      <c r="SY209" s="106">
        <f>Juniori!SY48</f>
        <v>0</v>
      </c>
      <c r="SZ209" s="106">
        <f>Juniori!SZ48</f>
        <v>0</v>
      </c>
      <c r="TA209" s="106">
        <f>Juniori!TA48</f>
        <v>0</v>
      </c>
      <c r="TB209" s="106">
        <f>Juniori!TB48</f>
        <v>0</v>
      </c>
    </row>
    <row r="210" spans="1:522" s="1" customFormat="1" ht="18" customHeight="1" x14ac:dyDescent="0.25">
      <c r="A210" s="12"/>
      <c r="B210" s="11" t="s">
        <v>611</v>
      </c>
      <c r="C210" s="1">
        <v>10686</v>
      </c>
      <c r="E210" s="4" t="s">
        <v>609</v>
      </c>
      <c r="F210" s="1">
        <v>8358</v>
      </c>
      <c r="G210" s="9" t="s">
        <v>100</v>
      </c>
      <c r="H210" s="4" t="s">
        <v>267</v>
      </c>
      <c r="I210" s="1">
        <f t="shared" si="30"/>
        <v>1</v>
      </c>
      <c r="J210" s="12">
        <f>Tabuľka3[[#This Row],[Stĺpec9]]</f>
        <v>1</v>
      </c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/>
      <c r="BV210" s="106"/>
      <c r="BW210" s="106"/>
      <c r="BX210" s="10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  <c r="CL210" s="106"/>
      <c r="CM210" s="106"/>
      <c r="CN210" s="106"/>
      <c r="CO210" s="106"/>
      <c r="CP210" s="106"/>
      <c r="CQ210" s="106"/>
      <c r="CR210" s="106"/>
      <c r="CS210" s="106"/>
      <c r="CT210" s="106"/>
      <c r="CU210" s="106"/>
      <c r="CV210" s="106"/>
      <c r="CW210" s="106"/>
      <c r="CX210" s="106"/>
      <c r="CY210" s="106"/>
      <c r="CZ210" s="106"/>
      <c r="DA210" s="106"/>
      <c r="DB210" s="106"/>
      <c r="DC210" s="106"/>
      <c r="DD210" s="106"/>
      <c r="DE210" s="106"/>
      <c r="DF210" s="106"/>
      <c r="DG210" s="106"/>
      <c r="DH210" s="106"/>
      <c r="DI210" s="106"/>
      <c r="DJ210" s="106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6"/>
      <c r="DV210" s="106"/>
      <c r="DW210" s="106"/>
      <c r="DX210" s="106"/>
      <c r="DY210" s="106"/>
      <c r="DZ210" s="106"/>
      <c r="EA210" s="106"/>
      <c r="EB210" s="106"/>
      <c r="EC210" s="106"/>
      <c r="ED210" s="106"/>
      <c r="EE210" s="106"/>
      <c r="EF210" s="106"/>
      <c r="EG210" s="106"/>
      <c r="EH210" s="106"/>
      <c r="EI210" s="106"/>
      <c r="EJ210" s="106"/>
      <c r="EK210" s="106"/>
      <c r="EL210" s="106"/>
      <c r="EM210" s="106"/>
      <c r="EN210" s="106"/>
      <c r="EO210" s="106"/>
      <c r="EP210" s="106"/>
      <c r="EQ210" s="106"/>
      <c r="ER210" s="106"/>
      <c r="ES210" s="106"/>
      <c r="ET210" s="106"/>
      <c r="EU210" s="106"/>
      <c r="EV210" s="106"/>
      <c r="EW210" s="106"/>
      <c r="EX210" s="106"/>
      <c r="EY210" s="106"/>
      <c r="EZ210" s="106"/>
      <c r="FA210" s="106"/>
      <c r="FB210" s="106"/>
      <c r="FC210" s="106"/>
      <c r="FD210" s="106"/>
      <c r="FE210" s="106"/>
      <c r="FF210" s="106"/>
      <c r="FG210" s="106"/>
      <c r="FH210" s="106"/>
      <c r="FI210" s="106"/>
      <c r="FJ210" s="106"/>
      <c r="FK210" s="106"/>
      <c r="FL210" s="106"/>
      <c r="FM210" s="106"/>
      <c r="FN210" s="106"/>
      <c r="FO210" s="106"/>
      <c r="FP210" s="106"/>
      <c r="FQ210" s="106"/>
      <c r="FR210" s="106"/>
      <c r="FS210" s="106"/>
      <c r="FT210" s="106"/>
      <c r="FU210" s="106"/>
      <c r="FV210" s="106"/>
      <c r="FW210" s="106"/>
      <c r="FX210" s="106"/>
      <c r="FY210" s="106"/>
      <c r="FZ210" s="106"/>
      <c r="GA210" s="106"/>
      <c r="GB210" s="106"/>
      <c r="GC210" s="106"/>
      <c r="GD210" s="106"/>
      <c r="GE210" s="106"/>
      <c r="GF210" s="106"/>
      <c r="GG210" s="106"/>
      <c r="GH210" s="106"/>
      <c r="GI210" s="106"/>
      <c r="GJ210" s="106"/>
      <c r="GK210" s="106"/>
      <c r="GL210" s="106"/>
      <c r="GM210" s="106"/>
      <c r="GN210" s="106"/>
      <c r="GO210" s="106"/>
      <c r="GP210" s="106"/>
      <c r="GQ210" s="106"/>
      <c r="GR210" s="106"/>
      <c r="GS210" s="106"/>
      <c r="GT210" s="106"/>
      <c r="GU210" s="106"/>
      <c r="GV210" s="106"/>
      <c r="GW210" s="106"/>
      <c r="GX210" s="106"/>
      <c r="GY210" s="106"/>
      <c r="GZ210" s="106"/>
      <c r="HA210" s="106"/>
      <c r="HB210" s="106"/>
      <c r="HC210" s="106"/>
      <c r="HD210" s="106"/>
      <c r="HE210" s="106"/>
      <c r="HF210" s="106"/>
      <c r="HG210" s="106"/>
      <c r="HH210" s="106"/>
      <c r="HI210" s="106"/>
      <c r="HJ210" s="106"/>
      <c r="HK210" s="106"/>
      <c r="HL210" s="106"/>
      <c r="HM210" s="106"/>
      <c r="HN210" s="106"/>
      <c r="HO210" s="106"/>
      <c r="HP210" s="106"/>
      <c r="HQ210" s="106"/>
      <c r="HR210" s="106"/>
      <c r="HS210" s="106"/>
      <c r="HT210" s="106"/>
      <c r="HU210" s="106"/>
      <c r="HV210" s="106"/>
      <c r="HW210" s="106"/>
      <c r="HX210" s="106"/>
      <c r="HY210" s="106"/>
      <c r="HZ210" s="106"/>
      <c r="IA210" s="106"/>
      <c r="IB210" s="106"/>
      <c r="IC210" s="106"/>
      <c r="ID210" s="106"/>
      <c r="IE210" s="106"/>
      <c r="IF210" s="106"/>
      <c r="IG210" s="106"/>
      <c r="IH210" s="106"/>
      <c r="II210" s="106"/>
      <c r="IJ210" s="106"/>
      <c r="IK210" s="106"/>
      <c r="IL210" s="106"/>
      <c r="IM210" s="106"/>
      <c r="IN210" s="106"/>
      <c r="IO210" s="106"/>
      <c r="IP210" s="106"/>
      <c r="IQ210" s="106"/>
      <c r="IR210" s="106"/>
      <c r="IS210" s="106"/>
      <c r="IT210" s="106"/>
      <c r="IU210" s="106"/>
      <c r="IV210" s="106"/>
      <c r="IW210" s="106"/>
      <c r="IX210" s="106"/>
      <c r="IY210" s="106"/>
      <c r="IZ210" s="106"/>
      <c r="JA210" s="106"/>
      <c r="JB210" s="106"/>
      <c r="JC210" s="106"/>
      <c r="JD210" s="106"/>
      <c r="JE210" s="106"/>
      <c r="JF210" s="106"/>
      <c r="JG210" s="106"/>
      <c r="JH210" s="106"/>
      <c r="JI210" s="106"/>
      <c r="JJ210" s="106"/>
      <c r="JK210" s="106"/>
      <c r="JL210" s="106"/>
      <c r="JM210" s="106"/>
      <c r="JN210" s="106"/>
      <c r="JO210" s="106"/>
      <c r="JP210" s="106"/>
      <c r="JQ210" s="106"/>
      <c r="JR210" s="106"/>
      <c r="JS210" s="106"/>
      <c r="JT210" s="106"/>
      <c r="JU210" s="106"/>
      <c r="JV210" s="106"/>
      <c r="JW210" s="106"/>
      <c r="JX210" s="106"/>
      <c r="JY210" s="106"/>
      <c r="JZ210" s="106"/>
      <c r="KA210" s="106"/>
      <c r="KB210" s="106"/>
      <c r="KC210" s="106"/>
      <c r="KD210" s="106"/>
      <c r="KE210" s="106"/>
      <c r="KF210" s="106"/>
      <c r="KG210" s="106"/>
      <c r="KH210" s="106"/>
      <c r="KI210" s="106"/>
      <c r="KJ210" s="106"/>
      <c r="KK210" s="106"/>
      <c r="KL210" s="106"/>
      <c r="KM210" s="106"/>
      <c r="KN210" s="106"/>
      <c r="KO210" s="106"/>
      <c r="KP210" s="106"/>
      <c r="KQ210" s="106"/>
      <c r="KR210" s="106"/>
      <c r="KS210" s="106"/>
      <c r="KT210" s="106"/>
      <c r="KU210" s="106"/>
      <c r="KV210" s="106"/>
      <c r="KW210" s="106"/>
      <c r="KX210" s="106"/>
      <c r="KY210" s="106"/>
      <c r="KZ210" s="106"/>
      <c r="LA210" s="106"/>
      <c r="LB210" s="106"/>
      <c r="LC210" s="106"/>
      <c r="LD210" s="106"/>
      <c r="LE210" s="106"/>
      <c r="LF210" s="106"/>
      <c r="LG210" s="106"/>
      <c r="LH210" s="106"/>
      <c r="LI210" s="106"/>
      <c r="LJ210" s="106"/>
      <c r="LK210" s="106"/>
      <c r="LL210" s="106"/>
      <c r="LM210" s="106"/>
      <c r="LN210" s="106"/>
      <c r="LO210" s="106"/>
      <c r="LP210" s="106"/>
      <c r="LQ210" s="106"/>
      <c r="LR210" s="106"/>
      <c r="LS210" s="106"/>
      <c r="LT210" s="106"/>
      <c r="LU210" s="106"/>
      <c r="LV210" s="106"/>
      <c r="LW210" s="106"/>
      <c r="LX210" s="106"/>
      <c r="LY210" s="106"/>
      <c r="LZ210" s="106"/>
      <c r="MA210" s="106"/>
      <c r="MB210" s="106"/>
      <c r="MC210" s="106"/>
      <c r="MD210" s="106"/>
      <c r="ME210" s="106"/>
      <c r="MF210" s="106"/>
      <c r="MG210" s="106"/>
      <c r="MH210" s="106"/>
      <c r="MI210" s="106"/>
      <c r="MJ210" s="106"/>
      <c r="MK210" s="106"/>
      <c r="ML210" s="106"/>
      <c r="MM210" s="106"/>
      <c r="MN210" s="106"/>
      <c r="MO210" s="106"/>
      <c r="MP210" s="106"/>
      <c r="MQ210" s="106"/>
      <c r="MR210" s="106"/>
      <c r="MS210" s="106"/>
      <c r="MT210" s="106"/>
      <c r="MU210" s="106"/>
      <c r="MV210" s="106"/>
      <c r="MW210" s="106"/>
      <c r="MX210" s="106"/>
      <c r="MY210" s="106"/>
      <c r="MZ210" s="106"/>
      <c r="NA210" s="106"/>
      <c r="NB210" s="106"/>
      <c r="NC210" s="106"/>
      <c r="ND210" s="106"/>
      <c r="NE210" s="106"/>
      <c r="NF210" s="106"/>
      <c r="NG210" s="106"/>
      <c r="NH210" s="106"/>
      <c r="NI210" s="106"/>
      <c r="NJ210" s="106"/>
      <c r="NK210" s="106"/>
      <c r="NL210" s="106"/>
      <c r="NM210" s="106"/>
      <c r="NN210" s="106"/>
      <c r="NO210" s="106"/>
      <c r="NP210" s="106"/>
      <c r="NQ210" s="106"/>
      <c r="NR210" s="106"/>
      <c r="NS210" s="106"/>
      <c r="NT210" s="106"/>
      <c r="NU210" s="106"/>
      <c r="NV210" s="106"/>
      <c r="NW210" s="106"/>
      <c r="NX210" s="106"/>
      <c r="NY210" s="106"/>
      <c r="NZ210" s="106"/>
      <c r="OA210" s="106"/>
      <c r="OB210" s="106"/>
      <c r="OC210" s="106"/>
      <c r="OD210" s="106"/>
      <c r="OE210" s="106"/>
      <c r="OF210" s="106"/>
      <c r="OG210" s="106"/>
      <c r="OH210" s="106"/>
      <c r="OI210" s="106"/>
      <c r="OJ210" s="106"/>
      <c r="OK210" s="106"/>
      <c r="OL210" s="106"/>
      <c r="OM210" s="106"/>
      <c r="ON210" s="106"/>
      <c r="OO210" s="106"/>
      <c r="OP210" s="106"/>
      <c r="OQ210" s="106"/>
      <c r="OR210" s="106"/>
      <c r="OS210" s="106"/>
      <c r="OT210" s="106"/>
      <c r="OU210" s="106"/>
      <c r="OV210" s="106"/>
      <c r="OW210" s="106"/>
      <c r="OX210" s="106"/>
      <c r="OY210" s="106"/>
      <c r="OZ210" s="106"/>
      <c r="PA210" s="106"/>
      <c r="PB210" s="106"/>
      <c r="PC210" s="106"/>
      <c r="PD210" s="106"/>
      <c r="PE210" s="106"/>
      <c r="PF210" s="106"/>
      <c r="PG210" s="106"/>
      <c r="PH210" s="106"/>
      <c r="PI210" s="106">
        <v>1</v>
      </c>
      <c r="PJ210" s="106"/>
      <c r="PK210" s="106"/>
      <c r="PL210" s="106"/>
      <c r="PM210" s="106"/>
      <c r="PN210" s="106"/>
      <c r="PO210" s="106"/>
      <c r="PP210" s="106"/>
      <c r="PQ210" s="106"/>
      <c r="PR210" s="106"/>
      <c r="PS210" s="106"/>
      <c r="PT210" s="106"/>
      <c r="PU210" s="106"/>
      <c r="PV210" s="111" t="s">
        <v>307</v>
      </c>
      <c r="PW210" s="106"/>
      <c r="PX210" s="106"/>
      <c r="PY210" s="106"/>
      <c r="PZ210" s="106"/>
      <c r="QA210" s="106"/>
      <c r="QB210" s="106"/>
      <c r="QC210" s="106"/>
      <c r="QD210" s="106"/>
      <c r="QE210" s="106"/>
      <c r="QF210" s="106"/>
      <c r="QG210" s="106"/>
      <c r="QH210" s="106"/>
      <c r="QI210" s="106"/>
      <c r="QJ210" s="106"/>
      <c r="QK210" s="106"/>
      <c r="QL210" s="106"/>
      <c r="QM210" s="106"/>
      <c r="QN210" s="106"/>
      <c r="QO210" s="106"/>
      <c r="QP210" s="106"/>
      <c r="QQ210" s="106"/>
      <c r="QR210" s="106"/>
      <c r="QS210" s="106"/>
      <c r="QT210" s="106"/>
      <c r="QU210" s="106"/>
      <c r="QV210" s="106"/>
      <c r="QW210" s="106"/>
      <c r="QX210" s="106"/>
      <c r="QY210" s="106"/>
      <c r="QZ210" s="106"/>
      <c r="RA210" s="106"/>
      <c r="RB210" s="106"/>
      <c r="RC210" s="106"/>
      <c r="RD210" s="106"/>
      <c r="RE210" s="106"/>
      <c r="RF210" s="106"/>
      <c r="RG210" s="106"/>
      <c r="RH210" s="106"/>
      <c r="RI210" s="106"/>
      <c r="RJ210" s="106"/>
      <c r="RK210" s="106"/>
      <c r="RL210" s="106"/>
      <c r="RM210" s="106"/>
      <c r="RN210" s="106"/>
      <c r="RO210" s="106"/>
      <c r="RP210" s="106"/>
      <c r="RQ210" s="106"/>
      <c r="RR210" s="106"/>
      <c r="RS210" s="106"/>
      <c r="RT210" s="106"/>
      <c r="RU210" s="106"/>
      <c r="RV210" s="106"/>
      <c r="RW210" s="106"/>
      <c r="RX210" s="106"/>
      <c r="RY210" s="106"/>
      <c r="RZ210" s="106"/>
      <c r="SA210" s="106"/>
      <c r="SB210" s="106"/>
      <c r="SC210" s="106"/>
      <c r="SD210" s="106"/>
      <c r="SE210" s="106"/>
      <c r="SF210" s="106"/>
      <c r="SG210" s="106"/>
      <c r="SH210" s="106"/>
      <c r="SI210" s="106"/>
      <c r="SJ210" s="106"/>
      <c r="SK210" s="106"/>
      <c r="SL210" s="106"/>
      <c r="SM210" s="106"/>
      <c r="SN210" s="106"/>
      <c r="SO210" s="106"/>
      <c r="SP210" s="106"/>
      <c r="SQ210" s="106"/>
      <c r="SR210" s="106"/>
      <c r="SS210" s="106"/>
      <c r="ST210" s="106"/>
      <c r="SU210" s="106"/>
      <c r="SV210" s="106"/>
      <c r="SW210" s="106"/>
      <c r="SX210" s="106"/>
      <c r="SY210" s="106"/>
      <c r="SZ210" s="106"/>
      <c r="TA210" s="106"/>
      <c r="TB210" s="106"/>
    </row>
    <row r="211" spans="1:522" s="1" customFormat="1" ht="18" customHeight="1" x14ac:dyDescent="0.25">
      <c r="A211" s="12"/>
      <c r="B211" s="11" t="s">
        <v>104</v>
      </c>
      <c r="C211" s="1">
        <v>11650</v>
      </c>
      <c r="E211" s="4" t="s">
        <v>103</v>
      </c>
      <c r="F211" s="1">
        <v>1816</v>
      </c>
      <c r="G211" s="9" t="s">
        <v>97</v>
      </c>
      <c r="H211" s="51" t="s">
        <v>188</v>
      </c>
      <c r="I211" s="1">
        <f t="shared" si="30"/>
        <v>1</v>
      </c>
      <c r="J211" s="12">
        <f>Tabuľka3[[#This Row],[Stĺpec9]]</f>
        <v>1</v>
      </c>
      <c r="K211" s="106">
        <f>Seniori!K91</f>
        <v>0</v>
      </c>
      <c r="L211" s="106">
        <f>Seniori!L91</f>
        <v>0</v>
      </c>
      <c r="M211" s="106">
        <f>Seniori!M91</f>
        <v>0</v>
      </c>
      <c r="N211" s="106">
        <f>Seniori!N91</f>
        <v>0</v>
      </c>
      <c r="O211" s="106">
        <f>Seniori!O91</f>
        <v>0</v>
      </c>
      <c r="P211" s="106">
        <f>Seniori!P91</f>
        <v>0</v>
      </c>
      <c r="Q211" s="106" t="str">
        <f>Seniori!Q91</f>
        <v>o</v>
      </c>
      <c r="R211" s="106">
        <f>Seniori!R91</f>
        <v>1</v>
      </c>
      <c r="S211" s="106">
        <f>Seniori!S91</f>
        <v>0</v>
      </c>
      <c r="T211" s="106">
        <f>Seniori!T91</f>
        <v>0</v>
      </c>
      <c r="U211" s="106">
        <f>Seniori!U91</f>
        <v>0</v>
      </c>
      <c r="V211" s="106">
        <f>Seniori!V91</f>
        <v>0</v>
      </c>
      <c r="W211" s="106">
        <f>Seniori!W91</f>
        <v>0</v>
      </c>
      <c r="X211" s="106">
        <f>Seniori!X91</f>
        <v>0</v>
      </c>
      <c r="Y211" s="106">
        <f>Seniori!Y91</f>
        <v>0</v>
      </c>
      <c r="Z211" s="106">
        <f>Seniori!Z91</f>
        <v>0</v>
      </c>
      <c r="AA211" s="106">
        <f>Seniori!AA91</f>
        <v>0</v>
      </c>
      <c r="AB211" s="106">
        <f>Seniori!AB91</f>
        <v>0</v>
      </c>
      <c r="AC211" s="106">
        <f>Seniori!AC91</f>
        <v>0</v>
      </c>
      <c r="AD211" s="106">
        <f>Seniori!AD91</f>
        <v>0</v>
      </c>
      <c r="AE211" s="106">
        <f>Seniori!AE91</f>
        <v>0</v>
      </c>
      <c r="AF211" s="106">
        <f>Seniori!AF91</f>
        <v>0</v>
      </c>
      <c r="AG211" s="106">
        <f>Seniori!AG91</f>
        <v>0</v>
      </c>
      <c r="AH211" s="106">
        <f>Seniori!AH91</f>
        <v>0</v>
      </c>
      <c r="AI211" s="106">
        <f>Seniori!AI91</f>
        <v>0</v>
      </c>
      <c r="AJ211" s="106">
        <f>Seniori!AJ91</f>
        <v>0</v>
      </c>
      <c r="AK211" s="106">
        <f>Seniori!AK91</f>
        <v>0</v>
      </c>
      <c r="AL211" s="106">
        <f>Seniori!AL91</f>
        <v>0</v>
      </c>
      <c r="AM211" s="106">
        <f>Seniori!AM91</f>
        <v>0</v>
      </c>
      <c r="AN211" s="106">
        <f>Seniori!AN91</f>
        <v>0</v>
      </c>
      <c r="AO211" s="106">
        <f>Seniori!AO91</f>
        <v>0</v>
      </c>
      <c r="AP211" s="106">
        <f>Seniori!AP91</f>
        <v>0</v>
      </c>
      <c r="AQ211" s="106">
        <f>Seniori!AQ91</f>
        <v>0</v>
      </c>
      <c r="AR211" s="106">
        <f>Seniori!AR91</f>
        <v>0</v>
      </c>
      <c r="AS211" s="106">
        <f>Seniori!AS91</f>
        <v>0</v>
      </c>
      <c r="AT211" s="106">
        <f>Seniori!AT91</f>
        <v>0</v>
      </c>
      <c r="AU211" s="106">
        <f>Seniori!AU91</f>
        <v>0</v>
      </c>
      <c r="AV211" s="106">
        <f>Seniori!AV91</f>
        <v>0</v>
      </c>
      <c r="AW211" s="106">
        <f>Seniori!AW91</f>
        <v>0</v>
      </c>
      <c r="AX211" s="106">
        <f>Seniori!AX91</f>
        <v>0</v>
      </c>
      <c r="AY211" s="106">
        <f>Seniori!AY91</f>
        <v>0</v>
      </c>
      <c r="AZ211" s="106">
        <f>Seniori!AZ91</f>
        <v>0</v>
      </c>
      <c r="BA211" s="106">
        <f>Seniori!BA91</f>
        <v>0</v>
      </c>
      <c r="BB211" s="106">
        <f>Seniori!BB91</f>
        <v>0</v>
      </c>
      <c r="BC211" s="106">
        <f>Seniori!BC91</f>
        <v>0</v>
      </c>
      <c r="BD211" s="106">
        <f>Seniori!BD91</f>
        <v>0</v>
      </c>
      <c r="BE211" s="106">
        <f>Seniori!BE91</f>
        <v>0</v>
      </c>
      <c r="BF211" s="106">
        <f>Seniori!BF91</f>
        <v>0</v>
      </c>
      <c r="BG211" s="106">
        <f>Seniori!BG91</f>
        <v>0</v>
      </c>
      <c r="BH211" s="106">
        <f>Seniori!BH91</f>
        <v>0</v>
      </c>
      <c r="BI211" s="106">
        <f>Seniori!BI91</f>
        <v>0</v>
      </c>
      <c r="BJ211" s="106">
        <f>Seniori!BJ91</f>
        <v>0</v>
      </c>
      <c r="BK211" s="106">
        <f>Seniori!BK91</f>
        <v>0</v>
      </c>
      <c r="BL211" s="106">
        <f>Seniori!BL91</f>
        <v>0</v>
      </c>
      <c r="BM211" s="106">
        <f>Seniori!BM91</f>
        <v>0</v>
      </c>
      <c r="BN211" s="106">
        <f>Seniori!BN91</f>
        <v>0</v>
      </c>
      <c r="BO211" s="106">
        <f>Seniori!BO91</f>
        <v>0</v>
      </c>
      <c r="BP211" s="106">
        <f>Seniori!BP91</f>
        <v>0</v>
      </c>
      <c r="BQ211" s="106">
        <f>Seniori!BQ91</f>
        <v>0</v>
      </c>
      <c r="BR211" s="106">
        <f>Seniori!BR91</f>
        <v>0</v>
      </c>
      <c r="BS211" s="106">
        <f>Seniori!BS91</f>
        <v>0</v>
      </c>
      <c r="BT211" s="106">
        <f>Seniori!BT91</f>
        <v>0</v>
      </c>
      <c r="BU211" s="106">
        <f>Seniori!BU91</f>
        <v>0</v>
      </c>
      <c r="BV211" s="106">
        <f>Seniori!BV91</f>
        <v>0</v>
      </c>
      <c r="BW211" s="106">
        <f>Seniori!BW91</f>
        <v>0</v>
      </c>
      <c r="BX211" s="106">
        <f>Seniori!BX91</f>
        <v>0</v>
      </c>
      <c r="BY211" s="106">
        <f>Seniori!BY91</f>
        <v>0</v>
      </c>
      <c r="BZ211" s="106">
        <f>Seniori!BZ91</f>
        <v>0</v>
      </c>
      <c r="CA211" s="106">
        <f>Seniori!CA91</f>
        <v>0</v>
      </c>
      <c r="CB211" s="106">
        <f>Seniori!CB91</f>
        <v>0</v>
      </c>
      <c r="CC211" s="106">
        <f>Seniori!CC91</f>
        <v>0</v>
      </c>
      <c r="CD211" s="106">
        <f>Seniori!CD91</f>
        <v>0</v>
      </c>
      <c r="CE211" s="106">
        <f>Seniori!CE91</f>
        <v>0</v>
      </c>
      <c r="CF211" s="106">
        <f>Seniori!CF91</f>
        <v>0</v>
      </c>
      <c r="CG211" s="106">
        <f>Seniori!CG91</f>
        <v>0</v>
      </c>
      <c r="CH211" s="106">
        <f>Seniori!CH91</f>
        <v>0</v>
      </c>
      <c r="CI211" s="106">
        <f>Seniori!CI91</f>
        <v>0</v>
      </c>
      <c r="CJ211" s="106">
        <f>Seniori!CJ91</f>
        <v>0</v>
      </c>
      <c r="CK211" s="106">
        <f>Seniori!CK91</f>
        <v>0</v>
      </c>
      <c r="CL211" s="106">
        <f>Seniori!CL91</f>
        <v>0</v>
      </c>
      <c r="CM211" s="106">
        <f>Seniori!CM91</f>
        <v>0</v>
      </c>
      <c r="CN211" s="106">
        <f>Seniori!CN91</f>
        <v>0</v>
      </c>
      <c r="CO211" s="106">
        <f>Seniori!CO91</f>
        <v>0</v>
      </c>
      <c r="CP211" s="106">
        <f>Seniori!CP91</f>
        <v>0</v>
      </c>
      <c r="CQ211" s="106">
        <f>Seniori!CQ91</f>
        <v>0</v>
      </c>
      <c r="CR211" s="106">
        <f>Seniori!CR91</f>
        <v>0</v>
      </c>
      <c r="CS211" s="106">
        <f>Seniori!CS91</f>
        <v>0</v>
      </c>
      <c r="CT211" s="106">
        <f>Seniori!CT91</f>
        <v>0</v>
      </c>
      <c r="CU211" s="106">
        <f>Seniori!CU91</f>
        <v>0</v>
      </c>
      <c r="CV211" s="106">
        <f>Seniori!CV91</f>
        <v>0</v>
      </c>
      <c r="CW211" s="106">
        <f>Seniori!CW91</f>
        <v>0</v>
      </c>
      <c r="CX211" s="106">
        <f>Seniori!CX91</f>
        <v>0</v>
      </c>
      <c r="CY211" s="106">
        <f>Seniori!CY91</f>
        <v>0</v>
      </c>
      <c r="CZ211" s="106">
        <f>Seniori!CZ91</f>
        <v>0</v>
      </c>
      <c r="DA211" s="106">
        <f>Seniori!DA91</f>
        <v>0</v>
      </c>
      <c r="DB211" s="106">
        <f>Seniori!DB91</f>
        <v>0</v>
      </c>
      <c r="DC211" s="106">
        <f>Seniori!DC91</f>
        <v>0</v>
      </c>
      <c r="DD211" s="106">
        <f>Seniori!DD91</f>
        <v>0</v>
      </c>
      <c r="DE211" s="106">
        <f>Seniori!DE91</f>
        <v>0</v>
      </c>
      <c r="DF211" s="106">
        <f>Seniori!DF91</f>
        <v>0</v>
      </c>
      <c r="DG211" s="106">
        <f>Seniori!DG91</f>
        <v>0</v>
      </c>
      <c r="DH211" s="106">
        <f>Seniori!DH91</f>
        <v>0</v>
      </c>
      <c r="DI211" s="106">
        <f>Seniori!DI91</f>
        <v>0</v>
      </c>
      <c r="DJ211" s="106">
        <f>Seniori!DJ91</f>
        <v>0</v>
      </c>
      <c r="DK211" s="106">
        <f>Seniori!DK91</f>
        <v>0</v>
      </c>
      <c r="DL211" s="106">
        <f>Seniori!DL91</f>
        <v>0</v>
      </c>
      <c r="DM211" s="106">
        <f>Seniori!DM91</f>
        <v>0</v>
      </c>
      <c r="DN211" s="106">
        <f>Seniori!DN91</f>
        <v>0</v>
      </c>
      <c r="DO211" s="106">
        <f>Seniori!DO91</f>
        <v>0</v>
      </c>
      <c r="DP211" s="106">
        <f>Seniori!DP91</f>
        <v>0</v>
      </c>
      <c r="DQ211" s="106">
        <f>Seniori!DQ91</f>
        <v>0</v>
      </c>
      <c r="DR211" s="106">
        <f>Seniori!DR91</f>
        <v>0</v>
      </c>
      <c r="DS211" s="106">
        <f>Seniori!DS91</f>
        <v>0</v>
      </c>
      <c r="DT211" s="106">
        <f>Seniori!DT91</f>
        <v>0</v>
      </c>
      <c r="DU211" s="106">
        <f>Seniori!DU91</f>
        <v>0</v>
      </c>
      <c r="DV211" s="106">
        <f>Seniori!DV91</f>
        <v>0</v>
      </c>
      <c r="DW211" s="106">
        <f>Seniori!DW91</f>
        <v>0</v>
      </c>
      <c r="DX211" s="106">
        <f>Seniori!DX91</f>
        <v>0</v>
      </c>
      <c r="DY211" s="106">
        <f>Seniori!DY91</f>
        <v>0</v>
      </c>
      <c r="DZ211" s="106">
        <f>Seniori!DZ91</f>
        <v>0</v>
      </c>
      <c r="EA211" s="106">
        <f>Seniori!EA91</f>
        <v>0</v>
      </c>
      <c r="EB211" s="106">
        <f>Seniori!EB91</f>
        <v>0</v>
      </c>
      <c r="EC211" s="106">
        <f>Seniori!EC91</f>
        <v>0</v>
      </c>
      <c r="ED211" s="106">
        <f>Seniori!ED91</f>
        <v>0</v>
      </c>
      <c r="EE211" s="106">
        <f>Seniori!EE91</f>
        <v>0</v>
      </c>
      <c r="EF211" s="106">
        <f>Seniori!EF91</f>
        <v>0</v>
      </c>
      <c r="EG211" s="106">
        <f>Seniori!EG91</f>
        <v>0</v>
      </c>
      <c r="EH211" s="106">
        <f>Seniori!EH91</f>
        <v>0</v>
      </c>
      <c r="EI211" s="106">
        <f>Seniori!EI91</f>
        <v>0</v>
      </c>
      <c r="EJ211" s="106">
        <f>Seniori!EJ91</f>
        <v>0</v>
      </c>
      <c r="EK211" s="106">
        <f>Seniori!EK91</f>
        <v>0</v>
      </c>
      <c r="EL211" s="106">
        <f>Seniori!EL91</f>
        <v>0</v>
      </c>
      <c r="EM211" s="106">
        <f>Seniori!EM91</f>
        <v>0</v>
      </c>
      <c r="EN211" s="106">
        <f>Seniori!EN91</f>
        <v>0</v>
      </c>
      <c r="EO211" s="106">
        <f>Seniori!EO91</f>
        <v>0</v>
      </c>
      <c r="EP211" s="106">
        <f>Seniori!EP91</f>
        <v>0</v>
      </c>
      <c r="EQ211" s="106">
        <f>Seniori!EQ91</f>
        <v>0</v>
      </c>
      <c r="ER211" s="106">
        <f>Seniori!ER91</f>
        <v>0</v>
      </c>
      <c r="ES211" s="106">
        <f>Seniori!ES91</f>
        <v>0</v>
      </c>
      <c r="ET211" s="106">
        <f>Seniori!ET91</f>
        <v>0</v>
      </c>
      <c r="EU211" s="106">
        <f>Seniori!EU91</f>
        <v>0</v>
      </c>
      <c r="EV211" s="106">
        <f>Seniori!EV91</f>
        <v>0</v>
      </c>
      <c r="EW211" s="106">
        <f>Seniori!EW91</f>
        <v>0</v>
      </c>
      <c r="EX211" s="106">
        <f>Seniori!EX91</f>
        <v>0</v>
      </c>
      <c r="EY211" s="106">
        <f>Seniori!EY91</f>
        <v>0</v>
      </c>
      <c r="EZ211" s="106">
        <f>Seniori!EZ91</f>
        <v>0</v>
      </c>
      <c r="FA211" s="106">
        <f>Seniori!FA91</f>
        <v>0</v>
      </c>
      <c r="FB211" s="106">
        <f>Seniori!FB91</f>
        <v>0</v>
      </c>
      <c r="FC211" s="106">
        <f>Seniori!FC91</f>
        <v>0</v>
      </c>
      <c r="FD211" s="106">
        <f>Seniori!FD91</f>
        <v>0</v>
      </c>
      <c r="FE211" s="106">
        <f>Seniori!FE91</f>
        <v>0</v>
      </c>
      <c r="FF211" s="106">
        <f>Seniori!FF91</f>
        <v>0</v>
      </c>
      <c r="FG211" s="106">
        <f>Seniori!FG91</f>
        <v>0</v>
      </c>
      <c r="FH211" s="106">
        <f>Seniori!FH91</f>
        <v>0</v>
      </c>
      <c r="FI211" s="106">
        <f>Seniori!FI91</f>
        <v>0</v>
      </c>
      <c r="FJ211" s="106">
        <f>Seniori!FJ91</f>
        <v>0</v>
      </c>
      <c r="FK211" s="106">
        <f>Seniori!FK91</f>
        <v>0</v>
      </c>
      <c r="FL211" s="106">
        <f>Seniori!FL91</f>
        <v>0</v>
      </c>
      <c r="FM211" s="106">
        <f>Seniori!FM91</f>
        <v>0</v>
      </c>
      <c r="FN211" s="106">
        <f>Seniori!FN91</f>
        <v>0</v>
      </c>
      <c r="FO211" s="106">
        <f>Seniori!FO91</f>
        <v>0</v>
      </c>
      <c r="FP211" s="106">
        <f>Seniori!FP91</f>
        <v>0</v>
      </c>
      <c r="FQ211" s="106">
        <f>Seniori!FQ91</f>
        <v>0</v>
      </c>
      <c r="FR211" s="106">
        <f>Seniori!FR91</f>
        <v>0</v>
      </c>
      <c r="FS211" s="106">
        <f>Seniori!FS91</f>
        <v>0</v>
      </c>
      <c r="FT211" s="106">
        <f>Seniori!FT91</f>
        <v>0</v>
      </c>
      <c r="FU211" s="106">
        <f>Seniori!FU91</f>
        <v>0</v>
      </c>
      <c r="FV211" s="106">
        <f>Seniori!FV91</f>
        <v>0</v>
      </c>
      <c r="FW211" s="106">
        <f>Seniori!FW91</f>
        <v>0</v>
      </c>
      <c r="FX211" s="106">
        <f>Seniori!FX91</f>
        <v>0</v>
      </c>
      <c r="FY211" s="106">
        <f>Seniori!FY91</f>
        <v>0</v>
      </c>
      <c r="FZ211" s="106">
        <f>Seniori!FZ91</f>
        <v>0</v>
      </c>
      <c r="GA211" s="106">
        <f>Seniori!GA91</f>
        <v>0</v>
      </c>
      <c r="GB211" s="106">
        <f>Seniori!GB91</f>
        <v>0</v>
      </c>
      <c r="GC211" s="106">
        <f>Seniori!GC91</f>
        <v>0</v>
      </c>
      <c r="GD211" s="106">
        <f>Seniori!GD91</f>
        <v>0</v>
      </c>
      <c r="GE211" s="106">
        <f>Seniori!GE91</f>
        <v>0</v>
      </c>
      <c r="GF211" s="106">
        <f>Seniori!GF91</f>
        <v>0</v>
      </c>
      <c r="GG211" s="106">
        <f>Seniori!GG91</f>
        <v>0</v>
      </c>
      <c r="GH211" s="106">
        <f>Seniori!GH91</f>
        <v>0</v>
      </c>
      <c r="GI211" s="106">
        <f>Seniori!GI91</f>
        <v>0</v>
      </c>
      <c r="GJ211" s="106">
        <f>Seniori!GJ91</f>
        <v>0</v>
      </c>
      <c r="GK211" s="106">
        <f>Seniori!GK91</f>
        <v>0</v>
      </c>
      <c r="GL211" s="106">
        <f>Seniori!GL91</f>
        <v>0</v>
      </c>
      <c r="GM211" s="106">
        <f>Seniori!GM91</f>
        <v>0</v>
      </c>
      <c r="GN211" s="106">
        <f>Seniori!GN91</f>
        <v>0</v>
      </c>
      <c r="GO211" s="106">
        <f>Seniori!GO91</f>
        <v>0</v>
      </c>
      <c r="GP211" s="106">
        <f>Seniori!GP91</f>
        <v>0</v>
      </c>
      <c r="GQ211" s="106">
        <f>Seniori!GQ91</f>
        <v>0</v>
      </c>
      <c r="GR211" s="106">
        <f>Seniori!GR91</f>
        <v>0</v>
      </c>
      <c r="GS211" s="106">
        <f>Seniori!GS91</f>
        <v>0</v>
      </c>
      <c r="GT211" s="106">
        <f>Seniori!GT91</f>
        <v>0</v>
      </c>
      <c r="GU211" s="106">
        <f>Seniori!GU91</f>
        <v>0</v>
      </c>
      <c r="GV211" s="106">
        <f>Seniori!GV91</f>
        <v>0</v>
      </c>
      <c r="GW211" s="106">
        <f>Seniori!GW91</f>
        <v>0</v>
      </c>
      <c r="GX211" s="106">
        <f>Seniori!GX91</f>
        <v>0</v>
      </c>
      <c r="GY211" s="106">
        <f>Seniori!GY91</f>
        <v>0</v>
      </c>
      <c r="GZ211" s="106">
        <f>Seniori!GZ91</f>
        <v>0</v>
      </c>
      <c r="HA211" s="106">
        <f>Seniori!HA91</f>
        <v>0</v>
      </c>
      <c r="HB211" s="106">
        <f>Seniori!HB91</f>
        <v>0</v>
      </c>
      <c r="HC211" s="106">
        <f>Seniori!HC91</f>
        <v>0</v>
      </c>
      <c r="HD211" s="106">
        <f>Seniori!HD91</f>
        <v>0</v>
      </c>
      <c r="HE211" s="106">
        <f>Seniori!HE91</f>
        <v>0</v>
      </c>
      <c r="HF211" s="106">
        <f>Seniori!HF91</f>
        <v>0</v>
      </c>
      <c r="HG211" s="106">
        <f>Seniori!HG91</f>
        <v>0</v>
      </c>
      <c r="HH211" s="106">
        <f>Seniori!HH91</f>
        <v>0</v>
      </c>
      <c r="HI211" s="106">
        <f>Seniori!HI91</f>
        <v>0</v>
      </c>
      <c r="HJ211" s="106">
        <f>Seniori!HJ91</f>
        <v>0</v>
      </c>
      <c r="HK211" s="106">
        <f>Seniori!HK91</f>
        <v>0</v>
      </c>
      <c r="HL211" s="106">
        <f>Seniori!HL91</f>
        <v>0</v>
      </c>
      <c r="HM211" s="106">
        <f>Seniori!HM91</f>
        <v>0</v>
      </c>
      <c r="HN211" s="106">
        <f>Seniori!HN91</f>
        <v>0</v>
      </c>
      <c r="HO211" s="106">
        <f>Seniori!HO91</f>
        <v>0</v>
      </c>
      <c r="HP211" s="106">
        <f>Seniori!HP91</f>
        <v>0</v>
      </c>
      <c r="HQ211" s="106">
        <f>Seniori!HQ91</f>
        <v>0</v>
      </c>
      <c r="HR211" s="106">
        <f>Seniori!HR91</f>
        <v>0</v>
      </c>
      <c r="HS211" s="106">
        <f>Seniori!HS91</f>
        <v>0</v>
      </c>
      <c r="HT211" s="106">
        <f>Seniori!HT91</f>
        <v>0</v>
      </c>
      <c r="HU211" s="106">
        <f>Seniori!HU91</f>
        <v>0</v>
      </c>
      <c r="HV211" s="106">
        <f>Seniori!HV91</f>
        <v>0</v>
      </c>
      <c r="HW211" s="106">
        <f>Seniori!HW91</f>
        <v>0</v>
      </c>
      <c r="HX211" s="106">
        <f>Seniori!HX91</f>
        <v>0</v>
      </c>
      <c r="HY211" s="106">
        <f>Seniori!HY91</f>
        <v>0</v>
      </c>
      <c r="HZ211" s="106">
        <f>Seniori!HZ91</f>
        <v>0</v>
      </c>
      <c r="IA211" s="106">
        <f>Seniori!IA91</f>
        <v>0</v>
      </c>
      <c r="IB211" s="106">
        <f>Seniori!IB91</f>
        <v>0</v>
      </c>
      <c r="IC211" s="106">
        <f>Seniori!IC91</f>
        <v>0</v>
      </c>
      <c r="ID211" s="106">
        <f>Seniori!ID91</f>
        <v>0</v>
      </c>
      <c r="IE211" s="106">
        <f>Seniori!IE91</f>
        <v>0</v>
      </c>
      <c r="IF211" s="106">
        <f>Seniori!IF91</f>
        <v>0</v>
      </c>
      <c r="IG211" s="106">
        <f>Seniori!IG91</f>
        <v>0</v>
      </c>
      <c r="IH211" s="106">
        <f>Seniori!IH91</f>
        <v>0</v>
      </c>
      <c r="II211" s="106">
        <f>Seniori!II91</f>
        <v>0</v>
      </c>
      <c r="IJ211" s="106">
        <f>Seniori!IJ91</f>
        <v>0</v>
      </c>
      <c r="IK211" s="106">
        <f>Seniori!IK91</f>
        <v>0</v>
      </c>
      <c r="IL211" s="106">
        <f>Seniori!IL91</f>
        <v>0</v>
      </c>
      <c r="IM211" s="106">
        <f>Seniori!IM91</f>
        <v>0</v>
      </c>
      <c r="IN211" s="106">
        <f>Seniori!IN91</f>
        <v>0</v>
      </c>
      <c r="IO211" s="106">
        <f>Seniori!IO91</f>
        <v>0</v>
      </c>
      <c r="IP211" s="106">
        <f>Seniori!IP91</f>
        <v>0</v>
      </c>
      <c r="IQ211" s="106">
        <f>Seniori!IQ91</f>
        <v>0</v>
      </c>
      <c r="IR211" s="106">
        <f>Seniori!IR91</f>
        <v>0</v>
      </c>
      <c r="IS211" s="106">
        <f>Seniori!IS91</f>
        <v>0</v>
      </c>
      <c r="IT211" s="106">
        <f>Seniori!IT91</f>
        <v>0</v>
      </c>
      <c r="IU211" s="106">
        <f>Seniori!IU91</f>
        <v>0</v>
      </c>
      <c r="IV211" s="106">
        <f>Seniori!IV91</f>
        <v>0</v>
      </c>
      <c r="IW211" s="106">
        <f>Seniori!IW91</f>
        <v>0</v>
      </c>
      <c r="IX211" s="106">
        <f>Seniori!IX91</f>
        <v>0</v>
      </c>
      <c r="IY211" s="106">
        <f>Seniori!IY91</f>
        <v>0</v>
      </c>
      <c r="IZ211" s="106">
        <f>Seniori!IZ91</f>
        <v>0</v>
      </c>
      <c r="JA211" s="106">
        <f>Seniori!JA91</f>
        <v>0</v>
      </c>
      <c r="JB211" s="106">
        <f>Seniori!JB91</f>
        <v>0</v>
      </c>
      <c r="JC211" s="106">
        <f>Seniori!JC91</f>
        <v>0</v>
      </c>
      <c r="JD211" s="106">
        <f>Seniori!JD91</f>
        <v>0</v>
      </c>
      <c r="JE211" s="106">
        <f>Seniori!JE91</f>
        <v>0</v>
      </c>
      <c r="JF211" s="106">
        <f>Seniori!JF91</f>
        <v>0</v>
      </c>
      <c r="JG211" s="106">
        <f>Seniori!JG91</f>
        <v>0</v>
      </c>
      <c r="JH211" s="106">
        <f>Seniori!JH91</f>
        <v>0</v>
      </c>
      <c r="JI211" s="106">
        <f>Seniori!JI91</f>
        <v>0</v>
      </c>
      <c r="JJ211" s="106">
        <f>Seniori!JJ91</f>
        <v>0</v>
      </c>
      <c r="JK211" s="106">
        <f>Seniori!JK91</f>
        <v>0</v>
      </c>
      <c r="JL211" s="106">
        <f>Seniori!JL91</f>
        <v>0</v>
      </c>
      <c r="JM211" s="106">
        <f>Seniori!JM91</f>
        <v>0</v>
      </c>
      <c r="JN211" s="106">
        <f>Seniori!JN91</f>
        <v>0</v>
      </c>
      <c r="JO211" s="106">
        <f>Seniori!JO91</f>
        <v>0</v>
      </c>
      <c r="JP211" s="106">
        <f>Seniori!JP91</f>
        <v>0</v>
      </c>
      <c r="JQ211" s="106">
        <f>Seniori!JQ91</f>
        <v>0</v>
      </c>
      <c r="JR211" s="106">
        <f>Seniori!JR91</f>
        <v>0</v>
      </c>
      <c r="JS211" s="106">
        <f>Seniori!JS91</f>
        <v>0</v>
      </c>
      <c r="JT211" s="106">
        <f>Seniori!JT91</f>
        <v>0</v>
      </c>
      <c r="JU211" s="106">
        <f>Seniori!JU91</f>
        <v>0</v>
      </c>
      <c r="JV211" s="106">
        <f>Seniori!JV91</f>
        <v>0</v>
      </c>
      <c r="JW211" s="106">
        <f>Seniori!JW91</f>
        <v>0</v>
      </c>
      <c r="JX211" s="106">
        <f>Seniori!JX91</f>
        <v>0</v>
      </c>
      <c r="JY211" s="106">
        <f>Seniori!JY91</f>
        <v>0</v>
      </c>
      <c r="JZ211" s="106">
        <f>Seniori!JZ91</f>
        <v>0</v>
      </c>
      <c r="KA211" s="106">
        <f>Seniori!KA91</f>
        <v>0</v>
      </c>
      <c r="KB211" s="106">
        <f>Seniori!KB91</f>
        <v>0</v>
      </c>
      <c r="KC211" s="106">
        <f>Seniori!KC91</f>
        <v>0</v>
      </c>
      <c r="KD211" s="106">
        <f>Seniori!KD91</f>
        <v>0</v>
      </c>
      <c r="KE211" s="106">
        <f>Seniori!KE91</f>
        <v>0</v>
      </c>
      <c r="KF211" s="106">
        <f>Seniori!KF91</f>
        <v>0</v>
      </c>
      <c r="KG211" s="106">
        <f>Seniori!KG91</f>
        <v>0</v>
      </c>
      <c r="KH211" s="106">
        <f>Seniori!KH91</f>
        <v>0</v>
      </c>
      <c r="KI211" s="106">
        <f>Seniori!KI91</f>
        <v>0</v>
      </c>
      <c r="KJ211" s="106">
        <f>Seniori!KJ91</f>
        <v>0</v>
      </c>
      <c r="KK211" s="106">
        <f>Seniori!KK91</f>
        <v>0</v>
      </c>
      <c r="KL211" s="106">
        <f>Seniori!KL91</f>
        <v>0</v>
      </c>
      <c r="KM211" s="106">
        <f>Seniori!KM91</f>
        <v>0</v>
      </c>
      <c r="KN211" s="106">
        <f>Seniori!KN91</f>
        <v>0</v>
      </c>
      <c r="KO211" s="106">
        <f>Seniori!KO91</f>
        <v>0</v>
      </c>
      <c r="KP211" s="106">
        <f>Seniori!KP91</f>
        <v>0</v>
      </c>
      <c r="KQ211" s="106">
        <f>Seniori!KQ91</f>
        <v>0</v>
      </c>
      <c r="KR211" s="106">
        <f>Seniori!KR91</f>
        <v>0</v>
      </c>
      <c r="KS211" s="106">
        <f>Seniori!KS91</f>
        <v>0</v>
      </c>
      <c r="KT211" s="106">
        <f>Seniori!KT91</f>
        <v>0</v>
      </c>
      <c r="KU211" s="106">
        <f>Seniori!KU91</f>
        <v>0</v>
      </c>
      <c r="KV211" s="106">
        <f>Seniori!KV91</f>
        <v>0</v>
      </c>
      <c r="KW211" s="106">
        <f>Seniori!KW91</f>
        <v>0</v>
      </c>
      <c r="KX211" s="106">
        <f>Seniori!KX91</f>
        <v>0</v>
      </c>
      <c r="KY211" s="106">
        <f>Seniori!KY91</f>
        <v>0</v>
      </c>
      <c r="KZ211" s="106">
        <f>Seniori!KZ91</f>
        <v>0</v>
      </c>
      <c r="LA211" s="106">
        <f>Seniori!LA91</f>
        <v>0</v>
      </c>
      <c r="LB211" s="106">
        <f>Seniori!LB91</f>
        <v>0</v>
      </c>
      <c r="LC211" s="106">
        <f>Seniori!LC91</f>
        <v>0</v>
      </c>
      <c r="LD211" s="106">
        <f>Seniori!LD91</f>
        <v>0</v>
      </c>
      <c r="LE211" s="106">
        <f>Seniori!LE91</f>
        <v>0</v>
      </c>
      <c r="LF211" s="106">
        <f>Seniori!LF91</f>
        <v>0</v>
      </c>
      <c r="LG211" s="106">
        <f>Seniori!LG91</f>
        <v>0</v>
      </c>
      <c r="LH211" s="106">
        <f>Seniori!LH91</f>
        <v>0</v>
      </c>
      <c r="LI211" s="106">
        <f>Seniori!LI91</f>
        <v>0</v>
      </c>
      <c r="LJ211" s="106">
        <f>Seniori!LJ91</f>
        <v>0</v>
      </c>
      <c r="LK211" s="106">
        <f>Seniori!LK91</f>
        <v>0</v>
      </c>
      <c r="LL211" s="106">
        <f>Seniori!LL91</f>
        <v>0</v>
      </c>
      <c r="LM211" s="106">
        <f>Seniori!LM91</f>
        <v>0</v>
      </c>
      <c r="LN211" s="106">
        <f>Seniori!LN91</f>
        <v>0</v>
      </c>
      <c r="LO211" s="106">
        <f>Seniori!LO91</f>
        <v>0</v>
      </c>
      <c r="LP211" s="106">
        <f>Seniori!LP91</f>
        <v>0</v>
      </c>
      <c r="LQ211" s="106">
        <f>Seniori!LQ91</f>
        <v>0</v>
      </c>
      <c r="LR211" s="106">
        <f>Seniori!LR91</f>
        <v>0</v>
      </c>
      <c r="LS211" s="106">
        <f>Seniori!LS91</f>
        <v>0</v>
      </c>
      <c r="LT211" s="106">
        <f>Seniori!LT91</f>
        <v>0</v>
      </c>
      <c r="LU211" s="106">
        <f>Seniori!LU91</f>
        <v>0</v>
      </c>
      <c r="LV211" s="106">
        <f>Seniori!LV91</f>
        <v>0</v>
      </c>
      <c r="LW211" s="106">
        <f>Seniori!LW91</f>
        <v>0</v>
      </c>
      <c r="LX211" s="106">
        <f>Seniori!LX91</f>
        <v>0</v>
      </c>
      <c r="LY211" s="106">
        <f>Seniori!LY91</f>
        <v>0</v>
      </c>
      <c r="LZ211" s="106">
        <f>Seniori!LZ91</f>
        <v>0</v>
      </c>
      <c r="MA211" s="106">
        <f>Seniori!MA91</f>
        <v>0</v>
      </c>
      <c r="MB211" s="106">
        <f>Seniori!MB91</f>
        <v>0</v>
      </c>
      <c r="MC211" s="106">
        <f>Seniori!MC91</f>
        <v>0</v>
      </c>
      <c r="MD211" s="106">
        <f>Seniori!MD91</f>
        <v>0</v>
      </c>
      <c r="ME211" s="106">
        <f>Seniori!ME91</f>
        <v>0</v>
      </c>
      <c r="MF211" s="106">
        <f>Seniori!MF91</f>
        <v>0</v>
      </c>
      <c r="MG211" s="106">
        <f>Seniori!MG91</f>
        <v>0</v>
      </c>
      <c r="MH211" s="106">
        <f>Seniori!MH91</f>
        <v>0</v>
      </c>
      <c r="MI211" s="106">
        <f>Seniori!MI91</f>
        <v>0</v>
      </c>
      <c r="MJ211" s="106">
        <f>Seniori!MJ91</f>
        <v>0</v>
      </c>
      <c r="MK211" s="106">
        <f>Seniori!MK91</f>
        <v>0</v>
      </c>
      <c r="ML211" s="106">
        <f>Seniori!ML91</f>
        <v>0</v>
      </c>
      <c r="MM211" s="106">
        <f>Seniori!MM91</f>
        <v>0</v>
      </c>
      <c r="MN211" s="106">
        <f>Seniori!MN91</f>
        <v>0</v>
      </c>
      <c r="MO211" s="106">
        <f>Seniori!MO91</f>
        <v>0</v>
      </c>
      <c r="MP211" s="106">
        <f>Seniori!MP91</f>
        <v>0</v>
      </c>
      <c r="MQ211" s="106">
        <f>Seniori!MQ91</f>
        <v>0</v>
      </c>
      <c r="MR211" s="106">
        <f>Seniori!MR91</f>
        <v>0</v>
      </c>
      <c r="MS211" s="106">
        <f>Seniori!MS91</f>
        <v>0</v>
      </c>
      <c r="MT211" s="106">
        <f>Seniori!MT91</f>
        <v>0</v>
      </c>
      <c r="MU211" s="106">
        <f>Seniori!MU91</f>
        <v>0</v>
      </c>
      <c r="MV211" s="106">
        <f>Seniori!MV91</f>
        <v>0</v>
      </c>
      <c r="MW211" s="106">
        <f>Seniori!MW91</f>
        <v>0</v>
      </c>
      <c r="MX211" s="106">
        <f>Seniori!MX91</f>
        <v>0</v>
      </c>
      <c r="MY211" s="106">
        <f>Seniori!MY91</f>
        <v>0</v>
      </c>
      <c r="MZ211" s="106">
        <f>Seniori!MZ91</f>
        <v>0</v>
      </c>
      <c r="NA211" s="106">
        <f>Seniori!NA91</f>
        <v>0</v>
      </c>
      <c r="NB211" s="106">
        <f>Seniori!NB91</f>
        <v>0</v>
      </c>
      <c r="NC211" s="106">
        <f>Seniori!NC91</f>
        <v>0</v>
      </c>
      <c r="ND211" s="106">
        <f>Seniori!ND91</f>
        <v>0</v>
      </c>
      <c r="NE211" s="106">
        <f>Seniori!NE91</f>
        <v>0</v>
      </c>
      <c r="NF211" s="106">
        <f>Seniori!NF91</f>
        <v>0</v>
      </c>
      <c r="NG211" s="106">
        <f>Seniori!NG91</f>
        <v>0</v>
      </c>
      <c r="NH211" s="106">
        <f>Seniori!NH91</f>
        <v>0</v>
      </c>
      <c r="NI211" s="106">
        <f>Seniori!NI91</f>
        <v>0</v>
      </c>
      <c r="NJ211" s="106">
        <f>Seniori!NJ91</f>
        <v>0</v>
      </c>
      <c r="NK211" s="106" t="str">
        <f>Seniori!NK91</f>
        <v>o</v>
      </c>
      <c r="NL211" s="106">
        <f>Seniori!NL91</f>
        <v>0</v>
      </c>
      <c r="NM211" s="106">
        <f>Seniori!NM91</f>
        <v>0</v>
      </c>
      <c r="NN211" s="106">
        <f>Seniori!NN91</f>
        <v>0</v>
      </c>
      <c r="NO211" s="106">
        <f>Seniori!NO91</f>
        <v>0</v>
      </c>
      <c r="NP211" s="106">
        <f>Seniori!NP91</f>
        <v>0</v>
      </c>
      <c r="NQ211" s="106">
        <f>Seniori!NQ91</f>
        <v>0</v>
      </c>
      <c r="NR211" s="106">
        <f>Seniori!NR91</f>
        <v>0</v>
      </c>
      <c r="NS211" s="106">
        <f>Seniori!NS91</f>
        <v>0</v>
      </c>
      <c r="NT211" s="106">
        <f>Seniori!NT91</f>
        <v>0</v>
      </c>
      <c r="NU211" s="106">
        <f>Seniori!NU91</f>
        <v>0</v>
      </c>
      <c r="NV211" s="106">
        <f>Seniori!NV91</f>
        <v>0</v>
      </c>
      <c r="NW211" s="106">
        <f>Seniori!NW91</f>
        <v>0</v>
      </c>
      <c r="NX211" s="106">
        <f>Seniori!NX91</f>
        <v>0</v>
      </c>
      <c r="NY211" s="106">
        <f>Seniori!NY91</f>
        <v>0</v>
      </c>
      <c r="NZ211" s="106">
        <f>Seniori!NZ91</f>
        <v>0</v>
      </c>
      <c r="OA211" s="106">
        <f>Seniori!OA91</f>
        <v>0</v>
      </c>
      <c r="OB211" s="106">
        <f>Seniori!OB91</f>
        <v>0</v>
      </c>
      <c r="OC211" s="106">
        <f>Seniori!OC91</f>
        <v>0</v>
      </c>
      <c r="OD211" s="106">
        <f>Seniori!OD91</f>
        <v>0</v>
      </c>
      <c r="OE211" s="106">
        <f>Seniori!OE91</f>
        <v>0</v>
      </c>
      <c r="OF211" s="106">
        <f>Seniori!OF91</f>
        <v>0</v>
      </c>
      <c r="OG211" s="106">
        <f>Seniori!OG91</f>
        <v>0</v>
      </c>
      <c r="OH211" s="106">
        <f>Seniori!OH91</f>
        <v>0</v>
      </c>
      <c r="OI211" s="106">
        <f>Seniori!OI91</f>
        <v>0</v>
      </c>
      <c r="OJ211" s="106">
        <f>Seniori!OJ91</f>
        <v>0</v>
      </c>
      <c r="OK211" s="106">
        <f>Seniori!OK91</f>
        <v>0</v>
      </c>
      <c r="OL211" s="106">
        <f>Seniori!OL91</f>
        <v>0</v>
      </c>
      <c r="OM211" s="106">
        <f>Seniori!OM91</f>
        <v>0</v>
      </c>
      <c r="ON211" s="106">
        <f>Seniori!ON91</f>
        <v>0</v>
      </c>
      <c r="OO211" s="106">
        <f>Seniori!OO91</f>
        <v>0</v>
      </c>
      <c r="OP211" s="106">
        <f>Seniori!OP91</f>
        <v>0</v>
      </c>
      <c r="OQ211" s="106">
        <f>Seniori!OQ91</f>
        <v>0</v>
      </c>
      <c r="OR211" s="106">
        <f>Seniori!OR91</f>
        <v>0</v>
      </c>
      <c r="OS211" s="106">
        <f>Seniori!OS91</f>
        <v>0</v>
      </c>
      <c r="OT211" s="106">
        <f>Seniori!OT91</f>
        <v>0</v>
      </c>
      <c r="OU211" s="106">
        <f>Seniori!OU91</f>
        <v>0</v>
      </c>
      <c r="OV211" s="106">
        <f>Seniori!OV91</f>
        <v>0</v>
      </c>
      <c r="OW211" s="106">
        <f>Seniori!OW91</f>
        <v>0</v>
      </c>
      <c r="OX211" s="106">
        <f>Seniori!OX91</f>
        <v>0</v>
      </c>
      <c r="OY211" s="106">
        <f>Seniori!OY91</f>
        <v>0</v>
      </c>
      <c r="OZ211" s="106">
        <f>Seniori!OZ91</f>
        <v>0</v>
      </c>
      <c r="PA211" s="106">
        <f>Seniori!PA91</f>
        <v>0</v>
      </c>
      <c r="PB211" s="106">
        <f>Seniori!PB91</f>
        <v>0</v>
      </c>
      <c r="PC211" s="106">
        <f>Seniori!PC91</f>
        <v>0</v>
      </c>
      <c r="PD211" s="106">
        <f>Seniori!PD91</f>
        <v>0</v>
      </c>
      <c r="PE211" s="106">
        <f>Seniori!PE91</f>
        <v>0</v>
      </c>
      <c r="PF211" s="106">
        <f>Seniori!PF91</f>
        <v>0</v>
      </c>
      <c r="PG211" s="106">
        <f>Seniori!PG91</f>
        <v>0</v>
      </c>
      <c r="PH211" s="106">
        <f>Seniori!PH91</f>
        <v>0</v>
      </c>
      <c r="PI211" s="106">
        <f>Seniori!PI91</f>
        <v>0</v>
      </c>
      <c r="PJ211" s="106">
        <f>Seniori!PJ91</f>
        <v>0</v>
      </c>
      <c r="PK211" s="106">
        <f>Seniori!PK91</f>
        <v>0</v>
      </c>
      <c r="PL211" s="106">
        <f>Seniori!PL91</f>
        <v>0</v>
      </c>
      <c r="PM211" s="106">
        <f>Seniori!PM91</f>
        <v>0</v>
      </c>
      <c r="PN211" s="106">
        <f>Seniori!PN91</f>
        <v>0</v>
      </c>
      <c r="PO211" s="106">
        <f>Seniori!PO91</f>
        <v>0</v>
      </c>
      <c r="PP211" s="106">
        <f>Seniori!PP91</f>
        <v>0</v>
      </c>
      <c r="PQ211" s="106">
        <f>Seniori!PQ91</f>
        <v>0</v>
      </c>
      <c r="PR211" s="106">
        <f>Seniori!PR91</f>
        <v>0</v>
      </c>
      <c r="PS211" s="106">
        <f>Seniori!PS91</f>
        <v>0</v>
      </c>
      <c r="PT211" s="106">
        <f>Seniori!PT91</f>
        <v>0</v>
      </c>
      <c r="PU211" s="106">
        <f>Seniori!PU91</f>
        <v>0</v>
      </c>
      <c r="PV211" s="106">
        <f>Seniori!PV91</f>
        <v>0</v>
      </c>
      <c r="PW211" s="106">
        <f>Seniori!PW91</f>
        <v>0</v>
      </c>
      <c r="PX211" s="106">
        <f>Seniori!PX91</f>
        <v>0</v>
      </c>
      <c r="PY211" s="106">
        <f>Seniori!PY91</f>
        <v>0</v>
      </c>
      <c r="PZ211" s="106">
        <f>Seniori!PZ91</f>
        <v>0</v>
      </c>
      <c r="QA211" s="106">
        <f>Seniori!QA91</f>
        <v>0</v>
      </c>
      <c r="QB211" s="106">
        <f>Seniori!QB91</f>
        <v>0</v>
      </c>
      <c r="QC211" s="106">
        <f>Seniori!QC91</f>
        <v>0</v>
      </c>
      <c r="QD211" s="106">
        <f>Seniori!QD91</f>
        <v>0</v>
      </c>
      <c r="QE211" s="106">
        <f>Seniori!QE91</f>
        <v>0</v>
      </c>
      <c r="QF211" s="106">
        <f>Seniori!QF91</f>
        <v>0</v>
      </c>
      <c r="QG211" s="106">
        <f>Seniori!QG91</f>
        <v>0</v>
      </c>
      <c r="QH211" s="106">
        <f>Seniori!QH91</f>
        <v>0</v>
      </c>
      <c r="QI211" s="106">
        <f>Seniori!QI91</f>
        <v>0</v>
      </c>
      <c r="QJ211" s="106">
        <f>Seniori!QJ91</f>
        <v>0</v>
      </c>
      <c r="QK211" s="106">
        <f>Seniori!QK91</f>
        <v>0</v>
      </c>
      <c r="QL211" s="106">
        <f>Seniori!QL91</f>
        <v>0</v>
      </c>
      <c r="QM211" s="106">
        <f>Seniori!QM91</f>
        <v>0</v>
      </c>
      <c r="QN211" s="106">
        <f>Seniori!QN91</f>
        <v>0</v>
      </c>
      <c r="QO211" s="106">
        <f>Seniori!QO91</f>
        <v>0</v>
      </c>
      <c r="QP211" s="106">
        <f>Seniori!QP91</f>
        <v>0</v>
      </c>
      <c r="QQ211" s="106">
        <f>Seniori!QQ91</f>
        <v>0</v>
      </c>
      <c r="QR211" s="106">
        <f>Seniori!QR91</f>
        <v>0</v>
      </c>
      <c r="QS211" s="106">
        <f>Seniori!QS91</f>
        <v>0</v>
      </c>
      <c r="QT211" s="106">
        <f>Seniori!QT91</f>
        <v>0</v>
      </c>
      <c r="QU211" s="106">
        <f>Seniori!QU91</f>
        <v>0</v>
      </c>
      <c r="QV211" s="106">
        <f>Seniori!QV91</f>
        <v>0</v>
      </c>
      <c r="QW211" s="106">
        <f>Seniori!QW91</f>
        <v>0</v>
      </c>
      <c r="QX211" s="106">
        <f>Seniori!QX91</f>
        <v>0</v>
      </c>
      <c r="QY211" s="106">
        <f>Seniori!QY91</f>
        <v>0</v>
      </c>
      <c r="QZ211" s="106">
        <f>Seniori!QZ91</f>
        <v>0</v>
      </c>
      <c r="RA211" s="106">
        <f>Seniori!RA91</f>
        <v>0</v>
      </c>
      <c r="RB211" s="106">
        <f>Seniori!RB91</f>
        <v>0</v>
      </c>
      <c r="RC211" s="106">
        <f>Seniori!RC91</f>
        <v>0</v>
      </c>
      <c r="RD211" s="106">
        <f>Seniori!RD91</f>
        <v>0</v>
      </c>
      <c r="RE211" s="106">
        <f>Seniori!RE91</f>
        <v>0</v>
      </c>
      <c r="RF211" s="106">
        <f>Seniori!RF91</f>
        <v>0</v>
      </c>
      <c r="RG211" s="106">
        <f>Seniori!RG91</f>
        <v>0</v>
      </c>
      <c r="RH211" s="106">
        <f>Seniori!RH91</f>
        <v>0</v>
      </c>
      <c r="RI211" s="106">
        <f>Seniori!RI91</f>
        <v>0</v>
      </c>
      <c r="RJ211" s="106">
        <f>Seniori!RJ91</f>
        <v>0</v>
      </c>
      <c r="RK211" s="106">
        <f>Seniori!RK91</f>
        <v>0</v>
      </c>
      <c r="RL211" s="106">
        <f>Seniori!RL91</f>
        <v>0</v>
      </c>
      <c r="RM211" s="106">
        <f>Seniori!RM91</f>
        <v>0</v>
      </c>
      <c r="RN211" s="106">
        <f>Seniori!RN91</f>
        <v>0</v>
      </c>
      <c r="RO211" s="106">
        <f>Seniori!RO91</f>
        <v>0</v>
      </c>
      <c r="RP211" s="106">
        <f>Seniori!RP91</f>
        <v>0</v>
      </c>
      <c r="RQ211" s="106">
        <f>Seniori!RQ91</f>
        <v>0</v>
      </c>
      <c r="RR211" s="106">
        <f>Seniori!RR91</f>
        <v>0</v>
      </c>
      <c r="RS211" s="106">
        <f>Seniori!RS91</f>
        <v>0</v>
      </c>
      <c r="RT211" s="106">
        <f>Seniori!RT91</f>
        <v>0</v>
      </c>
      <c r="RU211" s="106">
        <f>Seniori!RU91</f>
        <v>0</v>
      </c>
      <c r="RV211" s="106">
        <f>Seniori!RV91</f>
        <v>0</v>
      </c>
      <c r="RW211" s="106">
        <f>Seniori!RW91</f>
        <v>0</v>
      </c>
      <c r="RX211" s="106">
        <f>Seniori!RX91</f>
        <v>0</v>
      </c>
      <c r="RY211" s="106">
        <f>Seniori!RY91</f>
        <v>0</v>
      </c>
      <c r="RZ211" s="106">
        <f>Seniori!RZ91</f>
        <v>0</v>
      </c>
      <c r="SA211" s="106">
        <f>Seniori!SA91</f>
        <v>0</v>
      </c>
      <c r="SB211" s="106">
        <f>Seniori!SB91</f>
        <v>0</v>
      </c>
      <c r="SC211" s="106">
        <f>Seniori!SC91</f>
        <v>0</v>
      </c>
      <c r="SD211" s="106">
        <f>Seniori!SD91</f>
        <v>0</v>
      </c>
      <c r="SE211" s="106">
        <f>Seniori!SE91</f>
        <v>0</v>
      </c>
      <c r="SF211" s="106">
        <f>Seniori!SF91</f>
        <v>0</v>
      </c>
      <c r="SG211" s="106">
        <f>Seniori!SG91</f>
        <v>0</v>
      </c>
      <c r="SH211" s="106">
        <f>Seniori!SH91</f>
        <v>0</v>
      </c>
      <c r="SI211" s="106">
        <f>Seniori!SI91</f>
        <v>0</v>
      </c>
      <c r="SJ211" s="106">
        <f>Seniori!SJ91</f>
        <v>0</v>
      </c>
      <c r="SK211" s="106">
        <f>Seniori!SK91</f>
        <v>0</v>
      </c>
      <c r="SL211" s="106">
        <f>Seniori!SL91</f>
        <v>0</v>
      </c>
      <c r="SM211" s="106">
        <f>Seniori!SM91</f>
        <v>0</v>
      </c>
      <c r="SN211" s="106">
        <f>Seniori!SN91</f>
        <v>0</v>
      </c>
      <c r="SO211" s="106">
        <f>Seniori!SO91</f>
        <v>0</v>
      </c>
      <c r="SP211" s="106">
        <f>Seniori!SP91</f>
        <v>0</v>
      </c>
      <c r="SQ211" s="106">
        <f>Seniori!SQ91</f>
        <v>0</v>
      </c>
      <c r="SR211" s="106">
        <f>Seniori!SR91</f>
        <v>0</v>
      </c>
      <c r="SS211" s="106">
        <f>Seniori!SS91</f>
        <v>0</v>
      </c>
      <c r="ST211" s="106">
        <f>Seniori!ST91</f>
        <v>0</v>
      </c>
      <c r="SU211" s="106">
        <f>Seniori!SU91</f>
        <v>0</v>
      </c>
      <c r="SV211" s="106">
        <f>Seniori!SV91</f>
        <v>0</v>
      </c>
      <c r="SW211" s="106">
        <f>Seniori!SW91</f>
        <v>0</v>
      </c>
      <c r="SX211" s="106">
        <f>Seniori!SX91</f>
        <v>0</v>
      </c>
      <c r="SY211" s="106">
        <f>Seniori!SY91</f>
        <v>0</v>
      </c>
      <c r="SZ211" s="106">
        <f>Seniori!SZ91</f>
        <v>0</v>
      </c>
      <c r="TA211" s="106">
        <f>Seniori!TA91</f>
        <v>0</v>
      </c>
      <c r="TB211" s="106">
        <f>Seniori!TB91</f>
        <v>0</v>
      </c>
    </row>
    <row r="212" spans="1:522" s="1" customFormat="1" ht="18" customHeight="1" x14ac:dyDescent="0.25">
      <c r="A212" s="12"/>
      <c r="B212" s="11" t="s">
        <v>303</v>
      </c>
      <c r="C212" s="1">
        <v>12770</v>
      </c>
      <c r="D212" s="1">
        <v>2020</v>
      </c>
      <c r="E212" s="63" t="s">
        <v>302</v>
      </c>
      <c r="F212" s="1">
        <v>6693</v>
      </c>
      <c r="G212" s="9" t="s">
        <v>97</v>
      </c>
      <c r="H212" s="4" t="s">
        <v>19</v>
      </c>
      <c r="I212" s="1">
        <f>SUM(K212:TB212)</f>
        <v>0</v>
      </c>
      <c r="J212" s="12">
        <v>1</v>
      </c>
      <c r="K212" s="106">
        <f>Seniori!K66</f>
        <v>0</v>
      </c>
      <c r="L212" s="106">
        <f>Seniori!L66</f>
        <v>0</v>
      </c>
      <c r="M212" s="106" t="str">
        <f>Seniori!M66</f>
        <v>O</v>
      </c>
      <c r="N212" s="106">
        <f>Seniori!N66</f>
        <v>0</v>
      </c>
      <c r="O212" s="106">
        <f>Seniori!O66</f>
        <v>0</v>
      </c>
      <c r="P212" s="106">
        <f>Seniori!P66</f>
        <v>0</v>
      </c>
      <c r="Q212" s="106">
        <f>Seniori!Q66</f>
        <v>0</v>
      </c>
      <c r="R212" s="106">
        <f>Seniori!R66</f>
        <v>0</v>
      </c>
      <c r="S212" s="106">
        <f>Seniori!S66</f>
        <v>0</v>
      </c>
      <c r="T212" s="106">
        <f>Seniori!T66</f>
        <v>0</v>
      </c>
      <c r="U212" s="106">
        <f>Seniori!U66</f>
        <v>0</v>
      </c>
      <c r="V212" s="106">
        <f>Seniori!V66</f>
        <v>0</v>
      </c>
      <c r="W212" s="106">
        <f>Seniori!W66</f>
        <v>0</v>
      </c>
      <c r="X212" s="106">
        <f>Seniori!X66</f>
        <v>0</v>
      </c>
      <c r="Y212" s="106">
        <f>Seniori!Y66</f>
        <v>0</v>
      </c>
      <c r="Z212" s="106">
        <f>Seniori!Z66</f>
        <v>0</v>
      </c>
      <c r="AA212" s="106">
        <f>Seniori!AA66</f>
        <v>0</v>
      </c>
      <c r="AB212" s="106">
        <f>Seniori!AB66</f>
        <v>0</v>
      </c>
      <c r="AC212" s="106">
        <f>Seniori!AC66</f>
        <v>0</v>
      </c>
      <c r="AD212" s="106">
        <f>Seniori!AD66</f>
        <v>0</v>
      </c>
      <c r="AE212" s="106">
        <f>Seniori!AE66</f>
        <v>0</v>
      </c>
      <c r="AF212" s="106">
        <f>Seniori!AF66</f>
        <v>0</v>
      </c>
      <c r="AG212" s="106">
        <f>Seniori!AG66</f>
        <v>0</v>
      </c>
      <c r="AH212" s="106">
        <f>Seniori!AH66</f>
        <v>0</v>
      </c>
      <c r="AI212" s="106">
        <f>Seniori!AI66</f>
        <v>0</v>
      </c>
      <c r="AJ212" s="106">
        <f>Seniori!AJ66</f>
        <v>0</v>
      </c>
      <c r="AK212" s="106">
        <f>Seniori!AK66</f>
        <v>0</v>
      </c>
      <c r="AL212" s="106">
        <f>Seniori!AL66</f>
        <v>0</v>
      </c>
      <c r="AM212" s="106">
        <f>Seniori!AM66</f>
        <v>0</v>
      </c>
      <c r="AN212" s="106">
        <f>Seniori!AN66</f>
        <v>0</v>
      </c>
      <c r="AO212" s="106">
        <f>Seniori!AO66</f>
        <v>0</v>
      </c>
      <c r="AP212" s="106">
        <f>Seniori!AP66</f>
        <v>0</v>
      </c>
      <c r="AQ212" s="106">
        <f>Seniori!AQ66</f>
        <v>0</v>
      </c>
      <c r="AR212" s="106">
        <f>Seniori!AR66</f>
        <v>0</v>
      </c>
      <c r="AS212" s="106">
        <f>Seniori!AS66</f>
        <v>0</v>
      </c>
      <c r="AT212" s="106">
        <f>Seniori!AT66</f>
        <v>0</v>
      </c>
      <c r="AU212" s="106">
        <f>Seniori!AU66</f>
        <v>0</v>
      </c>
      <c r="AV212" s="106">
        <f>Seniori!AV66</f>
        <v>0</v>
      </c>
      <c r="AW212" s="106">
        <f>Seniori!AW66</f>
        <v>0</v>
      </c>
      <c r="AX212" s="106">
        <f>Seniori!AX66</f>
        <v>0</v>
      </c>
      <c r="AY212" s="106">
        <f>Seniori!AY66</f>
        <v>0</v>
      </c>
      <c r="AZ212" s="106">
        <f>Seniori!AZ66</f>
        <v>0</v>
      </c>
      <c r="BA212" s="106">
        <f>Seniori!BA66</f>
        <v>0</v>
      </c>
      <c r="BB212" s="106">
        <f>Seniori!BB66</f>
        <v>0</v>
      </c>
      <c r="BC212" s="106">
        <f>Seniori!BC66</f>
        <v>0</v>
      </c>
      <c r="BD212" s="106">
        <f>Seniori!BD66</f>
        <v>0</v>
      </c>
      <c r="BE212" s="106">
        <f>Seniori!BE66</f>
        <v>0</v>
      </c>
      <c r="BF212" s="106">
        <f>Seniori!BF66</f>
        <v>0</v>
      </c>
      <c r="BG212" s="106">
        <f>Seniori!BG66</f>
        <v>0</v>
      </c>
      <c r="BH212" s="106">
        <f>Seniori!BH66</f>
        <v>0</v>
      </c>
      <c r="BI212" s="106">
        <f>Seniori!BI66</f>
        <v>0</v>
      </c>
      <c r="BJ212" s="106">
        <f>Seniori!BJ66</f>
        <v>0</v>
      </c>
      <c r="BK212" s="106">
        <f>Seniori!BK66</f>
        <v>0</v>
      </c>
      <c r="BL212" s="106">
        <f>Seniori!BL66</f>
        <v>0</v>
      </c>
      <c r="BM212" s="106">
        <f>Seniori!BM66</f>
        <v>0</v>
      </c>
      <c r="BN212" s="106">
        <f>Seniori!BN66</f>
        <v>0</v>
      </c>
      <c r="BO212" s="106">
        <f>Seniori!BO66</f>
        <v>0</v>
      </c>
      <c r="BP212" s="106">
        <f>Seniori!BP66</f>
        <v>0</v>
      </c>
      <c r="BQ212" s="106">
        <f>Seniori!BQ66</f>
        <v>0</v>
      </c>
      <c r="BR212" s="106">
        <f>Seniori!BR66</f>
        <v>0</v>
      </c>
      <c r="BS212" s="106">
        <f>Seniori!BS66</f>
        <v>0</v>
      </c>
      <c r="BT212" s="106">
        <f>Seniori!BT66</f>
        <v>0</v>
      </c>
      <c r="BU212" s="106">
        <f>Seniori!BU66</f>
        <v>0</v>
      </c>
      <c r="BV212" s="106">
        <f>Seniori!BV66</f>
        <v>0</v>
      </c>
      <c r="BW212" s="106">
        <f>Seniori!BW66</f>
        <v>0</v>
      </c>
      <c r="BX212" s="106">
        <f>Seniori!BX66</f>
        <v>0</v>
      </c>
      <c r="BY212" s="106">
        <f>Seniori!BY66</f>
        <v>0</v>
      </c>
      <c r="BZ212" s="106">
        <f>Seniori!BZ66</f>
        <v>0</v>
      </c>
      <c r="CA212" s="106">
        <f>Seniori!CA66</f>
        <v>0</v>
      </c>
      <c r="CB212" s="106">
        <f>Seniori!CB66</f>
        <v>0</v>
      </c>
      <c r="CC212" s="106">
        <f>Seniori!CC66</f>
        <v>0</v>
      </c>
      <c r="CD212" s="106">
        <f>Seniori!CD66</f>
        <v>0</v>
      </c>
      <c r="CE212" s="106">
        <f>Seniori!CE66</f>
        <v>0</v>
      </c>
      <c r="CF212" s="106">
        <f>Seniori!CF66</f>
        <v>0</v>
      </c>
      <c r="CG212" s="106">
        <f>Seniori!CG66</f>
        <v>0</v>
      </c>
      <c r="CH212" s="106">
        <f>Seniori!CH66</f>
        <v>0</v>
      </c>
      <c r="CI212" s="106">
        <f>Seniori!CI66</f>
        <v>0</v>
      </c>
      <c r="CJ212" s="106">
        <f>Seniori!CJ66</f>
        <v>0</v>
      </c>
      <c r="CK212" s="106">
        <f>Seniori!CK66</f>
        <v>0</v>
      </c>
      <c r="CL212" s="106">
        <f>Seniori!CL66</f>
        <v>0</v>
      </c>
      <c r="CM212" s="106">
        <f>Seniori!CM66</f>
        <v>0</v>
      </c>
      <c r="CN212" s="106">
        <f>Seniori!CN66</f>
        <v>0</v>
      </c>
      <c r="CO212" s="106">
        <f>Seniori!CO66</f>
        <v>0</v>
      </c>
      <c r="CP212" s="106">
        <f>Seniori!CP66</f>
        <v>0</v>
      </c>
      <c r="CQ212" s="106">
        <f>Seniori!CQ66</f>
        <v>0</v>
      </c>
      <c r="CR212" s="106">
        <f>Seniori!CR66</f>
        <v>0</v>
      </c>
      <c r="CS212" s="106">
        <f>Seniori!CS66</f>
        <v>0</v>
      </c>
      <c r="CT212" s="106">
        <f>Seniori!CT66</f>
        <v>0</v>
      </c>
      <c r="CU212" s="106">
        <f>Seniori!CU66</f>
        <v>0</v>
      </c>
      <c r="CV212" s="106">
        <f>Seniori!CV66</f>
        <v>0</v>
      </c>
      <c r="CW212" s="106">
        <f>Seniori!CW66</f>
        <v>0</v>
      </c>
      <c r="CX212" s="106">
        <f>Seniori!CX66</f>
        <v>0</v>
      </c>
      <c r="CY212" s="106">
        <f>Seniori!CY66</f>
        <v>0</v>
      </c>
      <c r="CZ212" s="106">
        <f>Seniori!CZ66</f>
        <v>0</v>
      </c>
      <c r="DA212" s="106">
        <f>Seniori!DA66</f>
        <v>0</v>
      </c>
      <c r="DB212" s="106">
        <f>Seniori!DB66</f>
        <v>0</v>
      </c>
      <c r="DC212" s="106">
        <f>Seniori!DC66</f>
        <v>0</v>
      </c>
      <c r="DD212" s="106">
        <f>Seniori!DD66</f>
        <v>0</v>
      </c>
      <c r="DE212" s="106">
        <f>Seniori!DE66</f>
        <v>0</v>
      </c>
      <c r="DF212" s="106">
        <f>Seniori!DF66</f>
        <v>0</v>
      </c>
      <c r="DG212" s="106">
        <f>Seniori!DG66</f>
        <v>0</v>
      </c>
      <c r="DH212" s="106">
        <f>Seniori!DH66</f>
        <v>0</v>
      </c>
      <c r="DI212" s="106">
        <f>Seniori!DI66</f>
        <v>0</v>
      </c>
      <c r="DJ212" s="106">
        <f>Seniori!DJ66</f>
        <v>0</v>
      </c>
      <c r="DK212" s="106">
        <f>Seniori!DK66</f>
        <v>0</v>
      </c>
      <c r="DL212" s="106">
        <f>Seniori!DL66</f>
        <v>0</v>
      </c>
      <c r="DM212" s="106">
        <f>Seniori!DM66</f>
        <v>0</v>
      </c>
      <c r="DN212" s="106">
        <f>Seniori!DN66</f>
        <v>0</v>
      </c>
      <c r="DO212" s="106">
        <f>Seniori!DO66</f>
        <v>0</v>
      </c>
      <c r="DP212" s="106">
        <f>Seniori!DP66</f>
        <v>0</v>
      </c>
      <c r="DQ212" s="106">
        <f>Seniori!DQ66</f>
        <v>0</v>
      </c>
      <c r="DR212" s="106">
        <f>Seniori!DR66</f>
        <v>0</v>
      </c>
      <c r="DS212" s="106">
        <f>Seniori!DS66</f>
        <v>0</v>
      </c>
      <c r="DT212" s="106">
        <f>Seniori!DT66</f>
        <v>0</v>
      </c>
      <c r="DU212" s="106">
        <f>Seniori!DU66</f>
        <v>0</v>
      </c>
      <c r="DV212" s="106">
        <f>Seniori!DV66</f>
        <v>0</v>
      </c>
      <c r="DW212" s="106">
        <f>Seniori!DW66</f>
        <v>0</v>
      </c>
      <c r="DX212" s="106">
        <f>Seniori!DX66</f>
        <v>0</v>
      </c>
      <c r="DY212" s="106">
        <f>Seniori!DY66</f>
        <v>0</v>
      </c>
      <c r="DZ212" s="106">
        <f>Seniori!DZ66</f>
        <v>0</v>
      </c>
      <c r="EA212" s="106">
        <f>Seniori!EA66</f>
        <v>0</v>
      </c>
      <c r="EB212" s="106">
        <f>Seniori!EB66</f>
        <v>0</v>
      </c>
      <c r="EC212" s="106">
        <f>Seniori!EC66</f>
        <v>0</v>
      </c>
      <c r="ED212" s="106">
        <f>Seniori!ED66</f>
        <v>0</v>
      </c>
      <c r="EE212" s="106">
        <f>Seniori!EE66</f>
        <v>0</v>
      </c>
      <c r="EF212" s="106">
        <f>Seniori!EF66</f>
        <v>0</v>
      </c>
      <c r="EG212" s="106">
        <f>Seniori!EG66</f>
        <v>0</v>
      </c>
      <c r="EH212" s="106">
        <f>Seniori!EH66</f>
        <v>0</v>
      </c>
      <c r="EI212" s="106">
        <f>Seniori!EI66</f>
        <v>0</v>
      </c>
      <c r="EJ212" s="106">
        <f>Seniori!EJ66</f>
        <v>0</v>
      </c>
      <c r="EK212" s="106">
        <f>Seniori!EK66</f>
        <v>0</v>
      </c>
      <c r="EL212" s="106">
        <f>Seniori!EL66</f>
        <v>0</v>
      </c>
      <c r="EM212" s="106">
        <f>Seniori!EM66</f>
        <v>0</v>
      </c>
      <c r="EN212" s="106">
        <f>Seniori!EN66</f>
        <v>0</v>
      </c>
      <c r="EO212" s="106">
        <f>Seniori!EO66</f>
        <v>0</v>
      </c>
      <c r="EP212" s="106">
        <f>Seniori!EP66</f>
        <v>0</v>
      </c>
      <c r="EQ212" s="106">
        <f>Seniori!EQ66</f>
        <v>0</v>
      </c>
      <c r="ER212" s="106">
        <f>Seniori!ER66</f>
        <v>0</v>
      </c>
      <c r="ES212" s="106">
        <f>Seniori!ES66</f>
        <v>0</v>
      </c>
      <c r="ET212" s="106">
        <f>Seniori!ET66</f>
        <v>0</v>
      </c>
      <c r="EU212" s="106">
        <f>Seniori!EU66</f>
        <v>0</v>
      </c>
      <c r="EV212" s="106">
        <f>Seniori!EV66</f>
        <v>0</v>
      </c>
      <c r="EW212" s="106">
        <f>Seniori!EW66</f>
        <v>0</v>
      </c>
      <c r="EX212" s="106">
        <f>Seniori!EX66</f>
        <v>0</v>
      </c>
      <c r="EY212" s="106">
        <f>Seniori!EY66</f>
        <v>0</v>
      </c>
      <c r="EZ212" s="106">
        <f>Seniori!EZ66</f>
        <v>0</v>
      </c>
      <c r="FA212" s="106">
        <f>Seniori!FA66</f>
        <v>0</v>
      </c>
      <c r="FB212" s="106">
        <f>Seniori!FB66</f>
        <v>0</v>
      </c>
      <c r="FC212" s="106">
        <f>Seniori!FC66</f>
        <v>0</v>
      </c>
      <c r="FD212" s="106">
        <f>Seniori!FD66</f>
        <v>0</v>
      </c>
      <c r="FE212" s="106">
        <f>Seniori!FE66</f>
        <v>0</v>
      </c>
      <c r="FF212" s="106">
        <f>Seniori!FF66</f>
        <v>0</v>
      </c>
      <c r="FG212" s="106">
        <f>Seniori!FG66</f>
        <v>0</v>
      </c>
      <c r="FH212" s="106">
        <f>Seniori!FH66</f>
        <v>0</v>
      </c>
      <c r="FI212" s="106">
        <f>Seniori!FI66</f>
        <v>0</v>
      </c>
      <c r="FJ212" s="106">
        <f>Seniori!FJ66</f>
        <v>0</v>
      </c>
      <c r="FK212" s="106">
        <f>Seniori!FK66</f>
        <v>0</v>
      </c>
      <c r="FL212" s="106">
        <f>Seniori!FL66</f>
        <v>0</v>
      </c>
      <c r="FM212" s="106">
        <f>Seniori!FM66</f>
        <v>0</v>
      </c>
      <c r="FN212" s="106">
        <f>Seniori!FN66</f>
        <v>0</v>
      </c>
      <c r="FO212" s="106">
        <f>Seniori!FO66</f>
        <v>0</v>
      </c>
      <c r="FP212" s="106">
        <f>Seniori!FP66</f>
        <v>0</v>
      </c>
      <c r="FQ212" s="106">
        <f>Seniori!FQ66</f>
        <v>0</v>
      </c>
      <c r="FR212" s="106">
        <f>Seniori!FR66</f>
        <v>0</v>
      </c>
      <c r="FS212" s="106">
        <f>Seniori!FS66</f>
        <v>0</v>
      </c>
      <c r="FT212" s="106">
        <f>Seniori!FT66</f>
        <v>0</v>
      </c>
      <c r="FU212" s="106">
        <f>Seniori!FU66</f>
        <v>0</v>
      </c>
      <c r="FV212" s="106">
        <f>Seniori!FV66</f>
        <v>0</v>
      </c>
      <c r="FW212" s="106">
        <f>Seniori!FW66</f>
        <v>0</v>
      </c>
      <c r="FX212" s="106">
        <f>Seniori!FX66</f>
        <v>0</v>
      </c>
      <c r="FY212" s="106">
        <f>Seniori!FY66</f>
        <v>0</v>
      </c>
      <c r="FZ212" s="106">
        <f>Seniori!FZ66</f>
        <v>0</v>
      </c>
      <c r="GA212" s="106">
        <f>Seniori!GA66</f>
        <v>0</v>
      </c>
      <c r="GB212" s="106">
        <f>Seniori!GB66</f>
        <v>0</v>
      </c>
      <c r="GC212" s="106">
        <f>Seniori!GC66</f>
        <v>0</v>
      </c>
      <c r="GD212" s="106">
        <f>Seniori!GD66</f>
        <v>0</v>
      </c>
      <c r="GE212" s="106">
        <f>Seniori!GE66</f>
        <v>0</v>
      </c>
      <c r="GF212" s="106">
        <f>Seniori!GF66</f>
        <v>0</v>
      </c>
      <c r="GG212" s="106">
        <f>Seniori!GG66</f>
        <v>0</v>
      </c>
      <c r="GH212" s="106">
        <f>Seniori!GH66</f>
        <v>0</v>
      </c>
      <c r="GI212" s="106">
        <f>Seniori!GI66</f>
        <v>0</v>
      </c>
      <c r="GJ212" s="106">
        <f>Seniori!GJ66</f>
        <v>0</v>
      </c>
      <c r="GK212" s="106">
        <f>Seniori!GK66</f>
        <v>0</v>
      </c>
      <c r="GL212" s="106">
        <f>Seniori!GL66</f>
        <v>0</v>
      </c>
      <c r="GM212" s="106">
        <f>Seniori!GM66</f>
        <v>0</v>
      </c>
      <c r="GN212" s="106">
        <f>Seniori!GN66</f>
        <v>0</v>
      </c>
      <c r="GO212" s="106">
        <f>Seniori!GO66</f>
        <v>0</v>
      </c>
      <c r="GP212" s="106">
        <f>Seniori!GP66</f>
        <v>0</v>
      </c>
      <c r="GQ212" s="106">
        <f>Seniori!GQ66</f>
        <v>0</v>
      </c>
      <c r="GR212" s="106">
        <f>Seniori!GR66</f>
        <v>0</v>
      </c>
      <c r="GS212" s="106">
        <f>Seniori!GS66</f>
        <v>0</v>
      </c>
      <c r="GT212" s="106">
        <f>Seniori!GT66</f>
        <v>0</v>
      </c>
      <c r="GU212" s="106">
        <f>Seniori!GU66</f>
        <v>0</v>
      </c>
      <c r="GV212" s="106">
        <f>Seniori!GV66</f>
        <v>0</v>
      </c>
      <c r="GW212" s="106">
        <f>Seniori!GW66</f>
        <v>0</v>
      </c>
      <c r="GX212" s="106">
        <f>Seniori!GX66</f>
        <v>0</v>
      </c>
      <c r="GY212" s="106">
        <f>Seniori!GY66</f>
        <v>0</v>
      </c>
      <c r="GZ212" s="106">
        <f>Seniori!GZ66</f>
        <v>0</v>
      </c>
      <c r="HA212" s="106">
        <f>Seniori!HA66</f>
        <v>0</v>
      </c>
      <c r="HB212" s="106">
        <f>Seniori!HB66</f>
        <v>0</v>
      </c>
      <c r="HC212" s="106">
        <f>Seniori!HC66</f>
        <v>0</v>
      </c>
      <c r="HD212" s="106">
        <f>Seniori!HD66</f>
        <v>0</v>
      </c>
      <c r="HE212" s="106">
        <f>Seniori!HE66</f>
        <v>0</v>
      </c>
      <c r="HF212" s="106">
        <f>Seniori!HF66</f>
        <v>0</v>
      </c>
      <c r="HG212" s="106">
        <f>Seniori!HG66</f>
        <v>0</v>
      </c>
      <c r="HH212" s="106">
        <f>Seniori!HH66</f>
        <v>0</v>
      </c>
      <c r="HI212" s="106">
        <f>Seniori!HI66</f>
        <v>0</v>
      </c>
      <c r="HJ212" s="106">
        <f>Seniori!HJ66</f>
        <v>0</v>
      </c>
      <c r="HK212" s="106">
        <f>Seniori!HK66</f>
        <v>0</v>
      </c>
      <c r="HL212" s="106">
        <f>Seniori!HL66</f>
        <v>0</v>
      </c>
      <c r="HM212" s="106">
        <f>Seniori!HM66</f>
        <v>0</v>
      </c>
      <c r="HN212" s="106">
        <f>Seniori!HN66</f>
        <v>0</v>
      </c>
      <c r="HO212" s="106">
        <f>Seniori!HO66</f>
        <v>0</v>
      </c>
      <c r="HP212" s="106">
        <f>Seniori!HP66</f>
        <v>0</v>
      </c>
      <c r="HQ212" s="106">
        <f>Seniori!HQ66</f>
        <v>0</v>
      </c>
      <c r="HR212" s="106">
        <f>Seniori!HR66</f>
        <v>0</v>
      </c>
      <c r="HS212" s="106">
        <f>Seniori!HS66</f>
        <v>0</v>
      </c>
      <c r="HT212" s="106">
        <f>Seniori!HT66</f>
        <v>0</v>
      </c>
      <c r="HU212" s="106">
        <f>Seniori!HU66</f>
        <v>0</v>
      </c>
      <c r="HV212" s="106">
        <f>Seniori!HV66</f>
        <v>0</v>
      </c>
      <c r="HW212" s="106">
        <f>Seniori!HW66</f>
        <v>0</v>
      </c>
      <c r="HX212" s="106">
        <f>Seniori!HX66</f>
        <v>0</v>
      </c>
      <c r="HY212" s="106">
        <f>Seniori!HY66</f>
        <v>0</v>
      </c>
      <c r="HZ212" s="106">
        <f>Seniori!HZ66</f>
        <v>0</v>
      </c>
      <c r="IA212" s="106">
        <f>Seniori!IA66</f>
        <v>0</v>
      </c>
      <c r="IB212" s="106">
        <f>Seniori!IB66</f>
        <v>0</v>
      </c>
      <c r="IC212" s="106">
        <f>Seniori!IC66</f>
        <v>0</v>
      </c>
      <c r="ID212" s="106">
        <f>Seniori!ID66</f>
        <v>0</v>
      </c>
      <c r="IE212" s="106">
        <f>Seniori!IE66</f>
        <v>0</v>
      </c>
      <c r="IF212" s="106">
        <f>Seniori!IF66</f>
        <v>0</v>
      </c>
      <c r="IG212" s="106">
        <f>Seniori!IG66</f>
        <v>0</v>
      </c>
      <c r="IH212" s="106">
        <f>Seniori!IH66</f>
        <v>0</v>
      </c>
      <c r="II212" s="106">
        <f>Seniori!II66</f>
        <v>0</v>
      </c>
      <c r="IJ212" s="106">
        <f>Seniori!IJ66</f>
        <v>0</v>
      </c>
      <c r="IK212" s="106">
        <f>Seniori!IK66</f>
        <v>0</v>
      </c>
      <c r="IL212" s="106">
        <f>Seniori!IL66</f>
        <v>0</v>
      </c>
      <c r="IM212" s="106">
        <f>Seniori!IM66</f>
        <v>0</v>
      </c>
      <c r="IN212" s="106">
        <f>Seniori!IN66</f>
        <v>0</v>
      </c>
      <c r="IO212" s="106">
        <f>Seniori!IO66</f>
        <v>0</v>
      </c>
      <c r="IP212" s="106">
        <f>Seniori!IP66</f>
        <v>0</v>
      </c>
      <c r="IQ212" s="106">
        <f>Seniori!IQ66</f>
        <v>0</v>
      </c>
      <c r="IR212" s="106">
        <f>Seniori!IR66</f>
        <v>0</v>
      </c>
      <c r="IS212" s="106">
        <f>Seniori!IS66</f>
        <v>0</v>
      </c>
      <c r="IT212" s="106">
        <f>Seniori!IT66</f>
        <v>0</v>
      </c>
      <c r="IU212" s="106">
        <f>Seniori!IU66</f>
        <v>0</v>
      </c>
      <c r="IV212" s="106">
        <f>Seniori!IV66</f>
        <v>0</v>
      </c>
      <c r="IW212" s="106">
        <f>Seniori!IW66</f>
        <v>0</v>
      </c>
      <c r="IX212" s="106">
        <f>Seniori!IX66</f>
        <v>0</v>
      </c>
      <c r="IY212" s="106">
        <f>Seniori!IY66</f>
        <v>0</v>
      </c>
      <c r="IZ212" s="106">
        <f>Seniori!IZ66</f>
        <v>0</v>
      </c>
      <c r="JA212" s="106">
        <f>Seniori!JA66</f>
        <v>0</v>
      </c>
      <c r="JB212" s="106">
        <f>Seniori!JB66</f>
        <v>0</v>
      </c>
      <c r="JC212" s="106">
        <f>Seniori!JC66</f>
        <v>0</v>
      </c>
      <c r="JD212" s="106">
        <f>Seniori!JD66</f>
        <v>0</v>
      </c>
      <c r="JE212" s="106">
        <f>Seniori!JE66</f>
        <v>0</v>
      </c>
      <c r="JF212" s="106">
        <f>Seniori!JF66</f>
        <v>0</v>
      </c>
      <c r="JG212" s="106">
        <f>Seniori!JG66</f>
        <v>0</v>
      </c>
      <c r="JH212" s="106">
        <f>Seniori!JH66</f>
        <v>0</v>
      </c>
      <c r="JI212" s="106">
        <f>Seniori!JI66</f>
        <v>0</v>
      </c>
      <c r="JJ212" s="106">
        <f>Seniori!JJ66</f>
        <v>0</v>
      </c>
      <c r="JK212" s="106">
        <f>Seniori!JK66</f>
        <v>0</v>
      </c>
      <c r="JL212" s="106">
        <f>Seniori!JL66</f>
        <v>0</v>
      </c>
      <c r="JM212" s="106">
        <f>Seniori!JM66</f>
        <v>0</v>
      </c>
      <c r="JN212" s="106">
        <f>Seniori!JN66</f>
        <v>0</v>
      </c>
      <c r="JO212" s="106">
        <f>Seniori!JO66</f>
        <v>0</v>
      </c>
      <c r="JP212" s="106">
        <f>Seniori!JP66</f>
        <v>0</v>
      </c>
      <c r="JQ212" s="106">
        <f>Seniori!JQ66</f>
        <v>0</v>
      </c>
      <c r="JR212" s="106">
        <f>Seniori!JR66</f>
        <v>0</v>
      </c>
      <c r="JS212" s="106">
        <f>Seniori!JS66</f>
        <v>0</v>
      </c>
      <c r="JT212" s="106">
        <f>Seniori!JT66</f>
        <v>0</v>
      </c>
      <c r="JU212" s="106">
        <f>Seniori!JU66</f>
        <v>0</v>
      </c>
      <c r="JV212" s="106">
        <f>Seniori!JV66</f>
        <v>0</v>
      </c>
      <c r="JW212" s="106">
        <f>Seniori!JW66</f>
        <v>0</v>
      </c>
      <c r="JX212" s="106">
        <f>Seniori!JX66</f>
        <v>0</v>
      </c>
      <c r="JY212" s="106">
        <f>Seniori!JY66</f>
        <v>0</v>
      </c>
      <c r="JZ212" s="106">
        <f>Seniori!JZ66</f>
        <v>0</v>
      </c>
      <c r="KA212" s="106">
        <f>Seniori!KA66</f>
        <v>0</v>
      </c>
      <c r="KB212" s="106">
        <f>Seniori!KB66</f>
        <v>0</v>
      </c>
      <c r="KC212" s="106">
        <f>Seniori!KC66</f>
        <v>0</v>
      </c>
      <c r="KD212" s="106">
        <f>Seniori!KD66</f>
        <v>0</v>
      </c>
      <c r="KE212" s="106">
        <f>Seniori!KE66</f>
        <v>0</v>
      </c>
      <c r="KF212" s="106">
        <f>Seniori!KF66</f>
        <v>0</v>
      </c>
      <c r="KG212" s="106">
        <f>Seniori!KG66</f>
        <v>0</v>
      </c>
      <c r="KH212" s="106">
        <f>Seniori!KH66</f>
        <v>0</v>
      </c>
      <c r="KI212" s="106">
        <f>Seniori!KI66</f>
        <v>0</v>
      </c>
      <c r="KJ212" s="106">
        <f>Seniori!KJ66</f>
        <v>0</v>
      </c>
      <c r="KK212" s="106">
        <f>Seniori!KK66</f>
        <v>0</v>
      </c>
      <c r="KL212" s="106">
        <f>Seniori!KL66</f>
        <v>0</v>
      </c>
      <c r="KM212" s="106">
        <f>Seniori!KM66</f>
        <v>0</v>
      </c>
      <c r="KN212" s="106">
        <f>Seniori!KN66</f>
        <v>0</v>
      </c>
      <c r="KO212" s="106">
        <f>Seniori!KO66</f>
        <v>0</v>
      </c>
      <c r="KP212" s="106">
        <f>Seniori!KP66</f>
        <v>0</v>
      </c>
      <c r="KQ212" s="106">
        <f>Seniori!KQ66</f>
        <v>0</v>
      </c>
      <c r="KR212" s="106">
        <f>Seniori!KR66</f>
        <v>0</v>
      </c>
      <c r="KS212" s="106">
        <f>Seniori!KS66</f>
        <v>0</v>
      </c>
      <c r="KT212" s="106">
        <f>Seniori!KT66</f>
        <v>0</v>
      </c>
      <c r="KU212" s="106">
        <f>Seniori!KU66</f>
        <v>0</v>
      </c>
      <c r="KV212" s="106">
        <f>Seniori!KV66</f>
        <v>0</v>
      </c>
      <c r="KW212" s="106">
        <f>Seniori!KW66</f>
        <v>0</v>
      </c>
      <c r="KX212" s="106">
        <f>Seniori!KX66</f>
        <v>0</v>
      </c>
      <c r="KY212" s="106">
        <f>Seniori!KY66</f>
        <v>0</v>
      </c>
      <c r="KZ212" s="106">
        <f>Seniori!KZ66</f>
        <v>0</v>
      </c>
      <c r="LA212" s="106">
        <f>Seniori!LA66</f>
        <v>0</v>
      </c>
      <c r="LB212" s="106">
        <f>Seniori!LB66</f>
        <v>0</v>
      </c>
      <c r="LC212" s="106">
        <f>Seniori!LC66</f>
        <v>0</v>
      </c>
      <c r="LD212" s="106">
        <f>Seniori!LD66</f>
        <v>0</v>
      </c>
      <c r="LE212" s="106">
        <f>Seniori!LE66</f>
        <v>0</v>
      </c>
      <c r="LF212" s="106">
        <f>Seniori!LF66</f>
        <v>0</v>
      </c>
      <c r="LG212" s="106">
        <f>Seniori!LG66</f>
        <v>0</v>
      </c>
      <c r="LH212" s="106">
        <f>Seniori!LH66</f>
        <v>0</v>
      </c>
      <c r="LI212" s="106">
        <f>Seniori!LI66</f>
        <v>0</v>
      </c>
      <c r="LJ212" s="106">
        <f>Seniori!LJ66</f>
        <v>0</v>
      </c>
      <c r="LK212" s="106">
        <f>Seniori!LK66</f>
        <v>0</v>
      </c>
      <c r="LL212" s="106">
        <f>Seniori!LL66</f>
        <v>0</v>
      </c>
      <c r="LM212" s="106">
        <f>Seniori!LM66</f>
        <v>0</v>
      </c>
      <c r="LN212" s="106">
        <f>Seniori!LN66</f>
        <v>0</v>
      </c>
      <c r="LO212" s="106">
        <f>Seniori!LO66</f>
        <v>0</v>
      </c>
      <c r="LP212" s="106">
        <f>Seniori!LP66</f>
        <v>0</v>
      </c>
      <c r="LQ212" s="106">
        <f>Seniori!LQ66</f>
        <v>0</v>
      </c>
      <c r="LR212" s="106">
        <f>Seniori!LR66</f>
        <v>0</v>
      </c>
      <c r="LS212" s="106">
        <f>Seniori!LS66</f>
        <v>0</v>
      </c>
      <c r="LT212" s="106">
        <f>Seniori!LT66</f>
        <v>0</v>
      </c>
      <c r="LU212" s="106">
        <f>Seniori!LU66</f>
        <v>0</v>
      </c>
      <c r="LV212" s="106">
        <f>Seniori!LV66</f>
        <v>0</v>
      </c>
      <c r="LW212" s="106">
        <f>Seniori!LW66</f>
        <v>0</v>
      </c>
      <c r="LX212" s="106">
        <f>Seniori!LX66</f>
        <v>0</v>
      </c>
      <c r="LY212" s="106">
        <f>Seniori!LY66</f>
        <v>0</v>
      </c>
      <c r="LZ212" s="106">
        <f>Seniori!LZ66</f>
        <v>0</v>
      </c>
      <c r="MA212" s="106">
        <f>Seniori!MA66</f>
        <v>0</v>
      </c>
      <c r="MB212" s="106">
        <f>Seniori!MB66</f>
        <v>0</v>
      </c>
      <c r="MC212" s="106">
        <f>Seniori!MC66</f>
        <v>0</v>
      </c>
      <c r="MD212" s="106">
        <f>Seniori!MD66</f>
        <v>0</v>
      </c>
      <c r="ME212" s="106">
        <f>Seniori!ME66</f>
        <v>0</v>
      </c>
      <c r="MF212" s="106">
        <f>Seniori!MF66</f>
        <v>0</v>
      </c>
      <c r="MG212" s="106">
        <f>Seniori!MG66</f>
        <v>0</v>
      </c>
      <c r="MH212" s="106">
        <f>Seniori!MH66</f>
        <v>0</v>
      </c>
      <c r="MI212" s="106">
        <f>Seniori!MI66</f>
        <v>0</v>
      </c>
      <c r="MJ212" s="106">
        <f>Seniori!MJ66</f>
        <v>0</v>
      </c>
      <c r="MK212" s="106">
        <f>Seniori!MK66</f>
        <v>0</v>
      </c>
      <c r="ML212" s="106">
        <f>Seniori!ML66</f>
        <v>0</v>
      </c>
      <c r="MM212" s="106">
        <f>Seniori!MM66</f>
        <v>0</v>
      </c>
      <c r="MN212" s="106">
        <f>Seniori!MN66</f>
        <v>0</v>
      </c>
      <c r="MO212" s="106">
        <f>Seniori!MO66</f>
        <v>0</v>
      </c>
      <c r="MP212" s="106">
        <f>Seniori!MP66</f>
        <v>0</v>
      </c>
      <c r="MQ212" s="106">
        <f>Seniori!MQ66</f>
        <v>0</v>
      </c>
      <c r="MR212" s="106">
        <f>Seniori!MR66</f>
        <v>0</v>
      </c>
      <c r="MS212" s="106">
        <f>Seniori!MS66</f>
        <v>0</v>
      </c>
      <c r="MT212" s="106">
        <f>Seniori!MT66</f>
        <v>0</v>
      </c>
      <c r="MU212" s="106">
        <f>Seniori!MU66</f>
        <v>0</v>
      </c>
      <c r="MV212" s="106">
        <f>Seniori!MV66</f>
        <v>0</v>
      </c>
      <c r="MW212" s="106">
        <f>Seniori!MW66</f>
        <v>0</v>
      </c>
      <c r="MX212" s="106">
        <f>Seniori!MX66</f>
        <v>0</v>
      </c>
      <c r="MY212" s="106">
        <f>Seniori!MY66</f>
        <v>0</v>
      </c>
      <c r="MZ212" s="106">
        <f>Seniori!MZ66</f>
        <v>0</v>
      </c>
      <c r="NA212" s="106">
        <f>Seniori!NA66</f>
        <v>0</v>
      </c>
      <c r="NB212" s="106">
        <f>Seniori!NB66</f>
        <v>0</v>
      </c>
      <c r="NC212" s="106">
        <f>Seniori!NC66</f>
        <v>0</v>
      </c>
      <c r="ND212" s="106">
        <f>Seniori!ND66</f>
        <v>0</v>
      </c>
      <c r="NE212" s="106">
        <f>Seniori!NE66</f>
        <v>0</v>
      </c>
      <c r="NF212" s="106">
        <f>Seniori!NF66</f>
        <v>0</v>
      </c>
      <c r="NG212" s="106">
        <f>Seniori!NG66</f>
        <v>0</v>
      </c>
      <c r="NH212" s="106">
        <f>Seniori!NH66</f>
        <v>0</v>
      </c>
      <c r="NI212" s="106">
        <f>Seniori!NI66</f>
        <v>0</v>
      </c>
      <c r="NJ212" s="106">
        <f>Seniori!NJ66</f>
        <v>0</v>
      </c>
      <c r="NK212" s="106">
        <f>Seniori!NK66</f>
        <v>0</v>
      </c>
      <c r="NL212" s="106">
        <f>Seniori!NL66</f>
        <v>0</v>
      </c>
      <c r="NM212" s="106">
        <f>Seniori!NM66</f>
        <v>0</v>
      </c>
      <c r="NN212" s="106">
        <f>Seniori!NN66</f>
        <v>0</v>
      </c>
      <c r="NO212" s="106">
        <f>Seniori!NO66</f>
        <v>0</v>
      </c>
      <c r="NP212" s="106">
        <f>Seniori!NP66</f>
        <v>0</v>
      </c>
      <c r="NQ212" s="106">
        <f>Seniori!NQ66</f>
        <v>0</v>
      </c>
      <c r="NR212" s="106">
        <f>Seniori!NR66</f>
        <v>0</v>
      </c>
      <c r="NS212" s="106">
        <f>Seniori!NS66</f>
        <v>0</v>
      </c>
      <c r="NT212" s="106">
        <f>Seniori!NT66</f>
        <v>0</v>
      </c>
      <c r="NU212" s="106">
        <f>Seniori!NU66</f>
        <v>0</v>
      </c>
      <c r="NV212" s="106">
        <f>Seniori!NV66</f>
        <v>0</v>
      </c>
      <c r="NW212" s="106">
        <f>Seniori!NW66</f>
        <v>0</v>
      </c>
      <c r="NX212" s="106">
        <f>Seniori!NX66</f>
        <v>0</v>
      </c>
      <c r="NY212" s="106">
        <f>Seniori!NY66</f>
        <v>0</v>
      </c>
      <c r="NZ212" s="106">
        <f>Seniori!NZ66</f>
        <v>0</v>
      </c>
      <c r="OA212" s="106">
        <f>Seniori!OA66</f>
        <v>0</v>
      </c>
      <c r="OB212" s="106">
        <f>Seniori!OB66</f>
        <v>0</v>
      </c>
      <c r="OC212" s="106">
        <f>Seniori!OC66</f>
        <v>0</v>
      </c>
      <c r="OD212" s="106">
        <f>Seniori!OD66</f>
        <v>0</v>
      </c>
      <c r="OE212" s="106">
        <f>Seniori!OE66</f>
        <v>0</v>
      </c>
      <c r="OF212" s="106">
        <f>Seniori!OF66</f>
        <v>0</v>
      </c>
      <c r="OG212" s="106">
        <f>Seniori!OG66</f>
        <v>0</v>
      </c>
      <c r="OH212" s="106">
        <f>Seniori!OH66</f>
        <v>0</v>
      </c>
      <c r="OI212" s="106">
        <f>Seniori!OI66</f>
        <v>0</v>
      </c>
      <c r="OJ212" s="106">
        <f>Seniori!OJ66</f>
        <v>0</v>
      </c>
      <c r="OK212" s="106">
        <f>Seniori!OK66</f>
        <v>0</v>
      </c>
      <c r="OL212" s="106">
        <f>Seniori!OL66</f>
        <v>0</v>
      </c>
      <c r="OM212" s="106">
        <f>Seniori!OM66</f>
        <v>0</v>
      </c>
      <c r="ON212" s="106">
        <f>Seniori!ON66</f>
        <v>0</v>
      </c>
      <c r="OO212" s="106">
        <f>Seniori!OO66</f>
        <v>0</v>
      </c>
      <c r="OP212" s="106">
        <f>Seniori!OP66</f>
        <v>0</v>
      </c>
      <c r="OQ212" s="106">
        <f>Seniori!OQ66</f>
        <v>0</v>
      </c>
      <c r="OR212" s="106">
        <f>Seniori!OR66</f>
        <v>0</v>
      </c>
      <c r="OS212" s="106">
        <f>Seniori!OS66</f>
        <v>0</v>
      </c>
      <c r="OT212" s="106">
        <f>Seniori!OT66</f>
        <v>0</v>
      </c>
      <c r="OU212" s="106">
        <f>Seniori!OU66</f>
        <v>0</v>
      </c>
      <c r="OV212" s="106">
        <f>Seniori!OV66</f>
        <v>0</v>
      </c>
      <c r="OW212" s="106">
        <f>Seniori!OW66</f>
        <v>0</v>
      </c>
      <c r="OX212" s="106">
        <f>Seniori!OX66</f>
        <v>0</v>
      </c>
      <c r="OY212" s="106">
        <f>Seniori!OY66</f>
        <v>0</v>
      </c>
      <c r="OZ212" s="106">
        <f>Seniori!OZ66</f>
        <v>0</v>
      </c>
      <c r="PA212" s="106">
        <f>Seniori!PA66</f>
        <v>0</v>
      </c>
      <c r="PB212" s="106">
        <f>Seniori!PB66</f>
        <v>0</v>
      </c>
      <c r="PC212" s="106">
        <f>Seniori!PC66</f>
        <v>0</v>
      </c>
      <c r="PD212" s="106">
        <f>Seniori!PD66</f>
        <v>0</v>
      </c>
      <c r="PE212" s="106">
        <f>Seniori!PE66</f>
        <v>0</v>
      </c>
      <c r="PF212" s="106">
        <f>Seniori!PF66</f>
        <v>0</v>
      </c>
      <c r="PG212" s="106">
        <f>Seniori!PG66</f>
        <v>0</v>
      </c>
      <c r="PH212" s="106">
        <f>Seniori!PH66</f>
        <v>0</v>
      </c>
      <c r="PI212" s="106">
        <f>Seniori!PI66</f>
        <v>0</v>
      </c>
      <c r="PJ212" s="106">
        <f>Seniori!PJ66</f>
        <v>0</v>
      </c>
      <c r="PK212" s="106">
        <f>Seniori!PK66</f>
        <v>0</v>
      </c>
      <c r="PL212" s="106">
        <f>Seniori!PL66</f>
        <v>0</v>
      </c>
      <c r="PM212" s="106">
        <f>Seniori!PM66</f>
        <v>0</v>
      </c>
      <c r="PN212" s="106">
        <f>Seniori!PN66</f>
        <v>0</v>
      </c>
      <c r="PO212" s="106">
        <f>Seniori!PO66</f>
        <v>0</v>
      </c>
      <c r="PP212" s="106">
        <f>Seniori!PP66</f>
        <v>0</v>
      </c>
      <c r="PQ212" s="106">
        <f>Seniori!PQ66</f>
        <v>0</v>
      </c>
      <c r="PR212" s="106">
        <f>Seniori!PR66</f>
        <v>0</v>
      </c>
      <c r="PS212" s="106">
        <f>Seniori!PS66</f>
        <v>0</v>
      </c>
      <c r="PT212" s="106">
        <f>Seniori!PT66</f>
        <v>0</v>
      </c>
      <c r="PU212" s="106">
        <f>Seniori!PU66</f>
        <v>0</v>
      </c>
      <c r="PV212" s="106">
        <f>Seniori!PV66</f>
        <v>0</v>
      </c>
      <c r="PW212" s="106">
        <f>Seniori!PW66</f>
        <v>0</v>
      </c>
      <c r="PX212" s="106">
        <f>Seniori!PX66</f>
        <v>0</v>
      </c>
      <c r="PY212" s="106">
        <f>Seniori!PY66</f>
        <v>0</v>
      </c>
      <c r="PZ212" s="106">
        <f>Seniori!PZ66</f>
        <v>0</v>
      </c>
      <c r="QA212" s="106">
        <f>Seniori!QA66</f>
        <v>0</v>
      </c>
      <c r="QB212" s="106">
        <f>Seniori!QB66</f>
        <v>0</v>
      </c>
      <c r="QC212" s="106">
        <f>Seniori!QC66</f>
        <v>0</v>
      </c>
      <c r="QD212" s="106">
        <f>Seniori!QD66</f>
        <v>0</v>
      </c>
      <c r="QE212" s="106">
        <f>Seniori!QE66</f>
        <v>0</v>
      </c>
      <c r="QF212" s="106">
        <f>Seniori!QF66</f>
        <v>0</v>
      </c>
      <c r="QG212" s="106">
        <f>Seniori!QG66</f>
        <v>0</v>
      </c>
      <c r="QH212" s="106">
        <f>Seniori!QH66</f>
        <v>0</v>
      </c>
      <c r="QI212" s="106">
        <f>Seniori!QI66</f>
        <v>0</v>
      </c>
      <c r="QJ212" s="106">
        <f>Seniori!QJ66</f>
        <v>0</v>
      </c>
      <c r="QK212" s="106">
        <f>Seniori!QK66</f>
        <v>0</v>
      </c>
      <c r="QL212" s="106">
        <f>Seniori!QL66</f>
        <v>0</v>
      </c>
      <c r="QM212" s="106">
        <f>Seniori!QM66</f>
        <v>0</v>
      </c>
      <c r="QN212" s="106">
        <f>Seniori!QN66</f>
        <v>0</v>
      </c>
      <c r="QO212" s="106">
        <f>Seniori!QO66</f>
        <v>0</v>
      </c>
      <c r="QP212" s="106">
        <f>Seniori!QP66</f>
        <v>0</v>
      </c>
      <c r="QQ212" s="106">
        <f>Seniori!QQ66</f>
        <v>0</v>
      </c>
      <c r="QR212" s="106">
        <f>Seniori!QR66</f>
        <v>0</v>
      </c>
      <c r="QS212" s="106">
        <f>Seniori!QS66</f>
        <v>0</v>
      </c>
      <c r="QT212" s="106">
        <f>Seniori!QT66</f>
        <v>0</v>
      </c>
      <c r="QU212" s="106">
        <f>Seniori!QU66</f>
        <v>0</v>
      </c>
      <c r="QV212" s="106">
        <f>Seniori!QV66</f>
        <v>0</v>
      </c>
      <c r="QW212" s="106">
        <f>Seniori!QW66</f>
        <v>0</v>
      </c>
      <c r="QX212" s="106">
        <f>Seniori!QX66</f>
        <v>0</v>
      </c>
      <c r="QY212" s="106">
        <f>Seniori!QY66</f>
        <v>0</v>
      </c>
      <c r="QZ212" s="106">
        <f>Seniori!QZ66</f>
        <v>0</v>
      </c>
      <c r="RA212" s="106">
        <f>Seniori!RA66</f>
        <v>0</v>
      </c>
      <c r="RB212" s="106">
        <f>Seniori!RB66</f>
        <v>0</v>
      </c>
      <c r="RC212" s="106">
        <f>Seniori!RC66</f>
        <v>0</v>
      </c>
      <c r="RD212" s="106">
        <f>Seniori!RD66</f>
        <v>0</v>
      </c>
      <c r="RE212" s="106">
        <f>Seniori!RE66</f>
        <v>0</v>
      </c>
      <c r="RF212" s="106">
        <f>Seniori!RF66</f>
        <v>0</v>
      </c>
      <c r="RG212" s="106">
        <f>Seniori!RG66</f>
        <v>0</v>
      </c>
      <c r="RH212" s="106">
        <f>Seniori!RH66</f>
        <v>0</v>
      </c>
      <c r="RI212" s="106">
        <f>Seniori!RI66</f>
        <v>0</v>
      </c>
      <c r="RJ212" s="106">
        <f>Seniori!RJ66</f>
        <v>0</v>
      </c>
      <c r="RK212" s="106">
        <f>Seniori!RK66</f>
        <v>0</v>
      </c>
      <c r="RL212" s="106">
        <f>Seniori!RL66</f>
        <v>0</v>
      </c>
      <c r="RM212" s="106">
        <f>Seniori!RM66</f>
        <v>0</v>
      </c>
      <c r="RN212" s="106">
        <f>Seniori!RN66</f>
        <v>0</v>
      </c>
      <c r="RO212" s="106">
        <f>Seniori!RO66</f>
        <v>0</v>
      </c>
      <c r="RP212" s="106">
        <f>Seniori!RP66</f>
        <v>0</v>
      </c>
      <c r="RQ212" s="106">
        <f>Seniori!RQ66</f>
        <v>0</v>
      </c>
      <c r="RR212" s="106">
        <f>Seniori!RR66</f>
        <v>0</v>
      </c>
      <c r="RS212" s="106">
        <f>Seniori!RS66</f>
        <v>0</v>
      </c>
      <c r="RT212" s="106">
        <f>Seniori!RT66</f>
        <v>0</v>
      </c>
      <c r="RU212" s="106">
        <f>Seniori!RU66</f>
        <v>0</v>
      </c>
      <c r="RV212" s="106">
        <f>Seniori!RV66</f>
        <v>0</v>
      </c>
      <c r="RW212" s="106">
        <f>Seniori!RW66</f>
        <v>0</v>
      </c>
      <c r="RX212" s="106">
        <f>Seniori!RX66</f>
        <v>0</v>
      </c>
      <c r="RY212" s="106">
        <f>Seniori!RY66</f>
        <v>0</v>
      </c>
      <c r="RZ212" s="106">
        <f>Seniori!RZ66</f>
        <v>0</v>
      </c>
      <c r="SA212" s="106">
        <f>Seniori!SA66</f>
        <v>0</v>
      </c>
      <c r="SB212" s="106">
        <f>Seniori!SB66</f>
        <v>0</v>
      </c>
      <c r="SC212" s="106">
        <f>Seniori!SC66</f>
        <v>0</v>
      </c>
      <c r="SD212" s="106">
        <f>Seniori!SD66</f>
        <v>0</v>
      </c>
      <c r="SE212" s="106">
        <f>Seniori!SE66</f>
        <v>0</v>
      </c>
      <c r="SF212" s="106">
        <f>Seniori!SF66</f>
        <v>0</v>
      </c>
      <c r="SG212" s="106">
        <f>Seniori!SG66</f>
        <v>0</v>
      </c>
      <c r="SH212" s="106">
        <f>Seniori!SH66</f>
        <v>0</v>
      </c>
      <c r="SI212" s="106">
        <f>Seniori!SI66</f>
        <v>0</v>
      </c>
      <c r="SJ212" s="106">
        <f>Seniori!SJ66</f>
        <v>0</v>
      </c>
      <c r="SK212" s="106">
        <f>Seniori!SK66</f>
        <v>0</v>
      </c>
      <c r="SL212" s="106">
        <f>Seniori!SL66</f>
        <v>0</v>
      </c>
      <c r="SM212" s="106">
        <f>Seniori!SM66</f>
        <v>0</v>
      </c>
      <c r="SN212" s="106">
        <f>Seniori!SN66</f>
        <v>0</v>
      </c>
      <c r="SO212" s="106">
        <f>Seniori!SO66</f>
        <v>0</v>
      </c>
      <c r="SP212" s="106">
        <f>Seniori!SP66</f>
        <v>0</v>
      </c>
      <c r="SQ212" s="106">
        <f>Seniori!SQ66</f>
        <v>0</v>
      </c>
      <c r="SR212" s="106">
        <f>Seniori!SR66</f>
        <v>0</v>
      </c>
      <c r="SS212" s="106">
        <f>Seniori!SS66</f>
        <v>0</v>
      </c>
      <c r="ST212" s="106">
        <f>Seniori!ST66</f>
        <v>0</v>
      </c>
      <c r="SU212" s="106">
        <f>Seniori!SU66</f>
        <v>0</v>
      </c>
      <c r="SV212" s="106">
        <f>Seniori!SV66</f>
        <v>0</v>
      </c>
      <c r="SW212" s="106">
        <f>Seniori!SW66</f>
        <v>0</v>
      </c>
      <c r="SX212" s="106">
        <f>Seniori!SX66</f>
        <v>0</v>
      </c>
      <c r="SY212" s="106">
        <f>Seniori!SY66</f>
        <v>0</v>
      </c>
      <c r="SZ212" s="106">
        <f>Seniori!SZ66</f>
        <v>0</v>
      </c>
      <c r="TA212" s="106">
        <f>Seniori!TA66</f>
        <v>0</v>
      </c>
      <c r="TB212" s="106">
        <f>Seniori!TB66</f>
        <v>0</v>
      </c>
    </row>
    <row r="213" spans="1:522" s="1" customFormat="1" ht="18" customHeight="1" x14ac:dyDescent="0.25">
      <c r="A213" s="12"/>
      <c r="B213" s="11"/>
      <c r="E213" s="63" t="s">
        <v>268</v>
      </c>
      <c r="F213" s="1">
        <v>9452</v>
      </c>
      <c r="G213" s="9" t="s">
        <v>100</v>
      </c>
      <c r="H213" s="4"/>
      <c r="I213" s="1">
        <f>SUM(K213:TB213)</f>
        <v>1</v>
      </c>
      <c r="J213" s="12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  <c r="CL213" s="106"/>
      <c r="CM213" s="106"/>
      <c r="CN213" s="106"/>
      <c r="CO213" s="106"/>
      <c r="CP213" s="106"/>
      <c r="CQ213" s="106"/>
      <c r="CR213" s="106"/>
      <c r="CS213" s="106"/>
      <c r="CT213" s="106"/>
      <c r="CU213" s="106"/>
      <c r="CV213" s="106"/>
      <c r="CW213" s="106"/>
      <c r="CX213" s="106"/>
      <c r="CY213" s="106"/>
      <c r="CZ213" s="106"/>
      <c r="DA213" s="106"/>
      <c r="DB213" s="106"/>
      <c r="DC213" s="106"/>
      <c r="DD213" s="106"/>
      <c r="DE213" s="106"/>
      <c r="DF213" s="106"/>
      <c r="DG213" s="106"/>
      <c r="DH213" s="106"/>
      <c r="DI213" s="106"/>
      <c r="DJ213" s="106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6"/>
      <c r="DV213" s="106"/>
      <c r="DW213" s="106"/>
      <c r="DX213" s="106"/>
      <c r="DY213" s="106"/>
      <c r="DZ213" s="106"/>
      <c r="EA213" s="106"/>
      <c r="EB213" s="106"/>
      <c r="EC213" s="106"/>
      <c r="ED213" s="106"/>
      <c r="EE213" s="106"/>
      <c r="EF213" s="106"/>
      <c r="EG213" s="106"/>
      <c r="EH213" s="106"/>
      <c r="EI213" s="106"/>
      <c r="EJ213" s="106"/>
      <c r="EK213" s="106"/>
      <c r="EL213" s="106"/>
      <c r="EM213" s="106"/>
      <c r="EN213" s="106"/>
      <c r="EO213" s="106"/>
      <c r="EP213" s="106"/>
      <c r="EQ213" s="106"/>
      <c r="ER213" s="106"/>
      <c r="ES213" s="106"/>
      <c r="ET213" s="106"/>
      <c r="EU213" s="106"/>
      <c r="EV213" s="106"/>
      <c r="EW213" s="106"/>
      <c r="EX213" s="106"/>
      <c r="EY213" s="106"/>
      <c r="EZ213" s="106"/>
      <c r="FA213" s="106"/>
      <c r="FB213" s="106"/>
      <c r="FC213" s="106"/>
      <c r="FD213" s="106"/>
      <c r="FE213" s="106"/>
      <c r="FF213" s="106"/>
      <c r="FG213" s="106"/>
      <c r="FH213" s="106"/>
      <c r="FI213" s="106"/>
      <c r="FJ213" s="106"/>
      <c r="FK213" s="106"/>
      <c r="FL213" s="106"/>
      <c r="FM213" s="106"/>
      <c r="FN213" s="106"/>
      <c r="FO213" s="106"/>
      <c r="FP213" s="106"/>
      <c r="FQ213" s="106"/>
      <c r="FR213" s="106"/>
      <c r="FS213" s="106"/>
      <c r="FT213" s="106"/>
      <c r="FU213" s="106"/>
      <c r="FV213" s="106"/>
      <c r="FW213" s="106"/>
      <c r="FX213" s="106"/>
      <c r="FY213" s="106"/>
      <c r="FZ213" s="106"/>
      <c r="GA213" s="106"/>
      <c r="GB213" s="106"/>
      <c r="GC213" s="106"/>
      <c r="GD213" s="106"/>
      <c r="GE213" s="106"/>
      <c r="GF213" s="106"/>
      <c r="GG213" s="106"/>
      <c r="GH213" s="106"/>
      <c r="GI213" s="106"/>
      <c r="GJ213" s="106"/>
      <c r="GK213" s="106"/>
      <c r="GL213" s="106"/>
      <c r="GM213" s="106"/>
      <c r="GN213" s="106"/>
      <c r="GO213" s="106"/>
      <c r="GP213" s="106"/>
      <c r="GQ213" s="106"/>
      <c r="GR213" s="106"/>
      <c r="GS213" s="106"/>
      <c r="GT213" s="106"/>
      <c r="GU213" s="106"/>
      <c r="GV213" s="106"/>
      <c r="GW213" s="106"/>
      <c r="GX213" s="106"/>
      <c r="GY213" s="106"/>
      <c r="GZ213" s="106"/>
      <c r="HA213" s="106"/>
      <c r="HB213" s="106"/>
      <c r="HC213" s="106"/>
      <c r="HD213" s="106"/>
      <c r="HE213" s="106"/>
      <c r="HF213" s="106"/>
      <c r="HG213" s="106"/>
      <c r="HH213" s="106"/>
      <c r="HI213" s="106"/>
      <c r="HJ213" s="106"/>
      <c r="HK213" s="106"/>
      <c r="HL213" s="106"/>
      <c r="HM213" s="106"/>
      <c r="HN213" s="106"/>
      <c r="HO213" s="106"/>
      <c r="HP213" s="106"/>
      <c r="HQ213" s="106"/>
      <c r="HR213" s="106"/>
      <c r="HS213" s="106"/>
      <c r="HT213" s="106"/>
      <c r="HU213" s="106"/>
      <c r="HV213" s="106"/>
      <c r="HW213" s="106"/>
      <c r="HX213" s="106"/>
      <c r="HY213" s="106"/>
      <c r="HZ213" s="106"/>
      <c r="IA213" s="106"/>
      <c r="IB213" s="106"/>
      <c r="IC213" s="106"/>
      <c r="ID213" s="106"/>
      <c r="IE213" s="106"/>
      <c r="IF213" s="106"/>
      <c r="IG213" s="106"/>
      <c r="IH213" s="106"/>
      <c r="II213" s="106"/>
      <c r="IJ213" s="106"/>
      <c r="IK213" s="106"/>
      <c r="IL213" s="106"/>
      <c r="IM213" s="106"/>
      <c r="IN213" s="106"/>
      <c r="IO213" s="106"/>
      <c r="IP213" s="106"/>
      <c r="IQ213" s="106"/>
      <c r="IR213" s="106"/>
      <c r="IS213" s="106"/>
      <c r="IT213" s="106"/>
      <c r="IU213" s="106"/>
      <c r="IV213" s="106"/>
      <c r="IW213" s="106"/>
      <c r="IX213" s="106"/>
      <c r="IY213" s="106"/>
      <c r="IZ213" s="106"/>
      <c r="JA213" s="106"/>
      <c r="JB213" s="106"/>
      <c r="JC213" s="106"/>
      <c r="JD213" s="106"/>
      <c r="JE213" s="106"/>
      <c r="JF213" s="106"/>
      <c r="JG213" s="106"/>
      <c r="JH213" s="106"/>
      <c r="JI213" s="106"/>
      <c r="JJ213" s="106"/>
      <c r="JK213" s="106"/>
      <c r="JL213" s="106"/>
      <c r="JM213" s="106"/>
      <c r="JN213" s="106"/>
      <c r="JO213" s="106"/>
      <c r="JP213" s="106"/>
      <c r="JQ213" s="106"/>
      <c r="JR213" s="106"/>
      <c r="JS213" s="106"/>
      <c r="JT213" s="106"/>
      <c r="JU213" s="106"/>
      <c r="JV213" s="106"/>
      <c r="JW213" s="106"/>
      <c r="JX213" s="106"/>
      <c r="JY213" s="106"/>
      <c r="JZ213" s="106"/>
      <c r="KA213" s="106"/>
      <c r="KB213" s="106"/>
      <c r="KC213" s="106"/>
      <c r="KD213" s="106"/>
      <c r="KE213" s="106"/>
      <c r="KF213" s="106"/>
      <c r="KG213" s="106"/>
      <c r="KH213" s="106"/>
      <c r="KI213" s="106"/>
      <c r="KJ213" s="106"/>
      <c r="KK213" s="106"/>
      <c r="KL213" s="106"/>
      <c r="KM213" s="106"/>
      <c r="KN213" s="106"/>
      <c r="KO213" s="106"/>
      <c r="KP213" s="106"/>
      <c r="KQ213" s="106"/>
      <c r="KR213" s="106"/>
      <c r="KS213" s="106"/>
      <c r="KT213" s="106"/>
      <c r="KU213" s="106"/>
      <c r="KV213" s="106"/>
      <c r="KW213" s="106"/>
      <c r="KX213" s="106"/>
      <c r="KY213" s="106"/>
      <c r="KZ213" s="106"/>
      <c r="LA213" s="106"/>
      <c r="LB213" s="106"/>
      <c r="LC213" s="106"/>
      <c r="LD213" s="106"/>
      <c r="LE213" s="106"/>
      <c r="LF213" s="106"/>
      <c r="LG213" s="106"/>
      <c r="LH213" s="106"/>
      <c r="LI213" s="106"/>
      <c r="LJ213" s="106"/>
      <c r="LK213" s="106"/>
      <c r="LL213" s="106"/>
      <c r="LM213" s="106"/>
      <c r="LN213" s="106"/>
      <c r="LO213" s="106"/>
      <c r="LP213" s="106"/>
      <c r="LQ213" s="106"/>
      <c r="LR213" s="106"/>
      <c r="LS213" s="106"/>
      <c r="LT213" s="106"/>
      <c r="LU213" s="106"/>
      <c r="LV213" s="68"/>
      <c r="LW213" s="68"/>
      <c r="LX213" s="68"/>
      <c r="LY213" s="68"/>
      <c r="LZ213" s="68"/>
      <c r="MA213" s="68"/>
      <c r="MB213" s="68"/>
      <c r="MC213" s="68"/>
      <c r="MD213" s="68"/>
      <c r="ME213" s="68"/>
      <c r="MF213" s="68"/>
      <c r="MG213" s="68"/>
      <c r="MH213" s="68"/>
      <c r="MI213" s="68"/>
      <c r="MJ213" s="68"/>
      <c r="MK213" s="68"/>
      <c r="ML213" s="68"/>
      <c r="MM213" s="68"/>
      <c r="MN213" s="68"/>
      <c r="MO213" s="68"/>
      <c r="MP213" s="68"/>
      <c r="MQ213" s="68"/>
      <c r="MR213" s="68"/>
      <c r="MS213" s="68"/>
      <c r="MT213" s="68"/>
      <c r="MU213" s="68"/>
      <c r="MV213" s="68"/>
      <c r="MW213" s="68"/>
      <c r="MX213" s="68"/>
      <c r="MY213" s="68"/>
      <c r="MZ213" s="68"/>
      <c r="NA213" s="68"/>
      <c r="NB213" s="68"/>
      <c r="NC213" s="68"/>
      <c r="ND213" s="68"/>
      <c r="NE213" s="68"/>
      <c r="NF213" s="68"/>
      <c r="NG213" s="68"/>
      <c r="NH213" s="68"/>
      <c r="NI213" s="68"/>
      <c r="NJ213" s="68"/>
      <c r="NK213" s="68"/>
      <c r="NL213" s="68"/>
      <c r="NM213" s="68"/>
      <c r="NN213" s="68"/>
      <c r="NO213" s="68"/>
      <c r="NP213" s="68"/>
      <c r="NQ213" s="68"/>
      <c r="NR213" s="68"/>
      <c r="NS213" s="68"/>
      <c r="NT213" s="68"/>
      <c r="NU213" s="68"/>
      <c r="NV213" s="68"/>
      <c r="NW213" s="68"/>
      <c r="NX213" s="68"/>
      <c r="NY213" s="68"/>
      <c r="NZ213" s="68"/>
      <c r="OA213" s="68"/>
      <c r="OB213" s="68"/>
      <c r="OC213" s="68"/>
      <c r="OD213" s="68"/>
      <c r="OE213" s="68"/>
      <c r="OF213" s="68"/>
      <c r="OG213" s="68"/>
      <c r="OH213" s="68"/>
      <c r="OI213" s="68"/>
      <c r="OJ213" s="68"/>
      <c r="OK213" s="68"/>
      <c r="OL213" s="68"/>
      <c r="OM213" s="68"/>
      <c r="ON213" s="68"/>
      <c r="OO213" s="68"/>
      <c r="OP213" s="68"/>
      <c r="OQ213" s="68"/>
      <c r="OR213" s="68"/>
      <c r="OS213" s="68"/>
      <c r="OT213" s="68"/>
      <c r="OU213" s="68"/>
      <c r="OV213" s="68"/>
      <c r="OW213" s="68"/>
      <c r="OX213" s="68"/>
      <c r="OY213" s="68"/>
      <c r="OZ213" s="68"/>
      <c r="PA213" s="68"/>
      <c r="PB213" s="68"/>
      <c r="PC213" s="68"/>
      <c r="PD213" s="68"/>
      <c r="PE213" s="68"/>
      <c r="PF213" s="68"/>
      <c r="PG213" s="68"/>
      <c r="PH213" s="68"/>
      <c r="PI213" s="68"/>
      <c r="PJ213" s="68"/>
      <c r="PK213" s="68"/>
      <c r="PL213" s="68"/>
      <c r="PM213" s="68"/>
      <c r="PN213" s="68"/>
      <c r="PO213" s="68"/>
      <c r="PP213" s="68"/>
      <c r="PQ213" s="68"/>
      <c r="PR213" s="68"/>
      <c r="PS213" s="68"/>
      <c r="PT213" s="68"/>
      <c r="PU213" s="68"/>
      <c r="PV213" s="68"/>
      <c r="PW213" s="68"/>
      <c r="PX213" s="68"/>
      <c r="PY213" s="68"/>
      <c r="PZ213" s="68"/>
      <c r="QA213" s="68"/>
      <c r="QB213" s="68"/>
      <c r="QC213" s="68"/>
      <c r="QD213" s="68"/>
      <c r="QE213" s="68"/>
      <c r="QF213" s="68"/>
      <c r="QG213" s="68"/>
      <c r="QH213" s="68"/>
      <c r="QI213" s="68"/>
      <c r="QJ213" s="68"/>
      <c r="QK213" s="68"/>
      <c r="QL213" s="68"/>
      <c r="QM213" s="68"/>
      <c r="QN213" s="68"/>
      <c r="QO213" s="68"/>
      <c r="QP213" s="68"/>
      <c r="QQ213" s="68"/>
      <c r="QR213" s="68"/>
      <c r="QS213" s="68"/>
      <c r="QT213" s="68"/>
      <c r="QU213" s="68"/>
      <c r="QV213" s="68"/>
      <c r="QW213" s="68"/>
      <c r="QX213" s="68"/>
      <c r="QY213" s="68"/>
      <c r="QZ213" s="68"/>
      <c r="RA213" s="68"/>
      <c r="RB213" s="68"/>
      <c r="RC213" s="68"/>
      <c r="RD213" s="68"/>
      <c r="RE213" s="68"/>
      <c r="RF213" s="68"/>
      <c r="RG213" s="68"/>
      <c r="RH213" s="68"/>
      <c r="RI213" s="68"/>
      <c r="RJ213" s="106"/>
      <c r="RK213" s="106"/>
      <c r="RL213" s="106"/>
      <c r="RM213" s="106"/>
      <c r="RN213" s="106"/>
      <c r="RO213" s="106"/>
      <c r="RP213" s="106"/>
      <c r="RQ213" s="106"/>
      <c r="RR213" s="106"/>
      <c r="RS213" s="106"/>
      <c r="RT213" s="106"/>
      <c r="RU213" s="106"/>
      <c r="RV213" s="106"/>
      <c r="RW213" s="106"/>
      <c r="RX213" s="106"/>
      <c r="RY213" s="106"/>
      <c r="RZ213" s="106">
        <v>1</v>
      </c>
      <c r="SA213" s="106" t="s">
        <v>641</v>
      </c>
      <c r="SB213" s="106"/>
      <c r="SC213" s="106"/>
      <c r="SD213" s="106"/>
      <c r="SE213" s="106"/>
      <c r="SF213" s="106"/>
      <c r="SG213" s="106"/>
      <c r="SH213" s="106"/>
      <c r="SI213" s="106"/>
      <c r="SJ213" s="106"/>
      <c r="SK213" s="106"/>
      <c r="SL213" s="106"/>
      <c r="SM213" s="106"/>
      <c r="SN213" s="106"/>
      <c r="SO213" s="106"/>
      <c r="SP213" s="106"/>
      <c r="SQ213" s="106"/>
      <c r="SR213" s="106"/>
      <c r="SS213" s="106"/>
      <c r="ST213" s="106"/>
      <c r="SU213" s="106"/>
      <c r="SV213" s="106"/>
      <c r="SW213" s="106"/>
      <c r="SX213" s="106"/>
      <c r="SY213" s="106"/>
      <c r="SZ213" s="106"/>
      <c r="TA213" s="106"/>
      <c r="TB213" s="106"/>
    </row>
    <row r="214" spans="1:522" s="1" customFormat="1" ht="18" customHeight="1" x14ac:dyDescent="0.25">
      <c r="A214" s="12"/>
      <c r="B214" s="11" t="s">
        <v>379</v>
      </c>
      <c r="C214" s="1">
        <v>7559</v>
      </c>
      <c r="D214" s="1">
        <v>2006</v>
      </c>
      <c r="E214" s="63" t="s">
        <v>378</v>
      </c>
      <c r="F214" s="1">
        <v>8956</v>
      </c>
      <c r="G214" s="9" t="s">
        <v>95</v>
      </c>
      <c r="H214" s="4" t="s">
        <v>40</v>
      </c>
      <c r="I214" s="1">
        <f t="shared" si="30"/>
        <v>1</v>
      </c>
      <c r="J214" s="12">
        <f>Tabuľka3[[#This Row],[Stĺpec9]]</f>
        <v>1</v>
      </c>
      <c r="K214" s="106">
        <f>Juniori!K47</f>
        <v>0</v>
      </c>
      <c r="L214" s="106">
        <f>Juniori!L47</f>
        <v>0</v>
      </c>
      <c r="M214" s="106">
        <f>Juniori!M47</f>
        <v>0</v>
      </c>
      <c r="N214" s="106">
        <f>Juniori!N47</f>
        <v>0</v>
      </c>
      <c r="O214" s="106">
        <f>Juniori!O47</f>
        <v>0</v>
      </c>
      <c r="P214" s="106">
        <f>Juniori!P47</f>
        <v>0</v>
      </c>
      <c r="Q214" s="106" t="str">
        <f>Juniori!Q47</f>
        <v>o</v>
      </c>
      <c r="R214" s="106">
        <f>Juniori!R47</f>
        <v>0</v>
      </c>
      <c r="S214" s="106">
        <f>Juniori!S47</f>
        <v>0</v>
      </c>
      <c r="T214" s="106">
        <f>Juniori!T47</f>
        <v>0</v>
      </c>
      <c r="U214" s="106">
        <f>Juniori!U47</f>
        <v>0</v>
      </c>
      <c r="V214" s="106">
        <f>Juniori!V47</f>
        <v>0</v>
      </c>
      <c r="W214" s="106">
        <f>Juniori!W47</f>
        <v>0</v>
      </c>
      <c r="X214" s="106">
        <f>Juniori!X47</f>
        <v>0</v>
      </c>
      <c r="Y214" s="106">
        <f>Juniori!Y47</f>
        <v>0</v>
      </c>
      <c r="Z214" s="106">
        <f>Juniori!Z47</f>
        <v>0</v>
      </c>
      <c r="AA214" s="106">
        <f>Juniori!AA47</f>
        <v>0</v>
      </c>
      <c r="AB214" s="106">
        <f>Juniori!AB47</f>
        <v>0</v>
      </c>
      <c r="AC214" s="106">
        <f>Juniori!AC47</f>
        <v>0</v>
      </c>
      <c r="AD214" s="106">
        <f>Juniori!AD47</f>
        <v>0</v>
      </c>
      <c r="AE214" s="106">
        <f>Juniori!AE47</f>
        <v>0</v>
      </c>
      <c r="AF214" s="106">
        <f>Juniori!AF47</f>
        <v>0</v>
      </c>
      <c r="AG214" s="106">
        <f>Juniori!AG47</f>
        <v>0</v>
      </c>
      <c r="AH214" s="106">
        <f>Juniori!AH47</f>
        <v>0</v>
      </c>
      <c r="AI214" s="106">
        <f>Juniori!AI47</f>
        <v>0</v>
      </c>
      <c r="AJ214" s="106">
        <f>Juniori!AJ47</f>
        <v>0</v>
      </c>
      <c r="AK214" s="106">
        <f>Juniori!AK47</f>
        <v>0</v>
      </c>
      <c r="AL214" s="106">
        <f>Juniori!AL47</f>
        <v>0</v>
      </c>
      <c r="AM214" s="106">
        <f>Juniori!AM47</f>
        <v>0</v>
      </c>
      <c r="AN214" s="106">
        <f>Juniori!AN47</f>
        <v>0</v>
      </c>
      <c r="AO214" s="106">
        <f>Juniori!AO47</f>
        <v>0</v>
      </c>
      <c r="AP214" s="106">
        <f>Juniori!AP47</f>
        <v>0</v>
      </c>
      <c r="AQ214" s="106">
        <f>Juniori!AQ47</f>
        <v>0</v>
      </c>
      <c r="AR214" s="106">
        <f>Juniori!AR47</f>
        <v>0</v>
      </c>
      <c r="AS214" s="106">
        <f>Juniori!AS47</f>
        <v>0</v>
      </c>
      <c r="AT214" s="106">
        <f>Juniori!AT47</f>
        <v>0</v>
      </c>
      <c r="AU214" s="106">
        <f>Juniori!AU47</f>
        <v>0</v>
      </c>
      <c r="AV214" s="106">
        <f>Juniori!AV47</f>
        <v>0</v>
      </c>
      <c r="AW214" s="106">
        <f>Juniori!AW47</f>
        <v>0</v>
      </c>
      <c r="AX214" s="106">
        <f>Juniori!AX47</f>
        <v>0</v>
      </c>
      <c r="AY214" s="106">
        <f>Juniori!AY47</f>
        <v>0</v>
      </c>
      <c r="AZ214" s="106">
        <f>Juniori!AZ47</f>
        <v>0</v>
      </c>
      <c r="BA214" s="106">
        <f>Juniori!BA47</f>
        <v>0</v>
      </c>
      <c r="BB214" s="106">
        <f>Juniori!BB47</f>
        <v>0</v>
      </c>
      <c r="BC214" s="106">
        <f>Juniori!BC47</f>
        <v>0</v>
      </c>
      <c r="BD214" s="106">
        <f>Juniori!BD47</f>
        <v>0</v>
      </c>
      <c r="BE214" s="106">
        <f>Juniori!BE47</f>
        <v>0</v>
      </c>
      <c r="BF214" s="106">
        <f>Juniori!BF47</f>
        <v>0</v>
      </c>
      <c r="BG214" s="106">
        <f>Juniori!BG47</f>
        <v>0</v>
      </c>
      <c r="BH214" s="106">
        <f>Juniori!BH47</f>
        <v>0</v>
      </c>
      <c r="BI214" s="106">
        <f>Juniori!BI47</f>
        <v>0</v>
      </c>
      <c r="BJ214" s="106">
        <f>Juniori!BJ47</f>
        <v>0</v>
      </c>
      <c r="BK214" s="106">
        <f>Juniori!BK47</f>
        <v>0</v>
      </c>
      <c r="BL214" s="106">
        <f>Juniori!BL47</f>
        <v>0</v>
      </c>
      <c r="BM214" s="106">
        <f>Juniori!BM47</f>
        <v>0</v>
      </c>
      <c r="BN214" s="106">
        <f>Juniori!BN47</f>
        <v>0</v>
      </c>
      <c r="BO214" s="106">
        <f>Juniori!BO47</f>
        <v>0</v>
      </c>
      <c r="BP214" s="106">
        <f>Juniori!BP47</f>
        <v>0</v>
      </c>
      <c r="BQ214" s="106">
        <f>Juniori!BQ47</f>
        <v>0</v>
      </c>
      <c r="BR214" s="106">
        <f>Juniori!BR47</f>
        <v>0</v>
      </c>
      <c r="BS214" s="106">
        <f>Juniori!BS47</f>
        <v>0</v>
      </c>
      <c r="BT214" s="106">
        <f>Juniori!BT47</f>
        <v>0</v>
      </c>
      <c r="BU214" s="106">
        <f>Juniori!BU47</f>
        <v>0</v>
      </c>
      <c r="BV214" s="106">
        <f>Juniori!BV47</f>
        <v>0</v>
      </c>
      <c r="BW214" s="106">
        <f>Juniori!BW47</f>
        <v>0</v>
      </c>
      <c r="BX214" s="106">
        <f>Juniori!BX47</f>
        <v>0</v>
      </c>
      <c r="BY214" s="106">
        <f>Juniori!BY47</f>
        <v>0</v>
      </c>
      <c r="BZ214" s="106">
        <f>Juniori!BZ47</f>
        <v>0</v>
      </c>
      <c r="CA214" s="106">
        <f>Juniori!CA47</f>
        <v>0</v>
      </c>
      <c r="CB214" s="106">
        <f>Juniori!CB47</f>
        <v>0</v>
      </c>
      <c r="CC214" s="106">
        <f>Juniori!CC47</f>
        <v>0</v>
      </c>
      <c r="CD214" s="106">
        <f>Juniori!CD47</f>
        <v>0</v>
      </c>
      <c r="CE214" s="106">
        <f>Juniori!CE47</f>
        <v>0</v>
      </c>
      <c r="CF214" s="106">
        <f>Juniori!CF47</f>
        <v>0</v>
      </c>
      <c r="CG214" s="106">
        <f>Juniori!CG47</f>
        <v>0</v>
      </c>
      <c r="CH214" s="106">
        <f>Juniori!CH47</f>
        <v>0</v>
      </c>
      <c r="CI214" s="106">
        <f>Juniori!CI47</f>
        <v>0</v>
      </c>
      <c r="CJ214" s="106">
        <f>Juniori!CJ47</f>
        <v>0</v>
      </c>
      <c r="CK214" s="106">
        <f>Juniori!CK47</f>
        <v>0</v>
      </c>
      <c r="CL214" s="106">
        <f>Juniori!CL47</f>
        <v>0</v>
      </c>
      <c r="CM214" s="106">
        <f>Juniori!CM47</f>
        <v>0</v>
      </c>
      <c r="CN214" s="106">
        <f>Juniori!CN47</f>
        <v>0</v>
      </c>
      <c r="CO214" s="106">
        <f>Juniori!CO47</f>
        <v>0</v>
      </c>
      <c r="CP214" s="106">
        <f>Juniori!CP47</f>
        <v>0</v>
      </c>
      <c r="CQ214" s="106">
        <f>Juniori!CQ47</f>
        <v>0</v>
      </c>
      <c r="CR214" s="106">
        <f>Juniori!CR47</f>
        <v>0</v>
      </c>
      <c r="CS214" s="106">
        <f>Juniori!CS47</f>
        <v>0</v>
      </c>
      <c r="CT214" s="106">
        <f>Juniori!CT47</f>
        <v>0</v>
      </c>
      <c r="CU214" s="106">
        <f>Juniori!CU47</f>
        <v>0</v>
      </c>
      <c r="CV214" s="106">
        <f>Juniori!CV47</f>
        <v>0</v>
      </c>
      <c r="CW214" s="106">
        <f>Juniori!CW47</f>
        <v>0</v>
      </c>
      <c r="CX214" s="106">
        <f>Juniori!CX47</f>
        <v>0</v>
      </c>
      <c r="CY214" s="106">
        <f>Juniori!CY47</f>
        <v>0</v>
      </c>
      <c r="CZ214" s="106">
        <f>Juniori!CZ47</f>
        <v>0</v>
      </c>
      <c r="DA214" s="106">
        <f>Juniori!DA47</f>
        <v>0</v>
      </c>
      <c r="DB214" s="106">
        <f>Juniori!DB47</f>
        <v>0</v>
      </c>
      <c r="DC214" s="106">
        <f>Juniori!DC47</f>
        <v>0</v>
      </c>
      <c r="DD214" s="106">
        <f>Juniori!DD47</f>
        <v>0</v>
      </c>
      <c r="DE214" s="106">
        <f>Juniori!DE47</f>
        <v>0</v>
      </c>
      <c r="DF214" s="106">
        <f>Juniori!DF47</f>
        <v>0</v>
      </c>
      <c r="DG214" s="106">
        <f>Juniori!DG47</f>
        <v>0</v>
      </c>
      <c r="DH214" s="106">
        <f>Juniori!DH47</f>
        <v>0</v>
      </c>
      <c r="DI214" s="106">
        <f>Juniori!DI47</f>
        <v>0</v>
      </c>
      <c r="DJ214" s="106">
        <f>Juniori!DJ47</f>
        <v>0</v>
      </c>
      <c r="DK214" s="106">
        <f>Juniori!DK47</f>
        <v>0</v>
      </c>
      <c r="DL214" s="106">
        <f>Juniori!DL47</f>
        <v>0</v>
      </c>
      <c r="DM214" s="106">
        <f>Juniori!DM47</f>
        <v>0</v>
      </c>
      <c r="DN214" s="106">
        <f>Juniori!DN47</f>
        <v>1</v>
      </c>
      <c r="DO214" s="106">
        <f>Juniori!DO47</f>
        <v>0</v>
      </c>
      <c r="DP214" s="106">
        <f>Juniori!DP47</f>
        <v>0</v>
      </c>
      <c r="DQ214" s="106">
        <f>Juniori!DQ47</f>
        <v>0</v>
      </c>
      <c r="DR214" s="106">
        <f>Juniori!DR47</f>
        <v>0</v>
      </c>
      <c r="DS214" s="106">
        <f>Juniori!DS47</f>
        <v>0</v>
      </c>
      <c r="DT214" s="106">
        <f>Juniori!DT47</f>
        <v>0</v>
      </c>
      <c r="DU214" s="106">
        <f>Juniori!DU47</f>
        <v>0</v>
      </c>
      <c r="DV214" s="106">
        <f>Juniori!DV47</f>
        <v>0</v>
      </c>
      <c r="DW214" s="106">
        <f>Juniori!DW47</f>
        <v>0</v>
      </c>
      <c r="DX214" s="106">
        <f>Juniori!DX47</f>
        <v>0</v>
      </c>
      <c r="DY214" s="106">
        <f>Juniori!DY47</f>
        <v>0</v>
      </c>
      <c r="DZ214" s="106">
        <f>Juniori!DZ47</f>
        <v>0</v>
      </c>
      <c r="EA214" s="106">
        <f>Juniori!EA47</f>
        <v>0</v>
      </c>
      <c r="EB214" s="106">
        <f>Juniori!EB47</f>
        <v>0</v>
      </c>
      <c r="EC214" s="106">
        <f>Juniori!EC47</f>
        <v>0</v>
      </c>
      <c r="ED214" s="106">
        <f>Juniori!ED47</f>
        <v>0</v>
      </c>
      <c r="EE214" s="106">
        <f>Juniori!EE47</f>
        <v>0</v>
      </c>
      <c r="EF214" s="106">
        <f>Juniori!EF47</f>
        <v>0</v>
      </c>
      <c r="EG214" s="106">
        <f>Juniori!EG47</f>
        <v>0</v>
      </c>
      <c r="EH214" s="106">
        <f>Juniori!EH47</f>
        <v>0</v>
      </c>
      <c r="EI214" s="106">
        <f>Juniori!EI47</f>
        <v>0</v>
      </c>
      <c r="EJ214" s="106">
        <f>Juniori!EJ47</f>
        <v>0</v>
      </c>
      <c r="EK214" s="106">
        <f>Juniori!EK47</f>
        <v>0</v>
      </c>
      <c r="EL214" s="106">
        <f>Juniori!EL47</f>
        <v>0</v>
      </c>
      <c r="EM214" s="106">
        <f>Juniori!EM47</f>
        <v>0</v>
      </c>
      <c r="EN214" s="106">
        <f>Juniori!EN47</f>
        <v>0</v>
      </c>
      <c r="EO214" s="106">
        <f>Juniori!EO47</f>
        <v>0</v>
      </c>
      <c r="EP214" s="106">
        <f>Juniori!EP47</f>
        <v>0</v>
      </c>
      <c r="EQ214" s="106">
        <f>Juniori!EQ47</f>
        <v>0</v>
      </c>
      <c r="ER214" s="106">
        <f>Juniori!ER47</f>
        <v>0</v>
      </c>
      <c r="ES214" s="106">
        <f>Juniori!ES47</f>
        <v>0</v>
      </c>
      <c r="ET214" s="106">
        <f>Juniori!ET47</f>
        <v>0</v>
      </c>
      <c r="EU214" s="106">
        <f>Juniori!EU47</f>
        <v>0</v>
      </c>
      <c r="EV214" s="106">
        <f>Juniori!EV47</f>
        <v>0</v>
      </c>
      <c r="EW214" s="106">
        <f>Juniori!EW47</f>
        <v>0</v>
      </c>
      <c r="EX214" s="106">
        <f>Juniori!EX47</f>
        <v>0</v>
      </c>
      <c r="EY214" s="106">
        <f>Juniori!EY47</f>
        <v>0</v>
      </c>
      <c r="EZ214" s="106">
        <f>Juniori!EZ47</f>
        <v>0</v>
      </c>
      <c r="FA214" s="106">
        <f>Juniori!FA47</f>
        <v>0</v>
      </c>
      <c r="FB214" s="106">
        <f>Juniori!FB47</f>
        <v>0</v>
      </c>
      <c r="FC214" s="106">
        <f>Juniori!FC47</f>
        <v>0</v>
      </c>
      <c r="FD214" s="106">
        <f>Juniori!FD47</f>
        <v>0</v>
      </c>
      <c r="FE214" s="106">
        <f>Juniori!FE47</f>
        <v>0</v>
      </c>
      <c r="FF214" s="106">
        <f>Juniori!FF47</f>
        <v>0</v>
      </c>
      <c r="FG214" s="106">
        <f>Juniori!FG47</f>
        <v>0</v>
      </c>
      <c r="FH214" s="106">
        <f>Juniori!FH47</f>
        <v>0</v>
      </c>
      <c r="FI214" s="106">
        <f>Juniori!FI47</f>
        <v>0</v>
      </c>
      <c r="FJ214" s="106">
        <f>Juniori!FJ47</f>
        <v>0</v>
      </c>
      <c r="FK214" s="106">
        <f>Juniori!FK47</f>
        <v>0</v>
      </c>
      <c r="FL214" s="106">
        <f>Juniori!FL47</f>
        <v>0</v>
      </c>
      <c r="FM214" s="106">
        <f>Juniori!FM47</f>
        <v>0</v>
      </c>
      <c r="FN214" s="106">
        <f>Juniori!FN47</f>
        <v>0</v>
      </c>
      <c r="FO214" s="106">
        <f>Juniori!FO47</f>
        <v>0</v>
      </c>
      <c r="FP214" s="106">
        <f>Juniori!FP47</f>
        <v>0</v>
      </c>
      <c r="FQ214" s="106">
        <f>Juniori!FQ47</f>
        <v>0</v>
      </c>
      <c r="FR214" s="106">
        <f>Juniori!FR47</f>
        <v>0</v>
      </c>
      <c r="FS214" s="106">
        <f>Juniori!FS47</f>
        <v>0</v>
      </c>
      <c r="FT214" s="106">
        <f>Juniori!FT47</f>
        <v>0</v>
      </c>
      <c r="FU214" s="106">
        <f>Juniori!FU47</f>
        <v>0</v>
      </c>
      <c r="FV214" s="106">
        <f>Juniori!FV47</f>
        <v>0</v>
      </c>
      <c r="FW214" s="106">
        <f>Juniori!FW47</f>
        <v>0</v>
      </c>
      <c r="FX214" s="106">
        <f>Juniori!FX47</f>
        <v>0</v>
      </c>
      <c r="FY214" s="106">
        <f>Juniori!FY47</f>
        <v>0</v>
      </c>
      <c r="FZ214" s="106">
        <f>Juniori!FZ47</f>
        <v>0</v>
      </c>
      <c r="GA214" s="106">
        <f>Juniori!GA47</f>
        <v>0</v>
      </c>
      <c r="GB214" s="106">
        <f>Juniori!GB47</f>
        <v>0</v>
      </c>
      <c r="GC214" s="106">
        <f>Juniori!GC47</f>
        <v>0</v>
      </c>
      <c r="GD214" s="106">
        <f>Juniori!GD47</f>
        <v>0</v>
      </c>
      <c r="GE214" s="106">
        <f>Juniori!GE47</f>
        <v>0</v>
      </c>
      <c r="GF214" s="106">
        <f>Juniori!GF47</f>
        <v>0</v>
      </c>
      <c r="GG214" s="106">
        <f>Juniori!GG47</f>
        <v>0</v>
      </c>
      <c r="GH214" s="106">
        <f>Juniori!GH47</f>
        <v>0</v>
      </c>
      <c r="GI214" s="106">
        <f>Juniori!GI47</f>
        <v>0</v>
      </c>
      <c r="GJ214" s="106">
        <f>Juniori!GJ47</f>
        <v>0</v>
      </c>
      <c r="GK214" s="106">
        <f>Juniori!GK47</f>
        <v>0</v>
      </c>
      <c r="GL214" s="106">
        <f>Juniori!GL47</f>
        <v>0</v>
      </c>
      <c r="GM214" s="106">
        <f>Juniori!GM47</f>
        <v>0</v>
      </c>
      <c r="GN214" s="106">
        <f>Juniori!GN47</f>
        <v>0</v>
      </c>
      <c r="GO214" s="106">
        <f>Juniori!GO47</f>
        <v>0</v>
      </c>
      <c r="GP214" s="106">
        <f>Juniori!GP47</f>
        <v>0</v>
      </c>
      <c r="GQ214" s="106">
        <f>Juniori!GQ47</f>
        <v>0</v>
      </c>
      <c r="GR214" s="106">
        <f>Juniori!GR47</f>
        <v>0</v>
      </c>
      <c r="GS214" s="106">
        <f>Juniori!GS47</f>
        <v>0</v>
      </c>
      <c r="GT214" s="106">
        <f>Juniori!GT47</f>
        <v>0</v>
      </c>
      <c r="GU214" s="106">
        <f>Juniori!GU47</f>
        <v>0</v>
      </c>
      <c r="GV214" s="106">
        <f>Juniori!GV47</f>
        <v>0</v>
      </c>
      <c r="GW214" s="106">
        <f>Juniori!GW47</f>
        <v>0</v>
      </c>
      <c r="GX214" s="106">
        <f>Juniori!GX47</f>
        <v>0</v>
      </c>
      <c r="GY214" s="106">
        <f>Juniori!GY47</f>
        <v>0</v>
      </c>
      <c r="GZ214" s="106">
        <f>Juniori!GZ47</f>
        <v>0</v>
      </c>
      <c r="HA214" s="106">
        <f>Juniori!HA47</f>
        <v>0</v>
      </c>
      <c r="HB214" s="106">
        <f>Juniori!HB47</f>
        <v>0</v>
      </c>
      <c r="HC214" s="106">
        <f>Juniori!HC47</f>
        <v>0</v>
      </c>
      <c r="HD214" s="106">
        <f>Juniori!HD47</f>
        <v>0</v>
      </c>
      <c r="HE214" s="106">
        <f>Juniori!HE47</f>
        <v>0</v>
      </c>
      <c r="HF214" s="106">
        <f>Juniori!HF47</f>
        <v>0</v>
      </c>
      <c r="HG214" s="106">
        <f>Juniori!HG47</f>
        <v>0</v>
      </c>
      <c r="HH214" s="106">
        <f>Juniori!HH47</f>
        <v>0</v>
      </c>
      <c r="HI214" s="106">
        <f>Juniori!HI47</f>
        <v>0</v>
      </c>
      <c r="HJ214" s="106">
        <f>Juniori!HJ47</f>
        <v>0</v>
      </c>
      <c r="HK214" s="106">
        <f>Juniori!HK47</f>
        <v>0</v>
      </c>
      <c r="HL214" s="106">
        <f>Juniori!HL47</f>
        <v>0</v>
      </c>
      <c r="HM214" s="106">
        <f>Juniori!HM47</f>
        <v>0</v>
      </c>
      <c r="HN214" s="106">
        <f>Juniori!HN47</f>
        <v>0</v>
      </c>
      <c r="HO214" s="106">
        <f>Juniori!HO47</f>
        <v>0</v>
      </c>
      <c r="HP214" s="106">
        <f>Juniori!HP47</f>
        <v>0</v>
      </c>
      <c r="HQ214" s="106">
        <f>Juniori!HQ47</f>
        <v>0</v>
      </c>
      <c r="HR214" s="106">
        <f>Juniori!HR47</f>
        <v>0</v>
      </c>
      <c r="HS214" s="106">
        <f>Juniori!HS47</f>
        <v>0</v>
      </c>
      <c r="HT214" s="106">
        <f>Juniori!HT47</f>
        <v>0</v>
      </c>
      <c r="HU214" s="106">
        <f>Juniori!HU47</f>
        <v>0</v>
      </c>
      <c r="HV214" s="106">
        <f>Juniori!HV47</f>
        <v>0</v>
      </c>
      <c r="HW214" s="106">
        <f>Juniori!HW47</f>
        <v>0</v>
      </c>
      <c r="HX214" s="106">
        <f>Juniori!HX47</f>
        <v>0</v>
      </c>
      <c r="HY214" s="106">
        <f>Juniori!HY47</f>
        <v>0</v>
      </c>
      <c r="HZ214" s="106">
        <f>Juniori!HZ47</f>
        <v>0</v>
      </c>
      <c r="IA214" s="106">
        <f>Juniori!IA47</f>
        <v>0</v>
      </c>
      <c r="IB214" s="106">
        <f>Juniori!IB47</f>
        <v>0</v>
      </c>
      <c r="IC214" s="106">
        <f>Juniori!IC47</f>
        <v>0</v>
      </c>
      <c r="ID214" s="106">
        <f>Juniori!ID47</f>
        <v>0</v>
      </c>
      <c r="IE214" s="106">
        <f>Juniori!IE47</f>
        <v>0</v>
      </c>
      <c r="IF214" s="106">
        <f>Juniori!IF47</f>
        <v>0</v>
      </c>
      <c r="IG214" s="106">
        <f>Juniori!IG47</f>
        <v>0</v>
      </c>
      <c r="IH214" s="106">
        <f>Juniori!IH47</f>
        <v>0</v>
      </c>
      <c r="II214" s="106">
        <f>Juniori!II47</f>
        <v>0</v>
      </c>
      <c r="IJ214" s="106">
        <f>Juniori!IJ47</f>
        <v>0</v>
      </c>
      <c r="IK214" s="106">
        <f>Juniori!IK47</f>
        <v>0</v>
      </c>
      <c r="IL214" s="106">
        <f>Juniori!IL47</f>
        <v>0</v>
      </c>
      <c r="IM214" s="106">
        <f>Juniori!IM47</f>
        <v>0</v>
      </c>
      <c r="IN214" s="106">
        <f>Juniori!IN47</f>
        <v>0</v>
      </c>
      <c r="IO214" s="106">
        <f>Juniori!IO47</f>
        <v>0</v>
      </c>
      <c r="IP214" s="106">
        <f>Juniori!IP47</f>
        <v>0</v>
      </c>
      <c r="IQ214" s="106">
        <f>Juniori!IQ47</f>
        <v>0</v>
      </c>
      <c r="IR214" s="106">
        <f>Juniori!IR47</f>
        <v>0</v>
      </c>
      <c r="IS214" s="106">
        <f>Juniori!IS47</f>
        <v>0</v>
      </c>
      <c r="IT214" s="106">
        <f>Juniori!IT47</f>
        <v>0</v>
      </c>
      <c r="IU214" s="106">
        <f>Juniori!IU47</f>
        <v>0</v>
      </c>
      <c r="IV214" s="106">
        <f>Juniori!IV47</f>
        <v>0</v>
      </c>
      <c r="IW214" s="106">
        <f>Juniori!IW47</f>
        <v>0</v>
      </c>
      <c r="IX214" s="106">
        <f>Juniori!IX47</f>
        <v>0</v>
      </c>
      <c r="IY214" s="106">
        <f>Juniori!IY47</f>
        <v>0</v>
      </c>
      <c r="IZ214" s="106">
        <f>Juniori!IZ47</f>
        <v>0</v>
      </c>
      <c r="JA214" s="106">
        <f>Juniori!JA47</f>
        <v>0</v>
      </c>
      <c r="JB214" s="106">
        <f>Juniori!JB47</f>
        <v>0</v>
      </c>
      <c r="JC214" s="106">
        <f>Juniori!JC47</f>
        <v>0</v>
      </c>
      <c r="JD214" s="106">
        <f>Juniori!JD47</f>
        <v>0</v>
      </c>
      <c r="JE214" s="106">
        <f>Juniori!JE47</f>
        <v>0</v>
      </c>
      <c r="JF214" s="106">
        <f>Juniori!JF47</f>
        <v>0</v>
      </c>
      <c r="JG214" s="106">
        <f>Juniori!JG47</f>
        <v>0</v>
      </c>
      <c r="JH214" s="106">
        <f>Juniori!JH47</f>
        <v>0</v>
      </c>
      <c r="JI214" s="106">
        <f>Juniori!JI47</f>
        <v>0</v>
      </c>
      <c r="JJ214" s="106">
        <f>Juniori!JJ47</f>
        <v>0</v>
      </c>
      <c r="JK214" s="106">
        <f>Juniori!JK47</f>
        <v>0</v>
      </c>
      <c r="JL214" s="106">
        <f>Juniori!JL47</f>
        <v>0</v>
      </c>
      <c r="JM214" s="106">
        <f>Juniori!JM47</f>
        <v>0</v>
      </c>
      <c r="JN214" s="106">
        <f>Juniori!JN47</f>
        <v>0</v>
      </c>
      <c r="JO214" s="106">
        <f>Juniori!JO47</f>
        <v>0</v>
      </c>
      <c r="JP214" s="106">
        <f>Juniori!JP47</f>
        <v>0</v>
      </c>
      <c r="JQ214" s="106">
        <f>Juniori!JQ47</f>
        <v>0</v>
      </c>
      <c r="JR214" s="106">
        <f>Juniori!JR47</f>
        <v>0</v>
      </c>
      <c r="JS214" s="106">
        <f>Juniori!JS47</f>
        <v>0</v>
      </c>
      <c r="JT214" s="106">
        <f>Juniori!JT47</f>
        <v>0</v>
      </c>
      <c r="JU214" s="106">
        <f>Juniori!JU47</f>
        <v>0</v>
      </c>
      <c r="JV214" s="106">
        <f>Juniori!JV47</f>
        <v>0</v>
      </c>
      <c r="JW214" s="106">
        <f>Juniori!JW47</f>
        <v>0</v>
      </c>
      <c r="JX214" s="106">
        <f>Juniori!JX47</f>
        <v>0</v>
      </c>
      <c r="JY214" s="106">
        <f>Juniori!JY47</f>
        <v>0</v>
      </c>
      <c r="JZ214" s="106">
        <f>Juniori!JZ47</f>
        <v>0</v>
      </c>
      <c r="KA214" s="106">
        <f>Juniori!KA47</f>
        <v>0</v>
      </c>
      <c r="KB214" s="106">
        <f>Juniori!KB47</f>
        <v>0</v>
      </c>
      <c r="KC214" s="106">
        <f>Juniori!KC47</f>
        <v>0</v>
      </c>
      <c r="KD214" s="106">
        <f>Juniori!KD47</f>
        <v>0</v>
      </c>
      <c r="KE214" s="106">
        <f>Juniori!KE47</f>
        <v>0</v>
      </c>
      <c r="KF214" s="106">
        <f>Juniori!KF47</f>
        <v>0</v>
      </c>
      <c r="KG214" s="106">
        <f>Juniori!KG47</f>
        <v>0</v>
      </c>
      <c r="KH214" s="106">
        <f>Juniori!KH47</f>
        <v>0</v>
      </c>
      <c r="KI214" s="106">
        <f>Juniori!KI47</f>
        <v>0</v>
      </c>
      <c r="KJ214" s="106">
        <f>Juniori!KJ47</f>
        <v>0</v>
      </c>
      <c r="KK214" s="106">
        <f>Juniori!KK47</f>
        <v>0</v>
      </c>
      <c r="KL214" s="106">
        <f>Juniori!KL47</f>
        <v>0</v>
      </c>
      <c r="KM214" s="106">
        <f>Juniori!KM47</f>
        <v>0</v>
      </c>
      <c r="KN214" s="106">
        <f>Juniori!KN47</f>
        <v>0</v>
      </c>
      <c r="KO214" s="106">
        <f>Juniori!KO47</f>
        <v>0</v>
      </c>
      <c r="KP214" s="106">
        <f>Juniori!KP47</f>
        <v>0</v>
      </c>
      <c r="KQ214" s="106">
        <f>Juniori!KQ47</f>
        <v>0</v>
      </c>
      <c r="KR214" s="106">
        <f>Juniori!KR47</f>
        <v>0</v>
      </c>
      <c r="KS214" s="106">
        <f>Juniori!KS47</f>
        <v>0</v>
      </c>
      <c r="KT214" s="106">
        <f>Juniori!KT47</f>
        <v>0</v>
      </c>
      <c r="KU214" s="106">
        <f>Juniori!KU47</f>
        <v>0</v>
      </c>
      <c r="KV214" s="106">
        <f>Juniori!KV47</f>
        <v>0</v>
      </c>
      <c r="KW214" s="106">
        <f>Juniori!KW47</f>
        <v>0</v>
      </c>
      <c r="KX214" s="106">
        <f>Juniori!KX47</f>
        <v>0</v>
      </c>
      <c r="KY214" s="106">
        <f>Juniori!KY47</f>
        <v>0</v>
      </c>
      <c r="KZ214" s="106">
        <f>Juniori!KZ47</f>
        <v>0</v>
      </c>
      <c r="LA214" s="106">
        <f>Juniori!LA47</f>
        <v>0</v>
      </c>
      <c r="LB214" s="106">
        <f>Juniori!LB47</f>
        <v>0</v>
      </c>
      <c r="LC214" s="106">
        <f>Juniori!LC47</f>
        <v>0</v>
      </c>
      <c r="LD214" s="106">
        <f>Juniori!LD47</f>
        <v>0</v>
      </c>
      <c r="LE214" s="106">
        <f>Juniori!LE47</f>
        <v>0</v>
      </c>
      <c r="LF214" s="106">
        <f>Juniori!LF47</f>
        <v>0</v>
      </c>
      <c r="LG214" s="106">
        <f>Juniori!LG47</f>
        <v>0</v>
      </c>
      <c r="LH214" s="106">
        <f>Juniori!LH47</f>
        <v>0</v>
      </c>
      <c r="LI214" s="106">
        <f>Juniori!LI47</f>
        <v>0</v>
      </c>
      <c r="LJ214" s="106">
        <f>Juniori!LJ47</f>
        <v>0</v>
      </c>
      <c r="LK214" s="106">
        <f>Juniori!LK47</f>
        <v>0</v>
      </c>
      <c r="LL214" s="106">
        <f>Juniori!LL47</f>
        <v>0</v>
      </c>
      <c r="LM214" s="106">
        <f>Juniori!LM47</f>
        <v>0</v>
      </c>
      <c r="LN214" s="106">
        <f>Juniori!LN47</f>
        <v>0</v>
      </c>
      <c r="LO214" s="106">
        <f>Juniori!LO47</f>
        <v>0</v>
      </c>
      <c r="LP214" s="106">
        <f>Juniori!LP47</f>
        <v>0</v>
      </c>
      <c r="LQ214" s="106">
        <f>Juniori!LQ47</f>
        <v>0</v>
      </c>
      <c r="LR214" s="106">
        <f>Juniori!LR47</f>
        <v>0</v>
      </c>
      <c r="LS214" s="106">
        <f>Juniori!LS47</f>
        <v>0</v>
      </c>
      <c r="LT214" s="106">
        <f>Juniori!LT47</f>
        <v>0</v>
      </c>
      <c r="LU214" s="106">
        <f>Juniori!LU47</f>
        <v>0</v>
      </c>
      <c r="LV214" s="106">
        <f>Juniori!LV47</f>
        <v>0</v>
      </c>
      <c r="LW214" s="106">
        <f>Juniori!LW47</f>
        <v>0</v>
      </c>
      <c r="LX214" s="106">
        <f>Juniori!LX47</f>
        <v>0</v>
      </c>
      <c r="LY214" s="106">
        <f>Juniori!LY47</f>
        <v>0</v>
      </c>
      <c r="LZ214" s="106">
        <f>Juniori!LZ47</f>
        <v>0</v>
      </c>
      <c r="MA214" s="106">
        <f>Juniori!MA47</f>
        <v>0</v>
      </c>
      <c r="MB214" s="106">
        <f>Juniori!MB47</f>
        <v>0</v>
      </c>
      <c r="MC214" s="106">
        <f>Juniori!MC47</f>
        <v>0</v>
      </c>
      <c r="MD214" s="106">
        <f>Juniori!MD47</f>
        <v>0</v>
      </c>
      <c r="ME214" s="106">
        <f>Juniori!ME47</f>
        <v>0</v>
      </c>
      <c r="MF214" s="106">
        <f>Juniori!MF47</f>
        <v>0</v>
      </c>
      <c r="MG214" s="106">
        <f>Juniori!MG47</f>
        <v>0</v>
      </c>
      <c r="MH214" s="106">
        <f>Juniori!MH47</f>
        <v>0</v>
      </c>
      <c r="MI214" s="106">
        <f>Juniori!MI47</f>
        <v>0</v>
      </c>
      <c r="MJ214" s="106">
        <f>Juniori!MJ47</f>
        <v>0</v>
      </c>
      <c r="MK214" s="106">
        <f>Juniori!MK47</f>
        <v>0</v>
      </c>
      <c r="ML214" s="106">
        <f>Juniori!ML47</f>
        <v>0</v>
      </c>
      <c r="MM214" s="106">
        <f>Juniori!MM47</f>
        <v>0</v>
      </c>
      <c r="MN214" s="106">
        <f>Juniori!MN47</f>
        <v>0</v>
      </c>
      <c r="MO214" s="106">
        <f>Juniori!MO47</f>
        <v>0</v>
      </c>
      <c r="MP214" s="106">
        <f>Juniori!MP47</f>
        <v>0</v>
      </c>
      <c r="MQ214" s="106">
        <f>Juniori!MQ47</f>
        <v>0</v>
      </c>
      <c r="MR214" s="106">
        <f>Juniori!MR47</f>
        <v>0</v>
      </c>
      <c r="MS214" s="106">
        <f>Juniori!MS47</f>
        <v>0</v>
      </c>
      <c r="MT214" s="106">
        <f>Juniori!MT47</f>
        <v>0</v>
      </c>
      <c r="MU214" s="106">
        <f>Juniori!MU47</f>
        <v>0</v>
      </c>
      <c r="MV214" s="106">
        <f>Juniori!MV47</f>
        <v>0</v>
      </c>
      <c r="MW214" s="106">
        <f>Juniori!MW47</f>
        <v>0</v>
      </c>
      <c r="MX214" s="106">
        <f>Juniori!MX47</f>
        <v>0</v>
      </c>
      <c r="MY214" s="106">
        <f>Juniori!MY47</f>
        <v>0</v>
      </c>
      <c r="MZ214" s="106">
        <f>Juniori!MZ47</f>
        <v>0</v>
      </c>
      <c r="NA214" s="106">
        <f>Juniori!NA47</f>
        <v>0</v>
      </c>
      <c r="NB214" s="106">
        <f>Juniori!NB47</f>
        <v>0</v>
      </c>
      <c r="NC214" s="106">
        <f>Juniori!NC47</f>
        <v>0</v>
      </c>
      <c r="ND214" s="106">
        <f>Juniori!ND47</f>
        <v>0</v>
      </c>
      <c r="NE214" s="106">
        <f>Juniori!NE47</f>
        <v>0</v>
      </c>
      <c r="NF214" s="106">
        <f>Juniori!NF47</f>
        <v>0</v>
      </c>
      <c r="NG214" s="106">
        <f>Juniori!NG47</f>
        <v>0</v>
      </c>
      <c r="NH214" s="106">
        <f>Juniori!NH47</f>
        <v>0</v>
      </c>
      <c r="NI214" s="106">
        <f>Juniori!NI47</f>
        <v>0</v>
      </c>
      <c r="NJ214" s="106">
        <f>Juniori!NJ47</f>
        <v>0</v>
      </c>
      <c r="NK214" s="106">
        <f>Juniori!NK47</f>
        <v>0</v>
      </c>
      <c r="NL214" s="106">
        <f>Juniori!NL47</f>
        <v>0</v>
      </c>
      <c r="NM214" s="106">
        <f>Juniori!NM47</f>
        <v>0</v>
      </c>
      <c r="NN214" s="106">
        <f>Juniori!NN47</f>
        <v>0</v>
      </c>
      <c r="NO214" s="106">
        <f>Juniori!NO47</f>
        <v>0</v>
      </c>
      <c r="NP214" s="106">
        <f>Juniori!NP47</f>
        <v>0</v>
      </c>
      <c r="NQ214" s="106">
        <f>Juniori!NQ47</f>
        <v>0</v>
      </c>
      <c r="NR214" s="106">
        <f>Juniori!NR47</f>
        <v>0</v>
      </c>
      <c r="NS214" s="106">
        <f>Juniori!NS47</f>
        <v>0</v>
      </c>
      <c r="NT214" s="106">
        <f>Juniori!NT47</f>
        <v>0</v>
      </c>
      <c r="NU214" s="106">
        <f>Juniori!NU47</f>
        <v>0</v>
      </c>
      <c r="NV214" s="106">
        <f>Juniori!NV47</f>
        <v>0</v>
      </c>
      <c r="NW214" s="106">
        <f>Juniori!NW47</f>
        <v>0</v>
      </c>
      <c r="NX214" s="106">
        <f>Juniori!NX47</f>
        <v>0</v>
      </c>
      <c r="NY214" s="106">
        <f>Juniori!NY47</f>
        <v>0</v>
      </c>
      <c r="NZ214" s="106">
        <f>Juniori!NZ47</f>
        <v>0</v>
      </c>
      <c r="OA214" s="106">
        <f>Juniori!OA47</f>
        <v>0</v>
      </c>
      <c r="OB214" s="106">
        <f>Juniori!OB47</f>
        <v>0</v>
      </c>
      <c r="OC214" s="106">
        <f>Juniori!OC47</f>
        <v>0</v>
      </c>
      <c r="OD214" s="106">
        <f>Juniori!OD47</f>
        <v>0</v>
      </c>
      <c r="OE214" s="106">
        <f>Juniori!OE47</f>
        <v>0</v>
      </c>
      <c r="OF214" s="106">
        <f>Juniori!OF47</f>
        <v>0</v>
      </c>
      <c r="OG214" s="106">
        <f>Juniori!OG47</f>
        <v>0</v>
      </c>
      <c r="OH214" s="106">
        <f>Juniori!OH47</f>
        <v>0</v>
      </c>
      <c r="OI214" s="106">
        <f>Juniori!OI47</f>
        <v>0</v>
      </c>
      <c r="OJ214" s="106">
        <f>Juniori!OJ47</f>
        <v>0</v>
      </c>
      <c r="OK214" s="106">
        <f>Juniori!OK47</f>
        <v>0</v>
      </c>
      <c r="OL214" s="106">
        <f>Juniori!OL47</f>
        <v>0</v>
      </c>
      <c r="OM214" s="106">
        <f>Juniori!OM47</f>
        <v>0</v>
      </c>
      <c r="ON214" s="106">
        <f>Juniori!ON47</f>
        <v>0</v>
      </c>
      <c r="OO214" s="106">
        <f>Juniori!OO47</f>
        <v>0</v>
      </c>
      <c r="OP214" s="106">
        <f>Juniori!OP47</f>
        <v>0</v>
      </c>
      <c r="OQ214" s="106">
        <f>Juniori!OQ47</f>
        <v>0</v>
      </c>
      <c r="OR214" s="106">
        <f>Juniori!OR47</f>
        <v>0</v>
      </c>
      <c r="OS214" s="106">
        <f>Juniori!OS47</f>
        <v>0</v>
      </c>
      <c r="OT214" s="106">
        <f>Juniori!OT47</f>
        <v>0</v>
      </c>
      <c r="OU214" s="106">
        <f>Juniori!OU47</f>
        <v>0</v>
      </c>
      <c r="OV214" s="106">
        <f>Juniori!OV47</f>
        <v>0</v>
      </c>
      <c r="OW214" s="106">
        <f>Juniori!OW47</f>
        <v>0</v>
      </c>
      <c r="OX214" s="106">
        <f>Juniori!OX47</f>
        <v>0</v>
      </c>
      <c r="OY214" s="106">
        <f>Juniori!OY47</f>
        <v>0</v>
      </c>
      <c r="OZ214" s="106">
        <f>Juniori!OZ47</f>
        <v>0</v>
      </c>
      <c r="PA214" s="106">
        <f>Juniori!PA47</f>
        <v>0</v>
      </c>
      <c r="PB214" s="106">
        <f>Juniori!PB47</f>
        <v>0</v>
      </c>
      <c r="PC214" s="106">
        <f>Juniori!PC47</f>
        <v>0</v>
      </c>
      <c r="PD214" s="106">
        <f>Juniori!PD47</f>
        <v>0</v>
      </c>
      <c r="PE214" s="106">
        <f>Juniori!PE47</f>
        <v>0</v>
      </c>
      <c r="PF214" s="106">
        <f>Juniori!PF47</f>
        <v>0</v>
      </c>
      <c r="PG214" s="106">
        <f>Juniori!PG47</f>
        <v>0</v>
      </c>
      <c r="PH214" s="106">
        <f>Juniori!PH47</f>
        <v>0</v>
      </c>
      <c r="PI214" s="106">
        <f>Juniori!PI47</f>
        <v>0</v>
      </c>
      <c r="PJ214" s="106">
        <f>Juniori!PJ47</f>
        <v>0</v>
      </c>
      <c r="PK214" s="106">
        <f>Juniori!PK47</f>
        <v>0</v>
      </c>
      <c r="PL214" s="106">
        <f>Juniori!PL47</f>
        <v>0</v>
      </c>
      <c r="PM214" s="106">
        <f>Juniori!PM47</f>
        <v>0</v>
      </c>
      <c r="PN214" s="106">
        <f>Juniori!PN47</f>
        <v>0</v>
      </c>
      <c r="PO214" s="106">
        <f>Juniori!PO47</f>
        <v>0</v>
      </c>
      <c r="PP214" s="106">
        <f>Juniori!PP47</f>
        <v>0</v>
      </c>
      <c r="PQ214" s="106">
        <f>Juniori!PQ47</f>
        <v>0</v>
      </c>
      <c r="PR214" s="106">
        <f>Juniori!PR47</f>
        <v>0</v>
      </c>
      <c r="PS214" s="106">
        <f>Juniori!PS47</f>
        <v>0</v>
      </c>
      <c r="PT214" s="106">
        <f>Juniori!PT47</f>
        <v>0</v>
      </c>
      <c r="PU214" s="106">
        <f>Juniori!PU47</f>
        <v>0</v>
      </c>
      <c r="PV214" s="106">
        <f>Juniori!PV47</f>
        <v>0</v>
      </c>
      <c r="PW214" s="106">
        <f>Juniori!PW47</f>
        <v>0</v>
      </c>
      <c r="PX214" s="106">
        <f>Juniori!PX47</f>
        <v>0</v>
      </c>
      <c r="PY214" s="106">
        <f>Juniori!PY47</f>
        <v>0</v>
      </c>
      <c r="PZ214" s="106">
        <f>Juniori!PZ47</f>
        <v>0</v>
      </c>
      <c r="QA214" s="106">
        <f>Juniori!QA47</f>
        <v>0</v>
      </c>
      <c r="QB214" s="106">
        <f>Juniori!QB47</f>
        <v>0</v>
      </c>
      <c r="QC214" s="106">
        <f>Juniori!QC47</f>
        <v>0</v>
      </c>
      <c r="QD214" s="106">
        <f>Juniori!QD47</f>
        <v>0</v>
      </c>
      <c r="QE214" s="106">
        <f>Juniori!QE47</f>
        <v>0</v>
      </c>
      <c r="QF214" s="106">
        <f>Juniori!QF47</f>
        <v>0</v>
      </c>
      <c r="QG214" s="106">
        <f>Juniori!QG47</f>
        <v>0</v>
      </c>
      <c r="QH214" s="106">
        <f>Juniori!QH47</f>
        <v>0</v>
      </c>
      <c r="QI214" s="106">
        <f>Juniori!QI47</f>
        <v>0</v>
      </c>
      <c r="QJ214" s="106">
        <f>Juniori!QJ47</f>
        <v>0</v>
      </c>
      <c r="QK214" s="106">
        <f>Juniori!QK47</f>
        <v>0</v>
      </c>
      <c r="QL214" s="106">
        <f>Juniori!QL47</f>
        <v>0</v>
      </c>
      <c r="QM214" s="106">
        <f>Juniori!QM47</f>
        <v>0</v>
      </c>
      <c r="QN214" s="106">
        <f>Juniori!QN47</f>
        <v>0</v>
      </c>
      <c r="QO214" s="106">
        <f>Juniori!QO47</f>
        <v>0</v>
      </c>
      <c r="QP214" s="106">
        <f>Juniori!QP47</f>
        <v>0</v>
      </c>
      <c r="QQ214" s="106">
        <f>Juniori!QQ47</f>
        <v>0</v>
      </c>
      <c r="QR214" s="106">
        <f>Juniori!QR47</f>
        <v>0</v>
      </c>
      <c r="QS214" s="106">
        <f>Juniori!QS47</f>
        <v>0</v>
      </c>
      <c r="QT214" s="106">
        <f>Juniori!QT47</f>
        <v>0</v>
      </c>
      <c r="QU214" s="106">
        <f>Juniori!QU47</f>
        <v>0</v>
      </c>
      <c r="QV214" s="106">
        <f>Juniori!QV47</f>
        <v>0</v>
      </c>
      <c r="QW214" s="106">
        <f>Juniori!QW47</f>
        <v>0</v>
      </c>
      <c r="QX214" s="106">
        <f>Juniori!QX47</f>
        <v>0</v>
      </c>
      <c r="QY214" s="106">
        <f>Juniori!QY47</f>
        <v>0</v>
      </c>
      <c r="QZ214" s="106">
        <f>Juniori!QZ47</f>
        <v>0</v>
      </c>
      <c r="RA214" s="106">
        <f>Juniori!RA47</f>
        <v>0</v>
      </c>
      <c r="RB214" s="106">
        <f>Juniori!RB47</f>
        <v>0</v>
      </c>
      <c r="RC214" s="106">
        <f>Juniori!RC47</f>
        <v>0</v>
      </c>
      <c r="RD214" s="106">
        <f>Juniori!RD47</f>
        <v>0</v>
      </c>
      <c r="RE214" s="106">
        <f>Juniori!RE47</f>
        <v>0</v>
      </c>
      <c r="RF214" s="106">
        <f>Juniori!RF47</f>
        <v>0</v>
      </c>
      <c r="RG214" s="106">
        <f>Juniori!RG47</f>
        <v>0</v>
      </c>
      <c r="RH214" s="106">
        <f>Juniori!RH47</f>
        <v>0</v>
      </c>
      <c r="RI214" s="106">
        <f>Juniori!RI47</f>
        <v>0</v>
      </c>
      <c r="RJ214" s="106">
        <f>Juniori!RJ47</f>
        <v>0</v>
      </c>
      <c r="RK214" s="106">
        <f>Juniori!RK47</f>
        <v>0</v>
      </c>
      <c r="RL214" s="106">
        <f>Juniori!RL47</f>
        <v>0</v>
      </c>
      <c r="RM214" s="106">
        <f>Juniori!RM47</f>
        <v>0</v>
      </c>
      <c r="RN214" s="106">
        <f>Juniori!RN47</f>
        <v>0</v>
      </c>
      <c r="RO214" s="106">
        <f>Juniori!RO47</f>
        <v>0</v>
      </c>
      <c r="RP214" s="106">
        <f>Juniori!RP47</f>
        <v>0</v>
      </c>
      <c r="RQ214" s="106">
        <f>Juniori!RQ47</f>
        <v>0</v>
      </c>
      <c r="RR214" s="106">
        <f>Juniori!RR47</f>
        <v>0</v>
      </c>
      <c r="RS214" s="106">
        <f>Juniori!RS47</f>
        <v>0</v>
      </c>
      <c r="RT214" s="106">
        <f>Juniori!RT47</f>
        <v>0</v>
      </c>
      <c r="RU214" s="106">
        <f>Juniori!RU47</f>
        <v>0</v>
      </c>
      <c r="RV214" s="106">
        <f>Juniori!RV47</f>
        <v>0</v>
      </c>
      <c r="RW214" s="106">
        <f>Juniori!RW47</f>
        <v>0</v>
      </c>
      <c r="RX214" s="106">
        <f>Juniori!RX47</f>
        <v>0</v>
      </c>
      <c r="RY214" s="106">
        <f>Juniori!RY47</f>
        <v>0</v>
      </c>
      <c r="RZ214" s="106">
        <f>Juniori!RZ47</f>
        <v>0</v>
      </c>
      <c r="SA214" s="106">
        <f>Juniori!SA47</f>
        <v>0</v>
      </c>
      <c r="SB214" s="106">
        <f>Juniori!SB47</f>
        <v>0</v>
      </c>
      <c r="SC214" s="106">
        <f>Juniori!SC47</f>
        <v>0</v>
      </c>
      <c r="SD214" s="106">
        <f>Juniori!SD47</f>
        <v>0</v>
      </c>
      <c r="SE214" s="106">
        <f>Juniori!SE47</f>
        <v>0</v>
      </c>
      <c r="SF214" s="106">
        <f>Juniori!SF47</f>
        <v>0</v>
      </c>
      <c r="SG214" s="106">
        <f>Juniori!SG47</f>
        <v>0</v>
      </c>
      <c r="SH214" s="106">
        <f>Juniori!SH47</f>
        <v>0</v>
      </c>
      <c r="SI214" s="106">
        <f>Juniori!SI47</f>
        <v>0</v>
      </c>
      <c r="SJ214" s="106">
        <f>Juniori!SJ47</f>
        <v>0</v>
      </c>
      <c r="SK214" s="106">
        <f>Juniori!SK47</f>
        <v>0</v>
      </c>
      <c r="SL214" s="106">
        <f>Juniori!SL47</f>
        <v>0</v>
      </c>
      <c r="SM214" s="106">
        <f>Juniori!SM47</f>
        <v>0</v>
      </c>
      <c r="SN214" s="106">
        <f>Juniori!SN47</f>
        <v>0</v>
      </c>
      <c r="SO214" s="106">
        <f>Juniori!SO47</f>
        <v>0</v>
      </c>
      <c r="SP214" s="106">
        <f>Juniori!SP47</f>
        <v>0</v>
      </c>
      <c r="SQ214" s="106">
        <f>Juniori!SQ47</f>
        <v>0</v>
      </c>
      <c r="SR214" s="106">
        <f>Juniori!SR47</f>
        <v>0</v>
      </c>
      <c r="SS214" s="106">
        <f>Juniori!SS47</f>
        <v>0</v>
      </c>
      <c r="ST214" s="106">
        <f>Juniori!ST47</f>
        <v>0</v>
      </c>
      <c r="SU214" s="106">
        <f>Juniori!SU47</f>
        <v>0</v>
      </c>
      <c r="SV214" s="106">
        <f>Juniori!SV47</f>
        <v>0</v>
      </c>
      <c r="SW214" s="106">
        <f>Juniori!SW47</f>
        <v>0</v>
      </c>
      <c r="SX214" s="106">
        <f>Juniori!SX47</f>
        <v>0</v>
      </c>
      <c r="SY214" s="106">
        <f>Juniori!SY47</f>
        <v>0</v>
      </c>
      <c r="SZ214" s="106">
        <f>Juniori!SZ47</f>
        <v>0</v>
      </c>
      <c r="TA214" s="106">
        <f>Juniori!TA47</f>
        <v>0</v>
      </c>
      <c r="TB214" s="106">
        <f>Juniori!TB47</f>
        <v>0</v>
      </c>
    </row>
    <row r="215" spans="1:522" s="1" customFormat="1" ht="18" customHeight="1" x14ac:dyDescent="0.25">
      <c r="A215" s="12"/>
      <c r="B215" s="11" t="s">
        <v>460</v>
      </c>
      <c r="C215" s="1">
        <v>10332</v>
      </c>
      <c r="E215" s="4" t="s">
        <v>459</v>
      </c>
      <c r="F215" s="1">
        <v>5734</v>
      </c>
      <c r="G215" s="9" t="s">
        <v>97</v>
      </c>
      <c r="H215" s="4" t="s">
        <v>151</v>
      </c>
      <c r="I215" s="1">
        <f t="shared" si="30"/>
        <v>1</v>
      </c>
      <c r="J215" s="12">
        <f>Tabuľka3[[#This Row],[Stĺpec9]]</f>
        <v>1</v>
      </c>
      <c r="K215" s="106">
        <f>Seniori!K90</f>
        <v>0</v>
      </c>
      <c r="L215" s="106">
        <f>Seniori!L90</f>
        <v>0</v>
      </c>
      <c r="M215" s="106">
        <f>Seniori!M90</f>
        <v>0</v>
      </c>
      <c r="N215" s="106">
        <f>Seniori!N90</f>
        <v>0</v>
      </c>
      <c r="O215" s="106">
        <f>Seniori!O90</f>
        <v>0</v>
      </c>
      <c r="P215" s="106">
        <f>Seniori!P90</f>
        <v>0</v>
      </c>
      <c r="Q215" s="106">
        <f>Seniori!Q90</f>
        <v>0</v>
      </c>
      <c r="R215" s="106">
        <f>Seniori!R90</f>
        <v>0</v>
      </c>
      <c r="S215" s="106">
        <f>Seniori!S90</f>
        <v>0</v>
      </c>
      <c r="T215" s="106">
        <f>Seniori!T90</f>
        <v>0</v>
      </c>
      <c r="U215" s="106">
        <f>Seniori!U90</f>
        <v>0</v>
      </c>
      <c r="V215" s="106">
        <f>Seniori!V90</f>
        <v>0</v>
      </c>
      <c r="W215" s="106">
        <f>Seniori!W90</f>
        <v>0</v>
      </c>
      <c r="X215" s="106">
        <f>Seniori!X90</f>
        <v>0</v>
      </c>
      <c r="Y215" s="106">
        <f>Seniori!Y90</f>
        <v>0</v>
      </c>
      <c r="Z215" s="106">
        <f>Seniori!Z90</f>
        <v>0</v>
      </c>
      <c r="AA215" s="106">
        <f>Seniori!AA90</f>
        <v>0</v>
      </c>
      <c r="AB215" s="106">
        <f>Seniori!AB90</f>
        <v>0</v>
      </c>
      <c r="AC215" s="106">
        <f>Seniori!AC90</f>
        <v>0</v>
      </c>
      <c r="AD215" s="106">
        <f>Seniori!AD90</f>
        <v>0</v>
      </c>
      <c r="AE215" s="106">
        <f>Seniori!AE90</f>
        <v>0</v>
      </c>
      <c r="AF215" s="106">
        <f>Seniori!AF90</f>
        <v>0</v>
      </c>
      <c r="AG215" s="106">
        <f>Seniori!AG90</f>
        <v>0</v>
      </c>
      <c r="AH215" s="106">
        <f>Seniori!AH90</f>
        <v>0</v>
      </c>
      <c r="AI215" s="106">
        <f>Seniori!AI90</f>
        <v>0</v>
      </c>
      <c r="AJ215" s="106">
        <f>Seniori!AJ90</f>
        <v>0</v>
      </c>
      <c r="AK215" s="106">
        <f>Seniori!AK90</f>
        <v>0</v>
      </c>
      <c r="AL215" s="106">
        <f>Seniori!AL90</f>
        <v>0</v>
      </c>
      <c r="AM215" s="106">
        <f>Seniori!AM90</f>
        <v>0</v>
      </c>
      <c r="AN215" s="106">
        <f>Seniori!AN90</f>
        <v>0</v>
      </c>
      <c r="AO215" s="106">
        <f>Seniori!AO90</f>
        <v>0</v>
      </c>
      <c r="AP215" s="106">
        <f>Seniori!AP90</f>
        <v>0</v>
      </c>
      <c r="AQ215" s="106">
        <f>Seniori!AQ90</f>
        <v>0</v>
      </c>
      <c r="AR215" s="106">
        <f>Seniori!AR90</f>
        <v>0</v>
      </c>
      <c r="AS215" s="106">
        <f>Seniori!AS90</f>
        <v>0</v>
      </c>
      <c r="AT215" s="106">
        <f>Seniori!AT90</f>
        <v>0</v>
      </c>
      <c r="AU215" s="106">
        <f>Seniori!AU90</f>
        <v>0</v>
      </c>
      <c r="AV215" s="106">
        <f>Seniori!AV90</f>
        <v>0</v>
      </c>
      <c r="AW215" s="106">
        <f>Seniori!AW90</f>
        <v>0</v>
      </c>
      <c r="AX215" s="106">
        <f>Seniori!AX90</f>
        <v>0</v>
      </c>
      <c r="AY215" s="106">
        <f>Seniori!AY90</f>
        <v>0</v>
      </c>
      <c r="AZ215" s="106">
        <f>Seniori!AZ90</f>
        <v>0</v>
      </c>
      <c r="BA215" s="106">
        <f>Seniori!BA90</f>
        <v>0</v>
      </c>
      <c r="BB215" s="106">
        <f>Seniori!BB90</f>
        <v>0</v>
      </c>
      <c r="BC215" s="106">
        <f>Seniori!BC90</f>
        <v>0</v>
      </c>
      <c r="BD215" s="106">
        <f>Seniori!BD90</f>
        <v>0</v>
      </c>
      <c r="BE215" s="106">
        <f>Seniori!BE90</f>
        <v>0</v>
      </c>
      <c r="BF215" s="106">
        <f>Seniori!BF90</f>
        <v>0</v>
      </c>
      <c r="BG215" s="106">
        <f>Seniori!BG90</f>
        <v>0</v>
      </c>
      <c r="BH215" s="106">
        <f>Seniori!BH90</f>
        <v>0</v>
      </c>
      <c r="BI215" s="106">
        <f>Seniori!BI90</f>
        <v>0</v>
      </c>
      <c r="BJ215" s="106">
        <f>Seniori!BJ90</f>
        <v>0</v>
      </c>
      <c r="BK215" s="106">
        <f>Seniori!BK90</f>
        <v>0</v>
      </c>
      <c r="BL215" s="106">
        <f>Seniori!BL90</f>
        <v>0</v>
      </c>
      <c r="BM215" s="106">
        <f>Seniori!BM90</f>
        <v>0</v>
      </c>
      <c r="BN215" s="106">
        <f>Seniori!BN90</f>
        <v>0</v>
      </c>
      <c r="BO215" s="106">
        <f>Seniori!BO90</f>
        <v>0</v>
      </c>
      <c r="BP215" s="106">
        <f>Seniori!BP90</f>
        <v>0</v>
      </c>
      <c r="BQ215" s="106">
        <f>Seniori!BQ90</f>
        <v>0</v>
      </c>
      <c r="BR215" s="106">
        <f>Seniori!BR90</f>
        <v>0</v>
      </c>
      <c r="BS215" s="106">
        <f>Seniori!BS90</f>
        <v>0</v>
      </c>
      <c r="BT215" s="106">
        <f>Seniori!BT90</f>
        <v>0</v>
      </c>
      <c r="BU215" s="106">
        <f>Seniori!BU90</f>
        <v>0</v>
      </c>
      <c r="BV215" s="106">
        <f>Seniori!BV90</f>
        <v>0</v>
      </c>
      <c r="BW215" s="106">
        <f>Seniori!BW90</f>
        <v>0</v>
      </c>
      <c r="BX215" s="106">
        <f>Seniori!BX90</f>
        <v>0</v>
      </c>
      <c r="BY215" s="106">
        <f>Seniori!BY90</f>
        <v>0</v>
      </c>
      <c r="BZ215" s="106">
        <f>Seniori!BZ90</f>
        <v>0</v>
      </c>
      <c r="CA215" s="106">
        <f>Seniori!CA90</f>
        <v>0</v>
      </c>
      <c r="CB215" s="106">
        <f>Seniori!CB90</f>
        <v>0</v>
      </c>
      <c r="CC215" s="106">
        <f>Seniori!CC90</f>
        <v>0</v>
      </c>
      <c r="CD215" s="106">
        <f>Seniori!CD90</f>
        <v>0</v>
      </c>
      <c r="CE215" s="106">
        <f>Seniori!CE90</f>
        <v>0</v>
      </c>
      <c r="CF215" s="106">
        <f>Seniori!CF90</f>
        <v>0</v>
      </c>
      <c r="CG215" s="106">
        <f>Seniori!CG90</f>
        <v>0</v>
      </c>
      <c r="CH215" s="106">
        <f>Seniori!CH90</f>
        <v>0</v>
      </c>
      <c r="CI215" s="106">
        <f>Seniori!CI90</f>
        <v>0</v>
      </c>
      <c r="CJ215" s="106">
        <f>Seniori!CJ90</f>
        <v>0</v>
      </c>
      <c r="CK215" s="106">
        <f>Seniori!CK90</f>
        <v>0</v>
      </c>
      <c r="CL215" s="106">
        <f>Seniori!CL90</f>
        <v>0</v>
      </c>
      <c r="CM215" s="106">
        <f>Seniori!CM90</f>
        <v>0</v>
      </c>
      <c r="CN215" s="106">
        <f>Seniori!CN90</f>
        <v>0</v>
      </c>
      <c r="CO215" s="106">
        <f>Seniori!CO90</f>
        <v>0</v>
      </c>
      <c r="CP215" s="106">
        <f>Seniori!CP90</f>
        <v>0</v>
      </c>
      <c r="CQ215" s="106">
        <f>Seniori!CQ90</f>
        <v>0</v>
      </c>
      <c r="CR215" s="106">
        <f>Seniori!CR90</f>
        <v>0</v>
      </c>
      <c r="CS215" s="106">
        <f>Seniori!CS90</f>
        <v>0</v>
      </c>
      <c r="CT215" s="106">
        <f>Seniori!CT90</f>
        <v>0</v>
      </c>
      <c r="CU215" s="106">
        <f>Seniori!CU90</f>
        <v>0</v>
      </c>
      <c r="CV215" s="106">
        <f>Seniori!CV90</f>
        <v>0</v>
      </c>
      <c r="CW215" s="106">
        <f>Seniori!CW90</f>
        <v>0</v>
      </c>
      <c r="CX215" s="106">
        <f>Seniori!CX90</f>
        <v>0</v>
      </c>
      <c r="CY215" s="106">
        <f>Seniori!CY90</f>
        <v>0</v>
      </c>
      <c r="CZ215" s="106">
        <f>Seniori!CZ90</f>
        <v>0</v>
      </c>
      <c r="DA215" s="106">
        <f>Seniori!DA90</f>
        <v>0</v>
      </c>
      <c r="DB215" s="106">
        <f>Seniori!DB90</f>
        <v>0</v>
      </c>
      <c r="DC215" s="106">
        <f>Seniori!DC90</f>
        <v>0</v>
      </c>
      <c r="DD215" s="106">
        <f>Seniori!DD90</f>
        <v>0</v>
      </c>
      <c r="DE215" s="106">
        <f>Seniori!DE90</f>
        <v>0</v>
      </c>
      <c r="DF215" s="106">
        <f>Seniori!DF90</f>
        <v>0</v>
      </c>
      <c r="DG215" s="106">
        <f>Seniori!DG90</f>
        <v>0</v>
      </c>
      <c r="DH215" s="106">
        <f>Seniori!DH90</f>
        <v>0</v>
      </c>
      <c r="DI215" s="106">
        <f>Seniori!DI90</f>
        <v>0</v>
      </c>
      <c r="DJ215" s="106">
        <f>Seniori!DJ90</f>
        <v>0</v>
      </c>
      <c r="DK215" s="106">
        <f>Seniori!DK90</f>
        <v>0</v>
      </c>
      <c r="DL215" s="106">
        <f>Seniori!DL90</f>
        <v>0</v>
      </c>
      <c r="DM215" s="106">
        <f>Seniori!DM90</f>
        <v>0</v>
      </c>
      <c r="DN215" s="106">
        <f>Seniori!DN90</f>
        <v>0</v>
      </c>
      <c r="DO215" s="106">
        <f>Seniori!DO90</f>
        <v>0</v>
      </c>
      <c r="DP215" s="106">
        <f>Seniori!DP90</f>
        <v>0</v>
      </c>
      <c r="DQ215" s="106">
        <f>Seniori!DQ90</f>
        <v>0</v>
      </c>
      <c r="DR215" s="106">
        <f>Seniori!DR90</f>
        <v>0</v>
      </c>
      <c r="DS215" s="106">
        <f>Seniori!DS90</f>
        <v>0</v>
      </c>
      <c r="DT215" s="106">
        <f>Seniori!DT90</f>
        <v>0</v>
      </c>
      <c r="DU215" s="106">
        <f>Seniori!DU90</f>
        <v>0</v>
      </c>
      <c r="DV215" s="106">
        <f>Seniori!DV90</f>
        <v>0</v>
      </c>
      <c r="DW215" s="106">
        <f>Seniori!DW90</f>
        <v>0</v>
      </c>
      <c r="DX215" s="106">
        <f>Seniori!DX90</f>
        <v>0</v>
      </c>
      <c r="DY215" s="106">
        <f>Seniori!DY90</f>
        <v>0</v>
      </c>
      <c r="DZ215" s="106">
        <f>Seniori!DZ90</f>
        <v>0</v>
      </c>
      <c r="EA215" s="106">
        <f>Seniori!EA90</f>
        <v>0</v>
      </c>
      <c r="EB215" s="106">
        <f>Seniori!EB90</f>
        <v>0</v>
      </c>
      <c r="EC215" s="106">
        <f>Seniori!EC90</f>
        <v>0</v>
      </c>
      <c r="ED215" s="106">
        <f>Seniori!ED90</f>
        <v>0</v>
      </c>
      <c r="EE215" s="106">
        <f>Seniori!EE90</f>
        <v>0</v>
      </c>
      <c r="EF215" s="106">
        <f>Seniori!EF90</f>
        <v>0</v>
      </c>
      <c r="EG215" s="106">
        <f>Seniori!EG90</f>
        <v>0</v>
      </c>
      <c r="EH215" s="106">
        <f>Seniori!EH90</f>
        <v>0</v>
      </c>
      <c r="EI215" s="106">
        <f>Seniori!EI90</f>
        <v>0</v>
      </c>
      <c r="EJ215" s="106">
        <f>Seniori!EJ90</f>
        <v>0</v>
      </c>
      <c r="EK215" s="106">
        <f>Seniori!EK90</f>
        <v>0</v>
      </c>
      <c r="EL215" s="106">
        <f>Seniori!EL90</f>
        <v>0</v>
      </c>
      <c r="EM215" s="106">
        <f>Seniori!EM90</f>
        <v>0</v>
      </c>
      <c r="EN215" s="106">
        <f>Seniori!EN90</f>
        <v>0</v>
      </c>
      <c r="EO215" s="106">
        <f>Seniori!EO90</f>
        <v>0</v>
      </c>
      <c r="EP215" s="106">
        <f>Seniori!EP90</f>
        <v>0</v>
      </c>
      <c r="EQ215" s="106">
        <f>Seniori!EQ90</f>
        <v>0</v>
      </c>
      <c r="ER215" s="106">
        <f>Seniori!ER90</f>
        <v>0</v>
      </c>
      <c r="ES215" s="106">
        <f>Seniori!ES90</f>
        <v>0</v>
      </c>
      <c r="ET215" s="106">
        <f>Seniori!ET90</f>
        <v>0</v>
      </c>
      <c r="EU215" s="106">
        <f>Seniori!EU90</f>
        <v>0</v>
      </c>
      <c r="EV215" s="106">
        <f>Seniori!EV90</f>
        <v>0</v>
      </c>
      <c r="EW215" s="106">
        <f>Seniori!EW90</f>
        <v>0</v>
      </c>
      <c r="EX215" s="106">
        <f>Seniori!EX90</f>
        <v>0</v>
      </c>
      <c r="EY215" s="106">
        <f>Seniori!EY90</f>
        <v>0</v>
      </c>
      <c r="EZ215" s="106">
        <f>Seniori!EZ90</f>
        <v>0</v>
      </c>
      <c r="FA215" s="106">
        <f>Seniori!FA90</f>
        <v>0</v>
      </c>
      <c r="FB215" s="106">
        <f>Seniori!FB90</f>
        <v>0</v>
      </c>
      <c r="FC215" s="106">
        <f>Seniori!FC90</f>
        <v>0</v>
      </c>
      <c r="FD215" s="106">
        <f>Seniori!FD90</f>
        <v>0</v>
      </c>
      <c r="FE215" s="106">
        <f>Seniori!FE90</f>
        <v>0</v>
      </c>
      <c r="FF215" s="106">
        <f>Seniori!FF90</f>
        <v>0</v>
      </c>
      <c r="FG215" s="106">
        <f>Seniori!FG90</f>
        <v>0</v>
      </c>
      <c r="FH215" s="106">
        <f>Seniori!FH90</f>
        <v>0</v>
      </c>
      <c r="FI215" s="106">
        <f>Seniori!FI90</f>
        <v>0</v>
      </c>
      <c r="FJ215" s="106">
        <f>Seniori!FJ90</f>
        <v>0</v>
      </c>
      <c r="FK215" s="106">
        <f>Seniori!FK90</f>
        <v>0</v>
      </c>
      <c r="FL215" s="106">
        <f>Seniori!FL90</f>
        <v>0</v>
      </c>
      <c r="FM215" s="106">
        <f>Seniori!FM90</f>
        <v>0</v>
      </c>
      <c r="FN215" s="106">
        <f>Seniori!FN90</f>
        <v>0</v>
      </c>
      <c r="FO215" s="106">
        <f>Seniori!FO90</f>
        <v>0</v>
      </c>
      <c r="FP215" s="106">
        <f>Seniori!FP90</f>
        <v>0</v>
      </c>
      <c r="FQ215" s="106">
        <f>Seniori!FQ90</f>
        <v>0</v>
      </c>
      <c r="FR215" s="106">
        <f>Seniori!FR90</f>
        <v>0</v>
      </c>
      <c r="FS215" s="106">
        <f>Seniori!FS90</f>
        <v>0</v>
      </c>
      <c r="FT215" s="106">
        <f>Seniori!FT90</f>
        <v>0</v>
      </c>
      <c r="FU215" s="106">
        <f>Seniori!FU90</f>
        <v>0</v>
      </c>
      <c r="FV215" s="106">
        <f>Seniori!FV90</f>
        <v>0</v>
      </c>
      <c r="FW215" s="106">
        <f>Seniori!FW90</f>
        <v>0</v>
      </c>
      <c r="FX215" s="106">
        <f>Seniori!FX90</f>
        <v>0</v>
      </c>
      <c r="FY215" s="106">
        <f>Seniori!FY90</f>
        <v>0</v>
      </c>
      <c r="FZ215" s="106">
        <f>Seniori!FZ90</f>
        <v>0</v>
      </c>
      <c r="GA215" s="106">
        <f>Seniori!GA90</f>
        <v>0</v>
      </c>
      <c r="GB215" s="106" t="str">
        <f>Seniori!GB90</f>
        <v>o</v>
      </c>
      <c r="GC215" s="106">
        <f>Seniori!GC90</f>
        <v>0</v>
      </c>
      <c r="GD215" s="106">
        <f>Seniori!GD90</f>
        <v>0</v>
      </c>
      <c r="GE215" s="106">
        <f>Seniori!GE90</f>
        <v>0</v>
      </c>
      <c r="GF215" s="106">
        <f>Seniori!GF90</f>
        <v>0</v>
      </c>
      <c r="GG215" s="106">
        <f>Seniori!GG90</f>
        <v>0</v>
      </c>
      <c r="GH215" s="106">
        <f>Seniori!GH90</f>
        <v>0</v>
      </c>
      <c r="GI215" s="106">
        <f>Seniori!GI90</f>
        <v>0</v>
      </c>
      <c r="GJ215" s="106">
        <f>Seniori!GJ90</f>
        <v>0</v>
      </c>
      <c r="GK215" s="106">
        <f>Seniori!GK90</f>
        <v>0</v>
      </c>
      <c r="GL215" s="106">
        <f>Seniori!GL90</f>
        <v>0</v>
      </c>
      <c r="GM215" s="106">
        <f>Seniori!GM90</f>
        <v>0</v>
      </c>
      <c r="GN215" s="106">
        <f>Seniori!GN90</f>
        <v>0</v>
      </c>
      <c r="GO215" s="106">
        <f>Seniori!GO90</f>
        <v>0</v>
      </c>
      <c r="GP215" s="106">
        <f>Seniori!GP90</f>
        <v>0</v>
      </c>
      <c r="GQ215" s="106">
        <f>Seniori!GQ90</f>
        <v>0</v>
      </c>
      <c r="GR215" s="106">
        <f>Seniori!GR90</f>
        <v>0</v>
      </c>
      <c r="GS215" s="106">
        <f>Seniori!GS90</f>
        <v>0</v>
      </c>
      <c r="GT215" s="106">
        <f>Seniori!GT90</f>
        <v>0</v>
      </c>
      <c r="GU215" s="106">
        <f>Seniori!GU90</f>
        <v>0</v>
      </c>
      <c r="GV215" s="106">
        <f>Seniori!GV90</f>
        <v>0</v>
      </c>
      <c r="GW215" s="106">
        <f>Seniori!GW90</f>
        <v>0</v>
      </c>
      <c r="GX215" s="106">
        <f>Seniori!GX90</f>
        <v>0</v>
      </c>
      <c r="GY215" s="106">
        <f>Seniori!GY90</f>
        <v>0</v>
      </c>
      <c r="GZ215" s="106">
        <f>Seniori!GZ90</f>
        <v>0</v>
      </c>
      <c r="HA215" s="106">
        <f>Seniori!HA90</f>
        <v>0</v>
      </c>
      <c r="HB215" s="106">
        <f>Seniori!HB90</f>
        <v>0</v>
      </c>
      <c r="HC215" s="106">
        <f>Seniori!HC90</f>
        <v>0</v>
      </c>
      <c r="HD215" s="106">
        <f>Seniori!HD90</f>
        <v>0</v>
      </c>
      <c r="HE215" s="106">
        <f>Seniori!HE90</f>
        <v>0</v>
      </c>
      <c r="HF215" s="106">
        <f>Seniori!HF90</f>
        <v>0</v>
      </c>
      <c r="HG215" s="106">
        <f>Seniori!HG90</f>
        <v>0</v>
      </c>
      <c r="HH215" s="106">
        <f>Seniori!HH90</f>
        <v>0</v>
      </c>
      <c r="HI215" s="106">
        <f>Seniori!HI90</f>
        <v>0</v>
      </c>
      <c r="HJ215" s="106">
        <f>Seniori!HJ90</f>
        <v>0</v>
      </c>
      <c r="HK215" s="106">
        <f>Seniori!HK90</f>
        <v>0</v>
      </c>
      <c r="HL215" s="106">
        <f>Seniori!HL90</f>
        <v>0</v>
      </c>
      <c r="HM215" s="106">
        <f>Seniori!HM90</f>
        <v>0</v>
      </c>
      <c r="HN215" s="106">
        <f>Seniori!HN90</f>
        <v>0</v>
      </c>
      <c r="HO215" s="106">
        <f>Seniori!HO90</f>
        <v>0</v>
      </c>
      <c r="HP215" s="106">
        <f>Seniori!HP90</f>
        <v>0</v>
      </c>
      <c r="HQ215" s="106">
        <f>Seniori!HQ90</f>
        <v>0</v>
      </c>
      <c r="HR215" s="106">
        <f>Seniori!HR90</f>
        <v>0</v>
      </c>
      <c r="HS215" s="106">
        <f>Seniori!HS90</f>
        <v>0</v>
      </c>
      <c r="HT215" s="106">
        <f>Seniori!HT90</f>
        <v>0</v>
      </c>
      <c r="HU215" s="106">
        <f>Seniori!HU90</f>
        <v>0</v>
      </c>
      <c r="HV215" s="106">
        <f>Seniori!HV90</f>
        <v>0</v>
      </c>
      <c r="HW215" s="106">
        <f>Seniori!HW90</f>
        <v>0</v>
      </c>
      <c r="HX215" s="106">
        <f>Seniori!HX90</f>
        <v>0</v>
      </c>
      <c r="HY215" s="106">
        <f>Seniori!HY90</f>
        <v>0</v>
      </c>
      <c r="HZ215" s="106">
        <f>Seniori!HZ90</f>
        <v>0</v>
      </c>
      <c r="IA215" s="106">
        <f>Seniori!IA90</f>
        <v>0</v>
      </c>
      <c r="IB215" s="106">
        <f>Seniori!IB90</f>
        <v>0</v>
      </c>
      <c r="IC215" s="106">
        <f>Seniori!IC90</f>
        <v>0</v>
      </c>
      <c r="ID215" s="106">
        <f>Seniori!ID90</f>
        <v>0</v>
      </c>
      <c r="IE215" s="106">
        <f>Seniori!IE90</f>
        <v>0</v>
      </c>
      <c r="IF215" s="106">
        <f>Seniori!IF90</f>
        <v>0</v>
      </c>
      <c r="IG215" s="106">
        <f>Seniori!IG90</f>
        <v>0</v>
      </c>
      <c r="IH215" s="106">
        <f>Seniori!IH90</f>
        <v>0</v>
      </c>
      <c r="II215" s="106">
        <f>Seniori!II90</f>
        <v>0</v>
      </c>
      <c r="IJ215" s="106">
        <f>Seniori!IJ90</f>
        <v>0</v>
      </c>
      <c r="IK215" s="106">
        <f>Seniori!IK90</f>
        <v>0</v>
      </c>
      <c r="IL215" s="106">
        <f>Seniori!IL90</f>
        <v>0</v>
      </c>
      <c r="IM215" s="106">
        <f>Seniori!IM90</f>
        <v>0</v>
      </c>
      <c r="IN215" s="106">
        <f>Seniori!IN90</f>
        <v>0</v>
      </c>
      <c r="IO215" s="106">
        <f>Seniori!IO90</f>
        <v>0</v>
      </c>
      <c r="IP215" s="106">
        <f>Seniori!IP90</f>
        <v>0</v>
      </c>
      <c r="IQ215" s="106">
        <f>Seniori!IQ90</f>
        <v>0</v>
      </c>
      <c r="IR215" s="106">
        <f>Seniori!IR90</f>
        <v>0</v>
      </c>
      <c r="IS215" s="106">
        <f>Seniori!IS90</f>
        <v>0</v>
      </c>
      <c r="IT215" s="106">
        <f>Seniori!IT90</f>
        <v>0</v>
      </c>
      <c r="IU215" s="106">
        <f>Seniori!IU90</f>
        <v>0</v>
      </c>
      <c r="IV215" s="106">
        <f>Seniori!IV90</f>
        <v>0</v>
      </c>
      <c r="IW215" s="106">
        <f>Seniori!IW90</f>
        <v>0</v>
      </c>
      <c r="IX215" s="106">
        <f>Seniori!IX90</f>
        <v>0</v>
      </c>
      <c r="IY215" s="106">
        <f>Seniori!IY90</f>
        <v>0</v>
      </c>
      <c r="IZ215" s="106">
        <f>Seniori!IZ90</f>
        <v>0</v>
      </c>
      <c r="JA215" s="106">
        <f>Seniori!JA90</f>
        <v>0</v>
      </c>
      <c r="JB215" s="106">
        <f>Seniori!JB90</f>
        <v>0</v>
      </c>
      <c r="JC215" s="106">
        <f>Seniori!JC90</f>
        <v>0</v>
      </c>
      <c r="JD215" s="106">
        <f>Seniori!JD90</f>
        <v>0</v>
      </c>
      <c r="JE215" s="106">
        <f>Seniori!JE90</f>
        <v>0</v>
      </c>
      <c r="JF215" s="106">
        <f>Seniori!JF90</f>
        <v>0</v>
      </c>
      <c r="JG215" s="106">
        <f>Seniori!JG90</f>
        <v>0</v>
      </c>
      <c r="JH215" s="106">
        <f>Seniori!JH90</f>
        <v>0</v>
      </c>
      <c r="JI215" s="106">
        <f>Seniori!JI90</f>
        <v>0</v>
      </c>
      <c r="JJ215" s="106">
        <f>Seniori!JJ90</f>
        <v>0</v>
      </c>
      <c r="JK215" s="106">
        <f>Seniori!JK90</f>
        <v>0</v>
      </c>
      <c r="JL215" s="106">
        <f>Seniori!JL90</f>
        <v>0</v>
      </c>
      <c r="JM215" s="106">
        <f>Seniori!JM90</f>
        <v>0</v>
      </c>
      <c r="JN215" s="106">
        <f>Seniori!JN90</f>
        <v>0</v>
      </c>
      <c r="JO215" s="106">
        <f>Seniori!JO90</f>
        <v>0</v>
      </c>
      <c r="JP215" s="106">
        <f>Seniori!JP90</f>
        <v>0</v>
      </c>
      <c r="JQ215" s="106">
        <f>Seniori!JQ90</f>
        <v>0</v>
      </c>
      <c r="JR215" s="106">
        <f>Seniori!JR90</f>
        <v>0</v>
      </c>
      <c r="JS215" s="106">
        <f>Seniori!JS90</f>
        <v>0</v>
      </c>
      <c r="JT215" s="106">
        <f>Seniori!JT90</f>
        <v>0</v>
      </c>
      <c r="JU215" s="106">
        <f>Seniori!JU90</f>
        <v>0</v>
      </c>
      <c r="JV215" s="106">
        <f>Seniori!JV90</f>
        <v>0</v>
      </c>
      <c r="JW215" s="106">
        <f>Seniori!JW90</f>
        <v>0</v>
      </c>
      <c r="JX215" s="106">
        <f>Seniori!JX90</f>
        <v>0</v>
      </c>
      <c r="JY215" s="106">
        <f>Seniori!JY90</f>
        <v>0</v>
      </c>
      <c r="JZ215" s="106">
        <f>Seniori!JZ90</f>
        <v>0</v>
      </c>
      <c r="KA215" s="106">
        <f>Seniori!KA90</f>
        <v>0</v>
      </c>
      <c r="KB215" s="106">
        <f>Seniori!KB90</f>
        <v>0</v>
      </c>
      <c r="KC215" s="106">
        <f>Seniori!KC90</f>
        <v>0</v>
      </c>
      <c r="KD215" s="106">
        <f>Seniori!KD90</f>
        <v>0</v>
      </c>
      <c r="KE215" s="106">
        <f>Seniori!KE90</f>
        <v>0</v>
      </c>
      <c r="KF215" s="106">
        <f>Seniori!KF90</f>
        <v>0</v>
      </c>
      <c r="KG215" s="106">
        <f>Seniori!KG90</f>
        <v>0</v>
      </c>
      <c r="KH215" s="106">
        <f>Seniori!KH90</f>
        <v>0</v>
      </c>
      <c r="KI215" s="106">
        <f>Seniori!KI90</f>
        <v>0</v>
      </c>
      <c r="KJ215" s="106">
        <f>Seniori!KJ90</f>
        <v>0</v>
      </c>
      <c r="KK215" s="106">
        <f>Seniori!KK90</f>
        <v>0</v>
      </c>
      <c r="KL215" s="106">
        <f>Seniori!KL90</f>
        <v>0</v>
      </c>
      <c r="KM215" s="106">
        <f>Seniori!KM90</f>
        <v>0</v>
      </c>
      <c r="KN215" s="106">
        <f>Seniori!KN90</f>
        <v>0</v>
      </c>
      <c r="KO215" s="106">
        <f>Seniori!KO90</f>
        <v>0</v>
      </c>
      <c r="KP215" s="106">
        <f>Seniori!KP90</f>
        <v>0</v>
      </c>
      <c r="KQ215" s="106">
        <f>Seniori!KQ90</f>
        <v>0</v>
      </c>
      <c r="KR215" s="106">
        <f>Seniori!KR90</f>
        <v>0</v>
      </c>
      <c r="KS215" s="106">
        <f>Seniori!KS90</f>
        <v>0</v>
      </c>
      <c r="KT215" s="106">
        <f>Seniori!KT90</f>
        <v>0</v>
      </c>
      <c r="KU215" s="106">
        <f>Seniori!KU90</f>
        <v>0</v>
      </c>
      <c r="KV215" s="106">
        <f>Seniori!KV90</f>
        <v>0</v>
      </c>
      <c r="KW215" s="106">
        <f>Seniori!KW90</f>
        <v>0</v>
      </c>
      <c r="KX215" s="106">
        <f>Seniori!KX90</f>
        <v>0</v>
      </c>
      <c r="KY215" s="106">
        <f>Seniori!KY90</f>
        <v>0</v>
      </c>
      <c r="KZ215" s="106">
        <f>Seniori!KZ90</f>
        <v>0</v>
      </c>
      <c r="LA215" s="106">
        <f>Seniori!LA90</f>
        <v>0</v>
      </c>
      <c r="LB215" s="106">
        <f>Seniori!LB90</f>
        <v>0</v>
      </c>
      <c r="LC215" s="106">
        <f>Seniori!LC90</f>
        <v>0</v>
      </c>
      <c r="LD215" s="106">
        <f>Seniori!LD90</f>
        <v>0</v>
      </c>
      <c r="LE215" s="106">
        <f>Seniori!LE90</f>
        <v>0</v>
      </c>
      <c r="LF215" s="106">
        <f>Seniori!LF90</f>
        <v>0</v>
      </c>
      <c r="LG215" s="106">
        <f>Seniori!LG90</f>
        <v>0</v>
      </c>
      <c r="LH215" s="106">
        <f>Seniori!LH90</f>
        <v>0</v>
      </c>
      <c r="LI215" s="106">
        <f>Seniori!LI90</f>
        <v>0</v>
      </c>
      <c r="LJ215" s="106">
        <f>Seniori!LJ90</f>
        <v>0</v>
      </c>
      <c r="LK215" s="106">
        <f>Seniori!LK90</f>
        <v>0</v>
      </c>
      <c r="LL215" s="106">
        <f>Seniori!LL90</f>
        <v>0</v>
      </c>
      <c r="LM215" s="106">
        <f>Seniori!LM90</f>
        <v>0</v>
      </c>
      <c r="LN215" s="106">
        <f>Seniori!LN90</f>
        <v>0</v>
      </c>
      <c r="LO215" s="106">
        <f>Seniori!LO90</f>
        <v>0</v>
      </c>
      <c r="LP215" s="106">
        <f>Seniori!LP90</f>
        <v>0</v>
      </c>
      <c r="LQ215" s="106">
        <f>Seniori!LQ90</f>
        <v>0</v>
      </c>
      <c r="LR215" s="106">
        <f>Seniori!LR90</f>
        <v>1</v>
      </c>
      <c r="LS215" s="106">
        <f>Seniori!LS90</f>
        <v>0</v>
      </c>
      <c r="LT215" s="106">
        <f>Seniori!LT90</f>
        <v>0</v>
      </c>
      <c r="LU215" s="106">
        <f>Seniori!LU90</f>
        <v>0</v>
      </c>
      <c r="LV215" s="106">
        <f>Seniori!LV90</f>
        <v>0</v>
      </c>
      <c r="LW215" s="106">
        <f>Seniori!LW90</f>
        <v>0</v>
      </c>
      <c r="LX215" s="106">
        <f>Seniori!LX90</f>
        <v>0</v>
      </c>
      <c r="LY215" s="106">
        <f>Seniori!LY90</f>
        <v>0</v>
      </c>
      <c r="LZ215" s="106">
        <f>Seniori!LZ90</f>
        <v>0</v>
      </c>
      <c r="MA215" s="106">
        <f>Seniori!MA90</f>
        <v>0</v>
      </c>
      <c r="MB215" s="106">
        <f>Seniori!MB90</f>
        <v>0</v>
      </c>
      <c r="MC215" s="106">
        <f>Seniori!MC90</f>
        <v>0</v>
      </c>
      <c r="MD215" s="106">
        <f>Seniori!MD90</f>
        <v>0</v>
      </c>
      <c r="ME215" s="106">
        <f>Seniori!ME90</f>
        <v>0</v>
      </c>
      <c r="MF215" s="106">
        <f>Seniori!MF90</f>
        <v>0</v>
      </c>
      <c r="MG215" s="106">
        <f>Seniori!MG90</f>
        <v>0</v>
      </c>
      <c r="MH215" s="106">
        <f>Seniori!MH90</f>
        <v>0</v>
      </c>
      <c r="MI215" s="106">
        <f>Seniori!MI90</f>
        <v>0</v>
      </c>
      <c r="MJ215" s="106">
        <f>Seniori!MJ90</f>
        <v>0</v>
      </c>
      <c r="MK215" s="106">
        <f>Seniori!MK90</f>
        <v>0</v>
      </c>
      <c r="ML215" s="106">
        <f>Seniori!ML90</f>
        <v>0</v>
      </c>
      <c r="MM215" s="106">
        <f>Seniori!MM90</f>
        <v>0</v>
      </c>
      <c r="MN215" s="106">
        <f>Seniori!MN90</f>
        <v>0</v>
      </c>
      <c r="MO215" s="106">
        <f>Seniori!MO90</f>
        <v>0</v>
      </c>
      <c r="MP215" s="106">
        <f>Seniori!MP90</f>
        <v>0</v>
      </c>
      <c r="MQ215" s="106">
        <f>Seniori!MQ90</f>
        <v>0</v>
      </c>
      <c r="MR215" s="106">
        <f>Seniori!MR90</f>
        <v>0</v>
      </c>
      <c r="MS215" s="106">
        <f>Seniori!MS90</f>
        <v>0</v>
      </c>
      <c r="MT215" s="106">
        <f>Seniori!MT90</f>
        <v>0</v>
      </c>
      <c r="MU215" s="106">
        <f>Seniori!MU90</f>
        <v>0</v>
      </c>
      <c r="MV215" s="106">
        <f>Seniori!MV90</f>
        <v>0</v>
      </c>
      <c r="MW215" s="106">
        <f>Seniori!MW90</f>
        <v>0</v>
      </c>
      <c r="MX215" s="106">
        <f>Seniori!MX90</f>
        <v>0</v>
      </c>
      <c r="MY215" s="106">
        <f>Seniori!MY90</f>
        <v>0</v>
      </c>
      <c r="MZ215" s="106">
        <f>Seniori!MZ90</f>
        <v>0</v>
      </c>
      <c r="NA215" s="106">
        <f>Seniori!NA90</f>
        <v>0</v>
      </c>
      <c r="NB215" s="106">
        <f>Seniori!NB90</f>
        <v>0</v>
      </c>
      <c r="NC215" s="106">
        <f>Seniori!NC90</f>
        <v>0</v>
      </c>
      <c r="ND215" s="106">
        <f>Seniori!ND90</f>
        <v>0</v>
      </c>
      <c r="NE215" s="106">
        <f>Seniori!NE90</f>
        <v>0</v>
      </c>
      <c r="NF215" s="106">
        <f>Seniori!NF90</f>
        <v>0</v>
      </c>
      <c r="NG215" s="106">
        <f>Seniori!NG90</f>
        <v>0</v>
      </c>
      <c r="NH215" s="106">
        <f>Seniori!NH90</f>
        <v>0</v>
      </c>
      <c r="NI215" s="106">
        <f>Seniori!NI90</f>
        <v>0</v>
      </c>
      <c r="NJ215" s="106">
        <f>Seniori!NJ90</f>
        <v>0</v>
      </c>
      <c r="NK215" s="106">
        <f>Seniori!NK90</f>
        <v>0</v>
      </c>
      <c r="NL215" s="106">
        <f>Seniori!NL90</f>
        <v>0</v>
      </c>
      <c r="NM215" s="106">
        <f>Seniori!NM90</f>
        <v>0</v>
      </c>
      <c r="NN215" s="106">
        <f>Seniori!NN90</f>
        <v>0</v>
      </c>
      <c r="NO215" s="106">
        <f>Seniori!NO90</f>
        <v>0</v>
      </c>
      <c r="NP215" s="106">
        <f>Seniori!NP90</f>
        <v>0</v>
      </c>
      <c r="NQ215" s="106">
        <f>Seniori!NQ90</f>
        <v>0</v>
      </c>
      <c r="NR215" s="106">
        <f>Seniori!NR90</f>
        <v>0</v>
      </c>
      <c r="NS215" s="106">
        <f>Seniori!NS90</f>
        <v>0</v>
      </c>
      <c r="NT215" s="106">
        <f>Seniori!NT90</f>
        <v>0</v>
      </c>
      <c r="NU215" s="106">
        <f>Seniori!NU90</f>
        <v>0</v>
      </c>
      <c r="NV215" s="106">
        <f>Seniori!NV90</f>
        <v>0</v>
      </c>
      <c r="NW215" s="106">
        <f>Seniori!NW90</f>
        <v>0</v>
      </c>
      <c r="NX215" s="106">
        <f>Seniori!NX90</f>
        <v>0</v>
      </c>
      <c r="NY215" s="106">
        <f>Seniori!NY90</f>
        <v>0</v>
      </c>
      <c r="NZ215" s="106">
        <f>Seniori!NZ90</f>
        <v>0</v>
      </c>
      <c r="OA215" s="106">
        <f>Seniori!OA90</f>
        <v>0</v>
      </c>
      <c r="OB215" s="106">
        <f>Seniori!OB90</f>
        <v>0</v>
      </c>
      <c r="OC215" s="106">
        <f>Seniori!OC90</f>
        <v>0</v>
      </c>
      <c r="OD215" s="106">
        <f>Seniori!OD90</f>
        <v>0</v>
      </c>
      <c r="OE215" s="106">
        <f>Seniori!OE90</f>
        <v>0</v>
      </c>
      <c r="OF215" s="106">
        <f>Seniori!OF90</f>
        <v>0</v>
      </c>
      <c r="OG215" s="106">
        <f>Seniori!OG90</f>
        <v>0</v>
      </c>
      <c r="OH215" s="106">
        <f>Seniori!OH90</f>
        <v>0</v>
      </c>
      <c r="OI215" s="106">
        <f>Seniori!OI90</f>
        <v>0</v>
      </c>
      <c r="OJ215" s="106">
        <f>Seniori!OJ90</f>
        <v>0</v>
      </c>
      <c r="OK215" s="106">
        <f>Seniori!OK90</f>
        <v>0</v>
      </c>
      <c r="OL215" s="106">
        <f>Seniori!OL90</f>
        <v>0</v>
      </c>
      <c r="OM215" s="106">
        <f>Seniori!OM90</f>
        <v>0</v>
      </c>
      <c r="ON215" s="106">
        <f>Seniori!ON90</f>
        <v>0</v>
      </c>
      <c r="OO215" s="106">
        <f>Seniori!OO90</f>
        <v>0</v>
      </c>
      <c r="OP215" s="106">
        <f>Seniori!OP90</f>
        <v>0</v>
      </c>
      <c r="OQ215" s="106">
        <f>Seniori!OQ90</f>
        <v>0</v>
      </c>
      <c r="OR215" s="106">
        <f>Seniori!OR90</f>
        <v>0</v>
      </c>
      <c r="OS215" s="106">
        <f>Seniori!OS90</f>
        <v>0</v>
      </c>
      <c r="OT215" s="106">
        <f>Seniori!OT90</f>
        <v>0</v>
      </c>
      <c r="OU215" s="106">
        <f>Seniori!OU90</f>
        <v>0</v>
      </c>
      <c r="OV215" s="106">
        <f>Seniori!OV90</f>
        <v>0</v>
      </c>
      <c r="OW215" s="106">
        <f>Seniori!OW90</f>
        <v>0</v>
      </c>
      <c r="OX215" s="106">
        <f>Seniori!OX90</f>
        <v>0</v>
      </c>
      <c r="OY215" s="106">
        <f>Seniori!OY90</f>
        <v>0</v>
      </c>
      <c r="OZ215" s="106">
        <f>Seniori!OZ90</f>
        <v>0</v>
      </c>
      <c r="PA215" s="106">
        <f>Seniori!PA90</f>
        <v>0</v>
      </c>
      <c r="PB215" s="106">
        <f>Seniori!PB90</f>
        <v>0</v>
      </c>
      <c r="PC215" s="106">
        <f>Seniori!PC90</f>
        <v>0</v>
      </c>
      <c r="PD215" s="106">
        <f>Seniori!PD90</f>
        <v>0</v>
      </c>
      <c r="PE215" s="106">
        <f>Seniori!PE90</f>
        <v>0</v>
      </c>
      <c r="PF215" s="106">
        <f>Seniori!PF90</f>
        <v>0</v>
      </c>
      <c r="PG215" s="106">
        <f>Seniori!PG90</f>
        <v>0</v>
      </c>
      <c r="PH215" s="106">
        <f>Seniori!PH90</f>
        <v>0</v>
      </c>
      <c r="PI215" s="106">
        <f>Seniori!PI90</f>
        <v>0</v>
      </c>
      <c r="PJ215" s="106">
        <f>Seniori!PJ90</f>
        <v>0</v>
      </c>
      <c r="PK215" s="106">
        <f>Seniori!PK90</f>
        <v>0</v>
      </c>
      <c r="PL215" s="106">
        <f>Seniori!PL90</f>
        <v>0</v>
      </c>
      <c r="PM215" s="106">
        <f>Seniori!PM90</f>
        <v>0</v>
      </c>
      <c r="PN215" s="106">
        <f>Seniori!PN90</f>
        <v>0</v>
      </c>
      <c r="PO215" s="106">
        <f>Seniori!PO90</f>
        <v>0</v>
      </c>
      <c r="PP215" s="106">
        <f>Seniori!PP90</f>
        <v>0</v>
      </c>
      <c r="PQ215" s="106">
        <f>Seniori!PQ90</f>
        <v>0</v>
      </c>
      <c r="PR215" s="106">
        <f>Seniori!PR90</f>
        <v>0</v>
      </c>
      <c r="PS215" s="106">
        <f>Seniori!PS90</f>
        <v>0</v>
      </c>
      <c r="PT215" s="106">
        <f>Seniori!PT90</f>
        <v>0</v>
      </c>
      <c r="PU215" s="106">
        <f>Seniori!PU90</f>
        <v>0</v>
      </c>
      <c r="PV215" s="106">
        <f>Seniori!PV90</f>
        <v>0</v>
      </c>
      <c r="PW215" s="106">
        <f>Seniori!PW90</f>
        <v>0</v>
      </c>
      <c r="PX215" s="106">
        <f>Seniori!PX90</f>
        <v>0</v>
      </c>
      <c r="PY215" s="106">
        <f>Seniori!PY90</f>
        <v>0</v>
      </c>
      <c r="PZ215" s="106">
        <f>Seniori!PZ90</f>
        <v>0</v>
      </c>
      <c r="QA215" s="106">
        <f>Seniori!QA90</f>
        <v>0</v>
      </c>
      <c r="QB215" s="106">
        <f>Seniori!QB90</f>
        <v>0</v>
      </c>
      <c r="QC215" s="106">
        <f>Seniori!QC90</f>
        <v>0</v>
      </c>
      <c r="QD215" s="106">
        <f>Seniori!QD90</f>
        <v>0</v>
      </c>
      <c r="QE215" s="106">
        <f>Seniori!QE90</f>
        <v>0</v>
      </c>
      <c r="QF215" s="106">
        <f>Seniori!QF90</f>
        <v>0</v>
      </c>
      <c r="QG215" s="106">
        <f>Seniori!QG90</f>
        <v>0</v>
      </c>
      <c r="QH215" s="106">
        <f>Seniori!QH90</f>
        <v>0</v>
      </c>
      <c r="QI215" s="106">
        <f>Seniori!QI90</f>
        <v>0</v>
      </c>
      <c r="QJ215" s="106">
        <f>Seniori!QJ90</f>
        <v>0</v>
      </c>
      <c r="QK215" s="106">
        <f>Seniori!QK90</f>
        <v>0</v>
      </c>
      <c r="QL215" s="106">
        <f>Seniori!QL90</f>
        <v>0</v>
      </c>
      <c r="QM215" s="106">
        <f>Seniori!QM90</f>
        <v>0</v>
      </c>
      <c r="QN215" s="106">
        <f>Seniori!QN90</f>
        <v>0</v>
      </c>
      <c r="QO215" s="106">
        <f>Seniori!QO90</f>
        <v>0</v>
      </c>
      <c r="QP215" s="106">
        <f>Seniori!QP90</f>
        <v>0</v>
      </c>
      <c r="QQ215" s="106">
        <f>Seniori!QQ90</f>
        <v>0</v>
      </c>
      <c r="QR215" s="106">
        <f>Seniori!QR90</f>
        <v>0</v>
      </c>
      <c r="QS215" s="106">
        <f>Seniori!QS90</f>
        <v>0</v>
      </c>
      <c r="QT215" s="106">
        <f>Seniori!QT90</f>
        <v>0</v>
      </c>
      <c r="QU215" s="106">
        <f>Seniori!QU90</f>
        <v>0</v>
      </c>
      <c r="QV215" s="106">
        <f>Seniori!QV90</f>
        <v>0</v>
      </c>
      <c r="QW215" s="106">
        <f>Seniori!QW90</f>
        <v>0</v>
      </c>
      <c r="QX215" s="106">
        <f>Seniori!QX90</f>
        <v>0</v>
      </c>
      <c r="QY215" s="106">
        <f>Seniori!QY90</f>
        <v>0</v>
      </c>
      <c r="QZ215" s="106">
        <f>Seniori!QZ90</f>
        <v>0</v>
      </c>
      <c r="RA215" s="106">
        <f>Seniori!RA90</f>
        <v>0</v>
      </c>
      <c r="RB215" s="106">
        <f>Seniori!RB90</f>
        <v>0</v>
      </c>
      <c r="RC215" s="106">
        <f>Seniori!RC90</f>
        <v>0</v>
      </c>
      <c r="RD215" s="106">
        <f>Seniori!RD90</f>
        <v>0</v>
      </c>
      <c r="RE215" s="106">
        <f>Seniori!RE90</f>
        <v>0</v>
      </c>
      <c r="RF215" s="106">
        <f>Seniori!RF90</f>
        <v>0</v>
      </c>
      <c r="RG215" s="106">
        <f>Seniori!RG90</f>
        <v>0</v>
      </c>
      <c r="RH215" s="106">
        <f>Seniori!RH90</f>
        <v>0</v>
      </c>
      <c r="RI215" s="106">
        <f>Seniori!RI90</f>
        <v>0</v>
      </c>
      <c r="RJ215" s="106">
        <f>Seniori!RJ90</f>
        <v>0</v>
      </c>
      <c r="RK215" s="106">
        <f>Seniori!RK90</f>
        <v>0</v>
      </c>
      <c r="RL215" s="106">
        <f>Seniori!RL90</f>
        <v>0</v>
      </c>
      <c r="RM215" s="106">
        <f>Seniori!RM90</f>
        <v>0</v>
      </c>
      <c r="RN215" s="106">
        <f>Seniori!RN90</f>
        <v>0</v>
      </c>
      <c r="RO215" s="106">
        <f>Seniori!RO90</f>
        <v>0</v>
      </c>
      <c r="RP215" s="106">
        <f>Seniori!RP90</f>
        <v>0</v>
      </c>
      <c r="RQ215" s="106">
        <f>Seniori!RQ90</f>
        <v>0</v>
      </c>
      <c r="RR215" s="106">
        <f>Seniori!RR90</f>
        <v>0</v>
      </c>
      <c r="RS215" s="106">
        <f>Seniori!RS90</f>
        <v>0</v>
      </c>
      <c r="RT215" s="106">
        <f>Seniori!RT90</f>
        <v>0</v>
      </c>
      <c r="RU215" s="106">
        <f>Seniori!RU90</f>
        <v>0</v>
      </c>
      <c r="RV215" s="106">
        <f>Seniori!RV90</f>
        <v>0</v>
      </c>
      <c r="RW215" s="106">
        <f>Seniori!RW90</f>
        <v>0</v>
      </c>
      <c r="RX215" s="106">
        <f>Seniori!RX90</f>
        <v>0</v>
      </c>
      <c r="RY215" s="106">
        <f>Seniori!RY90</f>
        <v>0</v>
      </c>
      <c r="RZ215" s="106">
        <f>Seniori!RZ90</f>
        <v>0</v>
      </c>
      <c r="SA215" s="106">
        <f>Seniori!SA90</f>
        <v>0</v>
      </c>
      <c r="SB215" s="106">
        <f>Seniori!SB90</f>
        <v>0</v>
      </c>
      <c r="SC215" s="106">
        <f>Seniori!SC90</f>
        <v>0</v>
      </c>
      <c r="SD215" s="106">
        <f>Seniori!SD90</f>
        <v>0</v>
      </c>
      <c r="SE215" s="106">
        <f>Seniori!SE90</f>
        <v>0</v>
      </c>
      <c r="SF215" s="106">
        <f>Seniori!SF90</f>
        <v>0</v>
      </c>
      <c r="SG215" s="106">
        <f>Seniori!SG90</f>
        <v>0</v>
      </c>
      <c r="SH215" s="106">
        <f>Seniori!SH90</f>
        <v>0</v>
      </c>
      <c r="SI215" s="106">
        <f>Seniori!SI90</f>
        <v>0</v>
      </c>
      <c r="SJ215" s="106">
        <f>Seniori!SJ90</f>
        <v>0</v>
      </c>
      <c r="SK215" s="106">
        <f>Seniori!SK90</f>
        <v>0</v>
      </c>
      <c r="SL215" s="106">
        <f>Seniori!SL90</f>
        <v>0</v>
      </c>
      <c r="SM215" s="106">
        <f>Seniori!SM90</f>
        <v>0</v>
      </c>
      <c r="SN215" s="106">
        <f>Seniori!SN90</f>
        <v>0</v>
      </c>
      <c r="SO215" s="106">
        <f>Seniori!SO90</f>
        <v>0</v>
      </c>
      <c r="SP215" s="106">
        <f>Seniori!SP90</f>
        <v>0</v>
      </c>
      <c r="SQ215" s="106">
        <f>Seniori!SQ90</f>
        <v>0</v>
      </c>
      <c r="SR215" s="106">
        <f>Seniori!SR90</f>
        <v>0</v>
      </c>
      <c r="SS215" s="106">
        <f>Seniori!SS90</f>
        <v>0</v>
      </c>
      <c r="ST215" s="106">
        <f>Seniori!ST90</f>
        <v>0</v>
      </c>
      <c r="SU215" s="106">
        <f>Seniori!SU90</f>
        <v>0</v>
      </c>
      <c r="SV215" s="106">
        <f>Seniori!SV90</f>
        <v>0</v>
      </c>
      <c r="SW215" s="106">
        <f>Seniori!SW90</f>
        <v>0</v>
      </c>
      <c r="SX215" s="106">
        <f>Seniori!SX90</f>
        <v>0</v>
      </c>
      <c r="SY215" s="106">
        <f>Seniori!SY90</f>
        <v>0</v>
      </c>
      <c r="SZ215" s="106">
        <f>Seniori!SZ90</f>
        <v>0</v>
      </c>
      <c r="TA215" s="106">
        <f>Seniori!TA90</f>
        <v>0</v>
      </c>
      <c r="TB215" s="106">
        <f>Seniori!TB90</f>
        <v>0</v>
      </c>
    </row>
    <row r="216" spans="1:522" s="1" customFormat="1" ht="18" customHeight="1" x14ac:dyDescent="0.25">
      <c r="A216" s="12"/>
      <c r="B216" s="11" t="s">
        <v>177</v>
      </c>
      <c r="C216" s="1">
        <v>6866</v>
      </c>
      <c r="E216" s="4" t="s">
        <v>279</v>
      </c>
      <c r="F216" s="9">
        <v>9750</v>
      </c>
      <c r="G216" s="9" t="s">
        <v>100</v>
      </c>
      <c r="H216" s="4" t="s">
        <v>178</v>
      </c>
      <c r="I216" s="1">
        <f t="shared" si="30"/>
        <v>1</v>
      </c>
      <c r="J216" s="12">
        <f>Tabuľka3[[#This Row],[Stĺpec9]]</f>
        <v>1</v>
      </c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>
        <v>1</v>
      </c>
      <c r="AW216" s="106"/>
      <c r="AX216" s="106"/>
      <c r="AY216" s="106"/>
      <c r="AZ216" s="106"/>
      <c r="BA216" s="106" t="s">
        <v>307</v>
      </c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  <c r="CL216" s="106"/>
      <c r="CM216" s="106"/>
      <c r="CN216" s="106"/>
      <c r="CO216" s="106"/>
      <c r="CP216" s="106"/>
      <c r="CQ216" s="106"/>
      <c r="CR216" s="106"/>
      <c r="CS216" s="106"/>
      <c r="CT216" s="106"/>
      <c r="CU216" s="106"/>
      <c r="CV216" s="106"/>
      <c r="CW216" s="106"/>
      <c r="CX216" s="106"/>
      <c r="CY216" s="106"/>
      <c r="CZ216" s="106"/>
      <c r="DA216" s="106"/>
      <c r="DB216" s="106"/>
      <c r="DC216" s="106"/>
      <c r="DD216" s="106"/>
      <c r="DE216" s="106"/>
      <c r="DF216" s="106"/>
      <c r="DG216" s="106"/>
      <c r="DH216" s="106"/>
      <c r="DI216" s="106"/>
      <c r="DJ216" s="106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6"/>
      <c r="DV216" s="106"/>
      <c r="DW216" s="106"/>
      <c r="DX216" s="106"/>
      <c r="DY216" s="106"/>
      <c r="DZ216" s="106"/>
      <c r="EA216" s="106"/>
      <c r="EB216" s="106"/>
      <c r="EC216" s="106"/>
      <c r="ED216" s="106"/>
      <c r="EE216" s="106"/>
      <c r="EF216" s="106"/>
      <c r="EG216" s="106"/>
      <c r="EH216" s="106"/>
      <c r="EI216" s="106"/>
      <c r="EJ216" s="106"/>
      <c r="EK216" s="106"/>
      <c r="EL216" s="106"/>
      <c r="EM216" s="106"/>
      <c r="EN216" s="106"/>
      <c r="EO216" s="106"/>
      <c r="EP216" s="106"/>
      <c r="EQ216" s="106"/>
      <c r="ER216" s="106"/>
      <c r="ES216" s="106"/>
      <c r="ET216" s="106"/>
      <c r="EU216" s="106"/>
      <c r="EV216" s="106"/>
      <c r="EW216" s="106"/>
      <c r="EX216" s="106"/>
      <c r="EY216" s="106"/>
      <c r="EZ216" s="106"/>
      <c r="FA216" s="106"/>
      <c r="FB216" s="106"/>
      <c r="FC216" s="106"/>
      <c r="FD216" s="106"/>
      <c r="FE216" s="106"/>
      <c r="FF216" s="106"/>
      <c r="FG216" s="106"/>
      <c r="FH216" s="106"/>
      <c r="FI216" s="106"/>
      <c r="FJ216" s="106"/>
      <c r="FK216" s="106"/>
      <c r="FL216" s="106"/>
      <c r="FM216" s="106"/>
      <c r="FN216" s="106"/>
      <c r="FO216" s="106"/>
      <c r="FP216" s="106"/>
      <c r="FQ216" s="106"/>
      <c r="FR216" s="106"/>
      <c r="FS216" s="106"/>
      <c r="FT216" s="106"/>
      <c r="FU216" s="106"/>
      <c r="FV216" s="106"/>
      <c r="FW216" s="106"/>
      <c r="FX216" s="106"/>
      <c r="FY216" s="106"/>
      <c r="FZ216" s="106"/>
      <c r="GA216" s="106"/>
      <c r="GB216" s="106"/>
      <c r="GC216" s="106"/>
      <c r="GD216" s="106"/>
      <c r="GE216" s="106"/>
      <c r="GF216" s="106"/>
      <c r="GG216" s="106"/>
      <c r="GH216" s="106"/>
      <c r="GI216" s="106"/>
      <c r="GJ216" s="106"/>
      <c r="GK216" s="106"/>
      <c r="GL216" s="106"/>
      <c r="GM216" s="106"/>
      <c r="GN216" s="106"/>
      <c r="GO216" s="106"/>
      <c r="GP216" s="106"/>
      <c r="GQ216" s="106"/>
      <c r="GR216" s="106"/>
      <c r="GS216" s="106"/>
      <c r="GT216" s="106"/>
      <c r="GU216" s="106"/>
      <c r="GV216" s="106"/>
      <c r="GW216" s="106"/>
      <c r="GX216" s="106"/>
      <c r="GY216" s="106"/>
      <c r="GZ216" s="106"/>
      <c r="HA216" s="106"/>
      <c r="HB216" s="106"/>
      <c r="HC216" s="106"/>
      <c r="HD216" s="106"/>
      <c r="HE216" s="106"/>
      <c r="HF216" s="106"/>
      <c r="HG216" s="106"/>
      <c r="HH216" s="106"/>
      <c r="HI216" s="106"/>
      <c r="HJ216" s="106"/>
      <c r="HK216" s="106"/>
      <c r="HL216" s="106"/>
      <c r="HM216" s="106"/>
      <c r="HN216" s="106"/>
      <c r="HO216" s="106"/>
      <c r="HP216" s="106"/>
      <c r="HQ216" s="106"/>
      <c r="HR216" s="106"/>
      <c r="HS216" s="106"/>
      <c r="HT216" s="106"/>
      <c r="HU216" s="106"/>
      <c r="HV216" s="106"/>
      <c r="HW216" s="106"/>
      <c r="HX216" s="106"/>
      <c r="HY216" s="106"/>
      <c r="HZ216" s="106"/>
      <c r="IA216" s="106"/>
      <c r="IB216" s="106"/>
      <c r="IC216" s="106"/>
      <c r="ID216" s="106"/>
      <c r="IE216" s="106"/>
      <c r="IF216" s="106"/>
      <c r="IG216" s="106"/>
      <c r="IH216" s="106"/>
      <c r="II216" s="106"/>
      <c r="IJ216" s="106"/>
      <c r="IK216" s="106"/>
      <c r="IL216" s="106"/>
      <c r="IM216" s="106"/>
      <c r="IN216" s="106"/>
      <c r="IO216" s="106"/>
      <c r="IP216" s="106"/>
      <c r="IQ216" s="106"/>
      <c r="IR216" s="106"/>
      <c r="IS216" s="106"/>
      <c r="IT216" s="106"/>
      <c r="IU216" s="106"/>
      <c r="IV216" s="106"/>
      <c r="IW216" s="106"/>
      <c r="IX216" s="106"/>
      <c r="IY216" s="106"/>
      <c r="IZ216" s="106"/>
      <c r="JA216" s="106"/>
      <c r="JB216" s="106"/>
      <c r="JC216" s="106"/>
      <c r="JD216" s="106"/>
      <c r="JE216" s="106"/>
      <c r="JF216" s="106"/>
      <c r="JG216" s="106"/>
      <c r="JH216" s="106"/>
      <c r="JI216" s="106"/>
      <c r="JJ216" s="106"/>
      <c r="JK216" s="106"/>
      <c r="JL216" s="106"/>
      <c r="JM216" s="106"/>
      <c r="JN216" s="106"/>
      <c r="JO216" s="106"/>
      <c r="JP216" s="106"/>
      <c r="JQ216" s="106"/>
      <c r="JR216" s="106"/>
      <c r="JS216" s="106"/>
      <c r="JT216" s="106"/>
      <c r="JU216" s="106"/>
      <c r="JV216" s="106"/>
      <c r="JW216" s="106"/>
      <c r="JX216" s="106"/>
      <c r="JY216" s="106"/>
      <c r="JZ216" s="106"/>
      <c r="KA216" s="106"/>
      <c r="KB216" s="106"/>
      <c r="KC216" s="106"/>
      <c r="KD216" s="106"/>
      <c r="KE216" s="106"/>
      <c r="KF216" s="106"/>
      <c r="KG216" s="106"/>
      <c r="KH216" s="106"/>
      <c r="KI216" s="106"/>
      <c r="KJ216" s="106"/>
      <c r="KK216" s="106"/>
      <c r="KL216" s="106"/>
      <c r="KM216" s="106"/>
      <c r="KN216" s="106"/>
      <c r="KO216" s="106"/>
      <c r="KP216" s="106"/>
      <c r="KQ216" s="106"/>
      <c r="KR216" s="106"/>
      <c r="KS216" s="106"/>
      <c r="KT216" s="106"/>
      <c r="KU216" s="106"/>
      <c r="KV216" s="106"/>
      <c r="KW216" s="106"/>
      <c r="KX216" s="106"/>
      <c r="KY216" s="106"/>
      <c r="KZ216" s="106"/>
      <c r="LA216" s="106"/>
      <c r="LB216" s="106"/>
      <c r="LC216" s="106"/>
      <c r="LD216" s="106"/>
      <c r="LE216" s="106"/>
      <c r="LF216" s="106"/>
      <c r="LG216" s="106"/>
      <c r="LH216" s="106"/>
      <c r="LI216" s="106"/>
      <c r="LJ216" s="106"/>
      <c r="LK216" s="106"/>
      <c r="LL216" s="106"/>
      <c r="LM216" s="106"/>
      <c r="LN216" s="106"/>
      <c r="LO216" s="106"/>
      <c r="LP216" s="106"/>
      <c r="LQ216" s="106"/>
      <c r="LR216" s="106"/>
      <c r="LS216" s="106"/>
      <c r="LT216" s="106"/>
      <c r="LU216" s="106"/>
      <c r="LV216" s="106"/>
      <c r="LW216" s="106"/>
      <c r="LX216" s="106"/>
      <c r="LY216" s="106"/>
      <c r="LZ216" s="106"/>
      <c r="MA216" s="106"/>
      <c r="MB216" s="106"/>
      <c r="MC216" s="106"/>
      <c r="MD216" s="106"/>
      <c r="ME216" s="106"/>
      <c r="MF216" s="106"/>
      <c r="MG216" s="106"/>
      <c r="MH216" s="106"/>
      <c r="MI216" s="106"/>
      <c r="MJ216" s="106"/>
      <c r="MK216" s="106"/>
      <c r="ML216" s="106"/>
      <c r="MM216" s="106"/>
      <c r="MN216" s="106"/>
      <c r="MO216" s="106"/>
      <c r="MP216" s="106"/>
      <c r="MQ216" s="106"/>
      <c r="MR216" s="106"/>
      <c r="MS216" s="106"/>
      <c r="MT216" s="106"/>
      <c r="MU216" s="106"/>
      <c r="MV216" s="106"/>
      <c r="MW216" s="106"/>
      <c r="MX216" s="106"/>
      <c r="MY216" s="106"/>
      <c r="MZ216" s="106"/>
      <c r="NA216" s="106"/>
      <c r="NB216" s="106"/>
      <c r="NC216" s="106"/>
      <c r="ND216" s="106"/>
      <c r="NE216" s="106"/>
      <c r="NF216" s="106"/>
      <c r="NG216" s="106"/>
      <c r="NH216" s="106"/>
      <c r="NI216" s="106"/>
      <c r="NJ216" s="106"/>
      <c r="NK216" s="106"/>
      <c r="NL216" s="106"/>
      <c r="NM216" s="106"/>
      <c r="NN216" s="106"/>
      <c r="NO216" s="106"/>
      <c r="NP216" s="106"/>
      <c r="NQ216" s="106"/>
      <c r="NR216" s="106"/>
      <c r="NS216" s="106"/>
      <c r="NT216" s="106"/>
      <c r="NU216" s="106"/>
      <c r="NV216" s="106"/>
      <c r="NW216" s="106"/>
      <c r="NX216" s="106"/>
      <c r="NY216" s="106"/>
      <c r="NZ216" s="106"/>
      <c r="OA216" s="106"/>
      <c r="OB216" s="106"/>
      <c r="OC216" s="106"/>
      <c r="OD216" s="106"/>
      <c r="OE216" s="106"/>
      <c r="OF216" s="106"/>
      <c r="OG216" s="106"/>
      <c r="OH216" s="106"/>
      <c r="OI216" s="106"/>
      <c r="OJ216" s="106"/>
      <c r="OK216" s="106"/>
      <c r="OL216" s="106"/>
      <c r="OM216" s="106"/>
      <c r="ON216" s="106"/>
      <c r="OO216" s="106"/>
      <c r="OP216" s="106"/>
      <c r="OQ216" s="106"/>
      <c r="OR216" s="106"/>
      <c r="OS216" s="106"/>
      <c r="OT216" s="106"/>
      <c r="OU216" s="106"/>
      <c r="OV216" s="106"/>
      <c r="OW216" s="106"/>
      <c r="OX216" s="106"/>
      <c r="OY216" s="106"/>
      <c r="OZ216" s="106"/>
      <c r="PA216" s="106"/>
      <c r="PB216" s="106"/>
      <c r="PC216" s="106"/>
      <c r="PD216" s="106"/>
      <c r="PE216" s="106"/>
      <c r="PF216" s="106"/>
      <c r="PG216" s="106"/>
      <c r="PH216" s="106"/>
      <c r="PI216" s="106"/>
      <c r="PJ216" s="106"/>
      <c r="PK216" s="106"/>
      <c r="PL216" s="106"/>
      <c r="PM216" s="106"/>
      <c r="PN216" s="106"/>
      <c r="PO216" s="106"/>
      <c r="PP216" s="106"/>
      <c r="PQ216" s="106"/>
      <c r="PR216" s="106"/>
      <c r="PS216" s="106"/>
      <c r="PT216" s="106"/>
      <c r="PU216" s="106"/>
      <c r="PV216" s="106"/>
      <c r="PW216" s="106"/>
      <c r="PX216" s="106"/>
      <c r="PY216" s="106"/>
      <c r="PZ216" s="106"/>
      <c r="QA216" s="106"/>
      <c r="QB216" s="106"/>
      <c r="QC216" s="106"/>
      <c r="QD216" s="106"/>
      <c r="QE216" s="106"/>
      <c r="QF216" s="106"/>
      <c r="QG216" s="106"/>
      <c r="QH216" s="106"/>
      <c r="QI216" s="106"/>
      <c r="QJ216" s="106"/>
      <c r="QK216" s="106"/>
      <c r="QL216" s="106"/>
      <c r="QM216" s="106"/>
      <c r="QN216" s="106"/>
      <c r="QO216" s="106"/>
      <c r="QP216" s="106"/>
      <c r="QQ216" s="106"/>
      <c r="QR216" s="106"/>
      <c r="QS216" s="106"/>
      <c r="QT216" s="106"/>
      <c r="QU216" s="106"/>
      <c r="QV216" s="106"/>
      <c r="QW216" s="106"/>
      <c r="QX216" s="106"/>
      <c r="QY216" s="106"/>
      <c r="QZ216" s="106"/>
      <c r="RA216" s="106"/>
      <c r="RB216" s="106"/>
      <c r="RC216" s="106"/>
      <c r="RD216" s="106"/>
      <c r="RE216" s="106"/>
      <c r="RF216" s="106"/>
      <c r="RG216" s="106" t="s">
        <v>307</v>
      </c>
      <c r="RH216" s="106"/>
      <c r="RI216" s="106"/>
      <c r="RJ216" s="106"/>
      <c r="RK216" s="106"/>
      <c r="RL216" s="106"/>
      <c r="RM216" s="106" t="s">
        <v>307</v>
      </c>
      <c r="RN216" s="106"/>
      <c r="RO216" s="106" t="s">
        <v>307</v>
      </c>
      <c r="RP216" s="106"/>
      <c r="RQ216" s="106"/>
      <c r="RR216" s="106"/>
      <c r="RS216" s="106"/>
      <c r="RT216" s="106"/>
      <c r="RU216" s="106"/>
      <c r="RV216" s="106"/>
      <c r="RW216" s="106"/>
      <c r="RX216" s="106"/>
      <c r="RY216" s="106"/>
      <c r="RZ216" s="106"/>
      <c r="SA216" s="106"/>
      <c r="SB216" s="106"/>
      <c r="SC216" s="106"/>
      <c r="SD216" s="106"/>
      <c r="SE216" s="106"/>
      <c r="SF216" s="106"/>
      <c r="SG216" s="106"/>
      <c r="SH216" s="106"/>
      <c r="SI216" s="106"/>
      <c r="SJ216" s="106"/>
      <c r="SK216" s="106"/>
      <c r="SL216" s="106"/>
      <c r="SM216" s="106"/>
      <c r="SN216" s="106"/>
      <c r="SO216" s="106"/>
      <c r="SP216" s="106"/>
      <c r="SQ216" s="106"/>
      <c r="SR216" s="106"/>
      <c r="SS216" s="106"/>
      <c r="ST216" s="106"/>
      <c r="SU216" s="106"/>
      <c r="SV216" s="106"/>
      <c r="SW216" s="106"/>
      <c r="SX216" s="106"/>
      <c r="SY216" s="106"/>
      <c r="SZ216" s="106"/>
      <c r="TA216" s="106"/>
      <c r="TB216" s="106"/>
    </row>
    <row r="217" spans="1:522" s="1" customFormat="1" ht="19.5" customHeight="1" x14ac:dyDescent="0.25">
      <c r="A217" s="12"/>
      <c r="B217" s="11" t="s">
        <v>232</v>
      </c>
      <c r="C217" s="1">
        <v>8371</v>
      </c>
      <c r="E217" s="4" t="s">
        <v>230</v>
      </c>
      <c r="F217" s="1">
        <v>7553</v>
      </c>
      <c r="G217" s="9" t="s">
        <v>99</v>
      </c>
      <c r="H217" s="4" t="s">
        <v>151</v>
      </c>
      <c r="I217" s="1">
        <f t="shared" si="30"/>
        <v>1</v>
      </c>
      <c r="J217" s="12">
        <f>Tabuľka3[[#This Row],[Stĺpec9]]</f>
        <v>1</v>
      </c>
      <c r="K217" s="106">
        <f>'Mladí jazdci'!K27</f>
        <v>0</v>
      </c>
      <c r="L217" s="106">
        <f>'Mladí jazdci'!L27</f>
        <v>0</v>
      </c>
      <c r="M217" s="106">
        <f>'Mladí jazdci'!M27</f>
        <v>0</v>
      </c>
      <c r="N217" s="106">
        <f>'Mladí jazdci'!N27</f>
        <v>0</v>
      </c>
      <c r="O217" s="106">
        <f>'Mladí jazdci'!O27</f>
        <v>0</v>
      </c>
      <c r="P217" s="106">
        <f>'Mladí jazdci'!P27</f>
        <v>0</v>
      </c>
      <c r="Q217" s="106">
        <f>'Mladí jazdci'!Q27</f>
        <v>0</v>
      </c>
      <c r="R217" s="106">
        <f>'Mladí jazdci'!R27</f>
        <v>0</v>
      </c>
      <c r="S217" s="106">
        <f>'Mladí jazdci'!S27</f>
        <v>0</v>
      </c>
      <c r="T217" s="106">
        <f>'Mladí jazdci'!T27</f>
        <v>0</v>
      </c>
      <c r="U217" s="106">
        <f>'Mladí jazdci'!U27</f>
        <v>0</v>
      </c>
      <c r="V217" s="106">
        <f>'Mladí jazdci'!V27</f>
        <v>0</v>
      </c>
      <c r="W217" s="106">
        <f>'Mladí jazdci'!W27</f>
        <v>0</v>
      </c>
      <c r="X217" s="106">
        <f>'Mladí jazdci'!X27</f>
        <v>0</v>
      </c>
      <c r="Y217" s="106">
        <f>'Mladí jazdci'!Y27</f>
        <v>0</v>
      </c>
      <c r="Z217" s="106">
        <f>'Mladí jazdci'!Z27</f>
        <v>0</v>
      </c>
      <c r="AA217" s="106">
        <f>'Mladí jazdci'!AA27</f>
        <v>0</v>
      </c>
      <c r="AB217" s="106">
        <f>'Mladí jazdci'!AB27</f>
        <v>0</v>
      </c>
      <c r="AC217" s="106">
        <f>'Mladí jazdci'!AC27</f>
        <v>0</v>
      </c>
      <c r="AD217" s="106">
        <f>'Mladí jazdci'!AD27</f>
        <v>0</v>
      </c>
      <c r="AE217" s="106">
        <f>'Mladí jazdci'!AE27</f>
        <v>0</v>
      </c>
      <c r="AF217" s="106">
        <f>'Mladí jazdci'!AF27</f>
        <v>0</v>
      </c>
      <c r="AG217" s="106">
        <f>'Mladí jazdci'!AG27</f>
        <v>0</v>
      </c>
      <c r="AH217" s="106">
        <f>'Mladí jazdci'!AH27</f>
        <v>0</v>
      </c>
      <c r="AI217" s="106">
        <f>'Mladí jazdci'!AI27</f>
        <v>0</v>
      </c>
      <c r="AJ217" s="106">
        <f>'Mladí jazdci'!AJ27</f>
        <v>0</v>
      </c>
      <c r="AK217" s="106">
        <f>'Mladí jazdci'!AK27</f>
        <v>0</v>
      </c>
      <c r="AL217" s="106">
        <f>'Mladí jazdci'!AL27</f>
        <v>0</v>
      </c>
      <c r="AM217" s="106">
        <f>'Mladí jazdci'!AM27</f>
        <v>0</v>
      </c>
      <c r="AN217" s="106">
        <f>'Mladí jazdci'!AN27</f>
        <v>0</v>
      </c>
      <c r="AO217" s="106">
        <f>'Mladí jazdci'!AO27</f>
        <v>0</v>
      </c>
      <c r="AP217" s="106">
        <f>'Mladí jazdci'!AP27</f>
        <v>0</v>
      </c>
      <c r="AQ217" s="106">
        <f>'Mladí jazdci'!AQ27</f>
        <v>0</v>
      </c>
      <c r="AR217" s="106">
        <f>'Mladí jazdci'!AR27</f>
        <v>0</v>
      </c>
      <c r="AS217" s="106">
        <f>'Mladí jazdci'!AS27</f>
        <v>0</v>
      </c>
      <c r="AT217" s="106">
        <f>'Mladí jazdci'!AT27</f>
        <v>0</v>
      </c>
      <c r="AU217" s="106">
        <f>'Mladí jazdci'!AU27</f>
        <v>0</v>
      </c>
      <c r="AV217" s="106">
        <f>'Mladí jazdci'!AV27</f>
        <v>0</v>
      </c>
      <c r="AW217" s="106">
        <f>'Mladí jazdci'!AW27</f>
        <v>0</v>
      </c>
      <c r="AX217" s="106">
        <f>'Mladí jazdci'!AX27</f>
        <v>0</v>
      </c>
      <c r="AY217" s="106">
        <f>'Mladí jazdci'!AY27</f>
        <v>0</v>
      </c>
      <c r="AZ217" s="106">
        <f>'Mladí jazdci'!AZ27</f>
        <v>0</v>
      </c>
      <c r="BA217" s="106">
        <f>'Mladí jazdci'!BA27</f>
        <v>0</v>
      </c>
      <c r="BB217" s="106">
        <f>'Mladí jazdci'!BB27</f>
        <v>0</v>
      </c>
      <c r="BC217" s="106">
        <f>'Mladí jazdci'!BC27</f>
        <v>0</v>
      </c>
      <c r="BD217" s="106">
        <f>'Mladí jazdci'!BD27</f>
        <v>0</v>
      </c>
      <c r="BE217" s="106">
        <f>'Mladí jazdci'!BE27</f>
        <v>0</v>
      </c>
      <c r="BF217" s="106">
        <f>'Mladí jazdci'!BF27</f>
        <v>0</v>
      </c>
      <c r="BG217" s="106">
        <f>'Mladí jazdci'!BG27</f>
        <v>0</v>
      </c>
      <c r="BH217" s="106">
        <f>'Mladí jazdci'!BH27</f>
        <v>0</v>
      </c>
      <c r="BI217" s="106">
        <f>'Mladí jazdci'!BI27</f>
        <v>0</v>
      </c>
      <c r="BJ217" s="106">
        <f>'Mladí jazdci'!BJ27</f>
        <v>0</v>
      </c>
      <c r="BK217" s="106">
        <f>'Mladí jazdci'!BK27</f>
        <v>0</v>
      </c>
      <c r="BL217" s="106">
        <f>'Mladí jazdci'!BL27</f>
        <v>0</v>
      </c>
      <c r="BM217" s="106">
        <f>'Mladí jazdci'!BM27</f>
        <v>0</v>
      </c>
      <c r="BN217" s="106">
        <f>'Mladí jazdci'!BN27</f>
        <v>0</v>
      </c>
      <c r="BO217" s="106">
        <f>'Mladí jazdci'!BO27</f>
        <v>0</v>
      </c>
      <c r="BP217" s="106">
        <f>'Mladí jazdci'!BP27</f>
        <v>0</v>
      </c>
      <c r="BQ217" s="106">
        <f>'Mladí jazdci'!BQ27</f>
        <v>0</v>
      </c>
      <c r="BR217" s="106">
        <f>'Mladí jazdci'!BR27</f>
        <v>0</v>
      </c>
      <c r="BS217" s="106">
        <f>'Mladí jazdci'!BS27</f>
        <v>0</v>
      </c>
      <c r="BT217" s="106">
        <f>'Mladí jazdci'!BT27</f>
        <v>0</v>
      </c>
      <c r="BU217" s="106">
        <f>'Mladí jazdci'!BU27</f>
        <v>0</v>
      </c>
      <c r="BV217" s="106">
        <f>'Mladí jazdci'!BV27</f>
        <v>0</v>
      </c>
      <c r="BW217" s="106">
        <f>'Mladí jazdci'!BW27</f>
        <v>0</v>
      </c>
      <c r="BX217" s="106">
        <f>'Mladí jazdci'!BX27</f>
        <v>0</v>
      </c>
      <c r="BY217" s="106">
        <f>'Mladí jazdci'!BY27</f>
        <v>0</v>
      </c>
      <c r="BZ217" s="106">
        <f>'Mladí jazdci'!BZ27</f>
        <v>0</v>
      </c>
      <c r="CA217" s="106">
        <f>'Mladí jazdci'!CA27</f>
        <v>0</v>
      </c>
      <c r="CB217" s="106">
        <f>'Mladí jazdci'!CB27</f>
        <v>0</v>
      </c>
      <c r="CC217" s="106">
        <f>'Mladí jazdci'!CC27</f>
        <v>0</v>
      </c>
      <c r="CD217" s="106">
        <f>'Mladí jazdci'!CD27</f>
        <v>0</v>
      </c>
      <c r="CE217" s="106">
        <f>'Mladí jazdci'!CE27</f>
        <v>0</v>
      </c>
      <c r="CF217" s="106">
        <f>'Mladí jazdci'!CF27</f>
        <v>0</v>
      </c>
      <c r="CG217" s="106">
        <f>'Mladí jazdci'!CG27</f>
        <v>0</v>
      </c>
      <c r="CH217" s="106">
        <f>'Mladí jazdci'!CH27</f>
        <v>0</v>
      </c>
      <c r="CI217" s="106">
        <f>'Mladí jazdci'!CI27</f>
        <v>0</v>
      </c>
      <c r="CJ217" s="106">
        <f>'Mladí jazdci'!CJ27</f>
        <v>0</v>
      </c>
      <c r="CK217" s="106">
        <f>'Mladí jazdci'!CK27</f>
        <v>0</v>
      </c>
      <c r="CL217" s="106">
        <f>'Mladí jazdci'!CL27</f>
        <v>0</v>
      </c>
      <c r="CM217" s="106">
        <f>'Mladí jazdci'!CM27</f>
        <v>0</v>
      </c>
      <c r="CN217" s="106">
        <f>'Mladí jazdci'!CN27</f>
        <v>0</v>
      </c>
      <c r="CO217" s="106">
        <f>'Mladí jazdci'!CO27</f>
        <v>0</v>
      </c>
      <c r="CP217" s="106">
        <f>'Mladí jazdci'!CP27</f>
        <v>0</v>
      </c>
      <c r="CQ217" s="106">
        <f>'Mladí jazdci'!CQ27</f>
        <v>0</v>
      </c>
      <c r="CR217" s="106">
        <f>'Mladí jazdci'!CR27</f>
        <v>0</v>
      </c>
      <c r="CS217" s="106">
        <f>'Mladí jazdci'!CS27</f>
        <v>0</v>
      </c>
      <c r="CT217" s="106">
        <f>'Mladí jazdci'!CT27</f>
        <v>0</v>
      </c>
      <c r="CU217" s="106">
        <f>'Mladí jazdci'!CU27</f>
        <v>0</v>
      </c>
      <c r="CV217" s="106">
        <f>'Mladí jazdci'!CV27</f>
        <v>0</v>
      </c>
      <c r="CW217" s="106">
        <f>'Mladí jazdci'!CW27</f>
        <v>0</v>
      </c>
      <c r="CX217" s="106">
        <f>'Mladí jazdci'!CX27</f>
        <v>0</v>
      </c>
      <c r="CY217" s="106">
        <f>'Mladí jazdci'!CY27</f>
        <v>0</v>
      </c>
      <c r="CZ217" s="106">
        <f>'Mladí jazdci'!CZ27</f>
        <v>0</v>
      </c>
      <c r="DA217" s="106">
        <f>'Mladí jazdci'!DA27</f>
        <v>0</v>
      </c>
      <c r="DB217" s="106">
        <f>'Mladí jazdci'!DB27</f>
        <v>0</v>
      </c>
      <c r="DC217" s="106">
        <f>'Mladí jazdci'!DC27</f>
        <v>0</v>
      </c>
      <c r="DD217" s="106">
        <f>'Mladí jazdci'!DD27</f>
        <v>0</v>
      </c>
      <c r="DE217" s="106">
        <f>'Mladí jazdci'!DE27</f>
        <v>0</v>
      </c>
      <c r="DF217" s="106">
        <f>'Mladí jazdci'!DF27</f>
        <v>0</v>
      </c>
      <c r="DG217" s="106">
        <f>'Mladí jazdci'!DG27</f>
        <v>0</v>
      </c>
      <c r="DH217" s="106">
        <f>'Mladí jazdci'!DH27</f>
        <v>0</v>
      </c>
      <c r="DI217" s="106">
        <f>'Mladí jazdci'!DI27</f>
        <v>0</v>
      </c>
      <c r="DJ217" s="106">
        <f>'Mladí jazdci'!DJ27</f>
        <v>0</v>
      </c>
      <c r="DK217" s="106">
        <f>'Mladí jazdci'!DK27</f>
        <v>0</v>
      </c>
      <c r="DL217" s="106">
        <f>'Mladí jazdci'!DL27</f>
        <v>0</v>
      </c>
      <c r="DM217" s="106">
        <f>'Mladí jazdci'!DM27</f>
        <v>0</v>
      </c>
      <c r="DN217" s="106">
        <f>'Mladí jazdci'!DN27</f>
        <v>0</v>
      </c>
      <c r="DO217" s="106">
        <f>'Mladí jazdci'!DO27</f>
        <v>0</v>
      </c>
      <c r="DP217" s="106">
        <f>'Mladí jazdci'!DP27</f>
        <v>0</v>
      </c>
      <c r="DQ217" s="106">
        <f>'Mladí jazdci'!DQ27</f>
        <v>0</v>
      </c>
      <c r="DR217" s="106">
        <f>'Mladí jazdci'!DR27</f>
        <v>0</v>
      </c>
      <c r="DS217" s="106">
        <f>'Mladí jazdci'!DS27</f>
        <v>0</v>
      </c>
      <c r="DT217" s="106">
        <f>'Mladí jazdci'!DT27</f>
        <v>0</v>
      </c>
      <c r="DU217" s="106">
        <f>'Mladí jazdci'!DU27</f>
        <v>0</v>
      </c>
      <c r="DV217" s="106">
        <f>'Mladí jazdci'!DV27</f>
        <v>0</v>
      </c>
      <c r="DW217" s="106">
        <f>'Mladí jazdci'!DW27</f>
        <v>0</v>
      </c>
      <c r="DX217" s="106">
        <f>'Mladí jazdci'!DX27</f>
        <v>0</v>
      </c>
      <c r="DY217" s="106">
        <f>'Mladí jazdci'!DY27</f>
        <v>0</v>
      </c>
      <c r="DZ217" s="106">
        <f>'Mladí jazdci'!DZ27</f>
        <v>0</v>
      </c>
      <c r="EA217" s="106">
        <f>'Mladí jazdci'!EA27</f>
        <v>0</v>
      </c>
      <c r="EB217" s="106">
        <f>'Mladí jazdci'!EB27</f>
        <v>0</v>
      </c>
      <c r="EC217" s="106">
        <f>'Mladí jazdci'!EC27</f>
        <v>0</v>
      </c>
      <c r="ED217" s="106">
        <f>'Mladí jazdci'!ED27</f>
        <v>0</v>
      </c>
      <c r="EE217" s="106">
        <f>'Mladí jazdci'!EE27</f>
        <v>0</v>
      </c>
      <c r="EF217" s="106">
        <f>'Mladí jazdci'!EF27</f>
        <v>0</v>
      </c>
      <c r="EG217" s="106">
        <f>'Mladí jazdci'!EG27</f>
        <v>0</v>
      </c>
      <c r="EH217" s="106">
        <f>'Mladí jazdci'!EH27</f>
        <v>0</v>
      </c>
      <c r="EI217" s="106">
        <f>'Mladí jazdci'!EI27</f>
        <v>0</v>
      </c>
      <c r="EJ217" s="106">
        <f>'Mladí jazdci'!EJ27</f>
        <v>0</v>
      </c>
      <c r="EK217" s="106">
        <f>'Mladí jazdci'!EK27</f>
        <v>0</v>
      </c>
      <c r="EL217" s="106">
        <f>'Mladí jazdci'!EL27</f>
        <v>0</v>
      </c>
      <c r="EM217" s="106">
        <f>'Mladí jazdci'!EM27</f>
        <v>0</v>
      </c>
      <c r="EN217" s="106">
        <f>'Mladí jazdci'!EN27</f>
        <v>0</v>
      </c>
      <c r="EO217" s="106">
        <f>'Mladí jazdci'!EO27</f>
        <v>0</v>
      </c>
      <c r="EP217" s="106">
        <f>'Mladí jazdci'!EP27</f>
        <v>0</v>
      </c>
      <c r="EQ217" s="106">
        <f>'Mladí jazdci'!EQ27</f>
        <v>0</v>
      </c>
      <c r="ER217" s="106">
        <f>'Mladí jazdci'!ER27</f>
        <v>0</v>
      </c>
      <c r="ES217" s="106">
        <f>'Mladí jazdci'!ES27</f>
        <v>0</v>
      </c>
      <c r="ET217" s="106">
        <f>'Mladí jazdci'!ET27</f>
        <v>0</v>
      </c>
      <c r="EU217" s="106">
        <f>'Mladí jazdci'!EU27</f>
        <v>0</v>
      </c>
      <c r="EV217" s="106">
        <f>'Mladí jazdci'!EV27</f>
        <v>0</v>
      </c>
      <c r="EW217" s="106">
        <f>'Mladí jazdci'!EW27</f>
        <v>0</v>
      </c>
      <c r="EX217" s="106">
        <f>'Mladí jazdci'!EX27</f>
        <v>0</v>
      </c>
      <c r="EY217" s="106">
        <f>'Mladí jazdci'!EY27</f>
        <v>0</v>
      </c>
      <c r="EZ217" s="106">
        <f>'Mladí jazdci'!EZ27</f>
        <v>0</v>
      </c>
      <c r="FA217" s="106">
        <f>'Mladí jazdci'!FA27</f>
        <v>0</v>
      </c>
      <c r="FB217" s="106">
        <f>'Mladí jazdci'!FB27</f>
        <v>0</v>
      </c>
      <c r="FC217" s="106">
        <f>'Mladí jazdci'!FC27</f>
        <v>0</v>
      </c>
      <c r="FD217" s="106">
        <f>'Mladí jazdci'!FD27</f>
        <v>0</v>
      </c>
      <c r="FE217" s="106">
        <f>'Mladí jazdci'!FE27</f>
        <v>0</v>
      </c>
      <c r="FF217" s="106">
        <f>'Mladí jazdci'!FF27</f>
        <v>0</v>
      </c>
      <c r="FG217" s="106">
        <f>'Mladí jazdci'!FG27</f>
        <v>0</v>
      </c>
      <c r="FH217" s="106">
        <f>'Mladí jazdci'!FH27</f>
        <v>0</v>
      </c>
      <c r="FI217" s="106">
        <f>'Mladí jazdci'!FI27</f>
        <v>0</v>
      </c>
      <c r="FJ217" s="106">
        <f>'Mladí jazdci'!FJ27</f>
        <v>0</v>
      </c>
      <c r="FK217" s="106">
        <f>'Mladí jazdci'!FK27</f>
        <v>0</v>
      </c>
      <c r="FL217" s="106">
        <f>'Mladí jazdci'!FL27</f>
        <v>0</v>
      </c>
      <c r="FM217" s="106">
        <f>'Mladí jazdci'!FM27</f>
        <v>0</v>
      </c>
      <c r="FN217" s="106">
        <f>'Mladí jazdci'!FN27</f>
        <v>0</v>
      </c>
      <c r="FO217" s="106">
        <f>'Mladí jazdci'!FO27</f>
        <v>0</v>
      </c>
      <c r="FP217" s="106">
        <f>'Mladí jazdci'!FP27</f>
        <v>0</v>
      </c>
      <c r="FQ217" s="106">
        <f>'Mladí jazdci'!FQ27</f>
        <v>0</v>
      </c>
      <c r="FR217" s="106">
        <f>'Mladí jazdci'!FR27</f>
        <v>0</v>
      </c>
      <c r="FS217" s="106">
        <f>'Mladí jazdci'!FS27</f>
        <v>0</v>
      </c>
      <c r="FT217" s="106">
        <f>'Mladí jazdci'!FT27</f>
        <v>0</v>
      </c>
      <c r="FU217" s="106">
        <f>'Mladí jazdci'!FU27</f>
        <v>0</v>
      </c>
      <c r="FV217" s="106">
        <f>'Mladí jazdci'!FV27</f>
        <v>0</v>
      </c>
      <c r="FW217" s="106">
        <f>'Mladí jazdci'!FW27</f>
        <v>0</v>
      </c>
      <c r="FX217" s="106">
        <f>'Mladí jazdci'!FX27</f>
        <v>0</v>
      </c>
      <c r="FY217" s="106">
        <f>'Mladí jazdci'!FY27</f>
        <v>0</v>
      </c>
      <c r="FZ217" s="106">
        <f>'Mladí jazdci'!FZ27</f>
        <v>0</v>
      </c>
      <c r="GA217" s="106">
        <f>'Mladí jazdci'!GA27</f>
        <v>0</v>
      </c>
      <c r="GB217" s="106" t="str">
        <f>'Mladí jazdci'!GB27</f>
        <v>o</v>
      </c>
      <c r="GC217" s="106">
        <f>'Mladí jazdci'!GC27</f>
        <v>0</v>
      </c>
      <c r="GD217" s="106">
        <f>'Mladí jazdci'!GD27</f>
        <v>0</v>
      </c>
      <c r="GE217" s="106">
        <f>'Mladí jazdci'!GE27</f>
        <v>0</v>
      </c>
      <c r="GF217" s="106">
        <f>'Mladí jazdci'!GF27</f>
        <v>0</v>
      </c>
      <c r="GG217" s="106">
        <f>'Mladí jazdci'!GG27</f>
        <v>0</v>
      </c>
      <c r="GH217" s="106">
        <f>'Mladí jazdci'!GH27</f>
        <v>0</v>
      </c>
      <c r="GI217" s="106">
        <f>'Mladí jazdci'!GI27</f>
        <v>0</v>
      </c>
      <c r="GJ217" s="106">
        <f>'Mladí jazdci'!GJ27</f>
        <v>0</v>
      </c>
      <c r="GK217" s="106">
        <f>'Mladí jazdci'!GK27</f>
        <v>0</v>
      </c>
      <c r="GL217" s="106">
        <f>'Mladí jazdci'!GL27</f>
        <v>0</v>
      </c>
      <c r="GM217" s="106">
        <f>'Mladí jazdci'!GM27</f>
        <v>0</v>
      </c>
      <c r="GN217" s="106">
        <f>'Mladí jazdci'!GN27</f>
        <v>0</v>
      </c>
      <c r="GO217" s="106">
        <f>'Mladí jazdci'!GO27</f>
        <v>0</v>
      </c>
      <c r="GP217" s="106">
        <f>'Mladí jazdci'!GP27</f>
        <v>0</v>
      </c>
      <c r="GQ217" s="106">
        <f>'Mladí jazdci'!GQ27</f>
        <v>0</v>
      </c>
      <c r="GR217" s="106">
        <f>'Mladí jazdci'!GR27</f>
        <v>0</v>
      </c>
      <c r="GS217" s="106">
        <f>'Mladí jazdci'!GS27</f>
        <v>0</v>
      </c>
      <c r="GT217" s="106">
        <f>'Mladí jazdci'!GT27</f>
        <v>0</v>
      </c>
      <c r="GU217" s="106">
        <f>'Mladí jazdci'!GU27</f>
        <v>0</v>
      </c>
      <c r="GV217" s="106">
        <f>'Mladí jazdci'!GV27</f>
        <v>0</v>
      </c>
      <c r="GW217" s="106">
        <f>'Mladí jazdci'!GW27</f>
        <v>0</v>
      </c>
      <c r="GX217" s="106">
        <f>'Mladí jazdci'!GX27</f>
        <v>0</v>
      </c>
      <c r="GY217" s="106">
        <f>'Mladí jazdci'!GY27</f>
        <v>0</v>
      </c>
      <c r="GZ217" s="106">
        <f>'Mladí jazdci'!GZ27</f>
        <v>0</v>
      </c>
      <c r="HA217" s="106">
        <f>'Mladí jazdci'!HA27</f>
        <v>0</v>
      </c>
      <c r="HB217" s="106">
        <f>'Mladí jazdci'!HB27</f>
        <v>0</v>
      </c>
      <c r="HC217" s="106">
        <f>'Mladí jazdci'!HC27</f>
        <v>0</v>
      </c>
      <c r="HD217" s="106">
        <f>'Mladí jazdci'!HD27</f>
        <v>0</v>
      </c>
      <c r="HE217" s="106">
        <f>'Mladí jazdci'!HE27</f>
        <v>0</v>
      </c>
      <c r="HF217" s="106">
        <f>'Mladí jazdci'!HF27</f>
        <v>0</v>
      </c>
      <c r="HG217" s="106">
        <f>'Mladí jazdci'!HG27</f>
        <v>0</v>
      </c>
      <c r="HH217" s="106">
        <f>'Mladí jazdci'!HH27</f>
        <v>0</v>
      </c>
      <c r="HI217" s="106">
        <f>'Mladí jazdci'!HI27</f>
        <v>0</v>
      </c>
      <c r="HJ217" s="106">
        <f>'Mladí jazdci'!HJ27</f>
        <v>0</v>
      </c>
      <c r="HK217" s="106">
        <f>'Mladí jazdci'!HK27</f>
        <v>0</v>
      </c>
      <c r="HL217" s="106">
        <f>'Mladí jazdci'!HL27</f>
        <v>0</v>
      </c>
      <c r="HM217" s="106">
        <f>'Mladí jazdci'!HM27</f>
        <v>0</v>
      </c>
      <c r="HN217" s="106">
        <f>'Mladí jazdci'!HN27</f>
        <v>0</v>
      </c>
      <c r="HO217" s="106">
        <f>'Mladí jazdci'!HO27</f>
        <v>0</v>
      </c>
      <c r="HP217" s="106">
        <f>'Mladí jazdci'!HP27</f>
        <v>0</v>
      </c>
      <c r="HQ217" s="106">
        <f>'Mladí jazdci'!HQ27</f>
        <v>0</v>
      </c>
      <c r="HR217" s="106">
        <f>'Mladí jazdci'!HR27</f>
        <v>0</v>
      </c>
      <c r="HS217" s="106">
        <f>'Mladí jazdci'!HS27</f>
        <v>0</v>
      </c>
      <c r="HT217" s="106">
        <f>'Mladí jazdci'!HT27</f>
        <v>0</v>
      </c>
      <c r="HU217" s="106">
        <f>'Mladí jazdci'!HU27</f>
        <v>0</v>
      </c>
      <c r="HV217" s="106">
        <f>'Mladí jazdci'!HV27</f>
        <v>0</v>
      </c>
      <c r="HW217" s="106">
        <f>'Mladí jazdci'!HW27</f>
        <v>0</v>
      </c>
      <c r="HX217" s="106">
        <f>'Mladí jazdci'!HX27</f>
        <v>0</v>
      </c>
      <c r="HY217" s="106">
        <f>'Mladí jazdci'!HY27</f>
        <v>0</v>
      </c>
      <c r="HZ217" s="106">
        <f>'Mladí jazdci'!HZ27</f>
        <v>0</v>
      </c>
      <c r="IA217" s="106">
        <f>'Mladí jazdci'!IA27</f>
        <v>0</v>
      </c>
      <c r="IB217" s="106">
        <f>'Mladí jazdci'!IB27</f>
        <v>0</v>
      </c>
      <c r="IC217" s="106">
        <f>'Mladí jazdci'!IC27</f>
        <v>0</v>
      </c>
      <c r="ID217" s="106">
        <f>'Mladí jazdci'!ID27</f>
        <v>0</v>
      </c>
      <c r="IE217" s="106">
        <f>'Mladí jazdci'!IE27</f>
        <v>0</v>
      </c>
      <c r="IF217" s="106">
        <f>'Mladí jazdci'!IF27</f>
        <v>0</v>
      </c>
      <c r="IG217" s="106">
        <f>'Mladí jazdci'!IG27</f>
        <v>0</v>
      </c>
      <c r="IH217" s="106">
        <f>'Mladí jazdci'!IH27</f>
        <v>0</v>
      </c>
      <c r="II217" s="106">
        <f>'Mladí jazdci'!II27</f>
        <v>0</v>
      </c>
      <c r="IJ217" s="106">
        <f>'Mladí jazdci'!IJ27</f>
        <v>0</v>
      </c>
      <c r="IK217" s="106">
        <f>'Mladí jazdci'!IK27</f>
        <v>0</v>
      </c>
      <c r="IL217" s="106">
        <f>'Mladí jazdci'!IL27</f>
        <v>0</v>
      </c>
      <c r="IM217" s="106">
        <f>'Mladí jazdci'!IM27</f>
        <v>0</v>
      </c>
      <c r="IN217" s="106">
        <f>'Mladí jazdci'!IN27</f>
        <v>0</v>
      </c>
      <c r="IO217" s="106">
        <f>'Mladí jazdci'!IO27</f>
        <v>0</v>
      </c>
      <c r="IP217" s="106">
        <f>'Mladí jazdci'!IP27</f>
        <v>0</v>
      </c>
      <c r="IQ217" s="106">
        <f>'Mladí jazdci'!IQ27</f>
        <v>0</v>
      </c>
      <c r="IR217" s="106">
        <f>'Mladí jazdci'!IR27</f>
        <v>0</v>
      </c>
      <c r="IS217" s="106">
        <f>'Mladí jazdci'!IS27</f>
        <v>0</v>
      </c>
      <c r="IT217" s="106">
        <f>'Mladí jazdci'!IT27</f>
        <v>0</v>
      </c>
      <c r="IU217" s="106">
        <f>'Mladí jazdci'!IU27</f>
        <v>0</v>
      </c>
      <c r="IV217" s="106">
        <f>'Mladí jazdci'!IV27</f>
        <v>0</v>
      </c>
      <c r="IW217" s="106">
        <f>'Mladí jazdci'!IW27</f>
        <v>0</v>
      </c>
      <c r="IX217" s="106">
        <f>'Mladí jazdci'!IX27</f>
        <v>0</v>
      </c>
      <c r="IY217" s="106">
        <f>'Mladí jazdci'!IY27</f>
        <v>0</v>
      </c>
      <c r="IZ217" s="106">
        <f>'Mladí jazdci'!IZ27</f>
        <v>0</v>
      </c>
      <c r="JA217" s="106">
        <f>'Mladí jazdci'!JA27</f>
        <v>0</v>
      </c>
      <c r="JB217" s="106">
        <f>'Mladí jazdci'!JB27</f>
        <v>0</v>
      </c>
      <c r="JC217" s="106">
        <f>'Mladí jazdci'!JC27</f>
        <v>0</v>
      </c>
      <c r="JD217" s="106">
        <f>'Mladí jazdci'!JD27</f>
        <v>0</v>
      </c>
      <c r="JE217" s="106">
        <f>'Mladí jazdci'!JE27</f>
        <v>0</v>
      </c>
      <c r="JF217" s="106">
        <f>'Mladí jazdci'!JF27</f>
        <v>0</v>
      </c>
      <c r="JG217" s="106">
        <f>'Mladí jazdci'!JG27</f>
        <v>0</v>
      </c>
      <c r="JH217" s="106">
        <f>'Mladí jazdci'!JH27</f>
        <v>0</v>
      </c>
      <c r="JI217" s="106">
        <f>'Mladí jazdci'!JI27</f>
        <v>0</v>
      </c>
      <c r="JJ217" s="106">
        <f>'Mladí jazdci'!JJ27</f>
        <v>0</v>
      </c>
      <c r="JK217" s="106">
        <f>'Mladí jazdci'!JK27</f>
        <v>0</v>
      </c>
      <c r="JL217" s="106">
        <f>'Mladí jazdci'!JL27</f>
        <v>0</v>
      </c>
      <c r="JM217" s="106">
        <f>'Mladí jazdci'!JM27</f>
        <v>0</v>
      </c>
      <c r="JN217" s="106">
        <f>'Mladí jazdci'!JN27</f>
        <v>0</v>
      </c>
      <c r="JO217" s="106">
        <f>'Mladí jazdci'!JO27</f>
        <v>0</v>
      </c>
      <c r="JP217" s="106">
        <f>'Mladí jazdci'!JP27</f>
        <v>0</v>
      </c>
      <c r="JQ217" s="106">
        <f>'Mladí jazdci'!JQ27</f>
        <v>0</v>
      </c>
      <c r="JR217" s="106">
        <f>'Mladí jazdci'!JR27</f>
        <v>0</v>
      </c>
      <c r="JS217" s="106">
        <f>'Mladí jazdci'!JS27</f>
        <v>0</v>
      </c>
      <c r="JT217" s="106">
        <f>'Mladí jazdci'!JT27</f>
        <v>0</v>
      </c>
      <c r="JU217" s="106">
        <f>'Mladí jazdci'!JU27</f>
        <v>0</v>
      </c>
      <c r="JV217" s="106">
        <f>'Mladí jazdci'!JV27</f>
        <v>0</v>
      </c>
      <c r="JW217" s="106">
        <f>'Mladí jazdci'!JW27</f>
        <v>0</v>
      </c>
      <c r="JX217" s="106">
        <f>'Mladí jazdci'!JX27</f>
        <v>0</v>
      </c>
      <c r="JY217" s="106">
        <f>'Mladí jazdci'!JY27</f>
        <v>0</v>
      </c>
      <c r="JZ217" s="106">
        <f>'Mladí jazdci'!JZ27</f>
        <v>0</v>
      </c>
      <c r="KA217" s="106">
        <f>'Mladí jazdci'!KA27</f>
        <v>0</v>
      </c>
      <c r="KB217" s="106">
        <f>'Mladí jazdci'!KB27</f>
        <v>0</v>
      </c>
      <c r="KC217" s="106">
        <f>'Mladí jazdci'!KC27</f>
        <v>0</v>
      </c>
      <c r="KD217" s="106">
        <f>'Mladí jazdci'!KD27</f>
        <v>0</v>
      </c>
      <c r="KE217" s="106">
        <f>'Mladí jazdci'!KE27</f>
        <v>0</v>
      </c>
      <c r="KF217" s="106">
        <f>'Mladí jazdci'!KF27</f>
        <v>0</v>
      </c>
      <c r="KG217" s="106">
        <f>'Mladí jazdci'!KG27</f>
        <v>0</v>
      </c>
      <c r="KH217" s="106">
        <f>'Mladí jazdci'!KH27</f>
        <v>0</v>
      </c>
      <c r="KI217" s="106">
        <f>'Mladí jazdci'!KI27</f>
        <v>0</v>
      </c>
      <c r="KJ217" s="106">
        <f>'Mladí jazdci'!KJ27</f>
        <v>0</v>
      </c>
      <c r="KK217" s="106">
        <f>'Mladí jazdci'!KK27</f>
        <v>0</v>
      </c>
      <c r="KL217" s="106">
        <f>'Mladí jazdci'!KL27</f>
        <v>0</v>
      </c>
      <c r="KM217" s="106">
        <f>'Mladí jazdci'!KM27</f>
        <v>0</v>
      </c>
      <c r="KN217" s="106">
        <f>'Mladí jazdci'!KN27</f>
        <v>0</v>
      </c>
      <c r="KO217" s="106">
        <f>'Mladí jazdci'!KO27</f>
        <v>0</v>
      </c>
      <c r="KP217" s="106">
        <f>'Mladí jazdci'!KP27</f>
        <v>0</v>
      </c>
      <c r="KQ217" s="106">
        <f>'Mladí jazdci'!KQ27</f>
        <v>0</v>
      </c>
      <c r="KR217" s="106">
        <f>'Mladí jazdci'!KR27</f>
        <v>0</v>
      </c>
      <c r="KS217" s="106">
        <f>'Mladí jazdci'!KS27</f>
        <v>0</v>
      </c>
      <c r="KT217" s="106">
        <f>'Mladí jazdci'!KT27</f>
        <v>0</v>
      </c>
      <c r="KU217" s="106">
        <f>'Mladí jazdci'!KU27</f>
        <v>0</v>
      </c>
      <c r="KV217" s="106">
        <f>'Mladí jazdci'!KV27</f>
        <v>0</v>
      </c>
      <c r="KW217" s="106">
        <f>'Mladí jazdci'!KW27</f>
        <v>0</v>
      </c>
      <c r="KX217" s="106">
        <f>'Mladí jazdci'!KX27</f>
        <v>0</v>
      </c>
      <c r="KY217" s="106">
        <f>'Mladí jazdci'!KY27</f>
        <v>0</v>
      </c>
      <c r="KZ217" s="106">
        <f>'Mladí jazdci'!KZ27</f>
        <v>0</v>
      </c>
      <c r="LA217" s="106">
        <f>'Mladí jazdci'!LA27</f>
        <v>0</v>
      </c>
      <c r="LB217" s="106">
        <f>'Mladí jazdci'!LB27</f>
        <v>0</v>
      </c>
      <c r="LC217" s="106">
        <f>'Mladí jazdci'!LC27</f>
        <v>0</v>
      </c>
      <c r="LD217" s="106">
        <f>'Mladí jazdci'!LD27</f>
        <v>0</v>
      </c>
      <c r="LE217" s="106">
        <f>'Mladí jazdci'!LE27</f>
        <v>0</v>
      </c>
      <c r="LF217" s="106">
        <f>'Mladí jazdci'!LF27</f>
        <v>0</v>
      </c>
      <c r="LG217" s="106">
        <f>'Mladí jazdci'!LG27</f>
        <v>0</v>
      </c>
      <c r="LH217" s="106">
        <f>'Mladí jazdci'!LH27</f>
        <v>0</v>
      </c>
      <c r="LI217" s="106">
        <f>'Mladí jazdci'!LI27</f>
        <v>0</v>
      </c>
      <c r="LJ217" s="106">
        <f>'Mladí jazdci'!LJ27</f>
        <v>0</v>
      </c>
      <c r="LK217" s="106">
        <f>'Mladí jazdci'!LK27</f>
        <v>0</v>
      </c>
      <c r="LL217" s="106">
        <f>'Mladí jazdci'!LL27</f>
        <v>0</v>
      </c>
      <c r="LM217" s="106">
        <f>'Mladí jazdci'!LM27</f>
        <v>0</v>
      </c>
      <c r="LN217" s="106">
        <f>'Mladí jazdci'!LN27</f>
        <v>0</v>
      </c>
      <c r="LO217" s="106">
        <f>'Mladí jazdci'!LO27</f>
        <v>0</v>
      </c>
      <c r="LP217" s="106">
        <f>'Mladí jazdci'!LP27</f>
        <v>0</v>
      </c>
      <c r="LQ217" s="106">
        <f>'Mladí jazdci'!LQ27</f>
        <v>0</v>
      </c>
      <c r="LR217" s="106" t="str">
        <f>'Mladí jazdci'!LR27</f>
        <v>o</v>
      </c>
      <c r="LS217" s="106">
        <f>'Mladí jazdci'!LS27</f>
        <v>1</v>
      </c>
      <c r="LT217" s="106">
        <f>'Mladí jazdci'!LT27</f>
        <v>0</v>
      </c>
      <c r="LU217" s="106">
        <f>'Mladí jazdci'!LU27</f>
        <v>0</v>
      </c>
      <c r="LV217" s="106">
        <f>'Mladí jazdci'!LV27</f>
        <v>0</v>
      </c>
      <c r="LW217" s="106">
        <f>'Mladí jazdci'!LW27</f>
        <v>0</v>
      </c>
      <c r="LX217" s="106">
        <f>'Mladí jazdci'!LX27</f>
        <v>0</v>
      </c>
      <c r="LY217" s="106">
        <f>'Mladí jazdci'!LY27</f>
        <v>0</v>
      </c>
      <c r="LZ217" s="106">
        <f>'Mladí jazdci'!LZ27</f>
        <v>0</v>
      </c>
      <c r="MA217" s="106">
        <f>'Mladí jazdci'!MA27</f>
        <v>0</v>
      </c>
      <c r="MB217" s="106">
        <f>'Mladí jazdci'!MB27</f>
        <v>0</v>
      </c>
      <c r="MC217" s="106">
        <f>'Mladí jazdci'!MC27</f>
        <v>0</v>
      </c>
      <c r="MD217" s="106">
        <f>'Mladí jazdci'!MD27</f>
        <v>0</v>
      </c>
      <c r="ME217" s="106">
        <f>'Mladí jazdci'!ME27</f>
        <v>0</v>
      </c>
      <c r="MF217" s="106">
        <f>'Mladí jazdci'!MF27</f>
        <v>0</v>
      </c>
      <c r="MG217" s="106">
        <f>'Mladí jazdci'!MG27</f>
        <v>0</v>
      </c>
      <c r="MH217" s="106">
        <f>'Mladí jazdci'!MH27</f>
        <v>0</v>
      </c>
      <c r="MI217" s="106">
        <f>'Mladí jazdci'!MI27</f>
        <v>0</v>
      </c>
      <c r="MJ217" s="106">
        <f>'Mladí jazdci'!MJ27</f>
        <v>0</v>
      </c>
      <c r="MK217" s="106">
        <f>'Mladí jazdci'!MK27</f>
        <v>0</v>
      </c>
      <c r="ML217" s="106">
        <f>'Mladí jazdci'!ML27</f>
        <v>0</v>
      </c>
      <c r="MM217" s="106">
        <f>'Mladí jazdci'!MM27</f>
        <v>0</v>
      </c>
      <c r="MN217" s="106">
        <f>'Mladí jazdci'!MN27</f>
        <v>0</v>
      </c>
      <c r="MO217" s="106">
        <f>'Mladí jazdci'!MO27</f>
        <v>0</v>
      </c>
      <c r="MP217" s="106">
        <f>'Mladí jazdci'!MP27</f>
        <v>0</v>
      </c>
      <c r="MQ217" s="106">
        <f>'Mladí jazdci'!MQ27</f>
        <v>0</v>
      </c>
      <c r="MR217" s="106">
        <f>'Mladí jazdci'!MR27</f>
        <v>0</v>
      </c>
      <c r="MS217" s="106">
        <f>'Mladí jazdci'!MS27</f>
        <v>0</v>
      </c>
      <c r="MT217" s="106">
        <f>'Mladí jazdci'!MT27</f>
        <v>0</v>
      </c>
      <c r="MU217" s="106">
        <f>'Mladí jazdci'!MU27</f>
        <v>0</v>
      </c>
      <c r="MV217" s="106">
        <f>'Mladí jazdci'!MV27</f>
        <v>0</v>
      </c>
      <c r="MW217" s="106">
        <f>'Mladí jazdci'!MW27</f>
        <v>0</v>
      </c>
      <c r="MX217" s="106">
        <f>'Mladí jazdci'!MX27</f>
        <v>0</v>
      </c>
      <c r="MY217" s="106">
        <f>'Mladí jazdci'!MY27</f>
        <v>0</v>
      </c>
      <c r="MZ217" s="106">
        <f>'Mladí jazdci'!MZ27</f>
        <v>0</v>
      </c>
      <c r="NA217" s="106">
        <f>'Mladí jazdci'!NA27</f>
        <v>0</v>
      </c>
      <c r="NB217" s="106">
        <f>'Mladí jazdci'!NB27</f>
        <v>0</v>
      </c>
      <c r="NC217" s="106">
        <f>'Mladí jazdci'!NC27</f>
        <v>0</v>
      </c>
      <c r="ND217" s="106">
        <f>'Mladí jazdci'!ND27</f>
        <v>0</v>
      </c>
      <c r="NE217" s="106">
        <f>'Mladí jazdci'!NE27</f>
        <v>0</v>
      </c>
      <c r="NF217" s="106">
        <f>'Mladí jazdci'!NF27</f>
        <v>0</v>
      </c>
      <c r="NG217" s="106">
        <f>'Mladí jazdci'!NG27</f>
        <v>0</v>
      </c>
      <c r="NH217" s="106">
        <f>'Mladí jazdci'!NH27</f>
        <v>0</v>
      </c>
      <c r="NI217" s="106">
        <f>'Mladí jazdci'!NI27</f>
        <v>0</v>
      </c>
      <c r="NJ217" s="106">
        <f>'Mladí jazdci'!NJ27</f>
        <v>0</v>
      </c>
      <c r="NK217" s="106">
        <f>'Mladí jazdci'!NK27</f>
        <v>0</v>
      </c>
      <c r="NL217" s="106">
        <f>'Mladí jazdci'!NL27</f>
        <v>0</v>
      </c>
      <c r="NM217" s="106">
        <f>'Mladí jazdci'!NM27</f>
        <v>0</v>
      </c>
      <c r="NN217" s="106">
        <f>'Mladí jazdci'!NN27</f>
        <v>0</v>
      </c>
      <c r="NO217" s="106">
        <f>'Mladí jazdci'!NO27</f>
        <v>0</v>
      </c>
      <c r="NP217" s="106">
        <f>'Mladí jazdci'!NP27</f>
        <v>0</v>
      </c>
      <c r="NQ217" s="106">
        <f>'Mladí jazdci'!NQ27</f>
        <v>0</v>
      </c>
      <c r="NR217" s="106">
        <f>'Mladí jazdci'!NR27</f>
        <v>0</v>
      </c>
      <c r="NS217" s="106">
        <f>'Mladí jazdci'!NS27</f>
        <v>0</v>
      </c>
      <c r="NT217" s="106">
        <f>'Mladí jazdci'!NT27</f>
        <v>0</v>
      </c>
      <c r="NU217" s="106">
        <f>'Mladí jazdci'!NU27</f>
        <v>0</v>
      </c>
      <c r="NV217" s="106">
        <f>'Mladí jazdci'!NV27</f>
        <v>0</v>
      </c>
      <c r="NW217" s="106">
        <f>'Mladí jazdci'!NW27</f>
        <v>0</v>
      </c>
      <c r="NX217" s="106">
        <f>'Mladí jazdci'!NX27</f>
        <v>0</v>
      </c>
      <c r="NY217" s="106">
        <f>'Mladí jazdci'!NY27</f>
        <v>0</v>
      </c>
      <c r="NZ217" s="106">
        <f>'Mladí jazdci'!NZ27</f>
        <v>0</v>
      </c>
      <c r="OA217" s="106">
        <f>'Mladí jazdci'!OA27</f>
        <v>0</v>
      </c>
      <c r="OB217" s="106">
        <f>'Mladí jazdci'!OB27</f>
        <v>0</v>
      </c>
      <c r="OC217" s="106">
        <f>'Mladí jazdci'!OC27</f>
        <v>0</v>
      </c>
      <c r="OD217" s="106">
        <f>'Mladí jazdci'!OD27</f>
        <v>0</v>
      </c>
      <c r="OE217" s="106">
        <f>'Mladí jazdci'!OE27</f>
        <v>0</v>
      </c>
      <c r="OF217" s="106">
        <f>'Mladí jazdci'!OF27</f>
        <v>0</v>
      </c>
      <c r="OG217" s="106">
        <f>'Mladí jazdci'!OG27</f>
        <v>0</v>
      </c>
      <c r="OH217" s="106">
        <f>'Mladí jazdci'!OH27</f>
        <v>0</v>
      </c>
      <c r="OI217" s="106">
        <f>'Mladí jazdci'!OI27</f>
        <v>0</v>
      </c>
      <c r="OJ217" s="106">
        <f>'Mladí jazdci'!OJ27</f>
        <v>0</v>
      </c>
      <c r="OK217" s="106">
        <f>'Mladí jazdci'!OK27</f>
        <v>0</v>
      </c>
      <c r="OL217" s="106">
        <f>'Mladí jazdci'!OL27</f>
        <v>0</v>
      </c>
      <c r="OM217" s="106">
        <f>'Mladí jazdci'!OM27</f>
        <v>0</v>
      </c>
      <c r="ON217" s="106">
        <f>'Mladí jazdci'!ON27</f>
        <v>0</v>
      </c>
      <c r="OO217" s="106">
        <f>'Mladí jazdci'!OO27</f>
        <v>0</v>
      </c>
      <c r="OP217" s="106">
        <f>'Mladí jazdci'!OP27</f>
        <v>0</v>
      </c>
      <c r="OQ217" s="106">
        <f>'Mladí jazdci'!OQ27</f>
        <v>0</v>
      </c>
      <c r="OR217" s="106">
        <f>'Mladí jazdci'!OR27</f>
        <v>0</v>
      </c>
      <c r="OS217" s="106">
        <f>'Mladí jazdci'!OS27</f>
        <v>0</v>
      </c>
      <c r="OT217" s="106">
        <f>'Mladí jazdci'!OT27</f>
        <v>0</v>
      </c>
      <c r="OU217" s="106">
        <f>'Mladí jazdci'!OU27</f>
        <v>0</v>
      </c>
      <c r="OV217" s="106">
        <f>'Mladí jazdci'!OV27</f>
        <v>0</v>
      </c>
      <c r="OW217" s="106">
        <f>'Mladí jazdci'!OW27</f>
        <v>0</v>
      </c>
      <c r="OX217" s="106">
        <f>'Mladí jazdci'!OX27</f>
        <v>0</v>
      </c>
      <c r="OY217" s="106">
        <f>'Mladí jazdci'!OY27</f>
        <v>0</v>
      </c>
      <c r="OZ217" s="106">
        <f>'Mladí jazdci'!OZ27</f>
        <v>0</v>
      </c>
      <c r="PA217" s="106">
        <f>'Mladí jazdci'!PA27</f>
        <v>0</v>
      </c>
      <c r="PB217" s="106">
        <f>'Mladí jazdci'!PB27</f>
        <v>0</v>
      </c>
      <c r="PC217" s="106">
        <f>'Mladí jazdci'!PC27</f>
        <v>0</v>
      </c>
      <c r="PD217" s="106">
        <f>'Mladí jazdci'!PD27</f>
        <v>0</v>
      </c>
      <c r="PE217" s="106">
        <f>'Mladí jazdci'!PE27</f>
        <v>0</v>
      </c>
      <c r="PF217" s="106">
        <f>'Mladí jazdci'!PF27</f>
        <v>0</v>
      </c>
      <c r="PG217" s="106">
        <f>'Mladí jazdci'!PG27</f>
        <v>0</v>
      </c>
      <c r="PH217" s="106">
        <f>'Mladí jazdci'!PH27</f>
        <v>0</v>
      </c>
      <c r="PI217" s="106">
        <f>'Mladí jazdci'!PI27</f>
        <v>0</v>
      </c>
      <c r="PJ217" s="106">
        <f>'Mladí jazdci'!PJ27</f>
        <v>0</v>
      </c>
      <c r="PK217" s="106">
        <f>'Mladí jazdci'!PK27</f>
        <v>0</v>
      </c>
      <c r="PL217" s="106">
        <f>'Mladí jazdci'!PL27</f>
        <v>0</v>
      </c>
      <c r="PM217" s="106">
        <f>'Mladí jazdci'!PM27</f>
        <v>0</v>
      </c>
      <c r="PN217" s="106">
        <f>'Mladí jazdci'!PN27</f>
        <v>0</v>
      </c>
      <c r="PO217" s="106">
        <f>'Mladí jazdci'!PO27</f>
        <v>0</v>
      </c>
      <c r="PP217" s="106">
        <f>'Mladí jazdci'!PP27</f>
        <v>0</v>
      </c>
      <c r="PQ217" s="106">
        <f>'Mladí jazdci'!PQ27</f>
        <v>0</v>
      </c>
      <c r="PR217" s="106">
        <f>'Mladí jazdci'!PR27</f>
        <v>0</v>
      </c>
      <c r="PS217" s="106">
        <f>'Mladí jazdci'!PS27</f>
        <v>0</v>
      </c>
      <c r="PT217" s="106">
        <f>'Mladí jazdci'!PT27</f>
        <v>0</v>
      </c>
      <c r="PU217" s="106">
        <f>'Mladí jazdci'!PU27</f>
        <v>0</v>
      </c>
      <c r="PV217" s="106">
        <f>'Mladí jazdci'!PV27</f>
        <v>0</v>
      </c>
      <c r="PW217" s="106">
        <f>'Mladí jazdci'!PW27</f>
        <v>0</v>
      </c>
      <c r="PX217" s="106">
        <f>'Mladí jazdci'!PX27</f>
        <v>0</v>
      </c>
      <c r="PY217" s="106">
        <f>'Mladí jazdci'!PY27</f>
        <v>0</v>
      </c>
      <c r="PZ217" s="106">
        <f>'Mladí jazdci'!PZ27</f>
        <v>0</v>
      </c>
      <c r="QA217" s="106">
        <f>'Mladí jazdci'!QA27</f>
        <v>0</v>
      </c>
      <c r="QB217" s="106">
        <f>'Mladí jazdci'!QB27</f>
        <v>0</v>
      </c>
      <c r="QC217" s="106">
        <f>'Mladí jazdci'!QC27</f>
        <v>0</v>
      </c>
      <c r="QD217" s="106">
        <f>'Mladí jazdci'!QD27</f>
        <v>0</v>
      </c>
      <c r="QE217" s="106">
        <f>'Mladí jazdci'!QE27</f>
        <v>0</v>
      </c>
      <c r="QF217" s="106">
        <f>'Mladí jazdci'!QF27</f>
        <v>0</v>
      </c>
      <c r="QG217" s="106">
        <f>'Mladí jazdci'!QG27</f>
        <v>0</v>
      </c>
      <c r="QH217" s="106">
        <f>'Mladí jazdci'!QH27</f>
        <v>0</v>
      </c>
      <c r="QI217" s="106">
        <f>'Mladí jazdci'!QI27</f>
        <v>0</v>
      </c>
      <c r="QJ217" s="106">
        <f>'Mladí jazdci'!QJ27</f>
        <v>0</v>
      </c>
      <c r="QK217" s="106">
        <f>'Mladí jazdci'!QK27</f>
        <v>0</v>
      </c>
      <c r="QL217" s="106">
        <f>'Mladí jazdci'!QL27</f>
        <v>0</v>
      </c>
      <c r="QM217" s="106">
        <f>'Mladí jazdci'!QM27</f>
        <v>0</v>
      </c>
      <c r="QN217" s="106">
        <f>'Mladí jazdci'!QN27</f>
        <v>0</v>
      </c>
      <c r="QO217" s="106">
        <f>'Mladí jazdci'!QO27</f>
        <v>0</v>
      </c>
      <c r="QP217" s="106">
        <f>'Mladí jazdci'!QP27</f>
        <v>0</v>
      </c>
      <c r="QQ217" s="106">
        <f>'Mladí jazdci'!QQ27</f>
        <v>0</v>
      </c>
      <c r="QR217" s="106">
        <f>'Mladí jazdci'!QR27</f>
        <v>0</v>
      </c>
      <c r="QS217" s="106">
        <f>'Mladí jazdci'!QS27</f>
        <v>0</v>
      </c>
      <c r="QT217" s="106">
        <f>'Mladí jazdci'!QT27</f>
        <v>0</v>
      </c>
      <c r="QU217" s="106">
        <f>'Mladí jazdci'!QU27</f>
        <v>0</v>
      </c>
      <c r="QV217" s="106">
        <f>'Mladí jazdci'!QV27</f>
        <v>0</v>
      </c>
      <c r="QW217" s="106">
        <f>'Mladí jazdci'!QW27</f>
        <v>0</v>
      </c>
      <c r="QX217" s="106">
        <f>'Mladí jazdci'!QX27</f>
        <v>0</v>
      </c>
      <c r="QY217" s="106">
        <f>'Mladí jazdci'!QY27</f>
        <v>0</v>
      </c>
      <c r="QZ217" s="106">
        <f>'Mladí jazdci'!QZ27</f>
        <v>0</v>
      </c>
      <c r="RA217" s="106">
        <f>'Mladí jazdci'!RA27</f>
        <v>0</v>
      </c>
      <c r="RB217" s="106">
        <f>'Mladí jazdci'!RB27</f>
        <v>0</v>
      </c>
      <c r="RC217" s="106">
        <f>'Mladí jazdci'!RC27</f>
        <v>0</v>
      </c>
      <c r="RD217" s="106">
        <f>'Mladí jazdci'!RD27</f>
        <v>0</v>
      </c>
      <c r="RE217" s="106">
        <f>'Mladí jazdci'!RE27</f>
        <v>0</v>
      </c>
      <c r="RF217" s="106">
        <f>'Mladí jazdci'!RF27</f>
        <v>0</v>
      </c>
      <c r="RG217" s="106">
        <f>'Mladí jazdci'!RG27</f>
        <v>0</v>
      </c>
      <c r="RH217" s="106">
        <f>'Mladí jazdci'!RH27</f>
        <v>0</v>
      </c>
      <c r="RI217" s="106">
        <f>'Mladí jazdci'!RI27</f>
        <v>0</v>
      </c>
      <c r="RJ217" s="106">
        <f>'Mladí jazdci'!RJ27</f>
        <v>0</v>
      </c>
      <c r="RK217" s="106">
        <f>'Mladí jazdci'!RK27</f>
        <v>0</v>
      </c>
      <c r="RL217" s="106">
        <f>'Mladí jazdci'!RL27</f>
        <v>0</v>
      </c>
      <c r="RM217" s="106">
        <f>'Mladí jazdci'!RM27</f>
        <v>0</v>
      </c>
      <c r="RN217" s="106">
        <f>'Mladí jazdci'!RN27</f>
        <v>0</v>
      </c>
      <c r="RO217" s="106">
        <f>'Mladí jazdci'!RO27</f>
        <v>0</v>
      </c>
      <c r="RP217" s="106">
        <f>'Mladí jazdci'!RP27</f>
        <v>0</v>
      </c>
      <c r="RQ217" s="106">
        <f>'Mladí jazdci'!RQ27</f>
        <v>0</v>
      </c>
      <c r="RR217" s="106">
        <f>'Mladí jazdci'!RR27</f>
        <v>0</v>
      </c>
      <c r="RS217" s="106">
        <f>'Mladí jazdci'!RS27</f>
        <v>0</v>
      </c>
      <c r="RT217" s="106">
        <f>'Mladí jazdci'!RT27</f>
        <v>0</v>
      </c>
      <c r="RU217" s="106">
        <f>'Mladí jazdci'!RU27</f>
        <v>0</v>
      </c>
      <c r="RV217" s="106">
        <f>'Mladí jazdci'!RV27</f>
        <v>0</v>
      </c>
      <c r="RW217" s="106">
        <f>'Mladí jazdci'!RW27</f>
        <v>0</v>
      </c>
      <c r="RX217" s="106">
        <f>'Mladí jazdci'!RX27</f>
        <v>0</v>
      </c>
      <c r="RY217" s="106">
        <f>'Mladí jazdci'!RY27</f>
        <v>0</v>
      </c>
      <c r="RZ217" s="106">
        <f>'Mladí jazdci'!RZ27</f>
        <v>0</v>
      </c>
      <c r="SA217" s="106">
        <f>'Mladí jazdci'!SA27</f>
        <v>0</v>
      </c>
      <c r="SB217" s="106">
        <f>'Mladí jazdci'!SB27</f>
        <v>0</v>
      </c>
      <c r="SC217" s="106">
        <f>'Mladí jazdci'!SC27</f>
        <v>0</v>
      </c>
      <c r="SD217" s="106">
        <f>'Mladí jazdci'!SD27</f>
        <v>0</v>
      </c>
      <c r="SE217" s="106">
        <f>'Mladí jazdci'!SE27</f>
        <v>0</v>
      </c>
      <c r="SF217" s="106">
        <f>'Mladí jazdci'!SF27</f>
        <v>0</v>
      </c>
      <c r="SG217" s="106">
        <f>'Mladí jazdci'!SG27</f>
        <v>0</v>
      </c>
      <c r="SH217" s="106">
        <f>'Mladí jazdci'!SH27</f>
        <v>0</v>
      </c>
      <c r="SI217" s="106">
        <f>'Mladí jazdci'!SI27</f>
        <v>0</v>
      </c>
      <c r="SJ217" s="106">
        <f>'Mladí jazdci'!SJ27</f>
        <v>0</v>
      </c>
      <c r="SK217" s="106">
        <f>'Mladí jazdci'!SK27</f>
        <v>0</v>
      </c>
      <c r="SL217" s="106">
        <f>'Mladí jazdci'!SL27</f>
        <v>0</v>
      </c>
      <c r="SM217" s="106">
        <f>'Mladí jazdci'!SM27</f>
        <v>0</v>
      </c>
      <c r="SN217" s="106">
        <f>'Mladí jazdci'!SN27</f>
        <v>0</v>
      </c>
      <c r="SO217" s="106">
        <f>'Mladí jazdci'!SO27</f>
        <v>0</v>
      </c>
      <c r="SP217" s="106">
        <f>'Mladí jazdci'!SP27</f>
        <v>0</v>
      </c>
      <c r="SQ217" s="106">
        <f>'Mladí jazdci'!SQ27</f>
        <v>0</v>
      </c>
      <c r="SR217" s="106">
        <f>'Mladí jazdci'!SR27</f>
        <v>0</v>
      </c>
      <c r="SS217" s="106">
        <f>'Mladí jazdci'!SS27</f>
        <v>0</v>
      </c>
      <c r="ST217" s="106">
        <f>'Mladí jazdci'!ST27</f>
        <v>0</v>
      </c>
      <c r="SU217" s="106">
        <f>'Mladí jazdci'!SU27</f>
        <v>0</v>
      </c>
      <c r="SV217" s="106">
        <f>'Mladí jazdci'!SV27</f>
        <v>0</v>
      </c>
      <c r="SW217" s="106">
        <f>'Mladí jazdci'!SW27</f>
        <v>0</v>
      </c>
      <c r="SX217" s="106">
        <f>'Mladí jazdci'!SX27</f>
        <v>0</v>
      </c>
      <c r="SY217" s="106">
        <f>'Mladí jazdci'!SY27</f>
        <v>0</v>
      </c>
      <c r="SZ217" s="106">
        <f>'Mladí jazdci'!SZ27</f>
        <v>0</v>
      </c>
      <c r="TA217" s="106">
        <f>'Mladí jazdci'!TA27</f>
        <v>0</v>
      </c>
      <c r="TB217" s="106">
        <f>'Mladí jazdci'!TB27</f>
        <v>0</v>
      </c>
    </row>
    <row r="218" spans="1:522" s="1" customFormat="1" ht="19.5" customHeight="1" x14ac:dyDescent="0.25">
      <c r="A218" s="12"/>
      <c r="B218" s="11" t="s">
        <v>426</v>
      </c>
      <c r="C218" s="1">
        <v>10631</v>
      </c>
      <c r="E218" s="4" t="s">
        <v>425</v>
      </c>
      <c r="F218" s="1">
        <v>9629</v>
      </c>
      <c r="G218" s="9" t="s">
        <v>95</v>
      </c>
      <c r="H218" s="4" t="s">
        <v>44</v>
      </c>
      <c r="I218" s="1">
        <f t="shared" si="30"/>
        <v>1</v>
      </c>
      <c r="J218" s="12">
        <f>Tabuľka3[[#This Row],[Stĺpec9]]</f>
        <v>1</v>
      </c>
      <c r="K218" s="106">
        <f>Juniori!K49</f>
        <v>0</v>
      </c>
      <c r="L218" s="106">
        <f>Juniori!L49</f>
        <v>0</v>
      </c>
      <c r="M218" s="106">
        <f>Juniori!M49</f>
        <v>0</v>
      </c>
      <c r="N218" s="106">
        <f>Juniori!N49</f>
        <v>0</v>
      </c>
      <c r="O218" s="106">
        <f>Juniori!O49</f>
        <v>0</v>
      </c>
      <c r="P218" s="106">
        <f>Juniori!P49</f>
        <v>0</v>
      </c>
      <c r="Q218" s="106">
        <f>Juniori!Q49</f>
        <v>0</v>
      </c>
      <c r="R218" s="106">
        <f>Juniori!R49</f>
        <v>0</v>
      </c>
      <c r="S218" s="106">
        <f>Juniori!S49</f>
        <v>0</v>
      </c>
      <c r="T218" s="106">
        <f>Juniori!T49</f>
        <v>0</v>
      </c>
      <c r="U218" s="106">
        <f>Juniori!U49</f>
        <v>0</v>
      </c>
      <c r="V218" s="106">
        <f>Juniori!V49</f>
        <v>0</v>
      </c>
      <c r="W218" s="106">
        <f>Juniori!W49</f>
        <v>0</v>
      </c>
      <c r="X218" s="106">
        <f>Juniori!X49</f>
        <v>0</v>
      </c>
      <c r="Y218" s="106">
        <f>Juniori!Y49</f>
        <v>0</v>
      </c>
      <c r="Z218" s="106">
        <f>Juniori!Z49</f>
        <v>0</v>
      </c>
      <c r="AA218" s="106">
        <f>Juniori!AA49</f>
        <v>0</v>
      </c>
      <c r="AB218" s="106">
        <f>Juniori!AB49</f>
        <v>0</v>
      </c>
      <c r="AC218" s="106">
        <f>Juniori!AC49</f>
        <v>0</v>
      </c>
      <c r="AD218" s="106">
        <f>Juniori!AD49</f>
        <v>0</v>
      </c>
      <c r="AE218" s="106">
        <f>Juniori!AE49</f>
        <v>0</v>
      </c>
      <c r="AF218" s="106">
        <f>Juniori!AF49</f>
        <v>0</v>
      </c>
      <c r="AG218" s="106">
        <f>Juniori!AG49</f>
        <v>0</v>
      </c>
      <c r="AH218" s="106">
        <f>Juniori!AH49</f>
        <v>0</v>
      </c>
      <c r="AI218" s="106">
        <f>Juniori!AI49</f>
        <v>0</v>
      </c>
      <c r="AJ218" s="106">
        <f>Juniori!AJ49</f>
        <v>0</v>
      </c>
      <c r="AK218" s="106">
        <f>Juniori!AK49</f>
        <v>0</v>
      </c>
      <c r="AL218" s="106">
        <f>Juniori!AL49</f>
        <v>0</v>
      </c>
      <c r="AM218" s="106">
        <f>Juniori!AM49</f>
        <v>0</v>
      </c>
      <c r="AN218" s="106">
        <f>Juniori!AN49</f>
        <v>0</v>
      </c>
      <c r="AO218" s="106">
        <f>Juniori!AO49</f>
        <v>0</v>
      </c>
      <c r="AP218" s="106">
        <f>Juniori!AP49</f>
        <v>0</v>
      </c>
      <c r="AQ218" s="106">
        <f>Juniori!AQ49</f>
        <v>0</v>
      </c>
      <c r="AR218" s="106">
        <f>Juniori!AR49</f>
        <v>0</v>
      </c>
      <c r="AS218" s="106">
        <f>Juniori!AS49</f>
        <v>0</v>
      </c>
      <c r="AT218" s="106">
        <f>Juniori!AT49</f>
        <v>0</v>
      </c>
      <c r="AU218" s="106">
        <f>Juniori!AU49</f>
        <v>0</v>
      </c>
      <c r="AV218" s="106">
        <f>Juniori!AV49</f>
        <v>0</v>
      </c>
      <c r="AW218" s="106">
        <f>Juniori!AW49</f>
        <v>0</v>
      </c>
      <c r="AX218" s="106">
        <f>Juniori!AX49</f>
        <v>0</v>
      </c>
      <c r="AY218" s="106">
        <f>Juniori!AY49</f>
        <v>0</v>
      </c>
      <c r="AZ218" s="106">
        <f>Juniori!AZ49</f>
        <v>0</v>
      </c>
      <c r="BA218" s="106">
        <f>Juniori!BA49</f>
        <v>0</v>
      </c>
      <c r="BB218" s="106">
        <f>Juniori!BB49</f>
        <v>0</v>
      </c>
      <c r="BC218" s="106">
        <f>Juniori!BC49</f>
        <v>0</v>
      </c>
      <c r="BD218" s="106">
        <f>Juniori!BD49</f>
        <v>0</v>
      </c>
      <c r="BE218" s="106">
        <f>Juniori!BE49</f>
        <v>0</v>
      </c>
      <c r="BF218" s="106">
        <f>Juniori!BF49</f>
        <v>0</v>
      </c>
      <c r="BG218" s="106">
        <f>Juniori!BG49</f>
        <v>0</v>
      </c>
      <c r="BH218" s="106">
        <f>Juniori!BH49</f>
        <v>0</v>
      </c>
      <c r="BI218" s="106">
        <f>Juniori!BI49</f>
        <v>0</v>
      </c>
      <c r="BJ218" s="106">
        <f>Juniori!BJ49</f>
        <v>0</v>
      </c>
      <c r="BK218" s="106">
        <f>Juniori!BK49</f>
        <v>0</v>
      </c>
      <c r="BL218" s="106">
        <f>Juniori!BL49</f>
        <v>0</v>
      </c>
      <c r="BM218" s="106">
        <f>Juniori!BM49</f>
        <v>0</v>
      </c>
      <c r="BN218" s="106">
        <f>Juniori!BN49</f>
        <v>0</v>
      </c>
      <c r="BO218" s="106">
        <f>Juniori!BO49</f>
        <v>0</v>
      </c>
      <c r="BP218" s="106">
        <f>Juniori!BP49</f>
        <v>0</v>
      </c>
      <c r="BQ218" s="106">
        <f>Juniori!BQ49</f>
        <v>0</v>
      </c>
      <c r="BR218" s="106">
        <f>Juniori!BR49</f>
        <v>0</v>
      </c>
      <c r="BS218" s="106">
        <f>Juniori!BS49</f>
        <v>0</v>
      </c>
      <c r="BT218" s="106">
        <f>Juniori!BT49</f>
        <v>0</v>
      </c>
      <c r="BU218" s="106">
        <f>Juniori!BU49</f>
        <v>0</v>
      </c>
      <c r="BV218" s="106">
        <f>Juniori!BV49</f>
        <v>0</v>
      </c>
      <c r="BW218" s="106">
        <f>Juniori!BW49</f>
        <v>0</v>
      </c>
      <c r="BX218" s="106">
        <f>Juniori!BX49</f>
        <v>0</v>
      </c>
      <c r="BY218" s="106">
        <f>Juniori!BY49</f>
        <v>0</v>
      </c>
      <c r="BZ218" s="106">
        <f>Juniori!BZ49</f>
        <v>0</v>
      </c>
      <c r="CA218" s="106">
        <f>Juniori!CA49</f>
        <v>0</v>
      </c>
      <c r="CB218" s="106">
        <f>Juniori!CB49</f>
        <v>0</v>
      </c>
      <c r="CC218" s="106">
        <f>Juniori!CC49</f>
        <v>0</v>
      </c>
      <c r="CD218" s="106">
        <f>Juniori!CD49</f>
        <v>0</v>
      </c>
      <c r="CE218" s="106">
        <f>Juniori!CE49</f>
        <v>0</v>
      </c>
      <c r="CF218" s="106">
        <f>Juniori!CF49</f>
        <v>0</v>
      </c>
      <c r="CG218" s="106">
        <f>Juniori!CG49</f>
        <v>0</v>
      </c>
      <c r="CH218" s="106">
        <f>Juniori!CH49</f>
        <v>0</v>
      </c>
      <c r="CI218" s="106">
        <f>Juniori!CI49</f>
        <v>0</v>
      </c>
      <c r="CJ218" s="106">
        <f>Juniori!CJ49</f>
        <v>0</v>
      </c>
      <c r="CK218" s="106">
        <f>Juniori!CK49</f>
        <v>0</v>
      </c>
      <c r="CL218" s="106">
        <f>Juniori!CL49</f>
        <v>0</v>
      </c>
      <c r="CM218" s="106">
        <f>Juniori!CM49</f>
        <v>0</v>
      </c>
      <c r="CN218" s="106">
        <f>Juniori!CN49</f>
        <v>0</v>
      </c>
      <c r="CO218" s="106">
        <f>Juniori!CO49</f>
        <v>0</v>
      </c>
      <c r="CP218" s="106">
        <f>Juniori!CP49</f>
        <v>0</v>
      </c>
      <c r="CQ218" s="106">
        <f>Juniori!CQ49</f>
        <v>0</v>
      </c>
      <c r="CR218" s="106">
        <f>Juniori!CR49</f>
        <v>0</v>
      </c>
      <c r="CS218" s="106">
        <f>Juniori!CS49</f>
        <v>0</v>
      </c>
      <c r="CT218" s="106">
        <f>Juniori!CT49</f>
        <v>0</v>
      </c>
      <c r="CU218" s="106">
        <f>Juniori!CU49</f>
        <v>0</v>
      </c>
      <c r="CV218" s="106">
        <f>Juniori!CV49</f>
        <v>0</v>
      </c>
      <c r="CW218" s="106">
        <f>Juniori!CW49</f>
        <v>0</v>
      </c>
      <c r="CX218" s="106">
        <f>Juniori!CX49</f>
        <v>0</v>
      </c>
      <c r="CY218" s="106">
        <f>Juniori!CY49</f>
        <v>0</v>
      </c>
      <c r="CZ218" s="106">
        <f>Juniori!CZ49</f>
        <v>0</v>
      </c>
      <c r="DA218" s="106">
        <f>Juniori!DA49</f>
        <v>0</v>
      </c>
      <c r="DB218" s="106">
        <f>Juniori!DB49</f>
        <v>0</v>
      </c>
      <c r="DC218" s="106">
        <f>Juniori!DC49</f>
        <v>0</v>
      </c>
      <c r="DD218" s="106">
        <f>Juniori!DD49</f>
        <v>0</v>
      </c>
      <c r="DE218" s="106">
        <f>Juniori!DE49</f>
        <v>0</v>
      </c>
      <c r="DF218" s="106">
        <f>Juniori!DF49</f>
        <v>0</v>
      </c>
      <c r="DG218" s="106">
        <f>Juniori!DG49</f>
        <v>0</v>
      </c>
      <c r="DH218" s="106">
        <f>Juniori!DH49</f>
        <v>0</v>
      </c>
      <c r="DI218" s="106">
        <f>Juniori!DI49</f>
        <v>0</v>
      </c>
      <c r="DJ218" s="106">
        <f>Juniori!DJ49</f>
        <v>0</v>
      </c>
      <c r="DK218" s="106">
        <f>Juniori!DK49</f>
        <v>0</v>
      </c>
      <c r="DL218" s="106">
        <f>Juniori!DL49</f>
        <v>0</v>
      </c>
      <c r="DM218" s="106">
        <f>Juniori!DM49</f>
        <v>0</v>
      </c>
      <c r="DN218" s="106">
        <f>Juniori!DN49</f>
        <v>0</v>
      </c>
      <c r="DO218" s="106">
        <f>Juniori!DO49</f>
        <v>0</v>
      </c>
      <c r="DP218" s="106">
        <f>Juniori!DP49</f>
        <v>0</v>
      </c>
      <c r="DQ218" s="106">
        <f>Juniori!DQ49</f>
        <v>0</v>
      </c>
      <c r="DR218" s="106">
        <f>Juniori!DR49</f>
        <v>0</v>
      </c>
      <c r="DS218" s="106">
        <f>Juniori!DS49</f>
        <v>0</v>
      </c>
      <c r="DT218" s="106">
        <f>Juniori!DT49</f>
        <v>0</v>
      </c>
      <c r="DU218" s="106">
        <f>Juniori!DU49</f>
        <v>0</v>
      </c>
      <c r="DV218" s="106">
        <f>Juniori!DV49</f>
        <v>0</v>
      </c>
      <c r="DW218" s="106">
        <f>Juniori!DW49</f>
        <v>0</v>
      </c>
      <c r="DX218" s="106">
        <f>Juniori!DX49</f>
        <v>0</v>
      </c>
      <c r="DY218" s="106">
        <f>Juniori!DY49</f>
        <v>0</v>
      </c>
      <c r="DZ218" s="106">
        <f>Juniori!DZ49</f>
        <v>0</v>
      </c>
      <c r="EA218" s="106">
        <f>Juniori!EA49</f>
        <v>0</v>
      </c>
      <c r="EB218" s="106">
        <f>Juniori!EB49</f>
        <v>0</v>
      </c>
      <c r="EC218" s="106">
        <f>Juniori!EC49</f>
        <v>0</v>
      </c>
      <c r="ED218" s="106">
        <f>Juniori!ED49</f>
        <v>0</v>
      </c>
      <c r="EE218" s="106">
        <f>Juniori!EE49</f>
        <v>0</v>
      </c>
      <c r="EF218" s="106">
        <f>Juniori!EF49</f>
        <v>0</v>
      </c>
      <c r="EG218" s="106">
        <f>Juniori!EG49</f>
        <v>0</v>
      </c>
      <c r="EH218" s="106">
        <f>Juniori!EH49</f>
        <v>0</v>
      </c>
      <c r="EI218" s="106">
        <f>Juniori!EI49</f>
        <v>0</v>
      </c>
      <c r="EJ218" s="106">
        <f>Juniori!EJ49</f>
        <v>0</v>
      </c>
      <c r="EK218" s="106">
        <f>Juniori!EK49</f>
        <v>0</v>
      </c>
      <c r="EL218" s="106">
        <f>Juniori!EL49</f>
        <v>0</v>
      </c>
      <c r="EM218" s="106">
        <f>Juniori!EM49</f>
        <v>0</v>
      </c>
      <c r="EN218" s="106">
        <f>Juniori!EN49</f>
        <v>0</v>
      </c>
      <c r="EO218" s="106">
        <f>Juniori!EO49</f>
        <v>0</v>
      </c>
      <c r="EP218" s="106">
        <f>Juniori!EP49</f>
        <v>0</v>
      </c>
      <c r="EQ218" s="106">
        <f>Juniori!EQ49</f>
        <v>0</v>
      </c>
      <c r="ER218" s="106">
        <f>Juniori!ER49</f>
        <v>0</v>
      </c>
      <c r="ES218" s="106">
        <f>Juniori!ES49</f>
        <v>0</v>
      </c>
      <c r="ET218" s="106">
        <f>Juniori!ET49</f>
        <v>0</v>
      </c>
      <c r="EU218" s="106">
        <f>Juniori!EU49</f>
        <v>0</v>
      </c>
      <c r="EV218" s="106">
        <f>Juniori!EV49</f>
        <v>0</v>
      </c>
      <c r="EW218" s="106">
        <f>Juniori!EW49</f>
        <v>0</v>
      </c>
      <c r="EX218" s="106">
        <f>Juniori!EX49</f>
        <v>0</v>
      </c>
      <c r="EY218" s="106">
        <f>Juniori!EY49</f>
        <v>0</v>
      </c>
      <c r="EZ218" s="106">
        <f>Juniori!EZ49</f>
        <v>0</v>
      </c>
      <c r="FA218" s="106">
        <f>Juniori!FA49</f>
        <v>0</v>
      </c>
      <c r="FB218" s="106">
        <f>Juniori!FB49</f>
        <v>0</v>
      </c>
      <c r="FC218" s="106">
        <f>Juniori!FC49</f>
        <v>0</v>
      </c>
      <c r="FD218" s="106">
        <f>Juniori!FD49</f>
        <v>0</v>
      </c>
      <c r="FE218" s="106">
        <f>Juniori!FE49</f>
        <v>0</v>
      </c>
      <c r="FF218" s="106">
        <f>Juniori!FF49</f>
        <v>0</v>
      </c>
      <c r="FG218" s="106">
        <f>Juniori!FG49</f>
        <v>0</v>
      </c>
      <c r="FH218" s="106">
        <f>Juniori!FH49</f>
        <v>0</v>
      </c>
      <c r="FI218" s="106">
        <f>Juniori!FI49</f>
        <v>0</v>
      </c>
      <c r="FJ218" s="106">
        <f>Juniori!FJ49</f>
        <v>0</v>
      </c>
      <c r="FK218" s="106">
        <f>Juniori!FK49</f>
        <v>0</v>
      </c>
      <c r="FL218" s="106">
        <f>Juniori!FL49</f>
        <v>0</v>
      </c>
      <c r="FM218" s="106">
        <f>Juniori!FM49</f>
        <v>0</v>
      </c>
      <c r="FN218" s="106">
        <f>Juniori!FN49</f>
        <v>0</v>
      </c>
      <c r="FO218" s="106">
        <f>Juniori!FO49</f>
        <v>0</v>
      </c>
      <c r="FP218" s="106">
        <f>Juniori!FP49</f>
        <v>0</v>
      </c>
      <c r="FQ218" s="106">
        <f>Juniori!FQ49</f>
        <v>0</v>
      </c>
      <c r="FR218" s="106">
        <f>Juniori!FR49</f>
        <v>0</v>
      </c>
      <c r="FS218" s="106">
        <f>Juniori!FS49</f>
        <v>0</v>
      </c>
      <c r="FT218" s="106">
        <f>Juniori!FT49</f>
        <v>0</v>
      </c>
      <c r="FU218" s="106">
        <f>Juniori!FU49</f>
        <v>0</v>
      </c>
      <c r="FV218" s="106">
        <f>Juniori!FV49</f>
        <v>0</v>
      </c>
      <c r="FW218" s="106">
        <f>Juniori!FW49</f>
        <v>0</v>
      </c>
      <c r="FX218" s="106">
        <f>Juniori!FX49</f>
        <v>0</v>
      </c>
      <c r="FY218" s="106">
        <f>Juniori!FY49</f>
        <v>1</v>
      </c>
      <c r="FZ218" s="106">
        <f>Juniori!FZ49</f>
        <v>0</v>
      </c>
      <c r="GA218" s="106">
        <f>Juniori!GA49</f>
        <v>0</v>
      </c>
      <c r="GB218" s="106">
        <f>Juniori!GB49</f>
        <v>0</v>
      </c>
      <c r="GC218" s="106">
        <f>Juniori!GC49</f>
        <v>0</v>
      </c>
      <c r="GD218" s="106">
        <f>Juniori!GD49</f>
        <v>0</v>
      </c>
      <c r="GE218" s="106">
        <f>Juniori!GE49</f>
        <v>0</v>
      </c>
      <c r="GF218" s="106">
        <f>Juniori!GF49</f>
        <v>0</v>
      </c>
      <c r="GG218" s="106">
        <f>Juniori!GG49</f>
        <v>0</v>
      </c>
      <c r="GH218" s="106">
        <f>Juniori!GH49</f>
        <v>0</v>
      </c>
      <c r="GI218" s="106">
        <f>Juniori!GI49</f>
        <v>0</v>
      </c>
      <c r="GJ218" s="106">
        <f>Juniori!GJ49</f>
        <v>0</v>
      </c>
      <c r="GK218" s="106">
        <f>Juniori!GK49</f>
        <v>0</v>
      </c>
      <c r="GL218" s="106">
        <f>Juniori!GL49</f>
        <v>0</v>
      </c>
      <c r="GM218" s="106">
        <f>Juniori!GM49</f>
        <v>0</v>
      </c>
      <c r="GN218" s="106">
        <f>Juniori!GN49</f>
        <v>0</v>
      </c>
      <c r="GO218" s="106">
        <f>Juniori!GO49</f>
        <v>0</v>
      </c>
      <c r="GP218" s="106">
        <f>Juniori!GP49</f>
        <v>0</v>
      </c>
      <c r="GQ218" s="106">
        <f>Juniori!GQ49</f>
        <v>0</v>
      </c>
      <c r="GR218" s="106">
        <f>Juniori!GR49</f>
        <v>0</v>
      </c>
      <c r="GS218" s="106">
        <f>Juniori!GS49</f>
        <v>0</v>
      </c>
      <c r="GT218" s="106">
        <f>Juniori!GT49</f>
        <v>0</v>
      </c>
      <c r="GU218" s="106">
        <f>Juniori!GU49</f>
        <v>0</v>
      </c>
      <c r="GV218" s="106">
        <f>Juniori!GV49</f>
        <v>0</v>
      </c>
      <c r="GW218" s="106">
        <f>Juniori!GW49</f>
        <v>0</v>
      </c>
      <c r="GX218" s="106">
        <f>Juniori!GX49</f>
        <v>0</v>
      </c>
      <c r="GY218" s="106">
        <f>Juniori!GY49</f>
        <v>0</v>
      </c>
      <c r="GZ218" s="106">
        <f>Juniori!GZ49</f>
        <v>0</v>
      </c>
      <c r="HA218" s="106">
        <f>Juniori!HA49</f>
        <v>0</v>
      </c>
      <c r="HB218" s="106">
        <f>Juniori!HB49</f>
        <v>0</v>
      </c>
      <c r="HC218" s="106">
        <f>Juniori!HC49</f>
        <v>0</v>
      </c>
      <c r="HD218" s="106">
        <f>Juniori!HD49</f>
        <v>0</v>
      </c>
      <c r="HE218" s="106">
        <f>Juniori!HE49</f>
        <v>0</v>
      </c>
      <c r="HF218" s="106">
        <f>Juniori!HF49</f>
        <v>0</v>
      </c>
      <c r="HG218" s="106">
        <f>Juniori!HG49</f>
        <v>0</v>
      </c>
      <c r="HH218" s="106">
        <f>Juniori!HH49</f>
        <v>0</v>
      </c>
      <c r="HI218" s="106">
        <f>Juniori!HI49</f>
        <v>0</v>
      </c>
      <c r="HJ218" s="106">
        <f>Juniori!HJ49</f>
        <v>0</v>
      </c>
      <c r="HK218" s="106">
        <f>Juniori!HK49</f>
        <v>0</v>
      </c>
      <c r="HL218" s="106">
        <f>Juniori!HL49</f>
        <v>0</v>
      </c>
      <c r="HM218" s="106">
        <f>Juniori!HM49</f>
        <v>0</v>
      </c>
      <c r="HN218" s="106">
        <f>Juniori!HN49</f>
        <v>0</v>
      </c>
      <c r="HO218" s="106">
        <f>Juniori!HO49</f>
        <v>0</v>
      </c>
      <c r="HP218" s="106">
        <f>Juniori!HP49</f>
        <v>0</v>
      </c>
      <c r="HQ218" s="106">
        <f>Juniori!HQ49</f>
        <v>0</v>
      </c>
      <c r="HR218" s="106">
        <f>Juniori!HR49</f>
        <v>0</v>
      </c>
      <c r="HS218" s="106">
        <f>Juniori!HS49</f>
        <v>0</v>
      </c>
      <c r="HT218" s="106">
        <f>Juniori!HT49</f>
        <v>0</v>
      </c>
      <c r="HU218" s="106">
        <f>Juniori!HU49</f>
        <v>0</v>
      </c>
      <c r="HV218" s="106">
        <f>Juniori!HV49</f>
        <v>0</v>
      </c>
      <c r="HW218" s="106">
        <f>Juniori!HW49</f>
        <v>0</v>
      </c>
      <c r="HX218" s="106">
        <f>Juniori!HX49</f>
        <v>0</v>
      </c>
      <c r="HY218" s="106">
        <f>Juniori!HY49</f>
        <v>0</v>
      </c>
      <c r="HZ218" s="106">
        <f>Juniori!HZ49</f>
        <v>0</v>
      </c>
      <c r="IA218" s="106">
        <f>Juniori!IA49</f>
        <v>0</v>
      </c>
      <c r="IB218" s="106">
        <f>Juniori!IB49</f>
        <v>0</v>
      </c>
      <c r="IC218" s="106">
        <f>Juniori!IC49</f>
        <v>0</v>
      </c>
      <c r="ID218" s="106">
        <f>Juniori!ID49</f>
        <v>0</v>
      </c>
      <c r="IE218" s="106">
        <f>Juniori!IE49</f>
        <v>0</v>
      </c>
      <c r="IF218" s="106">
        <f>Juniori!IF49</f>
        <v>0</v>
      </c>
      <c r="IG218" s="106">
        <f>Juniori!IG49</f>
        <v>0</v>
      </c>
      <c r="IH218" s="106">
        <f>Juniori!IH49</f>
        <v>0</v>
      </c>
      <c r="II218" s="106">
        <f>Juniori!II49</f>
        <v>0</v>
      </c>
      <c r="IJ218" s="106">
        <f>Juniori!IJ49</f>
        <v>0</v>
      </c>
      <c r="IK218" s="106">
        <f>Juniori!IK49</f>
        <v>0</v>
      </c>
      <c r="IL218" s="106">
        <f>Juniori!IL49</f>
        <v>0</v>
      </c>
      <c r="IM218" s="106">
        <f>Juniori!IM49</f>
        <v>0</v>
      </c>
      <c r="IN218" s="106">
        <f>Juniori!IN49</f>
        <v>0</v>
      </c>
      <c r="IO218" s="106">
        <f>Juniori!IO49</f>
        <v>0</v>
      </c>
      <c r="IP218" s="106">
        <f>Juniori!IP49</f>
        <v>0</v>
      </c>
      <c r="IQ218" s="106">
        <f>Juniori!IQ49</f>
        <v>0</v>
      </c>
      <c r="IR218" s="106">
        <f>Juniori!IR49</f>
        <v>0</v>
      </c>
      <c r="IS218" s="106">
        <f>Juniori!IS49</f>
        <v>0</v>
      </c>
      <c r="IT218" s="106">
        <f>Juniori!IT49</f>
        <v>0</v>
      </c>
      <c r="IU218" s="106">
        <f>Juniori!IU49</f>
        <v>0</v>
      </c>
      <c r="IV218" s="106">
        <f>Juniori!IV49</f>
        <v>0</v>
      </c>
      <c r="IW218" s="106">
        <f>Juniori!IW49</f>
        <v>0</v>
      </c>
      <c r="IX218" s="106">
        <f>Juniori!IX49</f>
        <v>0</v>
      </c>
      <c r="IY218" s="106">
        <f>Juniori!IY49</f>
        <v>0</v>
      </c>
      <c r="IZ218" s="106">
        <f>Juniori!IZ49</f>
        <v>0</v>
      </c>
      <c r="JA218" s="106">
        <f>Juniori!JA49</f>
        <v>0</v>
      </c>
      <c r="JB218" s="106">
        <f>Juniori!JB49</f>
        <v>0</v>
      </c>
      <c r="JC218" s="106">
        <f>Juniori!JC49</f>
        <v>0</v>
      </c>
      <c r="JD218" s="106">
        <f>Juniori!JD49</f>
        <v>0</v>
      </c>
      <c r="JE218" s="106">
        <f>Juniori!JE49</f>
        <v>0</v>
      </c>
      <c r="JF218" s="106">
        <f>Juniori!JF49</f>
        <v>0</v>
      </c>
      <c r="JG218" s="106">
        <f>Juniori!JG49</f>
        <v>0</v>
      </c>
      <c r="JH218" s="106">
        <f>Juniori!JH49</f>
        <v>0</v>
      </c>
      <c r="JI218" s="106">
        <f>Juniori!JI49</f>
        <v>0</v>
      </c>
      <c r="JJ218" s="106">
        <f>Juniori!JJ49</f>
        <v>0</v>
      </c>
      <c r="JK218" s="106">
        <f>Juniori!JK49</f>
        <v>0</v>
      </c>
      <c r="JL218" s="106">
        <f>Juniori!JL49</f>
        <v>0</v>
      </c>
      <c r="JM218" s="106">
        <f>Juniori!JM49</f>
        <v>0</v>
      </c>
      <c r="JN218" s="106">
        <f>Juniori!JN49</f>
        <v>0</v>
      </c>
      <c r="JO218" s="106">
        <f>Juniori!JO49</f>
        <v>0</v>
      </c>
      <c r="JP218" s="106">
        <f>Juniori!JP49</f>
        <v>0</v>
      </c>
      <c r="JQ218" s="106">
        <f>Juniori!JQ49</f>
        <v>0</v>
      </c>
      <c r="JR218" s="106">
        <f>Juniori!JR49</f>
        <v>0</v>
      </c>
      <c r="JS218" s="106">
        <f>Juniori!JS49</f>
        <v>0</v>
      </c>
      <c r="JT218" s="106">
        <f>Juniori!JT49</f>
        <v>0</v>
      </c>
      <c r="JU218" s="106">
        <f>Juniori!JU49</f>
        <v>0</v>
      </c>
      <c r="JV218" s="106">
        <f>Juniori!JV49</f>
        <v>0</v>
      </c>
      <c r="JW218" s="106">
        <f>Juniori!JW49</f>
        <v>0</v>
      </c>
      <c r="JX218" s="106">
        <f>Juniori!JX49</f>
        <v>0</v>
      </c>
      <c r="JY218" s="106">
        <f>Juniori!JY49</f>
        <v>0</v>
      </c>
      <c r="JZ218" s="106">
        <f>Juniori!JZ49</f>
        <v>0</v>
      </c>
      <c r="KA218" s="106">
        <f>Juniori!KA49</f>
        <v>0</v>
      </c>
      <c r="KB218" s="106">
        <f>Juniori!KB49</f>
        <v>0</v>
      </c>
      <c r="KC218" s="106">
        <f>Juniori!KC49</f>
        <v>0</v>
      </c>
      <c r="KD218" s="106">
        <f>Juniori!KD49</f>
        <v>0</v>
      </c>
      <c r="KE218" s="106">
        <f>Juniori!KE49</f>
        <v>0</v>
      </c>
      <c r="KF218" s="106">
        <f>Juniori!KF49</f>
        <v>0</v>
      </c>
      <c r="KG218" s="106">
        <f>Juniori!KG49</f>
        <v>0</v>
      </c>
      <c r="KH218" s="106">
        <f>Juniori!KH49</f>
        <v>0</v>
      </c>
      <c r="KI218" s="106">
        <f>Juniori!KI49</f>
        <v>0</v>
      </c>
      <c r="KJ218" s="106">
        <f>Juniori!KJ49</f>
        <v>0</v>
      </c>
      <c r="KK218" s="106">
        <f>Juniori!KK49</f>
        <v>0</v>
      </c>
      <c r="KL218" s="106">
        <f>Juniori!KL49</f>
        <v>0</v>
      </c>
      <c r="KM218" s="106">
        <f>Juniori!KM49</f>
        <v>0</v>
      </c>
      <c r="KN218" s="106">
        <f>Juniori!KN49</f>
        <v>0</v>
      </c>
      <c r="KO218" s="106">
        <f>Juniori!KO49</f>
        <v>0</v>
      </c>
      <c r="KP218" s="106">
        <f>Juniori!KP49</f>
        <v>0</v>
      </c>
      <c r="KQ218" s="106">
        <f>Juniori!KQ49</f>
        <v>0</v>
      </c>
      <c r="KR218" s="106">
        <f>Juniori!KR49</f>
        <v>0</v>
      </c>
      <c r="KS218" s="106">
        <f>Juniori!KS49</f>
        <v>0</v>
      </c>
      <c r="KT218" s="106">
        <f>Juniori!KT49</f>
        <v>0</v>
      </c>
      <c r="KU218" s="106">
        <f>Juniori!KU49</f>
        <v>0</v>
      </c>
      <c r="KV218" s="106">
        <f>Juniori!KV49</f>
        <v>0</v>
      </c>
      <c r="KW218" s="106">
        <f>Juniori!KW49</f>
        <v>0</v>
      </c>
      <c r="KX218" s="106">
        <f>Juniori!KX49</f>
        <v>0</v>
      </c>
      <c r="KY218" s="106">
        <f>Juniori!KY49</f>
        <v>0</v>
      </c>
      <c r="KZ218" s="106">
        <f>Juniori!KZ49</f>
        <v>0</v>
      </c>
      <c r="LA218" s="106">
        <f>Juniori!LA49</f>
        <v>0</v>
      </c>
      <c r="LB218" s="106">
        <f>Juniori!LB49</f>
        <v>0</v>
      </c>
      <c r="LC218" s="106">
        <f>Juniori!LC49</f>
        <v>0</v>
      </c>
      <c r="LD218" s="106">
        <f>Juniori!LD49</f>
        <v>0</v>
      </c>
      <c r="LE218" s="106">
        <f>Juniori!LE49</f>
        <v>0</v>
      </c>
      <c r="LF218" s="106">
        <f>Juniori!LF49</f>
        <v>0</v>
      </c>
      <c r="LG218" s="106">
        <f>Juniori!LG49</f>
        <v>0</v>
      </c>
      <c r="LH218" s="106">
        <f>Juniori!LH49</f>
        <v>0</v>
      </c>
      <c r="LI218" s="106">
        <f>Juniori!LI49</f>
        <v>0</v>
      </c>
      <c r="LJ218" s="106">
        <f>Juniori!LJ49</f>
        <v>0</v>
      </c>
      <c r="LK218" s="106">
        <f>Juniori!LK49</f>
        <v>0</v>
      </c>
      <c r="LL218" s="106">
        <f>Juniori!LL49</f>
        <v>0</v>
      </c>
      <c r="LM218" s="106">
        <f>Juniori!LM49</f>
        <v>0</v>
      </c>
      <c r="LN218" s="106">
        <f>Juniori!LN49</f>
        <v>0</v>
      </c>
      <c r="LO218" s="106">
        <f>Juniori!LO49</f>
        <v>0</v>
      </c>
      <c r="LP218" s="106">
        <f>Juniori!LP49</f>
        <v>0</v>
      </c>
      <c r="LQ218" s="106">
        <f>Juniori!LQ49</f>
        <v>0</v>
      </c>
      <c r="LR218" s="106">
        <f>Juniori!LR49</f>
        <v>0</v>
      </c>
      <c r="LS218" s="106">
        <f>Juniori!LS49</f>
        <v>0</v>
      </c>
      <c r="LT218" s="106">
        <f>Juniori!LT49</f>
        <v>0</v>
      </c>
      <c r="LU218" s="106">
        <f>Juniori!LU49</f>
        <v>0</v>
      </c>
      <c r="LV218" s="106">
        <f>Juniori!LV49</f>
        <v>0</v>
      </c>
      <c r="LW218" s="106">
        <f>Juniori!LW49</f>
        <v>0</v>
      </c>
      <c r="LX218" s="106">
        <f>Juniori!LX49</f>
        <v>0</v>
      </c>
      <c r="LY218" s="106">
        <f>Juniori!LY49</f>
        <v>0</v>
      </c>
      <c r="LZ218" s="106">
        <f>Juniori!LZ49</f>
        <v>0</v>
      </c>
      <c r="MA218" s="106">
        <f>Juniori!MA49</f>
        <v>0</v>
      </c>
      <c r="MB218" s="106">
        <f>Juniori!MB49</f>
        <v>0</v>
      </c>
      <c r="MC218" s="106">
        <f>Juniori!MC49</f>
        <v>0</v>
      </c>
      <c r="MD218" s="106">
        <f>Juniori!MD49</f>
        <v>0</v>
      </c>
      <c r="ME218" s="106">
        <f>Juniori!ME49</f>
        <v>0</v>
      </c>
      <c r="MF218" s="106">
        <f>Juniori!MF49</f>
        <v>0</v>
      </c>
      <c r="MG218" s="106">
        <f>Juniori!MG49</f>
        <v>0</v>
      </c>
      <c r="MH218" s="106">
        <f>Juniori!MH49</f>
        <v>0</v>
      </c>
      <c r="MI218" s="106">
        <f>Juniori!MI49</f>
        <v>0</v>
      </c>
      <c r="MJ218" s="106">
        <f>Juniori!MJ49</f>
        <v>0</v>
      </c>
      <c r="MK218" s="106">
        <f>Juniori!MK49</f>
        <v>0</v>
      </c>
      <c r="ML218" s="106">
        <f>Juniori!ML49</f>
        <v>0</v>
      </c>
      <c r="MM218" s="106">
        <f>Juniori!MM49</f>
        <v>0</v>
      </c>
      <c r="MN218" s="106">
        <f>Juniori!MN49</f>
        <v>0</v>
      </c>
      <c r="MO218" s="106">
        <f>Juniori!MO49</f>
        <v>0</v>
      </c>
      <c r="MP218" s="106">
        <f>Juniori!MP49</f>
        <v>0</v>
      </c>
      <c r="MQ218" s="106">
        <f>Juniori!MQ49</f>
        <v>0</v>
      </c>
      <c r="MR218" s="106">
        <f>Juniori!MR49</f>
        <v>0</v>
      </c>
      <c r="MS218" s="106">
        <f>Juniori!MS49</f>
        <v>0</v>
      </c>
      <c r="MT218" s="106">
        <f>Juniori!MT49</f>
        <v>0</v>
      </c>
      <c r="MU218" s="106">
        <f>Juniori!MU49</f>
        <v>0</v>
      </c>
      <c r="MV218" s="106">
        <f>Juniori!MV49</f>
        <v>0</v>
      </c>
      <c r="MW218" s="106">
        <f>Juniori!MW49</f>
        <v>0</v>
      </c>
      <c r="MX218" s="106">
        <f>Juniori!MX49</f>
        <v>0</v>
      </c>
      <c r="MY218" s="106">
        <f>Juniori!MY49</f>
        <v>0</v>
      </c>
      <c r="MZ218" s="106">
        <f>Juniori!MZ49</f>
        <v>0</v>
      </c>
      <c r="NA218" s="106">
        <f>Juniori!NA49</f>
        <v>0</v>
      </c>
      <c r="NB218" s="106">
        <f>Juniori!NB49</f>
        <v>0</v>
      </c>
      <c r="NC218" s="106">
        <f>Juniori!NC49</f>
        <v>0</v>
      </c>
      <c r="ND218" s="106">
        <f>Juniori!ND49</f>
        <v>0</v>
      </c>
      <c r="NE218" s="106">
        <f>Juniori!NE49</f>
        <v>0</v>
      </c>
      <c r="NF218" s="106">
        <f>Juniori!NF49</f>
        <v>0</v>
      </c>
      <c r="NG218" s="106">
        <f>Juniori!NG49</f>
        <v>0</v>
      </c>
      <c r="NH218" s="106">
        <f>Juniori!NH49</f>
        <v>0</v>
      </c>
      <c r="NI218" s="106">
        <f>Juniori!NI49</f>
        <v>0</v>
      </c>
      <c r="NJ218" s="106">
        <f>Juniori!NJ49</f>
        <v>0</v>
      </c>
      <c r="NK218" s="106">
        <f>Juniori!NK49</f>
        <v>0</v>
      </c>
      <c r="NL218" s="106">
        <f>Juniori!NL49</f>
        <v>0</v>
      </c>
      <c r="NM218" s="106">
        <f>Juniori!NM49</f>
        <v>0</v>
      </c>
      <c r="NN218" s="106">
        <f>Juniori!NN49</f>
        <v>0</v>
      </c>
      <c r="NO218" s="106">
        <f>Juniori!NO49</f>
        <v>0</v>
      </c>
      <c r="NP218" s="106">
        <f>Juniori!NP49</f>
        <v>0</v>
      </c>
      <c r="NQ218" s="106">
        <f>Juniori!NQ49</f>
        <v>0</v>
      </c>
      <c r="NR218" s="106">
        <f>Juniori!NR49</f>
        <v>0</v>
      </c>
      <c r="NS218" s="106">
        <f>Juniori!NS49</f>
        <v>0</v>
      </c>
      <c r="NT218" s="106">
        <f>Juniori!NT49</f>
        <v>0</v>
      </c>
      <c r="NU218" s="106">
        <f>Juniori!NU49</f>
        <v>0</v>
      </c>
      <c r="NV218" s="106">
        <f>Juniori!NV49</f>
        <v>0</v>
      </c>
      <c r="NW218" s="106">
        <f>Juniori!NW49</f>
        <v>0</v>
      </c>
      <c r="NX218" s="106">
        <f>Juniori!NX49</f>
        <v>0</v>
      </c>
      <c r="NY218" s="106">
        <f>Juniori!NY49</f>
        <v>0</v>
      </c>
      <c r="NZ218" s="106">
        <f>Juniori!NZ49</f>
        <v>0</v>
      </c>
      <c r="OA218" s="106">
        <f>Juniori!OA49</f>
        <v>0</v>
      </c>
      <c r="OB218" s="106">
        <f>Juniori!OB49</f>
        <v>0</v>
      </c>
      <c r="OC218" s="106">
        <f>Juniori!OC49</f>
        <v>0</v>
      </c>
      <c r="OD218" s="106">
        <f>Juniori!OD49</f>
        <v>0</v>
      </c>
      <c r="OE218" s="106">
        <f>Juniori!OE49</f>
        <v>0</v>
      </c>
      <c r="OF218" s="106">
        <f>Juniori!OF49</f>
        <v>0</v>
      </c>
      <c r="OG218" s="106">
        <f>Juniori!OG49</f>
        <v>0</v>
      </c>
      <c r="OH218" s="106">
        <f>Juniori!OH49</f>
        <v>0</v>
      </c>
      <c r="OI218" s="106">
        <f>Juniori!OI49</f>
        <v>0</v>
      </c>
      <c r="OJ218" s="106">
        <f>Juniori!OJ49</f>
        <v>0</v>
      </c>
      <c r="OK218" s="106">
        <f>Juniori!OK49</f>
        <v>0</v>
      </c>
      <c r="OL218" s="106">
        <f>Juniori!OL49</f>
        <v>0</v>
      </c>
      <c r="OM218" s="106">
        <f>Juniori!OM49</f>
        <v>0</v>
      </c>
      <c r="ON218" s="106">
        <f>Juniori!ON49</f>
        <v>0</v>
      </c>
      <c r="OO218" s="106">
        <f>Juniori!OO49</f>
        <v>0</v>
      </c>
      <c r="OP218" s="106">
        <f>Juniori!OP49</f>
        <v>0</v>
      </c>
      <c r="OQ218" s="106">
        <f>Juniori!OQ49</f>
        <v>0</v>
      </c>
      <c r="OR218" s="106">
        <f>Juniori!OR49</f>
        <v>0</v>
      </c>
      <c r="OS218" s="106">
        <f>Juniori!OS49</f>
        <v>0</v>
      </c>
      <c r="OT218" s="106">
        <f>Juniori!OT49</f>
        <v>0</v>
      </c>
      <c r="OU218" s="106">
        <f>Juniori!OU49</f>
        <v>0</v>
      </c>
      <c r="OV218" s="106">
        <f>Juniori!OV49</f>
        <v>0</v>
      </c>
      <c r="OW218" s="106">
        <f>Juniori!OW49</f>
        <v>0</v>
      </c>
      <c r="OX218" s="106">
        <f>Juniori!OX49</f>
        <v>0</v>
      </c>
      <c r="OY218" s="106">
        <f>Juniori!OY49</f>
        <v>0</v>
      </c>
      <c r="OZ218" s="106">
        <f>Juniori!OZ49</f>
        <v>0</v>
      </c>
      <c r="PA218" s="106">
        <f>Juniori!PA49</f>
        <v>0</v>
      </c>
      <c r="PB218" s="106">
        <f>Juniori!PB49</f>
        <v>0</v>
      </c>
      <c r="PC218" s="106">
        <f>Juniori!PC49</f>
        <v>0</v>
      </c>
      <c r="PD218" s="106">
        <f>Juniori!PD49</f>
        <v>0</v>
      </c>
      <c r="PE218" s="106">
        <f>Juniori!PE49</f>
        <v>0</v>
      </c>
      <c r="PF218" s="106">
        <f>Juniori!PF49</f>
        <v>0</v>
      </c>
      <c r="PG218" s="106">
        <f>Juniori!PG49</f>
        <v>0</v>
      </c>
      <c r="PH218" s="106">
        <f>Juniori!PH49</f>
        <v>0</v>
      </c>
      <c r="PI218" s="106">
        <f>Juniori!PI49</f>
        <v>0</v>
      </c>
      <c r="PJ218" s="106">
        <f>Juniori!PJ49</f>
        <v>0</v>
      </c>
      <c r="PK218" s="106">
        <f>Juniori!PK49</f>
        <v>0</v>
      </c>
      <c r="PL218" s="106">
        <f>Juniori!PL49</f>
        <v>0</v>
      </c>
      <c r="PM218" s="106">
        <f>Juniori!PM49</f>
        <v>0</v>
      </c>
      <c r="PN218" s="106">
        <f>Juniori!PN49</f>
        <v>0</v>
      </c>
      <c r="PO218" s="106">
        <f>Juniori!PO49</f>
        <v>0</v>
      </c>
      <c r="PP218" s="106">
        <f>Juniori!PP49</f>
        <v>0</v>
      </c>
      <c r="PQ218" s="106">
        <f>Juniori!PQ49</f>
        <v>0</v>
      </c>
      <c r="PR218" s="106">
        <f>Juniori!PR49</f>
        <v>0</v>
      </c>
      <c r="PS218" s="106">
        <f>Juniori!PS49</f>
        <v>0</v>
      </c>
      <c r="PT218" s="106">
        <f>Juniori!PT49</f>
        <v>0</v>
      </c>
      <c r="PU218" s="106">
        <f>Juniori!PU49</f>
        <v>0</v>
      </c>
      <c r="PV218" s="106">
        <f>Juniori!PV49</f>
        <v>0</v>
      </c>
      <c r="PW218" s="106">
        <f>Juniori!PW49</f>
        <v>0</v>
      </c>
      <c r="PX218" s="106">
        <f>Juniori!PX49</f>
        <v>0</v>
      </c>
      <c r="PY218" s="106">
        <f>Juniori!PY49</f>
        <v>0</v>
      </c>
      <c r="PZ218" s="106">
        <f>Juniori!PZ49</f>
        <v>0</v>
      </c>
      <c r="QA218" s="106">
        <f>Juniori!QA49</f>
        <v>0</v>
      </c>
      <c r="QB218" s="106">
        <f>Juniori!QB49</f>
        <v>0</v>
      </c>
      <c r="QC218" s="106">
        <f>Juniori!QC49</f>
        <v>0</v>
      </c>
      <c r="QD218" s="106">
        <f>Juniori!QD49</f>
        <v>0</v>
      </c>
      <c r="QE218" s="106">
        <f>Juniori!QE49</f>
        <v>0</v>
      </c>
      <c r="QF218" s="106">
        <f>Juniori!QF49</f>
        <v>0</v>
      </c>
      <c r="QG218" s="106">
        <f>Juniori!QG49</f>
        <v>0</v>
      </c>
      <c r="QH218" s="106">
        <f>Juniori!QH49</f>
        <v>0</v>
      </c>
      <c r="QI218" s="106">
        <f>Juniori!QI49</f>
        <v>0</v>
      </c>
      <c r="QJ218" s="106">
        <f>Juniori!QJ49</f>
        <v>0</v>
      </c>
      <c r="QK218" s="106">
        <f>Juniori!QK49</f>
        <v>0</v>
      </c>
      <c r="QL218" s="106">
        <f>Juniori!QL49</f>
        <v>0</v>
      </c>
      <c r="QM218" s="106">
        <f>Juniori!QM49</f>
        <v>0</v>
      </c>
      <c r="QN218" s="106">
        <f>Juniori!QN49</f>
        <v>0</v>
      </c>
      <c r="QO218" s="106">
        <f>Juniori!QO49</f>
        <v>0</v>
      </c>
      <c r="QP218" s="106">
        <f>Juniori!QP49</f>
        <v>0</v>
      </c>
      <c r="QQ218" s="106">
        <f>Juniori!QQ49</f>
        <v>0</v>
      </c>
      <c r="QR218" s="106">
        <f>Juniori!QR49</f>
        <v>0</v>
      </c>
      <c r="QS218" s="106">
        <f>Juniori!QS49</f>
        <v>0</v>
      </c>
      <c r="QT218" s="106">
        <f>Juniori!QT49</f>
        <v>0</v>
      </c>
      <c r="QU218" s="106">
        <f>Juniori!QU49</f>
        <v>0</v>
      </c>
      <c r="QV218" s="106">
        <f>Juniori!QV49</f>
        <v>0</v>
      </c>
      <c r="QW218" s="106">
        <f>Juniori!QW49</f>
        <v>0</v>
      </c>
      <c r="QX218" s="106">
        <f>Juniori!QX49</f>
        <v>0</v>
      </c>
      <c r="QY218" s="106">
        <f>Juniori!QY49</f>
        <v>0</v>
      </c>
      <c r="QZ218" s="106">
        <f>Juniori!QZ49</f>
        <v>0</v>
      </c>
      <c r="RA218" s="106">
        <f>Juniori!RA49</f>
        <v>0</v>
      </c>
      <c r="RB218" s="106">
        <f>Juniori!RB49</f>
        <v>0</v>
      </c>
      <c r="RC218" s="106">
        <f>Juniori!RC49</f>
        <v>0</v>
      </c>
      <c r="RD218" s="106">
        <f>Juniori!RD49</f>
        <v>0</v>
      </c>
      <c r="RE218" s="106">
        <f>Juniori!RE49</f>
        <v>0</v>
      </c>
      <c r="RF218" s="106">
        <f>Juniori!RF49</f>
        <v>0</v>
      </c>
      <c r="RG218" s="106">
        <f>Juniori!RG49</f>
        <v>0</v>
      </c>
      <c r="RH218" s="106">
        <f>Juniori!RH49</f>
        <v>0</v>
      </c>
      <c r="RI218" s="106">
        <f>Juniori!RI49</f>
        <v>0</v>
      </c>
      <c r="RJ218" s="106">
        <f>Juniori!RJ49</f>
        <v>0</v>
      </c>
      <c r="RK218" s="106">
        <f>Juniori!RK49</f>
        <v>0</v>
      </c>
      <c r="RL218" s="106">
        <f>Juniori!RL49</f>
        <v>0</v>
      </c>
      <c r="RM218" s="106">
        <f>Juniori!RM49</f>
        <v>0</v>
      </c>
      <c r="RN218" s="106">
        <f>Juniori!RN49</f>
        <v>0</v>
      </c>
      <c r="RO218" s="106">
        <f>Juniori!RO49</f>
        <v>0</v>
      </c>
      <c r="RP218" s="106">
        <f>Juniori!RP49</f>
        <v>0</v>
      </c>
      <c r="RQ218" s="106">
        <f>Juniori!RQ49</f>
        <v>0</v>
      </c>
      <c r="RR218" s="106">
        <f>Juniori!RR49</f>
        <v>0</v>
      </c>
      <c r="RS218" s="106">
        <f>Juniori!RS49</f>
        <v>0</v>
      </c>
      <c r="RT218" s="106">
        <f>Juniori!RT49</f>
        <v>0</v>
      </c>
      <c r="RU218" s="106">
        <f>Juniori!RU49</f>
        <v>0</v>
      </c>
      <c r="RV218" s="106">
        <f>Juniori!RV49</f>
        <v>0</v>
      </c>
      <c r="RW218" s="106">
        <f>Juniori!RW49</f>
        <v>0</v>
      </c>
      <c r="RX218" s="106">
        <f>Juniori!RX49</f>
        <v>0</v>
      </c>
      <c r="RY218" s="106">
        <f>Juniori!RY49</f>
        <v>0</v>
      </c>
      <c r="RZ218" s="106">
        <f>Juniori!RZ49</f>
        <v>0</v>
      </c>
      <c r="SA218" s="106">
        <f>Juniori!SA49</f>
        <v>0</v>
      </c>
      <c r="SB218" s="106">
        <f>Juniori!SB49</f>
        <v>0</v>
      </c>
      <c r="SC218" s="106">
        <f>Juniori!SC49</f>
        <v>0</v>
      </c>
      <c r="SD218" s="106">
        <f>Juniori!SD49</f>
        <v>0</v>
      </c>
      <c r="SE218" s="106">
        <f>Juniori!SE49</f>
        <v>0</v>
      </c>
      <c r="SF218" s="106">
        <f>Juniori!SF49</f>
        <v>0</v>
      </c>
      <c r="SG218" s="106">
        <f>Juniori!SG49</f>
        <v>0</v>
      </c>
      <c r="SH218" s="106">
        <f>Juniori!SH49</f>
        <v>0</v>
      </c>
      <c r="SI218" s="106">
        <f>Juniori!SI49</f>
        <v>0</v>
      </c>
      <c r="SJ218" s="106">
        <f>Juniori!SJ49</f>
        <v>0</v>
      </c>
      <c r="SK218" s="106">
        <f>Juniori!SK49</f>
        <v>0</v>
      </c>
      <c r="SL218" s="106">
        <f>Juniori!SL49</f>
        <v>0</v>
      </c>
      <c r="SM218" s="106">
        <f>Juniori!SM49</f>
        <v>0</v>
      </c>
      <c r="SN218" s="106">
        <f>Juniori!SN49</f>
        <v>0</v>
      </c>
      <c r="SO218" s="106">
        <f>Juniori!SO49</f>
        <v>0</v>
      </c>
      <c r="SP218" s="106">
        <f>Juniori!SP49</f>
        <v>0</v>
      </c>
      <c r="SQ218" s="106">
        <f>Juniori!SQ49</f>
        <v>0</v>
      </c>
      <c r="SR218" s="106">
        <f>Juniori!SR49</f>
        <v>0</v>
      </c>
      <c r="SS218" s="106">
        <f>Juniori!SS49</f>
        <v>0</v>
      </c>
      <c r="ST218" s="106">
        <f>Juniori!ST49</f>
        <v>0</v>
      </c>
      <c r="SU218" s="106">
        <f>Juniori!SU49</f>
        <v>0</v>
      </c>
      <c r="SV218" s="106">
        <f>Juniori!SV49</f>
        <v>0</v>
      </c>
      <c r="SW218" s="106">
        <f>Juniori!SW49</f>
        <v>0</v>
      </c>
      <c r="SX218" s="106">
        <f>Juniori!SX49</f>
        <v>0</v>
      </c>
      <c r="SY218" s="106">
        <f>Juniori!SY49</f>
        <v>0</v>
      </c>
      <c r="SZ218" s="106">
        <f>Juniori!SZ49</f>
        <v>0</v>
      </c>
      <c r="TA218" s="106">
        <f>Juniori!TA49</f>
        <v>0</v>
      </c>
      <c r="TB218" s="106">
        <f>Juniori!TB49</f>
        <v>0</v>
      </c>
    </row>
    <row r="219" spans="1:522" s="1" customFormat="1" ht="18" customHeight="1" x14ac:dyDescent="0.25">
      <c r="A219" s="12">
        <v>175</v>
      </c>
      <c r="B219" s="11" t="s">
        <v>545</v>
      </c>
      <c r="C219" s="1">
        <v>5130</v>
      </c>
      <c r="E219" s="4" t="s">
        <v>544</v>
      </c>
      <c r="F219" s="1">
        <v>9666</v>
      </c>
      <c r="G219" s="9" t="s">
        <v>100</v>
      </c>
      <c r="H219" s="4" t="s">
        <v>526</v>
      </c>
      <c r="I219" s="1">
        <f t="shared" si="30"/>
        <v>0</v>
      </c>
      <c r="J219" s="12">
        <f>Tabuľka3[[#This Row],[Stĺpec9]]</f>
        <v>0</v>
      </c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  <c r="CL219" s="106"/>
      <c r="CM219" s="106"/>
      <c r="CN219" s="106"/>
      <c r="CO219" s="106"/>
      <c r="CP219" s="106"/>
      <c r="CQ219" s="106"/>
      <c r="CR219" s="106"/>
      <c r="CS219" s="106"/>
      <c r="CT219" s="106"/>
      <c r="CU219" s="106"/>
      <c r="CV219" s="106"/>
      <c r="CW219" s="106"/>
      <c r="CX219" s="106"/>
      <c r="CY219" s="106"/>
      <c r="CZ219" s="106"/>
      <c r="DA219" s="106"/>
      <c r="DB219" s="106"/>
      <c r="DC219" s="106"/>
      <c r="DD219" s="106"/>
      <c r="DE219" s="106"/>
      <c r="DF219" s="106"/>
      <c r="DG219" s="106"/>
      <c r="DH219" s="106"/>
      <c r="DI219" s="106"/>
      <c r="DJ219" s="106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6"/>
      <c r="DV219" s="106"/>
      <c r="DW219" s="106"/>
      <c r="DX219" s="106"/>
      <c r="DY219" s="106"/>
      <c r="DZ219" s="106"/>
      <c r="EA219" s="106"/>
      <c r="EB219" s="106"/>
      <c r="EC219" s="106"/>
      <c r="ED219" s="106"/>
      <c r="EE219" s="106"/>
      <c r="EF219" s="106"/>
      <c r="EG219" s="106"/>
      <c r="EH219" s="106"/>
      <c r="EI219" s="106"/>
      <c r="EJ219" s="106"/>
      <c r="EK219" s="106"/>
      <c r="EL219" s="106"/>
      <c r="EM219" s="106"/>
      <c r="EN219" s="106"/>
      <c r="EO219" s="106"/>
      <c r="EP219" s="106"/>
      <c r="EQ219" s="106"/>
      <c r="ER219" s="106"/>
      <c r="ES219" s="106"/>
      <c r="ET219" s="106"/>
      <c r="EU219" s="106"/>
      <c r="EV219" s="106"/>
      <c r="EW219" s="106"/>
      <c r="EX219" s="106"/>
      <c r="EY219" s="106"/>
      <c r="EZ219" s="106"/>
      <c r="FA219" s="106"/>
      <c r="FB219" s="106"/>
      <c r="FC219" s="106"/>
      <c r="FD219" s="106"/>
      <c r="FE219" s="106"/>
      <c r="FF219" s="106"/>
      <c r="FG219" s="106"/>
      <c r="FH219" s="106"/>
      <c r="FI219" s="106"/>
      <c r="FJ219" s="106"/>
      <c r="FK219" s="106"/>
      <c r="FL219" s="106"/>
      <c r="FM219" s="106"/>
      <c r="FN219" s="106"/>
      <c r="FO219" s="106"/>
      <c r="FP219" s="106"/>
      <c r="FQ219" s="106"/>
      <c r="FR219" s="106"/>
      <c r="FS219" s="106"/>
      <c r="FT219" s="106"/>
      <c r="FU219" s="106"/>
      <c r="FV219" s="106"/>
      <c r="FW219" s="106"/>
      <c r="FX219" s="106"/>
      <c r="FY219" s="106"/>
      <c r="FZ219" s="106"/>
      <c r="GA219" s="106"/>
      <c r="GB219" s="106"/>
      <c r="GC219" s="106"/>
      <c r="GD219" s="106"/>
      <c r="GE219" s="106"/>
      <c r="GF219" s="106"/>
      <c r="GG219" s="106"/>
      <c r="GH219" s="106"/>
      <c r="GI219" s="106"/>
      <c r="GJ219" s="106"/>
      <c r="GK219" s="106"/>
      <c r="GL219" s="106"/>
      <c r="GM219" s="106"/>
      <c r="GN219" s="106"/>
      <c r="GO219" s="106"/>
      <c r="GP219" s="106"/>
      <c r="GQ219" s="106"/>
      <c r="GR219" s="106"/>
      <c r="GS219" s="106"/>
      <c r="GT219" s="106"/>
      <c r="GU219" s="106"/>
      <c r="GV219" s="106"/>
      <c r="GW219" s="106"/>
      <c r="GX219" s="106"/>
      <c r="GY219" s="106"/>
      <c r="GZ219" s="106"/>
      <c r="HA219" s="106"/>
      <c r="HB219" s="106"/>
      <c r="HC219" s="106"/>
      <c r="HD219" s="106"/>
      <c r="HE219" s="106"/>
      <c r="HF219" s="106"/>
      <c r="HG219" s="106"/>
      <c r="HH219" s="106"/>
      <c r="HI219" s="106"/>
      <c r="HJ219" s="106"/>
      <c r="HK219" s="106"/>
      <c r="HL219" s="106"/>
      <c r="HM219" s="106"/>
      <c r="HN219" s="106"/>
      <c r="HO219" s="106"/>
      <c r="HP219" s="106"/>
      <c r="HQ219" s="106"/>
      <c r="HR219" s="106"/>
      <c r="HS219" s="106"/>
      <c r="HT219" s="106"/>
      <c r="HU219" s="106"/>
      <c r="HV219" s="106"/>
      <c r="HW219" s="106"/>
      <c r="HX219" s="106"/>
      <c r="HY219" s="106"/>
      <c r="HZ219" s="106"/>
      <c r="IA219" s="106"/>
      <c r="IB219" s="106"/>
      <c r="IC219" s="106"/>
      <c r="ID219" s="106"/>
      <c r="IE219" s="106"/>
      <c r="IF219" s="106"/>
      <c r="IG219" s="106"/>
      <c r="IH219" s="106"/>
      <c r="II219" s="106"/>
      <c r="IJ219" s="106"/>
      <c r="IK219" s="106"/>
      <c r="IL219" s="106"/>
      <c r="IM219" s="106"/>
      <c r="IN219" s="106"/>
      <c r="IO219" s="106"/>
      <c r="IP219" s="106"/>
      <c r="IQ219" s="106"/>
      <c r="IR219" s="106"/>
      <c r="IS219" s="106"/>
      <c r="IT219" s="106"/>
      <c r="IU219" s="106"/>
      <c r="IV219" s="106"/>
      <c r="IW219" s="106"/>
      <c r="IX219" s="106"/>
      <c r="IY219" s="106"/>
      <c r="IZ219" s="106"/>
      <c r="JA219" s="106"/>
      <c r="JB219" s="106"/>
      <c r="JC219" s="106"/>
      <c r="JD219" s="106"/>
      <c r="JE219" s="106"/>
      <c r="JF219" s="106"/>
      <c r="JG219" s="106"/>
      <c r="JH219" s="106"/>
      <c r="JI219" s="106"/>
      <c r="JJ219" s="106"/>
      <c r="JK219" s="106"/>
      <c r="JL219" s="106"/>
      <c r="JM219" s="106"/>
      <c r="JN219" s="106"/>
      <c r="JO219" s="106"/>
      <c r="JP219" s="106"/>
      <c r="JQ219" s="106"/>
      <c r="JR219" s="106"/>
      <c r="JS219" s="106"/>
      <c r="JT219" s="106"/>
      <c r="JU219" s="106"/>
      <c r="JV219" s="106"/>
      <c r="JW219" s="106"/>
      <c r="JX219" s="106"/>
      <c r="JY219" s="106"/>
      <c r="JZ219" s="106"/>
      <c r="KA219" s="106"/>
      <c r="KB219" s="106"/>
      <c r="KC219" s="106"/>
      <c r="KD219" s="106"/>
      <c r="KE219" s="106"/>
      <c r="KF219" s="106"/>
      <c r="KG219" s="106"/>
      <c r="KH219" s="106"/>
      <c r="KI219" s="106"/>
      <c r="KJ219" s="106"/>
      <c r="KK219" s="106"/>
      <c r="KL219" s="106"/>
      <c r="KM219" s="106"/>
      <c r="KN219" s="106"/>
      <c r="KO219" s="106"/>
      <c r="KP219" s="106"/>
      <c r="KQ219" s="106"/>
      <c r="KR219" s="106"/>
      <c r="KS219" s="106"/>
      <c r="KT219" s="106"/>
      <c r="KU219" s="106"/>
      <c r="KV219" s="106"/>
      <c r="KW219" s="106"/>
      <c r="KX219" s="106"/>
      <c r="KY219" s="106"/>
      <c r="KZ219" s="106"/>
      <c r="LA219" s="106"/>
      <c r="LB219" s="106"/>
      <c r="LC219" s="106"/>
      <c r="LD219" s="106"/>
      <c r="LE219" s="106"/>
      <c r="LF219" s="106"/>
      <c r="LG219" s="106"/>
      <c r="LH219" s="106"/>
      <c r="LI219" s="106"/>
      <c r="LJ219" s="106"/>
      <c r="LK219" s="106"/>
      <c r="LL219" s="106"/>
      <c r="LM219" s="106"/>
      <c r="LN219" s="106"/>
      <c r="LO219" s="106"/>
      <c r="LP219" s="106"/>
      <c r="LQ219" s="106"/>
      <c r="LR219" s="106"/>
      <c r="LS219" s="106"/>
      <c r="LT219" s="106"/>
      <c r="LU219" s="106"/>
      <c r="LV219" s="106" t="s">
        <v>307</v>
      </c>
      <c r="LW219" s="106" t="s">
        <v>307</v>
      </c>
      <c r="LX219" s="106"/>
      <c r="LY219" s="106"/>
      <c r="LZ219" s="106"/>
      <c r="MA219" s="106"/>
      <c r="MB219" s="106"/>
      <c r="MC219" s="106"/>
      <c r="MD219" s="106"/>
      <c r="ME219" s="106"/>
      <c r="MF219" s="106"/>
      <c r="MG219" s="106"/>
      <c r="MH219" s="106"/>
      <c r="MI219" s="106"/>
      <c r="MJ219" s="106"/>
      <c r="MK219" s="106"/>
      <c r="ML219" s="106"/>
      <c r="MM219" s="106"/>
      <c r="MN219" s="106"/>
      <c r="MO219" s="106"/>
      <c r="MP219" s="106"/>
      <c r="MQ219" s="106"/>
      <c r="MR219" s="106"/>
      <c r="MS219" s="106"/>
      <c r="MT219" s="106"/>
      <c r="MU219" s="106"/>
      <c r="MV219" s="106"/>
      <c r="MW219" s="106"/>
      <c r="MX219" s="106"/>
      <c r="MY219" s="106"/>
      <c r="MZ219" s="106"/>
      <c r="NA219" s="106"/>
      <c r="NB219" s="106"/>
      <c r="NC219" s="106"/>
      <c r="ND219" s="106"/>
      <c r="NE219" s="106"/>
      <c r="NF219" s="106"/>
      <c r="NG219" s="106"/>
      <c r="NH219" s="106"/>
      <c r="NI219" s="106"/>
      <c r="NJ219" s="106"/>
      <c r="NK219" s="106"/>
      <c r="NL219" s="106"/>
      <c r="NM219" s="106"/>
      <c r="NN219" s="106"/>
      <c r="NO219" s="106"/>
      <c r="NP219" s="106"/>
      <c r="NQ219" s="106"/>
      <c r="NR219" s="106"/>
      <c r="NS219" s="106"/>
      <c r="NT219" s="106"/>
      <c r="NU219" s="106"/>
      <c r="NV219" s="106"/>
      <c r="NW219" s="106"/>
      <c r="NX219" s="106"/>
      <c r="NY219" s="106"/>
      <c r="NZ219" s="106"/>
      <c r="OA219" s="106"/>
      <c r="OB219" s="106"/>
      <c r="OC219" s="106"/>
      <c r="OD219" s="106"/>
      <c r="OE219" s="106"/>
      <c r="OF219" s="106"/>
      <c r="OG219" s="106"/>
      <c r="OH219" s="106"/>
      <c r="OI219" s="106"/>
      <c r="OJ219" s="106"/>
      <c r="OK219" s="106"/>
      <c r="OL219" s="106"/>
      <c r="OM219" s="106"/>
      <c r="ON219" s="106"/>
      <c r="OO219" s="106"/>
      <c r="OP219" s="106"/>
      <c r="OQ219" s="106"/>
      <c r="OR219" s="106"/>
      <c r="OS219" s="106"/>
      <c r="OT219" s="106" t="s">
        <v>307</v>
      </c>
      <c r="OU219" s="106"/>
      <c r="OV219" s="106"/>
      <c r="OW219" s="106"/>
      <c r="OX219" s="106"/>
      <c r="OY219" s="106"/>
      <c r="OZ219" s="106"/>
      <c r="PA219" s="106"/>
      <c r="PB219" s="106"/>
      <c r="PC219" s="106"/>
      <c r="PD219" s="106"/>
      <c r="PE219" s="106"/>
      <c r="PF219" s="106"/>
      <c r="PG219" s="106"/>
      <c r="PH219" s="106"/>
      <c r="PI219" s="106"/>
      <c r="PJ219" s="106"/>
      <c r="PK219" s="106"/>
      <c r="PL219" s="106"/>
      <c r="PM219" s="106"/>
      <c r="PN219" s="106"/>
      <c r="PO219" s="106"/>
      <c r="PP219" s="106"/>
      <c r="PQ219" s="106"/>
      <c r="PR219" s="106"/>
      <c r="PS219" s="106"/>
      <c r="PT219" s="106"/>
      <c r="PU219" s="106"/>
      <c r="PV219" s="106"/>
      <c r="PW219" s="106"/>
      <c r="PX219" s="106"/>
      <c r="PY219" s="106"/>
      <c r="PZ219" s="106"/>
      <c r="QA219" s="106"/>
      <c r="QB219" s="106"/>
      <c r="QC219" s="106"/>
      <c r="QD219" s="106"/>
      <c r="QE219" s="106"/>
      <c r="QF219" s="106"/>
      <c r="QG219" s="106"/>
      <c r="QH219" s="106"/>
      <c r="QI219" s="106"/>
      <c r="QJ219" s="106"/>
      <c r="QK219" s="106"/>
      <c r="QL219" s="106"/>
      <c r="QM219" s="106"/>
      <c r="QN219" s="106"/>
      <c r="QO219" s="106"/>
      <c r="QP219" s="106"/>
      <c r="QQ219" s="106"/>
      <c r="QR219" s="106"/>
      <c r="QS219" s="106"/>
      <c r="QT219" s="106"/>
      <c r="QU219" s="106"/>
      <c r="QV219" s="106"/>
      <c r="QW219" s="106"/>
      <c r="QX219" s="106"/>
      <c r="QY219" s="106"/>
      <c r="QZ219" s="106"/>
      <c r="RA219" s="106"/>
      <c r="RB219" s="106"/>
      <c r="RC219" s="106"/>
      <c r="RD219" s="106"/>
      <c r="RE219" s="106"/>
      <c r="RF219" s="106"/>
      <c r="RG219" s="106"/>
      <c r="RH219" s="106"/>
      <c r="RI219" s="106"/>
      <c r="RJ219" s="106"/>
      <c r="RK219" s="106"/>
      <c r="RL219" s="106"/>
      <c r="RM219" s="106"/>
      <c r="RN219" s="106"/>
      <c r="RO219" s="106"/>
      <c r="RP219" s="106"/>
      <c r="RQ219" s="106"/>
      <c r="RR219" s="106"/>
      <c r="RS219" s="106"/>
      <c r="RT219" s="106"/>
      <c r="RU219" s="106"/>
      <c r="RV219" s="106"/>
      <c r="RW219" s="106"/>
      <c r="RX219" s="106"/>
      <c r="RY219" s="106"/>
      <c r="RZ219" s="106"/>
      <c r="SA219" s="106"/>
      <c r="SB219" s="106"/>
      <c r="SC219" s="106"/>
      <c r="SD219" s="106"/>
      <c r="SE219" s="106"/>
      <c r="SF219" s="106"/>
      <c r="SG219" s="106"/>
      <c r="SH219" s="106"/>
      <c r="SI219" s="106"/>
      <c r="SJ219" s="106"/>
      <c r="SK219" s="106"/>
      <c r="SL219" s="106"/>
      <c r="SM219" s="106"/>
      <c r="SN219" s="106"/>
      <c r="SO219" s="106"/>
      <c r="SP219" s="106"/>
      <c r="SQ219" s="106"/>
      <c r="SR219" s="106"/>
      <c r="SS219" s="106"/>
      <c r="ST219" s="106"/>
      <c r="SU219" s="106"/>
      <c r="SV219" s="106"/>
      <c r="SW219" s="106"/>
      <c r="SX219" s="106"/>
      <c r="SY219" s="106"/>
      <c r="SZ219" s="106"/>
      <c r="TA219" s="106"/>
      <c r="TB219" s="106"/>
    </row>
    <row r="220" spans="1:522" s="1" customFormat="1" ht="18" customHeight="1" x14ac:dyDescent="0.25">
      <c r="A220" s="12"/>
      <c r="B220" s="11"/>
      <c r="E220" s="4" t="s">
        <v>637</v>
      </c>
      <c r="F220" s="1">
        <v>10167</v>
      </c>
      <c r="G220" s="9" t="s">
        <v>100</v>
      </c>
      <c r="H220" s="4"/>
      <c r="I220" s="1">
        <f t="shared" si="30"/>
        <v>0</v>
      </c>
      <c r="J220" s="12">
        <f>Tabuľka3[[#This Row],[Stĺpec9]]</f>
        <v>0</v>
      </c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  <c r="BT220" s="106"/>
      <c r="BU220" s="106"/>
      <c r="BV220" s="106"/>
      <c r="BW220" s="106"/>
      <c r="BX220" s="10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  <c r="CL220" s="106"/>
      <c r="CM220" s="106"/>
      <c r="CN220" s="106"/>
      <c r="CO220" s="106"/>
      <c r="CP220" s="106"/>
      <c r="CQ220" s="106"/>
      <c r="CR220" s="106"/>
      <c r="CS220" s="106"/>
      <c r="CT220" s="106"/>
      <c r="CU220" s="106"/>
      <c r="CV220" s="106"/>
      <c r="CW220" s="106"/>
      <c r="CX220" s="106"/>
      <c r="CY220" s="106"/>
      <c r="CZ220" s="106"/>
      <c r="DA220" s="106"/>
      <c r="DB220" s="106"/>
      <c r="DC220" s="106"/>
      <c r="DD220" s="106"/>
      <c r="DE220" s="106"/>
      <c r="DF220" s="106"/>
      <c r="DG220" s="106"/>
      <c r="DH220" s="106"/>
      <c r="DI220" s="106"/>
      <c r="DJ220" s="106"/>
      <c r="DK220" s="106"/>
      <c r="DL220" s="106"/>
      <c r="DM220" s="106"/>
      <c r="DN220" s="106"/>
      <c r="DO220" s="106"/>
      <c r="DP220" s="106"/>
      <c r="DQ220" s="106"/>
      <c r="DR220" s="106"/>
      <c r="DS220" s="106"/>
      <c r="DT220" s="106"/>
      <c r="DU220" s="106"/>
      <c r="DV220" s="106"/>
      <c r="DW220" s="106"/>
      <c r="DX220" s="106"/>
      <c r="DY220" s="106"/>
      <c r="DZ220" s="106"/>
      <c r="EA220" s="106"/>
      <c r="EB220" s="106"/>
      <c r="EC220" s="106"/>
      <c r="ED220" s="106"/>
      <c r="EE220" s="106"/>
      <c r="EF220" s="106"/>
      <c r="EG220" s="106"/>
      <c r="EH220" s="106"/>
      <c r="EI220" s="106"/>
      <c r="EJ220" s="106"/>
      <c r="EK220" s="106"/>
      <c r="EL220" s="106"/>
      <c r="EM220" s="106"/>
      <c r="EN220" s="106"/>
      <c r="EO220" s="106"/>
      <c r="EP220" s="106"/>
      <c r="EQ220" s="106"/>
      <c r="ER220" s="106"/>
      <c r="ES220" s="106"/>
      <c r="ET220" s="106"/>
      <c r="EU220" s="106"/>
      <c r="EV220" s="106"/>
      <c r="EW220" s="106"/>
      <c r="EX220" s="106"/>
      <c r="EY220" s="106"/>
      <c r="EZ220" s="106"/>
      <c r="FA220" s="106"/>
      <c r="FB220" s="106"/>
      <c r="FC220" s="106"/>
      <c r="FD220" s="106"/>
      <c r="FE220" s="106"/>
      <c r="FF220" s="106"/>
      <c r="FG220" s="106"/>
      <c r="FH220" s="106"/>
      <c r="FI220" s="106"/>
      <c r="FJ220" s="106"/>
      <c r="FK220" s="106"/>
      <c r="FL220" s="106"/>
      <c r="FM220" s="106"/>
      <c r="FN220" s="106"/>
      <c r="FO220" s="106"/>
      <c r="FP220" s="106"/>
      <c r="FQ220" s="106"/>
      <c r="FR220" s="106"/>
      <c r="FS220" s="106"/>
      <c r="FT220" s="106"/>
      <c r="FU220" s="106"/>
      <c r="FV220" s="106"/>
      <c r="FW220" s="106"/>
      <c r="FX220" s="106"/>
      <c r="FY220" s="106"/>
      <c r="FZ220" s="106"/>
      <c r="GA220" s="106"/>
      <c r="GB220" s="106"/>
      <c r="GC220" s="106"/>
      <c r="GD220" s="106"/>
      <c r="GE220" s="106"/>
      <c r="GF220" s="106"/>
      <c r="GG220" s="106"/>
      <c r="GH220" s="106"/>
      <c r="GI220" s="106"/>
      <c r="GJ220" s="106"/>
      <c r="GK220" s="106"/>
      <c r="GL220" s="106"/>
      <c r="GM220" s="106"/>
      <c r="GN220" s="106"/>
      <c r="GO220" s="106"/>
      <c r="GP220" s="106"/>
      <c r="GQ220" s="106"/>
      <c r="GR220" s="106"/>
      <c r="GS220" s="106"/>
      <c r="GT220" s="106"/>
      <c r="GU220" s="106"/>
      <c r="GV220" s="106"/>
      <c r="GW220" s="106"/>
      <c r="GX220" s="106"/>
      <c r="GY220" s="106"/>
      <c r="GZ220" s="106"/>
      <c r="HA220" s="106"/>
      <c r="HB220" s="106"/>
      <c r="HC220" s="106"/>
      <c r="HD220" s="106"/>
      <c r="HE220" s="106"/>
      <c r="HF220" s="106"/>
      <c r="HG220" s="106"/>
      <c r="HH220" s="106"/>
      <c r="HI220" s="106"/>
      <c r="HJ220" s="106"/>
      <c r="HK220" s="106"/>
      <c r="HL220" s="106"/>
      <c r="HM220" s="106"/>
      <c r="HN220" s="106"/>
      <c r="HO220" s="106"/>
      <c r="HP220" s="106"/>
      <c r="HQ220" s="106"/>
      <c r="HR220" s="106"/>
      <c r="HS220" s="106"/>
      <c r="HT220" s="106"/>
      <c r="HU220" s="106"/>
      <c r="HV220" s="106"/>
      <c r="HW220" s="106"/>
      <c r="HX220" s="106"/>
      <c r="HY220" s="106"/>
      <c r="HZ220" s="106"/>
      <c r="IA220" s="106"/>
      <c r="IB220" s="106"/>
      <c r="IC220" s="106"/>
      <c r="ID220" s="106"/>
      <c r="IE220" s="106"/>
      <c r="IF220" s="106"/>
      <c r="IG220" s="106"/>
      <c r="IH220" s="106"/>
      <c r="II220" s="106"/>
      <c r="IJ220" s="106"/>
      <c r="IK220" s="106"/>
      <c r="IL220" s="106"/>
      <c r="IM220" s="106"/>
      <c r="IN220" s="106"/>
      <c r="IO220" s="106"/>
      <c r="IP220" s="106"/>
      <c r="IQ220" s="106"/>
      <c r="IR220" s="106"/>
      <c r="IS220" s="106"/>
      <c r="IT220" s="106"/>
      <c r="IU220" s="106"/>
      <c r="IV220" s="106"/>
      <c r="IW220" s="106"/>
      <c r="IX220" s="106"/>
      <c r="IY220" s="106"/>
      <c r="IZ220" s="106"/>
      <c r="JA220" s="106"/>
      <c r="JB220" s="106"/>
      <c r="JC220" s="106"/>
      <c r="JD220" s="106"/>
      <c r="JE220" s="106"/>
      <c r="JF220" s="106"/>
      <c r="JG220" s="106"/>
      <c r="JH220" s="106"/>
      <c r="JI220" s="106"/>
      <c r="JJ220" s="106"/>
      <c r="JK220" s="106"/>
      <c r="JL220" s="106"/>
      <c r="JM220" s="106"/>
      <c r="JN220" s="106"/>
      <c r="JO220" s="106"/>
      <c r="JP220" s="106"/>
      <c r="JQ220" s="106"/>
      <c r="JR220" s="106"/>
      <c r="JS220" s="106"/>
      <c r="JT220" s="106"/>
      <c r="JU220" s="106"/>
      <c r="JV220" s="106"/>
      <c r="JW220" s="106"/>
      <c r="JX220" s="106"/>
      <c r="JY220" s="106"/>
      <c r="JZ220" s="106"/>
      <c r="KA220" s="106"/>
      <c r="KB220" s="106"/>
      <c r="KC220" s="106"/>
      <c r="KD220" s="106"/>
      <c r="KE220" s="106"/>
      <c r="KF220" s="106"/>
      <c r="KG220" s="106"/>
      <c r="KH220" s="106"/>
      <c r="KI220" s="106"/>
      <c r="KJ220" s="106"/>
      <c r="KK220" s="106"/>
      <c r="KL220" s="106"/>
      <c r="KM220" s="106"/>
      <c r="KN220" s="106"/>
      <c r="KO220" s="106"/>
      <c r="KP220" s="106"/>
      <c r="KQ220" s="106"/>
      <c r="KR220" s="106"/>
      <c r="KS220" s="106"/>
      <c r="KT220" s="106"/>
      <c r="KU220" s="106"/>
      <c r="KV220" s="106"/>
      <c r="KW220" s="106"/>
      <c r="KX220" s="106"/>
      <c r="KY220" s="106"/>
      <c r="KZ220" s="106"/>
      <c r="LA220" s="106"/>
      <c r="LB220" s="106"/>
      <c r="LC220" s="106"/>
      <c r="LD220" s="106"/>
      <c r="LE220" s="106"/>
      <c r="LF220" s="106"/>
      <c r="LG220" s="106"/>
      <c r="LH220" s="106"/>
      <c r="LI220" s="106"/>
      <c r="LJ220" s="106"/>
      <c r="LK220" s="106"/>
      <c r="LL220" s="106"/>
      <c r="LM220" s="106"/>
      <c r="LN220" s="106"/>
      <c r="LO220" s="106"/>
      <c r="LP220" s="106"/>
      <c r="LQ220" s="106"/>
      <c r="LR220" s="106"/>
      <c r="LS220" s="106"/>
      <c r="LT220" s="106"/>
      <c r="LU220" s="106"/>
      <c r="LV220" s="106"/>
      <c r="LW220" s="106"/>
      <c r="LX220" s="106"/>
      <c r="LY220" s="106"/>
      <c r="LZ220" s="106"/>
      <c r="MA220" s="106"/>
      <c r="MB220" s="106"/>
      <c r="MC220" s="106"/>
      <c r="MD220" s="106"/>
      <c r="ME220" s="106"/>
      <c r="MF220" s="106"/>
      <c r="MG220" s="106"/>
      <c r="MH220" s="106"/>
      <c r="MI220" s="106"/>
      <c r="MJ220" s="106"/>
      <c r="MK220" s="106"/>
      <c r="ML220" s="106"/>
      <c r="MM220" s="106"/>
      <c r="MN220" s="106"/>
      <c r="MO220" s="106"/>
      <c r="MP220" s="106"/>
      <c r="MQ220" s="106"/>
      <c r="MR220" s="106"/>
      <c r="MS220" s="106"/>
      <c r="MT220" s="106"/>
      <c r="MU220" s="106"/>
      <c r="MV220" s="106"/>
      <c r="MW220" s="106"/>
      <c r="MX220" s="106"/>
      <c r="MY220" s="106"/>
      <c r="MZ220" s="106"/>
      <c r="NA220" s="106"/>
      <c r="NB220" s="106"/>
      <c r="NC220" s="106"/>
      <c r="ND220" s="106"/>
      <c r="NE220" s="106"/>
      <c r="NF220" s="106"/>
      <c r="NG220" s="106"/>
      <c r="NH220" s="106"/>
      <c r="NI220" s="106"/>
      <c r="NJ220" s="106"/>
      <c r="NK220" s="106"/>
      <c r="NL220" s="106"/>
      <c r="NM220" s="106"/>
      <c r="NN220" s="106"/>
      <c r="NO220" s="106"/>
      <c r="NP220" s="106"/>
      <c r="NQ220" s="106"/>
      <c r="NR220" s="106"/>
      <c r="NS220" s="106"/>
      <c r="NT220" s="106"/>
      <c r="NU220" s="106"/>
      <c r="NV220" s="106"/>
      <c r="NW220" s="106"/>
      <c r="NX220" s="106"/>
      <c r="NY220" s="106"/>
      <c r="NZ220" s="106"/>
      <c r="OA220" s="106"/>
      <c r="OB220" s="106"/>
      <c r="OC220" s="106"/>
      <c r="OD220" s="106"/>
      <c r="OE220" s="106"/>
      <c r="OF220" s="106"/>
      <c r="OG220" s="106"/>
      <c r="OH220" s="106"/>
      <c r="OI220" s="106"/>
      <c r="OJ220" s="106"/>
      <c r="OK220" s="106"/>
      <c r="OL220" s="106"/>
      <c r="OM220" s="106"/>
      <c r="ON220" s="106"/>
      <c r="OO220" s="106"/>
      <c r="OP220" s="106"/>
      <c r="OQ220" s="106"/>
      <c r="OR220" s="106"/>
      <c r="OS220" s="106"/>
      <c r="OT220" s="106"/>
      <c r="OU220" s="106"/>
      <c r="OV220" s="106"/>
      <c r="OW220" s="106"/>
      <c r="OX220" s="106"/>
      <c r="OY220" s="106"/>
      <c r="OZ220" s="106"/>
      <c r="PA220" s="106"/>
      <c r="PB220" s="106"/>
      <c r="PC220" s="106"/>
      <c r="PD220" s="106"/>
      <c r="PE220" s="106"/>
      <c r="PF220" s="106"/>
      <c r="PG220" s="106"/>
      <c r="PH220" s="106"/>
      <c r="PI220" s="106"/>
      <c r="PJ220" s="106"/>
      <c r="PK220" s="106"/>
      <c r="PL220" s="106"/>
      <c r="PM220" s="106"/>
      <c r="PN220" s="106"/>
      <c r="PO220" s="106"/>
      <c r="PP220" s="106"/>
      <c r="PQ220" s="106"/>
      <c r="PR220" s="106"/>
      <c r="PS220" s="106"/>
      <c r="PT220" s="106"/>
      <c r="PU220" s="106"/>
      <c r="PV220" s="106"/>
      <c r="PW220" s="106"/>
      <c r="PX220" s="106"/>
      <c r="PY220" s="106"/>
      <c r="PZ220" s="106"/>
      <c r="QA220" s="106"/>
      <c r="QB220" s="106"/>
      <c r="QC220" s="106"/>
      <c r="QD220" s="106"/>
      <c r="QE220" s="106"/>
      <c r="QF220" s="106"/>
      <c r="QG220" s="106"/>
      <c r="QH220" s="106"/>
      <c r="QI220" s="106"/>
      <c r="QJ220" s="106"/>
      <c r="QK220" s="106"/>
      <c r="QL220" s="106"/>
      <c r="QM220" s="106"/>
      <c r="QN220" s="106"/>
      <c r="QO220" s="106"/>
      <c r="QP220" s="106"/>
      <c r="QQ220" s="106"/>
      <c r="QR220" s="106"/>
      <c r="QS220" s="106"/>
      <c r="QT220" s="106"/>
      <c r="QU220" s="106"/>
      <c r="QV220" s="106"/>
      <c r="QW220" s="106"/>
      <c r="QX220" s="106"/>
      <c r="QY220" s="106"/>
      <c r="QZ220" s="106"/>
      <c r="RA220" s="106"/>
      <c r="RB220" s="106"/>
      <c r="RC220" s="106"/>
      <c r="RD220" s="106"/>
      <c r="RE220" s="106"/>
      <c r="RF220" s="106"/>
      <c r="RG220" s="106"/>
      <c r="RH220" s="106"/>
      <c r="RI220" s="106"/>
      <c r="RJ220" s="106"/>
      <c r="RK220" s="106"/>
      <c r="RL220" s="106"/>
      <c r="RM220" s="106"/>
      <c r="RN220" s="106"/>
      <c r="RO220" s="106"/>
      <c r="RP220" s="106"/>
      <c r="RQ220" s="106"/>
      <c r="RR220" s="106"/>
      <c r="RS220" s="106"/>
      <c r="RT220" s="106"/>
      <c r="RU220" s="106"/>
      <c r="RV220" s="106" t="s">
        <v>307</v>
      </c>
      <c r="RW220" s="106"/>
      <c r="RX220" s="106"/>
      <c r="RY220" s="106"/>
      <c r="RZ220" s="106"/>
      <c r="SA220" s="106"/>
      <c r="SB220" s="106"/>
      <c r="SC220" s="106"/>
      <c r="SD220" s="106"/>
      <c r="SE220" s="106"/>
      <c r="SF220" s="106"/>
      <c r="SG220" s="106"/>
      <c r="SH220" s="106"/>
      <c r="SI220" s="106"/>
      <c r="SJ220" s="106"/>
      <c r="SK220" s="106"/>
      <c r="SL220" s="106"/>
      <c r="SM220" s="106"/>
      <c r="SN220" s="106"/>
      <c r="SO220" s="106"/>
      <c r="SP220" s="106"/>
      <c r="SQ220" s="106"/>
      <c r="SR220" s="106"/>
      <c r="SS220" s="106"/>
      <c r="ST220" s="106"/>
      <c r="SU220" s="106"/>
      <c r="SV220" s="106"/>
      <c r="SW220" s="106"/>
      <c r="SX220" s="106"/>
      <c r="SY220" s="106"/>
      <c r="SZ220" s="106"/>
      <c r="TA220" s="106"/>
      <c r="TB220" s="106"/>
    </row>
    <row r="221" spans="1:522" s="1" customFormat="1" ht="18" customHeight="1" x14ac:dyDescent="0.25">
      <c r="A221" s="12"/>
      <c r="B221" s="11" t="s">
        <v>237</v>
      </c>
      <c r="C221" s="1">
        <v>8874</v>
      </c>
      <c r="E221" s="4" t="s">
        <v>236</v>
      </c>
      <c r="F221" s="1">
        <v>8786</v>
      </c>
      <c r="G221" s="9" t="s">
        <v>99</v>
      </c>
      <c r="H221" s="4" t="s">
        <v>52</v>
      </c>
      <c r="I221" s="1">
        <f t="shared" si="30"/>
        <v>0</v>
      </c>
      <c r="J221" s="12">
        <f>Tabuľka3[[#This Row],[Stĺpec9]]</f>
        <v>0</v>
      </c>
      <c r="K221" s="106">
        <f>'Mladí jazdci'!K30</f>
        <v>0</v>
      </c>
      <c r="L221" s="106">
        <f>'Mladí jazdci'!L30</f>
        <v>0</v>
      </c>
      <c r="M221" s="106">
        <f>'Mladí jazdci'!M30</f>
        <v>0</v>
      </c>
      <c r="N221" s="106">
        <f>'Mladí jazdci'!N30</f>
        <v>0</v>
      </c>
      <c r="O221" s="106">
        <f>'Mladí jazdci'!O30</f>
        <v>0</v>
      </c>
      <c r="P221" s="106">
        <f>'Mladí jazdci'!P30</f>
        <v>0</v>
      </c>
      <c r="Q221" s="106">
        <f>'Mladí jazdci'!Q30</f>
        <v>0</v>
      </c>
      <c r="R221" s="106">
        <f>'Mladí jazdci'!R30</f>
        <v>0</v>
      </c>
      <c r="S221" s="106">
        <f>'Mladí jazdci'!S30</f>
        <v>0</v>
      </c>
      <c r="T221" s="106">
        <f>'Mladí jazdci'!T30</f>
        <v>0</v>
      </c>
      <c r="U221" s="106">
        <f>'Mladí jazdci'!U30</f>
        <v>0</v>
      </c>
      <c r="V221" s="106">
        <f>'Mladí jazdci'!V30</f>
        <v>0</v>
      </c>
      <c r="W221" s="106">
        <f>'Mladí jazdci'!W30</f>
        <v>0</v>
      </c>
      <c r="X221" s="106">
        <f>'Mladí jazdci'!X30</f>
        <v>0</v>
      </c>
      <c r="Y221" s="106">
        <f>'Mladí jazdci'!Y30</f>
        <v>0</v>
      </c>
      <c r="Z221" s="106">
        <f>'Mladí jazdci'!Z30</f>
        <v>0</v>
      </c>
      <c r="AA221" s="106">
        <f>'Mladí jazdci'!AA30</f>
        <v>0</v>
      </c>
      <c r="AB221" s="106">
        <f>'Mladí jazdci'!AB30</f>
        <v>0</v>
      </c>
      <c r="AC221" s="106">
        <f>'Mladí jazdci'!AC30</f>
        <v>0</v>
      </c>
      <c r="AD221" s="106">
        <f>'Mladí jazdci'!AD30</f>
        <v>0</v>
      </c>
      <c r="AE221" s="106">
        <f>'Mladí jazdci'!AE30</f>
        <v>0</v>
      </c>
      <c r="AF221" s="106">
        <f>'Mladí jazdci'!AF30</f>
        <v>0</v>
      </c>
      <c r="AG221" s="106">
        <f>'Mladí jazdci'!AG30</f>
        <v>0</v>
      </c>
      <c r="AH221" s="106">
        <f>'Mladí jazdci'!AH30</f>
        <v>0</v>
      </c>
      <c r="AI221" s="106">
        <f>'Mladí jazdci'!AI30</f>
        <v>0</v>
      </c>
      <c r="AJ221" s="106">
        <f>'Mladí jazdci'!AJ30</f>
        <v>0</v>
      </c>
      <c r="AK221" s="106">
        <f>'Mladí jazdci'!AK30</f>
        <v>0</v>
      </c>
      <c r="AL221" s="106">
        <f>'Mladí jazdci'!AL30</f>
        <v>0</v>
      </c>
      <c r="AM221" s="106">
        <f>'Mladí jazdci'!AM30</f>
        <v>0</v>
      </c>
      <c r="AN221" s="106">
        <f>'Mladí jazdci'!AN30</f>
        <v>0</v>
      </c>
      <c r="AO221" s="106">
        <f>'Mladí jazdci'!AO30</f>
        <v>0</v>
      </c>
      <c r="AP221" s="106">
        <f>'Mladí jazdci'!AP30</f>
        <v>0</v>
      </c>
      <c r="AQ221" s="106">
        <f>'Mladí jazdci'!AQ30</f>
        <v>0</v>
      </c>
      <c r="AR221" s="106">
        <f>'Mladí jazdci'!AR30</f>
        <v>0</v>
      </c>
      <c r="AS221" s="106">
        <f>'Mladí jazdci'!AS30</f>
        <v>0</v>
      </c>
      <c r="AT221" s="106">
        <f>'Mladí jazdci'!AT30</f>
        <v>0</v>
      </c>
      <c r="AU221" s="106">
        <f>'Mladí jazdci'!AU30</f>
        <v>0</v>
      </c>
      <c r="AV221" s="106">
        <f>'Mladí jazdci'!AV30</f>
        <v>0</v>
      </c>
      <c r="AW221" s="106">
        <f>'Mladí jazdci'!AW30</f>
        <v>0</v>
      </c>
      <c r="AX221" s="106">
        <f>'Mladí jazdci'!AX30</f>
        <v>0</v>
      </c>
      <c r="AY221" s="106">
        <f>'Mladí jazdci'!AY30</f>
        <v>0</v>
      </c>
      <c r="AZ221" s="106">
        <f>'Mladí jazdci'!AZ30</f>
        <v>0</v>
      </c>
      <c r="BA221" s="106">
        <f>'Mladí jazdci'!BA30</f>
        <v>0</v>
      </c>
      <c r="BB221" s="106">
        <f>'Mladí jazdci'!BB30</f>
        <v>0</v>
      </c>
      <c r="BC221" s="106">
        <f>'Mladí jazdci'!BC30</f>
        <v>0</v>
      </c>
      <c r="BD221" s="106">
        <f>'Mladí jazdci'!BD30</f>
        <v>0</v>
      </c>
      <c r="BE221" s="106">
        <f>'Mladí jazdci'!BE30</f>
        <v>0</v>
      </c>
      <c r="BF221" s="106">
        <f>'Mladí jazdci'!BF30</f>
        <v>0</v>
      </c>
      <c r="BG221" s="106">
        <f>'Mladí jazdci'!BG30</f>
        <v>0</v>
      </c>
      <c r="BH221" s="106">
        <f>'Mladí jazdci'!BH30</f>
        <v>0</v>
      </c>
      <c r="BI221" s="106">
        <f>'Mladí jazdci'!BI30</f>
        <v>0</v>
      </c>
      <c r="BJ221" s="106">
        <f>'Mladí jazdci'!BJ30</f>
        <v>0</v>
      </c>
      <c r="BK221" s="106">
        <f>'Mladí jazdci'!BK30</f>
        <v>0</v>
      </c>
      <c r="BL221" s="106">
        <f>'Mladí jazdci'!BL30</f>
        <v>0</v>
      </c>
      <c r="BM221" s="106">
        <f>'Mladí jazdci'!BM30</f>
        <v>0</v>
      </c>
      <c r="BN221" s="106">
        <f>'Mladí jazdci'!BN30</f>
        <v>0</v>
      </c>
      <c r="BO221" s="106">
        <f>'Mladí jazdci'!BO30</f>
        <v>0</v>
      </c>
      <c r="BP221" s="106">
        <f>'Mladí jazdci'!BP30</f>
        <v>0</v>
      </c>
      <c r="BQ221" s="106">
        <f>'Mladí jazdci'!BQ30</f>
        <v>0</v>
      </c>
      <c r="BR221" s="106">
        <f>'Mladí jazdci'!BR30</f>
        <v>0</v>
      </c>
      <c r="BS221" s="106">
        <f>'Mladí jazdci'!BS30</f>
        <v>0</v>
      </c>
      <c r="BT221" s="106">
        <f>'Mladí jazdci'!BT30</f>
        <v>0</v>
      </c>
      <c r="BU221" s="106">
        <f>'Mladí jazdci'!BU30</f>
        <v>0</v>
      </c>
      <c r="BV221" s="106">
        <f>'Mladí jazdci'!BV30</f>
        <v>0</v>
      </c>
      <c r="BW221" s="106">
        <f>'Mladí jazdci'!BW30</f>
        <v>0</v>
      </c>
      <c r="BX221" s="106">
        <f>'Mladí jazdci'!BX30</f>
        <v>0</v>
      </c>
      <c r="BY221" s="106">
        <f>'Mladí jazdci'!BY30</f>
        <v>0</v>
      </c>
      <c r="BZ221" s="106">
        <f>'Mladí jazdci'!BZ30</f>
        <v>0</v>
      </c>
      <c r="CA221" s="106">
        <f>'Mladí jazdci'!CA30</f>
        <v>0</v>
      </c>
      <c r="CB221" s="106">
        <f>'Mladí jazdci'!CB30</f>
        <v>0</v>
      </c>
      <c r="CC221" s="106">
        <f>'Mladí jazdci'!CC30</f>
        <v>0</v>
      </c>
      <c r="CD221" s="106">
        <f>'Mladí jazdci'!CD30</f>
        <v>0</v>
      </c>
      <c r="CE221" s="106">
        <f>'Mladí jazdci'!CE30</f>
        <v>0</v>
      </c>
      <c r="CF221" s="106">
        <f>'Mladí jazdci'!CF30</f>
        <v>0</v>
      </c>
      <c r="CG221" s="106">
        <f>'Mladí jazdci'!CG30</f>
        <v>0</v>
      </c>
      <c r="CH221" s="106">
        <f>'Mladí jazdci'!CH30</f>
        <v>0</v>
      </c>
      <c r="CI221" s="106">
        <f>'Mladí jazdci'!CI30</f>
        <v>0</v>
      </c>
      <c r="CJ221" s="106">
        <f>'Mladí jazdci'!CJ30</f>
        <v>0</v>
      </c>
      <c r="CK221" s="106">
        <f>'Mladí jazdci'!CK30</f>
        <v>0</v>
      </c>
      <c r="CL221" s="106">
        <f>'Mladí jazdci'!CL30</f>
        <v>0</v>
      </c>
      <c r="CM221" s="106">
        <f>'Mladí jazdci'!CM30</f>
        <v>0</v>
      </c>
      <c r="CN221" s="106">
        <f>'Mladí jazdci'!CN30</f>
        <v>0</v>
      </c>
      <c r="CO221" s="106">
        <f>'Mladí jazdci'!CO30</f>
        <v>0</v>
      </c>
      <c r="CP221" s="106">
        <f>'Mladí jazdci'!CP30</f>
        <v>0</v>
      </c>
      <c r="CQ221" s="106">
        <f>'Mladí jazdci'!CQ30</f>
        <v>0</v>
      </c>
      <c r="CR221" s="106">
        <f>'Mladí jazdci'!CR30</f>
        <v>0</v>
      </c>
      <c r="CS221" s="106">
        <f>'Mladí jazdci'!CS30</f>
        <v>0</v>
      </c>
      <c r="CT221" s="106">
        <f>'Mladí jazdci'!CT30</f>
        <v>0</v>
      </c>
      <c r="CU221" s="106">
        <f>'Mladí jazdci'!CU30</f>
        <v>0</v>
      </c>
      <c r="CV221" s="106">
        <f>'Mladí jazdci'!CV30</f>
        <v>0</v>
      </c>
      <c r="CW221" s="106">
        <f>'Mladí jazdci'!CW30</f>
        <v>0</v>
      </c>
      <c r="CX221" s="106">
        <f>'Mladí jazdci'!CX30</f>
        <v>0</v>
      </c>
      <c r="CY221" s="106">
        <f>'Mladí jazdci'!CY30</f>
        <v>0</v>
      </c>
      <c r="CZ221" s="106">
        <f>'Mladí jazdci'!CZ30</f>
        <v>0</v>
      </c>
      <c r="DA221" s="106">
        <f>'Mladí jazdci'!DA30</f>
        <v>0</v>
      </c>
      <c r="DB221" s="106">
        <f>'Mladí jazdci'!DB30</f>
        <v>0</v>
      </c>
      <c r="DC221" s="106">
        <f>'Mladí jazdci'!DC30</f>
        <v>0</v>
      </c>
      <c r="DD221" s="106">
        <f>'Mladí jazdci'!DD30</f>
        <v>0</v>
      </c>
      <c r="DE221" s="106">
        <f>'Mladí jazdci'!DE30</f>
        <v>0</v>
      </c>
      <c r="DF221" s="106">
        <f>'Mladí jazdci'!DF30</f>
        <v>0</v>
      </c>
      <c r="DG221" s="106">
        <f>'Mladí jazdci'!DG30</f>
        <v>0</v>
      </c>
      <c r="DH221" s="106">
        <f>'Mladí jazdci'!DH30</f>
        <v>0</v>
      </c>
      <c r="DI221" s="106">
        <f>'Mladí jazdci'!DI30</f>
        <v>0</v>
      </c>
      <c r="DJ221" s="106">
        <f>'Mladí jazdci'!DJ30</f>
        <v>0</v>
      </c>
      <c r="DK221" s="106">
        <f>'Mladí jazdci'!DK30</f>
        <v>0</v>
      </c>
      <c r="DL221" s="106">
        <f>'Mladí jazdci'!DL30</f>
        <v>0</v>
      </c>
      <c r="DM221" s="106">
        <f>'Mladí jazdci'!DM30</f>
        <v>0</v>
      </c>
      <c r="DN221" s="106">
        <f>'Mladí jazdci'!DN30</f>
        <v>0</v>
      </c>
      <c r="DO221" s="106">
        <f>'Mladí jazdci'!DO30</f>
        <v>0</v>
      </c>
      <c r="DP221" s="106">
        <f>'Mladí jazdci'!DP30</f>
        <v>0</v>
      </c>
      <c r="DQ221" s="106">
        <f>'Mladí jazdci'!DQ30</f>
        <v>0</v>
      </c>
      <c r="DR221" s="106">
        <f>'Mladí jazdci'!DR30</f>
        <v>0</v>
      </c>
      <c r="DS221" s="106">
        <f>'Mladí jazdci'!DS30</f>
        <v>0</v>
      </c>
      <c r="DT221" s="106">
        <f>'Mladí jazdci'!DT30</f>
        <v>0</v>
      </c>
      <c r="DU221" s="106">
        <f>'Mladí jazdci'!DU30</f>
        <v>0</v>
      </c>
      <c r="DV221" s="106">
        <f>'Mladí jazdci'!DV30</f>
        <v>0</v>
      </c>
      <c r="DW221" s="106">
        <f>'Mladí jazdci'!DW30</f>
        <v>0</v>
      </c>
      <c r="DX221" s="106">
        <f>'Mladí jazdci'!DX30</f>
        <v>0</v>
      </c>
      <c r="DY221" s="106">
        <f>'Mladí jazdci'!DY30</f>
        <v>0</v>
      </c>
      <c r="DZ221" s="106">
        <f>'Mladí jazdci'!DZ30</f>
        <v>0</v>
      </c>
      <c r="EA221" s="106">
        <f>'Mladí jazdci'!EA30</f>
        <v>0</v>
      </c>
      <c r="EB221" s="106">
        <f>'Mladí jazdci'!EB30</f>
        <v>0</v>
      </c>
      <c r="EC221" s="106">
        <f>'Mladí jazdci'!EC30</f>
        <v>0</v>
      </c>
      <c r="ED221" s="106">
        <f>'Mladí jazdci'!ED30</f>
        <v>0</v>
      </c>
      <c r="EE221" s="106">
        <f>'Mladí jazdci'!EE30</f>
        <v>0</v>
      </c>
      <c r="EF221" s="106">
        <f>'Mladí jazdci'!EF30</f>
        <v>0</v>
      </c>
      <c r="EG221" s="106">
        <f>'Mladí jazdci'!EG30</f>
        <v>0</v>
      </c>
      <c r="EH221" s="106">
        <f>'Mladí jazdci'!EH30</f>
        <v>0</v>
      </c>
      <c r="EI221" s="106">
        <f>'Mladí jazdci'!EI30</f>
        <v>0</v>
      </c>
      <c r="EJ221" s="106">
        <f>'Mladí jazdci'!EJ30</f>
        <v>0</v>
      </c>
      <c r="EK221" s="106">
        <f>'Mladí jazdci'!EK30</f>
        <v>0</v>
      </c>
      <c r="EL221" s="106">
        <f>'Mladí jazdci'!EL30</f>
        <v>0</v>
      </c>
      <c r="EM221" s="106">
        <f>'Mladí jazdci'!EM30</f>
        <v>0</v>
      </c>
      <c r="EN221" s="106">
        <f>'Mladí jazdci'!EN30</f>
        <v>0</v>
      </c>
      <c r="EO221" s="106">
        <f>'Mladí jazdci'!EO30</f>
        <v>0</v>
      </c>
      <c r="EP221" s="106">
        <f>'Mladí jazdci'!EP30</f>
        <v>0</v>
      </c>
      <c r="EQ221" s="106">
        <f>'Mladí jazdci'!EQ30</f>
        <v>0</v>
      </c>
      <c r="ER221" s="106">
        <f>'Mladí jazdci'!ER30</f>
        <v>0</v>
      </c>
      <c r="ES221" s="106">
        <f>'Mladí jazdci'!ES30</f>
        <v>0</v>
      </c>
      <c r="ET221" s="106">
        <f>'Mladí jazdci'!ET30</f>
        <v>0</v>
      </c>
      <c r="EU221" s="106">
        <f>'Mladí jazdci'!EU30</f>
        <v>0</v>
      </c>
      <c r="EV221" s="106">
        <f>'Mladí jazdci'!EV30</f>
        <v>0</v>
      </c>
      <c r="EW221" s="106">
        <f>'Mladí jazdci'!EW30</f>
        <v>0</v>
      </c>
      <c r="EX221" s="106">
        <f>'Mladí jazdci'!EX30</f>
        <v>0</v>
      </c>
      <c r="EY221" s="106">
        <f>'Mladí jazdci'!EY30</f>
        <v>0</v>
      </c>
      <c r="EZ221" s="106">
        <f>'Mladí jazdci'!EZ30</f>
        <v>0</v>
      </c>
      <c r="FA221" s="106">
        <f>'Mladí jazdci'!FA30</f>
        <v>0</v>
      </c>
      <c r="FB221" s="106">
        <f>'Mladí jazdci'!FB30</f>
        <v>0</v>
      </c>
      <c r="FC221" s="106">
        <f>'Mladí jazdci'!FC30</f>
        <v>0</v>
      </c>
      <c r="FD221" s="106">
        <f>'Mladí jazdci'!FD30</f>
        <v>0</v>
      </c>
      <c r="FE221" s="106">
        <f>'Mladí jazdci'!FE30</f>
        <v>0</v>
      </c>
      <c r="FF221" s="106">
        <f>'Mladí jazdci'!FF30</f>
        <v>0</v>
      </c>
      <c r="FG221" s="106">
        <f>'Mladí jazdci'!FG30</f>
        <v>0</v>
      </c>
      <c r="FH221" s="106">
        <f>'Mladí jazdci'!FH30</f>
        <v>0</v>
      </c>
      <c r="FI221" s="106">
        <f>'Mladí jazdci'!FI30</f>
        <v>0</v>
      </c>
      <c r="FJ221" s="106">
        <f>'Mladí jazdci'!FJ30</f>
        <v>0</v>
      </c>
      <c r="FK221" s="106">
        <f>'Mladí jazdci'!FK30</f>
        <v>0</v>
      </c>
      <c r="FL221" s="106">
        <f>'Mladí jazdci'!FL30</f>
        <v>0</v>
      </c>
      <c r="FM221" s="106">
        <f>'Mladí jazdci'!FM30</f>
        <v>0</v>
      </c>
      <c r="FN221" s="106">
        <f>'Mladí jazdci'!FN30</f>
        <v>0</v>
      </c>
      <c r="FO221" s="106">
        <f>'Mladí jazdci'!FO30</f>
        <v>0</v>
      </c>
      <c r="FP221" s="106">
        <f>'Mladí jazdci'!FP30</f>
        <v>0</v>
      </c>
      <c r="FQ221" s="106">
        <f>'Mladí jazdci'!FQ30</f>
        <v>0</v>
      </c>
      <c r="FR221" s="106">
        <f>'Mladí jazdci'!FR30</f>
        <v>0</v>
      </c>
      <c r="FS221" s="106">
        <f>'Mladí jazdci'!FS30</f>
        <v>0</v>
      </c>
      <c r="FT221" s="106">
        <f>'Mladí jazdci'!FT30</f>
        <v>0</v>
      </c>
      <c r="FU221" s="106">
        <f>'Mladí jazdci'!FU30</f>
        <v>0</v>
      </c>
      <c r="FV221" s="106">
        <f>'Mladí jazdci'!FV30</f>
        <v>0</v>
      </c>
      <c r="FW221" s="106">
        <f>'Mladí jazdci'!FW30</f>
        <v>0</v>
      </c>
      <c r="FX221" s="106">
        <f>'Mladí jazdci'!FX30</f>
        <v>0</v>
      </c>
      <c r="FY221" s="106" t="str">
        <f>'Mladí jazdci'!FY30</f>
        <v>o</v>
      </c>
      <c r="FZ221" s="106">
        <f>'Mladí jazdci'!FZ30</f>
        <v>0</v>
      </c>
      <c r="GA221" s="106">
        <f>'Mladí jazdci'!GA30</f>
        <v>0</v>
      </c>
      <c r="GB221" s="106">
        <f>'Mladí jazdci'!GB30</f>
        <v>0</v>
      </c>
      <c r="GC221" s="106">
        <f>'Mladí jazdci'!GC30</f>
        <v>0</v>
      </c>
      <c r="GD221" s="106">
        <f>'Mladí jazdci'!GD30</f>
        <v>0</v>
      </c>
      <c r="GE221" s="106">
        <f>'Mladí jazdci'!GE30</f>
        <v>0</v>
      </c>
      <c r="GF221" s="106">
        <f>'Mladí jazdci'!GF30</f>
        <v>0</v>
      </c>
      <c r="GG221" s="106">
        <f>'Mladí jazdci'!GG30</f>
        <v>0</v>
      </c>
      <c r="GH221" s="106">
        <f>'Mladí jazdci'!GH30</f>
        <v>0</v>
      </c>
      <c r="GI221" s="106">
        <f>'Mladí jazdci'!GI30</f>
        <v>0</v>
      </c>
      <c r="GJ221" s="106">
        <f>'Mladí jazdci'!GJ30</f>
        <v>0</v>
      </c>
      <c r="GK221" s="106">
        <f>'Mladí jazdci'!GK30</f>
        <v>0</v>
      </c>
      <c r="GL221" s="106">
        <f>'Mladí jazdci'!GL30</f>
        <v>0</v>
      </c>
      <c r="GM221" s="106">
        <f>'Mladí jazdci'!GM30</f>
        <v>0</v>
      </c>
      <c r="GN221" s="106">
        <f>'Mladí jazdci'!GN30</f>
        <v>0</v>
      </c>
      <c r="GO221" s="106">
        <f>'Mladí jazdci'!GO30</f>
        <v>0</v>
      </c>
      <c r="GP221" s="106">
        <f>'Mladí jazdci'!GP30</f>
        <v>0</v>
      </c>
      <c r="GQ221" s="106">
        <f>'Mladí jazdci'!GQ30</f>
        <v>0</v>
      </c>
      <c r="GR221" s="106">
        <f>'Mladí jazdci'!GR30</f>
        <v>0</v>
      </c>
      <c r="GS221" s="106">
        <f>'Mladí jazdci'!GS30</f>
        <v>0</v>
      </c>
      <c r="GT221" s="106">
        <f>'Mladí jazdci'!GT30</f>
        <v>0</v>
      </c>
      <c r="GU221" s="106">
        <f>'Mladí jazdci'!GU30</f>
        <v>0</v>
      </c>
      <c r="GV221" s="106">
        <f>'Mladí jazdci'!GV30</f>
        <v>0</v>
      </c>
      <c r="GW221" s="106">
        <f>'Mladí jazdci'!GW30</f>
        <v>0</v>
      </c>
      <c r="GX221" s="106">
        <f>'Mladí jazdci'!GX30</f>
        <v>0</v>
      </c>
      <c r="GY221" s="106">
        <f>'Mladí jazdci'!GY30</f>
        <v>0</v>
      </c>
      <c r="GZ221" s="106">
        <f>'Mladí jazdci'!GZ30</f>
        <v>0</v>
      </c>
      <c r="HA221" s="106">
        <f>'Mladí jazdci'!HA30</f>
        <v>0</v>
      </c>
      <c r="HB221" s="106">
        <f>'Mladí jazdci'!HB30</f>
        <v>0</v>
      </c>
      <c r="HC221" s="106">
        <f>'Mladí jazdci'!HC30</f>
        <v>0</v>
      </c>
      <c r="HD221" s="106">
        <f>'Mladí jazdci'!HD30</f>
        <v>0</v>
      </c>
      <c r="HE221" s="106">
        <f>'Mladí jazdci'!HE30</f>
        <v>0</v>
      </c>
      <c r="HF221" s="106">
        <f>'Mladí jazdci'!HF30</f>
        <v>0</v>
      </c>
      <c r="HG221" s="106">
        <f>'Mladí jazdci'!HG30</f>
        <v>0</v>
      </c>
      <c r="HH221" s="106">
        <f>'Mladí jazdci'!HH30</f>
        <v>0</v>
      </c>
      <c r="HI221" s="106">
        <f>'Mladí jazdci'!HI30</f>
        <v>0</v>
      </c>
      <c r="HJ221" s="106">
        <f>'Mladí jazdci'!HJ30</f>
        <v>0</v>
      </c>
      <c r="HK221" s="106">
        <f>'Mladí jazdci'!HK30</f>
        <v>0</v>
      </c>
      <c r="HL221" s="106">
        <f>'Mladí jazdci'!HL30</f>
        <v>0</v>
      </c>
      <c r="HM221" s="106">
        <f>'Mladí jazdci'!HM30</f>
        <v>0</v>
      </c>
      <c r="HN221" s="106">
        <f>'Mladí jazdci'!HN30</f>
        <v>0</v>
      </c>
      <c r="HO221" s="106">
        <f>'Mladí jazdci'!HO30</f>
        <v>0</v>
      </c>
      <c r="HP221" s="106">
        <f>'Mladí jazdci'!HP30</f>
        <v>0</v>
      </c>
      <c r="HQ221" s="106">
        <f>'Mladí jazdci'!HQ30</f>
        <v>0</v>
      </c>
      <c r="HR221" s="106">
        <f>'Mladí jazdci'!HR30</f>
        <v>0</v>
      </c>
      <c r="HS221" s="106">
        <f>'Mladí jazdci'!HS30</f>
        <v>0</v>
      </c>
      <c r="HT221" s="106">
        <f>'Mladí jazdci'!HT30</f>
        <v>0</v>
      </c>
      <c r="HU221" s="106">
        <f>'Mladí jazdci'!HU30</f>
        <v>0</v>
      </c>
      <c r="HV221" s="106">
        <f>'Mladí jazdci'!HV30</f>
        <v>0</v>
      </c>
      <c r="HW221" s="106">
        <f>'Mladí jazdci'!HW30</f>
        <v>0</v>
      </c>
      <c r="HX221" s="106">
        <f>'Mladí jazdci'!HX30</f>
        <v>0</v>
      </c>
      <c r="HY221" s="106">
        <f>'Mladí jazdci'!HY30</f>
        <v>0</v>
      </c>
      <c r="HZ221" s="106">
        <f>'Mladí jazdci'!HZ30</f>
        <v>0</v>
      </c>
      <c r="IA221" s="106">
        <f>'Mladí jazdci'!IA30</f>
        <v>0</v>
      </c>
      <c r="IB221" s="106">
        <f>'Mladí jazdci'!IB30</f>
        <v>0</v>
      </c>
      <c r="IC221" s="106">
        <f>'Mladí jazdci'!IC30</f>
        <v>0</v>
      </c>
      <c r="ID221" s="106">
        <f>'Mladí jazdci'!ID30</f>
        <v>0</v>
      </c>
      <c r="IE221" s="106">
        <f>'Mladí jazdci'!IE30</f>
        <v>0</v>
      </c>
      <c r="IF221" s="106">
        <f>'Mladí jazdci'!IF30</f>
        <v>0</v>
      </c>
      <c r="IG221" s="106">
        <f>'Mladí jazdci'!IG30</f>
        <v>0</v>
      </c>
      <c r="IH221" s="106">
        <f>'Mladí jazdci'!IH30</f>
        <v>0</v>
      </c>
      <c r="II221" s="106">
        <f>'Mladí jazdci'!II30</f>
        <v>0</v>
      </c>
      <c r="IJ221" s="106">
        <f>'Mladí jazdci'!IJ30</f>
        <v>0</v>
      </c>
      <c r="IK221" s="106">
        <f>'Mladí jazdci'!IK30</f>
        <v>0</v>
      </c>
      <c r="IL221" s="106">
        <f>'Mladí jazdci'!IL30</f>
        <v>0</v>
      </c>
      <c r="IM221" s="106">
        <f>'Mladí jazdci'!IM30</f>
        <v>0</v>
      </c>
      <c r="IN221" s="106">
        <f>'Mladí jazdci'!IN30</f>
        <v>0</v>
      </c>
      <c r="IO221" s="106">
        <f>'Mladí jazdci'!IO30</f>
        <v>0</v>
      </c>
      <c r="IP221" s="106">
        <f>'Mladí jazdci'!IP30</f>
        <v>0</v>
      </c>
      <c r="IQ221" s="106">
        <f>'Mladí jazdci'!IQ30</f>
        <v>0</v>
      </c>
      <c r="IR221" s="106">
        <f>'Mladí jazdci'!IR30</f>
        <v>0</v>
      </c>
      <c r="IS221" s="106">
        <f>'Mladí jazdci'!IS30</f>
        <v>0</v>
      </c>
      <c r="IT221" s="106">
        <f>'Mladí jazdci'!IT30</f>
        <v>0</v>
      </c>
      <c r="IU221" s="106">
        <f>'Mladí jazdci'!IU30</f>
        <v>0</v>
      </c>
      <c r="IV221" s="106">
        <f>'Mladí jazdci'!IV30</f>
        <v>0</v>
      </c>
      <c r="IW221" s="106">
        <f>'Mladí jazdci'!IW30</f>
        <v>0</v>
      </c>
      <c r="IX221" s="106">
        <f>'Mladí jazdci'!IX30</f>
        <v>0</v>
      </c>
      <c r="IY221" s="106">
        <f>'Mladí jazdci'!IY30</f>
        <v>0</v>
      </c>
      <c r="IZ221" s="106">
        <f>'Mladí jazdci'!IZ30</f>
        <v>0</v>
      </c>
      <c r="JA221" s="106">
        <f>'Mladí jazdci'!JA30</f>
        <v>0</v>
      </c>
      <c r="JB221" s="106">
        <f>'Mladí jazdci'!JB30</f>
        <v>0</v>
      </c>
      <c r="JC221" s="106">
        <f>'Mladí jazdci'!JC30</f>
        <v>0</v>
      </c>
      <c r="JD221" s="106">
        <f>'Mladí jazdci'!JD30</f>
        <v>0</v>
      </c>
      <c r="JE221" s="106">
        <f>'Mladí jazdci'!JE30</f>
        <v>0</v>
      </c>
      <c r="JF221" s="106">
        <f>'Mladí jazdci'!JF30</f>
        <v>0</v>
      </c>
      <c r="JG221" s="106">
        <f>'Mladí jazdci'!JG30</f>
        <v>0</v>
      </c>
      <c r="JH221" s="106">
        <f>'Mladí jazdci'!JH30</f>
        <v>0</v>
      </c>
      <c r="JI221" s="106">
        <f>'Mladí jazdci'!JI30</f>
        <v>0</v>
      </c>
      <c r="JJ221" s="106">
        <f>'Mladí jazdci'!JJ30</f>
        <v>0</v>
      </c>
      <c r="JK221" s="106">
        <f>'Mladí jazdci'!JK30</f>
        <v>0</v>
      </c>
      <c r="JL221" s="106">
        <f>'Mladí jazdci'!JL30</f>
        <v>0</v>
      </c>
      <c r="JM221" s="106">
        <f>'Mladí jazdci'!JM30</f>
        <v>0</v>
      </c>
      <c r="JN221" s="106">
        <f>'Mladí jazdci'!JN30</f>
        <v>0</v>
      </c>
      <c r="JO221" s="106">
        <f>'Mladí jazdci'!JO30</f>
        <v>0</v>
      </c>
      <c r="JP221" s="106">
        <f>'Mladí jazdci'!JP30</f>
        <v>0</v>
      </c>
      <c r="JQ221" s="106">
        <f>'Mladí jazdci'!JQ30</f>
        <v>0</v>
      </c>
      <c r="JR221" s="106">
        <f>'Mladí jazdci'!JR30</f>
        <v>0</v>
      </c>
      <c r="JS221" s="106">
        <f>'Mladí jazdci'!JS30</f>
        <v>0</v>
      </c>
      <c r="JT221" s="106">
        <f>'Mladí jazdci'!JT30</f>
        <v>0</v>
      </c>
      <c r="JU221" s="106">
        <f>'Mladí jazdci'!JU30</f>
        <v>0</v>
      </c>
      <c r="JV221" s="106">
        <f>'Mladí jazdci'!JV30</f>
        <v>0</v>
      </c>
      <c r="JW221" s="106">
        <f>'Mladí jazdci'!JW30</f>
        <v>0</v>
      </c>
      <c r="JX221" s="106">
        <f>'Mladí jazdci'!JX30</f>
        <v>0</v>
      </c>
      <c r="JY221" s="106">
        <f>'Mladí jazdci'!JY30</f>
        <v>0</v>
      </c>
      <c r="JZ221" s="106">
        <f>'Mladí jazdci'!JZ30</f>
        <v>0</v>
      </c>
      <c r="KA221" s="106">
        <f>'Mladí jazdci'!KA30</f>
        <v>0</v>
      </c>
      <c r="KB221" s="106">
        <f>'Mladí jazdci'!KB30</f>
        <v>0</v>
      </c>
      <c r="KC221" s="106">
        <f>'Mladí jazdci'!KC30</f>
        <v>0</v>
      </c>
      <c r="KD221" s="106">
        <f>'Mladí jazdci'!KD30</f>
        <v>0</v>
      </c>
      <c r="KE221" s="106">
        <f>'Mladí jazdci'!KE30</f>
        <v>0</v>
      </c>
      <c r="KF221" s="106">
        <f>'Mladí jazdci'!KF30</f>
        <v>0</v>
      </c>
      <c r="KG221" s="106">
        <f>'Mladí jazdci'!KG30</f>
        <v>0</v>
      </c>
      <c r="KH221" s="106">
        <f>'Mladí jazdci'!KH30</f>
        <v>0</v>
      </c>
      <c r="KI221" s="106">
        <f>'Mladí jazdci'!KI30</f>
        <v>0</v>
      </c>
      <c r="KJ221" s="106">
        <f>'Mladí jazdci'!KJ30</f>
        <v>0</v>
      </c>
      <c r="KK221" s="106">
        <f>'Mladí jazdci'!KK30</f>
        <v>0</v>
      </c>
      <c r="KL221" s="106">
        <f>'Mladí jazdci'!KL30</f>
        <v>0</v>
      </c>
      <c r="KM221" s="106">
        <f>'Mladí jazdci'!KM30</f>
        <v>0</v>
      </c>
      <c r="KN221" s="106">
        <f>'Mladí jazdci'!KN30</f>
        <v>0</v>
      </c>
      <c r="KO221" s="106">
        <f>'Mladí jazdci'!KO30</f>
        <v>0</v>
      </c>
      <c r="KP221" s="106">
        <f>'Mladí jazdci'!KP30</f>
        <v>0</v>
      </c>
      <c r="KQ221" s="106">
        <f>'Mladí jazdci'!KQ30</f>
        <v>0</v>
      </c>
      <c r="KR221" s="106">
        <f>'Mladí jazdci'!KR30</f>
        <v>0</v>
      </c>
      <c r="KS221" s="106">
        <f>'Mladí jazdci'!KS30</f>
        <v>0</v>
      </c>
      <c r="KT221" s="106">
        <f>'Mladí jazdci'!KT30</f>
        <v>0</v>
      </c>
      <c r="KU221" s="106">
        <f>'Mladí jazdci'!KU30</f>
        <v>0</v>
      </c>
      <c r="KV221" s="106">
        <f>'Mladí jazdci'!KV30</f>
        <v>0</v>
      </c>
      <c r="KW221" s="106">
        <f>'Mladí jazdci'!KW30</f>
        <v>0</v>
      </c>
      <c r="KX221" s="106">
        <f>'Mladí jazdci'!KX30</f>
        <v>0</v>
      </c>
      <c r="KY221" s="106">
        <f>'Mladí jazdci'!KY30</f>
        <v>0</v>
      </c>
      <c r="KZ221" s="106">
        <f>'Mladí jazdci'!KZ30</f>
        <v>0</v>
      </c>
      <c r="LA221" s="106">
        <f>'Mladí jazdci'!LA30</f>
        <v>0</v>
      </c>
      <c r="LB221" s="106">
        <f>'Mladí jazdci'!LB30</f>
        <v>0</v>
      </c>
      <c r="LC221" s="106">
        <f>'Mladí jazdci'!LC30</f>
        <v>0</v>
      </c>
      <c r="LD221" s="106">
        <f>'Mladí jazdci'!LD30</f>
        <v>0</v>
      </c>
      <c r="LE221" s="106">
        <f>'Mladí jazdci'!LE30</f>
        <v>0</v>
      </c>
      <c r="LF221" s="106">
        <f>'Mladí jazdci'!LF30</f>
        <v>0</v>
      </c>
      <c r="LG221" s="106">
        <f>'Mladí jazdci'!LG30</f>
        <v>0</v>
      </c>
      <c r="LH221" s="106">
        <f>'Mladí jazdci'!LH30</f>
        <v>0</v>
      </c>
      <c r="LI221" s="106">
        <f>'Mladí jazdci'!LI30</f>
        <v>0</v>
      </c>
      <c r="LJ221" s="106">
        <f>'Mladí jazdci'!LJ30</f>
        <v>0</v>
      </c>
      <c r="LK221" s="106">
        <f>'Mladí jazdci'!LK30</f>
        <v>0</v>
      </c>
      <c r="LL221" s="106">
        <f>'Mladí jazdci'!LL30</f>
        <v>0</v>
      </c>
      <c r="LM221" s="106">
        <f>'Mladí jazdci'!LM30</f>
        <v>0</v>
      </c>
      <c r="LN221" s="106">
        <f>'Mladí jazdci'!LN30</f>
        <v>0</v>
      </c>
      <c r="LO221" s="106">
        <f>'Mladí jazdci'!LO30</f>
        <v>0</v>
      </c>
      <c r="LP221" s="106" t="str">
        <f>'Mladí jazdci'!LP30</f>
        <v>o</v>
      </c>
      <c r="LQ221" s="106">
        <f>'Mladí jazdci'!LQ30</f>
        <v>0</v>
      </c>
      <c r="LR221" s="106" t="str">
        <f>'Mladí jazdci'!LR30</f>
        <v>o</v>
      </c>
      <c r="LS221" s="106">
        <f>'Mladí jazdci'!LS30</f>
        <v>0</v>
      </c>
      <c r="LT221" s="106">
        <f>'Mladí jazdci'!LT30</f>
        <v>0</v>
      </c>
      <c r="LU221" s="106">
        <f>'Mladí jazdci'!LU30</f>
        <v>0</v>
      </c>
      <c r="LV221" s="106">
        <f>'Mladí jazdci'!LV30</f>
        <v>0</v>
      </c>
      <c r="LW221" s="106">
        <f>'Mladí jazdci'!LW30</f>
        <v>0</v>
      </c>
      <c r="LX221" s="106">
        <f>'Mladí jazdci'!LX30</f>
        <v>0</v>
      </c>
      <c r="LY221" s="106">
        <f>'Mladí jazdci'!LY30</f>
        <v>0</v>
      </c>
      <c r="LZ221" s="106">
        <f>'Mladí jazdci'!LZ30</f>
        <v>0</v>
      </c>
      <c r="MA221" s="106">
        <f>'Mladí jazdci'!MA30</f>
        <v>0</v>
      </c>
      <c r="MB221" s="106">
        <f>'Mladí jazdci'!MB30</f>
        <v>0</v>
      </c>
      <c r="MC221" s="106">
        <f>'Mladí jazdci'!MC30</f>
        <v>0</v>
      </c>
      <c r="MD221" s="106">
        <f>'Mladí jazdci'!MD30</f>
        <v>0</v>
      </c>
      <c r="ME221" s="106">
        <f>'Mladí jazdci'!ME30</f>
        <v>0</v>
      </c>
      <c r="MF221" s="106">
        <f>'Mladí jazdci'!MF30</f>
        <v>0</v>
      </c>
      <c r="MG221" s="106">
        <f>'Mladí jazdci'!MG30</f>
        <v>0</v>
      </c>
      <c r="MH221" s="106">
        <f>'Mladí jazdci'!MH30</f>
        <v>0</v>
      </c>
      <c r="MI221" s="106">
        <f>'Mladí jazdci'!MI30</f>
        <v>0</v>
      </c>
      <c r="MJ221" s="106">
        <f>'Mladí jazdci'!MJ30</f>
        <v>0</v>
      </c>
      <c r="MK221" s="106">
        <f>'Mladí jazdci'!MK30</f>
        <v>0</v>
      </c>
      <c r="ML221" s="106">
        <f>'Mladí jazdci'!ML30</f>
        <v>0</v>
      </c>
      <c r="MM221" s="106">
        <f>'Mladí jazdci'!MM30</f>
        <v>0</v>
      </c>
      <c r="MN221" s="106">
        <f>'Mladí jazdci'!MN30</f>
        <v>0</v>
      </c>
      <c r="MO221" s="106">
        <f>'Mladí jazdci'!MO30</f>
        <v>0</v>
      </c>
      <c r="MP221" s="106">
        <f>'Mladí jazdci'!MP30</f>
        <v>0</v>
      </c>
      <c r="MQ221" s="106">
        <f>'Mladí jazdci'!MQ30</f>
        <v>0</v>
      </c>
      <c r="MR221" s="106">
        <f>'Mladí jazdci'!MR30</f>
        <v>0</v>
      </c>
      <c r="MS221" s="106">
        <f>'Mladí jazdci'!MS30</f>
        <v>0</v>
      </c>
      <c r="MT221" s="106">
        <f>'Mladí jazdci'!MT30</f>
        <v>0</v>
      </c>
      <c r="MU221" s="106">
        <f>'Mladí jazdci'!MU30</f>
        <v>0</v>
      </c>
      <c r="MV221" s="106">
        <f>'Mladí jazdci'!MV30</f>
        <v>0</v>
      </c>
      <c r="MW221" s="106">
        <f>'Mladí jazdci'!MW30</f>
        <v>0</v>
      </c>
      <c r="MX221" s="106">
        <f>'Mladí jazdci'!MX30</f>
        <v>0</v>
      </c>
      <c r="MY221" s="106">
        <f>'Mladí jazdci'!MY30</f>
        <v>0</v>
      </c>
      <c r="MZ221" s="106">
        <f>'Mladí jazdci'!MZ30</f>
        <v>0</v>
      </c>
      <c r="NA221" s="106">
        <f>'Mladí jazdci'!NA30</f>
        <v>0</v>
      </c>
      <c r="NB221" s="106">
        <f>'Mladí jazdci'!NB30</f>
        <v>0</v>
      </c>
      <c r="NC221" s="106">
        <f>'Mladí jazdci'!NC30</f>
        <v>0</v>
      </c>
      <c r="ND221" s="106">
        <f>'Mladí jazdci'!ND30</f>
        <v>0</v>
      </c>
      <c r="NE221" s="106">
        <f>'Mladí jazdci'!NE30</f>
        <v>0</v>
      </c>
      <c r="NF221" s="106">
        <f>'Mladí jazdci'!NF30</f>
        <v>0</v>
      </c>
      <c r="NG221" s="106">
        <f>'Mladí jazdci'!NG30</f>
        <v>0</v>
      </c>
      <c r="NH221" s="106">
        <f>'Mladí jazdci'!NH30</f>
        <v>0</v>
      </c>
      <c r="NI221" s="106">
        <f>'Mladí jazdci'!NI30</f>
        <v>0</v>
      </c>
      <c r="NJ221" s="106">
        <f>'Mladí jazdci'!NJ30</f>
        <v>0</v>
      </c>
      <c r="NK221" s="106">
        <f>'Mladí jazdci'!NK30</f>
        <v>0</v>
      </c>
      <c r="NL221" s="106">
        <f>'Mladí jazdci'!NL30</f>
        <v>0</v>
      </c>
      <c r="NM221" s="106">
        <f>'Mladí jazdci'!NM30</f>
        <v>0</v>
      </c>
      <c r="NN221" s="106">
        <f>'Mladí jazdci'!NN30</f>
        <v>0</v>
      </c>
      <c r="NO221" s="106">
        <f>'Mladí jazdci'!NO30</f>
        <v>0</v>
      </c>
      <c r="NP221" s="106">
        <f>'Mladí jazdci'!NP30</f>
        <v>0</v>
      </c>
      <c r="NQ221" s="106">
        <f>'Mladí jazdci'!NQ30</f>
        <v>0</v>
      </c>
      <c r="NR221" s="106">
        <f>'Mladí jazdci'!NR30</f>
        <v>0</v>
      </c>
      <c r="NS221" s="106">
        <f>'Mladí jazdci'!NS30</f>
        <v>0</v>
      </c>
      <c r="NT221" s="106">
        <f>'Mladí jazdci'!NT30</f>
        <v>0</v>
      </c>
      <c r="NU221" s="106">
        <f>'Mladí jazdci'!NU30</f>
        <v>0</v>
      </c>
      <c r="NV221" s="106">
        <f>'Mladí jazdci'!NV30</f>
        <v>0</v>
      </c>
      <c r="NW221" s="106">
        <f>'Mladí jazdci'!NW30</f>
        <v>0</v>
      </c>
      <c r="NX221" s="106">
        <f>'Mladí jazdci'!NX30</f>
        <v>0</v>
      </c>
      <c r="NY221" s="106">
        <f>'Mladí jazdci'!NY30</f>
        <v>0</v>
      </c>
      <c r="NZ221" s="106">
        <f>'Mladí jazdci'!NZ30</f>
        <v>0</v>
      </c>
      <c r="OA221" s="106">
        <f>'Mladí jazdci'!OA30</f>
        <v>0</v>
      </c>
      <c r="OB221" s="106">
        <f>'Mladí jazdci'!OB30</f>
        <v>0</v>
      </c>
      <c r="OC221" s="106">
        <f>'Mladí jazdci'!OC30</f>
        <v>0</v>
      </c>
      <c r="OD221" s="106">
        <f>'Mladí jazdci'!OD30</f>
        <v>0</v>
      </c>
      <c r="OE221" s="106">
        <f>'Mladí jazdci'!OE30</f>
        <v>0</v>
      </c>
      <c r="OF221" s="106">
        <f>'Mladí jazdci'!OF30</f>
        <v>0</v>
      </c>
      <c r="OG221" s="106">
        <f>'Mladí jazdci'!OG30</f>
        <v>0</v>
      </c>
      <c r="OH221" s="106">
        <f>'Mladí jazdci'!OH30</f>
        <v>0</v>
      </c>
      <c r="OI221" s="106">
        <f>'Mladí jazdci'!OI30</f>
        <v>0</v>
      </c>
      <c r="OJ221" s="106">
        <f>'Mladí jazdci'!OJ30</f>
        <v>0</v>
      </c>
      <c r="OK221" s="106">
        <f>'Mladí jazdci'!OK30</f>
        <v>0</v>
      </c>
      <c r="OL221" s="106">
        <f>'Mladí jazdci'!OL30</f>
        <v>0</v>
      </c>
      <c r="OM221" s="106">
        <f>'Mladí jazdci'!OM30</f>
        <v>0</v>
      </c>
      <c r="ON221" s="106">
        <f>'Mladí jazdci'!ON30</f>
        <v>0</v>
      </c>
      <c r="OO221" s="106">
        <f>'Mladí jazdci'!OO30</f>
        <v>0</v>
      </c>
      <c r="OP221" s="106">
        <f>'Mladí jazdci'!OP30</f>
        <v>0</v>
      </c>
      <c r="OQ221" s="106">
        <f>'Mladí jazdci'!OQ30</f>
        <v>0</v>
      </c>
      <c r="OR221" s="106">
        <f>'Mladí jazdci'!OR30</f>
        <v>0</v>
      </c>
      <c r="OS221" s="106">
        <f>'Mladí jazdci'!OS30</f>
        <v>0</v>
      </c>
      <c r="OT221" s="106">
        <f>'Mladí jazdci'!OT30</f>
        <v>0</v>
      </c>
      <c r="OU221" s="106">
        <f>'Mladí jazdci'!OU30</f>
        <v>0</v>
      </c>
      <c r="OV221" s="106">
        <f>'Mladí jazdci'!OV30</f>
        <v>0</v>
      </c>
      <c r="OW221" s="106">
        <f>'Mladí jazdci'!OW30</f>
        <v>0</v>
      </c>
      <c r="OX221" s="106">
        <f>'Mladí jazdci'!OX30</f>
        <v>0</v>
      </c>
      <c r="OY221" s="106">
        <f>'Mladí jazdci'!OY30</f>
        <v>0</v>
      </c>
      <c r="OZ221" s="106">
        <f>'Mladí jazdci'!OZ30</f>
        <v>0</v>
      </c>
      <c r="PA221" s="106">
        <f>'Mladí jazdci'!PA30</f>
        <v>0</v>
      </c>
      <c r="PB221" s="106">
        <f>'Mladí jazdci'!PB30</f>
        <v>0</v>
      </c>
      <c r="PC221" s="106">
        <f>'Mladí jazdci'!PC30</f>
        <v>0</v>
      </c>
      <c r="PD221" s="106">
        <f>'Mladí jazdci'!PD30</f>
        <v>0</v>
      </c>
      <c r="PE221" s="106">
        <f>'Mladí jazdci'!PE30</f>
        <v>0</v>
      </c>
      <c r="PF221" s="106">
        <f>'Mladí jazdci'!PF30</f>
        <v>0</v>
      </c>
      <c r="PG221" s="106">
        <f>'Mladí jazdci'!PG30</f>
        <v>0</v>
      </c>
      <c r="PH221" s="106">
        <f>'Mladí jazdci'!PH30</f>
        <v>0</v>
      </c>
      <c r="PI221" s="106">
        <f>'Mladí jazdci'!PI30</f>
        <v>0</v>
      </c>
      <c r="PJ221" s="106">
        <f>'Mladí jazdci'!PJ30</f>
        <v>0</v>
      </c>
      <c r="PK221" s="106">
        <f>'Mladí jazdci'!PK30</f>
        <v>0</v>
      </c>
      <c r="PL221" s="106">
        <f>'Mladí jazdci'!PL30</f>
        <v>0</v>
      </c>
      <c r="PM221" s="106">
        <f>'Mladí jazdci'!PM30</f>
        <v>0</v>
      </c>
      <c r="PN221" s="106">
        <f>'Mladí jazdci'!PN30</f>
        <v>0</v>
      </c>
      <c r="PO221" s="106">
        <f>'Mladí jazdci'!PO30</f>
        <v>0</v>
      </c>
      <c r="PP221" s="106">
        <f>'Mladí jazdci'!PP30</f>
        <v>0</v>
      </c>
      <c r="PQ221" s="106">
        <f>'Mladí jazdci'!PQ30</f>
        <v>0</v>
      </c>
      <c r="PR221" s="106">
        <f>'Mladí jazdci'!PR30</f>
        <v>0</v>
      </c>
      <c r="PS221" s="106">
        <f>'Mladí jazdci'!PS30</f>
        <v>0</v>
      </c>
      <c r="PT221" s="106">
        <f>'Mladí jazdci'!PT30</f>
        <v>0</v>
      </c>
      <c r="PU221" s="106">
        <f>'Mladí jazdci'!PU30</f>
        <v>0</v>
      </c>
      <c r="PV221" s="106">
        <f>'Mladí jazdci'!PV30</f>
        <v>0</v>
      </c>
      <c r="PW221" s="106">
        <f>'Mladí jazdci'!PW30</f>
        <v>0</v>
      </c>
      <c r="PX221" s="106">
        <f>'Mladí jazdci'!PX30</f>
        <v>0</v>
      </c>
      <c r="PY221" s="106">
        <f>'Mladí jazdci'!PY30</f>
        <v>0</v>
      </c>
      <c r="PZ221" s="106">
        <f>'Mladí jazdci'!PZ30</f>
        <v>0</v>
      </c>
      <c r="QA221" s="106">
        <f>'Mladí jazdci'!QA30</f>
        <v>0</v>
      </c>
      <c r="QB221" s="106">
        <f>'Mladí jazdci'!QB30</f>
        <v>0</v>
      </c>
      <c r="QC221" s="106">
        <f>'Mladí jazdci'!QC30</f>
        <v>0</v>
      </c>
      <c r="QD221" s="106">
        <f>'Mladí jazdci'!QD30</f>
        <v>0</v>
      </c>
      <c r="QE221" s="106">
        <f>'Mladí jazdci'!QE30</f>
        <v>0</v>
      </c>
      <c r="QF221" s="106">
        <f>'Mladí jazdci'!QF30</f>
        <v>0</v>
      </c>
      <c r="QG221" s="106">
        <f>'Mladí jazdci'!QG30</f>
        <v>0</v>
      </c>
      <c r="QH221" s="106">
        <f>'Mladí jazdci'!QH30</f>
        <v>0</v>
      </c>
      <c r="QI221" s="106">
        <f>'Mladí jazdci'!QI30</f>
        <v>0</v>
      </c>
      <c r="QJ221" s="106">
        <f>'Mladí jazdci'!QJ30</f>
        <v>0</v>
      </c>
      <c r="QK221" s="106">
        <f>'Mladí jazdci'!QK30</f>
        <v>0</v>
      </c>
      <c r="QL221" s="106">
        <f>'Mladí jazdci'!QL30</f>
        <v>0</v>
      </c>
      <c r="QM221" s="106">
        <f>'Mladí jazdci'!QM30</f>
        <v>0</v>
      </c>
      <c r="QN221" s="106">
        <f>'Mladí jazdci'!QN30</f>
        <v>0</v>
      </c>
      <c r="QO221" s="106">
        <f>'Mladí jazdci'!QO30</f>
        <v>0</v>
      </c>
      <c r="QP221" s="106">
        <f>'Mladí jazdci'!QP30</f>
        <v>0</v>
      </c>
      <c r="QQ221" s="106">
        <f>'Mladí jazdci'!QQ30</f>
        <v>0</v>
      </c>
      <c r="QR221" s="106">
        <f>'Mladí jazdci'!QR30</f>
        <v>0</v>
      </c>
      <c r="QS221" s="106">
        <f>'Mladí jazdci'!QS30</f>
        <v>0</v>
      </c>
      <c r="QT221" s="106">
        <f>'Mladí jazdci'!QT30</f>
        <v>0</v>
      </c>
      <c r="QU221" s="106">
        <f>'Mladí jazdci'!QU30</f>
        <v>0</v>
      </c>
      <c r="QV221" s="106">
        <f>'Mladí jazdci'!QV30</f>
        <v>0</v>
      </c>
      <c r="QW221" s="106">
        <f>'Mladí jazdci'!QW30</f>
        <v>0</v>
      </c>
      <c r="QX221" s="106">
        <f>'Mladí jazdci'!QX30</f>
        <v>0</v>
      </c>
      <c r="QY221" s="106">
        <f>'Mladí jazdci'!QY30</f>
        <v>0</v>
      </c>
      <c r="QZ221" s="106">
        <f>'Mladí jazdci'!QZ30</f>
        <v>0</v>
      </c>
      <c r="RA221" s="106">
        <f>'Mladí jazdci'!RA30</f>
        <v>0</v>
      </c>
      <c r="RB221" s="106">
        <f>'Mladí jazdci'!RB30</f>
        <v>0</v>
      </c>
      <c r="RC221" s="106">
        <f>'Mladí jazdci'!RC30</f>
        <v>0</v>
      </c>
      <c r="RD221" s="106">
        <f>'Mladí jazdci'!RD30</f>
        <v>0</v>
      </c>
      <c r="RE221" s="106">
        <f>'Mladí jazdci'!RE30</f>
        <v>0</v>
      </c>
      <c r="RF221" s="106">
        <f>'Mladí jazdci'!RF30</f>
        <v>0</v>
      </c>
      <c r="RG221" s="106">
        <f>'Mladí jazdci'!RG30</f>
        <v>0</v>
      </c>
      <c r="RH221" s="106">
        <f>'Mladí jazdci'!RH30</f>
        <v>0</v>
      </c>
      <c r="RI221" s="106">
        <f>'Mladí jazdci'!RI30</f>
        <v>0</v>
      </c>
      <c r="RJ221" s="106">
        <f>'Mladí jazdci'!RJ30</f>
        <v>0</v>
      </c>
      <c r="RK221" s="106">
        <f>'Mladí jazdci'!RK30</f>
        <v>0</v>
      </c>
      <c r="RL221" s="106">
        <f>'Mladí jazdci'!RL30</f>
        <v>0</v>
      </c>
      <c r="RM221" s="106">
        <f>'Mladí jazdci'!RM30</f>
        <v>0</v>
      </c>
      <c r="RN221" s="106">
        <f>'Mladí jazdci'!RN30</f>
        <v>0</v>
      </c>
      <c r="RO221" s="106">
        <f>'Mladí jazdci'!RO30</f>
        <v>0</v>
      </c>
      <c r="RP221" s="106">
        <f>'Mladí jazdci'!RP30</f>
        <v>0</v>
      </c>
      <c r="RQ221" s="106">
        <f>'Mladí jazdci'!RQ30</f>
        <v>0</v>
      </c>
      <c r="RR221" s="106">
        <f>'Mladí jazdci'!RR30</f>
        <v>0</v>
      </c>
      <c r="RS221" s="106">
        <f>'Mladí jazdci'!RS30</f>
        <v>0</v>
      </c>
      <c r="RT221" s="106">
        <f>'Mladí jazdci'!RT30</f>
        <v>0</v>
      </c>
      <c r="RU221" s="106">
        <f>'Mladí jazdci'!RU30</f>
        <v>0</v>
      </c>
      <c r="RV221" s="106">
        <f>'Mladí jazdci'!RV30</f>
        <v>0</v>
      </c>
      <c r="RW221" s="106">
        <f>'Mladí jazdci'!RW30</f>
        <v>0</v>
      </c>
      <c r="RX221" s="106">
        <f>'Mladí jazdci'!RX30</f>
        <v>0</v>
      </c>
      <c r="RY221" s="106">
        <f>'Mladí jazdci'!RY30</f>
        <v>0</v>
      </c>
      <c r="RZ221" s="106">
        <f>'Mladí jazdci'!RZ30</f>
        <v>0</v>
      </c>
      <c r="SA221" s="106">
        <f>'Mladí jazdci'!SA30</f>
        <v>0</v>
      </c>
      <c r="SB221" s="106">
        <f>'Mladí jazdci'!SB30</f>
        <v>0</v>
      </c>
      <c r="SC221" s="106">
        <f>'Mladí jazdci'!SC30</f>
        <v>0</v>
      </c>
      <c r="SD221" s="106">
        <f>'Mladí jazdci'!SD30</f>
        <v>0</v>
      </c>
      <c r="SE221" s="106">
        <f>'Mladí jazdci'!SE30</f>
        <v>0</v>
      </c>
      <c r="SF221" s="106">
        <f>'Mladí jazdci'!SF30</f>
        <v>0</v>
      </c>
      <c r="SG221" s="106">
        <f>'Mladí jazdci'!SG30</f>
        <v>0</v>
      </c>
      <c r="SH221" s="106">
        <f>'Mladí jazdci'!SH30</f>
        <v>0</v>
      </c>
      <c r="SI221" s="106">
        <f>'Mladí jazdci'!SI30</f>
        <v>0</v>
      </c>
      <c r="SJ221" s="106">
        <f>'Mladí jazdci'!SJ30</f>
        <v>0</v>
      </c>
      <c r="SK221" s="106">
        <f>'Mladí jazdci'!SK30</f>
        <v>0</v>
      </c>
      <c r="SL221" s="106">
        <f>'Mladí jazdci'!SL30</f>
        <v>0</v>
      </c>
      <c r="SM221" s="106">
        <f>'Mladí jazdci'!SM30</f>
        <v>0</v>
      </c>
      <c r="SN221" s="106">
        <f>'Mladí jazdci'!SN30</f>
        <v>0</v>
      </c>
      <c r="SO221" s="106">
        <f>'Mladí jazdci'!SO30</f>
        <v>0</v>
      </c>
      <c r="SP221" s="106">
        <f>'Mladí jazdci'!SP30</f>
        <v>0</v>
      </c>
      <c r="SQ221" s="106">
        <f>'Mladí jazdci'!SQ30</f>
        <v>0</v>
      </c>
      <c r="SR221" s="106">
        <f>'Mladí jazdci'!SR30</f>
        <v>0</v>
      </c>
      <c r="SS221" s="106">
        <f>'Mladí jazdci'!SS30</f>
        <v>0</v>
      </c>
      <c r="ST221" s="106">
        <f>'Mladí jazdci'!ST30</f>
        <v>0</v>
      </c>
      <c r="SU221" s="106">
        <f>'Mladí jazdci'!SU30</f>
        <v>0</v>
      </c>
      <c r="SV221" s="106">
        <f>'Mladí jazdci'!SV30</f>
        <v>0</v>
      </c>
      <c r="SW221" s="106">
        <f>'Mladí jazdci'!SW30</f>
        <v>0</v>
      </c>
      <c r="SX221" s="106">
        <f>'Mladí jazdci'!SX30</f>
        <v>0</v>
      </c>
      <c r="SY221" s="106">
        <f>'Mladí jazdci'!SY30</f>
        <v>0</v>
      </c>
      <c r="SZ221" s="106">
        <f>'Mladí jazdci'!SZ30</f>
        <v>0</v>
      </c>
      <c r="TA221" s="106">
        <f>'Mladí jazdci'!TA30</f>
        <v>0</v>
      </c>
      <c r="TB221" s="106">
        <f>'Mladí jazdci'!TB30</f>
        <v>0</v>
      </c>
    </row>
    <row r="222" spans="1:522" s="1" customFormat="1" ht="18" customHeight="1" x14ac:dyDescent="0.25">
      <c r="A222" s="12"/>
      <c r="B222" s="11" t="s">
        <v>522</v>
      </c>
      <c r="E222" s="4" t="s">
        <v>521</v>
      </c>
      <c r="G222" s="9" t="s">
        <v>97</v>
      </c>
      <c r="H222" s="4" t="s">
        <v>523</v>
      </c>
      <c r="I222" s="1">
        <f t="shared" si="30"/>
        <v>0</v>
      </c>
      <c r="J222" s="12">
        <f>Tabuľka3[[#This Row],[Stĺpec9]]</f>
        <v>0</v>
      </c>
      <c r="K222" s="106">
        <f>Seniori!K103</f>
        <v>0</v>
      </c>
      <c r="L222" s="106">
        <f>Seniori!L103</f>
        <v>0</v>
      </c>
      <c r="M222" s="106">
        <f>Seniori!M103</f>
        <v>0</v>
      </c>
      <c r="N222" s="106">
        <f>Seniori!N103</f>
        <v>0</v>
      </c>
      <c r="O222" s="106">
        <f>Seniori!O103</f>
        <v>0</v>
      </c>
      <c r="P222" s="106">
        <f>Seniori!P103</f>
        <v>0</v>
      </c>
      <c r="Q222" s="106">
        <f>Seniori!Q103</f>
        <v>0</v>
      </c>
      <c r="R222" s="106">
        <f>Seniori!R103</f>
        <v>0</v>
      </c>
      <c r="S222" s="106">
        <f>Seniori!S103</f>
        <v>0</v>
      </c>
      <c r="T222" s="106">
        <f>Seniori!T103</f>
        <v>0</v>
      </c>
      <c r="U222" s="106">
        <f>Seniori!U103</f>
        <v>0</v>
      </c>
      <c r="V222" s="106">
        <f>Seniori!V103</f>
        <v>0</v>
      </c>
      <c r="W222" s="106">
        <f>Seniori!W103</f>
        <v>0</v>
      </c>
      <c r="X222" s="106">
        <f>Seniori!X103</f>
        <v>0</v>
      </c>
      <c r="Y222" s="106">
        <f>Seniori!Y103</f>
        <v>0</v>
      </c>
      <c r="Z222" s="106">
        <f>Seniori!Z103</f>
        <v>0</v>
      </c>
      <c r="AA222" s="106">
        <f>Seniori!AA103</f>
        <v>0</v>
      </c>
      <c r="AB222" s="106">
        <f>Seniori!AB103</f>
        <v>0</v>
      </c>
      <c r="AC222" s="106">
        <f>Seniori!AC103</f>
        <v>0</v>
      </c>
      <c r="AD222" s="106">
        <f>Seniori!AD103</f>
        <v>0</v>
      </c>
      <c r="AE222" s="106">
        <f>Seniori!AE103</f>
        <v>0</v>
      </c>
      <c r="AF222" s="106">
        <f>Seniori!AF103</f>
        <v>0</v>
      </c>
      <c r="AG222" s="106">
        <f>Seniori!AG103</f>
        <v>0</v>
      </c>
      <c r="AH222" s="106">
        <f>Seniori!AH103</f>
        <v>0</v>
      </c>
      <c r="AI222" s="106">
        <f>Seniori!AI103</f>
        <v>0</v>
      </c>
      <c r="AJ222" s="106">
        <f>Seniori!AJ103</f>
        <v>0</v>
      </c>
      <c r="AK222" s="106">
        <f>Seniori!AK103</f>
        <v>0</v>
      </c>
      <c r="AL222" s="106">
        <f>Seniori!AL103</f>
        <v>0</v>
      </c>
      <c r="AM222" s="106">
        <f>Seniori!AM103</f>
        <v>0</v>
      </c>
      <c r="AN222" s="106">
        <f>Seniori!AN103</f>
        <v>0</v>
      </c>
      <c r="AO222" s="106">
        <f>Seniori!AO103</f>
        <v>0</v>
      </c>
      <c r="AP222" s="106">
        <f>Seniori!AP103</f>
        <v>0</v>
      </c>
      <c r="AQ222" s="106">
        <f>Seniori!AQ103</f>
        <v>0</v>
      </c>
      <c r="AR222" s="106">
        <f>Seniori!AR103</f>
        <v>0</v>
      </c>
      <c r="AS222" s="106">
        <f>Seniori!AS103</f>
        <v>0</v>
      </c>
      <c r="AT222" s="106">
        <f>Seniori!AT103</f>
        <v>0</v>
      </c>
      <c r="AU222" s="106">
        <f>Seniori!AU103</f>
        <v>0</v>
      </c>
      <c r="AV222" s="106">
        <f>Seniori!AV103</f>
        <v>0</v>
      </c>
      <c r="AW222" s="106">
        <f>Seniori!AW103</f>
        <v>0</v>
      </c>
      <c r="AX222" s="106">
        <f>Seniori!AX103</f>
        <v>0</v>
      </c>
      <c r="AY222" s="106">
        <f>Seniori!AY103</f>
        <v>0</v>
      </c>
      <c r="AZ222" s="106">
        <f>Seniori!AZ103</f>
        <v>0</v>
      </c>
      <c r="BA222" s="106">
        <f>Seniori!BA103</f>
        <v>0</v>
      </c>
      <c r="BB222" s="106">
        <f>Seniori!BB103</f>
        <v>0</v>
      </c>
      <c r="BC222" s="106">
        <f>Seniori!BC103</f>
        <v>0</v>
      </c>
      <c r="BD222" s="106">
        <f>Seniori!BD103</f>
        <v>0</v>
      </c>
      <c r="BE222" s="106">
        <f>Seniori!BE103</f>
        <v>0</v>
      </c>
      <c r="BF222" s="106">
        <f>Seniori!BF103</f>
        <v>0</v>
      </c>
      <c r="BG222" s="106">
        <f>Seniori!BG103</f>
        <v>0</v>
      </c>
      <c r="BH222" s="106">
        <f>Seniori!BH103</f>
        <v>0</v>
      </c>
      <c r="BI222" s="106">
        <f>Seniori!BI103</f>
        <v>0</v>
      </c>
      <c r="BJ222" s="106">
        <f>Seniori!BJ103</f>
        <v>0</v>
      </c>
      <c r="BK222" s="106">
        <f>Seniori!BK103</f>
        <v>0</v>
      </c>
      <c r="BL222" s="106">
        <f>Seniori!BL103</f>
        <v>0</v>
      </c>
      <c r="BM222" s="106">
        <f>Seniori!BM103</f>
        <v>0</v>
      </c>
      <c r="BN222" s="106">
        <f>Seniori!BN103</f>
        <v>0</v>
      </c>
      <c r="BO222" s="106">
        <f>Seniori!BO103</f>
        <v>0</v>
      </c>
      <c r="BP222" s="106">
        <f>Seniori!BP103</f>
        <v>0</v>
      </c>
      <c r="BQ222" s="106">
        <f>Seniori!BQ103</f>
        <v>0</v>
      </c>
      <c r="BR222" s="106">
        <f>Seniori!BR103</f>
        <v>0</v>
      </c>
      <c r="BS222" s="106">
        <f>Seniori!BS103</f>
        <v>0</v>
      </c>
      <c r="BT222" s="106">
        <f>Seniori!BT103</f>
        <v>0</v>
      </c>
      <c r="BU222" s="106">
        <f>Seniori!BU103</f>
        <v>0</v>
      </c>
      <c r="BV222" s="106">
        <f>Seniori!BV103</f>
        <v>0</v>
      </c>
      <c r="BW222" s="106">
        <f>Seniori!BW103</f>
        <v>0</v>
      </c>
      <c r="BX222" s="106">
        <f>Seniori!BX103</f>
        <v>0</v>
      </c>
      <c r="BY222" s="106">
        <f>Seniori!BY103</f>
        <v>0</v>
      </c>
      <c r="BZ222" s="106">
        <f>Seniori!BZ103</f>
        <v>0</v>
      </c>
      <c r="CA222" s="106">
        <f>Seniori!CA103</f>
        <v>0</v>
      </c>
      <c r="CB222" s="106">
        <f>Seniori!CB103</f>
        <v>0</v>
      </c>
      <c r="CC222" s="106">
        <f>Seniori!CC103</f>
        <v>0</v>
      </c>
      <c r="CD222" s="106">
        <f>Seniori!CD103</f>
        <v>0</v>
      </c>
      <c r="CE222" s="106">
        <f>Seniori!CE103</f>
        <v>0</v>
      </c>
      <c r="CF222" s="106">
        <f>Seniori!CF103</f>
        <v>0</v>
      </c>
      <c r="CG222" s="106">
        <f>Seniori!CG103</f>
        <v>0</v>
      </c>
      <c r="CH222" s="106">
        <f>Seniori!CH103</f>
        <v>0</v>
      </c>
      <c r="CI222" s="106">
        <f>Seniori!CI103</f>
        <v>0</v>
      </c>
      <c r="CJ222" s="106">
        <f>Seniori!CJ103</f>
        <v>0</v>
      </c>
      <c r="CK222" s="106">
        <f>Seniori!CK103</f>
        <v>0</v>
      </c>
      <c r="CL222" s="106">
        <f>Seniori!CL103</f>
        <v>0</v>
      </c>
      <c r="CM222" s="106">
        <f>Seniori!CM103</f>
        <v>0</v>
      </c>
      <c r="CN222" s="106">
        <f>Seniori!CN103</f>
        <v>0</v>
      </c>
      <c r="CO222" s="106">
        <f>Seniori!CO103</f>
        <v>0</v>
      </c>
      <c r="CP222" s="106">
        <f>Seniori!CP103</f>
        <v>0</v>
      </c>
      <c r="CQ222" s="106">
        <f>Seniori!CQ103</f>
        <v>0</v>
      </c>
      <c r="CR222" s="106">
        <f>Seniori!CR103</f>
        <v>0</v>
      </c>
      <c r="CS222" s="106">
        <f>Seniori!CS103</f>
        <v>0</v>
      </c>
      <c r="CT222" s="106">
        <f>Seniori!CT103</f>
        <v>0</v>
      </c>
      <c r="CU222" s="106">
        <f>Seniori!CU103</f>
        <v>0</v>
      </c>
      <c r="CV222" s="106">
        <f>Seniori!CV103</f>
        <v>0</v>
      </c>
      <c r="CW222" s="106">
        <f>Seniori!CW103</f>
        <v>0</v>
      </c>
      <c r="CX222" s="106">
        <f>Seniori!CX103</f>
        <v>0</v>
      </c>
      <c r="CY222" s="106">
        <f>Seniori!CY103</f>
        <v>0</v>
      </c>
      <c r="CZ222" s="106">
        <f>Seniori!CZ103</f>
        <v>0</v>
      </c>
      <c r="DA222" s="106">
        <f>Seniori!DA103</f>
        <v>0</v>
      </c>
      <c r="DB222" s="106">
        <f>Seniori!DB103</f>
        <v>0</v>
      </c>
      <c r="DC222" s="106">
        <f>Seniori!DC103</f>
        <v>0</v>
      </c>
      <c r="DD222" s="106">
        <f>Seniori!DD103</f>
        <v>0</v>
      </c>
      <c r="DE222" s="106">
        <f>Seniori!DE103</f>
        <v>0</v>
      </c>
      <c r="DF222" s="106">
        <f>Seniori!DF103</f>
        <v>0</v>
      </c>
      <c r="DG222" s="106">
        <f>Seniori!DG103</f>
        <v>0</v>
      </c>
      <c r="DH222" s="106">
        <f>Seniori!DH103</f>
        <v>0</v>
      </c>
      <c r="DI222" s="106">
        <f>Seniori!DI103</f>
        <v>0</v>
      </c>
      <c r="DJ222" s="106">
        <f>Seniori!DJ103</f>
        <v>0</v>
      </c>
      <c r="DK222" s="106">
        <f>Seniori!DK103</f>
        <v>0</v>
      </c>
      <c r="DL222" s="106">
        <f>Seniori!DL103</f>
        <v>0</v>
      </c>
      <c r="DM222" s="106">
        <f>Seniori!DM103</f>
        <v>0</v>
      </c>
      <c r="DN222" s="106">
        <f>Seniori!DN103</f>
        <v>0</v>
      </c>
      <c r="DO222" s="106">
        <f>Seniori!DO103</f>
        <v>0</v>
      </c>
      <c r="DP222" s="106">
        <f>Seniori!DP103</f>
        <v>0</v>
      </c>
      <c r="DQ222" s="106">
        <f>Seniori!DQ103</f>
        <v>0</v>
      </c>
      <c r="DR222" s="106">
        <f>Seniori!DR103</f>
        <v>0</v>
      </c>
      <c r="DS222" s="106">
        <f>Seniori!DS103</f>
        <v>0</v>
      </c>
      <c r="DT222" s="106">
        <f>Seniori!DT103</f>
        <v>0</v>
      </c>
      <c r="DU222" s="106">
        <f>Seniori!DU103</f>
        <v>0</v>
      </c>
      <c r="DV222" s="106">
        <f>Seniori!DV103</f>
        <v>0</v>
      </c>
      <c r="DW222" s="106">
        <f>Seniori!DW103</f>
        <v>0</v>
      </c>
      <c r="DX222" s="106">
        <f>Seniori!DX103</f>
        <v>0</v>
      </c>
      <c r="DY222" s="106">
        <f>Seniori!DY103</f>
        <v>0</v>
      </c>
      <c r="DZ222" s="106">
        <f>Seniori!DZ103</f>
        <v>0</v>
      </c>
      <c r="EA222" s="106">
        <f>Seniori!EA103</f>
        <v>0</v>
      </c>
      <c r="EB222" s="106">
        <f>Seniori!EB103</f>
        <v>0</v>
      </c>
      <c r="EC222" s="106">
        <f>Seniori!EC103</f>
        <v>0</v>
      </c>
      <c r="ED222" s="106">
        <f>Seniori!ED103</f>
        <v>0</v>
      </c>
      <c r="EE222" s="106">
        <f>Seniori!EE103</f>
        <v>0</v>
      </c>
      <c r="EF222" s="106">
        <f>Seniori!EF103</f>
        <v>0</v>
      </c>
      <c r="EG222" s="106">
        <f>Seniori!EG103</f>
        <v>0</v>
      </c>
      <c r="EH222" s="106">
        <f>Seniori!EH103</f>
        <v>0</v>
      </c>
      <c r="EI222" s="106">
        <f>Seniori!EI103</f>
        <v>0</v>
      </c>
      <c r="EJ222" s="106">
        <f>Seniori!EJ103</f>
        <v>0</v>
      </c>
      <c r="EK222" s="106">
        <f>Seniori!EK103</f>
        <v>0</v>
      </c>
      <c r="EL222" s="106">
        <f>Seniori!EL103</f>
        <v>0</v>
      </c>
      <c r="EM222" s="106">
        <f>Seniori!EM103</f>
        <v>0</v>
      </c>
      <c r="EN222" s="106">
        <f>Seniori!EN103</f>
        <v>0</v>
      </c>
      <c r="EO222" s="106">
        <f>Seniori!EO103</f>
        <v>0</v>
      </c>
      <c r="EP222" s="106">
        <f>Seniori!EP103</f>
        <v>0</v>
      </c>
      <c r="EQ222" s="106">
        <f>Seniori!EQ103</f>
        <v>0</v>
      </c>
      <c r="ER222" s="106">
        <f>Seniori!ER103</f>
        <v>0</v>
      </c>
      <c r="ES222" s="106">
        <f>Seniori!ES103</f>
        <v>0</v>
      </c>
      <c r="ET222" s="106">
        <f>Seniori!ET103</f>
        <v>0</v>
      </c>
      <c r="EU222" s="106">
        <f>Seniori!EU103</f>
        <v>0</v>
      </c>
      <c r="EV222" s="106">
        <f>Seniori!EV103</f>
        <v>0</v>
      </c>
      <c r="EW222" s="106">
        <f>Seniori!EW103</f>
        <v>0</v>
      </c>
      <c r="EX222" s="106">
        <f>Seniori!EX103</f>
        <v>0</v>
      </c>
      <c r="EY222" s="106">
        <f>Seniori!EY103</f>
        <v>0</v>
      </c>
      <c r="EZ222" s="106">
        <f>Seniori!EZ103</f>
        <v>0</v>
      </c>
      <c r="FA222" s="106">
        <f>Seniori!FA103</f>
        <v>0</v>
      </c>
      <c r="FB222" s="106">
        <f>Seniori!FB103</f>
        <v>0</v>
      </c>
      <c r="FC222" s="106">
        <f>Seniori!FC103</f>
        <v>0</v>
      </c>
      <c r="FD222" s="106">
        <f>Seniori!FD103</f>
        <v>0</v>
      </c>
      <c r="FE222" s="106">
        <f>Seniori!FE103</f>
        <v>0</v>
      </c>
      <c r="FF222" s="106">
        <f>Seniori!FF103</f>
        <v>0</v>
      </c>
      <c r="FG222" s="106">
        <f>Seniori!FG103</f>
        <v>0</v>
      </c>
      <c r="FH222" s="106">
        <f>Seniori!FH103</f>
        <v>0</v>
      </c>
      <c r="FI222" s="106">
        <f>Seniori!FI103</f>
        <v>0</v>
      </c>
      <c r="FJ222" s="106">
        <f>Seniori!FJ103</f>
        <v>0</v>
      </c>
      <c r="FK222" s="106">
        <f>Seniori!FK103</f>
        <v>0</v>
      </c>
      <c r="FL222" s="106">
        <f>Seniori!FL103</f>
        <v>0</v>
      </c>
      <c r="FM222" s="106">
        <f>Seniori!FM103</f>
        <v>0</v>
      </c>
      <c r="FN222" s="106">
        <f>Seniori!FN103</f>
        <v>0</v>
      </c>
      <c r="FO222" s="106">
        <f>Seniori!FO103</f>
        <v>0</v>
      </c>
      <c r="FP222" s="106">
        <f>Seniori!FP103</f>
        <v>0</v>
      </c>
      <c r="FQ222" s="106">
        <f>Seniori!FQ103</f>
        <v>0</v>
      </c>
      <c r="FR222" s="106">
        <f>Seniori!FR103</f>
        <v>0</v>
      </c>
      <c r="FS222" s="106">
        <f>Seniori!FS103</f>
        <v>0</v>
      </c>
      <c r="FT222" s="106">
        <f>Seniori!FT103</f>
        <v>0</v>
      </c>
      <c r="FU222" s="106">
        <f>Seniori!FU103</f>
        <v>0</v>
      </c>
      <c r="FV222" s="106">
        <f>Seniori!FV103</f>
        <v>0</v>
      </c>
      <c r="FW222" s="106">
        <f>Seniori!FW103</f>
        <v>0</v>
      </c>
      <c r="FX222" s="106">
        <f>Seniori!FX103</f>
        <v>0</v>
      </c>
      <c r="FY222" s="106">
        <f>Seniori!FY103</f>
        <v>0</v>
      </c>
      <c r="FZ222" s="106">
        <f>Seniori!FZ103</f>
        <v>0</v>
      </c>
      <c r="GA222" s="106">
        <f>Seniori!GA103</f>
        <v>0</v>
      </c>
      <c r="GB222" s="106">
        <f>Seniori!GB103</f>
        <v>0</v>
      </c>
      <c r="GC222" s="106">
        <f>Seniori!GC103</f>
        <v>0</v>
      </c>
      <c r="GD222" s="106">
        <f>Seniori!GD103</f>
        <v>0</v>
      </c>
      <c r="GE222" s="106">
        <f>Seniori!GE103</f>
        <v>0</v>
      </c>
      <c r="GF222" s="106">
        <f>Seniori!GF103</f>
        <v>0</v>
      </c>
      <c r="GG222" s="106">
        <f>Seniori!GG103</f>
        <v>0</v>
      </c>
      <c r="GH222" s="106">
        <f>Seniori!GH103</f>
        <v>0</v>
      </c>
      <c r="GI222" s="106">
        <f>Seniori!GI103</f>
        <v>0</v>
      </c>
      <c r="GJ222" s="106">
        <f>Seniori!GJ103</f>
        <v>0</v>
      </c>
      <c r="GK222" s="106">
        <f>Seniori!GK103</f>
        <v>0</v>
      </c>
      <c r="GL222" s="106">
        <f>Seniori!GL103</f>
        <v>0</v>
      </c>
      <c r="GM222" s="106">
        <f>Seniori!GM103</f>
        <v>0</v>
      </c>
      <c r="GN222" s="106">
        <f>Seniori!GN103</f>
        <v>0</v>
      </c>
      <c r="GO222" s="106">
        <f>Seniori!GO103</f>
        <v>0</v>
      </c>
      <c r="GP222" s="106">
        <f>Seniori!GP103</f>
        <v>0</v>
      </c>
      <c r="GQ222" s="106">
        <f>Seniori!GQ103</f>
        <v>0</v>
      </c>
      <c r="GR222" s="106">
        <f>Seniori!GR103</f>
        <v>0</v>
      </c>
      <c r="GS222" s="106">
        <f>Seniori!GS103</f>
        <v>0</v>
      </c>
      <c r="GT222" s="106">
        <f>Seniori!GT103</f>
        <v>0</v>
      </c>
      <c r="GU222" s="106">
        <f>Seniori!GU103</f>
        <v>0</v>
      </c>
      <c r="GV222" s="106">
        <f>Seniori!GV103</f>
        <v>0</v>
      </c>
      <c r="GW222" s="106">
        <f>Seniori!GW103</f>
        <v>0</v>
      </c>
      <c r="GX222" s="106">
        <f>Seniori!GX103</f>
        <v>0</v>
      </c>
      <c r="GY222" s="106">
        <f>Seniori!GY103</f>
        <v>0</v>
      </c>
      <c r="GZ222" s="106">
        <f>Seniori!GZ103</f>
        <v>0</v>
      </c>
      <c r="HA222" s="106">
        <f>Seniori!HA103</f>
        <v>0</v>
      </c>
      <c r="HB222" s="106">
        <f>Seniori!HB103</f>
        <v>0</v>
      </c>
      <c r="HC222" s="106">
        <f>Seniori!HC103</f>
        <v>0</v>
      </c>
      <c r="HD222" s="106">
        <f>Seniori!HD103</f>
        <v>0</v>
      </c>
      <c r="HE222" s="106">
        <f>Seniori!HE103</f>
        <v>0</v>
      </c>
      <c r="HF222" s="106">
        <f>Seniori!HF103</f>
        <v>0</v>
      </c>
      <c r="HG222" s="106">
        <f>Seniori!HG103</f>
        <v>0</v>
      </c>
      <c r="HH222" s="106">
        <f>Seniori!HH103</f>
        <v>0</v>
      </c>
      <c r="HI222" s="106">
        <f>Seniori!HI103</f>
        <v>0</v>
      </c>
      <c r="HJ222" s="106">
        <f>Seniori!HJ103</f>
        <v>0</v>
      </c>
      <c r="HK222" s="106">
        <f>Seniori!HK103</f>
        <v>0</v>
      </c>
      <c r="HL222" s="106">
        <f>Seniori!HL103</f>
        <v>0</v>
      </c>
      <c r="HM222" s="106">
        <f>Seniori!HM103</f>
        <v>0</v>
      </c>
      <c r="HN222" s="106">
        <f>Seniori!HN103</f>
        <v>0</v>
      </c>
      <c r="HO222" s="106">
        <f>Seniori!HO103</f>
        <v>0</v>
      </c>
      <c r="HP222" s="106">
        <f>Seniori!HP103</f>
        <v>0</v>
      </c>
      <c r="HQ222" s="106">
        <f>Seniori!HQ103</f>
        <v>0</v>
      </c>
      <c r="HR222" s="106">
        <f>Seniori!HR103</f>
        <v>0</v>
      </c>
      <c r="HS222" s="106">
        <f>Seniori!HS103</f>
        <v>0</v>
      </c>
      <c r="HT222" s="106">
        <f>Seniori!HT103</f>
        <v>0</v>
      </c>
      <c r="HU222" s="106">
        <f>Seniori!HU103</f>
        <v>0</v>
      </c>
      <c r="HV222" s="106">
        <f>Seniori!HV103</f>
        <v>0</v>
      </c>
      <c r="HW222" s="106">
        <f>Seniori!HW103</f>
        <v>0</v>
      </c>
      <c r="HX222" s="106">
        <f>Seniori!HX103</f>
        <v>0</v>
      </c>
      <c r="HY222" s="106">
        <f>Seniori!HY103</f>
        <v>0</v>
      </c>
      <c r="HZ222" s="106">
        <f>Seniori!HZ103</f>
        <v>0</v>
      </c>
      <c r="IA222" s="106">
        <f>Seniori!IA103</f>
        <v>0</v>
      </c>
      <c r="IB222" s="106">
        <f>Seniori!IB103</f>
        <v>0</v>
      </c>
      <c r="IC222" s="106">
        <f>Seniori!IC103</f>
        <v>0</v>
      </c>
      <c r="ID222" s="106">
        <f>Seniori!ID103</f>
        <v>0</v>
      </c>
      <c r="IE222" s="106">
        <f>Seniori!IE103</f>
        <v>0</v>
      </c>
      <c r="IF222" s="106">
        <f>Seniori!IF103</f>
        <v>0</v>
      </c>
      <c r="IG222" s="106">
        <f>Seniori!IG103</f>
        <v>0</v>
      </c>
      <c r="IH222" s="106">
        <f>Seniori!IH103</f>
        <v>0</v>
      </c>
      <c r="II222" s="106">
        <f>Seniori!II103</f>
        <v>0</v>
      </c>
      <c r="IJ222" s="106">
        <f>Seniori!IJ103</f>
        <v>0</v>
      </c>
      <c r="IK222" s="106">
        <f>Seniori!IK103</f>
        <v>0</v>
      </c>
      <c r="IL222" s="106">
        <f>Seniori!IL103</f>
        <v>0</v>
      </c>
      <c r="IM222" s="106">
        <f>Seniori!IM103</f>
        <v>0</v>
      </c>
      <c r="IN222" s="106">
        <f>Seniori!IN103</f>
        <v>0</v>
      </c>
      <c r="IO222" s="106">
        <f>Seniori!IO103</f>
        <v>0</v>
      </c>
      <c r="IP222" s="106">
        <f>Seniori!IP103</f>
        <v>0</v>
      </c>
      <c r="IQ222" s="106">
        <f>Seniori!IQ103</f>
        <v>0</v>
      </c>
      <c r="IR222" s="106">
        <f>Seniori!IR103</f>
        <v>0</v>
      </c>
      <c r="IS222" s="106">
        <f>Seniori!IS103</f>
        <v>0</v>
      </c>
      <c r="IT222" s="106">
        <f>Seniori!IT103</f>
        <v>0</v>
      </c>
      <c r="IU222" s="106">
        <f>Seniori!IU103</f>
        <v>0</v>
      </c>
      <c r="IV222" s="106">
        <f>Seniori!IV103</f>
        <v>0</v>
      </c>
      <c r="IW222" s="106">
        <f>Seniori!IW103</f>
        <v>0</v>
      </c>
      <c r="IX222" s="106">
        <f>Seniori!IX103</f>
        <v>0</v>
      </c>
      <c r="IY222" s="106">
        <f>Seniori!IY103</f>
        <v>0</v>
      </c>
      <c r="IZ222" s="106">
        <f>Seniori!IZ103</f>
        <v>0</v>
      </c>
      <c r="JA222" s="106">
        <f>Seniori!JA103</f>
        <v>0</v>
      </c>
      <c r="JB222" s="106">
        <f>Seniori!JB103</f>
        <v>0</v>
      </c>
      <c r="JC222" s="106">
        <f>Seniori!JC103</f>
        <v>0</v>
      </c>
      <c r="JD222" s="106">
        <f>Seniori!JD103</f>
        <v>0</v>
      </c>
      <c r="JE222" s="106">
        <f>Seniori!JE103</f>
        <v>0</v>
      </c>
      <c r="JF222" s="106">
        <f>Seniori!JF103</f>
        <v>0</v>
      </c>
      <c r="JG222" s="106">
        <f>Seniori!JG103</f>
        <v>0</v>
      </c>
      <c r="JH222" s="106">
        <f>Seniori!JH103</f>
        <v>0</v>
      </c>
      <c r="JI222" s="106">
        <f>Seniori!JI103</f>
        <v>0</v>
      </c>
      <c r="JJ222" s="106">
        <f>Seniori!JJ103</f>
        <v>0</v>
      </c>
      <c r="JK222" s="106">
        <f>Seniori!JK103</f>
        <v>0</v>
      </c>
      <c r="JL222" s="106">
        <f>Seniori!JL103</f>
        <v>0</v>
      </c>
      <c r="JM222" s="106">
        <f>Seniori!JM103</f>
        <v>0</v>
      </c>
      <c r="JN222" s="106">
        <f>Seniori!JN103</f>
        <v>0</v>
      </c>
      <c r="JO222" s="106">
        <f>Seniori!JO103</f>
        <v>0</v>
      </c>
      <c r="JP222" s="106">
        <f>Seniori!JP103</f>
        <v>0</v>
      </c>
      <c r="JQ222" s="106">
        <f>Seniori!JQ103</f>
        <v>0</v>
      </c>
      <c r="JR222" s="106">
        <f>Seniori!JR103</f>
        <v>0</v>
      </c>
      <c r="JS222" s="106">
        <f>Seniori!JS103</f>
        <v>0</v>
      </c>
      <c r="JT222" s="106">
        <f>Seniori!JT103</f>
        <v>0</v>
      </c>
      <c r="JU222" s="106">
        <f>Seniori!JU103</f>
        <v>0</v>
      </c>
      <c r="JV222" s="106">
        <f>Seniori!JV103</f>
        <v>0</v>
      </c>
      <c r="JW222" s="106">
        <f>Seniori!JW103</f>
        <v>0</v>
      </c>
      <c r="JX222" s="106">
        <f>Seniori!JX103</f>
        <v>0</v>
      </c>
      <c r="JY222" s="106">
        <f>Seniori!JY103</f>
        <v>0</v>
      </c>
      <c r="JZ222" s="106">
        <f>Seniori!JZ103</f>
        <v>0</v>
      </c>
      <c r="KA222" s="106">
        <f>Seniori!KA103</f>
        <v>0</v>
      </c>
      <c r="KB222" s="106">
        <f>Seniori!KB103</f>
        <v>0</v>
      </c>
      <c r="KC222" s="106">
        <f>Seniori!KC103</f>
        <v>0</v>
      </c>
      <c r="KD222" s="106">
        <f>Seniori!KD103</f>
        <v>0</v>
      </c>
      <c r="KE222" s="106">
        <f>Seniori!KE103</f>
        <v>0</v>
      </c>
      <c r="KF222" s="106">
        <f>Seniori!KF103</f>
        <v>0</v>
      </c>
      <c r="KG222" s="106">
        <f>Seniori!KG103</f>
        <v>0</v>
      </c>
      <c r="KH222" s="106">
        <f>Seniori!KH103</f>
        <v>0</v>
      </c>
      <c r="KI222" s="106">
        <f>Seniori!KI103</f>
        <v>0</v>
      </c>
      <c r="KJ222" s="106">
        <f>Seniori!KJ103</f>
        <v>0</v>
      </c>
      <c r="KK222" s="106">
        <f>Seniori!KK103</f>
        <v>0</v>
      </c>
      <c r="KL222" s="106">
        <f>Seniori!KL103</f>
        <v>0</v>
      </c>
      <c r="KM222" s="106">
        <f>Seniori!KM103</f>
        <v>0</v>
      </c>
      <c r="KN222" s="106">
        <f>Seniori!KN103</f>
        <v>0</v>
      </c>
      <c r="KO222" s="106">
        <f>Seniori!KO103</f>
        <v>0</v>
      </c>
      <c r="KP222" s="106">
        <f>Seniori!KP103</f>
        <v>0</v>
      </c>
      <c r="KQ222" s="106">
        <f>Seniori!KQ103</f>
        <v>0</v>
      </c>
      <c r="KR222" s="106">
        <f>Seniori!KR103</f>
        <v>0</v>
      </c>
      <c r="KS222" s="106">
        <f>Seniori!KS103</f>
        <v>0</v>
      </c>
      <c r="KT222" s="106">
        <f>Seniori!KT103</f>
        <v>0</v>
      </c>
      <c r="KU222" s="106">
        <f>Seniori!KU103</f>
        <v>0</v>
      </c>
      <c r="KV222" s="106">
        <f>Seniori!KV103</f>
        <v>0</v>
      </c>
      <c r="KW222" s="106">
        <f>Seniori!KW103</f>
        <v>0</v>
      </c>
      <c r="KX222" s="106">
        <f>Seniori!KX103</f>
        <v>0</v>
      </c>
      <c r="KY222" s="106">
        <f>Seniori!KY103</f>
        <v>0</v>
      </c>
      <c r="KZ222" s="106">
        <f>Seniori!KZ103</f>
        <v>0</v>
      </c>
      <c r="LA222" s="106">
        <f>Seniori!LA103</f>
        <v>0</v>
      </c>
      <c r="LB222" s="106">
        <f>Seniori!LB103</f>
        <v>0</v>
      </c>
      <c r="LC222" s="106">
        <f>Seniori!LC103</f>
        <v>0</v>
      </c>
      <c r="LD222" s="106">
        <f>Seniori!LD103</f>
        <v>0</v>
      </c>
      <c r="LE222" s="106">
        <f>Seniori!LE103</f>
        <v>0</v>
      </c>
      <c r="LF222" s="106">
        <f>Seniori!LF103</f>
        <v>0</v>
      </c>
      <c r="LG222" s="106">
        <f>Seniori!LG103</f>
        <v>0</v>
      </c>
      <c r="LH222" s="106">
        <f>Seniori!LH103</f>
        <v>0</v>
      </c>
      <c r="LI222" s="106">
        <f>Seniori!LI103</f>
        <v>0</v>
      </c>
      <c r="LJ222" s="106">
        <f>Seniori!LJ103</f>
        <v>0</v>
      </c>
      <c r="LK222" s="106">
        <f>Seniori!LK103</f>
        <v>0</v>
      </c>
      <c r="LL222" s="106">
        <f>Seniori!LL103</f>
        <v>0</v>
      </c>
      <c r="LM222" s="106">
        <f>Seniori!LM103</f>
        <v>0</v>
      </c>
      <c r="LN222" s="106">
        <f>Seniori!LN103</f>
        <v>0</v>
      </c>
      <c r="LO222" s="106">
        <f>Seniori!LO103</f>
        <v>0</v>
      </c>
      <c r="LP222" s="106" t="str">
        <f>Seniori!LP103</f>
        <v>o</v>
      </c>
      <c r="LQ222" s="106">
        <f>Seniori!LQ103</f>
        <v>0</v>
      </c>
      <c r="LR222" s="106">
        <f>Seniori!LR103</f>
        <v>0</v>
      </c>
      <c r="LS222" s="106">
        <f>Seniori!LS103</f>
        <v>0</v>
      </c>
      <c r="LT222" s="106">
        <f>Seniori!LT103</f>
        <v>0</v>
      </c>
      <c r="LU222" s="106">
        <f>Seniori!LU103</f>
        <v>0</v>
      </c>
      <c r="LV222" s="106">
        <f>Seniori!LV103</f>
        <v>0</v>
      </c>
      <c r="LW222" s="106">
        <f>Seniori!LW103</f>
        <v>0</v>
      </c>
      <c r="LX222" s="106">
        <f>Seniori!LX103</f>
        <v>0</v>
      </c>
      <c r="LY222" s="106">
        <f>Seniori!LY103</f>
        <v>0</v>
      </c>
      <c r="LZ222" s="106">
        <f>Seniori!LZ103</f>
        <v>0</v>
      </c>
      <c r="MA222" s="106">
        <f>Seniori!MA103</f>
        <v>0</v>
      </c>
      <c r="MB222" s="106">
        <f>Seniori!MB103</f>
        <v>0</v>
      </c>
      <c r="MC222" s="106">
        <f>Seniori!MC103</f>
        <v>0</v>
      </c>
      <c r="MD222" s="106">
        <f>Seniori!MD103</f>
        <v>0</v>
      </c>
      <c r="ME222" s="106">
        <f>Seniori!ME103</f>
        <v>0</v>
      </c>
      <c r="MF222" s="106">
        <f>Seniori!MF103</f>
        <v>0</v>
      </c>
      <c r="MG222" s="106">
        <f>Seniori!MG103</f>
        <v>0</v>
      </c>
      <c r="MH222" s="106">
        <f>Seniori!MH103</f>
        <v>0</v>
      </c>
      <c r="MI222" s="106">
        <f>Seniori!MI103</f>
        <v>0</v>
      </c>
      <c r="MJ222" s="106">
        <f>Seniori!MJ103</f>
        <v>0</v>
      </c>
      <c r="MK222" s="106">
        <f>Seniori!MK103</f>
        <v>0</v>
      </c>
      <c r="ML222" s="106">
        <f>Seniori!ML103</f>
        <v>0</v>
      </c>
      <c r="MM222" s="106">
        <f>Seniori!MM103</f>
        <v>0</v>
      </c>
      <c r="MN222" s="106">
        <f>Seniori!MN103</f>
        <v>0</v>
      </c>
      <c r="MO222" s="106">
        <f>Seniori!MO103</f>
        <v>0</v>
      </c>
      <c r="MP222" s="106">
        <f>Seniori!MP103</f>
        <v>0</v>
      </c>
      <c r="MQ222" s="106">
        <f>Seniori!MQ103</f>
        <v>0</v>
      </c>
      <c r="MR222" s="106">
        <f>Seniori!MR103</f>
        <v>0</v>
      </c>
      <c r="MS222" s="106">
        <f>Seniori!MS103</f>
        <v>0</v>
      </c>
      <c r="MT222" s="106">
        <f>Seniori!MT103</f>
        <v>0</v>
      </c>
      <c r="MU222" s="106">
        <f>Seniori!MU103</f>
        <v>0</v>
      </c>
      <c r="MV222" s="106">
        <f>Seniori!MV103</f>
        <v>0</v>
      </c>
      <c r="MW222" s="106">
        <f>Seniori!MW103</f>
        <v>0</v>
      </c>
      <c r="MX222" s="106">
        <f>Seniori!MX103</f>
        <v>0</v>
      </c>
      <c r="MY222" s="106">
        <f>Seniori!MY103</f>
        <v>0</v>
      </c>
      <c r="MZ222" s="106">
        <f>Seniori!MZ103</f>
        <v>0</v>
      </c>
      <c r="NA222" s="106">
        <f>Seniori!NA103</f>
        <v>0</v>
      </c>
      <c r="NB222" s="106">
        <f>Seniori!NB103</f>
        <v>0</v>
      </c>
      <c r="NC222" s="106">
        <f>Seniori!NC103</f>
        <v>0</v>
      </c>
      <c r="ND222" s="106">
        <f>Seniori!ND103</f>
        <v>0</v>
      </c>
      <c r="NE222" s="106">
        <f>Seniori!NE103</f>
        <v>0</v>
      </c>
      <c r="NF222" s="106">
        <f>Seniori!NF103</f>
        <v>0</v>
      </c>
      <c r="NG222" s="106">
        <f>Seniori!NG103</f>
        <v>0</v>
      </c>
      <c r="NH222" s="106">
        <f>Seniori!NH103</f>
        <v>0</v>
      </c>
      <c r="NI222" s="106">
        <f>Seniori!NI103</f>
        <v>0</v>
      </c>
      <c r="NJ222" s="106">
        <f>Seniori!NJ103</f>
        <v>0</v>
      </c>
      <c r="NK222" s="106">
        <f>Seniori!NK103</f>
        <v>0</v>
      </c>
      <c r="NL222" s="106">
        <f>Seniori!NL103</f>
        <v>0</v>
      </c>
      <c r="NM222" s="106">
        <f>Seniori!NM103</f>
        <v>0</v>
      </c>
      <c r="NN222" s="106">
        <f>Seniori!NN103</f>
        <v>0</v>
      </c>
      <c r="NO222" s="106">
        <f>Seniori!NO103</f>
        <v>0</v>
      </c>
      <c r="NP222" s="106">
        <f>Seniori!NP103</f>
        <v>0</v>
      </c>
      <c r="NQ222" s="106">
        <f>Seniori!NQ103</f>
        <v>0</v>
      </c>
      <c r="NR222" s="106">
        <f>Seniori!NR103</f>
        <v>0</v>
      </c>
      <c r="NS222" s="106">
        <f>Seniori!NS103</f>
        <v>0</v>
      </c>
      <c r="NT222" s="106">
        <f>Seniori!NT103</f>
        <v>0</v>
      </c>
      <c r="NU222" s="106">
        <f>Seniori!NU103</f>
        <v>0</v>
      </c>
      <c r="NV222" s="106">
        <f>Seniori!NV103</f>
        <v>0</v>
      </c>
      <c r="NW222" s="106">
        <f>Seniori!NW103</f>
        <v>0</v>
      </c>
      <c r="NX222" s="106">
        <f>Seniori!NX103</f>
        <v>0</v>
      </c>
      <c r="NY222" s="106">
        <f>Seniori!NY103</f>
        <v>0</v>
      </c>
      <c r="NZ222" s="106">
        <f>Seniori!NZ103</f>
        <v>0</v>
      </c>
      <c r="OA222" s="106">
        <f>Seniori!OA103</f>
        <v>0</v>
      </c>
      <c r="OB222" s="106">
        <f>Seniori!OB103</f>
        <v>0</v>
      </c>
      <c r="OC222" s="106">
        <f>Seniori!OC103</f>
        <v>0</v>
      </c>
      <c r="OD222" s="106">
        <f>Seniori!OD103</f>
        <v>0</v>
      </c>
      <c r="OE222" s="106">
        <f>Seniori!OE103</f>
        <v>0</v>
      </c>
      <c r="OF222" s="106">
        <f>Seniori!OF103</f>
        <v>0</v>
      </c>
      <c r="OG222" s="106">
        <f>Seniori!OG103</f>
        <v>0</v>
      </c>
      <c r="OH222" s="106">
        <f>Seniori!OH103</f>
        <v>0</v>
      </c>
      <c r="OI222" s="106">
        <f>Seniori!OI103</f>
        <v>0</v>
      </c>
      <c r="OJ222" s="106">
        <f>Seniori!OJ103</f>
        <v>0</v>
      </c>
      <c r="OK222" s="106">
        <f>Seniori!OK103</f>
        <v>0</v>
      </c>
      <c r="OL222" s="106">
        <f>Seniori!OL103</f>
        <v>0</v>
      </c>
      <c r="OM222" s="106">
        <f>Seniori!OM103</f>
        <v>0</v>
      </c>
      <c r="ON222" s="106">
        <f>Seniori!ON103</f>
        <v>0</v>
      </c>
      <c r="OO222" s="106">
        <f>Seniori!OO103</f>
        <v>0</v>
      </c>
      <c r="OP222" s="106">
        <f>Seniori!OP103</f>
        <v>0</v>
      </c>
      <c r="OQ222" s="106">
        <f>Seniori!OQ103</f>
        <v>0</v>
      </c>
      <c r="OR222" s="106">
        <f>Seniori!OR103</f>
        <v>0</v>
      </c>
      <c r="OS222" s="106">
        <f>Seniori!OS103</f>
        <v>0</v>
      </c>
      <c r="OT222" s="106">
        <f>Seniori!OT103</f>
        <v>0</v>
      </c>
      <c r="OU222" s="106">
        <f>Seniori!OU103</f>
        <v>0</v>
      </c>
      <c r="OV222" s="106">
        <f>Seniori!OV103</f>
        <v>0</v>
      </c>
      <c r="OW222" s="106">
        <f>Seniori!OW103</f>
        <v>0</v>
      </c>
      <c r="OX222" s="106">
        <f>Seniori!OX103</f>
        <v>0</v>
      </c>
      <c r="OY222" s="106">
        <f>Seniori!OY103</f>
        <v>0</v>
      </c>
      <c r="OZ222" s="106">
        <f>Seniori!OZ103</f>
        <v>0</v>
      </c>
      <c r="PA222" s="106">
        <f>Seniori!PA103</f>
        <v>0</v>
      </c>
      <c r="PB222" s="106">
        <f>Seniori!PB103</f>
        <v>0</v>
      </c>
      <c r="PC222" s="106">
        <f>Seniori!PC103</f>
        <v>0</v>
      </c>
      <c r="PD222" s="106">
        <f>Seniori!PD103</f>
        <v>0</v>
      </c>
      <c r="PE222" s="106">
        <f>Seniori!PE103</f>
        <v>0</v>
      </c>
      <c r="PF222" s="106">
        <f>Seniori!PF103</f>
        <v>0</v>
      </c>
      <c r="PG222" s="106">
        <f>Seniori!PG103</f>
        <v>0</v>
      </c>
      <c r="PH222" s="106">
        <f>Seniori!PH103</f>
        <v>0</v>
      </c>
      <c r="PI222" s="106">
        <f>Seniori!PI103</f>
        <v>0</v>
      </c>
      <c r="PJ222" s="106">
        <f>Seniori!PJ103</f>
        <v>0</v>
      </c>
      <c r="PK222" s="106">
        <f>Seniori!PK103</f>
        <v>0</v>
      </c>
      <c r="PL222" s="106">
        <f>Seniori!PL103</f>
        <v>0</v>
      </c>
      <c r="PM222" s="106">
        <f>Seniori!PM103</f>
        <v>0</v>
      </c>
      <c r="PN222" s="106">
        <f>Seniori!PN103</f>
        <v>0</v>
      </c>
      <c r="PO222" s="106">
        <f>Seniori!PO103</f>
        <v>0</v>
      </c>
      <c r="PP222" s="106">
        <f>Seniori!PP103</f>
        <v>0</v>
      </c>
      <c r="PQ222" s="106">
        <f>Seniori!PQ103</f>
        <v>0</v>
      </c>
      <c r="PR222" s="106">
        <f>Seniori!PR103</f>
        <v>0</v>
      </c>
      <c r="PS222" s="106">
        <f>Seniori!PS103</f>
        <v>0</v>
      </c>
      <c r="PT222" s="106">
        <f>Seniori!PT103</f>
        <v>0</v>
      </c>
      <c r="PU222" s="106">
        <f>Seniori!PU103</f>
        <v>0</v>
      </c>
      <c r="PV222" s="106">
        <f>Seniori!PV103</f>
        <v>0</v>
      </c>
      <c r="PW222" s="106">
        <f>Seniori!PW103</f>
        <v>0</v>
      </c>
      <c r="PX222" s="106">
        <f>Seniori!PX103</f>
        <v>0</v>
      </c>
      <c r="PY222" s="106">
        <f>Seniori!PY103</f>
        <v>0</v>
      </c>
      <c r="PZ222" s="106">
        <f>Seniori!PZ103</f>
        <v>0</v>
      </c>
      <c r="QA222" s="106">
        <f>Seniori!QA103</f>
        <v>0</v>
      </c>
      <c r="QB222" s="106">
        <f>Seniori!QB103</f>
        <v>0</v>
      </c>
      <c r="QC222" s="106">
        <f>Seniori!QC103</f>
        <v>0</v>
      </c>
      <c r="QD222" s="106">
        <f>Seniori!QD103</f>
        <v>0</v>
      </c>
      <c r="QE222" s="106">
        <f>Seniori!QE103</f>
        <v>0</v>
      </c>
      <c r="QF222" s="106">
        <f>Seniori!QF103</f>
        <v>0</v>
      </c>
      <c r="QG222" s="106">
        <f>Seniori!QG103</f>
        <v>0</v>
      </c>
      <c r="QH222" s="106">
        <f>Seniori!QH103</f>
        <v>0</v>
      </c>
      <c r="QI222" s="106">
        <f>Seniori!QI103</f>
        <v>0</v>
      </c>
      <c r="QJ222" s="106">
        <f>Seniori!QJ103</f>
        <v>0</v>
      </c>
      <c r="QK222" s="106">
        <f>Seniori!QK103</f>
        <v>0</v>
      </c>
      <c r="QL222" s="106">
        <f>Seniori!QL103</f>
        <v>0</v>
      </c>
      <c r="QM222" s="106">
        <f>Seniori!QM103</f>
        <v>0</v>
      </c>
      <c r="QN222" s="106">
        <f>Seniori!QN103</f>
        <v>0</v>
      </c>
      <c r="QO222" s="106">
        <f>Seniori!QO103</f>
        <v>0</v>
      </c>
      <c r="QP222" s="106">
        <f>Seniori!QP103</f>
        <v>0</v>
      </c>
      <c r="QQ222" s="106">
        <f>Seniori!QQ103</f>
        <v>0</v>
      </c>
      <c r="QR222" s="106">
        <f>Seniori!QR103</f>
        <v>0</v>
      </c>
      <c r="QS222" s="106">
        <f>Seniori!QS103</f>
        <v>0</v>
      </c>
      <c r="QT222" s="106">
        <f>Seniori!QT103</f>
        <v>0</v>
      </c>
      <c r="QU222" s="106">
        <f>Seniori!QU103</f>
        <v>0</v>
      </c>
      <c r="QV222" s="106">
        <f>Seniori!QV103</f>
        <v>0</v>
      </c>
      <c r="QW222" s="106">
        <f>Seniori!QW103</f>
        <v>0</v>
      </c>
      <c r="QX222" s="106">
        <f>Seniori!QX103</f>
        <v>0</v>
      </c>
      <c r="QY222" s="106">
        <f>Seniori!QY103</f>
        <v>0</v>
      </c>
      <c r="QZ222" s="106">
        <f>Seniori!QZ103</f>
        <v>0</v>
      </c>
      <c r="RA222" s="106">
        <f>Seniori!RA103</f>
        <v>0</v>
      </c>
      <c r="RB222" s="106">
        <f>Seniori!RB103</f>
        <v>0</v>
      </c>
      <c r="RC222" s="106">
        <f>Seniori!RC103</f>
        <v>0</v>
      </c>
      <c r="RD222" s="106">
        <f>Seniori!RD103</f>
        <v>0</v>
      </c>
      <c r="RE222" s="106">
        <f>Seniori!RE103</f>
        <v>0</v>
      </c>
      <c r="RF222" s="106">
        <f>Seniori!RF103</f>
        <v>0</v>
      </c>
      <c r="RG222" s="106">
        <f>Seniori!RG103</f>
        <v>0</v>
      </c>
      <c r="RH222" s="106">
        <f>Seniori!RH103</f>
        <v>0</v>
      </c>
      <c r="RI222" s="106">
        <f>Seniori!RI103</f>
        <v>0</v>
      </c>
      <c r="RJ222" s="106">
        <f>Seniori!RJ103</f>
        <v>0</v>
      </c>
      <c r="RK222" s="106">
        <f>Seniori!RK103</f>
        <v>0</v>
      </c>
      <c r="RL222" s="106">
        <f>Seniori!RL103</f>
        <v>0</v>
      </c>
      <c r="RM222" s="106">
        <f>Seniori!RM103</f>
        <v>0</v>
      </c>
      <c r="RN222" s="106">
        <f>Seniori!RN103</f>
        <v>0</v>
      </c>
      <c r="RO222" s="106">
        <f>Seniori!RO103</f>
        <v>0</v>
      </c>
      <c r="RP222" s="106">
        <f>Seniori!RP103</f>
        <v>0</v>
      </c>
      <c r="RQ222" s="106">
        <f>Seniori!RQ103</f>
        <v>0</v>
      </c>
      <c r="RR222" s="106">
        <f>Seniori!RR103</f>
        <v>0</v>
      </c>
      <c r="RS222" s="106">
        <f>Seniori!RS103</f>
        <v>0</v>
      </c>
      <c r="RT222" s="106">
        <f>Seniori!RT103</f>
        <v>0</v>
      </c>
      <c r="RU222" s="106">
        <f>Seniori!RU103</f>
        <v>0</v>
      </c>
      <c r="RV222" s="106">
        <f>Seniori!RV103</f>
        <v>0</v>
      </c>
      <c r="RW222" s="106">
        <f>Seniori!RW103</f>
        <v>0</v>
      </c>
      <c r="RX222" s="106">
        <f>Seniori!RX103</f>
        <v>0</v>
      </c>
      <c r="RY222" s="106">
        <f>Seniori!RY103</f>
        <v>0</v>
      </c>
      <c r="RZ222" s="106">
        <f>Seniori!RZ103</f>
        <v>0</v>
      </c>
      <c r="SA222" s="106">
        <f>Seniori!SA103</f>
        <v>0</v>
      </c>
      <c r="SB222" s="106">
        <f>Seniori!SB103</f>
        <v>0</v>
      </c>
      <c r="SC222" s="106">
        <f>Seniori!SC103</f>
        <v>0</v>
      </c>
      <c r="SD222" s="106">
        <f>Seniori!SD103</f>
        <v>0</v>
      </c>
      <c r="SE222" s="106">
        <f>Seniori!SE103</f>
        <v>0</v>
      </c>
      <c r="SF222" s="106">
        <f>Seniori!SF103</f>
        <v>0</v>
      </c>
      <c r="SG222" s="106">
        <f>Seniori!SG103</f>
        <v>0</v>
      </c>
      <c r="SH222" s="106">
        <f>Seniori!SH103</f>
        <v>0</v>
      </c>
      <c r="SI222" s="106">
        <f>Seniori!SI103</f>
        <v>0</v>
      </c>
      <c r="SJ222" s="106">
        <f>Seniori!SJ103</f>
        <v>0</v>
      </c>
      <c r="SK222" s="106">
        <f>Seniori!SK103</f>
        <v>0</v>
      </c>
      <c r="SL222" s="106">
        <f>Seniori!SL103</f>
        <v>0</v>
      </c>
      <c r="SM222" s="106">
        <f>Seniori!SM103</f>
        <v>0</v>
      </c>
      <c r="SN222" s="106">
        <f>Seniori!SN103</f>
        <v>0</v>
      </c>
      <c r="SO222" s="106">
        <f>Seniori!SO103</f>
        <v>0</v>
      </c>
      <c r="SP222" s="106">
        <f>Seniori!SP103</f>
        <v>0</v>
      </c>
      <c r="SQ222" s="106">
        <f>Seniori!SQ103</f>
        <v>0</v>
      </c>
      <c r="SR222" s="106">
        <f>Seniori!SR103</f>
        <v>0</v>
      </c>
      <c r="SS222" s="106">
        <f>Seniori!SS103</f>
        <v>0</v>
      </c>
      <c r="ST222" s="106">
        <f>Seniori!ST103</f>
        <v>0</v>
      </c>
      <c r="SU222" s="106">
        <f>Seniori!SU103</f>
        <v>0</v>
      </c>
      <c r="SV222" s="106">
        <f>Seniori!SV103</f>
        <v>0</v>
      </c>
      <c r="SW222" s="106">
        <f>Seniori!SW103</f>
        <v>0</v>
      </c>
      <c r="SX222" s="106">
        <f>Seniori!SX103</f>
        <v>0</v>
      </c>
      <c r="SY222" s="106">
        <f>Seniori!SY103</f>
        <v>0</v>
      </c>
      <c r="SZ222" s="106">
        <f>Seniori!SZ103</f>
        <v>0</v>
      </c>
      <c r="TA222" s="106">
        <f>Seniori!TA103</f>
        <v>0</v>
      </c>
      <c r="TB222" s="106">
        <f>Seniori!TB103</f>
        <v>0</v>
      </c>
    </row>
    <row r="223" spans="1:522" s="1" customFormat="1" ht="19.5" customHeight="1" x14ac:dyDescent="0.25">
      <c r="A223" s="12"/>
      <c r="B223" s="11" t="s">
        <v>162</v>
      </c>
      <c r="C223" s="1">
        <v>11795</v>
      </c>
      <c r="E223" s="4" t="s">
        <v>160</v>
      </c>
      <c r="F223" s="1">
        <v>8953</v>
      </c>
      <c r="G223" s="9" t="s">
        <v>97</v>
      </c>
      <c r="H223" s="4" t="s">
        <v>91</v>
      </c>
      <c r="I223" s="1">
        <f t="shared" si="30"/>
        <v>0</v>
      </c>
      <c r="J223" s="12">
        <f>Tabuľka3[[#This Row],[Stĺpec9]]</f>
        <v>0</v>
      </c>
      <c r="K223" s="106">
        <f>Seniori!K102</f>
        <v>0</v>
      </c>
      <c r="L223" s="106">
        <f>Seniori!L102</f>
        <v>0</v>
      </c>
      <c r="M223" s="106">
        <f>Seniori!M102</f>
        <v>0</v>
      </c>
      <c r="N223" s="106">
        <f>Seniori!N102</f>
        <v>0</v>
      </c>
      <c r="O223" s="106">
        <f>Seniori!O102</f>
        <v>0</v>
      </c>
      <c r="P223" s="106">
        <f>Seniori!P102</f>
        <v>0</v>
      </c>
      <c r="Q223" s="106">
        <f>Seniori!Q102</f>
        <v>0</v>
      </c>
      <c r="R223" s="106">
        <f>Seniori!R102</f>
        <v>0</v>
      </c>
      <c r="S223" s="106">
        <f>Seniori!S102</f>
        <v>0</v>
      </c>
      <c r="T223" s="106">
        <f>Seniori!T102</f>
        <v>0</v>
      </c>
      <c r="U223" s="106">
        <f>Seniori!U102</f>
        <v>0</v>
      </c>
      <c r="V223" s="106">
        <f>Seniori!V102</f>
        <v>0</v>
      </c>
      <c r="W223" s="106">
        <f>Seniori!W102</f>
        <v>0</v>
      </c>
      <c r="X223" s="106">
        <f>Seniori!X102</f>
        <v>0</v>
      </c>
      <c r="Y223" s="106">
        <f>Seniori!Y102</f>
        <v>0</v>
      </c>
      <c r="Z223" s="106">
        <f>Seniori!Z102</f>
        <v>0</v>
      </c>
      <c r="AA223" s="106">
        <f>Seniori!AA102</f>
        <v>0</v>
      </c>
      <c r="AB223" s="106">
        <f>Seniori!AB102</f>
        <v>0</v>
      </c>
      <c r="AC223" s="106">
        <f>Seniori!AC102</f>
        <v>0</v>
      </c>
      <c r="AD223" s="106">
        <f>Seniori!AD102</f>
        <v>0</v>
      </c>
      <c r="AE223" s="106">
        <f>Seniori!AE102</f>
        <v>0</v>
      </c>
      <c r="AF223" s="106">
        <f>Seniori!AF102</f>
        <v>0</v>
      </c>
      <c r="AG223" s="106">
        <f>Seniori!AG102</f>
        <v>0</v>
      </c>
      <c r="AH223" s="106">
        <f>Seniori!AH102</f>
        <v>0</v>
      </c>
      <c r="AI223" s="106">
        <f>Seniori!AI102</f>
        <v>0</v>
      </c>
      <c r="AJ223" s="106">
        <f>Seniori!AJ102</f>
        <v>0</v>
      </c>
      <c r="AK223" s="106">
        <f>Seniori!AK102</f>
        <v>0</v>
      </c>
      <c r="AL223" s="106">
        <f>Seniori!AL102</f>
        <v>0</v>
      </c>
      <c r="AM223" s="106">
        <f>Seniori!AM102</f>
        <v>0</v>
      </c>
      <c r="AN223" s="106">
        <f>Seniori!AN102</f>
        <v>0</v>
      </c>
      <c r="AO223" s="106">
        <f>Seniori!AO102</f>
        <v>0</v>
      </c>
      <c r="AP223" s="106">
        <f>Seniori!AP102</f>
        <v>0</v>
      </c>
      <c r="AQ223" s="106">
        <f>Seniori!AQ102</f>
        <v>0</v>
      </c>
      <c r="AR223" s="106">
        <f>Seniori!AR102</f>
        <v>0</v>
      </c>
      <c r="AS223" s="106">
        <f>Seniori!AS102</f>
        <v>0</v>
      </c>
      <c r="AT223" s="106">
        <f>Seniori!AT102</f>
        <v>0</v>
      </c>
      <c r="AU223" s="106">
        <f>Seniori!AU102</f>
        <v>0</v>
      </c>
      <c r="AV223" s="106">
        <f>Seniori!AV102</f>
        <v>0</v>
      </c>
      <c r="AW223" s="106">
        <f>Seniori!AW102</f>
        <v>0</v>
      </c>
      <c r="AX223" s="106">
        <f>Seniori!AX102</f>
        <v>0</v>
      </c>
      <c r="AY223" s="106">
        <f>Seniori!AY102</f>
        <v>0</v>
      </c>
      <c r="AZ223" s="106">
        <f>Seniori!AZ102</f>
        <v>0</v>
      </c>
      <c r="BA223" s="106">
        <f>Seniori!BA102</f>
        <v>0</v>
      </c>
      <c r="BB223" s="106">
        <f>Seniori!BB102</f>
        <v>0</v>
      </c>
      <c r="BC223" s="106">
        <f>Seniori!BC102</f>
        <v>0</v>
      </c>
      <c r="BD223" s="106">
        <f>Seniori!BD102</f>
        <v>0</v>
      </c>
      <c r="BE223" s="106">
        <f>Seniori!BE102</f>
        <v>0</v>
      </c>
      <c r="BF223" s="106">
        <f>Seniori!BF102</f>
        <v>0</v>
      </c>
      <c r="BG223" s="106">
        <f>Seniori!BG102</f>
        <v>0</v>
      </c>
      <c r="BH223" s="106">
        <f>Seniori!BH102</f>
        <v>0</v>
      </c>
      <c r="BI223" s="106">
        <f>Seniori!BI102</f>
        <v>0</v>
      </c>
      <c r="BJ223" s="106">
        <f>Seniori!BJ102</f>
        <v>0</v>
      </c>
      <c r="BK223" s="106">
        <f>Seniori!BK102</f>
        <v>0</v>
      </c>
      <c r="BL223" s="106">
        <f>Seniori!BL102</f>
        <v>0</v>
      </c>
      <c r="BM223" s="106">
        <f>Seniori!BM102</f>
        <v>0</v>
      </c>
      <c r="BN223" s="106">
        <f>Seniori!BN102</f>
        <v>0</v>
      </c>
      <c r="BO223" s="106">
        <f>Seniori!BO102</f>
        <v>0</v>
      </c>
      <c r="BP223" s="106">
        <f>Seniori!BP102</f>
        <v>0</v>
      </c>
      <c r="BQ223" s="106">
        <f>Seniori!BQ102</f>
        <v>0</v>
      </c>
      <c r="BR223" s="106">
        <f>Seniori!BR102</f>
        <v>0</v>
      </c>
      <c r="BS223" s="106">
        <f>Seniori!BS102</f>
        <v>0</v>
      </c>
      <c r="BT223" s="106">
        <f>Seniori!BT102</f>
        <v>0</v>
      </c>
      <c r="BU223" s="106">
        <f>Seniori!BU102</f>
        <v>0</v>
      </c>
      <c r="BV223" s="106">
        <f>Seniori!BV102</f>
        <v>0</v>
      </c>
      <c r="BW223" s="106">
        <f>Seniori!BW102</f>
        <v>0</v>
      </c>
      <c r="BX223" s="106">
        <f>Seniori!BX102</f>
        <v>0</v>
      </c>
      <c r="BY223" s="106">
        <f>Seniori!BY102</f>
        <v>0</v>
      </c>
      <c r="BZ223" s="106">
        <f>Seniori!BZ102</f>
        <v>0</v>
      </c>
      <c r="CA223" s="106">
        <f>Seniori!CA102</f>
        <v>0</v>
      </c>
      <c r="CB223" s="106">
        <f>Seniori!CB102</f>
        <v>0</v>
      </c>
      <c r="CC223" s="106">
        <f>Seniori!CC102</f>
        <v>0</v>
      </c>
      <c r="CD223" s="106">
        <f>Seniori!CD102</f>
        <v>0</v>
      </c>
      <c r="CE223" s="106">
        <f>Seniori!CE102</f>
        <v>0</v>
      </c>
      <c r="CF223" s="106">
        <f>Seniori!CF102</f>
        <v>0</v>
      </c>
      <c r="CG223" s="106">
        <f>Seniori!CG102</f>
        <v>0</v>
      </c>
      <c r="CH223" s="106">
        <f>Seniori!CH102</f>
        <v>0</v>
      </c>
      <c r="CI223" s="106">
        <f>Seniori!CI102</f>
        <v>0</v>
      </c>
      <c r="CJ223" s="106">
        <f>Seniori!CJ102</f>
        <v>0</v>
      </c>
      <c r="CK223" s="106">
        <f>Seniori!CK102</f>
        <v>0</v>
      </c>
      <c r="CL223" s="106">
        <f>Seniori!CL102</f>
        <v>0</v>
      </c>
      <c r="CM223" s="106">
        <f>Seniori!CM102</f>
        <v>0</v>
      </c>
      <c r="CN223" s="106">
        <f>Seniori!CN102</f>
        <v>0</v>
      </c>
      <c r="CO223" s="106">
        <f>Seniori!CO102</f>
        <v>0</v>
      </c>
      <c r="CP223" s="106">
        <f>Seniori!CP102</f>
        <v>0</v>
      </c>
      <c r="CQ223" s="106">
        <f>Seniori!CQ102</f>
        <v>0</v>
      </c>
      <c r="CR223" s="106">
        <f>Seniori!CR102</f>
        <v>0</v>
      </c>
      <c r="CS223" s="106">
        <f>Seniori!CS102</f>
        <v>0</v>
      </c>
      <c r="CT223" s="106">
        <f>Seniori!CT102</f>
        <v>0</v>
      </c>
      <c r="CU223" s="106">
        <f>Seniori!CU102</f>
        <v>0</v>
      </c>
      <c r="CV223" s="106">
        <f>Seniori!CV102</f>
        <v>0</v>
      </c>
      <c r="CW223" s="106">
        <f>Seniori!CW102</f>
        <v>0</v>
      </c>
      <c r="CX223" s="106">
        <f>Seniori!CX102</f>
        <v>0</v>
      </c>
      <c r="CY223" s="106">
        <f>Seniori!CY102</f>
        <v>0</v>
      </c>
      <c r="CZ223" s="106">
        <f>Seniori!CZ102</f>
        <v>0</v>
      </c>
      <c r="DA223" s="106">
        <f>Seniori!DA102</f>
        <v>0</v>
      </c>
      <c r="DB223" s="106">
        <f>Seniori!DB102</f>
        <v>0</v>
      </c>
      <c r="DC223" s="106">
        <f>Seniori!DC102</f>
        <v>0</v>
      </c>
      <c r="DD223" s="106">
        <f>Seniori!DD102</f>
        <v>0</v>
      </c>
      <c r="DE223" s="106">
        <f>Seniori!DE102</f>
        <v>0</v>
      </c>
      <c r="DF223" s="106">
        <f>Seniori!DF102</f>
        <v>0</v>
      </c>
      <c r="DG223" s="106">
        <f>Seniori!DG102</f>
        <v>0</v>
      </c>
      <c r="DH223" s="106">
        <f>Seniori!DH102</f>
        <v>0</v>
      </c>
      <c r="DI223" s="106">
        <f>Seniori!DI102</f>
        <v>0</v>
      </c>
      <c r="DJ223" s="106">
        <f>Seniori!DJ102</f>
        <v>0</v>
      </c>
      <c r="DK223" s="106">
        <f>Seniori!DK102</f>
        <v>0</v>
      </c>
      <c r="DL223" s="106">
        <f>Seniori!DL102</f>
        <v>0</v>
      </c>
      <c r="DM223" s="106">
        <f>Seniori!DM102</f>
        <v>0</v>
      </c>
      <c r="DN223" s="106">
        <f>Seniori!DN102</f>
        <v>0</v>
      </c>
      <c r="DO223" s="106">
        <f>Seniori!DO102</f>
        <v>0</v>
      </c>
      <c r="DP223" s="106">
        <f>Seniori!DP102</f>
        <v>0</v>
      </c>
      <c r="DQ223" s="106">
        <f>Seniori!DQ102</f>
        <v>0</v>
      </c>
      <c r="DR223" s="106">
        <f>Seniori!DR102</f>
        <v>0</v>
      </c>
      <c r="DS223" s="106">
        <f>Seniori!DS102</f>
        <v>0</v>
      </c>
      <c r="DT223" s="106">
        <f>Seniori!DT102</f>
        <v>0</v>
      </c>
      <c r="DU223" s="106">
        <f>Seniori!DU102</f>
        <v>0</v>
      </c>
      <c r="DV223" s="106">
        <f>Seniori!DV102</f>
        <v>0</v>
      </c>
      <c r="DW223" s="106">
        <f>Seniori!DW102</f>
        <v>0</v>
      </c>
      <c r="DX223" s="106">
        <f>Seniori!DX102</f>
        <v>0</v>
      </c>
      <c r="DY223" s="106">
        <f>Seniori!DY102</f>
        <v>0</v>
      </c>
      <c r="DZ223" s="106">
        <f>Seniori!DZ102</f>
        <v>0</v>
      </c>
      <c r="EA223" s="106">
        <f>Seniori!EA102</f>
        <v>0</v>
      </c>
      <c r="EB223" s="106">
        <f>Seniori!EB102</f>
        <v>0</v>
      </c>
      <c r="EC223" s="106">
        <f>Seniori!EC102</f>
        <v>0</v>
      </c>
      <c r="ED223" s="106">
        <f>Seniori!ED102</f>
        <v>0</v>
      </c>
      <c r="EE223" s="106">
        <f>Seniori!EE102</f>
        <v>0</v>
      </c>
      <c r="EF223" s="106">
        <f>Seniori!EF102</f>
        <v>0</v>
      </c>
      <c r="EG223" s="106">
        <f>Seniori!EG102</f>
        <v>0</v>
      </c>
      <c r="EH223" s="106">
        <f>Seniori!EH102</f>
        <v>0</v>
      </c>
      <c r="EI223" s="106">
        <f>Seniori!EI102</f>
        <v>0</v>
      </c>
      <c r="EJ223" s="106">
        <f>Seniori!EJ102</f>
        <v>0</v>
      </c>
      <c r="EK223" s="106">
        <f>Seniori!EK102</f>
        <v>0</v>
      </c>
      <c r="EL223" s="106">
        <f>Seniori!EL102</f>
        <v>0</v>
      </c>
      <c r="EM223" s="106">
        <f>Seniori!EM102</f>
        <v>0</v>
      </c>
      <c r="EN223" s="106">
        <f>Seniori!EN102</f>
        <v>0</v>
      </c>
      <c r="EO223" s="106">
        <f>Seniori!EO102</f>
        <v>0</v>
      </c>
      <c r="EP223" s="106">
        <f>Seniori!EP102</f>
        <v>0</v>
      </c>
      <c r="EQ223" s="106">
        <f>Seniori!EQ102</f>
        <v>0</v>
      </c>
      <c r="ER223" s="106" t="str">
        <f>Seniori!ER102</f>
        <v>o</v>
      </c>
      <c r="ES223" s="106">
        <f>Seniori!ES102</f>
        <v>0</v>
      </c>
      <c r="ET223" s="106">
        <f>Seniori!ET102</f>
        <v>0</v>
      </c>
      <c r="EU223" s="106">
        <f>Seniori!EU102</f>
        <v>0</v>
      </c>
      <c r="EV223" s="106">
        <f>Seniori!EV102</f>
        <v>0</v>
      </c>
      <c r="EW223" s="106">
        <f>Seniori!EW102</f>
        <v>0</v>
      </c>
      <c r="EX223" s="106">
        <f>Seniori!EX102</f>
        <v>0</v>
      </c>
      <c r="EY223" s="106">
        <f>Seniori!EY102</f>
        <v>0</v>
      </c>
      <c r="EZ223" s="106">
        <f>Seniori!EZ102</f>
        <v>0</v>
      </c>
      <c r="FA223" s="106">
        <f>Seniori!FA102</f>
        <v>0</v>
      </c>
      <c r="FB223" s="106">
        <f>Seniori!FB102</f>
        <v>0</v>
      </c>
      <c r="FC223" s="106">
        <f>Seniori!FC102</f>
        <v>0</v>
      </c>
      <c r="FD223" s="106">
        <f>Seniori!FD102</f>
        <v>0</v>
      </c>
      <c r="FE223" s="106">
        <f>Seniori!FE102</f>
        <v>0</v>
      </c>
      <c r="FF223" s="106">
        <f>Seniori!FF102</f>
        <v>0</v>
      </c>
      <c r="FG223" s="106">
        <f>Seniori!FG102</f>
        <v>0</v>
      </c>
      <c r="FH223" s="106">
        <f>Seniori!FH102</f>
        <v>0</v>
      </c>
      <c r="FI223" s="106">
        <f>Seniori!FI102</f>
        <v>0</v>
      </c>
      <c r="FJ223" s="106">
        <f>Seniori!FJ102</f>
        <v>0</v>
      </c>
      <c r="FK223" s="106">
        <f>Seniori!FK102</f>
        <v>0</v>
      </c>
      <c r="FL223" s="106">
        <f>Seniori!FL102</f>
        <v>0</v>
      </c>
      <c r="FM223" s="106">
        <f>Seniori!FM102</f>
        <v>0</v>
      </c>
      <c r="FN223" s="106">
        <f>Seniori!FN102</f>
        <v>0</v>
      </c>
      <c r="FO223" s="106">
        <f>Seniori!FO102</f>
        <v>0</v>
      </c>
      <c r="FP223" s="106">
        <f>Seniori!FP102</f>
        <v>0</v>
      </c>
      <c r="FQ223" s="106">
        <f>Seniori!FQ102</f>
        <v>0</v>
      </c>
      <c r="FR223" s="106">
        <f>Seniori!FR102</f>
        <v>0</v>
      </c>
      <c r="FS223" s="106">
        <f>Seniori!FS102</f>
        <v>0</v>
      </c>
      <c r="FT223" s="106">
        <f>Seniori!FT102</f>
        <v>0</v>
      </c>
      <c r="FU223" s="106">
        <f>Seniori!FU102</f>
        <v>0</v>
      </c>
      <c r="FV223" s="106">
        <f>Seniori!FV102</f>
        <v>0</v>
      </c>
      <c r="FW223" s="106">
        <f>Seniori!FW102</f>
        <v>0</v>
      </c>
      <c r="FX223" s="106">
        <f>Seniori!FX102</f>
        <v>0</v>
      </c>
      <c r="FY223" s="106">
        <f>Seniori!FY102</f>
        <v>0</v>
      </c>
      <c r="FZ223" s="106">
        <f>Seniori!FZ102</f>
        <v>0</v>
      </c>
      <c r="GA223" s="106">
        <f>Seniori!GA102</f>
        <v>0</v>
      </c>
      <c r="GB223" s="106">
        <f>Seniori!GB102</f>
        <v>0</v>
      </c>
      <c r="GC223" s="106">
        <f>Seniori!GC102</f>
        <v>0</v>
      </c>
      <c r="GD223" s="106">
        <f>Seniori!GD102</f>
        <v>0</v>
      </c>
      <c r="GE223" s="106">
        <f>Seniori!GE102</f>
        <v>0</v>
      </c>
      <c r="GF223" s="106">
        <f>Seniori!GF102</f>
        <v>0</v>
      </c>
      <c r="GG223" s="106">
        <f>Seniori!GG102</f>
        <v>0</v>
      </c>
      <c r="GH223" s="106">
        <f>Seniori!GH102</f>
        <v>0</v>
      </c>
      <c r="GI223" s="106">
        <f>Seniori!GI102</f>
        <v>0</v>
      </c>
      <c r="GJ223" s="106">
        <f>Seniori!GJ102</f>
        <v>0</v>
      </c>
      <c r="GK223" s="106">
        <f>Seniori!GK102</f>
        <v>0</v>
      </c>
      <c r="GL223" s="106">
        <f>Seniori!GL102</f>
        <v>0</v>
      </c>
      <c r="GM223" s="106">
        <f>Seniori!GM102</f>
        <v>0</v>
      </c>
      <c r="GN223" s="106">
        <f>Seniori!GN102</f>
        <v>0</v>
      </c>
      <c r="GO223" s="106">
        <f>Seniori!GO102</f>
        <v>0</v>
      </c>
      <c r="GP223" s="106">
        <f>Seniori!GP102</f>
        <v>0</v>
      </c>
      <c r="GQ223" s="106">
        <f>Seniori!GQ102</f>
        <v>0</v>
      </c>
      <c r="GR223" s="106">
        <f>Seniori!GR102</f>
        <v>0</v>
      </c>
      <c r="GS223" s="106">
        <f>Seniori!GS102</f>
        <v>0</v>
      </c>
      <c r="GT223" s="106">
        <f>Seniori!GT102</f>
        <v>0</v>
      </c>
      <c r="GU223" s="106">
        <f>Seniori!GU102</f>
        <v>0</v>
      </c>
      <c r="GV223" s="106">
        <f>Seniori!GV102</f>
        <v>0</v>
      </c>
      <c r="GW223" s="106">
        <f>Seniori!GW102</f>
        <v>0</v>
      </c>
      <c r="GX223" s="106">
        <f>Seniori!GX102</f>
        <v>0</v>
      </c>
      <c r="GY223" s="106">
        <f>Seniori!GY102</f>
        <v>0</v>
      </c>
      <c r="GZ223" s="106" t="str">
        <f>Seniori!GZ102</f>
        <v>o</v>
      </c>
      <c r="HA223" s="106">
        <f>Seniori!HA102</f>
        <v>0</v>
      </c>
      <c r="HB223" s="106">
        <f>Seniori!HB102</f>
        <v>0</v>
      </c>
      <c r="HC223" s="106">
        <f>Seniori!HC102</f>
        <v>0</v>
      </c>
      <c r="HD223" s="106">
        <f>Seniori!HD102</f>
        <v>0</v>
      </c>
      <c r="HE223" s="106">
        <f>Seniori!HE102</f>
        <v>0</v>
      </c>
      <c r="HF223" s="106">
        <f>Seniori!HF102</f>
        <v>0</v>
      </c>
      <c r="HG223" s="106">
        <f>Seniori!HG102</f>
        <v>0</v>
      </c>
      <c r="HH223" s="106">
        <f>Seniori!HH102</f>
        <v>0</v>
      </c>
      <c r="HI223" s="106">
        <f>Seniori!HI102</f>
        <v>0</v>
      </c>
      <c r="HJ223" s="106">
        <f>Seniori!HJ102</f>
        <v>0</v>
      </c>
      <c r="HK223" s="106">
        <f>Seniori!HK102</f>
        <v>0</v>
      </c>
      <c r="HL223" s="106">
        <f>Seniori!HL102</f>
        <v>0</v>
      </c>
      <c r="HM223" s="106">
        <f>Seniori!HM102</f>
        <v>0</v>
      </c>
      <c r="HN223" s="106">
        <f>Seniori!HN102</f>
        <v>0</v>
      </c>
      <c r="HO223" s="106">
        <f>Seniori!HO102</f>
        <v>0</v>
      </c>
      <c r="HP223" s="106">
        <f>Seniori!HP102</f>
        <v>0</v>
      </c>
      <c r="HQ223" s="106">
        <f>Seniori!HQ102</f>
        <v>0</v>
      </c>
      <c r="HR223" s="106">
        <f>Seniori!HR102</f>
        <v>0</v>
      </c>
      <c r="HS223" s="106">
        <f>Seniori!HS102</f>
        <v>0</v>
      </c>
      <c r="HT223" s="106">
        <f>Seniori!HT102</f>
        <v>0</v>
      </c>
      <c r="HU223" s="106">
        <f>Seniori!HU102</f>
        <v>0</v>
      </c>
      <c r="HV223" s="106">
        <f>Seniori!HV102</f>
        <v>0</v>
      </c>
      <c r="HW223" s="106">
        <f>Seniori!HW102</f>
        <v>0</v>
      </c>
      <c r="HX223" s="106">
        <f>Seniori!HX102</f>
        <v>0</v>
      </c>
      <c r="HY223" s="106">
        <f>Seniori!HY102</f>
        <v>0</v>
      </c>
      <c r="HZ223" s="106">
        <f>Seniori!HZ102</f>
        <v>0</v>
      </c>
      <c r="IA223" s="106">
        <f>Seniori!IA102</f>
        <v>0</v>
      </c>
      <c r="IB223" s="106">
        <f>Seniori!IB102</f>
        <v>0</v>
      </c>
      <c r="IC223" s="106">
        <f>Seniori!IC102</f>
        <v>0</v>
      </c>
      <c r="ID223" s="106">
        <f>Seniori!ID102</f>
        <v>0</v>
      </c>
      <c r="IE223" s="106">
        <f>Seniori!IE102</f>
        <v>0</v>
      </c>
      <c r="IF223" s="106">
        <f>Seniori!IF102</f>
        <v>0</v>
      </c>
      <c r="IG223" s="106">
        <f>Seniori!IG102</f>
        <v>0</v>
      </c>
      <c r="IH223" s="106">
        <f>Seniori!IH102</f>
        <v>0</v>
      </c>
      <c r="II223" s="106">
        <f>Seniori!II102</f>
        <v>0</v>
      </c>
      <c r="IJ223" s="106">
        <f>Seniori!IJ102</f>
        <v>0</v>
      </c>
      <c r="IK223" s="106">
        <f>Seniori!IK102</f>
        <v>0</v>
      </c>
      <c r="IL223" s="106">
        <f>Seniori!IL102</f>
        <v>0</v>
      </c>
      <c r="IM223" s="106">
        <f>Seniori!IM102</f>
        <v>0</v>
      </c>
      <c r="IN223" s="106">
        <f>Seniori!IN102</f>
        <v>0</v>
      </c>
      <c r="IO223" s="106">
        <f>Seniori!IO102</f>
        <v>0</v>
      </c>
      <c r="IP223" s="106">
        <f>Seniori!IP102</f>
        <v>0</v>
      </c>
      <c r="IQ223" s="106">
        <f>Seniori!IQ102</f>
        <v>0</v>
      </c>
      <c r="IR223" s="106">
        <f>Seniori!IR102</f>
        <v>0</v>
      </c>
      <c r="IS223" s="106">
        <f>Seniori!IS102</f>
        <v>0</v>
      </c>
      <c r="IT223" s="106">
        <f>Seniori!IT102</f>
        <v>0</v>
      </c>
      <c r="IU223" s="106">
        <f>Seniori!IU102</f>
        <v>0</v>
      </c>
      <c r="IV223" s="106">
        <f>Seniori!IV102</f>
        <v>0</v>
      </c>
      <c r="IW223" s="106">
        <f>Seniori!IW102</f>
        <v>0</v>
      </c>
      <c r="IX223" s="106">
        <f>Seniori!IX102</f>
        <v>0</v>
      </c>
      <c r="IY223" s="106">
        <f>Seniori!IY102</f>
        <v>0</v>
      </c>
      <c r="IZ223" s="106">
        <f>Seniori!IZ102</f>
        <v>0</v>
      </c>
      <c r="JA223" s="106">
        <f>Seniori!JA102</f>
        <v>0</v>
      </c>
      <c r="JB223" s="106">
        <f>Seniori!JB102</f>
        <v>0</v>
      </c>
      <c r="JC223" s="106">
        <f>Seniori!JC102</f>
        <v>0</v>
      </c>
      <c r="JD223" s="106">
        <f>Seniori!JD102</f>
        <v>0</v>
      </c>
      <c r="JE223" s="106">
        <f>Seniori!JE102</f>
        <v>0</v>
      </c>
      <c r="JF223" s="106">
        <f>Seniori!JF102</f>
        <v>0</v>
      </c>
      <c r="JG223" s="106">
        <f>Seniori!JG102</f>
        <v>0</v>
      </c>
      <c r="JH223" s="106">
        <f>Seniori!JH102</f>
        <v>0</v>
      </c>
      <c r="JI223" s="106">
        <f>Seniori!JI102</f>
        <v>0</v>
      </c>
      <c r="JJ223" s="106">
        <f>Seniori!JJ102</f>
        <v>0</v>
      </c>
      <c r="JK223" s="106">
        <f>Seniori!JK102</f>
        <v>0</v>
      </c>
      <c r="JL223" s="106">
        <f>Seniori!JL102</f>
        <v>0</v>
      </c>
      <c r="JM223" s="106">
        <f>Seniori!JM102</f>
        <v>0</v>
      </c>
      <c r="JN223" s="106">
        <f>Seniori!JN102</f>
        <v>0</v>
      </c>
      <c r="JO223" s="106">
        <f>Seniori!JO102</f>
        <v>0</v>
      </c>
      <c r="JP223" s="106">
        <f>Seniori!JP102</f>
        <v>0</v>
      </c>
      <c r="JQ223" s="106">
        <f>Seniori!JQ102</f>
        <v>0</v>
      </c>
      <c r="JR223" s="106">
        <f>Seniori!JR102</f>
        <v>0</v>
      </c>
      <c r="JS223" s="106">
        <f>Seniori!JS102</f>
        <v>0</v>
      </c>
      <c r="JT223" s="106">
        <f>Seniori!JT102</f>
        <v>0</v>
      </c>
      <c r="JU223" s="106">
        <f>Seniori!JU102</f>
        <v>0</v>
      </c>
      <c r="JV223" s="106">
        <f>Seniori!JV102</f>
        <v>0</v>
      </c>
      <c r="JW223" s="106">
        <f>Seniori!JW102</f>
        <v>0</v>
      </c>
      <c r="JX223" s="106">
        <f>Seniori!JX102</f>
        <v>0</v>
      </c>
      <c r="JY223" s="106">
        <f>Seniori!JY102</f>
        <v>0</v>
      </c>
      <c r="JZ223" s="106">
        <f>Seniori!JZ102</f>
        <v>0</v>
      </c>
      <c r="KA223" s="106">
        <f>Seniori!KA102</f>
        <v>0</v>
      </c>
      <c r="KB223" s="106">
        <f>Seniori!KB102</f>
        <v>0</v>
      </c>
      <c r="KC223" s="106">
        <f>Seniori!KC102</f>
        <v>0</v>
      </c>
      <c r="KD223" s="106">
        <f>Seniori!KD102</f>
        <v>0</v>
      </c>
      <c r="KE223" s="106">
        <f>Seniori!KE102</f>
        <v>0</v>
      </c>
      <c r="KF223" s="106">
        <f>Seniori!KF102</f>
        <v>0</v>
      </c>
      <c r="KG223" s="106">
        <f>Seniori!KG102</f>
        <v>0</v>
      </c>
      <c r="KH223" s="106">
        <f>Seniori!KH102</f>
        <v>0</v>
      </c>
      <c r="KI223" s="106">
        <f>Seniori!KI102</f>
        <v>0</v>
      </c>
      <c r="KJ223" s="106">
        <f>Seniori!KJ102</f>
        <v>0</v>
      </c>
      <c r="KK223" s="106">
        <f>Seniori!KK102</f>
        <v>0</v>
      </c>
      <c r="KL223" s="106">
        <f>Seniori!KL102</f>
        <v>0</v>
      </c>
      <c r="KM223" s="106">
        <f>Seniori!KM102</f>
        <v>0</v>
      </c>
      <c r="KN223" s="106">
        <f>Seniori!KN102</f>
        <v>0</v>
      </c>
      <c r="KO223" s="106">
        <f>Seniori!KO102</f>
        <v>0</v>
      </c>
      <c r="KP223" s="106">
        <f>Seniori!KP102</f>
        <v>0</v>
      </c>
      <c r="KQ223" s="106">
        <f>Seniori!KQ102</f>
        <v>0</v>
      </c>
      <c r="KR223" s="106">
        <f>Seniori!KR102</f>
        <v>0</v>
      </c>
      <c r="KS223" s="106">
        <f>Seniori!KS102</f>
        <v>0</v>
      </c>
      <c r="KT223" s="106">
        <f>Seniori!KT102</f>
        <v>0</v>
      </c>
      <c r="KU223" s="106">
        <f>Seniori!KU102</f>
        <v>0</v>
      </c>
      <c r="KV223" s="106">
        <f>Seniori!KV102</f>
        <v>0</v>
      </c>
      <c r="KW223" s="106">
        <f>Seniori!KW102</f>
        <v>0</v>
      </c>
      <c r="KX223" s="106">
        <f>Seniori!KX102</f>
        <v>0</v>
      </c>
      <c r="KY223" s="106">
        <f>Seniori!KY102</f>
        <v>0</v>
      </c>
      <c r="KZ223" s="106">
        <f>Seniori!KZ102</f>
        <v>0</v>
      </c>
      <c r="LA223" s="106">
        <f>Seniori!LA102</f>
        <v>0</v>
      </c>
      <c r="LB223" s="106">
        <f>Seniori!LB102</f>
        <v>0</v>
      </c>
      <c r="LC223" s="106">
        <f>Seniori!LC102</f>
        <v>0</v>
      </c>
      <c r="LD223" s="106">
        <f>Seniori!LD102</f>
        <v>0</v>
      </c>
      <c r="LE223" s="106">
        <f>Seniori!LE102</f>
        <v>0</v>
      </c>
      <c r="LF223" s="106">
        <f>Seniori!LF102</f>
        <v>0</v>
      </c>
      <c r="LG223" s="106">
        <f>Seniori!LG102</f>
        <v>0</v>
      </c>
      <c r="LH223" s="106">
        <f>Seniori!LH102</f>
        <v>0</v>
      </c>
      <c r="LI223" s="106">
        <f>Seniori!LI102</f>
        <v>0</v>
      </c>
      <c r="LJ223" s="106">
        <f>Seniori!LJ102</f>
        <v>0</v>
      </c>
      <c r="LK223" s="106">
        <f>Seniori!LK102</f>
        <v>0</v>
      </c>
      <c r="LL223" s="106">
        <f>Seniori!LL102</f>
        <v>0</v>
      </c>
      <c r="LM223" s="106">
        <f>Seniori!LM102</f>
        <v>0</v>
      </c>
      <c r="LN223" s="106">
        <f>Seniori!LN102</f>
        <v>0</v>
      </c>
      <c r="LO223" s="106">
        <f>Seniori!LO102</f>
        <v>0</v>
      </c>
      <c r="LP223" s="106">
        <f>Seniori!LP102</f>
        <v>0</v>
      </c>
      <c r="LQ223" s="106">
        <f>Seniori!LQ102</f>
        <v>0</v>
      </c>
      <c r="LR223" s="106">
        <f>Seniori!LR102</f>
        <v>0</v>
      </c>
      <c r="LS223" s="106">
        <f>Seniori!LS102</f>
        <v>0</v>
      </c>
      <c r="LT223" s="106">
        <f>Seniori!LT102</f>
        <v>0</v>
      </c>
      <c r="LU223" s="106">
        <f>Seniori!LU102</f>
        <v>0</v>
      </c>
      <c r="LV223" s="106">
        <f>Seniori!LV102</f>
        <v>0</v>
      </c>
      <c r="LW223" s="106">
        <f>Seniori!LW102</f>
        <v>0</v>
      </c>
      <c r="LX223" s="106">
        <f>Seniori!LX102</f>
        <v>0</v>
      </c>
      <c r="LY223" s="106">
        <f>Seniori!LY102</f>
        <v>0</v>
      </c>
      <c r="LZ223" s="106">
        <f>Seniori!LZ102</f>
        <v>0</v>
      </c>
      <c r="MA223" s="106">
        <f>Seniori!MA102</f>
        <v>0</v>
      </c>
      <c r="MB223" s="106">
        <f>Seniori!MB102</f>
        <v>0</v>
      </c>
      <c r="MC223" s="106">
        <f>Seniori!MC102</f>
        <v>0</v>
      </c>
      <c r="MD223" s="106">
        <f>Seniori!MD102</f>
        <v>0</v>
      </c>
      <c r="ME223" s="106">
        <f>Seniori!ME102</f>
        <v>0</v>
      </c>
      <c r="MF223" s="106">
        <f>Seniori!MF102</f>
        <v>0</v>
      </c>
      <c r="MG223" s="106">
        <f>Seniori!MG102</f>
        <v>0</v>
      </c>
      <c r="MH223" s="106">
        <f>Seniori!MH102</f>
        <v>0</v>
      </c>
      <c r="MI223" s="106">
        <f>Seniori!MI102</f>
        <v>0</v>
      </c>
      <c r="MJ223" s="106">
        <f>Seniori!MJ102</f>
        <v>0</v>
      </c>
      <c r="MK223" s="106">
        <f>Seniori!MK102</f>
        <v>0</v>
      </c>
      <c r="ML223" s="106">
        <f>Seniori!ML102</f>
        <v>0</v>
      </c>
      <c r="MM223" s="106">
        <f>Seniori!MM102</f>
        <v>0</v>
      </c>
      <c r="MN223" s="106">
        <f>Seniori!MN102</f>
        <v>0</v>
      </c>
      <c r="MO223" s="106">
        <f>Seniori!MO102</f>
        <v>0</v>
      </c>
      <c r="MP223" s="106">
        <f>Seniori!MP102</f>
        <v>0</v>
      </c>
      <c r="MQ223" s="106">
        <f>Seniori!MQ102</f>
        <v>0</v>
      </c>
      <c r="MR223" s="106">
        <f>Seniori!MR102</f>
        <v>0</v>
      </c>
      <c r="MS223" s="106">
        <f>Seniori!MS102</f>
        <v>0</v>
      </c>
      <c r="MT223" s="106">
        <f>Seniori!MT102</f>
        <v>0</v>
      </c>
      <c r="MU223" s="106">
        <f>Seniori!MU102</f>
        <v>0</v>
      </c>
      <c r="MV223" s="106">
        <f>Seniori!MV102</f>
        <v>0</v>
      </c>
      <c r="MW223" s="106">
        <f>Seniori!MW102</f>
        <v>0</v>
      </c>
      <c r="MX223" s="106">
        <f>Seniori!MX102</f>
        <v>0</v>
      </c>
      <c r="MY223" s="106">
        <f>Seniori!MY102</f>
        <v>0</v>
      </c>
      <c r="MZ223" s="106">
        <f>Seniori!MZ102</f>
        <v>0</v>
      </c>
      <c r="NA223" s="106">
        <f>Seniori!NA102</f>
        <v>0</v>
      </c>
      <c r="NB223" s="106">
        <f>Seniori!NB102</f>
        <v>0</v>
      </c>
      <c r="NC223" s="106">
        <f>Seniori!NC102</f>
        <v>0</v>
      </c>
      <c r="ND223" s="106">
        <f>Seniori!ND102</f>
        <v>0</v>
      </c>
      <c r="NE223" s="106">
        <f>Seniori!NE102</f>
        <v>0</v>
      </c>
      <c r="NF223" s="106">
        <f>Seniori!NF102</f>
        <v>0</v>
      </c>
      <c r="NG223" s="106">
        <f>Seniori!NG102</f>
        <v>0</v>
      </c>
      <c r="NH223" s="106">
        <f>Seniori!NH102</f>
        <v>0</v>
      </c>
      <c r="NI223" s="106">
        <f>Seniori!NI102</f>
        <v>0</v>
      </c>
      <c r="NJ223" s="106">
        <f>Seniori!NJ102</f>
        <v>0</v>
      </c>
      <c r="NK223" s="106">
        <f>Seniori!NK102</f>
        <v>0</v>
      </c>
      <c r="NL223" s="106">
        <f>Seniori!NL102</f>
        <v>0</v>
      </c>
      <c r="NM223" s="106">
        <f>Seniori!NM102</f>
        <v>0</v>
      </c>
      <c r="NN223" s="106">
        <f>Seniori!NN102</f>
        <v>0</v>
      </c>
      <c r="NO223" s="106">
        <f>Seniori!NO102</f>
        <v>0</v>
      </c>
      <c r="NP223" s="106">
        <f>Seniori!NP102</f>
        <v>0</v>
      </c>
      <c r="NQ223" s="106">
        <f>Seniori!NQ102</f>
        <v>0</v>
      </c>
      <c r="NR223" s="106">
        <f>Seniori!NR102</f>
        <v>0</v>
      </c>
      <c r="NS223" s="106">
        <f>Seniori!NS102</f>
        <v>0</v>
      </c>
      <c r="NT223" s="106">
        <f>Seniori!NT102</f>
        <v>0</v>
      </c>
      <c r="NU223" s="106">
        <f>Seniori!NU102</f>
        <v>0</v>
      </c>
      <c r="NV223" s="106">
        <f>Seniori!NV102</f>
        <v>0</v>
      </c>
      <c r="NW223" s="106">
        <f>Seniori!NW102</f>
        <v>0</v>
      </c>
      <c r="NX223" s="106">
        <f>Seniori!NX102</f>
        <v>0</v>
      </c>
      <c r="NY223" s="106">
        <f>Seniori!NY102</f>
        <v>0</v>
      </c>
      <c r="NZ223" s="106">
        <f>Seniori!NZ102</f>
        <v>0</v>
      </c>
      <c r="OA223" s="106">
        <f>Seniori!OA102</f>
        <v>0</v>
      </c>
      <c r="OB223" s="106">
        <f>Seniori!OB102</f>
        <v>0</v>
      </c>
      <c r="OC223" s="106">
        <f>Seniori!OC102</f>
        <v>0</v>
      </c>
      <c r="OD223" s="106">
        <f>Seniori!OD102</f>
        <v>0</v>
      </c>
      <c r="OE223" s="106">
        <f>Seniori!OE102</f>
        <v>0</v>
      </c>
      <c r="OF223" s="106">
        <f>Seniori!OF102</f>
        <v>0</v>
      </c>
      <c r="OG223" s="106">
        <f>Seniori!OG102</f>
        <v>0</v>
      </c>
      <c r="OH223" s="106">
        <f>Seniori!OH102</f>
        <v>0</v>
      </c>
      <c r="OI223" s="106">
        <f>Seniori!OI102</f>
        <v>0</v>
      </c>
      <c r="OJ223" s="106">
        <f>Seniori!OJ102</f>
        <v>0</v>
      </c>
      <c r="OK223" s="106">
        <f>Seniori!OK102</f>
        <v>0</v>
      </c>
      <c r="OL223" s="106">
        <f>Seniori!OL102</f>
        <v>0</v>
      </c>
      <c r="OM223" s="106">
        <f>Seniori!OM102</f>
        <v>0</v>
      </c>
      <c r="ON223" s="106">
        <f>Seniori!ON102</f>
        <v>0</v>
      </c>
      <c r="OO223" s="106">
        <f>Seniori!OO102</f>
        <v>0</v>
      </c>
      <c r="OP223" s="106">
        <f>Seniori!OP102</f>
        <v>0</v>
      </c>
      <c r="OQ223" s="106">
        <f>Seniori!OQ102</f>
        <v>0</v>
      </c>
      <c r="OR223" s="106">
        <f>Seniori!OR102</f>
        <v>0</v>
      </c>
      <c r="OS223" s="106">
        <f>Seniori!OS102</f>
        <v>0</v>
      </c>
      <c r="OT223" s="106">
        <f>Seniori!OT102</f>
        <v>0</v>
      </c>
      <c r="OU223" s="106">
        <f>Seniori!OU102</f>
        <v>0</v>
      </c>
      <c r="OV223" s="106">
        <f>Seniori!OV102</f>
        <v>0</v>
      </c>
      <c r="OW223" s="106">
        <f>Seniori!OW102</f>
        <v>0</v>
      </c>
      <c r="OX223" s="106">
        <f>Seniori!OX102</f>
        <v>0</v>
      </c>
      <c r="OY223" s="106">
        <f>Seniori!OY102</f>
        <v>0</v>
      </c>
      <c r="OZ223" s="106">
        <f>Seniori!OZ102</f>
        <v>0</v>
      </c>
      <c r="PA223" s="106">
        <f>Seniori!PA102</f>
        <v>0</v>
      </c>
      <c r="PB223" s="106">
        <f>Seniori!PB102</f>
        <v>0</v>
      </c>
      <c r="PC223" s="106">
        <f>Seniori!PC102</f>
        <v>0</v>
      </c>
      <c r="PD223" s="106">
        <f>Seniori!PD102</f>
        <v>0</v>
      </c>
      <c r="PE223" s="106">
        <f>Seniori!PE102</f>
        <v>0</v>
      </c>
      <c r="PF223" s="106">
        <f>Seniori!PF102</f>
        <v>0</v>
      </c>
      <c r="PG223" s="106">
        <f>Seniori!PG102</f>
        <v>0</v>
      </c>
      <c r="PH223" s="106">
        <f>Seniori!PH102</f>
        <v>0</v>
      </c>
      <c r="PI223" s="106">
        <f>Seniori!PI102</f>
        <v>0</v>
      </c>
      <c r="PJ223" s="106">
        <f>Seniori!PJ102</f>
        <v>0</v>
      </c>
      <c r="PK223" s="106">
        <f>Seniori!PK102</f>
        <v>0</v>
      </c>
      <c r="PL223" s="106">
        <f>Seniori!PL102</f>
        <v>0</v>
      </c>
      <c r="PM223" s="106">
        <f>Seniori!PM102</f>
        <v>0</v>
      </c>
      <c r="PN223" s="106">
        <f>Seniori!PN102</f>
        <v>0</v>
      </c>
      <c r="PO223" s="106">
        <f>Seniori!PO102</f>
        <v>0</v>
      </c>
      <c r="PP223" s="106">
        <f>Seniori!PP102</f>
        <v>0</v>
      </c>
      <c r="PQ223" s="106">
        <f>Seniori!PQ102</f>
        <v>0</v>
      </c>
      <c r="PR223" s="106">
        <f>Seniori!PR102</f>
        <v>0</v>
      </c>
      <c r="PS223" s="106">
        <f>Seniori!PS102</f>
        <v>0</v>
      </c>
      <c r="PT223" s="106">
        <f>Seniori!PT102</f>
        <v>0</v>
      </c>
      <c r="PU223" s="106">
        <f>Seniori!PU102</f>
        <v>0</v>
      </c>
      <c r="PV223" s="106">
        <f>Seniori!PV102</f>
        <v>0</v>
      </c>
      <c r="PW223" s="106">
        <f>Seniori!PW102</f>
        <v>0</v>
      </c>
      <c r="PX223" s="106">
        <f>Seniori!PX102</f>
        <v>0</v>
      </c>
      <c r="PY223" s="106">
        <f>Seniori!PY102</f>
        <v>0</v>
      </c>
      <c r="PZ223" s="106">
        <f>Seniori!PZ102</f>
        <v>0</v>
      </c>
      <c r="QA223" s="106">
        <f>Seniori!QA102</f>
        <v>0</v>
      </c>
      <c r="QB223" s="106">
        <f>Seniori!QB102</f>
        <v>0</v>
      </c>
      <c r="QC223" s="106">
        <f>Seniori!QC102</f>
        <v>0</v>
      </c>
      <c r="QD223" s="106">
        <f>Seniori!QD102</f>
        <v>0</v>
      </c>
      <c r="QE223" s="106">
        <f>Seniori!QE102</f>
        <v>0</v>
      </c>
      <c r="QF223" s="106">
        <f>Seniori!QF102</f>
        <v>0</v>
      </c>
      <c r="QG223" s="106">
        <f>Seniori!QG102</f>
        <v>0</v>
      </c>
      <c r="QH223" s="106">
        <f>Seniori!QH102</f>
        <v>0</v>
      </c>
      <c r="QI223" s="106">
        <f>Seniori!QI102</f>
        <v>0</v>
      </c>
      <c r="QJ223" s="106">
        <f>Seniori!QJ102</f>
        <v>0</v>
      </c>
      <c r="QK223" s="106">
        <f>Seniori!QK102</f>
        <v>0</v>
      </c>
      <c r="QL223" s="106">
        <f>Seniori!QL102</f>
        <v>0</v>
      </c>
      <c r="QM223" s="106">
        <f>Seniori!QM102</f>
        <v>0</v>
      </c>
      <c r="QN223" s="106">
        <f>Seniori!QN102</f>
        <v>0</v>
      </c>
      <c r="QO223" s="106">
        <f>Seniori!QO102</f>
        <v>0</v>
      </c>
      <c r="QP223" s="106">
        <f>Seniori!QP102</f>
        <v>0</v>
      </c>
      <c r="QQ223" s="106">
        <f>Seniori!QQ102</f>
        <v>0</v>
      </c>
      <c r="QR223" s="106">
        <f>Seniori!QR102</f>
        <v>0</v>
      </c>
      <c r="QS223" s="106">
        <f>Seniori!QS102</f>
        <v>0</v>
      </c>
      <c r="QT223" s="106">
        <f>Seniori!QT102</f>
        <v>0</v>
      </c>
      <c r="QU223" s="106">
        <f>Seniori!QU102</f>
        <v>0</v>
      </c>
      <c r="QV223" s="106">
        <f>Seniori!QV102</f>
        <v>0</v>
      </c>
      <c r="QW223" s="106">
        <f>Seniori!QW102</f>
        <v>0</v>
      </c>
      <c r="QX223" s="106">
        <f>Seniori!QX102</f>
        <v>0</v>
      </c>
      <c r="QY223" s="106">
        <f>Seniori!QY102</f>
        <v>0</v>
      </c>
      <c r="QZ223" s="106">
        <f>Seniori!QZ102</f>
        <v>0</v>
      </c>
      <c r="RA223" s="106">
        <f>Seniori!RA102</f>
        <v>0</v>
      </c>
      <c r="RB223" s="106">
        <f>Seniori!RB102</f>
        <v>0</v>
      </c>
      <c r="RC223" s="106">
        <f>Seniori!RC102</f>
        <v>0</v>
      </c>
      <c r="RD223" s="106">
        <f>Seniori!RD102</f>
        <v>0</v>
      </c>
      <c r="RE223" s="106">
        <f>Seniori!RE102</f>
        <v>0</v>
      </c>
      <c r="RF223" s="106">
        <f>Seniori!RF102</f>
        <v>0</v>
      </c>
      <c r="RG223" s="106">
        <f>Seniori!RG102</f>
        <v>0</v>
      </c>
      <c r="RH223" s="106">
        <f>Seniori!RH102</f>
        <v>0</v>
      </c>
      <c r="RI223" s="106">
        <f>Seniori!RI102</f>
        <v>0</v>
      </c>
      <c r="RJ223" s="106">
        <f>Seniori!RJ102</f>
        <v>0</v>
      </c>
      <c r="RK223" s="106">
        <f>Seniori!RK102</f>
        <v>0</v>
      </c>
      <c r="RL223" s="106">
        <f>Seniori!RL102</f>
        <v>0</v>
      </c>
      <c r="RM223" s="106">
        <f>Seniori!RM102</f>
        <v>0</v>
      </c>
      <c r="RN223" s="106">
        <f>Seniori!RN102</f>
        <v>0</v>
      </c>
      <c r="RO223" s="106">
        <f>Seniori!RO102</f>
        <v>0</v>
      </c>
      <c r="RP223" s="106">
        <f>Seniori!RP102</f>
        <v>0</v>
      </c>
      <c r="RQ223" s="106">
        <f>Seniori!RQ102</f>
        <v>0</v>
      </c>
      <c r="RR223" s="106">
        <f>Seniori!RR102</f>
        <v>0</v>
      </c>
      <c r="RS223" s="106">
        <f>Seniori!RS102</f>
        <v>0</v>
      </c>
      <c r="RT223" s="106">
        <f>Seniori!RT102</f>
        <v>0</v>
      </c>
      <c r="RU223" s="106">
        <f>Seniori!RU102</f>
        <v>0</v>
      </c>
      <c r="RV223" s="106">
        <f>Seniori!RV102</f>
        <v>0</v>
      </c>
      <c r="RW223" s="106">
        <f>Seniori!RW102</f>
        <v>0</v>
      </c>
      <c r="RX223" s="106">
        <f>Seniori!RX102</f>
        <v>0</v>
      </c>
      <c r="RY223" s="106">
        <f>Seniori!RY102</f>
        <v>0</v>
      </c>
      <c r="RZ223" s="106">
        <f>Seniori!RZ102</f>
        <v>0</v>
      </c>
      <c r="SA223" s="106">
        <f>Seniori!SA102</f>
        <v>0</v>
      </c>
      <c r="SB223" s="106">
        <f>Seniori!SB102</f>
        <v>0</v>
      </c>
      <c r="SC223" s="106">
        <f>Seniori!SC102</f>
        <v>0</v>
      </c>
      <c r="SD223" s="106">
        <f>Seniori!SD102</f>
        <v>0</v>
      </c>
      <c r="SE223" s="106">
        <f>Seniori!SE102</f>
        <v>0</v>
      </c>
      <c r="SF223" s="106">
        <f>Seniori!SF102</f>
        <v>0</v>
      </c>
      <c r="SG223" s="106">
        <f>Seniori!SG102</f>
        <v>0</v>
      </c>
      <c r="SH223" s="106">
        <f>Seniori!SH102</f>
        <v>0</v>
      </c>
      <c r="SI223" s="106">
        <f>Seniori!SI102</f>
        <v>0</v>
      </c>
      <c r="SJ223" s="106">
        <f>Seniori!SJ102</f>
        <v>0</v>
      </c>
      <c r="SK223" s="106">
        <f>Seniori!SK102</f>
        <v>0</v>
      </c>
      <c r="SL223" s="106">
        <f>Seniori!SL102</f>
        <v>0</v>
      </c>
      <c r="SM223" s="106">
        <f>Seniori!SM102</f>
        <v>0</v>
      </c>
      <c r="SN223" s="106">
        <f>Seniori!SN102</f>
        <v>0</v>
      </c>
      <c r="SO223" s="106">
        <f>Seniori!SO102</f>
        <v>0</v>
      </c>
      <c r="SP223" s="106">
        <f>Seniori!SP102</f>
        <v>0</v>
      </c>
      <c r="SQ223" s="106">
        <f>Seniori!SQ102</f>
        <v>0</v>
      </c>
      <c r="SR223" s="106">
        <f>Seniori!SR102</f>
        <v>0</v>
      </c>
      <c r="SS223" s="106">
        <f>Seniori!SS102</f>
        <v>0</v>
      </c>
      <c r="ST223" s="106">
        <f>Seniori!ST102</f>
        <v>0</v>
      </c>
      <c r="SU223" s="106">
        <f>Seniori!SU102</f>
        <v>0</v>
      </c>
      <c r="SV223" s="106">
        <f>Seniori!SV102</f>
        <v>0</v>
      </c>
      <c r="SW223" s="106">
        <f>Seniori!SW102</f>
        <v>0</v>
      </c>
      <c r="SX223" s="106">
        <f>Seniori!SX102</f>
        <v>0</v>
      </c>
      <c r="SY223" s="106">
        <f>Seniori!SY102</f>
        <v>0</v>
      </c>
      <c r="SZ223" s="106">
        <f>Seniori!SZ102</f>
        <v>0</v>
      </c>
      <c r="TA223" s="106">
        <f>Seniori!TA102</f>
        <v>0</v>
      </c>
      <c r="TB223" s="106">
        <f>Seniori!TB102</f>
        <v>0</v>
      </c>
    </row>
    <row r="224" spans="1:522" s="1" customFormat="1" ht="18" customHeight="1" x14ac:dyDescent="0.25">
      <c r="A224" s="12"/>
      <c r="B224" s="11" t="s">
        <v>572</v>
      </c>
      <c r="C224" s="1">
        <v>12745</v>
      </c>
      <c r="E224" s="4" t="s">
        <v>571</v>
      </c>
      <c r="F224" s="1">
        <v>5450</v>
      </c>
      <c r="G224" s="9" t="s">
        <v>97</v>
      </c>
      <c r="H224" s="4" t="s">
        <v>573</v>
      </c>
      <c r="I224" s="1">
        <f t="shared" si="30"/>
        <v>0</v>
      </c>
      <c r="J224" s="12">
        <f>Tabuľka3[[#This Row],[Stĺpec9]]</f>
        <v>0</v>
      </c>
      <c r="K224" s="106">
        <f>Seniori!K97</f>
        <v>0</v>
      </c>
      <c r="L224" s="106">
        <f>Seniori!L97</f>
        <v>0</v>
      </c>
      <c r="M224" s="106">
        <f>Seniori!M97</f>
        <v>0</v>
      </c>
      <c r="N224" s="106">
        <f>Seniori!N97</f>
        <v>0</v>
      </c>
      <c r="O224" s="106">
        <f>Seniori!O97</f>
        <v>0</v>
      </c>
      <c r="P224" s="106">
        <f>Seniori!P97</f>
        <v>0</v>
      </c>
      <c r="Q224" s="106">
        <f>Seniori!Q97</f>
        <v>0</v>
      </c>
      <c r="R224" s="106">
        <f>Seniori!R97</f>
        <v>0</v>
      </c>
      <c r="S224" s="106">
        <f>Seniori!S97</f>
        <v>0</v>
      </c>
      <c r="T224" s="106">
        <f>Seniori!T97</f>
        <v>0</v>
      </c>
      <c r="U224" s="106">
        <f>Seniori!U97</f>
        <v>0</v>
      </c>
      <c r="V224" s="106">
        <f>Seniori!V97</f>
        <v>0</v>
      </c>
      <c r="W224" s="106">
        <f>Seniori!W97</f>
        <v>0</v>
      </c>
      <c r="X224" s="106">
        <f>Seniori!X97</f>
        <v>0</v>
      </c>
      <c r="Y224" s="106">
        <f>Seniori!Y97</f>
        <v>0</v>
      </c>
      <c r="Z224" s="106">
        <f>Seniori!Z97</f>
        <v>0</v>
      </c>
      <c r="AA224" s="106">
        <f>Seniori!AA97</f>
        <v>0</v>
      </c>
      <c r="AB224" s="106">
        <f>Seniori!AB97</f>
        <v>0</v>
      </c>
      <c r="AC224" s="106">
        <f>Seniori!AC97</f>
        <v>0</v>
      </c>
      <c r="AD224" s="106">
        <f>Seniori!AD97</f>
        <v>0</v>
      </c>
      <c r="AE224" s="106">
        <f>Seniori!AE97</f>
        <v>0</v>
      </c>
      <c r="AF224" s="106">
        <f>Seniori!AF97</f>
        <v>0</v>
      </c>
      <c r="AG224" s="106">
        <f>Seniori!AG97</f>
        <v>0</v>
      </c>
      <c r="AH224" s="106">
        <f>Seniori!AH97</f>
        <v>0</v>
      </c>
      <c r="AI224" s="106">
        <f>Seniori!AI97</f>
        <v>0</v>
      </c>
      <c r="AJ224" s="106">
        <f>Seniori!AJ97</f>
        <v>0</v>
      </c>
      <c r="AK224" s="106">
        <f>Seniori!AK97</f>
        <v>0</v>
      </c>
      <c r="AL224" s="106">
        <f>Seniori!AL97</f>
        <v>0</v>
      </c>
      <c r="AM224" s="106">
        <f>Seniori!AM97</f>
        <v>0</v>
      </c>
      <c r="AN224" s="106">
        <f>Seniori!AN97</f>
        <v>0</v>
      </c>
      <c r="AO224" s="106">
        <f>Seniori!AO97</f>
        <v>0</v>
      </c>
      <c r="AP224" s="106">
        <f>Seniori!AP97</f>
        <v>0</v>
      </c>
      <c r="AQ224" s="106">
        <f>Seniori!AQ97</f>
        <v>0</v>
      </c>
      <c r="AR224" s="106">
        <f>Seniori!AR97</f>
        <v>0</v>
      </c>
      <c r="AS224" s="106">
        <f>Seniori!AS97</f>
        <v>0</v>
      </c>
      <c r="AT224" s="106">
        <f>Seniori!AT97</f>
        <v>0</v>
      </c>
      <c r="AU224" s="106">
        <f>Seniori!AU97</f>
        <v>0</v>
      </c>
      <c r="AV224" s="106">
        <f>Seniori!AV97</f>
        <v>0</v>
      </c>
      <c r="AW224" s="106">
        <f>Seniori!AW97</f>
        <v>0</v>
      </c>
      <c r="AX224" s="106">
        <f>Seniori!AX97</f>
        <v>0</v>
      </c>
      <c r="AY224" s="106">
        <f>Seniori!AY97</f>
        <v>0</v>
      </c>
      <c r="AZ224" s="106">
        <f>Seniori!AZ97</f>
        <v>0</v>
      </c>
      <c r="BA224" s="106">
        <f>Seniori!BA97</f>
        <v>0</v>
      </c>
      <c r="BB224" s="106">
        <f>Seniori!BB97</f>
        <v>0</v>
      </c>
      <c r="BC224" s="106">
        <f>Seniori!BC97</f>
        <v>0</v>
      </c>
      <c r="BD224" s="106">
        <f>Seniori!BD97</f>
        <v>0</v>
      </c>
      <c r="BE224" s="106">
        <f>Seniori!BE97</f>
        <v>0</v>
      </c>
      <c r="BF224" s="106">
        <f>Seniori!BF97</f>
        <v>0</v>
      </c>
      <c r="BG224" s="106">
        <f>Seniori!BG97</f>
        <v>0</v>
      </c>
      <c r="BH224" s="106">
        <f>Seniori!BH97</f>
        <v>0</v>
      </c>
      <c r="BI224" s="106">
        <f>Seniori!BI97</f>
        <v>0</v>
      </c>
      <c r="BJ224" s="106">
        <f>Seniori!BJ97</f>
        <v>0</v>
      </c>
      <c r="BK224" s="106">
        <f>Seniori!BK97</f>
        <v>0</v>
      </c>
      <c r="BL224" s="106">
        <f>Seniori!BL97</f>
        <v>0</v>
      </c>
      <c r="BM224" s="106">
        <f>Seniori!BM97</f>
        <v>0</v>
      </c>
      <c r="BN224" s="106">
        <f>Seniori!BN97</f>
        <v>0</v>
      </c>
      <c r="BO224" s="106">
        <f>Seniori!BO97</f>
        <v>0</v>
      </c>
      <c r="BP224" s="106">
        <f>Seniori!BP97</f>
        <v>0</v>
      </c>
      <c r="BQ224" s="106">
        <f>Seniori!BQ97</f>
        <v>0</v>
      </c>
      <c r="BR224" s="106">
        <f>Seniori!BR97</f>
        <v>0</v>
      </c>
      <c r="BS224" s="106">
        <f>Seniori!BS97</f>
        <v>0</v>
      </c>
      <c r="BT224" s="106">
        <f>Seniori!BT97</f>
        <v>0</v>
      </c>
      <c r="BU224" s="106">
        <f>Seniori!BU97</f>
        <v>0</v>
      </c>
      <c r="BV224" s="106">
        <f>Seniori!BV97</f>
        <v>0</v>
      </c>
      <c r="BW224" s="106">
        <f>Seniori!BW97</f>
        <v>0</v>
      </c>
      <c r="BX224" s="106">
        <f>Seniori!BX97</f>
        <v>0</v>
      </c>
      <c r="BY224" s="106">
        <f>Seniori!BY97</f>
        <v>0</v>
      </c>
      <c r="BZ224" s="106">
        <f>Seniori!BZ97</f>
        <v>0</v>
      </c>
      <c r="CA224" s="106">
        <f>Seniori!CA97</f>
        <v>0</v>
      </c>
      <c r="CB224" s="106">
        <f>Seniori!CB97</f>
        <v>0</v>
      </c>
      <c r="CC224" s="106">
        <f>Seniori!CC97</f>
        <v>0</v>
      </c>
      <c r="CD224" s="106">
        <f>Seniori!CD97</f>
        <v>0</v>
      </c>
      <c r="CE224" s="106">
        <f>Seniori!CE97</f>
        <v>0</v>
      </c>
      <c r="CF224" s="106">
        <f>Seniori!CF97</f>
        <v>0</v>
      </c>
      <c r="CG224" s="106">
        <f>Seniori!CG97</f>
        <v>0</v>
      </c>
      <c r="CH224" s="106">
        <f>Seniori!CH97</f>
        <v>0</v>
      </c>
      <c r="CI224" s="106">
        <f>Seniori!CI97</f>
        <v>0</v>
      </c>
      <c r="CJ224" s="106">
        <f>Seniori!CJ97</f>
        <v>0</v>
      </c>
      <c r="CK224" s="106">
        <f>Seniori!CK97</f>
        <v>0</v>
      </c>
      <c r="CL224" s="106">
        <f>Seniori!CL97</f>
        <v>0</v>
      </c>
      <c r="CM224" s="106">
        <f>Seniori!CM97</f>
        <v>0</v>
      </c>
      <c r="CN224" s="106">
        <f>Seniori!CN97</f>
        <v>0</v>
      </c>
      <c r="CO224" s="106">
        <f>Seniori!CO97</f>
        <v>0</v>
      </c>
      <c r="CP224" s="106">
        <f>Seniori!CP97</f>
        <v>0</v>
      </c>
      <c r="CQ224" s="106">
        <f>Seniori!CQ97</f>
        <v>0</v>
      </c>
      <c r="CR224" s="106">
        <f>Seniori!CR97</f>
        <v>0</v>
      </c>
      <c r="CS224" s="106">
        <f>Seniori!CS97</f>
        <v>0</v>
      </c>
      <c r="CT224" s="106">
        <f>Seniori!CT97</f>
        <v>0</v>
      </c>
      <c r="CU224" s="106">
        <f>Seniori!CU97</f>
        <v>0</v>
      </c>
      <c r="CV224" s="106">
        <f>Seniori!CV97</f>
        <v>0</v>
      </c>
      <c r="CW224" s="106">
        <f>Seniori!CW97</f>
        <v>0</v>
      </c>
      <c r="CX224" s="106">
        <f>Seniori!CX97</f>
        <v>0</v>
      </c>
      <c r="CY224" s="106">
        <f>Seniori!CY97</f>
        <v>0</v>
      </c>
      <c r="CZ224" s="106">
        <f>Seniori!CZ97</f>
        <v>0</v>
      </c>
      <c r="DA224" s="106">
        <f>Seniori!DA97</f>
        <v>0</v>
      </c>
      <c r="DB224" s="106">
        <f>Seniori!DB97</f>
        <v>0</v>
      </c>
      <c r="DC224" s="106">
        <f>Seniori!DC97</f>
        <v>0</v>
      </c>
      <c r="DD224" s="106">
        <f>Seniori!DD97</f>
        <v>0</v>
      </c>
      <c r="DE224" s="106">
        <f>Seniori!DE97</f>
        <v>0</v>
      </c>
      <c r="DF224" s="106">
        <f>Seniori!DF97</f>
        <v>0</v>
      </c>
      <c r="DG224" s="106">
        <f>Seniori!DG97</f>
        <v>0</v>
      </c>
      <c r="DH224" s="106">
        <f>Seniori!DH97</f>
        <v>0</v>
      </c>
      <c r="DI224" s="106">
        <f>Seniori!DI97</f>
        <v>0</v>
      </c>
      <c r="DJ224" s="106">
        <f>Seniori!DJ97</f>
        <v>0</v>
      </c>
      <c r="DK224" s="106">
        <f>Seniori!DK97</f>
        <v>0</v>
      </c>
      <c r="DL224" s="106">
        <f>Seniori!DL97</f>
        <v>0</v>
      </c>
      <c r="DM224" s="106">
        <f>Seniori!DM97</f>
        <v>0</v>
      </c>
      <c r="DN224" s="106">
        <f>Seniori!DN97</f>
        <v>0</v>
      </c>
      <c r="DO224" s="106">
        <f>Seniori!DO97</f>
        <v>0</v>
      </c>
      <c r="DP224" s="106">
        <f>Seniori!DP97</f>
        <v>0</v>
      </c>
      <c r="DQ224" s="106">
        <f>Seniori!DQ97</f>
        <v>0</v>
      </c>
      <c r="DR224" s="106">
        <f>Seniori!DR97</f>
        <v>0</v>
      </c>
      <c r="DS224" s="106">
        <f>Seniori!DS97</f>
        <v>0</v>
      </c>
      <c r="DT224" s="106">
        <f>Seniori!DT97</f>
        <v>0</v>
      </c>
      <c r="DU224" s="106">
        <f>Seniori!DU97</f>
        <v>0</v>
      </c>
      <c r="DV224" s="106">
        <f>Seniori!DV97</f>
        <v>0</v>
      </c>
      <c r="DW224" s="106">
        <f>Seniori!DW97</f>
        <v>0</v>
      </c>
      <c r="DX224" s="106">
        <f>Seniori!DX97</f>
        <v>0</v>
      </c>
      <c r="DY224" s="106">
        <f>Seniori!DY97</f>
        <v>0</v>
      </c>
      <c r="DZ224" s="106">
        <f>Seniori!DZ97</f>
        <v>0</v>
      </c>
      <c r="EA224" s="106">
        <f>Seniori!EA97</f>
        <v>0</v>
      </c>
      <c r="EB224" s="106">
        <f>Seniori!EB97</f>
        <v>0</v>
      </c>
      <c r="EC224" s="106">
        <f>Seniori!EC97</f>
        <v>0</v>
      </c>
      <c r="ED224" s="106">
        <f>Seniori!ED97</f>
        <v>0</v>
      </c>
      <c r="EE224" s="106">
        <f>Seniori!EE97</f>
        <v>0</v>
      </c>
      <c r="EF224" s="106">
        <f>Seniori!EF97</f>
        <v>0</v>
      </c>
      <c r="EG224" s="106">
        <f>Seniori!EG97</f>
        <v>0</v>
      </c>
      <c r="EH224" s="106">
        <f>Seniori!EH97</f>
        <v>0</v>
      </c>
      <c r="EI224" s="106">
        <f>Seniori!EI97</f>
        <v>0</v>
      </c>
      <c r="EJ224" s="106">
        <f>Seniori!EJ97</f>
        <v>0</v>
      </c>
      <c r="EK224" s="106">
        <f>Seniori!EK97</f>
        <v>0</v>
      </c>
      <c r="EL224" s="106">
        <f>Seniori!EL97</f>
        <v>0</v>
      </c>
      <c r="EM224" s="106">
        <f>Seniori!EM97</f>
        <v>0</v>
      </c>
      <c r="EN224" s="106">
        <f>Seniori!EN97</f>
        <v>0</v>
      </c>
      <c r="EO224" s="106">
        <f>Seniori!EO97</f>
        <v>0</v>
      </c>
      <c r="EP224" s="106">
        <f>Seniori!EP97</f>
        <v>0</v>
      </c>
      <c r="EQ224" s="106">
        <f>Seniori!EQ97</f>
        <v>0</v>
      </c>
      <c r="ER224" s="106">
        <f>Seniori!ER97</f>
        <v>0</v>
      </c>
      <c r="ES224" s="106">
        <f>Seniori!ES97</f>
        <v>0</v>
      </c>
      <c r="ET224" s="106">
        <f>Seniori!ET97</f>
        <v>0</v>
      </c>
      <c r="EU224" s="106">
        <f>Seniori!EU97</f>
        <v>0</v>
      </c>
      <c r="EV224" s="106">
        <f>Seniori!EV97</f>
        <v>0</v>
      </c>
      <c r="EW224" s="106">
        <f>Seniori!EW97</f>
        <v>0</v>
      </c>
      <c r="EX224" s="106">
        <f>Seniori!EX97</f>
        <v>0</v>
      </c>
      <c r="EY224" s="106">
        <f>Seniori!EY97</f>
        <v>0</v>
      </c>
      <c r="EZ224" s="106">
        <f>Seniori!EZ97</f>
        <v>0</v>
      </c>
      <c r="FA224" s="106">
        <f>Seniori!FA97</f>
        <v>0</v>
      </c>
      <c r="FB224" s="106">
        <f>Seniori!FB97</f>
        <v>0</v>
      </c>
      <c r="FC224" s="106">
        <f>Seniori!FC97</f>
        <v>0</v>
      </c>
      <c r="FD224" s="106">
        <f>Seniori!FD97</f>
        <v>0</v>
      </c>
      <c r="FE224" s="106">
        <f>Seniori!FE97</f>
        <v>0</v>
      </c>
      <c r="FF224" s="106">
        <f>Seniori!FF97</f>
        <v>0</v>
      </c>
      <c r="FG224" s="106">
        <f>Seniori!FG97</f>
        <v>0</v>
      </c>
      <c r="FH224" s="106">
        <f>Seniori!FH97</f>
        <v>0</v>
      </c>
      <c r="FI224" s="106">
        <f>Seniori!FI97</f>
        <v>0</v>
      </c>
      <c r="FJ224" s="106">
        <f>Seniori!FJ97</f>
        <v>0</v>
      </c>
      <c r="FK224" s="106">
        <f>Seniori!FK97</f>
        <v>0</v>
      </c>
      <c r="FL224" s="106">
        <f>Seniori!FL97</f>
        <v>0</v>
      </c>
      <c r="FM224" s="106">
        <f>Seniori!FM97</f>
        <v>0</v>
      </c>
      <c r="FN224" s="106">
        <f>Seniori!FN97</f>
        <v>0</v>
      </c>
      <c r="FO224" s="106">
        <f>Seniori!FO97</f>
        <v>0</v>
      </c>
      <c r="FP224" s="106">
        <f>Seniori!FP97</f>
        <v>0</v>
      </c>
      <c r="FQ224" s="106">
        <f>Seniori!FQ97</f>
        <v>0</v>
      </c>
      <c r="FR224" s="106">
        <f>Seniori!FR97</f>
        <v>0</v>
      </c>
      <c r="FS224" s="106">
        <f>Seniori!FS97</f>
        <v>0</v>
      </c>
      <c r="FT224" s="106">
        <f>Seniori!FT97</f>
        <v>0</v>
      </c>
      <c r="FU224" s="106">
        <f>Seniori!FU97</f>
        <v>0</v>
      </c>
      <c r="FV224" s="106">
        <f>Seniori!FV97</f>
        <v>0</v>
      </c>
      <c r="FW224" s="106">
        <f>Seniori!FW97</f>
        <v>0</v>
      </c>
      <c r="FX224" s="106">
        <f>Seniori!FX97</f>
        <v>0</v>
      </c>
      <c r="FY224" s="106">
        <f>Seniori!FY97</f>
        <v>0</v>
      </c>
      <c r="FZ224" s="106">
        <f>Seniori!FZ97</f>
        <v>0</v>
      </c>
      <c r="GA224" s="106">
        <f>Seniori!GA97</f>
        <v>0</v>
      </c>
      <c r="GB224" s="106">
        <f>Seniori!GB97</f>
        <v>0</v>
      </c>
      <c r="GC224" s="106">
        <f>Seniori!GC97</f>
        <v>0</v>
      </c>
      <c r="GD224" s="106">
        <f>Seniori!GD97</f>
        <v>0</v>
      </c>
      <c r="GE224" s="106">
        <f>Seniori!GE97</f>
        <v>0</v>
      </c>
      <c r="GF224" s="106">
        <f>Seniori!GF97</f>
        <v>0</v>
      </c>
      <c r="GG224" s="106">
        <f>Seniori!GG97</f>
        <v>0</v>
      </c>
      <c r="GH224" s="106">
        <f>Seniori!GH97</f>
        <v>0</v>
      </c>
      <c r="GI224" s="106">
        <f>Seniori!GI97</f>
        <v>0</v>
      </c>
      <c r="GJ224" s="106">
        <f>Seniori!GJ97</f>
        <v>0</v>
      </c>
      <c r="GK224" s="106">
        <f>Seniori!GK97</f>
        <v>0</v>
      </c>
      <c r="GL224" s="106">
        <f>Seniori!GL97</f>
        <v>0</v>
      </c>
      <c r="GM224" s="106">
        <f>Seniori!GM97</f>
        <v>0</v>
      </c>
      <c r="GN224" s="106">
        <f>Seniori!GN97</f>
        <v>0</v>
      </c>
      <c r="GO224" s="106">
        <f>Seniori!GO97</f>
        <v>0</v>
      </c>
      <c r="GP224" s="106">
        <f>Seniori!GP97</f>
        <v>0</v>
      </c>
      <c r="GQ224" s="106">
        <f>Seniori!GQ97</f>
        <v>0</v>
      </c>
      <c r="GR224" s="106">
        <f>Seniori!GR97</f>
        <v>0</v>
      </c>
      <c r="GS224" s="106">
        <f>Seniori!GS97</f>
        <v>0</v>
      </c>
      <c r="GT224" s="106">
        <f>Seniori!GT97</f>
        <v>0</v>
      </c>
      <c r="GU224" s="106">
        <f>Seniori!GU97</f>
        <v>0</v>
      </c>
      <c r="GV224" s="106">
        <f>Seniori!GV97</f>
        <v>0</v>
      </c>
      <c r="GW224" s="106">
        <f>Seniori!GW97</f>
        <v>0</v>
      </c>
      <c r="GX224" s="106">
        <f>Seniori!GX97</f>
        <v>0</v>
      </c>
      <c r="GY224" s="106">
        <f>Seniori!GY97</f>
        <v>0</v>
      </c>
      <c r="GZ224" s="106">
        <f>Seniori!GZ97</f>
        <v>0</v>
      </c>
      <c r="HA224" s="106">
        <f>Seniori!HA97</f>
        <v>0</v>
      </c>
      <c r="HB224" s="106">
        <f>Seniori!HB97</f>
        <v>0</v>
      </c>
      <c r="HC224" s="106">
        <f>Seniori!HC97</f>
        <v>0</v>
      </c>
      <c r="HD224" s="106">
        <f>Seniori!HD97</f>
        <v>0</v>
      </c>
      <c r="HE224" s="106">
        <f>Seniori!HE97</f>
        <v>0</v>
      </c>
      <c r="HF224" s="106">
        <f>Seniori!HF97</f>
        <v>0</v>
      </c>
      <c r="HG224" s="106">
        <f>Seniori!HG97</f>
        <v>0</v>
      </c>
      <c r="HH224" s="106">
        <f>Seniori!HH97</f>
        <v>0</v>
      </c>
      <c r="HI224" s="106">
        <f>Seniori!HI97</f>
        <v>0</v>
      </c>
      <c r="HJ224" s="106">
        <f>Seniori!HJ97</f>
        <v>0</v>
      </c>
      <c r="HK224" s="106">
        <f>Seniori!HK97</f>
        <v>0</v>
      </c>
      <c r="HL224" s="106">
        <f>Seniori!HL97</f>
        <v>0</v>
      </c>
      <c r="HM224" s="106">
        <f>Seniori!HM97</f>
        <v>0</v>
      </c>
      <c r="HN224" s="106">
        <f>Seniori!HN97</f>
        <v>0</v>
      </c>
      <c r="HO224" s="106">
        <f>Seniori!HO97</f>
        <v>0</v>
      </c>
      <c r="HP224" s="106">
        <f>Seniori!HP97</f>
        <v>0</v>
      </c>
      <c r="HQ224" s="106">
        <f>Seniori!HQ97</f>
        <v>0</v>
      </c>
      <c r="HR224" s="106">
        <f>Seniori!HR97</f>
        <v>0</v>
      </c>
      <c r="HS224" s="106">
        <f>Seniori!HS97</f>
        <v>0</v>
      </c>
      <c r="HT224" s="106">
        <f>Seniori!HT97</f>
        <v>0</v>
      </c>
      <c r="HU224" s="106">
        <f>Seniori!HU97</f>
        <v>0</v>
      </c>
      <c r="HV224" s="106">
        <f>Seniori!HV97</f>
        <v>0</v>
      </c>
      <c r="HW224" s="106">
        <f>Seniori!HW97</f>
        <v>0</v>
      </c>
      <c r="HX224" s="106">
        <f>Seniori!HX97</f>
        <v>0</v>
      </c>
      <c r="HY224" s="106">
        <f>Seniori!HY97</f>
        <v>0</v>
      </c>
      <c r="HZ224" s="106">
        <f>Seniori!HZ97</f>
        <v>0</v>
      </c>
      <c r="IA224" s="106">
        <f>Seniori!IA97</f>
        <v>0</v>
      </c>
      <c r="IB224" s="106">
        <f>Seniori!IB97</f>
        <v>0</v>
      </c>
      <c r="IC224" s="106">
        <f>Seniori!IC97</f>
        <v>0</v>
      </c>
      <c r="ID224" s="106">
        <f>Seniori!ID97</f>
        <v>0</v>
      </c>
      <c r="IE224" s="106">
        <f>Seniori!IE97</f>
        <v>0</v>
      </c>
      <c r="IF224" s="106">
        <f>Seniori!IF97</f>
        <v>0</v>
      </c>
      <c r="IG224" s="106">
        <f>Seniori!IG97</f>
        <v>0</v>
      </c>
      <c r="IH224" s="106">
        <f>Seniori!IH97</f>
        <v>0</v>
      </c>
      <c r="II224" s="106">
        <f>Seniori!II97</f>
        <v>0</v>
      </c>
      <c r="IJ224" s="106">
        <f>Seniori!IJ97</f>
        <v>0</v>
      </c>
      <c r="IK224" s="106">
        <f>Seniori!IK97</f>
        <v>0</v>
      </c>
      <c r="IL224" s="106">
        <f>Seniori!IL97</f>
        <v>0</v>
      </c>
      <c r="IM224" s="106">
        <f>Seniori!IM97</f>
        <v>0</v>
      </c>
      <c r="IN224" s="106">
        <f>Seniori!IN97</f>
        <v>0</v>
      </c>
      <c r="IO224" s="106">
        <f>Seniori!IO97</f>
        <v>0</v>
      </c>
      <c r="IP224" s="106">
        <f>Seniori!IP97</f>
        <v>0</v>
      </c>
      <c r="IQ224" s="106">
        <f>Seniori!IQ97</f>
        <v>0</v>
      </c>
      <c r="IR224" s="106">
        <f>Seniori!IR97</f>
        <v>0</v>
      </c>
      <c r="IS224" s="106">
        <f>Seniori!IS97</f>
        <v>0</v>
      </c>
      <c r="IT224" s="106">
        <f>Seniori!IT97</f>
        <v>0</v>
      </c>
      <c r="IU224" s="106">
        <f>Seniori!IU97</f>
        <v>0</v>
      </c>
      <c r="IV224" s="106">
        <f>Seniori!IV97</f>
        <v>0</v>
      </c>
      <c r="IW224" s="106">
        <f>Seniori!IW97</f>
        <v>0</v>
      </c>
      <c r="IX224" s="106">
        <f>Seniori!IX97</f>
        <v>0</v>
      </c>
      <c r="IY224" s="106">
        <f>Seniori!IY97</f>
        <v>0</v>
      </c>
      <c r="IZ224" s="106">
        <f>Seniori!IZ97</f>
        <v>0</v>
      </c>
      <c r="JA224" s="106">
        <f>Seniori!JA97</f>
        <v>0</v>
      </c>
      <c r="JB224" s="106">
        <f>Seniori!JB97</f>
        <v>0</v>
      </c>
      <c r="JC224" s="106">
        <f>Seniori!JC97</f>
        <v>0</v>
      </c>
      <c r="JD224" s="106">
        <f>Seniori!JD97</f>
        <v>0</v>
      </c>
      <c r="JE224" s="106">
        <f>Seniori!JE97</f>
        <v>0</v>
      </c>
      <c r="JF224" s="106">
        <f>Seniori!JF97</f>
        <v>0</v>
      </c>
      <c r="JG224" s="106">
        <f>Seniori!JG97</f>
        <v>0</v>
      </c>
      <c r="JH224" s="106">
        <f>Seniori!JH97</f>
        <v>0</v>
      </c>
      <c r="JI224" s="106">
        <f>Seniori!JI97</f>
        <v>0</v>
      </c>
      <c r="JJ224" s="106">
        <f>Seniori!JJ97</f>
        <v>0</v>
      </c>
      <c r="JK224" s="106">
        <f>Seniori!JK97</f>
        <v>0</v>
      </c>
      <c r="JL224" s="106">
        <f>Seniori!JL97</f>
        <v>0</v>
      </c>
      <c r="JM224" s="106">
        <f>Seniori!JM97</f>
        <v>0</v>
      </c>
      <c r="JN224" s="106">
        <f>Seniori!JN97</f>
        <v>0</v>
      </c>
      <c r="JO224" s="106">
        <f>Seniori!JO97</f>
        <v>0</v>
      </c>
      <c r="JP224" s="106">
        <f>Seniori!JP97</f>
        <v>0</v>
      </c>
      <c r="JQ224" s="106">
        <f>Seniori!JQ97</f>
        <v>0</v>
      </c>
      <c r="JR224" s="106">
        <f>Seniori!JR97</f>
        <v>0</v>
      </c>
      <c r="JS224" s="106">
        <f>Seniori!JS97</f>
        <v>0</v>
      </c>
      <c r="JT224" s="106">
        <f>Seniori!JT97</f>
        <v>0</v>
      </c>
      <c r="JU224" s="106">
        <f>Seniori!JU97</f>
        <v>0</v>
      </c>
      <c r="JV224" s="106">
        <f>Seniori!JV97</f>
        <v>0</v>
      </c>
      <c r="JW224" s="106">
        <f>Seniori!JW97</f>
        <v>0</v>
      </c>
      <c r="JX224" s="106">
        <f>Seniori!JX97</f>
        <v>0</v>
      </c>
      <c r="JY224" s="106">
        <f>Seniori!JY97</f>
        <v>0</v>
      </c>
      <c r="JZ224" s="106">
        <f>Seniori!JZ97</f>
        <v>0</v>
      </c>
      <c r="KA224" s="106">
        <f>Seniori!KA97</f>
        <v>0</v>
      </c>
      <c r="KB224" s="106">
        <f>Seniori!KB97</f>
        <v>0</v>
      </c>
      <c r="KC224" s="106">
        <f>Seniori!KC97</f>
        <v>0</v>
      </c>
      <c r="KD224" s="106">
        <f>Seniori!KD97</f>
        <v>0</v>
      </c>
      <c r="KE224" s="106">
        <f>Seniori!KE97</f>
        <v>0</v>
      </c>
      <c r="KF224" s="106">
        <f>Seniori!KF97</f>
        <v>0</v>
      </c>
      <c r="KG224" s="106">
        <f>Seniori!KG97</f>
        <v>0</v>
      </c>
      <c r="KH224" s="106">
        <f>Seniori!KH97</f>
        <v>0</v>
      </c>
      <c r="KI224" s="106">
        <f>Seniori!KI97</f>
        <v>0</v>
      </c>
      <c r="KJ224" s="106">
        <f>Seniori!KJ97</f>
        <v>0</v>
      </c>
      <c r="KK224" s="106">
        <f>Seniori!KK97</f>
        <v>0</v>
      </c>
      <c r="KL224" s="106">
        <f>Seniori!KL97</f>
        <v>0</v>
      </c>
      <c r="KM224" s="106">
        <f>Seniori!KM97</f>
        <v>0</v>
      </c>
      <c r="KN224" s="106">
        <f>Seniori!KN97</f>
        <v>0</v>
      </c>
      <c r="KO224" s="106">
        <f>Seniori!KO97</f>
        <v>0</v>
      </c>
      <c r="KP224" s="106">
        <f>Seniori!KP97</f>
        <v>0</v>
      </c>
      <c r="KQ224" s="106">
        <f>Seniori!KQ97</f>
        <v>0</v>
      </c>
      <c r="KR224" s="106">
        <f>Seniori!KR97</f>
        <v>0</v>
      </c>
      <c r="KS224" s="106">
        <f>Seniori!KS97</f>
        <v>0</v>
      </c>
      <c r="KT224" s="106">
        <f>Seniori!KT97</f>
        <v>0</v>
      </c>
      <c r="KU224" s="106">
        <f>Seniori!KU97</f>
        <v>0</v>
      </c>
      <c r="KV224" s="106">
        <f>Seniori!KV97</f>
        <v>0</v>
      </c>
      <c r="KW224" s="106">
        <f>Seniori!KW97</f>
        <v>0</v>
      </c>
      <c r="KX224" s="106">
        <f>Seniori!KX97</f>
        <v>0</v>
      </c>
      <c r="KY224" s="106">
        <f>Seniori!KY97</f>
        <v>0</v>
      </c>
      <c r="KZ224" s="106">
        <f>Seniori!KZ97</f>
        <v>0</v>
      </c>
      <c r="LA224" s="106">
        <f>Seniori!LA97</f>
        <v>0</v>
      </c>
      <c r="LB224" s="106">
        <f>Seniori!LB97</f>
        <v>0</v>
      </c>
      <c r="LC224" s="106">
        <f>Seniori!LC97</f>
        <v>0</v>
      </c>
      <c r="LD224" s="106">
        <f>Seniori!LD97</f>
        <v>0</v>
      </c>
      <c r="LE224" s="106">
        <f>Seniori!LE97</f>
        <v>0</v>
      </c>
      <c r="LF224" s="106">
        <f>Seniori!LF97</f>
        <v>0</v>
      </c>
      <c r="LG224" s="106">
        <f>Seniori!LG97</f>
        <v>0</v>
      </c>
      <c r="LH224" s="106">
        <f>Seniori!LH97</f>
        <v>0</v>
      </c>
      <c r="LI224" s="106">
        <f>Seniori!LI97</f>
        <v>0</v>
      </c>
      <c r="LJ224" s="106">
        <f>Seniori!LJ97</f>
        <v>0</v>
      </c>
      <c r="LK224" s="106">
        <f>Seniori!LK97</f>
        <v>0</v>
      </c>
      <c r="LL224" s="106">
        <f>Seniori!LL97</f>
        <v>0</v>
      </c>
      <c r="LM224" s="106">
        <f>Seniori!LM97</f>
        <v>0</v>
      </c>
      <c r="LN224" s="106">
        <f>Seniori!LN97</f>
        <v>0</v>
      </c>
      <c r="LO224" s="106">
        <f>Seniori!LO97</f>
        <v>0</v>
      </c>
      <c r="LP224" s="106">
        <f>Seniori!LP97</f>
        <v>0</v>
      </c>
      <c r="LQ224" s="106">
        <f>Seniori!LQ97</f>
        <v>0</v>
      </c>
      <c r="LR224" s="106">
        <f>Seniori!LR97</f>
        <v>0</v>
      </c>
      <c r="LS224" s="106">
        <f>Seniori!LS97</f>
        <v>0</v>
      </c>
      <c r="LT224" s="106">
        <f>Seniori!LT97</f>
        <v>0</v>
      </c>
      <c r="LU224" s="106">
        <f>Seniori!LU97</f>
        <v>0</v>
      </c>
      <c r="LV224" s="106">
        <f>Seniori!LV97</f>
        <v>0</v>
      </c>
      <c r="LW224" s="106">
        <f>Seniori!LW97</f>
        <v>0</v>
      </c>
      <c r="LX224" s="106">
        <f>Seniori!LX97</f>
        <v>0</v>
      </c>
      <c r="LY224" s="106">
        <f>Seniori!LY97</f>
        <v>0</v>
      </c>
      <c r="LZ224" s="106">
        <f>Seniori!LZ97</f>
        <v>0</v>
      </c>
      <c r="MA224" s="106">
        <f>Seniori!MA97</f>
        <v>0</v>
      </c>
      <c r="MB224" s="106">
        <f>Seniori!MB97</f>
        <v>0</v>
      </c>
      <c r="MC224" s="106">
        <f>Seniori!MC97</f>
        <v>0</v>
      </c>
      <c r="MD224" s="106">
        <f>Seniori!MD97</f>
        <v>0</v>
      </c>
      <c r="ME224" s="106">
        <f>Seniori!ME97</f>
        <v>0</v>
      </c>
      <c r="MF224" s="106">
        <f>Seniori!MF97</f>
        <v>0</v>
      </c>
      <c r="MG224" s="106">
        <f>Seniori!MG97</f>
        <v>0</v>
      </c>
      <c r="MH224" s="106">
        <f>Seniori!MH97</f>
        <v>0</v>
      </c>
      <c r="MI224" s="106" t="str">
        <f>Seniori!MI97</f>
        <v>o</v>
      </c>
      <c r="MJ224" s="106">
        <f>Seniori!MJ97</f>
        <v>0</v>
      </c>
      <c r="MK224" s="106">
        <f>Seniori!MK97</f>
        <v>0</v>
      </c>
      <c r="ML224" s="106">
        <f>Seniori!ML97</f>
        <v>0</v>
      </c>
      <c r="MM224" s="106">
        <f>Seniori!MM97</f>
        <v>0</v>
      </c>
      <c r="MN224" s="106">
        <f>Seniori!MN97</f>
        <v>0</v>
      </c>
      <c r="MO224" s="106">
        <f>Seniori!MO97</f>
        <v>0</v>
      </c>
      <c r="MP224" s="106">
        <f>Seniori!MP97</f>
        <v>0</v>
      </c>
      <c r="MQ224" s="106">
        <f>Seniori!MQ97</f>
        <v>0</v>
      </c>
      <c r="MR224" s="106">
        <f>Seniori!MR97</f>
        <v>0</v>
      </c>
      <c r="MS224" s="106">
        <f>Seniori!MS97</f>
        <v>0</v>
      </c>
      <c r="MT224" s="106">
        <f>Seniori!MT97</f>
        <v>0</v>
      </c>
      <c r="MU224" s="106">
        <f>Seniori!MU97</f>
        <v>0</v>
      </c>
      <c r="MV224" s="106">
        <f>Seniori!MV97</f>
        <v>0</v>
      </c>
      <c r="MW224" s="106">
        <f>Seniori!MW97</f>
        <v>0</v>
      </c>
      <c r="MX224" s="106">
        <f>Seniori!MX97</f>
        <v>0</v>
      </c>
      <c r="MY224" s="106">
        <f>Seniori!MY97</f>
        <v>0</v>
      </c>
      <c r="MZ224" s="106">
        <f>Seniori!MZ97</f>
        <v>0</v>
      </c>
      <c r="NA224" s="106">
        <f>Seniori!NA97</f>
        <v>0</v>
      </c>
      <c r="NB224" s="106">
        <f>Seniori!NB97</f>
        <v>0</v>
      </c>
      <c r="NC224" s="106">
        <f>Seniori!NC97</f>
        <v>0</v>
      </c>
      <c r="ND224" s="106">
        <f>Seniori!ND97</f>
        <v>0</v>
      </c>
      <c r="NE224" s="106">
        <f>Seniori!NE97</f>
        <v>0</v>
      </c>
      <c r="NF224" s="106">
        <f>Seniori!NF97</f>
        <v>0</v>
      </c>
      <c r="NG224" s="106">
        <f>Seniori!NG97</f>
        <v>0</v>
      </c>
      <c r="NH224" s="106">
        <f>Seniori!NH97</f>
        <v>0</v>
      </c>
      <c r="NI224" s="106">
        <f>Seniori!NI97</f>
        <v>0</v>
      </c>
      <c r="NJ224" s="106">
        <f>Seniori!NJ97</f>
        <v>0</v>
      </c>
      <c r="NK224" s="106">
        <f>Seniori!NK97</f>
        <v>0</v>
      </c>
      <c r="NL224" s="106">
        <f>Seniori!NL97</f>
        <v>0</v>
      </c>
      <c r="NM224" s="106">
        <f>Seniori!NM97</f>
        <v>0</v>
      </c>
      <c r="NN224" s="106">
        <f>Seniori!NN97</f>
        <v>0</v>
      </c>
      <c r="NO224" s="106">
        <f>Seniori!NO97</f>
        <v>0</v>
      </c>
      <c r="NP224" s="106">
        <f>Seniori!NP97</f>
        <v>0</v>
      </c>
      <c r="NQ224" s="106">
        <f>Seniori!NQ97</f>
        <v>0</v>
      </c>
      <c r="NR224" s="106">
        <f>Seniori!NR97</f>
        <v>0</v>
      </c>
      <c r="NS224" s="106">
        <f>Seniori!NS97</f>
        <v>0</v>
      </c>
      <c r="NT224" s="106">
        <f>Seniori!NT97</f>
        <v>0</v>
      </c>
      <c r="NU224" s="106">
        <f>Seniori!NU97</f>
        <v>0</v>
      </c>
      <c r="NV224" s="106">
        <f>Seniori!NV97</f>
        <v>0</v>
      </c>
      <c r="NW224" s="106">
        <f>Seniori!NW97</f>
        <v>0</v>
      </c>
      <c r="NX224" s="106">
        <f>Seniori!NX97</f>
        <v>0</v>
      </c>
      <c r="NY224" s="106">
        <f>Seniori!NY97</f>
        <v>0</v>
      </c>
      <c r="NZ224" s="106">
        <f>Seniori!NZ97</f>
        <v>0</v>
      </c>
      <c r="OA224" s="106">
        <f>Seniori!OA97</f>
        <v>0</v>
      </c>
      <c r="OB224" s="106">
        <f>Seniori!OB97</f>
        <v>0</v>
      </c>
      <c r="OC224" s="106">
        <f>Seniori!OC97</f>
        <v>0</v>
      </c>
      <c r="OD224" s="106">
        <f>Seniori!OD97</f>
        <v>0</v>
      </c>
      <c r="OE224" s="106">
        <f>Seniori!OE97</f>
        <v>0</v>
      </c>
      <c r="OF224" s="106">
        <f>Seniori!OF97</f>
        <v>0</v>
      </c>
      <c r="OG224" s="106">
        <f>Seniori!OG97</f>
        <v>0</v>
      </c>
      <c r="OH224" s="106">
        <f>Seniori!OH97</f>
        <v>0</v>
      </c>
      <c r="OI224" s="106">
        <f>Seniori!OI97</f>
        <v>0</v>
      </c>
      <c r="OJ224" s="106">
        <f>Seniori!OJ97</f>
        <v>0</v>
      </c>
      <c r="OK224" s="106">
        <f>Seniori!OK97</f>
        <v>0</v>
      </c>
      <c r="OL224" s="106">
        <f>Seniori!OL97</f>
        <v>0</v>
      </c>
      <c r="OM224" s="106">
        <f>Seniori!OM97</f>
        <v>0</v>
      </c>
      <c r="ON224" s="106">
        <f>Seniori!ON97</f>
        <v>0</v>
      </c>
      <c r="OO224" s="106">
        <f>Seniori!OO97</f>
        <v>0</v>
      </c>
      <c r="OP224" s="106">
        <f>Seniori!OP97</f>
        <v>0</v>
      </c>
      <c r="OQ224" s="106">
        <f>Seniori!OQ97</f>
        <v>0</v>
      </c>
      <c r="OR224" s="106">
        <f>Seniori!OR97</f>
        <v>0</v>
      </c>
      <c r="OS224" s="106">
        <f>Seniori!OS97</f>
        <v>0</v>
      </c>
      <c r="OT224" s="106">
        <f>Seniori!OT97</f>
        <v>0</v>
      </c>
      <c r="OU224" s="106">
        <f>Seniori!OU97</f>
        <v>0</v>
      </c>
      <c r="OV224" s="106">
        <f>Seniori!OV97</f>
        <v>0</v>
      </c>
      <c r="OW224" s="106">
        <f>Seniori!OW97</f>
        <v>0</v>
      </c>
      <c r="OX224" s="106">
        <f>Seniori!OX97</f>
        <v>0</v>
      </c>
      <c r="OY224" s="106">
        <f>Seniori!OY97</f>
        <v>0</v>
      </c>
      <c r="OZ224" s="106">
        <f>Seniori!OZ97</f>
        <v>0</v>
      </c>
      <c r="PA224" s="106">
        <f>Seniori!PA97</f>
        <v>0</v>
      </c>
      <c r="PB224" s="106">
        <f>Seniori!PB97</f>
        <v>0</v>
      </c>
      <c r="PC224" s="106">
        <f>Seniori!PC97</f>
        <v>0</v>
      </c>
      <c r="PD224" s="106">
        <f>Seniori!PD97</f>
        <v>0</v>
      </c>
      <c r="PE224" s="106">
        <f>Seniori!PE97</f>
        <v>0</v>
      </c>
      <c r="PF224" s="106">
        <f>Seniori!PF97</f>
        <v>0</v>
      </c>
      <c r="PG224" s="106">
        <f>Seniori!PG97</f>
        <v>0</v>
      </c>
      <c r="PH224" s="106">
        <f>Seniori!PH97</f>
        <v>0</v>
      </c>
      <c r="PI224" s="106">
        <f>Seniori!PI97</f>
        <v>0</v>
      </c>
      <c r="PJ224" s="106">
        <f>Seniori!PJ97</f>
        <v>0</v>
      </c>
      <c r="PK224" s="106">
        <f>Seniori!PK97</f>
        <v>0</v>
      </c>
      <c r="PL224" s="106">
        <f>Seniori!PL97</f>
        <v>0</v>
      </c>
      <c r="PM224" s="106">
        <f>Seniori!PM97</f>
        <v>0</v>
      </c>
      <c r="PN224" s="106">
        <f>Seniori!PN97</f>
        <v>0</v>
      </c>
      <c r="PO224" s="106">
        <f>Seniori!PO97</f>
        <v>0</v>
      </c>
      <c r="PP224" s="106">
        <f>Seniori!PP97</f>
        <v>0</v>
      </c>
      <c r="PQ224" s="106">
        <f>Seniori!PQ97</f>
        <v>0</v>
      </c>
      <c r="PR224" s="106">
        <f>Seniori!PR97</f>
        <v>0</v>
      </c>
      <c r="PS224" s="106">
        <f>Seniori!PS97</f>
        <v>0</v>
      </c>
      <c r="PT224" s="106">
        <f>Seniori!PT97</f>
        <v>0</v>
      </c>
      <c r="PU224" s="106">
        <f>Seniori!PU97</f>
        <v>0</v>
      </c>
      <c r="PV224" s="106">
        <f>Seniori!PV97</f>
        <v>0</v>
      </c>
      <c r="PW224" s="106">
        <f>Seniori!PW97</f>
        <v>0</v>
      </c>
      <c r="PX224" s="106">
        <f>Seniori!PX97</f>
        <v>0</v>
      </c>
      <c r="PY224" s="106">
        <f>Seniori!PY97</f>
        <v>0</v>
      </c>
      <c r="PZ224" s="106">
        <f>Seniori!PZ97</f>
        <v>0</v>
      </c>
      <c r="QA224" s="106">
        <f>Seniori!QA97</f>
        <v>0</v>
      </c>
      <c r="QB224" s="106">
        <f>Seniori!QB97</f>
        <v>0</v>
      </c>
      <c r="QC224" s="106">
        <f>Seniori!QC97</f>
        <v>0</v>
      </c>
      <c r="QD224" s="106">
        <f>Seniori!QD97</f>
        <v>0</v>
      </c>
      <c r="QE224" s="106">
        <f>Seniori!QE97</f>
        <v>0</v>
      </c>
      <c r="QF224" s="106">
        <f>Seniori!QF97</f>
        <v>0</v>
      </c>
      <c r="QG224" s="106">
        <f>Seniori!QG97</f>
        <v>0</v>
      </c>
      <c r="QH224" s="106">
        <f>Seniori!QH97</f>
        <v>0</v>
      </c>
      <c r="QI224" s="106">
        <f>Seniori!QI97</f>
        <v>0</v>
      </c>
      <c r="QJ224" s="106">
        <f>Seniori!QJ97</f>
        <v>0</v>
      </c>
      <c r="QK224" s="106">
        <f>Seniori!QK97</f>
        <v>0</v>
      </c>
      <c r="QL224" s="106">
        <f>Seniori!QL97</f>
        <v>0</v>
      </c>
      <c r="QM224" s="106">
        <f>Seniori!QM97</f>
        <v>0</v>
      </c>
      <c r="QN224" s="106">
        <f>Seniori!QN97</f>
        <v>0</v>
      </c>
      <c r="QO224" s="106">
        <f>Seniori!QO97</f>
        <v>0</v>
      </c>
      <c r="QP224" s="106">
        <f>Seniori!QP97</f>
        <v>0</v>
      </c>
      <c r="QQ224" s="106">
        <f>Seniori!QQ97</f>
        <v>0</v>
      </c>
      <c r="QR224" s="106">
        <f>Seniori!QR97</f>
        <v>0</v>
      </c>
      <c r="QS224" s="106">
        <f>Seniori!QS97</f>
        <v>0</v>
      </c>
      <c r="QT224" s="106">
        <f>Seniori!QT97</f>
        <v>0</v>
      </c>
      <c r="QU224" s="106">
        <f>Seniori!QU97</f>
        <v>0</v>
      </c>
      <c r="QV224" s="106">
        <f>Seniori!QV97</f>
        <v>0</v>
      </c>
      <c r="QW224" s="106">
        <f>Seniori!QW97</f>
        <v>0</v>
      </c>
      <c r="QX224" s="106">
        <f>Seniori!QX97</f>
        <v>0</v>
      </c>
      <c r="QY224" s="106">
        <f>Seniori!QY97</f>
        <v>0</v>
      </c>
      <c r="QZ224" s="106">
        <f>Seniori!QZ97</f>
        <v>0</v>
      </c>
      <c r="RA224" s="106">
        <f>Seniori!RA97</f>
        <v>0</v>
      </c>
      <c r="RB224" s="106">
        <f>Seniori!RB97</f>
        <v>0</v>
      </c>
      <c r="RC224" s="106">
        <f>Seniori!RC97</f>
        <v>0</v>
      </c>
      <c r="RD224" s="106">
        <f>Seniori!RD97</f>
        <v>0</v>
      </c>
      <c r="RE224" s="106">
        <f>Seniori!RE97</f>
        <v>0</v>
      </c>
      <c r="RF224" s="106">
        <f>Seniori!RF97</f>
        <v>0</v>
      </c>
      <c r="RG224" s="106">
        <f>Seniori!RG97</f>
        <v>0</v>
      </c>
      <c r="RH224" s="106">
        <f>Seniori!RH97</f>
        <v>0</v>
      </c>
      <c r="RI224" s="106">
        <f>Seniori!RI97</f>
        <v>0</v>
      </c>
      <c r="RJ224" s="106">
        <f>Seniori!RJ97</f>
        <v>0</v>
      </c>
      <c r="RK224" s="106">
        <f>Seniori!RK97</f>
        <v>0</v>
      </c>
      <c r="RL224" s="106">
        <f>Seniori!RL97</f>
        <v>0</v>
      </c>
      <c r="RM224" s="106">
        <f>Seniori!RM97</f>
        <v>0</v>
      </c>
      <c r="RN224" s="106">
        <f>Seniori!RN97</f>
        <v>0</v>
      </c>
      <c r="RO224" s="106">
        <f>Seniori!RO97</f>
        <v>0</v>
      </c>
      <c r="RP224" s="106">
        <f>Seniori!RP97</f>
        <v>0</v>
      </c>
      <c r="RQ224" s="106">
        <f>Seniori!RQ97</f>
        <v>0</v>
      </c>
      <c r="RR224" s="106">
        <f>Seniori!RR97</f>
        <v>0</v>
      </c>
      <c r="RS224" s="106">
        <f>Seniori!RS97</f>
        <v>0</v>
      </c>
      <c r="RT224" s="106">
        <f>Seniori!RT97</f>
        <v>0</v>
      </c>
      <c r="RU224" s="106">
        <f>Seniori!RU97</f>
        <v>0</v>
      </c>
      <c r="RV224" s="106">
        <f>Seniori!RV97</f>
        <v>0</v>
      </c>
      <c r="RW224" s="106">
        <f>Seniori!RW97</f>
        <v>0</v>
      </c>
      <c r="RX224" s="106">
        <f>Seniori!RX97</f>
        <v>0</v>
      </c>
      <c r="RY224" s="106">
        <f>Seniori!RY97</f>
        <v>0</v>
      </c>
      <c r="RZ224" s="106">
        <f>Seniori!RZ97</f>
        <v>0</v>
      </c>
      <c r="SA224" s="106">
        <f>Seniori!SA97</f>
        <v>0</v>
      </c>
      <c r="SB224" s="106">
        <f>Seniori!SB97</f>
        <v>0</v>
      </c>
      <c r="SC224" s="106">
        <f>Seniori!SC97</f>
        <v>0</v>
      </c>
      <c r="SD224" s="106">
        <f>Seniori!SD97</f>
        <v>0</v>
      </c>
      <c r="SE224" s="106">
        <f>Seniori!SE97</f>
        <v>0</v>
      </c>
      <c r="SF224" s="106">
        <f>Seniori!SF97</f>
        <v>0</v>
      </c>
      <c r="SG224" s="106">
        <f>Seniori!SG97</f>
        <v>0</v>
      </c>
      <c r="SH224" s="106">
        <f>Seniori!SH97</f>
        <v>0</v>
      </c>
      <c r="SI224" s="106">
        <f>Seniori!SI97</f>
        <v>0</v>
      </c>
      <c r="SJ224" s="106">
        <f>Seniori!SJ97</f>
        <v>0</v>
      </c>
      <c r="SK224" s="106">
        <f>Seniori!SK97</f>
        <v>0</v>
      </c>
      <c r="SL224" s="106">
        <f>Seniori!SL97</f>
        <v>0</v>
      </c>
      <c r="SM224" s="106">
        <f>Seniori!SM97</f>
        <v>0</v>
      </c>
      <c r="SN224" s="106">
        <f>Seniori!SN97</f>
        <v>0</v>
      </c>
      <c r="SO224" s="106">
        <f>Seniori!SO97</f>
        <v>0</v>
      </c>
      <c r="SP224" s="106">
        <f>Seniori!SP97</f>
        <v>0</v>
      </c>
      <c r="SQ224" s="106">
        <f>Seniori!SQ97</f>
        <v>0</v>
      </c>
      <c r="SR224" s="106">
        <f>Seniori!SR97</f>
        <v>0</v>
      </c>
      <c r="SS224" s="106">
        <f>Seniori!SS97</f>
        <v>0</v>
      </c>
      <c r="ST224" s="106">
        <f>Seniori!ST97</f>
        <v>0</v>
      </c>
      <c r="SU224" s="106">
        <f>Seniori!SU97</f>
        <v>0</v>
      </c>
      <c r="SV224" s="106">
        <f>Seniori!SV97</f>
        <v>0</v>
      </c>
      <c r="SW224" s="106">
        <f>Seniori!SW97</f>
        <v>0</v>
      </c>
      <c r="SX224" s="106">
        <f>Seniori!SX97</f>
        <v>0</v>
      </c>
      <c r="SY224" s="106">
        <f>Seniori!SY97</f>
        <v>0</v>
      </c>
      <c r="SZ224" s="106">
        <f>Seniori!SZ97</f>
        <v>0</v>
      </c>
      <c r="TA224" s="106">
        <f>Seniori!TA97</f>
        <v>0</v>
      </c>
      <c r="TB224" s="106">
        <f>Seniori!TB97</f>
        <v>0</v>
      </c>
    </row>
    <row r="225" spans="1:522" s="1" customFormat="1" ht="19.5" customHeight="1" x14ac:dyDescent="0.3">
      <c r="A225" s="12"/>
      <c r="B225" s="11" t="s">
        <v>590</v>
      </c>
      <c r="C225" s="1">
        <v>11653</v>
      </c>
      <c r="D225" s="1">
        <v>2016</v>
      </c>
      <c r="E225" s="4" t="s">
        <v>592</v>
      </c>
      <c r="F225" s="1">
        <v>6225</v>
      </c>
      <c r="G225" s="9" t="s">
        <v>99</v>
      </c>
      <c r="H225" s="4" t="s">
        <v>40</v>
      </c>
      <c r="I225" s="1">
        <f t="shared" si="30"/>
        <v>0</v>
      </c>
      <c r="J225" s="12">
        <f>Tabuľka3[[#This Row],[Stĺpec9]]</f>
        <v>0</v>
      </c>
      <c r="K225" s="106">
        <f>'Mladí jazdci'!K28</f>
        <v>0</v>
      </c>
      <c r="L225" s="106">
        <f>'Mladí jazdci'!L28</f>
        <v>0</v>
      </c>
      <c r="M225" s="106">
        <f>'Mladí jazdci'!M28</f>
        <v>0</v>
      </c>
      <c r="N225" s="106">
        <f>'Mladí jazdci'!N28</f>
        <v>0</v>
      </c>
      <c r="O225" s="106">
        <f>'Mladí jazdci'!O28</f>
        <v>0</v>
      </c>
      <c r="P225" s="106">
        <f>'Mladí jazdci'!P28</f>
        <v>0</v>
      </c>
      <c r="Q225" s="106">
        <f>'Mladí jazdci'!Q28</f>
        <v>0</v>
      </c>
      <c r="R225" s="106">
        <f>'Mladí jazdci'!R28</f>
        <v>0</v>
      </c>
      <c r="S225" s="106">
        <f>'Mladí jazdci'!S28</f>
        <v>0</v>
      </c>
      <c r="T225" s="106">
        <f>'Mladí jazdci'!T28</f>
        <v>0</v>
      </c>
      <c r="U225" s="106">
        <f>'Mladí jazdci'!U28</f>
        <v>0</v>
      </c>
      <c r="V225" s="106">
        <f>'Mladí jazdci'!V28</f>
        <v>0</v>
      </c>
      <c r="W225" s="106">
        <f>'Mladí jazdci'!W28</f>
        <v>0</v>
      </c>
      <c r="X225" s="106">
        <f>'Mladí jazdci'!X28</f>
        <v>0</v>
      </c>
      <c r="Y225" s="106">
        <f>'Mladí jazdci'!Y28</f>
        <v>0</v>
      </c>
      <c r="Z225" s="106">
        <f>'Mladí jazdci'!Z28</f>
        <v>0</v>
      </c>
      <c r="AA225" s="106">
        <f>'Mladí jazdci'!AA28</f>
        <v>0</v>
      </c>
      <c r="AB225" s="106">
        <f>'Mladí jazdci'!AB28</f>
        <v>0</v>
      </c>
      <c r="AC225" s="106">
        <f>'Mladí jazdci'!AC28</f>
        <v>0</v>
      </c>
      <c r="AD225" s="106">
        <f>'Mladí jazdci'!AD28</f>
        <v>0</v>
      </c>
      <c r="AE225" s="106">
        <f>'Mladí jazdci'!AE28</f>
        <v>0</v>
      </c>
      <c r="AF225" s="106">
        <f>'Mladí jazdci'!AF28</f>
        <v>0</v>
      </c>
      <c r="AG225" s="106">
        <f>'Mladí jazdci'!AG28</f>
        <v>0</v>
      </c>
      <c r="AH225" s="106">
        <f>'Mladí jazdci'!AH28</f>
        <v>0</v>
      </c>
      <c r="AI225" s="106">
        <f>'Mladí jazdci'!AI28</f>
        <v>0</v>
      </c>
      <c r="AJ225" s="106">
        <f>'Mladí jazdci'!AJ28</f>
        <v>0</v>
      </c>
      <c r="AK225" s="106">
        <f>'Mladí jazdci'!AK28</f>
        <v>0</v>
      </c>
      <c r="AL225" s="106">
        <f>'Mladí jazdci'!AL28</f>
        <v>0</v>
      </c>
      <c r="AM225" s="106">
        <f>'Mladí jazdci'!AM28</f>
        <v>0</v>
      </c>
      <c r="AN225" s="106">
        <f>'Mladí jazdci'!AN28</f>
        <v>0</v>
      </c>
      <c r="AO225" s="106">
        <f>'Mladí jazdci'!AO28</f>
        <v>0</v>
      </c>
      <c r="AP225" s="106">
        <f>'Mladí jazdci'!AP28</f>
        <v>0</v>
      </c>
      <c r="AQ225" s="106">
        <f>'Mladí jazdci'!AQ28</f>
        <v>0</v>
      </c>
      <c r="AR225" s="106">
        <f>'Mladí jazdci'!AR28</f>
        <v>0</v>
      </c>
      <c r="AS225" s="106">
        <f>'Mladí jazdci'!AS28</f>
        <v>0</v>
      </c>
      <c r="AT225" s="106">
        <f>'Mladí jazdci'!AT28</f>
        <v>0</v>
      </c>
      <c r="AU225" s="106">
        <f>'Mladí jazdci'!AU28</f>
        <v>0</v>
      </c>
      <c r="AV225" s="106">
        <f>'Mladí jazdci'!AV28</f>
        <v>0</v>
      </c>
      <c r="AW225" s="106">
        <f>'Mladí jazdci'!AW28</f>
        <v>0</v>
      </c>
      <c r="AX225" s="106">
        <f>'Mladí jazdci'!AX28</f>
        <v>0</v>
      </c>
      <c r="AY225" s="106">
        <f>'Mladí jazdci'!AY28</f>
        <v>0</v>
      </c>
      <c r="AZ225" s="106">
        <f>'Mladí jazdci'!AZ28</f>
        <v>0</v>
      </c>
      <c r="BA225" s="106">
        <f>'Mladí jazdci'!BA28</f>
        <v>0</v>
      </c>
      <c r="BB225" s="106">
        <f>'Mladí jazdci'!BB28</f>
        <v>0</v>
      </c>
      <c r="BC225" s="106">
        <f>'Mladí jazdci'!BC28</f>
        <v>0</v>
      </c>
      <c r="BD225" s="106">
        <f>'Mladí jazdci'!BD28</f>
        <v>0</v>
      </c>
      <c r="BE225" s="106">
        <f>'Mladí jazdci'!BE28</f>
        <v>0</v>
      </c>
      <c r="BF225" s="106">
        <f>'Mladí jazdci'!BF28</f>
        <v>0</v>
      </c>
      <c r="BG225" s="106">
        <f>'Mladí jazdci'!BG28</f>
        <v>0</v>
      </c>
      <c r="BH225" s="106">
        <f>'Mladí jazdci'!BH28</f>
        <v>0</v>
      </c>
      <c r="BI225" s="106">
        <f>'Mladí jazdci'!BI28</f>
        <v>0</v>
      </c>
      <c r="BJ225" s="106">
        <f>'Mladí jazdci'!BJ28</f>
        <v>0</v>
      </c>
      <c r="BK225" s="106">
        <f>'Mladí jazdci'!BK28</f>
        <v>0</v>
      </c>
      <c r="BL225" s="106">
        <f>'Mladí jazdci'!BL28</f>
        <v>0</v>
      </c>
      <c r="BM225" s="106">
        <f>'Mladí jazdci'!BM28</f>
        <v>0</v>
      </c>
      <c r="BN225" s="106">
        <f>'Mladí jazdci'!BN28</f>
        <v>0</v>
      </c>
      <c r="BO225" s="106">
        <f>'Mladí jazdci'!BO28</f>
        <v>0</v>
      </c>
      <c r="BP225" s="106">
        <f>'Mladí jazdci'!BP28</f>
        <v>0</v>
      </c>
      <c r="BQ225" s="106">
        <f>'Mladí jazdci'!BQ28</f>
        <v>0</v>
      </c>
      <c r="BR225" s="106">
        <f>'Mladí jazdci'!BR28</f>
        <v>0</v>
      </c>
      <c r="BS225" s="106">
        <f>'Mladí jazdci'!BS28</f>
        <v>0</v>
      </c>
      <c r="BT225" s="106">
        <f>'Mladí jazdci'!BT28</f>
        <v>0</v>
      </c>
      <c r="BU225" s="106">
        <f>'Mladí jazdci'!BU28</f>
        <v>0</v>
      </c>
      <c r="BV225" s="106">
        <f>'Mladí jazdci'!BV28</f>
        <v>0</v>
      </c>
      <c r="BW225" s="106">
        <f>'Mladí jazdci'!BW28</f>
        <v>0</v>
      </c>
      <c r="BX225" s="106">
        <f>'Mladí jazdci'!BX28</f>
        <v>0</v>
      </c>
      <c r="BY225" s="106">
        <f>'Mladí jazdci'!BY28</f>
        <v>0</v>
      </c>
      <c r="BZ225" s="106">
        <f>'Mladí jazdci'!BZ28</f>
        <v>0</v>
      </c>
      <c r="CA225" s="106">
        <f>'Mladí jazdci'!CA28</f>
        <v>0</v>
      </c>
      <c r="CB225" s="106">
        <f>'Mladí jazdci'!CB28</f>
        <v>0</v>
      </c>
      <c r="CC225" s="106">
        <f>'Mladí jazdci'!CC28</f>
        <v>0</v>
      </c>
      <c r="CD225" s="106">
        <f>'Mladí jazdci'!CD28</f>
        <v>0</v>
      </c>
      <c r="CE225" s="106">
        <f>'Mladí jazdci'!CE28</f>
        <v>0</v>
      </c>
      <c r="CF225" s="106">
        <f>'Mladí jazdci'!CF28</f>
        <v>0</v>
      </c>
      <c r="CG225" s="106">
        <f>'Mladí jazdci'!CG28</f>
        <v>0</v>
      </c>
      <c r="CH225" s="106">
        <f>'Mladí jazdci'!CH28</f>
        <v>0</v>
      </c>
      <c r="CI225" s="106">
        <f>'Mladí jazdci'!CI28</f>
        <v>0</v>
      </c>
      <c r="CJ225" s="106">
        <f>'Mladí jazdci'!CJ28</f>
        <v>0</v>
      </c>
      <c r="CK225" s="106">
        <f>'Mladí jazdci'!CK28</f>
        <v>0</v>
      </c>
      <c r="CL225" s="106">
        <f>'Mladí jazdci'!CL28</f>
        <v>0</v>
      </c>
      <c r="CM225" s="106">
        <f>'Mladí jazdci'!CM28</f>
        <v>0</v>
      </c>
      <c r="CN225" s="106">
        <f>'Mladí jazdci'!CN28</f>
        <v>0</v>
      </c>
      <c r="CO225" s="106">
        <f>'Mladí jazdci'!CO28</f>
        <v>0</v>
      </c>
      <c r="CP225" s="106">
        <f>'Mladí jazdci'!CP28</f>
        <v>0</v>
      </c>
      <c r="CQ225" s="106">
        <f>'Mladí jazdci'!CQ28</f>
        <v>0</v>
      </c>
      <c r="CR225" s="106">
        <f>'Mladí jazdci'!CR28</f>
        <v>0</v>
      </c>
      <c r="CS225" s="106">
        <f>'Mladí jazdci'!CS28</f>
        <v>0</v>
      </c>
      <c r="CT225" s="106">
        <f>'Mladí jazdci'!CT28</f>
        <v>0</v>
      </c>
      <c r="CU225" s="106">
        <f>'Mladí jazdci'!CU28</f>
        <v>0</v>
      </c>
      <c r="CV225" s="106">
        <f>'Mladí jazdci'!CV28</f>
        <v>0</v>
      </c>
      <c r="CW225" s="106">
        <f>'Mladí jazdci'!CW28</f>
        <v>0</v>
      </c>
      <c r="CX225" s="106">
        <f>'Mladí jazdci'!CX28</f>
        <v>0</v>
      </c>
      <c r="CY225" s="106">
        <f>'Mladí jazdci'!CY28</f>
        <v>0</v>
      </c>
      <c r="CZ225" s="106">
        <f>'Mladí jazdci'!CZ28</f>
        <v>0</v>
      </c>
      <c r="DA225" s="106">
        <f>'Mladí jazdci'!DA28</f>
        <v>0</v>
      </c>
      <c r="DB225" s="106">
        <f>'Mladí jazdci'!DB28</f>
        <v>0</v>
      </c>
      <c r="DC225" s="106">
        <f>'Mladí jazdci'!DC28</f>
        <v>0</v>
      </c>
      <c r="DD225" s="106">
        <f>'Mladí jazdci'!DD28</f>
        <v>0</v>
      </c>
      <c r="DE225" s="106">
        <f>'Mladí jazdci'!DE28</f>
        <v>0</v>
      </c>
      <c r="DF225" s="106">
        <f>'Mladí jazdci'!DF28</f>
        <v>0</v>
      </c>
      <c r="DG225" s="106">
        <f>'Mladí jazdci'!DG28</f>
        <v>0</v>
      </c>
      <c r="DH225" s="106">
        <f>'Mladí jazdci'!DH28</f>
        <v>0</v>
      </c>
      <c r="DI225" s="106">
        <f>'Mladí jazdci'!DI28</f>
        <v>0</v>
      </c>
      <c r="DJ225" s="106">
        <f>'Mladí jazdci'!DJ28</f>
        <v>0</v>
      </c>
      <c r="DK225" s="106">
        <f>'Mladí jazdci'!DK28</f>
        <v>0</v>
      </c>
      <c r="DL225" s="106">
        <f>'Mladí jazdci'!DL28</f>
        <v>0</v>
      </c>
      <c r="DM225" s="106">
        <f>'Mladí jazdci'!DM28</f>
        <v>0</v>
      </c>
      <c r="DN225" s="106">
        <f>'Mladí jazdci'!DN28</f>
        <v>0</v>
      </c>
      <c r="DO225" s="106">
        <f>'Mladí jazdci'!DO28</f>
        <v>0</v>
      </c>
      <c r="DP225" s="106">
        <f>'Mladí jazdci'!DP28</f>
        <v>0</v>
      </c>
      <c r="DQ225" s="106">
        <f>'Mladí jazdci'!DQ28</f>
        <v>0</v>
      </c>
      <c r="DR225" s="106">
        <f>'Mladí jazdci'!DR28</f>
        <v>0</v>
      </c>
      <c r="DS225" s="106">
        <f>'Mladí jazdci'!DS28</f>
        <v>0</v>
      </c>
      <c r="DT225" s="106">
        <f>'Mladí jazdci'!DT28</f>
        <v>0</v>
      </c>
      <c r="DU225" s="106">
        <f>'Mladí jazdci'!DU28</f>
        <v>0</v>
      </c>
      <c r="DV225" s="106">
        <f>'Mladí jazdci'!DV28</f>
        <v>0</v>
      </c>
      <c r="DW225" s="106">
        <f>'Mladí jazdci'!DW28</f>
        <v>0</v>
      </c>
      <c r="DX225" s="106">
        <f>'Mladí jazdci'!DX28</f>
        <v>0</v>
      </c>
      <c r="DY225" s="106">
        <f>'Mladí jazdci'!DY28</f>
        <v>0</v>
      </c>
      <c r="DZ225" s="106">
        <f>'Mladí jazdci'!DZ28</f>
        <v>0</v>
      </c>
      <c r="EA225" s="106">
        <f>'Mladí jazdci'!EA28</f>
        <v>0</v>
      </c>
      <c r="EB225" s="106">
        <f>'Mladí jazdci'!EB28</f>
        <v>0</v>
      </c>
      <c r="EC225" s="106">
        <f>'Mladí jazdci'!EC28</f>
        <v>0</v>
      </c>
      <c r="ED225" s="106">
        <f>'Mladí jazdci'!ED28</f>
        <v>0</v>
      </c>
      <c r="EE225" s="106">
        <f>'Mladí jazdci'!EE28</f>
        <v>0</v>
      </c>
      <c r="EF225" s="106">
        <f>'Mladí jazdci'!EF28</f>
        <v>0</v>
      </c>
      <c r="EG225" s="106">
        <f>'Mladí jazdci'!EG28</f>
        <v>0</v>
      </c>
      <c r="EH225" s="106">
        <f>'Mladí jazdci'!EH28</f>
        <v>0</v>
      </c>
      <c r="EI225" s="106">
        <f>'Mladí jazdci'!EI28</f>
        <v>0</v>
      </c>
      <c r="EJ225" s="106">
        <f>'Mladí jazdci'!EJ28</f>
        <v>0</v>
      </c>
      <c r="EK225" s="106">
        <f>'Mladí jazdci'!EK28</f>
        <v>0</v>
      </c>
      <c r="EL225" s="106">
        <f>'Mladí jazdci'!EL28</f>
        <v>0</v>
      </c>
      <c r="EM225" s="106">
        <f>'Mladí jazdci'!EM28</f>
        <v>0</v>
      </c>
      <c r="EN225" s="106">
        <f>'Mladí jazdci'!EN28</f>
        <v>0</v>
      </c>
      <c r="EO225" s="106">
        <f>'Mladí jazdci'!EO28</f>
        <v>0</v>
      </c>
      <c r="EP225" s="106">
        <f>'Mladí jazdci'!EP28</f>
        <v>0</v>
      </c>
      <c r="EQ225" s="106">
        <f>'Mladí jazdci'!EQ28</f>
        <v>0</v>
      </c>
      <c r="ER225" s="106">
        <f>'Mladí jazdci'!ER28</f>
        <v>0</v>
      </c>
      <c r="ES225" s="106">
        <f>'Mladí jazdci'!ES28</f>
        <v>0</v>
      </c>
      <c r="ET225" s="106">
        <f>'Mladí jazdci'!ET28</f>
        <v>0</v>
      </c>
      <c r="EU225" s="106">
        <f>'Mladí jazdci'!EU28</f>
        <v>0</v>
      </c>
      <c r="EV225" s="106">
        <f>'Mladí jazdci'!EV28</f>
        <v>0</v>
      </c>
      <c r="EW225" s="106">
        <f>'Mladí jazdci'!EW28</f>
        <v>0</v>
      </c>
      <c r="EX225" s="106">
        <f>'Mladí jazdci'!EX28</f>
        <v>0</v>
      </c>
      <c r="EY225" s="106">
        <f>'Mladí jazdci'!EY28</f>
        <v>0</v>
      </c>
      <c r="EZ225" s="106">
        <f>'Mladí jazdci'!EZ28</f>
        <v>0</v>
      </c>
      <c r="FA225" s="106">
        <f>'Mladí jazdci'!FA28</f>
        <v>0</v>
      </c>
      <c r="FB225" s="106">
        <f>'Mladí jazdci'!FB28</f>
        <v>0</v>
      </c>
      <c r="FC225" s="106">
        <f>'Mladí jazdci'!FC28</f>
        <v>0</v>
      </c>
      <c r="FD225" s="106">
        <f>'Mladí jazdci'!FD28</f>
        <v>0</v>
      </c>
      <c r="FE225" s="106">
        <f>'Mladí jazdci'!FE28</f>
        <v>0</v>
      </c>
      <c r="FF225" s="106">
        <f>'Mladí jazdci'!FF28</f>
        <v>0</v>
      </c>
      <c r="FG225" s="106">
        <f>'Mladí jazdci'!FG28</f>
        <v>0</v>
      </c>
      <c r="FH225" s="106">
        <f>'Mladí jazdci'!FH28</f>
        <v>0</v>
      </c>
      <c r="FI225" s="106">
        <f>'Mladí jazdci'!FI28</f>
        <v>0</v>
      </c>
      <c r="FJ225" s="106">
        <f>'Mladí jazdci'!FJ28</f>
        <v>0</v>
      </c>
      <c r="FK225" s="106">
        <f>'Mladí jazdci'!FK28</f>
        <v>0</v>
      </c>
      <c r="FL225" s="106">
        <f>'Mladí jazdci'!FL28</f>
        <v>0</v>
      </c>
      <c r="FM225" s="106">
        <f>'Mladí jazdci'!FM28</f>
        <v>0</v>
      </c>
      <c r="FN225" s="106">
        <f>'Mladí jazdci'!FN28</f>
        <v>0</v>
      </c>
      <c r="FO225" s="106">
        <f>'Mladí jazdci'!FO28</f>
        <v>0</v>
      </c>
      <c r="FP225" s="106">
        <f>'Mladí jazdci'!FP28</f>
        <v>0</v>
      </c>
      <c r="FQ225" s="106">
        <f>'Mladí jazdci'!FQ28</f>
        <v>0</v>
      </c>
      <c r="FR225" s="106">
        <f>'Mladí jazdci'!FR28</f>
        <v>0</v>
      </c>
      <c r="FS225" s="106">
        <f>'Mladí jazdci'!FS28</f>
        <v>0</v>
      </c>
      <c r="FT225" s="106">
        <f>'Mladí jazdci'!FT28</f>
        <v>0</v>
      </c>
      <c r="FU225" s="106">
        <f>'Mladí jazdci'!FU28</f>
        <v>0</v>
      </c>
      <c r="FV225" s="106">
        <f>'Mladí jazdci'!FV28</f>
        <v>0</v>
      </c>
      <c r="FW225" s="106">
        <f>'Mladí jazdci'!FW28</f>
        <v>0</v>
      </c>
      <c r="FX225" s="106">
        <f>'Mladí jazdci'!FX28</f>
        <v>0</v>
      </c>
      <c r="FY225" s="106">
        <f>'Mladí jazdci'!FY28</f>
        <v>0</v>
      </c>
      <c r="FZ225" s="106">
        <f>'Mladí jazdci'!FZ28</f>
        <v>0</v>
      </c>
      <c r="GA225" s="106">
        <f>'Mladí jazdci'!GA28</f>
        <v>0</v>
      </c>
      <c r="GB225" s="106">
        <f>'Mladí jazdci'!GB28</f>
        <v>0</v>
      </c>
      <c r="GC225" s="106">
        <f>'Mladí jazdci'!GC28</f>
        <v>0</v>
      </c>
      <c r="GD225" s="106">
        <f>'Mladí jazdci'!GD28</f>
        <v>0</v>
      </c>
      <c r="GE225" s="106">
        <f>'Mladí jazdci'!GE28</f>
        <v>0</v>
      </c>
      <c r="GF225" s="106">
        <f>'Mladí jazdci'!GF28</f>
        <v>0</v>
      </c>
      <c r="GG225" s="106">
        <f>'Mladí jazdci'!GG28</f>
        <v>0</v>
      </c>
      <c r="GH225" s="106">
        <f>'Mladí jazdci'!GH28</f>
        <v>0</v>
      </c>
      <c r="GI225" s="106">
        <f>'Mladí jazdci'!GI28</f>
        <v>0</v>
      </c>
      <c r="GJ225" s="106">
        <f>'Mladí jazdci'!GJ28</f>
        <v>0</v>
      </c>
      <c r="GK225" s="106">
        <f>'Mladí jazdci'!GK28</f>
        <v>0</v>
      </c>
      <c r="GL225" s="106">
        <f>'Mladí jazdci'!GL28</f>
        <v>0</v>
      </c>
      <c r="GM225" s="106">
        <f>'Mladí jazdci'!GM28</f>
        <v>0</v>
      </c>
      <c r="GN225" s="106">
        <f>'Mladí jazdci'!GN28</f>
        <v>0</v>
      </c>
      <c r="GO225" s="106">
        <f>'Mladí jazdci'!GO28</f>
        <v>0</v>
      </c>
      <c r="GP225" s="106">
        <f>'Mladí jazdci'!GP28</f>
        <v>0</v>
      </c>
      <c r="GQ225" s="106">
        <f>'Mladí jazdci'!GQ28</f>
        <v>0</v>
      </c>
      <c r="GR225" s="106">
        <f>'Mladí jazdci'!GR28</f>
        <v>0</v>
      </c>
      <c r="GS225" s="106">
        <f>'Mladí jazdci'!GS28</f>
        <v>0</v>
      </c>
      <c r="GT225" s="106">
        <f>'Mladí jazdci'!GT28</f>
        <v>0</v>
      </c>
      <c r="GU225" s="106">
        <f>'Mladí jazdci'!GU28</f>
        <v>0</v>
      </c>
      <c r="GV225" s="106">
        <f>'Mladí jazdci'!GV28</f>
        <v>0</v>
      </c>
      <c r="GW225" s="106">
        <f>'Mladí jazdci'!GW28</f>
        <v>0</v>
      </c>
      <c r="GX225" s="106">
        <f>'Mladí jazdci'!GX28</f>
        <v>0</v>
      </c>
      <c r="GY225" s="106">
        <f>'Mladí jazdci'!GY28</f>
        <v>0</v>
      </c>
      <c r="GZ225" s="106">
        <f>'Mladí jazdci'!GZ28</f>
        <v>0</v>
      </c>
      <c r="HA225" s="106">
        <f>'Mladí jazdci'!HA28</f>
        <v>0</v>
      </c>
      <c r="HB225" s="106">
        <f>'Mladí jazdci'!HB28</f>
        <v>0</v>
      </c>
      <c r="HC225" s="106">
        <f>'Mladí jazdci'!HC28</f>
        <v>0</v>
      </c>
      <c r="HD225" s="106">
        <f>'Mladí jazdci'!HD28</f>
        <v>0</v>
      </c>
      <c r="HE225" s="106">
        <f>'Mladí jazdci'!HE28</f>
        <v>0</v>
      </c>
      <c r="HF225" s="106">
        <f>'Mladí jazdci'!HF28</f>
        <v>0</v>
      </c>
      <c r="HG225" s="106">
        <f>'Mladí jazdci'!HG28</f>
        <v>0</v>
      </c>
      <c r="HH225" s="106">
        <f>'Mladí jazdci'!HH28</f>
        <v>0</v>
      </c>
      <c r="HI225" s="106">
        <f>'Mladí jazdci'!HI28</f>
        <v>0</v>
      </c>
      <c r="HJ225" s="106">
        <f>'Mladí jazdci'!HJ28</f>
        <v>0</v>
      </c>
      <c r="HK225" s="106">
        <f>'Mladí jazdci'!HK28</f>
        <v>0</v>
      </c>
      <c r="HL225" s="106">
        <f>'Mladí jazdci'!HL28</f>
        <v>0</v>
      </c>
      <c r="HM225" s="106">
        <f>'Mladí jazdci'!HM28</f>
        <v>0</v>
      </c>
      <c r="HN225" s="106">
        <f>'Mladí jazdci'!HN28</f>
        <v>0</v>
      </c>
      <c r="HO225" s="106">
        <f>'Mladí jazdci'!HO28</f>
        <v>0</v>
      </c>
      <c r="HP225" s="106">
        <f>'Mladí jazdci'!HP28</f>
        <v>0</v>
      </c>
      <c r="HQ225" s="106">
        <f>'Mladí jazdci'!HQ28</f>
        <v>0</v>
      </c>
      <c r="HR225" s="106">
        <f>'Mladí jazdci'!HR28</f>
        <v>0</v>
      </c>
      <c r="HS225" s="106">
        <f>'Mladí jazdci'!HS28</f>
        <v>0</v>
      </c>
      <c r="HT225" s="106">
        <f>'Mladí jazdci'!HT28</f>
        <v>0</v>
      </c>
      <c r="HU225" s="106">
        <f>'Mladí jazdci'!HU28</f>
        <v>0</v>
      </c>
      <c r="HV225" s="106">
        <f>'Mladí jazdci'!HV28</f>
        <v>0</v>
      </c>
      <c r="HW225" s="106">
        <f>'Mladí jazdci'!HW28</f>
        <v>0</v>
      </c>
      <c r="HX225" s="106">
        <f>'Mladí jazdci'!HX28</f>
        <v>0</v>
      </c>
      <c r="HY225" s="106">
        <f>'Mladí jazdci'!HY28</f>
        <v>0</v>
      </c>
      <c r="HZ225" s="106">
        <f>'Mladí jazdci'!HZ28</f>
        <v>0</v>
      </c>
      <c r="IA225" s="106">
        <f>'Mladí jazdci'!IA28</f>
        <v>0</v>
      </c>
      <c r="IB225" s="106">
        <f>'Mladí jazdci'!IB28</f>
        <v>0</v>
      </c>
      <c r="IC225" s="106">
        <f>'Mladí jazdci'!IC28</f>
        <v>0</v>
      </c>
      <c r="ID225" s="106">
        <f>'Mladí jazdci'!ID28</f>
        <v>0</v>
      </c>
      <c r="IE225" s="106">
        <f>'Mladí jazdci'!IE28</f>
        <v>0</v>
      </c>
      <c r="IF225" s="106">
        <f>'Mladí jazdci'!IF28</f>
        <v>0</v>
      </c>
      <c r="IG225" s="106">
        <f>'Mladí jazdci'!IG28</f>
        <v>0</v>
      </c>
      <c r="IH225" s="106">
        <f>'Mladí jazdci'!IH28</f>
        <v>0</v>
      </c>
      <c r="II225" s="106">
        <f>'Mladí jazdci'!II28</f>
        <v>0</v>
      </c>
      <c r="IJ225" s="106">
        <f>'Mladí jazdci'!IJ28</f>
        <v>0</v>
      </c>
      <c r="IK225" s="106">
        <f>'Mladí jazdci'!IK28</f>
        <v>0</v>
      </c>
      <c r="IL225" s="106">
        <f>'Mladí jazdci'!IL28</f>
        <v>0</v>
      </c>
      <c r="IM225" s="106">
        <f>'Mladí jazdci'!IM28</f>
        <v>0</v>
      </c>
      <c r="IN225" s="106">
        <f>'Mladí jazdci'!IN28</f>
        <v>0</v>
      </c>
      <c r="IO225" s="106">
        <f>'Mladí jazdci'!IO28</f>
        <v>0</v>
      </c>
      <c r="IP225" s="106">
        <f>'Mladí jazdci'!IP28</f>
        <v>0</v>
      </c>
      <c r="IQ225" s="106">
        <f>'Mladí jazdci'!IQ28</f>
        <v>0</v>
      </c>
      <c r="IR225" s="106">
        <f>'Mladí jazdci'!IR28</f>
        <v>0</v>
      </c>
      <c r="IS225" s="106">
        <f>'Mladí jazdci'!IS28</f>
        <v>0</v>
      </c>
      <c r="IT225" s="106">
        <f>'Mladí jazdci'!IT28</f>
        <v>0</v>
      </c>
      <c r="IU225" s="106">
        <f>'Mladí jazdci'!IU28</f>
        <v>0</v>
      </c>
      <c r="IV225" s="106">
        <f>'Mladí jazdci'!IV28</f>
        <v>0</v>
      </c>
      <c r="IW225" s="106">
        <f>'Mladí jazdci'!IW28</f>
        <v>0</v>
      </c>
      <c r="IX225" s="106">
        <f>'Mladí jazdci'!IX28</f>
        <v>0</v>
      </c>
      <c r="IY225" s="106">
        <f>'Mladí jazdci'!IY28</f>
        <v>0</v>
      </c>
      <c r="IZ225" s="106">
        <f>'Mladí jazdci'!IZ28</f>
        <v>0</v>
      </c>
      <c r="JA225" s="106">
        <f>'Mladí jazdci'!JA28</f>
        <v>0</v>
      </c>
      <c r="JB225" s="106">
        <f>'Mladí jazdci'!JB28</f>
        <v>0</v>
      </c>
      <c r="JC225" s="106">
        <f>'Mladí jazdci'!JC28</f>
        <v>0</v>
      </c>
      <c r="JD225" s="106">
        <f>'Mladí jazdci'!JD28</f>
        <v>0</v>
      </c>
      <c r="JE225" s="106">
        <f>'Mladí jazdci'!JE28</f>
        <v>0</v>
      </c>
      <c r="JF225" s="106">
        <f>'Mladí jazdci'!JF28</f>
        <v>0</v>
      </c>
      <c r="JG225" s="106">
        <f>'Mladí jazdci'!JG28</f>
        <v>0</v>
      </c>
      <c r="JH225" s="106">
        <f>'Mladí jazdci'!JH28</f>
        <v>0</v>
      </c>
      <c r="JI225" s="106">
        <f>'Mladí jazdci'!JI28</f>
        <v>0</v>
      </c>
      <c r="JJ225" s="106">
        <f>'Mladí jazdci'!JJ28</f>
        <v>0</v>
      </c>
      <c r="JK225" s="106">
        <f>'Mladí jazdci'!JK28</f>
        <v>0</v>
      </c>
      <c r="JL225" s="106">
        <f>'Mladí jazdci'!JL28</f>
        <v>0</v>
      </c>
      <c r="JM225" s="106">
        <f>'Mladí jazdci'!JM28</f>
        <v>0</v>
      </c>
      <c r="JN225" s="106">
        <f>'Mladí jazdci'!JN28</f>
        <v>0</v>
      </c>
      <c r="JO225" s="106">
        <f>'Mladí jazdci'!JO28</f>
        <v>0</v>
      </c>
      <c r="JP225" s="106">
        <f>'Mladí jazdci'!JP28</f>
        <v>0</v>
      </c>
      <c r="JQ225" s="106">
        <f>'Mladí jazdci'!JQ28</f>
        <v>0</v>
      </c>
      <c r="JR225" s="106">
        <f>'Mladí jazdci'!JR28</f>
        <v>0</v>
      </c>
      <c r="JS225" s="106">
        <f>'Mladí jazdci'!JS28</f>
        <v>0</v>
      </c>
      <c r="JT225" s="106">
        <f>'Mladí jazdci'!JT28</f>
        <v>0</v>
      </c>
      <c r="JU225" s="106">
        <f>'Mladí jazdci'!JU28</f>
        <v>0</v>
      </c>
      <c r="JV225" s="106">
        <f>'Mladí jazdci'!JV28</f>
        <v>0</v>
      </c>
      <c r="JW225" s="106">
        <f>'Mladí jazdci'!JW28</f>
        <v>0</v>
      </c>
      <c r="JX225" s="106">
        <f>'Mladí jazdci'!JX28</f>
        <v>0</v>
      </c>
      <c r="JY225" s="106">
        <f>'Mladí jazdci'!JY28</f>
        <v>0</v>
      </c>
      <c r="JZ225" s="106">
        <f>'Mladí jazdci'!JZ28</f>
        <v>0</v>
      </c>
      <c r="KA225" s="106">
        <f>'Mladí jazdci'!KA28</f>
        <v>0</v>
      </c>
      <c r="KB225" s="106">
        <f>'Mladí jazdci'!KB28</f>
        <v>0</v>
      </c>
      <c r="KC225" s="106">
        <f>'Mladí jazdci'!KC28</f>
        <v>0</v>
      </c>
      <c r="KD225" s="106">
        <f>'Mladí jazdci'!KD28</f>
        <v>0</v>
      </c>
      <c r="KE225" s="106">
        <f>'Mladí jazdci'!KE28</f>
        <v>0</v>
      </c>
      <c r="KF225" s="106">
        <f>'Mladí jazdci'!KF28</f>
        <v>0</v>
      </c>
      <c r="KG225" s="106">
        <f>'Mladí jazdci'!KG28</f>
        <v>0</v>
      </c>
      <c r="KH225" s="106">
        <f>'Mladí jazdci'!KH28</f>
        <v>0</v>
      </c>
      <c r="KI225" s="106">
        <f>'Mladí jazdci'!KI28</f>
        <v>0</v>
      </c>
      <c r="KJ225" s="106">
        <f>'Mladí jazdci'!KJ28</f>
        <v>0</v>
      </c>
      <c r="KK225" s="106">
        <f>'Mladí jazdci'!KK28</f>
        <v>0</v>
      </c>
      <c r="KL225" s="106">
        <f>'Mladí jazdci'!KL28</f>
        <v>0</v>
      </c>
      <c r="KM225" s="106">
        <f>'Mladí jazdci'!KM28</f>
        <v>0</v>
      </c>
      <c r="KN225" s="106">
        <f>'Mladí jazdci'!KN28</f>
        <v>0</v>
      </c>
      <c r="KO225" s="106">
        <f>'Mladí jazdci'!KO28</f>
        <v>0</v>
      </c>
      <c r="KP225" s="106">
        <f>'Mladí jazdci'!KP28</f>
        <v>0</v>
      </c>
      <c r="KQ225" s="106">
        <f>'Mladí jazdci'!KQ28</f>
        <v>0</v>
      </c>
      <c r="KR225" s="106">
        <f>'Mladí jazdci'!KR28</f>
        <v>0</v>
      </c>
      <c r="KS225" s="106">
        <f>'Mladí jazdci'!KS28</f>
        <v>0</v>
      </c>
      <c r="KT225" s="106">
        <f>'Mladí jazdci'!KT28</f>
        <v>0</v>
      </c>
      <c r="KU225" s="106">
        <f>'Mladí jazdci'!KU28</f>
        <v>0</v>
      </c>
      <c r="KV225" s="106">
        <f>'Mladí jazdci'!KV28</f>
        <v>0</v>
      </c>
      <c r="KW225" s="106">
        <f>'Mladí jazdci'!KW28</f>
        <v>0</v>
      </c>
      <c r="KX225" s="106">
        <f>'Mladí jazdci'!KX28</f>
        <v>0</v>
      </c>
      <c r="KY225" s="106">
        <f>'Mladí jazdci'!KY28</f>
        <v>0</v>
      </c>
      <c r="KZ225" s="106">
        <f>'Mladí jazdci'!KZ28</f>
        <v>0</v>
      </c>
      <c r="LA225" s="106">
        <f>'Mladí jazdci'!LA28</f>
        <v>0</v>
      </c>
      <c r="LB225" s="106">
        <f>'Mladí jazdci'!LB28</f>
        <v>0</v>
      </c>
      <c r="LC225" s="106">
        <f>'Mladí jazdci'!LC28</f>
        <v>0</v>
      </c>
      <c r="LD225" s="106">
        <f>'Mladí jazdci'!LD28</f>
        <v>0</v>
      </c>
      <c r="LE225" s="106">
        <f>'Mladí jazdci'!LE28</f>
        <v>0</v>
      </c>
      <c r="LF225" s="106">
        <f>'Mladí jazdci'!LF28</f>
        <v>0</v>
      </c>
      <c r="LG225" s="106">
        <f>'Mladí jazdci'!LG28</f>
        <v>0</v>
      </c>
      <c r="LH225" s="106">
        <f>'Mladí jazdci'!LH28</f>
        <v>0</v>
      </c>
      <c r="LI225" s="106">
        <f>'Mladí jazdci'!LI28</f>
        <v>0</v>
      </c>
      <c r="LJ225" s="106">
        <f>'Mladí jazdci'!LJ28</f>
        <v>0</v>
      </c>
      <c r="LK225" s="106">
        <f>'Mladí jazdci'!LK28</f>
        <v>0</v>
      </c>
      <c r="LL225" s="106">
        <f>'Mladí jazdci'!LL28</f>
        <v>0</v>
      </c>
      <c r="LM225" s="106">
        <f>'Mladí jazdci'!LM28</f>
        <v>0</v>
      </c>
      <c r="LN225" s="106">
        <f>'Mladí jazdci'!LN28</f>
        <v>0</v>
      </c>
      <c r="LO225" s="106">
        <f>'Mladí jazdci'!LO28</f>
        <v>0</v>
      </c>
      <c r="LP225" s="106">
        <f>'Mladí jazdci'!LP28</f>
        <v>0</v>
      </c>
      <c r="LQ225" s="106">
        <f>'Mladí jazdci'!LQ28</f>
        <v>0</v>
      </c>
      <c r="LR225" s="106">
        <f>'Mladí jazdci'!LR28</f>
        <v>0</v>
      </c>
      <c r="LS225" s="106">
        <f>'Mladí jazdci'!LS28</f>
        <v>0</v>
      </c>
      <c r="LT225" s="106">
        <f>'Mladí jazdci'!LT28</f>
        <v>0</v>
      </c>
      <c r="LU225" s="106">
        <f>'Mladí jazdci'!LU28</f>
        <v>0</v>
      </c>
      <c r="LV225" s="106">
        <f>'Mladí jazdci'!LV28</f>
        <v>0</v>
      </c>
      <c r="LW225" s="106">
        <f>'Mladí jazdci'!LW28</f>
        <v>0</v>
      </c>
      <c r="LX225" s="106">
        <f>'Mladí jazdci'!LX28</f>
        <v>0</v>
      </c>
      <c r="LY225" s="106">
        <f>'Mladí jazdci'!LY28</f>
        <v>0</v>
      </c>
      <c r="LZ225" s="106">
        <f>'Mladí jazdci'!LZ28</f>
        <v>0</v>
      </c>
      <c r="MA225" s="106">
        <f>'Mladí jazdci'!MA28</f>
        <v>0</v>
      </c>
      <c r="MB225" s="106">
        <f>'Mladí jazdci'!MB28</f>
        <v>0</v>
      </c>
      <c r="MC225" s="106">
        <f>'Mladí jazdci'!MC28</f>
        <v>0</v>
      </c>
      <c r="MD225" s="106">
        <f>'Mladí jazdci'!MD28</f>
        <v>0</v>
      </c>
      <c r="ME225" s="106">
        <f>'Mladí jazdci'!ME28</f>
        <v>0</v>
      </c>
      <c r="MF225" s="106">
        <f>'Mladí jazdci'!MF28</f>
        <v>0</v>
      </c>
      <c r="MG225" s="106">
        <f>'Mladí jazdci'!MG28</f>
        <v>0</v>
      </c>
      <c r="MH225" s="106">
        <f>'Mladí jazdci'!MH28</f>
        <v>0</v>
      </c>
      <c r="MI225" s="106">
        <f>'Mladí jazdci'!MI28</f>
        <v>0</v>
      </c>
      <c r="MJ225" s="106">
        <f>'Mladí jazdci'!MJ28</f>
        <v>0</v>
      </c>
      <c r="MK225" s="106">
        <f>'Mladí jazdci'!MK28</f>
        <v>0</v>
      </c>
      <c r="ML225" s="106">
        <f>'Mladí jazdci'!ML28</f>
        <v>0</v>
      </c>
      <c r="MM225" s="106">
        <f>'Mladí jazdci'!MM28</f>
        <v>0</v>
      </c>
      <c r="MN225" s="106">
        <f>'Mladí jazdci'!MN28</f>
        <v>0</v>
      </c>
      <c r="MO225" s="106">
        <f>'Mladí jazdci'!MO28</f>
        <v>0</v>
      </c>
      <c r="MP225" s="106">
        <f>'Mladí jazdci'!MP28</f>
        <v>0</v>
      </c>
      <c r="MQ225" s="106">
        <f>'Mladí jazdci'!MQ28</f>
        <v>0</v>
      </c>
      <c r="MR225" s="106">
        <f>'Mladí jazdci'!MR28</f>
        <v>0</v>
      </c>
      <c r="MS225" s="106">
        <f>'Mladí jazdci'!MS28</f>
        <v>0</v>
      </c>
      <c r="MT225" s="106">
        <f>'Mladí jazdci'!MT28</f>
        <v>0</v>
      </c>
      <c r="MU225" s="106">
        <f>'Mladí jazdci'!MU28</f>
        <v>0</v>
      </c>
      <c r="MV225" s="106">
        <f>'Mladí jazdci'!MV28</f>
        <v>0</v>
      </c>
      <c r="MW225" s="106">
        <f>'Mladí jazdci'!MW28</f>
        <v>0</v>
      </c>
      <c r="MX225" s="106">
        <f>'Mladí jazdci'!MX28</f>
        <v>0</v>
      </c>
      <c r="MY225" s="106">
        <f>'Mladí jazdci'!MY28</f>
        <v>0</v>
      </c>
      <c r="MZ225" s="106">
        <f>'Mladí jazdci'!MZ28</f>
        <v>0</v>
      </c>
      <c r="NA225" s="106">
        <f>'Mladí jazdci'!NA28</f>
        <v>0</v>
      </c>
      <c r="NB225" s="106">
        <f>'Mladí jazdci'!NB28</f>
        <v>0</v>
      </c>
      <c r="NC225" s="106">
        <f>'Mladí jazdci'!NC28</f>
        <v>0</v>
      </c>
      <c r="ND225" s="106">
        <f>'Mladí jazdci'!ND28</f>
        <v>0</v>
      </c>
      <c r="NE225" s="106">
        <f>'Mladí jazdci'!NE28</f>
        <v>0</v>
      </c>
      <c r="NF225" s="106">
        <f>'Mladí jazdci'!NF28</f>
        <v>0</v>
      </c>
      <c r="NG225" s="106">
        <f>'Mladí jazdci'!NG28</f>
        <v>0</v>
      </c>
      <c r="NH225" s="106">
        <f>'Mladí jazdci'!NH28</f>
        <v>0</v>
      </c>
      <c r="NI225" s="106">
        <f>'Mladí jazdci'!NI28</f>
        <v>0</v>
      </c>
      <c r="NJ225" s="106">
        <f>'Mladí jazdci'!NJ28</f>
        <v>0</v>
      </c>
      <c r="NK225" s="106">
        <f>'Mladí jazdci'!NK28</f>
        <v>0</v>
      </c>
      <c r="NL225" s="106">
        <f>'Mladí jazdci'!NL28</f>
        <v>0</v>
      </c>
      <c r="NM225" s="106">
        <f>'Mladí jazdci'!NM28</f>
        <v>0</v>
      </c>
      <c r="NN225" s="106">
        <f>'Mladí jazdci'!NN28</f>
        <v>0</v>
      </c>
      <c r="NO225" s="106">
        <f>'Mladí jazdci'!NO28</f>
        <v>0</v>
      </c>
      <c r="NP225" s="106">
        <f>'Mladí jazdci'!NP28</f>
        <v>0</v>
      </c>
      <c r="NQ225" s="106">
        <f>'Mladí jazdci'!NQ28</f>
        <v>0</v>
      </c>
      <c r="NR225" s="106" t="str">
        <f>'Mladí jazdci'!NR28</f>
        <v>o</v>
      </c>
      <c r="NS225" s="106">
        <f>'Mladí jazdci'!NS28</f>
        <v>0</v>
      </c>
      <c r="NT225" s="106">
        <f>'Mladí jazdci'!NT28</f>
        <v>0</v>
      </c>
      <c r="NU225" s="106">
        <f>'Mladí jazdci'!NU28</f>
        <v>0</v>
      </c>
      <c r="NV225" s="106">
        <f>'Mladí jazdci'!NV28</f>
        <v>0</v>
      </c>
      <c r="NW225" s="106">
        <f>'Mladí jazdci'!NW28</f>
        <v>0</v>
      </c>
      <c r="NX225" s="106">
        <f>'Mladí jazdci'!NX28</f>
        <v>0</v>
      </c>
      <c r="NY225" s="106">
        <f>'Mladí jazdci'!NY28</f>
        <v>0</v>
      </c>
      <c r="NZ225" s="106">
        <f>'Mladí jazdci'!NZ28</f>
        <v>0</v>
      </c>
      <c r="OA225" s="106">
        <f>'Mladí jazdci'!OA28</f>
        <v>0</v>
      </c>
      <c r="OB225" s="106">
        <f>'Mladí jazdci'!OB28</f>
        <v>0</v>
      </c>
      <c r="OC225" s="106">
        <f>'Mladí jazdci'!OC28</f>
        <v>0</v>
      </c>
      <c r="OD225" s="106">
        <f>'Mladí jazdci'!OD28</f>
        <v>0</v>
      </c>
      <c r="OE225" s="106">
        <f>'Mladí jazdci'!OE28</f>
        <v>0</v>
      </c>
      <c r="OF225" s="106">
        <f>'Mladí jazdci'!OF28</f>
        <v>0</v>
      </c>
      <c r="OG225" s="106">
        <f>'Mladí jazdci'!OG28</f>
        <v>0</v>
      </c>
      <c r="OH225" s="106">
        <f>'Mladí jazdci'!OH28</f>
        <v>0</v>
      </c>
      <c r="OI225" s="106">
        <f>'Mladí jazdci'!OI28</f>
        <v>0</v>
      </c>
      <c r="OJ225" s="106">
        <f>'Mladí jazdci'!OJ28</f>
        <v>0</v>
      </c>
      <c r="OK225" s="106">
        <f>'Mladí jazdci'!OK28</f>
        <v>0</v>
      </c>
      <c r="OL225" s="106">
        <f>'Mladí jazdci'!OL28</f>
        <v>0</v>
      </c>
      <c r="OM225" s="106">
        <f>'Mladí jazdci'!OM28</f>
        <v>0</v>
      </c>
      <c r="ON225" s="106">
        <f>'Mladí jazdci'!ON28</f>
        <v>0</v>
      </c>
      <c r="OO225" s="106">
        <f>'Mladí jazdci'!OO28</f>
        <v>0</v>
      </c>
      <c r="OP225" s="106">
        <f>'Mladí jazdci'!OP28</f>
        <v>0</v>
      </c>
      <c r="OQ225" s="106">
        <f>'Mladí jazdci'!OQ28</f>
        <v>0</v>
      </c>
      <c r="OR225" s="106">
        <f>'Mladí jazdci'!OR28</f>
        <v>0</v>
      </c>
      <c r="OS225" s="106">
        <f>'Mladí jazdci'!OS28</f>
        <v>0</v>
      </c>
      <c r="OT225" s="106">
        <f>'Mladí jazdci'!OT28</f>
        <v>0</v>
      </c>
      <c r="OU225" s="106">
        <f>'Mladí jazdci'!OU28</f>
        <v>0</v>
      </c>
      <c r="OV225" s="106">
        <f>'Mladí jazdci'!OV28</f>
        <v>0</v>
      </c>
      <c r="OW225" s="106">
        <f>'Mladí jazdci'!OW28</f>
        <v>0</v>
      </c>
      <c r="OX225" s="106">
        <f>'Mladí jazdci'!OX28</f>
        <v>0</v>
      </c>
      <c r="OY225" s="106">
        <f>'Mladí jazdci'!OY28</f>
        <v>0</v>
      </c>
      <c r="OZ225" s="106">
        <f>'Mladí jazdci'!OZ28</f>
        <v>0</v>
      </c>
      <c r="PA225" s="106">
        <f>'Mladí jazdci'!PA28</f>
        <v>0</v>
      </c>
      <c r="PB225" s="106">
        <f>'Mladí jazdci'!PB28</f>
        <v>0</v>
      </c>
      <c r="PC225" s="106">
        <f>'Mladí jazdci'!PC28</f>
        <v>0</v>
      </c>
      <c r="PD225" s="106">
        <f>'Mladí jazdci'!PD28</f>
        <v>0</v>
      </c>
      <c r="PE225" s="106">
        <f>'Mladí jazdci'!PE28</f>
        <v>0</v>
      </c>
      <c r="PF225" s="106">
        <f>'Mladí jazdci'!PF28</f>
        <v>0</v>
      </c>
      <c r="PG225" s="106">
        <f>'Mladí jazdci'!PG28</f>
        <v>0</v>
      </c>
      <c r="PH225" s="106">
        <f>'Mladí jazdci'!PH28</f>
        <v>0</v>
      </c>
      <c r="PI225" s="106">
        <f>'Mladí jazdci'!PI28</f>
        <v>0</v>
      </c>
      <c r="PJ225" s="106">
        <f>'Mladí jazdci'!PJ28</f>
        <v>0</v>
      </c>
      <c r="PK225" s="106">
        <f>'Mladí jazdci'!PK28</f>
        <v>0</v>
      </c>
      <c r="PL225" s="106">
        <f>'Mladí jazdci'!PL28</f>
        <v>0</v>
      </c>
      <c r="PM225" s="106">
        <f>'Mladí jazdci'!PM28</f>
        <v>0</v>
      </c>
      <c r="PN225" s="106">
        <f>'Mladí jazdci'!PN28</f>
        <v>0</v>
      </c>
      <c r="PO225" s="106">
        <f>'Mladí jazdci'!PO28</f>
        <v>0</v>
      </c>
      <c r="PP225" s="106">
        <f>'Mladí jazdci'!PP28</f>
        <v>0</v>
      </c>
      <c r="PQ225" s="106">
        <f>'Mladí jazdci'!PQ28</f>
        <v>0</v>
      </c>
      <c r="PR225" s="106">
        <f>'Mladí jazdci'!PR28</f>
        <v>0</v>
      </c>
      <c r="PS225" s="106">
        <f>'Mladí jazdci'!PS28</f>
        <v>0</v>
      </c>
      <c r="PT225" s="106">
        <f>'Mladí jazdci'!PT28</f>
        <v>0</v>
      </c>
      <c r="PU225" s="106">
        <f>'Mladí jazdci'!PU28</f>
        <v>0</v>
      </c>
      <c r="PV225" s="106">
        <f>'Mladí jazdci'!PV28</f>
        <v>0</v>
      </c>
      <c r="PW225" s="106">
        <f>'Mladí jazdci'!PW28</f>
        <v>0</v>
      </c>
      <c r="PX225" s="106">
        <f>'Mladí jazdci'!PX28</f>
        <v>0</v>
      </c>
      <c r="PY225" s="106">
        <f>'Mladí jazdci'!PY28</f>
        <v>0</v>
      </c>
      <c r="PZ225" s="106">
        <f>'Mladí jazdci'!PZ28</f>
        <v>0</v>
      </c>
      <c r="QA225" s="106">
        <f>'Mladí jazdci'!QA28</f>
        <v>0</v>
      </c>
      <c r="QB225" s="106">
        <f>'Mladí jazdci'!QB28</f>
        <v>0</v>
      </c>
      <c r="QC225" s="106">
        <f>'Mladí jazdci'!QC28</f>
        <v>0</v>
      </c>
      <c r="QD225" s="106">
        <f>'Mladí jazdci'!QD28</f>
        <v>0</v>
      </c>
      <c r="QE225" s="106">
        <f>'Mladí jazdci'!QE28</f>
        <v>0</v>
      </c>
      <c r="QF225" s="106">
        <f>'Mladí jazdci'!QF28</f>
        <v>0</v>
      </c>
      <c r="QG225" s="106">
        <f>'Mladí jazdci'!QG28</f>
        <v>0</v>
      </c>
      <c r="QH225" s="106">
        <f>'Mladí jazdci'!QH28</f>
        <v>0</v>
      </c>
      <c r="QI225" s="106">
        <f>'Mladí jazdci'!QI28</f>
        <v>0</v>
      </c>
      <c r="QJ225" s="106">
        <f>'Mladí jazdci'!QJ28</f>
        <v>0</v>
      </c>
      <c r="QK225" s="106">
        <f>'Mladí jazdci'!QK28</f>
        <v>0</v>
      </c>
      <c r="QL225" s="106">
        <f>'Mladí jazdci'!QL28</f>
        <v>0</v>
      </c>
      <c r="QM225" s="106">
        <f>'Mladí jazdci'!QM28</f>
        <v>0</v>
      </c>
      <c r="QN225" s="106">
        <f>'Mladí jazdci'!QN28</f>
        <v>0</v>
      </c>
      <c r="QO225" s="106">
        <f>'Mladí jazdci'!QO28</f>
        <v>0</v>
      </c>
      <c r="QP225" s="106">
        <f>'Mladí jazdci'!QP28</f>
        <v>0</v>
      </c>
      <c r="QQ225" s="106">
        <f>'Mladí jazdci'!QQ28</f>
        <v>0</v>
      </c>
      <c r="QR225" s="106">
        <f>'Mladí jazdci'!QR28</f>
        <v>0</v>
      </c>
      <c r="QS225" s="106">
        <f>'Mladí jazdci'!QS28</f>
        <v>0</v>
      </c>
      <c r="QT225" s="106">
        <f>'Mladí jazdci'!QT28</f>
        <v>0</v>
      </c>
      <c r="QU225" s="106">
        <f>'Mladí jazdci'!QU28</f>
        <v>0</v>
      </c>
      <c r="QV225" s="106">
        <f>'Mladí jazdci'!QV28</f>
        <v>0</v>
      </c>
      <c r="QW225" s="106">
        <f>'Mladí jazdci'!QW28</f>
        <v>0</v>
      </c>
      <c r="QX225" s="106">
        <f>'Mladí jazdci'!QX28</f>
        <v>0</v>
      </c>
      <c r="QY225" s="106">
        <f>'Mladí jazdci'!QY28</f>
        <v>0</v>
      </c>
      <c r="QZ225" s="106">
        <f>'Mladí jazdci'!QZ28</f>
        <v>0</v>
      </c>
      <c r="RA225" s="106">
        <f>'Mladí jazdci'!RA28</f>
        <v>0</v>
      </c>
      <c r="RB225" s="106">
        <f>'Mladí jazdci'!RB28</f>
        <v>0</v>
      </c>
      <c r="RC225" s="106">
        <f>'Mladí jazdci'!RC28</f>
        <v>0</v>
      </c>
      <c r="RD225" s="106">
        <f>'Mladí jazdci'!RD28</f>
        <v>0</v>
      </c>
      <c r="RE225" s="106">
        <f>'Mladí jazdci'!RE28</f>
        <v>0</v>
      </c>
      <c r="RF225" s="106">
        <f>'Mladí jazdci'!RF28</f>
        <v>0</v>
      </c>
      <c r="RG225" s="106">
        <f>'Mladí jazdci'!RG28</f>
        <v>0</v>
      </c>
      <c r="RH225" s="106">
        <f>'Mladí jazdci'!RH28</f>
        <v>0</v>
      </c>
      <c r="RI225" s="106">
        <f>'Mladí jazdci'!RI28</f>
        <v>0</v>
      </c>
      <c r="RJ225" s="106">
        <f>'Mladí jazdci'!RJ28</f>
        <v>0</v>
      </c>
      <c r="RK225" s="106">
        <f>'Mladí jazdci'!RK28</f>
        <v>0</v>
      </c>
      <c r="RL225" s="106">
        <f>'Mladí jazdci'!RL28</f>
        <v>0</v>
      </c>
      <c r="RM225" s="106">
        <f>'Mladí jazdci'!RM28</f>
        <v>0</v>
      </c>
      <c r="RN225" s="106">
        <f>'Mladí jazdci'!RN28</f>
        <v>0</v>
      </c>
      <c r="RO225" s="106">
        <f>'Mladí jazdci'!RO28</f>
        <v>0</v>
      </c>
      <c r="RP225" s="106">
        <f>'Mladí jazdci'!RP28</f>
        <v>0</v>
      </c>
      <c r="RQ225" s="106">
        <f>'Mladí jazdci'!RQ28</f>
        <v>0</v>
      </c>
      <c r="RR225" s="106">
        <f>'Mladí jazdci'!RR28</f>
        <v>0</v>
      </c>
      <c r="RS225" s="106">
        <f>'Mladí jazdci'!RS28</f>
        <v>0</v>
      </c>
      <c r="RT225" s="106">
        <f>'Mladí jazdci'!RT28</f>
        <v>0</v>
      </c>
      <c r="RU225" s="106">
        <f>'Mladí jazdci'!RU28</f>
        <v>0</v>
      </c>
      <c r="RV225" s="106">
        <f>'Mladí jazdci'!RV28</f>
        <v>0</v>
      </c>
      <c r="RW225" s="106">
        <f>'Mladí jazdci'!RW28</f>
        <v>0</v>
      </c>
      <c r="RX225" s="106">
        <f>'Mladí jazdci'!RX28</f>
        <v>0</v>
      </c>
      <c r="RY225" s="106">
        <f>'Mladí jazdci'!RY28</f>
        <v>0</v>
      </c>
      <c r="RZ225" s="106">
        <f>'Mladí jazdci'!RZ28</f>
        <v>0</v>
      </c>
      <c r="SA225" s="106">
        <f>'Mladí jazdci'!SA28</f>
        <v>0</v>
      </c>
      <c r="SB225" s="106">
        <f>'Mladí jazdci'!SB28</f>
        <v>0</v>
      </c>
      <c r="SC225" s="106">
        <f>'Mladí jazdci'!SC28</f>
        <v>0</v>
      </c>
      <c r="SD225" s="106">
        <f>'Mladí jazdci'!SD28</f>
        <v>0</v>
      </c>
      <c r="SE225" s="106">
        <f>'Mladí jazdci'!SE28</f>
        <v>0</v>
      </c>
      <c r="SF225" s="106">
        <f>'Mladí jazdci'!SF28</f>
        <v>0</v>
      </c>
      <c r="SG225" s="106">
        <f>'Mladí jazdci'!SG28</f>
        <v>0</v>
      </c>
      <c r="SH225" s="106">
        <f>'Mladí jazdci'!SH28</f>
        <v>0</v>
      </c>
      <c r="SI225" s="106">
        <f>'Mladí jazdci'!SI28</f>
        <v>0</v>
      </c>
      <c r="SJ225" s="106">
        <f>'Mladí jazdci'!SJ28</f>
        <v>0</v>
      </c>
      <c r="SK225" s="106">
        <f>'Mladí jazdci'!SK28</f>
        <v>0</v>
      </c>
      <c r="SL225" s="106">
        <f>'Mladí jazdci'!SL28</f>
        <v>0</v>
      </c>
      <c r="SM225" s="106">
        <f>'Mladí jazdci'!SM28</f>
        <v>0</v>
      </c>
      <c r="SN225" s="106">
        <f>'Mladí jazdci'!SN28</f>
        <v>0</v>
      </c>
      <c r="SO225" s="106">
        <f>'Mladí jazdci'!SO28</f>
        <v>0</v>
      </c>
      <c r="SP225" s="106">
        <f>'Mladí jazdci'!SP28</f>
        <v>0</v>
      </c>
      <c r="SQ225" s="106">
        <f>'Mladí jazdci'!SQ28</f>
        <v>0</v>
      </c>
      <c r="SR225" s="106">
        <f>'Mladí jazdci'!SR28</f>
        <v>0</v>
      </c>
      <c r="SS225" s="106">
        <f>'Mladí jazdci'!SS28</f>
        <v>0</v>
      </c>
      <c r="ST225" s="106">
        <f>'Mladí jazdci'!ST28</f>
        <v>0</v>
      </c>
      <c r="SU225" s="106">
        <f>'Mladí jazdci'!SU28</f>
        <v>0</v>
      </c>
      <c r="SV225" s="106">
        <f>'Mladí jazdci'!SV28</f>
        <v>0</v>
      </c>
      <c r="SW225" s="106">
        <f>'Mladí jazdci'!SW28</f>
        <v>0</v>
      </c>
      <c r="SX225" s="106">
        <f>'Mladí jazdci'!SX28</f>
        <v>0</v>
      </c>
      <c r="SY225" s="106">
        <f>'Mladí jazdci'!SY28</f>
        <v>0</v>
      </c>
      <c r="SZ225" s="106">
        <f>'Mladí jazdci'!SZ28</f>
        <v>0</v>
      </c>
      <c r="TA225" s="106">
        <f>'Mladí jazdci'!TA28</f>
        <v>0</v>
      </c>
      <c r="TB225" s="106">
        <f>'Mladí jazdci'!TB28</f>
        <v>0</v>
      </c>
    </row>
    <row r="226" spans="1:522" s="1" customFormat="1" ht="19.5" customHeight="1" x14ac:dyDescent="0.25">
      <c r="A226" s="12"/>
      <c r="B226" s="11" t="s">
        <v>585</v>
      </c>
      <c r="C226" s="1">
        <v>11468</v>
      </c>
      <c r="D226" s="1">
        <v>2015</v>
      </c>
      <c r="E226" s="4" t="s">
        <v>584</v>
      </c>
      <c r="F226" s="1">
        <v>5985</v>
      </c>
      <c r="G226" s="9" t="s">
        <v>97</v>
      </c>
      <c r="H226" s="4" t="s">
        <v>587</v>
      </c>
      <c r="I226" s="1">
        <f t="shared" si="30"/>
        <v>0</v>
      </c>
      <c r="J226" s="12">
        <f>Tabuľka3[[#This Row],[Stĺpec9]]</f>
        <v>0</v>
      </c>
      <c r="K226" s="106">
        <f>Seniori!K95</f>
        <v>0</v>
      </c>
      <c r="L226" s="106">
        <f>Seniori!L95</f>
        <v>0</v>
      </c>
      <c r="M226" s="106">
        <f>Seniori!M95</f>
        <v>0</v>
      </c>
      <c r="N226" s="106">
        <f>Seniori!N95</f>
        <v>0</v>
      </c>
      <c r="O226" s="106">
        <f>Seniori!O95</f>
        <v>0</v>
      </c>
      <c r="P226" s="106">
        <f>Seniori!P95</f>
        <v>0</v>
      </c>
      <c r="Q226" s="106">
        <f>Seniori!Q95</f>
        <v>0</v>
      </c>
      <c r="R226" s="106">
        <f>Seniori!R95</f>
        <v>0</v>
      </c>
      <c r="S226" s="106">
        <f>Seniori!S95</f>
        <v>0</v>
      </c>
      <c r="T226" s="106">
        <f>Seniori!T95</f>
        <v>0</v>
      </c>
      <c r="U226" s="106">
        <f>Seniori!U95</f>
        <v>0</v>
      </c>
      <c r="V226" s="106">
        <f>Seniori!V95</f>
        <v>0</v>
      </c>
      <c r="W226" s="106">
        <f>Seniori!W95</f>
        <v>0</v>
      </c>
      <c r="X226" s="106">
        <f>Seniori!X95</f>
        <v>0</v>
      </c>
      <c r="Y226" s="106">
        <f>Seniori!Y95</f>
        <v>0</v>
      </c>
      <c r="Z226" s="106">
        <f>Seniori!Z95</f>
        <v>0</v>
      </c>
      <c r="AA226" s="106">
        <f>Seniori!AA95</f>
        <v>0</v>
      </c>
      <c r="AB226" s="106">
        <f>Seniori!AB95</f>
        <v>0</v>
      </c>
      <c r="AC226" s="106">
        <f>Seniori!AC95</f>
        <v>0</v>
      </c>
      <c r="AD226" s="106">
        <f>Seniori!AD95</f>
        <v>0</v>
      </c>
      <c r="AE226" s="106">
        <f>Seniori!AE95</f>
        <v>0</v>
      </c>
      <c r="AF226" s="106">
        <f>Seniori!AF95</f>
        <v>0</v>
      </c>
      <c r="AG226" s="106">
        <f>Seniori!AG95</f>
        <v>0</v>
      </c>
      <c r="AH226" s="106">
        <f>Seniori!AH95</f>
        <v>0</v>
      </c>
      <c r="AI226" s="106">
        <f>Seniori!AI95</f>
        <v>0</v>
      </c>
      <c r="AJ226" s="106">
        <f>Seniori!AJ95</f>
        <v>0</v>
      </c>
      <c r="AK226" s="106">
        <f>Seniori!AK95</f>
        <v>0</v>
      </c>
      <c r="AL226" s="106">
        <f>Seniori!AL95</f>
        <v>0</v>
      </c>
      <c r="AM226" s="106">
        <f>Seniori!AM95</f>
        <v>0</v>
      </c>
      <c r="AN226" s="106">
        <f>Seniori!AN95</f>
        <v>0</v>
      </c>
      <c r="AO226" s="106">
        <f>Seniori!AO95</f>
        <v>0</v>
      </c>
      <c r="AP226" s="106">
        <f>Seniori!AP95</f>
        <v>0</v>
      </c>
      <c r="AQ226" s="106">
        <f>Seniori!AQ95</f>
        <v>0</v>
      </c>
      <c r="AR226" s="106">
        <f>Seniori!AR95</f>
        <v>0</v>
      </c>
      <c r="AS226" s="106">
        <f>Seniori!AS95</f>
        <v>0</v>
      </c>
      <c r="AT226" s="106">
        <f>Seniori!AT95</f>
        <v>0</v>
      </c>
      <c r="AU226" s="106">
        <f>Seniori!AU95</f>
        <v>0</v>
      </c>
      <c r="AV226" s="106">
        <f>Seniori!AV95</f>
        <v>0</v>
      </c>
      <c r="AW226" s="106">
        <f>Seniori!AW95</f>
        <v>0</v>
      </c>
      <c r="AX226" s="106">
        <f>Seniori!AX95</f>
        <v>0</v>
      </c>
      <c r="AY226" s="106">
        <f>Seniori!AY95</f>
        <v>0</v>
      </c>
      <c r="AZ226" s="106">
        <f>Seniori!AZ95</f>
        <v>0</v>
      </c>
      <c r="BA226" s="106">
        <f>Seniori!BA95</f>
        <v>0</v>
      </c>
      <c r="BB226" s="106">
        <f>Seniori!BB95</f>
        <v>0</v>
      </c>
      <c r="BC226" s="106">
        <f>Seniori!BC95</f>
        <v>0</v>
      </c>
      <c r="BD226" s="106">
        <f>Seniori!BD95</f>
        <v>0</v>
      </c>
      <c r="BE226" s="106">
        <f>Seniori!BE95</f>
        <v>0</v>
      </c>
      <c r="BF226" s="106">
        <f>Seniori!BF95</f>
        <v>0</v>
      </c>
      <c r="BG226" s="106">
        <f>Seniori!BG95</f>
        <v>0</v>
      </c>
      <c r="BH226" s="106">
        <f>Seniori!BH95</f>
        <v>0</v>
      </c>
      <c r="BI226" s="106">
        <f>Seniori!BI95</f>
        <v>0</v>
      </c>
      <c r="BJ226" s="106">
        <f>Seniori!BJ95</f>
        <v>0</v>
      </c>
      <c r="BK226" s="106">
        <f>Seniori!BK95</f>
        <v>0</v>
      </c>
      <c r="BL226" s="106">
        <f>Seniori!BL95</f>
        <v>0</v>
      </c>
      <c r="BM226" s="106">
        <f>Seniori!BM95</f>
        <v>0</v>
      </c>
      <c r="BN226" s="106">
        <f>Seniori!BN95</f>
        <v>0</v>
      </c>
      <c r="BO226" s="106">
        <f>Seniori!BO95</f>
        <v>0</v>
      </c>
      <c r="BP226" s="106">
        <f>Seniori!BP95</f>
        <v>0</v>
      </c>
      <c r="BQ226" s="106">
        <f>Seniori!BQ95</f>
        <v>0</v>
      </c>
      <c r="BR226" s="106">
        <f>Seniori!BR95</f>
        <v>0</v>
      </c>
      <c r="BS226" s="106">
        <f>Seniori!BS95</f>
        <v>0</v>
      </c>
      <c r="BT226" s="106">
        <f>Seniori!BT95</f>
        <v>0</v>
      </c>
      <c r="BU226" s="106">
        <f>Seniori!BU95</f>
        <v>0</v>
      </c>
      <c r="BV226" s="106">
        <f>Seniori!BV95</f>
        <v>0</v>
      </c>
      <c r="BW226" s="106">
        <f>Seniori!BW95</f>
        <v>0</v>
      </c>
      <c r="BX226" s="106">
        <f>Seniori!BX95</f>
        <v>0</v>
      </c>
      <c r="BY226" s="106">
        <f>Seniori!BY95</f>
        <v>0</v>
      </c>
      <c r="BZ226" s="106">
        <f>Seniori!BZ95</f>
        <v>0</v>
      </c>
      <c r="CA226" s="106">
        <f>Seniori!CA95</f>
        <v>0</v>
      </c>
      <c r="CB226" s="106">
        <f>Seniori!CB95</f>
        <v>0</v>
      </c>
      <c r="CC226" s="106">
        <f>Seniori!CC95</f>
        <v>0</v>
      </c>
      <c r="CD226" s="106">
        <f>Seniori!CD95</f>
        <v>0</v>
      </c>
      <c r="CE226" s="106">
        <f>Seniori!CE95</f>
        <v>0</v>
      </c>
      <c r="CF226" s="106">
        <f>Seniori!CF95</f>
        <v>0</v>
      </c>
      <c r="CG226" s="106">
        <f>Seniori!CG95</f>
        <v>0</v>
      </c>
      <c r="CH226" s="106">
        <f>Seniori!CH95</f>
        <v>0</v>
      </c>
      <c r="CI226" s="106">
        <f>Seniori!CI95</f>
        <v>0</v>
      </c>
      <c r="CJ226" s="106">
        <f>Seniori!CJ95</f>
        <v>0</v>
      </c>
      <c r="CK226" s="106">
        <f>Seniori!CK95</f>
        <v>0</v>
      </c>
      <c r="CL226" s="106">
        <f>Seniori!CL95</f>
        <v>0</v>
      </c>
      <c r="CM226" s="106">
        <f>Seniori!CM95</f>
        <v>0</v>
      </c>
      <c r="CN226" s="106">
        <f>Seniori!CN95</f>
        <v>0</v>
      </c>
      <c r="CO226" s="106">
        <f>Seniori!CO95</f>
        <v>0</v>
      </c>
      <c r="CP226" s="106">
        <f>Seniori!CP95</f>
        <v>0</v>
      </c>
      <c r="CQ226" s="106">
        <f>Seniori!CQ95</f>
        <v>0</v>
      </c>
      <c r="CR226" s="106">
        <f>Seniori!CR95</f>
        <v>0</v>
      </c>
      <c r="CS226" s="106">
        <f>Seniori!CS95</f>
        <v>0</v>
      </c>
      <c r="CT226" s="106">
        <f>Seniori!CT95</f>
        <v>0</v>
      </c>
      <c r="CU226" s="106">
        <f>Seniori!CU95</f>
        <v>0</v>
      </c>
      <c r="CV226" s="106">
        <f>Seniori!CV95</f>
        <v>0</v>
      </c>
      <c r="CW226" s="106">
        <f>Seniori!CW95</f>
        <v>0</v>
      </c>
      <c r="CX226" s="106">
        <f>Seniori!CX95</f>
        <v>0</v>
      </c>
      <c r="CY226" s="106">
        <f>Seniori!CY95</f>
        <v>0</v>
      </c>
      <c r="CZ226" s="106">
        <f>Seniori!CZ95</f>
        <v>0</v>
      </c>
      <c r="DA226" s="106">
        <f>Seniori!DA95</f>
        <v>0</v>
      </c>
      <c r="DB226" s="106">
        <f>Seniori!DB95</f>
        <v>0</v>
      </c>
      <c r="DC226" s="106">
        <f>Seniori!DC95</f>
        <v>0</v>
      </c>
      <c r="DD226" s="106">
        <f>Seniori!DD95</f>
        <v>0</v>
      </c>
      <c r="DE226" s="106">
        <f>Seniori!DE95</f>
        <v>0</v>
      </c>
      <c r="DF226" s="106">
        <f>Seniori!DF95</f>
        <v>0</v>
      </c>
      <c r="DG226" s="106">
        <f>Seniori!DG95</f>
        <v>0</v>
      </c>
      <c r="DH226" s="106">
        <f>Seniori!DH95</f>
        <v>0</v>
      </c>
      <c r="DI226" s="106">
        <f>Seniori!DI95</f>
        <v>0</v>
      </c>
      <c r="DJ226" s="106">
        <f>Seniori!DJ95</f>
        <v>0</v>
      </c>
      <c r="DK226" s="106">
        <f>Seniori!DK95</f>
        <v>0</v>
      </c>
      <c r="DL226" s="106">
        <f>Seniori!DL95</f>
        <v>0</v>
      </c>
      <c r="DM226" s="106">
        <f>Seniori!DM95</f>
        <v>0</v>
      </c>
      <c r="DN226" s="106">
        <f>Seniori!DN95</f>
        <v>0</v>
      </c>
      <c r="DO226" s="106">
        <f>Seniori!DO95</f>
        <v>0</v>
      </c>
      <c r="DP226" s="106">
        <f>Seniori!DP95</f>
        <v>0</v>
      </c>
      <c r="DQ226" s="106">
        <f>Seniori!DQ95</f>
        <v>0</v>
      </c>
      <c r="DR226" s="106">
        <f>Seniori!DR95</f>
        <v>0</v>
      </c>
      <c r="DS226" s="106">
        <f>Seniori!DS95</f>
        <v>0</v>
      </c>
      <c r="DT226" s="106">
        <f>Seniori!DT95</f>
        <v>0</v>
      </c>
      <c r="DU226" s="106">
        <f>Seniori!DU95</f>
        <v>0</v>
      </c>
      <c r="DV226" s="106">
        <f>Seniori!DV95</f>
        <v>0</v>
      </c>
      <c r="DW226" s="106">
        <f>Seniori!DW95</f>
        <v>0</v>
      </c>
      <c r="DX226" s="106">
        <f>Seniori!DX95</f>
        <v>0</v>
      </c>
      <c r="DY226" s="106">
        <f>Seniori!DY95</f>
        <v>0</v>
      </c>
      <c r="DZ226" s="106">
        <f>Seniori!DZ95</f>
        <v>0</v>
      </c>
      <c r="EA226" s="106">
        <f>Seniori!EA95</f>
        <v>0</v>
      </c>
      <c r="EB226" s="106">
        <f>Seniori!EB95</f>
        <v>0</v>
      </c>
      <c r="EC226" s="106">
        <f>Seniori!EC95</f>
        <v>0</v>
      </c>
      <c r="ED226" s="106">
        <f>Seniori!ED95</f>
        <v>0</v>
      </c>
      <c r="EE226" s="106">
        <f>Seniori!EE95</f>
        <v>0</v>
      </c>
      <c r="EF226" s="106">
        <f>Seniori!EF95</f>
        <v>0</v>
      </c>
      <c r="EG226" s="106">
        <f>Seniori!EG95</f>
        <v>0</v>
      </c>
      <c r="EH226" s="106">
        <f>Seniori!EH95</f>
        <v>0</v>
      </c>
      <c r="EI226" s="106">
        <f>Seniori!EI95</f>
        <v>0</v>
      </c>
      <c r="EJ226" s="106">
        <f>Seniori!EJ95</f>
        <v>0</v>
      </c>
      <c r="EK226" s="106">
        <f>Seniori!EK95</f>
        <v>0</v>
      </c>
      <c r="EL226" s="106">
        <f>Seniori!EL95</f>
        <v>0</v>
      </c>
      <c r="EM226" s="106">
        <f>Seniori!EM95</f>
        <v>0</v>
      </c>
      <c r="EN226" s="106">
        <f>Seniori!EN95</f>
        <v>0</v>
      </c>
      <c r="EO226" s="106">
        <f>Seniori!EO95</f>
        <v>0</v>
      </c>
      <c r="EP226" s="106">
        <f>Seniori!EP95</f>
        <v>0</v>
      </c>
      <c r="EQ226" s="106">
        <f>Seniori!EQ95</f>
        <v>0</v>
      </c>
      <c r="ER226" s="106">
        <f>Seniori!ER95</f>
        <v>0</v>
      </c>
      <c r="ES226" s="106">
        <f>Seniori!ES95</f>
        <v>0</v>
      </c>
      <c r="ET226" s="106">
        <f>Seniori!ET95</f>
        <v>0</v>
      </c>
      <c r="EU226" s="106">
        <f>Seniori!EU95</f>
        <v>0</v>
      </c>
      <c r="EV226" s="106">
        <f>Seniori!EV95</f>
        <v>0</v>
      </c>
      <c r="EW226" s="106">
        <f>Seniori!EW95</f>
        <v>0</v>
      </c>
      <c r="EX226" s="106">
        <f>Seniori!EX95</f>
        <v>0</v>
      </c>
      <c r="EY226" s="106">
        <f>Seniori!EY95</f>
        <v>0</v>
      </c>
      <c r="EZ226" s="106">
        <f>Seniori!EZ95</f>
        <v>0</v>
      </c>
      <c r="FA226" s="106">
        <f>Seniori!FA95</f>
        <v>0</v>
      </c>
      <c r="FB226" s="106">
        <f>Seniori!FB95</f>
        <v>0</v>
      </c>
      <c r="FC226" s="106">
        <f>Seniori!FC95</f>
        <v>0</v>
      </c>
      <c r="FD226" s="106">
        <f>Seniori!FD95</f>
        <v>0</v>
      </c>
      <c r="FE226" s="106">
        <f>Seniori!FE95</f>
        <v>0</v>
      </c>
      <c r="FF226" s="106">
        <f>Seniori!FF95</f>
        <v>0</v>
      </c>
      <c r="FG226" s="106">
        <f>Seniori!FG95</f>
        <v>0</v>
      </c>
      <c r="FH226" s="106">
        <f>Seniori!FH95</f>
        <v>0</v>
      </c>
      <c r="FI226" s="106">
        <f>Seniori!FI95</f>
        <v>0</v>
      </c>
      <c r="FJ226" s="106">
        <f>Seniori!FJ95</f>
        <v>0</v>
      </c>
      <c r="FK226" s="106">
        <f>Seniori!FK95</f>
        <v>0</v>
      </c>
      <c r="FL226" s="106">
        <f>Seniori!FL95</f>
        <v>0</v>
      </c>
      <c r="FM226" s="106">
        <f>Seniori!FM95</f>
        <v>0</v>
      </c>
      <c r="FN226" s="106">
        <f>Seniori!FN95</f>
        <v>0</v>
      </c>
      <c r="FO226" s="106">
        <f>Seniori!FO95</f>
        <v>0</v>
      </c>
      <c r="FP226" s="106">
        <f>Seniori!FP95</f>
        <v>0</v>
      </c>
      <c r="FQ226" s="106">
        <f>Seniori!FQ95</f>
        <v>0</v>
      </c>
      <c r="FR226" s="106">
        <f>Seniori!FR95</f>
        <v>0</v>
      </c>
      <c r="FS226" s="106">
        <f>Seniori!FS95</f>
        <v>0</v>
      </c>
      <c r="FT226" s="106">
        <f>Seniori!FT95</f>
        <v>0</v>
      </c>
      <c r="FU226" s="106">
        <f>Seniori!FU95</f>
        <v>0</v>
      </c>
      <c r="FV226" s="106">
        <f>Seniori!FV95</f>
        <v>0</v>
      </c>
      <c r="FW226" s="106">
        <f>Seniori!FW95</f>
        <v>0</v>
      </c>
      <c r="FX226" s="106">
        <f>Seniori!FX95</f>
        <v>0</v>
      </c>
      <c r="FY226" s="106">
        <f>Seniori!FY95</f>
        <v>0</v>
      </c>
      <c r="FZ226" s="106">
        <f>Seniori!FZ95</f>
        <v>0</v>
      </c>
      <c r="GA226" s="106">
        <f>Seniori!GA95</f>
        <v>0</v>
      </c>
      <c r="GB226" s="106">
        <f>Seniori!GB95</f>
        <v>0</v>
      </c>
      <c r="GC226" s="106">
        <f>Seniori!GC95</f>
        <v>0</v>
      </c>
      <c r="GD226" s="106">
        <f>Seniori!GD95</f>
        <v>0</v>
      </c>
      <c r="GE226" s="106">
        <f>Seniori!GE95</f>
        <v>0</v>
      </c>
      <c r="GF226" s="106">
        <f>Seniori!GF95</f>
        <v>0</v>
      </c>
      <c r="GG226" s="106">
        <f>Seniori!GG95</f>
        <v>0</v>
      </c>
      <c r="GH226" s="106">
        <f>Seniori!GH95</f>
        <v>0</v>
      </c>
      <c r="GI226" s="106">
        <f>Seniori!GI95</f>
        <v>0</v>
      </c>
      <c r="GJ226" s="106">
        <f>Seniori!GJ95</f>
        <v>0</v>
      </c>
      <c r="GK226" s="106">
        <f>Seniori!GK95</f>
        <v>0</v>
      </c>
      <c r="GL226" s="106">
        <f>Seniori!GL95</f>
        <v>0</v>
      </c>
      <c r="GM226" s="106">
        <f>Seniori!GM95</f>
        <v>0</v>
      </c>
      <c r="GN226" s="106">
        <f>Seniori!GN95</f>
        <v>0</v>
      </c>
      <c r="GO226" s="106">
        <f>Seniori!GO95</f>
        <v>0</v>
      </c>
      <c r="GP226" s="106">
        <f>Seniori!GP95</f>
        <v>0</v>
      </c>
      <c r="GQ226" s="106">
        <f>Seniori!GQ95</f>
        <v>0</v>
      </c>
      <c r="GR226" s="106">
        <f>Seniori!GR95</f>
        <v>0</v>
      </c>
      <c r="GS226" s="106">
        <f>Seniori!GS95</f>
        <v>0</v>
      </c>
      <c r="GT226" s="106">
        <f>Seniori!GT95</f>
        <v>0</v>
      </c>
      <c r="GU226" s="106">
        <f>Seniori!GU95</f>
        <v>0</v>
      </c>
      <c r="GV226" s="106">
        <f>Seniori!GV95</f>
        <v>0</v>
      </c>
      <c r="GW226" s="106">
        <f>Seniori!GW95</f>
        <v>0</v>
      </c>
      <c r="GX226" s="106">
        <f>Seniori!GX95</f>
        <v>0</v>
      </c>
      <c r="GY226" s="106">
        <f>Seniori!GY95</f>
        <v>0</v>
      </c>
      <c r="GZ226" s="106">
        <f>Seniori!GZ95</f>
        <v>0</v>
      </c>
      <c r="HA226" s="106">
        <f>Seniori!HA95</f>
        <v>0</v>
      </c>
      <c r="HB226" s="106">
        <f>Seniori!HB95</f>
        <v>0</v>
      </c>
      <c r="HC226" s="106">
        <f>Seniori!HC95</f>
        <v>0</v>
      </c>
      <c r="HD226" s="106">
        <f>Seniori!HD95</f>
        <v>0</v>
      </c>
      <c r="HE226" s="106">
        <f>Seniori!HE95</f>
        <v>0</v>
      </c>
      <c r="HF226" s="106">
        <f>Seniori!HF95</f>
        <v>0</v>
      </c>
      <c r="HG226" s="106">
        <f>Seniori!HG95</f>
        <v>0</v>
      </c>
      <c r="HH226" s="106">
        <f>Seniori!HH95</f>
        <v>0</v>
      </c>
      <c r="HI226" s="106">
        <f>Seniori!HI95</f>
        <v>0</v>
      </c>
      <c r="HJ226" s="106">
        <f>Seniori!HJ95</f>
        <v>0</v>
      </c>
      <c r="HK226" s="106">
        <f>Seniori!HK95</f>
        <v>0</v>
      </c>
      <c r="HL226" s="106">
        <f>Seniori!HL95</f>
        <v>0</v>
      </c>
      <c r="HM226" s="106">
        <f>Seniori!HM95</f>
        <v>0</v>
      </c>
      <c r="HN226" s="106">
        <f>Seniori!HN95</f>
        <v>0</v>
      </c>
      <c r="HO226" s="106">
        <f>Seniori!HO95</f>
        <v>0</v>
      </c>
      <c r="HP226" s="106">
        <f>Seniori!HP95</f>
        <v>0</v>
      </c>
      <c r="HQ226" s="106">
        <f>Seniori!HQ95</f>
        <v>0</v>
      </c>
      <c r="HR226" s="106">
        <f>Seniori!HR95</f>
        <v>0</v>
      </c>
      <c r="HS226" s="106">
        <f>Seniori!HS95</f>
        <v>0</v>
      </c>
      <c r="HT226" s="106">
        <f>Seniori!HT95</f>
        <v>0</v>
      </c>
      <c r="HU226" s="106">
        <f>Seniori!HU95</f>
        <v>0</v>
      </c>
      <c r="HV226" s="106">
        <f>Seniori!HV95</f>
        <v>0</v>
      </c>
      <c r="HW226" s="106">
        <f>Seniori!HW95</f>
        <v>0</v>
      </c>
      <c r="HX226" s="106">
        <f>Seniori!HX95</f>
        <v>0</v>
      </c>
      <c r="HY226" s="106">
        <f>Seniori!HY95</f>
        <v>0</v>
      </c>
      <c r="HZ226" s="106">
        <f>Seniori!HZ95</f>
        <v>0</v>
      </c>
      <c r="IA226" s="106">
        <f>Seniori!IA95</f>
        <v>0</v>
      </c>
      <c r="IB226" s="106">
        <f>Seniori!IB95</f>
        <v>0</v>
      </c>
      <c r="IC226" s="106">
        <f>Seniori!IC95</f>
        <v>0</v>
      </c>
      <c r="ID226" s="106">
        <f>Seniori!ID95</f>
        <v>0</v>
      </c>
      <c r="IE226" s="106">
        <f>Seniori!IE95</f>
        <v>0</v>
      </c>
      <c r="IF226" s="106">
        <f>Seniori!IF95</f>
        <v>0</v>
      </c>
      <c r="IG226" s="106">
        <f>Seniori!IG95</f>
        <v>0</v>
      </c>
      <c r="IH226" s="106">
        <f>Seniori!IH95</f>
        <v>0</v>
      </c>
      <c r="II226" s="106">
        <f>Seniori!II95</f>
        <v>0</v>
      </c>
      <c r="IJ226" s="106">
        <f>Seniori!IJ95</f>
        <v>0</v>
      </c>
      <c r="IK226" s="106">
        <f>Seniori!IK95</f>
        <v>0</v>
      </c>
      <c r="IL226" s="106">
        <f>Seniori!IL95</f>
        <v>0</v>
      </c>
      <c r="IM226" s="106">
        <f>Seniori!IM95</f>
        <v>0</v>
      </c>
      <c r="IN226" s="106">
        <f>Seniori!IN95</f>
        <v>0</v>
      </c>
      <c r="IO226" s="106">
        <f>Seniori!IO95</f>
        <v>0</v>
      </c>
      <c r="IP226" s="106">
        <f>Seniori!IP95</f>
        <v>0</v>
      </c>
      <c r="IQ226" s="106">
        <f>Seniori!IQ95</f>
        <v>0</v>
      </c>
      <c r="IR226" s="106">
        <f>Seniori!IR95</f>
        <v>0</v>
      </c>
      <c r="IS226" s="106">
        <f>Seniori!IS95</f>
        <v>0</v>
      </c>
      <c r="IT226" s="106">
        <f>Seniori!IT95</f>
        <v>0</v>
      </c>
      <c r="IU226" s="106">
        <f>Seniori!IU95</f>
        <v>0</v>
      </c>
      <c r="IV226" s="106">
        <f>Seniori!IV95</f>
        <v>0</v>
      </c>
      <c r="IW226" s="106">
        <f>Seniori!IW95</f>
        <v>0</v>
      </c>
      <c r="IX226" s="106">
        <f>Seniori!IX95</f>
        <v>0</v>
      </c>
      <c r="IY226" s="106">
        <f>Seniori!IY95</f>
        <v>0</v>
      </c>
      <c r="IZ226" s="106">
        <f>Seniori!IZ95</f>
        <v>0</v>
      </c>
      <c r="JA226" s="106">
        <f>Seniori!JA95</f>
        <v>0</v>
      </c>
      <c r="JB226" s="106">
        <f>Seniori!JB95</f>
        <v>0</v>
      </c>
      <c r="JC226" s="106">
        <f>Seniori!JC95</f>
        <v>0</v>
      </c>
      <c r="JD226" s="106">
        <f>Seniori!JD95</f>
        <v>0</v>
      </c>
      <c r="JE226" s="106">
        <f>Seniori!JE95</f>
        <v>0</v>
      </c>
      <c r="JF226" s="106">
        <f>Seniori!JF95</f>
        <v>0</v>
      </c>
      <c r="JG226" s="106">
        <f>Seniori!JG95</f>
        <v>0</v>
      </c>
      <c r="JH226" s="106">
        <f>Seniori!JH95</f>
        <v>0</v>
      </c>
      <c r="JI226" s="106">
        <f>Seniori!JI95</f>
        <v>0</v>
      </c>
      <c r="JJ226" s="106">
        <f>Seniori!JJ95</f>
        <v>0</v>
      </c>
      <c r="JK226" s="106">
        <f>Seniori!JK95</f>
        <v>0</v>
      </c>
      <c r="JL226" s="106">
        <f>Seniori!JL95</f>
        <v>0</v>
      </c>
      <c r="JM226" s="106">
        <f>Seniori!JM95</f>
        <v>0</v>
      </c>
      <c r="JN226" s="106">
        <f>Seniori!JN95</f>
        <v>0</v>
      </c>
      <c r="JO226" s="106">
        <f>Seniori!JO95</f>
        <v>0</v>
      </c>
      <c r="JP226" s="106">
        <f>Seniori!JP95</f>
        <v>0</v>
      </c>
      <c r="JQ226" s="106">
        <f>Seniori!JQ95</f>
        <v>0</v>
      </c>
      <c r="JR226" s="106">
        <f>Seniori!JR95</f>
        <v>0</v>
      </c>
      <c r="JS226" s="106">
        <f>Seniori!JS95</f>
        <v>0</v>
      </c>
      <c r="JT226" s="106">
        <f>Seniori!JT95</f>
        <v>0</v>
      </c>
      <c r="JU226" s="106">
        <f>Seniori!JU95</f>
        <v>0</v>
      </c>
      <c r="JV226" s="106">
        <f>Seniori!JV95</f>
        <v>0</v>
      </c>
      <c r="JW226" s="106">
        <f>Seniori!JW95</f>
        <v>0</v>
      </c>
      <c r="JX226" s="106">
        <f>Seniori!JX95</f>
        <v>0</v>
      </c>
      <c r="JY226" s="106">
        <f>Seniori!JY95</f>
        <v>0</v>
      </c>
      <c r="JZ226" s="106">
        <f>Seniori!JZ95</f>
        <v>0</v>
      </c>
      <c r="KA226" s="106">
        <f>Seniori!KA95</f>
        <v>0</v>
      </c>
      <c r="KB226" s="106">
        <f>Seniori!KB95</f>
        <v>0</v>
      </c>
      <c r="KC226" s="106">
        <f>Seniori!KC95</f>
        <v>0</v>
      </c>
      <c r="KD226" s="106">
        <f>Seniori!KD95</f>
        <v>0</v>
      </c>
      <c r="KE226" s="106">
        <f>Seniori!KE95</f>
        <v>0</v>
      </c>
      <c r="KF226" s="106">
        <f>Seniori!KF95</f>
        <v>0</v>
      </c>
      <c r="KG226" s="106">
        <f>Seniori!KG95</f>
        <v>0</v>
      </c>
      <c r="KH226" s="106">
        <f>Seniori!KH95</f>
        <v>0</v>
      </c>
      <c r="KI226" s="106">
        <f>Seniori!KI95</f>
        <v>0</v>
      </c>
      <c r="KJ226" s="106">
        <f>Seniori!KJ95</f>
        <v>0</v>
      </c>
      <c r="KK226" s="106">
        <f>Seniori!KK95</f>
        <v>0</v>
      </c>
      <c r="KL226" s="106">
        <f>Seniori!KL95</f>
        <v>0</v>
      </c>
      <c r="KM226" s="106">
        <f>Seniori!KM95</f>
        <v>0</v>
      </c>
      <c r="KN226" s="106">
        <f>Seniori!KN95</f>
        <v>0</v>
      </c>
      <c r="KO226" s="106">
        <f>Seniori!KO95</f>
        <v>0</v>
      </c>
      <c r="KP226" s="106">
        <f>Seniori!KP95</f>
        <v>0</v>
      </c>
      <c r="KQ226" s="106">
        <f>Seniori!KQ95</f>
        <v>0</v>
      </c>
      <c r="KR226" s="106">
        <f>Seniori!KR95</f>
        <v>0</v>
      </c>
      <c r="KS226" s="106">
        <f>Seniori!KS95</f>
        <v>0</v>
      </c>
      <c r="KT226" s="106">
        <f>Seniori!KT95</f>
        <v>0</v>
      </c>
      <c r="KU226" s="106">
        <f>Seniori!KU95</f>
        <v>0</v>
      </c>
      <c r="KV226" s="106">
        <f>Seniori!KV95</f>
        <v>0</v>
      </c>
      <c r="KW226" s="106">
        <f>Seniori!KW95</f>
        <v>0</v>
      </c>
      <c r="KX226" s="106">
        <f>Seniori!KX95</f>
        <v>0</v>
      </c>
      <c r="KY226" s="106">
        <f>Seniori!KY95</f>
        <v>0</v>
      </c>
      <c r="KZ226" s="106">
        <f>Seniori!KZ95</f>
        <v>0</v>
      </c>
      <c r="LA226" s="106">
        <f>Seniori!LA95</f>
        <v>0</v>
      </c>
      <c r="LB226" s="106">
        <f>Seniori!LB95</f>
        <v>0</v>
      </c>
      <c r="LC226" s="106">
        <f>Seniori!LC95</f>
        <v>0</v>
      </c>
      <c r="LD226" s="106">
        <f>Seniori!LD95</f>
        <v>0</v>
      </c>
      <c r="LE226" s="106">
        <f>Seniori!LE95</f>
        <v>0</v>
      </c>
      <c r="LF226" s="106">
        <f>Seniori!LF95</f>
        <v>0</v>
      </c>
      <c r="LG226" s="106">
        <f>Seniori!LG95</f>
        <v>0</v>
      </c>
      <c r="LH226" s="106">
        <f>Seniori!LH95</f>
        <v>0</v>
      </c>
      <c r="LI226" s="106">
        <f>Seniori!LI95</f>
        <v>0</v>
      </c>
      <c r="LJ226" s="106">
        <f>Seniori!LJ95</f>
        <v>0</v>
      </c>
      <c r="LK226" s="106">
        <f>Seniori!LK95</f>
        <v>0</v>
      </c>
      <c r="LL226" s="106">
        <f>Seniori!LL95</f>
        <v>0</v>
      </c>
      <c r="LM226" s="106">
        <f>Seniori!LM95</f>
        <v>0</v>
      </c>
      <c r="LN226" s="106">
        <f>Seniori!LN95</f>
        <v>0</v>
      </c>
      <c r="LO226" s="106">
        <f>Seniori!LO95</f>
        <v>0</v>
      </c>
      <c r="LP226" s="106">
        <f>Seniori!LP95</f>
        <v>0</v>
      </c>
      <c r="LQ226" s="106">
        <f>Seniori!LQ95</f>
        <v>0</v>
      </c>
      <c r="LR226" s="106">
        <f>Seniori!LR95</f>
        <v>0</v>
      </c>
      <c r="LS226" s="106">
        <f>Seniori!LS95</f>
        <v>0</v>
      </c>
      <c r="LT226" s="106">
        <f>Seniori!LT95</f>
        <v>0</v>
      </c>
      <c r="LU226" s="106">
        <f>Seniori!LU95</f>
        <v>0</v>
      </c>
      <c r="LV226" s="106">
        <f>Seniori!LV95</f>
        <v>0</v>
      </c>
      <c r="LW226" s="106">
        <f>Seniori!LW95</f>
        <v>0</v>
      </c>
      <c r="LX226" s="106">
        <f>Seniori!LX95</f>
        <v>0</v>
      </c>
      <c r="LY226" s="106">
        <f>Seniori!LY95</f>
        <v>0</v>
      </c>
      <c r="LZ226" s="106">
        <f>Seniori!LZ95</f>
        <v>0</v>
      </c>
      <c r="MA226" s="106">
        <f>Seniori!MA95</f>
        <v>0</v>
      </c>
      <c r="MB226" s="106">
        <f>Seniori!MB95</f>
        <v>0</v>
      </c>
      <c r="MC226" s="106">
        <f>Seniori!MC95</f>
        <v>0</v>
      </c>
      <c r="MD226" s="106">
        <f>Seniori!MD95</f>
        <v>0</v>
      </c>
      <c r="ME226" s="106">
        <f>Seniori!ME95</f>
        <v>0</v>
      </c>
      <c r="MF226" s="106">
        <f>Seniori!MF95</f>
        <v>0</v>
      </c>
      <c r="MG226" s="106">
        <f>Seniori!MG95</f>
        <v>0</v>
      </c>
      <c r="MH226" s="106">
        <f>Seniori!MH95</f>
        <v>0</v>
      </c>
      <c r="MI226" s="106">
        <f>Seniori!MI95</f>
        <v>0</v>
      </c>
      <c r="MJ226" s="106">
        <f>Seniori!MJ95</f>
        <v>0</v>
      </c>
      <c r="MK226" s="106">
        <f>Seniori!MK95</f>
        <v>0</v>
      </c>
      <c r="ML226" s="106">
        <f>Seniori!ML95</f>
        <v>0</v>
      </c>
      <c r="MM226" s="106">
        <f>Seniori!MM95</f>
        <v>0</v>
      </c>
      <c r="MN226" s="106">
        <f>Seniori!MN95</f>
        <v>0</v>
      </c>
      <c r="MO226" s="106">
        <f>Seniori!MO95</f>
        <v>0</v>
      </c>
      <c r="MP226" s="106">
        <f>Seniori!MP95</f>
        <v>0</v>
      </c>
      <c r="MQ226" s="106">
        <f>Seniori!MQ95</f>
        <v>0</v>
      </c>
      <c r="MR226" s="106">
        <f>Seniori!MR95</f>
        <v>0</v>
      </c>
      <c r="MS226" s="106">
        <f>Seniori!MS95</f>
        <v>0</v>
      </c>
      <c r="MT226" s="106">
        <f>Seniori!MT95</f>
        <v>0</v>
      </c>
      <c r="MU226" s="106">
        <f>Seniori!MU95</f>
        <v>0</v>
      </c>
      <c r="MV226" s="106">
        <f>Seniori!MV95</f>
        <v>0</v>
      </c>
      <c r="MW226" s="106">
        <f>Seniori!MW95</f>
        <v>0</v>
      </c>
      <c r="MX226" s="106">
        <f>Seniori!MX95</f>
        <v>0</v>
      </c>
      <c r="MY226" s="106">
        <f>Seniori!MY95</f>
        <v>0</v>
      </c>
      <c r="MZ226" s="106">
        <f>Seniori!MZ95</f>
        <v>0</v>
      </c>
      <c r="NA226" s="106">
        <f>Seniori!NA95</f>
        <v>0</v>
      </c>
      <c r="NB226" s="106">
        <f>Seniori!NB95</f>
        <v>0</v>
      </c>
      <c r="NC226" s="106">
        <f>Seniori!NC95</f>
        <v>0</v>
      </c>
      <c r="ND226" s="106">
        <f>Seniori!ND95</f>
        <v>0</v>
      </c>
      <c r="NE226" s="106">
        <f>Seniori!NE95</f>
        <v>0</v>
      </c>
      <c r="NF226" s="106">
        <f>Seniori!NF95</f>
        <v>0</v>
      </c>
      <c r="NG226" s="106">
        <f>Seniori!NG95</f>
        <v>0</v>
      </c>
      <c r="NH226" s="106">
        <f>Seniori!NH95</f>
        <v>0</v>
      </c>
      <c r="NI226" s="106">
        <f>Seniori!NI95</f>
        <v>0</v>
      </c>
      <c r="NJ226" s="106">
        <f>Seniori!NJ95</f>
        <v>0</v>
      </c>
      <c r="NK226" s="106">
        <f>Seniori!NK95</f>
        <v>0</v>
      </c>
      <c r="NL226" s="106">
        <f>Seniori!NL95</f>
        <v>0</v>
      </c>
      <c r="NM226" s="106">
        <f>Seniori!NM95</f>
        <v>0</v>
      </c>
      <c r="NN226" s="106">
        <f>Seniori!NN95</f>
        <v>0</v>
      </c>
      <c r="NO226" s="106">
        <f>Seniori!NO95</f>
        <v>0</v>
      </c>
      <c r="NP226" s="106" t="str">
        <f>Seniori!NP95</f>
        <v>o</v>
      </c>
      <c r="NQ226" s="106">
        <f>Seniori!NQ95</f>
        <v>0</v>
      </c>
      <c r="NR226" s="106" t="str">
        <f>Seniori!NR95</f>
        <v>o</v>
      </c>
      <c r="NS226" s="106">
        <f>Seniori!NS95</f>
        <v>0</v>
      </c>
      <c r="NT226" s="106">
        <f>Seniori!NT95</f>
        <v>0</v>
      </c>
      <c r="NU226" s="106">
        <f>Seniori!NU95</f>
        <v>0</v>
      </c>
      <c r="NV226" s="106">
        <f>Seniori!NV95</f>
        <v>0</v>
      </c>
      <c r="NW226" s="106">
        <f>Seniori!NW95</f>
        <v>0</v>
      </c>
      <c r="NX226" s="106" t="str">
        <f>Seniori!NX95</f>
        <v>o</v>
      </c>
      <c r="NY226" s="106">
        <f>Seniori!NY95</f>
        <v>0</v>
      </c>
      <c r="NZ226" s="106">
        <f>Seniori!NZ95</f>
        <v>0</v>
      </c>
      <c r="OA226" s="106">
        <f>Seniori!OA95</f>
        <v>0</v>
      </c>
      <c r="OB226" s="106">
        <f>Seniori!OB95</f>
        <v>0</v>
      </c>
      <c r="OC226" s="106">
        <f>Seniori!OC95</f>
        <v>0</v>
      </c>
      <c r="OD226" s="106">
        <f>Seniori!OD95</f>
        <v>0</v>
      </c>
      <c r="OE226" s="106">
        <f>Seniori!OE95</f>
        <v>0</v>
      </c>
      <c r="OF226" s="106">
        <f>Seniori!OF95</f>
        <v>0</v>
      </c>
      <c r="OG226" s="106">
        <f>Seniori!OG95</f>
        <v>0</v>
      </c>
      <c r="OH226" s="106">
        <f>Seniori!OH95</f>
        <v>0</v>
      </c>
      <c r="OI226" s="106">
        <f>Seniori!OI95</f>
        <v>0</v>
      </c>
      <c r="OJ226" s="106">
        <f>Seniori!OJ95</f>
        <v>0</v>
      </c>
      <c r="OK226" s="106">
        <f>Seniori!OK95</f>
        <v>0</v>
      </c>
      <c r="OL226" s="106">
        <f>Seniori!OL95</f>
        <v>0</v>
      </c>
      <c r="OM226" s="106">
        <f>Seniori!OM95</f>
        <v>0</v>
      </c>
      <c r="ON226" s="106">
        <f>Seniori!ON95</f>
        <v>0</v>
      </c>
      <c r="OO226" s="106">
        <f>Seniori!OO95</f>
        <v>0</v>
      </c>
      <c r="OP226" s="106">
        <f>Seniori!OP95</f>
        <v>0</v>
      </c>
      <c r="OQ226" s="106">
        <f>Seniori!OQ95</f>
        <v>0</v>
      </c>
      <c r="OR226" s="106">
        <f>Seniori!OR95</f>
        <v>0</v>
      </c>
      <c r="OS226" s="106">
        <f>Seniori!OS95</f>
        <v>0</v>
      </c>
      <c r="OT226" s="106">
        <f>Seniori!OT95</f>
        <v>0</v>
      </c>
      <c r="OU226" s="106">
        <f>Seniori!OU95</f>
        <v>0</v>
      </c>
      <c r="OV226" s="106">
        <f>Seniori!OV95</f>
        <v>0</v>
      </c>
      <c r="OW226" s="106">
        <f>Seniori!OW95</f>
        <v>0</v>
      </c>
      <c r="OX226" s="106">
        <f>Seniori!OX95</f>
        <v>0</v>
      </c>
      <c r="OY226" s="106">
        <f>Seniori!OY95</f>
        <v>0</v>
      </c>
      <c r="OZ226" s="106">
        <f>Seniori!OZ95</f>
        <v>0</v>
      </c>
      <c r="PA226" s="106">
        <f>Seniori!PA95</f>
        <v>0</v>
      </c>
      <c r="PB226" s="106">
        <f>Seniori!PB95</f>
        <v>0</v>
      </c>
      <c r="PC226" s="106">
        <f>Seniori!PC95</f>
        <v>0</v>
      </c>
      <c r="PD226" s="106">
        <f>Seniori!PD95</f>
        <v>0</v>
      </c>
      <c r="PE226" s="106">
        <f>Seniori!PE95</f>
        <v>0</v>
      </c>
      <c r="PF226" s="106">
        <f>Seniori!PF95</f>
        <v>0</v>
      </c>
      <c r="PG226" s="106">
        <f>Seniori!PG95</f>
        <v>0</v>
      </c>
      <c r="PH226" s="106">
        <f>Seniori!PH95</f>
        <v>0</v>
      </c>
      <c r="PI226" s="106">
        <f>Seniori!PI95</f>
        <v>0</v>
      </c>
      <c r="PJ226" s="106">
        <f>Seniori!PJ95</f>
        <v>0</v>
      </c>
      <c r="PK226" s="106">
        <f>Seniori!PK95</f>
        <v>0</v>
      </c>
      <c r="PL226" s="106">
        <f>Seniori!PL95</f>
        <v>0</v>
      </c>
      <c r="PM226" s="106">
        <f>Seniori!PM95</f>
        <v>0</v>
      </c>
      <c r="PN226" s="106">
        <f>Seniori!PN95</f>
        <v>0</v>
      </c>
      <c r="PO226" s="106">
        <f>Seniori!PO95</f>
        <v>0</v>
      </c>
      <c r="PP226" s="106">
        <f>Seniori!PP95</f>
        <v>0</v>
      </c>
      <c r="PQ226" s="106">
        <f>Seniori!PQ95</f>
        <v>0</v>
      </c>
      <c r="PR226" s="106">
        <f>Seniori!PR95</f>
        <v>0</v>
      </c>
      <c r="PS226" s="106">
        <f>Seniori!PS95</f>
        <v>0</v>
      </c>
      <c r="PT226" s="106">
        <f>Seniori!PT95</f>
        <v>0</v>
      </c>
      <c r="PU226" s="106">
        <f>Seniori!PU95</f>
        <v>0</v>
      </c>
      <c r="PV226" s="106">
        <f>Seniori!PV95</f>
        <v>0</v>
      </c>
      <c r="PW226" s="106">
        <f>Seniori!PW95</f>
        <v>0</v>
      </c>
      <c r="PX226" s="106">
        <f>Seniori!PX95</f>
        <v>0</v>
      </c>
      <c r="PY226" s="106">
        <f>Seniori!PY95</f>
        <v>0</v>
      </c>
      <c r="PZ226" s="106">
        <f>Seniori!PZ95</f>
        <v>0</v>
      </c>
      <c r="QA226" s="106">
        <f>Seniori!QA95</f>
        <v>0</v>
      </c>
      <c r="QB226" s="106">
        <f>Seniori!QB95</f>
        <v>0</v>
      </c>
      <c r="QC226" s="106">
        <f>Seniori!QC95</f>
        <v>0</v>
      </c>
      <c r="QD226" s="106">
        <f>Seniori!QD95</f>
        <v>0</v>
      </c>
      <c r="QE226" s="106">
        <f>Seniori!QE95</f>
        <v>0</v>
      </c>
      <c r="QF226" s="106">
        <f>Seniori!QF95</f>
        <v>0</v>
      </c>
      <c r="QG226" s="106">
        <f>Seniori!QG95</f>
        <v>0</v>
      </c>
      <c r="QH226" s="106">
        <f>Seniori!QH95</f>
        <v>0</v>
      </c>
      <c r="QI226" s="106">
        <f>Seniori!QI95</f>
        <v>0</v>
      </c>
      <c r="QJ226" s="106">
        <f>Seniori!QJ95</f>
        <v>0</v>
      </c>
      <c r="QK226" s="106">
        <f>Seniori!QK95</f>
        <v>0</v>
      </c>
      <c r="QL226" s="106">
        <f>Seniori!QL95</f>
        <v>0</v>
      </c>
      <c r="QM226" s="106">
        <f>Seniori!QM95</f>
        <v>0</v>
      </c>
      <c r="QN226" s="106">
        <f>Seniori!QN95</f>
        <v>0</v>
      </c>
      <c r="QO226" s="106">
        <f>Seniori!QO95</f>
        <v>0</v>
      </c>
      <c r="QP226" s="106">
        <f>Seniori!QP95</f>
        <v>0</v>
      </c>
      <c r="QQ226" s="106">
        <f>Seniori!QQ95</f>
        <v>0</v>
      </c>
      <c r="QR226" s="106">
        <f>Seniori!QR95</f>
        <v>0</v>
      </c>
      <c r="QS226" s="106">
        <f>Seniori!QS95</f>
        <v>0</v>
      </c>
      <c r="QT226" s="106">
        <f>Seniori!QT95</f>
        <v>0</v>
      </c>
      <c r="QU226" s="106">
        <f>Seniori!QU95</f>
        <v>0</v>
      </c>
      <c r="QV226" s="106">
        <f>Seniori!QV95</f>
        <v>0</v>
      </c>
      <c r="QW226" s="106">
        <f>Seniori!QW95</f>
        <v>0</v>
      </c>
      <c r="QX226" s="106">
        <f>Seniori!QX95</f>
        <v>0</v>
      </c>
      <c r="QY226" s="106">
        <f>Seniori!QY95</f>
        <v>0</v>
      </c>
      <c r="QZ226" s="106">
        <f>Seniori!QZ95</f>
        <v>0</v>
      </c>
      <c r="RA226" s="106">
        <f>Seniori!RA95</f>
        <v>0</v>
      </c>
      <c r="RB226" s="106">
        <f>Seniori!RB95</f>
        <v>0</v>
      </c>
      <c r="RC226" s="106">
        <f>Seniori!RC95</f>
        <v>0</v>
      </c>
      <c r="RD226" s="106">
        <f>Seniori!RD95</f>
        <v>0</v>
      </c>
      <c r="RE226" s="106">
        <f>Seniori!RE95</f>
        <v>0</v>
      </c>
      <c r="RF226" s="106">
        <f>Seniori!RF95</f>
        <v>0</v>
      </c>
      <c r="RG226" s="106">
        <f>Seniori!RG95</f>
        <v>0</v>
      </c>
      <c r="RH226" s="106">
        <f>Seniori!RH95</f>
        <v>0</v>
      </c>
      <c r="RI226" s="106">
        <f>Seniori!RI95</f>
        <v>0</v>
      </c>
      <c r="RJ226" s="106">
        <f>Seniori!RJ95</f>
        <v>0</v>
      </c>
      <c r="RK226" s="106">
        <f>Seniori!RK95</f>
        <v>0</v>
      </c>
      <c r="RL226" s="106">
        <f>Seniori!RL95</f>
        <v>0</v>
      </c>
      <c r="RM226" s="106">
        <f>Seniori!RM95</f>
        <v>0</v>
      </c>
      <c r="RN226" s="106">
        <f>Seniori!RN95</f>
        <v>0</v>
      </c>
      <c r="RO226" s="106">
        <f>Seniori!RO95</f>
        <v>0</v>
      </c>
      <c r="RP226" s="106">
        <f>Seniori!RP95</f>
        <v>0</v>
      </c>
      <c r="RQ226" s="106">
        <f>Seniori!RQ95</f>
        <v>0</v>
      </c>
      <c r="RR226" s="106">
        <f>Seniori!RR95</f>
        <v>0</v>
      </c>
      <c r="RS226" s="106">
        <f>Seniori!RS95</f>
        <v>0</v>
      </c>
      <c r="RT226" s="106">
        <f>Seniori!RT95</f>
        <v>0</v>
      </c>
      <c r="RU226" s="106">
        <f>Seniori!RU95</f>
        <v>0</v>
      </c>
      <c r="RV226" s="106">
        <f>Seniori!RV95</f>
        <v>0</v>
      </c>
      <c r="RW226" s="106">
        <f>Seniori!RW95</f>
        <v>0</v>
      </c>
      <c r="RX226" s="106">
        <f>Seniori!RX95</f>
        <v>0</v>
      </c>
      <c r="RY226" s="106">
        <f>Seniori!RY95</f>
        <v>0</v>
      </c>
      <c r="RZ226" s="106">
        <f>Seniori!RZ95</f>
        <v>0</v>
      </c>
      <c r="SA226" s="106">
        <f>Seniori!SA95</f>
        <v>0</v>
      </c>
      <c r="SB226" s="106">
        <f>Seniori!SB95</f>
        <v>0</v>
      </c>
      <c r="SC226" s="106">
        <f>Seniori!SC95</f>
        <v>0</v>
      </c>
      <c r="SD226" s="106">
        <f>Seniori!SD95</f>
        <v>0</v>
      </c>
      <c r="SE226" s="106">
        <f>Seniori!SE95</f>
        <v>0</v>
      </c>
      <c r="SF226" s="106">
        <f>Seniori!SF95</f>
        <v>0</v>
      </c>
      <c r="SG226" s="106">
        <f>Seniori!SG95</f>
        <v>0</v>
      </c>
      <c r="SH226" s="106">
        <f>Seniori!SH95</f>
        <v>0</v>
      </c>
      <c r="SI226" s="106">
        <f>Seniori!SI95</f>
        <v>0</v>
      </c>
      <c r="SJ226" s="106">
        <f>Seniori!SJ95</f>
        <v>0</v>
      </c>
      <c r="SK226" s="106">
        <f>Seniori!SK95</f>
        <v>0</v>
      </c>
      <c r="SL226" s="106">
        <f>Seniori!SL95</f>
        <v>0</v>
      </c>
      <c r="SM226" s="106">
        <f>Seniori!SM95</f>
        <v>0</v>
      </c>
      <c r="SN226" s="106">
        <f>Seniori!SN95</f>
        <v>0</v>
      </c>
      <c r="SO226" s="106">
        <f>Seniori!SO95</f>
        <v>0</v>
      </c>
      <c r="SP226" s="106">
        <f>Seniori!SP95</f>
        <v>0</v>
      </c>
      <c r="SQ226" s="106">
        <f>Seniori!SQ95</f>
        <v>0</v>
      </c>
      <c r="SR226" s="106">
        <f>Seniori!SR95</f>
        <v>0</v>
      </c>
      <c r="SS226" s="106">
        <f>Seniori!SS95</f>
        <v>0</v>
      </c>
      <c r="ST226" s="106">
        <f>Seniori!ST95</f>
        <v>0</v>
      </c>
      <c r="SU226" s="106">
        <f>Seniori!SU95</f>
        <v>0</v>
      </c>
      <c r="SV226" s="106">
        <f>Seniori!SV95</f>
        <v>0</v>
      </c>
      <c r="SW226" s="106">
        <f>Seniori!SW95</f>
        <v>0</v>
      </c>
      <c r="SX226" s="106">
        <f>Seniori!SX95</f>
        <v>0</v>
      </c>
      <c r="SY226" s="106">
        <f>Seniori!SY95</f>
        <v>0</v>
      </c>
      <c r="SZ226" s="106">
        <f>Seniori!SZ95</f>
        <v>0</v>
      </c>
      <c r="TA226" s="106">
        <f>Seniori!TA95</f>
        <v>0</v>
      </c>
      <c r="TB226" s="106">
        <f>Seniori!TB95</f>
        <v>0</v>
      </c>
    </row>
    <row r="227" spans="1:522" s="1" customFormat="1" ht="18" customHeight="1" x14ac:dyDescent="0.25">
      <c r="A227" s="12"/>
      <c r="B227" s="11" t="s">
        <v>558</v>
      </c>
      <c r="C227" s="1">
        <v>12637</v>
      </c>
      <c r="E227" s="4" t="s">
        <v>557</v>
      </c>
      <c r="F227" s="1">
        <v>8582</v>
      </c>
      <c r="G227" s="9" t="s">
        <v>97</v>
      </c>
      <c r="H227" s="4" t="s">
        <v>559</v>
      </c>
      <c r="I227" s="1">
        <f t="shared" si="30"/>
        <v>0</v>
      </c>
      <c r="J227" s="12">
        <f>Tabuľka3[[#This Row],[Stĺpec9]]</f>
        <v>0</v>
      </c>
      <c r="K227" s="106">
        <f>Seniori!K98</f>
        <v>0</v>
      </c>
      <c r="L227" s="106">
        <f>Seniori!L98</f>
        <v>0</v>
      </c>
      <c r="M227" s="106">
        <f>Seniori!M98</f>
        <v>0</v>
      </c>
      <c r="N227" s="106">
        <f>Seniori!N98</f>
        <v>0</v>
      </c>
      <c r="O227" s="106">
        <f>Seniori!O98</f>
        <v>0</v>
      </c>
      <c r="P227" s="106">
        <f>Seniori!P98</f>
        <v>0</v>
      </c>
      <c r="Q227" s="106">
        <f>Seniori!Q98</f>
        <v>0</v>
      </c>
      <c r="R227" s="106">
        <f>Seniori!R98</f>
        <v>0</v>
      </c>
      <c r="S227" s="106">
        <f>Seniori!S98</f>
        <v>0</v>
      </c>
      <c r="T227" s="106">
        <f>Seniori!T98</f>
        <v>0</v>
      </c>
      <c r="U227" s="106">
        <f>Seniori!U98</f>
        <v>0</v>
      </c>
      <c r="V227" s="106">
        <f>Seniori!V98</f>
        <v>0</v>
      </c>
      <c r="W227" s="106">
        <f>Seniori!W98</f>
        <v>0</v>
      </c>
      <c r="X227" s="106">
        <f>Seniori!X98</f>
        <v>0</v>
      </c>
      <c r="Y227" s="106">
        <f>Seniori!Y98</f>
        <v>0</v>
      </c>
      <c r="Z227" s="106">
        <f>Seniori!Z98</f>
        <v>0</v>
      </c>
      <c r="AA227" s="106">
        <f>Seniori!AA98</f>
        <v>0</v>
      </c>
      <c r="AB227" s="106">
        <f>Seniori!AB98</f>
        <v>0</v>
      </c>
      <c r="AC227" s="106">
        <f>Seniori!AC98</f>
        <v>0</v>
      </c>
      <c r="AD227" s="106">
        <f>Seniori!AD98</f>
        <v>0</v>
      </c>
      <c r="AE227" s="106">
        <f>Seniori!AE98</f>
        <v>0</v>
      </c>
      <c r="AF227" s="106">
        <f>Seniori!AF98</f>
        <v>0</v>
      </c>
      <c r="AG227" s="106">
        <f>Seniori!AG98</f>
        <v>0</v>
      </c>
      <c r="AH227" s="106">
        <f>Seniori!AH98</f>
        <v>0</v>
      </c>
      <c r="AI227" s="106">
        <f>Seniori!AI98</f>
        <v>0</v>
      </c>
      <c r="AJ227" s="106">
        <f>Seniori!AJ98</f>
        <v>0</v>
      </c>
      <c r="AK227" s="106">
        <f>Seniori!AK98</f>
        <v>0</v>
      </c>
      <c r="AL227" s="106">
        <f>Seniori!AL98</f>
        <v>0</v>
      </c>
      <c r="AM227" s="106">
        <f>Seniori!AM98</f>
        <v>0</v>
      </c>
      <c r="AN227" s="106">
        <f>Seniori!AN98</f>
        <v>0</v>
      </c>
      <c r="AO227" s="106">
        <f>Seniori!AO98</f>
        <v>0</v>
      </c>
      <c r="AP227" s="106">
        <f>Seniori!AP98</f>
        <v>0</v>
      </c>
      <c r="AQ227" s="106">
        <f>Seniori!AQ98</f>
        <v>0</v>
      </c>
      <c r="AR227" s="106">
        <f>Seniori!AR98</f>
        <v>0</v>
      </c>
      <c r="AS227" s="106">
        <f>Seniori!AS98</f>
        <v>0</v>
      </c>
      <c r="AT227" s="106">
        <f>Seniori!AT98</f>
        <v>0</v>
      </c>
      <c r="AU227" s="106">
        <f>Seniori!AU98</f>
        <v>0</v>
      </c>
      <c r="AV227" s="106">
        <f>Seniori!AV98</f>
        <v>0</v>
      </c>
      <c r="AW227" s="106">
        <f>Seniori!AW98</f>
        <v>0</v>
      </c>
      <c r="AX227" s="106">
        <f>Seniori!AX98</f>
        <v>0</v>
      </c>
      <c r="AY227" s="106">
        <f>Seniori!AY98</f>
        <v>0</v>
      </c>
      <c r="AZ227" s="106">
        <f>Seniori!AZ98</f>
        <v>0</v>
      </c>
      <c r="BA227" s="106">
        <f>Seniori!BA98</f>
        <v>0</v>
      </c>
      <c r="BB227" s="106">
        <f>Seniori!BB98</f>
        <v>0</v>
      </c>
      <c r="BC227" s="106">
        <f>Seniori!BC98</f>
        <v>0</v>
      </c>
      <c r="BD227" s="106">
        <f>Seniori!BD98</f>
        <v>0</v>
      </c>
      <c r="BE227" s="106">
        <f>Seniori!BE98</f>
        <v>0</v>
      </c>
      <c r="BF227" s="106">
        <f>Seniori!BF98</f>
        <v>0</v>
      </c>
      <c r="BG227" s="106">
        <f>Seniori!BG98</f>
        <v>0</v>
      </c>
      <c r="BH227" s="106">
        <f>Seniori!BH98</f>
        <v>0</v>
      </c>
      <c r="BI227" s="106">
        <f>Seniori!BI98</f>
        <v>0</v>
      </c>
      <c r="BJ227" s="106">
        <f>Seniori!BJ98</f>
        <v>0</v>
      </c>
      <c r="BK227" s="106">
        <f>Seniori!BK98</f>
        <v>0</v>
      </c>
      <c r="BL227" s="106">
        <f>Seniori!BL98</f>
        <v>0</v>
      </c>
      <c r="BM227" s="106">
        <f>Seniori!BM98</f>
        <v>0</v>
      </c>
      <c r="BN227" s="106">
        <f>Seniori!BN98</f>
        <v>0</v>
      </c>
      <c r="BO227" s="106">
        <f>Seniori!BO98</f>
        <v>0</v>
      </c>
      <c r="BP227" s="106">
        <f>Seniori!BP98</f>
        <v>0</v>
      </c>
      <c r="BQ227" s="106">
        <f>Seniori!BQ98</f>
        <v>0</v>
      </c>
      <c r="BR227" s="106">
        <f>Seniori!BR98</f>
        <v>0</v>
      </c>
      <c r="BS227" s="106">
        <f>Seniori!BS98</f>
        <v>0</v>
      </c>
      <c r="BT227" s="106">
        <f>Seniori!BT98</f>
        <v>0</v>
      </c>
      <c r="BU227" s="106">
        <f>Seniori!BU98</f>
        <v>0</v>
      </c>
      <c r="BV227" s="106">
        <f>Seniori!BV98</f>
        <v>0</v>
      </c>
      <c r="BW227" s="106">
        <f>Seniori!BW98</f>
        <v>0</v>
      </c>
      <c r="BX227" s="106">
        <f>Seniori!BX98</f>
        <v>0</v>
      </c>
      <c r="BY227" s="106">
        <f>Seniori!BY98</f>
        <v>0</v>
      </c>
      <c r="BZ227" s="106">
        <f>Seniori!BZ98</f>
        <v>0</v>
      </c>
      <c r="CA227" s="106">
        <f>Seniori!CA98</f>
        <v>0</v>
      </c>
      <c r="CB227" s="106">
        <f>Seniori!CB98</f>
        <v>0</v>
      </c>
      <c r="CC227" s="106">
        <f>Seniori!CC98</f>
        <v>0</v>
      </c>
      <c r="CD227" s="106">
        <f>Seniori!CD98</f>
        <v>0</v>
      </c>
      <c r="CE227" s="106">
        <f>Seniori!CE98</f>
        <v>0</v>
      </c>
      <c r="CF227" s="106">
        <f>Seniori!CF98</f>
        <v>0</v>
      </c>
      <c r="CG227" s="106">
        <f>Seniori!CG98</f>
        <v>0</v>
      </c>
      <c r="CH227" s="106">
        <f>Seniori!CH98</f>
        <v>0</v>
      </c>
      <c r="CI227" s="106">
        <f>Seniori!CI98</f>
        <v>0</v>
      </c>
      <c r="CJ227" s="106">
        <f>Seniori!CJ98</f>
        <v>0</v>
      </c>
      <c r="CK227" s="106">
        <f>Seniori!CK98</f>
        <v>0</v>
      </c>
      <c r="CL227" s="106">
        <f>Seniori!CL98</f>
        <v>0</v>
      </c>
      <c r="CM227" s="106">
        <f>Seniori!CM98</f>
        <v>0</v>
      </c>
      <c r="CN227" s="106">
        <f>Seniori!CN98</f>
        <v>0</v>
      </c>
      <c r="CO227" s="106">
        <f>Seniori!CO98</f>
        <v>0</v>
      </c>
      <c r="CP227" s="106">
        <f>Seniori!CP98</f>
        <v>0</v>
      </c>
      <c r="CQ227" s="106">
        <f>Seniori!CQ98</f>
        <v>0</v>
      </c>
      <c r="CR227" s="106">
        <f>Seniori!CR98</f>
        <v>0</v>
      </c>
      <c r="CS227" s="106">
        <f>Seniori!CS98</f>
        <v>0</v>
      </c>
      <c r="CT227" s="106">
        <f>Seniori!CT98</f>
        <v>0</v>
      </c>
      <c r="CU227" s="106">
        <f>Seniori!CU98</f>
        <v>0</v>
      </c>
      <c r="CV227" s="106">
        <f>Seniori!CV98</f>
        <v>0</v>
      </c>
      <c r="CW227" s="106">
        <f>Seniori!CW98</f>
        <v>0</v>
      </c>
      <c r="CX227" s="106">
        <f>Seniori!CX98</f>
        <v>0</v>
      </c>
      <c r="CY227" s="106">
        <f>Seniori!CY98</f>
        <v>0</v>
      </c>
      <c r="CZ227" s="106">
        <f>Seniori!CZ98</f>
        <v>0</v>
      </c>
      <c r="DA227" s="106">
        <f>Seniori!DA98</f>
        <v>0</v>
      </c>
      <c r="DB227" s="106">
        <f>Seniori!DB98</f>
        <v>0</v>
      </c>
      <c r="DC227" s="106">
        <f>Seniori!DC98</f>
        <v>0</v>
      </c>
      <c r="DD227" s="106">
        <f>Seniori!DD98</f>
        <v>0</v>
      </c>
      <c r="DE227" s="106">
        <f>Seniori!DE98</f>
        <v>0</v>
      </c>
      <c r="DF227" s="106">
        <f>Seniori!DF98</f>
        <v>0</v>
      </c>
      <c r="DG227" s="106">
        <f>Seniori!DG98</f>
        <v>0</v>
      </c>
      <c r="DH227" s="106">
        <f>Seniori!DH98</f>
        <v>0</v>
      </c>
      <c r="DI227" s="106">
        <f>Seniori!DI98</f>
        <v>0</v>
      </c>
      <c r="DJ227" s="106">
        <f>Seniori!DJ98</f>
        <v>0</v>
      </c>
      <c r="DK227" s="106">
        <f>Seniori!DK98</f>
        <v>0</v>
      </c>
      <c r="DL227" s="106">
        <f>Seniori!DL98</f>
        <v>0</v>
      </c>
      <c r="DM227" s="106">
        <f>Seniori!DM98</f>
        <v>0</v>
      </c>
      <c r="DN227" s="106">
        <f>Seniori!DN98</f>
        <v>0</v>
      </c>
      <c r="DO227" s="106">
        <f>Seniori!DO98</f>
        <v>0</v>
      </c>
      <c r="DP227" s="106">
        <f>Seniori!DP98</f>
        <v>0</v>
      </c>
      <c r="DQ227" s="106">
        <f>Seniori!DQ98</f>
        <v>0</v>
      </c>
      <c r="DR227" s="106">
        <f>Seniori!DR98</f>
        <v>0</v>
      </c>
      <c r="DS227" s="106">
        <f>Seniori!DS98</f>
        <v>0</v>
      </c>
      <c r="DT227" s="106">
        <f>Seniori!DT98</f>
        <v>0</v>
      </c>
      <c r="DU227" s="106">
        <f>Seniori!DU98</f>
        <v>0</v>
      </c>
      <c r="DV227" s="106">
        <f>Seniori!DV98</f>
        <v>0</v>
      </c>
      <c r="DW227" s="106">
        <f>Seniori!DW98</f>
        <v>0</v>
      </c>
      <c r="DX227" s="106">
        <f>Seniori!DX98</f>
        <v>0</v>
      </c>
      <c r="DY227" s="106">
        <f>Seniori!DY98</f>
        <v>0</v>
      </c>
      <c r="DZ227" s="106">
        <f>Seniori!DZ98</f>
        <v>0</v>
      </c>
      <c r="EA227" s="106">
        <f>Seniori!EA98</f>
        <v>0</v>
      </c>
      <c r="EB227" s="106">
        <f>Seniori!EB98</f>
        <v>0</v>
      </c>
      <c r="EC227" s="106">
        <f>Seniori!EC98</f>
        <v>0</v>
      </c>
      <c r="ED227" s="106">
        <f>Seniori!ED98</f>
        <v>0</v>
      </c>
      <c r="EE227" s="106">
        <f>Seniori!EE98</f>
        <v>0</v>
      </c>
      <c r="EF227" s="106">
        <f>Seniori!EF98</f>
        <v>0</v>
      </c>
      <c r="EG227" s="106">
        <f>Seniori!EG98</f>
        <v>0</v>
      </c>
      <c r="EH227" s="106">
        <f>Seniori!EH98</f>
        <v>0</v>
      </c>
      <c r="EI227" s="106">
        <f>Seniori!EI98</f>
        <v>0</v>
      </c>
      <c r="EJ227" s="106">
        <f>Seniori!EJ98</f>
        <v>0</v>
      </c>
      <c r="EK227" s="106">
        <f>Seniori!EK98</f>
        <v>0</v>
      </c>
      <c r="EL227" s="106">
        <f>Seniori!EL98</f>
        <v>0</v>
      </c>
      <c r="EM227" s="106">
        <f>Seniori!EM98</f>
        <v>0</v>
      </c>
      <c r="EN227" s="106">
        <f>Seniori!EN98</f>
        <v>0</v>
      </c>
      <c r="EO227" s="106">
        <f>Seniori!EO98</f>
        <v>0</v>
      </c>
      <c r="EP227" s="106">
        <f>Seniori!EP98</f>
        <v>0</v>
      </c>
      <c r="EQ227" s="106">
        <f>Seniori!EQ98</f>
        <v>0</v>
      </c>
      <c r="ER227" s="106">
        <f>Seniori!ER98</f>
        <v>0</v>
      </c>
      <c r="ES227" s="106">
        <f>Seniori!ES98</f>
        <v>0</v>
      </c>
      <c r="ET227" s="106">
        <f>Seniori!ET98</f>
        <v>0</v>
      </c>
      <c r="EU227" s="106">
        <f>Seniori!EU98</f>
        <v>0</v>
      </c>
      <c r="EV227" s="106">
        <f>Seniori!EV98</f>
        <v>0</v>
      </c>
      <c r="EW227" s="106">
        <f>Seniori!EW98</f>
        <v>0</v>
      </c>
      <c r="EX227" s="106">
        <f>Seniori!EX98</f>
        <v>0</v>
      </c>
      <c r="EY227" s="106">
        <f>Seniori!EY98</f>
        <v>0</v>
      </c>
      <c r="EZ227" s="106">
        <f>Seniori!EZ98</f>
        <v>0</v>
      </c>
      <c r="FA227" s="106">
        <f>Seniori!FA98</f>
        <v>0</v>
      </c>
      <c r="FB227" s="106">
        <f>Seniori!FB98</f>
        <v>0</v>
      </c>
      <c r="FC227" s="106">
        <f>Seniori!FC98</f>
        <v>0</v>
      </c>
      <c r="FD227" s="106">
        <f>Seniori!FD98</f>
        <v>0</v>
      </c>
      <c r="FE227" s="106">
        <f>Seniori!FE98</f>
        <v>0</v>
      </c>
      <c r="FF227" s="106">
        <f>Seniori!FF98</f>
        <v>0</v>
      </c>
      <c r="FG227" s="106">
        <f>Seniori!FG98</f>
        <v>0</v>
      </c>
      <c r="FH227" s="106">
        <f>Seniori!FH98</f>
        <v>0</v>
      </c>
      <c r="FI227" s="106">
        <f>Seniori!FI98</f>
        <v>0</v>
      </c>
      <c r="FJ227" s="106">
        <f>Seniori!FJ98</f>
        <v>0</v>
      </c>
      <c r="FK227" s="106">
        <f>Seniori!FK98</f>
        <v>0</v>
      </c>
      <c r="FL227" s="106">
        <f>Seniori!FL98</f>
        <v>0</v>
      </c>
      <c r="FM227" s="106">
        <f>Seniori!FM98</f>
        <v>0</v>
      </c>
      <c r="FN227" s="106">
        <f>Seniori!FN98</f>
        <v>0</v>
      </c>
      <c r="FO227" s="106">
        <f>Seniori!FO98</f>
        <v>0</v>
      </c>
      <c r="FP227" s="106">
        <f>Seniori!FP98</f>
        <v>0</v>
      </c>
      <c r="FQ227" s="106">
        <f>Seniori!FQ98</f>
        <v>0</v>
      </c>
      <c r="FR227" s="106">
        <f>Seniori!FR98</f>
        <v>0</v>
      </c>
      <c r="FS227" s="106">
        <f>Seniori!FS98</f>
        <v>0</v>
      </c>
      <c r="FT227" s="106">
        <f>Seniori!FT98</f>
        <v>0</v>
      </c>
      <c r="FU227" s="106">
        <f>Seniori!FU98</f>
        <v>0</v>
      </c>
      <c r="FV227" s="106">
        <f>Seniori!FV98</f>
        <v>0</v>
      </c>
      <c r="FW227" s="106">
        <f>Seniori!FW98</f>
        <v>0</v>
      </c>
      <c r="FX227" s="106">
        <f>Seniori!FX98</f>
        <v>0</v>
      </c>
      <c r="FY227" s="106">
        <f>Seniori!FY98</f>
        <v>0</v>
      </c>
      <c r="FZ227" s="106">
        <f>Seniori!FZ98</f>
        <v>0</v>
      </c>
      <c r="GA227" s="106">
        <f>Seniori!GA98</f>
        <v>0</v>
      </c>
      <c r="GB227" s="106">
        <f>Seniori!GB98</f>
        <v>0</v>
      </c>
      <c r="GC227" s="106">
        <f>Seniori!GC98</f>
        <v>0</v>
      </c>
      <c r="GD227" s="106">
        <f>Seniori!GD98</f>
        <v>0</v>
      </c>
      <c r="GE227" s="106">
        <f>Seniori!GE98</f>
        <v>0</v>
      </c>
      <c r="GF227" s="106">
        <f>Seniori!GF98</f>
        <v>0</v>
      </c>
      <c r="GG227" s="106">
        <f>Seniori!GG98</f>
        <v>0</v>
      </c>
      <c r="GH227" s="106">
        <f>Seniori!GH98</f>
        <v>0</v>
      </c>
      <c r="GI227" s="106">
        <f>Seniori!GI98</f>
        <v>0</v>
      </c>
      <c r="GJ227" s="106">
        <f>Seniori!GJ98</f>
        <v>0</v>
      </c>
      <c r="GK227" s="106">
        <f>Seniori!GK98</f>
        <v>0</v>
      </c>
      <c r="GL227" s="106">
        <f>Seniori!GL98</f>
        <v>0</v>
      </c>
      <c r="GM227" s="106">
        <f>Seniori!GM98</f>
        <v>0</v>
      </c>
      <c r="GN227" s="106">
        <f>Seniori!GN98</f>
        <v>0</v>
      </c>
      <c r="GO227" s="106">
        <f>Seniori!GO98</f>
        <v>0</v>
      </c>
      <c r="GP227" s="106">
        <f>Seniori!GP98</f>
        <v>0</v>
      </c>
      <c r="GQ227" s="106">
        <f>Seniori!GQ98</f>
        <v>0</v>
      </c>
      <c r="GR227" s="106">
        <f>Seniori!GR98</f>
        <v>0</v>
      </c>
      <c r="GS227" s="106">
        <f>Seniori!GS98</f>
        <v>0</v>
      </c>
      <c r="GT227" s="106">
        <f>Seniori!GT98</f>
        <v>0</v>
      </c>
      <c r="GU227" s="106">
        <f>Seniori!GU98</f>
        <v>0</v>
      </c>
      <c r="GV227" s="106">
        <f>Seniori!GV98</f>
        <v>0</v>
      </c>
      <c r="GW227" s="106">
        <f>Seniori!GW98</f>
        <v>0</v>
      </c>
      <c r="GX227" s="106">
        <f>Seniori!GX98</f>
        <v>0</v>
      </c>
      <c r="GY227" s="106">
        <f>Seniori!GY98</f>
        <v>0</v>
      </c>
      <c r="GZ227" s="106">
        <f>Seniori!GZ98</f>
        <v>0</v>
      </c>
      <c r="HA227" s="106">
        <f>Seniori!HA98</f>
        <v>0</v>
      </c>
      <c r="HB227" s="106">
        <f>Seniori!HB98</f>
        <v>0</v>
      </c>
      <c r="HC227" s="106">
        <f>Seniori!HC98</f>
        <v>0</v>
      </c>
      <c r="HD227" s="106">
        <f>Seniori!HD98</f>
        <v>0</v>
      </c>
      <c r="HE227" s="106">
        <f>Seniori!HE98</f>
        <v>0</v>
      </c>
      <c r="HF227" s="106">
        <f>Seniori!HF98</f>
        <v>0</v>
      </c>
      <c r="HG227" s="106">
        <f>Seniori!HG98</f>
        <v>0</v>
      </c>
      <c r="HH227" s="106">
        <f>Seniori!HH98</f>
        <v>0</v>
      </c>
      <c r="HI227" s="106">
        <f>Seniori!HI98</f>
        <v>0</v>
      </c>
      <c r="HJ227" s="106">
        <f>Seniori!HJ98</f>
        <v>0</v>
      </c>
      <c r="HK227" s="106">
        <f>Seniori!HK98</f>
        <v>0</v>
      </c>
      <c r="HL227" s="106">
        <f>Seniori!HL98</f>
        <v>0</v>
      </c>
      <c r="HM227" s="106">
        <f>Seniori!HM98</f>
        <v>0</v>
      </c>
      <c r="HN227" s="106">
        <f>Seniori!HN98</f>
        <v>0</v>
      </c>
      <c r="HO227" s="106">
        <f>Seniori!HO98</f>
        <v>0</v>
      </c>
      <c r="HP227" s="106">
        <f>Seniori!HP98</f>
        <v>0</v>
      </c>
      <c r="HQ227" s="106">
        <f>Seniori!HQ98</f>
        <v>0</v>
      </c>
      <c r="HR227" s="106">
        <f>Seniori!HR98</f>
        <v>0</v>
      </c>
      <c r="HS227" s="106">
        <f>Seniori!HS98</f>
        <v>0</v>
      </c>
      <c r="HT227" s="106">
        <f>Seniori!HT98</f>
        <v>0</v>
      </c>
      <c r="HU227" s="106">
        <f>Seniori!HU98</f>
        <v>0</v>
      </c>
      <c r="HV227" s="106">
        <f>Seniori!HV98</f>
        <v>0</v>
      </c>
      <c r="HW227" s="106">
        <f>Seniori!HW98</f>
        <v>0</v>
      </c>
      <c r="HX227" s="106">
        <f>Seniori!HX98</f>
        <v>0</v>
      </c>
      <c r="HY227" s="106">
        <f>Seniori!HY98</f>
        <v>0</v>
      </c>
      <c r="HZ227" s="106">
        <f>Seniori!HZ98</f>
        <v>0</v>
      </c>
      <c r="IA227" s="106">
        <f>Seniori!IA98</f>
        <v>0</v>
      </c>
      <c r="IB227" s="106">
        <f>Seniori!IB98</f>
        <v>0</v>
      </c>
      <c r="IC227" s="106">
        <f>Seniori!IC98</f>
        <v>0</v>
      </c>
      <c r="ID227" s="106">
        <f>Seniori!ID98</f>
        <v>0</v>
      </c>
      <c r="IE227" s="106">
        <f>Seniori!IE98</f>
        <v>0</v>
      </c>
      <c r="IF227" s="106">
        <f>Seniori!IF98</f>
        <v>0</v>
      </c>
      <c r="IG227" s="106">
        <f>Seniori!IG98</f>
        <v>0</v>
      </c>
      <c r="IH227" s="106">
        <f>Seniori!IH98</f>
        <v>0</v>
      </c>
      <c r="II227" s="106">
        <f>Seniori!II98</f>
        <v>0</v>
      </c>
      <c r="IJ227" s="106">
        <f>Seniori!IJ98</f>
        <v>0</v>
      </c>
      <c r="IK227" s="106">
        <f>Seniori!IK98</f>
        <v>0</v>
      </c>
      <c r="IL227" s="106">
        <f>Seniori!IL98</f>
        <v>0</v>
      </c>
      <c r="IM227" s="106">
        <f>Seniori!IM98</f>
        <v>0</v>
      </c>
      <c r="IN227" s="106">
        <f>Seniori!IN98</f>
        <v>0</v>
      </c>
      <c r="IO227" s="106">
        <f>Seniori!IO98</f>
        <v>0</v>
      </c>
      <c r="IP227" s="106">
        <f>Seniori!IP98</f>
        <v>0</v>
      </c>
      <c r="IQ227" s="106">
        <f>Seniori!IQ98</f>
        <v>0</v>
      </c>
      <c r="IR227" s="106">
        <f>Seniori!IR98</f>
        <v>0</v>
      </c>
      <c r="IS227" s="106">
        <f>Seniori!IS98</f>
        <v>0</v>
      </c>
      <c r="IT227" s="106">
        <f>Seniori!IT98</f>
        <v>0</v>
      </c>
      <c r="IU227" s="106">
        <f>Seniori!IU98</f>
        <v>0</v>
      </c>
      <c r="IV227" s="106">
        <f>Seniori!IV98</f>
        <v>0</v>
      </c>
      <c r="IW227" s="106">
        <f>Seniori!IW98</f>
        <v>0</v>
      </c>
      <c r="IX227" s="106">
        <f>Seniori!IX98</f>
        <v>0</v>
      </c>
      <c r="IY227" s="106">
        <f>Seniori!IY98</f>
        <v>0</v>
      </c>
      <c r="IZ227" s="106">
        <f>Seniori!IZ98</f>
        <v>0</v>
      </c>
      <c r="JA227" s="106">
        <f>Seniori!JA98</f>
        <v>0</v>
      </c>
      <c r="JB227" s="106">
        <f>Seniori!JB98</f>
        <v>0</v>
      </c>
      <c r="JC227" s="106">
        <f>Seniori!JC98</f>
        <v>0</v>
      </c>
      <c r="JD227" s="106">
        <f>Seniori!JD98</f>
        <v>0</v>
      </c>
      <c r="JE227" s="106">
        <f>Seniori!JE98</f>
        <v>0</v>
      </c>
      <c r="JF227" s="106">
        <f>Seniori!JF98</f>
        <v>0</v>
      </c>
      <c r="JG227" s="106">
        <f>Seniori!JG98</f>
        <v>0</v>
      </c>
      <c r="JH227" s="106">
        <f>Seniori!JH98</f>
        <v>0</v>
      </c>
      <c r="JI227" s="106">
        <f>Seniori!JI98</f>
        <v>0</v>
      </c>
      <c r="JJ227" s="106">
        <f>Seniori!JJ98</f>
        <v>0</v>
      </c>
      <c r="JK227" s="106">
        <f>Seniori!JK98</f>
        <v>0</v>
      </c>
      <c r="JL227" s="106">
        <f>Seniori!JL98</f>
        <v>0</v>
      </c>
      <c r="JM227" s="106">
        <f>Seniori!JM98</f>
        <v>0</v>
      </c>
      <c r="JN227" s="106">
        <f>Seniori!JN98</f>
        <v>0</v>
      </c>
      <c r="JO227" s="106">
        <f>Seniori!JO98</f>
        <v>0</v>
      </c>
      <c r="JP227" s="106">
        <f>Seniori!JP98</f>
        <v>0</v>
      </c>
      <c r="JQ227" s="106">
        <f>Seniori!JQ98</f>
        <v>0</v>
      </c>
      <c r="JR227" s="106">
        <f>Seniori!JR98</f>
        <v>0</v>
      </c>
      <c r="JS227" s="106">
        <f>Seniori!JS98</f>
        <v>0</v>
      </c>
      <c r="JT227" s="106">
        <f>Seniori!JT98</f>
        <v>0</v>
      </c>
      <c r="JU227" s="106">
        <f>Seniori!JU98</f>
        <v>0</v>
      </c>
      <c r="JV227" s="106">
        <f>Seniori!JV98</f>
        <v>0</v>
      </c>
      <c r="JW227" s="106">
        <f>Seniori!JW98</f>
        <v>0</v>
      </c>
      <c r="JX227" s="106">
        <f>Seniori!JX98</f>
        <v>0</v>
      </c>
      <c r="JY227" s="106">
        <f>Seniori!JY98</f>
        <v>0</v>
      </c>
      <c r="JZ227" s="106">
        <f>Seniori!JZ98</f>
        <v>0</v>
      </c>
      <c r="KA227" s="106">
        <f>Seniori!KA98</f>
        <v>0</v>
      </c>
      <c r="KB227" s="106">
        <f>Seniori!KB98</f>
        <v>0</v>
      </c>
      <c r="KC227" s="106">
        <f>Seniori!KC98</f>
        <v>0</v>
      </c>
      <c r="KD227" s="106">
        <f>Seniori!KD98</f>
        <v>0</v>
      </c>
      <c r="KE227" s="106">
        <f>Seniori!KE98</f>
        <v>0</v>
      </c>
      <c r="KF227" s="106">
        <f>Seniori!KF98</f>
        <v>0</v>
      </c>
      <c r="KG227" s="106">
        <f>Seniori!KG98</f>
        <v>0</v>
      </c>
      <c r="KH227" s="106">
        <f>Seniori!KH98</f>
        <v>0</v>
      </c>
      <c r="KI227" s="106">
        <f>Seniori!KI98</f>
        <v>0</v>
      </c>
      <c r="KJ227" s="106">
        <f>Seniori!KJ98</f>
        <v>0</v>
      </c>
      <c r="KK227" s="106">
        <f>Seniori!KK98</f>
        <v>0</v>
      </c>
      <c r="KL227" s="106">
        <f>Seniori!KL98</f>
        <v>0</v>
      </c>
      <c r="KM227" s="106">
        <f>Seniori!KM98</f>
        <v>0</v>
      </c>
      <c r="KN227" s="106">
        <f>Seniori!KN98</f>
        <v>0</v>
      </c>
      <c r="KO227" s="106">
        <f>Seniori!KO98</f>
        <v>0</v>
      </c>
      <c r="KP227" s="106">
        <f>Seniori!KP98</f>
        <v>0</v>
      </c>
      <c r="KQ227" s="106">
        <f>Seniori!KQ98</f>
        <v>0</v>
      </c>
      <c r="KR227" s="106">
        <f>Seniori!KR98</f>
        <v>0</v>
      </c>
      <c r="KS227" s="106">
        <f>Seniori!KS98</f>
        <v>0</v>
      </c>
      <c r="KT227" s="106">
        <f>Seniori!KT98</f>
        <v>0</v>
      </c>
      <c r="KU227" s="106">
        <f>Seniori!KU98</f>
        <v>0</v>
      </c>
      <c r="KV227" s="106">
        <f>Seniori!KV98</f>
        <v>0</v>
      </c>
      <c r="KW227" s="106">
        <f>Seniori!KW98</f>
        <v>0</v>
      </c>
      <c r="KX227" s="106">
        <f>Seniori!KX98</f>
        <v>0</v>
      </c>
      <c r="KY227" s="106">
        <f>Seniori!KY98</f>
        <v>0</v>
      </c>
      <c r="KZ227" s="106">
        <f>Seniori!KZ98</f>
        <v>0</v>
      </c>
      <c r="LA227" s="106">
        <f>Seniori!LA98</f>
        <v>0</v>
      </c>
      <c r="LB227" s="106">
        <f>Seniori!LB98</f>
        <v>0</v>
      </c>
      <c r="LC227" s="106">
        <f>Seniori!LC98</f>
        <v>0</v>
      </c>
      <c r="LD227" s="106">
        <f>Seniori!LD98</f>
        <v>0</v>
      </c>
      <c r="LE227" s="106">
        <f>Seniori!LE98</f>
        <v>0</v>
      </c>
      <c r="LF227" s="106">
        <f>Seniori!LF98</f>
        <v>0</v>
      </c>
      <c r="LG227" s="106">
        <f>Seniori!LG98</f>
        <v>0</v>
      </c>
      <c r="LH227" s="106">
        <f>Seniori!LH98</f>
        <v>0</v>
      </c>
      <c r="LI227" s="106">
        <f>Seniori!LI98</f>
        <v>0</v>
      </c>
      <c r="LJ227" s="106">
        <f>Seniori!LJ98</f>
        <v>0</v>
      </c>
      <c r="LK227" s="106">
        <f>Seniori!LK98</f>
        <v>0</v>
      </c>
      <c r="LL227" s="106">
        <f>Seniori!LL98</f>
        <v>0</v>
      </c>
      <c r="LM227" s="106">
        <f>Seniori!LM98</f>
        <v>0</v>
      </c>
      <c r="LN227" s="106">
        <f>Seniori!LN98</f>
        <v>0</v>
      </c>
      <c r="LO227" s="106">
        <f>Seniori!LO98</f>
        <v>0</v>
      </c>
      <c r="LP227" s="106">
        <f>Seniori!LP98</f>
        <v>0</v>
      </c>
      <c r="LQ227" s="106">
        <f>Seniori!LQ98</f>
        <v>0</v>
      </c>
      <c r="LR227" s="106">
        <f>Seniori!LR98</f>
        <v>0</v>
      </c>
      <c r="LS227" s="106">
        <f>Seniori!LS98</f>
        <v>0</v>
      </c>
      <c r="LT227" s="106">
        <f>Seniori!LT98</f>
        <v>0</v>
      </c>
      <c r="LU227" s="106">
        <f>Seniori!LU98</f>
        <v>0</v>
      </c>
      <c r="LV227" s="106">
        <f>Seniori!LV98</f>
        <v>0</v>
      </c>
      <c r="LW227" s="106">
        <f>Seniori!LW98</f>
        <v>0</v>
      </c>
      <c r="LX227" s="106">
        <f>Seniori!LX98</f>
        <v>0</v>
      </c>
      <c r="LY227" s="106">
        <f>Seniori!LY98</f>
        <v>0</v>
      </c>
      <c r="LZ227" s="106">
        <f>Seniori!LZ98</f>
        <v>0</v>
      </c>
      <c r="MA227" s="106" t="str">
        <f>Seniori!MA98</f>
        <v>o</v>
      </c>
      <c r="MB227" s="106">
        <f>Seniori!MB98</f>
        <v>0</v>
      </c>
      <c r="MC227" s="106">
        <f>Seniori!MC98</f>
        <v>0</v>
      </c>
      <c r="MD227" s="106">
        <f>Seniori!MD98</f>
        <v>0</v>
      </c>
      <c r="ME227" s="106">
        <f>Seniori!ME98</f>
        <v>0</v>
      </c>
      <c r="MF227" s="106">
        <f>Seniori!MF98</f>
        <v>0</v>
      </c>
      <c r="MG227" s="106">
        <f>Seniori!MG98</f>
        <v>0</v>
      </c>
      <c r="MH227" s="106">
        <f>Seniori!MH98</f>
        <v>0</v>
      </c>
      <c r="MI227" s="106">
        <f>Seniori!MI98</f>
        <v>0</v>
      </c>
      <c r="MJ227" s="106">
        <f>Seniori!MJ98</f>
        <v>0</v>
      </c>
      <c r="MK227" s="106">
        <f>Seniori!MK98</f>
        <v>0</v>
      </c>
      <c r="ML227" s="106">
        <f>Seniori!ML98</f>
        <v>0</v>
      </c>
      <c r="MM227" s="106">
        <f>Seniori!MM98</f>
        <v>0</v>
      </c>
      <c r="MN227" s="106">
        <f>Seniori!MN98</f>
        <v>0</v>
      </c>
      <c r="MO227" s="106">
        <f>Seniori!MO98</f>
        <v>0</v>
      </c>
      <c r="MP227" s="106">
        <f>Seniori!MP98</f>
        <v>0</v>
      </c>
      <c r="MQ227" s="106">
        <f>Seniori!MQ98</f>
        <v>0</v>
      </c>
      <c r="MR227" s="106">
        <f>Seniori!MR98</f>
        <v>0</v>
      </c>
      <c r="MS227" s="106">
        <f>Seniori!MS98</f>
        <v>0</v>
      </c>
      <c r="MT227" s="106">
        <f>Seniori!MT98</f>
        <v>0</v>
      </c>
      <c r="MU227" s="106">
        <f>Seniori!MU98</f>
        <v>0</v>
      </c>
      <c r="MV227" s="106">
        <f>Seniori!MV98</f>
        <v>0</v>
      </c>
      <c r="MW227" s="106">
        <f>Seniori!MW98</f>
        <v>0</v>
      </c>
      <c r="MX227" s="106">
        <f>Seniori!MX98</f>
        <v>0</v>
      </c>
      <c r="MY227" s="106">
        <f>Seniori!MY98</f>
        <v>0</v>
      </c>
      <c r="MZ227" s="106">
        <f>Seniori!MZ98</f>
        <v>0</v>
      </c>
      <c r="NA227" s="106">
        <f>Seniori!NA98</f>
        <v>0</v>
      </c>
      <c r="NB227" s="106">
        <f>Seniori!NB98</f>
        <v>0</v>
      </c>
      <c r="NC227" s="106">
        <f>Seniori!NC98</f>
        <v>0</v>
      </c>
      <c r="ND227" s="106">
        <f>Seniori!ND98</f>
        <v>0</v>
      </c>
      <c r="NE227" s="106">
        <f>Seniori!NE98</f>
        <v>0</v>
      </c>
      <c r="NF227" s="106">
        <f>Seniori!NF98</f>
        <v>0</v>
      </c>
      <c r="NG227" s="106">
        <f>Seniori!NG98</f>
        <v>0</v>
      </c>
      <c r="NH227" s="106">
        <f>Seniori!NH98</f>
        <v>0</v>
      </c>
      <c r="NI227" s="106">
        <f>Seniori!NI98</f>
        <v>0</v>
      </c>
      <c r="NJ227" s="106">
        <f>Seniori!NJ98</f>
        <v>0</v>
      </c>
      <c r="NK227" s="106">
        <f>Seniori!NK98</f>
        <v>0</v>
      </c>
      <c r="NL227" s="106">
        <f>Seniori!NL98</f>
        <v>0</v>
      </c>
      <c r="NM227" s="106">
        <f>Seniori!NM98</f>
        <v>0</v>
      </c>
      <c r="NN227" s="106">
        <f>Seniori!NN98</f>
        <v>0</v>
      </c>
      <c r="NO227" s="106">
        <f>Seniori!NO98</f>
        <v>0</v>
      </c>
      <c r="NP227" s="106">
        <f>Seniori!NP98</f>
        <v>0</v>
      </c>
      <c r="NQ227" s="106">
        <f>Seniori!NQ98</f>
        <v>0</v>
      </c>
      <c r="NR227" s="106">
        <f>Seniori!NR98</f>
        <v>0</v>
      </c>
      <c r="NS227" s="106">
        <f>Seniori!NS98</f>
        <v>0</v>
      </c>
      <c r="NT227" s="106">
        <f>Seniori!NT98</f>
        <v>0</v>
      </c>
      <c r="NU227" s="106">
        <f>Seniori!NU98</f>
        <v>0</v>
      </c>
      <c r="NV227" s="106">
        <f>Seniori!NV98</f>
        <v>0</v>
      </c>
      <c r="NW227" s="106">
        <f>Seniori!NW98</f>
        <v>0</v>
      </c>
      <c r="NX227" s="106">
        <f>Seniori!NX98</f>
        <v>0</v>
      </c>
      <c r="NY227" s="106">
        <f>Seniori!NY98</f>
        <v>0</v>
      </c>
      <c r="NZ227" s="106">
        <f>Seniori!NZ98</f>
        <v>0</v>
      </c>
      <c r="OA227" s="106">
        <f>Seniori!OA98</f>
        <v>0</v>
      </c>
      <c r="OB227" s="106">
        <f>Seniori!OB98</f>
        <v>0</v>
      </c>
      <c r="OC227" s="106">
        <f>Seniori!OC98</f>
        <v>0</v>
      </c>
      <c r="OD227" s="106">
        <f>Seniori!OD98</f>
        <v>0</v>
      </c>
      <c r="OE227" s="106">
        <f>Seniori!OE98</f>
        <v>0</v>
      </c>
      <c r="OF227" s="106">
        <f>Seniori!OF98</f>
        <v>0</v>
      </c>
      <c r="OG227" s="106">
        <f>Seniori!OG98</f>
        <v>0</v>
      </c>
      <c r="OH227" s="106">
        <f>Seniori!OH98</f>
        <v>0</v>
      </c>
      <c r="OI227" s="106">
        <f>Seniori!OI98</f>
        <v>0</v>
      </c>
      <c r="OJ227" s="106">
        <f>Seniori!OJ98</f>
        <v>0</v>
      </c>
      <c r="OK227" s="106">
        <f>Seniori!OK98</f>
        <v>0</v>
      </c>
      <c r="OL227" s="106">
        <f>Seniori!OL98</f>
        <v>0</v>
      </c>
      <c r="OM227" s="106">
        <f>Seniori!OM98</f>
        <v>0</v>
      </c>
      <c r="ON227" s="106">
        <f>Seniori!ON98</f>
        <v>0</v>
      </c>
      <c r="OO227" s="106">
        <f>Seniori!OO98</f>
        <v>0</v>
      </c>
      <c r="OP227" s="106">
        <f>Seniori!OP98</f>
        <v>0</v>
      </c>
      <c r="OQ227" s="106">
        <f>Seniori!OQ98</f>
        <v>0</v>
      </c>
      <c r="OR227" s="106">
        <f>Seniori!OR98</f>
        <v>0</v>
      </c>
      <c r="OS227" s="106">
        <f>Seniori!OS98</f>
        <v>0</v>
      </c>
      <c r="OT227" s="106">
        <f>Seniori!OT98</f>
        <v>0</v>
      </c>
      <c r="OU227" s="106">
        <f>Seniori!OU98</f>
        <v>0</v>
      </c>
      <c r="OV227" s="106">
        <f>Seniori!OV98</f>
        <v>0</v>
      </c>
      <c r="OW227" s="106">
        <f>Seniori!OW98</f>
        <v>0</v>
      </c>
      <c r="OX227" s="106">
        <f>Seniori!OX98</f>
        <v>0</v>
      </c>
      <c r="OY227" s="106">
        <f>Seniori!OY98</f>
        <v>0</v>
      </c>
      <c r="OZ227" s="106">
        <f>Seniori!OZ98</f>
        <v>0</v>
      </c>
      <c r="PA227" s="106">
        <f>Seniori!PA98</f>
        <v>0</v>
      </c>
      <c r="PB227" s="106">
        <f>Seniori!PB98</f>
        <v>0</v>
      </c>
      <c r="PC227" s="106">
        <f>Seniori!PC98</f>
        <v>0</v>
      </c>
      <c r="PD227" s="106">
        <f>Seniori!PD98</f>
        <v>0</v>
      </c>
      <c r="PE227" s="106">
        <f>Seniori!PE98</f>
        <v>0</v>
      </c>
      <c r="PF227" s="106">
        <f>Seniori!PF98</f>
        <v>0</v>
      </c>
      <c r="PG227" s="106">
        <f>Seniori!PG98</f>
        <v>0</v>
      </c>
      <c r="PH227" s="106">
        <f>Seniori!PH98</f>
        <v>0</v>
      </c>
      <c r="PI227" s="106">
        <f>Seniori!PI98</f>
        <v>0</v>
      </c>
      <c r="PJ227" s="106">
        <f>Seniori!PJ98</f>
        <v>0</v>
      </c>
      <c r="PK227" s="106">
        <f>Seniori!PK98</f>
        <v>0</v>
      </c>
      <c r="PL227" s="106">
        <f>Seniori!PL98</f>
        <v>0</v>
      </c>
      <c r="PM227" s="106">
        <f>Seniori!PM98</f>
        <v>0</v>
      </c>
      <c r="PN227" s="106">
        <f>Seniori!PN98</f>
        <v>0</v>
      </c>
      <c r="PO227" s="106">
        <f>Seniori!PO98</f>
        <v>0</v>
      </c>
      <c r="PP227" s="106">
        <f>Seniori!PP98</f>
        <v>0</v>
      </c>
      <c r="PQ227" s="106">
        <f>Seniori!PQ98</f>
        <v>0</v>
      </c>
      <c r="PR227" s="106">
        <f>Seniori!PR98</f>
        <v>0</v>
      </c>
      <c r="PS227" s="106">
        <f>Seniori!PS98</f>
        <v>0</v>
      </c>
      <c r="PT227" s="106">
        <f>Seniori!PT98</f>
        <v>0</v>
      </c>
      <c r="PU227" s="106">
        <f>Seniori!PU98</f>
        <v>0</v>
      </c>
      <c r="PV227" s="106">
        <f>Seniori!PV98</f>
        <v>0</v>
      </c>
      <c r="PW227" s="106">
        <f>Seniori!PW98</f>
        <v>0</v>
      </c>
      <c r="PX227" s="106">
        <f>Seniori!PX98</f>
        <v>0</v>
      </c>
      <c r="PY227" s="106">
        <f>Seniori!PY98</f>
        <v>0</v>
      </c>
      <c r="PZ227" s="106">
        <f>Seniori!PZ98</f>
        <v>0</v>
      </c>
      <c r="QA227" s="106">
        <f>Seniori!QA98</f>
        <v>0</v>
      </c>
      <c r="QB227" s="106">
        <f>Seniori!QB98</f>
        <v>0</v>
      </c>
      <c r="QC227" s="106">
        <f>Seniori!QC98</f>
        <v>0</v>
      </c>
      <c r="QD227" s="106">
        <f>Seniori!QD98</f>
        <v>0</v>
      </c>
      <c r="QE227" s="106">
        <f>Seniori!QE98</f>
        <v>0</v>
      </c>
      <c r="QF227" s="106">
        <f>Seniori!QF98</f>
        <v>0</v>
      </c>
      <c r="QG227" s="106">
        <f>Seniori!QG98</f>
        <v>0</v>
      </c>
      <c r="QH227" s="106">
        <f>Seniori!QH98</f>
        <v>0</v>
      </c>
      <c r="QI227" s="106">
        <f>Seniori!QI98</f>
        <v>0</v>
      </c>
      <c r="QJ227" s="106">
        <f>Seniori!QJ98</f>
        <v>0</v>
      </c>
      <c r="QK227" s="106">
        <f>Seniori!QK98</f>
        <v>0</v>
      </c>
      <c r="QL227" s="106">
        <f>Seniori!QL98</f>
        <v>0</v>
      </c>
      <c r="QM227" s="106">
        <f>Seniori!QM98</f>
        <v>0</v>
      </c>
      <c r="QN227" s="106">
        <f>Seniori!QN98</f>
        <v>0</v>
      </c>
      <c r="QO227" s="106">
        <f>Seniori!QO98</f>
        <v>0</v>
      </c>
      <c r="QP227" s="106">
        <f>Seniori!QP98</f>
        <v>0</v>
      </c>
      <c r="QQ227" s="106">
        <f>Seniori!QQ98</f>
        <v>0</v>
      </c>
      <c r="QR227" s="106">
        <f>Seniori!QR98</f>
        <v>0</v>
      </c>
      <c r="QS227" s="106">
        <f>Seniori!QS98</f>
        <v>0</v>
      </c>
      <c r="QT227" s="106">
        <f>Seniori!QT98</f>
        <v>0</v>
      </c>
      <c r="QU227" s="106">
        <f>Seniori!QU98</f>
        <v>0</v>
      </c>
      <c r="QV227" s="106">
        <f>Seniori!QV98</f>
        <v>0</v>
      </c>
      <c r="QW227" s="106">
        <f>Seniori!QW98</f>
        <v>0</v>
      </c>
      <c r="QX227" s="106">
        <f>Seniori!QX98</f>
        <v>0</v>
      </c>
      <c r="QY227" s="106">
        <f>Seniori!QY98</f>
        <v>0</v>
      </c>
      <c r="QZ227" s="106">
        <f>Seniori!QZ98</f>
        <v>0</v>
      </c>
      <c r="RA227" s="106">
        <f>Seniori!RA98</f>
        <v>0</v>
      </c>
      <c r="RB227" s="106">
        <f>Seniori!RB98</f>
        <v>0</v>
      </c>
      <c r="RC227" s="106">
        <f>Seniori!RC98</f>
        <v>0</v>
      </c>
      <c r="RD227" s="106">
        <f>Seniori!RD98</f>
        <v>0</v>
      </c>
      <c r="RE227" s="106">
        <f>Seniori!RE98</f>
        <v>0</v>
      </c>
      <c r="RF227" s="106">
        <f>Seniori!RF98</f>
        <v>0</v>
      </c>
      <c r="RG227" s="106">
        <f>Seniori!RG98</f>
        <v>0</v>
      </c>
      <c r="RH227" s="106">
        <f>Seniori!RH98</f>
        <v>0</v>
      </c>
      <c r="RI227" s="106">
        <f>Seniori!RI98</f>
        <v>0</v>
      </c>
      <c r="RJ227" s="106">
        <f>Seniori!RJ98</f>
        <v>0</v>
      </c>
      <c r="RK227" s="106">
        <f>Seniori!RK98</f>
        <v>0</v>
      </c>
      <c r="RL227" s="106">
        <f>Seniori!RL98</f>
        <v>0</v>
      </c>
      <c r="RM227" s="106">
        <f>Seniori!RM98</f>
        <v>0</v>
      </c>
      <c r="RN227" s="106">
        <f>Seniori!RN98</f>
        <v>0</v>
      </c>
      <c r="RO227" s="106">
        <f>Seniori!RO98</f>
        <v>0</v>
      </c>
      <c r="RP227" s="106">
        <f>Seniori!RP98</f>
        <v>0</v>
      </c>
      <c r="RQ227" s="106">
        <f>Seniori!RQ98</f>
        <v>0</v>
      </c>
      <c r="RR227" s="106">
        <f>Seniori!RR98</f>
        <v>0</v>
      </c>
      <c r="RS227" s="106">
        <f>Seniori!RS98</f>
        <v>0</v>
      </c>
      <c r="RT227" s="106">
        <f>Seniori!RT98</f>
        <v>0</v>
      </c>
      <c r="RU227" s="106">
        <f>Seniori!RU98</f>
        <v>0</v>
      </c>
      <c r="RV227" s="106">
        <f>Seniori!RV98</f>
        <v>0</v>
      </c>
      <c r="RW227" s="106">
        <f>Seniori!RW98</f>
        <v>0</v>
      </c>
      <c r="RX227" s="106">
        <f>Seniori!RX98</f>
        <v>0</v>
      </c>
      <c r="RY227" s="106">
        <f>Seniori!RY98</f>
        <v>0</v>
      </c>
      <c r="RZ227" s="106">
        <f>Seniori!RZ98</f>
        <v>0</v>
      </c>
      <c r="SA227" s="106">
        <f>Seniori!SA98</f>
        <v>0</v>
      </c>
      <c r="SB227" s="106">
        <f>Seniori!SB98</f>
        <v>0</v>
      </c>
      <c r="SC227" s="106">
        <f>Seniori!SC98</f>
        <v>0</v>
      </c>
      <c r="SD227" s="106">
        <f>Seniori!SD98</f>
        <v>0</v>
      </c>
      <c r="SE227" s="106">
        <f>Seniori!SE98</f>
        <v>0</v>
      </c>
      <c r="SF227" s="106">
        <f>Seniori!SF98</f>
        <v>0</v>
      </c>
      <c r="SG227" s="106">
        <f>Seniori!SG98</f>
        <v>0</v>
      </c>
      <c r="SH227" s="106">
        <f>Seniori!SH98</f>
        <v>0</v>
      </c>
      <c r="SI227" s="106">
        <f>Seniori!SI98</f>
        <v>0</v>
      </c>
      <c r="SJ227" s="106">
        <f>Seniori!SJ98</f>
        <v>0</v>
      </c>
      <c r="SK227" s="106">
        <f>Seniori!SK98</f>
        <v>0</v>
      </c>
      <c r="SL227" s="106">
        <f>Seniori!SL98</f>
        <v>0</v>
      </c>
      <c r="SM227" s="106">
        <f>Seniori!SM98</f>
        <v>0</v>
      </c>
      <c r="SN227" s="106">
        <f>Seniori!SN98</f>
        <v>0</v>
      </c>
      <c r="SO227" s="106">
        <f>Seniori!SO98</f>
        <v>0</v>
      </c>
      <c r="SP227" s="106">
        <f>Seniori!SP98</f>
        <v>0</v>
      </c>
      <c r="SQ227" s="106">
        <f>Seniori!SQ98</f>
        <v>0</v>
      </c>
      <c r="SR227" s="106">
        <f>Seniori!SR98</f>
        <v>0</v>
      </c>
      <c r="SS227" s="106">
        <f>Seniori!SS98</f>
        <v>0</v>
      </c>
      <c r="ST227" s="106">
        <f>Seniori!ST98</f>
        <v>0</v>
      </c>
      <c r="SU227" s="106">
        <f>Seniori!SU98</f>
        <v>0</v>
      </c>
      <c r="SV227" s="106">
        <f>Seniori!SV98</f>
        <v>0</v>
      </c>
      <c r="SW227" s="106">
        <f>Seniori!SW98</f>
        <v>0</v>
      </c>
      <c r="SX227" s="106">
        <f>Seniori!SX98</f>
        <v>0</v>
      </c>
      <c r="SY227" s="106">
        <f>Seniori!SY98</f>
        <v>0</v>
      </c>
      <c r="SZ227" s="106">
        <f>Seniori!SZ98</f>
        <v>0</v>
      </c>
      <c r="TA227" s="106">
        <f>Seniori!TA98</f>
        <v>0</v>
      </c>
      <c r="TB227" s="106">
        <f>Seniori!TB98</f>
        <v>0</v>
      </c>
    </row>
    <row r="228" spans="1:522" s="1" customFormat="1" ht="18" customHeight="1" x14ac:dyDescent="0.25">
      <c r="A228" s="12"/>
      <c r="B228" s="11" t="s">
        <v>529</v>
      </c>
      <c r="E228" s="4" t="s">
        <v>528</v>
      </c>
      <c r="G228" s="9" t="s">
        <v>95</v>
      </c>
      <c r="H228" s="4" t="s">
        <v>523</v>
      </c>
      <c r="I228" s="1">
        <f t="shared" si="30"/>
        <v>0</v>
      </c>
      <c r="J228" s="12">
        <f>Tabuľka3[[#This Row],[Stĺpec9]]</f>
        <v>0</v>
      </c>
      <c r="K228" s="106">
        <f>Juniori!K52</f>
        <v>0</v>
      </c>
      <c r="L228" s="106">
        <f>Juniori!L52</f>
        <v>0</v>
      </c>
      <c r="M228" s="106">
        <f>Juniori!M52</f>
        <v>0</v>
      </c>
      <c r="N228" s="106">
        <f>Juniori!N52</f>
        <v>0</v>
      </c>
      <c r="O228" s="106">
        <f>Juniori!O52</f>
        <v>0</v>
      </c>
      <c r="P228" s="106">
        <f>Juniori!P52</f>
        <v>0</v>
      </c>
      <c r="Q228" s="106">
        <f>Juniori!Q52</f>
        <v>0</v>
      </c>
      <c r="R228" s="106">
        <f>Juniori!R52</f>
        <v>0</v>
      </c>
      <c r="S228" s="106">
        <f>Juniori!S52</f>
        <v>0</v>
      </c>
      <c r="T228" s="106">
        <f>Juniori!T52</f>
        <v>0</v>
      </c>
      <c r="U228" s="106">
        <f>Juniori!U52</f>
        <v>0</v>
      </c>
      <c r="V228" s="106">
        <f>Juniori!V52</f>
        <v>0</v>
      </c>
      <c r="W228" s="106">
        <f>Juniori!W52</f>
        <v>0</v>
      </c>
      <c r="X228" s="106">
        <f>Juniori!X52</f>
        <v>0</v>
      </c>
      <c r="Y228" s="106">
        <f>Juniori!Y52</f>
        <v>0</v>
      </c>
      <c r="Z228" s="106">
        <f>Juniori!Z52</f>
        <v>0</v>
      </c>
      <c r="AA228" s="106">
        <f>Juniori!AA52</f>
        <v>0</v>
      </c>
      <c r="AB228" s="106">
        <f>Juniori!AB52</f>
        <v>0</v>
      </c>
      <c r="AC228" s="106">
        <f>Juniori!AC52</f>
        <v>0</v>
      </c>
      <c r="AD228" s="106">
        <f>Juniori!AD52</f>
        <v>0</v>
      </c>
      <c r="AE228" s="106">
        <f>Juniori!AE52</f>
        <v>0</v>
      </c>
      <c r="AF228" s="106">
        <f>Juniori!AF52</f>
        <v>0</v>
      </c>
      <c r="AG228" s="106">
        <f>Juniori!AG52</f>
        <v>0</v>
      </c>
      <c r="AH228" s="106">
        <f>Juniori!AH52</f>
        <v>0</v>
      </c>
      <c r="AI228" s="106">
        <f>Juniori!AI52</f>
        <v>0</v>
      </c>
      <c r="AJ228" s="106">
        <f>Juniori!AJ52</f>
        <v>0</v>
      </c>
      <c r="AK228" s="106">
        <f>Juniori!AK52</f>
        <v>0</v>
      </c>
      <c r="AL228" s="106">
        <f>Juniori!AL52</f>
        <v>0</v>
      </c>
      <c r="AM228" s="106">
        <f>Juniori!AM52</f>
        <v>0</v>
      </c>
      <c r="AN228" s="106">
        <f>Juniori!AN52</f>
        <v>0</v>
      </c>
      <c r="AO228" s="106">
        <f>Juniori!AO52</f>
        <v>0</v>
      </c>
      <c r="AP228" s="106">
        <f>Juniori!AP52</f>
        <v>0</v>
      </c>
      <c r="AQ228" s="106">
        <f>Juniori!AQ52</f>
        <v>0</v>
      </c>
      <c r="AR228" s="106">
        <f>Juniori!AR52</f>
        <v>0</v>
      </c>
      <c r="AS228" s="106">
        <f>Juniori!AS52</f>
        <v>0</v>
      </c>
      <c r="AT228" s="106">
        <f>Juniori!AT52</f>
        <v>0</v>
      </c>
      <c r="AU228" s="106">
        <f>Juniori!AU52</f>
        <v>0</v>
      </c>
      <c r="AV228" s="106">
        <f>Juniori!AV52</f>
        <v>0</v>
      </c>
      <c r="AW228" s="106">
        <f>Juniori!AW52</f>
        <v>0</v>
      </c>
      <c r="AX228" s="106">
        <f>Juniori!AX52</f>
        <v>0</v>
      </c>
      <c r="AY228" s="106">
        <f>Juniori!AY52</f>
        <v>0</v>
      </c>
      <c r="AZ228" s="106">
        <f>Juniori!AZ52</f>
        <v>0</v>
      </c>
      <c r="BA228" s="106">
        <f>Juniori!BA52</f>
        <v>0</v>
      </c>
      <c r="BB228" s="106">
        <f>Juniori!BB52</f>
        <v>0</v>
      </c>
      <c r="BC228" s="106">
        <f>Juniori!BC52</f>
        <v>0</v>
      </c>
      <c r="BD228" s="106">
        <f>Juniori!BD52</f>
        <v>0</v>
      </c>
      <c r="BE228" s="106">
        <f>Juniori!BE52</f>
        <v>0</v>
      </c>
      <c r="BF228" s="106">
        <f>Juniori!BF52</f>
        <v>0</v>
      </c>
      <c r="BG228" s="106">
        <f>Juniori!BG52</f>
        <v>0</v>
      </c>
      <c r="BH228" s="106">
        <f>Juniori!BH52</f>
        <v>0</v>
      </c>
      <c r="BI228" s="106">
        <f>Juniori!BI52</f>
        <v>0</v>
      </c>
      <c r="BJ228" s="106">
        <f>Juniori!BJ52</f>
        <v>0</v>
      </c>
      <c r="BK228" s="106">
        <f>Juniori!BK52</f>
        <v>0</v>
      </c>
      <c r="BL228" s="106">
        <f>Juniori!BL52</f>
        <v>0</v>
      </c>
      <c r="BM228" s="106">
        <f>Juniori!BM52</f>
        <v>0</v>
      </c>
      <c r="BN228" s="106">
        <f>Juniori!BN52</f>
        <v>0</v>
      </c>
      <c r="BO228" s="106">
        <f>Juniori!BO52</f>
        <v>0</v>
      </c>
      <c r="BP228" s="106">
        <f>Juniori!BP52</f>
        <v>0</v>
      </c>
      <c r="BQ228" s="106">
        <f>Juniori!BQ52</f>
        <v>0</v>
      </c>
      <c r="BR228" s="106">
        <f>Juniori!BR52</f>
        <v>0</v>
      </c>
      <c r="BS228" s="106">
        <f>Juniori!BS52</f>
        <v>0</v>
      </c>
      <c r="BT228" s="106">
        <f>Juniori!BT52</f>
        <v>0</v>
      </c>
      <c r="BU228" s="106">
        <f>Juniori!BU52</f>
        <v>0</v>
      </c>
      <c r="BV228" s="106">
        <f>Juniori!BV52</f>
        <v>0</v>
      </c>
      <c r="BW228" s="106">
        <f>Juniori!BW52</f>
        <v>0</v>
      </c>
      <c r="BX228" s="106">
        <f>Juniori!BX52</f>
        <v>0</v>
      </c>
      <c r="BY228" s="106">
        <f>Juniori!BY52</f>
        <v>0</v>
      </c>
      <c r="BZ228" s="106">
        <f>Juniori!BZ52</f>
        <v>0</v>
      </c>
      <c r="CA228" s="106">
        <f>Juniori!CA52</f>
        <v>0</v>
      </c>
      <c r="CB228" s="106">
        <f>Juniori!CB52</f>
        <v>0</v>
      </c>
      <c r="CC228" s="106">
        <f>Juniori!CC52</f>
        <v>0</v>
      </c>
      <c r="CD228" s="106">
        <f>Juniori!CD52</f>
        <v>0</v>
      </c>
      <c r="CE228" s="106">
        <f>Juniori!CE52</f>
        <v>0</v>
      </c>
      <c r="CF228" s="106">
        <f>Juniori!CF52</f>
        <v>0</v>
      </c>
      <c r="CG228" s="106">
        <f>Juniori!CG52</f>
        <v>0</v>
      </c>
      <c r="CH228" s="106">
        <f>Juniori!CH52</f>
        <v>0</v>
      </c>
      <c r="CI228" s="106">
        <f>Juniori!CI52</f>
        <v>0</v>
      </c>
      <c r="CJ228" s="106">
        <f>Juniori!CJ52</f>
        <v>0</v>
      </c>
      <c r="CK228" s="106">
        <f>Juniori!CK52</f>
        <v>0</v>
      </c>
      <c r="CL228" s="106">
        <f>Juniori!CL52</f>
        <v>0</v>
      </c>
      <c r="CM228" s="106">
        <f>Juniori!CM52</f>
        <v>0</v>
      </c>
      <c r="CN228" s="106">
        <f>Juniori!CN52</f>
        <v>0</v>
      </c>
      <c r="CO228" s="106">
        <f>Juniori!CO52</f>
        <v>0</v>
      </c>
      <c r="CP228" s="106">
        <f>Juniori!CP52</f>
        <v>0</v>
      </c>
      <c r="CQ228" s="106">
        <f>Juniori!CQ52</f>
        <v>0</v>
      </c>
      <c r="CR228" s="106">
        <f>Juniori!CR52</f>
        <v>0</v>
      </c>
      <c r="CS228" s="106">
        <f>Juniori!CS52</f>
        <v>0</v>
      </c>
      <c r="CT228" s="106">
        <f>Juniori!CT52</f>
        <v>0</v>
      </c>
      <c r="CU228" s="106">
        <f>Juniori!CU52</f>
        <v>0</v>
      </c>
      <c r="CV228" s="106">
        <f>Juniori!CV52</f>
        <v>0</v>
      </c>
      <c r="CW228" s="106">
        <f>Juniori!CW52</f>
        <v>0</v>
      </c>
      <c r="CX228" s="106">
        <f>Juniori!CX52</f>
        <v>0</v>
      </c>
      <c r="CY228" s="106">
        <f>Juniori!CY52</f>
        <v>0</v>
      </c>
      <c r="CZ228" s="106">
        <f>Juniori!CZ52</f>
        <v>0</v>
      </c>
      <c r="DA228" s="106">
        <f>Juniori!DA52</f>
        <v>0</v>
      </c>
      <c r="DB228" s="106">
        <f>Juniori!DB52</f>
        <v>0</v>
      </c>
      <c r="DC228" s="106">
        <f>Juniori!DC52</f>
        <v>0</v>
      </c>
      <c r="DD228" s="106">
        <f>Juniori!DD52</f>
        <v>0</v>
      </c>
      <c r="DE228" s="106">
        <f>Juniori!DE52</f>
        <v>0</v>
      </c>
      <c r="DF228" s="106">
        <f>Juniori!DF52</f>
        <v>0</v>
      </c>
      <c r="DG228" s="106">
        <f>Juniori!DG52</f>
        <v>0</v>
      </c>
      <c r="DH228" s="106">
        <f>Juniori!DH52</f>
        <v>0</v>
      </c>
      <c r="DI228" s="106">
        <f>Juniori!DI52</f>
        <v>0</v>
      </c>
      <c r="DJ228" s="106">
        <f>Juniori!DJ52</f>
        <v>0</v>
      </c>
      <c r="DK228" s="106">
        <f>Juniori!DK52</f>
        <v>0</v>
      </c>
      <c r="DL228" s="106">
        <f>Juniori!DL52</f>
        <v>0</v>
      </c>
      <c r="DM228" s="106">
        <f>Juniori!DM52</f>
        <v>0</v>
      </c>
      <c r="DN228" s="106">
        <f>Juniori!DN52</f>
        <v>0</v>
      </c>
      <c r="DO228" s="106">
        <f>Juniori!DO52</f>
        <v>0</v>
      </c>
      <c r="DP228" s="106">
        <f>Juniori!DP52</f>
        <v>0</v>
      </c>
      <c r="DQ228" s="106">
        <f>Juniori!DQ52</f>
        <v>0</v>
      </c>
      <c r="DR228" s="106">
        <f>Juniori!DR52</f>
        <v>0</v>
      </c>
      <c r="DS228" s="106">
        <f>Juniori!DS52</f>
        <v>0</v>
      </c>
      <c r="DT228" s="106">
        <f>Juniori!DT52</f>
        <v>0</v>
      </c>
      <c r="DU228" s="106">
        <f>Juniori!DU52</f>
        <v>0</v>
      </c>
      <c r="DV228" s="106">
        <f>Juniori!DV52</f>
        <v>0</v>
      </c>
      <c r="DW228" s="106">
        <f>Juniori!DW52</f>
        <v>0</v>
      </c>
      <c r="DX228" s="106">
        <f>Juniori!DX52</f>
        <v>0</v>
      </c>
      <c r="DY228" s="106">
        <f>Juniori!DY52</f>
        <v>0</v>
      </c>
      <c r="DZ228" s="106">
        <f>Juniori!DZ52</f>
        <v>0</v>
      </c>
      <c r="EA228" s="106">
        <f>Juniori!EA52</f>
        <v>0</v>
      </c>
      <c r="EB228" s="106">
        <f>Juniori!EB52</f>
        <v>0</v>
      </c>
      <c r="EC228" s="106">
        <f>Juniori!EC52</f>
        <v>0</v>
      </c>
      <c r="ED228" s="106">
        <f>Juniori!ED52</f>
        <v>0</v>
      </c>
      <c r="EE228" s="106">
        <f>Juniori!EE52</f>
        <v>0</v>
      </c>
      <c r="EF228" s="106">
        <f>Juniori!EF52</f>
        <v>0</v>
      </c>
      <c r="EG228" s="106">
        <f>Juniori!EG52</f>
        <v>0</v>
      </c>
      <c r="EH228" s="106">
        <f>Juniori!EH52</f>
        <v>0</v>
      </c>
      <c r="EI228" s="106">
        <f>Juniori!EI52</f>
        <v>0</v>
      </c>
      <c r="EJ228" s="106">
        <f>Juniori!EJ52</f>
        <v>0</v>
      </c>
      <c r="EK228" s="106">
        <f>Juniori!EK52</f>
        <v>0</v>
      </c>
      <c r="EL228" s="106">
        <f>Juniori!EL52</f>
        <v>0</v>
      </c>
      <c r="EM228" s="106">
        <f>Juniori!EM52</f>
        <v>0</v>
      </c>
      <c r="EN228" s="106">
        <f>Juniori!EN52</f>
        <v>0</v>
      </c>
      <c r="EO228" s="106">
        <f>Juniori!EO52</f>
        <v>0</v>
      </c>
      <c r="EP228" s="106">
        <f>Juniori!EP52</f>
        <v>0</v>
      </c>
      <c r="EQ228" s="106">
        <f>Juniori!EQ52</f>
        <v>0</v>
      </c>
      <c r="ER228" s="106">
        <f>Juniori!ER52</f>
        <v>0</v>
      </c>
      <c r="ES228" s="106">
        <f>Juniori!ES52</f>
        <v>0</v>
      </c>
      <c r="ET228" s="106">
        <f>Juniori!ET52</f>
        <v>0</v>
      </c>
      <c r="EU228" s="106">
        <f>Juniori!EU52</f>
        <v>0</v>
      </c>
      <c r="EV228" s="106">
        <f>Juniori!EV52</f>
        <v>0</v>
      </c>
      <c r="EW228" s="106">
        <f>Juniori!EW52</f>
        <v>0</v>
      </c>
      <c r="EX228" s="106">
        <f>Juniori!EX52</f>
        <v>0</v>
      </c>
      <c r="EY228" s="106">
        <f>Juniori!EY52</f>
        <v>0</v>
      </c>
      <c r="EZ228" s="106">
        <f>Juniori!EZ52</f>
        <v>0</v>
      </c>
      <c r="FA228" s="106">
        <f>Juniori!FA52</f>
        <v>0</v>
      </c>
      <c r="FB228" s="106">
        <f>Juniori!FB52</f>
        <v>0</v>
      </c>
      <c r="FC228" s="106">
        <f>Juniori!FC52</f>
        <v>0</v>
      </c>
      <c r="FD228" s="106">
        <f>Juniori!FD52</f>
        <v>0</v>
      </c>
      <c r="FE228" s="106">
        <f>Juniori!FE52</f>
        <v>0</v>
      </c>
      <c r="FF228" s="106">
        <f>Juniori!FF52</f>
        <v>0</v>
      </c>
      <c r="FG228" s="106">
        <f>Juniori!FG52</f>
        <v>0</v>
      </c>
      <c r="FH228" s="106">
        <f>Juniori!FH52</f>
        <v>0</v>
      </c>
      <c r="FI228" s="106">
        <f>Juniori!FI52</f>
        <v>0</v>
      </c>
      <c r="FJ228" s="106">
        <f>Juniori!FJ52</f>
        <v>0</v>
      </c>
      <c r="FK228" s="106">
        <f>Juniori!FK52</f>
        <v>0</v>
      </c>
      <c r="FL228" s="106">
        <f>Juniori!FL52</f>
        <v>0</v>
      </c>
      <c r="FM228" s="106">
        <f>Juniori!FM52</f>
        <v>0</v>
      </c>
      <c r="FN228" s="106">
        <f>Juniori!FN52</f>
        <v>0</v>
      </c>
      <c r="FO228" s="106">
        <f>Juniori!FO52</f>
        <v>0</v>
      </c>
      <c r="FP228" s="106">
        <f>Juniori!FP52</f>
        <v>0</v>
      </c>
      <c r="FQ228" s="106">
        <f>Juniori!FQ52</f>
        <v>0</v>
      </c>
      <c r="FR228" s="106">
        <f>Juniori!FR52</f>
        <v>0</v>
      </c>
      <c r="FS228" s="106">
        <f>Juniori!FS52</f>
        <v>0</v>
      </c>
      <c r="FT228" s="106">
        <f>Juniori!FT52</f>
        <v>0</v>
      </c>
      <c r="FU228" s="106">
        <f>Juniori!FU52</f>
        <v>0</v>
      </c>
      <c r="FV228" s="106">
        <f>Juniori!FV52</f>
        <v>0</v>
      </c>
      <c r="FW228" s="106">
        <f>Juniori!FW52</f>
        <v>0</v>
      </c>
      <c r="FX228" s="106">
        <f>Juniori!FX52</f>
        <v>0</v>
      </c>
      <c r="FY228" s="106">
        <f>Juniori!FY52</f>
        <v>0</v>
      </c>
      <c r="FZ228" s="106">
        <f>Juniori!FZ52</f>
        <v>0</v>
      </c>
      <c r="GA228" s="106">
        <f>Juniori!GA52</f>
        <v>0</v>
      </c>
      <c r="GB228" s="106">
        <f>Juniori!GB52</f>
        <v>0</v>
      </c>
      <c r="GC228" s="106">
        <f>Juniori!GC52</f>
        <v>0</v>
      </c>
      <c r="GD228" s="106">
        <f>Juniori!GD52</f>
        <v>0</v>
      </c>
      <c r="GE228" s="106">
        <f>Juniori!GE52</f>
        <v>0</v>
      </c>
      <c r="GF228" s="106">
        <f>Juniori!GF52</f>
        <v>0</v>
      </c>
      <c r="GG228" s="106">
        <f>Juniori!GG52</f>
        <v>0</v>
      </c>
      <c r="GH228" s="106">
        <f>Juniori!GH52</f>
        <v>0</v>
      </c>
      <c r="GI228" s="106">
        <f>Juniori!GI52</f>
        <v>0</v>
      </c>
      <c r="GJ228" s="106">
        <f>Juniori!GJ52</f>
        <v>0</v>
      </c>
      <c r="GK228" s="106">
        <f>Juniori!GK52</f>
        <v>0</v>
      </c>
      <c r="GL228" s="106">
        <f>Juniori!GL52</f>
        <v>0</v>
      </c>
      <c r="GM228" s="106">
        <f>Juniori!GM52</f>
        <v>0</v>
      </c>
      <c r="GN228" s="106">
        <f>Juniori!GN52</f>
        <v>0</v>
      </c>
      <c r="GO228" s="106">
        <f>Juniori!GO52</f>
        <v>0</v>
      </c>
      <c r="GP228" s="106">
        <f>Juniori!GP52</f>
        <v>0</v>
      </c>
      <c r="GQ228" s="106">
        <f>Juniori!GQ52</f>
        <v>0</v>
      </c>
      <c r="GR228" s="106">
        <f>Juniori!GR52</f>
        <v>0</v>
      </c>
      <c r="GS228" s="106">
        <f>Juniori!GS52</f>
        <v>0</v>
      </c>
      <c r="GT228" s="106">
        <f>Juniori!GT52</f>
        <v>0</v>
      </c>
      <c r="GU228" s="106">
        <f>Juniori!GU52</f>
        <v>0</v>
      </c>
      <c r="GV228" s="106">
        <f>Juniori!GV52</f>
        <v>0</v>
      </c>
      <c r="GW228" s="106">
        <f>Juniori!GW52</f>
        <v>0</v>
      </c>
      <c r="GX228" s="106">
        <f>Juniori!GX52</f>
        <v>0</v>
      </c>
      <c r="GY228" s="106">
        <f>Juniori!GY52</f>
        <v>0</v>
      </c>
      <c r="GZ228" s="106">
        <f>Juniori!GZ52</f>
        <v>0</v>
      </c>
      <c r="HA228" s="106">
        <f>Juniori!HA52</f>
        <v>0</v>
      </c>
      <c r="HB228" s="106">
        <f>Juniori!HB52</f>
        <v>0</v>
      </c>
      <c r="HC228" s="106">
        <f>Juniori!HC52</f>
        <v>0</v>
      </c>
      <c r="HD228" s="106">
        <f>Juniori!HD52</f>
        <v>0</v>
      </c>
      <c r="HE228" s="106">
        <f>Juniori!HE52</f>
        <v>0</v>
      </c>
      <c r="HF228" s="106">
        <f>Juniori!HF52</f>
        <v>0</v>
      </c>
      <c r="HG228" s="106">
        <f>Juniori!HG52</f>
        <v>0</v>
      </c>
      <c r="HH228" s="106">
        <f>Juniori!HH52</f>
        <v>0</v>
      </c>
      <c r="HI228" s="106">
        <f>Juniori!HI52</f>
        <v>0</v>
      </c>
      <c r="HJ228" s="106">
        <f>Juniori!HJ52</f>
        <v>0</v>
      </c>
      <c r="HK228" s="106">
        <f>Juniori!HK52</f>
        <v>0</v>
      </c>
      <c r="HL228" s="106">
        <f>Juniori!HL52</f>
        <v>0</v>
      </c>
      <c r="HM228" s="106">
        <f>Juniori!HM52</f>
        <v>0</v>
      </c>
      <c r="HN228" s="106">
        <f>Juniori!HN52</f>
        <v>0</v>
      </c>
      <c r="HO228" s="106">
        <f>Juniori!HO52</f>
        <v>0</v>
      </c>
      <c r="HP228" s="106">
        <f>Juniori!HP52</f>
        <v>0</v>
      </c>
      <c r="HQ228" s="106">
        <f>Juniori!HQ52</f>
        <v>0</v>
      </c>
      <c r="HR228" s="106">
        <f>Juniori!HR52</f>
        <v>0</v>
      </c>
      <c r="HS228" s="106">
        <f>Juniori!HS52</f>
        <v>0</v>
      </c>
      <c r="HT228" s="106">
        <f>Juniori!HT52</f>
        <v>0</v>
      </c>
      <c r="HU228" s="106">
        <f>Juniori!HU52</f>
        <v>0</v>
      </c>
      <c r="HV228" s="106">
        <f>Juniori!HV52</f>
        <v>0</v>
      </c>
      <c r="HW228" s="106">
        <f>Juniori!HW52</f>
        <v>0</v>
      </c>
      <c r="HX228" s="106">
        <f>Juniori!HX52</f>
        <v>0</v>
      </c>
      <c r="HY228" s="106">
        <f>Juniori!HY52</f>
        <v>0</v>
      </c>
      <c r="HZ228" s="106">
        <f>Juniori!HZ52</f>
        <v>0</v>
      </c>
      <c r="IA228" s="106">
        <f>Juniori!IA52</f>
        <v>0</v>
      </c>
      <c r="IB228" s="106">
        <f>Juniori!IB52</f>
        <v>0</v>
      </c>
      <c r="IC228" s="106">
        <f>Juniori!IC52</f>
        <v>0</v>
      </c>
      <c r="ID228" s="106">
        <f>Juniori!ID52</f>
        <v>0</v>
      </c>
      <c r="IE228" s="106">
        <f>Juniori!IE52</f>
        <v>0</v>
      </c>
      <c r="IF228" s="106">
        <f>Juniori!IF52</f>
        <v>0</v>
      </c>
      <c r="IG228" s="106">
        <f>Juniori!IG52</f>
        <v>0</v>
      </c>
      <c r="IH228" s="106">
        <f>Juniori!IH52</f>
        <v>0</v>
      </c>
      <c r="II228" s="106">
        <f>Juniori!II52</f>
        <v>0</v>
      </c>
      <c r="IJ228" s="106">
        <f>Juniori!IJ52</f>
        <v>0</v>
      </c>
      <c r="IK228" s="106">
        <f>Juniori!IK52</f>
        <v>0</v>
      </c>
      <c r="IL228" s="106">
        <f>Juniori!IL52</f>
        <v>0</v>
      </c>
      <c r="IM228" s="106">
        <f>Juniori!IM52</f>
        <v>0</v>
      </c>
      <c r="IN228" s="106">
        <f>Juniori!IN52</f>
        <v>0</v>
      </c>
      <c r="IO228" s="106">
        <f>Juniori!IO52</f>
        <v>0</v>
      </c>
      <c r="IP228" s="106">
        <f>Juniori!IP52</f>
        <v>0</v>
      </c>
      <c r="IQ228" s="106">
        <f>Juniori!IQ52</f>
        <v>0</v>
      </c>
      <c r="IR228" s="106">
        <f>Juniori!IR52</f>
        <v>0</v>
      </c>
      <c r="IS228" s="106">
        <f>Juniori!IS52</f>
        <v>0</v>
      </c>
      <c r="IT228" s="106">
        <f>Juniori!IT52</f>
        <v>0</v>
      </c>
      <c r="IU228" s="106">
        <f>Juniori!IU52</f>
        <v>0</v>
      </c>
      <c r="IV228" s="106">
        <f>Juniori!IV52</f>
        <v>0</v>
      </c>
      <c r="IW228" s="106">
        <f>Juniori!IW52</f>
        <v>0</v>
      </c>
      <c r="IX228" s="106">
        <f>Juniori!IX52</f>
        <v>0</v>
      </c>
      <c r="IY228" s="106">
        <f>Juniori!IY52</f>
        <v>0</v>
      </c>
      <c r="IZ228" s="106">
        <f>Juniori!IZ52</f>
        <v>0</v>
      </c>
      <c r="JA228" s="106">
        <f>Juniori!JA52</f>
        <v>0</v>
      </c>
      <c r="JB228" s="106">
        <f>Juniori!JB52</f>
        <v>0</v>
      </c>
      <c r="JC228" s="106">
        <f>Juniori!JC52</f>
        <v>0</v>
      </c>
      <c r="JD228" s="106">
        <f>Juniori!JD52</f>
        <v>0</v>
      </c>
      <c r="JE228" s="106">
        <f>Juniori!JE52</f>
        <v>0</v>
      </c>
      <c r="JF228" s="106">
        <f>Juniori!JF52</f>
        <v>0</v>
      </c>
      <c r="JG228" s="106">
        <f>Juniori!JG52</f>
        <v>0</v>
      </c>
      <c r="JH228" s="106">
        <f>Juniori!JH52</f>
        <v>0</v>
      </c>
      <c r="JI228" s="106">
        <f>Juniori!JI52</f>
        <v>0</v>
      </c>
      <c r="JJ228" s="106">
        <f>Juniori!JJ52</f>
        <v>0</v>
      </c>
      <c r="JK228" s="106">
        <f>Juniori!JK52</f>
        <v>0</v>
      </c>
      <c r="JL228" s="106">
        <f>Juniori!JL52</f>
        <v>0</v>
      </c>
      <c r="JM228" s="106">
        <f>Juniori!JM52</f>
        <v>0</v>
      </c>
      <c r="JN228" s="106">
        <f>Juniori!JN52</f>
        <v>0</v>
      </c>
      <c r="JO228" s="106">
        <f>Juniori!JO52</f>
        <v>0</v>
      </c>
      <c r="JP228" s="106">
        <f>Juniori!JP52</f>
        <v>0</v>
      </c>
      <c r="JQ228" s="106">
        <f>Juniori!JQ52</f>
        <v>0</v>
      </c>
      <c r="JR228" s="106">
        <f>Juniori!JR52</f>
        <v>0</v>
      </c>
      <c r="JS228" s="106">
        <f>Juniori!JS52</f>
        <v>0</v>
      </c>
      <c r="JT228" s="106">
        <f>Juniori!JT52</f>
        <v>0</v>
      </c>
      <c r="JU228" s="106">
        <f>Juniori!JU52</f>
        <v>0</v>
      </c>
      <c r="JV228" s="106">
        <f>Juniori!JV52</f>
        <v>0</v>
      </c>
      <c r="JW228" s="106">
        <f>Juniori!JW52</f>
        <v>0</v>
      </c>
      <c r="JX228" s="106">
        <f>Juniori!JX52</f>
        <v>0</v>
      </c>
      <c r="JY228" s="106">
        <f>Juniori!JY52</f>
        <v>0</v>
      </c>
      <c r="JZ228" s="106">
        <f>Juniori!JZ52</f>
        <v>0</v>
      </c>
      <c r="KA228" s="106">
        <f>Juniori!KA52</f>
        <v>0</v>
      </c>
      <c r="KB228" s="106">
        <f>Juniori!KB52</f>
        <v>0</v>
      </c>
      <c r="KC228" s="106">
        <f>Juniori!KC52</f>
        <v>0</v>
      </c>
      <c r="KD228" s="106">
        <f>Juniori!KD52</f>
        <v>0</v>
      </c>
      <c r="KE228" s="106">
        <f>Juniori!KE52</f>
        <v>0</v>
      </c>
      <c r="KF228" s="106">
        <f>Juniori!KF52</f>
        <v>0</v>
      </c>
      <c r="KG228" s="106">
        <f>Juniori!KG52</f>
        <v>0</v>
      </c>
      <c r="KH228" s="106">
        <f>Juniori!KH52</f>
        <v>0</v>
      </c>
      <c r="KI228" s="106">
        <f>Juniori!KI52</f>
        <v>0</v>
      </c>
      <c r="KJ228" s="106">
        <f>Juniori!KJ52</f>
        <v>0</v>
      </c>
      <c r="KK228" s="106">
        <f>Juniori!KK52</f>
        <v>0</v>
      </c>
      <c r="KL228" s="106">
        <f>Juniori!KL52</f>
        <v>0</v>
      </c>
      <c r="KM228" s="106">
        <f>Juniori!KM52</f>
        <v>0</v>
      </c>
      <c r="KN228" s="106">
        <f>Juniori!KN52</f>
        <v>0</v>
      </c>
      <c r="KO228" s="106">
        <f>Juniori!KO52</f>
        <v>0</v>
      </c>
      <c r="KP228" s="106">
        <f>Juniori!KP52</f>
        <v>0</v>
      </c>
      <c r="KQ228" s="106">
        <f>Juniori!KQ52</f>
        <v>0</v>
      </c>
      <c r="KR228" s="106">
        <f>Juniori!KR52</f>
        <v>0</v>
      </c>
      <c r="KS228" s="106">
        <f>Juniori!KS52</f>
        <v>0</v>
      </c>
      <c r="KT228" s="106">
        <f>Juniori!KT52</f>
        <v>0</v>
      </c>
      <c r="KU228" s="106">
        <f>Juniori!KU52</f>
        <v>0</v>
      </c>
      <c r="KV228" s="106">
        <f>Juniori!KV52</f>
        <v>0</v>
      </c>
      <c r="KW228" s="106">
        <f>Juniori!KW52</f>
        <v>0</v>
      </c>
      <c r="KX228" s="106">
        <f>Juniori!KX52</f>
        <v>0</v>
      </c>
      <c r="KY228" s="106">
        <f>Juniori!KY52</f>
        <v>0</v>
      </c>
      <c r="KZ228" s="106">
        <f>Juniori!KZ52</f>
        <v>0</v>
      </c>
      <c r="LA228" s="106">
        <f>Juniori!LA52</f>
        <v>0</v>
      </c>
      <c r="LB228" s="106">
        <f>Juniori!LB52</f>
        <v>0</v>
      </c>
      <c r="LC228" s="106">
        <f>Juniori!LC52</f>
        <v>0</v>
      </c>
      <c r="LD228" s="106">
        <f>Juniori!LD52</f>
        <v>0</v>
      </c>
      <c r="LE228" s="106">
        <f>Juniori!LE52</f>
        <v>0</v>
      </c>
      <c r="LF228" s="106">
        <f>Juniori!LF52</f>
        <v>0</v>
      </c>
      <c r="LG228" s="106">
        <f>Juniori!LG52</f>
        <v>0</v>
      </c>
      <c r="LH228" s="106">
        <f>Juniori!LH52</f>
        <v>0</v>
      </c>
      <c r="LI228" s="106">
        <f>Juniori!LI52</f>
        <v>0</v>
      </c>
      <c r="LJ228" s="106">
        <f>Juniori!LJ52</f>
        <v>0</v>
      </c>
      <c r="LK228" s="106">
        <f>Juniori!LK52</f>
        <v>0</v>
      </c>
      <c r="LL228" s="106">
        <f>Juniori!LL52</f>
        <v>0</v>
      </c>
      <c r="LM228" s="106">
        <f>Juniori!LM52</f>
        <v>0</v>
      </c>
      <c r="LN228" s="106">
        <f>Juniori!LN52</f>
        <v>0</v>
      </c>
      <c r="LO228" s="106">
        <f>Juniori!LO52</f>
        <v>0</v>
      </c>
      <c r="LP228" s="106" t="str">
        <f>Juniori!LP52</f>
        <v>o</v>
      </c>
      <c r="LQ228" s="106">
        <f>Juniori!LQ52</f>
        <v>0</v>
      </c>
      <c r="LR228" s="106">
        <f>Juniori!LR52</f>
        <v>0</v>
      </c>
      <c r="LS228" s="106">
        <f>Juniori!LS52</f>
        <v>0</v>
      </c>
      <c r="LT228" s="106">
        <f>Juniori!LT52</f>
        <v>0</v>
      </c>
      <c r="LU228" s="106">
        <f>Juniori!LU52</f>
        <v>0</v>
      </c>
      <c r="LV228" s="106">
        <f>Juniori!LV52</f>
        <v>0</v>
      </c>
      <c r="LW228" s="106">
        <f>Juniori!LW52</f>
        <v>0</v>
      </c>
      <c r="LX228" s="106">
        <f>Juniori!LX52</f>
        <v>0</v>
      </c>
      <c r="LY228" s="106">
        <f>Juniori!LY52</f>
        <v>0</v>
      </c>
      <c r="LZ228" s="106">
        <f>Juniori!LZ52</f>
        <v>0</v>
      </c>
      <c r="MA228" s="106">
        <f>Juniori!MA52</f>
        <v>0</v>
      </c>
      <c r="MB228" s="106">
        <f>Juniori!MB52</f>
        <v>0</v>
      </c>
      <c r="MC228" s="106">
        <f>Juniori!MC52</f>
        <v>0</v>
      </c>
      <c r="MD228" s="106">
        <f>Juniori!MD52</f>
        <v>0</v>
      </c>
      <c r="ME228" s="106">
        <f>Juniori!ME52</f>
        <v>0</v>
      </c>
      <c r="MF228" s="106">
        <f>Juniori!MF52</f>
        <v>0</v>
      </c>
      <c r="MG228" s="106">
        <f>Juniori!MG52</f>
        <v>0</v>
      </c>
      <c r="MH228" s="106">
        <f>Juniori!MH52</f>
        <v>0</v>
      </c>
      <c r="MI228" s="106">
        <f>Juniori!MI52</f>
        <v>0</v>
      </c>
      <c r="MJ228" s="106">
        <f>Juniori!MJ52</f>
        <v>0</v>
      </c>
      <c r="MK228" s="106">
        <f>Juniori!MK52</f>
        <v>0</v>
      </c>
      <c r="ML228" s="106">
        <f>Juniori!ML52</f>
        <v>0</v>
      </c>
      <c r="MM228" s="106">
        <f>Juniori!MM52</f>
        <v>0</v>
      </c>
      <c r="MN228" s="106">
        <f>Juniori!MN52</f>
        <v>0</v>
      </c>
      <c r="MO228" s="106">
        <f>Juniori!MO52</f>
        <v>0</v>
      </c>
      <c r="MP228" s="106">
        <f>Juniori!MP52</f>
        <v>0</v>
      </c>
      <c r="MQ228" s="106">
        <f>Juniori!MQ52</f>
        <v>0</v>
      </c>
      <c r="MR228" s="106">
        <f>Juniori!MR52</f>
        <v>0</v>
      </c>
      <c r="MS228" s="106">
        <f>Juniori!MS52</f>
        <v>0</v>
      </c>
      <c r="MT228" s="106">
        <f>Juniori!MT52</f>
        <v>0</v>
      </c>
      <c r="MU228" s="106">
        <f>Juniori!MU52</f>
        <v>0</v>
      </c>
      <c r="MV228" s="106">
        <f>Juniori!MV52</f>
        <v>0</v>
      </c>
      <c r="MW228" s="106">
        <f>Juniori!MW52</f>
        <v>0</v>
      </c>
      <c r="MX228" s="106">
        <f>Juniori!MX52</f>
        <v>0</v>
      </c>
      <c r="MY228" s="106">
        <f>Juniori!MY52</f>
        <v>0</v>
      </c>
      <c r="MZ228" s="106">
        <f>Juniori!MZ52</f>
        <v>0</v>
      </c>
      <c r="NA228" s="106">
        <f>Juniori!NA52</f>
        <v>0</v>
      </c>
      <c r="NB228" s="106">
        <f>Juniori!NB52</f>
        <v>0</v>
      </c>
      <c r="NC228" s="106">
        <f>Juniori!NC52</f>
        <v>0</v>
      </c>
      <c r="ND228" s="106">
        <f>Juniori!ND52</f>
        <v>0</v>
      </c>
      <c r="NE228" s="106">
        <f>Juniori!NE52</f>
        <v>0</v>
      </c>
      <c r="NF228" s="106">
        <f>Juniori!NF52</f>
        <v>0</v>
      </c>
      <c r="NG228" s="106">
        <f>Juniori!NG52</f>
        <v>0</v>
      </c>
      <c r="NH228" s="106">
        <f>Juniori!NH52</f>
        <v>0</v>
      </c>
      <c r="NI228" s="106">
        <f>Juniori!NI52</f>
        <v>0</v>
      </c>
      <c r="NJ228" s="106">
        <f>Juniori!NJ52</f>
        <v>0</v>
      </c>
      <c r="NK228" s="106">
        <f>Juniori!NK52</f>
        <v>0</v>
      </c>
      <c r="NL228" s="106">
        <f>Juniori!NL52</f>
        <v>0</v>
      </c>
      <c r="NM228" s="106">
        <f>Juniori!NM52</f>
        <v>0</v>
      </c>
      <c r="NN228" s="106">
        <f>Juniori!NN52</f>
        <v>0</v>
      </c>
      <c r="NO228" s="106">
        <f>Juniori!NO52</f>
        <v>0</v>
      </c>
      <c r="NP228" s="106">
        <f>Juniori!NP52</f>
        <v>0</v>
      </c>
      <c r="NQ228" s="106">
        <f>Juniori!NQ52</f>
        <v>0</v>
      </c>
      <c r="NR228" s="106">
        <f>Juniori!NR52</f>
        <v>0</v>
      </c>
      <c r="NS228" s="106">
        <f>Juniori!NS52</f>
        <v>0</v>
      </c>
      <c r="NT228" s="106">
        <f>Juniori!NT52</f>
        <v>0</v>
      </c>
      <c r="NU228" s="106">
        <f>Juniori!NU52</f>
        <v>0</v>
      </c>
      <c r="NV228" s="106">
        <f>Juniori!NV52</f>
        <v>0</v>
      </c>
      <c r="NW228" s="106">
        <f>Juniori!NW52</f>
        <v>0</v>
      </c>
      <c r="NX228" s="106">
        <f>Juniori!NX52</f>
        <v>0</v>
      </c>
      <c r="NY228" s="106">
        <f>Juniori!NY52</f>
        <v>0</v>
      </c>
      <c r="NZ228" s="106">
        <f>Juniori!NZ52</f>
        <v>0</v>
      </c>
      <c r="OA228" s="106">
        <f>Juniori!OA52</f>
        <v>0</v>
      </c>
      <c r="OB228" s="106">
        <f>Juniori!OB52</f>
        <v>0</v>
      </c>
      <c r="OC228" s="106">
        <f>Juniori!OC52</f>
        <v>0</v>
      </c>
      <c r="OD228" s="106">
        <f>Juniori!OD52</f>
        <v>0</v>
      </c>
      <c r="OE228" s="106">
        <f>Juniori!OE52</f>
        <v>0</v>
      </c>
      <c r="OF228" s="106">
        <f>Juniori!OF52</f>
        <v>0</v>
      </c>
      <c r="OG228" s="106">
        <f>Juniori!OG52</f>
        <v>0</v>
      </c>
      <c r="OH228" s="106">
        <f>Juniori!OH52</f>
        <v>0</v>
      </c>
      <c r="OI228" s="106">
        <f>Juniori!OI52</f>
        <v>0</v>
      </c>
      <c r="OJ228" s="106">
        <f>Juniori!OJ52</f>
        <v>0</v>
      </c>
      <c r="OK228" s="106">
        <f>Juniori!OK52</f>
        <v>0</v>
      </c>
      <c r="OL228" s="106">
        <f>Juniori!OL52</f>
        <v>0</v>
      </c>
      <c r="OM228" s="106">
        <f>Juniori!OM52</f>
        <v>0</v>
      </c>
      <c r="ON228" s="106">
        <f>Juniori!ON52</f>
        <v>0</v>
      </c>
      <c r="OO228" s="106">
        <f>Juniori!OO52</f>
        <v>0</v>
      </c>
      <c r="OP228" s="106">
        <f>Juniori!OP52</f>
        <v>0</v>
      </c>
      <c r="OQ228" s="106">
        <f>Juniori!OQ52</f>
        <v>0</v>
      </c>
      <c r="OR228" s="106">
        <f>Juniori!OR52</f>
        <v>0</v>
      </c>
      <c r="OS228" s="106">
        <f>Juniori!OS52</f>
        <v>0</v>
      </c>
      <c r="OT228" s="106">
        <f>Juniori!OT52</f>
        <v>0</v>
      </c>
      <c r="OU228" s="106">
        <f>Juniori!OU52</f>
        <v>0</v>
      </c>
      <c r="OV228" s="106">
        <f>Juniori!OV52</f>
        <v>0</v>
      </c>
      <c r="OW228" s="106">
        <f>Juniori!OW52</f>
        <v>0</v>
      </c>
      <c r="OX228" s="106">
        <f>Juniori!OX52</f>
        <v>0</v>
      </c>
      <c r="OY228" s="106">
        <f>Juniori!OY52</f>
        <v>0</v>
      </c>
      <c r="OZ228" s="106">
        <f>Juniori!OZ52</f>
        <v>0</v>
      </c>
      <c r="PA228" s="106">
        <f>Juniori!PA52</f>
        <v>0</v>
      </c>
      <c r="PB228" s="106">
        <f>Juniori!PB52</f>
        <v>0</v>
      </c>
      <c r="PC228" s="106">
        <f>Juniori!PC52</f>
        <v>0</v>
      </c>
      <c r="PD228" s="106">
        <f>Juniori!PD52</f>
        <v>0</v>
      </c>
      <c r="PE228" s="106">
        <f>Juniori!PE52</f>
        <v>0</v>
      </c>
      <c r="PF228" s="106">
        <f>Juniori!PF52</f>
        <v>0</v>
      </c>
      <c r="PG228" s="106">
        <f>Juniori!PG52</f>
        <v>0</v>
      </c>
      <c r="PH228" s="106">
        <f>Juniori!PH52</f>
        <v>0</v>
      </c>
      <c r="PI228" s="106">
        <f>Juniori!PI52</f>
        <v>0</v>
      </c>
      <c r="PJ228" s="106">
        <f>Juniori!PJ52</f>
        <v>0</v>
      </c>
      <c r="PK228" s="106">
        <f>Juniori!PK52</f>
        <v>0</v>
      </c>
      <c r="PL228" s="106">
        <f>Juniori!PL52</f>
        <v>0</v>
      </c>
      <c r="PM228" s="106">
        <f>Juniori!PM52</f>
        <v>0</v>
      </c>
      <c r="PN228" s="106">
        <f>Juniori!PN52</f>
        <v>0</v>
      </c>
      <c r="PO228" s="106">
        <f>Juniori!PO52</f>
        <v>0</v>
      </c>
      <c r="PP228" s="106">
        <f>Juniori!PP52</f>
        <v>0</v>
      </c>
      <c r="PQ228" s="106">
        <f>Juniori!PQ52</f>
        <v>0</v>
      </c>
      <c r="PR228" s="106">
        <f>Juniori!PR52</f>
        <v>0</v>
      </c>
      <c r="PS228" s="106">
        <f>Juniori!PS52</f>
        <v>0</v>
      </c>
      <c r="PT228" s="106">
        <f>Juniori!PT52</f>
        <v>0</v>
      </c>
      <c r="PU228" s="106">
        <f>Juniori!PU52</f>
        <v>0</v>
      </c>
      <c r="PV228" s="106">
        <f>Juniori!PV52</f>
        <v>0</v>
      </c>
      <c r="PW228" s="106">
        <f>Juniori!PW52</f>
        <v>0</v>
      </c>
      <c r="PX228" s="106">
        <f>Juniori!PX52</f>
        <v>0</v>
      </c>
      <c r="PY228" s="106">
        <f>Juniori!PY52</f>
        <v>0</v>
      </c>
      <c r="PZ228" s="106">
        <f>Juniori!PZ52</f>
        <v>0</v>
      </c>
      <c r="QA228" s="106">
        <f>Juniori!QA52</f>
        <v>0</v>
      </c>
      <c r="QB228" s="106">
        <f>Juniori!QB52</f>
        <v>0</v>
      </c>
      <c r="QC228" s="106">
        <f>Juniori!QC52</f>
        <v>0</v>
      </c>
      <c r="QD228" s="106">
        <f>Juniori!QD52</f>
        <v>0</v>
      </c>
      <c r="QE228" s="106">
        <f>Juniori!QE52</f>
        <v>0</v>
      </c>
      <c r="QF228" s="106">
        <f>Juniori!QF52</f>
        <v>0</v>
      </c>
      <c r="QG228" s="106">
        <f>Juniori!QG52</f>
        <v>0</v>
      </c>
      <c r="QH228" s="106">
        <f>Juniori!QH52</f>
        <v>0</v>
      </c>
      <c r="QI228" s="106">
        <f>Juniori!QI52</f>
        <v>0</v>
      </c>
      <c r="QJ228" s="106">
        <f>Juniori!QJ52</f>
        <v>0</v>
      </c>
      <c r="QK228" s="106">
        <f>Juniori!QK52</f>
        <v>0</v>
      </c>
      <c r="QL228" s="106">
        <f>Juniori!QL52</f>
        <v>0</v>
      </c>
      <c r="QM228" s="106">
        <f>Juniori!QM52</f>
        <v>0</v>
      </c>
      <c r="QN228" s="106">
        <f>Juniori!QN52</f>
        <v>0</v>
      </c>
      <c r="QO228" s="106">
        <f>Juniori!QO52</f>
        <v>0</v>
      </c>
      <c r="QP228" s="106">
        <f>Juniori!QP52</f>
        <v>0</v>
      </c>
      <c r="QQ228" s="106">
        <f>Juniori!QQ52</f>
        <v>0</v>
      </c>
      <c r="QR228" s="106">
        <f>Juniori!QR52</f>
        <v>0</v>
      </c>
      <c r="QS228" s="106">
        <f>Juniori!QS52</f>
        <v>0</v>
      </c>
      <c r="QT228" s="106">
        <f>Juniori!QT52</f>
        <v>0</v>
      </c>
      <c r="QU228" s="106">
        <f>Juniori!QU52</f>
        <v>0</v>
      </c>
      <c r="QV228" s="106">
        <f>Juniori!QV52</f>
        <v>0</v>
      </c>
      <c r="QW228" s="106">
        <f>Juniori!QW52</f>
        <v>0</v>
      </c>
      <c r="QX228" s="106">
        <f>Juniori!QX52</f>
        <v>0</v>
      </c>
      <c r="QY228" s="106">
        <f>Juniori!QY52</f>
        <v>0</v>
      </c>
      <c r="QZ228" s="106">
        <f>Juniori!QZ52</f>
        <v>0</v>
      </c>
      <c r="RA228" s="106">
        <f>Juniori!RA52</f>
        <v>0</v>
      </c>
      <c r="RB228" s="106">
        <f>Juniori!RB52</f>
        <v>0</v>
      </c>
      <c r="RC228" s="106">
        <f>Juniori!RC52</f>
        <v>0</v>
      </c>
      <c r="RD228" s="106">
        <f>Juniori!RD52</f>
        <v>0</v>
      </c>
      <c r="RE228" s="106">
        <f>Juniori!RE52</f>
        <v>0</v>
      </c>
      <c r="RF228" s="106">
        <f>Juniori!RF52</f>
        <v>0</v>
      </c>
      <c r="RG228" s="106">
        <f>Juniori!RG52</f>
        <v>0</v>
      </c>
      <c r="RH228" s="106">
        <f>Juniori!RH52</f>
        <v>0</v>
      </c>
      <c r="RI228" s="106">
        <f>Juniori!RI52</f>
        <v>0</v>
      </c>
      <c r="RJ228" s="106">
        <f>Juniori!RJ52</f>
        <v>0</v>
      </c>
      <c r="RK228" s="106">
        <f>Juniori!RK52</f>
        <v>0</v>
      </c>
      <c r="RL228" s="106">
        <f>Juniori!RL52</f>
        <v>0</v>
      </c>
      <c r="RM228" s="106">
        <f>Juniori!RM52</f>
        <v>0</v>
      </c>
      <c r="RN228" s="106">
        <f>Juniori!RN52</f>
        <v>0</v>
      </c>
      <c r="RO228" s="106">
        <f>Juniori!RO52</f>
        <v>0</v>
      </c>
      <c r="RP228" s="106">
        <f>Juniori!RP52</f>
        <v>0</v>
      </c>
      <c r="RQ228" s="106">
        <f>Juniori!RQ52</f>
        <v>0</v>
      </c>
      <c r="RR228" s="106">
        <f>Juniori!RR52</f>
        <v>0</v>
      </c>
      <c r="RS228" s="106">
        <f>Juniori!RS52</f>
        <v>0</v>
      </c>
      <c r="RT228" s="106">
        <f>Juniori!RT52</f>
        <v>0</v>
      </c>
      <c r="RU228" s="106">
        <f>Juniori!RU52</f>
        <v>0</v>
      </c>
      <c r="RV228" s="106">
        <f>Juniori!RV52</f>
        <v>0</v>
      </c>
      <c r="RW228" s="106">
        <f>Juniori!RW52</f>
        <v>0</v>
      </c>
      <c r="RX228" s="106">
        <f>Juniori!RX52</f>
        <v>0</v>
      </c>
      <c r="RY228" s="106">
        <f>Juniori!RY52</f>
        <v>0</v>
      </c>
      <c r="RZ228" s="106">
        <f>Juniori!RZ52</f>
        <v>0</v>
      </c>
      <c r="SA228" s="106">
        <f>Juniori!SA52</f>
        <v>0</v>
      </c>
      <c r="SB228" s="106">
        <f>Juniori!SB52</f>
        <v>0</v>
      </c>
      <c r="SC228" s="106">
        <f>Juniori!SC52</f>
        <v>0</v>
      </c>
      <c r="SD228" s="106">
        <f>Juniori!SD52</f>
        <v>0</v>
      </c>
      <c r="SE228" s="106">
        <f>Juniori!SE52</f>
        <v>0</v>
      </c>
      <c r="SF228" s="106">
        <f>Juniori!SF52</f>
        <v>0</v>
      </c>
      <c r="SG228" s="106">
        <f>Juniori!SG52</f>
        <v>0</v>
      </c>
      <c r="SH228" s="106">
        <f>Juniori!SH52</f>
        <v>0</v>
      </c>
      <c r="SI228" s="106">
        <f>Juniori!SI52</f>
        <v>0</v>
      </c>
      <c r="SJ228" s="106">
        <f>Juniori!SJ52</f>
        <v>0</v>
      </c>
      <c r="SK228" s="106">
        <f>Juniori!SK52</f>
        <v>0</v>
      </c>
      <c r="SL228" s="106">
        <f>Juniori!SL52</f>
        <v>0</v>
      </c>
      <c r="SM228" s="106">
        <f>Juniori!SM52</f>
        <v>0</v>
      </c>
      <c r="SN228" s="106">
        <f>Juniori!SN52</f>
        <v>0</v>
      </c>
      <c r="SO228" s="106">
        <f>Juniori!SO52</f>
        <v>0</v>
      </c>
      <c r="SP228" s="106">
        <f>Juniori!SP52</f>
        <v>0</v>
      </c>
      <c r="SQ228" s="106">
        <f>Juniori!SQ52</f>
        <v>0</v>
      </c>
      <c r="SR228" s="106">
        <f>Juniori!SR52</f>
        <v>0</v>
      </c>
      <c r="SS228" s="106">
        <f>Juniori!SS52</f>
        <v>0</v>
      </c>
      <c r="ST228" s="106">
        <f>Juniori!ST52</f>
        <v>0</v>
      </c>
      <c r="SU228" s="106">
        <f>Juniori!SU52</f>
        <v>0</v>
      </c>
      <c r="SV228" s="106">
        <f>Juniori!SV52</f>
        <v>0</v>
      </c>
      <c r="SW228" s="106">
        <f>Juniori!SW52</f>
        <v>0</v>
      </c>
      <c r="SX228" s="106">
        <f>Juniori!SX52</f>
        <v>0</v>
      </c>
      <c r="SY228" s="106">
        <f>Juniori!SY52</f>
        <v>0</v>
      </c>
      <c r="SZ228" s="106">
        <f>Juniori!SZ52</f>
        <v>0</v>
      </c>
      <c r="TA228" s="106">
        <f>Juniori!TA52</f>
        <v>0</v>
      </c>
      <c r="TB228" s="106">
        <f>Juniori!TB52</f>
        <v>0</v>
      </c>
    </row>
    <row r="229" spans="1:522" s="1" customFormat="1" ht="18" customHeight="1" x14ac:dyDescent="0.25">
      <c r="A229" s="12"/>
      <c r="B229" s="11" t="s">
        <v>229</v>
      </c>
      <c r="C229" s="1">
        <v>10339</v>
      </c>
      <c r="D229" s="1">
        <v>2011</v>
      </c>
      <c r="E229" s="4" t="s">
        <v>491</v>
      </c>
      <c r="F229" s="9">
        <v>9946</v>
      </c>
      <c r="G229" s="9" t="s">
        <v>95</v>
      </c>
      <c r="H229" s="4" t="s">
        <v>52</v>
      </c>
      <c r="I229" s="1">
        <f t="shared" si="30"/>
        <v>0</v>
      </c>
      <c r="J229" s="12">
        <f>Tabuľka3[[#This Row],[Stĺpec9]]</f>
        <v>0</v>
      </c>
      <c r="K229" s="106">
        <f>Juniori!K55</f>
        <v>0</v>
      </c>
      <c r="L229" s="106">
        <f>Juniori!L55</f>
        <v>0</v>
      </c>
      <c r="M229" s="106">
        <f>Juniori!M55</f>
        <v>0</v>
      </c>
      <c r="N229" s="106">
        <f>Juniori!N55</f>
        <v>0</v>
      </c>
      <c r="O229" s="106">
        <f>Juniori!O55</f>
        <v>0</v>
      </c>
      <c r="P229" s="106">
        <f>Juniori!P55</f>
        <v>0</v>
      </c>
      <c r="Q229" s="106">
        <f>Juniori!Q55</f>
        <v>0</v>
      </c>
      <c r="R229" s="106">
        <f>Juniori!R55</f>
        <v>0</v>
      </c>
      <c r="S229" s="106">
        <f>Juniori!S55</f>
        <v>0</v>
      </c>
      <c r="T229" s="106">
        <f>Juniori!T55</f>
        <v>0</v>
      </c>
      <c r="U229" s="106">
        <f>Juniori!U55</f>
        <v>0</v>
      </c>
      <c r="V229" s="106">
        <f>Juniori!V55</f>
        <v>0</v>
      </c>
      <c r="W229" s="106">
        <f>Juniori!W55</f>
        <v>0</v>
      </c>
      <c r="X229" s="106">
        <f>Juniori!X55</f>
        <v>0</v>
      </c>
      <c r="Y229" s="106">
        <f>Juniori!Y55</f>
        <v>0</v>
      </c>
      <c r="Z229" s="106">
        <f>Juniori!Z55</f>
        <v>0</v>
      </c>
      <c r="AA229" s="106">
        <f>Juniori!AA55</f>
        <v>0</v>
      </c>
      <c r="AB229" s="106">
        <f>Juniori!AB55</f>
        <v>0</v>
      </c>
      <c r="AC229" s="106">
        <f>Juniori!AC55</f>
        <v>0</v>
      </c>
      <c r="AD229" s="106">
        <f>Juniori!AD55</f>
        <v>0</v>
      </c>
      <c r="AE229" s="106">
        <f>Juniori!AE55</f>
        <v>0</v>
      </c>
      <c r="AF229" s="106">
        <f>Juniori!AF55</f>
        <v>0</v>
      </c>
      <c r="AG229" s="106">
        <f>Juniori!AG55</f>
        <v>0</v>
      </c>
      <c r="AH229" s="106">
        <f>Juniori!AH55</f>
        <v>0</v>
      </c>
      <c r="AI229" s="106">
        <f>Juniori!AI55</f>
        <v>0</v>
      </c>
      <c r="AJ229" s="106">
        <f>Juniori!AJ55</f>
        <v>0</v>
      </c>
      <c r="AK229" s="106">
        <f>Juniori!AK55</f>
        <v>0</v>
      </c>
      <c r="AL229" s="106">
        <f>Juniori!AL55</f>
        <v>0</v>
      </c>
      <c r="AM229" s="106">
        <f>Juniori!AM55</f>
        <v>0</v>
      </c>
      <c r="AN229" s="106">
        <f>Juniori!AN55</f>
        <v>0</v>
      </c>
      <c r="AO229" s="106">
        <f>Juniori!AO55</f>
        <v>0</v>
      </c>
      <c r="AP229" s="106">
        <f>Juniori!AP55</f>
        <v>0</v>
      </c>
      <c r="AQ229" s="106">
        <f>Juniori!AQ55</f>
        <v>0</v>
      </c>
      <c r="AR229" s="106">
        <f>Juniori!AR55</f>
        <v>0</v>
      </c>
      <c r="AS229" s="106">
        <f>Juniori!AS55</f>
        <v>0</v>
      </c>
      <c r="AT229" s="106">
        <f>Juniori!AT55</f>
        <v>0</v>
      </c>
      <c r="AU229" s="106">
        <f>Juniori!AU55</f>
        <v>0</v>
      </c>
      <c r="AV229" s="106">
        <f>Juniori!AV55</f>
        <v>0</v>
      </c>
      <c r="AW229" s="106">
        <f>Juniori!AW55</f>
        <v>0</v>
      </c>
      <c r="AX229" s="106">
        <f>Juniori!AX55</f>
        <v>0</v>
      </c>
      <c r="AY229" s="106">
        <f>Juniori!AY55</f>
        <v>0</v>
      </c>
      <c r="AZ229" s="106">
        <f>Juniori!AZ55</f>
        <v>0</v>
      </c>
      <c r="BA229" s="106">
        <f>Juniori!BA55</f>
        <v>0</v>
      </c>
      <c r="BB229" s="106">
        <f>Juniori!BB55</f>
        <v>0</v>
      </c>
      <c r="BC229" s="106">
        <f>Juniori!BC55</f>
        <v>0</v>
      </c>
      <c r="BD229" s="106">
        <f>Juniori!BD55</f>
        <v>0</v>
      </c>
      <c r="BE229" s="106">
        <f>Juniori!BE55</f>
        <v>0</v>
      </c>
      <c r="BF229" s="106">
        <f>Juniori!BF55</f>
        <v>0</v>
      </c>
      <c r="BG229" s="106">
        <f>Juniori!BG55</f>
        <v>0</v>
      </c>
      <c r="BH229" s="106">
        <f>Juniori!BH55</f>
        <v>0</v>
      </c>
      <c r="BI229" s="106">
        <f>Juniori!BI55</f>
        <v>0</v>
      </c>
      <c r="BJ229" s="106">
        <f>Juniori!BJ55</f>
        <v>0</v>
      </c>
      <c r="BK229" s="106">
        <f>Juniori!BK55</f>
        <v>0</v>
      </c>
      <c r="BL229" s="106">
        <f>Juniori!BL55</f>
        <v>0</v>
      </c>
      <c r="BM229" s="106">
        <f>Juniori!BM55</f>
        <v>0</v>
      </c>
      <c r="BN229" s="106">
        <f>Juniori!BN55</f>
        <v>0</v>
      </c>
      <c r="BO229" s="106">
        <f>Juniori!BO55</f>
        <v>0</v>
      </c>
      <c r="BP229" s="106">
        <f>Juniori!BP55</f>
        <v>0</v>
      </c>
      <c r="BQ229" s="106">
        <f>Juniori!BQ55</f>
        <v>0</v>
      </c>
      <c r="BR229" s="106">
        <f>Juniori!BR55</f>
        <v>0</v>
      </c>
      <c r="BS229" s="106">
        <f>Juniori!BS55</f>
        <v>0</v>
      </c>
      <c r="BT229" s="106">
        <f>Juniori!BT55</f>
        <v>0</v>
      </c>
      <c r="BU229" s="106">
        <f>Juniori!BU55</f>
        <v>0</v>
      </c>
      <c r="BV229" s="106">
        <f>Juniori!BV55</f>
        <v>0</v>
      </c>
      <c r="BW229" s="106">
        <f>Juniori!BW55</f>
        <v>0</v>
      </c>
      <c r="BX229" s="106">
        <f>Juniori!BX55</f>
        <v>0</v>
      </c>
      <c r="BY229" s="106">
        <f>Juniori!BY55</f>
        <v>0</v>
      </c>
      <c r="BZ229" s="106">
        <f>Juniori!BZ55</f>
        <v>0</v>
      </c>
      <c r="CA229" s="106">
        <f>Juniori!CA55</f>
        <v>0</v>
      </c>
      <c r="CB229" s="106">
        <f>Juniori!CB55</f>
        <v>0</v>
      </c>
      <c r="CC229" s="106">
        <f>Juniori!CC55</f>
        <v>0</v>
      </c>
      <c r="CD229" s="106">
        <f>Juniori!CD55</f>
        <v>0</v>
      </c>
      <c r="CE229" s="106">
        <f>Juniori!CE55</f>
        <v>0</v>
      </c>
      <c r="CF229" s="106">
        <f>Juniori!CF55</f>
        <v>0</v>
      </c>
      <c r="CG229" s="106">
        <f>Juniori!CG55</f>
        <v>0</v>
      </c>
      <c r="CH229" s="106">
        <f>Juniori!CH55</f>
        <v>0</v>
      </c>
      <c r="CI229" s="106">
        <f>Juniori!CI55</f>
        <v>0</v>
      </c>
      <c r="CJ229" s="106">
        <f>Juniori!CJ55</f>
        <v>0</v>
      </c>
      <c r="CK229" s="106">
        <f>Juniori!CK55</f>
        <v>0</v>
      </c>
      <c r="CL229" s="106">
        <f>Juniori!CL55</f>
        <v>0</v>
      </c>
      <c r="CM229" s="106">
        <f>Juniori!CM55</f>
        <v>0</v>
      </c>
      <c r="CN229" s="106">
        <f>Juniori!CN55</f>
        <v>0</v>
      </c>
      <c r="CO229" s="106">
        <f>Juniori!CO55</f>
        <v>0</v>
      </c>
      <c r="CP229" s="106">
        <f>Juniori!CP55</f>
        <v>0</v>
      </c>
      <c r="CQ229" s="106">
        <f>Juniori!CQ55</f>
        <v>0</v>
      </c>
      <c r="CR229" s="106">
        <f>Juniori!CR55</f>
        <v>0</v>
      </c>
      <c r="CS229" s="106">
        <f>Juniori!CS55</f>
        <v>0</v>
      </c>
      <c r="CT229" s="106">
        <f>Juniori!CT55</f>
        <v>0</v>
      </c>
      <c r="CU229" s="106">
        <f>Juniori!CU55</f>
        <v>0</v>
      </c>
      <c r="CV229" s="106">
        <f>Juniori!CV55</f>
        <v>0</v>
      </c>
      <c r="CW229" s="106">
        <f>Juniori!CW55</f>
        <v>0</v>
      </c>
      <c r="CX229" s="106">
        <f>Juniori!CX55</f>
        <v>0</v>
      </c>
      <c r="CY229" s="106">
        <f>Juniori!CY55</f>
        <v>0</v>
      </c>
      <c r="CZ229" s="106">
        <f>Juniori!CZ55</f>
        <v>0</v>
      </c>
      <c r="DA229" s="106">
        <f>Juniori!DA55</f>
        <v>0</v>
      </c>
      <c r="DB229" s="106">
        <f>Juniori!DB55</f>
        <v>0</v>
      </c>
      <c r="DC229" s="106">
        <f>Juniori!DC55</f>
        <v>0</v>
      </c>
      <c r="DD229" s="106">
        <f>Juniori!DD55</f>
        <v>0</v>
      </c>
      <c r="DE229" s="106">
        <f>Juniori!DE55</f>
        <v>0</v>
      </c>
      <c r="DF229" s="106">
        <f>Juniori!DF55</f>
        <v>0</v>
      </c>
      <c r="DG229" s="106">
        <f>Juniori!DG55</f>
        <v>0</v>
      </c>
      <c r="DH229" s="106">
        <f>Juniori!DH55</f>
        <v>0</v>
      </c>
      <c r="DI229" s="106">
        <f>Juniori!DI55</f>
        <v>0</v>
      </c>
      <c r="DJ229" s="106">
        <f>Juniori!DJ55</f>
        <v>0</v>
      </c>
      <c r="DK229" s="106">
        <f>Juniori!DK55</f>
        <v>0</v>
      </c>
      <c r="DL229" s="106">
        <f>Juniori!DL55</f>
        <v>0</v>
      </c>
      <c r="DM229" s="106">
        <f>Juniori!DM55</f>
        <v>0</v>
      </c>
      <c r="DN229" s="106">
        <f>Juniori!DN55</f>
        <v>0</v>
      </c>
      <c r="DO229" s="106">
        <f>Juniori!DO55</f>
        <v>0</v>
      </c>
      <c r="DP229" s="106">
        <f>Juniori!DP55</f>
        <v>0</v>
      </c>
      <c r="DQ229" s="106">
        <f>Juniori!DQ55</f>
        <v>0</v>
      </c>
      <c r="DR229" s="106">
        <f>Juniori!DR55</f>
        <v>0</v>
      </c>
      <c r="DS229" s="106">
        <f>Juniori!DS55</f>
        <v>0</v>
      </c>
      <c r="DT229" s="106">
        <f>Juniori!DT55</f>
        <v>0</v>
      </c>
      <c r="DU229" s="106">
        <f>Juniori!DU55</f>
        <v>0</v>
      </c>
      <c r="DV229" s="106">
        <f>Juniori!DV55</f>
        <v>0</v>
      </c>
      <c r="DW229" s="106">
        <f>Juniori!DW55</f>
        <v>0</v>
      </c>
      <c r="DX229" s="106">
        <f>Juniori!DX55</f>
        <v>0</v>
      </c>
      <c r="DY229" s="106">
        <f>Juniori!DY55</f>
        <v>0</v>
      </c>
      <c r="DZ229" s="106">
        <f>Juniori!DZ55</f>
        <v>0</v>
      </c>
      <c r="EA229" s="106">
        <f>Juniori!EA55</f>
        <v>0</v>
      </c>
      <c r="EB229" s="106">
        <f>Juniori!EB55</f>
        <v>0</v>
      </c>
      <c r="EC229" s="106">
        <f>Juniori!EC55</f>
        <v>0</v>
      </c>
      <c r="ED229" s="106">
        <f>Juniori!ED55</f>
        <v>0</v>
      </c>
      <c r="EE229" s="106">
        <f>Juniori!EE55</f>
        <v>0</v>
      </c>
      <c r="EF229" s="106">
        <f>Juniori!EF55</f>
        <v>0</v>
      </c>
      <c r="EG229" s="106">
        <f>Juniori!EG55</f>
        <v>0</v>
      </c>
      <c r="EH229" s="106">
        <f>Juniori!EH55</f>
        <v>0</v>
      </c>
      <c r="EI229" s="106">
        <f>Juniori!EI55</f>
        <v>0</v>
      </c>
      <c r="EJ229" s="106">
        <f>Juniori!EJ55</f>
        <v>0</v>
      </c>
      <c r="EK229" s="106">
        <f>Juniori!EK55</f>
        <v>0</v>
      </c>
      <c r="EL229" s="106">
        <f>Juniori!EL55</f>
        <v>0</v>
      </c>
      <c r="EM229" s="106">
        <f>Juniori!EM55</f>
        <v>0</v>
      </c>
      <c r="EN229" s="106">
        <f>Juniori!EN55</f>
        <v>0</v>
      </c>
      <c r="EO229" s="106">
        <f>Juniori!EO55</f>
        <v>0</v>
      </c>
      <c r="EP229" s="106">
        <f>Juniori!EP55</f>
        <v>0</v>
      </c>
      <c r="EQ229" s="106">
        <f>Juniori!EQ55</f>
        <v>0</v>
      </c>
      <c r="ER229" s="106">
        <f>Juniori!ER55</f>
        <v>0</v>
      </c>
      <c r="ES229" s="106">
        <f>Juniori!ES55</f>
        <v>0</v>
      </c>
      <c r="ET229" s="106">
        <f>Juniori!ET55</f>
        <v>0</v>
      </c>
      <c r="EU229" s="106">
        <f>Juniori!EU55</f>
        <v>0</v>
      </c>
      <c r="EV229" s="106">
        <f>Juniori!EV55</f>
        <v>0</v>
      </c>
      <c r="EW229" s="106">
        <f>Juniori!EW55</f>
        <v>0</v>
      </c>
      <c r="EX229" s="106">
        <f>Juniori!EX55</f>
        <v>0</v>
      </c>
      <c r="EY229" s="106">
        <f>Juniori!EY55</f>
        <v>0</v>
      </c>
      <c r="EZ229" s="106">
        <f>Juniori!EZ55</f>
        <v>0</v>
      </c>
      <c r="FA229" s="106">
        <f>Juniori!FA55</f>
        <v>0</v>
      </c>
      <c r="FB229" s="106">
        <f>Juniori!FB55</f>
        <v>0</v>
      </c>
      <c r="FC229" s="106">
        <f>Juniori!FC55</f>
        <v>0</v>
      </c>
      <c r="FD229" s="106">
        <f>Juniori!FD55</f>
        <v>0</v>
      </c>
      <c r="FE229" s="106">
        <f>Juniori!FE55</f>
        <v>0</v>
      </c>
      <c r="FF229" s="106">
        <f>Juniori!FF55</f>
        <v>0</v>
      </c>
      <c r="FG229" s="106">
        <f>Juniori!FG55</f>
        <v>0</v>
      </c>
      <c r="FH229" s="106">
        <f>Juniori!FH55</f>
        <v>0</v>
      </c>
      <c r="FI229" s="106">
        <f>Juniori!FI55</f>
        <v>0</v>
      </c>
      <c r="FJ229" s="106">
        <f>Juniori!FJ55</f>
        <v>0</v>
      </c>
      <c r="FK229" s="106">
        <f>Juniori!FK55</f>
        <v>0</v>
      </c>
      <c r="FL229" s="106">
        <f>Juniori!FL55</f>
        <v>0</v>
      </c>
      <c r="FM229" s="106">
        <f>Juniori!FM55</f>
        <v>0</v>
      </c>
      <c r="FN229" s="106">
        <f>Juniori!FN55</f>
        <v>0</v>
      </c>
      <c r="FO229" s="106">
        <f>Juniori!FO55</f>
        <v>0</v>
      </c>
      <c r="FP229" s="106">
        <f>Juniori!FP55</f>
        <v>0</v>
      </c>
      <c r="FQ229" s="106">
        <f>Juniori!FQ55</f>
        <v>0</v>
      </c>
      <c r="FR229" s="106">
        <f>Juniori!FR55</f>
        <v>0</v>
      </c>
      <c r="FS229" s="106">
        <f>Juniori!FS55</f>
        <v>0</v>
      </c>
      <c r="FT229" s="106">
        <f>Juniori!FT55</f>
        <v>0</v>
      </c>
      <c r="FU229" s="106">
        <f>Juniori!FU55</f>
        <v>0</v>
      </c>
      <c r="FV229" s="106">
        <f>Juniori!FV55</f>
        <v>0</v>
      </c>
      <c r="FW229" s="106">
        <f>Juniori!FW55</f>
        <v>0</v>
      </c>
      <c r="FX229" s="106">
        <f>Juniori!FX55</f>
        <v>0</v>
      </c>
      <c r="FY229" s="106">
        <f>Juniori!FY55</f>
        <v>0</v>
      </c>
      <c r="FZ229" s="106">
        <f>Juniori!FZ55</f>
        <v>0</v>
      </c>
      <c r="GA229" s="106">
        <f>Juniori!GA55</f>
        <v>0</v>
      </c>
      <c r="GB229" s="106">
        <f>Juniori!GB55</f>
        <v>0</v>
      </c>
      <c r="GC229" s="106">
        <f>Juniori!GC55</f>
        <v>0</v>
      </c>
      <c r="GD229" s="106">
        <f>Juniori!GD55</f>
        <v>0</v>
      </c>
      <c r="GE229" s="106">
        <f>Juniori!GE55</f>
        <v>0</v>
      </c>
      <c r="GF229" s="106">
        <f>Juniori!GF55</f>
        <v>0</v>
      </c>
      <c r="GG229" s="106">
        <f>Juniori!GG55</f>
        <v>0</v>
      </c>
      <c r="GH229" s="106">
        <f>Juniori!GH55</f>
        <v>0</v>
      </c>
      <c r="GI229" s="106">
        <f>Juniori!GI55</f>
        <v>0</v>
      </c>
      <c r="GJ229" s="106">
        <f>Juniori!GJ55</f>
        <v>0</v>
      </c>
      <c r="GK229" s="106">
        <f>Juniori!GK55</f>
        <v>0</v>
      </c>
      <c r="GL229" s="106">
        <f>Juniori!GL55</f>
        <v>0</v>
      </c>
      <c r="GM229" s="106">
        <f>Juniori!GM55</f>
        <v>0</v>
      </c>
      <c r="GN229" s="106">
        <f>Juniori!GN55</f>
        <v>0</v>
      </c>
      <c r="GO229" s="106">
        <f>Juniori!GO55</f>
        <v>0</v>
      </c>
      <c r="GP229" s="106">
        <f>Juniori!GP55</f>
        <v>0</v>
      </c>
      <c r="GQ229" s="106">
        <f>Juniori!GQ55</f>
        <v>0</v>
      </c>
      <c r="GR229" s="106">
        <f>Juniori!GR55</f>
        <v>0</v>
      </c>
      <c r="GS229" s="106">
        <f>Juniori!GS55</f>
        <v>0</v>
      </c>
      <c r="GT229" s="106">
        <f>Juniori!GT55</f>
        <v>0</v>
      </c>
      <c r="GU229" s="106">
        <f>Juniori!GU55</f>
        <v>0</v>
      </c>
      <c r="GV229" s="106">
        <f>Juniori!GV55</f>
        <v>0</v>
      </c>
      <c r="GW229" s="106">
        <f>Juniori!GW55</f>
        <v>0</v>
      </c>
      <c r="GX229" s="106">
        <f>Juniori!GX55</f>
        <v>0</v>
      </c>
      <c r="GY229" s="106">
        <f>Juniori!GY55</f>
        <v>0</v>
      </c>
      <c r="GZ229" s="106">
        <f>Juniori!GZ55</f>
        <v>0</v>
      </c>
      <c r="HA229" s="106">
        <f>Juniori!HA55</f>
        <v>0</v>
      </c>
      <c r="HB229" s="106">
        <f>Juniori!HB55</f>
        <v>0</v>
      </c>
      <c r="HC229" s="106">
        <f>Juniori!HC55</f>
        <v>0</v>
      </c>
      <c r="HD229" s="106">
        <f>Juniori!HD55</f>
        <v>0</v>
      </c>
      <c r="HE229" s="106">
        <f>Juniori!HE55</f>
        <v>0</v>
      </c>
      <c r="HF229" s="106">
        <f>Juniori!HF55</f>
        <v>0</v>
      </c>
      <c r="HG229" s="106">
        <f>Juniori!HG55</f>
        <v>0</v>
      </c>
      <c r="HH229" s="106">
        <f>Juniori!HH55</f>
        <v>0</v>
      </c>
      <c r="HI229" s="106">
        <f>Juniori!HI55</f>
        <v>0</v>
      </c>
      <c r="HJ229" s="106">
        <f>Juniori!HJ55</f>
        <v>0</v>
      </c>
      <c r="HK229" s="106">
        <f>Juniori!HK55</f>
        <v>0</v>
      </c>
      <c r="HL229" s="106">
        <f>Juniori!HL55</f>
        <v>0</v>
      </c>
      <c r="HM229" s="106">
        <f>Juniori!HM55</f>
        <v>0</v>
      </c>
      <c r="HN229" s="106">
        <f>Juniori!HN55</f>
        <v>0</v>
      </c>
      <c r="HO229" s="106">
        <f>Juniori!HO55</f>
        <v>0</v>
      </c>
      <c r="HP229" s="106">
        <f>Juniori!HP55</f>
        <v>0</v>
      </c>
      <c r="HQ229" s="106">
        <f>Juniori!HQ55</f>
        <v>0</v>
      </c>
      <c r="HR229" s="106">
        <f>Juniori!HR55</f>
        <v>0</v>
      </c>
      <c r="HS229" s="106">
        <f>Juniori!HS55</f>
        <v>0</v>
      </c>
      <c r="HT229" s="106">
        <f>Juniori!HT55</f>
        <v>0</v>
      </c>
      <c r="HU229" s="106">
        <f>Juniori!HU55</f>
        <v>0</v>
      </c>
      <c r="HV229" s="106">
        <f>Juniori!HV55</f>
        <v>0</v>
      </c>
      <c r="HW229" s="106">
        <f>Juniori!HW55</f>
        <v>0</v>
      </c>
      <c r="HX229" s="106">
        <f>Juniori!HX55</f>
        <v>0</v>
      </c>
      <c r="HY229" s="106">
        <f>Juniori!HY55</f>
        <v>0</v>
      </c>
      <c r="HZ229" s="106">
        <f>Juniori!HZ55</f>
        <v>0</v>
      </c>
      <c r="IA229" s="106">
        <f>Juniori!IA55</f>
        <v>0</v>
      </c>
      <c r="IB229" s="106">
        <f>Juniori!IB55</f>
        <v>0</v>
      </c>
      <c r="IC229" s="106">
        <f>Juniori!IC55</f>
        <v>0</v>
      </c>
      <c r="ID229" s="106">
        <f>Juniori!ID55</f>
        <v>0</v>
      </c>
      <c r="IE229" s="106">
        <f>Juniori!IE55</f>
        <v>0</v>
      </c>
      <c r="IF229" s="106">
        <f>Juniori!IF55</f>
        <v>0</v>
      </c>
      <c r="IG229" s="106">
        <f>Juniori!IG55</f>
        <v>0</v>
      </c>
      <c r="IH229" s="106">
        <f>Juniori!IH55</f>
        <v>0</v>
      </c>
      <c r="II229" s="106">
        <f>Juniori!II55</f>
        <v>0</v>
      </c>
      <c r="IJ229" s="106">
        <f>Juniori!IJ55</f>
        <v>0</v>
      </c>
      <c r="IK229" s="106">
        <f>Juniori!IK55</f>
        <v>0</v>
      </c>
      <c r="IL229" s="106">
        <f>Juniori!IL55</f>
        <v>0</v>
      </c>
      <c r="IM229" s="106">
        <f>Juniori!IM55</f>
        <v>0</v>
      </c>
      <c r="IN229" s="106">
        <f>Juniori!IN55</f>
        <v>0</v>
      </c>
      <c r="IO229" s="106">
        <f>Juniori!IO55</f>
        <v>0</v>
      </c>
      <c r="IP229" s="106">
        <f>Juniori!IP55</f>
        <v>0</v>
      </c>
      <c r="IQ229" s="106">
        <f>Juniori!IQ55</f>
        <v>0</v>
      </c>
      <c r="IR229" s="106">
        <f>Juniori!IR55</f>
        <v>0</v>
      </c>
      <c r="IS229" s="106">
        <f>Juniori!IS55</f>
        <v>0</v>
      </c>
      <c r="IT229" s="106">
        <f>Juniori!IT55</f>
        <v>0</v>
      </c>
      <c r="IU229" s="106">
        <f>Juniori!IU55</f>
        <v>0</v>
      </c>
      <c r="IV229" s="106">
        <f>Juniori!IV55</f>
        <v>0</v>
      </c>
      <c r="IW229" s="106" t="str">
        <f>Juniori!IW55</f>
        <v>o</v>
      </c>
      <c r="IX229" s="106">
        <f>Juniori!IX55</f>
        <v>0</v>
      </c>
      <c r="IY229" s="106">
        <f>Juniori!IY55</f>
        <v>0</v>
      </c>
      <c r="IZ229" s="106">
        <f>Juniori!IZ55</f>
        <v>0</v>
      </c>
      <c r="JA229" s="106">
        <f>Juniori!JA55</f>
        <v>0</v>
      </c>
      <c r="JB229" s="106">
        <f>Juniori!JB55</f>
        <v>0</v>
      </c>
      <c r="JC229" s="106">
        <f>Juniori!JC55</f>
        <v>0</v>
      </c>
      <c r="JD229" s="106">
        <f>Juniori!JD55</f>
        <v>0</v>
      </c>
      <c r="JE229" s="106">
        <f>Juniori!JE55</f>
        <v>0</v>
      </c>
      <c r="JF229" s="106" t="str">
        <f>Juniori!JF55</f>
        <v>o</v>
      </c>
      <c r="JG229" s="106">
        <f>Juniori!JG55</f>
        <v>0</v>
      </c>
      <c r="JH229" s="106">
        <f>Juniori!JH55</f>
        <v>0</v>
      </c>
      <c r="JI229" s="106">
        <f>Juniori!JI55</f>
        <v>0</v>
      </c>
      <c r="JJ229" s="106">
        <f>Juniori!JJ55</f>
        <v>0</v>
      </c>
      <c r="JK229" s="106">
        <f>Juniori!JK55</f>
        <v>0</v>
      </c>
      <c r="JL229" s="106">
        <f>Juniori!JL55</f>
        <v>0</v>
      </c>
      <c r="JM229" s="106">
        <f>Juniori!JM55</f>
        <v>0</v>
      </c>
      <c r="JN229" s="106">
        <f>Juniori!JN55</f>
        <v>0</v>
      </c>
      <c r="JO229" s="106">
        <f>Juniori!JO55</f>
        <v>0</v>
      </c>
      <c r="JP229" s="106">
        <f>Juniori!JP55</f>
        <v>0</v>
      </c>
      <c r="JQ229" s="106">
        <f>Juniori!JQ55</f>
        <v>0</v>
      </c>
      <c r="JR229" s="106">
        <f>Juniori!JR55</f>
        <v>0</v>
      </c>
      <c r="JS229" s="106">
        <f>Juniori!JS55</f>
        <v>0</v>
      </c>
      <c r="JT229" s="106">
        <f>Juniori!JT55</f>
        <v>0</v>
      </c>
      <c r="JU229" s="106">
        <f>Juniori!JU55</f>
        <v>0</v>
      </c>
      <c r="JV229" s="106">
        <f>Juniori!JV55</f>
        <v>0</v>
      </c>
      <c r="JW229" s="106">
        <f>Juniori!JW55</f>
        <v>0</v>
      </c>
      <c r="JX229" s="106">
        <f>Juniori!JX55</f>
        <v>0</v>
      </c>
      <c r="JY229" s="106">
        <f>Juniori!JY55</f>
        <v>0</v>
      </c>
      <c r="JZ229" s="106">
        <f>Juniori!JZ55</f>
        <v>0</v>
      </c>
      <c r="KA229" s="106">
        <f>Juniori!KA55</f>
        <v>0</v>
      </c>
      <c r="KB229" s="106">
        <f>Juniori!KB55</f>
        <v>0</v>
      </c>
      <c r="KC229" s="106">
        <f>Juniori!KC55</f>
        <v>0</v>
      </c>
      <c r="KD229" s="106">
        <f>Juniori!KD55</f>
        <v>0</v>
      </c>
      <c r="KE229" s="106">
        <f>Juniori!KE55</f>
        <v>0</v>
      </c>
      <c r="KF229" s="106">
        <f>Juniori!KF55</f>
        <v>0</v>
      </c>
      <c r="KG229" s="106">
        <f>Juniori!KG55</f>
        <v>0</v>
      </c>
      <c r="KH229" s="106">
        <f>Juniori!KH55</f>
        <v>0</v>
      </c>
      <c r="KI229" s="106">
        <f>Juniori!KI55</f>
        <v>0</v>
      </c>
      <c r="KJ229" s="106">
        <f>Juniori!KJ55</f>
        <v>0</v>
      </c>
      <c r="KK229" s="106">
        <f>Juniori!KK55</f>
        <v>0</v>
      </c>
      <c r="KL229" s="106">
        <f>Juniori!KL55</f>
        <v>0</v>
      </c>
      <c r="KM229" s="106">
        <f>Juniori!KM55</f>
        <v>0</v>
      </c>
      <c r="KN229" s="106">
        <f>Juniori!KN55</f>
        <v>0</v>
      </c>
      <c r="KO229" s="106">
        <f>Juniori!KO55</f>
        <v>0</v>
      </c>
      <c r="KP229" s="106">
        <f>Juniori!KP55</f>
        <v>0</v>
      </c>
      <c r="KQ229" s="106">
        <f>Juniori!KQ55</f>
        <v>0</v>
      </c>
      <c r="KR229" s="106">
        <f>Juniori!KR55</f>
        <v>0</v>
      </c>
      <c r="KS229" s="106">
        <f>Juniori!KS55</f>
        <v>0</v>
      </c>
      <c r="KT229" s="106">
        <f>Juniori!KT55</f>
        <v>0</v>
      </c>
      <c r="KU229" s="106">
        <f>Juniori!KU55</f>
        <v>0</v>
      </c>
      <c r="KV229" s="106">
        <f>Juniori!KV55</f>
        <v>0</v>
      </c>
      <c r="KW229" s="106">
        <f>Juniori!KW55</f>
        <v>0</v>
      </c>
      <c r="KX229" s="106">
        <f>Juniori!KX55</f>
        <v>0</v>
      </c>
      <c r="KY229" s="106">
        <f>Juniori!KY55</f>
        <v>0</v>
      </c>
      <c r="KZ229" s="106">
        <f>Juniori!KZ55</f>
        <v>0</v>
      </c>
      <c r="LA229" s="106">
        <f>Juniori!LA55</f>
        <v>0</v>
      </c>
      <c r="LB229" s="106">
        <f>Juniori!LB55</f>
        <v>0</v>
      </c>
      <c r="LC229" s="106">
        <f>Juniori!LC55</f>
        <v>0</v>
      </c>
      <c r="LD229" s="106">
        <f>Juniori!LD55</f>
        <v>0</v>
      </c>
      <c r="LE229" s="106">
        <f>Juniori!LE55</f>
        <v>0</v>
      </c>
      <c r="LF229" s="106">
        <f>Juniori!LF55</f>
        <v>0</v>
      </c>
      <c r="LG229" s="106">
        <f>Juniori!LG55</f>
        <v>0</v>
      </c>
      <c r="LH229" s="106">
        <f>Juniori!LH55</f>
        <v>0</v>
      </c>
      <c r="LI229" s="106">
        <f>Juniori!LI55</f>
        <v>0</v>
      </c>
      <c r="LJ229" s="106">
        <f>Juniori!LJ55</f>
        <v>0</v>
      </c>
      <c r="LK229" s="106">
        <f>Juniori!LK55</f>
        <v>0</v>
      </c>
      <c r="LL229" s="106">
        <f>Juniori!LL55</f>
        <v>0</v>
      </c>
      <c r="LM229" s="106">
        <f>Juniori!LM55</f>
        <v>0</v>
      </c>
      <c r="LN229" s="106">
        <f>Juniori!LN55</f>
        <v>0</v>
      </c>
      <c r="LO229" s="106">
        <f>Juniori!LO55</f>
        <v>0</v>
      </c>
      <c r="LP229" s="106">
        <f>Juniori!LP55</f>
        <v>0</v>
      </c>
      <c r="LQ229" s="106">
        <f>Juniori!LQ55</f>
        <v>0</v>
      </c>
      <c r="LR229" s="106">
        <f>Juniori!LR55</f>
        <v>0</v>
      </c>
      <c r="LS229" s="106">
        <f>Juniori!LS55</f>
        <v>0</v>
      </c>
      <c r="LT229" s="106">
        <f>Juniori!LT55</f>
        <v>0</v>
      </c>
      <c r="LU229" s="106">
        <f>Juniori!LU55</f>
        <v>0</v>
      </c>
      <c r="LV229" s="106">
        <f>Juniori!LV55</f>
        <v>0</v>
      </c>
      <c r="LW229" s="106">
        <f>Juniori!LW55</f>
        <v>0</v>
      </c>
      <c r="LX229" s="106">
        <f>Juniori!LX55</f>
        <v>0</v>
      </c>
      <c r="LY229" s="106">
        <f>Juniori!LY55</f>
        <v>0</v>
      </c>
      <c r="LZ229" s="106">
        <f>Juniori!LZ55</f>
        <v>0</v>
      </c>
      <c r="MA229" s="106">
        <f>Juniori!MA55</f>
        <v>0</v>
      </c>
      <c r="MB229" s="106">
        <f>Juniori!MB55</f>
        <v>0</v>
      </c>
      <c r="MC229" s="106">
        <f>Juniori!MC55</f>
        <v>0</v>
      </c>
      <c r="MD229" s="106">
        <f>Juniori!MD55</f>
        <v>0</v>
      </c>
      <c r="ME229" s="106">
        <f>Juniori!ME55</f>
        <v>0</v>
      </c>
      <c r="MF229" s="106">
        <f>Juniori!MF55</f>
        <v>0</v>
      </c>
      <c r="MG229" s="106">
        <f>Juniori!MG55</f>
        <v>0</v>
      </c>
      <c r="MH229" s="106">
        <f>Juniori!MH55</f>
        <v>0</v>
      </c>
      <c r="MI229" s="106">
        <f>Juniori!MI55</f>
        <v>0</v>
      </c>
      <c r="MJ229" s="106">
        <f>Juniori!MJ55</f>
        <v>0</v>
      </c>
      <c r="MK229" s="106">
        <f>Juniori!MK55</f>
        <v>0</v>
      </c>
      <c r="ML229" s="106">
        <f>Juniori!ML55</f>
        <v>0</v>
      </c>
      <c r="MM229" s="106">
        <f>Juniori!MM55</f>
        <v>0</v>
      </c>
      <c r="MN229" s="106">
        <f>Juniori!MN55</f>
        <v>0</v>
      </c>
      <c r="MO229" s="106">
        <f>Juniori!MO55</f>
        <v>0</v>
      </c>
      <c r="MP229" s="106">
        <f>Juniori!MP55</f>
        <v>0</v>
      </c>
      <c r="MQ229" s="106">
        <f>Juniori!MQ55</f>
        <v>0</v>
      </c>
      <c r="MR229" s="106">
        <f>Juniori!MR55</f>
        <v>0</v>
      </c>
      <c r="MS229" s="106">
        <f>Juniori!MS55</f>
        <v>0</v>
      </c>
      <c r="MT229" s="106">
        <f>Juniori!MT55</f>
        <v>0</v>
      </c>
      <c r="MU229" s="106">
        <f>Juniori!MU55</f>
        <v>0</v>
      </c>
      <c r="MV229" s="106">
        <f>Juniori!MV55</f>
        <v>0</v>
      </c>
      <c r="MW229" s="106">
        <f>Juniori!MW55</f>
        <v>0</v>
      </c>
      <c r="MX229" s="106">
        <f>Juniori!MX55</f>
        <v>0</v>
      </c>
      <c r="MY229" s="106">
        <f>Juniori!MY55</f>
        <v>0</v>
      </c>
      <c r="MZ229" s="106">
        <f>Juniori!MZ55</f>
        <v>0</v>
      </c>
      <c r="NA229" s="106">
        <f>Juniori!NA55</f>
        <v>0</v>
      </c>
      <c r="NB229" s="106">
        <f>Juniori!NB55</f>
        <v>0</v>
      </c>
      <c r="NC229" s="106">
        <f>Juniori!NC55</f>
        <v>0</v>
      </c>
      <c r="ND229" s="106">
        <f>Juniori!ND55</f>
        <v>0</v>
      </c>
      <c r="NE229" s="106">
        <f>Juniori!NE55</f>
        <v>0</v>
      </c>
      <c r="NF229" s="106">
        <f>Juniori!NF55</f>
        <v>0</v>
      </c>
      <c r="NG229" s="106">
        <f>Juniori!NG55</f>
        <v>0</v>
      </c>
      <c r="NH229" s="106">
        <f>Juniori!NH55</f>
        <v>0</v>
      </c>
      <c r="NI229" s="106">
        <f>Juniori!NI55</f>
        <v>0</v>
      </c>
      <c r="NJ229" s="106">
        <f>Juniori!NJ55</f>
        <v>0</v>
      </c>
      <c r="NK229" s="106">
        <f>Juniori!NK55</f>
        <v>0</v>
      </c>
      <c r="NL229" s="106">
        <f>Juniori!NL55</f>
        <v>0</v>
      </c>
      <c r="NM229" s="106">
        <f>Juniori!NM55</f>
        <v>0</v>
      </c>
      <c r="NN229" s="106">
        <f>Juniori!NN55</f>
        <v>0</v>
      </c>
      <c r="NO229" s="106">
        <f>Juniori!NO55</f>
        <v>0</v>
      </c>
      <c r="NP229" s="106">
        <f>Juniori!NP55</f>
        <v>0</v>
      </c>
      <c r="NQ229" s="106">
        <f>Juniori!NQ55</f>
        <v>0</v>
      </c>
      <c r="NR229" s="106">
        <f>Juniori!NR55</f>
        <v>0</v>
      </c>
      <c r="NS229" s="106">
        <f>Juniori!NS55</f>
        <v>0</v>
      </c>
      <c r="NT229" s="106">
        <f>Juniori!NT55</f>
        <v>0</v>
      </c>
      <c r="NU229" s="106">
        <f>Juniori!NU55</f>
        <v>0</v>
      </c>
      <c r="NV229" s="106">
        <f>Juniori!NV55</f>
        <v>0</v>
      </c>
      <c r="NW229" s="106">
        <f>Juniori!NW55</f>
        <v>0</v>
      </c>
      <c r="NX229" s="106">
        <f>Juniori!NX55</f>
        <v>0</v>
      </c>
      <c r="NY229" s="106">
        <f>Juniori!NY55</f>
        <v>0</v>
      </c>
      <c r="NZ229" s="106">
        <f>Juniori!NZ55</f>
        <v>0</v>
      </c>
      <c r="OA229" s="106">
        <f>Juniori!OA55</f>
        <v>0</v>
      </c>
      <c r="OB229" s="106">
        <f>Juniori!OB55</f>
        <v>0</v>
      </c>
      <c r="OC229" s="106">
        <f>Juniori!OC55</f>
        <v>0</v>
      </c>
      <c r="OD229" s="106">
        <f>Juniori!OD55</f>
        <v>0</v>
      </c>
      <c r="OE229" s="106">
        <f>Juniori!OE55</f>
        <v>0</v>
      </c>
      <c r="OF229" s="106">
        <f>Juniori!OF55</f>
        <v>0</v>
      </c>
      <c r="OG229" s="106">
        <f>Juniori!OG55</f>
        <v>0</v>
      </c>
      <c r="OH229" s="106">
        <f>Juniori!OH55</f>
        <v>0</v>
      </c>
      <c r="OI229" s="106">
        <f>Juniori!OI55</f>
        <v>0</v>
      </c>
      <c r="OJ229" s="106">
        <f>Juniori!OJ55</f>
        <v>0</v>
      </c>
      <c r="OK229" s="106">
        <f>Juniori!OK55</f>
        <v>0</v>
      </c>
      <c r="OL229" s="106">
        <f>Juniori!OL55</f>
        <v>0</v>
      </c>
      <c r="OM229" s="106">
        <f>Juniori!OM55</f>
        <v>0</v>
      </c>
      <c r="ON229" s="106">
        <f>Juniori!ON55</f>
        <v>0</v>
      </c>
      <c r="OO229" s="106">
        <f>Juniori!OO55</f>
        <v>0</v>
      </c>
      <c r="OP229" s="106">
        <f>Juniori!OP55</f>
        <v>0</v>
      </c>
      <c r="OQ229" s="106">
        <f>Juniori!OQ55</f>
        <v>0</v>
      </c>
      <c r="OR229" s="106">
        <f>Juniori!OR55</f>
        <v>0</v>
      </c>
      <c r="OS229" s="106">
        <f>Juniori!OS55</f>
        <v>0</v>
      </c>
      <c r="OT229" s="106">
        <f>Juniori!OT55</f>
        <v>0</v>
      </c>
      <c r="OU229" s="106">
        <f>Juniori!OU55</f>
        <v>0</v>
      </c>
      <c r="OV229" s="106">
        <f>Juniori!OV55</f>
        <v>0</v>
      </c>
      <c r="OW229" s="106">
        <f>Juniori!OW55</f>
        <v>0</v>
      </c>
      <c r="OX229" s="106">
        <f>Juniori!OX55</f>
        <v>0</v>
      </c>
      <c r="OY229" s="106">
        <f>Juniori!OY55</f>
        <v>0</v>
      </c>
      <c r="OZ229" s="106">
        <f>Juniori!OZ55</f>
        <v>0</v>
      </c>
      <c r="PA229" s="106">
        <f>Juniori!PA55</f>
        <v>0</v>
      </c>
      <c r="PB229" s="106">
        <f>Juniori!PB55</f>
        <v>0</v>
      </c>
      <c r="PC229" s="106">
        <f>Juniori!PC55</f>
        <v>0</v>
      </c>
      <c r="PD229" s="106">
        <f>Juniori!PD55</f>
        <v>0</v>
      </c>
      <c r="PE229" s="106">
        <f>Juniori!PE55</f>
        <v>0</v>
      </c>
      <c r="PF229" s="106">
        <f>Juniori!PF55</f>
        <v>0</v>
      </c>
      <c r="PG229" s="106">
        <f>Juniori!PG55</f>
        <v>0</v>
      </c>
      <c r="PH229" s="106">
        <f>Juniori!PH55</f>
        <v>0</v>
      </c>
      <c r="PI229" s="106">
        <f>Juniori!PI55</f>
        <v>0</v>
      </c>
      <c r="PJ229" s="106">
        <f>Juniori!PJ55</f>
        <v>0</v>
      </c>
      <c r="PK229" s="106">
        <f>Juniori!PK55</f>
        <v>0</v>
      </c>
      <c r="PL229" s="106">
        <f>Juniori!PL55</f>
        <v>0</v>
      </c>
      <c r="PM229" s="106">
        <f>Juniori!PM55</f>
        <v>0</v>
      </c>
      <c r="PN229" s="106">
        <f>Juniori!PN55</f>
        <v>0</v>
      </c>
      <c r="PO229" s="106">
        <f>Juniori!PO55</f>
        <v>0</v>
      </c>
      <c r="PP229" s="106">
        <f>Juniori!PP55</f>
        <v>0</v>
      </c>
      <c r="PQ229" s="106">
        <f>Juniori!PQ55</f>
        <v>0</v>
      </c>
      <c r="PR229" s="106">
        <f>Juniori!PR55</f>
        <v>0</v>
      </c>
      <c r="PS229" s="106">
        <f>Juniori!PS55</f>
        <v>0</v>
      </c>
      <c r="PT229" s="106">
        <f>Juniori!PT55</f>
        <v>0</v>
      </c>
      <c r="PU229" s="106">
        <f>Juniori!PU55</f>
        <v>0</v>
      </c>
      <c r="PV229" s="106">
        <f>Juniori!PV55</f>
        <v>0</v>
      </c>
      <c r="PW229" s="106">
        <f>Juniori!PW55</f>
        <v>0</v>
      </c>
      <c r="PX229" s="106">
        <f>Juniori!PX55</f>
        <v>0</v>
      </c>
      <c r="PY229" s="106">
        <f>Juniori!PY55</f>
        <v>0</v>
      </c>
      <c r="PZ229" s="106">
        <f>Juniori!PZ55</f>
        <v>0</v>
      </c>
      <c r="QA229" s="106">
        <f>Juniori!QA55</f>
        <v>0</v>
      </c>
      <c r="QB229" s="106">
        <f>Juniori!QB55</f>
        <v>0</v>
      </c>
      <c r="QC229" s="106">
        <f>Juniori!QC55</f>
        <v>0</v>
      </c>
      <c r="QD229" s="106">
        <f>Juniori!QD55</f>
        <v>0</v>
      </c>
      <c r="QE229" s="106">
        <f>Juniori!QE55</f>
        <v>0</v>
      </c>
      <c r="QF229" s="106">
        <f>Juniori!QF55</f>
        <v>0</v>
      </c>
      <c r="QG229" s="106">
        <f>Juniori!QG55</f>
        <v>0</v>
      </c>
      <c r="QH229" s="106">
        <f>Juniori!QH55</f>
        <v>0</v>
      </c>
      <c r="QI229" s="106">
        <f>Juniori!QI55</f>
        <v>0</v>
      </c>
      <c r="QJ229" s="106">
        <f>Juniori!QJ55</f>
        <v>0</v>
      </c>
      <c r="QK229" s="106">
        <f>Juniori!QK55</f>
        <v>0</v>
      </c>
      <c r="QL229" s="106">
        <f>Juniori!QL55</f>
        <v>0</v>
      </c>
      <c r="QM229" s="106">
        <f>Juniori!QM55</f>
        <v>0</v>
      </c>
      <c r="QN229" s="106">
        <f>Juniori!QN55</f>
        <v>0</v>
      </c>
      <c r="QO229" s="106">
        <f>Juniori!QO55</f>
        <v>0</v>
      </c>
      <c r="QP229" s="106">
        <f>Juniori!QP55</f>
        <v>0</v>
      </c>
      <c r="QQ229" s="106">
        <f>Juniori!QQ55</f>
        <v>0</v>
      </c>
      <c r="QR229" s="106">
        <f>Juniori!QR55</f>
        <v>0</v>
      </c>
      <c r="QS229" s="106">
        <f>Juniori!QS55</f>
        <v>0</v>
      </c>
      <c r="QT229" s="106">
        <f>Juniori!QT55</f>
        <v>0</v>
      </c>
      <c r="QU229" s="106">
        <f>Juniori!QU55</f>
        <v>0</v>
      </c>
      <c r="QV229" s="106">
        <f>Juniori!QV55</f>
        <v>0</v>
      </c>
      <c r="QW229" s="106">
        <f>Juniori!QW55</f>
        <v>0</v>
      </c>
      <c r="QX229" s="106">
        <f>Juniori!QX55</f>
        <v>0</v>
      </c>
      <c r="QY229" s="106">
        <f>Juniori!QY55</f>
        <v>0</v>
      </c>
      <c r="QZ229" s="106">
        <f>Juniori!QZ55</f>
        <v>0</v>
      </c>
      <c r="RA229" s="106">
        <f>Juniori!RA55</f>
        <v>0</v>
      </c>
      <c r="RB229" s="106">
        <f>Juniori!RB55</f>
        <v>0</v>
      </c>
      <c r="RC229" s="106">
        <f>Juniori!RC55</f>
        <v>0</v>
      </c>
      <c r="RD229" s="106">
        <f>Juniori!RD55</f>
        <v>0</v>
      </c>
      <c r="RE229" s="106">
        <f>Juniori!RE55</f>
        <v>0</v>
      </c>
      <c r="RF229" s="106">
        <f>Juniori!RF55</f>
        <v>0</v>
      </c>
      <c r="RG229" s="106">
        <f>Juniori!RG55</f>
        <v>0</v>
      </c>
      <c r="RH229" s="106">
        <f>Juniori!RH55</f>
        <v>0</v>
      </c>
      <c r="RI229" s="106">
        <f>Juniori!RI55</f>
        <v>0</v>
      </c>
      <c r="RJ229" s="106">
        <f>Juniori!RJ55</f>
        <v>0</v>
      </c>
      <c r="RK229" s="106">
        <f>Juniori!RK55</f>
        <v>0</v>
      </c>
      <c r="RL229" s="106">
        <f>Juniori!RL55</f>
        <v>0</v>
      </c>
      <c r="RM229" s="106">
        <f>Juniori!RM55</f>
        <v>0</v>
      </c>
      <c r="RN229" s="106">
        <f>Juniori!RN55</f>
        <v>0</v>
      </c>
      <c r="RO229" s="106">
        <f>Juniori!RO55</f>
        <v>0</v>
      </c>
      <c r="RP229" s="106">
        <f>Juniori!RP55</f>
        <v>0</v>
      </c>
      <c r="RQ229" s="106">
        <f>Juniori!RQ55</f>
        <v>0</v>
      </c>
      <c r="RR229" s="106">
        <f>Juniori!RR55</f>
        <v>0</v>
      </c>
      <c r="RS229" s="106">
        <f>Juniori!RS55</f>
        <v>0</v>
      </c>
      <c r="RT229" s="106">
        <f>Juniori!RT55</f>
        <v>0</v>
      </c>
      <c r="RU229" s="106">
        <f>Juniori!RU55</f>
        <v>0</v>
      </c>
      <c r="RV229" s="106">
        <f>Juniori!RV55</f>
        <v>0</v>
      </c>
      <c r="RW229" s="106">
        <f>Juniori!RW55</f>
        <v>0</v>
      </c>
      <c r="RX229" s="106">
        <f>Juniori!RX55</f>
        <v>0</v>
      </c>
      <c r="RY229" s="106">
        <f>Juniori!RY55</f>
        <v>0</v>
      </c>
      <c r="RZ229" s="106">
        <f>Juniori!RZ55</f>
        <v>0</v>
      </c>
      <c r="SA229" s="106">
        <f>Juniori!SA55</f>
        <v>0</v>
      </c>
      <c r="SB229" s="106">
        <f>Juniori!SB55</f>
        <v>0</v>
      </c>
      <c r="SC229" s="106">
        <f>Juniori!SC55</f>
        <v>0</v>
      </c>
      <c r="SD229" s="106">
        <f>Juniori!SD55</f>
        <v>0</v>
      </c>
      <c r="SE229" s="106">
        <f>Juniori!SE55</f>
        <v>0</v>
      </c>
      <c r="SF229" s="106">
        <f>Juniori!SF55</f>
        <v>0</v>
      </c>
      <c r="SG229" s="106">
        <f>Juniori!SG55</f>
        <v>0</v>
      </c>
      <c r="SH229" s="106">
        <f>Juniori!SH55</f>
        <v>0</v>
      </c>
      <c r="SI229" s="106">
        <f>Juniori!SI55</f>
        <v>0</v>
      </c>
      <c r="SJ229" s="106">
        <f>Juniori!SJ55</f>
        <v>0</v>
      </c>
      <c r="SK229" s="106">
        <f>Juniori!SK55</f>
        <v>0</v>
      </c>
      <c r="SL229" s="106">
        <f>Juniori!SL55</f>
        <v>0</v>
      </c>
      <c r="SM229" s="106">
        <f>Juniori!SM55</f>
        <v>0</v>
      </c>
      <c r="SN229" s="106">
        <f>Juniori!SN55</f>
        <v>0</v>
      </c>
      <c r="SO229" s="106">
        <f>Juniori!SO55</f>
        <v>0</v>
      </c>
      <c r="SP229" s="106">
        <f>Juniori!SP55</f>
        <v>0</v>
      </c>
      <c r="SQ229" s="106">
        <f>Juniori!SQ55</f>
        <v>0</v>
      </c>
      <c r="SR229" s="106">
        <f>Juniori!SR55</f>
        <v>0</v>
      </c>
      <c r="SS229" s="106">
        <f>Juniori!SS55</f>
        <v>0</v>
      </c>
      <c r="ST229" s="106">
        <f>Juniori!ST55</f>
        <v>0</v>
      </c>
      <c r="SU229" s="106">
        <f>Juniori!SU55</f>
        <v>0</v>
      </c>
      <c r="SV229" s="106">
        <f>Juniori!SV55</f>
        <v>0</v>
      </c>
      <c r="SW229" s="106">
        <f>Juniori!SW55</f>
        <v>0</v>
      </c>
      <c r="SX229" s="106">
        <f>Juniori!SX55</f>
        <v>0</v>
      </c>
      <c r="SY229" s="106">
        <f>Juniori!SY55</f>
        <v>0</v>
      </c>
      <c r="SZ229" s="106">
        <f>Juniori!SZ55</f>
        <v>0</v>
      </c>
      <c r="TA229" s="106">
        <f>Juniori!TA55</f>
        <v>0</v>
      </c>
      <c r="TB229" s="106">
        <f>Juniori!TB55</f>
        <v>0</v>
      </c>
    </row>
    <row r="230" spans="1:522" s="1" customFormat="1" ht="18" customHeight="1" x14ac:dyDescent="0.25">
      <c r="A230" s="12"/>
      <c r="B230" s="11" t="s">
        <v>435</v>
      </c>
      <c r="C230" s="1">
        <v>12695</v>
      </c>
      <c r="E230" s="4" t="s">
        <v>434</v>
      </c>
      <c r="F230" s="1">
        <v>9935</v>
      </c>
      <c r="G230" s="9" t="s">
        <v>100</v>
      </c>
      <c r="H230" s="4" t="s">
        <v>49</v>
      </c>
      <c r="I230" s="1">
        <f t="shared" si="30"/>
        <v>0</v>
      </c>
      <c r="J230" s="12">
        <f>Tabuľka3[[#This Row],[Stĺpec9]]</f>
        <v>0</v>
      </c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/>
      <c r="BU230" s="106"/>
      <c r="BV230" s="106"/>
      <c r="BW230" s="106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  <c r="CL230" s="106"/>
      <c r="CM230" s="106"/>
      <c r="CN230" s="106"/>
      <c r="CO230" s="106"/>
      <c r="CP230" s="106"/>
      <c r="CQ230" s="106"/>
      <c r="CR230" s="106"/>
      <c r="CS230" s="106"/>
      <c r="CT230" s="106"/>
      <c r="CU230" s="106"/>
      <c r="CV230" s="106"/>
      <c r="CW230" s="106"/>
      <c r="CX230" s="106"/>
      <c r="CY230" s="106"/>
      <c r="CZ230" s="106"/>
      <c r="DA230" s="106"/>
      <c r="DB230" s="106"/>
      <c r="DC230" s="106"/>
      <c r="DD230" s="106"/>
      <c r="DE230" s="106"/>
      <c r="DF230" s="106"/>
      <c r="DG230" s="106"/>
      <c r="DH230" s="106"/>
      <c r="DI230" s="106"/>
      <c r="DJ230" s="106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6"/>
      <c r="DV230" s="106"/>
      <c r="DW230" s="106"/>
      <c r="DX230" s="106"/>
      <c r="DY230" s="106"/>
      <c r="DZ230" s="106"/>
      <c r="EA230" s="106"/>
      <c r="EB230" s="106"/>
      <c r="EC230" s="106"/>
      <c r="ED230" s="106"/>
      <c r="EE230" s="106"/>
      <c r="EF230" s="106"/>
      <c r="EG230" s="106"/>
      <c r="EH230" s="106"/>
      <c r="EI230" s="106"/>
      <c r="EJ230" s="106"/>
      <c r="EK230" s="106"/>
      <c r="EL230" s="106"/>
      <c r="EM230" s="106"/>
      <c r="EN230" s="106"/>
      <c r="EO230" s="106"/>
      <c r="EP230" s="106"/>
      <c r="EQ230" s="106"/>
      <c r="ER230" s="106"/>
      <c r="ES230" s="106"/>
      <c r="ET230" s="106"/>
      <c r="EU230" s="106"/>
      <c r="EV230" s="106"/>
      <c r="EW230" s="106"/>
      <c r="EX230" s="106"/>
      <c r="EY230" s="106"/>
      <c r="EZ230" s="106"/>
      <c r="FA230" s="106"/>
      <c r="FB230" s="106"/>
      <c r="FC230" s="106"/>
      <c r="FD230" s="106"/>
      <c r="FE230" s="106"/>
      <c r="FF230" s="106"/>
      <c r="FG230" s="106"/>
      <c r="FH230" s="106"/>
      <c r="FI230" s="106"/>
      <c r="FJ230" s="106"/>
      <c r="FK230" s="106"/>
      <c r="FL230" s="106"/>
      <c r="FM230" s="106"/>
      <c r="FN230" s="106"/>
      <c r="FO230" s="106"/>
      <c r="FP230" s="106"/>
      <c r="FQ230" s="106"/>
      <c r="FR230" s="106"/>
      <c r="FS230" s="106"/>
      <c r="FT230" s="106"/>
      <c r="FU230" s="106"/>
      <c r="FV230" s="106"/>
      <c r="FW230" s="106"/>
      <c r="FX230" s="106"/>
      <c r="FY230" s="106" t="s">
        <v>307</v>
      </c>
      <c r="FZ230" s="106"/>
      <c r="GA230" s="106" t="s">
        <v>307</v>
      </c>
      <c r="GB230" s="106"/>
      <c r="GC230" s="106"/>
      <c r="GD230" s="106"/>
      <c r="GE230" s="106"/>
      <c r="GF230" s="106"/>
      <c r="GG230" s="106"/>
      <c r="GH230" s="106"/>
      <c r="GI230" s="106"/>
      <c r="GJ230" s="106"/>
      <c r="GK230" s="106"/>
      <c r="GL230" s="106"/>
      <c r="GM230" s="106"/>
      <c r="GN230" s="106"/>
      <c r="GO230" s="106"/>
      <c r="GP230" s="106"/>
      <c r="GQ230" s="106"/>
      <c r="GR230" s="106"/>
      <c r="GS230" s="106"/>
      <c r="GT230" s="106"/>
      <c r="GU230" s="106"/>
      <c r="GV230" s="106"/>
      <c r="GW230" s="106"/>
      <c r="GX230" s="106"/>
      <c r="GY230" s="106"/>
      <c r="GZ230" s="106"/>
      <c r="HA230" s="106"/>
      <c r="HB230" s="106"/>
      <c r="HC230" s="106"/>
      <c r="HD230" s="106"/>
      <c r="HE230" s="106"/>
      <c r="HF230" s="106"/>
      <c r="HG230" s="106"/>
      <c r="HH230" s="106"/>
      <c r="HI230" s="106"/>
      <c r="HJ230" s="106"/>
      <c r="HK230" s="106"/>
      <c r="HL230" s="106"/>
      <c r="HM230" s="106"/>
      <c r="HN230" s="106"/>
      <c r="HO230" s="106"/>
      <c r="HP230" s="106"/>
      <c r="HQ230" s="106"/>
      <c r="HR230" s="106"/>
      <c r="HS230" s="106"/>
      <c r="HT230" s="106"/>
      <c r="HU230" s="106"/>
      <c r="HV230" s="106"/>
      <c r="HW230" s="106"/>
      <c r="HX230" s="106"/>
      <c r="HY230" s="106"/>
      <c r="HZ230" s="106"/>
      <c r="IA230" s="106"/>
      <c r="IB230" s="106"/>
      <c r="IC230" s="106"/>
      <c r="ID230" s="106"/>
      <c r="IE230" s="106"/>
      <c r="IF230" s="106"/>
      <c r="IG230" s="106"/>
      <c r="IH230" s="106"/>
      <c r="II230" s="106"/>
      <c r="IJ230" s="106"/>
      <c r="IK230" s="106"/>
      <c r="IL230" s="106"/>
      <c r="IM230" s="106"/>
      <c r="IN230" s="106"/>
      <c r="IO230" s="106"/>
      <c r="IP230" s="106"/>
      <c r="IQ230" s="106"/>
      <c r="IR230" s="106"/>
      <c r="IS230" s="106"/>
      <c r="IT230" s="106"/>
      <c r="IU230" s="106"/>
      <c r="IV230" s="106"/>
      <c r="IW230" s="106"/>
      <c r="IX230" s="106"/>
      <c r="IY230" s="106"/>
      <c r="IZ230" s="106"/>
      <c r="JA230" s="106"/>
      <c r="JB230" s="106"/>
      <c r="JC230" s="106"/>
      <c r="JD230" s="106"/>
      <c r="JE230" s="106"/>
      <c r="JF230" s="106"/>
      <c r="JG230" s="106"/>
      <c r="JH230" s="106"/>
      <c r="JI230" s="106"/>
      <c r="JJ230" s="106"/>
      <c r="JK230" s="106"/>
      <c r="JL230" s="106"/>
      <c r="JM230" s="106"/>
      <c r="JN230" s="106"/>
      <c r="JO230" s="106"/>
      <c r="JP230" s="106"/>
      <c r="JQ230" s="106"/>
      <c r="JR230" s="106"/>
      <c r="JS230" s="106"/>
      <c r="JT230" s="106"/>
      <c r="JU230" s="106"/>
      <c r="JV230" s="106"/>
      <c r="JW230" s="106"/>
      <c r="JX230" s="106"/>
      <c r="JY230" s="106"/>
      <c r="JZ230" s="106"/>
      <c r="KA230" s="106"/>
      <c r="KB230" s="106"/>
      <c r="KC230" s="106"/>
      <c r="KD230" s="106"/>
      <c r="KE230" s="106"/>
      <c r="KF230" s="106"/>
      <c r="KG230" s="106"/>
      <c r="KH230" s="106"/>
      <c r="KI230" s="106"/>
      <c r="KJ230" s="106"/>
      <c r="KK230" s="106"/>
      <c r="KL230" s="106"/>
      <c r="KM230" s="106"/>
      <c r="KN230" s="106"/>
      <c r="KO230" s="106"/>
      <c r="KP230" s="106"/>
      <c r="KQ230" s="106"/>
      <c r="KR230" s="106"/>
      <c r="KS230" s="106"/>
      <c r="KT230" s="106"/>
      <c r="KU230" s="106"/>
      <c r="KV230" s="106"/>
      <c r="KW230" s="106"/>
      <c r="KX230" s="106"/>
      <c r="KY230" s="106"/>
      <c r="KZ230" s="106"/>
      <c r="LA230" s="106"/>
      <c r="LB230" s="106"/>
      <c r="LC230" s="106"/>
      <c r="LD230" s="106"/>
      <c r="LE230" s="106"/>
      <c r="LF230" s="106"/>
      <c r="LG230" s="106"/>
      <c r="LH230" s="106"/>
      <c r="LI230" s="106"/>
      <c r="LJ230" s="106"/>
      <c r="LK230" s="106"/>
      <c r="LL230" s="106"/>
      <c r="LM230" s="106"/>
      <c r="LN230" s="106"/>
      <c r="LO230" s="106"/>
      <c r="LP230" s="106"/>
      <c r="LQ230" s="106"/>
      <c r="LR230" s="106"/>
      <c r="LS230" s="106"/>
      <c r="LT230" s="106"/>
      <c r="LU230" s="106"/>
      <c r="LV230" s="106"/>
      <c r="LW230" s="106"/>
      <c r="LX230" s="106"/>
      <c r="LY230" s="106"/>
      <c r="LZ230" s="106"/>
      <c r="MA230" s="106"/>
      <c r="MB230" s="106"/>
      <c r="MC230" s="106"/>
      <c r="MD230" s="106"/>
      <c r="ME230" s="106"/>
      <c r="MF230" s="106"/>
      <c r="MG230" s="106"/>
      <c r="MH230" s="106"/>
      <c r="MI230" s="106"/>
      <c r="MJ230" s="106"/>
      <c r="MK230" s="106"/>
      <c r="ML230" s="106"/>
      <c r="MM230" s="106"/>
      <c r="MN230" s="106"/>
      <c r="MO230" s="106"/>
      <c r="MP230" s="106"/>
      <c r="MQ230" s="106"/>
      <c r="MR230" s="106"/>
      <c r="MS230" s="106"/>
      <c r="MT230" s="106"/>
      <c r="MU230" s="106"/>
      <c r="MV230" s="106"/>
      <c r="MW230" s="106"/>
      <c r="MX230" s="106"/>
      <c r="MY230" s="106"/>
      <c r="MZ230" s="106"/>
      <c r="NA230" s="106"/>
      <c r="NB230" s="106"/>
      <c r="NC230" s="106"/>
      <c r="ND230" s="106"/>
      <c r="NE230" s="106"/>
      <c r="NF230" s="106"/>
      <c r="NG230" s="106"/>
      <c r="NH230" s="106"/>
      <c r="NI230" s="106"/>
      <c r="NJ230" s="106"/>
      <c r="NK230" s="106"/>
      <c r="NL230" s="106"/>
      <c r="NM230" s="106"/>
      <c r="NN230" s="106"/>
      <c r="NO230" s="106"/>
      <c r="NP230" s="106"/>
      <c r="NQ230" s="106"/>
      <c r="NR230" s="106"/>
      <c r="NS230" s="106"/>
      <c r="NT230" s="106"/>
      <c r="NU230" s="106"/>
      <c r="NV230" s="106"/>
      <c r="NW230" s="106"/>
      <c r="NX230" s="106"/>
      <c r="NY230" s="106"/>
      <c r="NZ230" s="106"/>
      <c r="OA230" s="106"/>
      <c r="OB230" s="106"/>
      <c r="OC230" s="106"/>
      <c r="OD230" s="106"/>
      <c r="OE230" s="106"/>
      <c r="OF230" s="106"/>
      <c r="OG230" s="106"/>
      <c r="OH230" s="106"/>
      <c r="OI230" s="106"/>
      <c r="OJ230" s="106"/>
      <c r="OK230" s="106"/>
      <c r="OL230" s="106"/>
      <c r="OM230" s="106"/>
      <c r="ON230" s="106"/>
      <c r="OO230" s="106"/>
      <c r="OP230" s="106"/>
      <c r="OQ230" s="106"/>
      <c r="OR230" s="106"/>
      <c r="OS230" s="106"/>
      <c r="OT230" s="106"/>
      <c r="OU230" s="106"/>
      <c r="OV230" s="106"/>
      <c r="OW230" s="106"/>
      <c r="OX230" s="106"/>
      <c r="OY230" s="106"/>
      <c r="OZ230" s="106"/>
      <c r="PA230" s="106"/>
      <c r="PB230" s="106"/>
      <c r="PC230" s="106"/>
      <c r="PD230" s="106"/>
      <c r="PE230" s="106"/>
      <c r="PF230" s="106"/>
      <c r="PG230" s="106"/>
      <c r="PH230" s="106"/>
      <c r="PI230" s="106"/>
      <c r="PJ230" s="106"/>
      <c r="PK230" s="106"/>
      <c r="PL230" s="106"/>
      <c r="PM230" s="106"/>
      <c r="PN230" s="106"/>
      <c r="PO230" s="106"/>
      <c r="PP230" s="106"/>
      <c r="PQ230" s="106"/>
      <c r="PR230" s="106"/>
      <c r="PS230" s="106"/>
      <c r="PT230" s="106"/>
      <c r="PU230" s="106"/>
      <c r="PV230" s="106"/>
      <c r="PW230" s="106"/>
      <c r="PX230" s="106"/>
      <c r="PY230" s="106"/>
      <c r="PZ230" s="106"/>
      <c r="QA230" s="106"/>
      <c r="QB230" s="106"/>
      <c r="QC230" s="106"/>
      <c r="QD230" s="106"/>
      <c r="QE230" s="106"/>
      <c r="QF230" s="106"/>
      <c r="QG230" s="106"/>
      <c r="QH230" s="106"/>
      <c r="QI230" s="106"/>
      <c r="QJ230" s="106"/>
      <c r="QK230" s="106"/>
      <c r="QL230" s="106"/>
      <c r="QM230" s="106"/>
      <c r="QN230" s="106"/>
      <c r="QO230" s="106"/>
      <c r="QP230" s="106"/>
      <c r="QQ230" s="106"/>
      <c r="QR230" s="106"/>
      <c r="QS230" s="106"/>
      <c r="QT230" s="106"/>
      <c r="QU230" s="106"/>
      <c r="QV230" s="106"/>
      <c r="QW230" s="106"/>
      <c r="QX230" s="106"/>
      <c r="QY230" s="106"/>
      <c r="QZ230" s="106"/>
      <c r="RA230" s="106"/>
      <c r="RB230" s="106"/>
      <c r="RC230" s="106"/>
      <c r="RD230" s="106"/>
      <c r="RE230" s="106"/>
      <c r="RF230" s="106"/>
      <c r="RG230" s="106"/>
      <c r="RH230" s="106"/>
      <c r="RI230" s="106"/>
      <c r="RJ230" s="106"/>
      <c r="RK230" s="106"/>
      <c r="RL230" s="106"/>
      <c r="RM230" s="106"/>
      <c r="RN230" s="106"/>
      <c r="RO230" s="106"/>
      <c r="RP230" s="106"/>
      <c r="RQ230" s="106"/>
      <c r="RR230" s="106"/>
      <c r="RS230" s="106"/>
      <c r="RT230" s="106"/>
      <c r="RU230" s="106"/>
      <c r="RV230" s="106" t="s">
        <v>307</v>
      </c>
      <c r="RW230" s="106" t="s">
        <v>307</v>
      </c>
      <c r="RX230" s="106"/>
      <c r="RY230" s="106"/>
      <c r="RZ230" s="106"/>
      <c r="SA230" s="106"/>
      <c r="SB230" s="106"/>
      <c r="SC230" s="106"/>
      <c r="SD230" s="106"/>
      <c r="SE230" s="106"/>
      <c r="SF230" s="106"/>
      <c r="SG230" s="106"/>
      <c r="SH230" s="106"/>
      <c r="SI230" s="106"/>
      <c r="SJ230" s="106"/>
      <c r="SK230" s="106"/>
      <c r="SL230" s="106"/>
      <c r="SM230" s="106"/>
      <c r="SN230" s="106"/>
      <c r="SO230" s="106"/>
      <c r="SP230" s="106"/>
      <c r="SQ230" s="106"/>
      <c r="SR230" s="106"/>
      <c r="SS230" s="106"/>
      <c r="ST230" s="106"/>
      <c r="SU230" s="106"/>
      <c r="SV230" s="106"/>
      <c r="SW230" s="106"/>
      <c r="SX230" s="106"/>
      <c r="SY230" s="106"/>
      <c r="SZ230" s="106"/>
      <c r="TA230" s="106"/>
      <c r="TB230" s="106"/>
    </row>
    <row r="231" spans="1:522" s="1" customFormat="1" ht="18" customHeight="1" x14ac:dyDescent="0.25">
      <c r="A231" s="12"/>
      <c r="B231" s="11" t="s">
        <v>629</v>
      </c>
      <c r="C231" s="1">
        <v>10277</v>
      </c>
      <c r="E231" s="4" t="s">
        <v>628</v>
      </c>
      <c r="F231" s="1">
        <v>9676</v>
      </c>
      <c r="G231" s="9" t="s">
        <v>100</v>
      </c>
      <c r="H231" s="4" t="s">
        <v>46</v>
      </c>
      <c r="I231" s="1">
        <f t="shared" si="30"/>
        <v>0</v>
      </c>
      <c r="J231" s="12">
        <f>Tabuľka3[[#This Row],[Stĺpec9]]</f>
        <v>0</v>
      </c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  <c r="BR231" s="106"/>
      <c r="BS231" s="106"/>
      <c r="BT231" s="106"/>
      <c r="BU231" s="106"/>
      <c r="BV231" s="106"/>
      <c r="BW231" s="106"/>
      <c r="BX231" s="106"/>
      <c r="BY231" s="106"/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  <c r="CL231" s="106"/>
      <c r="CM231" s="106"/>
      <c r="CN231" s="106"/>
      <c r="CO231" s="106"/>
      <c r="CP231" s="106"/>
      <c r="CQ231" s="106"/>
      <c r="CR231" s="106"/>
      <c r="CS231" s="106"/>
      <c r="CT231" s="106"/>
      <c r="CU231" s="106"/>
      <c r="CV231" s="106"/>
      <c r="CW231" s="106"/>
      <c r="CX231" s="106"/>
      <c r="CY231" s="106"/>
      <c r="CZ231" s="106"/>
      <c r="DA231" s="106"/>
      <c r="DB231" s="106"/>
      <c r="DC231" s="106"/>
      <c r="DD231" s="106"/>
      <c r="DE231" s="106"/>
      <c r="DF231" s="106"/>
      <c r="DG231" s="106"/>
      <c r="DH231" s="106"/>
      <c r="DI231" s="106"/>
      <c r="DJ231" s="106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/>
      <c r="DU231" s="106"/>
      <c r="DV231" s="106"/>
      <c r="DW231" s="106"/>
      <c r="DX231" s="106"/>
      <c r="DY231" s="106"/>
      <c r="DZ231" s="106"/>
      <c r="EA231" s="106"/>
      <c r="EB231" s="106"/>
      <c r="EC231" s="106"/>
      <c r="ED231" s="106"/>
      <c r="EE231" s="106"/>
      <c r="EF231" s="106"/>
      <c r="EG231" s="106"/>
      <c r="EH231" s="106"/>
      <c r="EI231" s="106"/>
      <c r="EJ231" s="106"/>
      <c r="EK231" s="106"/>
      <c r="EL231" s="106"/>
      <c r="EM231" s="106"/>
      <c r="EN231" s="106"/>
      <c r="EO231" s="106"/>
      <c r="EP231" s="106"/>
      <c r="EQ231" s="106"/>
      <c r="ER231" s="106"/>
      <c r="ES231" s="106"/>
      <c r="ET231" s="106"/>
      <c r="EU231" s="106"/>
      <c r="EV231" s="106"/>
      <c r="EW231" s="106"/>
      <c r="EX231" s="106"/>
      <c r="EY231" s="106"/>
      <c r="EZ231" s="106"/>
      <c r="FA231" s="106"/>
      <c r="FB231" s="106"/>
      <c r="FC231" s="106"/>
      <c r="FD231" s="106"/>
      <c r="FE231" s="106"/>
      <c r="FF231" s="106"/>
      <c r="FG231" s="106"/>
      <c r="FH231" s="106"/>
      <c r="FI231" s="106"/>
      <c r="FJ231" s="106"/>
      <c r="FK231" s="106"/>
      <c r="FL231" s="106"/>
      <c r="FM231" s="106"/>
      <c r="FN231" s="106"/>
      <c r="FO231" s="106"/>
      <c r="FP231" s="106"/>
      <c r="FQ231" s="106"/>
      <c r="FR231" s="106"/>
      <c r="FS231" s="106"/>
      <c r="FT231" s="106"/>
      <c r="FU231" s="106"/>
      <c r="FV231" s="106"/>
      <c r="FW231" s="106"/>
      <c r="FX231" s="106"/>
      <c r="FY231" s="106"/>
      <c r="FZ231" s="106"/>
      <c r="GA231" s="106"/>
      <c r="GB231" s="106"/>
      <c r="GC231" s="106"/>
      <c r="GD231" s="106"/>
      <c r="GE231" s="106"/>
      <c r="GF231" s="106"/>
      <c r="GG231" s="106"/>
      <c r="GH231" s="106"/>
      <c r="GI231" s="106"/>
      <c r="GJ231" s="106"/>
      <c r="GK231" s="106"/>
      <c r="GL231" s="106"/>
      <c r="GM231" s="106"/>
      <c r="GN231" s="106"/>
      <c r="GO231" s="106"/>
      <c r="GP231" s="106"/>
      <c r="GQ231" s="106"/>
      <c r="GR231" s="106"/>
      <c r="GS231" s="106"/>
      <c r="GT231" s="106"/>
      <c r="GU231" s="106"/>
      <c r="GV231" s="106"/>
      <c r="GW231" s="106"/>
      <c r="GX231" s="106"/>
      <c r="GY231" s="106"/>
      <c r="GZ231" s="106"/>
      <c r="HA231" s="106"/>
      <c r="HB231" s="106"/>
      <c r="HC231" s="106"/>
      <c r="HD231" s="106"/>
      <c r="HE231" s="106"/>
      <c r="HF231" s="106"/>
      <c r="HG231" s="106"/>
      <c r="HH231" s="106"/>
      <c r="HI231" s="106"/>
      <c r="HJ231" s="106"/>
      <c r="HK231" s="106"/>
      <c r="HL231" s="106"/>
      <c r="HM231" s="106"/>
      <c r="HN231" s="106"/>
      <c r="HO231" s="106"/>
      <c r="HP231" s="106"/>
      <c r="HQ231" s="106"/>
      <c r="HR231" s="106"/>
      <c r="HS231" s="106"/>
      <c r="HT231" s="106"/>
      <c r="HU231" s="106"/>
      <c r="HV231" s="106"/>
      <c r="HW231" s="106"/>
      <c r="HX231" s="106"/>
      <c r="HY231" s="106"/>
      <c r="HZ231" s="106"/>
      <c r="IA231" s="106"/>
      <c r="IB231" s="106"/>
      <c r="IC231" s="106"/>
      <c r="ID231" s="106"/>
      <c r="IE231" s="106"/>
      <c r="IF231" s="106"/>
      <c r="IG231" s="106"/>
      <c r="IH231" s="106"/>
      <c r="II231" s="106"/>
      <c r="IJ231" s="106"/>
      <c r="IK231" s="106"/>
      <c r="IL231" s="106"/>
      <c r="IM231" s="106"/>
      <c r="IN231" s="106"/>
      <c r="IO231" s="106"/>
      <c r="IP231" s="106"/>
      <c r="IQ231" s="106"/>
      <c r="IR231" s="106"/>
      <c r="IS231" s="106"/>
      <c r="IT231" s="106"/>
      <c r="IU231" s="106"/>
      <c r="IV231" s="106"/>
      <c r="IW231" s="106"/>
      <c r="IX231" s="106"/>
      <c r="IY231" s="106"/>
      <c r="IZ231" s="106"/>
      <c r="JA231" s="106"/>
      <c r="JB231" s="106"/>
      <c r="JC231" s="106"/>
      <c r="JD231" s="106"/>
      <c r="JE231" s="106"/>
      <c r="JF231" s="106"/>
      <c r="JG231" s="106"/>
      <c r="JH231" s="106"/>
      <c r="JI231" s="106"/>
      <c r="JJ231" s="106"/>
      <c r="JK231" s="106"/>
      <c r="JL231" s="106"/>
      <c r="JM231" s="106"/>
      <c r="JN231" s="106"/>
      <c r="JO231" s="106"/>
      <c r="JP231" s="106"/>
      <c r="JQ231" s="106"/>
      <c r="JR231" s="106"/>
      <c r="JS231" s="106"/>
      <c r="JT231" s="106"/>
      <c r="JU231" s="106"/>
      <c r="JV231" s="106"/>
      <c r="JW231" s="106"/>
      <c r="JX231" s="106"/>
      <c r="JY231" s="106"/>
      <c r="JZ231" s="106"/>
      <c r="KA231" s="106"/>
      <c r="KB231" s="106"/>
      <c r="KC231" s="106"/>
      <c r="KD231" s="106"/>
      <c r="KE231" s="106"/>
      <c r="KF231" s="106"/>
      <c r="KG231" s="106"/>
      <c r="KH231" s="106"/>
      <c r="KI231" s="106"/>
      <c r="KJ231" s="106"/>
      <c r="KK231" s="106"/>
      <c r="KL231" s="106"/>
      <c r="KM231" s="106"/>
      <c r="KN231" s="106"/>
      <c r="KO231" s="106"/>
      <c r="KP231" s="106"/>
      <c r="KQ231" s="106"/>
      <c r="KR231" s="106"/>
      <c r="KS231" s="106"/>
      <c r="KT231" s="106"/>
      <c r="KU231" s="106"/>
      <c r="KV231" s="106"/>
      <c r="KW231" s="106"/>
      <c r="KX231" s="106"/>
      <c r="KY231" s="106"/>
      <c r="KZ231" s="106"/>
      <c r="LA231" s="106"/>
      <c r="LB231" s="106"/>
      <c r="LC231" s="106"/>
      <c r="LD231" s="106"/>
      <c r="LE231" s="106"/>
      <c r="LF231" s="106"/>
      <c r="LG231" s="106"/>
      <c r="LH231" s="106"/>
      <c r="LI231" s="106"/>
      <c r="LJ231" s="106"/>
      <c r="LK231" s="106"/>
      <c r="LL231" s="106"/>
      <c r="LM231" s="106"/>
      <c r="LN231" s="106"/>
      <c r="LO231" s="106"/>
      <c r="LP231" s="106"/>
      <c r="LQ231" s="106"/>
      <c r="LR231" s="106"/>
      <c r="LS231" s="106"/>
      <c r="LT231" s="106"/>
      <c r="LU231" s="106"/>
      <c r="LV231" s="106"/>
      <c r="LW231" s="106"/>
      <c r="LX231" s="106"/>
      <c r="LY231" s="106"/>
      <c r="LZ231" s="106"/>
      <c r="MA231" s="106"/>
      <c r="MB231" s="106"/>
      <c r="MC231" s="106"/>
      <c r="MD231" s="106"/>
      <c r="ME231" s="106"/>
      <c r="MF231" s="106"/>
      <c r="MG231" s="106"/>
      <c r="MH231" s="106"/>
      <c r="MI231" s="106"/>
      <c r="MJ231" s="106"/>
      <c r="MK231" s="106"/>
      <c r="ML231" s="106"/>
      <c r="MM231" s="106"/>
      <c r="MN231" s="106"/>
      <c r="MO231" s="106"/>
      <c r="MP231" s="106"/>
      <c r="MQ231" s="106"/>
      <c r="MR231" s="106"/>
      <c r="MS231" s="106"/>
      <c r="MT231" s="106"/>
      <c r="MU231" s="106"/>
      <c r="MV231" s="106"/>
      <c r="MW231" s="106"/>
      <c r="MX231" s="106"/>
      <c r="MY231" s="106"/>
      <c r="MZ231" s="106"/>
      <c r="NA231" s="106"/>
      <c r="NB231" s="106"/>
      <c r="NC231" s="106"/>
      <c r="ND231" s="106"/>
      <c r="NE231" s="106"/>
      <c r="NF231" s="106"/>
      <c r="NG231" s="106"/>
      <c r="NH231" s="106"/>
      <c r="NI231" s="106"/>
      <c r="NJ231" s="106"/>
      <c r="NK231" s="106"/>
      <c r="NL231" s="106"/>
      <c r="NM231" s="106"/>
      <c r="NN231" s="106"/>
      <c r="NO231" s="106"/>
      <c r="NP231" s="106"/>
      <c r="NQ231" s="106"/>
      <c r="NR231" s="106"/>
      <c r="NS231" s="106"/>
      <c r="NT231" s="106"/>
      <c r="NU231" s="106"/>
      <c r="NV231" s="106"/>
      <c r="NW231" s="106"/>
      <c r="NX231" s="106"/>
      <c r="NY231" s="106"/>
      <c r="NZ231" s="106"/>
      <c r="OA231" s="106"/>
      <c r="OB231" s="106"/>
      <c r="OC231" s="106"/>
      <c r="OD231" s="106"/>
      <c r="OE231" s="106"/>
      <c r="OF231" s="106"/>
      <c r="OG231" s="106"/>
      <c r="OH231" s="106"/>
      <c r="OI231" s="106"/>
      <c r="OJ231" s="106"/>
      <c r="OK231" s="106"/>
      <c r="OL231" s="106"/>
      <c r="OM231" s="106"/>
      <c r="ON231" s="106"/>
      <c r="OO231" s="106"/>
      <c r="OP231" s="106"/>
      <c r="OQ231" s="106"/>
      <c r="OR231" s="106"/>
      <c r="OS231" s="106"/>
      <c r="OT231" s="106"/>
      <c r="OU231" s="106"/>
      <c r="OV231" s="106"/>
      <c r="OW231" s="106"/>
      <c r="OX231" s="106"/>
      <c r="OY231" s="106"/>
      <c r="OZ231" s="106"/>
      <c r="PA231" s="106"/>
      <c r="PB231" s="106"/>
      <c r="PC231" s="106"/>
      <c r="PD231" s="106"/>
      <c r="PE231" s="106"/>
      <c r="PF231" s="106"/>
      <c r="PG231" s="106"/>
      <c r="PH231" s="106"/>
      <c r="PI231" s="106"/>
      <c r="PJ231" s="106"/>
      <c r="PK231" s="106"/>
      <c r="PL231" s="106"/>
      <c r="PM231" s="106"/>
      <c r="PN231" s="106"/>
      <c r="PO231" s="106"/>
      <c r="PP231" s="106"/>
      <c r="PQ231" s="106"/>
      <c r="PR231" s="106"/>
      <c r="PS231" s="106"/>
      <c r="PT231" s="106"/>
      <c r="PU231" s="106"/>
      <c r="PV231" s="106"/>
      <c r="PW231" s="106"/>
      <c r="PX231" s="106"/>
      <c r="PY231" s="106"/>
      <c r="PZ231" s="106"/>
      <c r="QA231" s="106"/>
      <c r="QB231" s="106"/>
      <c r="QC231" s="106"/>
      <c r="QD231" s="106"/>
      <c r="QE231" s="106"/>
      <c r="QF231" s="106"/>
      <c r="QG231" s="106"/>
      <c r="QH231" s="106"/>
      <c r="QI231" s="106"/>
      <c r="QJ231" s="106"/>
      <c r="QK231" s="106"/>
      <c r="QL231" s="106"/>
      <c r="QM231" s="106"/>
      <c r="QN231" s="106"/>
      <c r="QO231" s="106"/>
      <c r="QP231" s="106"/>
      <c r="QQ231" s="106"/>
      <c r="QR231" s="106"/>
      <c r="QS231" s="106"/>
      <c r="QT231" s="106"/>
      <c r="QU231" s="106"/>
      <c r="QV231" s="106"/>
      <c r="QW231" s="106"/>
      <c r="QX231" s="106"/>
      <c r="QY231" s="106"/>
      <c r="QZ231" s="106"/>
      <c r="RA231" s="106"/>
      <c r="RB231" s="106"/>
      <c r="RC231" s="106"/>
      <c r="RD231" s="106"/>
      <c r="RE231" s="106"/>
      <c r="RF231" s="106"/>
      <c r="RG231" s="106" t="s">
        <v>307</v>
      </c>
      <c r="RH231" s="106"/>
      <c r="RI231" s="106"/>
      <c r="RJ231" s="106"/>
      <c r="RK231" s="106"/>
      <c r="RL231" s="106"/>
      <c r="RM231" s="106"/>
      <c r="RN231" s="106"/>
      <c r="RO231" s="106" t="s">
        <v>307</v>
      </c>
      <c r="RP231" s="106"/>
      <c r="RQ231" s="106"/>
      <c r="RR231" s="106"/>
      <c r="RS231" s="106"/>
      <c r="RT231" s="106"/>
      <c r="RU231" s="106"/>
      <c r="RV231" s="106"/>
      <c r="RW231" s="106"/>
      <c r="RX231" s="106"/>
      <c r="RY231" s="106"/>
      <c r="RZ231" s="106"/>
      <c r="SA231" s="106"/>
      <c r="SB231" s="106"/>
      <c r="SC231" s="106"/>
      <c r="SD231" s="106"/>
      <c r="SE231" s="106"/>
      <c r="SF231" s="106"/>
      <c r="SG231" s="106"/>
      <c r="SH231" s="106"/>
      <c r="SI231" s="106"/>
      <c r="SJ231" s="106"/>
      <c r="SK231" s="106"/>
      <c r="SL231" s="106"/>
      <c r="SM231" s="106"/>
      <c r="SN231" s="106"/>
      <c r="SO231" s="106"/>
      <c r="SP231" s="106"/>
      <c r="SQ231" s="106"/>
      <c r="SR231" s="106"/>
      <c r="SS231" s="106"/>
      <c r="ST231" s="106"/>
      <c r="SU231" s="106"/>
      <c r="SV231" s="106"/>
      <c r="SW231" s="106"/>
      <c r="SX231" s="106"/>
      <c r="SY231" s="106"/>
      <c r="SZ231" s="106"/>
      <c r="TA231" s="106"/>
      <c r="TB231" s="106"/>
    </row>
    <row r="232" spans="1:522" s="1" customFormat="1" ht="18" customHeight="1" x14ac:dyDescent="0.25">
      <c r="A232" s="12"/>
      <c r="B232" s="11" t="s">
        <v>120</v>
      </c>
      <c r="C232" s="1">
        <v>11810</v>
      </c>
      <c r="D232" s="1">
        <v>2016</v>
      </c>
      <c r="E232" s="4" t="s">
        <v>119</v>
      </c>
      <c r="F232" s="1">
        <v>3237</v>
      </c>
      <c r="G232" s="9" t="s">
        <v>99</v>
      </c>
      <c r="H232" s="4" t="s">
        <v>76</v>
      </c>
      <c r="I232" s="1">
        <f t="shared" si="30"/>
        <v>0</v>
      </c>
      <c r="J232" s="12">
        <f>Tabuľka3[[#This Row],[Stĺpec9]]</f>
        <v>0</v>
      </c>
      <c r="K232" s="106">
        <f>'Mladí jazdci'!K33</f>
        <v>0</v>
      </c>
      <c r="L232" s="106">
        <f>'Mladí jazdci'!L33</f>
        <v>0</v>
      </c>
      <c r="M232" s="106">
        <f>'Mladí jazdci'!M33</f>
        <v>0</v>
      </c>
      <c r="N232" s="106">
        <f>'Mladí jazdci'!N33</f>
        <v>0</v>
      </c>
      <c r="O232" s="106">
        <f>'Mladí jazdci'!O33</f>
        <v>0</v>
      </c>
      <c r="P232" s="106">
        <f>'Mladí jazdci'!P33</f>
        <v>0</v>
      </c>
      <c r="Q232" s="106">
        <f>'Mladí jazdci'!Q33</f>
        <v>0</v>
      </c>
      <c r="R232" s="106">
        <f>'Mladí jazdci'!R33</f>
        <v>0</v>
      </c>
      <c r="S232" s="106">
        <f>'Mladí jazdci'!S33</f>
        <v>0</v>
      </c>
      <c r="T232" s="106">
        <f>'Mladí jazdci'!T33</f>
        <v>0</v>
      </c>
      <c r="U232" s="106">
        <f>'Mladí jazdci'!U33</f>
        <v>0</v>
      </c>
      <c r="V232" s="106">
        <f>'Mladí jazdci'!V33</f>
        <v>0</v>
      </c>
      <c r="W232" s="106">
        <f>'Mladí jazdci'!W33</f>
        <v>0</v>
      </c>
      <c r="X232" s="106">
        <f>'Mladí jazdci'!X33</f>
        <v>0</v>
      </c>
      <c r="Y232" s="106">
        <f>'Mladí jazdci'!Y33</f>
        <v>0</v>
      </c>
      <c r="Z232" s="106">
        <f>'Mladí jazdci'!Z33</f>
        <v>0</v>
      </c>
      <c r="AA232" s="106">
        <f>'Mladí jazdci'!AA33</f>
        <v>0</v>
      </c>
      <c r="AB232" s="106">
        <f>'Mladí jazdci'!AB33</f>
        <v>0</v>
      </c>
      <c r="AC232" s="106">
        <f>'Mladí jazdci'!AC33</f>
        <v>0</v>
      </c>
      <c r="AD232" s="106">
        <f>'Mladí jazdci'!AD33</f>
        <v>0</v>
      </c>
      <c r="AE232" s="106">
        <f>'Mladí jazdci'!AE33</f>
        <v>0</v>
      </c>
      <c r="AF232" s="106">
        <f>'Mladí jazdci'!AF33</f>
        <v>0</v>
      </c>
      <c r="AG232" s="106">
        <f>'Mladí jazdci'!AG33</f>
        <v>0</v>
      </c>
      <c r="AH232" s="106">
        <f>'Mladí jazdci'!AH33</f>
        <v>0</v>
      </c>
      <c r="AI232" s="106">
        <f>'Mladí jazdci'!AI33</f>
        <v>0</v>
      </c>
      <c r="AJ232" s="106">
        <f>'Mladí jazdci'!AJ33</f>
        <v>0</v>
      </c>
      <c r="AK232" s="106">
        <f>'Mladí jazdci'!AK33</f>
        <v>0</v>
      </c>
      <c r="AL232" s="106">
        <f>'Mladí jazdci'!AL33</f>
        <v>0</v>
      </c>
      <c r="AM232" s="106">
        <f>'Mladí jazdci'!AM33</f>
        <v>0</v>
      </c>
      <c r="AN232" s="106">
        <f>'Mladí jazdci'!AN33</f>
        <v>0</v>
      </c>
      <c r="AO232" s="106">
        <f>'Mladí jazdci'!AO33</f>
        <v>0</v>
      </c>
      <c r="AP232" s="106">
        <f>'Mladí jazdci'!AP33</f>
        <v>0</v>
      </c>
      <c r="AQ232" s="106">
        <f>'Mladí jazdci'!AQ33</f>
        <v>0</v>
      </c>
      <c r="AR232" s="106">
        <f>'Mladí jazdci'!AR33</f>
        <v>0</v>
      </c>
      <c r="AS232" s="106">
        <f>'Mladí jazdci'!AS33</f>
        <v>0</v>
      </c>
      <c r="AT232" s="106">
        <f>'Mladí jazdci'!AT33</f>
        <v>0</v>
      </c>
      <c r="AU232" s="106">
        <f>'Mladí jazdci'!AU33</f>
        <v>0</v>
      </c>
      <c r="AV232" s="106">
        <f>'Mladí jazdci'!AV33</f>
        <v>0</v>
      </c>
      <c r="AW232" s="106">
        <f>'Mladí jazdci'!AW33</f>
        <v>0</v>
      </c>
      <c r="AX232" s="106">
        <f>'Mladí jazdci'!AX33</f>
        <v>0</v>
      </c>
      <c r="AY232" s="106">
        <f>'Mladí jazdci'!AY33</f>
        <v>0</v>
      </c>
      <c r="AZ232" s="106">
        <f>'Mladí jazdci'!AZ33</f>
        <v>0</v>
      </c>
      <c r="BA232" s="106">
        <f>'Mladí jazdci'!BA33</f>
        <v>0</v>
      </c>
      <c r="BB232" s="106">
        <f>'Mladí jazdci'!BB33</f>
        <v>0</v>
      </c>
      <c r="BC232" s="106">
        <f>'Mladí jazdci'!BC33</f>
        <v>0</v>
      </c>
      <c r="BD232" s="106">
        <f>'Mladí jazdci'!BD33</f>
        <v>0</v>
      </c>
      <c r="BE232" s="106">
        <f>'Mladí jazdci'!BE33</f>
        <v>0</v>
      </c>
      <c r="BF232" s="106">
        <f>'Mladí jazdci'!BF33</f>
        <v>0</v>
      </c>
      <c r="BG232" s="106">
        <f>'Mladí jazdci'!BG33</f>
        <v>0</v>
      </c>
      <c r="BH232" s="106">
        <f>'Mladí jazdci'!BH33</f>
        <v>0</v>
      </c>
      <c r="BI232" s="106">
        <f>'Mladí jazdci'!BI33</f>
        <v>0</v>
      </c>
      <c r="BJ232" s="106">
        <f>'Mladí jazdci'!BJ33</f>
        <v>0</v>
      </c>
      <c r="BK232" s="106">
        <f>'Mladí jazdci'!BK33</f>
        <v>0</v>
      </c>
      <c r="BL232" s="106">
        <f>'Mladí jazdci'!BL33</f>
        <v>0</v>
      </c>
      <c r="BM232" s="106">
        <f>'Mladí jazdci'!BM33</f>
        <v>0</v>
      </c>
      <c r="BN232" s="106">
        <f>'Mladí jazdci'!BN33</f>
        <v>0</v>
      </c>
      <c r="BO232" s="106">
        <f>'Mladí jazdci'!BO33</f>
        <v>0</v>
      </c>
      <c r="BP232" s="106">
        <f>'Mladí jazdci'!BP33</f>
        <v>0</v>
      </c>
      <c r="BQ232" s="106">
        <f>'Mladí jazdci'!BQ33</f>
        <v>0</v>
      </c>
      <c r="BR232" s="106">
        <f>'Mladí jazdci'!BR33</f>
        <v>0</v>
      </c>
      <c r="BS232" s="106">
        <f>'Mladí jazdci'!BS33</f>
        <v>0</v>
      </c>
      <c r="BT232" s="106">
        <f>'Mladí jazdci'!BT33</f>
        <v>0</v>
      </c>
      <c r="BU232" s="106">
        <f>'Mladí jazdci'!BU33</f>
        <v>0</v>
      </c>
      <c r="BV232" s="106">
        <f>'Mladí jazdci'!BV33</f>
        <v>0</v>
      </c>
      <c r="BW232" s="106">
        <f>'Mladí jazdci'!BW33</f>
        <v>0</v>
      </c>
      <c r="BX232" s="106">
        <f>'Mladí jazdci'!BX33</f>
        <v>0</v>
      </c>
      <c r="BY232" s="106">
        <f>'Mladí jazdci'!BY33</f>
        <v>0</v>
      </c>
      <c r="BZ232" s="106">
        <f>'Mladí jazdci'!BZ33</f>
        <v>0</v>
      </c>
      <c r="CA232" s="106">
        <f>'Mladí jazdci'!CA33</f>
        <v>0</v>
      </c>
      <c r="CB232" s="106">
        <f>'Mladí jazdci'!CB33</f>
        <v>0</v>
      </c>
      <c r="CC232" s="106">
        <f>'Mladí jazdci'!CC33</f>
        <v>0</v>
      </c>
      <c r="CD232" s="106">
        <f>'Mladí jazdci'!CD33</f>
        <v>0</v>
      </c>
      <c r="CE232" s="106">
        <f>'Mladí jazdci'!CE33</f>
        <v>0</v>
      </c>
      <c r="CF232" s="106">
        <f>'Mladí jazdci'!CF33</f>
        <v>0</v>
      </c>
      <c r="CG232" s="106">
        <f>'Mladí jazdci'!CG33</f>
        <v>0</v>
      </c>
      <c r="CH232" s="106">
        <f>'Mladí jazdci'!CH33</f>
        <v>0</v>
      </c>
      <c r="CI232" s="106">
        <f>'Mladí jazdci'!CI33</f>
        <v>0</v>
      </c>
      <c r="CJ232" s="106">
        <f>'Mladí jazdci'!CJ33</f>
        <v>0</v>
      </c>
      <c r="CK232" s="106">
        <f>'Mladí jazdci'!CK33</f>
        <v>0</v>
      </c>
      <c r="CL232" s="106">
        <f>'Mladí jazdci'!CL33</f>
        <v>0</v>
      </c>
      <c r="CM232" s="106">
        <f>'Mladí jazdci'!CM33</f>
        <v>0</v>
      </c>
      <c r="CN232" s="106">
        <f>'Mladí jazdci'!CN33</f>
        <v>0</v>
      </c>
      <c r="CO232" s="106">
        <f>'Mladí jazdci'!CO33</f>
        <v>0</v>
      </c>
      <c r="CP232" s="106">
        <f>'Mladí jazdci'!CP33</f>
        <v>0</v>
      </c>
      <c r="CQ232" s="106">
        <f>'Mladí jazdci'!CQ33</f>
        <v>0</v>
      </c>
      <c r="CR232" s="106">
        <f>'Mladí jazdci'!CR33</f>
        <v>0</v>
      </c>
      <c r="CS232" s="106">
        <f>'Mladí jazdci'!CS33</f>
        <v>0</v>
      </c>
      <c r="CT232" s="106">
        <f>'Mladí jazdci'!CT33</f>
        <v>0</v>
      </c>
      <c r="CU232" s="106">
        <f>'Mladí jazdci'!CU33</f>
        <v>0</v>
      </c>
      <c r="CV232" s="106">
        <f>'Mladí jazdci'!CV33</f>
        <v>0</v>
      </c>
      <c r="CW232" s="106">
        <f>'Mladí jazdci'!CW33</f>
        <v>0</v>
      </c>
      <c r="CX232" s="106">
        <f>'Mladí jazdci'!CX33</f>
        <v>0</v>
      </c>
      <c r="CY232" s="106">
        <f>'Mladí jazdci'!CY33</f>
        <v>0</v>
      </c>
      <c r="CZ232" s="106">
        <f>'Mladí jazdci'!CZ33</f>
        <v>0</v>
      </c>
      <c r="DA232" s="106">
        <f>'Mladí jazdci'!DA33</f>
        <v>0</v>
      </c>
      <c r="DB232" s="106">
        <f>'Mladí jazdci'!DB33</f>
        <v>0</v>
      </c>
      <c r="DC232" s="106">
        <f>'Mladí jazdci'!DC33</f>
        <v>0</v>
      </c>
      <c r="DD232" s="106">
        <f>'Mladí jazdci'!DD33</f>
        <v>0</v>
      </c>
      <c r="DE232" s="106">
        <f>'Mladí jazdci'!DE33</f>
        <v>0</v>
      </c>
      <c r="DF232" s="106">
        <f>'Mladí jazdci'!DF33</f>
        <v>0</v>
      </c>
      <c r="DG232" s="106">
        <f>'Mladí jazdci'!DG33</f>
        <v>0</v>
      </c>
      <c r="DH232" s="106">
        <f>'Mladí jazdci'!DH33</f>
        <v>0</v>
      </c>
      <c r="DI232" s="106">
        <f>'Mladí jazdci'!DI33</f>
        <v>0</v>
      </c>
      <c r="DJ232" s="106">
        <f>'Mladí jazdci'!DJ33</f>
        <v>0</v>
      </c>
      <c r="DK232" s="106">
        <f>'Mladí jazdci'!DK33</f>
        <v>0</v>
      </c>
      <c r="DL232" s="106">
        <f>'Mladí jazdci'!DL33</f>
        <v>0</v>
      </c>
      <c r="DM232" s="106">
        <f>'Mladí jazdci'!DM33</f>
        <v>0</v>
      </c>
      <c r="DN232" s="106">
        <f>'Mladí jazdci'!DN33</f>
        <v>0</v>
      </c>
      <c r="DO232" s="106">
        <f>'Mladí jazdci'!DO33</f>
        <v>0</v>
      </c>
      <c r="DP232" s="106">
        <f>'Mladí jazdci'!DP33</f>
        <v>0</v>
      </c>
      <c r="DQ232" s="106">
        <f>'Mladí jazdci'!DQ33</f>
        <v>0</v>
      </c>
      <c r="DR232" s="106">
        <f>'Mladí jazdci'!DR33</f>
        <v>0</v>
      </c>
      <c r="DS232" s="106">
        <f>'Mladí jazdci'!DS33</f>
        <v>0</v>
      </c>
      <c r="DT232" s="106">
        <f>'Mladí jazdci'!DT33</f>
        <v>0</v>
      </c>
      <c r="DU232" s="106">
        <f>'Mladí jazdci'!DU33</f>
        <v>0</v>
      </c>
      <c r="DV232" s="106">
        <f>'Mladí jazdci'!DV33</f>
        <v>0</v>
      </c>
      <c r="DW232" s="106">
        <f>'Mladí jazdci'!DW33</f>
        <v>0</v>
      </c>
      <c r="DX232" s="106">
        <f>'Mladí jazdci'!DX33</f>
        <v>0</v>
      </c>
      <c r="DY232" s="106">
        <f>'Mladí jazdci'!DY33</f>
        <v>0</v>
      </c>
      <c r="DZ232" s="106">
        <f>'Mladí jazdci'!DZ33</f>
        <v>0</v>
      </c>
      <c r="EA232" s="106">
        <f>'Mladí jazdci'!EA33</f>
        <v>0</v>
      </c>
      <c r="EB232" s="106">
        <f>'Mladí jazdci'!EB33</f>
        <v>0</v>
      </c>
      <c r="EC232" s="106">
        <f>'Mladí jazdci'!EC33</f>
        <v>0</v>
      </c>
      <c r="ED232" s="106">
        <f>'Mladí jazdci'!ED33</f>
        <v>0</v>
      </c>
      <c r="EE232" s="106">
        <f>'Mladí jazdci'!EE33</f>
        <v>0</v>
      </c>
      <c r="EF232" s="106">
        <f>'Mladí jazdci'!EF33</f>
        <v>0</v>
      </c>
      <c r="EG232" s="106">
        <f>'Mladí jazdci'!EG33</f>
        <v>0</v>
      </c>
      <c r="EH232" s="106">
        <f>'Mladí jazdci'!EH33</f>
        <v>0</v>
      </c>
      <c r="EI232" s="106">
        <f>'Mladí jazdci'!EI33</f>
        <v>0</v>
      </c>
      <c r="EJ232" s="106">
        <f>'Mladí jazdci'!EJ33</f>
        <v>0</v>
      </c>
      <c r="EK232" s="106">
        <f>'Mladí jazdci'!EK33</f>
        <v>0</v>
      </c>
      <c r="EL232" s="106">
        <f>'Mladí jazdci'!EL33</f>
        <v>0</v>
      </c>
      <c r="EM232" s="106">
        <f>'Mladí jazdci'!EM33</f>
        <v>0</v>
      </c>
      <c r="EN232" s="106">
        <f>'Mladí jazdci'!EN33</f>
        <v>0</v>
      </c>
      <c r="EO232" s="106">
        <f>'Mladí jazdci'!EO33</f>
        <v>0</v>
      </c>
      <c r="EP232" s="106">
        <f>'Mladí jazdci'!EP33</f>
        <v>0</v>
      </c>
      <c r="EQ232" s="106">
        <f>'Mladí jazdci'!EQ33</f>
        <v>0</v>
      </c>
      <c r="ER232" s="106">
        <f>'Mladí jazdci'!ER33</f>
        <v>0</v>
      </c>
      <c r="ES232" s="106">
        <f>'Mladí jazdci'!ES33</f>
        <v>0</v>
      </c>
      <c r="ET232" s="106">
        <f>'Mladí jazdci'!ET33</f>
        <v>0</v>
      </c>
      <c r="EU232" s="106">
        <f>'Mladí jazdci'!EU33</f>
        <v>0</v>
      </c>
      <c r="EV232" s="106">
        <f>'Mladí jazdci'!EV33</f>
        <v>0</v>
      </c>
      <c r="EW232" s="106">
        <f>'Mladí jazdci'!EW33</f>
        <v>0</v>
      </c>
      <c r="EX232" s="106">
        <f>'Mladí jazdci'!EX33</f>
        <v>0</v>
      </c>
      <c r="EY232" s="106">
        <f>'Mladí jazdci'!EY33</f>
        <v>0</v>
      </c>
      <c r="EZ232" s="106">
        <f>'Mladí jazdci'!EZ33</f>
        <v>0</v>
      </c>
      <c r="FA232" s="106">
        <f>'Mladí jazdci'!FA33</f>
        <v>0</v>
      </c>
      <c r="FB232" s="106">
        <f>'Mladí jazdci'!FB33</f>
        <v>0</v>
      </c>
      <c r="FC232" s="106">
        <f>'Mladí jazdci'!FC33</f>
        <v>0</v>
      </c>
      <c r="FD232" s="106">
        <f>'Mladí jazdci'!FD33</f>
        <v>0</v>
      </c>
      <c r="FE232" s="106">
        <f>'Mladí jazdci'!FE33</f>
        <v>0</v>
      </c>
      <c r="FF232" s="106">
        <f>'Mladí jazdci'!FF33</f>
        <v>0</v>
      </c>
      <c r="FG232" s="106">
        <f>'Mladí jazdci'!FG33</f>
        <v>0</v>
      </c>
      <c r="FH232" s="106">
        <f>'Mladí jazdci'!FH33</f>
        <v>0</v>
      </c>
      <c r="FI232" s="106">
        <f>'Mladí jazdci'!FI33</f>
        <v>0</v>
      </c>
      <c r="FJ232" s="106">
        <f>'Mladí jazdci'!FJ33</f>
        <v>0</v>
      </c>
      <c r="FK232" s="106">
        <f>'Mladí jazdci'!FK33</f>
        <v>0</v>
      </c>
      <c r="FL232" s="106">
        <f>'Mladí jazdci'!FL33</f>
        <v>0</v>
      </c>
      <c r="FM232" s="106">
        <f>'Mladí jazdci'!FM33</f>
        <v>0</v>
      </c>
      <c r="FN232" s="106">
        <f>'Mladí jazdci'!FN33</f>
        <v>0</v>
      </c>
      <c r="FO232" s="106">
        <f>'Mladí jazdci'!FO33</f>
        <v>0</v>
      </c>
      <c r="FP232" s="106">
        <f>'Mladí jazdci'!FP33</f>
        <v>0</v>
      </c>
      <c r="FQ232" s="106">
        <f>'Mladí jazdci'!FQ33</f>
        <v>0</v>
      </c>
      <c r="FR232" s="106">
        <f>'Mladí jazdci'!FR33</f>
        <v>0</v>
      </c>
      <c r="FS232" s="106">
        <f>'Mladí jazdci'!FS33</f>
        <v>0</v>
      </c>
      <c r="FT232" s="106">
        <f>'Mladí jazdci'!FT33</f>
        <v>0</v>
      </c>
      <c r="FU232" s="106">
        <f>'Mladí jazdci'!FU33</f>
        <v>0</v>
      </c>
      <c r="FV232" s="106">
        <f>'Mladí jazdci'!FV33</f>
        <v>0</v>
      </c>
      <c r="FW232" s="106">
        <f>'Mladí jazdci'!FW33</f>
        <v>0</v>
      </c>
      <c r="FX232" s="106">
        <f>'Mladí jazdci'!FX33</f>
        <v>0</v>
      </c>
      <c r="FY232" s="106">
        <f>'Mladí jazdci'!FY33</f>
        <v>0</v>
      </c>
      <c r="FZ232" s="106">
        <f>'Mladí jazdci'!FZ33</f>
        <v>0</v>
      </c>
      <c r="GA232" s="106">
        <f>'Mladí jazdci'!GA33</f>
        <v>0</v>
      </c>
      <c r="GB232" s="106">
        <f>'Mladí jazdci'!GB33</f>
        <v>0</v>
      </c>
      <c r="GC232" s="106">
        <f>'Mladí jazdci'!GC33</f>
        <v>0</v>
      </c>
      <c r="GD232" s="106">
        <f>'Mladí jazdci'!GD33</f>
        <v>0</v>
      </c>
      <c r="GE232" s="106">
        <f>'Mladí jazdci'!GE33</f>
        <v>0</v>
      </c>
      <c r="GF232" s="106">
        <f>'Mladí jazdci'!GF33</f>
        <v>0</v>
      </c>
      <c r="GG232" s="106">
        <f>'Mladí jazdci'!GG33</f>
        <v>0</v>
      </c>
      <c r="GH232" s="106">
        <f>'Mladí jazdci'!GH33</f>
        <v>0</v>
      </c>
      <c r="GI232" s="106">
        <f>'Mladí jazdci'!GI33</f>
        <v>0</v>
      </c>
      <c r="GJ232" s="106">
        <f>'Mladí jazdci'!GJ33</f>
        <v>0</v>
      </c>
      <c r="GK232" s="106">
        <f>'Mladí jazdci'!GK33</f>
        <v>0</v>
      </c>
      <c r="GL232" s="106">
        <f>'Mladí jazdci'!GL33</f>
        <v>0</v>
      </c>
      <c r="GM232" s="106">
        <f>'Mladí jazdci'!GM33</f>
        <v>0</v>
      </c>
      <c r="GN232" s="106">
        <f>'Mladí jazdci'!GN33</f>
        <v>0</v>
      </c>
      <c r="GO232" s="106">
        <f>'Mladí jazdci'!GO33</f>
        <v>0</v>
      </c>
      <c r="GP232" s="106">
        <f>'Mladí jazdci'!GP33</f>
        <v>0</v>
      </c>
      <c r="GQ232" s="106">
        <f>'Mladí jazdci'!GQ33</f>
        <v>0</v>
      </c>
      <c r="GR232" s="106">
        <f>'Mladí jazdci'!GR33</f>
        <v>0</v>
      </c>
      <c r="GS232" s="106">
        <f>'Mladí jazdci'!GS33</f>
        <v>0</v>
      </c>
      <c r="GT232" s="106">
        <f>'Mladí jazdci'!GT33</f>
        <v>0</v>
      </c>
      <c r="GU232" s="106">
        <f>'Mladí jazdci'!GU33</f>
        <v>0</v>
      </c>
      <c r="GV232" s="106">
        <f>'Mladí jazdci'!GV33</f>
        <v>0</v>
      </c>
      <c r="GW232" s="106">
        <f>'Mladí jazdci'!GW33</f>
        <v>0</v>
      </c>
      <c r="GX232" s="106">
        <f>'Mladí jazdci'!GX33</f>
        <v>0</v>
      </c>
      <c r="GY232" s="106">
        <f>'Mladí jazdci'!GY33</f>
        <v>0</v>
      </c>
      <c r="GZ232" s="106">
        <f>'Mladí jazdci'!GZ33</f>
        <v>0</v>
      </c>
      <c r="HA232" s="106">
        <f>'Mladí jazdci'!HA33</f>
        <v>0</v>
      </c>
      <c r="HB232" s="106">
        <f>'Mladí jazdci'!HB33</f>
        <v>0</v>
      </c>
      <c r="HC232" s="106">
        <f>'Mladí jazdci'!HC33</f>
        <v>0</v>
      </c>
      <c r="HD232" s="106">
        <f>'Mladí jazdci'!HD33</f>
        <v>0</v>
      </c>
      <c r="HE232" s="106">
        <f>'Mladí jazdci'!HE33</f>
        <v>0</v>
      </c>
      <c r="HF232" s="106">
        <f>'Mladí jazdci'!HF33</f>
        <v>0</v>
      </c>
      <c r="HG232" s="106">
        <f>'Mladí jazdci'!HG33</f>
        <v>0</v>
      </c>
      <c r="HH232" s="106">
        <f>'Mladí jazdci'!HH33</f>
        <v>0</v>
      </c>
      <c r="HI232" s="106">
        <f>'Mladí jazdci'!HI33</f>
        <v>0</v>
      </c>
      <c r="HJ232" s="106">
        <f>'Mladí jazdci'!HJ33</f>
        <v>0</v>
      </c>
      <c r="HK232" s="106">
        <f>'Mladí jazdci'!HK33</f>
        <v>0</v>
      </c>
      <c r="HL232" s="106">
        <f>'Mladí jazdci'!HL33</f>
        <v>0</v>
      </c>
      <c r="HM232" s="106">
        <f>'Mladí jazdci'!HM33</f>
        <v>0</v>
      </c>
      <c r="HN232" s="106">
        <f>'Mladí jazdci'!HN33</f>
        <v>0</v>
      </c>
      <c r="HO232" s="106">
        <f>'Mladí jazdci'!HO33</f>
        <v>0</v>
      </c>
      <c r="HP232" s="106">
        <f>'Mladí jazdci'!HP33</f>
        <v>0</v>
      </c>
      <c r="HQ232" s="106">
        <f>'Mladí jazdci'!HQ33</f>
        <v>0</v>
      </c>
      <c r="HR232" s="106">
        <f>'Mladí jazdci'!HR33</f>
        <v>0</v>
      </c>
      <c r="HS232" s="106">
        <f>'Mladí jazdci'!HS33</f>
        <v>0</v>
      </c>
      <c r="HT232" s="106">
        <f>'Mladí jazdci'!HT33</f>
        <v>0</v>
      </c>
      <c r="HU232" s="106">
        <f>'Mladí jazdci'!HU33</f>
        <v>0</v>
      </c>
      <c r="HV232" s="106">
        <f>'Mladí jazdci'!HV33</f>
        <v>0</v>
      </c>
      <c r="HW232" s="106">
        <f>'Mladí jazdci'!HW33</f>
        <v>0</v>
      </c>
      <c r="HX232" s="106">
        <f>'Mladí jazdci'!HX33</f>
        <v>0</v>
      </c>
      <c r="HY232" s="106">
        <f>'Mladí jazdci'!HY33</f>
        <v>0</v>
      </c>
      <c r="HZ232" s="106">
        <f>'Mladí jazdci'!HZ33</f>
        <v>0</v>
      </c>
      <c r="IA232" s="106">
        <f>'Mladí jazdci'!IA33</f>
        <v>0</v>
      </c>
      <c r="IB232" s="106">
        <f>'Mladí jazdci'!IB33</f>
        <v>0</v>
      </c>
      <c r="IC232" s="106">
        <f>'Mladí jazdci'!IC33</f>
        <v>0</v>
      </c>
      <c r="ID232" s="106">
        <f>'Mladí jazdci'!ID33</f>
        <v>0</v>
      </c>
      <c r="IE232" s="106">
        <f>'Mladí jazdci'!IE33</f>
        <v>0</v>
      </c>
      <c r="IF232" s="106">
        <f>'Mladí jazdci'!IF33</f>
        <v>0</v>
      </c>
      <c r="IG232" s="106">
        <f>'Mladí jazdci'!IG33</f>
        <v>0</v>
      </c>
      <c r="IH232" s="106">
        <f>'Mladí jazdci'!IH33</f>
        <v>0</v>
      </c>
      <c r="II232" s="106">
        <f>'Mladí jazdci'!II33</f>
        <v>0</v>
      </c>
      <c r="IJ232" s="106">
        <f>'Mladí jazdci'!IJ33</f>
        <v>0</v>
      </c>
      <c r="IK232" s="106">
        <f>'Mladí jazdci'!IK33</f>
        <v>0</v>
      </c>
      <c r="IL232" s="106">
        <f>'Mladí jazdci'!IL33</f>
        <v>0</v>
      </c>
      <c r="IM232" s="106">
        <f>'Mladí jazdci'!IM33</f>
        <v>0</v>
      </c>
      <c r="IN232" s="106">
        <f>'Mladí jazdci'!IN33</f>
        <v>0</v>
      </c>
      <c r="IO232" s="106">
        <f>'Mladí jazdci'!IO33</f>
        <v>0</v>
      </c>
      <c r="IP232" s="106">
        <f>'Mladí jazdci'!IP33</f>
        <v>0</v>
      </c>
      <c r="IQ232" s="106">
        <f>'Mladí jazdci'!IQ33</f>
        <v>0</v>
      </c>
      <c r="IR232" s="106">
        <f>'Mladí jazdci'!IR33</f>
        <v>0</v>
      </c>
      <c r="IS232" s="106">
        <f>'Mladí jazdci'!IS33</f>
        <v>0</v>
      </c>
      <c r="IT232" s="106">
        <f>'Mladí jazdci'!IT33</f>
        <v>0</v>
      </c>
      <c r="IU232" s="106">
        <f>'Mladí jazdci'!IU33</f>
        <v>0</v>
      </c>
      <c r="IV232" s="106">
        <f>'Mladí jazdci'!IV33</f>
        <v>0</v>
      </c>
      <c r="IW232" s="106">
        <f>'Mladí jazdci'!IW33</f>
        <v>0</v>
      </c>
      <c r="IX232" s="106">
        <f>'Mladí jazdci'!IX33</f>
        <v>0</v>
      </c>
      <c r="IY232" s="106">
        <f>'Mladí jazdci'!IY33</f>
        <v>0</v>
      </c>
      <c r="IZ232" s="106">
        <f>'Mladí jazdci'!IZ33</f>
        <v>0</v>
      </c>
      <c r="JA232" s="106">
        <f>'Mladí jazdci'!JA33</f>
        <v>0</v>
      </c>
      <c r="JB232" s="106">
        <f>'Mladí jazdci'!JB33</f>
        <v>0</v>
      </c>
      <c r="JC232" s="106">
        <f>'Mladí jazdci'!JC33</f>
        <v>0</v>
      </c>
      <c r="JD232" s="106">
        <f>'Mladí jazdci'!JD33</f>
        <v>0</v>
      </c>
      <c r="JE232" s="106">
        <f>'Mladí jazdci'!JE33</f>
        <v>0</v>
      </c>
      <c r="JF232" s="106">
        <f>'Mladí jazdci'!JF33</f>
        <v>0</v>
      </c>
      <c r="JG232" s="106">
        <f>'Mladí jazdci'!JG33</f>
        <v>0</v>
      </c>
      <c r="JH232" s="106">
        <f>'Mladí jazdci'!JH33</f>
        <v>0</v>
      </c>
      <c r="JI232" s="106">
        <f>'Mladí jazdci'!JI33</f>
        <v>0</v>
      </c>
      <c r="JJ232" s="106">
        <f>'Mladí jazdci'!JJ33</f>
        <v>0</v>
      </c>
      <c r="JK232" s="106">
        <f>'Mladí jazdci'!JK33</f>
        <v>0</v>
      </c>
      <c r="JL232" s="106">
        <f>'Mladí jazdci'!JL33</f>
        <v>0</v>
      </c>
      <c r="JM232" s="106">
        <f>'Mladí jazdci'!JM33</f>
        <v>0</v>
      </c>
      <c r="JN232" s="106">
        <f>'Mladí jazdci'!JN33</f>
        <v>0</v>
      </c>
      <c r="JO232" s="106">
        <f>'Mladí jazdci'!JO33</f>
        <v>0</v>
      </c>
      <c r="JP232" s="106">
        <f>'Mladí jazdci'!JP33</f>
        <v>0</v>
      </c>
      <c r="JQ232" s="106">
        <f>'Mladí jazdci'!JQ33</f>
        <v>0</v>
      </c>
      <c r="JR232" s="106">
        <f>'Mladí jazdci'!JR33</f>
        <v>0</v>
      </c>
      <c r="JS232" s="106">
        <f>'Mladí jazdci'!JS33</f>
        <v>0</v>
      </c>
      <c r="JT232" s="106">
        <f>'Mladí jazdci'!JT33</f>
        <v>0</v>
      </c>
      <c r="JU232" s="106">
        <f>'Mladí jazdci'!JU33</f>
        <v>0</v>
      </c>
      <c r="JV232" s="106">
        <f>'Mladí jazdci'!JV33</f>
        <v>0</v>
      </c>
      <c r="JW232" s="106">
        <f>'Mladí jazdci'!JW33</f>
        <v>0</v>
      </c>
      <c r="JX232" s="106">
        <f>'Mladí jazdci'!JX33</f>
        <v>0</v>
      </c>
      <c r="JY232" s="106">
        <f>'Mladí jazdci'!JY33</f>
        <v>0</v>
      </c>
      <c r="JZ232" s="106">
        <f>'Mladí jazdci'!JZ33</f>
        <v>0</v>
      </c>
      <c r="KA232" s="106">
        <f>'Mladí jazdci'!KA33</f>
        <v>0</v>
      </c>
      <c r="KB232" s="106">
        <f>'Mladí jazdci'!KB33</f>
        <v>0</v>
      </c>
      <c r="KC232" s="106">
        <f>'Mladí jazdci'!KC33</f>
        <v>0</v>
      </c>
      <c r="KD232" s="106">
        <f>'Mladí jazdci'!KD33</f>
        <v>0</v>
      </c>
      <c r="KE232" s="106">
        <f>'Mladí jazdci'!KE33</f>
        <v>0</v>
      </c>
      <c r="KF232" s="106">
        <f>'Mladí jazdci'!KF33</f>
        <v>0</v>
      </c>
      <c r="KG232" s="106">
        <f>'Mladí jazdci'!KG33</f>
        <v>0</v>
      </c>
      <c r="KH232" s="106">
        <f>'Mladí jazdci'!KH33</f>
        <v>0</v>
      </c>
      <c r="KI232" s="106">
        <f>'Mladí jazdci'!KI33</f>
        <v>0</v>
      </c>
      <c r="KJ232" s="106">
        <f>'Mladí jazdci'!KJ33</f>
        <v>0</v>
      </c>
      <c r="KK232" s="106">
        <f>'Mladí jazdci'!KK33</f>
        <v>0</v>
      </c>
      <c r="KL232" s="106">
        <f>'Mladí jazdci'!KL33</f>
        <v>0</v>
      </c>
      <c r="KM232" s="106">
        <f>'Mladí jazdci'!KM33</f>
        <v>0</v>
      </c>
      <c r="KN232" s="106">
        <f>'Mladí jazdci'!KN33</f>
        <v>0</v>
      </c>
      <c r="KO232" s="106">
        <f>'Mladí jazdci'!KO33</f>
        <v>0</v>
      </c>
      <c r="KP232" s="106">
        <f>'Mladí jazdci'!KP33</f>
        <v>0</v>
      </c>
      <c r="KQ232" s="106">
        <f>'Mladí jazdci'!KQ33</f>
        <v>0</v>
      </c>
      <c r="KR232" s="106">
        <f>'Mladí jazdci'!KR33</f>
        <v>0</v>
      </c>
      <c r="KS232" s="106">
        <f>'Mladí jazdci'!KS33</f>
        <v>0</v>
      </c>
      <c r="KT232" s="106">
        <f>'Mladí jazdci'!KT33</f>
        <v>0</v>
      </c>
      <c r="KU232" s="106">
        <f>'Mladí jazdci'!KU33</f>
        <v>0</v>
      </c>
      <c r="KV232" s="106">
        <f>'Mladí jazdci'!KV33</f>
        <v>0</v>
      </c>
      <c r="KW232" s="106">
        <f>'Mladí jazdci'!KW33</f>
        <v>0</v>
      </c>
      <c r="KX232" s="106">
        <f>'Mladí jazdci'!KX33</f>
        <v>0</v>
      </c>
      <c r="KY232" s="106">
        <f>'Mladí jazdci'!KY33</f>
        <v>0</v>
      </c>
      <c r="KZ232" s="106">
        <f>'Mladí jazdci'!KZ33</f>
        <v>0</v>
      </c>
      <c r="LA232" s="106">
        <f>'Mladí jazdci'!LA33</f>
        <v>0</v>
      </c>
      <c r="LB232" s="106">
        <f>'Mladí jazdci'!LB33</f>
        <v>0</v>
      </c>
      <c r="LC232" s="106">
        <f>'Mladí jazdci'!LC33</f>
        <v>0</v>
      </c>
      <c r="LD232" s="106">
        <f>'Mladí jazdci'!LD33</f>
        <v>0</v>
      </c>
      <c r="LE232" s="106">
        <f>'Mladí jazdci'!LE33</f>
        <v>0</v>
      </c>
      <c r="LF232" s="106">
        <f>'Mladí jazdci'!LF33</f>
        <v>0</v>
      </c>
      <c r="LG232" s="106">
        <f>'Mladí jazdci'!LG33</f>
        <v>0</v>
      </c>
      <c r="LH232" s="106">
        <f>'Mladí jazdci'!LH33</f>
        <v>0</v>
      </c>
      <c r="LI232" s="106">
        <f>'Mladí jazdci'!LI33</f>
        <v>0</v>
      </c>
      <c r="LJ232" s="106">
        <f>'Mladí jazdci'!LJ33</f>
        <v>0</v>
      </c>
      <c r="LK232" s="106">
        <f>'Mladí jazdci'!LK33</f>
        <v>0</v>
      </c>
      <c r="LL232" s="106">
        <f>'Mladí jazdci'!LL33</f>
        <v>0</v>
      </c>
      <c r="LM232" s="106">
        <f>'Mladí jazdci'!LM33</f>
        <v>0</v>
      </c>
      <c r="LN232" s="106">
        <f>'Mladí jazdci'!LN33</f>
        <v>0</v>
      </c>
      <c r="LO232" s="106">
        <f>'Mladí jazdci'!LO33</f>
        <v>0</v>
      </c>
      <c r="LP232" s="106">
        <f>'Mladí jazdci'!LP33</f>
        <v>0</v>
      </c>
      <c r="LQ232" s="106">
        <f>'Mladí jazdci'!LQ33</f>
        <v>0</v>
      </c>
      <c r="LR232" s="106">
        <f>'Mladí jazdci'!LR33</f>
        <v>0</v>
      </c>
      <c r="LS232" s="106">
        <f>'Mladí jazdci'!LS33</f>
        <v>0</v>
      </c>
      <c r="LT232" s="106">
        <f>'Mladí jazdci'!LT33</f>
        <v>0</v>
      </c>
      <c r="LU232" s="106">
        <f>'Mladí jazdci'!LU33</f>
        <v>0</v>
      </c>
      <c r="LV232" s="106">
        <f>'Mladí jazdci'!LV33</f>
        <v>0</v>
      </c>
      <c r="LW232" s="106">
        <f>'Mladí jazdci'!LW33</f>
        <v>0</v>
      </c>
      <c r="LX232" s="106">
        <f>'Mladí jazdci'!LX33</f>
        <v>0</v>
      </c>
      <c r="LY232" s="106">
        <f>'Mladí jazdci'!LY33</f>
        <v>0</v>
      </c>
      <c r="LZ232" s="106">
        <f>'Mladí jazdci'!LZ33</f>
        <v>0</v>
      </c>
      <c r="MA232" s="106">
        <f>'Mladí jazdci'!MA33</f>
        <v>0</v>
      </c>
      <c r="MB232" s="106">
        <f>'Mladí jazdci'!MB33</f>
        <v>0</v>
      </c>
      <c r="MC232" s="106">
        <f>'Mladí jazdci'!MC33</f>
        <v>0</v>
      </c>
      <c r="MD232" s="106">
        <f>'Mladí jazdci'!MD33</f>
        <v>0</v>
      </c>
      <c r="ME232" s="106">
        <f>'Mladí jazdci'!ME33</f>
        <v>0</v>
      </c>
      <c r="MF232" s="106">
        <f>'Mladí jazdci'!MF33</f>
        <v>0</v>
      </c>
      <c r="MG232" s="106">
        <f>'Mladí jazdci'!MG33</f>
        <v>0</v>
      </c>
      <c r="MH232" s="106">
        <f>'Mladí jazdci'!MH33</f>
        <v>0</v>
      </c>
      <c r="MI232" s="106">
        <f>'Mladí jazdci'!MI33</f>
        <v>0</v>
      </c>
      <c r="MJ232" s="106">
        <f>'Mladí jazdci'!MJ33</f>
        <v>0</v>
      </c>
      <c r="MK232" s="106">
        <f>'Mladí jazdci'!MK33</f>
        <v>0</v>
      </c>
      <c r="ML232" s="106">
        <f>'Mladí jazdci'!ML33</f>
        <v>0</v>
      </c>
      <c r="MM232" s="106">
        <f>'Mladí jazdci'!MM33</f>
        <v>0</v>
      </c>
      <c r="MN232" s="106">
        <f>'Mladí jazdci'!MN33</f>
        <v>0</v>
      </c>
      <c r="MO232" s="106">
        <f>'Mladí jazdci'!MO33</f>
        <v>0</v>
      </c>
      <c r="MP232" s="106">
        <f>'Mladí jazdci'!MP33</f>
        <v>0</v>
      </c>
      <c r="MQ232" s="106">
        <f>'Mladí jazdci'!MQ33</f>
        <v>0</v>
      </c>
      <c r="MR232" s="106">
        <f>'Mladí jazdci'!MR33</f>
        <v>0</v>
      </c>
      <c r="MS232" s="106">
        <f>'Mladí jazdci'!MS33</f>
        <v>0</v>
      </c>
      <c r="MT232" s="106">
        <f>'Mladí jazdci'!MT33</f>
        <v>0</v>
      </c>
      <c r="MU232" s="106">
        <f>'Mladí jazdci'!MU33</f>
        <v>0</v>
      </c>
      <c r="MV232" s="106">
        <f>'Mladí jazdci'!MV33</f>
        <v>0</v>
      </c>
      <c r="MW232" s="106">
        <f>'Mladí jazdci'!MW33</f>
        <v>0</v>
      </c>
      <c r="MX232" s="106">
        <f>'Mladí jazdci'!MX33</f>
        <v>0</v>
      </c>
      <c r="MY232" s="106">
        <f>'Mladí jazdci'!MY33</f>
        <v>0</v>
      </c>
      <c r="MZ232" s="106">
        <f>'Mladí jazdci'!MZ33</f>
        <v>0</v>
      </c>
      <c r="NA232" s="106">
        <f>'Mladí jazdci'!NA33</f>
        <v>0</v>
      </c>
      <c r="NB232" s="106">
        <f>'Mladí jazdci'!NB33</f>
        <v>0</v>
      </c>
      <c r="NC232" s="106">
        <f>'Mladí jazdci'!NC33</f>
        <v>0</v>
      </c>
      <c r="ND232" s="106">
        <f>'Mladí jazdci'!ND33</f>
        <v>0</v>
      </c>
      <c r="NE232" s="106">
        <f>'Mladí jazdci'!NE33</f>
        <v>0</v>
      </c>
      <c r="NF232" s="106">
        <f>'Mladí jazdci'!NF33</f>
        <v>0</v>
      </c>
      <c r="NG232" s="106">
        <f>'Mladí jazdci'!NG33</f>
        <v>0</v>
      </c>
      <c r="NH232" s="106">
        <f>'Mladí jazdci'!NH33</f>
        <v>0</v>
      </c>
      <c r="NI232" s="106">
        <f>'Mladí jazdci'!NI33</f>
        <v>0</v>
      </c>
      <c r="NJ232" s="106">
        <f>'Mladí jazdci'!NJ33</f>
        <v>0</v>
      </c>
      <c r="NK232" s="106">
        <f>'Mladí jazdci'!NK33</f>
        <v>0</v>
      </c>
      <c r="NL232" s="106">
        <f>'Mladí jazdci'!NL33</f>
        <v>0</v>
      </c>
      <c r="NM232" s="106">
        <f>'Mladí jazdci'!NM33</f>
        <v>0</v>
      </c>
      <c r="NN232" s="106">
        <f>'Mladí jazdci'!NN33</f>
        <v>0</v>
      </c>
      <c r="NO232" s="106">
        <f>'Mladí jazdci'!NO33</f>
        <v>0</v>
      </c>
      <c r="NP232" s="106" t="str">
        <f>'Mladí jazdci'!NP33</f>
        <v>o</v>
      </c>
      <c r="NQ232" s="106">
        <f>'Mladí jazdci'!NQ33</f>
        <v>0</v>
      </c>
      <c r="NR232" s="106">
        <f>'Mladí jazdci'!NR33</f>
        <v>0</v>
      </c>
      <c r="NS232" s="106">
        <f>'Mladí jazdci'!NS33</f>
        <v>0</v>
      </c>
      <c r="NT232" s="106">
        <f>'Mladí jazdci'!NT33</f>
        <v>0</v>
      </c>
      <c r="NU232" s="106">
        <f>'Mladí jazdci'!NU33</f>
        <v>0</v>
      </c>
      <c r="NV232" s="106">
        <f>'Mladí jazdci'!NV33</f>
        <v>0</v>
      </c>
      <c r="NW232" s="106">
        <f>'Mladí jazdci'!NW33</f>
        <v>0</v>
      </c>
      <c r="NX232" s="106">
        <f>'Mladí jazdci'!NX33</f>
        <v>0</v>
      </c>
      <c r="NY232" s="106">
        <f>'Mladí jazdci'!NY33</f>
        <v>0</v>
      </c>
      <c r="NZ232" s="106">
        <f>'Mladí jazdci'!NZ33</f>
        <v>0</v>
      </c>
      <c r="OA232" s="106">
        <f>'Mladí jazdci'!OA33</f>
        <v>0</v>
      </c>
      <c r="OB232" s="106">
        <f>'Mladí jazdci'!OB33</f>
        <v>0</v>
      </c>
      <c r="OC232" s="106">
        <f>'Mladí jazdci'!OC33</f>
        <v>0</v>
      </c>
      <c r="OD232" s="106">
        <f>'Mladí jazdci'!OD33</f>
        <v>0</v>
      </c>
      <c r="OE232" s="106">
        <f>'Mladí jazdci'!OE33</f>
        <v>0</v>
      </c>
      <c r="OF232" s="106">
        <f>'Mladí jazdci'!OF33</f>
        <v>0</v>
      </c>
      <c r="OG232" s="106">
        <f>'Mladí jazdci'!OG33</f>
        <v>0</v>
      </c>
      <c r="OH232" s="106">
        <f>'Mladí jazdci'!OH33</f>
        <v>0</v>
      </c>
      <c r="OI232" s="106">
        <f>'Mladí jazdci'!OI33</f>
        <v>0</v>
      </c>
      <c r="OJ232" s="106">
        <f>'Mladí jazdci'!OJ33</f>
        <v>0</v>
      </c>
      <c r="OK232" s="106">
        <f>'Mladí jazdci'!OK33</f>
        <v>0</v>
      </c>
      <c r="OL232" s="106">
        <f>'Mladí jazdci'!OL33</f>
        <v>0</v>
      </c>
      <c r="OM232" s="106">
        <f>'Mladí jazdci'!OM33</f>
        <v>0</v>
      </c>
      <c r="ON232" s="106">
        <f>'Mladí jazdci'!ON33</f>
        <v>0</v>
      </c>
      <c r="OO232" s="106">
        <f>'Mladí jazdci'!OO33</f>
        <v>0</v>
      </c>
      <c r="OP232" s="106">
        <f>'Mladí jazdci'!OP33</f>
        <v>0</v>
      </c>
      <c r="OQ232" s="106">
        <f>'Mladí jazdci'!OQ33</f>
        <v>0</v>
      </c>
      <c r="OR232" s="106">
        <f>'Mladí jazdci'!OR33</f>
        <v>0</v>
      </c>
      <c r="OS232" s="106">
        <f>'Mladí jazdci'!OS33</f>
        <v>0</v>
      </c>
      <c r="OT232" s="106">
        <f>'Mladí jazdci'!OT33</f>
        <v>0</v>
      </c>
      <c r="OU232" s="106">
        <f>'Mladí jazdci'!OU33</f>
        <v>0</v>
      </c>
      <c r="OV232" s="106">
        <f>'Mladí jazdci'!OV33</f>
        <v>0</v>
      </c>
      <c r="OW232" s="106">
        <f>'Mladí jazdci'!OW33</f>
        <v>0</v>
      </c>
      <c r="OX232" s="106">
        <f>'Mladí jazdci'!OX33</f>
        <v>0</v>
      </c>
      <c r="OY232" s="106">
        <f>'Mladí jazdci'!OY33</f>
        <v>0</v>
      </c>
      <c r="OZ232" s="106">
        <f>'Mladí jazdci'!OZ33</f>
        <v>0</v>
      </c>
      <c r="PA232" s="106">
        <f>'Mladí jazdci'!PA33</f>
        <v>0</v>
      </c>
      <c r="PB232" s="106">
        <f>'Mladí jazdci'!PB33</f>
        <v>0</v>
      </c>
      <c r="PC232" s="106">
        <f>'Mladí jazdci'!PC33</f>
        <v>0</v>
      </c>
      <c r="PD232" s="106">
        <f>'Mladí jazdci'!PD33</f>
        <v>0</v>
      </c>
      <c r="PE232" s="106">
        <f>'Mladí jazdci'!PE33</f>
        <v>0</v>
      </c>
      <c r="PF232" s="106">
        <f>'Mladí jazdci'!PF33</f>
        <v>0</v>
      </c>
      <c r="PG232" s="106">
        <f>'Mladí jazdci'!PG33</f>
        <v>0</v>
      </c>
      <c r="PH232" s="106">
        <f>'Mladí jazdci'!PH33</f>
        <v>0</v>
      </c>
      <c r="PI232" s="106">
        <f>'Mladí jazdci'!PI33</f>
        <v>0</v>
      </c>
      <c r="PJ232" s="106">
        <f>'Mladí jazdci'!PJ33</f>
        <v>0</v>
      </c>
      <c r="PK232" s="106">
        <f>'Mladí jazdci'!PK33</f>
        <v>0</v>
      </c>
      <c r="PL232" s="106">
        <f>'Mladí jazdci'!PL33</f>
        <v>0</v>
      </c>
      <c r="PM232" s="106">
        <f>'Mladí jazdci'!PM33</f>
        <v>0</v>
      </c>
      <c r="PN232" s="106">
        <f>'Mladí jazdci'!PN33</f>
        <v>0</v>
      </c>
      <c r="PO232" s="106">
        <f>'Mladí jazdci'!PO33</f>
        <v>0</v>
      </c>
      <c r="PP232" s="106">
        <f>'Mladí jazdci'!PP33</f>
        <v>0</v>
      </c>
      <c r="PQ232" s="106">
        <f>'Mladí jazdci'!PQ33</f>
        <v>0</v>
      </c>
      <c r="PR232" s="106">
        <f>'Mladí jazdci'!PR33</f>
        <v>0</v>
      </c>
      <c r="PS232" s="106">
        <f>'Mladí jazdci'!PS33</f>
        <v>0</v>
      </c>
      <c r="PT232" s="106">
        <f>'Mladí jazdci'!PT33</f>
        <v>0</v>
      </c>
      <c r="PU232" s="106">
        <f>'Mladí jazdci'!PU33</f>
        <v>0</v>
      </c>
      <c r="PV232" s="106">
        <f>'Mladí jazdci'!PV33</f>
        <v>0</v>
      </c>
      <c r="PW232" s="106">
        <f>'Mladí jazdci'!PW33</f>
        <v>0</v>
      </c>
      <c r="PX232" s="106">
        <f>'Mladí jazdci'!PX33</f>
        <v>0</v>
      </c>
      <c r="PY232" s="106">
        <f>'Mladí jazdci'!PY33</f>
        <v>0</v>
      </c>
      <c r="PZ232" s="106">
        <f>'Mladí jazdci'!PZ33</f>
        <v>0</v>
      </c>
      <c r="QA232" s="106">
        <f>'Mladí jazdci'!QA33</f>
        <v>0</v>
      </c>
      <c r="QB232" s="106">
        <f>'Mladí jazdci'!QB33</f>
        <v>0</v>
      </c>
      <c r="QC232" s="106">
        <f>'Mladí jazdci'!QC33</f>
        <v>0</v>
      </c>
      <c r="QD232" s="106">
        <f>'Mladí jazdci'!QD33</f>
        <v>0</v>
      </c>
      <c r="QE232" s="106">
        <f>'Mladí jazdci'!QE33</f>
        <v>0</v>
      </c>
      <c r="QF232" s="106">
        <f>'Mladí jazdci'!QF33</f>
        <v>0</v>
      </c>
      <c r="QG232" s="106">
        <f>'Mladí jazdci'!QG33</f>
        <v>0</v>
      </c>
      <c r="QH232" s="106">
        <f>'Mladí jazdci'!QH33</f>
        <v>0</v>
      </c>
      <c r="QI232" s="106">
        <f>'Mladí jazdci'!QI33</f>
        <v>0</v>
      </c>
      <c r="QJ232" s="106">
        <f>'Mladí jazdci'!QJ33</f>
        <v>0</v>
      </c>
      <c r="QK232" s="106">
        <f>'Mladí jazdci'!QK33</f>
        <v>0</v>
      </c>
      <c r="QL232" s="106">
        <f>'Mladí jazdci'!QL33</f>
        <v>0</v>
      </c>
      <c r="QM232" s="106">
        <f>'Mladí jazdci'!QM33</f>
        <v>0</v>
      </c>
      <c r="QN232" s="106">
        <f>'Mladí jazdci'!QN33</f>
        <v>0</v>
      </c>
      <c r="QO232" s="106">
        <f>'Mladí jazdci'!QO33</f>
        <v>0</v>
      </c>
      <c r="QP232" s="106">
        <f>'Mladí jazdci'!QP33</f>
        <v>0</v>
      </c>
      <c r="QQ232" s="106">
        <f>'Mladí jazdci'!QQ33</f>
        <v>0</v>
      </c>
      <c r="QR232" s="106">
        <f>'Mladí jazdci'!QR33</f>
        <v>0</v>
      </c>
      <c r="QS232" s="106">
        <f>'Mladí jazdci'!QS33</f>
        <v>0</v>
      </c>
      <c r="QT232" s="106">
        <f>'Mladí jazdci'!QT33</f>
        <v>0</v>
      </c>
      <c r="QU232" s="106">
        <f>'Mladí jazdci'!QU33</f>
        <v>0</v>
      </c>
      <c r="QV232" s="106">
        <f>'Mladí jazdci'!QV33</f>
        <v>0</v>
      </c>
      <c r="QW232" s="106">
        <f>'Mladí jazdci'!QW33</f>
        <v>0</v>
      </c>
      <c r="QX232" s="106">
        <f>'Mladí jazdci'!QX33</f>
        <v>0</v>
      </c>
      <c r="QY232" s="106">
        <f>'Mladí jazdci'!QY33</f>
        <v>0</v>
      </c>
      <c r="QZ232" s="106">
        <f>'Mladí jazdci'!QZ33</f>
        <v>0</v>
      </c>
      <c r="RA232" s="106">
        <f>'Mladí jazdci'!RA33</f>
        <v>0</v>
      </c>
      <c r="RB232" s="106">
        <f>'Mladí jazdci'!RB33</f>
        <v>0</v>
      </c>
      <c r="RC232" s="106">
        <f>'Mladí jazdci'!RC33</f>
        <v>0</v>
      </c>
      <c r="RD232" s="106">
        <f>'Mladí jazdci'!RD33</f>
        <v>0</v>
      </c>
      <c r="RE232" s="106">
        <f>'Mladí jazdci'!RE33</f>
        <v>0</v>
      </c>
      <c r="RF232" s="106">
        <f>'Mladí jazdci'!RF33</f>
        <v>0</v>
      </c>
      <c r="RG232" s="106">
        <f>'Mladí jazdci'!RG33</f>
        <v>0</v>
      </c>
      <c r="RH232" s="106">
        <f>'Mladí jazdci'!RH33</f>
        <v>0</v>
      </c>
      <c r="RI232" s="106">
        <f>'Mladí jazdci'!RI33</f>
        <v>0</v>
      </c>
      <c r="RJ232" s="106">
        <f>'Mladí jazdci'!RJ33</f>
        <v>0</v>
      </c>
      <c r="RK232" s="106">
        <f>'Mladí jazdci'!RK33</f>
        <v>0</v>
      </c>
      <c r="RL232" s="106">
        <f>'Mladí jazdci'!RL33</f>
        <v>0</v>
      </c>
      <c r="RM232" s="106">
        <f>'Mladí jazdci'!RM33</f>
        <v>0</v>
      </c>
      <c r="RN232" s="106">
        <f>'Mladí jazdci'!RN33</f>
        <v>0</v>
      </c>
      <c r="RO232" s="106">
        <f>'Mladí jazdci'!RO33</f>
        <v>0</v>
      </c>
      <c r="RP232" s="106">
        <f>'Mladí jazdci'!RP33</f>
        <v>0</v>
      </c>
      <c r="RQ232" s="106">
        <f>'Mladí jazdci'!RQ33</f>
        <v>0</v>
      </c>
      <c r="RR232" s="106">
        <f>'Mladí jazdci'!RR33</f>
        <v>0</v>
      </c>
      <c r="RS232" s="106">
        <f>'Mladí jazdci'!RS33</f>
        <v>0</v>
      </c>
      <c r="RT232" s="106">
        <f>'Mladí jazdci'!RT33</f>
        <v>0</v>
      </c>
      <c r="RU232" s="106">
        <f>'Mladí jazdci'!RU33</f>
        <v>0</v>
      </c>
      <c r="RV232" s="106">
        <f>'Mladí jazdci'!RV33</f>
        <v>0</v>
      </c>
      <c r="RW232" s="106">
        <f>'Mladí jazdci'!RW33</f>
        <v>0</v>
      </c>
      <c r="RX232" s="106">
        <f>'Mladí jazdci'!RX33</f>
        <v>0</v>
      </c>
      <c r="RY232" s="106">
        <f>'Mladí jazdci'!RY33</f>
        <v>0</v>
      </c>
      <c r="RZ232" s="106">
        <f>'Mladí jazdci'!RZ33</f>
        <v>0</v>
      </c>
      <c r="SA232" s="106">
        <f>'Mladí jazdci'!SA33</f>
        <v>0</v>
      </c>
      <c r="SB232" s="106">
        <f>'Mladí jazdci'!SB33</f>
        <v>0</v>
      </c>
      <c r="SC232" s="106">
        <f>'Mladí jazdci'!SC33</f>
        <v>0</v>
      </c>
      <c r="SD232" s="106">
        <f>'Mladí jazdci'!SD33</f>
        <v>0</v>
      </c>
      <c r="SE232" s="106">
        <f>'Mladí jazdci'!SE33</f>
        <v>0</v>
      </c>
      <c r="SF232" s="106">
        <f>'Mladí jazdci'!SF33</f>
        <v>0</v>
      </c>
      <c r="SG232" s="106">
        <f>'Mladí jazdci'!SG33</f>
        <v>0</v>
      </c>
      <c r="SH232" s="106">
        <f>'Mladí jazdci'!SH33</f>
        <v>0</v>
      </c>
      <c r="SI232" s="106">
        <f>'Mladí jazdci'!SI33</f>
        <v>0</v>
      </c>
      <c r="SJ232" s="106">
        <f>'Mladí jazdci'!SJ33</f>
        <v>0</v>
      </c>
      <c r="SK232" s="106">
        <f>'Mladí jazdci'!SK33</f>
        <v>0</v>
      </c>
      <c r="SL232" s="106">
        <f>'Mladí jazdci'!SL33</f>
        <v>0</v>
      </c>
      <c r="SM232" s="106">
        <f>'Mladí jazdci'!SM33</f>
        <v>0</v>
      </c>
      <c r="SN232" s="106">
        <f>'Mladí jazdci'!SN33</f>
        <v>0</v>
      </c>
      <c r="SO232" s="106">
        <f>'Mladí jazdci'!SO33</f>
        <v>0</v>
      </c>
      <c r="SP232" s="106">
        <f>'Mladí jazdci'!SP33</f>
        <v>0</v>
      </c>
      <c r="SQ232" s="106">
        <f>'Mladí jazdci'!SQ33</f>
        <v>0</v>
      </c>
      <c r="SR232" s="106">
        <f>'Mladí jazdci'!SR33</f>
        <v>0</v>
      </c>
      <c r="SS232" s="106">
        <f>'Mladí jazdci'!SS33</f>
        <v>0</v>
      </c>
      <c r="ST232" s="106">
        <f>'Mladí jazdci'!ST33</f>
        <v>0</v>
      </c>
      <c r="SU232" s="106">
        <f>'Mladí jazdci'!SU33</f>
        <v>0</v>
      </c>
      <c r="SV232" s="106">
        <f>'Mladí jazdci'!SV33</f>
        <v>0</v>
      </c>
      <c r="SW232" s="106">
        <f>'Mladí jazdci'!SW33</f>
        <v>0</v>
      </c>
      <c r="SX232" s="106">
        <f>'Mladí jazdci'!SX33</f>
        <v>0</v>
      </c>
      <c r="SY232" s="106">
        <f>'Mladí jazdci'!SY33</f>
        <v>0</v>
      </c>
      <c r="SZ232" s="106">
        <f>'Mladí jazdci'!SZ33</f>
        <v>0</v>
      </c>
      <c r="TA232" s="106">
        <f>'Mladí jazdci'!TA33</f>
        <v>0</v>
      </c>
      <c r="TB232" s="106">
        <f>'Mladí jazdci'!TB33</f>
        <v>0</v>
      </c>
    </row>
    <row r="233" spans="1:522" s="1" customFormat="1" ht="18" customHeight="1" x14ac:dyDescent="0.25">
      <c r="A233" s="12"/>
      <c r="B233" s="11" t="s">
        <v>431</v>
      </c>
      <c r="C233" s="1">
        <v>11808</v>
      </c>
      <c r="E233" s="4" t="s">
        <v>430</v>
      </c>
      <c r="F233" s="1">
        <v>9933</v>
      </c>
      <c r="G233" s="9" t="s">
        <v>95</v>
      </c>
      <c r="H233" s="4" t="s">
        <v>49</v>
      </c>
      <c r="I233" s="1">
        <f t="shared" si="30"/>
        <v>0</v>
      </c>
      <c r="J233" s="12">
        <f>Tabuľka3[[#This Row],[Stĺpec9]]</f>
        <v>0</v>
      </c>
      <c r="K233" s="106">
        <f>Juniori!K57</f>
        <v>0</v>
      </c>
      <c r="L233" s="106">
        <f>Juniori!L57</f>
        <v>0</v>
      </c>
      <c r="M233" s="106">
        <f>Juniori!M57</f>
        <v>0</v>
      </c>
      <c r="N233" s="106">
        <f>Juniori!N57</f>
        <v>0</v>
      </c>
      <c r="O233" s="106">
        <f>Juniori!O57</f>
        <v>0</v>
      </c>
      <c r="P233" s="106">
        <f>Juniori!P57</f>
        <v>0</v>
      </c>
      <c r="Q233" s="106">
        <f>Juniori!Q57</f>
        <v>0</v>
      </c>
      <c r="R233" s="106">
        <f>Juniori!R57</f>
        <v>0</v>
      </c>
      <c r="S233" s="106">
        <f>Juniori!S57</f>
        <v>0</v>
      </c>
      <c r="T233" s="106">
        <f>Juniori!T57</f>
        <v>0</v>
      </c>
      <c r="U233" s="106">
        <f>Juniori!U57</f>
        <v>0</v>
      </c>
      <c r="V233" s="106">
        <f>Juniori!V57</f>
        <v>0</v>
      </c>
      <c r="W233" s="106">
        <f>Juniori!W57</f>
        <v>0</v>
      </c>
      <c r="X233" s="106">
        <f>Juniori!X57</f>
        <v>0</v>
      </c>
      <c r="Y233" s="106">
        <f>Juniori!Y57</f>
        <v>0</v>
      </c>
      <c r="Z233" s="106">
        <f>Juniori!Z57</f>
        <v>0</v>
      </c>
      <c r="AA233" s="106">
        <f>Juniori!AA57</f>
        <v>0</v>
      </c>
      <c r="AB233" s="106">
        <f>Juniori!AB57</f>
        <v>0</v>
      </c>
      <c r="AC233" s="106">
        <f>Juniori!AC57</f>
        <v>0</v>
      </c>
      <c r="AD233" s="106">
        <f>Juniori!AD57</f>
        <v>0</v>
      </c>
      <c r="AE233" s="106">
        <f>Juniori!AE57</f>
        <v>0</v>
      </c>
      <c r="AF233" s="106">
        <f>Juniori!AF57</f>
        <v>0</v>
      </c>
      <c r="AG233" s="106">
        <f>Juniori!AG57</f>
        <v>0</v>
      </c>
      <c r="AH233" s="106">
        <f>Juniori!AH57</f>
        <v>0</v>
      </c>
      <c r="AI233" s="106">
        <f>Juniori!AI57</f>
        <v>0</v>
      </c>
      <c r="AJ233" s="106">
        <f>Juniori!AJ57</f>
        <v>0</v>
      </c>
      <c r="AK233" s="106">
        <f>Juniori!AK57</f>
        <v>0</v>
      </c>
      <c r="AL233" s="106">
        <f>Juniori!AL57</f>
        <v>0</v>
      </c>
      <c r="AM233" s="106">
        <f>Juniori!AM57</f>
        <v>0</v>
      </c>
      <c r="AN233" s="106">
        <f>Juniori!AN57</f>
        <v>0</v>
      </c>
      <c r="AO233" s="106">
        <f>Juniori!AO57</f>
        <v>0</v>
      </c>
      <c r="AP233" s="106">
        <f>Juniori!AP57</f>
        <v>0</v>
      </c>
      <c r="AQ233" s="106">
        <f>Juniori!AQ57</f>
        <v>0</v>
      </c>
      <c r="AR233" s="106">
        <f>Juniori!AR57</f>
        <v>0</v>
      </c>
      <c r="AS233" s="106">
        <f>Juniori!AS57</f>
        <v>0</v>
      </c>
      <c r="AT233" s="106">
        <f>Juniori!AT57</f>
        <v>0</v>
      </c>
      <c r="AU233" s="106">
        <f>Juniori!AU57</f>
        <v>0</v>
      </c>
      <c r="AV233" s="106">
        <f>Juniori!AV57</f>
        <v>0</v>
      </c>
      <c r="AW233" s="106">
        <f>Juniori!AW57</f>
        <v>0</v>
      </c>
      <c r="AX233" s="106">
        <f>Juniori!AX57</f>
        <v>0</v>
      </c>
      <c r="AY233" s="106">
        <f>Juniori!AY57</f>
        <v>0</v>
      </c>
      <c r="AZ233" s="106">
        <f>Juniori!AZ57</f>
        <v>0</v>
      </c>
      <c r="BA233" s="106">
        <f>Juniori!BA57</f>
        <v>0</v>
      </c>
      <c r="BB233" s="106">
        <f>Juniori!BB57</f>
        <v>0</v>
      </c>
      <c r="BC233" s="106">
        <f>Juniori!BC57</f>
        <v>0</v>
      </c>
      <c r="BD233" s="106">
        <f>Juniori!BD57</f>
        <v>0</v>
      </c>
      <c r="BE233" s="106">
        <f>Juniori!BE57</f>
        <v>0</v>
      </c>
      <c r="BF233" s="106">
        <f>Juniori!BF57</f>
        <v>0</v>
      </c>
      <c r="BG233" s="106">
        <f>Juniori!BG57</f>
        <v>0</v>
      </c>
      <c r="BH233" s="106">
        <f>Juniori!BH57</f>
        <v>0</v>
      </c>
      <c r="BI233" s="106">
        <f>Juniori!BI57</f>
        <v>0</v>
      </c>
      <c r="BJ233" s="106">
        <f>Juniori!BJ57</f>
        <v>0</v>
      </c>
      <c r="BK233" s="106">
        <f>Juniori!BK57</f>
        <v>0</v>
      </c>
      <c r="BL233" s="106">
        <f>Juniori!BL57</f>
        <v>0</v>
      </c>
      <c r="BM233" s="106">
        <f>Juniori!BM57</f>
        <v>0</v>
      </c>
      <c r="BN233" s="106">
        <f>Juniori!BN57</f>
        <v>0</v>
      </c>
      <c r="BO233" s="106">
        <f>Juniori!BO57</f>
        <v>0</v>
      </c>
      <c r="BP233" s="106">
        <f>Juniori!BP57</f>
        <v>0</v>
      </c>
      <c r="BQ233" s="106">
        <f>Juniori!BQ57</f>
        <v>0</v>
      </c>
      <c r="BR233" s="106">
        <f>Juniori!BR57</f>
        <v>0</v>
      </c>
      <c r="BS233" s="106">
        <f>Juniori!BS57</f>
        <v>0</v>
      </c>
      <c r="BT233" s="106">
        <f>Juniori!BT57</f>
        <v>0</v>
      </c>
      <c r="BU233" s="106">
        <f>Juniori!BU57</f>
        <v>0</v>
      </c>
      <c r="BV233" s="106">
        <f>Juniori!BV57</f>
        <v>0</v>
      </c>
      <c r="BW233" s="106">
        <f>Juniori!BW57</f>
        <v>0</v>
      </c>
      <c r="BX233" s="106">
        <f>Juniori!BX57</f>
        <v>0</v>
      </c>
      <c r="BY233" s="106">
        <f>Juniori!BY57</f>
        <v>0</v>
      </c>
      <c r="BZ233" s="106">
        <f>Juniori!BZ57</f>
        <v>0</v>
      </c>
      <c r="CA233" s="106">
        <f>Juniori!CA57</f>
        <v>0</v>
      </c>
      <c r="CB233" s="106">
        <f>Juniori!CB57</f>
        <v>0</v>
      </c>
      <c r="CC233" s="106">
        <f>Juniori!CC57</f>
        <v>0</v>
      </c>
      <c r="CD233" s="106">
        <f>Juniori!CD57</f>
        <v>0</v>
      </c>
      <c r="CE233" s="106">
        <f>Juniori!CE57</f>
        <v>0</v>
      </c>
      <c r="CF233" s="106">
        <f>Juniori!CF57</f>
        <v>0</v>
      </c>
      <c r="CG233" s="106">
        <f>Juniori!CG57</f>
        <v>0</v>
      </c>
      <c r="CH233" s="106">
        <f>Juniori!CH57</f>
        <v>0</v>
      </c>
      <c r="CI233" s="106">
        <f>Juniori!CI57</f>
        <v>0</v>
      </c>
      <c r="CJ233" s="106">
        <f>Juniori!CJ57</f>
        <v>0</v>
      </c>
      <c r="CK233" s="106">
        <f>Juniori!CK57</f>
        <v>0</v>
      </c>
      <c r="CL233" s="106">
        <f>Juniori!CL57</f>
        <v>0</v>
      </c>
      <c r="CM233" s="106">
        <f>Juniori!CM57</f>
        <v>0</v>
      </c>
      <c r="CN233" s="106">
        <f>Juniori!CN57</f>
        <v>0</v>
      </c>
      <c r="CO233" s="106">
        <f>Juniori!CO57</f>
        <v>0</v>
      </c>
      <c r="CP233" s="106">
        <f>Juniori!CP57</f>
        <v>0</v>
      </c>
      <c r="CQ233" s="106">
        <f>Juniori!CQ57</f>
        <v>0</v>
      </c>
      <c r="CR233" s="106">
        <f>Juniori!CR57</f>
        <v>0</v>
      </c>
      <c r="CS233" s="106">
        <f>Juniori!CS57</f>
        <v>0</v>
      </c>
      <c r="CT233" s="106">
        <f>Juniori!CT57</f>
        <v>0</v>
      </c>
      <c r="CU233" s="106">
        <f>Juniori!CU57</f>
        <v>0</v>
      </c>
      <c r="CV233" s="106">
        <f>Juniori!CV57</f>
        <v>0</v>
      </c>
      <c r="CW233" s="106">
        <f>Juniori!CW57</f>
        <v>0</v>
      </c>
      <c r="CX233" s="106">
        <f>Juniori!CX57</f>
        <v>0</v>
      </c>
      <c r="CY233" s="106">
        <f>Juniori!CY57</f>
        <v>0</v>
      </c>
      <c r="CZ233" s="106">
        <f>Juniori!CZ57</f>
        <v>0</v>
      </c>
      <c r="DA233" s="106">
        <f>Juniori!DA57</f>
        <v>0</v>
      </c>
      <c r="DB233" s="106">
        <f>Juniori!DB57</f>
        <v>0</v>
      </c>
      <c r="DC233" s="106">
        <f>Juniori!DC57</f>
        <v>0</v>
      </c>
      <c r="DD233" s="106">
        <f>Juniori!DD57</f>
        <v>0</v>
      </c>
      <c r="DE233" s="106">
        <f>Juniori!DE57</f>
        <v>0</v>
      </c>
      <c r="DF233" s="106">
        <f>Juniori!DF57</f>
        <v>0</v>
      </c>
      <c r="DG233" s="106">
        <f>Juniori!DG57</f>
        <v>0</v>
      </c>
      <c r="DH233" s="106">
        <f>Juniori!DH57</f>
        <v>0</v>
      </c>
      <c r="DI233" s="106">
        <f>Juniori!DI57</f>
        <v>0</v>
      </c>
      <c r="DJ233" s="106">
        <f>Juniori!DJ57</f>
        <v>0</v>
      </c>
      <c r="DK233" s="106">
        <f>Juniori!DK57</f>
        <v>0</v>
      </c>
      <c r="DL233" s="106">
        <f>Juniori!DL57</f>
        <v>0</v>
      </c>
      <c r="DM233" s="106">
        <f>Juniori!DM57</f>
        <v>0</v>
      </c>
      <c r="DN233" s="106">
        <f>Juniori!DN57</f>
        <v>0</v>
      </c>
      <c r="DO233" s="106">
        <f>Juniori!DO57</f>
        <v>0</v>
      </c>
      <c r="DP233" s="106">
        <f>Juniori!DP57</f>
        <v>0</v>
      </c>
      <c r="DQ233" s="106">
        <f>Juniori!DQ57</f>
        <v>0</v>
      </c>
      <c r="DR233" s="106">
        <f>Juniori!DR57</f>
        <v>0</v>
      </c>
      <c r="DS233" s="106">
        <f>Juniori!DS57</f>
        <v>0</v>
      </c>
      <c r="DT233" s="106">
        <f>Juniori!DT57</f>
        <v>0</v>
      </c>
      <c r="DU233" s="106">
        <f>Juniori!DU57</f>
        <v>0</v>
      </c>
      <c r="DV233" s="106">
        <f>Juniori!DV57</f>
        <v>0</v>
      </c>
      <c r="DW233" s="106">
        <f>Juniori!DW57</f>
        <v>0</v>
      </c>
      <c r="DX233" s="106">
        <f>Juniori!DX57</f>
        <v>0</v>
      </c>
      <c r="DY233" s="106">
        <f>Juniori!DY57</f>
        <v>0</v>
      </c>
      <c r="DZ233" s="106">
        <f>Juniori!DZ57</f>
        <v>0</v>
      </c>
      <c r="EA233" s="106">
        <f>Juniori!EA57</f>
        <v>0</v>
      </c>
      <c r="EB233" s="106">
        <f>Juniori!EB57</f>
        <v>0</v>
      </c>
      <c r="EC233" s="106">
        <f>Juniori!EC57</f>
        <v>0</v>
      </c>
      <c r="ED233" s="106">
        <f>Juniori!ED57</f>
        <v>0</v>
      </c>
      <c r="EE233" s="106">
        <f>Juniori!EE57</f>
        <v>0</v>
      </c>
      <c r="EF233" s="106">
        <f>Juniori!EF57</f>
        <v>0</v>
      </c>
      <c r="EG233" s="106">
        <f>Juniori!EG57</f>
        <v>0</v>
      </c>
      <c r="EH233" s="106">
        <f>Juniori!EH57</f>
        <v>0</v>
      </c>
      <c r="EI233" s="106">
        <f>Juniori!EI57</f>
        <v>0</v>
      </c>
      <c r="EJ233" s="106">
        <f>Juniori!EJ57</f>
        <v>0</v>
      </c>
      <c r="EK233" s="106">
        <f>Juniori!EK57</f>
        <v>0</v>
      </c>
      <c r="EL233" s="106">
        <f>Juniori!EL57</f>
        <v>0</v>
      </c>
      <c r="EM233" s="106">
        <f>Juniori!EM57</f>
        <v>0</v>
      </c>
      <c r="EN233" s="106">
        <f>Juniori!EN57</f>
        <v>0</v>
      </c>
      <c r="EO233" s="106">
        <f>Juniori!EO57</f>
        <v>0</v>
      </c>
      <c r="EP233" s="106">
        <f>Juniori!EP57</f>
        <v>0</v>
      </c>
      <c r="EQ233" s="106">
        <f>Juniori!EQ57</f>
        <v>0</v>
      </c>
      <c r="ER233" s="106">
        <f>Juniori!ER57</f>
        <v>0</v>
      </c>
      <c r="ES233" s="106">
        <f>Juniori!ES57</f>
        <v>0</v>
      </c>
      <c r="ET233" s="106">
        <f>Juniori!ET57</f>
        <v>0</v>
      </c>
      <c r="EU233" s="106">
        <f>Juniori!EU57</f>
        <v>0</v>
      </c>
      <c r="EV233" s="106">
        <f>Juniori!EV57</f>
        <v>0</v>
      </c>
      <c r="EW233" s="106">
        <f>Juniori!EW57</f>
        <v>0</v>
      </c>
      <c r="EX233" s="106">
        <f>Juniori!EX57</f>
        <v>0</v>
      </c>
      <c r="EY233" s="106">
        <f>Juniori!EY57</f>
        <v>0</v>
      </c>
      <c r="EZ233" s="106">
        <f>Juniori!EZ57</f>
        <v>0</v>
      </c>
      <c r="FA233" s="106">
        <f>Juniori!FA57</f>
        <v>0</v>
      </c>
      <c r="FB233" s="106">
        <f>Juniori!FB57</f>
        <v>0</v>
      </c>
      <c r="FC233" s="106">
        <f>Juniori!FC57</f>
        <v>0</v>
      </c>
      <c r="FD233" s="106">
        <f>Juniori!FD57</f>
        <v>0</v>
      </c>
      <c r="FE233" s="106">
        <f>Juniori!FE57</f>
        <v>0</v>
      </c>
      <c r="FF233" s="106">
        <f>Juniori!FF57</f>
        <v>0</v>
      </c>
      <c r="FG233" s="106">
        <f>Juniori!FG57</f>
        <v>0</v>
      </c>
      <c r="FH233" s="106">
        <f>Juniori!FH57</f>
        <v>0</v>
      </c>
      <c r="FI233" s="106">
        <f>Juniori!FI57</f>
        <v>0</v>
      </c>
      <c r="FJ233" s="106">
        <f>Juniori!FJ57</f>
        <v>0</v>
      </c>
      <c r="FK233" s="106">
        <f>Juniori!FK57</f>
        <v>0</v>
      </c>
      <c r="FL233" s="106">
        <f>Juniori!FL57</f>
        <v>0</v>
      </c>
      <c r="FM233" s="106">
        <f>Juniori!FM57</f>
        <v>0</v>
      </c>
      <c r="FN233" s="106">
        <f>Juniori!FN57</f>
        <v>0</v>
      </c>
      <c r="FO233" s="106">
        <f>Juniori!FO57</f>
        <v>0</v>
      </c>
      <c r="FP233" s="106">
        <f>Juniori!FP57</f>
        <v>0</v>
      </c>
      <c r="FQ233" s="106">
        <f>Juniori!FQ57</f>
        <v>0</v>
      </c>
      <c r="FR233" s="106">
        <f>Juniori!FR57</f>
        <v>0</v>
      </c>
      <c r="FS233" s="106">
        <f>Juniori!FS57</f>
        <v>0</v>
      </c>
      <c r="FT233" s="106">
        <f>Juniori!FT57</f>
        <v>0</v>
      </c>
      <c r="FU233" s="106">
        <f>Juniori!FU57</f>
        <v>0</v>
      </c>
      <c r="FV233" s="106">
        <f>Juniori!FV57</f>
        <v>0</v>
      </c>
      <c r="FW233" s="106">
        <f>Juniori!FW57</f>
        <v>0</v>
      </c>
      <c r="FX233" s="106">
        <f>Juniori!FX57</f>
        <v>0</v>
      </c>
      <c r="FY233" s="106" t="str">
        <f>Juniori!FY57</f>
        <v>o</v>
      </c>
      <c r="FZ233" s="106">
        <f>Juniori!FZ57</f>
        <v>0</v>
      </c>
      <c r="GA233" s="106">
        <f>Juniori!GA57</f>
        <v>0</v>
      </c>
      <c r="GB233" s="106">
        <f>Juniori!GB57</f>
        <v>0</v>
      </c>
      <c r="GC233" s="106">
        <f>Juniori!GC57</f>
        <v>0</v>
      </c>
      <c r="GD233" s="106">
        <f>Juniori!GD57</f>
        <v>0</v>
      </c>
      <c r="GE233" s="106">
        <f>Juniori!GE57</f>
        <v>0</v>
      </c>
      <c r="GF233" s="106">
        <f>Juniori!GF57</f>
        <v>0</v>
      </c>
      <c r="GG233" s="106">
        <f>Juniori!GG57</f>
        <v>0</v>
      </c>
      <c r="GH233" s="106">
        <f>Juniori!GH57</f>
        <v>0</v>
      </c>
      <c r="GI233" s="106">
        <f>Juniori!GI57</f>
        <v>0</v>
      </c>
      <c r="GJ233" s="106">
        <f>Juniori!GJ57</f>
        <v>0</v>
      </c>
      <c r="GK233" s="106">
        <f>Juniori!GK57</f>
        <v>0</v>
      </c>
      <c r="GL233" s="106">
        <f>Juniori!GL57</f>
        <v>0</v>
      </c>
      <c r="GM233" s="106">
        <f>Juniori!GM57</f>
        <v>0</v>
      </c>
      <c r="GN233" s="106">
        <f>Juniori!GN57</f>
        <v>0</v>
      </c>
      <c r="GO233" s="106">
        <f>Juniori!GO57</f>
        <v>0</v>
      </c>
      <c r="GP233" s="106">
        <f>Juniori!GP57</f>
        <v>0</v>
      </c>
      <c r="GQ233" s="106">
        <f>Juniori!GQ57</f>
        <v>0</v>
      </c>
      <c r="GR233" s="106">
        <f>Juniori!GR57</f>
        <v>0</v>
      </c>
      <c r="GS233" s="106">
        <f>Juniori!GS57</f>
        <v>0</v>
      </c>
      <c r="GT233" s="106">
        <f>Juniori!GT57</f>
        <v>0</v>
      </c>
      <c r="GU233" s="106">
        <f>Juniori!GU57</f>
        <v>0</v>
      </c>
      <c r="GV233" s="106">
        <f>Juniori!GV57</f>
        <v>0</v>
      </c>
      <c r="GW233" s="106">
        <f>Juniori!GW57</f>
        <v>0</v>
      </c>
      <c r="GX233" s="106">
        <f>Juniori!GX57</f>
        <v>0</v>
      </c>
      <c r="GY233" s="106">
        <f>Juniori!GY57</f>
        <v>0</v>
      </c>
      <c r="GZ233" s="106">
        <f>Juniori!GZ57</f>
        <v>0</v>
      </c>
      <c r="HA233" s="106">
        <f>Juniori!HA57</f>
        <v>0</v>
      </c>
      <c r="HB233" s="106">
        <f>Juniori!HB57</f>
        <v>0</v>
      </c>
      <c r="HC233" s="106">
        <f>Juniori!HC57</f>
        <v>0</v>
      </c>
      <c r="HD233" s="106">
        <f>Juniori!HD57</f>
        <v>0</v>
      </c>
      <c r="HE233" s="106">
        <f>Juniori!HE57</f>
        <v>0</v>
      </c>
      <c r="HF233" s="106">
        <f>Juniori!HF57</f>
        <v>0</v>
      </c>
      <c r="HG233" s="106">
        <f>Juniori!HG57</f>
        <v>0</v>
      </c>
      <c r="HH233" s="106">
        <f>Juniori!HH57</f>
        <v>0</v>
      </c>
      <c r="HI233" s="106">
        <f>Juniori!HI57</f>
        <v>0</v>
      </c>
      <c r="HJ233" s="106">
        <f>Juniori!HJ57</f>
        <v>0</v>
      </c>
      <c r="HK233" s="106">
        <f>Juniori!HK57</f>
        <v>0</v>
      </c>
      <c r="HL233" s="106">
        <f>Juniori!HL57</f>
        <v>0</v>
      </c>
      <c r="HM233" s="106">
        <f>Juniori!HM57</f>
        <v>0</v>
      </c>
      <c r="HN233" s="106">
        <f>Juniori!HN57</f>
        <v>0</v>
      </c>
      <c r="HO233" s="106">
        <f>Juniori!HO57</f>
        <v>0</v>
      </c>
      <c r="HP233" s="106">
        <f>Juniori!HP57</f>
        <v>0</v>
      </c>
      <c r="HQ233" s="106">
        <f>Juniori!HQ57</f>
        <v>0</v>
      </c>
      <c r="HR233" s="106">
        <f>Juniori!HR57</f>
        <v>0</v>
      </c>
      <c r="HS233" s="106">
        <f>Juniori!HS57</f>
        <v>0</v>
      </c>
      <c r="HT233" s="106">
        <f>Juniori!HT57</f>
        <v>0</v>
      </c>
      <c r="HU233" s="106">
        <f>Juniori!HU57</f>
        <v>0</v>
      </c>
      <c r="HV233" s="106">
        <f>Juniori!HV57</f>
        <v>0</v>
      </c>
      <c r="HW233" s="106">
        <f>Juniori!HW57</f>
        <v>0</v>
      </c>
      <c r="HX233" s="106">
        <f>Juniori!HX57</f>
        <v>0</v>
      </c>
      <c r="HY233" s="106">
        <f>Juniori!HY57</f>
        <v>0</v>
      </c>
      <c r="HZ233" s="106">
        <f>Juniori!HZ57</f>
        <v>0</v>
      </c>
      <c r="IA233" s="106">
        <f>Juniori!IA57</f>
        <v>0</v>
      </c>
      <c r="IB233" s="106">
        <f>Juniori!IB57</f>
        <v>0</v>
      </c>
      <c r="IC233" s="106">
        <f>Juniori!IC57</f>
        <v>0</v>
      </c>
      <c r="ID233" s="106">
        <f>Juniori!ID57</f>
        <v>0</v>
      </c>
      <c r="IE233" s="106">
        <f>Juniori!IE57</f>
        <v>0</v>
      </c>
      <c r="IF233" s="106">
        <f>Juniori!IF57</f>
        <v>0</v>
      </c>
      <c r="IG233" s="106">
        <f>Juniori!IG57</f>
        <v>0</v>
      </c>
      <c r="IH233" s="106">
        <f>Juniori!IH57</f>
        <v>0</v>
      </c>
      <c r="II233" s="106">
        <f>Juniori!II57</f>
        <v>0</v>
      </c>
      <c r="IJ233" s="106">
        <f>Juniori!IJ57</f>
        <v>0</v>
      </c>
      <c r="IK233" s="106">
        <f>Juniori!IK57</f>
        <v>0</v>
      </c>
      <c r="IL233" s="106">
        <f>Juniori!IL57</f>
        <v>0</v>
      </c>
      <c r="IM233" s="106">
        <f>Juniori!IM57</f>
        <v>0</v>
      </c>
      <c r="IN233" s="106">
        <f>Juniori!IN57</f>
        <v>0</v>
      </c>
      <c r="IO233" s="106">
        <f>Juniori!IO57</f>
        <v>0</v>
      </c>
      <c r="IP233" s="106">
        <f>Juniori!IP57</f>
        <v>0</v>
      </c>
      <c r="IQ233" s="106">
        <f>Juniori!IQ57</f>
        <v>0</v>
      </c>
      <c r="IR233" s="106">
        <f>Juniori!IR57</f>
        <v>0</v>
      </c>
      <c r="IS233" s="106">
        <f>Juniori!IS57</f>
        <v>0</v>
      </c>
      <c r="IT233" s="106">
        <f>Juniori!IT57</f>
        <v>0</v>
      </c>
      <c r="IU233" s="106">
        <f>Juniori!IU57</f>
        <v>0</v>
      </c>
      <c r="IV233" s="106">
        <f>Juniori!IV57</f>
        <v>0</v>
      </c>
      <c r="IW233" s="106">
        <f>Juniori!IW57</f>
        <v>0</v>
      </c>
      <c r="IX233" s="106">
        <f>Juniori!IX57</f>
        <v>0</v>
      </c>
      <c r="IY233" s="106">
        <f>Juniori!IY57</f>
        <v>0</v>
      </c>
      <c r="IZ233" s="106">
        <f>Juniori!IZ57</f>
        <v>0</v>
      </c>
      <c r="JA233" s="106">
        <f>Juniori!JA57</f>
        <v>0</v>
      </c>
      <c r="JB233" s="106">
        <f>Juniori!JB57</f>
        <v>0</v>
      </c>
      <c r="JC233" s="106">
        <f>Juniori!JC57</f>
        <v>0</v>
      </c>
      <c r="JD233" s="106">
        <f>Juniori!JD57</f>
        <v>0</v>
      </c>
      <c r="JE233" s="106">
        <f>Juniori!JE57</f>
        <v>0</v>
      </c>
      <c r="JF233" s="106">
        <f>Juniori!JF57</f>
        <v>0</v>
      </c>
      <c r="JG233" s="106">
        <f>Juniori!JG57</f>
        <v>0</v>
      </c>
      <c r="JH233" s="106">
        <f>Juniori!JH57</f>
        <v>0</v>
      </c>
      <c r="JI233" s="106">
        <f>Juniori!JI57</f>
        <v>0</v>
      </c>
      <c r="JJ233" s="106">
        <f>Juniori!JJ57</f>
        <v>0</v>
      </c>
      <c r="JK233" s="106">
        <f>Juniori!JK57</f>
        <v>0</v>
      </c>
      <c r="JL233" s="106">
        <f>Juniori!JL57</f>
        <v>0</v>
      </c>
      <c r="JM233" s="106">
        <f>Juniori!JM57</f>
        <v>0</v>
      </c>
      <c r="JN233" s="106">
        <f>Juniori!JN57</f>
        <v>0</v>
      </c>
      <c r="JO233" s="106">
        <f>Juniori!JO57</f>
        <v>0</v>
      </c>
      <c r="JP233" s="106">
        <f>Juniori!JP57</f>
        <v>0</v>
      </c>
      <c r="JQ233" s="106">
        <f>Juniori!JQ57</f>
        <v>0</v>
      </c>
      <c r="JR233" s="106">
        <f>Juniori!JR57</f>
        <v>0</v>
      </c>
      <c r="JS233" s="106">
        <f>Juniori!JS57</f>
        <v>0</v>
      </c>
      <c r="JT233" s="106">
        <f>Juniori!JT57</f>
        <v>0</v>
      </c>
      <c r="JU233" s="106">
        <f>Juniori!JU57</f>
        <v>0</v>
      </c>
      <c r="JV233" s="106">
        <f>Juniori!JV57</f>
        <v>0</v>
      </c>
      <c r="JW233" s="106">
        <f>Juniori!JW57</f>
        <v>0</v>
      </c>
      <c r="JX233" s="106">
        <f>Juniori!JX57</f>
        <v>0</v>
      </c>
      <c r="JY233" s="106">
        <f>Juniori!JY57</f>
        <v>0</v>
      </c>
      <c r="JZ233" s="106">
        <f>Juniori!JZ57</f>
        <v>0</v>
      </c>
      <c r="KA233" s="106">
        <f>Juniori!KA57</f>
        <v>0</v>
      </c>
      <c r="KB233" s="106">
        <f>Juniori!KB57</f>
        <v>0</v>
      </c>
      <c r="KC233" s="106">
        <f>Juniori!KC57</f>
        <v>0</v>
      </c>
      <c r="KD233" s="106">
        <f>Juniori!KD57</f>
        <v>0</v>
      </c>
      <c r="KE233" s="106">
        <f>Juniori!KE57</f>
        <v>0</v>
      </c>
      <c r="KF233" s="106">
        <f>Juniori!KF57</f>
        <v>0</v>
      </c>
      <c r="KG233" s="106">
        <f>Juniori!KG57</f>
        <v>0</v>
      </c>
      <c r="KH233" s="106">
        <f>Juniori!KH57</f>
        <v>0</v>
      </c>
      <c r="KI233" s="106">
        <f>Juniori!KI57</f>
        <v>0</v>
      </c>
      <c r="KJ233" s="106">
        <f>Juniori!KJ57</f>
        <v>0</v>
      </c>
      <c r="KK233" s="106">
        <f>Juniori!KK57</f>
        <v>0</v>
      </c>
      <c r="KL233" s="106">
        <f>Juniori!KL57</f>
        <v>0</v>
      </c>
      <c r="KM233" s="106">
        <f>Juniori!KM57</f>
        <v>0</v>
      </c>
      <c r="KN233" s="106">
        <f>Juniori!KN57</f>
        <v>0</v>
      </c>
      <c r="KO233" s="106">
        <f>Juniori!KO57</f>
        <v>0</v>
      </c>
      <c r="KP233" s="106">
        <f>Juniori!KP57</f>
        <v>0</v>
      </c>
      <c r="KQ233" s="106">
        <f>Juniori!KQ57</f>
        <v>0</v>
      </c>
      <c r="KR233" s="106">
        <f>Juniori!KR57</f>
        <v>0</v>
      </c>
      <c r="KS233" s="106">
        <f>Juniori!KS57</f>
        <v>0</v>
      </c>
      <c r="KT233" s="106">
        <f>Juniori!KT57</f>
        <v>0</v>
      </c>
      <c r="KU233" s="106">
        <f>Juniori!KU57</f>
        <v>0</v>
      </c>
      <c r="KV233" s="106">
        <f>Juniori!KV57</f>
        <v>0</v>
      </c>
      <c r="KW233" s="106">
        <f>Juniori!KW57</f>
        <v>0</v>
      </c>
      <c r="KX233" s="106">
        <f>Juniori!KX57</f>
        <v>0</v>
      </c>
      <c r="KY233" s="106">
        <f>Juniori!KY57</f>
        <v>0</v>
      </c>
      <c r="KZ233" s="106">
        <f>Juniori!KZ57</f>
        <v>0</v>
      </c>
      <c r="LA233" s="106">
        <f>Juniori!LA57</f>
        <v>0</v>
      </c>
      <c r="LB233" s="106">
        <f>Juniori!LB57</f>
        <v>0</v>
      </c>
      <c r="LC233" s="106">
        <f>Juniori!LC57</f>
        <v>0</v>
      </c>
      <c r="LD233" s="106">
        <f>Juniori!LD57</f>
        <v>0</v>
      </c>
      <c r="LE233" s="106">
        <f>Juniori!LE57</f>
        <v>0</v>
      </c>
      <c r="LF233" s="106">
        <f>Juniori!LF57</f>
        <v>0</v>
      </c>
      <c r="LG233" s="106">
        <f>Juniori!LG57</f>
        <v>0</v>
      </c>
      <c r="LH233" s="106">
        <f>Juniori!LH57</f>
        <v>0</v>
      </c>
      <c r="LI233" s="106">
        <f>Juniori!LI57</f>
        <v>0</v>
      </c>
      <c r="LJ233" s="106">
        <f>Juniori!LJ57</f>
        <v>0</v>
      </c>
      <c r="LK233" s="106">
        <f>Juniori!LK57</f>
        <v>0</v>
      </c>
      <c r="LL233" s="106">
        <f>Juniori!LL57</f>
        <v>0</v>
      </c>
      <c r="LM233" s="106">
        <f>Juniori!LM57</f>
        <v>0</v>
      </c>
      <c r="LN233" s="106">
        <f>Juniori!LN57</f>
        <v>0</v>
      </c>
      <c r="LO233" s="106">
        <f>Juniori!LO57</f>
        <v>0</v>
      </c>
      <c r="LP233" s="106">
        <f>Juniori!LP57</f>
        <v>0</v>
      </c>
      <c r="LQ233" s="106">
        <f>Juniori!LQ57</f>
        <v>0</v>
      </c>
      <c r="LR233" s="106">
        <f>Juniori!LR57</f>
        <v>0</v>
      </c>
      <c r="LS233" s="106">
        <f>Juniori!LS57</f>
        <v>0</v>
      </c>
      <c r="LT233" s="106">
        <f>Juniori!LT57</f>
        <v>0</v>
      </c>
      <c r="LU233" s="106">
        <f>Juniori!LU57</f>
        <v>0</v>
      </c>
      <c r="LV233" s="106">
        <f>Juniori!LV57</f>
        <v>0</v>
      </c>
      <c r="LW233" s="106">
        <f>Juniori!LW57</f>
        <v>0</v>
      </c>
      <c r="LX233" s="106">
        <f>Juniori!LX57</f>
        <v>0</v>
      </c>
      <c r="LY233" s="106">
        <f>Juniori!LY57</f>
        <v>0</v>
      </c>
      <c r="LZ233" s="106">
        <f>Juniori!LZ57</f>
        <v>0</v>
      </c>
      <c r="MA233" s="106">
        <f>Juniori!MA57</f>
        <v>0</v>
      </c>
      <c r="MB233" s="106">
        <f>Juniori!MB57</f>
        <v>0</v>
      </c>
      <c r="MC233" s="106">
        <f>Juniori!MC57</f>
        <v>0</v>
      </c>
      <c r="MD233" s="106">
        <f>Juniori!MD57</f>
        <v>0</v>
      </c>
      <c r="ME233" s="106">
        <f>Juniori!ME57</f>
        <v>0</v>
      </c>
      <c r="MF233" s="106">
        <f>Juniori!MF57</f>
        <v>0</v>
      </c>
      <c r="MG233" s="106">
        <f>Juniori!MG57</f>
        <v>0</v>
      </c>
      <c r="MH233" s="106">
        <f>Juniori!MH57</f>
        <v>0</v>
      </c>
      <c r="MI233" s="106">
        <f>Juniori!MI57</f>
        <v>0</v>
      </c>
      <c r="MJ233" s="106">
        <f>Juniori!MJ57</f>
        <v>0</v>
      </c>
      <c r="MK233" s="106">
        <f>Juniori!MK57</f>
        <v>0</v>
      </c>
      <c r="ML233" s="106">
        <f>Juniori!ML57</f>
        <v>0</v>
      </c>
      <c r="MM233" s="106">
        <f>Juniori!MM57</f>
        <v>0</v>
      </c>
      <c r="MN233" s="106">
        <f>Juniori!MN57</f>
        <v>0</v>
      </c>
      <c r="MO233" s="106">
        <f>Juniori!MO57</f>
        <v>0</v>
      </c>
      <c r="MP233" s="106">
        <f>Juniori!MP57</f>
        <v>0</v>
      </c>
      <c r="MQ233" s="106">
        <f>Juniori!MQ57</f>
        <v>0</v>
      </c>
      <c r="MR233" s="106">
        <f>Juniori!MR57</f>
        <v>0</v>
      </c>
      <c r="MS233" s="106">
        <f>Juniori!MS57</f>
        <v>0</v>
      </c>
      <c r="MT233" s="106">
        <f>Juniori!MT57</f>
        <v>0</v>
      </c>
      <c r="MU233" s="106">
        <f>Juniori!MU57</f>
        <v>0</v>
      </c>
      <c r="MV233" s="106">
        <f>Juniori!MV57</f>
        <v>0</v>
      </c>
      <c r="MW233" s="106">
        <f>Juniori!MW57</f>
        <v>0</v>
      </c>
      <c r="MX233" s="106">
        <f>Juniori!MX57</f>
        <v>0</v>
      </c>
      <c r="MY233" s="106">
        <f>Juniori!MY57</f>
        <v>0</v>
      </c>
      <c r="MZ233" s="106">
        <f>Juniori!MZ57</f>
        <v>0</v>
      </c>
      <c r="NA233" s="106">
        <f>Juniori!NA57</f>
        <v>0</v>
      </c>
      <c r="NB233" s="106">
        <f>Juniori!NB57</f>
        <v>0</v>
      </c>
      <c r="NC233" s="106">
        <f>Juniori!NC57</f>
        <v>0</v>
      </c>
      <c r="ND233" s="106">
        <f>Juniori!ND57</f>
        <v>0</v>
      </c>
      <c r="NE233" s="106">
        <f>Juniori!NE57</f>
        <v>0</v>
      </c>
      <c r="NF233" s="106">
        <f>Juniori!NF57</f>
        <v>0</v>
      </c>
      <c r="NG233" s="106">
        <f>Juniori!NG57</f>
        <v>0</v>
      </c>
      <c r="NH233" s="106">
        <f>Juniori!NH57</f>
        <v>0</v>
      </c>
      <c r="NI233" s="106">
        <f>Juniori!NI57</f>
        <v>0</v>
      </c>
      <c r="NJ233" s="106">
        <f>Juniori!NJ57</f>
        <v>0</v>
      </c>
      <c r="NK233" s="106">
        <f>Juniori!NK57</f>
        <v>0</v>
      </c>
      <c r="NL233" s="106">
        <f>Juniori!NL57</f>
        <v>0</v>
      </c>
      <c r="NM233" s="106">
        <f>Juniori!NM57</f>
        <v>0</v>
      </c>
      <c r="NN233" s="106">
        <f>Juniori!NN57</f>
        <v>0</v>
      </c>
      <c r="NO233" s="106">
        <f>Juniori!NO57</f>
        <v>0</v>
      </c>
      <c r="NP233" s="106">
        <f>Juniori!NP57</f>
        <v>0</v>
      </c>
      <c r="NQ233" s="106">
        <f>Juniori!NQ57</f>
        <v>0</v>
      </c>
      <c r="NR233" s="106">
        <f>Juniori!NR57</f>
        <v>0</v>
      </c>
      <c r="NS233" s="106">
        <f>Juniori!NS57</f>
        <v>0</v>
      </c>
      <c r="NT233" s="106">
        <f>Juniori!NT57</f>
        <v>0</v>
      </c>
      <c r="NU233" s="106">
        <f>Juniori!NU57</f>
        <v>0</v>
      </c>
      <c r="NV233" s="106">
        <f>Juniori!NV57</f>
        <v>0</v>
      </c>
      <c r="NW233" s="106">
        <f>Juniori!NW57</f>
        <v>0</v>
      </c>
      <c r="NX233" s="106">
        <f>Juniori!NX57</f>
        <v>0</v>
      </c>
      <c r="NY233" s="106">
        <f>Juniori!NY57</f>
        <v>0</v>
      </c>
      <c r="NZ233" s="106">
        <f>Juniori!NZ57</f>
        <v>0</v>
      </c>
      <c r="OA233" s="106">
        <f>Juniori!OA57</f>
        <v>0</v>
      </c>
      <c r="OB233" s="106">
        <f>Juniori!OB57</f>
        <v>0</v>
      </c>
      <c r="OC233" s="106">
        <f>Juniori!OC57</f>
        <v>0</v>
      </c>
      <c r="OD233" s="106">
        <f>Juniori!OD57</f>
        <v>0</v>
      </c>
      <c r="OE233" s="106">
        <f>Juniori!OE57</f>
        <v>0</v>
      </c>
      <c r="OF233" s="106">
        <f>Juniori!OF57</f>
        <v>0</v>
      </c>
      <c r="OG233" s="106">
        <f>Juniori!OG57</f>
        <v>0</v>
      </c>
      <c r="OH233" s="106">
        <f>Juniori!OH57</f>
        <v>0</v>
      </c>
      <c r="OI233" s="106">
        <f>Juniori!OI57</f>
        <v>0</v>
      </c>
      <c r="OJ233" s="106">
        <f>Juniori!OJ57</f>
        <v>0</v>
      </c>
      <c r="OK233" s="106">
        <f>Juniori!OK57</f>
        <v>0</v>
      </c>
      <c r="OL233" s="106">
        <f>Juniori!OL57</f>
        <v>0</v>
      </c>
      <c r="OM233" s="106">
        <f>Juniori!OM57</f>
        <v>0</v>
      </c>
      <c r="ON233" s="106">
        <f>Juniori!ON57</f>
        <v>0</v>
      </c>
      <c r="OO233" s="106">
        <f>Juniori!OO57</f>
        <v>0</v>
      </c>
      <c r="OP233" s="106">
        <f>Juniori!OP57</f>
        <v>0</v>
      </c>
      <c r="OQ233" s="106">
        <f>Juniori!OQ57</f>
        <v>0</v>
      </c>
      <c r="OR233" s="106">
        <f>Juniori!OR57</f>
        <v>0</v>
      </c>
      <c r="OS233" s="106">
        <f>Juniori!OS57</f>
        <v>0</v>
      </c>
      <c r="OT233" s="106">
        <f>Juniori!OT57</f>
        <v>0</v>
      </c>
      <c r="OU233" s="106">
        <f>Juniori!OU57</f>
        <v>0</v>
      </c>
      <c r="OV233" s="106">
        <f>Juniori!OV57</f>
        <v>0</v>
      </c>
      <c r="OW233" s="106">
        <f>Juniori!OW57</f>
        <v>0</v>
      </c>
      <c r="OX233" s="106">
        <f>Juniori!OX57</f>
        <v>0</v>
      </c>
      <c r="OY233" s="106">
        <f>Juniori!OY57</f>
        <v>0</v>
      </c>
      <c r="OZ233" s="106">
        <f>Juniori!OZ57</f>
        <v>0</v>
      </c>
      <c r="PA233" s="106">
        <f>Juniori!PA57</f>
        <v>0</v>
      </c>
      <c r="PB233" s="106">
        <f>Juniori!PB57</f>
        <v>0</v>
      </c>
      <c r="PC233" s="106">
        <f>Juniori!PC57</f>
        <v>0</v>
      </c>
      <c r="PD233" s="106">
        <f>Juniori!PD57</f>
        <v>0</v>
      </c>
      <c r="PE233" s="106">
        <f>Juniori!PE57</f>
        <v>0</v>
      </c>
      <c r="PF233" s="106">
        <f>Juniori!PF57</f>
        <v>0</v>
      </c>
      <c r="PG233" s="106">
        <f>Juniori!PG57</f>
        <v>0</v>
      </c>
      <c r="PH233" s="106">
        <f>Juniori!PH57</f>
        <v>0</v>
      </c>
      <c r="PI233" s="106">
        <f>Juniori!PI57</f>
        <v>0</v>
      </c>
      <c r="PJ233" s="106">
        <f>Juniori!PJ57</f>
        <v>0</v>
      </c>
      <c r="PK233" s="106">
        <f>Juniori!PK57</f>
        <v>0</v>
      </c>
      <c r="PL233" s="106">
        <f>Juniori!PL57</f>
        <v>0</v>
      </c>
      <c r="PM233" s="106">
        <f>Juniori!PM57</f>
        <v>0</v>
      </c>
      <c r="PN233" s="106">
        <f>Juniori!PN57</f>
        <v>0</v>
      </c>
      <c r="PO233" s="106">
        <f>Juniori!PO57</f>
        <v>0</v>
      </c>
      <c r="PP233" s="106">
        <f>Juniori!PP57</f>
        <v>0</v>
      </c>
      <c r="PQ233" s="106">
        <f>Juniori!PQ57</f>
        <v>0</v>
      </c>
      <c r="PR233" s="106">
        <f>Juniori!PR57</f>
        <v>0</v>
      </c>
      <c r="PS233" s="106">
        <f>Juniori!PS57</f>
        <v>0</v>
      </c>
      <c r="PT233" s="106">
        <f>Juniori!PT57</f>
        <v>0</v>
      </c>
      <c r="PU233" s="106">
        <f>Juniori!PU57</f>
        <v>0</v>
      </c>
      <c r="PV233" s="106">
        <f>Juniori!PV57</f>
        <v>0</v>
      </c>
      <c r="PW233" s="106">
        <f>Juniori!PW57</f>
        <v>0</v>
      </c>
      <c r="PX233" s="106">
        <f>Juniori!PX57</f>
        <v>0</v>
      </c>
      <c r="PY233" s="106">
        <f>Juniori!PY57</f>
        <v>0</v>
      </c>
      <c r="PZ233" s="106">
        <f>Juniori!PZ57</f>
        <v>0</v>
      </c>
      <c r="QA233" s="106">
        <f>Juniori!QA57</f>
        <v>0</v>
      </c>
      <c r="QB233" s="106">
        <f>Juniori!QB57</f>
        <v>0</v>
      </c>
      <c r="QC233" s="106">
        <f>Juniori!QC57</f>
        <v>0</v>
      </c>
      <c r="QD233" s="106">
        <f>Juniori!QD57</f>
        <v>0</v>
      </c>
      <c r="QE233" s="106">
        <f>Juniori!QE57</f>
        <v>0</v>
      </c>
      <c r="QF233" s="106">
        <f>Juniori!QF57</f>
        <v>0</v>
      </c>
      <c r="QG233" s="106">
        <f>Juniori!QG57</f>
        <v>0</v>
      </c>
      <c r="QH233" s="106">
        <f>Juniori!QH57</f>
        <v>0</v>
      </c>
      <c r="QI233" s="106">
        <f>Juniori!QI57</f>
        <v>0</v>
      </c>
      <c r="QJ233" s="106">
        <f>Juniori!QJ57</f>
        <v>0</v>
      </c>
      <c r="QK233" s="106">
        <f>Juniori!QK57</f>
        <v>0</v>
      </c>
      <c r="QL233" s="106">
        <f>Juniori!QL57</f>
        <v>0</v>
      </c>
      <c r="QM233" s="106">
        <f>Juniori!QM57</f>
        <v>0</v>
      </c>
      <c r="QN233" s="106">
        <f>Juniori!QN57</f>
        <v>0</v>
      </c>
      <c r="QO233" s="106">
        <f>Juniori!QO57</f>
        <v>0</v>
      </c>
      <c r="QP233" s="106">
        <f>Juniori!QP57</f>
        <v>0</v>
      </c>
      <c r="QQ233" s="106">
        <f>Juniori!QQ57</f>
        <v>0</v>
      </c>
      <c r="QR233" s="106">
        <f>Juniori!QR57</f>
        <v>0</v>
      </c>
      <c r="QS233" s="106">
        <f>Juniori!QS57</f>
        <v>0</v>
      </c>
      <c r="QT233" s="106">
        <f>Juniori!QT57</f>
        <v>0</v>
      </c>
      <c r="QU233" s="106">
        <f>Juniori!QU57</f>
        <v>0</v>
      </c>
      <c r="QV233" s="106">
        <f>Juniori!QV57</f>
        <v>0</v>
      </c>
      <c r="QW233" s="106">
        <f>Juniori!QW57</f>
        <v>0</v>
      </c>
      <c r="QX233" s="106">
        <f>Juniori!QX57</f>
        <v>0</v>
      </c>
      <c r="QY233" s="106">
        <f>Juniori!QY57</f>
        <v>0</v>
      </c>
      <c r="QZ233" s="106">
        <f>Juniori!QZ57</f>
        <v>0</v>
      </c>
      <c r="RA233" s="106">
        <f>Juniori!RA57</f>
        <v>0</v>
      </c>
      <c r="RB233" s="106">
        <f>Juniori!RB57</f>
        <v>0</v>
      </c>
      <c r="RC233" s="106">
        <f>Juniori!RC57</f>
        <v>0</v>
      </c>
      <c r="RD233" s="106">
        <f>Juniori!RD57</f>
        <v>0</v>
      </c>
      <c r="RE233" s="106">
        <f>Juniori!RE57</f>
        <v>0</v>
      </c>
      <c r="RF233" s="106">
        <f>Juniori!RF57</f>
        <v>0</v>
      </c>
      <c r="RG233" s="106">
        <f>Juniori!RG57</f>
        <v>0</v>
      </c>
      <c r="RH233" s="106">
        <f>Juniori!RH57</f>
        <v>0</v>
      </c>
      <c r="RI233" s="106">
        <f>Juniori!RI57</f>
        <v>0</v>
      </c>
      <c r="RJ233" s="106">
        <f>Juniori!RJ57</f>
        <v>0</v>
      </c>
      <c r="RK233" s="106">
        <f>Juniori!RK57</f>
        <v>0</v>
      </c>
      <c r="RL233" s="106">
        <f>Juniori!RL57</f>
        <v>0</v>
      </c>
      <c r="RM233" s="106">
        <f>Juniori!RM57</f>
        <v>0</v>
      </c>
      <c r="RN233" s="106">
        <f>Juniori!RN57</f>
        <v>0</v>
      </c>
      <c r="RO233" s="106">
        <f>Juniori!RO57</f>
        <v>0</v>
      </c>
      <c r="RP233" s="106">
        <f>Juniori!RP57</f>
        <v>0</v>
      </c>
      <c r="RQ233" s="106">
        <f>Juniori!RQ57</f>
        <v>0</v>
      </c>
      <c r="RR233" s="106">
        <f>Juniori!RR57</f>
        <v>0</v>
      </c>
      <c r="RS233" s="106">
        <f>Juniori!RS57</f>
        <v>0</v>
      </c>
      <c r="RT233" s="106">
        <f>Juniori!RT57</f>
        <v>0</v>
      </c>
      <c r="RU233" s="106">
        <f>Juniori!RU57</f>
        <v>0</v>
      </c>
      <c r="RV233" s="106">
        <f>Juniori!RV57</f>
        <v>0</v>
      </c>
      <c r="RW233" s="106">
        <f>Juniori!RW57</f>
        <v>0</v>
      </c>
      <c r="RX233" s="106">
        <f>Juniori!RX57</f>
        <v>0</v>
      </c>
      <c r="RY233" s="106">
        <f>Juniori!RY57</f>
        <v>0</v>
      </c>
      <c r="RZ233" s="106">
        <f>Juniori!RZ57</f>
        <v>0</v>
      </c>
      <c r="SA233" s="106">
        <f>Juniori!SA57</f>
        <v>0</v>
      </c>
      <c r="SB233" s="106">
        <f>Juniori!SB57</f>
        <v>0</v>
      </c>
      <c r="SC233" s="106">
        <f>Juniori!SC57</f>
        <v>0</v>
      </c>
      <c r="SD233" s="106">
        <f>Juniori!SD57</f>
        <v>0</v>
      </c>
      <c r="SE233" s="106">
        <f>Juniori!SE57</f>
        <v>0</v>
      </c>
      <c r="SF233" s="106">
        <f>Juniori!SF57</f>
        <v>0</v>
      </c>
      <c r="SG233" s="106">
        <f>Juniori!SG57</f>
        <v>0</v>
      </c>
      <c r="SH233" s="106">
        <f>Juniori!SH57</f>
        <v>0</v>
      </c>
      <c r="SI233" s="106">
        <f>Juniori!SI57</f>
        <v>0</v>
      </c>
      <c r="SJ233" s="106">
        <f>Juniori!SJ57</f>
        <v>0</v>
      </c>
      <c r="SK233" s="106">
        <f>Juniori!SK57</f>
        <v>0</v>
      </c>
      <c r="SL233" s="106">
        <f>Juniori!SL57</f>
        <v>0</v>
      </c>
      <c r="SM233" s="106">
        <f>Juniori!SM57</f>
        <v>0</v>
      </c>
      <c r="SN233" s="106">
        <f>Juniori!SN57</f>
        <v>0</v>
      </c>
      <c r="SO233" s="106">
        <f>Juniori!SO57</f>
        <v>0</v>
      </c>
      <c r="SP233" s="106">
        <f>Juniori!SP57</f>
        <v>0</v>
      </c>
      <c r="SQ233" s="106">
        <f>Juniori!SQ57</f>
        <v>0</v>
      </c>
      <c r="SR233" s="106">
        <f>Juniori!SR57</f>
        <v>0</v>
      </c>
      <c r="SS233" s="106">
        <f>Juniori!SS57</f>
        <v>0</v>
      </c>
      <c r="ST233" s="106">
        <f>Juniori!ST57</f>
        <v>0</v>
      </c>
      <c r="SU233" s="106">
        <f>Juniori!SU57</f>
        <v>0</v>
      </c>
      <c r="SV233" s="106">
        <f>Juniori!SV57</f>
        <v>0</v>
      </c>
      <c r="SW233" s="106">
        <f>Juniori!SW57</f>
        <v>0</v>
      </c>
      <c r="SX233" s="106">
        <f>Juniori!SX57</f>
        <v>0</v>
      </c>
      <c r="SY233" s="106">
        <f>Juniori!SY57</f>
        <v>0</v>
      </c>
      <c r="SZ233" s="106">
        <f>Juniori!SZ57</f>
        <v>0</v>
      </c>
      <c r="TA233" s="106">
        <f>Juniori!TA57</f>
        <v>0</v>
      </c>
      <c r="TB233" s="106">
        <f>Juniori!TB57</f>
        <v>0</v>
      </c>
    </row>
    <row r="234" spans="1:522" s="1" customFormat="1" ht="18" customHeight="1" x14ac:dyDescent="0.25">
      <c r="A234" s="12"/>
      <c r="B234" s="11"/>
      <c r="E234" s="4" t="s">
        <v>239</v>
      </c>
      <c r="F234" s="1">
        <v>9253</v>
      </c>
      <c r="G234" s="9" t="s">
        <v>95</v>
      </c>
      <c r="H234" s="4"/>
      <c r="I234" s="1">
        <f t="shared" si="30"/>
        <v>0</v>
      </c>
      <c r="J234" s="12">
        <f>Tabuľka3[[#This Row],[Stĺpec9]]</f>
        <v>0</v>
      </c>
      <c r="K234" s="106">
        <f>Juniori!K54</f>
        <v>0</v>
      </c>
      <c r="L234" s="106">
        <f>Juniori!L54</f>
        <v>0</v>
      </c>
      <c r="M234" s="106">
        <f>Juniori!M54</f>
        <v>0</v>
      </c>
      <c r="N234" s="106">
        <f>Juniori!N54</f>
        <v>0</v>
      </c>
      <c r="O234" s="106">
        <f>Juniori!O54</f>
        <v>0</v>
      </c>
      <c r="P234" s="106">
        <f>Juniori!P54</f>
        <v>0</v>
      </c>
      <c r="Q234" s="106">
        <f>Juniori!Q54</f>
        <v>0</v>
      </c>
      <c r="R234" s="106">
        <f>Juniori!R54</f>
        <v>0</v>
      </c>
      <c r="S234" s="106">
        <f>Juniori!S54</f>
        <v>0</v>
      </c>
      <c r="T234" s="106">
        <f>Juniori!T54</f>
        <v>0</v>
      </c>
      <c r="U234" s="106">
        <f>Juniori!U54</f>
        <v>0</v>
      </c>
      <c r="V234" s="106">
        <f>Juniori!V54</f>
        <v>0</v>
      </c>
      <c r="W234" s="106">
        <f>Juniori!W54</f>
        <v>0</v>
      </c>
      <c r="X234" s="106">
        <f>Juniori!X54</f>
        <v>0</v>
      </c>
      <c r="Y234" s="106">
        <f>Juniori!Y54</f>
        <v>0</v>
      </c>
      <c r="Z234" s="106">
        <f>Juniori!Z54</f>
        <v>0</v>
      </c>
      <c r="AA234" s="106">
        <f>Juniori!AA54</f>
        <v>0</v>
      </c>
      <c r="AB234" s="106">
        <f>Juniori!AB54</f>
        <v>0</v>
      </c>
      <c r="AC234" s="106">
        <f>Juniori!AC54</f>
        <v>0</v>
      </c>
      <c r="AD234" s="106">
        <f>Juniori!AD54</f>
        <v>0</v>
      </c>
      <c r="AE234" s="106">
        <f>Juniori!AE54</f>
        <v>0</v>
      </c>
      <c r="AF234" s="106">
        <f>Juniori!AF54</f>
        <v>0</v>
      </c>
      <c r="AG234" s="106">
        <f>Juniori!AG54</f>
        <v>0</v>
      </c>
      <c r="AH234" s="106">
        <f>Juniori!AH54</f>
        <v>0</v>
      </c>
      <c r="AI234" s="106">
        <f>Juniori!AI54</f>
        <v>0</v>
      </c>
      <c r="AJ234" s="106">
        <f>Juniori!AJ54</f>
        <v>0</v>
      </c>
      <c r="AK234" s="106">
        <f>Juniori!AK54</f>
        <v>0</v>
      </c>
      <c r="AL234" s="106">
        <f>Juniori!AL54</f>
        <v>0</v>
      </c>
      <c r="AM234" s="106">
        <f>Juniori!AM54</f>
        <v>0</v>
      </c>
      <c r="AN234" s="106">
        <f>Juniori!AN54</f>
        <v>0</v>
      </c>
      <c r="AO234" s="106">
        <f>Juniori!AO54</f>
        <v>0</v>
      </c>
      <c r="AP234" s="106">
        <f>Juniori!AP54</f>
        <v>0</v>
      </c>
      <c r="AQ234" s="106">
        <f>Juniori!AQ54</f>
        <v>0</v>
      </c>
      <c r="AR234" s="106">
        <f>Juniori!AR54</f>
        <v>0</v>
      </c>
      <c r="AS234" s="106">
        <f>Juniori!AS54</f>
        <v>0</v>
      </c>
      <c r="AT234" s="106">
        <f>Juniori!AT54</f>
        <v>0</v>
      </c>
      <c r="AU234" s="106">
        <f>Juniori!AU54</f>
        <v>0</v>
      </c>
      <c r="AV234" s="106">
        <f>Juniori!AV54</f>
        <v>0</v>
      </c>
      <c r="AW234" s="106">
        <f>Juniori!AW54</f>
        <v>0</v>
      </c>
      <c r="AX234" s="106">
        <f>Juniori!AX54</f>
        <v>0</v>
      </c>
      <c r="AY234" s="106">
        <f>Juniori!AY54</f>
        <v>0</v>
      </c>
      <c r="AZ234" s="106">
        <f>Juniori!AZ54</f>
        <v>0</v>
      </c>
      <c r="BA234" s="106">
        <f>Juniori!BA54</f>
        <v>0</v>
      </c>
      <c r="BB234" s="106">
        <f>Juniori!BB54</f>
        <v>0</v>
      </c>
      <c r="BC234" s="106">
        <f>Juniori!BC54</f>
        <v>0</v>
      </c>
      <c r="BD234" s="106">
        <f>Juniori!BD54</f>
        <v>0</v>
      </c>
      <c r="BE234" s="106">
        <f>Juniori!BE54</f>
        <v>0</v>
      </c>
      <c r="BF234" s="106">
        <f>Juniori!BF54</f>
        <v>0</v>
      </c>
      <c r="BG234" s="106">
        <f>Juniori!BG54</f>
        <v>0</v>
      </c>
      <c r="BH234" s="106">
        <f>Juniori!BH54</f>
        <v>0</v>
      </c>
      <c r="BI234" s="106">
        <f>Juniori!BI54</f>
        <v>0</v>
      </c>
      <c r="BJ234" s="106">
        <f>Juniori!BJ54</f>
        <v>0</v>
      </c>
      <c r="BK234" s="106">
        <f>Juniori!BK54</f>
        <v>0</v>
      </c>
      <c r="BL234" s="106">
        <f>Juniori!BL54</f>
        <v>0</v>
      </c>
      <c r="BM234" s="106">
        <f>Juniori!BM54</f>
        <v>0</v>
      </c>
      <c r="BN234" s="106">
        <f>Juniori!BN54</f>
        <v>0</v>
      </c>
      <c r="BO234" s="106">
        <f>Juniori!BO54</f>
        <v>0</v>
      </c>
      <c r="BP234" s="106">
        <f>Juniori!BP54</f>
        <v>0</v>
      </c>
      <c r="BQ234" s="106">
        <f>Juniori!BQ54</f>
        <v>0</v>
      </c>
      <c r="BR234" s="106">
        <f>Juniori!BR54</f>
        <v>0</v>
      </c>
      <c r="BS234" s="106">
        <f>Juniori!BS54</f>
        <v>0</v>
      </c>
      <c r="BT234" s="106">
        <f>Juniori!BT54</f>
        <v>0</v>
      </c>
      <c r="BU234" s="106">
        <f>Juniori!BU54</f>
        <v>0</v>
      </c>
      <c r="BV234" s="106">
        <f>Juniori!BV54</f>
        <v>0</v>
      </c>
      <c r="BW234" s="106">
        <f>Juniori!BW54</f>
        <v>0</v>
      </c>
      <c r="BX234" s="106">
        <f>Juniori!BX54</f>
        <v>0</v>
      </c>
      <c r="BY234" s="106">
        <f>Juniori!BY54</f>
        <v>0</v>
      </c>
      <c r="BZ234" s="106">
        <f>Juniori!BZ54</f>
        <v>0</v>
      </c>
      <c r="CA234" s="106">
        <f>Juniori!CA54</f>
        <v>0</v>
      </c>
      <c r="CB234" s="106">
        <f>Juniori!CB54</f>
        <v>0</v>
      </c>
      <c r="CC234" s="106">
        <f>Juniori!CC54</f>
        <v>0</v>
      </c>
      <c r="CD234" s="106">
        <f>Juniori!CD54</f>
        <v>0</v>
      </c>
      <c r="CE234" s="106">
        <f>Juniori!CE54</f>
        <v>0</v>
      </c>
      <c r="CF234" s="106">
        <f>Juniori!CF54</f>
        <v>0</v>
      </c>
      <c r="CG234" s="106">
        <f>Juniori!CG54</f>
        <v>0</v>
      </c>
      <c r="CH234" s="106">
        <f>Juniori!CH54</f>
        <v>0</v>
      </c>
      <c r="CI234" s="106">
        <f>Juniori!CI54</f>
        <v>0</v>
      </c>
      <c r="CJ234" s="106">
        <f>Juniori!CJ54</f>
        <v>0</v>
      </c>
      <c r="CK234" s="106">
        <f>Juniori!CK54</f>
        <v>0</v>
      </c>
      <c r="CL234" s="106">
        <f>Juniori!CL54</f>
        <v>0</v>
      </c>
      <c r="CM234" s="106">
        <f>Juniori!CM54</f>
        <v>0</v>
      </c>
      <c r="CN234" s="106">
        <f>Juniori!CN54</f>
        <v>0</v>
      </c>
      <c r="CO234" s="106">
        <f>Juniori!CO54</f>
        <v>0</v>
      </c>
      <c r="CP234" s="106">
        <f>Juniori!CP54</f>
        <v>0</v>
      </c>
      <c r="CQ234" s="106">
        <f>Juniori!CQ54</f>
        <v>0</v>
      </c>
      <c r="CR234" s="106">
        <f>Juniori!CR54</f>
        <v>0</v>
      </c>
      <c r="CS234" s="106">
        <f>Juniori!CS54</f>
        <v>0</v>
      </c>
      <c r="CT234" s="106">
        <f>Juniori!CT54</f>
        <v>0</v>
      </c>
      <c r="CU234" s="106">
        <f>Juniori!CU54</f>
        <v>0</v>
      </c>
      <c r="CV234" s="106">
        <f>Juniori!CV54</f>
        <v>0</v>
      </c>
      <c r="CW234" s="106">
        <f>Juniori!CW54</f>
        <v>0</v>
      </c>
      <c r="CX234" s="106">
        <f>Juniori!CX54</f>
        <v>0</v>
      </c>
      <c r="CY234" s="106">
        <f>Juniori!CY54</f>
        <v>0</v>
      </c>
      <c r="CZ234" s="106">
        <f>Juniori!CZ54</f>
        <v>0</v>
      </c>
      <c r="DA234" s="106">
        <f>Juniori!DA54</f>
        <v>0</v>
      </c>
      <c r="DB234" s="106">
        <f>Juniori!DB54</f>
        <v>0</v>
      </c>
      <c r="DC234" s="106">
        <f>Juniori!DC54</f>
        <v>0</v>
      </c>
      <c r="DD234" s="106">
        <f>Juniori!DD54</f>
        <v>0</v>
      </c>
      <c r="DE234" s="106">
        <f>Juniori!DE54</f>
        <v>0</v>
      </c>
      <c r="DF234" s="106">
        <f>Juniori!DF54</f>
        <v>0</v>
      </c>
      <c r="DG234" s="106">
        <f>Juniori!DG54</f>
        <v>0</v>
      </c>
      <c r="DH234" s="106">
        <f>Juniori!DH54</f>
        <v>0</v>
      </c>
      <c r="DI234" s="106">
        <f>Juniori!DI54</f>
        <v>0</v>
      </c>
      <c r="DJ234" s="106">
        <f>Juniori!DJ54</f>
        <v>0</v>
      </c>
      <c r="DK234" s="106">
        <f>Juniori!DK54</f>
        <v>0</v>
      </c>
      <c r="DL234" s="106">
        <f>Juniori!DL54</f>
        <v>0</v>
      </c>
      <c r="DM234" s="106">
        <f>Juniori!DM54</f>
        <v>0</v>
      </c>
      <c r="DN234" s="106">
        <f>Juniori!DN54</f>
        <v>0</v>
      </c>
      <c r="DO234" s="106">
        <f>Juniori!DO54</f>
        <v>0</v>
      </c>
      <c r="DP234" s="106">
        <f>Juniori!DP54</f>
        <v>0</v>
      </c>
      <c r="DQ234" s="106">
        <f>Juniori!DQ54</f>
        <v>0</v>
      </c>
      <c r="DR234" s="106">
        <f>Juniori!DR54</f>
        <v>0</v>
      </c>
      <c r="DS234" s="106">
        <f>Juniori!DS54</f>
        <v>0</v>
      </c>
      <c r="DT234" s="106">
        <f>Juniori!DT54</f>
        <v>0</v>
      </c>
      <c r="DU234" s="106">
        <f>Juniori!DU54</f>
        <v>0</v>
      </c>
      <c r="DV234" s="106">
        <f>Juniori!DV54</f>
        <v>0</v>
      </c>
      <c r="DW234" s="106">
        <f>Juniori!DW54</f>
        <v>0</v>
      </c>
      <c r="DX234" s="106">
        <f>Juniori!DX54</f>
        <v>0</v>
      </c>
      <c r="DY234" s="106">
        <f>Juniori!DY54</f>
        <v>0</v>
      </c>
      <c r="DZ234" s="106">
        <f>Juniori!DZ54</f>
        <v>0</v>
      </c>
      <c r="EA234" s="106">
        <f>Juniori!EA54</f>
        <v>0</v>
      </c>
      <c r="EB234" s="106">
        <f>Juniori!EB54</f>
        <v>0</v>
      </c>
      <c r="EC234" s="106">
        <f>Juniori!EC54</f>
        <v>0</v>
      </c>
      <c r="ED234" s="106">
        <f>Juniori!ED54</f>
        <v>0</v>
      </c>
      <c r="EE234" s="106">
        <f>Juniori!EE54</f>
        <v>0</v>
      </c>
      <c r="EF234" s="106">
        <f>Juniori!EF54</f>
        <v>0</v>
      </c>
      <c r="EG234" s="106">
        <f>Juniori!EG54</f>
        <v>0</v>
      </c>
      <c r="EH234" s="106">
        <f>Juniori!EH54</f>
        <v>0</v>
      </c>
      <c r="EI234" s="106">
        <f>Juniori!EI54</f>
        <v>0</v>
      </c>
      <c r="EJ234" s="106">
        <f>Juniori!EJ54</f>
        <v>0</v>
      </c>
      <c r="EK234" s="106">
        <f>Juniori!EK54</f>
        <v>0</v>
      </c>
      <c r="EL234" s="106">
        <f>Juniori!EL54</f>
        <v>0</v>
      </c>
      <c r="EM234" s="106">
        <f>Juniori!EM54</f>
        <v>0</v>
      </c>
      <c r="EN234" s="106">
        <f>Juniori!EN54</f>
        <v>0</v>
      </c>
      <c r="EO234" s="106">
        <f>Juniori!EO54</f>
        <v>0</v>
      </c>
      <c r="EP234" s="106">
        <f>Juniori!EP54</f>
        <v>0</v>
      </c>
      <c r="EQ234" s="106">
        <f>Juniori!EQ54</f>
        <v>0</v>
      </c>
      <c r="ER234" s="106">
        <f>Juniori!ER54</f>
        <v>0</v>
      </c>
      <c r="ES234" s="106">
        <f>Juniori!ES54</f>
        <v>0</v>
      </c>
      <c r="ET234" s="106">
        <f>Juniori!ET54</f>
        <v>0</v>
      </c>
      <c r="EU234" s="106">
        <f>Juniori!EU54</f>
        <v>0</v>
      </c>
      <c r="EV234" s="106">
        <f>Juniori!EV54</f>
        <v>0</v>
      </c>
      <c r="EW234" s="106">
        <f>Juniori!EW54</f>
        <v>0</v>
      </c>
      <c r="EX234" s="106">
        <f>Juniori!EX54</f>
        <v>0</v>
      </c>
      <c r="EY234" s="106">
        <f>Juniori!EY54</f>
        <v>0</v>
      </c>
      <c r="EZ234" s="106">
        <f>Juniori!EZ54</f>
        <v>0</v>
      </c>
      <c r="FA234" s="106">
        <f>Juniori!FA54</f>
        <v>0</v>
      </c>
      <c r="FB234" s="106">
        <f>Juniori!FB54</f>
        <v>0</v>
      </c>
      <c r="FC234" s="106">
        <f>Juniori!FC54</f>
        <v>0</v>
      </c>
      <c r="FD234" s="106">
        <f>Juniori!FD54</f>
        <v>0</v>
      </c>
      <c r="FE234" s="106">
        <f>Juniori!FE54</f>
        <v>0</v>
      </c>
      <c r="FF234" s="106">
        <f>Juniori!FF54</f>
        <v>0</v>
      </c>
      <c r="FG234" s="106">
        <f>Juniori!FG54</f>
        <v>0</v>
      </c>
      <c r="FH234" s="106">
        <f>Juniori!FH54</f>
        <v>0</v>
      </c>
      <c r="FI234" s="106">
        <f>Juniori!FI54</f>
        <v>0</v>
      </c>
      <c r="FJ234" s="106">
        <f>Juniori!FJ54</f>
        <v>0</v>
      </c>
      <c r="FK234" s="106">
        <f>Juniori!FK54</f>
        <v>0</v>
      </c>
      <c r="FL234" s="106">
        <f>Juniori!FL54</f>
        <v>0</v>
      </c>
      <c r="FM234" s="106">
        <f>Juniori!FM54</f>
        <v>0</v>
      </c>
      <c r="FN234" s="106">
        <f>Juniori!FN54</f>
        <v>0</v>
      </c>
      <c r="FO234" s="106">
        <f>Juniori!FO54</f>
        <v>0</v>
      </c>
      <c r="FP234" s="106">
        <f>Juniori!FP54</f>
        <v>0</v>
      </c>
      <c r="FQ234" s="106">
        <f>Juniori!FQ54</f>
        <v>0</v>
      </c>
      <c r="FR234" s="106">
        <f>Juniori!FR54</f>
        <v>0</v>
      </c>
      <c r="FS234" s="106">
        <f>Juniori!FS54</f>
        <v>0</v>
      </c>
      <c r="FT234" s="106">
        <f>Juniori!FT54</f>
        <v>0</v>
      </c>
      <c r="FU234" s="106">
        <f>Juniori!FU54</f>
        <v>0</v>
      </c>
      <c r="FV234" s="106">
        <f>Juniori!FV54</f>
        <v>0</v>
      </c>
      <c r="FW234" s="106">
        <f>Juniori!FW54</f>
        <v>0</v>
      </c>
      <c r="FX234" s="106">
        <f>Juniori!FX54</f>
        <v>0</v>
      </c>
      <c r="FY234" s="106">
        <f>Juniori!FY54</f>
        <v>0</v>
      </c>
      <c r="FZ234" s="106">
        <f>Juniori!FZ54</f>
        <v>0</v>
      </c>
      <c r="GA234" s="106" t="str">
        <f>Juniori!GA54</f>
        <v>o</v>
      </c>
      <c r="GB234" s="106">
        <f>Juniori!GB54</f>
        <v>0</v>
      </c>
      <c r="GC234" s="106">
        <f>Juniori!GC54</f>
        <v>0</v>
      </c>
      <c r="GD234" s="106">
        <f>Juniori!GD54</f>
        <v>0</v>
      </c>
      <c r="GE234" s="106">
        <f>Juniori!GE54</f>
        <v>0</v>
      </c>
      <c r="GF234" s="106">
        <f>Juniori!GF54</f>
        <v>0</v>
      </c>
      <c r="GG234" s="106">
        <f>Juniori!GG54</f>
        <v>0</v>
      </c>
      <c r="GH234" s="106">
        <f>Juniori!GH54</f>
        <v>0</v>
      </c>
      <c r="GI234" s="106">
        <f>Juniori!GI54</f>
        <v>0</v>
      </c>
      <c r="GJ234" s="106">
        <f>Juniori!GJ54</f>
        <v>0</v>
      </c>
      <c r="GK234" s="106">
        <f>Juniori!GK54</f>
        <v>0</v>
      </c>
      <c r="GL234" s="106">
        <f>Juniori!GL54</f>
        <v>0</v>
      </c>
      <c r="GM234" s="106">
        <f>Juniori!GM54</f>
        <v>0</v>
      </c>
      <c r="GN234" s="106">
        <f>Juniori!GN54</f>
        <v>0</v>
      </c>
      <c r="GO234" s="106">
        <f>Juniori!GO54</f>
        <v>0</v>
      </c>
      <c r="GP234" s="106">
        <f>Juniori!GP54</f>
        <v>0</v>
      </c>
      <c r="GQ234" s="106">
        <f>Juniori!GQ54</f>
        <v>0</v>
      </c>
      <c r="GR234" s="106">
        <f>Juniori!GR54</f>
        <v>0</v>
      </c>
      <c r="GS234" s="106">
        <f>Juniori!GS54</f>
        <v>0</v>
      </c>
      <c r="GT234" s="106">
        <f>Juniori!GT54</f>
        <v>0</v>
      </c>
      <c r="GU234" s="106">
        <f>Juniori!GU54</f>
        <v>0</v>
      </c>
      <c r="GV234" s="106">
        <f>Juniori!GV54</f>
        <v>0</v>
      </c>
      <c r="GW234" s="106">
        <f>Juniori!GW54</f>
        <v>0</v>
      </c>
      <c r="GX234" s="106">
        <f>Juniori!GX54</f>
        <v>0</v>
      </c>
      <c r="GY234" s="106">
        <f>Juniori!GY54</f>
        <v>0</v>
      </c>
      <c r="GZ234" s="106">
        <f>Juniori!GZ54</f>
        <v>0</v>
      </c>
      <c r="HA234" s="106">
        <f>Juniori!HA54</f>
        <v>0</v>
      </c>
      <c r="HB234" s="106">
        <f>Juniori!HB54</f>
        <v>0</v>
      </c>
      <c r="HC234" s="106">
        <f>Juniori!HC54</f>
        <v>0</v>
      </c>
      <c r="HD234" s="106">
        <f>Juniori!HD54</f>
        <v>0</v>
      </c>
      <c r="HE234" s="106">
        <f>Juniori!HE54</f>
        <v>0</v>
      </c>
      <c r="HF234" s="106">
        <f>Juniori!HF54</f>
        <v>0</v>
      </c>
      <c r="HG234" s="106">
        <f>Juniori!HG54</f>
        <v>0</v>
      </c>
      <c r="HH234" s="106">
        <f>Juniori!HH54</f>
        <v>0</v>
      </c>
      <c r="HI234" s="106">
        <f>Juniori!HI54</f>
        <v>0</v>
      </c>
      <c r="HJ234" s="106">
        <f>Juniori!HJ54</f>
        <v>0</v>
      </c>
      <c r="HK234" s="106">
        <f>Juniori!HK54</f>
        <v>0</v>
      </c>
      <c r="HL234" s="106">
        <f>Juniori!HL54</f>
        <v>0</v>
      </c>
      <c r="HM234" s="106">
        <f>Juniori!HM54</f>
        <v>0</v>
      </c>
      <c r="HN234" s="106">
        <f>Juniori!HN54</f>
        <v>0</v>
      </c>
      <c r="HO234" s="106">
        <f>Juniori!HO54</f>
        <v>0</v>
      </c>
      <c r="HP234" s="106">
        <f>Juniori!HP54</f>
        <v>0</v>
      </c>
      <c r="HQ234" s="106">
        <f>Juniori!HQ54</f>
        <v>0</v>
      </c>
      <c r="HR234" s="106">
        <f>Juniori!HR54</f>
        <v>0</v>
      </c>
      <c r="HS234" s="106">
        <f>Juniori!HS54</f>
        <v>0</v>
      </c>
      <c r="HT234" s="106">
        <f>Juniori!HT54</f>
        <v>0</v>
      </c>
      <c r="HU234" s="106">
        <f>Juniori!HU54</f>
        <v>0</v>
      </c>
      <c r="HV234" s="106">
        <f>Juniori!HV54</f>
        <v>0</v>
      </c>
      <c r="HW234" s="106">
        <f>Juniori!HW54</f>
        <v>0</v>
      </c>
      <c r="HX234" s="106">
        <f>Juniori!HX54</f>
        <v>0</v>
      </c>
      <c r="HY234" s="106">
        <f>Juniori!HY54</f>
        <v>0</v>
      </c>
      <c r="HZ234" s="106">
        <f>Juniori!HZ54</f>
        <v>0</v>
      </c>
      <c r="IA234" s="106">
        <f>Juniori!IA54</f>
        <v>0</v>
      </c>
      <c r="IB234" s="106">
        <f>Juniori!IB54</f>
        <v>0</v>
      </c>
      <c r="IC234" s="106">
        <f>Juniori!IC54</f>
        <v>0</v>
      </c>
      <c r="ID234" s="106">
        <f>Juniori!ID54</f>
        <v>0</v>
      </c>
      <c r="IE234" s="106">
        <f>Juniori!IE54</f>
        <v>0</v>
      </c>
      <c r="IF234" s="106">
        <f>Juniori!IF54</f>
        <v>0</v>
      </c>
      <c r="IG234" s="106">
        <f>Juniori!IG54</f>
        <v>0</v>
      </c>
      <c r="IH234" s="106">
        <f>Juniori!IH54</f>
        <v>0</v>
      </c>
      <c r="II234" s="106">
        <f>Juniori!II54</f>
        <v>0</v>
      </c>
      <c r="IJ234" s="106">
        <f>Juniori!IJ54</f>
        <v>0</v>
      </c>
      <c r="IK234" s="106">
        <f>Juniori!IK54</f>
        <v>0</v>
      </c>
      <c r="IL234" s="106">
        <f>Juniori!IL54</f>
        <v>0</v>
      </c>
      <c r="IM234" s="106">
        <f>Juniori!IM54</f>
        <v>0</v>
      </c>
      <c r="IN234" s="106">
        <f>Juniori!IN54</f>
        <v>0</v>
      </c>
      <c r="IO234" s="106">
        <f>Juniori!IO54</f>
        <v>0</v>
      </c>
      <c r="IP234" s="106">
        <f>Juniori!IP54</f>
        <v>0</v>
      </c>
      <c r="IQ234" s="106">
        <f>Juniori!IQ54</f>
        <v>0</v>
      </c>
      <c r="IR234" s="106">
        <f>Juniori!IR54</f>
        <v>0</v>
      </c>
      <c r="IS234" s="106">
        <f>Juniori!IS54</f>
        <v>0</v>
      </c>
      <c r="IT234" s="106">
        <f>Juniori!IT54</f>
        <v>0</v>
      </c>
      <c r="IU234" s="106">
        <f>Juniori!IU54</f>
        <v>0</v>
      </c>
      <c r="IV234" s="106">
        <f>Juniori!IV54</f>
        <v>0</v>
      </c>
      <c r="IW234" s="106">
        <f>Juniori!IW54</f>
        <v>0</v>
      </c>
      <c r="IX234" s="106">
        <f>Juniori!IX54</f>
        <v>0</v>
      </c>
      <c r="IY234" s="106">
        <f>Juniori!IY54</f>
        <v>0</v>
      </c>
      <c r="IZ234" s="106">
        <f>Juniori!IZ54</f>
        <v>0</v>
      </c>
      <c r="JA234" s="106">
        <f>Juniori!JA54</f>
        <v>0</v>
      </c>
      <c r="JB234" s="106">
        <f>Juniori!JB54</f>
        <v>0</v>
      </c>
      <c r="JC234" s="106">
        <f>Juniori!JC54</f>
        <v>0</v>
      </c>
      <c r="JD234" s="106">
        <f>Juniori!JD54</f>
        <v>0</v>
      </c>
      <c r="JE234" s="106">
        <f>Juniori!JE54</f>
        <v>0</v>
      </c>
      <c r="JF234" s="106">
        <f>Juniori!JF54</f>
        <v>0</v>
      </c>
      <c r="JG234" s="106">
        <f>Juniori!JG54</f>
        <v>0</v>
      </c>
      <c r="JH234" s="106">
        <f>Juniori!JH54</f>
        <v>0</v>
      </c>
      <c r="JI234" s="106">
        <f>Juniori!JI54</f>
        <v>0</v>
      </c>
      <c r="JJ234" s="106">
        <f>Juniori!JJ54</f>
        <v>0</v>
      </c>
      <c r="JK234" s="106">
        <f>Juniori!JK54</f>
        <v>0</v>
      </c>
      <c r="JL234" s="106">
        <f>Juniori!JL54</f>
        <v>0</v>
      </c>
      <c r="JM234" s="106">
        <f>Juniori!JM54</f>
        <v>0</v>
      </c>
      <c r="JN234" s="106">
        <f>Juniori!JN54</f>
        <v>0</v>
      </c>
      <c r="JO234" s="106">
        <f>Juniori!JO54</f>
        <v>0</v>
      </c>
      <c r="JP234" s="106">
        <f>Juniori!JP54</f>
        <v>0</v>
      </c>
      <c r="JQ234" s="106">
        <f>Juniori!JQ54</f>
        <v>0</v>
      </c>
      <c r="JR234" s="106">
        <f>Juniori!JR54</f>
        <v>0</v>
      </c>
      <c r="JS234" s="106">
        <f>Juniori!JS54</f>
        <v>0</v>
      </c>
      <c r="JT234" s="106">
        <f>Juniori!JT54</f>
        <v>0</v>
      </c>
      <c r="JU234" s="106">
        <f>Juniori!JU54</f>
        <v>0</v>
      </c>
      <c r="JV234" s="106">
        <f>Juniori!JV54</f>
        <v>0</v>
      </c>
      <c r="JW234" s="106">
        <f>Juniori!JW54</f>
        <v>0</v>
      </c>
      <c r="JX234" s="106">
        <f>Juniori!JX54</f>
        <v>0</v>
      </c>
      <c r="JY234" s="106">
        <f>Juniori!JY54</f>
        <v>0</v>
      </c>
      <c r="JZ234" s="106">
        <f>Juniori!JZ54</f>
        <v>0</v>
      </c>
      <c r="KA234" s="106">
        <f>Juniori!KA54</f>
        <v>0</v>
      </c>
      <c r="KB234" s="106">
        <f>Juniori!KB54</f>
        <v>0</v>
      </c>
      <c r="KC234" s="106">
        <f>Juniori!KC54</f>
        <v>0</v>
      </c>
      <c r="KD234" s="106">
        <f>Juniori!KD54</f>
        <v>0</v>
      </c>
      <c r="KE234" s="106">
        <f>Juniori!KE54</f>
        <v>0</v>
      </c>
      <c r="KF234" s="106">
        <f>Juniori!KF54</f>
        <v>0</v>
      </c>
      <c r="KG234" s="106">
        <f>Juniori!KG54</f>
        <v>0</v>
      </c>
      <c r="KH234" s="106">
        <f>Juniori!KH54</f>
        <v>0</v>
      </c>
      <c r="KI234" s="106">
        <f>Juniori!KI54</f>
        <v>0</v>
      </c>
      <c r="KJ234" s="106">
        <f>Juniori!KJ54</f>
        <v>0</v>
      </c>
      <c r="KK234" s="106">
        <f>Juniori!KK54</f>
        <v>0</v>
      </c>
      <c r="KL234" s="106">
        <f>Juniori!KL54</f>
        <v>0</v>
      </c>
      <c r="KM234" s="106">
        <f>Juniori!KM54</f>
        <v>0</v>
      </c>
      <c r="KN234" s="106">
        <f>Juniori!KN54</f>
        <v>0</v>
      </c>
      <c r="KO234" s="106">
        <f>Juniori!KO54</f>
        <v>0</v>
      </c>
      <c r="KP234" s="106">
        <f>Juniori!KP54</f>
        <v>0</v>
      </c>
      <c r="KQ234" s="106">
        <f>Juniori!KQ54</f>
        <v>0</v>
      </c>
      <c r="KR234" s="106">
        <f>Juniori!KR54</f>
        <v>0</v>
      </c>
      <c r="KS234" s="106">
        <f>Juniori!KS54</f>
        <v>0</v>
      </c>
      <c r="KT234" s="106">
        <f>Juniori!KT54</f>
        <v>0</v>
      </c>
      <c r="KU234" s="106">
        <f>Juniori!KU54</f>
        <v>0</v>
      </c>
      <c r="KV234" s="106">
        <f>Juniori!KV54</f>
        <v>0</v>
      </c>
      <c r="KW234" s="106">
        <f>Juniori!KW54</f>
        <v>0</v>
      </c>
      <c r="KX234" s="106">
        <f>Juniori!KX54</f>
        <v>0</v>
      </c>
      <c r="KY234" s="106">
        <f>Juniori!KY54</f>
        <v>0</v>
      </c>
      <c r="KZ234" s="106">
        <f>Juniori!KZ54</f>
        <v>0</v>
      </c>
      <c r="LA234" s="106">
        <f>Juniori!LA54</f>
        <v>0</v>
      </c>
      <c r="LB234" s="106">
        <f>Juniori!LB54</f>
        <v>0</v>
      </c>
      <c r="LC234" s="106">
        <f>Juniori!LC54</f>
        <v>0</v>
      </c>
      <c r="LD234" s="106">
        <f>Juniori!LD54</f>
        <v>0</v>
      </c>
      <c r="LE234" s="106">
        <f>Juniori!LE54</f>
        <v>0</v>
      </c>
      <c r="LF234" s="106">
        <f>Juniori!LF54</f>
        <v>0</v>
      </c>
      <c r="LG234" s="106">
        <f>Juniori!LG54</f>
        <v>0</v>
      </c>
      <c r="LH234" s="106">
        <f>Juniori!LH54</f>
        <v>0</v>
      </c>
      <c r="LI234" s="106">
        <f>Juniori!LI54</f>
        <v>0</v>
      </c>
      <c r="LJ234" s="106">
        <f>Juniori!LJ54</f>
        <v>0</v>
      </c>
      <c r="LK234" s="106">
        <f>Juniori!LK54</f>
        <v>0</v>
      </c>
      <c r="LL234" s="106">
        <f>Juniori!LL54</f>
        <v>0</v>
      </c>
      <c r="LM234" s="106">
        <f>Juniori!LM54</f>
        <v>0</v>
      </c>
      <c r="LN234" s="106">
        <f>Juniori!LN54</f>
        <v>0</v>
      </c>
      <c r="LO234" s="106">
        <f>Juniori!LO54</f>
        <v>0</v>
      </c>
      <c r="LP234" s="106">
        <f>Juniori!LP54</f>
        <v>0</v>
      </c>
      <c r="LQ234" s="106">
        <f>Juniori!LQ54</f>
        <v>0</v>
      </c>
      <c r="LR234" s="106">
        <f>Juniori!LR54</f>
        <v>0</v>
      </c>
      <c r="LS234" s="106">
        <f>Juniori!LS54</f>
        <v>0</v>
      </c>
      <c r="LT234" s="106">
        <f>Juniori!LT54</f>
        <v>0</v>
      </c>
      <c r="LU234" s="106">
        <f>Juniori!LU54</f>
        <v>0</v>
      </c>
      <c r="LV234" s="106">
        <f>Juniori!LV54</f>
        <v>0</v>
      </c>
      <c r="LW234" s="106">
        <f>Juniori!LW54</f>
        <v>0</v>
      </c>
      <c r="LX234" s="106">
        <f>Juniori!LX54</f>
        <v>0</v>
      </c>
      <c r="LY234" s="106">
        <f>Juniori!LY54</f>
        <v>0</v>
      </c>
      <c r="LZ234" s="106">
        <f>Juniori!LZ54</f>
        <v>0</v>
      </c>
      <c r="MA234" s="106">
        <f>Juniori!MA54</f>
        <v>0</v>
      </c>
      <c r="MB234" s="106">
        <f>Juniori!MB54</f>
        <v>0</v>
      </c>
      <c r="MC234" s="106">
        <f>Juniori!MC54</f>
        <v>0</v>
      </c>
      <c r="MD234" s="106">
        <f>Juniori!MD54</f>
        <v>0</v>
      </c>
      <c r="ME234" s="106">
        <f>Juniori!ME54</f>
        <v>0</v>
      </c>
      <c r="MF234" s="106">
        <f>Juniori!MF54</f>
        <v>0</v>
      </c>
      <c r="MG234" s="106">
        <f>Juniori!MG54</f>
        <v>0</v>
      </c>
      <c r="MH234" s="106">
        <f>Juniori!MH54</f>
        <v>0</v>
      </c>
      <c r="MI234" s="106">
        <f>Juniori!MI54</f>
        <v>0</v>
      </c>
      <c r="MJ234" s="106">
        <f>Juniori!MJ54</f>
        <v>0</v>
      </c>
      <c r="MK234" s="106">
        <f>Juniori!MK54</f>
        <v>0</v>
      </c>
      <c r="ML234" s="106">
        <f>Juniori!ML54</f>
        <v>0</v>
      </c>
      <c r="MM234" s="106">
        <f>Juniori!MM54</f>
        <v>0</v>
      </c>
      <c r="MN234" s="106">
        <f>Juniori!MN54</f>
        <v>0</v>
      </c>
      <c r="MO234" s="106">
        <f>Juniori!MO54</f>
        <v>0</v>
      </c>
      <c r="MP234" s="106">
        <f>Juniori!MP54</f>
        <v>0</v>
      </c>
      <c r="MQ234" s="106">
        <f>Juniori!MQ54</f>
        <v>0</v>
      </c>
      <c r="MR234" s="106">
        <f>Juniori!MR54</f>
        <v>0</v>
      </c>
      <c r="MS234" s="106">
        <f>Juniori!MS54</f>
        <v>0</v>
      </c>
      <c r="MT234" s="106">
        <f>Juniori!MT54</f>
        <v>0</v>
      </c>
      <c r="MU234" s="106">
        <f>Juniori!MU54</f>
        <v>0</v>
      </c>
      <c r="MV234" s="106">
        <f>Juniori!MV54</f>
        <v>0</v>
      </c>
      <c r="MW234" s="106">
        <f>Juniori!MW54</f>
        <v>0</v>
      </c>
      <c r="MX234" s="106">
        <f>Juniori!MX54</f>
        <v>0</v>
      </c>
      <c r="MY234" s="106">
        <f>Juniori!MY54</f>
        <v>0</v>
      </c>
      <c r="MZ234" s="106">
        <f>Juniori!MZ54</f>
        <v>0</v>
      </c>
      <c r="NA234" s="106">
        <f>Juniori!NA54</f>
        <v>0</v>
      </c>
      <c r="NB234" s="106">
        <f>Juniori!NB54</f>
        <v>0</v>
      </c>
      <c r="NC234" s="106">
        <f>Juniori!NC54</f>
        <v>0</v>
      </c>
      <c r="ND234" s="106">
        <f>Juniori!ND54</f>
        <v>0</v>
      </c>
      <c r="NE234" s="106">
        <f>Juniori!NE54</f>
        <v>0</v>
      </c>
      <c r="NF234" s="106">
        <f>Juniori!NF54</f>
        <v>0</v>
      </c>
      <c r="NG234" s="106">
        <f>Juniori!NG54</f>
        <v>0</v>
      </c>
      <c r="NH234" s="106">
        <f>Juniori!NH54</f>
        <v>0</v>
      </c>
      <c r="NI234" s="106">
        <f>Juniori!NI54</f>
        <v>0</v>
      </c>
      <c r="NJ234" s="106">
        <f>Juniori!NJ54</f>
        <v>0</v>
      </c>
      <c r="NK234" s="106">
        <f>Juniori!NK54</f>
        <v>0</v>
      </c>
      <c r="NL234" s="106">
        <f>Juniori!NL54</f>
        <v>0</v>
      </c>
      <c r="NM234" s="106">
        <f>Juniori!NM54</f>
        <v>0</v>
      </c>
      <c r="NN234" s="106">
        <f>Juniori!NN54</f>
        <v>0</v>
      </c>
      <c r="NO234" s="106">
        <f>Juniori!NO54</f>
        <v>0</v>
      </c>
      <c r="NP234" s="106">
        <f>Juniori!NP54</f>
        <v>0</v>
      </c>
      <c r="NQ234" s="106">
        <f>Juniori!NQ54</f>
        <v>0</v>
      </c>
      <c r="NR234" s="106">
        <f>Juniori!NR54</f>
        <v>0</v>
      </c>
      <c r="NS234" s="106">
        <f>Juniori!NS54</f>
        <v>0</v>
      </c>
      <c r="NT234" s="106">
        <f>Juniori!NT54</f>
        <v>0</v>
      </c>
      <c r="NU234" s="106">
        <f>Juniori!NU54</f>
        <v>0</v>
      </c>
      <c r="NV234" s="106">
        <f>Juniori!NV54</f>
        <v>0</v>
      </c>
      <c r="NW234" s="106">
        <f>Juniori!NW54</f>
        <v>0</v>
      </c>
      <c r="NX234" s="106">
        <f>Juniori!NX54</f>
        <v>0</v>
      </c>
      <c r="NY234" s="106">
        <f>Juniori!NY54</f>
        <v>0</v>
      </c>
      <c r="NZ234" s="106">
        <f>Juniori!NZ54</f>
        <v>0</v>
      </c>
      <c r="OA234" s="106">
        <f>Juniori!OA54</f>
        <v>0</v>
      </c>
      <c r="OB234" s="106">
        <f>Juniori!OB54</f>
        <v>0</v>
      </c>
      <c r="OC234" s="106">
        <f>Juniori!OC54</f>
        <v>0</v>
      </c>
      <c r="OD234" s="106">
        <f>Juniori!OD54</f>
        <v>0</v>
      </c>
      <c r="OE234" s="106">
        <f>Juniori!OE54</f>
        <v>0</v>
      </c>
      <c r="OF234" s="106">
        <f>Juniori!OF54</f>
        <v>0</v>
      </c>
      <c r="OG234" s="106">
        <f>Juniori!OG54</f>
        <v>0</v>
      </c>
      <c r="OH234" s="106">
        <f>Juniori!OH54</f>
        <v>0</v>
      </c>
      <c r="OI234" s="106">
        <f>Juniori!OI54</f>
        <v>0</v>
      </c>
      <c r="OJ234" s="106">
        <f>Juniori!OJ54</f>
        <v>0</v>
      </c>
      <c r="OK234" s="106">
        <f>Juniori!OK54</f>
        <v>0</v>
      </c>
      <c r="OL234" s="106">
        <f>Juniori!OL54</f>
        <v>0</v>
      </c>
      <c r="OM234" s="106">
        <f>Juniori!OM54</f>
        <v>0</v>
      </c>
      <c r="ON234" s="106">
        <f>Juniori!ON54</f>
        <v>0</v>
      </c>
      <c r="OO234" s="106">
        <f>Juniori!OO54</f>
        <v>0</v>
      </c>
      <c r="OP234" s="106">
        <f>Juniori!OP54</f>
        <v>0</v>
      </c>
      <c r="OQ234" s="106">
        <f>Juniori!OQ54</f>
        <v>0</v>
      </c>
      <c r="OR234" s="106">
        <f>Juniori!OR54</f>
        <v>0</v>
      </c>
      <c r="OS234" s="106">
        <f>Juniori!OS54</f>
        <v>0</v>
      </c>
      <c r="OT234" s="106">
        <f>Juniori!OT54</f>
        <v>0</v>
      </c>
      <c r="OU234" s="106">
        <f>Juniori!OU54</f>
        <v>0</v>
      </c>
      <c r="OV234" s="106">
        <f>Juniori!OV54</f>
        <v>0</v>
      </c>
      <c r="OW234" s="106">
        <f>Juniori!OW54</f>
        <v>0</v>
      </c>
      <c r="OX234" s="106">
        <f>Juniori!OX54</f>
        <v>0</v>
      </c>
      <c r="OY234" s="106">
        <f>Juniori!OY54</f>
        <v>0</v>
      </c>
      <c r="OZ234" s="106">
        <f>Juniori!OZ54</f>
        <v>0</v>
      </c>
      <c r="PA234" s="106">
        <f>Juniori!PA54</f>
        <v>0</v>
      </c>
      <c r="PB234" s="106">
        <f>Juniori!PB54</f>
        <v>0</v>
      </c>
      <c r="PC234" s="106">
        <f>Juniori!PC54</f>
        <v>0</v>
      </c>
      <c r="PD234" s="106">
        <f>Juniori!PD54</f>
        <v>0</v>
      </c>
      <c r="PE234" s="106">
        <f>Juniori!PE54</f>
        <v>0</v>
      </c>
      <c r="PF234" s="106">
        <f>Juniori!PF54</f>
        <v>0</v>
      </c>
      <c r="PG234" s="106">
        <f>Juniori!PG54</f>
        <v>0</v>
      </c>
      <c r="PH234" s="106">
        <f>Juniori!PH54</f>
        <v>0</v>
      </c>
      <c r="PI234" s="106">
        <f>Juniori!PI54</f>
        <v>0</v>
      </c>
      <c r="PJ234" s="106">
        <f>Juniori!PJ54</f>
        <v>0</v>
      </c>
      <c r="PK234" s="106">
        <f>Juniori!PK54</f>
        <v>0</v>
      </c>
      <c r="PL234" s="106">
        <f>Juniori!PL54</f>
        <v>0</v>
      </c>
      <c r="PM234" s="106">
        <f>Juniori!PM54</f>
        <v>0</v>
      </c>
      <c r="PN234" s="106">
        <f>Juniori!PN54</f>
        <v>0</v>
      </c>
      <c r="PO234" s="106">
        <f>Juniori!PO54</f>
        <v>0</v>
      </c>
      <c r="PP234" s="106">
        <f>Juniori!PP54</f>
        <v>0</v>
      </c>
      <c r="PQ234" s="106">
        <f>Juniori!PQ54</f>
        <v>0</v>
      </c>
      <c r="PR234" s="106">
        <f>Juniori!PR54</f>
        <v>0</v>
      </c>
      <c r="PS234" s="106">
        <f>Juniori!PS54</f>
        <v>0</v>
      </c>
      <c r="PT234" s="106">
        <f>Juniori!PT54</f>
        <v>0</v>
      </c>
      <c r="PU234" s="106">
        <f>Juniori!PU54</f>
        <v>0</v>
      </c>
      <c r="PV234" s="106">
        <f>Juniori!PV54</f>
        <v>0</v>
      </c>
      <c r="PW234" s="106">
        <f>Juniori!PW54</f>
        <v>0</v>
      </c>
      <c r="PX234" s="106">
        <f>Juniori!PX54</f>
        <v>0</v>
      </c>
      <c r="PY234" s="106">
        <f>Juniori!PY54</f>
        <v>0</v>
      </c>
      <c r="PZ234" s="106">
        <f>Juniori!PZ54</f>
        <v>0</v>
      </c>
      <c r="QA234" s="106">
        <f>Juniori!QA54</f>
        <v>0</v>
      </c>
      <c r="QB234" s="106">
        <f>Juniori!QB54</f>
        <v>0</v>
      </c>
      <c r="QC234" s="106">
        <f>Juniori!QC54</f>
        <v>0</v>
      </c>
      <c r="QD234" s="106">
        <f>Juniori!QD54</f>
        <v>0</v>
      </c>
      <c r="QE234" s="106">
        <f>Juniori!QE54</f>
        <v>0</v>
      </c>
      <c r="QF234" s="106">
        <f>Juniori!QF54</f>
        <v>0</v>
      </c>
      <c r="QG234" s="106">
        <f>Juniori!QG54</f>
        <v>0</v>
      </c>
      <c r="QH234" s="106">
        <f>Juniori!QH54</f>
        <v>0</v>
      </c>
      <c r="QI234" s="106">
        <f>Juniori!QI54</f>
        <v>0</v>
      </c>
      <c r="QJ234" s="106">
        <f>Juniori!QJ54</f>
        <v>0</v>
      </c>
      <c r="QK234" s="106">
        <f>Juniori!QK54</f>
        <v>0</v>
      </c>
      <c r="QL234" s="106">
        <f>Juniori!QL54</f>
        <v>0</v>
      </c>
      <c r="QM234" s="106">
        <f>Juniori!QM54</f>
        <v>0</v>
      </c>
      <c r="QN234" s="106">
        <f>Juniori!QN54</f>
        <v>0</v>
      </c>
      <c r="QO234" s="106">
        <f>Juniori!QO54</f>
        <v>0</v>
      </c>
      <c r="QP234" s="106">
        <f>Juniori!QP54</f>
        <v>0</v>
      </c>
      <c r="QQ234" s="106">
        <f>Juniori!QQ54</f>
        <v>0</v>
      </c>
      <c r="QR234" s="106">
        <f>Juniori!QR54</f>
        <v>0</v>
      </c>
      <c r="QS234" s="106">
        <f>Juniori!QS54</f>
        <v>0</v>
      </c>
      <c r="QT234" s="106">
        <f>Juniori!QT54</f>
        <v>0</v>
      </c>
      <c r="QU234" s="106">
        <f>Juniori!QU54</f>
        <v>0</v>
      </c>
      <c r="QV234" s="106">
        <f>Juniori!QV54</f>
        <v>0</v>
      </c>
      <c r="QW234" s="106">
        <f>Juniori!QW54</f>
        <v>0</v>
      </c>
      <c r="QX234" s="106">
        <f>Juniori!QX54</f>
        <v>0</v>
      </c>
      <c r="QY234" s="106">
        <f>Juniori!QY54</f>
        <v>0</v>
      </c>
      <c r="QZ234" s="106">
        <f>Juniori!QZ54</f>
        <v>0</v>
      </c>
      <c r="RA234" s="106">
        <f>Juniori!RA54</f>
        <v>0</v>
      </c>
      <c r="RB234" s="106">
        <f>Juniori!RB54</f>
        <v>0</v>
      </c>
      <c r="RC234" s="106">
        <f>Juniori!RC54</f>
        <v>0</v>
      </c>
      <c r="RD234" s="106">
        <f>Juniori!RD54</f>
        <v>0</v>
      </c>
      <c r="RE234" s="106">
        <f>Juniori!RE54</f>
        <v>0</v>
      </c>
      <c r="RF234" s="106">
        <f>Juniori!RF54</f>
        <v>0</v>
      </c>
      <c r="RG234" s="106">
        <f>Juniori!RG54</f>
        <v>0</v>
      </c>
      <c r="RH234" s="106">
        <f>Juniori!RH54</f>
        <v>0</v>
      </c>
      <c r="RI234" s="106">
        <f>Juniori!RI54</f>
        <v>0</v>
      </c>
      <c r="RJ234" s="106">
        <f>Juniori!RJ54</f>
        <v>0</v>
      </c>
      <c r="RK234" s="106">
        <f>Juniori!RK54</f>
        <v>0</v>
      </c>
      <c r="RL234" s="106">
        <f>Juniori!RL54</f>
        <v>0</v>
      </c>
      <c r="RM234" s="106">
        <f>Juniori!RM54</f>
        <v>0</v>
      </c>
      <c r="RN234" s="106">
        <f>Juniori!RN54</f>
        <v>0</v>
      </c>
      <c r="RO234" s="106">
        <f>Juniori!RO54</f>
        <v>0</v>
      </c>
      <c r="RP234" s="106">
        <f>Juniori!RP54</f>
        <v>0</v>
      </c>
      <c r="RQ234" s="106">
        <f>Juniori!RQ54</f>
        <v>0</v>
      </c>
      <c r="RR234" s="106">
        <f>Juniori!RR54</f>
        <v>0</v>
      </c>
      <c r="RS234" s="106">
        <f>Juniori!RS54</f>
        <v>0</v>
      </c>
      <c r="RT234" s="106">
        <f>Juniori!RT54</f>
        <v>0</v>
      </c>
      <c r="RU234" s="106">
        <f>Juniori!RU54</f>
        <v>0</v>
      </c>
      <c r="RV234" s="106">
        <f>Juniori!RV54</f>
        <v>0</v>
      </c>
      <c r="RW234" s="106">
        <f>Juniori!RW54</f>
        <v>0</v>
      </c>
      <c r="RX234" s="106">
        <f>Juniori!RX54</f>
        <v>0</v>
      </c>
      <c r="RY234" s="106">
        <f>Juniori!RY54</f>
        <v>0</v>
      </c>
      <c r="RZ234" s="106">
        <f>Juniori!RZ54</f>
        <v>0</v>
      </c>
      <c r="SA234" s="106">
        <f>Juniori!SA54</f>
        <v>0</v>
      </c>
      <c r="SB234" s="106">
        <f>Juniori!SB54</f>
        <v>0</v>
      </c>
      <c r="SC234" s="106">
        <f>Juniori!SC54</f>
        <v>0</v>
      </c>
      <c r="SD234" s="106">
        <f>Juniori!SD54</f>
        <v>0</v>
      </c>
      <c r="SE234" s="106">
        <f>Juniori!SE54</f>
        <v>0</v>
      </c>
      <c r="SF234" s="106">
        <f>Juniori!SF54</f>
        <v>0</v>
      </c>
      <c r="SG234" s="106">
        <f>Juniori!SG54</f>
        <v>0</v>
      </c>
      <c r="SH234" s="106">
        <f>Juniori!SH54</f>
        <v>0</v>
      </c>
      <c r="SI234" s="106">
        <f>Juniori!SI54</f>
        <v>0</v>
      </c>
      <c r="SJ234" s="106">
        <f>Juniori!SJ54</f>
        <v>0</v>
      </c>
      <c r="SK234" s="106">
        <f>Juniori!SK54</f>
        <v>0</v>
      </c>
      <c r="SL234" s="106">
        <f>Juniori!SL54</f>
        <v>0</v>
      </c>
      <c r="SM234" s="106">
        <f>Juniori!SM54</f>
        <v>0</v>
      </c>
      <c r="SN234" s="106">
        <f>Juniori!SN54</f>
        <v>0</v>
      </c>
      <c r="SO234" s="106">
        <f>Juniori!SO54</f>
        <v>0</v>
      </c>
      <c r="SP234" s="106">
        <f>Juniori!SP54</f>
        <v>0</v>
      </c>
      <c r="SQ234" s="106">
        <f>Juniori!SQ54</f>
        <v>0</v>
      </c>
      <c r="SR234" s="106">
        <f>Juniori!SR54</f>
        <v>0</v>
      </c>
      <c r="SS234" s="106">
        <f>Juniori!SS54</f>
        <v>0</v>
      </c>
      <c r="ST234" s="106">
        <f>Juniori!ST54</f>
        <v>0</v>
      </c>
      <c r="SU234" s="106">
        <f>Juniori!SU54</f>
        <v>0</v>
      </c>
      <c r="SV234" s="106">
        <f>Juniori!SV54</f>
        <v>0</v>
      </c>
      <c r="SW234" s="106">
        <f>Juniori!SW54</f>
        <v>0</v>
      </c>
      <c r="SX234" s="106">
        <f>Juniori!SX54</f>
        <v>0</v>
      </c>
      <c r="SY234" s="106">
        <f>Juniori!SY54</f>
        <v>0</v>
      </c>
      <c r="SZ234" s="106">
        <f>Juniori!SZ54</f>
        <v>0</v>
      </c>
      <c r="TA234" s="106">
        <f>Juniori!TA54</f>
        <v>0</v>
      </c>
      <c r="TB234" s="106">
        <f>Juniori!TB54</f>
        <v>0</v>
      </c>
    </row>
    <row r="235" spans="1:522" s="1" customFormat="1" ht="18" customHeight="1" x14ac:dyDescent="0.25">
      <c r="A235" s="12"/>
      <c r="B235" s="11" t="s">
        <v>458</v>
      </c>
      <c r="C235" s="1">
        <v>10689</v>
      </c>
      <c r="E235" s="4" t="s">
        <v>239</v>
      </c>
      <c r="F235" s="1">
        <v>9253</v>
      </c>
      <c r="G235" s="9" t="s">
        <v>95</v>
      </c>
      <c r="H235" s="4" t="s">
        <v>49</v>
      </c>
      <c r="I235" s="1">
        <f t="shared" si="30"/>
        <v>0</v>
      </c>
      <c r="J235" s="12">
        <f>Tabuľka3[[#This Row],[Stĺpec9]]</f>
        <v>0</v>
      </c>
      <c r="K235" s="106">
        <f>Juniori!K53</f>
        <v>0</v>
      </c>
      <c r="L235" s="106">
        <f>Juniori!L53</f>
        <v>0</v>
      </c>
      <c r="M235" s="106">
        <f>Juniori!M53</f>
        <v>0</v>
      </c>
      <c r="N235" s="106">
        <f>Juniori!N53</f>
        <v>0</v>
      </c>
      <c r="O235" s="106">
        <f>Juniori!O53</f>
        <v>0</v>
      </c>
      <c r="P235" s="106">
        <f>Juniori!P53</f>
        <v>0</v>
      </c>
      <c r="Q235" s="106">
        <f>Juniori!Q53</f>
        <v>0</v>
      </c>
      <c r="R235" s="106">
        <f>Juniori!R53</f>
        <v>0</v>
      </c>
      <c r="S235" s="106">
        <f>Juniori!S53</f>
        <v>0</v>
      </c>
      <c r="T235" s="106">
        <f>Juniori!T53</f>
        <v>0</v>
      </c>
      <c r="U235" s="106">
        <f>Juniori!U53</f>
        <v>0</v>
      </c>
      <c r="V235" s="106">
        <f>Juniori!V53</f>
        <v>0</v>
      </c>
      <c r="W235" s="106">
        <f>Juniori!W53</f>
        <v>0</v>
      </c>
      <c r="X235" s="106">
        <f>Juniori!X53</f>
        <v>0</v>
      </c>
      <c r="Y235" s="106">
        <f>Juniori!Y53</f>
        <v>0</v>
      </c>
      <c r="Z235" s="106">
        <f>Juniori!Z53</f>
        <v>0</v>
      </c>
      <c r="AA235" s="106">
        <f>Juniori!AA53</f>
        <v>0</v>
      </c>
      <c r="AB235" s="106">
        <f>Juniori!AB53</f>
        <v>0</v>
      </c>
      <c r="AC235" s="106">
        <f>Juniori!AC53</f>
        <v>0</v>
      </c>
      <c r="AD235" s="106">
        <f>Juniori!AD53</f>
        <v>0</v>
      </c>
      <c r="AE235" s="106">
        <f>Juniori!AE53</f>
        <v>0</v>
      </c>
      <c r="AF235" s="106">
        <f>Juniori!AF53</f>
        <v>0</v>
      </c>
      <c r="AG235" s="106">
        <f>Juniori!AG53</f>
        <v>0</v>
      </c>
      <c r="AH235" s="106">
        <f>Juniori!AH53</f>
        <v>0</v>
      </c>
      <c r="AI235" s="106">
        <f>Juniori!AI53</f>
        <v>0</v>
      </c>
      <c r="AJ235" s="106">
        <f>Juniori!AJ53</f>
        <v>0</v>
      </c>
      <c r="AK235" s="106">
        <f>Juniori!AK53</f>
        <v>0</v>
      </c>
      <c r="AL235" s="106">
        <f>Juniori!AL53</f>
        <v>0</v>
      </c>
      <c r="AM235" s="106">
        <f>Juniori!AM53</f>
        <v>0</v>
      </c>
      <c r="AN235" s="106">
        <f>Juniori!AN53</f>
        <v>0</v>
      </c>
      <c r="AO235" s="106">
        <f>Juniori!AO53</f>
        <v>0</v>
      </c>
      <c r="AP235" s="106">
        <f>Juniori!AP53</f>
        <v>0</v>
      </c>
      <c r="AQ235" s="106">
        <f>Juniori!AQ53</f>
        <v>0</v>
      </c>
      <c r="AR235" s="106">
        <f>Juniori!AR53</f>
        <v>0</v>
      </c>
      <c r="AS235" s="106">
        <f>Juniori!AS53</f>
        <v>0</v>
      </c>
      <c r="AT235" s="106">
        <f>Juniori!AT53</f>
        <v>0</v>
      </c>
      <c r="AU235" s="106">
        <f>Juniori!AU53</f>
        <v>0</v>
      </c>
      <c r="AV235" s="106">
        <f>Juniori!AV53</f>
        <v>0</v>
      </c>
      <c r="AW235" s="106">
        <f>Juniori!AW53</f>
        <v>0</v>
      </c>
      <c r="AX235" s="106">
        <f>Juniori!AX53</f>
        <v>0</v>
      </c>
      <c r="AY235" s="106">
        <f>Juniori!AY53</f>
        <v>0</v>
      </c>
      <c r="AZ235" s="106">
        <f>Juniori!AZ53</f>
        <v>0</v>
      </c>
      <c r="BA235" s="106">
        <f>Juniori!BA53</f>
        <v>0</v>
      </c>
      <c r="BB235" s="106">
        <f>Juniori!BB53</f>
        <v>0</v>
      </c>
      <c r="BC235" s="106">
        <f>Juniori!BC53</f>
        <v>0</v>
      </c>
      <c r="BD235" s="106">
        <f>Juniori!BD53</f>
        <v>0</v>
      </c>
      <c r="BE235" s="106">
        <f>Juniori!BE53</f>
        <v>0</v>
      </c>
      <c r="BF235" s="106">
        <f>Juniori!BF53</f>
        <v>0</v>
      </c>
      <c r="BG235" s="106">
        <f>Juniori!BG53</f>
        <v>0</v>
      </c>
      <c r="BH235" s="106">
        <f>Juniori!BH53</f>
        <v>0</v>
      </c>
      <c r="BI235" s="106">
        <f>Juniori!BI53</f>
        <v>0</v>
      </c>
      <c r="BJ235" s="106">
        <f>Juniori!BJ53</f>
        <v>0</v>
      </c>
      <c r="BK235" s="106">
        <f>Juniori!BK53</f>
        <v>0</v>
      </c>
      <c r="BL235" s="106">
        <f>Juniori!BL53</f>
        <v>0</v>
      </c>
      <c r="BM235" s="106">
        <f>Juniori!BM53</f>
        <v>0</v>
      </c>
      <c r="BN235" s="106">
        <f>Juniori!BN53</f>
        <v>0</v>
      </c>
      <c r="BO235" s="106">
        <f>Juniori!BO53</f>
        <v>0</v>
      </c>
      <c r="BP235" s="106">
        <f>Juniori!BP53</f>
        <v>0</v>
      </c>
      <c r="BQ235" s="106">
        <f>Juniori!BQ53</f>
        <v>0</v>
      </c>
      <c r="BR235" s="106">
        <f>Juniori!BR53</f>
        <v>0</v>
      </c>
      <c r="BS235" s="106">
        <f>Juniori!BS53</f>
        <v>0</v>
      </c>
      <c r="BT235" s="106">
        <f>Juniori!BT53</f>
        <v>0</v>
      </c>
      <c r="BU235" s="106">
        <f>Juniori!BU53</f>
        <v>0</v>
      </c>
      <c r="BV235" s="106">
        <f>Juniori!BV53</f>
        <v>0</v>
      </c>
      <c r="BW235" s="106">
        <f>Juniori!BW53</f>
        <v>0</v>
      </c>
      <c r="BX235" s="106">
        <f>Juniori!BX53</f>
        <v>0</v>
      </c>
      <c r="BY235" s="106">
        <f>Juniori!BY53</f>
        <v>0</v>
      </c>
      <c r="BZ235" s="106">
        <f>Juniori!BZ53</f>
        <v>0</v>
      </c>
      <c r="CA235" s="106">
        <f>Juniori!CA53</f>
        <v>0</v>
      </c>
      <c r="CB235" s="106">
        <f>Juniori!CB53</f>
        <v>0</v>
      </c>
      <c r="CC235" s="106">
        <f>Juniori!CC53</f>
        <v>0</v>
      </c>
      <c r="CD235" s="106">
        <f>Juniori!CD53</f>
        <v>0</v>
      </c>
      <c r="CE235" s="106">
        <f>Juniori!CE53</f>
        <v>0</v>
      </c>
      <c r="CF235" s="106">
        <f>Juniori!CF53</f>
        <v>0</v>
      </c>
      <c r="CG235" s="106">
        <f>Juniori!CG53</f>
        <v>0</v>
      </c>
      <c r="CH235" s="106">
        <f>Juniori!CH53</f>
        <v>0</v>
      </c>
      <c r="CI235" s="106">
        <f>Juniori!CI53</f>
        <v>0</v>
      </c>
      <c r="CJ235" s="106">
        <f>Juniori!CJ53</f>
        <v>0</v>
      </c>
      <c r="CK235" s="106">
        <f>Juniori!CK53</f>
        <v>0</v>
      </c>
      <c r="CL235" s="106">
        <f>Juniori!CL53</f>
        <v>0</v>
      </c>
      <c r="CM235" s="106">
        <f>Juniori!CM53</f>
        <v>0</v>
      </c>
      <c r="CN235" s="106">
        <f>Juniori!CN53</f>
        <v>0</v>
      </c>
      <c r="CO235" s="106">
        <f>Juniori!CO53</f>
        <v>0</v>
      </c>
      <c r="CP235" s="106">
        <f>Juniori!CP53</f>
        <v>0</v>
      </c>
      <c r="CQ235" s="106">
        <f>Juniori!CQ53</f>
        <v>0</v>
      </c>
      <c r="CR235" s="106">
        <f>Juniori!CR53</f>
        <v>0</v>
      </c>
      <c r="CS235" s="106">
        <f>Juniori!CS53</f>
        <v>0</v>
      </c>
      <c r="CT235" s="106">
        <f>Juniori!CT53</f>
        <v>0</v>
      </c>
      <c r="CU235" s="106">
        <f>Juniori!CU53</f>
        <v>0</v>
      </c>
      <c r="CV235" s="106">
        <f>Juniori!CV53</f>
        <v>0</v>
      </c>
      <c r="CW235" s="106">
        <f>Juniori!CW53</f>
        <v>0</v>
      </c>
      <c r="CX235" s="106">
        <f>Juniori!CX53</f>
        <v>0</v>
      </c>
      <c r="CY235" s="106">
        <f>Juniori!CY53</f>
        <v>0</v>
      </c>
      <c r="CZ235" s="106">
        <f>Juniori!CZ53</f>
        <v>0</v>
      </c>
      <c r="DA235" s="106">
        <f>Juniori!DA53</f>
        <v>0</v>
      </c>
      <c r="DB235" s="106">
        <f>Juniori!DB53</f>
        <v>0</v>
      </c>
      <c r="DC235" s="106">
        <f>Juniori!DC53</f>
        <v>0</v>
      </c>
      <c r="DD235" s="106">
        <f>Juniori!DD53</f>
        <v>0</v>
      </c>
      <c r="DE235" s="106">
        <f>Juniori!DE53</f>
        <v>0</v>
      </c>
      <c r="DF235" s="106">
        <f>Juniori!DF53</f>
        <v>0</v>
      </c>
      <c r="DG235" s="106">
        <f>Juniori!DG53</f>
        <v>0</v>
      </c>
      <c r="DH235" s="106">
        <f>Juniori!DH53</f>
        <v>0</v>
      </c>
      <c r="DI235" s="106">
        <f>Juniori!DI53</f>
        <v>0</v>
      </c>
      <c r="DJ235" s="106">
        <f>Juniori!DJ53</f>
        <v>0</v>
      </c>
      <c r="DK235" s="106">
        <f>Juniori!DK53</f>
        <v>0</v>
      </c>
      <c r="DL235" s="106">
        <f>Juniori!DL53</f>
        <v>0</v>
      </c>
      <c r="DM235" s="106">
        <f>Juniori!DM53</f>
        <v>0</v>
      </c>
      <c r="DN235" s="106">
        <f>Juniori!DN53</f>
        <v>0</v>
      </c>
      <c r="DO235" s="106">
        <f>Juniori!DO53</f>
        <v>0</v>
      </c>
      <c r="DP235" s="106">
        <f>Juniori!DP53</f>
        <v>0</v>
      </c>
      <c r="DQ235" s="106">
        <f>Juniori!DQ53</f>
        <v>0</v>
      </c>
      <c r="DR235" s="106">
        <f>Juniori!DR53</f>
        <v>0</v>
      </c>
      <c r="DS235" s="106">
        <f>Juniori!DS53</f>
        <v>0</v>
      </c>
      <c r="DT235" s="106">
        <f>Juniori!DT53</f>
        <v>0</v>
      </c>
      <c r="DU235" s="106">
        <f>Juniori!DU53</f>
        <v>0</v>
      </c>
      <c r="DV235" s="106">
        <f>Juniori!DV53</f>
        <v>0</v>
      </c>
      <c r="DW235" s="106">
        <f>Juniori!DW53</f>
        <v>0</v>
      </c>
      <c r="DX235" s="106">
        <f>Juniori!DX53</f>
        <v>0</v>
      </c>
      <c r="DY235" s="106">
        <f>Juniori!DY53</f>
        <v>0</v>
      </c>
      <c r="DZ235" s="106">
        <f>Juniori!DZ53</f>
        <v>0</v>
      </c>
      <c r="EA235" s="106">
        <f>Juniori!EA53</f>
        <v>0</v>
      </c>
      <c r="EB235" s="106">
        <f>Juniori!EB53</f>
        <v>0</v>
      </c>
      <c r="EC235" s="106">
        <f>Juniori!EC53</f>
        <v>0</v>
      </c>
      <c r="ED235" s="106">
        <f>Juniori!ED53</f>
        <v>0</v>
      </c>
      <c r="EE235" s="106">
        <f>Juniori!EE53</f>
        <v>0</v>
      </c>
      <c r="EF235" s="106">
        <f>Juniori!EF53</f>
        <v>0</v>
      </c>
      <c r="EG235" s="106">
        <f>Juniori!EG53</f>
        <v>0</v>
      </c>
      <c r="EH235" s="106">
        <f>Juniori!EH53</f>
        <v>0</v>
      </c>
      <c r="EI235" s="106">
        <f>Juniori!EI53</f>
        <v>0</v>
      </c>
      <c r="EJ235" s="106">
        <f>Juniori!EJ53</f>
        <v>0</v>
      </c>
      <c r="EK235" s="106">
        <f>Juniori!EK53</f>
        <v>0</v>
      </c>
      <c r="EL235" s="106">
        <f>Juniori!EL53</f>
        <v>0</v>
      </c>
      <c r="EM235" s="106">
        <f>Juniori!EM53</f>
        <v>0</v>
      </c>
      <c r="EN235" s="106">
        <f>Juniori!EN53</f>
        <v>0</v>
      </c>
      <c r="EO235" s="106">
        <f>Juniori!EO53</f>
        <v>0</v>
      </c>
      <c r="EP235" s="106">
        <f>Juniori!EP53</f>
        <v>0</v>
      </c>
      <c r="EQ235" s="106">
        <f>Juniori!EQ53</f>
        <v>0</v>
      </c>
      <c r="ER235" s="106">
        <f>Juniori!ER53</f>
        <v>0</v>
      </c>
      <c r="ES235" s="106">
        <f>Juniori!ES53</f>
        <v>0</v>
      </c>
      <c r="ET235" s="106">
        <f>Juniori!ET53</f>
        <v>0</v>
      </c>
      <c r="EU235" s="106">
        <f>Juniori!EU53</f>
        <v>0</v>
      </c>
      <c r="EV235" s="106">
        <f>Juniori!EV53</f>
        <v>0</v>
      </c>
      <c r="EW235" s="106">
        <f>Juniori!EW53</f>
        <v>0</v>
      </c>
      <c r="EX235" s="106">
        <f>Juniori!EX53</f>
        <v>0</v>
      </c>
      <c r="EY235" s="106">
        <f>Juniori!EY53</f>
        <v>0</v>
      </c>
      <c r="EZ235" s="106">
        <f>Juniori!EZ53</f>
        <v>0</v>
      </c>
      <c r="FA235" s="106">
        <f>Juniori!FA53</f>
        <v>0</v>
      </c>
      <c r="FB235" s="106">
        <f>Juniori!FB53</f>
        <v>0</v>
      </c>
      <c r="FC235" s="106">
        <f>Juniori!FC53</f>
        <v>0</v>
      </c>
      <c r="FD235" s="106">
        <f>Juniori!FD53</f>
        <v>0</v>
      </c>
      <c r="FE235" s="106">
        <f>Juniori!FE53</f>
        <v>0</v>
      </c>
      <c r="FF235" s="106">
        <f>Juniori!FF53</f>
        <v>0</v>
      </c>
      <c r="FG235" s="106">
        <f>Juniori!FG53</f>
        <v>0</v>
      </c>
      <c r="FH235" s="106">
        <f>Juniori!FH53</f>
        <v>0</v>
      </c>
      <c r="FI235" s="106">
        <f>Juniori!FI53</f>
        <v>0</v>
      </c>
      <c r="FJ235" s="106">
        <f>Juniori!FJ53</f>
        <v>0</v>
      </c>
      <c r="FK235" s="106">
        <f>Juniori!FK53</f>
        <v>0</v>
      </c>
      <c r="FL235" s="106">
        <f>Juniori!FL53</f>
        <v>0</v>
      </c>
      <c r="FM235" s="106">
        <f>Juniori!FM53</f>
        <v>0</v>
      </c>
      <c r="FN235" s="106">
        <f>Juniori!FN53</f>
        <v>0</v>
      </c>
      <c r="FO235" s="106">
        <f>Juniori!FO53</f>
        <v>0</v>
      </c>
      <c r="FP235" s="106">
        <f>Juniori!FP53</f>
        <v>0</v>
      </c>
      <c r="FQ235" s="106">
        <f>Juniori!FQ53</f>
        <v>0</v>
      </c>
      <c r="FR235" s="106">
        <f>Juniori!FR53</f>
        <v>0</v>
      </c>
      <c r="FS235" s="106">
        <f>Juniori!FS53</f>
        <v>0</v>
      </c>
      <c r="FT235" s="106">
        <f>Juniori!FT53</f>
        <v>0</v>
      </c>
      <c r="FU235" s="106">
        <f>Juniori!FU53</f>
        <v>0</v>
      </c>
      <c r="FV235" s="106">
        <f>Juniori!FV53</f>
        <v>0</v>
      </c>
      <c r="FW235" s="106">
        <f>Juniori!FW53</f>
        <v>0</v>
      </c>
      <c r="FX235" s="106">
        <f>Juniori!FX53</f>
        <v>0</v>
      </c>
      <c r="FY235" s="106">
        <f>Juniori!FY53</f>
        <v>0</v>
      </c>
      <c r="FZ235" s="106">
        <f>Juniori!FZ53</f>
        <v>0</v>
      </c>
      <c r="GA235" s="106" t="str">
        <f>Juniori!GA53</f>
        <v>o</v>
      </c>
      <c r="GB235" s="106">
        <f>Juniori!GB53</f>
        <v>0</v>
      </c>
      <c r="GC235" s="106">
        <f>Juniori!GC53</f>
        <v>0</v>
      </c>
      <c r="GD235" s="106">
        <f>Juniori!GD53</f>
        <v>0</v>
      </c>
      <c r="GE235" s="106">
        <f>Juniori!GE53</f>
        <v>0</v>
      </c>
      <c r="GF235" s="106">
        <f>Juniori!GF53</f>
        <v>0</v>
      </c>
      <c r="GG235" s="106">
        <f>Juniori!GG53</f>
        <v>0</v>
      </c>
      <c r="GH235" s="106">
        <f>Juniori!GH53</f>
        <v>0</v>
      </c>
      <c r="GI235" s="106">
        <f>Juniori!GI53</f>
        <v>0</v>
      </c>
      <c r="GJ235" s="106">
        <f>Juniori!GJ53</f>
        <v>0</v>
      </c>
      <c r="GK235" s="106">
        <f>Juniori!GK53</f>
        <v>0</v>
      </c>
      <c r="GL235" s="106">
        <f>Juniori!GL53</f>
        <v>0</v>
      </c>
      <c r="GM235" s="106">
        <f>Juniori!GM53</f>
        <v>0</v>
      </c>
      <c r="GN235" s="106">
        <f>Juniori!GN53</f>
        <v>0</v>
      </c>
      <c r="GO235" s="106">
        <f>Juniori!GO53</f>
        <v>0</v>
      </c>
      <c r="GP235" s="106">
        <f>Juniori!GP53</f>
        <v>0</v>
      </c>
      <c r="GQ235" s="106">
        <f>Juniori!GQ53</f>
        <v>0</v>
      </c>
      <c r="GR235" s="106">
        <f>Juniori!GR53</f>
        <v>0</v>
      </c>
      <c r="GS235" s="106">
        <f>Juniori!GS53</f>
        <v>0</v>
      </c>
      <c r="GT235" s="106">
        <f>Juniori!GT53</f>
        <v>0</v>
      </c>
      <c r="GU235" s="106">
        <f>Juniori!GU53</f>
        <v>0</v>
      </c>
      <c r="GV235" s="106">
        <f>Juniori!GV53</f>
        <v>0</v>
      </c>
      <c r="GW235" s="106">
        <f>Juniori!GW53</f>
        <v>0</v>
      </c>
      <c r="GX235" s="106">
        <f>Juniori!GX53</f>
        <v>0</v>
      </c>
      <c r="GY235" s="106">
        <f>Juniori!GY53</f>
        <v>0</v>
      </c>
      <c r="GZ235" s="106">
        <f>Juniori!GZ53</f>
        <v>0</v>
      </c>
      <c r="HA235" s="106">
        <f>Juniori!HA53</f>
        <v>0</v>
      </c>
      <c r="HB235" s="106">
        <f>Juniori!HB53</f>
        <v>0</v>
      </c>
      <c r="HC235" s="106">
        <f>Juniori!HC53</f>
        <v>0</v>
      </c>
      <c r="HD235" s="106">
        <f>Juniori!HD53</f>
        <v>0</v>
      </c>
      <c r="HE235" s="106">
        <f>Juniori!HE53</f>
        <v>0</v>
      </c>
      <c r="HF235" s="106">
        <f>Juniori!HF53</f>
        <v>0</v>
      </c>
      <c r="HG235" s="106">
        <f>Juniori!HG53</f>
        <v>0</v>
      </c>
      <c r="HH235" s="106">
        <f>Juniori!HH53</f>
        <v>0</v>
      </c>
      <c r="HI235" s="106">
        <f>Juniori!HI53</f>
        <v>0</v>
      </c>
      <c r="HJ235" s="106">
        <f>Juniori!HJ53</f>
        <v>0</v>
      </c>
      <c r="HK235" s="106">
        <f>Juniori!HK53</f>
        <v>0</v>
      </c>
      <c r="HL235" s="106">
        <f>Juniori!HL53</f>
        <v>0</v>
      </c>
      <c r="HM235" s="106">
        <f>Juniori!HM53</f>
        <v>0</v>
      </c>
      <c r="HN235" s="106">
        <f>Juniori!HN53</f>
        <v>0</v>
      </c>
      <c r="HO235" s="106">
        <f>Juniori!HO53</f>
        <v>0</v>
      </c>
      <c r="HP235" s="106">
        <f>Juniori!HP53</f>
        <v>0</v>
      </c>
      <c r="HQ235" s="106">
        <f>Juniori!HQ53</f>
        <v>0</v>
      </c>
      <c r="HR235" s="106">
        <f>Juniori!HR53</f>
        <v>0</v>
      </c>
      <c r="HS235" s="106">
        <f>Juniori!HS53</f>
        <v>0</v>
      </c>
      <c r="HT235" s="106">
        <f>Juniori!HT53</f>
        <v>0</v>
      </c>
      <c r="HU235" s="106">
        <f>Juniori!HU53</f>
        <v>0</v>
      </c>
      <c r="HV235" s="106">
        <f>Juniori!HV53</f>
        <v>0</v>
      </c>
      <c r="HW235" s="106">
        <f>Juniori!HW53</f>
        <v>0</v>
      </c>
      <c r="HX235" s="106">
        <f>Juniori!HX53</f>
        <v>0</v>
      </c>
      <c r="HY235" s="106">
        <f>Juniori!HY53</f>
        <v>0</v>
      </c>
      <c r="HZ235" s="106">
        <f>Juniori!HZ53</f>
        <v>0</v>
      </c>
      <c r="IA235" s="106">
        <f>Juniori!IA53</f>
        <v>0</v>
      </c>
      <c r="IB235" s="106">
        <f>Juniori!IB53</f>
        <v>0</v>
      </c>
      <c r="IC235" s="106">
        <f>Juniori!IC53</f>
        <v>0</v>
      </c>
      <c r="ID235" s="106">
        <f>Juniori!ID53</f>
        <v>0</v>
      </c>
      <c r="IE235" s="106">
        <f>Juniori!IE53</f>
        <v>0</v>
      </c>
      <c r="IF235" s="106">
        <f>Juniori!IF53</f>
        <v>0</v>
      </c>
      <c r="IG235" s="106">
        <f>Juniori!IG53</f>
        <v>0</v>
      </c>
      <c r="IH235" s="106">
        <f>Juniori!IH53</f>
        <v>0</v>
      </c>
      <c r="II235" s="106">
        <f>Juniori!II53</f>
        <v>0</v>
      </c>
      <c r="IJ235" s="106">
        <f>Juniori!IJ53</f>
        <v>0</v>
      </c>
      <c r="IK235" s="106">
        <f>Juniori!IK53</f>
        <v>0</v>
      </c>
      <c r="IL235" s="106">
        <f>Juniori!IL53</f>
        <v>0</v>
      </c>
      <c r="IM235" s="106">
        <f>Juniori!IM53</f>
        <v>0</v>
      </c>
      <c r="IN235" s="106">
        <f>Juniori!IN53</f>
        <v>0</v>
      </c>
      <c r="IO235" s="106">
        <f>Juniori!IO53</f>
        <v>0</v>
      </c>
      <c r="IP235" s="106">
        <f>Juniori!IP53</f>
        <v>0</v>
      </c>
      <c r="IQ235" s="106">
        <f>Juniori!IQ53</f>
        <v>0</v>
      </c>
      <c r="IR235" s="106">
        <f>Juniori!IR53</f>
        <v>0</v>
      </c>
      <c r="IS235" s="106">
        <f>Juniori!IS53</f>
        <v>0</v>
      </c>
      <c r="IT235" s="106">
        <f>Juniori!IT53</f>
        <v>0</v>
      </c>
      <c r="IU235" s="106">
        <f>Juniori!IU53</f>
        <v>0</v>
      </c>
      <c r="IV235" s="106">
        <f>Juniori!IV53</f>
        <v>0</v>
      </c>
      <c r="IW235" s="106">
        <f>Juniori!IW53</f>
        <v>0</v>
      </c>
      <c r="IX235" s="106">
        <f>Juniori!IX53</f>
        <v>0</v>
      </c>
      <c r="IY235" s="106">
        <f>Juniori!IY53</f>
        <v>0</v>
      </c>
      <c r="IZ235" s="106">
        <f>Juniori!IZ53</f>
        <v>0</v>
      </c>
      <c r="JA235" s="106">
        <f>Juniori!JA53</f>
        <v>0</v>
      </c>
      <c r="JB235" s="106">
        <f>Juniori!JB53</f>
        <v>0</v>
      </c>
      <c r="JC235" s="106">
        <f>Juniori!JC53</f>
        <v>0</v>
      </c>
      <c r="JD235" s="106">
        <f>Juniori!JD53</f>
        <v>0</v>
      </c>
      <c r="JE235" s="106">
        <f>Juniori!JE53</f>
        <v>0</v>
      </c>
      <c r="JF235" s="106">
        <f>Juniori!JF53</f>
        <v>0</v>
      </c>
      <c r="JG235" s="106">
        <f>Juniori!JG53</f>
        <v>0</v>
      </c>
      <c r="JH235" s="106">
        <f>Juniori!JH53</f>
        <v>0</v>
      </c>
      <c r="JI235" s="106">
        <f>Juniori!JI53</f>
        <v>0</v>
      </c>
      <c r="JJ235" s="106">
        <f>Juniori!JJ53</f>
        <v>0</v>
      </c>
      <c r="JK235" s="106">
        <f>Juniori!JK53</f>
        <v>0</v>
      </c>
      <c r="JL235" s="106">
        <f>Juniori!JL53</f>
        <v>0</v>
      </c>
      <c r="JM235" s="106">
        <f>Juniori!JM53</f>
        <v>0</v>
      </c>
      <c r="JN235" s="106">
        <f>Juniori!JN53</f>
        <v>0</v>
      </c>
      <c r="JO235" s="106">
        <f>Juniori!JO53</f>
        <v>0</v>
      </c>
      <c r="JP235" s="106">
        <f>Juniori!JP53</f>
        <v>0</v>
      </c>
      <c r="JQ235" s="106">
        <f>Juniori!JQ53</f>
        <v>0</v>
      </c>
      <c r="JR235" s="106">
        <f>Juniori!JR53</f>
        <v>0</v>
      </c>
      <c r="JS235" s="106">
        <f>Juniori!JS53</f>
        <v>0</v>
      </c>
      <c r="JT235" s="106">
        <f>Juniori!JT53</f>
        <v>0</v>
      </c>
      <c r="JU235" s="106">
        <f>Juniori!JU53</f>
        <v>0</v>
      </c>
      <c r="JV235" s="106">
        <f>Juniori!JV53</f>
        <v>0</v>
      </c>
      <c r="JW235" s="106">
        <f>Juniori!JW53</f>
        <v>0</v>
      </c>
      <c r="JX235" s="106">
        <f>Juniori!JX53</f>
        <v>0</v>
      </c>
      <c r="JY235" s="106">
        <f>Juniori!JY53</f>
        <v>0</v>
      </c>
      <c r="JZ235" s="106">
        <f>Juniori!JZ53</f>
        <v>0</v>
      </c>
      <c r="KA235" s="106">
        <f>Juniori!KA53</f>
        <v>0</v>
      </c>
      <c r="KB235" s="106">
        <f>Juniori!KB53</f>
        <v>0</v>
      </c>
      <c r="KC235" s="106">
        <f>Juniori!KC53</f>
        <v>0</v>
      </c>
      <c r="KD235" s="106">
        <f>Juniori!KD53</f>
        <v>0</v>
      </c>
      <c r="KE235" s="106">
        <f>Juniori!KE53</f>
        <v>0</v>
      </c>
      <c r="KF235" s="106">
        <f>Juniori!KF53</f>
        <v>0</v>
      </c>
      <c r="KG235" s="106">
        <f>Juniori!KG53</f>
        <v>0</v>
      </c>
      <c r="KH235" s="106">
        <f>Juniori!KH53</f>
        <v>0</v>
      </c>
      <c r="KI235" s="106">
        <f>Juniori!KI53</f>
        <v>0</v>
      </c>
      <c r="KJ235" s="106">
        <f>Juniori!KJ53</f>
        <v>0</v>
      </c>
      <c r="KK235" s="106">
        <f>Juniori!KK53</f>
        <v>0</v>
      </c>
      <c r="KL235" s="106">
        <f>Juniori!KL53</f>
        <v>0</v>
      </c>
      <c r="KM235" s="106">
        <f>Juniori!KM53</f>
        <v>0</v>
      </c>
      <c r="KN235" s="106">
        <f>Juniori!KN53</f>
        <v>0</v>
      </c>
      <c r="KO235" s="106">
        <f>Juniori!KO53</f>
        <v>0</v>
      </c>
      <c r="KP235" s="106">
        <f>Juniori!KP53</f>
        <v>0</v>
      </c>
      <c r="KQ235" s="106">
        <f>Juniori!KQ53</f>
        <v>0</v>
      </c>
      <c r="KR235" s="106">
        <f>Juniori!KR53</f>
        <v>0</v>
      </c>
      <c r="KS235" s="106">
        <f>Juniori!KS53</f>
        <v>0</v>
      </c>
      <c r="KT235" s="106">
        <f>Juniori!KT53</f>
        <v>0</v>
      </c>
      <c r="KU235" s="106">
        <f>Juniori!KU53</f>
        <v>0</v>
      </c>
      <c r="KV235" s="106">
        <f>Juniori!KV53</f>
        <v>0</v>
      </c>
      <c r="KW235" s="106">
        <f>Juniori!KW53</f>
        <v>0</v>
      </c>
      <c r="KX235" s="106">
        <f>Juniori!KX53</f>
        <v>0</v>
      </c>
      <c r="KY235" s="106">
        <f>Juniori!KY53</f>
        <v>0</v>
      </c>
      <c r="KZ235" s="106">
        <f>Juniori!KZ53</f>
        <v>0</v>
      </c>
      <c r="LA235" s="106">
        <f>Juniori!LA53</f>
        <v>0</v>
      </c>
      <c r="LB235" s="106">
        <f>Juniori!LB53</f>
        <v>0</v>
      </c>
      <c r="LC235" s="106">
        <f>Juniori!LC53</f>
        <v>0</v>
      </c>
      <c r="LD235" s="106">
        <f>Juniori!LD53</f>
        <v>0</v>
      </c>
      <c r="LE235" s="106">
        <f>Juniori!LE53</f>
        <v>0</v>
      </c>
      <c r="LF235" s="106">
        <f>Juniori!LF53</f>
        <v>0</v>
      </c>
      <c r="LG235" s="106">
        <f>Juniori!LG53</f>
        <v>0</v>
      </c>
      <c r="LH235" s="106">
        <f>Juniori!LH53</f>
        <v>0</v>
      </c>
      <c r="LI235" s="106">
        <f>Juniori!LI53</f>
        <v>0</v>
      </c>
      <c r="LJ235" s="106">
        <f>Juniori!LJ53</f>
        <v>0</v>
      </c>
      <c r="LK235" s="106">
        <f>Juniori!LK53</f>
        <v>0</v>
      </c>
      <c r="LL235" s="106">
        <f>Juniori!LL53</f>
        <v>0</v>
      </c>
      <c r="LM235" s="106">
        <f>Juniori!LM53</f>
        <v>0</v>
      </c>
      <c r="LN235" s="106">
        <f>Juniori!LN53</f>
        <v>0</v>
      </c>
      <c r="LO235" s="106">
        <f>Juniori!LO53</f>
        <v>0</v>
      </c>
      <c r="LP235" s="106">
        <f>Juniori!LP53</f>
        <v>0</v>
      </c>
      <c r="LQ235" s="106">
        <f>Juniori!LQ53</f>
        <v>0</v>
      </c>
      <c r="LR235" s="106">
        <f>Juniori!LR53</f>
        <v>0</v>
      </c>
      <c r="LS235" s="106">
        <f>Juniori!LS53</f>
        <v>0</v>
      </c>
      <c r="LT235" s="106">
        <f>Juniori!LT53</f>
        <v>0</v>
      </c>
      <c r="LU235" s="106">
        <f>Juniori!LU53</f>
        <v>0</v>
      </c>
      <c r="LV235" s="106">
        <f>Juniori!LV53</f>
        <v>0</v>
      </c>
      <c r="LW235" s="106">
        <f>Juniori!LW53</f>
        <v>0</v>
      </c>
      <c r="LX235" s="106">
        <f>Juniori!LX53</f>
        <v>0</v>
      </c>
      <c r="LY235" s="106">
        <f>Juniori!LY53</f>
        <v>0</v>
      </c>
      <c r="LZ235" s="106">
        <f>Juniori!LZ53</f>
        <v>0</v>
      </c>
      <c r="MA235" s="106">
        <f>Juniori!MA53</f>
        <v>0</v>
      </c>
      <c r="MB235" s="106">
        <f>Juniori!MB53</f>
        <v>0</v>
      </c>
      <c r="MC235" s="106">
        <f>Juniori!MC53</f>
        <v>0</v>
      </c>
      <c r="MD235" s="106">
        <f>Juniori!MD53</f>
        <v>0</v>
      </c>
      <c r="ME235" s="106">
        <f>Juniori!ME53</f>
        <v>0</v>
      </c>
      <c r="MF235" s="106">
        <f>Juniori!MF53</f>
        <v>0</v>
      </c>
      <c r="MG235" s="106">
        <f>Juniori!MG53</f>
        <v>0</v>
      </c>
      <c r="MH235" s="106">
        <f>Juniori!MH53</f>
        <v>0</v>
      </c>
      <c r="MI235" s="106">
        <f>Juniori!MI53</f>
        <v>0</v>
      </c>
      <c r="MJ235" s="106">
        <f>Juniori!MJ53</f>
        <v>0</v>
      </c>
      <c r="MK235" s="106">
        <f>Juniori!MK53</f>
        <v>0</v>
      </c>
      <c r="ML235" s="106">
        <f>Juniori!ML53</f>
        <v>0</v>
      </c>
      <c r="MM235" s="106">
        <f>Juniori!MM53</f>
        <v>0</v>
      </c>
      <c r="MN235" s="106">
        <f>Juniori!MN53</f>
        <v>0</v>
      </c>
      <c r="MO235" s="106">
        <f>Juniori!MO53</f>
        <v>0</v>
      </c>
      <c r="MP235" s="106">
        <f>Juniori!MP53</f>
        <v>0</v>
      </c>
      <c r="MQ235" s="106">
        <f>Juniori!MQ53</f>
        <v>0</v>
      </c>
      <c r="MR235" s="106">
        <f>Juniori!MR53</f>
        <v>0</v>
      </c>
      <c r="MS235" s="106">
        <f>Juniori!MS53</f>
        <v>0</v>
      </c>
      <c r="MT235" s="106">
        <f>Juniori!MT53</f>
        <v>0</v>
      </c>
      <c r="MU235" s="106">
        <f>Juniori!MU53</f>
        <v>0</v>
      </c>
      <c r="MV235" s="106">
        <f>Juniori!MV53</f>
        <v>0</v>
      </c>
      <c r="MW235" s="106">
        <f>Juniori!MW53</f>
        <v>0</v>
      </c>
      <c r="MX235" s="106">
        <f>Juniori!MX53</f>
        <v>0</v>
      </c>
      <c r="MY235" s="106">
        <f>Juniori!MY53</f>
        <v>0</v>
      </c>
      <c r="MZ235" s="106">
        <f>Juniori!MZ53</f>
        <v>0</v>
      </c>
      <c r="NA235" s="106">
        <f>Juniori!NA53</f>
        <v>0</v>
      </c>
      <c r="NB235" s="106">
        <f>Juniori!NB53</f>
        <v>0</v>
      </c>
      <c r="NC235" s="106">
        <f>Juniori!NC53</f>
        <v>0</v>
      </c>
      <c r="ND235" s="106">
        <f>Juniori!ND53</f>
        <v>0</v>
      </c>
      <c r="NE235" s="106">
        <f>Juniori!NE53</f>
        <v>0</v>
      </c>
      <c r="NF235" s="106">
        <f>Juniori!NF53</f>
        <v>0</v>
      </c>
      <c r="NG235" s="106">
        <f>Juniori!NG53</f>
        <v>0</v>
      </c>
      <c r="NH235" s="106">
        <f>Juniori!NH53</f>
        <v>0</v>
      </c>
      <c r="NI235" s="106">
        <f>Juniori!NI53</f>
        <v>0</v>
      </c>
      <c r="NJ235" s="106">
        <f>Juniori!NJ53</f>
        <v>0</v>
      </c>
      <c r="NK235" s="106">
        <f>Juniori!NK53</f>
        <v>0</v>
      </c>
      <c r="NL235" s="106">
        <f>Juniori!NL53</f>
        <v>0</v>
      </c>
      <c r="NM235" s="106">
        <f>Juniori!NM53</f>
        <v>0</v>
      </c>
      <c r="NN235" s="106">
        <f>Juniori!NN53</f>
        <v>0</v>
      </c>
      <c r="NO235" s="106">
        <f>Juniori!NO53</f>
        <v>0</v>
      </c>
      <c r="NP235" s="106">
        <f>Juniori!NP53</f>
        <v>0</v>
      </c>
      <c r="NQ235" s="106">
        <f>Juniori!NQ53</f>
        <v>0</v>
      </c>
      <c r="NR235" s="106">
        <f>Juniori!NR53</f>
        <v>0</v>
      </c>
      <c r="NS235" s="106">
        <f>Juniori!NS53</f>
        <v>0</v>
      </c>
      <c r="NT235" s="106">
        <f>Juniori!NT53</f>
        <v>0</v>
      </c>
      <c r="NU235" s="106">
        <f>Juniori!NU53</f>
        <v>0</v>
      </c>
      <c r="NV235" s="106">
        <f>Juniori!NV53</f>
        <v>0</v>
      </c>
      <c r="NW235" s="106">
        <f>Juniori!NW53</f>
        <v>0</v>
      </c>
      <c r="NX235" s="106">
        <f>Juniori!NX53</f>
        <v>0</v>
      </c>
      <c r="NY235" s="106">
        <f>Juniori!NY53</f>
        <v>0</v>
      </c>
      <c r="NZ235" s="106">
        <f>Juniori!NZ53</f>
        <v>0</v>
      </c>
      <c r="OA235" s="106">
        <f>Juniori!OA53</f>
        <v>0</v>
      </c>
      <c r="OB235" s="106">
        <f>Juniori!OB53</f>
        <v>0</v>
      </c>
      <c r="OC235" s="106">
        <f>Juniori!OC53</f>
        <v>0</v>
      </c>
      <c r="OD235" s="106">
        <f>Juniori!OD53</f>
        <v>0</v>
      </c>
      <c r="OE235" s="106">
        <f>Juniori!OE53</f>
        <v>0</v>
      </c>
      <c r="OF235" s="106">
        <f>Juniori!OF53</f>
        <v>0</v>
      </c>
      <c r="OG235" s="106">
        <f>Juniori!OG53</f>
        <v>0</v>
      </c>
      <c r="OH235" s="106">
        <f>Juniori!OH53</f>
        <v>0</v>
      </c>
      <c r="OI235" s="106">
        <f>Juniori!OI53</f>
        <v>0</v>
      </c>
      <c r="OJ235" s="106">
        <f>Juniori!OJ53</f>
        <v>0</v>
      </c>
      <c r="OK235" s="106">
        <f>Juniori!OK53</f>
        <v>0</v>
      </c>
      <c r="OL235" s="106">
        <f>Juniori!OL53</f>
        <v>0</v>
      </c>
      <c r="OM235" s="106">
        <f>Juniori!OM53</f>
        <v>0</v>
      </c>
      <c r="ON235" s="106">
        <f>Juniori!ON53</f>
        <v>0</v>
      </c>
      <c r="OO235" s="106">
        <f>Juniori!OO53</f>
        <v>0</v>
      </c>
      <c r="OP235" s="106">
        <f>Juniori!OP53</f>
        <v>0</v>
      </c>
      <c r="OQ235" s="106">
        <f>Juniori!OQ53</f>
        <v>0</v>
      </c>
      <c r="OR235" s="106">
        <f>Juniori!OR53</f>
        <v>0</v>
      </c>
      <c r="OS235" s="106">
        <f>Juniori!OS53</f>
        <v>0</v>
      </c>
      <c r="OT235" s="106">
        <f>Juniori!OT53</f>
        <v>0</v>
      </c>
      <c r="OU235" s="106">
        <f>Juniori!OU53</f>
        <v>0</v>
      </c>
      <c r="OV235" s="106">
        <f>Juniori!OV53</f>
        <v>0</v>
      </c>
      <c r="OW235" s="106">
        <f>Juniori!OW53</f>
        <v>0</v>
      </c>
      <c r="OX235" s="106">
        <f>Juniori!OX53</f>
        <v>0</v>
      </c>
      <c r="OY235" s="106">
        <f>Juniori!OY53</f>
        <v>0</v>
      </c>
      <c r="OZ235" s="106">
        <f>Juniori!OZ53</f>
        <v>0</v>
      </c>
      <c r="PA235" s="106">
        <f>Juniori!PA53</f>
        <v>0</v>
      </c>
      <c r="PB235" s="106">
        <f>Juniori!PB53</f>
        <v>0</v>
      </c>
      <c r="PC235" s="106">
        <f>Juniori!PC53</f>
        <v>0</v>
      </c>
      <c r="PD235" s="106">
        <f>Juniori!PD53</f>
        <v>0</v>
      </c>
      <c r="PE235" s="106">
        <f>Juniori!PE53</f>
        <v>0</v>
      </c>
      <c r="PF235" s="106">
        <f>Juniori!PF53</f>
        <v>0</v>
      </c>
      <c r="PG235" s="106">
        <f>Juniori!PG53</f>
        <v>0</v>
      </c>
      <c r="PH235" s="106">
        <f>Juniori!PH53</f>
        <v>0</v>
      </c>
      <c r="PI235" s="106">
        <f>Juniori!PI53</f>
        <v>0</v>
      </c>
      <c r="PJ235" s="106">
        <f>Juniori!PJ53</f>
        <v>0</v>
      </c>
      <c r="PK235" s="106">
        <f>Juniori!PK53</f>
        <v>0</v>
      </c>
      <c r="PL235" s="106">
        <f>Juniori!PL53</f>
        <v>0</v>
      </c>
      <c r="PM235" s="106">
        <f>Juniori!PM53</f>
        <v>0</v>
      </c>
      <c r="PN235" s="106">
        <f>Juniori!PN53</f>
        <v>0</v>
      </c>
      <c r="PO235" s="106">
        <f>Juniori!PO53</f>
        <v>0</v>
      </c>
      <c r="PP235" s="106">
        <f>Juniori!PP53</f>
        <v>0</v>
      </c>
      <c r="PQ235" s="106">
        <f>Juniori!PQ53</f>
        <v>0</v>
      </c>
      <c r="PR235" s="106">
        <f>Juniori!PR53</f>
        <v>0</v>
      </c>
      <c r="PS235" s="106">
        <f>Juniori!PS53</f>
        <v>0</v>
      </c>
      <c r="PT235" s="106">
        <f>Juniori!PT53</f>
        <v>0</v>
      </c>
      <c r="PU235" s="106">
        <f>Juniori!PU53</f>
        <v>0</v>
      </c>
      <c r="PV235" s="106">
        <f>Juniori!PV53</f>
        <v>0</v>
      </c>
      <c r="PW235" s="106">
        <f>Juniori!PW53</f>
        <v>0</v>
      </c>
      <c r="PX235" s="106">
        <f>Juniori!PX53</f>
        <v>0</v>
      </c>
      <c r="PY235" s="106">
        <f>Juniori!PY53</f>
        <v>0</v>
      </c>
      <c r="PZ235" s="106">
        <f>Juniori!PZ53</f>
        <v>0</v>
      </c>
      <c r="QA235" s="106">
        <f>Juniori!QA53</f>
        <v>0</v>
      </c>
      <c r="QB235" s="106">
        <f>Juniori!QB53</f>
        <v>0</v>
      </c>
      <c r="QC235" s="106">
        <f>Juniori!QC53</f>
        <v>0</v>
      </c>
      <c r="QD235" s="106">
        <f>Juniori!QD53</f>
        <v>0</v>
      </c>
      <c r="QE235" s="106">
        <f>Juniori!QE53</f>
        <v>0</v>
      </c>
      <c r="QF235" s="106">
        <f>Juniori!QF53</f>
        <v>0</v>
      </c>
      <c r="QG235" s="106">
        <f>Juniori!QG53</f>
        <v>0</v>
      </c>
      <c r="QH235" s="106">
        <f>Juniori!QH53</f>
        <v>0</v>
      </c>
      <c r="QI235" s="106">
        <f>Juniori!QI53</f>
        <v>0</v>
      </c>
      <c r="QJ235" s="106">
        <f>Juniori!QJ53</f>
        <v>0</v>
      </c>
      <c r="QK235" s="106">
        <f>Juniori!QK53</f>
        <v>0</v>
      </c>
      <c r="QL235" s="106">
        <f>Juniori!QL53</f>
        <v>0</v>
      </c>
      <c r="QM235" s="106">
        <f>Juniori!QM53</f>
        <v>0</v>
      </c>
      <c r="QN235" s="106">
        <f>Juniori!QN53</f>
        <v>0</v>
      </c>
      <c r="QO235" s="106">
        <f>Juniori!QO53</f>
        <v>0</v>
      </c>
      <c r="QP235" s="106">
        <f>Juniori!QP53</f>
        <v>0</v>
      </c>
      <c r="QQ235" s="106">
        <f>Juniori!QQ53</f>
        <v>0</v>
      </c>
      <c r="QR235" s="106">
        <f>Juniori!QR53</f>
        <v>0</v>
      </c>
      <c r="QS235" s="106">
        <f>Juniori!QS53</f>
        <v>0</v>
      </c>
      <c r="QT235" s="106">
        <f>Juniori!QT53</f>
        <v>0</v>
      </c>
      <c r="QU235" s="106">
        <f>Juniori!QU53</f>
        <v>0</v>
      </c>
      <c r="QV235" s="106">
        <f>Juniori!QV53</f>
        <v>0</v>
      </c>
      <c r="QW235" s="106">
        <f>Juniori!QW53</f>
        <v>0</v>
      </c>
      <c r="QX235" s="106">
        <f>Juniori!QX53</f>
        <v>0</v>
      </c>
      <c r="QY235" s="106">
        <f>Juniori!QY53</f>
        <v>0</v>
      </c>
      <c r="QZ235" s="106">
        <f>Juniori!QZ53</f>
        <v>0</v>
      </c>
      <c r="RA235" s="106">
        <f>Juniori!RA53</f>
        <v>0</v>
      </c>
      <c r="RB235" s="106">
        <f>Juniori!RB53</f>
        <v>0</v>
      </c>
      <c r="RC235" s="106">
        <f>Juniori!RC53</f>
        <v>0</v>
      </c>
      <c r="RD235" s="106">
        <f>Juniori!RD53</f>
        <v>0</v>
      </c>
      <c r="RE235" s="106">
        <f>Juniori!RE53</f>
        <v>0</v>
      </c>
      <c r="RF235" s="106">
        <f>Juniori!RF53</f>
        <v>0</v>
      </c>
      <c r="RG235" s="106">
        <f>Juniori!RG53</f>
        <v>0</v>
      </c>
      <c r="RH235" s="106">
        <f>Juniori!RH53</f>
        <v>0</v>
      </c>
      <c r="RI235" s="106">
        <f>Juniori!RI53</f>
        <v>0</v>
      </c>
      <c r="RJ235" s="106">
        <f>Juniori!RJ53</f>
        <v>0</v>
      </c>
      <c r="RK235" s="106">
        <f>Juniori!RK53</f>
        <v>0</v>
      </c>
      <c r="RL235" s="106">
        <f>Juniori!RL53</f>
        <v>0</v>
      </c>
      <c r="RM235" s="106">
        <f>Juniori!RM53</f>
        <v>0</v>
      </c>
      <c r="RN235" s="106">
        <f>Juniori!RN53</f>
        <v>0</v>
      </c>
      <c r="RO235" s="106">
        <f>Juniori!RO53</f>
        <v>0</v>
      </c>
      <c r="RP235" s="106">
        <f>Juniori!RP53</f>
        <v>0</v>
      </c>
      <c r="RQ235" s="106">
        <f>Juniori!RQ53</f>
        <v>0</v>
      </c>
      <c r="RR235" s="106">
        <f>Juniori!RR53</f>
        <v>0</v>
      </c>
      <c r="RS235" s="106">
        <f>Juniori!RS53</f>
        <v>0</v>
      </c>
      <c r="RT235" s="106">
        <f>Juniori!RT53</f>
        <v>0</v>
      </c>
      <c r="RU235" s="106">
        <f>Juniori!RU53</f>
        <v>0</v>
      </c>
      <c r="RV235" s="106">
        <f>Juniori!RV53</f>
        <v>0</v>
      </c>
      <c r="RW235" s="106">
        <f>Juniori!RW53</f>
        <v>0</v>
      </c>
      <c r="RX235" s="106">
        <f>Juniori!RX53</f>
        <v>0</v>
      </c>
      <c r="RY235" s="106">
        <f>Juniori!RY53</f>
        <v>0</v>
      </c>
      <c r="RZ235" s="106">
        <f>Juniori!RZ53</f>
        <v>0</v>
      </c>
      <c r="SA235" s="106">
        <f>Juniori!SA53</f>
        <v>0</v>
      </c>
      <c r="SB235" s="106">
        <f>Juniori!SB53</f>
        <v>0</v>
      </c>
      <c r="SC235" s="106">
        <f>Juniori!SC53</f>
        <v>0</v>
      </c>
      <c r="SD235" s="106">
        <f>Juniori!SD53</f>
        <v>0</v>
      </c>
      <c r="SE235" s="106">
        <f>Juniori!SE53</f>
        <v>0</v>
      </c>
      <c r="SF235" s="106">
        <f>Juniori!SF53</f>
        <v>0</v>
      </c>
      <c r="SG235" s="106">
        <f>Juniori!SG53</f>
        <v>0</v>
      </c>
      <c r="SH235" s="106">
        <f>Juniori!SH53</f>
        <v>0</v>
      </c>
      <c r="SI235" s="106">
        <f>Juniori!SI53</f>
        <v>0</v>
      </c>
      <c r="SJ235" s="106">
        <f>Juniori!SJ53</f>
        <v>0</v>
      </c>
      <c r="SK235" s="106">
        <f>Juniori!SK53</f>
        <v>0</v>
      </c>
      <c r="SL235" s="106">
        <f>Juniori!SL53</f>
        <v>0</v>
      </c>
      <c r="SM235" s="106">
        <f>Juniori!SM53</f>
        <v>0</v>
      </c>
      <c r="SN235" s="106">
        <f>Juniori!SN53</f>
        <v>0</v>
      </c>
      <c r="SO235" s="106">
        <f>Juniori!SO53</f>
        <v>0</v>
      </c>
      <c r="SP235" s="106">
        <f>Juniori!SP53</f>
        <v>0</v>
      </c>
      <c r="SQ235" s="106">
        <f>Juniori!SQ53</f>
        <v>0</v>
      </c>
      <c r="SR235" s="106">
        <f>Juniori!SR53</f>
        <v>0</v>
      </c>
      <c r="SS235" s="106">
        <f>Juniori!SS53</f>
        <v>0</v>
      </c>
      <c r="ST235" s="106">
        <f>Juniori!ST53</f>
        <v>0</v>
      </c>
      <c r="SU235" s="106">
        <f>Juniori!SU53</f>
        <v>0</v>
      </c>
      <c r="SV235" s="106">
        <f>Juniori!SV53</f>
        <v>0</v>
      </c>
      <c r="SW235" s="106">
        <f>Juniori!SW53</f>
        <v>0</v>
      </c>
      <c r="SX235" s="106">
        <f>Juniori!SX53</f>
        <v>0</v>
      </c>
      <c r="SY235" s="106">
        <f>Juniori!SY53</f>
        <v>0</v>
      </c>
      <c r="SZ235" s="106">
        <f>Juniori!SZ53</f>
        <v>0</v>
      </c>
      <c r="TA235" s="106">
        <f>Juniori!TA53</f>
        <v>0</v>
      </c>
      <c r="TB235" s="106">
        <f>Juniori!TB53</f>
        <v>0</v>
      </c>
    </row>
    <row r="236" spans="1:522" s="1" customFormat="1" ht="18" customHeight="1" x14ac:dyDescent="0.25">
      <c r="A236" s="12"/>
      <c r="B236" s="11" t="s">
        <v>650</v>
      </c>
      <c r="C236" s="1">
        <v>8780</v>
      </c>
      <c r="E236" s="4" t="s">
        <v>402</v>
      </c>
      <c r="F236" s="1">
        <v>9965</v>
      </c>
      <c r="G236" s="9" t="s">
        <v>100</v>
      </c>
      <c r="H236" s="4" t="s">
        <v>19</v>
      </c>
      <c r="I236" s="1">
        <f t="shared" si="30"/>
        <v>0</v>
      </c>
      <c r="J236" s="12">
        <f>Tabuľka3[[#This Row],[Stĺpec9]]</f>
        <v>0</v>
      </c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06"/>
      <c r="CI236" s="106"/>
      <c r="CJ236" s="106"/>
      <c r="CK236" s="106"/>
      <c r="CL236" s="106"/>
      <c r="CM236" s="106"/>
      <c r="CN236" s="106"/>
      <c r="CO236" s="106"/>
      <c r="CP236" s="106"/>
      <c r="CQ236" s="106"/>
      <c r="CR236" s="106"/>
      <c r="CS236" s="106"/>
      <c r="CT236" s="106"/>
      <c r="CU236" s="106"/>
      <c r="CV236" s="106"/>
      <c r="CW236" s="106"/>
      <c r="CX236" s="106"/>
      <c r="CY236" s="106"/>
      <c r="CZ236" s="106"/>
      <c r="DA236" s="106"/>
      <c r="DB236" s="106"/>
      <c r="DC236" s="106"/>
      <c r="DD236" s="106"/>
      <c r="DE236" s="106"/>
      <c r="DF236" s="106"/>
      <c r="DG236" s="106"/>
      <c r="DH236" s="106"/>
      <c r="DI236" s="106"/>
      <c r="DJ236" s="106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6"/>
      <c r="DV236" s="106"/>
      <c r="DW236" s="106"/>
      <c r="DX236" s="106"/>
      <c r="DY236" s="106"/>
      <c r="DZ236" s="106"/>
      <c r="EA236" s="106"/>
      <c r="EB236" s="106"/>
      <c r="EC236" s="106"/>
      <c r="ED236" s="106"/>
      <c r="EE236" s="106"/>
      <c r="EF236" s="106"/>
      <c r="EG236" s="106"/>
      <c r="EH236" s="106"/>
      <c r="EI236" s="106"/>
      <c r="EJ236" s="106"/>
      <c r="EK236" s="106"/>
      <c r="EL236" s="106"/>
      <c r="EM236" s="106"/>
      <c r="EN236" s="106"/>
      <c r="EO236" s="106"/>
      <c r="EP236" s="106"/>
      <c r="EQ236" s="106"/>
      <c r="ER236" s="106"/>
      <c r="ES236" s="106"/>
      <c r="ET236" s="106"/>
      <c r="EU236" s="106"/>
      <c r="EV236" s="106"/>
      <c r="EW236" s="106"/>
      <c r="EX236" s="106"/>
      <c r="EY236" s="106"/>
      <c r="EZ236" s="106"/>
      <c r="FA236" s="106"/>
      <c r="FB236" s="106"/>
      <c r="FC236" s="106"/>
      <c r="FD236" s="106"/>
      <c r="FE236" s="106"/>
      <c r="FF236" s="106"/>
      <c r="FG236" s="106"/>
      <c r="FH236" s="106"/>
      <c r="FI236" s="106"/>
      <c r="FJ236" s="106"/>
      <c r="FK236" s="106"/>
      <c r="FL236" s="106"/>
      <c r="FM236" s="106"/>
      <c r="FN236" s="106"/>
      <c r="FO236" s="106"/>
      <c r="FP236" s="106"/>
      <c r="FQ236" s="106"/>
      <c r="FR236" s="106"/>
      <c r="FS236" s="106"/>
      <c r="FT236" s="106"/>
      <c r="FU236" s="106"/>
      <c r="FV236" s="106"/>
      <c r="FW236" s="106"/>
      <c r="FX236" s="106"/>
      <c r="FY236" s="106"/>
      <c r="FZ236" s="106"/>
      <c r="GA236" s="106"/>
      <c r="GB236" s="106"/>
      <c r="GC236" s="106"/>
      <c r="GD236" s="106"/>
      <c r="GE236" s="106"/>
      <c r="GF236" s="106"/>
      <c r="GG236" s="106"/>
      <c r="GH236" s="106"/>
      <c r="GI236" s="106"/>
      <c r="GJ236" s="106"/>
      <c r="GK236" s="106"/>
      <c r="GL236" s="106"/>
      <c r="GM236" s="106"/>
      <c r="GN236" s="106"/>
      <c r="GO236" s="106"/>
      <c r="GP236" s="106"/>
      <c r="GQ236" s="106"/>
      <c r="GR236" s="106"/>
      <c r="GS236" s="106"/>
      <c r="GT236" s="106"/>
      <c r="GU236" s="106"/>
      <c r="GV236" s="106"/>
      <c r="GW236" s="106"/>
      <c r="GX236" s="106"/>
      <c r="GY236" s="106"/>
      <c r="GZ236" s="106"/>
      <c r="HA236" s="106"/>
      <c r="HB236" s="106"/>
      <c r="HC236" s="106"/>
      <c r="HD236" s="106"/>
      <c r="HE236" s="106"/>
      <c r="HF236" s="106"/>
      <c r="HG236" s="106"/>
      <c r="HH236" s="106"/>
      <c r="HI236" s="106"/>
      <c r="HJ236" s="106"/>
      <c r="HK236" s="106"/>
      <c r="HL236" s="106"/>
      <c r="HM236" s="106"/>
      <c r="HN236" s="106"/>
      <c r="HO236" s="106"/>
      <c r="HP236" s="106"/>
      <c r="HQ236" s="106"/>
      <c r="HR236" s="106"/>
      <c r="HS236" s="106"/>
      <c r="HT236" s="106"/>
      <c r="HU236" s="106"/>
      <c r="HV236" s="106"/>
      <c r="HW236" s="106"/>
      <c r="HX236" s="106"/>
      <c r="HY236" s="106"/>
      <c r="HZ236" s="106"/>
      <c r="IA236" s="106"/>
      <c r="IB236" s="106"/>
      <c r="IC236" s="106"/>
      <c r="ID236" s="106"/>
      <c r="IE236" s="106"/>
      <c r="IF236" s="106"/>
      <c r="IG236" s="106"/>
      <c r="IH236" s="106"/>
      <c r="II236" s="106"/>
      <c r="IJ236" s="106"/>
      <c r="IK236" s="106"/>
      <c r="IL236" s="106"/>
      <c r="IM236" s="106"/>
      <c r="IN236" s="106"/>
      <c r="IO236" s="106"/>
      <c r="IP236" s="106"/>
      <c r="IQ236" s="106"/>
      <c r="IR236" s="106"/>
      <c r="IS236" s="106"/>
      <c r="IT236" s="106"/>
      <c r="IU236" s="106"/>
      <c r="IV236" s="106"/>
      <c r="IW236" s="106"/>
      <c r="IX236" s="106"/>
      <c r="IY236" s="106"/>
      <c r="IZ236" s="106"/>
      <c r="JA236" s="106"/>
      <c r="JB236" s="106"/>
      <c r="JC236" s="106"/>
      <c r="JD236" s="106"/>
      <c r="JE236" s="106"/>
      <c r="JF236" s="106"/>
      <c r="JG236" s="106"/>
      <c r="JH236" s="106"/>
      <c r="JI236" s="106"/>
      <c r="JJ236" s="106"/>
      <c r="JK236" s="106"/>
      <c r="JL236" s="106"/>
      <c r="JM236" s="106"/>
      <c r="JN236" s="106"/>
      <c r="JO236" s="106"/>
      <c r="JP236" s="106"/>
      <c r="JQ236" s="106"/>
      <c r="JR236" s="106"/>
      <c r="JS236" s="106"/>
      <c r="JT236" s="106"/>
      <c r="JU236" s="106"/>
      <c r="JV236" s="106"/>
      <c r="JW236" s="106"/>
      <c r="JX236" s="106"/>
      <c r="JY236" s="106"/>
      <c r="JZ236" s="106"/>
      <c r="KA236" s="106"/>
      <c r="KB236" s="106"/>
      <c r="KC236" s="106"/>
      <c r="KD236" s="106"/>
      <c r="KE236" s="106"/>
      <c r="KF236" s="106"/>
      <c r="KG236" s="106"/>
      <c r="KH236" s="106"/>
      <c r="KI236" s="106"/>
      <c r="KJ236" s="106"/>
      <c r="KK236" s="106"/>
      <c r="KL236" s="106"/>
      <c r="KM236" s="106"/>
      <c r="KN236" s="106"/>
      <c r="KO236" s="106"/>
      <c r="KP236" s="106"/>
      <c r="KQ236" s="106"/>
      <c r="KR236" s="106"/>
      <c r="KS236" s="106"/>
      <c r="KT236" s="106"/>
      <c r="KU236" s="106"/>
      <c r="KV236" s="106"/>
      <c r="KW236" s="106"/>
      <c r="KX236" s="106"/>
      <c r="KY236" s="106"/>
      <c r="KZ236" s="106"/>
      <c r="LA236" s="106"/>
      <c r="LB236" s="106"/>
      <c r="LC236" s="106"/>
      <c r="LD236" s="106"/>
      <c r="LE236" s="106"/>
      <c r="LF236" s="106"/>
      <c r="LG236" s="106"/>
      <c r="LH236" s="106"/>
      <c r="LI236" s="106"/>
      <c r="LJ236" s="106"/>
      <c r="LK236" s="106"/>
      <c r="LL236" s="106"/>
      <c r="LM236" s="106"/>
      <c r="LN236" s="106"/>
      <c r="LO236" s="106"/>
      <c r="LP236" s="106"/>
      <c r="LQ236" s="106"/>
      <c r="LR236" s="106"/>
      <c r="LS236" s="106"/>
      <c r="LT236" s="106"/>
      <c r="LU236" s="106"/>
      <c r="LV236" s="68"/>
      <c r="LW236" s="68"/>
      <c r="LX236" s="68"/>
      <c r="LY236" s="68"/>
      <c r="LZ236" s="68"/>
      <c r="MA236" s="68"/>
      <c r="MB236" s="68"/>
      <c r="MC236" s="68"/>
      <c r="MD236" s="68"/>
      <c r="ME236" s="68"/>
      <c r="MF236" s="68"/>
      <c r="MG236" s="68"/>
      <c r="MH236" s="68"/>
      <c r="MI236" s="68"/>
      <c r="MJ236" s="68"/>
      <c r="MK236" s="68"/>
      <c r="ML236" s="68"/>
      <c r="MM236" s="68"/>
      <c r="MN236" s="68"/>
      <c r="MO236" s="68"/>
      <c r="MP236" s="68"/>
      <c r="MQ236" s="68"/>
      <c r="MR236" s="68"/>
      <c r="MS236" s="68"/>
      <c r="MT236" s="68"/>
      <c r="MU236" s="68"/>
      <c r="MV236" s="68"/>
      <c r="MW236" s="68"/>
      <c r="MX236" s="68"/>
      <c r="MY236" s="68"/>
      <c r="MZ236" s="68"/>
      <c r="NA236" s="68"/>
      <c r="NB236" s="68"/>
      <c r="NC236" s="68"/>
      <c r="ND236" s="68"/>
      <c r="NE236" s="68"/>
      <c r="NF236" s="68"/>
      <c r="NG236" s="68"/>
      <c r="NH236" s="68"/>
      <c r="NI236" s="68"/>
      <c r="NJ236" s="68"/>
      <c r="NK236" s="68"/>
      <c r="NL236" s="68"/>
      <c r="NM236" s="68"/>
      <c r="NN236" s="68"/>
      <c r="NO236" s="68"/>
      <c r="NP236" s="68"/>
      <c r="NQ236" s="68"/>
      <c r="NR236" s="68"/>
      <c r="NS236" s="68"/>
      <c r="NT236" s="68"/>
      <c r="NU236" s="68"/>
      <c r="NV236" s="68"/>
      <c r="NW236" s="68"/>
      <c r="NX236" s="68"/>
      <c r="NY236" s="68"/>
      <c r="NZ236" s="68"/>
      <c r="OA236" s="68"/>
      <c r="OB236" s="68"/>
      <c r="OC236" s="68"/>
      <c r="OD236" s="68"/>
      <c r="OE236" s="68"/>
      <c r="OF236" s="68"/>
      <c r="OG236" s="68"/>
      <c r="OH236" s="68"/>
      <c r="OI236" s="68"/>
      <c r="OJ236" s="68"/>
      <c r="OK236" s="68"/>
      <c r="OL236" s="68"/>
      <c r="OM236" s="68"/>
      <c r="ON236" s="68"/>
      <c r="OO236" s="68"/>
      <c r="OP236" s="68"/>
      <c r="OQ236" s="68"/>
      <c r="OR236" s="68"/>
      <c r="OS236" s="68"/>
      <c r="OT236" s="68"/>
      <c r="OU236" s="68"/>
      <c r="OV236" s="68"/>
      <c r="OW236" s="68"/>
      <c r="OX236" s="68"/>
      <c r="OY236" s="68"/>
      <c r="OZ236" s="68"/>
      <c r="PA236" s="68"/>
      <c r="PB236" s="68"/>
      <c r="PC236" s="68"/>
      <c r="PD236" s="68"/>
      <c r="PE236" s="68"/>
      <c r="PF236" s="68"/>
      <c r="PG236" s="68"/>
      <c r="PH236" s="68"/>
      <c r="PI236" s="68"/>
      <c r="PJ236" s="68"/>
      <c r="PK236" s="68"/>
      <c r="PL236" s="68"/>
      <c r="PM236" s="68"/>
      <c r="PN236" s="68"/>
      <c r="PO236" s="68"/>
      <c r="PP236" s="68"/>
      <c r="PQ236" s="68"/>
      <c r="PR236" s="68"/>
      <c r="PS236" s="68"/>
      <c r="PT236" s="68"/>
      <c r="PU236" s="68"/>
      <c r="PV236" s="68"/>
      <c r="PW236" s="68"/>
      <c r="PX236" s="68"/>
      <c r="PY236" s="68"/>
      <c r="PZ236" s="68"/>
      <c r="QA236" s="68"/>
      <c r="QB236" s="68"/>
      <c r="QC236" s="68"/>
      <c r="QD236" s="68"/>
      <c r="QE236" s="68"/>
      <c r="QF236" s="68"/>
      <c r="QG236" s="68"/>
      <c r="QH236" s="68"/>
      <c r="QI236" s="68"/>
      <c r="QJ236" s="68"/>
      <c r="QK236" s="68"/>
      <c r="QL236" s="68"/>
      <c r="QM236" s="68"/>
      <c r="QN236" s="68"/>
      <c r="QO236" s="68"/>
      <c r="QP236" s="68"/>
      <c r="QQ236" s="68"/>
      <c r="QR236" s="68"/>
      <c r="QS236" s="68"/>
      <c r="QT236" s="68"/>
      <c r="QU236" s="68"/>
      <c r="QV236" s="68"/>
      <c r="QW236" s="68"/>
      <c r="QX236" s="68"/>
      <c r="QY236" s="68"/>
      <c r="QZ236" s="68"/>
      <c r="RA236" s="68"/>
      <c r="RB236" s="68"/>
      <c r="RC236" s="68"/>
      <c r="RD236" s="68"/>
      <c r="RE236" s="68"/>
      <c r="RF236" s="68"/>
      <c r="RG236" s="68"/>
      <c r="RH236" s="68"/>
      <c r="RI236" s="68"/>
      <c r="RJ236" s="106"/>
      <c r="RK236" s="106"/>
      <c r="RL236" s="106"/>
      <c r="RM236" s="106"/>
      <c r="RN236" s="106"/>
      <c r="RO236" s="106"/>
      <c r="RP236" s="106"/>
      <c r="RQ236" s="106"/>
      <c r="RR236" s="106"/>
      <c r="RS236" s="106"/>
      <c r="RT236" s="106"/>
      <c r="RU236" s="106"/>
      <c r="RV236" s="106"/>
      <c r="RW236" s="106"/>
      <c r="RX236" s="106"/>
      <c r="RY236" s="106"/>
      <c r="RZ236" s="106"/>
      <c r="SA236" s="106" t="s">
        <v>641</v>
      </c>
      <c r="SB236" s="106"/>
      <c r="SC236" s="106"/>
      <c r="SD236" s="106"/>
      <c r="SE236" s="106"/>
      <c r="SF236" s="106" t="s">
        <v>641</v>
      </c>
      <c r="SG236" s="106"/>
      <c r="SH236" s="106"/>
      <c r="SI236" s="106"/>
      <c r="SJ236" s="106"/>
      <c r="SK236" s="106"/>
      <c r="SL236" s="106"/>
      <c r="SM236" s="106"/>
      <c r="SN236" s="106"/>
      <c r="SO236" s="106"/>
      <c r="SP236" s="106"/>
      <c r="SQ236" s="106"/>
      <c r="SR236" s="106"/>
      <c r="SS236" s="106"/>
      <c r="ST236" s="106"/>
      <c r="SU236" s="106"/>
      <c r="SV236" s="106"/>
      <c r="SW236" s="106"/>
      <c r="SX236" s="106"/>
      <c r="SY236" s="106"/>
      <c r="SZ236" s="106"/>
      <c r="TA236" s="106"/>
      <c r="TB236" s="106"/>
    </row>
    <row r="237" spans="1:522" s="1" customFormat="1" ht="18" customHeight="1" x14ac:dyDescent="0.25">
      <c r="A237" s="12"/>
      <c r="B237" s="11" t="s">
        <v>525</v>
      </c>
      <c r="E237" s="4" t="s">
        <v>524</v>
      </c>
      <c r="G237" s="9" t="s">
        <v>97</v>
      </c>
      <c r="H237" s="4" t="s">
        <v>526</v>
      </c>
      <c r="I237" s="1">
        <f t="shared" si="30"/>
        <v>0</v>
      </c>
      <c r="J237" s="12">
        <f>Tabuľka3[[#This Row],[Stĺpec9]]</f>
        <v>0</v>
      </c>
      <c r="K237" s="106">
        <f>Seniori!K105</f>
        <v>0</v>
      </c>
      <c r="L237" s="106">
        <f>Seniori!L105</f>
        <v>0</v>
      </c>
      <c r="M237" s="106">
        <f>Seniori!M105</f>
        <v>0</v>
      </c>
      <c r="N237" s="106">
        <f>Seniori!N105</f>
        <v>0</v>
      </c>
      <c r="O237" s="106">
        <f>Seniori!O105</f>
        <v>0</v>
      </c>
      <c r="P237" s="106">
        <f>Seniori!P105</f>
        <v>0</v>
      </c>
      <c r="Q237" s="106">
        <f>Seniori!Q105</f>
        <v>0</v>
      </c>
      <c r="R237" s="106">
        <f>Seniori!R105</f>
        <v>0</v>
      </c>
      <c r="S237" s="106">
        <f>Seniori!S105</f>
        <v>0</v>
      </c>
      <c r="T237" s="106">
        <f>Seniori!T105</f>
        <v>0</v>
      </c>
      <c r="U237" s="106">
        <f>Seniori!U105</f>
        <v>0</v>
      </c>
      <c r="V237" s="106">
        <f>Seniori!V105</f>
        <v>0</v>
      </c>
      <c r="W237" s="106">
        <f>Seniori!W105</f>
        <v>0</v>
      </c>
      <c r="X237" s="106">
        <f>Seniori!X105</f>
        <v>0</v>
      </c>
      <c r="Y237" s="106">
        <f>Seniori!Y105</f>
        <v>0</v>
      </c>
      <c r="Z237" s="106">
        <f>Seniori!Z105</f>
        <v>0</v>
      </c>
      <c r="AA237" s="106">
        <f>Seniori!AA105</f>
        <v>0</v>
      </c>
      <c r="AB237" s="106">
        <f>Seniori!AB105</f>
        <v>0</v>
      </c>
      <c r="AC237" s="106">
        <f>Seniori!AC105</f>
        <v>0</v>
      </c>
      <c r="AD237" s="106">
        <f>Seniori!AD105</f>
        <v>0</v>
      </c>
      <c r="AE237" s="106">
        <f>Seniori!AE105</f>
        <v>0</v>
      </c>
      <c r="AF237" s="106">
        <f>Seniori!AF105</f>
        <v>0</v>
      </c>
      <c r="AG237" s="106">
        <f>Seniori!AG105</f>
        <v>0</v>
      </c>
      <c r="AH237" s="106">
        <f>Seniori!AH105</f>
        <v>0</v>
      </c>
      <c r="AI237" s="106">
        <f>Seniori!AI105</f>
        <v>0</v>
      </c>
      <c r="AJ237" s="106">
        <f>Seniori!AJ105</f>
        <v>0</v>
      </c>
      <c r="AK237" s="106">
        <f>Seniori!AK105</f>
        <v>0</v>
      </c>
      <c r="AL237" s="106">
        <f>Seniori!AL105</f>
        <v>0</v>
      </c>
      <c r="AM237" s="106">
        <f>Seniori!AM105</f>
        <v>0</v>
      </c>
      <c r="AN237" s="106">
        <f>Seniori!AN105</f>
        <v>0</v>
      </c>
      <c r="AO237" s="106">
        <f>Seniori!AO105</f>
        <v>0</v>
      </c>
      <c r="AP237" s="106">
        <f>Seniori!AP105</f>
        <v>0</v>
      </c>
      <c r="AQ237" s="106">
        <f>Seniori!AQ105</f>
        <v>0</v>
      </c>
      <c r="AR237" s="106">
        <f>Seniori!AR105</f>
        <v>0</v>
      </c>
      <c r="AS237" s="106">
        <f>Seniori!AS105</f>
        <v>0</v>
      </c>
      <c r="AT237" s="106">
        <f>Seniori!AT105</f>
        <v>0</v>
      </c>
      <c r="AU237" s="106">
        <f>Seniori!AU105</f>
        <v>0</v>
      </c>
      <c r="AV237" s="106">
        <f>Seniori!AV105</f>
        <v>0</v>
      </c>
      <c r="AW237" s="106">
        <f>Seniori!AW105</f>
        <v>0</v>
      </c>
      <c r="AX237" s="106">
        <f>Seniori!AX105</f>
        <v>0</v>
      </c>
      <c r="AY237" s="106">
        <f>Seniori!AY105</f>
        <v>0</v>
      </c>
      <c r="AZ237" s="106">
        <f>Seniori!AZ105</f>
        <v>0</v>
      </c>
      <c r="BA237" s="106">
        <f>Seniori!BA105</f>
        <v>0</v>
      </c>
      <c r="BB237" s="106">
        <f>Seniori!BB105</f>
        <v>0</v>
      </c>
      <c r="BC237" s="106">
        <f>Seniori!BC105</f>
        <v>0</v>
      </c>
      <c r="BD237" s="106">
        <f>Seniori!BD105</f>
        <v>0</v>
      </c>
      <c r="BE237" s="106">
        <f>Seniori!BE105</f>
        <v>0</v>
      </c>
      <c r="BF237" s="106">
        <f>Seniori!BF105</f>
        <v>0</v>
      </c>
      <c r="BG237" s="106">
        <f>Seniori!BG105</f>
        <v>0</v>
      </c>
      <c r="BH237" s="106">
        <f>Seniori!BH105</f>
        <v>0</v>
      </c>
      <c r="BI237" s="106">
        <f>Seniori!BI105</f>
        <v>0</v>
      </c>
      <c r="BJ237" s="106">
        <f>Seniori!BJ105</f>
        <v>0</v>
      </c>
      <c r="BK237" s="106">
        <f>Seniori!BK105</f>
        <v>0</v>
      </c>
      <c r="BL237" s="106">
        <f>Seniori!BL105</f>
        <v>0</v>
      </c>
      <c r="BM237" s="106">
        <f>Seniori!BM105</f>
        <v>0</v>
      </c>
      <c r="BN237" s="106">
        <f>Seniori!BN105</f>
        <v>0</v>
      </c>
      <c r="BO237" s="106">
        <f>Seniori!BO105</f>
        <v>0</v>
      </c>
      <c r="BP237" s="106">
        <f>Seniori!BP105</f>
        <v>0</v>
      </c>
      <c r="BQ237" s="106">
        <f>Seniori!BQ105</f>
        <v>0</v>
      </c>
      <c r="BR237" s="106">
        <f>Seniori!BR105</f>
        <v>0</v>
      </c>
      <c r="BS237" s="106">
        <f>Seniori!BS105</f>
        <v>0</v>
      </c>
      <c r="BT237" s="106">
        <f>Seniori!BT105</f>
        <v>0</v>
      </c>
      <c r="BU237" s="106">
        <f>Seniori!BU105</f>
        <v>0</v>
      </c>
      <c r="BV237" s="106">
        <f>Seniori!BV105</f>
        <v>0</v>
      </c>
      <c r="BW237" s="106">
        <f>Seniori!BW105</f>
        <v>0</v>
      </c>
      <c r="BX237" s="106">
        <f>Seniori!BX105</f>
        <v>0</v>
      </c>
      <c r="BY237" s="106">
        <f>Seniori!BY105</f>
        <v>0</v>
      </c>
      <c r="BZ237" s="106">
        <f>Seniori!BZ105</f>
        <v>0</v>
      </c>
      <c r="CA237" s="106">
        <f>Seniori!CA105</f>
        <v>0</v>
      </c>
      <c r="CB237" s="106">
        <f>Seniori!CB105</f>
        <v>0</v>
      </c>
      <c r="CC237" s="106">
        <f>Seniori!CC105</f>
        <v>0</v>
      </c>
      <c r="CD237" s="106">
        <f>Seniori!CD105</f>
        <v>0</v>
      </c>
      <c r="CE237" s="106">
        <f>Seniori!CE105</f>
        <v>0</v>
      </c>
      <c r="CF237" s="106">
        <f>Seniori!CF105</f>
        <v>0</v>
      </c>
      <c r="CG237" s="106">
        <f>Seniori!CG105</f>
        <v>0</v>
      </c>
      <c r="CH237" s="106">
        <f>Seniori!CH105</f>
        <v>0</v>
      </c>
      <c r="CI237" s="106">
        <f>Seniori!CI105</f>
        <v>0</v>
      </c>
      <c r="CJ237" s="106">
        <f>Seniori!CJ105</f>
        <v>0</v>
      </c>
      <c r="CK237" s="106">
        <f>Seniori!CK105</f>
        <v>0</v>
      </c>
      <c r="CL237" s="106">
        <f>Seniori!CL105</f>
        <v>0</v>
      </c>
      <c r="CM237" s="106">
        <f>Seniori!CM105</f>
        <v>0</v>
      </c>
      <c r="CN237" s="106">
        <f>Seniori!CN105</f>
        <v>0</v>
      </c>
      <c r="CO237" s="106">
        <f>Seniori!CO105</f>
        <v>0</v>
      </c>
      <c r="CP237" s="106">
        <f>Seniori!CP105</f>
        <v>0</v>
      </c>
      <c r="CQ237" s="106">
        <f>Seniori!CQ105</f>
        <v>0</v>
      </c>
      <c r="CR237" s="106">
        <f>Seniori!CR105</f>
        <v>0</v>
      </c>
      <c r="CS237" s="106">
        <f>Seniori!CS105</f>
        <v>0</v>
      </c>
      <c r="CT237" s="106">
        <f>Seniori!CT105</f>
        <v>0</v>
      </c>
      <c r="CU237" s="106">
        <f>Seniori!CU105</f>
        <v>0</v>
      </c>
      <c r="CV237" s="106">
        <f>Seniori!CV105</f>
        <v>0</v>
      </c>
      <c r="CW237" s="106">
        <f>Seniori!CW105</f>
        <v>0</v>
      </c>
      <c r="CX237" s="106">
        <f>Seniori!CX105</f>
        <v>0</v>
      </c>
      <c r="CY237" s="106">
        <f>Seniori!CY105</f>
        <v>0</v>
      </c>
      <c r="CZ237" s="106">
        <f>Seniori!CZ105</f>
        <v>0</v>
      </c>
      <c r="DA237" s="106">
        <f>Seniori!DA105</f>
        <v>0</v>
      </c>
      <c r="DB237" s="106">
        <f>Seniori!DB105</f>
        <v>0</v>
      </c>
      <c r="DC237" s="106">
        <f>Seniori!DC105</f>
        <v>0</v>
      </c>
      <c r="DD237" s="106">
        <f>Seniori!DD105</f>
        <v>0</v>
      </c>
      <c r="DE237" s="106">
        <f>Seniori!DE105</f>
        <v>0</v>
      </c>
      <c r="DF237" s="106">
        <f>Seniori!DF105</f>
        <v>0</v>
      </c>
      <c r="DG237" s="106">
        <f>Seniori!DG105</f>
        <v>0</v>
      </c>
      <c r="DH237" s="106">
        <f>Seniori!DH105</f>
        <v>0</v>
      </c>
      <c r="DI237" s="106">
        <f>Seniori!DI105</f>
        <v>0</v>
      </c>
      <c r="DJ237" s="106">
        <f>Seniori!DJ105</f>
        <v>0</v>
      </c>
      <c r="DK237" s="106">
        <f>Seniori!DK105</f>
        <v>0</v>
      </c>
      <c r="DL237" s="106">
        <f>Seniori!DL105</f>
        <v>0</v>
      </c>
      <c r="DM237" s="106">
        <f>Seniori!DM105</f>
        <v>0</v>
      </c>
      <c r="DN237" s="106">
        <f>Seniori!DN105</f>
        <v>0</v>
      </c>
      <c r="DO237" s="106">
        <f>Seniori!DO105</f>
        <v>0</v>
      </c>
      <c r="DP237" s="106">
        <f>Seniori!DP105</f>
        <v>0</v>
      </c>
      <c r="DQ237" s="106">
        <f>Seniori!DQ105</f>
        <v>0</v>
      </c>
      <c r="DR237" s="106">
        <f>Seniori!DR105</f>
        <v>0</v>
      </c>
      <c r="DS237" s="106">
        <f>Seniori!DS105</f>
        <v>0</v>
      </c>
      <c r="DT237" s="106">
        <f>Seniori!DT105</f>
        <v>0</v>
      </c>
      <c r="DU237" s="106">
        <f>Seniori!DU105</f>
        <v>0</v>
      </c>
      <c r="DV237" s="106">
        <f>Seniori!DV105</f>
        <v>0</v>
      </c>
      <c r="DW237" s="106">
        <f>Seniori!DW105</f>
        <v>0</v>
      </c>
      <c r="DX237" s="106">
        <f>Seniori!DX105</f>
        <v>0</v>
      </c>
      <c r="DY237" s="106">
        <f>Seniori!DY105</f>
        <v>0</v>
      </c>
      <c r="DZ237" s="106">
        <f>Seniori!DZ105</f>
        <v>0</v>
      </c>
      <c r="EA237" s="106">
        <f>Seniori!EA105</f>
        <v>0</v>
      </c>
      <c r="EB237" s="106">
        <f>Seniori!EB105</f>
        <v>0</v>
      </c>
      <c r="EC237" s="106">
        <f>Seniori!EC105</f>
        <v>0</v>
      </c>
      <c r="ED237" s="106">
        <f>Seniori!ED105</f>
        <v>0</v>
      </c>
      <c r="EE237" s="106">
        <f>Seniori!EE105</f>
        <v>0</v>
      </c>
      <c r="EF237" s="106">
        <f>Seniori!EF105</f>
        <v>0</v>
      </c>
      <c r="EG237" s="106">
        <f>Seniori!EG105</f>
        <v>0</v>
      </c>
      <c r="EH237" s="106">
        <f>Seniori!EH105</f>
        <v>0</v>
      </c>
      <c r="EI237" s="106">
        <f>Seniori!EI105</f>
        <v>0</v>
      </c>
      <c r="EJ237" s="106">
        <f>Seniori!EJ105</f>
        <v>0</v>
      </c>
      <c r="EK237" s="106">
        <f>Seniori!EK105</f>
        <v>0</v>
      </c>
      <c r="EL237" s="106">
        <f>Seniori!EL105</f>
        <v>0</v>
      </c>
      <c r="EM237" s="106">
        <f>Seniori!EM105</f>
        <v>0</v>
      </c>
      <c r="EN237" s="106">
        <f>Seniori!EN105</f>
        <v>0</v>
      </c>
      <c r="EO237" s="106">
        <f>Seniori!EO105</f>
        <v>0</v>
      </c>
      <c r="EP237" s="106">
        <f>Seniori!EP105</f>
        <v>0</v>
      </c>
      <c r="EQ237" s="106">
        <f>Seniori!EQ105</f>
        <v>0</v>
      </c>
      <c r="ER237" s="106">
        <f>Seniori!ER105</f>
        <v>0</v>
      </c>
      <c r="ES237" s="106">
        <f>Seniori!ES105</f>
        <v>0</v>
      </c>
      <c r="ET237" s="106">
        <f>Seniori!ET105</f>
        <v>0</v>
      </c>
      <c r="EU237" s="106">
        <f>Seniori!EU105</f>
        <v>0</v>
      </c>
      <c r="EV237" s="106">
        <f>Seniori!EV105</f>
        <v>0</v>
      </c>
      <c r="EW237" s="106">
        <f>Seniori!EW105</f>
        <v>0</v>
      </c>
      <c r="EX237" s="106">
        <f>Seniori!EX105</f>
        <v>0</v>
      </c>
      <c r="EY237" s="106">
        <f>Seniori!EY105</f>
        <v>0</v>
      </c>
      <c r="EZ237" s="106">
        <f>Seniori!EZ105</f>
        <v>0</v>
      </c>
      <c r="FA237" s="106">
        <f>Seniori!FA105</f>
        <v>0</v>
      </c>
      <c r="FB237" s="106">
        <f>Seniori!FB105</f>
        <v>0</v>
      </c>
      <c r="FC237" s="106">
        <f>Seniori!FC105</f>
        <v>0</v>
      </c>
      <c r="FD237" s="106">
        <f>Seniori!FD105</f>
        <v>0</v>
      </c>
      <c r="FE237" s="106">
        <f>Seniori!FE105</f>
        <v>0</v>
      </c>
      <c r="FF237" s="106">
        <f>Seniori!FF105</f>
        <v>0</v>
      </c>
      <c r="FG237" s="106">
        <f>Seniori!FG105</f>
        <v>0</v>
      </c>
      <c r="FH237" s="106">
        <f>Seniori!FH105</f>
        <v>0</v>
      </c>
      <c r="FI237" s="106">
        <f>Seniori!FI105</f>
        <v>0</v>
      </c>
      <c r="FJ237" s="106">
        <f>Seniori!FJ105</f>
        <v>0</v>
      </c>
      <c r="FK237" s="106">
        <f>Seniori!FK105</f>
        <v>0</v>
      </c>
      <c r="FL237" s="106">
        <f>Seniori!FL105</f>
        <v>0</v>
      </c>
      <c r="FM237" s="106">
        <f>Seniori!FM105</f>
        <v>0</v>
      </c>
      <c r="FN237" s="106">
        <f>Seniori!FN105</f>
        <v>0</v>
      </c>
      <c r="FO237" s="106">
        <f>Seniori!FO105</f>
        <v>0</v>
      </c>
      <c r="FP237" s="106">
        <f>Seniori!FP105</f>
        <v>0</v>
      </c>
      <c r="FQ237" s="106">
        <f>Seniori!FQ105</f>
        <v>0</v>
      </c>
      <c r="FR237" s="106">
        <f>Seniori!FR105</f>
        <v>0</v>
      </c>
      <c r="FS237" s="106">
        <f>Seniori!FS105</f>
        <v>0</v>
      </c>
      <c r="FT237" s="106">
        <f>Seniori!FT105</f>
        <v>0</v>
      </c>
      <c r="FU237" s="106">
        <f>Seniori!FU105</f>
        <v>0</v>
      </c>
      <c r="FV237" s="106">
        <f>Seniori!FV105</f>
        <v>0</v>
      </c>
      <c r="FW237" s="106">
        <f>Seniori!FW105</f>
        <v>0</v>
      </c>
      <c r="FX237" s="106">
        <f>Seniori!FX105</f>
        <v>0</v>
      </c>
      <c r="FY237" s="106">
        <f>Seniori!FY105</f>
        <v>0</v>
      </c>
      <c r="FZ237" s="106">
        <f>Seniori!FZ105</f>
        <v>0</v>
      </c>
      <c r="GA237" s="106">
        <f>Seniori!GA105</f>
        <v>0</v>
      </c>
      <c r="GB237" s="106">
        <f>Seniori!GB105</f>
        <v>0</v>
      </c>
      <c r="GC237" s="106">
        <f>Seniori!GC105</f>
        <v>0</v>
      </c>
      <c r="GD237" s="106">
        <f>Seniori!GD105</f>
        <v>0</v>
      </c>
      <c r="GE237" s="106">
        <f>Seniori!GE105</f>
        <v>0</v>
      </c>
      <c r="GF237" s="106">
        <f>Seniori!GF105</f>
        <v>0</v>
      </c>
      <c r="GG237" s="106">
        <f>Seniori!GG105</f>
        <v>0</v>
      </c>
      <c r="GH237" s="106">
        <f>Seniori!GH105</f>
        <v>0</v>
      </c>
      <c r="GI237" s="106">
        <f>Seniori!GI105</f>
        <v>0</v>
      </c>
      <c r="GJ237" s="106">
        <f>Seniori!GJ105</f>
        <v>0</v>
      </c>
      <c r="GK237" s="106">
        <f>Seniori!GK105</f>
        <v>0</v>
      </c>
      <c r="GL237" s="106">
        <f>Seniori!GL105</f>
        <v>0</v>
      </c>
      <c r="GM237" s="106">
        <f>Seniori!GM105</f>
        <v>0</v>
      </c>
      <c r="GN237" s="106">
        <f>Seniori!GN105</f>
        <v>0</v>
      </c>
      <c r="GO237" s="106">
        <f>Seniori!GO105</f>
        <v>0</v>
      </c>
      <c r="GP237" s="106">
        <f>Seniori!GP105</f>
        <v>0</v>
      </c>
      <c r="GQ237" s="106">
        <f>Seniori!GQ105</f>
        <v>0</v>
      </c>
      <c r="GR237" s="106">
        <f>Seniori!GR105</f>
        <v>0</v>
      </c>
      <c r="GS237" s="106">
        <f>Seniori!GS105</f>
        <v>0</v>
      </c>
      <c r="GT237" s="106">
        <f>Seniori!GT105</f>
        <v>0</v>
      </c>
      <c r="GU237" s="106">
        <f>Seniori!GU105</f>
        <v>0</v>
      </c>
      <c r="GV237" s="106">
        <f>Seniori!GV105</f>
        <v>0</v>
      </c>
      <c r="GW237" s="106">
        <f>Seniori!GW105</f>
        <v>0</v>
      </c>
      <c r="GX237" s="106">
        <f>Seniori!GX105</f>
        <v>0</v>
      </c>
      <c r="GY237" s="106">
        <f>Seniori!GY105</f>
        <v>0</v>
      </c>
      <c r="GZ237" s="106">
        <f>Seniori!GZ105</f>
        <v>0</v>
      </c>
      <c r="HA237" s="106">
        <f>Seniori!HA105</f>
        <v>0</v>
      </c>
      <c r="HB237" s="106">
        <f>Seniori!HB105</f>
        <v>0</v>
      </c>
      <c r="HC237" s="106">
        <f>Seniori!HC105</f>
        <v>0</v>
      </c>
      <c r="HD237" s="106">
        <f>Seniori!HD105</f>
        <v>0</v>
      </c>
      <c r="HE237" s="106">
        <f>Seniori!HE105</f>
        <v>0</v>
      </c>
      <c r="HF237" s="106">
        <f>Seniori!HF105</f>
        <v>0</v>
      </c>
      <c r="HG237" s="106">
        <f>Seniori!HG105</f>
        <v>0</v>
      </c>
      <c r="HH237" s="106">
        <f>Seniori!HH105</f>
        <v>0</v>
      </c>
      <c r="HI237" s="106">
        <f>Seniori!HI105</f>
        <v>0</v>
      </c>
      <c r="HJ237" s="106">
        <f>Seniori!HJ105</f>
        <v>0</v>
      </c>
      <c r="HK237" s="106">
        <f>Seniori!HK105</f>
        <v>0</v>
      </c>
      <c r="HL237" s="106">
        <f>Seniori!HL105</f>
        <v>0</v>
      </c>
      <c r="HM237" s="106">
        <f>Seniori!HM105</f>
        <v>0</v>
      </c>
      <c r="HN237" s="106">
        <f>Seniori!HN105</f>
        <v>0</v>
      </c>
      <c r="HO237" s="106">
        <f>Seniori!HO105</f>
        <v>0</v>
      </c>
      <c r="HP237" s="106">
        <f>Seniori!HP105</f>
        <v>0</v>
      </c>
      <c r="HQ237" s="106">
        <f>Seniori!HQ105</f>
        <v>0</v>
      </c>
      <c r="HR237" s="106">
        <f>Seniori!HR105</f>
        <v>0</v>
      </c>
      <c r="HS237" s="106">
        <f>Seniori!HS105</f>
        <v>0</v>
      </c>
      <c r="HT237" s="106">
        <f>Seniori!HT105</f>
        <v>0</v>
      </c>
      <c r="HU237" s="106">
        <f>Seniori!HU105</f>
        <v>0</v>
      </c>
      <c r="HV237" s="106">
        <f>Seniori!HV105</f>
        <v>0</v>
      </c>
      <c r="HW237" s="106">
        <f>Seniori!HW105</f>
        <v>0</v>
      </c>
      <c r="HX237" s="106">
        <f>Seniori!HX105</f>
        <v>0</v>
      </c>
      <c r="HY237" s="106">
        <f>Seniori!HY105</f>
        <v>0</v>
      </c>
      <c r="HZ237" s="106">
        <f>Seniori!HZ105</f>
        <v>0</v>
      </c>
      <c r="IA237" s="106">
        <f>Seniori!IA105</f>
        <v>0</v>
      </c>
      <c r="IB237" s="106">
        <f>Seniori!IB105</f>
        <v>0</v>
      </c>
      <c r="IC237" s="106">
        <f>Seniori!IC105</f>
        <v>0</v>
      </c>
      <c r="ID237" s="106">
        <f>Seniori!ID105</f>
        <v>0</v>
      </c>
      <c r="IE237" s="106">
        <f>Seniori!IE105</f>
        <v>0</v>
      </c>
      <c r="IF237" s="106">
        <f>Seniori!IF105</f>
        <v>0</v>
      </c>
      <c r="IG237" s="106">
        <f>Seniori!IG105</f>
        <v>0</v>
      </c>
      <c r="IH237" s="106">
        <f>Seniori!IH105</f>
        <v>0</v>
      </c>
      <c r="II237" s="106">
        <f>Seniori!II105</f>
        <v>0</v>
      </c>
      <c r="IJ237" s="106">
        <f>Seniori!IJ105</f>
        <v>0</v>
      </c>
      <c r="IK237" s="106">
        <f>Seniori!IK105</f>
        <v>0</v>
      </c>
      <c r="IL237" s="106">
        <f>Seniori!IL105</f>
        <v>0</v>
      </c>
      <c r="IM237" s="106">
        <f>Seniori!IM105</f>
        <v>0</v>
      </c>
      <c r="IN237" s="106">
        <f>Seniori!IN105</f>
        <v>0</v>
      </c>
      <c r="IO237" s="106">
        <f>Seniori!IO105</f>
        <v>0</v>
      </c>
      <c r="IP237" s="106">
        <f>Seniori!IP105</f>
        <v>0</v>
      </c>
      <c r="IQ237" s="106">
        <f>Seniori!IQ105</f>
        <v>0</v>
      </c>
      <c r="IR237" s="106">
        <f>Seniori!IR105</f>
        <v>0</v>
      </c>
      <c r="IS237" s="106">
        <f>Seniori!IS105</f>
        <v>0</v>
      </c>
      <c r="IT237" s="106">
        <f>Seniori!IT105</f>
        <v>0</v>
      </c>
      <c r="IU237" s="106">
        <f>Seniori!IU105</f>
        <v>0</v>
      </c>
      <c r="IV237" s="106">
        <f>Seniori!IV105</f>
        <v>0</v>
      </c>
      <c r="IW237" s="106">
        <f>Seniori!IW105</f>
        <v>0</v>
      </c>
      <c r="IX237" s="106">
        <f>Seniori!IX105</f>
        <v>0</v>
      </c>
      <c r="IY237" s="106">
        <f>Seniori!IY105</f>
        <v>0</v>
      </c>
      <c r="IZ237" s="106">
        <f>Seniori!IZ105</f>
        <v>0</v>
      </c>
      <c r="JA237" s="106">
        <f>Seniori!JA105</f>
        <v>0</v>
      </c>
      <c r="JB237" s="106">
        <f>Seniori!JB105</f>
        <v>0</v>
      </c>
      <c r="JC237" s="106">
        <f>Seniori!JC105</f>
        <v>0</v>
      </c>
      <c r="JD237" s="106">
        <f>Seniori!JD105</f>
        <v>0</v>
      </c>
      <c r="JE237" s="106">
        <f>Seniori!JE105</f>
        <v>0</v>
      </c>
      <c r="JF237" s="106">
        <f>Seniori!JF105</f>
        <v>0</v>
      </c>
      <c r="JG237" s="106">
        <f>Seniori!JG105</f>
        <v>0</v>
      </c>
      <c r="JH237" s="106">
        <f>Seniori!JH105</f>
        <v>0</v>
      </c>
      <c r="JI237" s="106">
        <f>Seniori!JI105</f>
        <v>0</v>
      </c>
      <c r="JJ237" s="106">
        <f>Seniori!JJ105</f>
        <v>0</v>
      </c>
      <c r="JK237" s="106">
        <f>Seniori!JK105</f>
        <v>0</v>
      </c>
      <c r="JL237" s="106">
        <f>Seniori!JL105</f>
        <v>0</v>
      </c>
      <c r="JM237" s="106">
        <f>Seniori!JM105</f>
        <v>0</v>
      </c>
      <c r="JN237" s="106">
        <f>Seniori!JN105</f>
        <v>0</v>
      </c>
      <c r="JO237" s="106">
        <f>Seniori!JO105</f>
        <v>0</v>
      </c>
      <c r="JP237" s="106">
        <f>Seniori!JP105</f>
        <v>0</v>
      </c>
      <c r="JQ237" s="106">
        <f>Seniori!JQ105</f>
        <v>0</v>
      </c>
      <c r="JR237" s="106">
        <f>Seniori!JR105</f>
        <v>0</v>
      </c>
      <c r="JS237" s="106">
        <f>Seniori!JS105</f>
        <v>0</v>
      </c>
      <c r="JT237" s="106">
        <f>Seniori!JT105</f>
        <v>0</v>
      </c>
      <c r="JU237" s="106">
        <f>Seniori!JU105</f>
        <v>0</v>
      </c>
      <c r="JV237" s="106">
        <f>Seniori!JV105</f>
        <v>0</v>
      </c>
      <c r="JW237" s="106">
        <f>Seniori!JW105</f>
        <v>0</v>
      </c>
      <c r="JX237" s="106">
        <f>Seniori!JX105</f>
        <v>0</v>
      </c>
      <c r="JY237" s="106">
        <f>Seniori!JY105</f>
        <v>0</v>
      </c>
      <c r="JZ237" s="106">
        <f>Seniori!JZ105</f>
        <v>0</v>
      </c>
      <c r="KA237" s="106">
        <f>Seniori!KA105</f>
        <v>0</v>
      </c>
      <c r="KB237" s="106">
        <f>Seniori!KB105</f>
        <v>0</v>
      </c>
      <c r="KC237" s="106">
        <f>Seniori!KC105</f>
        <v>0</v>
      </c>
      <c r="KD237" s="106">
        <f>Seniori!KD105</f>
        <v>0</v>
      </c>
      <c r="KE237" s="106">
        <f>Seniori!KE105</f>
        <v>0</v>
      </c>
      <c r="KF237" s="106">
        <f>Seniori!KF105</f>
        <v>0</v>
      </c>
      <c r="KG237" s="106">
        <f>Seniori!KG105</f>
        <v>0</v>
      </c>
      <c r="KH237" s="106">
        <f>Seniori!KH105</f>
        <v>0</v>
      </c>
      <c r="KI237" s="106">
        <f>Seniori!KI105</f>
        <v>0</v>
      </c>
      <c r="KJ237" s="106">
        <f>Seniori!KJ105</f>
        <v>0</v>
      </c>
      <c r="KK237" s="106">
        <f>Seniori!KK105</f>
        <v>0</v>
      </c>
      <c r="KL237" s="106">
        <f>Seniori!KL105</f>
        <v>0</v>
      </c>
      <c r="KM237" s="106">
        <f>Seniori!KM105</f>
        <v>0</v>
      </c>
      <c r="KN237" s="106">
        <f>Seniori!KN105</f>
        <v>0</v>
      </c>
      <c r="KO237" s="106">
        <f>Seniori!KO105</f>
        <v>0</v>
      </c>
      <c r="KP237" s="106">
        <f>Seniori!KP105</f>
        <v>0</v>
      </c>
      <c r="KQ237" s="106">
        <f>Seniori!KQ105</f>
        <v>0</v>
      </c>
      <c r="KR237" s="106">
        <f>Seniori!KR105</f>
        <v>0</v>
      </c>
      <c r="KS237" s="106">
        <f>Seniori!KS105</f>
        <v>0</v>
      </c>
      <c r="KT237" s="106">
        <f>Seniori!KT105</f>
        <v>0</v>
      </c>
      <c r="KU237" s="106">
        <f>Seniori!KU105</f>
        <v>0</v>
      </c>
      <c r="KV237" s="106">
        <f>Seniori!KV105</f>
        <v>0</v>
      </c>
      <c r="KW237" s="106">
        <f>Seniori!KW105</f>
        <v>0</v>
      </c>
      <c r="KX237" s="106">
        <f>Seniori!KX105</f>
        <v>0</v>
      </c>
      <c r="KY237" s="106">
        <f>Seniori!KY105</f>
        <v>0</v>
      </c>
      <c r="KZ237" s="106">
        <f>Seniori!KZ105</f>
        <v>0</v>
      </c>
      <c r="LA237" s="106">
        <f>Seniori!LA105</f>
        <v>0</v>
      </c>
      <c r="LB237" s="106">
        <f>Seniori!LB105</f>
        <v>0</v>
      </c>
      <c r="LC237" s="106">
        <f>Seniori!LC105</f>
        <v>0</v>
      </c>
      <c r="LD237" s="106">
        <f>Seniori!LD105</f>
        <v>0</v>
      </c>
      <c r="LE237" s="106">
        <f>Seniori!LE105</f>
        <v>0</v>
      </c>
      <c r="LF237" s="106">
        <f>Seniori!LF105</f>
        <v>0</v>
      </c>
      <c r="LG237" s="106">
        <f>Seniori!LG105</f>
        <v>0</v>
      </c>
      <c r="LH237" s="106">
        <f>Seniori!LH105</f>
        <v>0</v>
      </c>
      <c r="LI237" s="106">
        <f>Seniori!LI105</f>
        <v>0</v>
      </c>
      <c r="LJ237" s="106">
        <f>Seniori!LJ105</f>
        <v>0</v>
      </c>
      <c r="LK237" s="106">
        <f>Seniori!LK105</f>
        <v>0</v>
      </c>
      <c r="LL237" s="106">
        <f>Seniori!LL105</f>
        <v>0</v>
      </c>
      <c r="LM237" s="106">
        <f>Seniori!LM105</f>
        <v>0</v>
      </c>
      <c r="LN237" s="106">
        <f>Seniori!LN105</f>
        <v>0</v>
      </c>
      <c r="LO237" s="106">
        <f>Seniori!LO105</f>
        <v>0</v>
      </c>
      <c r="LP237" s="106" t="str">
        <f>Seniori!LP105</f>
        <v>o</v>
      </c>
      <c r="LQ237" s="106">
        <f>Seniori!LQ105</f>
        <v>0</v>
      </c>
      <c r="LR237" s="106">
        <f>Seniori!LR105</f>
        <v>0</v>
      </c>
      <c r="LS237" s="106">
        <f>Seniori!LS105</f>
        <v>0</v>
      </c>
      <c r="LT237" s="106">
        <f>Seniori!LT105</f>
        <v>0</v>
      </c>
      <c r="LU237" s="106">
        <f>Seniori!LU105</f>
        <v>0</v>
      </c>
      <c r="LV237" s="106">
        <f>Seniori!LV105</f>
        <v>0</v>
      </c>
      <c r="LW237" s="106" t="str">
        <f>Seniori!LW105</f>
        <v>o</v>
      </c>
      <c r="LX237" s="106">
        <f>Seniori!LX105</f>
        <v>0</v>
      </c>
      <c r="LY237" s="106">
        <f>Seniori!LY105</f>
        <v>0</v>
      </c>
      <c r="LZ237" s="106">
        <f>Seniori!LZ105</f>
        <v>0</v>
      </c>
      <c r="MA237" s="106">
        <f>Seniori!MA105</f>
        <v>0</v>
      </c>
      <c r="MB237" s="106">
        <f>Seniori!MB105</f>
        <v>0</v>
      </c>
      <c r="MC237" s="106">
        <f>Seniori!MC105</f>
        <v>0</v>
      </c>
      <c r="MD237" s="106">
        <f>Seniori!MD105</f>
        <v>0</v>
      </c>
      <c r="ME237" s="106">
        <f>Seniori!ME105</f>
        <v>0</v>
      </c>
      <c r="MF237" s="106">
        <f>Seniori!MF105</f>
        <v>0</v>
      </c>
      <c r="MG237" s="106">
        <f>Seniori!MG105</f>
        <v>0</v>
      </c>
      <c r="MH237" s="106">
        <f>Seniori!MH105</f>
        <v>0</v>
      </c>
      <c r="MI237" s="106">
        <f>Seniori!MI105</f>
        <v>0</v>
      </c>
      <c r="MJ237" s="106">
        <f>Seniori!MJ105</f>
        <v>0</v>
      </c>
      <c r="MK237" s="106">
        <f>Seniori!MK105</f>
        <v>0</v>
      </c>
      <c r="ML237" s="106">
        <f>Seniori!ML105</f>
        <v>0</v>
      </c>
      <c r="MM237" s="106">
        <f>Seniori!MM105</f>
        <v>0</v>
      </c>
      <c r="MN237" s="106">
        <f>Seniori!MN105</f>
        <v>0</v>
      </c>
      <c r="MO237" s="106">
        <f>Seniori!MO105</f>
        <v>0</v>
      </c>
      <c r="MP237" s="106">
        <f>Seniori!MP105</f>
        <v>0</v>
      </c>
      <c r="MQ237" s="106">
        <f>Seniori!MQ105</f>
        <v>0</v>
      </c>
      <c r="MR237" s="106">
        <f>Seniori!MR105</f>
        <v>0</v>
      </c>
      <c r="MS237" s="106">
        <f>Seniori!MS105</f>
        <v>0</v>
      </c>
      <c r="MT237" s="106">
        <f>Seniori!MT105</f>
        <v>0</v>
      </c>
      <c r="MU237" s="106">
        <f>Seniori!MU105</f>
        <v>0</v>
      </c>
      <c r="MV237" s="106">
        <f>Seniori!MV105</f>
        <v>0</v>
      </c>
      <c r="MW237" s="106">
        <f>Seniori!MW105</f>
        <v>0</v>
      </c>
      <c r="MX237" s="106">
        <f>Seniori!MX105</f>
        <v>0</v>
      </c>
      <c r="MY237" s="106">
        <f>Seniori!MY105</f>
        <v>0</v>
      </c>
      <c r="MZ237" s="106">
        <f>Seniori!MZ105</f>
        <v>0</v>
      </c>
      <c r="NA237" s="106">
        <f>Seniori!NA105</f>
        <v>0</v>
      </c>
      <c r="NB237" s="106">
        <f>Seniori!NB105</f>
        <v>0</v>
      </c>
      <c r="NC237" s="106">
        <f>Seniori!NC105</f>
        <v>0</v>
      </c>
      <c r="ND237" s="106">
        <f>Seniori!ND105</f>
        <v>0</v>
      </c>
      <c r="NE237" s="106">
        <f>Seniori!NE105</f>
        <v>0</v>
      </c>
      <c r="NF237" s="106">
        <f>Seniori!NF105</f>
        <v>0</v>
      </c>
      <c r="NG237" s="106">
        <f>Seniori!NG105</f>
        <v>0</v>
      </c>
      <c r="NH237" s="106">
        <f>Seniori!NH105</f>
        <v>0</v>
      </c>
      <c r="NI237" s="106">
        <f>Seniori!NI105</f>
        <v>0</v>
      </c>
      <c r="NJ237" s="106">
        <f>Seniori!NJ105</f>
        <v>0</v>
      </c>
      <c r="NK237" s="106">
        <f>Seniori!NK105</f>
        <v>0</v>
      </c>
      <c r="NL237" s="106">
        <f>Seniori!NL105</f>
        <v>0</v>
      </c>
      <c r="NM237" s="106">
        <f>Seniori!NM105</f>
        <v>0</v>
      </c>
      <c r="NN237" s="106">
        <f>Seniori!NN105</f>
        <v>0</v>
      </c>
      <c r="NO237" s="106">
        <f>Seniori!NO105</f>
        <v>0</v>
      </c>
      <c r="NP237" s="106">
        <f>Seniori!NP105</f>
        <v>0</v>
      </c>
      <c r="NQ237" s="106">
        <f>Seniori!NQ105</f>
        <v>0</v>
      </c>
      <c r="NR237" s="106">
        <f>Seniori!NR105</f>
        <v>0</v>
      </c>
      <c r="NS237" s="106">
        <f>Seniori!NS105</f>
        <v>0</v>
      </c>
      <c r="NT237" s="106">
        <f>Seniori!NT105</f>
        <v>0</v>
      </c>
      <c r="NU237" s="106">
        <f>Seniori!NU105</f>
        <v>0</v>
      </c>
      <c r="NV237" s="106">
        <f>Seniori!NV105</f>
        <v>0</v>
      </c>
      <c r="NW237" s="106">
        <f>Seniori!NW105</f>
        <v>0</v>
      </c>
      <c r="NX237" s="106">
        <f>Seniori!NX105</f>
        <v>0</v>
      </c>
      <c r="NY237" s="106">
        <f>Seniori!NY105</f>
        <v>0</v>
      </c>
      <c r="NZ237" s="106">
        <f>Seniori!NZ105</f>
        <v>0</v>
      </c>
      <c r="OA237" s="106">
        <f>Seniori!OA105</f>
        <v>0</v>
      </c>
      <c r="OB237" s="106">
        <f>Seniori!OB105</f>
        <v>0</v>
      </c>
      <c r="OC237" s="106">
        <f>Seniori!OC105</f>
        <v>0</v>
      </c>
      <c r="OD237" s="106">
        <f>Seniori!OD105</f>
        <v>0</v>
      </c>
      <c r="OE237" s="106">
        <f>Seniori!OE105</f>
        <v>0</v>
      </c>
      <c r="OF237" s="106">
        <f>Seniori!OF105</f>
        <v>0</v>
      </c>
      <c r="OG237" s="106">
        <f>Seniori!OG105</f>
        <v>0</v>
      </c>
      <c r="OH237" s="106">
        <f>Seniori!OH105</f>
        <v>0</v>
      </c>
      <c r="OI237" s="106">
        <f>Seniori!OI105</f>
        <v>0</v>
      </c>
      <c r="OJ237" s="106">
        <f>Seniori!OJ105</f>
        <v>0</v>
      </c>
      <c r="OK237" s="106">
        <f>Seniori!OK105</f>
        <v>0</v>
      </c>
      <c r="OL237" s="106">
        <f>Seniori!OL105</f>
        <v>0</v>
      </c>
      <c r="OM237" s="106">
        <f>Seniori!OM105</f>
        <v>0</v>
      </c>
      <c r="ON237" s="106">
        <f>Seniori!ON105</f>
        <v>0</v>
      </c>
      <c r="OO237" s="106">
        <f>Seniori!OO105</f>
        <v>0</v>
      </c>
      <c r="OP237" s="106">
        <f>Seniori!OP105</f>
        <v>0</v>
      </c>
      <c r="OQ237" s="106">
        <f>Seniori!OQ105</f>
        <v>0</v>
      </c>
      <c r="OR237" s="106">
        <f>Seniori!OR105</f>
        <v>0</v>
      </c>
      <c r="OS237" s="106">
        <f>Seniori!OS105</f>
        <v>0</v>
      </c>
      <c r="OT237" s="106">
        <f>Seniori!OT105</f>
        <v>0</v>
      </c>
      <c r="OU237" s="106">
        <f>Seniori!OU105</f>
        <v>0</v>
      </c>
      <c r="OV237" s="106">
        <f>Seniori!OV105</f>
        <v>0</v>
      </c>
      <c r="OW237" s="106">
        <f>Seniori!OW105</f>
        <v>0</v>
      </c>
      <c r="OX237" s="106">
        <f>Seniori!OX105</f>
        <v>0</v>
      </c>
      <c r="OY237" s="106">
        <f>Seniori!OY105</f>
        <v>0</v>
      </c>
      <c r="OZ237" s="106">
        <f>Seniori!OZ105</f>
        <v>0</v>
      </c>
      <c r="PA237" s="106">
        <f>Seniori!PA105</f>
        <v>0</v>
      </c>
      <c r="PB237" s="106">
        <f>Seniori!PB105</f>
        <v>0</v>
      </c>
      <c r="PC237" s="106">
        <f>Seniori!PC105</f>
        <v>0</v>
      </c>
      <c r="PD237" s="106">
        <f>Seniori!PD105</f>
        <v>0</v>
      </c>
      <c r="PE237" s="106">
        <f>Seniori!PE105</f>
        <v>0</v>
      </c>
      <c r="PF237" s="106">
        <f>Seniori!PF105</f>
        <v>0</v>
      </c>
      <c r="PG237" s="106">
        <f>Seniori!PG105</f>
        <v>0</v>
      </c>
      <c r="PH237" s="106">
        <f>Seniori!PH105</f>
        <v>0</v>
      </c>
      <c r="PI237" s="106">
        <f>Seniori!PI105</f>
        <v>0</v>
      </c>
      <c r="PJ237" s="106">
        <f>Seniori!PJ105</f>
        <v>0</v>
      </c>
      <c r="PK237" s="106">
        <f>Seniori!PK105</f>
        <v>0</v>
      </c>
      <c r="PL237" s="106">
        <f>Seniori!PL105</f>
        <v>0</v>
      </c>
      <c r="PM237" s="106">
        <f>Seniori!PM105</f>
        <v>0</v>
      </c>
      <c r="PN237" s="106">
        <f>Seniori!PN105</f>
        <v>0</v>
      </c>
      <c r="PO237" s="106">
        <f>Seniori!PO105</f>
        <v>0</v>
      </c>
      <c r="PP237" s="106">
        <f>Seniori!PP105</f>
        <v>0</v>
      </c>
      <c r="PQ237" s="106">
        <f>Seniori!PQ105</f>
        <v>0</v>
      </c>
      <c r="PR237" s="106">
        <f>Seniori!PR105</f>
        <v>0</v>
      </c>
      <c r="PS237" s="106">
        <f>Seniori!PS105</f>
        <v>0</v>
      </c>
      <c r="PT237" s="106">
        <f>Seniori!PT105</f>
        <v>0</v>
      </c>
      <c r="PU237" s="106">
        <f>Seniori!PU105</f>
        <v>0</v>
      </c>
      <c r="PV237" s="106">
        <f>Seniori!PV105</f>
        <v>0</v>
      </c>
      <c r="PW237" s="106">
        <f>Seniori!PW105</f>
        <v>0</v>
      </c>
      <c r="PX237" s="106">
        <f>Seniori!PX105</f>
        <v>0</v>
      </c>
      <c r="PY237" s="106">
        <f>Seniori!PY105</f>
        <v>0</v>
      </c>
      <c r="PZ237" s="106">
        <f>Seniori!PZ105</f>
        <v>0</v>
      </c>
      <c r="QA237" s="106">
        <f>Seniori!QA105</f>
        <v>0</v>
      </c>
      <c r="QB237" s="106">
        <f>Seniori!QB105</f>
        <v>0</v>
      </c>
      <c r="QC237" s="106">
        <f>Seniori!QC105</f>
        <v>0</v>
      </c>
      <c r="QD237" s="106">
        <f>Seniori!QD105</f>
        <v>0</v>
      </c>
      <c r="QE237" s="106">
        <f>Seniori!QE105</f>
        <v>0</v>
      </c>
      <c r="QF237" s="106">
        <f>Seniori!QF105</f>
        <v>0</v>
      </c>
      <c r="QG237" s="106">
        <f>Seniori!QG105</f>
        <v>0</v>
      </c>
      <c r="QH237" s="106">
        <f>Seniori!QH105</f>
        <v>0</v>
      </c>
      <c r="QI237" s="106">
        <f>Seniori!QI105</f>
        <v>0</v>
      </c>
      <c r="QJ237" s="106">
        <f>Seniori!QJ105</f>
        <v>0</v>
      </c>
      <c r="QK237" s="106">
        <f>Seniori!QK105</f>
        <v>0</v>
      </c>
      <c r="QL237" s="106">
        <f>Seniori!QL105</f>
        <v>0</v>
      </c>
      <c r="QM237" s="106">
        <f>Seniori!QM105</f>
        <v>0</v>
      </c>
      <c r="QN237" s="106">
        <f>Seniori!QN105</f>
        <v>0</v>
      </c>
      <c r="QO237" s="106">
        <f>Seniori!QO105</f>
        <v>0</v>
      </c>
      <c r="QP237" s="106">
        <f>Seniori!QP105</f>
        <v>0</v>
      </c>
      <c r="QQ237" s="106">
        <f>Seniori!QQ105</f>
        <v>0</v>
      </c>
      <c r="QR237" s="106">
        <f>Seniori!QR105</f>
        <v>0</v>
      </c>
      <c r="QS237" s="106">
        <f>Seniori!QS105</f>
        <v>0</v>
      </c>
      <c r="QT237" s="106">
        <f>Seniori!QT105</f>
        <v>0</v>
      </c>
      <c r="QU237" s="106">
        <f>Seniori!QU105</f>
        <v>0</v>
      </c>
      <c r="QV237" s="106">
        <f>Seniori!QV105</f>
        <v>0</v>
      </c>
      <c r="QW237" s="106">
        <f>Seniori!QW105</f>
        <v>0</v>
      </c>
      <c r="QX237" s="106">
        <f>Seniori!QX105</f>
        <v>0</v>
      </c>
      <c r="QY237" s="106">
        <f>Seniori!QY105</f>
        <v>0</v>
      </c>
      <c r="QZ237" s="106">
        <f>Seniori!QZ105</f>
        <v>0</v>
      </c>
      <c r="RA237" s="106">
        <f>Seniori!RA105</f>
        <v>0</v>
      </c>
      <c r="RB237" s="106">
        <f>Seniori!RB105</f>
        <v>0</v>
      </c>
      <c r="RC237" s="106">
        <f>Seniori!RC105</f>
        <v>0</v>
      </c>
      <c r="RD237" s="106">
        <f>Seniori!RD105</f>
        <v>0</v>
      </c>
      <c r="RE237" s="106">
        <f>Seniori!RE105</f>
        <v>0</v>
      </c>
      <c r="RF237" s="106">
        <f>Seniori!RF105</f>
        <v>0</v>
      </c>
      <c r="RG237" s="106">
        <f>Seniori!RG105</f>
        <v>0</v>
      </c>
      <c r="RH237" s="106">
        <f>Seniori!RH105</f>
        <v>0</v>
      </c>
      <c r="RI237" s="106">
        <f>Seniori!RI105</f>
        <v>0</v>
      </c>
      <c r="RJ237" s="106">
        <f>Seniori!RJ105</f>
        <v>0</v>
      </c>
      <c r="RK237" s="106">
        <f>Seniori!RK105</f>
        <v>0</v>
      </c>
      <c r="RL237" s="106">
        <f>Seniori!RL105</f>
        <v>0</v>
      </c>
      <c r="RM237" s="106">
        <f>Seniori!RM105</f>
        <v>0</v>
      </c>
      <c r="RN237" s="106">
        <f>Seniori!RN105</f>
        <v>0</v>
      </c>
      <c r="RO237" s="106">
        <f>Seniori!RO105</f>
        <v>0</v>
      </c>
      <c r="RP237" s="106">
        <f>Seniori!RP105</f>
        <v>0</v>
      </c>
      <c r="RQ237" s="106">
        <f>Seniori!RQ105</f>
        <v>0</v>
      </c>
      <c r="RR237" s="106">
        <f>Seniori!RR105</f>
        <v>0</v>
      </c>
      <c r="RS237" s="106">
        <f>Seniori!RS105</f>
        <v>0</v>
      </c>
      <c r="RT237" s="106">
        <f>Seniori!RT105</f>
        <v>0</v>
      </c>
      <c r="RU237" s="106">
        <f>Seniori!RU105</f>
        <v>0</v>
      </c>
      <c r="RV237" s="106">
        <f>Seniori!RV105</f>
        <v>0</v>
      </c>
      <c r="RW237" s="106" t="str">
        <f>Seniori!RW105</f>
        <v>o</v>
      </c>
      <c r="RX237" s="106">
        <f>Seniori!RX105</f>
        <v>0</v>
      </c>
      <c r="RY237" s="106">
        <f>Seniori!RY105</f>
        <v>0</v>
      </c>
      <c r="RZ237" s="106">
        <f>Seniori!RZ105</f>
        <v>0</v>
      </c>
      <c r="SA237" s="106">
        <f>Seniori!SA105</f>
        <v>0</v>
      </c>
      <c r="SB237" s="106">
        <f>Seniori!SB105</f>
        <v>0</v>
      </c>
      <c r="SC237" s="106">
        <f>Seniori!SC105</f>
        <v>0</v>
      </c>
      <c r="SD237" s="106">
        <f>Seniori!SD105</f>
        <v>0</v>
      </c>
      <c r="SE237" s="106">
        <f>Seniori!SE105</f>
        <v>0</v>
      </c>
      <c r="SF237" s="106">
        <f>Seniori!SF105</f>
        <v>0</v>
      </c>
      <c r="SG237" s="106">
        <f>Seniori!SG105</f>
        <v>0</v>
      </c>
      <c r="SH237" s="106">
        <f>Seniori!SH105</f>
        <v>0</v>
      </c>
      <c r="SI237" s="106">
        <f>Seniori!SI105</f>
        <v>0</v>
      </c>
      <c r="SJ237" s="106">
        <f>Seniori!SJ105</f>
        <v>0</v>
      </c>
      <c r="SK237" s="106">
        <f>Seniori!SK105</f>
        <v>0</v>
      </c>
      <c r="SL237" s="106">
        <f>Seniori!SL105</f>
        <v>0</v>
      </c>
      <c r="SM237" s="106">
        <f>Seniori!SM105</f>
        <v>0</v>
      </c>
      <c r="SN237" s="106">
        <f>Seniori!SN105</f>
        <v>0</v>
      </c>
      <c r="SO237" s="106">
        <f>Seniori!SO105</f>
        <v>0</v>
      </c>
      <c r="SP237" s="106">
        <f>Seniori!SP105</f>
        <v>0</v>
      </c>
      <c r="SQ237" s="106">
        <f>Seniori!SQ105</f>
        <v>0</v>
      </c>
      <c r="SR237" s="106">
        <f>Seniori!SR105</f>
        <v>0</v>
      </c>
      <c r="SS237" s="106">
        <f>Seniori!SS105</f>
        <v>0</v>
      </c>
      <c r="ST237" s="106">
        <f>Seniori!ST105</f>
        <v>0</v>
      </c>
      <c r="SU237" s="106">
        <f>Seniori!SU105</f>
        <v>0</v>
      </c>
      <c r="SV237" s="106">
        <f>Seniori!SV105</f>
        <v>0</v>
      </c>
      <c r="SW237" s="106">
        <f>Seniori!SW105</f>
        <v>0</v>
      </c>
      <c r="SX237" s="106">
        <f>Seniori!SX105</f>
        <v>0</v>
      </c>
      <c r="SY237" s="106">
        <f>Seniori!SY105</f>
        <v>0</v>
      </c>
      <c r="SZ237" s="106">
        <f>Seniori!SZ105</f>
        <v>0</v>
      </c>
      <c r="TA237" s="106">
        <f>Seniori!TA105</f>
        <v>0</v>
      </c>
      <c r="TB237" s="106">
        <f>Seniori!TB105</f>
        <v>0</v>
      </c>
    </row>
    <row r="238" spans="1:522" s="1" customFormat="1" ht="18" customHeight="1" x14ac:dyDescent="0.25">
      <c r="A238" s="12"/>
      <c r="B238" s="11" t="s">
        <v>588</v>
      </c>
      <c r="C238" s="1">
        <v>10515</v>
      </c>
      <c r="D238" s="1">
        <v>2013</v>
      </c>
      <c r="E238" s="4" t="s">
        <v>260</v>
      </c>
      <c r="F238" s="1">
        <v>9378</v>
      </c>
      <c r="G238" s="9" t="s">
        <v>97</v>
      </c>
      <c r="H238" s="4" t="s">
        <v>587</v>
      </c>
      <c r="I238" s="1">
        <f t="shared" si="30"/>
        <v>0</v>
      </c>
      <c r="J238" s="12">
        <f>Tabuľka3[[#This Row],[Stĺpec9]]</f>
        <v>0</v>
      </c>
      <c r="K238" s="106">
        <f>Seniori!K96</f>
        <v>0</v>
      </c>
      <c r="L238" s="106">
        <f>Seniori!L96</f>
        <v>0</v>
      </c>
      <c r="M238" s="106">
        <f>Seniori!M96</f>
        <v>0</v>
      </c>
      <c r="N238" s="106">
        <f>Seniori!N96</f>
        <v>0</v>
      </c>
      <c r="O238" s="106">
        <f>Seniori!O96</f>
        <v>0</v>
      </c>
      <c r="P238" s="106">
        <f>Seniori!P96</f>
        <v>0</v>
      </c>
      <c r="Q238" s="106">
        <f>Seniori!Q96</f>
        <v>0</v>
      </c>
      <c r="R238" s="106">
        <f>Seniori!R96</f>
        <v>0</v>
      </c>
      <c r="S238" s="106">
        <f>Seniori!S96</f>
        <v>0</v>
      </c>
      <c r="T238" s="106">
        <f>Seniori!T96</f>
        <v>0</v>
      </c>
      <c r="U238" s="106">
        <f>Seniori!U96</f>
        <v>0</v>
      </c>
      <c r="V238" s="106">
        <f>Seniori!V96</f>
        <v>0</v>
      </c>
      <c r="W238" s="106">
        <f>Seniori!W96</f>
        <v>0</v>
      </c>
      <c r="X238" s="106">
        <f>Seniori!X96</f>
        <v>0</v>
      </c>
      <c r="Y238" s="106">
        <f>Seniori!Y96</f>
        <v>0</v>
      </c>
      <c r="Z238" s="106">
        <f>Seniori!Z96</f>
        <v>0</v>
      </c>
      <c r="AA238" s="106">
        <f>Seniori!AA96</f>
        <v>0</v>
      </c>
      <c r="AB238" s="106">
        <f>Seniori!AB96</f>
        <v>0</v>
      </c>
      <c r="AC238" s="106">
        <f>Seniori!AC96</f>
        <v>0</v>
      </c>
      <c r="AD238" s="106">
        <f>Seniori!AD96</f>
        <v>0</v>
      </c>
      <c r="AE238" s="106">
        <f>Seniori!AE96</f>
        <v>0</v>
      </c>
      <c r="AF238" s="106">
        <f>Seniori!AF96</f>
        <v>0</v>
      </c>
      <c r="AG238" s="106">
        <f>Seniori!AG96</f>
        <v>0</v>
      </c>
      <c r="AH238" s="106">
        <f>Seniori!AH96</f>
        <v>0</v>
      </c>
      <c r="AI238" s="106">
        <f>Seniori!AI96</f>
        <v>0</v>
      </c>
      <c r="AJ238" s="106">
        <f>Seniori!AJ96</f>
        <v>0</v>
      </c>
      <c r="AK238" s="106">
        <f>Seniori!AK96</f>
        <v>0</v>
      </c>
      <c r="AL238" s="106">
        <f>Seniori!AL96</f>
        <v>0</v>
      </c>
      <c r="AM238" s="106">
        <f>Seniori!AM96</f>
        <v>0</v>
      </c>
      <c r="AN238" s="106">
        <f>Seniori!AN96</f>
        <v>0</v>
      </c>
      <c r="AO238" s="106">
        <f>Seniori!AO96</f>
        <v>0</v>
      </c>
      <c r="AP238" s="106">
        <f>Seniori!AP96</f>
        <v>0</v>
      </c>
      <c r="AQ238" s="106">
        <f>Seniori!AQ96</f>
        <v>0</v>
      </c>
      <c r="AR238" s="106">
        <f>Seniori!AR96</f>
        <v>0</v>
      </c>
      <c r="AS238" s="106">
        <f>Seniori!AS96</f>
        <v>0</v>
      </c>
      <c r="AT238" s="106">
        <f>Seniori!AT96</f>
        <v>0</v>
      </c>
      <c r="AU238" s="106">
        <f>Seniori!AU96</f>
        <v>0</v>
      </c>
      <c r="AV238" s="106">
        <f>Seniori!AV96</f>
        <v>0</v>
      </c>
      <c r="AW238" s="106">
        <f>Seniori!AW96</f>
        <v>0</v>
      </c>
      <c r="AX238" s="106">
        <f>Seniori!AX96</f>
        <v>0</v>
      </c>
      <c r="AY238" s="106">
        <f>Seniori!AY96</f>
        <v>0</v>
      </c>
      <c r="AZ238" s="106">
        <f>Seniori!AZ96</f>
        <v>0</v>
      </c>
      <c r="BA238" s="106">
        <f>Seniori!BA96</f>
        <v>0</v>
      </c>
      <c r="BB238" s="106">
        <f>Seniori!BB96</f>
        <v>0</v>
      </c>
      <c r="BC238" s="106">
        <f>Seniori!BC96</f>
        <v>0</v>
      </c>
      <c r="BD238" s="106">
        <f>Seniori!BD96</f>
        <v>0</v>
      </c>
      <c r="BE238" s="106">
        <f>Seniori!BE96</f>
        <v>0</v>
      </c>
      <c r="BF238" s="106">
        <f>Seniori!BF96</f>
        <v>0</v>
      </c>
      <c r="BG238" s="106">
        <f>Seniori!BG96</f>
        <v>0</v>
      </c>
      <c r="BH238" s="106">
        <f>Seniori!BH96</f>
        <v>0</v>
      </c>
      <c r="BI238" s="106">
        <f>Seniori!BI96</f>
        <v>0</v>
      </c>
      <c r="BJ238" s="106">
        <f>Seniori!BJ96</f>
        <v>0</v>
      </c>
      <c r="BK238" s="106">
        <f>Seniori!BK96</f>
        <v>0</v>
      </c>
      <c r="BL238" s="106">
        <f>Seniori!BL96</f>
        <v>0</v>
      </c>
      <c r="BM238" s="106">
        <f>Seniori!BM96</f>
        <v>0</v>
      </c>
      <c r="BN238" s="106">
        <f>Seniori!BN96</f>
        <v>0</v>
      </c>
      <c r="BO238" s="106">
        <f>Seniori!BO96</f>
        <v>0</v>
      </c>
      <c r="BP238" s="106">
        <f>Seniori!BP96</f>
        <v>0</v>
      </c>
      <c r="BQ238" s="106">
        <f>Seniori!BQ96</f>
        <v>0</v>
      </c>
      <c r="BR238" s="106">
        <f>Seniori!BR96</f>
        <v>0</v>
      </c>
      <c r="BS238" s="106">
        <f>Seniori!BS96</f>
        <v>0</v>
      </c>
      <c r="BT238" s="106">
        <f>Seniori!BT96</f>
        <v>0</v>
      </c>
      <c r="BU238" s="106">
        <f>Seniori!BU96</f>
        <v>0</v>
      </c>
      <c r="BV238" s="106">
        <f>Seniori!BV96</f>
        <v>0</v>
      </c>
      <c r="BW238" s="106">
        <f>Seniori!BW96</f>
        <v>0</v>
      </c>
      <c r="BX238" s="106">
        <f>Seniori!BX96</f>
        <v>0</v>
      </c>
      <c r="BY238" s="106">
        <f>Seniori!BY96</f>
        <v>0</v>
      </c>
      <c r="BZ238" s="106">
        <f>Seniori!BZ96</f>
        <v>0</v>
      </c>
      <c r="CA238" s="106">
        <f>Seniori!CA96</f>
        <v>0</v>
      </c>
      <c r="CB238" s="106">
        <f>Seniori!CB96</f>
        <v>0</v>
      </c>
      <c r="CC238" s="106">
        <f>Seniori!CC96</f>
        <v>0</v>
      </c>
      <c r="CD238" s="106">
        <f>Seniori!CD96</f>
        <v>0</v>
      </c>
      <c r="CE238" s="106">
        <f>Seniori!CE96</f>
        <v>0</v>
      </c>
      <c r="CF238" s="106">
        <f>Seniori!CF96</f>
        <v>0</v>
      </c>
      <c r="CG238" s="106">
        <f>Seniori!CG96</f>
        <v>0</v>
      </c>
      <c r="CH238" s="106">
        <f>Seniori!CH96</f>
        <v>0</v>
      </c>
      <c r="CI238" s="106">
        <f>Seniori!CI96</f>
        <v>0</v>
      </c>
      <c r="CJ238" s="106">
        <f>Seniori!CJ96</f>
        <v>0</v>
      </c>
      <c r="CK238" s="106">
        <f>Seniori!CK96</f>
        <v>0</v>
      </c>
      <c r="CL238" s="106">
        <f>Seniori!CL96</f>
        <v>0</v>
      </c>
      <c r="CM238" s="106">
        <f>Seniori!CM96</f>
        <v>0</v>
      </c>
      <c r="CN238" s="106">
        <f>Seniori!CN96</f>
        <v>0</v>
      </c>
      <c r="CO238" s="106">
        <f>Seniori!CO96</f>
        <v>0</v>
      </c>
      <c r="CP238" s="106">
        <f>Seniori!CP96</f>
        <v>0</v>
      </c>
      <c r="CQ238" s="106">
        <f>Seniori!CQ96</f>
        <v>0</v>
      </c>
      <c r="CR238" s="106">
        <f>Seniori!CR96</f>
        <v>0</v>
      </c>
      <c r="CS238" s="106">
        <f>Seniori!CS96</f>
        <v>0</v>
      </c>
      <c r="CT238" s="106">
        <f>Seniori!CT96</f>
        <v>0</v>
      </c>
      <c r="CU238" s="106">
        <f>Seniori!CU96</f>
        <v>0</v>
      </c>
      <c r="CV238" s="106">
        <f>Seniori!CV96</f>
        <v>0</v>
      </c>
      <c r="CW238" s="106">
        <f>Seniori!CW96</f>
        <v>0</v>
      </c>
      <c r="CX238" s="106">
        <f>Seniori!CX96</f>
        <v>0</v>
      </c>
      <c r="CY238" s="106">
        <f>Seniori!CY96</f>
        <v>0</v>
      </c>
      <c r="CZ238" s="106">
        <f>Seniori!CZ96</f>
        <v>0</v>
      </c>
      <c r="DA238" s="106">
        <f>Seniori!DA96</f>
        <v>0</v>
      </c>
      <c r="DB238" s="106">
        <f>Seniori!DB96</f>
        <v>0</v>
      </c>
      <c r="DC238" s="106">
        <f>Seniori!DC96</f>
        <v>0</v>
      </c>
      <c r="DD238" s="106">
        <f>Seniori!DD96</f>
        <v>0</v>
      </c>
      <c r="DE238" s="106">
        <f>Seniori!DE96</f>
        <v>0</v>
      </c>
      <c r="DF238" s="106">
        <f>Seniori!DF96</f>
        <v>0</v>
      </c>
      <c r="DG238" s="106">
        <f>Seniori!DG96</f>
        <v>0</v>
      </c>
      <c r="DH238" s="106">
        <f>Seniori!DH96</f>
        <v>0</v>
      </c>
      <c r="DI238" s="106">
        <f>Seniori!DI96</f>
        <v>0</v>
      </c>
      <c r="DJ238" s="106">
        <f>Seniori!DJ96</f>
        <v>0</v>
      </c>
      <c r="DK238" s="106">
        <f>Seniori!DK96</f>
        <v>0</v>
      </c>
      <c r="DL238" s="106">
        <f>Seniori!DL96</f>
        <v>0</v>
      </c>
      <c r="DM238" s="106">
        <f>Seniori!DM96</f>
        <v>0</v>
      </c>
      <c r="DN238" s="106">
        <f>Seniori!DN96</f>
        <v>0</v>
      </c>
      <c r="DO238" s="106">
        <f>Seniori!DO96</f>
        <v>0</v>
      </c>
      <c r="DP238" s="106">
        <f>Seniori!DP96</f>
        <v>0</v>
      </c>
      <c r="DQ238" s="106">
        <f>Seniori!DQ96</f>
        <v>0</v>
      </c>
      <c r="DR238" s="106">
        <f>Seniori!DR96</f>
        <v>0</v>
      </c>
      <c r="DS238" s="106">
        <f>Seniori!DS96</f>
        <v>0</v>
      </c>
      <c r="DT238" s="106">
        <f>Seniori!DT96</f>
        <v>0</v>
      </c>
      <c r="DU238" s="106">
        <f>Seniori!DU96</f>
        <v>0</v>
      </c>
      <c r="DV238" s="106">
        <f>Seniori!DV96</f>
        <v>0</v>
      </c>
      <c r="DW238" s="106">
        <f>Seniori!DW96</f>
        <v>0</v>
      </c>
      <c r="DX238" s="106">
        <f>Seniori!DX96</f>
        <v>0</v>
      </c>
      <c r="DY238" s="106">
        <f>Seniori!DY96</f>
        <v>0</v>
      </c>
      <c r="DZ238" s="106">
        <f>Seniori!DZ96</f>
        <v>0</v>
      </c>
      <c r="EA238" s="106">
        <f>Seniori!EA96</f>
        <v>0</v>
      </c>
      <c r="EB238" s="106">
        <f>Seniori!EB96</f>
        <v>0</v>
      </c>
      <c r="EC238" s="106">
        <f>Seniori!EC96</f>
        <v>0</v>
      </c>
      <c r="ED238" s="106">
        <f>Seniori!ED96</f>
        <v>0</v>
      </c>
      <c r="EE238" s="106">
        <f>Seniori!EE96</f>
        <v>0</v>
      </c>
      <c r="EF238" s="106">
        <f>Seniori!EF96</f>
        <v>0</v>
      </c>
      <c r="EG238" s="106">
        <f>Seniori!EG96</f>
        <v>0</v>
      </c>
      <c r="EH238" s="106">
        <f>Seniori!EH96</f>
        <v>0</v>
      </c>
      <c r="EI238" s="106">
        <f>Seniori!EI96</f>
        <v>0</v>
      </c>
      <c r="EJ238" s="106">
        <f>Seniori!EJ96</f>
        <v>0</v>
      </c>
      <c r="EK238" s="106">
        <f>Seniori!EK96</f>
        <v>0</v>
      </c>
      <c r="EL238" s="106">
        <f>Seniori!EL96</f>
        <v>0</v>
      </c>
      <c r="EM238" s="106">
        <f>Seniori!EM96</f>
        <v>0</v>
      </c>
      <c r="EN238" s="106">
        <f>Seniori!EN96</f>
        <v>0</v>
      </c>
      <c r="EO238" s="106">
        <f>Seniori!EO96</f>
        <v>0</v>
      </c>
      <c r="EP238" s="106">
        <f>Seniori!EP96</f>
        <v>0</v>
      </c>
      <c r="EQ238" s="106">
        <f>Seniori!EQ96</f>
        <v>0</v>
      </c>
      <c r="ER238" s="106">
        <f>Seniori!ER96</f>
        <v>0</v>
      </c>
      <c r="ES238" s="106">
        <f>Seniori!ES96</f>
        <v>0</v>
      </c>
      <c r="ET238" s="106">
        <f>Seniori!ET96</f>
        <v>0</v>
      </c>
      <c r="EU238" s="106">
        <f>Seniori!EU96</f>
        <v>0</v>
      </c>
      <c r="EV238" s="106">
        <f>Seniori!EV96</f>
        <v>0</v>
      </c>
      <c r="EW238" s="106">
        <f>Seniori!EW96</f>
        <v>0</v>
      </c>
      <c r="EX238" s="106">
        <f>Seniori!EX96</f>
        <v>0</v>
      </c>
      <c r="EY238" s="106">
        <f>Seniori!EY96</f>
        <v>0</v>
      </c>
      <c r="EZ238" s="106">
        <f>Seniori!EZ96</f>
        <v>0</v>
      </c>
      <c r="FA238" s="106">
        <f>Seniori!FA96</f>
        <v>0</v>
      </c>
      <c r="FB238" s="106">
        <f>Seniori!FB96</f>
        <v>0</v>
      </c>
      <c r="FC238" s="106">
        <f>Seniori!FC96</f>
        <v>0</v>
      </c>
      <c r="FD238" s="106">
        <f>Seniori!FD96</f>
        <v>0</v>
      </c>
      <c r="FE238" s="106">
        <f>Seniori!FE96</f>
        <v>0</v>
      </c>
      <c r="FF238" s="106">
        <f>Seniori!FF96</f>
        <v>0</v>
      </c>
      <c r="FG238" s="106">
        <f>Seniori!FG96</f>
        <v>0</v>
      </c>
      <c r="FH238" s="106">
        <f>Seniori!FH96</f>
        <v>0</v>
      </c>
      <c r="FI238" s="106">
        <f>Seniori!FI96</f>
        <v>0</v>
      </c>
      <c r="FJ238" s="106">
        <f>Seniori!FJ96</f>
        <v>0</v>
      </c>
      <c r="FK238" s="106">
        <f>Seniori!FK96</f>
        <v>0</v>
      </c>
      <c r="FL238" s="106">
        <f>Seniori!FL96</f>
        <v>0</v>
      </c>
      <c r="FM238" s="106">
        <f>Seniori!FM96</f>
        <v>0</v>
      </c>
      <c r="FN238" s="106">
        <f>Seniori!FN96</f>
        <v>0</v>
      </c>
      <c r="FO238" s="106">
        <f>Seniori!FO96</f>
        <v>0</v>
      </c>
      <c r="FP238" s="106">
        <f>Seniori!FP96</f>
        <v>0</v>
      </c>
      <c r="FQ238" s="106">
        <f>Seniori!FQ96</f>
        <v>0</v>
      </c>
      <c r="FR238" s="106">
        <f>Seniori!FR96</f>
        <v>0</v>
      </c>
      <c r="FS238" s="106">
        <f>Seniori!FS96</f>
        <v>0</v>
      </c>
      <c r="FT238" s="106">
        <f>Seniori!FT96</f>
        <v>0</v>
      </c>
      <c r="FU238" s="106">
        <f>Seniori!FU96</f>
        <v>0</v>
      </c>
      <c r="FV238" s="106">
        <f>Seniori!FV96</f>
        <v>0</v>
      </c>
      <c r="FW238" s="106">
        <f>Seniori!FW96</f>
        <v>0</v>
      </c>
      <c r="FX238" s="106">
        <f>Seniori!FX96</f>
        <v>0</v>
      </c>
      <c r="FY238" s="106">
        <f>Seniori!FY96</f>
        <v>0</v>
      </c>
      <c r="FZ238" s="106">
        <f>Seniori!FZ96</f>
        <v>0</v>
      </c>
      <c r="GA238" s="106">
        <f>Seniori!GA96</f>
        <v>0</v>
      </c>
      <c r="GB238" s="106">
        <f>Seniori!GB96</f>
        <v>0</v>
      </c>
      <c r="GC238" s="106">
        <f>Seniori!GC96</f>
        <v>0</v>
      </c>
      <c r="GD238" s="106">
        <f>Seniori!GD96</f>
        <v>0</v>
      </c>
      <c r="GE238" s="106">
        <f>Seniori!GE96</f>
        <v>0</v>
      </c>
      <c r="GF238" s="106">
        <f>Seniori!GF96</f>
        <v>0</v>
      </c>
      <c r="GG238" s="106">
        <f>Seniori!GG96</f>
        <v>0</v>
      </c>
      <c r="GH238" s="106">
        <f>Seniori!GH96</f>
        <v>0</v>
      </c>
      <c r="GI238" s="106">
        <f>Seniori!GI96</f>
        <v>0</v>
      </c>
      <c r="GJ238" s="106">
        <f>Seniori!GJ96</f>
        <v>0</v>
      </c>
      <c r="GK238" s="106">
        <f>Seniori!GK96</f>
        <v>0</v>
      </c>
      <c r="GL238" s="106">
        <f>Seniori!GL96</f>
        <v>0</v>
      </c>
      <c r="GM238" s="106">
        <f>Seniori!GM96</f>
        <v>0</v>
      </c>
      <c r="GN238" s="106">
        <f>Seniori!GN96</f>
        <v>0</v>
      </c>
      <c r="GO238" s="106">
        <f>Seniori!GO96</f>
        <v>0</v>
      </c>
      <c r="GP238" s="106">
        <f>Seniori!GP96</f>
        <v>0</v>
      </c>
      <c r="GQ238" s="106">
        <f>Seniori!GQ96</f>
        <v>0</v>
      </c>
      <c r="GR238" s="106">
        <f>Seniori!GR96</f>
        <v>0</v>
      </c>
      <c r="GS238" s="106">
        <f>Seniori!GS96</f>
        <v>0</v>
      </c>
      <c r="GT238" s="106">
        <f>Seniori!GT96</f>
        <v>0</v>
      </c>
      <c r="GU238" s="106">
        <f>Seniori!GU96</f>
        <v>0</v>
      </c>
      <c r="GV238" s="106">
        <f>Seniori!GV96</f>
        <v>0</v>
      </c>
      <c r="GW238" s="106">
        <f>Seniori!GW96</f>
        <v>0</v>
      </c>
      <c r="GX238" s="106">
        <f>Seniori!GX96</f>
        <v>0</v>
      </c>
      <c r="GY238" s="106">
        <f>Seniori!GY96</f>
        <v>0</v>
      </c>
      <c r="GZ238" s="106">
        <f>Seniori!GZ96</f>
        <v>0</v>
      </c>
      <c r="HA238" s="106">
        <f>Seniori!HA96</f>
        <v>0</v>
      </c>
      <c r="HB238" s="106">
        <f>Seniori!HB96</f>
        <v>0</v>
      </c>
      <c r="HC238" s="106">
        <f>Seniori!HC96</f>
        <v>0</v>
      </c>
      <c r="HD238" s="106">
        <f>Seniori!HD96</f>
        <v>0</v>
      </c>
      <c r="HE238" s="106">
        <f>Seniori!HE96</f>
        <v>0</v>
      </c>
      <c r="HF238" s="106">
        <f>Seniori!HF96</f>
        <v>0</v>
      </c>
      <c r="HG238" s="106">
        <f>Seniori!HG96</f>
        <v>0</v>
      </c>
      <c r="HH238" s="106">
        <f>Seniori!HH96</f>
        <v>0</v>
      </c>
      <c r="HI238" s="106">
        <f>Seniori!HI96</f>
        <v>0</v>
      </c>
      <c r="HJ238" s="106">
        <f>Seniori!HJ96</f>
        <v>0</v>
      </c>
      <c r="HK238" s="106">
        <f>Seniori!HK96</f>
        <v>0</v>
      </c>
      <c r="HL238" s="106">
        <f>Seniori!HL96</f>
        <v>0</v>
      </c>
      <c r="HM238" s="106">
        <f>Seniori!HM96</f>
        <v>0</v>
      </c>
      <c r="HN238" s="106">
        <f>Seniori!HN96</f>
        <v>0</v>
      </c>
      <c r="HO238" s="106">
        <f>Seniori!HO96</f>
        <v>0</v>
      </c>
      <c r="HP238" s="106">
        <f>Seniori!HP96</f>
        <v>0</v>
      </c>
      <c r="HQ238" s="106">
        <f>Seniori!HQ96</f>
        <v>0</v>
      </c>
      <c r="HR238" s="106">
        <f>Seniori!HR96</f>
        <v>0</v>
      </c>
      <c r="HS238" s="106">
        <f>Seniori!HS96</f>
        <v>0</v>
      </c>
      <c r="HT238" s="106">
        <f>Seniori!HT96</f>
        <v>0</v>
      </c>
      <c r="HU238" s="106">
        <f>Seniori!HU96</f>
        <v>0</v>
      </c>
      <c r="HV238" s="106">
        <f>Seniori!HV96</f>
        <v>0</v>
      </c>
      <c r="HW238" s="106">
        <f>Seniori!HW96</f>
        <v>0</v>
      </c>
      <c r="HX238" s="106">
        <f>Seniori!HX96</f>
        <v>0</v>
      </c>
      <c r="HY238" s="106">
        <f>Seniori!HY96</f>
        <v>0</v>
      </c>
      <c r="HZ238" s="106">
        <f>Seniori!HZ96</f>
        <v>0</v>
      </c>
      <c r="IA238" s="106">
        <f>Seniori!IA96</f>
        <v>0</v>
      </c>
      <c r="IB238" s="106">
        <f>Seniori!IB96</f>
        <v>0</v>
      </c>
      <c r="IC238" s="106">
        <f>Seniori!IC96</f>
        <v>0</v>
      </c>
      <c r="ID238" s="106">
        <f>Seniori!ID96</f>
        <v>0</v>
      </c>
      <c r="IE238" s="106">
        <f>Seniori!IE96</f>
        <v>0</v>
      </c>
      <c r="IF238" s="106">
        <f>Seniori!IF96</f>
        <v>0</v>
      </c>
      <c r="IG238" s="106">
        <f>Seniori!IG96</f>
        <v>0</v>
      </c>
      <c r="IH238" s="106">
        <f>Seniori!IH96</f>
        <v>0</v>
      </c>
      <c r="II238" s="106">
        <f>Seniori!II96</f>
        <v>0</v>
      </c>
      <c r="IJ238" s="106">
        <f>Seniori!IJ96</f>
        <v>0</v>
      </c>
      <c r="IK238" s="106">
        <f>Seniori!IK96</f>
        <v>0</v>
      </c>
      <c r="IL238" s="106">
        <f>Seniori!IL96</f>
        <v>0</v>
      </c>
      <c r="IM238" s="106">
        <f>Seniori!IM96</f>
        <v>0</v>
      </c>
      <c r="IN238" s="106">
        <f>Seniori!IN96</f>
        <v>0</v>
      </c>
      <c r="IO238" s="106">
        <f>Seniori!IO96</f>
        <v>0</v>
      </c>
      <c r="IP238" s="106">
        <f>Seniori!IP96</f>
        <v>0</v>
      </c>
      <c r="IQ238" s="106">
        <f>Seniori!IQ96</f>
        <v>0</v>
      </c>
      <c r="IR238" s="106">
        <f>Seniori!IR96</f>
        <v>0</v>
      </c>
      <c r="IS238" s="106">
        <f>Seniori!IS96</f>
        <v>0</v>
      </c>
      <c r="IT238" s="106">
        <f>Seniori!IT96</f>
        <v>0</v>
      </c>
      <c r="IU238" s="106">
        <f>Seniori!IU96</f>
        <v>0</v>
      </c>
      <c r="IV238" s="106">
        <f>Seniori!IV96</f>
        <v>0</v>
      </c>
      <c r="IW238" s="106">
        <f>Seniori!IW96</f>
        <v>0</v>
      </c>
      <c r="IX238" s="106">
        <f>Seniori!IX96</f>
        <v>0</v>
      </c>
      <c r="IY238" s="106">
        <f>Seniori!IY96</f>
        <v>0</v>
      </c>
      <c r="IZ238" s="106">
        <f>Seniori!IZ96</f>
        <v>0</v>
      </c>
      <c r="JA238" s="106">
        <f>Seniori!JA96</f>
        <v>0</v>
      </c>
      <c r="JB238" s="106">
        <f>Seniori!JB96</f>
        <v>0</v>
      </c>
      <c r="JC238" s="106">
        <f>Seniori!JC96</f>
        <v>0</v>
      </c>
      <c r="JD238" s="106">
        <f>Seniori!JD96</f>
        <v>0</v>
      </c>
      <c r="JE238" s="106">
        <f>Seniori!JE96</f>
        <v>0</v>
      </c>
      <c r="JF238" s="106">
        <f>Seniori!JF96</f>
        <v>0</v>
      </c>
      <c r="JG238" s="106">
        <f>Seniori!JG96</f>
        <v>0</v>
      </c>
      <c r="JH238" s="106">
        <f>Seniori!JH96</f>
        <v>0</v>
      </c>
      <c r="JI238" s="106">
        <f>Seniori!JI96</f>
        <v>0</v>
      </c>
      <c r="JJ238" s="106">
        <f>Seniori!JJ96</f>
        <v>0</v>
      </c>
      <c r="JK238" s="106">
        <f>Seniori!JK96</f>
        <v>0</v>
      </c>
      <c r="JL238" s="106">
        <f>Seniori!JL96</f>
        <v>0</v>
      </c>
      <c r="JM238" s="106">
        <f>Seniori!JM96</f>
        <v>0</v>
      </c>
      <c r="JN238" s="106">
        <f>Seniori!JN96</f>
        <v>0</v>
      </c>
      <c r="JO238" s="106">
        <f>Seniori!JO96</f>
        <v>0</v>
      </c>
      <c r="JP238" s="106">
        <f>Seniori!JP96</f>
        <v>0</v>
      </c>
      <c r="JQ238" s="106">
        <f>Seniori!JQ96</f>
        <v>0</v>
      </c>
      <c r="JR238" s="106">
        <f>Seniori!JR96</f>
        <v>0</v>
      </c>
      <c r="JS238" s="106">
        <f>Seniori!JS96</f>
        <v>0</v>
      </c>
      <c r="JT238" s="106">
        <f>Seniori!JT96</f>
        <v>0</v>
      </c>
      <c r="JU238" s="106">
        <f>Seniori!JU96</f>
        <v>0</v>
      </c>
      <c r="JV238" s="106">
        <f>Seniori!JV96</f>
        <v>0</v>
      </c>
      <c r="JW238" s="106">
        <f>Seniori!JW96</f>
        <v>0</v>
      </c>
      <c r="JX238" s="106">
        <f>Seniori!JX96</f>
        <v>0</v>
      </c>
      <c r="JY238" s="106">
        <f>Seniori!JY96</f>
        <v>0</v>
      </c>
      <c r="JZ238" s="106">
        <f>Seniori!JZ96</f>
        <v>0</v>
      </c>
      <c r="KA238" s="106">
        <f>Seniori!KA96</f>
        <v>0</v>
      </c>
      <c r="KB238" s="106">
        <f>Seniori!KB96</f>
        <v>0</v>
      </c>
      <c r="KC238" s="106">
        <f>Seniori!KC96</f>
        <v>0</v>
      </c>
      <c r="KD238" s="106">
        <f>Seniori!KD96</f>
        <v>0</v>
      </c>
      <c r="KE238" s="106">
        <f>Seniori!KE96</f>
        <v>0</v>
      </c>
      <c r="KF238" s="106">
        <f>Seniori!KF96</f>
        <v>0</v>
      </c>
      <c r="KG238" s="106">
        <f>Seniori!KG96</f>
        <v>0</v>
      </c>
      <c r="KH238" s="106">
        <f>Seniori!KH96</f>
        <v>0</v>
      </c>
      <c r="KI238" s="106">
        <f>Seniori!KI96</f>
        <v>0</v>
      </c>
      <c r="KJ238" s="106">
        <f>Seniori!KJ96</f>
        <v>0</v>
      </c>
      <c r="KK238" s="106">
        <f>Seniori!KK96</f>
        <v>0</v>
      </c>
      <c r="KL238" s="106">
        <f>Seniori!KL96</f>
        <v>0</v>
      </c>
      <c r="KM238" s="106">
        <f>Seniori!KM96</f>
        <v>0</v>
      </c>
      <c r="KN238" s="106">
        <f>Seniori!KN96</f>
        <v>0</v>
      </c>
      <c r="KO238" s="106">
        <f>Seniori!KO96</f>
        <v>0</v>
      </c>
      <c r="KP238" s="106">
        <f>Seniori!KP96</f>
        <v>0</v>
      </c>
      <c r="KQ238" s="106">
        <f>Seniori!KQ96</f>
        <v>0</v>
      </c>
      <c r="KR238" s="106">
        <f>Seniori!KR96</f>
        <v>0</v>
      </c>
      <c r="KS238" s="106">
        <f>Seniori!KS96</f>
        <v>0</v>
      </c>
      <c r="KT238" s="106">
        <f>Seniori!KT96</f>
        <v>0</v>
      </c>
      <c r="KU238" s="106">
        <f>Seniori!KU96</f>
        <v>0</v>
      </c>
      <c r="KV238" s="106">
        <f>Seniori!KV96</f>
        <v>0</v>
      </c>
      <c r="KW238" s="106">
        <f>Seniori!KW96</f>
        <v>0</v>
      </c>
      <c r="KX238" s="106">
        <f>Seniori!KX96</f>
        <v>0</v>
      </c>
      <c r="KY238" s="106">
        <f>Seniori!KY96</f>
        <v>0</v>
      </c>
      <c r="KZ238" s="106">
        <f>Seniori!KZ96</f>
        <v>0</v>
      </c>
      <c r="LA238" s="106">
        <f>Seniori!LA96</f>
        <v>0</v>
      </c>
      <c r="LB238" s="106">
        <f>Seniori!LB96</f>
        <v>0</v>
      </c>
      <c r="LC238" s="106">
        <f>Seniori!LC96</f>
        <v>0</v>
      </c>
      <c r="LD238" s="106">
        <f>Seniori!LD96</f>
        <v>0</v>
      </c>
      <c r="LE238" s="106">
        <f>Seniori!LE96</f>
        <v>0</v>
      </c>
      <c r="LF238" s="106">
        <f>Seniori!LF96</f>
        <v>0</v>
      </c>
      <c r="LG238" s="106">
        <f>Seniori!LG96</f>
        <v>0</v>
      </c>
      <c r="LH238" s="106">
        <f>Seniori!LH96</f>
        <v>0</v>
      </c>
      <c r="LI238" s="106">
        <f>Seniori!LI96</f>
        <v>0</v>
      </c>
      <c r="LJ238" s="106">
        <f>Seniori!LJ96</f>
        <v>0</v>
      </c>
      <c r="LK238" s="106">
        <f>Seniori!LK96</f>
        <v>0</v>
      </c>
      <c r="LL238" s="106">
        <f>Seniori!LL96</f>
        <v>0</v>
      </c>
      <c r="LM238" s="106">
        <f>Seniori!LM96</f>
        <v>0</v>
      </c>
      <c r="LN238" s="106">
        <f>Seniori!LN96</f>
        <v>0</v>
      </c>
      <c r="LO238" s="106">
        <f>Seniori!LO96</f>
        <v>0</v>
      </c>
      <c r="LP238" s="106">
        <f>Seniori!LP96</f>
        <v>0</v>
      </c>
      <c r="LQ238" s="106">
        <f>Seniori!LQ96</f>
        <v>0</v>
      </c>
      <c r="LR238" s="106">
        <f>Seniori!LR96</f>
        <v>0</v>
      </c>
      <c r="LS238" s="106">
        <f>Seniori!LS96</f>
        <v>0</v>
      </c>
      <c r="LT238" s="106">
        <f>Seniori!LT96</f>
        <v>0</v>
      </c>
      <c r="LU238" s="106">
        <f>Seniori!LU96</f>
        <v>0</v>
      </c>
      <c r="LV238" s="106">
        <f>Seniori!LV96</f>
        <v>0</v>
      </c>
      <c r="LW238" s="106">
        <f>Seniori!LW96</f>
        <v>0</v>
      </c>
      <c r="LX238" s="106">
        <f>Seniori!LX96</f>
        <v>0</v>
      </c>
      <c r="LY238" s="106">
        <f>Seniori!LY96</f>
        <v>0</v>
      </c>
      <c r="LZ238" s="106">
        <f>Seniori!LZ96</f>
        <v>0</v>
      </c>
      <c r="MA238" s="106">
        <f>Seniori!MA96</f>
        <v>0</v>
      </c>
      <c r="MB238" s="106">
        <f>Seniori!MB96</f>
        <v>0</v>
      </c>
      <c r="MC238" s="106">
        <f>Seniori!MC96</f>
        <v>0</v>
      </c>
      <c r="MD238" s="106">
        <f>Seniori!MD96</f>
        <v>0</v>
      </c>
      <c r="ME238" s="106">
        <f>Seniori!ME96</f>
        <v>0</v>
      </c>
      <c r="MF238" s="106">
        <f>Seniori!MF96</f>
        <v>0</v>
      </c>
      <c r="MG238" s="106">
        <f>Seniori!MG96</f>
        <v>0</v>
      </c>
      <c r="MH238" s="106">
        <f>Seniori!MH96</f>
        <v>0</v>
      </c>
      <c r="MI238" s="106">
        <f>Seniori!MI96</f>
        <v>0</v>
      </c>
      <c r="MJ238" s="106">
        <f>Seniori!MJ96</f>
        <v>0</v>
      </c>
      <c r="MK238" s="106">
        <f>Seniori!MK96</f>
        <v>0</v>
      </c>
      <c r="ML238" s="106">
        <f>Seniori!ML96</f>
        <v>0</v>
      </c>
      <c r="MM238" s="106">
        <f>Seniori!MM96</f>
        <v>0</v>
      </c>
      <c r="MN238" s="106">
        <f>Seniori!MN96</f>
        <v>0</v>
      </c>
      <c r="MO238" s="106">
        <f>Seniori!MO96</f>
        <v>0</v>
      </c>
      <c r="MP238" s="106">
        <f>Seniori!MP96</f>
        <v>0</v>
      </c>
      <c r="MQ238" s="106">
        <f>Seniori!MQ96</f>
        <v>0</v>
      </c>
      <c r="MR238" s="106">
        <f>Seniori!MR96</f>
        <v>0</v>
      </c>
      <c r="MS238" s="106">
        <f>Seniori!MS96</f>
        <v>0</v>
      </c>
      <c r="MT238" s="106">
        <f>Seniori!MT96</f>
        <v>0</v>
      </c>
      <c r="MU238" s="106">
        <f>Seniori!MU96</f>
        <v>0</v>
      </c>
      <c r="MV238" s="106">
        <f>Seniori!MV96</f>
        <v>0</v>
      </c>
      <c r="MW238" s="106">
        <f>Seniori!MW96</f>
        <v>0</v>
      </c>
      <c r="MX238" s="106">
        <f>Seniori!MX96</f>
        <v>0</v>
      </c>
      <c r="MY238" s="106">
        <f>Seniori!MY96</f>
        <v>0</v>
      </c>
      <c r="MZ238" s="106">
        <f>Seniori!MZ96</f>
        <v>0</v>
      </c>
      <c r="NA238" s="106">
        <f>Seniori!NA96</f>
        <v>0</v>
      </c>
      <c r="NB238" s="106">
        <f>Seniori!NB96</f>
        <v>0</v>
      </c>
      <c r="NC238" s="106">
        <f>Seniori!NC96</f>
        <v>0</v>
      </c>
      <c r="ND238" s="106">
        <f>Seniori!ND96</f>
        <v>0</v>
      </c>
      <c r="NE238" s="106">
        <f>Seniori!NE96</f>
        <v>0</v>
      </c>
      <c r="NF238" s="106">
        <f>Seniori!NF96</f>
        <v>0</v>
      </c>
      <c r="NG238" s="106">
        <f>Seniori!NG96</f>
        <v>0</v>
      </c>
      <c r="NH238" s="106">
        <f>Seniori!NH96</f>
        <v>0</v>
      </c>
      <c r="NI238" s="106">
        <f>Seniori!NI96</f>
        <v>0</v>
      </c>
      <c r="NJ238" s="106">
        <f>Seniori!NJ96</f>
        <v>0</v>
      </c>
      <c r="NK238" s="106">
        <f>Seniori!NK96</f>
        <v>0</v>
      </c>
      <c r="NL238" s="106">
        <f>Seniori!NL96</f>
        <v>0</v>
      </c>
      <c r="NM238" s="106">
        <f>Seniori!NM96</f>
        <v>0</v>
      </c>
      <c r="NN238" s="106">
        <f>Seniori!NN96</f>
        <v>0</v>
      </c>
      <c r="NO238" s="106">
        <f>Seniori!NO96</f>
        <v>0</v>
      </c>
      <c r="NP238" s="106">
        <f>Seniori!NP96</f>
        <v>0</v>
      </c>
      <c r="NQ238" s="106">
        <f>Seniori!NQ96</f>
        <v>0</v>
      </c>
      <c r="NR238" s="106" t="str">
        <f>Seniori!NR96</f>
        <v>o</v>
      </c>
      <c r="NS238" s="106">
        <f>Seniori!NS96</f>
        <v>0</v>
      </c>
      <c r="NT238" s="106">
        <f>Seniori!NT96</f>
        <v>0</v>
      </c>
      <c r="NU238" s="106">
        <f>Seniori!NU96</f>
        <v>0</v>
      </c>
      <c r="NV238" s="106">
        <f>Seniori!NV96</f>
        <v>0</v>
      </c>
      <c r="NW238" s="106">
        <f>Seniori!NW96</f>
        <v>0</v>
      </c>
      <c r="NX238" s="106" t="str">
        <f>Seniori!NX96</f>
        <v>o</v>
      </c>
      <c r="NY238" s="106">
        <f>Seniori!NY96</f>
        <v>0</v>
      </c>
      <c r="NZ238" s="106">
        <f>Seniori!NZ96</f>
        <v>0</v>
      </c>
      <c r="OA238" s="106">
        <f>Seniori!OA96</f>
        <v>0</v>
      </c>
      <c r="OB238" s="106">
        <f>Seniori!OB96</f>
        <v>0</v>
      </c>
      <c r="OC238" s="106">
        <f>Seniori!OC96</f>
        <v>0</v>
      </c>
      <c r="OD238" s="106">
        <f>Seniori!OD96</f>
        <v>0</v>
      </c>
      <c r="OE238" s="106">
        <f>Seniori!OE96</f>
        <v>0</v>
      </c>
      <c r="OF238" s="106">
        <f>Seniori!OF96</f>
        <v>0</v>
      </c>
      <c r="OG238" s="106">
        <f>Seniori!OG96</f>
        <v>0</v>
      </c>
      <c r="OH238" s="106">
        <f>Seniori!OH96</f>
        <v>0</v>
      </c>
      <c r="OI238" s="106">
        <f>Seniori!OI96</f>
        <v>0</v>
      </c>
      <c r="OJ238" s="106">
        <f>Seniori!OJ96</f>
        <v>0</v>
      </c>
      <c r="OK238" s="106">
        <f>Seniori!OK96</f>
        <v>0</v>
      </c>
      <c r="OL238" s="106">
        <f>Seniori!OL96</f>
        <v>0</v>
      </c>
      <c r="OM238" s="106">
        <f>Seniori!OM96</f>
        <v>0</v>
      </c>
      <c r="ON238" s="106">
        <f>Seniori!ON96</f>
        <v>0</v>
      </c>
      <c r="OO238" s="106">
        <f>Seniori!OO96</f>
        <v>0</v>
      </c>
      <c r="OP238" s="106">
        <f>Seniori!OP96</f>
        <v>0</v>
      </c>
      <c r="OQ238" s="106">
        <f>Seniori!OQ96</f>
        <v>0</v>
      </c>
      <c r="OR238" s="106">
        <f>Seniori!OR96</f>
        <v>0</v>
      </c>
      <c r="OS238" s="106">
        <f>Seniori!OS96</f>
        <v>0</v>
      </c>
      <c r="OT238" s="106">
        <f>Seniori!OT96</f>
        <v>0</v>
      </c>
      <c r="OU238" s="106">
        <f>Seniori!OU96</f>
        <v>0</v>
      </c>
      <c r="OV238" s="106">
        <f>Seniori!OV96</f>
        <v>0</v>
      </c>
      <c r="OW238" s="106">
        <f>Seniori!OW96</f>
        <v>0</v>
      </c>
      <c r="OX238" s="106">
        <f>Seniori!OX96</f>
        <v>0</v>
      </c>
      <c r="OY238" s="106">
        <f>Seniori!OY96</f>
        <v>0</v>
      </c>
      <c r="OZ238" s="106">
        <f>Seniori!OZ96</f>
        <v>0</v>
      </c>
      <c r="PA238" s="106">
        <f>Seniori!PA96</f>
        <v>0</v>
      </c>
      <c r="PB238" s="106">
        <f>Seniori!PB96</f>
        <v>0</v>
      </c>
      <c r="PC238" s="106">
        <f>Seniori!PC96</f>
        <v>0</v>
      </c>
      <c r="PD238" s="106">
        <f>Seniori!PD96</f>
        <v>0</v>
      </c>
      <c r="PE238" s="106">
        <f>Seniori!PE96</f>
        <v>0</v>
      </c>
      <c r="PF238" s="106">
        <f>Seniori!PF96</f>
        <v>0</v>
      </c>
      <c r="PG238" s="106">
        <f>Seniori!PG96</f>
        <v>0</v>
      </c>
      <c r="PH238" s="106">
        <f>Seniori!PH96</f>
        <v>0</v>
      </c>
      <c r="PI238" s="106">
        <f>Seniori!PI96</f>
        <v>0</v>
      </c>
      <c r="PJ238" s="106">
        <f>Seniori!PJ96</f>
        <v>0</v>
      </c>
      <c r="PK238" s="106">
        <f>Seniori!PK96</f>
        <v>0</v>
      </c>
      <c r="PL238" s="106">
        <f>Seniori!PL96</f>
        <v>0</v>
      </c>
      <c r="PM238" s="106">
        <f>Seniori!PM96</f>
        <v>0</v>
      </c>
      <c r="PN238" s="106">
        <f>Seniori!PN96</f>
        <v>0</v>
      </c>
      <c r="PO238" s="106">
        <f>Seniori!PO96</f>
        <v>0</v>
      </c>
      <c r="PP238" s="106">
        <f>Seniori!PP96</f>
        <v>0</v>
      </c>
      <c r="PQ238" s="106">
        <f>Seniori!PQ96</f>
        <v>0</v>
      </c>
      <c r="PR238" s="106">
        <f>Seniori!PR96</f>
        <v>0</v>
      </c>
      <c r="PS238" s="106">
        <f>Seniori!PS96</f>
        <v>0</v>
      </c>
      <c r="PT238" s="106">
        <f>Seniori!PT96</f>
        <v>0</v>
      </c>
      <c r="PU238" s="106">
        <f>Seniori!PU96</f>
        <v>0</v>
      </c>
      <c r="PV238" s="106">
        <f>Seniori!PV96</f>
        <v>0</v>
      </c>
      <c r="PW238" s="106">
        <f>Seniori!PW96</f>
        <v>0</v>
      </c>
      <c r="PX238" s="106">
        <f>Seniori!PX96</f>
        <v>0</v>
      </c>
      <c r="PY238" s="106">
        <f>Seniori!PY96</f>
        <v>0</v>
      </c>
      <c r="PZ238" s="106">
        <f>Seniori!PZ96</f>
        <v>0</v>
      </c>
      <c r="QA238" s="106">
        <f>Seniori!QA96</f>
        <v>0</v>
      </c>
      <c r="QB238" s="106">
        <f>Seniori!QB96</f>
        <v>0</v>
      </c>
      <c r="QC238" s="106">
        <f>Seniori!QC96</f>
        <v>0</v>
      </c>
      <c r="QD238" s="106">
        <f>Seniori!QD96</f>
        <v>0</v>
      </c>
      <c r="QE238" s="106">
        <f>Seniori!QE96</f>
        <v>0</v>
      </c>
      <c r="QF238" s="106">
        <f>Seniori!QF96</f>
        <v>0</v>
      </c>
      <c r="QG238" s="106">
        <f>Seniori!QG96</f>
        <v>0</v>
      </c>
      <c r="QH238" s="106">
        <f>Seniori!QH96</f>
        <v>0</v>
      </c>
      <c r="QI238" s="106">
        <f>Seniori!QI96</f>
        <v>0</v>
      </c>
      <c r="QJ238" s="106">
        <f>Seniori!QJ96</f>
        <v>0</v>
      </c>
      <c r="QK238" s="106">
        <f>Seniori!QK96</f>
        <v>0</v>
      </c>
      <c r="QL238" s="106">
        <f>Seniori!QL96</f>
        <v>0</v>
      </c>
      <c r="QM238" s="106">
        <f>Seniori!QM96</f>
        <v>0</v>
      </c>
      <c r="QN238" s="106">
        <f>Seniori!QN96</f>
        <v>0</v>
      </c>
      <c r="QO238" s="106">
        <f>Seniori!QO96</f>
        <v>0</v>
      </c>
      <c r="QP238" s="106">
        <f>Seniori!QP96</f>
        <v>0</v>
      </c>
      <c r="QQ238" s="106">
        <f>Seniori!QQ96</f>
        <v>0</v>
      </c>
      <c r="QR238" s="106">
        <f>Seniori!QR96</f>
        <v>0</v>
      </c>
      <c r="QS238" s="106">
        <f>Seniori!QS96</f>
        <v>0</v>
      </c>
      <c r="QT238" s="106">
        <f>Seniori!QT96</f>
        <v>0</v>
      </c>
      <c r="QU238" s="106">
        <f>Seniori!QU96</f>
        <v>0</v>
      </c>
      <c r="QV238" s="106">
        <f>Seniori!QV96</f>
        <v>0</v>
      </c>
      <c r="QW238" s="106">
        <f>Seniori!QW96</f>
        <v>0</v>
      </c>
      <c r="QX238" s="106">
        <f>Seniori!QX96</f>
        <v>0</v>
      </c>
      <c r="QY238" s="106">
        <f>Seniori!QY96</f>
        <v>0</v>
      </c>
      <c r="QZ238" s="106">
        <f>Seniori!QZ96</f>
        <v>0</v>
      </c>
      <c r="RA238" s="106">
        <f>Seniori!RA96</f>
        <v>0</v>
      </c>
      <c r="RB238" s="106">
        <f>Seniori!RB96</f>
        <v>0</v>
      </c>
      <c r="RC238" s="106">
        <f>Seniori!RC96</f>
        <v>0</v>
      </c>
      <c r="RD238" s="106">
        <f>Seniori!RD96</f>
        <v>0</v>
      </c>
      <c r="RE238" s="106">
        <f>Seniori!RE96</f>
        <v>0</v>
      </c>
      <c r="RF238" s="106">
        <f>Seniori!RF96</f>
        <v>0</v>
      </c>
      <c r="RG238" s="106">
        <f>Seniori!RG96</f>
        <v>0</v>
      </c>
      <c r="RH238" s="106">
        <f>Seniori!RH96</f>
        <v>0</v>
      </c>
      <c r="RI238" s="106">
        <f>Seniori!RI96</f>
        <v>0</v>
      </c>
      <c r="RJ238" s="106">
        <f>Seniori!RJ96</f>
        <v>0</v>
      </c>
      <c r="RK238" s="106">
        <f>Seniori!RK96</f>
        <v>0</v>
      </c>
      <c r="RL238" s="106">
        <f>Seniori!RL96</f>
        <v>0</v>
      </c>
      <c r="RM238" s="106">
        <f>Seniori!RM96</f>
        <v>0</v>
      </c>
      <c r="RN238" s="106">
        <f>Seniori!RN96</f>
        <v>0</v>
      </c>
      <c r="RO238" s="106">
        <f>Seniori!RO96</f>
        <v>0</v>
      </c>
      <c r="RP238" s="106">
        <f>Seniori!RP96</f>
        <v>0</v>
      </c>
      <c r="RQ238" s="106">
        <f>Seniori!RQ96</f>
        <v>0</v>
      </c>
      <c r="RR238" s="106">
        <f>Seniori!RR96</f>
        <v>0</v>
      </c>
      <c r="RS238" s="106">
        <f>Seniori!RS96</f>
        <v>0</v>
      </c>
      <c r="RT238" s="106">
        <f>Seniori!RT96</f>
        <v>0</v>
      </c>
      <c r="RU238" s="106">
        <f>Seniori!RU96</f>
        <v>0</v>
      </c>
      <c r="RV238" s="106">
        <f>Seniori!RV96</f>
        <v>0</v>
      </c>
      <c r="RW238" s="106">
        <f>Seniori!RW96</f>
        <v>0</v>
      </c>
      <c r="RX238" s="106">
        <f>Seniori!RX96</f>
        <v>0</v>
      </c>
      <c r="RY238" s="106">
        <f>Seniori!RY96</f>
        <v>0</v>
      </c>
      <c r="RZ238" s="106">
        <f>Seniori!RZ96</f>
        <v>0</v>
      </c>
      <c r="SA238" s="106">
        <f>Seniori!SA96</f>
        <v>0</v>
      </c>
      <c r="SB238" s="106">
        <f>Seniori!SB96</f>
        <v>0</v>
      </c>
      <c r="SC238" s="106">
        <f>Seniori!SC96</f>
        <v>0</v>
      </c>
      <c r="SD238" s="106">
        <f>Seniori!SD96</f>
        <v>0</v>
      </c>
      <c r="SE238" s="106">
        <f>Seniori!SE96</f>
        <v>0</v>
      </c>
      <c r="SF238" s="106">
        <f>Seniori!SF96</f>
        <v>0</v>
      </c>
      <c r="SG238" s="106">
        <f>Seniori!SG96</f>
        <v>0</v>
      </c>
      <c r="SH238" s="106">
        <f>Seniori!SH96</f>
        <v>0</v>
      </c>
      <c r="SI238" s="106">
        <f>Seniori!SI96</f>
        <v>0</v>
      </c>
      <c r="SJ238" s="106">
        <f>Seniori!SJ96</f>
        <v>0</v>
      </c>
      <c r="SK238" s="106">
        <f>Seniori!SK96</f>
        <v>0</v>
      </c>
      <c r="SL238" s="106">
        <f>Seniori!SL96</f>
        <v>0</v>
      </c>
      <c r="SM238" s="106">
        <f>Seniori!SM96</f>
        <v>0</v>
      </c>
      <c r="SN238" s="106">
        <f>Seniori!SN96</f>
        <v>0</v>
      </c>
      <c r="SO238" s="106">
        <f>Seniori!SO96</f>
        <v>0</v>
      </c>
      <c r="SP238" s="106">
        <f>Seniori!SP96</f>
        <v>0</v>
      </c>
      <c r="SQ238" s="106">
        <f>Seniori!SQ96</f>
        <v>0</v>
      </c>
      <c r="SR238" s="106">
        <f>Seniori!SR96</f>
        <v>0</v>
      </c>
      <c r="SS238" s="106">
        <f>Seniori!SS96</f>
        <v>0</v>
      </c>
      <c r="ST238" s="106">
        <f>Seniori!ST96</f>
        <v>0</v>
      </c>
      <c r="SU238" s="106">
        <f>Seniori!SU96</f>
        <v>0</v>
      </c>
      <c r="SV238" s="106">
        <f>Seniori!SV96</f>
        <v>0</v>
      </c>
      <c r="SW238" s="106">
        <f>Seniori!SW96</f>
        <v>0</v>
      </c>
      <c r="SX238" s="106">
        <f>Seniori!SX96</f>
        <v>0</v>
      </c>
      <c r="SY238" s="106">
        <f>Seniori!SY96</f>
        <v>0</v>
      </c>
      <c r="SZ238" s="106">
        <f>Seniori!SZ96</f>
        <v>0</v>
      </c>
      <c r="TA238" s="106">
        <f>Seniori!TA96</f>
        <v>0</v>
      </c>
      <c r="TB238" s="106">
        <f>Seniori!TB96</f>
        <v>0</v>
      </c>
    </row>
    <row r="239" spans="1:522" s="1" customFormat="1" ht="18" customHeight="1" x14ac:dyDescent="0.25">
      <c r="A239" s="12"/>
      <c r="B239" s="11" t="s">
        <v>403</v>
      </c>
      <c r="C239" s="1">
        <v>9130</v>
      </c>
      <c r="E239" s="63" t="s">
        <v>402</v>
      </c>
      <c r="F239" s="1">
        <v>9965</v>
      </c>
      <c r="G239" s="9" t="s">
        <v>100</v>
      </c>
      <c r="H239" s="4" t="s">
        <v>19</v>
      </c>
      <c r="I239" s="1">
        <f t="shared" si="30"/>
        <v>0</v>
      </c>
      <c r="J239" s="12">
        <f>Tabuľka3[[#This Row],[Stĺpec9]]</f>
        <v>0</v>
      </c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06"/>
      <c r="BS239" s="106"/>
      <c r="BT239" s="106"/>
      <c r="BU239" s="106"/>
      <c r="BV239" s="106"/>
      <c r="BW239" s="106"/>
      <c r="BX239" s="106"/>
      <c r="BY239" s="106"/>
      <c r="BZ239" s="106"/>
      <c r="CA239" s="106"/>
      <c r="CB239" s="106"/>
      <c r="CC239" s="106"/>
      <c r="CD239" s="106"/>
      <c r="CE239" s="106"/>
      <c r="CF239" s="106"/>
      <c r="CG239" s="106"/>
      <c r="CH239" s="106"/>
      <c r="CI239" s="106"/>
      <c r="CJ239" s="106"/>
      <c r="CK239" s="106"/>
      <c r="CL239" s="106"/>
      <c r="CM239" s="106"/>
      <c r="CN239" s="106"/>
      <c r="CO239" s="106"/>
      <c r="CP239" s="106"/>
      <c r="CQ239" s="106"/>
      <c r="CR239" s="106"/>
      <c r="CS239" s="106"/>
      <c r="CT239" s="106"/>
      <c r="CU239" s="106"/>
      <c r="CV239" s="106"/>
      <c r="CW239" s="106"/>
      <c r="CX239" s="106"/>
      <c r="CY239" s="106"/>
      <c r="CZ239" s="106"/>
      <c r="DA239" s="106"/>
      <c r="DB239" s="106"/>
      <c r="DC239" s="106"/>
      <c r="DD239" s="106"/>
      <c r="DE239" s="106"/>
      <c r="DF239" s="106"/>
      <c r="DG239" s="106"/>
      <c r="DH239" s="106"/>
      <c r="DI239" s="106"/>
      <c r="DJ239" s="106"/>
      <c r="DK239" s="106"/>
      <c r="DL239" s="106"/>
      <c r="DM239" s="106"/>
      <c r="DN239" s="106"/>
      <c r="DO239" s="106"/>
      <c r="DP239" s="106"/>
      <c r="DQ239" s="106"/>
      <c r="DR239" s="106"/>
      <c r="DS239" s="106"/>
      <c r="DT239" s="106"/>
      <c r="DU239" s="106"/>
      <c r="DV239" s="106"/>
      <c r="DW239" s="106"/>
      <c r="DX239" s="106"/>
      <c r="DY239" s="106"/>
      <c r="DZ239" s="106"/>
      <c r="EA239" s="106"/>
      <c r="EB239" s="106"/>
      <c r="EC239" s="106"/>
      <c r="ED239" s="106"/>
      <c r="EE239" s="106"/>
      <c r="EF239" s="106"/>
      <c r="EG239" s="106" t="s">
        <v>307</v>
      </c>
      <c r="EH239" s="106"/>
      <c r="EI239" s="106"/>
      <c r="EJ239" s="106"/>
      <c r="EK239" s="106"/>
      <c r="EL239" s="106"/>
      <c r="EM239" s="106" t="s">
        <v>307</v>
      </c>
      <c r="EN239" s="106"/>
      <c r="EO239" s="106"/>
      <c r="EP239" s="106"/>
      <c r="EQ239" s="106"/>
      <c r="ER239" s="106"/>
      <c r="ES239" s="106"/>
      <c r="ET239" s="106"/>
      <c r="EU239" s="106"/>
      <c r="EV239" s="106"/>
      <c r="EW239" s="106"/>
      <c r="EX239" s="106"/>
      <c r="EY239" s="106"/>
      <c r="EZ239" s="106"/>
      <c r="FA239" s="106"/>
      <c r="FB239" s="106"/>
      <c r="FC239" s="106"/>
      <c r="FD239" s="106"/>
      <c r="FE239" s="106"/>
      <c r="FF239" s="106"/>
      <c r="FG239" s="106"/>
      <c r="FH239" s="106"/>
      <c r="FI239" s="106"/>
      <c r="FJ239" s="106"/>
      <c r="FK239" s="106"/>
      <c r="FL239" s="106"/>
      <c r="FM239" s="106"/>
      <c r="FN239" s="106"/>
      <c r="FO239" s="106"/>
      <c r="FP239" s="106"/>
      <c r="FQ239" s="106"/>
      <c r="FR239" s="106"/>
      <c r="FS239" s="106"/>
      <c r="FT239" s="106"/>
      <c r="FU239" s="106"/>
      <c r="FV239" s="106"/>
      <c r="FW239" s="106"/>
      <c r="FX239" s="106"/>
      <c r="FY239" s="106"/>
      <c r="FZ239" s="106"/>
      <c r="GA239" s="106"/>
      <c r="GB239" s="106"/>
      <c r="GC239" s="106"/>
      <c r="GD239" s="106"/>
      <c r="GE239" s="106"/>
      <c r="GF239" s="106"/>
      <c r="GG239" s="106"/>
      <c r="GH239" s="106"/>
      <c r="GI239" s="106"/>
      <c r="GJ239" s="106"/>
      <c r="GK239" s="106"/>
      <c r="GL239" s="106"/>
      <c r="GM239" s="106"/>
      <c r="GN239" s="106"/>
      <c r="GO239" s="106"/>
      <c r="GP239" s="106"/>
      <c r="GQ239" s="106"/>
      <c r="GR239" s="106"/>
      <c r="GS239" s="106"/>
      <c r="GT239" s="106"/>
      <c r="GU239" s="106"/>
      <c r="GV239" s="106"/>
      <c r="GW239" s="106"/>
      <c r="GX239" s="106"/>
      <c r="GY239" s="106"/>
      <c r="GZ239" s="106"/>
      <c r="HA239" s="106"/>
      <c r="HB239" s="106"/>
      <c r="HC239" s="106"/>
      <c r="HD239" s="106"/>
      <c r="HE239" s="106"/>
      <c r="HF239" s="106"/>
      <c r="HG239" s="106"/>
      <c r="HH239" s="106"/>
      <c r="HI239" s="106"/>
      <c r="HJ239" s="106"/>
      <c r="HK239" s="106"/>
      <c r="HL239" s="106"/>
      <c r="HM239" s="106"/>
      <c r="HN239" s="106"/>
      <c r="HO239" s="106"/>
      <c r="HP239" s="106"/>
      <c r="HQ239" s="106"/>
      <c r="HR239" s="106"/>
      <c r="HS239" s="106"/>
      <c r="HT239" s="106"/>
      <c r="HU239" s="106"/>
      <c r="HV239" s="106"/>
      <c r="HW239" s="106"/>
      <c r="HX239" s="106"/>
      <c r="HY239" s="106"/>
      <c r="HZ239" s="106"/>
      <c r="IA239" s="106"/>
      <c r="IB239" s="106"/>
      <c r="IC239" s="106"/>
      <c r="ID239" s="106"/>
      <c r="IE239" s="106"/>
      <c r="IF239" s="106"/>
      <c r="IG239" s="106"/>
      <c r="IH239" s="106"/>
      <c r="II239" s="106"/>
      <c r="IJ239" s="106"/>
      <c r="IK239" s="106"/>
      <c r="IL239" s="106"/>
      <c r="IM239" s="106"/>
      <c r="IN239" s="106"/>
      <c r="IO239" s="106"/>
      <c r="IP239" s="106"/>
      <c r="IQ239" s="106"/>
      <c r="IR239" s="106"/>
      <c r="IS239" s="106"/>
      <c r="IT239" s="106"/>
      <c r="IU239" s="106"/>
      <c r="IV239" s="106"/>
      <c r="IW239" s="106"/>
      <c r="IX239" s="106"/>
      <c r="IY239" s="106"/>
      <c r="IZ239" s="106"/>
      <c r="JA239" s="106"/>
      <c r="JB239" s="106"/>
      <c r="JC239" s="106"/>
      <c r="JD239" s="106"/>
      <c r="JE239" s="106"/>
      <c r="JF239" s="106"/>
      <c r="JG239" s="106"/>
      <c r="JH239" s="106"/>
      <c r="JI239" s="106"/>
      <c r="JJ239" s="106"/>
      <c r="JK239" s="106"/>
      <c r="JL239" s="106"/>
      <c r="JM239" s="106"/>
      <c r="JN239" s="106"/>
      <c r="JO239" s="106"/>
      <c r="JP239" s="106"/>
      <c r="JQ239" s="106"/>
      <c r="JR239" s="106"/>
      <c r="JS239" s="106"/>
      <c r="JT239" s="106"/>
      <c r="JU239" s="106"/>
      <c r="JV239" s="106"/>
      <c r="JW239" s="106"/>
      <c r="JX239" s="106"/>
      <c r="JY239" s="106"/>
      <c r="JZ239" s="106"/>
      <c r="KA239" s="106"/>
      <c r="KB239" s="106"/>
      <c r="KC239" s="106"/>
      <c r="KD239" s="106"/>
      <c r="KE239" s="106"/>
      <c r="KF239" s="106"/>
      <c r="KG239" s="106"/>
      <c r="KH239" s="106"/>
      <c r="KI239" s="106"/>
      <c r="KJ239" s="106"/>
      <c r="KK239" s="106"/>
      <c r="KL239" s="106"/>
      <c r="KM239" s="106"/>
      <c r="KN239" s="106"/>
      <c r="KO239" s="106"/>
      <c r="KP239" s="106"/>
      <c r="KQ239" s="106"/>
      <c r="KR239" s="106"/>
      <c r="KS239" s="106"/>
      <c r="KT239" s="106"/>
      <c r="KU239" s="106"/>
      <c r="KV239" s="106"/>
      <c r="KW239" s="106"/>
      <c r="KX239" s="106"/>
      <c r="KY239" s="106"/>
      <c r="KZ239" s="106"/>
      <c r="LA239" s="106"/>
      <c r="LB239" s="106"/>
      <c r="LC239" s="106"/>
      <c r="LD239" s="106"/>
      <c r="LE239" s="106"/>
      <c r="LF239" s="106"/>
      <c r="LG239" s="106"/>
      <c r="LH239" s="106"/>
      <c r="LI239" s="106"/>
      <c r="LJ239" s="106"/>
      <c r="LK239" s="106"/>
      <c r="LL239" s="106"/>
      <c r="LM239" s="106"/>
      <c r="LN239" s="106"/>
      <c r="LO239" s="106"/>
      <c r="LP239" s="106"/>
      <c r="LQ239" s="106"/>
      <c r="LR239" s="106"/>
      <c r="LS239" s="106"/>
      <c r="LT239" s="106"/>
      <c r="LU239" s="106"/>
      <c r="LV239" s="106"/>
      <c r="LW239" s="106"/>
      <c r="LX239" s="106"/>
      <c r="LY239" s="106"/>
      <c r="LZ239" s="106"/>
      <c r="MA239" s="106"/>
      <c r="MB239" s="106"/>
      <c r="MC239" s="106"/>
      <c r="MD239" s="106"/>
      <c r="ME239" s="106"/>
      <c r="MF239" s="106"/>
      <c r="MG239" s="106"/>
      <c r="MH239" s="106"/>
      <c r="MI239" s="106"/>
      <c r="MJ239" s="106"/>
      <c r="MK239" s="106"/>
      <c r="ML239" s="106"/>
      <c r="MM239" s="106"/>
      <c r="MN239" s="106"/>
      <c r="MO239" s="106"/>
      <c r="MP239" s="106"/>
      <c r="MQ239" s="106"/>
      <c r="MR239" s="106"/>
      <c r="MS239" s="106"/>
      <c r="MT239" s="106"/>
      <c r="MU239" s="106"/>
      <c r="MV239" s="106"/>
      <c r="MW239" s="106"/>
      <c r="MX239" s="106"/>
      <c r="MY239" s="106"/>
      <c r="MZ239" s="106"/>
      <c r="NA239" s="106"/>
      <c r="NB239" s="106"/>
      <c r="NC239" s="106"/>
      <c r="ND239" s="106"/>
      <c r="NE239" s="106"/>
      <c r="NF239" s="106"/>
      <c r="NG239" s="106"/>
      <c r="NH239" s="106"/>
      <c r="NI239" s="106"/>
      <c r="NJ239" s="106"/>
      <c r="NK239" s="106"/>
      <c r="NL239" s="106"/>
      <c r="NM239" s="106"/>
      <c r="NN239" s="106"/>
      <c r="NO239" s="106"/>
      <c r="NP239" s="106"/>
      <c r="NQ239" s="106"/>
      <c r="NR239" s="106"/>
      <c r="NS239" s="106"/>
      <c r="NT239" s="106"/>
      <c r="NU239" s="106"/>
      <c r="NV239" s="106"/>
      <c r="NW239" s="106"/>
      <c r="NX239" s="106"/>
      <c r="NY239" s="106"/>
      <c r="NZ239" s="106"/>
      <c r="OA239" s="106"/>
      <c r="OB239" s="106"/>
      <c r="OC239" s="106"/>
      <c r="OD239" s="106"/>
      <c r="OE239" s="106"/>
      <c r="OF239" s="106"/>
      <c r="OG239" s="106"/>
      <c r="OH239" s="106"/>
      <c r="OI239" s="106"/>
      <c r="OJ239" s="106"/>
      <c r="OK239" s="106"/>
      <c r="OL239" s="106"/>
      <c r="OM239" s="106"/>
      <c r="ON239" s="106"/>
      <c r="OO239" s="106"/>
      <c r="OP239" s="106"/>
      <c r="OQ239" s="106"/>
      <c r="OR239" s="106"/>
      <c r="OS239" s="106"/>
      <c r="OT239" s="106"/>
      <c r="OU239" s="106"/>
      <c r="OV239" s="106"/>
      <c r="OW239" s="106"/>
      <c r="OX239" s="106"/>
      <c r="OY239" s="106"/>
      <c r="OZ239" s="106"/>
      <c r="PA239" s="106"/>
      <c r="PB239" s="106"/>
      <c r="PC239" s="106"/>
      <c r="PD239" s="106"/>
      <c r="PE239" s="106"/>
      <c r="PF239" s="106"/>
      <c r="PG239" s="106"/>
      <c r="PH239" s="106"/>
      <c r="PI239" s="106"/>
      <c r="PJ239" s="106"/>
      <c r="PK239" s="106"/>
      <c r="PL239" s="106"/>
      <c r="PM239" s="106"/>
      <c r="PN239" s="106"/>
      <c r="PO239" s="106"/>
      <c r="PP239" s="106"/>
      <c r="PQ239" s="106"/>
      <c r="PR239" s="106"/>
      <c r="PS239" s="106"/>
      <c r="PT239" s="106"/>
      <c r="PU239" s="106"/>
      <c r="PV239" s="106"/>
      <c r="PW239" s="106"/>
      <c r="PX239" s="106"/>
      <c r="PY239" s="106"/>
      <c r="PZ239" s="106"/>
      <c r="QA239" s="106"/>
      <c r="QB239" s="106"/>
      <c r="QC239" s="106"/>
      <c r="QD239" s="106"/>
      <c r="QE239" s="106"/>
      <c r="QF239" s="106"/>
      <c r="QG239" s="106"/>
      <c r="QH239" s="106"/>
      <c r="QI239" s="106"/>
      <c r="QJ239" s="106"/>
      <c r="QK239" s="106"/>
      <c r="QL239" s="106"/>
      <c r="QM239" s="106"/>
      <c r="QN239" s="106"/>
      <c r="QO239" s="106"/>
      <c r="QP239" s="106"/>
      <c r="QQ239" s="106"/>
      <c r="QR239" s="106"/>
      <c r="QS239" s="106"/>
      <c r="QT239" s="106"/>
      <c r="QU239" s="106"/>
      <c r="QV239" s="106"/>
      <c r="QW239" s="106"/>
      <c r="QX239" s="106"/>
      <c r="QY239" s="106"/>
      <c r="QZ239" s="106"/>
      <c r="RA239" s="106"/>
      <c r="RB239" s="106"/>
      <c r="RC239" s="106"/>
      <c r="RD239" s="106"/>
      <c r="RE239" s="106"/>
      <c r="RF239" s="106"/>
      <c r="RG239" s="106"/>
      <c r="RH239" s="106"/>
      <c r="RI239" s="106"/>
      <c r="RJ239" s="106"/>
      <c r="RK239" s="106"/>
      <c r="RL239" s="106"/>
      <c r="RM239" s="106"/>
      <c r="RN239" s="106"/>
      <c r="RO239" s="106"/>
      <c r="RP239" s="106"/>
      <c r="RQ239" s="106"/>
      <c r="RR239" s="106"/>
      <c r="RS239" s="106"/>
      <c r="RT239" s="106"/>
      <c r="RU239" s="106"/>
      <c r="RV239" s="106"/>
      <c r="RW239" s="106"/>
      <c r="RX239" s="106"/>
      <c r="RY239" s="106"/>
      <c r="RZ239" s="106"/>
      <c r="SA239" s="106"/>
      <c r="SB239" s="106"/>
      <c r="SC239" s="106"/>
      <c r="SD239" s="106"/>
      <c r="SE239" s="106"/>
      <c r="SF239" s="106"/>
      <c r="SG239" s="106"/>
      <c r="SH239" s="106"/>
      <c r="SI239" s="106"/>
      <c r="SJ239" s="106"/>
      <c r="SK239" s="106"/>
      <c r="SL239" s="106"/>
      <c r="SM239" s="106"/>
      <c r="SN239" s="106"/>
      <c r="SO239" s="106"/>
      <c r="SP239" s="106"/>
      <c r="SQ239" s="106"/>
      <c r="SR239" s="106"/>
      <c r="SS239" s="106"/>
      <c r="ST239" s="106"/>
      <c r="SU239" s="106"/>
      <c r="SV239" s="106"/>
      <c r="SW239" s="106"/>
      <c r="SX239" s="106"/>
      <c r="SY239" s="106"/>
      <c r="SZ239" s="106"/>
      <c r="TA239" s="106"/>
      <c r="TB239" s="106"/>
    </row>
    <row r="240" spans="1:522" s="1" customFormat="1" ht="18" customHeight="1" x14ac:dyDescent="0.25">
      <c r="A240" s="12"/>
      <c r="B240" s="11" t="s">
        <v>231</v>
      </c>
      <c r="C240" s="1">
        <v>9288</v>
      </c>
      <c r="E240" s="4" t="s">
        <v>230</v>
      </c>
      <c r="F240" s="1">
        <v>7553</v>
      </c>
      <c r="G240" s="9" t="s">
        <v>99</v>
      </c>
      <c r="H240" s="4" t="s">
        <v>151</v>
      </c>
      <c r="I240" s="1">
        <f t="shared" si="30"/>
        <v>0</v>
      </c>
      <c r="J240" s="12">
        <f>Tabuľka3[[#This Row],[Stĺpec9]]</f>
        <v>0</v>
      </c>
      <c r="K240" s="106">
        <f>'Mladí jazdci'!K26</f>
        <v>0</v>
      </c>
      <c r="L240" s="106">
        <f>'Mladí jazdci'!L26</f>
        <v>0</v>
      </c>
      <c r="M240" s="106">
        <f>'Mladí jazdci'!M26</f>
        <v>0</v>
      </c>
      <c r="N240" s="106">
        <f>'Mladí jazdci'!N26</f>
        <v>0</v>
      </c>
      <c r="O240" s="106">
        <f>'Mladí jazdci'!O26</f>
        <v>0</v>
      </c>
      <c r="P240" s="106">
        <f>'Mladí jazdci'!P26</f>
        <v>0</v>
      </c>
      <c r="Q240" s="106">
        <f>'Mladí jazdci'!Q26</f>
        <v>0</v>
      </c>
      <c r="R240" s="106">
        <f>'Mladí jazdci'!R26</f>
        <v>0</v>
      </c>
      <c r="S240" s="106">
        <f>'Mladí jazdci'!S26</f>
        <v>0</v>
      </c>
      <c r="T240" s="106">
        <f>'Mladí jazdci'!T26</f>
        <v>0</v>
      </c>
      <c r="U240" s="106">
        <f>'Mladí jazdci'!U26</f>
        <v>0</v>
      </c>
      <c r="V240" s="106">
        <f>'Mladí jazdci'!V26</f>
        <v>0</v>
      </c>
      <c r="W240" s="106">
        <f>'Mladí jazdci'!W26</f>
        <v>0</v>
      </c>
      <c r="X240" s="106">
        <f>'Mladí jazdci'!X26</f>
        <v>0</v>
      </c>
      <c r="Y240" s="106">
        <f>'Mladí jazdci'!Y26</f>
        <v>0</v>
      </c>
      <c r="Z240" s="106">
        <f>'Mladí jazdci'!Z26</f>
        <v>0</v>
      </c>
      <c r="AA240" s="106">
        <f>'Mladí jazdci'!AA26</f>
        <v>0</v>
      </c>
      <c r="AB240" s="106">
        <f>'Mladí jazdci'!AB26</f>
        <v>0</v>
      </c>
      <c r="AC240" s="106">
        <f>'Mladí jazdci'!AC26</f>
        <v>0</v>
      </c>
      <c r="AD240" s="106">
        <f>'Mladí jazdci'!AD26</f>
        <v>0</v>
      </c>
      <c r="AE240" s="106">
        <f>'Mladí jazdci'!AE26</f>
        <v>0</v>
      </c>
      <c r="AF240" s="106">
        <f>'Mladí jazdci'!AF26</f>
        <v>0</v>
      </c>
      <c r="AG240" s="106">
        <f>'Mladí jazdci'!AG26</f>
        <v>0</v>
      </c>
      <c r="AH240" s="106">
        <f>'Mladí jazdci'!AH26</f>
        <v>0</v>
      </c>
      <c r="AI240" s="106">
        <f>'Mladí jazdci'!AI26</f>
        <v>0</v>
      </c>
      <c r="AJ240" s="106">
        <f>'Mladí jazdci'!AJ26</f>
        <v>0</v>
      </c>
      <c r="AK240" s="106">
        <f>'Mladí jazdci'!AK26</f>
        <v>0</v>
      </c>
      <c r="AL240" s="106">
        <f>'Mladí jazdci'!AL26</f>
        <v>0</v>
      </c>
      <c r="AM240" s="106">
        <f>'Mladí jazdci'!AM26</f>
        <v>0</v>
      </c>
      <c r="AN240" s="106">
        <f>'Mladí jazdci'!AN26</f>
        <v>0</v>
      </c>
      <c r="AO240" s="106">
        <f>'Mladí jazdci'!AO26</f>
        <v>0</v>
      </c>
      <c r="AP240" s="106">
        <f>'Mladí jazdci'!AP26</f>
        <v>0</v>
      </c>
      <c r="AQ240" s="106">
        <f>'Mladí jazdci'!AQ26</f>
        <v>0</v>
      </c>
      <c r="AR240" s="106">
        <f>'Mladí jazdci'!AR26</f>
        <v>0</v>
      </c>
      <c r="AS240" s="106">
        <f>'Mladí jazdci'!AS26</f>
        <v>0</v>
      </c>
      <c r="AT240" s="106">
        <f>'Mladí jazdci'!AT26</f>
        <v>0</v>
      </c>
      <c r="AU240" s="106">
        <f>'Mladí jazdci'!AU26</f>
        <v>0</v>
      </c>
      <c r="AV240" s="106">
        <f>'Mladí jazdci'!AV26</f>
        <v>0</v>
      </c>
      <c r="AW240" s="106">
        <f>'Mladí jazdci'!AW26</f>
        <v>0</v>
      </c>
      <c r="AX240" s="106">
        <f>'Mladí jazdci'!AX26</f>
        <v>0</v>
      </c>
      <c r="AY240" s="106">
        <f>'Mladí jazdci'!AY26</f>
        <v>0</v>
      </c>
      <c r="AZ240" s="106">
        <f>'Mladí jazdci'!AZ26</f>
        <v>0</v>
      </c>
      <c r="BA240" s="106">
        <f>'Mladí jazdci'!BA26</f>
        <v>0</v>
      </c>
      <c r="BB240" s="106">
        <f>'Mladí jazdci'!BB26</f>
        <v>0</v>
      </c>
      <c r="BC240" s="106">
        <f>'Mladí jazdci'!BC26</f>
        <v>0</v>
      </c>
      <c r="BD240" s="106">
        <f>'Mladí jazdci'!BD26</f>
        <v>0</v>
      </c>
      <c r="BE240" s="106">
        <f>'Mladí jazdci'!BE26</f>
        <v>0</v>
      </c>
      <c r="BF240" s="106">
        <f>'Mladí jazdci'!BF26</f>
        <v>0</v>
      </c>
      <c r="BG240" s="106">
        <f>'Mladí jazdci'!BG26</f>
        <v>0</v>
      </c>
      <c r="BH240" s="106">
        <f>'Mladí jazdci'!BH26</f>
        <v>0</v>
      </c>
      <c r="BI240" s="106">
        <f>'Mladí jazdci'!BI26</f>
        <v>0</v>
      </c>
      <c r="BJ240" s="106">
        <f>'Mladí jazdci'!BJ26</f>
        <v>0</v>
      </c>
      <c r="BK240" s="106">
        <f>'Mladí jazdci'!BK26</f>
        <v>0</v>
      </c>
      <c r="BL240" s="106">
        <f>'Mladí jazdci'!BL26</f>
        <v>0</v>
      </c>
      <c r="BM240" s="106">
        <f>'Mladí jazdci'!BM26</f>
        <v>0</v>
      </c>
      <c r="BN240" s="106">
        <f>'Mladí jazdci'!BN26</f>
        <v>0</v>
      </c>
      <c r="BO240" s="106">
        <f>'Mladí jazdci'!BO26</f>
        <v>0</v>
      </c>
      <c r="BP240" s="106">
        <f>'Mladí jazdci'!BP26</f>
        <v>0</v>
      </c>
      <c r="BQ240" s="106">
        <f>'Mladí jazdci'!BQ26</f>
        <v>0</v>
      </c>
      <c r="BR240" s="106">
        <f>'Mladí jazdci'!BR26</f>
        <v>0</v>
      </c>
      <c r="BS240" s="106">
        <f>'Mladí jazdci'!BS26</f>
        <v>0</v>
      </c>
      <c r="BT240" s="106">
        <f>'Mladí jazdci'!BT26</f>
        <v>0</v>
      </c>
      <c r="BU240" s="106">
        <f>'Mladí jazdci'!BU26</f>
        <v>0</v>
      </c>
      <c r="BV240" s="106">
        <f>'Mladí jazdci'!BV26</f>
        <v>0</v>
      </c>
      <c r="BW240" s="106">
        <f>'Mladí jazdci'!BW26</f>
        <v>0</v>
      </c>
      <c r="BX240" s="106">
        <f>'Mladí jazdci'!BX26</f>
        <v>0</v>
      </c>
      <c r="BY240" s="106">
        <f>'Mladí jazdci'!BY26</f>
        <v>0</v>
      </c>
      <c r="BZ240" s="106">
        <f>'Mladí jazdci'!BZ26</f>
        <v>0</v>
      </c>
      <c r="CA240" s="106">
        <f>'Mladí jazdci'!CA26</f>
        <v>0</v>
      </c>
      <c r="CB240" s="106">
        <f>'Mladí jazdci'!CB26</f>
        <v>0</v>
      </c>
      <c r="CC240" s="106">
        <f>'Mladí jazdci'!CC26</f>
        <v>0</v>
      </c>
      <c r="CD240" s="106">
        <f>'Mladí jazdci'!CD26</f>
        <v>0</v>
      </c>
      <c r="CE240" s="106">
        <f>'Mladí jazdci'!CE26</f>
        <v>0</v>
      </c>
      <c r="CF240" s="106">
        <f>'Mladí jazdci'!CF26</f>
        <v>0</v>
      </c>
      <c r="CG240" s="106">
        <f>'Mladí jazdci'!CG26</f>
        <v>0</v>
      </c>
      <c r="CH240" s="106">
        <f>'Mladí jazdci'!CH26</f>
        <v>0</v>
      </c>
      <c r="CI240" s="106">
        <f>'Mladí jazdci'!CI26</f>
        <v>0</v>
      </c>
      <c r="CJ240" s="106">
        <f>'Mladí jazdci'!CJ26</f>
        <v>0</v>
      </c>
      <c r="CK240" s="106">
        <f>'Mladí jazdci'!CK26</f>
        <v>0</v>
      </c>
      <c r="CL240" s="106">
        <f>'Mladí jazdci'!CL26</f>
        <v>0</v>
      </c>
      <c r="CM240" s="106">
        <f>'Mladí jazdci'!CM26</f>
        <v>0</v>
      </c>
      <c r="CN240" s="106">
        <f>'Mladí jazdci'!CN26</f>
        <v>0</v>
      </c>
      <c r="CO240" s="106">
        <f>'Mladí jazdci'!CO26</f>
        <v>0</v>
      </c>
      <c r="CP240" s="106">
        <f>'Mladí jazdci'!CP26</f>
        <v>0</v>
      </c>
      <c r="CQ240" s="106">
        <f>'Mladí jazdci'!CQ26</f>
        <v>0</v>
      </c>
      <c r="CR240" s="106">
        <f>'Mladí jazdci'!CR26</f>
        <v>0</v>
      </c>
      <c r="CS240" s="106">
        <f>'Mladí jazdci'!CS26</f>
        <v>0</v>
      </c>
      <c r="CT240" s="106">
        <f>'Mladí jazdci'!CT26</f>
        <v>0</v>
      </c>
      <c r="CU240" s="106">
        <f>'Mladí jazdci'!CU26</f>
        <v>0</v>
      </c>
      <c r="CV240" s="106">
        <f>'Mladí jazdci'!CV26</f>
        <v>0</v>
      </c>
      <c r="CW240" s="106">
        <f>'Mladí jazdci'!CW26</f>
        <v>0</v>
      </c>
      <c r="CX240" s="106">
        <f>'Mladí jazdci'!CX26</f>
        <v>0</v>
      </c>
      <c r="CY240" s="106">
        <f>'Mladí jazdci'!CY26</f>
        <v>0</v>
      </c>
      <c r="CZ240" s="106">
        <f>'Mladí jazdci'!CZ26</f>
        <v>0</v>
      </c>
      <c r="DA240" s="106">
        <f>'Mladí jazdci'!DA26</f>
        <v>0</v>
      </c>
      <c r="DB240" s="106">
        <f>'Mladí jazdci'!DB26</f>
        <v>0</v>
      </c>
      <c r="DC240" s="106">
        <f>'Mladí jazdci'!DC26</f>
        <v>0</v>
      </c>
      <c r="DD240" s="106">
        <f>'Mladí jazdci'!DD26</f>
        <v>0</v>
      </c>
      <c r="DE240" s="106">
        <f>'Mladí jazdci'!DE26</f>
        <v>0</v>
      </c>
      <c r="DF240" s="106">
        <f>'Mladí jazdci'!DF26</f>
        <v>0</v>
      </c>
      <c r="DG240" s="106">
        <f>'Mladí jazdci'!DG26</f>
        <v>0</v>
      </c>
      <c r="DH240" s="106">
        <f>'Mladí jazdci'!DH26</f>
        <v>0</v>
      </c>
      <c r="DI240" s="106">
        <f>'Mladí jazdci'!DI26</f>
        <v>0</v>
      </c>
      <c r="DJ240" s="106">
        <f>'Mladí jazdci'!DJ26</f>
        <v>0</v>
      </c>
      <c r="DK240" s="106">
        <f>'Mladí jazdci'!DK26</f>
        <v>0</v>
      </c>
      <c r="DL240" s="106">
        <f>'Mladí jazdci'!DL26</f>
        <v>0</v>
      </c>
      <c r="DM240" s="106">
        <f>'Mladí jazdci'!DM26</f>
        <v>0</v>
      </c>
      <c r="DN240" s="106">
        <f>'Mladí jazdci'!DN26</f>
        <v>0</v>
      </c>
      <c r="DO240" s="106">
        <f>'Mladí jazdci'!DO26</f>
        <v>0</v>
      </c>
      <c r="DP240" s="106">
        <f>'Mladí jazdci'!DP26</f>
        <v>0</v>
      </c>
      <c r="DQ240" s="106">
        <f>'Mladí jazdci'!DQ26</f>
        <v>0</v>
      </c>
      <c r="DR240" s="106">
        <f>'Mladí jazdci'!DR26</f>
        <v>0</v>
      </c>
      <c r="DS240" s="106">
        <f>'Mladí jazdci'!DS26</f>
        <v>0</v>
      </c>
      <c r="DT240" s="106">
        <f>'Mladí jazdci'!DT26</f>
        <v>0</v>
      </c>
      <c r="DU240" s="106">
        <f>'Mladí jazdci'!DU26</f>
        <v>0</v>
      </c>
      <c r="DV240" s="106">
        <f>'Mladí jazdci'!DV26</f>
        <v>0</v>
      </c>
      <c r="DW240" s="106">
        <f>'Mladí jazdci'!DW26</f>
        <v>0</v>
      </c>
      <c r="DX240" s="106">
        <f>'Mladí jazdci'!DX26</f>
        <v>0</v>
      </c>
      <c r="DY240" s="106">
        <f>'Mladí jazdci'!DY26</f>
        <v>0</v>
      </c>
      <c r="DZ240" s="106">
        <f>'Mladí jazdci'!DZ26</f>
        <v>0</v>
      </c>
      <c r="EA240" s="106">
        <f>'Mladí jazdci'!EA26</f>
        <v>0</v>
      </c>
      <c r="EB240" s="106">
        <f>'Mladí jazdci'!EB26</f>
        <v>0</v>
      </c>
      <c r="EC240" s="106">
        <f>'Mladí jazdci'!EC26</f>
        <v>0</v>
      </c>
      <c r="ED240" s="106">
        <f>'Mladí jazdci'!ED26</f>
        <v>0</v>
      </c>
      <c r="EE240" s="106">
        <f>'Mladí jazdci'!EE26</f>
        <v>0</v>
      </c>
      <c r="EF240" s="106">
        <f>'Mladí jazdci'!EF26</f>
        <v>0</v>
      </c>
      <c r="EG240" s="106">
        <f>'Mladí jazdci'!EG26</f>
        <v>0</v>
      </c>
      <c r="EH240" s="106">
        <f>'Mladí jazdci'!EH26</f>
        <v>0</v>
      </c>
      <c r="EI240" s="106">
        <f>'Mladí jazdci'!EI26</f>
        <v>0</v>
      </c>
      <c r="EJ240" s="106">
        <f>'Mladí jazdci'!EJ26</f>
        <v>0</v>
      </c>
      <c r="EK240" s="106">
        <f>'Mladí jazdci'!EK26</f>
        <v>0</v>
      </c>
      <c r="EL240" s="106">
        <f>'Mladí jazdci'!EL26</f>
        <v>0</v>
      </c>
      <c r="EM240" s="106">
        <f>'Mladí jazdci'!EM26</f>
        <v>0</v>
      </c>
      <c r="EN240" s="106">
        <f>'Mladí jazdci'!EN26</f>
        <v>0</v>
      </c>
      <c r="EO240" s="106">
        <f>'Mladí jazdci'!EO26</f>
        <v>0</v>
      </c>
      <c r="EP240" s="106">
        <f>'Mladí jazdci'!EP26</f>
        <v>0</v>
      </c>
      <c r="EQ240" s="106">
        <f>'Mladí jazdci'!EQ26</f>
        <v>0</v>
      </c>
      <c r="ER240" s="106">
        <f>'Mladí jazdci'!ER26</f>
        <v>0</v>
      </c>
      <c r="ES240" s="106">
        <f>'Mladí jazdci'!ES26</f>
        <v>0</v>
      </c>
      <c r="ET240" s="106">
        <f>'Mladí jazdci'!ET26</f>
        <v>0</v>
      </c>
      <c r="EU240" s="106">
        <f>'Mladí jazdci'!EU26</f>
        <v>0</v>
      </c>
      <c r="EV240" s="106">
        <f>'Mladí jazdci'!EV26</f>
        <v>0</v>
      </c>
      <c r="EW240" s="106">
        <f>'Mladí jazdci'!EW26</f>
        <v>0</v>
      </c>
      <c r="EX240" s="106">
        <f>'Mladí jazdci'!EX26</f>
        <v>0</v>
      </c>
      <c r="EY240" s="106">
        <f>'Mladí jazdci'!EY26</f>
        <v>0</v>
      </c>
      <c r="EZ240" s="106">
        <f>'Mladí jazdci'!EZ26</f>
        <v>0</v>
      </c>
      <c r="FA240" s="106">
        <f>'Mladí jazdci'!FA26</f>
        <v>0</v>
      </c>
      <c r="FB240" s="106">
        <f>'Mladí jazdci'!FB26</f>
        <v>0</v>
      </c>
      <c r="FC240" s="106">
        <f>'Mladí jazdci'!FC26</f>
        <v>0</v>
      </c>
      <c r="FD240" s="106">
        <f>'Mladí jazdci'!FD26</f>
        <v>0</v>
      </c>
      <c r="FE240" s="106">
        <f>'Mladí jazdci'!FE26</f>
        <v>0</v>
      </c>
      <c r="FF240" s="106">
        <f>'Mladí jazdci'!FF26</f>
        <v>0</v>
      </c>
      <c r="FG240" s="106">
        <f>'Mladí jazdci'!FG26</f>
        <v>0</v>
      </c>
      <c r="FH240" s="106">
        <f>'Mladí jazdci'!FH26</f>
        <v>0</v>
      </c>
      <c r="FI240" s="106">
        <f>'Mladí jazdci'!FI26</f>
        <v>0</v>
      </c>
      <c r="FJ240" s="106">
        <f>'Mladí jazdci'!FJ26</f>
        <v>0</v>
      </c>
      <c r="FK240" s="106">
        <f>'Mladí jazdci'!FK26</f>
        <v>0</v>
      </c>
      <c r="FL240" s="106">
        <f>'Mladí jazdci'!FL26</f>
        <v>0</v>
      </c>
      <c r="FM240" s="106">
        <f>'Mladí jazdci'!FM26</f>
        <v>0</v>
      </c>
      <c r="FN240" s="106">
        <f>'Mladí jazdci'!FN26</f>
        <v>0</v>
      </c>
      <c r="FO240" s="106">
        <f>'Mladí jazdci'!FO26</f>
        <v>0</v>
      </c>
      <c r="FP240" s="106">
        <f>'Mladí jazdci'!FP26</f>
        <v>0</v>
      </c>
      <c r="FQ240" s="106">
        <f>'Mladí jazdci'!FQ26</f>
        <v>0</v>
      </c>
      <c r="FR240" s="106">
        <f>'Mladí jazdci'!FR26</f>
        <v>0</v>
      </c>
      <c r="FS240" s="106">
        <f>'Mladí jazdci'!FS26</f>
        <v>0</v>
      </c>
      <c r="FT240" s="106">
        <f>'Mladí jazdci'!FT26</f>
        <v>0</v>
      </c>
      <c r="FU240" s="106">
        <f>'Mladí jazdci'!FU26</f>
        <v>0</v>
      </c>
      <c r="FV240" s="106">
        <f>'Mladí jazdci'!FV26</f>
        <v>0</v>
      </c>
      <c r="FW240" s="106">
        <f>'Mladí jazdci'!FW26</f>
        <v>0</v>
      </c>
      <c r="FX240" s="106">
        <f>'Mladí jazdci'!FX26</f>
        <v>0</v>
      </c>
      <c r="FY240" s="106">
        <f>'Mladí jazdci'!FY26</f>
        <v>0</v>
      </c>
      <c r="FZ240" s="106">
        <f>'Mladí jazdci'!FZ26</f>
        <v>0</v>
      </c>
      <c r="GA240" s="106">
        <f>'Mladí jazdci'!GA26</f>
        <v>0</v>
      </c>
      <c r="GB240" s="106" t="str">
        <f>'Mladí jazdci'!GB26</f>
        <v>o</v>
      </c>
      <c r="GC240" s="106">
        <f>'Mladí jazdci'!GC26</f>
        <v>0</v>
      </c>
      <c r="GD240" s="106">
        <f>'Mladí jazdci'!GD26</f>
        <v>0</v>
      </c>
      <c r="GE240" s="106">
        <f>'Mladí jazdci'!GE26</f>
        <v>0</v>
      </c>
      <c r="GF240" s="106">
        <f>'Mladí jazdci'!GF26</f>
        <v>0</v>
      </c>
      <c r="GG240" s="106">
        <f>'Mladí jazdci'!GG26</f>
        <v>0</v>
      </c>
      <c r="GH240" s="106">
        <f>'Mladí jazdci'!GH26</f>
        <v>0</v>
      </c>
      <c r="GI240" s="106">
        <f>'Mladí jazdci'!GI26</f>
        <v>0</v>
      </c>
      <c r="GJ240" s="106">
        <f>'Mladí jazdci'!GJ26</f>
        <v>0</v>
      </c>
      <c r="GK240" s="106">
        <f>'Mladí jazdci'!GK26</f>
        <v>0</v>
      </c>
      <c r="GL240" s="106">
        <f>'Mladí jazdci'!GL26</f>
        <v>0</v>
      </c>
      <c r="GM240" s="106">
        <f>'Mladí jazdci'!GM26</f>
        <v>0</v>
      </c>
      <c r="GN240" s="106">
        <f>'Mladí jazdci'!GN26</f>
        <v>0</v>
      </c>
      <c r="GO240" s="106">
        <f>'Mladí jazdci'!GO26</f>
        <v>0</v>
      </c>
      <c r="GP240" s="106">
        <f>'Mladí jazdci'!GP26</f>
        <v>0</v>
      </c>
      <c r="GQ240" s="106">
        <f>'Mladí jazdci'!GQ26</f>
        <v>0</v>
      </c>
      <c r="GR240" s="106">
        <f>'Mladí jazdci'!GR26</f>
        <v>0</v>
      </c>
      <c r="GS240" s="106">
        <f>'Mladí jazdci'!GS26</f>
        <v>0</v>
      </c>
      <c r="GT240" s="106">
        <f>'Mladí jazdci'!GT26</f>
        <v>0</v>
      </c>
      <c r="GU240" s="106">
        <f>'Mladí jazdci'!GU26</f>
        <v>0</v>
      </c>
      <c r="GV240" s="106">
        <f>'Mladí jazdci'!GV26</f>
        <v>0</v>
      </c>
      <c r="GW240" s="106">
        <f>'Mladí jazdci'!GW26</f>
        <v>0</v>
      </c>
      <c r="GX240" s="106">
        <f>'Mladí jazdci'!GX26</f>
        <v>0</v>
      </c>
      <c r="GY240" s="106">
        <f>'Mladí jazdci'!GY26</f>
        <v>0</v>
      </c>
      <c r="GZ240" s="106">
        <f>'Mladí jazdci'!GZ26</f>
        <v>0</v>
      </c>
      <c r="HA240" s="106">
        <f>'Mladí jazdci'!HA26</f>
        <v>0</v>
      </c>
      <c r="HB240" s="106">
        <f>'Mladí jazdci'!HB26</f>
        <v>0</v>
      </c>
      <c r="HC240" s="106">
        <f>'Mladí jazdci'!HC26</f>
        <v>0</v>
      </c>
      <c r="HD240" s="106">
        <f>'Mladí jazdci'!HD26</f>
        <v>0</v>
      </c>
      <c r="HE240" s="106">
        <f>'Mladí jazdci'!HE26</f>
        <v>0</v>
      </c>
      <c r="HF240" s="106">
        <f>'Mladí jazdci'!HF26</f>
        <v>0</v>
      </c>
      <c r="HG240" s="106">
        <f>'Mladí jazdci'!HG26</f>
        <v>0</v>
      </c>
      <c r="HH240" s="106">
        <f>'Mladí jazdci'!HH26</f>
        <v>0</v>
      </c>
      <c r="HI240" s="106">
        <f>'Mladí jazdci'!HI26</f>
        <v>0</v>
      </c>
      <c r="HJ240" s="106">
        <f>'Mladí jazdci'!HJ26</f>
        <v>0</v>
      </c>
      <c r="HK240" s="106">
        <f>'Mladí jazdci'!HK26</f>
        <v>0</v>
      </c>
      <c r="HL240" s="106">
        <f>'Mladí jazdci'!HL26</f>
        <v>0</v>
      </c>
      <c r="HM240" s="106">
        <f>'Mladí jazdci'!HM26</f>
        <v>0</v>
      </c>
      <c r="HN240" s="106">
        <f>'Mladí jazdci'!HN26</f>
        <v>0</v>
      </c>
      <c r="HO240" s="106">
        <f>'Mladí jazdci'!HO26</f>
        <v>0</v>
      </c>
      <c r="HP240" s="106">
        <f>'Mladí jazdci'!HP26</f>
        <v>0</v>
      </c>
      <c r="HQ240" s="106">
        <f>'Mladí jazdci'!HQ26</f>
        <v>0</v>
      </c>
      <c r="HR240" s="106">
        <f>'Mladí jazdci'!HR26</f>
        <v>0</v>
      </c>
      <c r="HS240" s="106">
        <f>'Mladí jazdci'!HS26</f>
        <v>0</v>
      </c>
      <c r="HT240" s="106">
        <f>'Mladí jazdci'!HT26</f>
        <v>0</v>
      </c>
      <c r="HU240" s="106">
        <f>'Mladí jazdci'!HU26</f>
        <v>0</v>
      </c>
      <c r="HV240" s="106">
        <f>'Mladí jazdci'!HV26</f>
        <v>0</v>
      </c>
      <c r="HW240" s="106">
        <f>'Mladí jazdci'!HW26</f>
        <v>0</v>
      </c>
      <c r="HX240" s="106">
        <f>'Mladí jazdci'!HX26</f>
        <v>0</v>
      </c>
      <c r="HY240" s="106">
        <f>'Mladí jazdci'!HY26</f>
        <v>0</v>
      </c>
      <c r="HZ240" s="106">
        <f>'Mladí jazdci'!HZ26</f>
        <v>0</v>
      </c>
      <c r="IA240" s="106">
        <f>'Mladí jazdci'!IA26</f>
        <v>0</v>
      </c>
      <c r="IB240" s="106">
        <f>'Mladí jazdci'!IB26</f>
        <v>0</v>
      </c>
      <c r="IC240" s="106">
        <f>'Mladí jazdci'!IC26</f>
        <v>0</v>
      </c>
      <c r="ID240" s="106">
        <f>'Mladí jazdci'!ID26</f>
        <v>0</v>
      </c>
      <c r="IE240" s="106">
        <f>'Mladí jazdci'!IE26</f>
        <v>0</v>
      </c>
      <c r="IF240" s="106">
        <f>'Mladí jazdci'!IF26</f>
        <v>0</v>
      </c>
      <c r="IG240" s="106">
        <f>'Mladí jazdci'!IG26</f>
        <v>0</v>
      </c>
      <c r="IH240" s="106">
        <f>'Mladí jazdci'!IH26</f>
        <v>0</v>
      </c>
      <c r="II240" s="106">
        <f>'Mladí jazdci'!II26</f>
        <v>0</v>
      </c>
      <c r="IJ240" s="106">
        <f>'Mladí jazdci'!IJ26</f>
        <v>0</v>
      </c>
      <c r="IK240" s="106">
        <f>'Mladí jazdci'!IK26</f>
        <v>0</v>
      </c>
      <c r="IL240" s="106">
        <f>'Mladí jazdci'!IL26</f>
        <v>0</v>
      </c>
      <c r="IM240" s="106">
        <f>'Mladí jazdci'!IM26</f>
        <v>0</v>
      </c>
      <c r="IN240" s="106">
        <f>'Mladí jazdci'!IN26</f>
        <v>0</v>
      </c>
      <c r="IO240" s="106">
        <f>'Mladí jazdci'!IO26</f>
        <v>0</v>
      </c>
      <c r="IP240" s="106">
        <f>'Mladí jazdci'!IP26</f>
        <v>0</v>
      </c>
      <c r="IQ240" s="106">
        <f>'Mladí jazdci'!IQ26</f>
        <v>0</v>
      </c>
      <c r="IR240" s="106">
        <f>'Mladí jazdci'!IR26</f>
        <v>0</v>
      </c>
      <c r="IS240" s="106">
        <f>'Mladí jazdci'!IS26</f>
        <v>0</v>
      </c>
      <c r="IT240" s="106">
        <f>'Mladí jazdci'!IT26</f>
        <v>0</v>
      </c>
      <c r="IU240" s="106">
        <f>'Mladí jazdci'!IU26</f>
        <v>0</v>
      </c>
      <c r="IV240" s="106">
        <f>'Mladí jazdci'!IV26</f>
        <v>0</v>
      </c>
      <c r="IW240" s="106">
        <f>'Mladí jazdci'!IW26</f>
        <v>0</v>
      </c>
      <c r="IX240" s="106">
        <f>'Mladí jazdci'!IX26</f>
        <v>0</v>
      </c>
      <c r="IY240" s="106">
        <f>'Mladí jazdci'!IY26</f>
        <v>0</v>
      </c>
      <c r="IZ240" s="106">
        <f>'Mladí jazdci'!IZ26</f>
        <v>0</v>
      </c>
      <c r="JA240" s="106">
        <f>'Mladí jazdci'!JA26</f>
        <v>0</v>
      </c>
      <c r="JB240" s="106">
        <f>'Mladí jazdci'!JB26</f>
        <v>0</v>
      </c>
      <c r="JC240" s="106">
        <f>'Mladí jazdci'!JC26</f>
        <v>0</v>
      </c>
      <c r="JD240" s="106">
        <f>'Mladí jazdci'!JD26</f>
        <v>0</v>
      </c>
      <c r="JE240" s="106">
        <f>'Mladí jazdci'!JE26</f>
        <v>0</v>
      </c>
      <c r="JF240" s="106">
        <f>'Mladí jazdci'!JF26</f>
        <v>0</v>
      </c>
      <c r="JG240" s="106">
        <f>'Mladí jazdci'!JG26</f>
        <v>0</v>
      </c>
      <c r="JH240" s="106">
        <f>'Mladí jazdci'!JH26</f>
        <v>0</v>
      </c>
      <c r="JI240" s="106">
        <f>'Mladí jazdci'!JI26</f>
        <v>0</v>
      </c>
      <c r="JJ240" s="106">
        <f>'Mladí jazdci'!JJ26</f>
        <v>0</v>
      </c>
      <c r="JK240" s="106">
        <f>'Mladí jazdci'!JK26</f>
        <v>0</v>
      </c>
      <c r="JL240" s="106">
        <f>'Mladí jazdci'!JL26</f>
        <v>0</v>
      </c>
      <c r="JM240" s="106">
        <f>'Mladí jazdci'!JM26</f>
        <v>0</v>
      </c>
      <c r="JN240" s="106">
        <f>'Mladí jazdci'!JN26</f>
        <v>0</v>
      </c>
      <c r="JO240" s="106">
        <f>'Mladí jazdci'!JO26</f>
        <v>0</v>
      </c>
      <c r="JP240" s="106">
        <f>'Mladí jazdci'!JP26</f>
        <v>0</v>
      </c>
      <c r="JQ240" s="106">
        <f>'Mladí jazdci'!JQ26</f>
        <v>0</v>
      </c>
      <c r="JR240" s="106">
        <f>'Mladí jazdci'!JR26</f>
        <v>0</v>
      </c>
      <c r="JS240" s="106">
        <f>'Mladí jazdci'!JS26</f>
        <v>0</v>
      </c>
      <c r="JT240" s="106">
        <f>'Mladí jazdci'!JT26</f>
        <v>0</v>
      </c>
      <c r="JU240" s="106">
        <f>'Mladí jazdci'!JU26</f>
        <v>0</v>
      </c>
      <c r="JV240" s="106">
        <f>'Mladí jazdci'!JV26</f>
        <v>0</v>
      </c>
      <c r="JW240" s="106">
        <f>'Mladí jazdci'!JW26</f>
        <v>0</v>
      </c>
      <c r="JX240" s="106">
        <f>'Mladí jazdci'!JX26</f>
        <v>0</v>
      </c>
      <c r="JY240" s="106">
        <f>'Mladí jazdci'!JY26</f>
        <v>0</v>
      </c>
      <c r="JZ240" s="106">
        <f>'Mladí jazdci'!JZ26</f>
        <v>0</v>
      </c>
      <c r="KA240" s="106">
        <f>'Mladí jazdci'!KA26</f>
        <v>0</v>
      </c>
      <c r="KB240" s="106">
        <f>'Mladí jazdci'!KB26</f>
        <v>0</v>
      </c>
      <c r="KC240" s="106">
        <f>'Mladí jazdci'!KC26</f>
        <v>0</v>
      </c>
      <c r="KD240" s="106">
        <f>'Mladí jazdci'!KD26</f>
        <v>0</v>
      </c>
      <c r="KE240" s="106">
        <f>'Mladí jazdci'!KE26</f>
        <v>0</v>
      </c>
      <c r="KF240" s="106">
        <f>'Mladí jazdci'!KF26</f>
        <v>0</v>
      </c>
      <c r="KG240" s="106">
        <f>'Mladí jazdci'!KG26</f>
        <v>0</v>
      </c>
      <c r="KH240" s="106">
        <f>'Mladí jazdci'!KH26</f>
        <v>0</v>
      </c>
      <c r="KI240" s="106">
        <f>'Mladí jazdci'!KI26</f>
        <v>0</v>
      </c>
      <c r="KJ240" s="106">
        <f>'Mladí jazdci'!KJ26</f>
        <v>0</v>
      </c>
      <c r="KK240" s="106">
        <f>'Mladí jazdci'!KK26</f>
        <v>0</v>
      </c>
      <c r="KL240" s="106">
        <f>'Mladí jazdci'!KL26</f>
        <v>0</v>
      </c>
      <c r="KM240" s="106">
        <f>'Mladí jazdci'!KM26</f>
        <v>0</v>
      </c>
      <c r="KN240" s="106">
        <f>'Mladí jazdci'!KN26</f>
        <v>0</v>
      </c>
      <c r="KO240" s="106">
        <f>'Mladí jazdci'!KO26</f>
        <v>0</v>
      </c>
      <c r="KP240" s="106">
        <f>'Mladí jazdci'!KP26</f>
        <v>0</v>
      </c>
      <c r="KQ240" s="106">
        <f>'Mladí jazdci'!KQ26</f>
        <v>0</v>
      </c>
      <c r="KR240" s="106">
        <f>'Mladí jazdci'!KR26</f>
        <v>0</v>
      </c>
      <c r="KS240" s="106">
        <f>'Mladí jazdci'!KS26</f>
        <v>0</v>
      </c>
      <c r="KT240" s="106">
        <f>'Mladí jazdci'!KT26</f>
        <v>0</v>
      </c>
      <c r="KU240" s="106">
        <f>'Mladí jazdci'!KU26</f>
        <v>0</v>
      </c>
      <c r="KV240" s="106">
        <f>'Mladí jazdci'!KV26</f>
        <v>0</v>
      </c>
      <c r="KW240" s="106">
        <f>'Mladí jazdci'!KW26</f>
        <v>0</v>
      </c>
      <c r="KX240" s="106">
        <f>'Mladí jazdci'!KX26</f>
        <v>0</v>
      </c>
      <c r="KY240" s="106">
        <f>'Mladí jazdci'!KY26</f>
        <v>0</v>
      </c>
      <c r="KZ240" s="106">
        <f>'Mladí jazdci'!KZ26</f>
        <v>0</v>
      </c>
      <c r="LA240" s="106">
        <f>'Mladí jazdci'!LA26</f>
        <v>0</v>
      </c>
      <c r="LB240" s="106">
        <f>'Mladí jazdci'!LB26</f>
        <v>0</v>
      </c>
      <c r="LC240" s="106">
        <f>'Mladí jazdci'!LC26</f>
        <v>0</v>
      </c>
      <c r="LD240" s="106">
        <f>'Mladí jazdci'!LD26</f>
        <v>0</v>
      </c>
      <c r="LE240" s="106">
        <f>'Mladí jazdci'!LE26</f>
        <v>0</v>
      </c>
      <c r="LF240" s="106">
        <f>'Mladí jazdci'!LF26</f>
        <v>0</v>
      </c>
      <c r="LG240" s="106">
        <f>'Mladí jazdci'!LG26</f>
        <v>0</v>
      </c>
      <c r="LH240" s="106">
        <f>'Mladí jazdci'!LH26</f>
        <v>0</v>
      </c>
      <c r="LI240" s="106">
        <f>'Mladí jazdci'!LI26</f>
        <v>0</v>
      </c>
      <c r="LJ240" s="106">
        <f>'Mladí jazdci'!LJ26</f>
        <v>0</v>
      </c>
      <c r="LK240" s="106">
        <f>'Mladí jazdci'!LK26</f>
        <v>0</v>
      </c>
      <c r="LL240" s="106">
        <f>'Mladí jazdci'!LL26</f>
        <v>0</v>
      </c>
      <c r="LM240" s="106">
        <f>'Mladí jazdci'!LM26</f>
        <v>0</v>
      </c>
      <c r="LN240" s="106">
        <f>'Mladí jazdci'!LN26</f>
        <v>0</v>
      </c>
      <c r="LO240" s="106">
        <f>'Mladí jazdci'!LO26</f>
        <v>0</v>
      </c>
      <c r="LP240" s="106">
        <f>'Mladí jazdci'!LP26</f>
        <v>0</v>
      </c>
      <c r="LQ240" s="106">
        <f>'Mladí jazdci'!LQ26</f>
        <v>0</v>
      </c>
      <c r="LR240" s="106">
        <f>'Mladí jazdci'!LR26</f>
        <v>0</v>
      </c>
      <c r="LS240" s="106">
        <f>'Mladí jazdci'!LS26</f>
        <v>0</v>
      </c>
      <c r="LT240" s="106">
        <f>'Mladí jazdci'!LT26</f>
        <v>0</v>
      </c>
      <c r="LU240" s="106">
        <f>'Mladí jazdci'!LU26</f>
        <v>0</v>
      </c>
      <c r="LV240" s="106">
        <f>'Mladí jazdci'!LV26</f>
        <v>0</v>
      </c>
      <c r="LW240" s="106">
        <f>'Mladí jazdci'!LW26</f>
        <v>0</v>
      </c>
      <c r="LX240" s="106">
        <f>'Mladí jazdci'!LX26</f>
        <v>0</v>
      </c>
      <c r="LY240" s="106">
        <f>'Mladí jazdci'!LY26</f>
        <v>0</v>
      </c>
      <c r="LZ240" s="106">
        <f>'Mladí jazdci'!LZ26</f>
        <v>0</v>
      </c>
      <c r="MA240" s="106">
        <f>'Mladí jazdci'!MA26</f>
        <v>0</v>
      </c>
      <c r="MB240" s="106">
        <f>'Mladí jazdci'!MB26</f>
        <v>0</v>
      </c>
      <c r="MC240" s="106">
        <f>'Mladí jazdci'!MC26</f>
        <v>0</v>
      </c>
      <c r="MD240" s="106">
        <f>'Mladí jazdci'!MD26</f>
        <v>0</v>
      </c>
      <c r="ME240" s="106">
        <f>'Mladí jazdci'!ME26</f>
        <v>0</v>
      </c>
      <c r="MF240" s="106">
        <f>'Mladí jazdci'!MF26</f>
        <v>0</v>
      </c>
      <c r="MG240" s="106">
        <f>'Mladí jazdci'!MG26</f>
        <v>0</v>
      </c>
      <c r="MH240" s="106">
        <f>'Mladí jazdci'!MH26</f>
        <v>0</v>
      </c>
      <c r="MI240" s="106">
        <f>'Mladí jazdci'!MI26</f>
        <v>0</v>
      </c>
      <c r="MJ240" s="106">
        <f>'Mladí jazdci'!MJ26</f>
        <v>0</v>
      </c>
      <c r="MK240" s="106">
        <f>'Mladí jazdci'!MK26</f>
        <v>0</v>
      </c>
      <c r="ML240" s="106">
        <f>'Mladí jazdci'!ML26</f>
        <v>0</v>
      </c>
      <c r="MM240" s="106">
        <f>'Mladí jazdci'!MM26</f>
        <v>0</v>
      </c>
      <c r="MN240" s="106">
        <f>'Mladí jazdci'!MN26</f>
        <v>0</v>
      </c>
      <c r="MO240" s="106">
        <f>'Mladí jazdci'!MO26</f>
        <v>0</v>
      </c>
      <c r="MP240" s="106">
        <f>'Mladí jazdci'!MP26</f>
        <v>0</v>
      </c>
      <c r="MQ240" s="106">
        <f>'Mladí jazdci'!MQ26</f>
        <v>0</v>
      </c>
      <c r="MR240" s="106">
        <f>'Mladí jazdci'!MR26</f>
        <v>0</v>
      </c>
      <c r="MS240" s="106">
        <f>'Mladí jazdci'!MS26</f>
        <v>0</v>
      </c>
      <c r="MT240" s="106">
        <f>'Mladí jazdci'!MT26</f>
        <v>0</v>
      </c>
      <c r="MU240" s="106">
        <f>'Mladí jazdci'!MU26</f>
        <v>0</v>
      </c>
      <c r="MV240" s="106">
        <f>'Mladí jazdci'!MV26</f>
        <v>0</v>
      </c>
      <c r="MW240" s="106">
        <f>'Mladí jazdci'!MW26</f>
        <v>0</v>
      </c>
      <c r="MX240" s="106">
        <f>'Mladí jazdci'!MX26</f>
        <v>0</v>
      </c>
      <c r="MY240" s="106">
        <f>'Mladí jazdci'!MY26</f>
        <v>0</v>
      </c>
      <c r="MZ240" s="106">
        <f>'Mladí jazdci'!MZ26</f>
        <v>0</v>
      </c>
      <c r="NA240" s="106">
        <f>'Mladí jazdci'!NA26</f>
        <v>0</v>
      </c>
      <c r="NB240" s="106">
        <f>'Mladí jazdci'!NB26</f>
        <v>0</v>
      </c>
      <c r="NC240" s="106">
        <f>'Mladí jazdci'!NC26</f>
        <v>0</v>
      </c>
      <c r="ND240" s="106">
        <f>'Mladí jazdci'!ND26</f>
        <v>0</v>
      </c>
      <c r="NE240" s="106">
        <f>'Mladí jazdci'!NE26</f>
        <v>0</v>
      </c>
      <c r="NF240" s="106">
        <f>'Mladí jazdci'!NF26</f>
        <v>0</v>
      </c>
      <c r="NG240" s="106">
        <f>'Mladí jazdci'!NG26</f>
        <v>0</v>
      </c>
      <c r="NH240" s="106">
        <f>'Mladí jazdci'!NH26</f>
        <v>0</v>
      </c>
      <c r="NI240" s="106">
        <f>'Mladí jazdci'!NI26</f>
        <v>0</v>
      </c>
      <c r="NJ240" s="106">
        <f>'Mladí jazdci'!NJ26</f>
        <v>0</v>
      </c>
      <c r="NK240" s="106">
        <f>'Mladí jazdci'!NK26</f>
        <v>0</v>
      </c>
      <c r="NL240" s="106">
        <f>'Mladí jazdci'!NL26</f>
        <v>0</v>
      </c>
      <c r="NM240" s="106">
        <f>'Mladí jazdci'!NM26</f>
        <v>0</v>
      </c>
      <c r="NN240" s="106">
        <f>'Mladí jazdci'!NN26</f>
        <v>0</v>
      </c>
      <c r="NO240" s="106">
        <f>'Mladí jazdci'!NO26</f>
        <v>0</v>
      </c>
      <c r="NP240" s="106">
        <f>'Mladí jazdci'!NP26</f>
        <v>0</v>
      </c>
      <c r="NQ240" s="106">
        <f>'Mladí jazdci'!NQ26</f>
        <v>0</v>
      </c>
      <c r="NR240" s="106">
        <f>'Mladí jazdci'!NR26</f>
        <v>0</v>
      </c>
      <c r="NS240" s="106">
        <f>'Mladí jazdci'!NS26</f>
        <v>0</v>
      </c>
      <c r="NT240" s="106">
        <f>'Mladí jazdci'!NT26</f>
        <v>0</v>
      </c>
      <c r="NU240" s="106">
        <f>'Mladí jazdci'!NU26</f>
        <v>0</v>
      </c>
      <c r="NV240" s="106">
        <f>'Mladí jazdci'!NV26</f>
        <v>0</v>
      </c>
      <c r="NW240" s="106">
        <f>'Mladí jazdci'!NW26</f>
        <v>0</v>
      </c>
      <c r="NX240" s="106">
        <f>'Mladí jazdci'!NX26</f>
        <v>0</v>
      </c>
      <c r="NY240" s="106">
        <f>'Mladí jazdci'!NY26</f>
        <v>0</v>
      </c>
      <c r="NZ240" s="106">
        <f>'Mladí jazdci'!NZ26</f>
        <v>0</v>
      </c>
      <c r="OA240" s="106">
        <f>'Mladí jazdci'!OA26</f>
        <v>0</v>
      </c>
      <c r="OB240" s="106">
        <f>'Mladí jazdci'!OB26</f>
        <v>0</v>
      </c>
      <c r="OC240" s="106">
        <f>'Mladí jazdci'!OC26</f>
        <v>0</v>
      </c>
      <c r="OD240" s="106">
        <f>'Mladí jazdci'!OD26</f>
        <v>0</v>
      </c>
      <c r="OE240" s="106">
        <f>'Mladí jazdci'!OE26</f>
        <v>0</v>
      </c>
      <c r="OF240" s="106">
        <f>'Mladí jazdci'!OF26</f>
        <v>0</v>
      </c>
      <c r="OG240" s="106">
        <f>'Mladí jazdci'!OG26</f>
        <v>0</v>
      </c>
      <c r="OH240" s="106">
        <f>'Mladí jazdci'!OH26</f>
        <v>0</v>
      </c>
      <c r="OI240" s="106">
        <f>'Mladí jazdci'!OI26</f>
        <v>0</v>
      </c>
      <c r="OJ240" s="106">
        <f>'Mladí jazdci'!OJ26</f>
        <v>0</v>
      </c>
      <c r="OK240" s="106">
        <f>'Mladí jazdci'!OK26</f>
        <v>0</v>
      </c>
      <c r="OL240" s="106">
        <f>'Mladí jazdci'!OL26</f>
        <v>0</v>
      </c>
      <c r="OM240" s="106">
        <f>'Mladí jazdci'!OM26</f>
        <v>0</v>
      </c>
      <c r="ON240" s="106">
        <f>'Mladí jazdci'!ON26</f>
        <v>0</v>
      </c>
      <c r="OO240" s="106">
        <f>'Mladí jazdci'!OO26</f>
        <v>0</v>
      </c>
      <c r="OP240" s="106">
        <f>'Mladí jazdci'!OP26</f>
        <v>0</v>
      </c>
      <c r="OQ240" s="106">
        <f>'Mladí jazdci'!OQ26</f>
        <v>0</v>
      </c>
      <c r="OR240" s="106">
        <f>'Mladí jazdci'!OR26</f>
        <v>0</v>
      </c>
      <c r="OS240" s="106">
        <f>'Mladí jazdci'!OS26</f>
        <v>0</v>
      </c>
      <c r="OT240" s="106">
        <f>'Mladí jazdci'!OT26</f>
        <v>0</v>
      </c>
      <c r="OU240" s="106">
        <f>'Mladí jazdci'!OU26</f>
        <v>0</v>
      </c>
      <c r="OV240" s="106">
        <f>'Mladí jazdci'!OV26</f>
        <v>0</v>
      </c>
      <c r="OW240" s="106">
        <f>'Mladí jazdci'!OW26</f>
        <v>0</v>
      </c>
      <c r="OX240" s="106">
        <f>'Mladí jazdci'!OX26</f>
        <v>0</v>
      </c>
      <c r="OY240" s="106">
        <f>'Mladí jazdci'!OY26</f>
        <v>0</v>
      </c>
      <c r="OZ240" s="106">
        <f>'Mladí jazdci'!OZ26</f>
        <v>0</v>
      </c>
      <c r="PA240" s="106">
        <f>'Mladí jazdci'!PA26</f>
        <v>0</v>
      </c>
      <c r="PB240" s="106">
        <f>'Mladí jazdci'!PB26</f>
        <v>0</v>
      </c>
      <c r="PC240" s="106">
        <f>'Mladí jazdci'!PC26</f>
        <v>0</v>
      </c>
      <c r="PD240" s="106">
        <f>'Mladí jazdci'!PD26</f>
        <v>0</v>
      </c>
      <c r="PE240" s="106">
        <f>'Mladí jazdci'!PE26</f>
        <v>0</v>
      </c>
      <c r="PF240" s="106">
        <f>'Mladí jazdci'!PF26</f>
        <v>0</v>
      </c>
      <c r="PG240" s="106">
        <f>'Mladí jazdci'!PG26</f>
        <v>0</v>
      </c>
      <c r="PH240" s="106">
        <f>'Mladí jazdci'!PH26</f>
        <v>0</v>
      </c>
      <c r="PI240" s="106">
        <f>'Mladí jazdci'!PI26</f>
        <v>0</v>
      </c>
      <c r="PJ240" s="106">
        <f>'Mladí jazdci'!PJ26</f>
        <v>0</v>
      </c>
      <c r="PK240" s="106">
        <f>'Mladí jazdci'!PK26</f>
        <v>0</v>
      </c>
      <c r="PL240" s="106">
        <f>'Mladí jazdci'!PL26</f>
        <v>0</v>
      </c>
      <c r="PM240" s="106">
        <f>'Mladí jazdci'!PM26</f>
        <v>0</v>
      </c>
      <c r="PN240" s="106">
        <f>'Mladí jazdci'!PN26</f>
        <v>0</v>
      </c>
      <c r="PO240" s="106">
        <f>'Mladí jazdci'!PO26</f>
        <v>0</v>
      </c>
      <c r="PP240" s="106">
        <f>'Mladí jazdci'!PP26</f>
        <v>0</v>
      </c>
      <c r="PQ240" s="106">
        <f>'Mladí jazdci'!PQ26</f>
        <v>0</v>
      </c>
      <c r="PR240" s="106">
        <f>'Mladí jazdci'!PR26</f>
        <v>0</v>
      </c>
      <c r="PS240" s="106">
        <f>'Mladí jazdci'!PS26</f>
        <v>0</v>
      </c>
      <c r="PT240" s="106">
        <f>'Mladí jazdci'!PT26</f>
        <v>0</v>
      </c>
      <c r="PU240" s="106">
        <f>'Mladí jazdci'!PU26</f>
        <v>0</v>
      </c>
      <c r="PV240" s="106">
        <f>'Mladí jazdci'!PV26</f>
        <v>0</v>
      </c>
      <c r="PW240" s="106">
        <f>'Mladí jazdci'!PW26</f>
        <v>0</v>
      </c>
      <c r="PX240" s="106">
        <f>'Mladí jazdci'!PX26</f>
        <v>0</v>
      </c>
      <c r="PY240" s="106">
        <f>'Mladí jazdci'!PY26</f>
        <v>0</v>
      </c>
      <c r="PZ240" s="106">
        <f>'Mladí jazdci'!PZ26</f>
        <v>0</v>
      </c>
      <c r="QA240" s="106">
        <f>'Mladí jazdci'!QA26</f>
        <v>0</v>
      </c>
      <c r="QB240" s="106">
        <f>'Mladí jazdci'!QB26</f>
        <v>0</v>
      </c>
      <c r="QC240" s="106">
        <f>'Mladí jazdci'!QC26</f>
        <v>0</v>
      </c>
      <c r="QD240" s="106">
        <f>'Mladí jazdci'!QD26</f>
        <v>0</v>
      </c>
      <c r="QE240" s="106">
        <f>'Mladí jazdci'!QE26</f>
        <v>0</v>
      </c>
      <c r="QF240" s="106">
        <f>'Mladí jazdci'!QF26</f>
        <v>0</v>
      </c>
      <c r="QG240" s="106">
        <f>'Mladí jazdci'!QG26</f>
        <v>0</v>
      </c>
      <c r="QH240" s="106">
        <f>'Mladí jazdci'!QH26</f>
        <v>0</v>
      </c>
      <c r="QI240" s="106">
        <f>'Mladí jazdci'!QI26</f>
        <v>0</v>
      </c>
      <c r="QJ240" s="106">
        <f>'Mladí jazdci'!QJ26</f>
        <v>0</v>
      </c>
      <c r="QK240" s="106">
        <f>'Mladí jazdci'!QK26</f>
        <v>0</v>
      </c>
      <c r="QL240" s="106">
        <f>'Mladí jazdci'!QL26</f>
        <v>0</v>
      </c>
      <c r="QM240" s="106">
        <f>'Mladí jazdci'!QM26</f>
        <v>0</v>
      </c>
      <c r="QN240" s="106">
        <f>'Mladí jazdci'!QN26</f>
        <v>0</v>
      </c>
      <c r="QO240" s="106">
        <f>'Mladí jazdci'!QO26</f>
        <v>0</v>
      </c>
      <c r="QP240" s="106">
        <f>'Mladí jazdci'!QP26</f>
        <v>0</v>
      </c>
      <c r="QQ240" s="106">
        <f>'Mladí jazdci'!QQ26</f>
        <v>0</v>
      </c>
      <c r="QR240" s="106">
        <f>'Mladí jazdci'!QR26</f>
        <v>0</v>
      </c>
      <c r="QS240" s="106">
        <f>'Mladí jazdci'!QS26</f>
        <v>0</v>
      </c>
      <c r="QT240" s="106">
        <f>'Mladí jazdci'!QT26</f>
        <v>0</v>
      </c>
      <c r="QU240" s="106">
        <f>'Mladí jazdci'!QU26</f>
        <v>0</v>
      </c>
      <c r="QV240" s="106">
        <f>'Mladí jazdci'!QV26</f>
        <v>0</v>
      </c>
      <c r="QW240" s="106">
        <f>'Mladí jazdci'!QW26</f>
        <v>0</v>
      </c>
      <c r="QX240" s="106">
        <f>'Mladí jazdci'!QX26</f>
        <v>0</v>
      </c>
      <c r="QY240" s="106">
        <f>'Mladí jazdci'!QY26</f>
        <v>0</v>
      </c>
      <c r="QZ240" s="106">
        <f>'Mladí jazdci'!QZ26</f>
        <v>0</v>
      </c>
      <c r="RA240" s="106">
        <f>'Mladí jazdci'!RA26</f>
        <v>0</v>
      </c>
      <c r="RB240" s="106">
        <f>'Mladí jazdci'!RB26</f>
        <v>0</v>
      </c>
      <c r="RC240" s="106">
        <f>'Mladí jazdci'!RC26</f>
        <v>0</v>
      </c>
      <c r="RD240" s="106">
        <f>'Mladí jazdci'!RD26</f>
        <v>0</v>
      </c>
      <c r="RE240" s="106">
        <f>'Mladí jazdci'!RE26</f>
        <v>0</v>
      </c>
      <c r="RF240" s="106">
        <f>'Mladí jazdci'!RF26</f>
        <v>0</v>
      </c>
      <c r="RG240" s="106">
        <f>'Mladí jazdci'!RG26</f>
        <v>0</v>
      </c>
      <c r="RH240" s="106">
        <f>'Mladí jazdci'!RH26</f>
        <v>0</v>
      </c>
      <c r="RI240" s="106">
        <f>'Mladí jazdci'!RI26</f>
        <v>0</v>
      </c>
      <c r="RJ240" s="106">
        <f>'Mladí jazdci'!RJ26</f>
        <v>0</v>
      </c>
      <c r="RK240" s="106">
        <f>'Mladí jazdci'!RK26</f>
        <v>0</v>
      </c>
      <c r="RL240" s="106">
        <f>'Mladí jazdci'!RL26</f>
        <v>0</v>
      </c>
      <c r="RM240" s="106">
        <f>'Mladí jazdci'!RM26</f>
        <v>0</v>
      </c>
      <c r="RN240" s="106">
        <f>'Mladí jazdci'!RN26</f>
        <v>0</v>
      </c>
      <c r="RO240" s="106">
        <f>'Mladí jazdci'!RO26</f>
        <v>0</v>
      </c>
      <c r="RP240" s="106">
        <f>'Mladí jazdci'!RP26</f>
        <v>0</v>
      </c>
      <c r="RQ240" s="106">
        <f>'Mladí jazdci'!RQ26</f>
        <v>0</v>
      </c>
      <c r="RR240" s="106">
        <f>'Mladí jazdci'!RR26</f>
        <v>0</v>
      </c>
      <c r="RS240" s="106">
        <f>'Mladí jazdci'!RS26</f>
        <v>0</v>
      </c>
      <c r="RT240" s="106">
        <f>'Mladí jazdci'!RT26</f>
        <v>0</v>
      </c>
      <c r="RU240" s="106">
        <f>'Mladí jazdci'!RU26</f>
        <v>0</v>
      </c>
      <c r="RV240" s="106">
        <f>'Mladí jazdci'!RV26</f>
        <v>0</v>
      </c>
      <c r="RW240" s="106">
        <f>'Mladí jazdci'!RW26</f>
        <v>0</v>
      </c>
      <c r="RX240" s="106">
        <f>'Mladí jazdci'!RX26</f>
        <v>0</v>
      </c>
      <c r="RY240" s="106">
        <f>'Mladí jazdci'!RY26</f>
        <v>0</v>
      </c>
      <c r="RZ240" s="106">
        <f>'Mladí jazdci'!RZ26</f>
        <v>0</v>
      </c>
      <c r="SA240" s="106">
        <f>'Mladí jazdci'!SA26</f>
        <v>0</v>
      </c>
      <c r="SB240" s="106">
        <f>'Mladí jazdci'!SB26</f>
        <v>0</v>
      </c>
      <c r="SC240" s="106">
        <f>'Mladí jazdci'!SC26</f>
        <v>0</v>
      </c>
      <c r="SD240" s="106">
        <f>'Mladí jazdci'!SD26</f>
        <v>0</v>
      </c>
      <c r="SE240" s="106">
        <f>'Mladí jazdci'!SE26</f>
        <v>0</v>
      </c>
      <c r="SF240" s="106">
        <f>'Mladí jazdci'!SF26</f>
        <v>0</v>
      </c>
      <c r="SG240" s="106">
        <f>'Mladí jazdci'!SG26</f>
        <v>0</v>
      </c>
      <c r="SH240" s="106">
        <f>'Mladí jazdci'!SH26</f>
        <v>0</v>
      </c>
      <c r="SI240" s="106">
        <f>'Mladí jazdci'!SI26</f>
        <v>0</v>
      </c>
      <c r="SJ240" s="106">
        <f>'Mladí jazdci'!SJ26</f>
        <v>0</v>
      </c>
      <c r="SK240" s="106">
        <f>'Mladí jazdci'!SK26</f>
        <v>0</v>
      </c>
      <c r="SL240" s="106">
        <f>'Mladí jazdci'!SL26</f>
        <v>0</v>
      </c>
      <c r="SM240" s="106">
        <f>'Mladí jazdci'!SM26</f>
        <v>0</v>
      </c>
      <c r="SN240" s="106">
        <f>'Mladí jazdci'!SN26</f>
        <v>0</v>
      </c>
      <c r="SO240" s="106">
        <f>'Mladí jazdci'!SO26</f>
        <v>0</v>
      </c>
      <c r="SP240" s="106">
        <f>'Mladí jazdci'!SP26</f>
        <v>0</v>
      </c>
      <c r="SQ240" s="106">
        <f>'Mladí jazdci'!SQ26</f>
        <v>0</v>
      </c>
      <c r="SR240" s="106">
        <f>'Mladí jazdci'!SR26</f>
        <v>0</v>
      </c>
      <c r="SS240" s="106">
        <f>'Mladí jazdci'!SS26</f>
        <v>0</v>
      </c>
      <c r="ST240" s="106">
        <f>'Mladí jazdci'!ST26</f>
        <v>0</v>
      </c>
      <c r="SU240" s="106">
        <f>'Mladí jazdci'!SU26</f>
        <v>0</v>
      </c>
      <c r="SV240" s="106">
        <f>'Mladí jazdci'!SV26</f>
        <v>0</v>
      </c>
      <c r="SW240" s="106">
        <f>'Mladí jazdci'!SW26</f>
        <v>0</v>
      </c>
      <c r="SX240" s="106">
        <f>'Mladí jazdci'!SX26</f>
        <v>0</v>
      </c>
      <c r="SY240" s="106">
        <f>'Mladí jazdci'!SY26</f>
        <v>0</v>
      </c>
      <c r="SZ240" s="106">
        <f>'Mladí jazdci'!SZ26</f>
        <v>0</v>
      </c>
      <c r="TA240" s="106">
        <f>'Mladí jazdci'!TA26</f>
        <v>0</v>
      </c>
      <c r="TB240" s="106">
        <f>'Mladí jazdci'!TB26</f>
        <v>0</v>
      </c>
    </row>
    <row r="241" spans="1:522" s="1" customFormat="1" ht="18" customHeight="1" x14ac:dyDescent="0.25">
      <c r="A241" s="12"/>
      <c r="B241" s="11" t="s">
        <v>447</v>
      </c>
      <c r="C241" s="1">
        <v>12872</v>
      </c>
      <c r="E241" s="4" t="s">
        <v>446</v>
      </c>
      <c r="F241" s="1">
        <v>9891</v>
      </c>
      <c r="G241" s="9" t="s">
        <v>100</v>
      </c>
      <c r="H241" s="4" t="s">
        <v>151</v>
      </c>
      <c r="I241" s="1">
        <f t="shared" si="30"/>
        <v>0</v>
      </c>
      <c r="J241" s="12">
        <f>Tabuľka3[[#This Row],[Stĺpec9]]</f>
        <v>0</v>
      </c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  <c r="CL241" s="106"/>
      <c r="CM241" s="106"/>
      <c r="CN241" s="106"/>
      <c r="CO241" s="106"/>
      <c r="CP241" s="106"/>
      <c r="CQ241" s="106"/>
      <c r="CR241" s="106"/>
      <c r="CS241" s="106"/>
      <c r="CT241" s="106"/>
      <c r="CU241" s="106"/>
      <c r="CV241" s="106"/>
      <c r="CW241" s="106"/>
      <c r="CX241" s="106"/>
      <c r="CY241" s="106"/>
      <c r="CZ241" s="106"/>
      <c r="DA241" s="106"/>
      <c r="DB241" s="106"/>
      <c r="DC241" s="106"/>
      <c r="DD241" s="106"/>
      <c r="DE241" s="106"/>
      <c r="DF241" s="106"/>
      <c r="DG241" s="106"/>
      <c r="DH241" s="106"/>
      <c r="DI241" s="106"/>
      <c r="DJ241" s="106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6"/>
      <c r="DV241" s="106"/>
      <c r="DW241" s="106"/>
      <c r="DX241" s="106"/>
      <c r="DY241" s="106"/>
      <c r="DZ241" s="106"/>
      <c r="EA241" s="106"/>
      <c r="EB241" s="106"/>
      <c r="EC241" s="106"/>
      <c r="ED241" s="106"/>
      <c r="EE241" s="106"/>
      <c r="EF241" s="106"/>
      <c r="EG241" s="106"/>
      <c r="EH241" s="106"/>
      <c r="EI241" s="106"/>
      <c r="EJ241" s="106"/>
      <c r="EK241" s="106"/>
      <c r="EL241" s="106"/>
      <c r="EM241" s="106"/>
      <c r="EN241" s="106"/>
      <c r="EO241" s="106"/>
      <c r="EP241" s="106"/>
      <c r="EQ241" s="106"/>
      <c r="ER241" s="106"/>
      <c r="ES241" s="106"/>
      <c r="ET241" s="106"/>
      <c r="EU241" s="106"/>
      <c r="EV241" s="106"/>
      <c r="EW241" s="106"/>
      <c r="EX241" s="106"/>
      <c r="EY241" s="106"/>
      <c r="EZ241" s="106"/>
      <c r="FA241" s="106"/>
      <c r="FB241" s="106"/>
      <c r="FC241" s="106"/>
      <c r="FD241" s="106"/>
      <c r="FE241" s="106"/>
      <c r="FF241" s="106"/>
      <c r="FG241" s="106"/>
      <c r="FH241" s="106"/>
      <c r="FI241" s="106"/>
      <c r="FJ241" s="106"/>
      <c r="FK241" s="106"/>
      <c r="FL241" s="106"/>
      <c r="FM241" s="106"/>
      <c r="FN241" s="106"/>
      <c r="FO241" s="106"/>
      <c r="FP241" s="106"/>
      <c r="FQ241" s="106"/>
      <c r="FR241" s="106"/>
      <c r="FS241" s="106"/>
      <c r="FT241" s="106"/>
      <c r="FU241" s="106"/>
      <c r="FV241" s="106"/>
      <c r="FW241" s="106"/>
      <c r="FX241" s="106"/>
      <c r="FY241" s="106"/>
      <c r="FZ241" s="106" t="s">
        <v>307</v>
      </c>
      <c r="GA241" s="106"/>
      <c r="GB241" s="106"/>
      <c r="GC241" s="106"/>
      <c r="GD241" s="106"/>
      <c r="GE241" s="106"/>
      <c r="GF241" s="106"/>
      <c r="GG241" s="106"/>
      <c r="GH241" s="106"/>
      <c r="GI241" s="106"/>
      <c r="GJ241" s="106"/>
      <c r="GK241" s="106"/>
      <c r="GL241" s="106"/>
      <c r="GM241" s="106"/>
      <c r="GN241" s="106"/>
      <c r="GO241" s="106"/>
      <c r="GP241" s="106"/>
      <c r="GQ241" s="106"/>
      <c r="GR241" s="106"/>
      <c r="GS241" s="106"/>
      <c r="GT241" s="106"/>
      <c r="GU241" s="106"/>
      <c r="GV241" s="106"/>
      <c r="GW241" s="106"/>
      <c r="GX241" s="106"/>
      <c r="GY241" s="106"/>
      <c r="GZ241" s="106"/>
      <c r="HA241" s="106"/>
      <c r="HB241" s="106"/>
      <c r="HC241" s="106"/>
      <c r="HD241" s="106"/>
      <c r="HE241" s="106"/>
      <c r="HF241" s="106"/>
      <c r="HG241" s="106"/>
      <c r="HH241" s="106"/>
      <c r="HI241" s="106"/>
      <c r="HJ241" s="106"/>
      <c r="HK241" s="106"/>
      <c r="HL241" s="106"/>
      <c r="HM241" s="106"/>
      <c r="HN241" s="106"/>
      <c r="HO241" s="106"/>
      <c r="HP241" s="106"/>
      <c r="HQ241" s="106"/>
      <c r="HR241" s="106"/>
      <c r="HS241" s="106"/>
      <c r="HT241" s="106"/>
      <c r="HU241" s="106"/>
      <c r="HV241" s="106"/>
      <c r="HW241" s="106"/>
      <c r="HX241" s="106"/>
      <c r="HY241" s="106"/>
      <c r="HZ241" s="106"/>
      <c r="IA241" s="106"/>
      <c r="IB241" s="106"/>
      <c r="IC241" s="106"/>
      <c r="ID241" s="106"/>
      <c r="IE241" s="106"/>
      <c r="IF241" s="106"/>
      <c r="IG241" s="106"/>
      <c r="IH241" s="106"/>
      <c r="II241" s="106"/>
      <c r="IJ241" s="106"/>
      <c r="IK241" s="106"/>
      <c r="IL241" s="106"/>
      <c r="IM241" s="106"/>
      <c r="IN241" s="106"/>
      <c r="IO241" s="106"/>
      <c r="IP241" s="106"/>
      <c r="IQ241" s="106"/>
      <c r="IR241" s="106"/>
      <c r="IS241" s="106"/>
      <c r="IT241" s="106"/>
      <c r="IU241" s="106"/>
      <c r="IV241" s="106"/>
      <c r="IW241" s="106"/>
      <c r="IX241" s="106"/>
      <c r="IY241" s="106"/>
      <c r="IZ241" s="106"/>
      <c r="JA241" s="106"/>
      <c r="JB241" s="106"/>
      <c r="JC241" s="106"/>
      <c r="JD241" s="106"/>
      <c r="JE241" s="106"/>
      <c r="JF241" s="106"/>
      <c r="JG241" s="106"/>
      <c r="JH241" s="106"/>
      <c r="JI241" s="106"/>
      <c r="JJ241" s="106"/>
      <c r="JK241" s="111"/>
      <c r="JL241" s="106"/>
      <c r="JM241" s="106"/>
      <c r="JN241" s="106"/>
      <c r="JO241" s="106"/>
      <c r="JP241" s="106"/>
      <c r="JQ241" s="106"/>
      <c r="JR241" s="106"/>
      <c r="JS241" s="106"/>
      <c r="JT241" s="106"/>
      <c r="JU241" s="106"/>
      <c r="JV241" s="106"/>
      <c r="JW241" s="106"/>
      <c r="JX241" s="106"/>
      <c r="JY241" s="106"/>
      <c r="JZ241" s="106"/>
      <c r="KA241" s="106"/>
      <c r="KB241" s="106"/>
      <c r="KC241" s="106"/>
      <c r="KD241" s="106"/>
      <c r="KE241" s="106"/>
      <c r="KF241" s="106"/>
      <c r="KG241" s="106"/>
      <c r="KH241" s="106"/>
      <c r="KI241" s="106"/>
      <c r="KJ241" s="106"/>
      <c r="KK241" s="106"/>
      <c r="KL241" s="106"/>
      <c r="KM241" s="106"/>
      <c r="KN241" s="106"/>
      <c r="KO241" s="106"/>
      <c r="KP241" s="106"/>
      <c r="KQ241" s="106"/>
      <c r="KR241" s="106"/>
      <c r="KS241" s="106"/>
      <c r="KT241" s="106"/>
      <c r="KU241" s="106"/>
      <c r="KV241" s="106"/>
      <c r="KW241" s="106"/>
      <c r="KX241" s="106"/>
      <c r="KY241" s="106"/>
      <c r="KZ241" s="106"/>
      <c r="LA241" s="106"/>
      <c r="LB241" s="106"/>
      <c r="LC241" s="106"/>
      <c r="LD241" s="106"/>
      <c r="LE241" s="106"/>
      <c r="LF241" s="106"/>
      <c r="LG241" s="106"/>
      <c r="LH241" s="106"/>
      <c r="LI241" s="106"/>
      <c r="LJ241" s="106"/>
      <c r="LK241" s="106"/>
      <c r="LL241" s="106"/>
      <c r="LM241" s="106"/>
      <c r="LN241" s="106"/>
      <c r="LO241" s="106"/>
      <c r="LP241" s="106"/>
      <c r="LQ241" s="106"/>
      <c r="LR241" s="106"/>
      <c r="LS241" s="106"/>
      <c r="LT241" s="106"/>
      <c r="LU241" s="106"/>
      <c r="LV241" s="106"/>
      <c r="LW241" s="106"/>
      <c r="LX241" s="106"/>
      <c r="LY241" s="106"/>
      <c r="LZ241" s="106"/>
      <c r="MA241" s="106"/>
      <c r="MB241" s="106"/>
      <c r="MC241" s="106"/>
      <c r="MD241" s="106"/>
      <c r="ME241" s="106"/>
      <c r="MF241" s="106"/>
      <c r="MG241" s="106"/>
      <c r="MH241" s="106"/>
      <c r="MI241" s="106"/>
      <c r="MJ241" s="106"/>
      <c r="MK241" s="106"/>
      <c r="ML241" s="106"/>
      <c r="MM241" s="106"/>
      <c r="MN241" s="106"/>
      <c r="MO241" s="106"/>
      <c r="MP241" s="106"/>
      <c r="MQ241" s="106"/>
      <c r="MR241" s="106"/>
      <c r="MS241" s="106"/>
      <c r="MT241" s="106"/>
      <c r="MU241" s="106"/>
      <c r="MV241" s="106"/>
      <c r="MW241" s="106"/>
      <c r="MX241" s="106"/>
      <c r="MY241" s="106"/>
      <c r="MZ241" s="106"/>
      <c r="NA241" s="106"/>
      <c r="NB241" s="106"/>
      <c r="NC241" s="106"/>
      <c r="ND241" s="106"/>
      <c r="NE241" s="106"/>
      <c r="NF241" s="106"/>
      <c r="NG241" s="106"/>
      <c r="NH241" s="106"/>
      <c r="NI241" s="106"/>
      <c r="NJ241" s="106"/>
      <c r="NK241" s="106"/>
      <c r="NL241" s="106"/>
      <c r="NM241" s="106"/>
      <c r="NN241" s="106"/>
      <c r="NO241" s="106"/>
      <c r="NP241" s="106"/>
      <c r="NQ241" s="106"/>
      <c r="NR241" s="106"/>
      <c r="NS241" s="106"/>
      <c r="NT241" s="106"/>
      <c r="NU241" s="106"/>
      <c r="NV241" s="106"/>
      <c r="NW241" s="106"/>
      <c r="NX241" s="106"/>
      <c r="NY241" s="106"/>
      <c r="NZ241" s="106"/>
      <c r="OA241" s="106"/>
      <c r="OB241" s="106"/>
      <c r="OC241" s="106"/>
      <c r="OD241" s="106"/>
      <c r="OE241" s="106"/>
      <c r="OF241" s="106"/>
      <c r="OG241" s="106"/>
      <c r="OH241" s="106"/>
      <c r="OI241" s="106"/>
      <c r="OJ241" s="106"/>
      <c r="OK241" s="106"/>
      <c r="OL241" s="106"/>
      <c r="OM241" s="106"/>
      <c r="ON241" s="106"/>
      <c r="OO241" s="106"/>
      <c r="OP241" s="106"/>
      <c r="OQ241" s="106"/>
      <c r="OR241" s="106"/>
      <c r="OS241" s="106"/>
      <c r="OT241" s="106"/>
      <c r="OU241" s="106"/>
      <c r="OV241" s="106"/>
      <c r="OW241" s="106"/>
      <c r="OX241" s="106"/>
      <c r="OY241" s="106"/>
      <c r="OZ241" s="106"/>
      <c r="PA241" s="106"/>
      <c r="PB241" s="106"/>
      <c r="PC241" s="106"/>
      <c r="PD241" s="106"/>
      <c r="PE241" s="106"/>
      <c r="PF241" s="106"/>
      <c r="PG241" s="106"/>
      <c r="PH241" s="106"/>
      <c r="PI241" s="106"/>
      <c r="PJ241" s="106"/>
      <c r="PK241" s="106"/>
      <c r="PL241" s="106"/>
      <c r="PM241" s="106"/>
      <c r="PN241" s="106"/>
      <c r="PO241" s="106"/>
      <c r="PP241" s="106"/>
      <c r="PQ241" s="106"/>
      <c r="PR241" s="106"/>
      <c r="PS241" s="106"/>
      <c r="PT241" s="106"/>
      <c r="PU241" s="106"/>
      <c r="PV241" s="106"/>
      <c r="PW241" s="106"/>
      <c r="PX241" s="106"/>
      <c r="PY241" s="106"/>
      <c r="PZ241" s="106"/>
      <c r="QA241" s="106"/>
      <c r="QB241" s="106"/>
      <c r="QC241" s="106"/>
      <c r="QD241" s="106"/>
      <c r="QE241" s="106"/>
      <c r="QF241" s="106"/>
      <c r="QG241" s="106"/>
      <c r="QH241" s="106"/>
      <c r="QI241" s="106"/>
      <c r="QJ241" s="106"/>
      <c r="QK241" s="106"/>
      <c r="QL241" s="106"/>
      <c r="QM241" s="106"/>
      <c r="QN241" s="106"/>
      <c r="QO241" s="106"/>
      <c r="QP241" s="106"/>
      <c r="QQ241" s="106"/>
      <c r="QR241" s="106"/>
      <c r="QS241" s="106"/>
      <c r="QT241" s="106"/>
      <c r="QU241" s="106"/>
      <c r="QV241" s="106"/>
      <c r="QW241" s="106"/>
      <c r="QX241" s="106"/>
      <c r="QY241" s="106"/>
      <c r="QZ241" s="106"/>
      <c r="RA241" s="106"/>
      <c r="RB241" s="106"/>
      <c r="RC241" s="106"/>
      <c r="RD241" s="106"/>
      <c r="RE241" s="106"/>
      <c r="RF241" s="106"/>
      <c r="RG241" s="106"/>
      <c r="RH241" s="106"/>
      <c r="RI241" s="106"/>
      <c r="RJ241" s="106"/>
      <c r="RK241" s="106"/>
      <c r="RL241" s="106"/>
      <c r="RM241" s="106"/>
      <c r="RN241" s="106"/>
      <c r="RO241" s="106"/>
      <c r="RP241" s="106"/>
      <c r="RQ241" s="106"/>
      <c r="RR241" s="106"/>
      <c r="RS241" s="106"/>
      <c r="RT241" s="106"/>
      <c r="RU241" s="106"/>
      <c r="RV241" s="106"/>
      <c r="RW241" s="106"/>
      <c r="RX241" s="106"/>
      <c r="RY241" s="106"/>
      <c r="RZ241" s="106"/>
      <c r="SA241" s="106"/>
      <c r="SB241" s="106"/>
      <c r="SC241" s="106"/>
      <c r="SD241" s="106"/>
      <c r="SE241" s="106"/>
      <c r="SF241" s="106"/>
      <c r="SG241" s="106"/>
      <c r="SH241" s="106"/>
      <c r="SI241" s="106"/>
      <c r="SJ241" s="106"/>
      <c r="SK241" s="106"/>
      <c r="SL241" s="106"/>
      <c r="SM241" s="106"/>
      <c r="SN241" s="106"/>
      <c r="SO241" s="106"/>
      <c r="SP241" s="106"/>
      <c r="SQ241" s="106"/>
      <c r="SR241" s="106"/>
      <c r="SS241" s="106"/>
      <c r="ST241" s="106"/>
      <c r="SU241" s="106"/>
      <c r="SV241" s="106"/>
      <c r="SW241" s="106"/>
      <c r="SX241" s="106"/>
      <c r="SY241" s="106"/>
      <c r="SZ241" s="106"/>
      <c r="TA241" s="106"/>
      <c r="TB241" s="106"/>
    </row>
    <row r="242" spans="1:522" s="1" customFormat="1" ht="18" customHeight="1" x14ac:dyDescent="0.25">
      <c r="A242" s="12"/>
      <c r="B242" s="11" t="s">
        <v>427</v>
      </c>
      <c r="C242" s="1">
        <v>12540</v>
      </c>
      <c r="E242" s="4" t="s">
        <v>129</v>
      </c>
      <c r="F242" s="1">
        <v>9000</v>
      </c>
      <c r="G242" s="9" t="s">
        <v>95</v>
      </c>
      <c r="H242" s="4" t="s">
        <v>49</v>
      </c>
      <c r="I242" s="1">
        <f t="shared" si="30"/>
        <v>0</v>
      </c>
      <c r="J242" s="12">
        <f>Tabuľka3[[#This Row],[Stĺpec9]]</f>
        <v>0</v>
      </c>
      <c r="K242" s="106">
        <f>Juniori!K61</f>
        <v>0</v>
      </c>
      <c r="L242" s="106">
        <f>Juniori!L61</f>
        <v>0</v>
      </c>
      <c r="M242" s="106">
        <f>Juniori!M61</f>
        <v>0</v>
      </c>
      <c r="N242" s="106">
        <f>Juniori!N61</f>
        <v>0</v>
      </c>
      <c r="O242" s="106">
        <f>Juniori!O61</f>
        <v>0</v>
      </c>
      <c r="P242" s="106">
        <f>Juniori!P61</f>
        <v>0</v>
      </c>
      <c r="Q242" s="106">
        <f>Juniori!Q61</f>
        <v>0</v>
      </c>
      <c r="R242" s="106">
        <f>Juniori!R61</f>
        <v>0</v>
      </c>
      <c r="S242" s="106">
        <f>Juniori!S61</f>
        <v>0</v>
      </c>
      <c r="T242" s="106">
        <f>Juniori!T61</f>
        <v>0</v>
      </c>
      <c r="U242" s="106">
        <f>Juniori!U61</f>
        <v>0</v>
      </c>
      <c r="V242" s="106">
        <f>Juniori!V61</f>
        <v>0</v>
      </c>
      <c r="W242" s="106">
        <f>Juniori!W61</f>
        <v>0</v>
      </c>
      <c r="X242" s="106">
        <f>Juniori!X61</f>
        <v>0</v>
      </c>
      <c r="Y242" s="106">
        <f>Juniori!Y61</f>
        <v>0</v>
      </c>
      <c r="Z242" s="106">
        <f>Juniori!Z61</f>
        <v>0</v>
      </c>
      <c r="AA242" s="106">
        <f>Juniori!AA61</f>
        <v>0</v>
      </c>
      <c r="AB242" s="106">
        <f>Juniori!AB61</f>
        <v>0</v>
      </c>
      <c r="AC242" s="106">
        <f>Juniori!AC61</f>
        <v>0</v>
      </c>
      <c r="AD242" s="106">
        <f>Juniori!AD61</f>
        <v>0</v>
      </c>
      <c r="AE242" s="106">
        <f>Juniori!AE61</f>
        <v>0</v>
      </c>
      <c r="AF242" s="106">
        <f>Juniori!AF61</f>
        <v>0</v>
      </c>
      <c r="AG242" s="106">
        <f>Juniori!AG61</f>
        <v>0</v>
      </c>
      <c r="AH242" s="106">
        <f>Juniori!AH61</f>
        <v>0</v>
      </c>
      <c r="AI242" s="106">
        <f>Juniori!AI61</f>
        <v>0</v>
      </c>
      <c r="AJ242" s="106">
        <f>Juniori!AJ61</f>
        <v>0</v>
      </c>
      <c r="AK242" s="106">
        <f>Juniori!AK61</f>
        <v>0</v>
      </c>
      <c r="AL242" s="106">
        <f>Juniori!AL61</f>
        <v>0</v>
      </c>
      <c r="AM242" s="106">
        <f>Juniori!AM61</f>
        <v>0</v>
      </c>
      <c r="AN242" s="106">
        <f>Juniori!AN61</f>
        <v>0</v>
      </c>
      <c r="AO242" s="106">
        <f>Juniori!AO61</f>
        <v>0</v>
      </c>
      <c r="AP242" s="106">
        <f>Juniori!AP61</f>
        <v>0</v>
      </c>
      <c r="AQ242" s="106">
        <f>Juniori!AQ61</f>
        <v>0</v>
      </c>
      <c r="AR242" s="106">
        <f>Juniori!AR61</f>
        <v>0</v>
      </c>
      <c r="AS242" s="106">
        <f>Juniori!AS61</f>
        <v>0</v>
      </c>
      <c r="AT242" s="106">
        <f>Juniori!AT61</f>
        <v>0</v>
      </c>
      <c r="AU242" s="106">
        <f>Juniori!AU61</f>
        <v>0</v>
      </c>
      <c r="AV242" s="106">
        <f>Juniori!AV61</f>
        <v>0</v>
      </c>
      <c r="AW242" s="106">
        <f>Juniori!AW61</f>
        <v>0</v>
      </c>
      <c r="AX242" s="106">
        <f>Juniori!AX61</f>
        <v>0</v>
      </c>
      <c r="AY242" s="106">
        <f>Juniori!AY61</f>
        <v>0</v>
      </c>
      <c r="AZ242" s="106">
        <f>Juniori!AZ61</f>
        <v>0</v>
      </c>
      <c r="BA242" s="106">
        <f>Juniori!BA61</f>
        <v>0</v>
      </c>
      <c r="BB242" s="106">
        <f>Juniori!BB61</f>
        <v>0</v>
      </c>
      <c r="BC242" s="106">
        <f>Juniori!BC61</f>
        <v>0</v>
      </c>
      <c r="BD242" s="106">
        <f>Juniori!BD61</f>
        <v>0</v>
      </c>
      <c r="BE242" s="106">
        <f>Juniori!BE61</f>
        <v>0</v>
      </c>
      <c r="BF242" s="106">
        <f>Juniori!BF61</f>
        <v>0</v>
      </c>
      <c r="BG242" s="106">
        <f>Juniori!BG61</f>
        <v>0</v>
      </c>
      <c r="BH242" s="106">
        <f>Juniori!BH61</f>
        <v>0</v>
      </c>
      <c r="BI242" s="106">
        <f>Juniori!BI61</f>
        <v>0</v>
      </c>
      <c r="BJ242" s="106">
        <f>Juniori!BJ61</f>
        <v>0</v>
      </c>
      <c r="BK242" s="106">
        <f>Juniori!BK61</f>
        <v>0</v>
      </c>
      <c r="BL242" s="106">
        <f>Juniori!BL61</f>
        <v>0</v>
      </c>
      <c r="BM242" s="106">
        <f>Juniori!BM61</f>
        <v>0</v>
      </c>
      <c r="BN242" s="106">
        <f>Juniori!BN61</f>
        <v>0</v>
      </c>
      <c r="BO242" s="106">
        <f>Juniori!BO61</f>
        <v>0</v>
      </c>
      <c r="BP242" s="106">
        <f>Juniori!BP61</f>
        <v>0</v>
      </c>
      <c r="BQ242" s="106">
        <f>Juniori!BQ61</f>
        <v>0</v>
      </c>
      <c r="BR242" s="106">
        <f>Juniori!BR61</f>
        <v>0</v>
      </c>
      <c r="BS242" s="106">
        <f>Juniori!BS61</f>
        <v>0</v>
      </c>
      <c r="BT242" s="106">
        <f>Juniori!BT61</f>
        <v>0</v>
      </c>
      <c r="BU242" s="106">
        <f>Juniori!BU61</f>
        <v>0</v>
      </c>
      <c r="BV242" s="106">
        <f>Juniori!BV61</f>
        <v>0</v>
      </c>
      <c r="BW242" s="106">
        <f>Juniori!BW61</f>
        <v>0</v>
      </c>
      <c r="BX242" s="106">
        <f>Juniori!BX61</f>
        <v>0</v>
      </c>
      <c r="BY242" s="106">
        <f>Juniori!BY61</f>
        <v>0</v>
      </c>
      <c r="BZ242" s="106">
        <f>Juniori!BZ61</f>
        <v>0</v>
      </c>
      <c r="CA242" s="106">
        <f>Juniori!CA61</f>
        <v>0</v>
      </c>
      <c r="CB242" s="106">
        <f>Juniori!CB61</f>
        <v>0</v>
      </c>
      <c r="CC242" s="106">
        <f>Juniori!CC61</f>
        <v>0</v>
      </c>
      <c r="CD242" s="106">
        <f>Juniori!CD61</f>
        <v>0</v>
      </c>
      <c r="CE242" s="106">
        <f>Juniori!CE61</f>
        <v>0</v>
      </c>
      <c r="CF242" s="106">
        <f>Juniori!CF61</f>
        <v>0</v>
      </c>
      <c r="CG242" s="106">
        <f>Juniori!CG61</f>
        <v>0</v>
      </c>
      <c r="CH242" s="106">
        <f>Juniori!CH61</f>
        <v>0</v>
      </c>
      <c r="CI242" s="106">
        <f>Juniori!CI61</f>
        <v>0</v>
      </c>
      <c r="CJ242" s="106">
        <f>Juniori!CJ61</f>
        <v>0</v>
      </c>
      <c r="CK242" s="106">
        <f>Juniori!CK61</f>
        <v>0</v>
      </c>
      <c r="CL242" s="106">
        <f>Juniori!CL61</f>
        <v>0</v>
      </c>
      <c r="CM242" s="106">
        <f>Juniori!CM61</f>
        <v>0</v>
      </c>
      <c r="CN242" s="106">
        <f>Juniori!CN61</f>
        <v>0</v>
      </c>
      <c r="CO242" s="106">
        <f>Juniori!CO61</f>
        <v>0</v>
      </c>
      <c r="CP242" s="106">
        <f>Juniori!CP61</f>
        <v>0</v>
      </c>
      <c r="CQ242" s="106">
        <f>Juniori!CQ61</f>
        <v>0</v>
      </c>
      <c r="CR242" s="106">
        <f>Juniori!CR61</f>
        <v>0</v>
      </c>
      <c r="CS242" s="106">
        <f>Juniori!CS61</f>
        <v>0</v>
      </c>
      <c r="CT242" s="106">
        <f>Juniori!CT61</f>
        <v>0</v>
      </c>
      <c r="CU242" s="106">
        <f>Juniori!CU61</f>
        <v>0</v>
      </c>
      <c r="CV242" s="106">
        <f>Juniori!CV61</f>
        <v>0</v>
      </c>
      <c r="CW242" s="106">
        <f>Juniori!CW61</f>
        <v>0</v>
      </c>
      <c r="CX242" s="106">
        <f>Juniori!CX61</f>
        <v>0</v>
      </c>
      <c r="CY242" s="106">
        <f>Juniori!CY61</f>
        <v>0</v>
      </c>
      <c r="CZ242" s="106">
        <f>Juniori!CZ61</f>
        <v>0</v>
      </c>
      <c r="DA242" s="106">
        <f>Juniori!DA61</f>
        <v>0</v>
      </c>
      <c r="DB242" s="106">
        <f>Juniori!DB61</f>
        <v>0</v>
      </c>
      <c r="DC242" s="106">
        <f>Juniori!DC61</f>
        <v>0</v>
      </c>
      <c r="DD242" s="106">
        <f>Juniori!DD61</f>
        <v>0</v>
      </c>
      <c r="DE242" s="106">
        <f>Juniori!DE61</f>
        <v>0</v>
      </c>
      <c r="DF242" s="106">
        <f>Juniori!DF61</f>
        <v>0</v>
      </c>
      <c r="DG242" s="106">
        <f>Juniori!DG61</f>
        <v>0</v>
      </c>
      <c r="DH242" s="106">
        <f>Juniori!DH61</f>
        <v>0</v>
      </c>
      <c r="DI242" s="106">
        <f>Juniori!DI61</f>
        <v>0</v>
      </c>
      <c r="DJ242" s="106">
        <f>Juniori!DJ61</f>
        <v>0</v>
      </c>
      <c r="DK242" s="106">
        <f>Juniori!DK61</f>
        <v>0</v>
      </c>
      <c r="DL242" s="106">
        <f>Juniori!DL61</f>
        <v>0</v>
      </c>
      <c r="DM242" s="106">
        <f>Juniori!DM61</f>
        <v>0</v>
      </c>
      <c r="DN242" s="106">
        <f>Juniori!DN61</f>
        <v>0</v>
      </c>
      <c r="DO242" s="106">
        <f>Juniori!DO61</f>
        <v>0</v>
      </c>
      <c r="DP242" s="106">
        <f>Juniori!DP61</f>
        <v>0</v>
      </c>
      <c r="DQ242" s="106">
        <f>Juniori!DQ61</f>
        <v>0</v>
      </c>
      <c r="DR242" s="106">
        <f>Juniori!DR61</f>
        <v>0</v>
      </c>
      <c r="DS242" s="106">
        <f>Juniori!DS61</f>
        <v>0</v>
      </c>
      <c r="DT242" s="106">
        <f>Juniori!DT61</f>
        <v>0</v>
      </c>
      <c r="DU242" s="106">
        <f>Juniori!DU61</f>
        <v>0</v>
      </c>
      <c r="DV242" s="106">
        <f>Juniori!DV61</f>
        <v>0</v>
      </c>
      <c r="DW242" s="106">
        <f>Juniori!DW61</f>
        <v>0</v>
      </c>
      <c r="DX242" s="106">
        <f>Juniori!DX61</f>
        <v>0</v>
      </c>
      <c r="DY242" s="106">
        <f>Juniori!DY61</f>
        <v>0</v>
      </c>
      <c r="DZ242" s="106">
        <f>Juniori!DZ61</f>
        <v>0</v>
      </c>
      <c r="EA242" s="106">
        <f>Juniori!EA61</f>
        <v>0</v>
      </c>
      <c r="EB242" s="106">
        <f>Juniori!EB61</f>
        <v>0</v>
      </c>
      <c r="EC242" s="106">
        <f>Juniori!EC61</f>
        <v>0</v>
      </c>
      <c r="ED242" s="106">
        <f>Juniori!ED61</f>
        <v>0</v>
      </c>
      <c r="EE242" s="106">
        <f>Juniori!EE61</f>
        <v>0</v>
      </c>
      <c r="EF242" s="106">
        <f>Juniori!EF61</f>
        <v>0</v>
      </c>
      <c r="EG242" s="106">
        <f>Juniori!EG61</f>
        <v>0</v>
      </c>
      <c r="EH242" s="106">
        <f>Juniori!EH61</f>
        <v>0</v>
      </c>
      <c r="EI242" s="106">
        <f>Juniori!EI61</f>
        <v>0</v>
      </c>
      <c r="EJ242" s="106">
        <f>Juniori!EJ61</f>
        <v>0</v>
      </c>
      <c r="EK242" s="106">
        <f>Juniori!EK61</f>
        <v>0</v>
      </c>
      <c r="EL242" s="106">
        <f>Juniori!EL61</f>
        <v>0</v>
      </c>
      <c r="EM242" s="106">
        <f>Juniori!EM61</f>
        <v>0</v>
      </c>
      <c r="EN242" s="106">
        <f>Juniori!EN61</f>
        <v>0</v>
      </c>
      <c r="EO242" s="106">
        <f>Juniori!EO61</f>
        <v>0</v>
      </c>
      <c r="EP242" s="106">
        <f>Juniori!EP61</f>
        <v>0</v>
      </c>
      <c r="EQ242" s="106">
        <f>Juniori!EQ61</f>
        <v>0</v>
      </c>
      <c r="ER242" s="106">
        <f>Juniori!ER61</f>
        <v>0</v>
      </c>
      <c r="ES242" s="106">
        <f>Juniori!ES61</f>
        <v>0</v>
      </c>
      <c r="ET242" s="106">
        <f>Juniori!ET61</f>
        <v>0</v>
      </c>
      <c r="EU242" s="106">
        <f>Juniori!EU61</f>
        <v>0</v>
      </c>
      <c r="EV242" s="106">
        <f>Juniori!EV61</f>
        <v>0</v>
      </c>
      <c r="EW242" s="106">
        <f>Juniori!EW61</f>
        <v>0</v>
      </c>
      <c r="EX242" s="106">
        <f>Juniori!EX61</f>
        <v>0</v>
      </c>
      <c r="EY242" s="106">
        <f>Juniori!EY61</f>
        <v>0</v>
      </c>
      <c r="EZ242" s="106">
        <f>Juniori!EZ61</f>
        <v>0</v>
      </c>
      <c r="FA242" s="106">
        <f>Juniori!FA61</f>
        <v>0</v>
      </c>
      <c r="FB242" s="106">
        <f>Juniori!FB61</f>
        <v>0</v>
      </c>
      <c r="FC242" s="106">
        <f>Juniori!FC61</f>
        <v>0</v>
      </c>
      <c r="FD242" s="106">
        <f>Juniori!FD61</f>
        <v>0</v>
      </c>
      <c r="FE242" s="106">
        <f>Juniori!FE61</f>
        <v>0</v>
      </c>
      <c r="FF242" s="106">
        <f>Juniori!FF61</f>
        <v>0</v>
      </c>
      <c r="FG242" s="106">
        <f>Juniori!FG61</f>
        <v>0</v>
      </c>
      <c r="FH242" s="106">
        <f>Juniori!FH61</f>
        <v>0</v>
      </c>
      <c r="FI242" s="106">
        <f>Juniori!FI61</f>
        <v>0</v>
      </c>
      <c r="FJ242" s="106">
        <f>Juniori!FJ61</f>
        <v>0</v>
      </c>
      <c r="FK242" s="106">
        <f>Juniori!FK61</f>
        <v>0</v>
      </c>
      <c r="FL242" s="106">
        <f>Juniori!FL61</f>
        <v>0</v>
      </c>
      <c r="FM242" s="106">
        <f>Juniori!FM61</f>
        <v>0</v>
      </c>
      <c r="FN242" s="106">
        <f>Juniori!FN61</f>
        <v>0</v>
      </c>
      <c r="FO242" s="106">
        <f>Juniori!FO61</f>
        <v>0</v>
      </c>
      <c r="FP242" s="106">
        <f>Juniori!FP61</f>
        <v>0</v>
      </c>
      <c r="FQ242" s="106">
        <f>Juniori!FQ61</f>
        <v>0</v>
      </c>
      <c r="FR242" s="106">
        <f>Juniori!FR61</f>
        <v>0</v>
      </c>
      <c r="FS242" s="106">
        <f>Juniori!FS61</f>
        <v>0</v>
      </c>
      <c r="FT242" s="106">
        <f>Juniori!FT61</f>
        <v>0</v>
      </c>
      <c r="FU242" s="106">
        <f>Juniori!FU61</f>
        <v>0</v>
      </c>
      <c r="FV242" s="106">
        <f>Juniori!FV61</f>
        <v>0</v>
      </c>
      <c r="FW242" s="106">
        <f>Juniori!FW61</f>
        <v>0</v>
      </c>
      <c r="FX242" s="106">
        <f>Juniori!FX61</f>
        <v>0</v>
      </c>
      <c r="FY242" s="106" t="str">
        <f>Juniori!FY61</f>
        <v>o</v>
      </c>
      <c r="FZ242" s="106">
        <f>Juniori!FZ61</f>
        <v>0</v>
      </c>
      <c r="GA242" s="106">
        <f>Juniori!GA61</f>
        <v>0</v>
      </c>
      <c r="GB242" s="106">
        <f>Juniori!GB61</f>
        <v>0</v>
      </c>
      <c r="GC242" s="106">
        <f>Juniori!GC61</f>
        <v>0</v>
      </c>
      <c r="GD242" s="106">
        <f>Juniori!GD61</f>
        <v>0</v>
      </c>
      <c r="GE242" s="106">
        <f>Juniori!GE61</f>
        <v>0</v>
      </c>
      <c r="GF242" s="106">
        <f>Juniori!GF61</f>
        <v>0</v>
      </c>
      <c r="GG242" s="106">
        <f>Juniori!GG61</f>
        <v>0</v>
      </c>
      <c r="GH242" s="106">
        <f>Juniori!GH61</f>
        <v>0</v>
      </c>
      <c r="GI242" s="106">
        <f>Juniori!GI61</f>
        <v>0</v>
      </c>
      <c r="GJ242" s="106">
        <f>Juniori!GJ61</f>
        <v>0</v>
      </c>
      <c r="GK242" s="106">
        <f>Juniori!GK61</f>
        <v>0</v>
      </c>
      <c r="GL242" s="106">
        <f>Juniori!GL61</f>
        <v>0</v>
      </c>
      <c r="GM242" s="106">
        <f>Juniori!GM61</f>
        <v>0</v>
      </c>
      <c r="GN242" s="106">
        <f>Juniori!GN61</f>
        <v>0</v>
      </c>
      <c r="GO242" s="106">
        <f>Juniori!GO61</f>
        <v>0</v>
      </c>
      <c r="GP242" s="106">
        <f>Juniori!GP61</f>
        <v>0</v>
      </c>
      <c r="GQ242" s="106">
        <f>Juniori!GQ61</f>
        <v>0</v>
      </c>
      <c r="GR242" s="106">
        <f>Juniori!GR61</f>
        <v>0</v>
      </c>
      <c r="GS242" s="106">
        <f>Juniori!GS61</f>
        <v>0</v>
      </c>
      <c r="GT242" s="106">
        <f>Juniori!GT61</f>
        <v>0</v>
      </c>
      <c r="GU242" s="106">
        <f>Juniori!GU61</f>
        <v>0</v>
      </c>
      <c r="GV242" s="106">
        <f>Juniori!GV61</f>
        <v>0</v>
      </c>
      <c r="GW242" s="106">
        <f>Juniori!GW61</f>
        <v>0</v>
      </c>
      <c r="GX242" s="106">
        <f>Juniori!GX61</f>
        <v>0</v>
      </c>
      <c r="GY242" s="106">
        <f>Juniori!GY61</f>
        <v>0</v>
      </c>
      <c r="GZ242" s="106">
        <f>Juniori!GZ61</f>
        <v>0</v>
      </c>
      <c r="HA242" s="106">
        <f>Juniori!HA61</f>
        <v>0</v>
      </c>
      <c r="HB242" s="106">
        <f>Juniori!HB61</f>
        <v>0</v>
      </c>
      <c r="HC242" s="106">
        <f>Juniori!HC61</f>
        <v>0</v>
      </c>
      <c r="HD242" s="106">
        <f>Juniori!HD61</f>
        <v>0</v>
      </c>
      <c r="HE242" s="106">
        <f>Juniori!HE61</f>
        <v>0</v>
      </c>
      <c r="HF242" s="106">
        <f>Juniori!HF61</f>
        <v>0</v>
      </c>
      <c r="HG242" s="106">
        <f>Juniori!HG61</f>
        <v>0</v>
      </c>
      <c r="HH242" s="106">
        <f>Juniori!HH61</f>
        <v>0</v>
      </c>
      <c r="HI242" s="106">
        <f>Juniori!HI61</f>
        <v>0</v>
      </c>
      <c r="HJ242" s="106">
        <f>Juniori!HJ61</f>
        <v>0</v>
      </c>
      <c r="HK242" s="106">
        <f>Juniori!HK61</f>
        <v>0</v>
      </c>
      <c r="HL242" s="106">
        <f>Juniori!HL61</f>
        <v>0</v>
      </c>
      <c r="HM242" s="106">
        <f>Juniori!HM61</f>
        <v>0</v>
      </c>
      <c r="HN242" s="106">
        <f>Juniori!HN61</f>
        <v>0</v>
      </c>
      <c r="HO242" s="106">
        <f>Juniori!HO61</f>
        <v>0</v>
      </c>
      <c r="HP242" s="106">
        <f>Juniori!HP61</f>
        <v>0</v>
      </c>
      <c r="HQ242" s="106">
        <f>Juniori!HQ61</f>
        <v>0</v>
      </c>
      <c r="HR242" s="106">
        <f>Juniori!HR61</f>
        <v>0</v>
      </c>
      <c r="HS242" s="106">
        <f>Juniori!HS61</f>
        <v>0</v>
      </c>
      <c r="HT242" s="106">
        <f>Juniori!HT61</f>
        <v>0</v>
      </c>
      <c r="HU242" s="106">
        <f>Juniori!HU61</f>
        <v>0</v>
      </c>
      <c r="HV242" s="106">
        <f>Juniori!HV61</f>
        <v>0</v>
      </c>
      <c r="HW242" s="106">
        <f>Juniori!HW61</f>
        <v>0</v>
      </c>
      <c r="HX242" s="106">
        <f>Juniori!HX61</f>
        <v>0</v>
      </c>
      <c r="HY242" s="106">
        <f>Juniori!HY61</f>
        <v>0</v>
      </c>
      <c r="HZ242" s="106">
        <f>Juniori!HZ61</f>
        <v>0</v>
      </c>
      <c r="IA242" s="106">
        <f>Juniori!IA61</f>
        <v>0</v>
      </c>
      <c r="IB242" s="106">
        <f>Juniori!IB61</f>
        <v>0</v>
      </c>
      <c r="IC242" s="106">
        <f>Juniori!IC61</f>
        <v>0</v>
      </c>
      <c r="ID242" s="106">
        <f>Juniori!ID61</f>
        <v>0</v>
      </c>
      <c r="IE242" s="106">
        <f>Juniori!IE61</f>
        <v>0</v>
      </c>
      <c r="IF242" s="106">
        <f>Juniori!IF61</f>
        <v>0</v>
      </c>
      <c r="IG242" s="106">
        <f>Juniori!IG61</f>
        <v>0</v>
      </c>
      <c r="IH242" s="106">
        <f>Juniori!IH61</f>
        <v>0</v>
      </c>
      <c r="II242" s="106">
        <f>Juniori!II61</f>
        <v>0</v>
      </c>
      <c r="IJ242" s="106">
        <f>Juniori!IJ61</f>
        <v>0</v>
      </c>
      <c r="IK242" s="106">
        <f>Juniori!IK61</f>
        <v>0</v>
      </c>
      <c r="IL242" s="106">
        <f>Juniori!IL61</f>
        <v>0</v>
      </c>
      <c r="IM242" s="106">
        <f>Juniori!IM61</f>
        <v>0</v>
      </c>
      <c r="IN242" s="106">
        <f>Juniori!IN61</f>
        <v>0</v>
      </c>
      <c r="IO242" s="106">
        <f>Juniori!IO61</f>
        <v>0</v>
      </c>
      <c r="IP242" s="106">
        <f>Juniori!IP61</f>
        <v>0</v>
      </c>
      <c r="IQ242" s="106">
        <f>Juniori!IQ61</f>
        <v>0</v>
      </c>
      <c r="IR242" s="106">
        <f>Juniori!IR61</f>
        <v>0</v>
      </c>
      <c r="IS242" s="106">
        <f>Juniori!IS61</f>
        <v>0</v>
      </c>
      <c r="IT242" s="106">
        <f>Juniori!IT61</f>
        <v>0</v>
      </c>
      <c r="IU242" s="106">
        <f>Juniori!IU61</f>
        <v>0</v>
      </c>
      <c r="IV242" s="106">
        <f>Juniori!IV61</f>
        <v>0</v>
      </c>
      <c r="IW242" s="106">
        <f>Juniori!IW61</f>
        <v>0</v>
      </c>
      <c r="IX242" s="106">
        <f>Juniori!IX61</f>
        <v>0</v>
      </c>
      <c r="IY242" s="106">
        <f>Juniori!IY61</f>
        <v>0</v>
      </c>
      <c r="IZ242" s="106">
        <f>Juniori!IZ61</f>
        <v>0</v>
      </c>
      <c r="JA242" s="106">
        <f>Juniori!JA61</f>
        <v>0</v>
      </c>
      <c r="JB242" s="106">
        <f>Juniori!JB61</f>
        <v>0</v>
      </c>
      <c r="JC242" s="106">
        <f>Juniori!JC61</f>
        <v>0</v>
      </c>
      <c r="JD242" s="106">
        <f>Juniori!JD61</f>
        <v>0</v>
      </c>
      <c r="JE242" s="106">
        <f>Juniori!JE61</f>
        <v>0</v>
      </c>
      <c r="JF242" s="106">
        <f>Juniori!JF61</f>
        <v>0</v>
      </c>
      <c r="JG242" s="106">
        <f>Juniori!JG61</f>
        <v>0</v>
      </c>
      <c r="JH242" s="106">
        <f>Juniori!JH61</f>
        <v>0</v>
      </c>
      <c r="JI242" s="106">
        <f>Juniori!JI61</f>
        <v>0</v>
      </c>
      <c r="JJ242" s="106">
        <f>Juniori!JJ61</f>
        <v>0</v>
      </c>
      <c r="JK242" s="106">
        <f>Juniori!JK61</f>
        <v>0</v>
      </c>
      <c r="JL242" s="106">
        <f>Juniori!JL61</f>
        <v>0</v>
      </c>
      <c r="JM242" s="106">
        <f>Juniori!JM61</f>
        <v>0</v>
      </c>
      <c r="JN242" s="106">
        <f>Juniori!JN61</f>
        <v>0</v>
      </c>
      <c r="JO242" s="106">
        <f>Juniori!JO61</f>
        <v>0</v>
      </c>
      <c r="JP242" s="106">
        <f>Juniori!JP61</f>
        <v>0</v>
      </c>
      <c r="JQ242" s="106">
        <f>Juniori!JQ61</f>
        <v>0</v>
      </c>
      <c r="JR242" s="106">
        <f>Juniori!JR61</f>
        <v>0</v>
      </c>
      <c r="JS242" s="106">
        <f>Juniori!JS61</f>
        <v>0</v>
      </c>
      <c r="JT242" s="106">
        <f>Juniori!JT61</f>
        <v>0</v>
      </c>
      <c r="JU242" s="106">
        <f>Juniori!JU61</f>
        <v>0</v>
      </c>
      <c r="JV242" s="106">
        <f>Juniori!JV61</f>
        <v>0</v>
      </c>
      <c r="JW242" s="106">
        <f>Juniori!JW61</f>
        <v>0</v>
      </c>
      <c r="JX242" s="106">
        <f>Juniori!JX61</f>
        <v>0</v>
      </c>
      <c r="JY242" s="106">
        <f>Juniori!JY61</f>
        <v>0</v>
      </c>
      <c r="JZ242" s="106">
        <f>Juniori!JZ61</f>
        <v>0</v>
      </c>
      <c r="KA242" s="106">
        <f>Juniori!KA61</f>
        <v>0</v>
      </c>
      <c r="KB242" s="106">
        <f>Juniori!KB61</f>
        <v>0</v>
      </c>
      <c r="KC242" s="106">
        <f>Juniori!KC61</f>
        <v>0</v>
      </c>
      <c r="KD242" s="106">
        <f>Juniori!KD61</f>
        <v>0</v>
      </c>
      <c r="KE242" s="106">
        <f>Juniori!KE61</f>
        <v>0</v>
      </c>
      <c r="KF242" s="106">
        <f>Juniori!KF61</f>
        <v>0</v>
      </c>
      <c r="KG242" s="106">
        <f>Juniori!KG61</f>
        <v>0</v>
      </c>
      <c r="KH242" s="106">
        <f>Juniori!KH61</f>
        <v>0</v>
      </c>
      <c r="KI242" s="106">
        <f>Juniori!KI61</f>
        <v>0</v>
      </c>
      <c r="KJ242" s="106">
        <f>Juniori!KJ61</f>
        <v>0</v>
      </c>
      <c r="KK242" s="106">
        <f>Juniori!KK61</f>
        <v>0</v>
      </c>
      <c r="KL242" s="106">
        <f>Juniori!KL61</f>
        <v>0</v>
      </c>
      <c r="KM242" s="106">
        <f>Juniori!KM61</f>
        <v>0</v>
      </c>
      <c r="KN242" s="106">
        <f>Juniori!KN61</f>
        <v>0</v>
      </c>
      <c r="KO242" s="106">
        <f>Juniori!KO61</f>
        <v>0</v>
      </c>
      <c r="KP242" s="106">
        <f>Juniori!KP61</f>
        <v>0</v>
      </c>
      <c r="KQ242" s="106">
        <f>Juniori!KQ61</f>
        <v>0</v>
      </c>
      <c r="KR242" s="106">
        <f>Juniori!KR61</f>
        <v>0</v>
      </c>
      <c r="KS242" s="106">
        <f>Juniori!KS61</f>
        <v>0</v>
      </c>
      <c r="KT242" s="106">
        <f>Juniori!KT61</f>
        <v>0</v>
      </c>
      <c r="KU242" s="106">
        <f>Juniori!KU61</f>
        <v>0</v>
      </c>
      <c r="KV242" s="106">
        <f>Juniori!KV61</f>
        <v>0</v>
      </c>
      <c r="KW242" s="106">
        <f>Juniori!KW61</f>
        <v>0</v>
      </c>
      <c r="KX242" s="106">
        <f>Juniori!KX61</f>
        <v>0</v>
      </c>
      <c r="KY242" s="106">
        <f>Juniori!KY61</f>
        <v>0</v>
      </c>
      <c r="KZ242" s="106">
        <f>Juniori!KZ61</f>
        <v>0</v>
      </c>
      <c r="LA242" s="106">
        <f>Juniori!LA61</f>
        <v>0</v>
      </c>
      <c r="LB242" s="106">
        <f>Juniori!LB61</f>
        <v>0</v>
      </c>
      <c r="LC242" s="106">
        <f>Juniori!LC61</f>
        <v>0</v>
      </c>
      <c r="LD242" s="106">
        <f>Juniori!LD61</f>
        <v>0</v>
      </c>
      <c r="LE242" s="106">
        <f>Juniori!LE61</f>
        <v>0</v>
      </c>
      <c r="LF242" s="106">
        <f>Juniori!LF61</f>
        <v>0</v>
      </c>
      <c r="LG242" s="106">
        <f>Juniori!LG61</f>
        <v>0</v>
      </c>
      <c r="LH242" s="106">
        <f>Juniori!LH61</f>
        <v>0</v>
      </c>
      <c r="LI242" s="106">
        <f>Juniori!LI61</f>
        <v>0</v>
      </c>
      <c r="LJ242" s="106">
        <f>Juniori!LJ61</f>
        <v>0</v>
      </c>
      <c r="LK242" s="106">
        <f>Juniori!LK61</f>
        <v>0</v>
      </c>
      <c r="LL242" s="106">
        <f>Juniori!LL61</f>
        <v>0</v>
      </c>
      <c r="LM242" s="106">
        <f>Juniori!LM61</f>
        <v>0</v>
      </c>
      <c r="LN242" s="106">
        <f>Juniori!LN61</f>
        <v>0</v>
      </c>
      <c r="LO242" s="106">
        <f>Juniori!LO61</f>
        <v>0</v>
      </c>
      <c r="LP242" s="106">
        <f>Juniori!LP61</f>
        <v>0</v>
      </c>
      <c r="LQ242" s="106">
        <f>Juniori!LQ61</f>
        <v>0</v>
      </c>
      <c r="LR242" s="106">
        <f>Juniori!LR61</f>
        <v>0</v>
      </c>
      <c r="LS242" s="106">
        <f>Juniori!LS61</f>
        <v>0</v>
      </c>
      <c r="LT242" s="106">
        <f>Juniori!LT61</f>
        <v>0</v>
      </c>
      <c r="LU242" s="106">
        <f>Juniori!LU61</f>
        <v>0</v>
      </c>
      <c r="LV242" s="106">
        <f>Juniori!LV61</f>
        <v>0</v>
      </c>
      <c r="LW242" s="106">
        <f>Juniori!LW61</f>
        <v>0</v>
      </c>
      <c r="LX242" s="106">
        <f>Juniori!LX61</f>
        <v>0</v>
      </c>
      <c r="LY242" s="106">
        <f>Juniori!LY61</f>
        <v>0</v>
      </c>
      <c r="LZ242" s="106">
        <f>Juniori!LZ61</f>
        <v>0</v>
      </c>
      <c r="MA242" s="106">
        <f>Juniori!MA61</f>
        <v>0</v>
      </c>
      <c r="MB242" s="106">
        <f>Juniori!MB61</f>
        <v>0</v>
      </c>
      <c r="MC242" s="106">
        <f>Juniori!MC61</f>
        <v>0</v>
      </c>
      <c r="MD242" s="106">
        <f>Juniori!MD61</f>
        <v>0</v>
      </c>
      <c r="ME242" s="106">
        <f>Juniori!ME61</f>
        <v>0</v>
      </c>
      <c r="MF242" s="106">
        <f>Juniori!MF61</f>
        <v>0</v>
      </c>
      <c r="MG242" s="106">
        <f>Juniori!MG61</f>
        <v>0</v>
      </c>
      <c r="MH242" s="106">
        <f>Juniori!MH61</f>
        <v>0</v>
      </c>
      <c r="MI242" s="106">
        <f>Juniori!MI61</f>
        <v>0</v>
      </c>
      <c r="MJ242" s="106">
        <f>Juniori!MJ61</f>
        <v>0</v>
      </c>
      <c r="MK242" s="106">
        <f>Juniori!MK61</f>
        <v>0</v>
      </c>
      <c r="ML242" s="106">
        <f>Juniori!ML61</f>
        <v>0</v>
      </c>
      <c r="MM242" s="106">
        <f>Juniori!MM61</f>
        <v>0</v>
      </c>
      <c r="MN242" s="106">
        <f>Juniori!MN61</f>
        <v>0</v>
      </c>
      <c r="MO242" s="106">
        <f>Juniori!MO61</f>
        <v>0</v>
      </c>
      <c r="MP242" s="106">
        <f>Juniori!MP61</f>
        <v>0</v>
      </c>
      <c r="MQ242" s="106">
        <f>Juniori!MQ61</f>
        <v>0</v>
      </c>
      <c r="MR242" s="106">
        <f>Juniori!MR61</f>
        <v>0</v>
      </c>
      <c r="MS242" s="106">
        <f>Juniori!MS61</f>
        <v>0</v>
      </c>
      <c r="MT242" s="106">
        <f>Juniori!MT61</f>
        <v>0</v>
      </c>
      <c r="MU242" s="106">
        <f>Juniori!MU61</f>
        <v>0</v>
      </c>
      <c r="MV242" s="106">
        <f>Juniori!MV61</f>
        <v>0</v>
      </c>
      <c r="MW242" s="106">
        <f>Juniori!MW61</f>
        <v>0</v>
      </c>
      <c r="MX242" s="106">
        <f>Juniori!MX61</f>
        <v>0</v>
      </c>
      <c r="MY242" s="106">
        <f>Juniori!MY61</f>
        <v>0</v>
      </c>
      <c r="MZ242" s="106">
        <f>Juniori!MZ61</f>
        <v>0</v>
      </c>
      <c r="NA242" s="106">
        <f>Juniori!NA61</f>
        <v>0</v>
      </c>
      <c r="NB242" s="106">
        <f>Juniori!NB61</f>
        <v>0</v>
      </c>
      <c r="NC242" s="106">
        <f>Juniori!NC61</f>
        <v>0</v>
      </c>
      <c r="ND242" s="106">
        <f>Juniori!ND61</f>
        <v>0</v>
      </c>
      <c r="NE242" s="106">
        <f>Juniori!NE61</f>
        <v>0</v>
      </c>
      <c r="NF242" s="106">
        <f>Juniori!NF61</f>
        <v>0</v>
      </c>
      <c r="NG242" s="106">
        <f>Juniori!NG61</f>
        <v>0</v>
      </c>
      <c r="NH242" s="106">
        <f>Juniori!NH61</f>
        <v>0</v>
      </c>
      <c r="NI242" s="106">
        <f>Juniori!NI61</f>
        <v>0</v>
      </c>
      <c r="NJ242" s="106">
        <f>Juniori!NJ61</f>
        <v>0</v>
      </c>
      <c r="NK242" s="106">
        <f>Juniori!NK61</f>
        <v>0</v>
      </c>
      <c r="NL242" s="106">
        <f>Juniori!NL61</f>
        <v>0</v>
      </c>
      <c r="NM242" s="106">
        <f>Juniori!NM61</f>
        <v>0</v>
      </c>
      <c r="NN242" s="106">
        <f>Juniori!NN61</f>
        <v>0</v>
      </c>
      <c r="NO242" s="106">
        <f>Juniori!NO61</f>
        <v>0</v>
      </c>
      <c r="NP242" s="106">
        <f>Juniori!NP61</f>
        <v>0</v>
      </c>
      <c r="NQ242" s="106">
        <f>Juniori!NQ61</f>
        <v>0</v>
      </c>
      <c r="NR242" s="106">
        <f>Juniori!NR61</f>
        <v>0</v>
      </c>
      <c r="NS242" s="106">
        <f>Juniori!NS61</f>
        <v>0</v>
      </c>
      <c r="NT242" s="106">
        <f>Juniori!NT61</f>
        <v>0</v>
      </c>
      <c r="NU242" s="106">
        <f>Juniori!NU61</f>
        <v>0</v>
      </c>
      <c r="NV242" s="106">
        <f>Juniori!NV61</f>
        <v>0</v>
      </c>
      <c r="NW242" s="106">
        <f>Juniori!NW61</f>
        <v>0</v>
      </c>
      <c r="NX242" s="106">
        <f>Juniori!NX61</f>
        <v>0</v>
      </c>
      <c r="NY242" s="106">
        <f>Juniori!NY61</f>
        <v>0</v>
      </c>
      <c r="NZ242" s="106">
        <f>Juniori!NZ61</f>
        <v>0</v>
      </c>
      <c r="OA242" s="106">
        <f>Juniori!OA61</f>
        <v>0</v>
      </c>
      <c r="OB242" s="106">
        <f>Juniori!OB61</f>
        <v>0</v>
      </c>
      <c r="OC242" s="106">
        <f>Juniori!OC61</f>
        <v>0</v>
      </c>
      <c r="OD242" s="106">
        <f>Juniori!OD61</f>
        <v>0</v>
      </c>
      <c r="OE242" s="106">
        <f>Juniori!OE61</f>
        <v>0</v>
      </c>
      <c r="OF242" s="106">
        <f>Juniori!OF61</f>
        <v>0</v>
      </c>
      <c r="OG242" s="106">
        <f>Juniori!OG61</f>
        <v>0</v>
      </c>
      <c r="OH242" s="106">
        <f>Juniori!OH61</f>
        <v>0</v>
      </c>
      <c r="OI242" s="106">
        <f>Juniori!OI61</f>
        <v>0</v>
      </c>
      <c r="OJ242" s="106">
        <f>Juniori!OJ61</f>
        <v>0</v>
      </c>
      <c r="OK242" s="106">
        <f>Juniori!OK61</f>
        <v>0</v>
      </c>
      <c r="OL242" s="106">
        <f>Juniori!OL61</f>
        <v>0</v>
      </c>
      <c r="OM242" s="106">
        <f>Juniori!OM61</f>
        <v>0</v>
      </c>
      <c r="ON242" s="106">
        <f>Juniori!ON61</f>
        <v>0</v>
      </c>
      <c r="OO242" s="106">
        <f>Juniori!OO61</f>
        <v>0</v>
      </c>
      <c r="OP242" s="106">
        <f>Juniori!OP61</f>
        <v>0</v>
      </c>
      <c r="OQ242" s="106">
        <f>Juniori!OQ61</f>
        <v>0</v>
      </c>
      <c r="OR242" s="106">
        <f>Juniori!OR61</f>
        <v>0</v>
      </c>
      <c r="OS242" s="106">
        <f>Juniori!OS61</f>
        <v>0</v>
      </c>
      <c r="OT242" s="106">
        <f>Juniori!OT61</f>
        <v>0</v>
      </c>
      <c r="OU242" s="106">
        <f>Juniori!OU61</f>
        <v>0</v>
      </c>
      <c r="OV242" s="106">
        <f>Juniori!OV61</f>
        <v>0</v>
      </c>
      <c r="OW242" s="106">
        <f>Juniori!OW61</f>
        <v>0</v>
      </c>
      <c r="OX242" s="106">
        <f>Juniori!OX61</f>
        <v>0</v>
      </c>
      <c r="OY242" s="106">
        <f>Juniori!OY61</f>
        <v>0</v>
      </c>
      <c r="OZ242" s="106">
        <f>Juniori!OZ61</f>
        <v>0</v>
      </c>
      <c r="PA242" s="106">
        <f>Juniori!PA61</f>
        <v>0</v>
      </c>
      <c r="PB242" s="106">
        <f>Juniori!PB61</f>
        <v>0</v>
      </c>
      <c r="PC242" s="106">
        <f>Juniori!PC61</f>
        <v>0</v>
      </c>
      <c r="PD242" s="106">
        <f>Juniori!PD61</f>
        <v>0</v>
      </c>
      <c r="PE242" s="106">
        <f>Juniori!PE61</f>
        <v>0</v>
      </c>
      <c r="PF242" s="106">
        <f>Juniori!PF61</f>
        <v>0</v>
      </c>
      <c r="PG242" s="106">
        <f>Juniori!PG61</f>
        <v>0</v>
      </c>
      <c r="PH242" s="106">
        <f>Juniori!PH61</f>
        <v>0</v>
      </c>
      <c r="PI242" s="106">
        <f>Juniori!PI61</f>
        <v>0</v>
      </c>
      <c r="PJ242" s="106">
        <f>Juniori!PJ61</f>
        <v>0</v>
      </c>
      <c r="PK242" s="106">
        <f>Juniori!PK61</f>
        <v>0</v>
      </c>
      <c r="PL242" s="106">
        <f>Juniori!PL61</f>
        <v>0</v>
      </c>
      <c r="PM242" s="106">
        <f>Juniori!PM61</f>
        <v>0</v>
      </c>
      <c r="PN242" s="106">
        <f>Juniori!PN61</f>
        <v>0</v>
      </c>
      <c r="PO242" s="106">
        <f>Juniori!PO61</f>
        <v>0</v>
      </c>
      <c r="PP242" s="106">
        <f>Juniori!PP61</f>
        <v>0</v>
      </c>
      <c r="PQ242" s="106">
        <f>Juniori!PQ61</f>
        <v>0</v>
      </c>
      <c r="PR242" s="106">
        <f>Juniori!PR61</f>
        <v>0</v>
      </c>
      <c r="PS242" s="106">
        <f>Juniori!PS61</f>
        <v>0</v>
      </c>
      <c r="PT242" s="106">
        <f>Juniori!PT61</f>
        <v>0</v>
      </c>
      <c r="PU242" s="106">
        <f>Juniori!PU61</f>
        <v>0</v>
      </c>
      <c r="PV242" s="106">
        <f>Juniori!PV61</f>
        <v>0</v>
      </c>
      <c r="PW242" s="106">
        <f>Juniori!PW61</f>
        <v>0</v>
      </c>
      <c r="PX242" s="106">
        <f>Juniori!PX61</f>
        <v>0</v>
      </c>
      <c r="PY242" s="106">
        <f>Juniori!PY61</f>
        <v>0</v>
      </c>
      <c r="PZ242" s="106">
        <f>Juniori!PZ61</f>
        <v>0</v>
      </c>
      <c r="QA242" s="106">
        <f>Juniori!QA61</f>
        <v>0</v>
      </c>
      <c r="QB242" s="106">
        <f>Juniori!QB61</f>
        <v>0</v>
      </c>
      <c r="QC242" s="106">
        <f>Juniori!QC61</f>
        <v>0</v>
      </c>
      <c r="QD242" s="106">
        <f>Juniori!QD61</f>
        <v>0</v>
      </c>
      <c r="QE242" s="106">
        <f>Juniori!QE61</f>
        <v>0</v>
      </c>
      <c r="QF242" s="106">
        <f>Juniori!QF61</f>
        <v>0</v>
      </c>
      <c r="QG242" s="106">
        <f>Juniori!QG61</f>
        <v>0</v>
      </c>
      <c r="QH242" s="106">
        <f>Juniori!QH61</f>
        <v>0</v>
      </c>
      <c r="QI242" s="106">
        <f>Juniori!QI61</f>
        <v>0</v>
      </c>
      <c r="QJ242" s="106">
        <f>Juniori!QJ61</f>
        <v>0</v>
      </c>
      <c r="QK242" s="106">
        <f>Juniori!QK61</f>
        <v>0</v>
      </c>
      <c r="QL242" s="106">
        <f>Juniori!QL61</f>
        <v>0</v>
      </c>
      <c r="QM242" s="106">
        <f>Juniori!QM61</f>
        <v>0</v>
      </c>
      <c r="QN242" s="106">
        <f>Juniori!QN61</f>
        <v>0</v>
      </c>
      <c r="QO242" s="106">
        <f>Juniori!QO61</f>
        <v>0</v>
      </c>
      <c r="QP242" s="106">
        <f>Juniori!QP61</f>
        <v>0</v>
      </c>
      <c r="QQ242" s="106">
        <f>Juniori!QQ61</f>
        <v>0</v>
      </c>
      <c r="QR242" s="106">
        <f>Juniori!QR61</f>
        <v>0</v>
      </c>
      <c r="QS242" s="106">
        <f>Juniori!QS61</f>
        <v>0</v>
      </c>
      <c r="QT242" s="106">
        <f>Juniori!QT61</f>
        <v>0</v>
      </c>
      <c r="QU242" s="106">
        <f>Juniori!QU61</f>
        <v>0</v>
      </c>
      <c r="QV242" s="106">
        <f>Juniori!QV61</f>
        <v>0</v>
      </c>
      <c r="QW242" s="106">
        <f>Juniori!QW61</f>
        <v>0</v>
      </c>
      <c r="QX242" s="106">
        <f>Juniori!QX61</f>
        <v>0</v>
      </c>
      <c r="QY242" s="106">
        <f>Juniori!QY61</f>
        <v>0</v>
      </c>
      <c r="QZ242" s="106">
        <f>Juniori!QZ61</f>
        <v>0</v>
      </c>
      <c r="RA242" s="106">
        <f>Juniori!RA61</f>
        <v>0</v>
      </c>
      <c r="RB242" s="106">
        <f>Juniori!RB61</f>
        <v>0</v>
      </c>
      <c r="RC242" s="106">
        <f>Juniori!RC61</f>
        <v>0</v>
      </c>
      <c r="RD242" s="106">
        <f>Juniori!RD61</f>
        <v>0</v>
      </c>
      <c r="RE242" s="106">
        <f>Juniori!RE61</f>
        <v>0</v>
      </c>
      <c r="RF242" s="106">
        <f>Juniori!RF61</f>
        <v>0</v>
      </c>
      <c r="RG242" s="106">
        <f>Juniori!RG61</f>
        <v>0</v>
      </c>
      <c r="RH242" s="106">
        <f>Juniori!RH61</f>
        <v>0</v>
      </c>
      <c r="RI242" s="106">
        <f>Juniori!RI61</f>
        <v>0</v>
      </c>
      <c r="RJ242" s="106">
        <f>Juniori!RJ61</f>
        <v>0</v>
      </c>
      <c r="RK242" s="106">
        <f>Juniori!RK61</f>
        <v>0</v>
      </c>
      <c r="RL242" s="106">
        <f>Juniori!RL61</f>
        <v>0</v>
      </c>
      <c r="RM242" s="106">
        <f>Juniori!RM61</f>
        <v>0</v>
      </c>
      <c r="RN242" s="106">
        <f>Juniori!RN61</f>
        <v>0</v>
      </c>
      <c r="RO242" s="106">
        <f>Juniori!RO61</f>
        <v>0</v>
      </c>
      <c r="RP242" s="106">
        <f>Juniori!RP61</f>
        <v>0</v>
      </c>
      <c r="RQ242" s="106">
        <f>Juniori!RQ61</f>
        <v>0</v>
      </c>
      <c r="RR242" s="106">
        <f>Juniori!RR61</f>
        <v>0</v>
      </c>
      <c r="RS242" s="106">
        <f>Juniori!RS61</f>
        <v>0</v>
      </c>
      <c r="RT242" s="106">
        <f>Juniori!RT61</f>
        <v>0</v>
      </c>
      <c r="RU242" s="106">
        <f>Juniori!RU61</f>
        <v>0</v>
      </c>
      <c r="RV242" s="106">
        <f>Juniori!RV61</f>
        <v>0</v>
      </c>
      <c r="RW242" s="106">
        <f>Juniori!RW61</f>
        <v>0</v>
      </c>
      <c r="RX242" s="106">
        <f>Juniori!RX61</f>
        <v>0</v>
      </c>
      <c r="RY242" s="106">
        <f>Juniori!RY61</f>
        <v>0</v>
      </c>
      <c r="RZ242" s="106">
        <f>Juniori!RZ61</f>
        <v>0</v>
      </c>
      <c r="SA242" s="106">
        <f>Juniori!SA61</f>
        <v>0</v>
      </c>
      <c r="SB242" s="106">
        <f>Juniori!SB61</f>
        <v>0</v>
      </c>
      <c r="SC242" s="106">
        <f>Juniori!SC61</f>
        <v>0</v>
      </c>
      <c r="SD242" s="106">
        <f>Juniori!SD61</f>
        <v>0</v>
      </c>
      <c r="SE242" s="106">
        <f>Juniori!SE61</f>
        <v>0</v>
      </c>
      <c r="SF242" s="106">
        <f>Juniori!SF61</f>
        <v>0</v>
      </c>
      <c r="SG242" s="106">
        <f>Juniori!SG61</f>
        <v>0</v>
      </c>
      <c r="SH242" s="106">
        <f>Juniori!SH61</f>
        <v>0</v>
      </c>
      <c r="SI242" s="106">
        <f>Juniori!SI61</f>
        <v>0</v>
      </c>
      <c r="SJ242" s="106">
        <f>Juniori!SJ61</f>
        <v>0</v>
      </c>
      <c r="SK242" s="106">
        <f>Juniori!SK61</f>
        <v>0</v>
      </c>
      <c r="SL242" s="106">
        <f>Juniori!SL61</f>
        <v>0</v>
      </c>
      <c r="SM242" s="106">
        <f>Juniori!SM61</f>
        <v>0</v>
      </c>
      <c r="SN242" s="106">
        <f>Juniori!SN61</f>
        <v>0</v>
      </c>
      <c r="SO242" s="106">
        <f>Juniori!SO61</f>
        <v>0</v>
      </c>
      <c r="SP242" s="106">
        <f>Juniori!SP61</f>
        <v>0</v>
      </c>
      <c r="SQ242" s="106">
        <f>Juniori!SQ61</f>
        <v>0</v>
      </c>
      <c r="SR242" s="106">
        <f>Juniori!SR61</f>
        <v>0</v>
      </c>
      <c r="SS242" s="106">
        <f>Juniori!SS61</f>
        <v>0</v>
      </c>
      <c r="ST242" s="106">
        <f>Juniori!ST61</f>
        <v>0</v>
      </c>
      <c r="SU242" s="106">
        <f>Juniori!SU61</f>
        <v>0</v>
      </c>
      <c r="SV242" s="106">
        <f>Juniori!SV61</f>
        <v>0</v>
      </c>
      <c r="SW242" s="106">
        <f>Juniori!SW61</f>
        <v>0</v>
      </c>
      <c r="SX242" s="106">
        <f>Juniori!SX61</f>
        <v>0</v>
      </c>
      <c r="SY242" s="106">
        <f>Juniori!SY61</f>
        <v>0</v>
      </c>
      <c r="SZ242" s="106">
        <f>Juniori!SZ61</f>
        <v>0</v>
      </c>
      <c r="TA242" s="106">
        <f>Juniori!TA61</f>
        <v>0</v>
      </c>
      <c r="TB242" s="106">
        <f>Juniori!TB61</f>
        <v>0</v>
      </c>
    </row>
    <row r="243" spans="1:522" s="1" customFormat="1" ht="18" customHeight="1" x14ac:dyDescent="0.25">
      <c r="A243" s="12"/>
      <c r="B243" s="11" t="s">
        <v>439</v>
      </c>
      <c r="C243" s="1">
        <v>9235</v>
      </c>
      <c r="E243" s="4" t="s">
        <v>438</v>
      </c>
      <c r="F243" s="1">
        <v>9665</v>
      </c>
      <c r="G243" s="9" t="s">
        <v>100</v>
      </c>
      <c r="H243" s="4" t="s">
        <v>52</v>
      </c>
      <c r="I243" s="1">
        <f t="shared" si="30"/>
        <v>0</v>
      </c>
      <c r="J243" s="12">
        <f>Tabuľka3[[#This Row],[Stĺpec9]]</f>
        <v>0</v>
      </c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  <c r="BR243" s="106"/>
      <c r="BS243" s="106"/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  <c r="CL243" s="106"/>
      <c r="CM243" s="106"/>
      <c r="CN243" s="106"/>
      <c r="CO243" s="106"/>
      <c r="CP243" s="106"/>
      <c r="CQ243" s="106"/>
      <c r="CR243" s="106"/>
      <c r="CS243" s="106"/>
      <c r="CT243" s="106"/>
      <c r="CU243" s="106"/>
      <c r="CV243" s="106"/>
      <c r="CW243" s="106"/>
      <c r="CX243" s="106"/>
      <c r="CY243" s="106"/>
      <c r="CZ243" s="106"/>
      <c r="DA243" s="106"/>
      <c r="DB243" s="106"/>
      <c r="DC243" s="106"/>
      <c r="DD243" s="106"/>
      <c r="DE243" s="106"/>
      <c r="DF243" s="106"/>
      <c r="DG243" s="106"/>
      <c r="DH243" s="106"/>
      <c r="DI243" s="106"/>
      <c r="DJ243" s="106"/>
      <c r="DK243" s="106"/>
      <c r="DL243" s="106"/>
      <c r="DM243" s="106"/>
      <c r="DN243" s="106"/>
      <c r="DO243" s="106"/>
      <c r="DP243" s="106"/>
      <c r="DQ243" s="106"/>
      <c r="DR243" s="106"/>
      <c r="DS243" s="106"/>
      <c r="DT243" s="106"/>
      <c r="DU243" s="106"/>
      <c r="DV243" s="106"/>
      <c r="DW243" s="106"/>
      <c r="DX243" s="106"/>
      <c r="DY243" s="106"/>
      <c r="DZ243" s="106"/>
      <c r="EA243" s="106"/>
      <c r="EB243" s="106"/>
      <c r="EC243" s="106"/>
      <c r="ED243" s="106"/>
      <c r="EE243" s="106"/>
      <c r="EF243" s="106"/>
      <c r="EG243" s="106"/>
      <c r="EH243" s="106"/>
      <c r="EI243" s="106"/>
      <c r="EJ243" s="106"/>
      <c r="EK243" s="106"/>
      <c r="EL243" s="106"/>
      <c r="EM243" s="106"/>
      <c r="EN243" s="106"/>
      <c r="EO243" s="106"/>
      <c r="EP243" s="106"/>
      <c r="EQ243" s="106"/>
      <c r="ER243" s="106"/>
      <c r="ES243" s="106"/>
      <c r="ET243" s="106"/>
      <c r="EU243" s="106"/>
      <c r="EV243" s="106"/>
      <c r="EW243" s="106"/>
      <c r="EX243" s="106"/>
      <c r="EY243" s="106"/>
      <c r="EZ243" s="106"/>
      <c r="FA243" s="106"/>
      <c r="FB243" s="106"/>
      <c r="FC243" s="106"/>
      <c r="FD243" s="106"/>
      <c r="FE243" s="106"/>
      <c r="FF243" s="106"/>
      <c r="FG243" s="106"/>
      <c r="FH243" s="106"/>
      <c r="FI243" s="106"/>
      <c r="FJ243" s="106"/>
      <c r="FK243" s="106"/>
      <c r="FL243" s="106"/>
      <c r="FM243" s="106"/>
      <c r="FN243" s="106"/>
      <c r="FO243" s="106"/>
      <c r="FP243" s="106"/>
      <c r="FQ243" s="106"/>
      <c r="FR243" s="106"/>
      <c r="FS243" s="106"/>
      <c r="FT243" s="106"/>
      <c r="FU243" s="106"/>
      <c r="FV243" s="106"/>
      <c r="FW243" s="106"/>
      <c r="FX243" s="106"/>
      <c r="FY243" s="106" t="s">
        <v>307</v>
      </c>
      <c r="FZ243" s="106"/>
      <c r="GA243" s="106"/>
      <c r="GB243" s="106"/>
      <c r="GC243" s="106"/>
      <c r="GD243" s="106"/>
      <c r="GE243" s="106"/>
      <c r="GF243" s="106"/>
      <c r="GG243" s="106"/>
      <c r="GH243" s="106"/>
      <c r="GI243" s="106"/>
      <c r="GJ243" s="106"/>
      <c r="GK243" s="106"/>
      <c r="GL243" s="106"/>
      <c r="GM243" s="106"/>
      <c r="GN243" s="106"/>
      <c r="GO243" s="106"/>
      <c r="GP243" s="106"/>
      <c r="GQ243" s="106"/>
      <c r="GR243" s="106"/>
      <c r="GS243" s="106"/>
      <c r="GT243" s="106"/>
      <c r="GU243" s="106"/>
      <c r="GV243" s="106"/>
      <c r="GW243" s="106"/>
      <c r="GX243" s="106"/>
      <c r="GY243" s="106"/>
      <c r="GZ243" s="106"/>
      <c r="HA243" s="106"/>
      <c r="HB243" s="106"/>
      <c r="HC243" s="106"/>
      <c r="HD243" s="106"/>
      <c r="HE243" s="106"/>
      <c r="HF243" s="106"/>
      <c r="HG243" s="106"/>
      <c r="HH243" s="106"/>
      <c r="HI243" s="106"/>
      <c r="HJ243" s="106"/>
      <c r="HK243" s="106"/>
      <c r="HL243" s="106"/>
      <c r="HM243" s="106"/>
      <c r="HN243" s="106"/>
      <c r="HO243" s="106"/>
      <c r="HP243" s="106"/>
      <c r="HQ243" s="106"/>
      <c r="HR243" s="106"/>
      <c r="HS243" s="106"/>
      <c r="HT243" s="106"/>
      <c r="HU243" s="106"/>
      <c r="HV243" s="106"/>
      <c r="HW243" s="106"/>
      <c r="HX243" s="106"/>
      <c r="HY243" s="106"/>
      <c r="HZ243" s="106"/>
      <c r="IA243" s="106"/>
      <c r="IB243" s="106"/>
      <c r="IC243" s="106"/>
      <c r="ID243" s="106"/>
      <c r="IE243" s="106"/>
      <c r="IF243" s="106"/>
      <c r="IG243" s="106"/>
      <c r="IH243" s="106"/>
      <c r="II243" s="106"/>
      <c r="IJ243" s="106"/>
      <c r="IK243" s="106"/>
      <c r="IL243" s="106"/>
      <c r="IM243" s="106"/>
      <c r="IN243" s="106"/>
      <c r="IO243" s="106"/>
      <c r="IP243" s="106"/>
      <c r="IQ243" s="106"/>
      <c r="IR243" s="106"/>
      <c r="IS243" s="106"/>
      <c r="IT243" s="106"/>
      <c r="IU243" s="106"/>
      <c r="IV243" s="106"/>
      <c r="IW243" s="106"/>
      <c r="IX243" s="106"/>
      <c r="IY243" s="106"/>
      <c r="IZ243" s="106"/>
      <c r="JA243" s="106"/>
      <c r="JB243" s="106"/>
      <c r="JC243" s="106"/>
      <c r="JD243" s="106"/>
      <c r="JE243" s="106"/>
      <c r="JF243" s="106"/>
      <c r="JG243" s="106"/>
      <c r="JH243" s="106"/>
      <c r="JI243" s="106"/>
      <c r="JJ243" s="106"/>
      <c r="JK243" s="106"/>
      <c r="JL243" s="106"/>
      <c r="JM243" s="106"/>
      <c r="JN243" s="106"/>
      <c r="JO243" s="106"/>
      <c r="JP243" s="106"/>
      <c r="JQ243" s="106"/>
      <c r="JR243" s="106"/>
      <c r="JS243" s="106"/>
      <c r="JT243" s="106"/>
      <c r="JU243" s="106"/>
      <c r="JV243" s="106"/>
      <c r="JW243" s="106"/>
      <c r="JX243" s="106"/>
      <c r="JY243" s="106"/>
      <c r="JZ243" s="106"/>
      <c r="KA243" s="106"/>
      <c r="KB243" s="106"/>
      <c r="KC243" s="106"/>
      <c r="KD243" s="106"/>
      <c r="KE243" s="106"/>
      <c r="KF243" s="106"/>
      <c r="KG243" s="106"/>
      <c r="KH243" s="106"/>
      <c r="KI243" s="106"/>
      <c r="KJ243" s="106"/>
      <c r="KK243" s="106"/>
      <c r="KL243" s="106"/>
      <c r="KM243" s="106"/>
      <c r="KN243" s="106"/>
      <c r="KO243" s="106"/>
      <c r="KP243" s="106"/>
      <c r="KQ243" s="106"/>
      <c r="KR243" s="106"/>
      <c r="KS243" s="106"/>
      <c r="KT243" s="106"/>
      <c r="KU243" s="106"/>
      <c r="KV243" s="106"/>
      <c r="KW243" s="106"/>
      <c r="KX243" s="106"/>
      <c r="KY243" s="106"/>
      <c r="KZ243" s="106"/>
      <c r="LA243" s="106"/>
      <c r="LB243" s="106"/>
      <c r="LC243" s="106"/>
      <c r="LD243" s="106"/>
      <c r="LE243" s="106"/>
      <c r="LF243" s="106"/>
      <c r="LG243" s="106"/>
      <c r="LH243" s="106"/>
      <c r="LI243" s="106"/>
      <c r="LJ243" s="106"/>
      <c r="LK243" s="106"/>
      <c r="LL243" s="106"/>
      <c r="LM243" s="106"/>
      <c r="LN243" s="106"/>
      <c r="LO243" s="106"/>
      <c r="LP243" s="106" t="s">
        <v>307</v>
      </c>
      <c r="LQ243" s="106" t="s">
        <v>307</v>
      </c>
      <c r="LR243" s="106"/>
      <c r="LS243" s="106"/>
      <c r="LT243" s="106"/>
      <c r="LU243" s="106"/>
      <c r="LV243" s="106"/>
      <c r="LW243" s="106"/>
      <c r="LX243" s="106"/>
      <c r="LY243" s="106"/>
      <c r="LZ243" s="106"/>
      <c r="MA243" s="106"/>
      <c r="MB243" s="106"/>
      <c r="MC243" s="106"/>
      <c r="MD243" s="106"/>
      <c r="ME243" s="106"/>
      <c r="MF243" s="106"/>
      <c r="MG243" s="106"/>
      <c r="MH243" s="106"/>
      <c r="MI243" s="106"/>
      <c r="MJ243" s="106"/>
      <c r="MK243" s="106"/>
      <c r="ML243" s="106"/>
      <c r="MM243" s="106"/>
      <c r="MN243" s="106"/>
      <c r="MO243" s="106"/>
      <c r="MP243" s="106"/>
      <c r="MQ243" s="106"/>
      <c r="MR243" s="106"/>
      <c r="MS243" s="106"/>
      <c r="MT243" s="106"/>
      <c r="MU243" s="106"/>
      <c r="MV243" s="106"/>
      <c r="MW243" s="106"/>
      <c r="MX243" s="106"/>
      <c r="MY243" s="106"/>
      <c r="MZ243" s="106"/>
      <c r="NA243" s="106"/>
      <c r="NB243" s="106"/>
      <c r="NC243" s="106"/>
      <c r="ND243" s="106"/>
      <c r="NE243" s="106"/>
      <c r="NF243" s="106"/>
      <c r="NG243" s="106"/>
      <c r="NH243" s="106"/>
      <c r="NI243" s="106"/>
      <c r="NJ243" s="106"/>
      <c r="NK243" s="106"/>
      <c r="NL243" s="106"/>
      <c r="NM243" s="106"/>
      <c r="NN243" s="106"/>
      <c r="NO243" s="106"/>
      <c r="NP243" s="106"/>
      <c r="NQ243" s="106"/>
      <c r="NR243" s="106"/>
      <c r="NS243" s="106"/>
      <c r="NT243" s="106"/>
      <c r="NU243" s="106"/>
      <c r="NV243" s="106"/>
      <c r="NW243" s="106"/>
      <c r="NX243" s="106"/>
      <c r="NY243" s="106"/>
      <c r="NZ243" s="106"/>
      <c r="OA243" s="106"/>
      <c r="OB243" s="106"/>
      <c r="OC243" s="106"/>
      <c r="OD243" s="106"/>
      <c r="OE243" s="106"/>
      <c r="OF243" s="106"/>
      <c r="OG243" s="106"/>
      <c r="OH243" s="106"/>
      <c r="OI243" s="106"/>
      <c r="OJ243" s="106"/>
      <c r="OK243" s="106"/>
      <c r="OL243" s="106"/>
      <c r="OM243" s="106"/>
      <c r="ON243" s="106"/>
      <c r="OO243" s="106"/>
      <c r="OP243" s="106"/>
      <c r="OQ243" s="106"/>
      <c r="OR243" s="106"/>
      <c r="OS243" s="106"/>
      <c r="OT243" s="106"/>
      <c r="OU243" s="106"/>
      <c r="OV243" s="106"/>
      <c r="OW243" s="106"/>
      <c r="OX243" s="106"/>
      <c r="OY243" s="106"/>
      <c r="OZ243" s="106"/>
      <c r="PA243" s="106"/>
      <c r="PB243" s="106"/>
      <c r="PC243" s="106"/>
      <c r="PD243" s="106"/>
      <c r="PE243" s="106"/>
      <c r="PF243" s="106"/>
      <c r="PG243" s="106"/>
      <c r="PH243" s="106"/>
      <c r="PI243" s="106"/>
      <c r="PJ243" s="106"/>
      <c r="PK243" s="106"/>
      <c r="PL243" s="106"/>
      <c r="PM243" s="106"/>
      <c r="PN243" s="106"/>
      <c r="PO243" s="106"/>
      <c r="PP243" s="106"/>
      <c r="PQ243" s="106"/>
      <c r="PR243" s="106"/>
      <c r="PS243" s="106"/>
      <c r="PT243" s="106"/>
      <c r="PU243" s="106"/>
      <c r="PV243" s="106"/>
      <c r="PW243" s="106"/>
      <c r="PX243" s="106"/>
      <c r="PY243" s="106"/>
      <c r="PZ243" s="106"/>
      <c r="QA243" s="106"/>
      <c r="QB243" s="106"/>
      <c r="QC243" s="106"/>
      <c r="QD243" s="106"/>
      <c r="QE243" s="106"/>
      <c r="QF243" s="106"/>
      <c r="QG243" s="106"/>
      <c r="QH243" s="106"/>
      <c r="QI243" s="106"/>
      <c r="QJ243" s="106"/>
      <c r="QK243" s="106"/>
      <c r="QL243" s="106"/>
      <c r="QM243" s="106"/>
      <c r="QN243" s="106"/>
      <c r="QO243" s="106"/>
      <c r="QP243" s="106"/>
      <c r="QQ243" s="106"/>
      <c r="QR243" s="106"/>
      <c r="QS243" s="106"/>
      <c r="QT243" s="106"/>
      <c r="QU243" s="106"/>
      <c r="QV243" s="106"/>
      <c r="QW243" s="106"/>
      <c r="QX243" s="106"/>
      <c r="QY243" s="106"/>
      <c r="QZ243" s="106"/>
      <c r="RA243" s="106"/>
      <c r="RB243" s="106"/>
      <c r="RC243" s="106"/>
      <c r="RD243" s="106"/>
      <c r="RE243" s="106"/>
      <c r="RF243" s="106"/>
      <c r="RG243" s="106"/>
      <c r="RH243" s="106"/>
      <c r="RI243" s="106"/>
      <c r="RJ243" s="106"/>
      <c r="RK243" s="106"/>
      <c r="RL243" s="106"/>
      <c r="RM243" s="106"/>
      <c r="RN243" s="106"/>
      <c r="RO243" s="106"/>
      <c r="RP243" s="106"/>
      <c r="RQ243" s="106"/>
      <c r="RR243" s="106"/>
      <c r="RS243" s="106"/>
      <c r="RT243" s="106"/>
      <c r="RU243" s="106"/>
      <c r="RV243" s="106"/>
      <c r="RW243" s="106"/>
      <c r="RX243" s="106"/>
      <c r="RY243" s="106"/>
      <c r="RZ243" s="106"/>
      <c r="SA243" s="106"/>
      <c r="SB243" s="106"/>
      <c r="SC243" s="106"/>
      <c r="SD243" s="106"/>
      <c r="SE243" s="106"/>
      <c r="SF243" s="106"/>
      <c r="SG243" s="106"/>
      <c r="SH243" s="106"/>
      <c r="SI243" s="106"/>
      <c r="SJ243" s="106"/>
      <c r="SK243" s="106"/>
      <c r="SL243" s="106"/>
      <c r="SM243" s="106"/>
      <c r="SN243" s="106"/>
      <c r="SO243" s="106"/>
      <c r="SP243" s="106"/>
      <c r="SQ243" s="106"/>
      <c r="SR243" s="106"/>
      <c r="SS243" s="106"/>
      <c r="ST243" s="106"/>
      <c r="SU243" s="106"/>
      <c r="SV243" s="106"/>
      <c r="SW243" s="106"/>
      <c r="SX243" s="106"/>
      <c r="SY243" s="106"/>
      <c r="SZ243" s="106"/>
      <c r="TA243" s="106"/>
      <c r="TB243" s="106"/>
    </row>
    <row r="244" spans="1:522" s="1" customFormat="1" ht="18" customHeight="1" x14ac:dyDescent="0.25">
      <c r="A244" s="12"/>
      <c r="B244" s="11" t="s">
        <v>185</v>
      </c>
      <c r="C244" s="1">
        <v>8885</v>
      </c>
      <c r="D244" s="1">
        <v>2010</v>
      </c>
      <c r="E244" s="4" t="s">
        <v>630</v>
      </c>
      <c r="F244" s="9">
        <v>10301</v>
      </c>
      <c r="G244" s="9" t="s">
        <v>100</v>
      </c>
      <c r="H244" s="4" t="s">
        <v>186</v>
      </c>
      <c r="I244" s="1">
        <f t="shared" si="30"/>
        <v>0</v>
      </c>
      <c r="J244" s="12">
        <f>Tabuľka3[[#This Row],[Stĺpec9]]</f>
        <v>0</v>
      </c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  <c r="BR244" s="106"/>
      <c r="BS244" s="106"/>
      <c r="BT244" s="106"/>
      <c r="BU244" s="106"/>
      <c r="BV244" s="106"/>
      <c r="BW244" s="106"/>
      <c r="BX244" s="106"/>
      <c r="BY244" s="106"/>
      <c r="BZ244" s="106"/>
      <c r="CA244" s="106"/>
      <c r="CB244" s="111"/>
      <c r="CC244" s="106"/>
      <c r="CD244" s="106"/>
      <c r="CE244" s="106"/>
      <c r="CF244" s="106"/>
      <c r="CG244" s="106"/>
      <c r="CH244" s="106"/>
      <c r="CI244" s="106"/>
      <c r="CJ244" s="106"/>
      <c r="CK244" s="106"/>
      <c r="CL244" s="106"/>
      <c r="CM244" s="106"/>
      <c r="CN244" s="106"/>
      <c r="CO244" s="106"/>
      <c r="CP244" s="106"/>
      <c r="CQ244" s="106"/>
      <c r="CR244" s="106"/>
      <c r="CS244" s="106"/>
      <c r="CT244" s="111"/>
      <c r="CU244" s="106"/>
      <c r="CV244" s="106"/>
      <c r="CW244" s="106"/>
      <c r="CX244" s="106"/>
      <c r="CY244" s="106"/>
      <c r="CZ244" s="106"/>
      <c r="DA244" s="106"/>
      <c r="DB244" s="106"/>
      <c r="DC244" s="106"/>
      <c r="DD244" s="106"/>
      <c r="DE244" s="106"/>
      <c r="DF244" s="106"/>
      <c r="DG244" s="106"/>
      <c r="DH244" s="106"/>
      <c r="DI244" s="106"/>
      <c r="DJ244" s="106"/>
      <c r="DK244" s="106"/>
      <c r="DL244" s="106"/>
      <c r="DM244" s="106"/>
      <c r="DN244" s="106"/>
      <c r="DO244" s="106"/>
      <c r="DP244" s="106"/>
      <c r="DQ244" s="106"/>
      <c r="DR244" s="106"/>
      <c r="DS244" s="106"/>
      <c r="DT244" s="106"/>
      <c r="DU244" s="106"/>
      <c r="DV244" s="106"/>
      <c r="DW244" s="106"/>
      <c r="DX244" s="106"/>
      <c r="DY244" s="106"/>
      <c r="DZ244" s="106"/>
      <c r="EA244" s="106"/>
      <c r="EB244" s="106"/>
      <c r="EC244" s="106"/>
      <c r="ED244" s="106"/>
      <c r="EE244" s="106"/>
      <c r="EF244" s="106"/>
      <c r="EG244" s="106"/>
      <c r="EH244" s="106"/>
      <c r="EI244" s="106"/>
      <c r="EJ244" s="106"/>
      <c r="EK244" s="106"/>
      <c r="EL244" s="106"/>
      <c r="EM244" s="106"/>
      <c r="EN244" s="106"/>
      <c r="EO244" s="106"/>
      <c r="EP244" s="106"/>
      <c r="EQ244" s="106"/>
      <c r="ER244" s="106"/>
      <c r="ES244" s="106"/>
      <c r="ET244" s="106"/>
      <c r="EU244" s="106"/>
      <c r="EV244" s="106"/>
      <c r="EW244" s="106"/>
      <c r="EX244" s="106"/>
      <c r="EY244" s="106"/>
      <c r="EZ244" s="106"/>
      <c r="FA244" s="106"/>
      <c r="FB244" s="106"/>
      <c r="FC244" s="106"/>
      <c r="FD244" s="106"/>
      <c r="FE244" s="106"/>
      <c r="FF244" s="106"/>
      <c r="FG244" s="106"/>
      <c r="FH244" s="106"/>
      <c r="FI244" s="106"/>
      <c r="FJ244" s="106"/>
      <c r="FK244" s="106"/>
      <c r="FL244" s="106"/>
      <c r="FM244" s="106"/>
      <c r="FN244" s="106"/>
      <c r="FO244" s="106"/>
      <c r="FP244" s="106"/>
      <c r="FQ244" s="106"/>
      <c r="FR244" s="106"/>
      <c r="FS244" s="106"/>
      <c r="FT244" s="106"/>
      <c r="FU244" s="106"/>
      <c r="FV244" s="106"/>
      <c r="FW244" s="106"/>
      <c r="FX244" s="106"/>
      <c r="FY244" s="106"/>
      <c r="FZ244" s="106"/>
      <c r="GA244" s="106"/>
      <c r="GB244" s="106"/>
      <c r="GC244" s="106"/>
      <c r="GD244" s="106"/>
      <c r="GE244" s="106"/>
      <c r="GF244" s="106"/>
      <c r="GG244" s="106"/>
      <c r="GH244" s="106"/>
      <c r="GI244" s="106"/>
      <c r="GJ244" s="106"/>
      <c r="GK244" s="106"/>
      <c r="GL244" s="106"/>
      <c r="GM244" s="106"/>
      <c r="GN244" s="106"/>
      <c r="GO244" s="106"/>
      <c r="GP244" s="106"/>
      <c r="GQ244" s="106"/>
      <c r="GR244" s="106"/>
      <c r="GS244" s="106"/>
      <c r="GT244" s="106"/>
      <c r="GU244" s="106"/>
      <c r="GV244" s="106"/>
      <c r="GW244" s="106"/>
      <c r="GX244" s="106"/>
      <c r="GY244" s="106"/>
      <c r="GZ244" s="106"/>
      <c r="HA244" s="106"/>
      <c r="HB244" s="106"/>
      <c r="HC244" s="106"/>
      <c r="HD244" s="106"/>
      <c r="HE244" s="106"/>
      <c r="HF244" s="106"/>
      <c r="HG244" s="106"/>
      <c r="HH244" s="106"/>
      <c r="HI244" s="106"/>
      <c r="HJ244" s="106"/>
      <c r="HK244" s="106"/>
      <c r="HL244" s="106"/>
      <c r="HM244" s="106"/>
      <c r="HN244" s="106"/>
      <c r="HO244" s="106"/>
      <c r="HP244" s="106"/>
      <c r="HQ244" s="106"/>
      <c r="HR244" s="106"/>
      <c r="HS244" s="106"/>
      <c r="HT244" s="106"/>
      <c r="HU244" s="106"/>
      <c r="HV244" s="106"/>
      <c r="HW244" s="106"/>
      <c r="HX244" s="106"/>
      <c r="HY244" s="106"/>
      <c r="HZ244" s="106"/>
      <c r="IA244" s="106"/>
      <c r="IB244" s="106"/>
      <c r="IC244" s="106"/>
      <c r="ID244" s="106"/>
      <c r="IE244" s="106"/>
      <c r="IF244" s="106"/>
      <c r="IG244" s="106"/>
      <c r="IH244" s="106"/>
      <c r="II244" s="106"/>
      <c r="IJ244" s="106"/>
      <c r="IK244" s="106"/>
      <c r="IL244" s="106"/>
      <c r="IM244" s="106"/>
      <c r="IN244" s="106"/>
      <c r="IO244" s="106"/>
      <c r="IP244" s="106"/>
      <c r="IQ244" s="106"/>
      <c r="IR244" s="106"/>
      <c r="IS244" s="106"/>
      <c r="IT244" s="106"/>
      <c r="IU244" s="106"/>
      <c r="IV244" s="106"/>
      <c r="IW244" s="106"/>
      <c r="IX244" s="106"/>
      <c r="IY244" s="106"/>
      <c r="IZ244" s="106"/>
      <c r="JA244" s="106"/>
      <c r="JB244" s="106"/>
      <c r="JC244" s="106"/>
      <c r="JD244" s="106"/>
      <c r="JE244" s="106"/>
      <c r="JF244" s="106"/>
      <c r="JG244" s="106"/>
      <c r="JH244" s="106"/>
      <c r="JI244" s="106"/>
      <c r="JJ244" s="106"/>
      <c r="JK244" s="106"/>
      <c r="JL244" s="106"/>
      <c r="JM244" s="106"/>
      <c r="JN244" s="106"/>
      <c r="JO244" s="106"/>
      <c r="JP244" s="106"/>
      <c r="JQ244" s="106"/>
      <c r="JR244" s="106"/>
      <c r="JS244" s="106"/>
      <c r="JT244" s="106"/>
      <c r="JU244" s="106"/>
      <c r="JV244" s="106"/>
      <c r="JW244" s="106"/>
      <c r="JX244" s="106"/>
      <c r="JY244" s="106"/>
      <c r="JZ244" s="106"/>
      <c r="KA244" s="106"/>
      <c r="KB244" s="106"/>
      <c r="KC244" s="106"/>
      <c r="KD244" s="106"/>
      <c r="KE244" s="106"/>
      <c r="KF244" s="106"/>
      <c r="KG244" s="106"/>
      <c r="KH244" s="106"/>
      <c r="KI244" s="106"/>
      <c r="KJ244" s="106"/>
      <c r="KK244" s="106"/>
      <c r="KL244" s="106"/>
      <c r="KM244" s="106"/>
      <c r="KN244" s="106"/>
      <c r="KO244" s="106"/>
      <c r="KP244" s="106"/>
      <c r="KQ244" s="106"/>
      <c r="KR244" s="106"/>
      <c r="KS244" s="106"/>
      <c r="KT244" s="106"/>
      <c r="KU244" s="106"/>
      <c r="KV244" s="106"/>
      <c r="KW244" s="106"/>
      <c r="KX244" s="106"/>
      <c r="KY244" s="106"/>
      <c r="KZ244" s="106"/>
      <c r="LA244" s="106"/>
      <c r="LB244" s="106"/>
      <c r="LC244" s="106"/>
      <c r="LD244" s="106"/>
      <c r="LE244" s="106"/>
      <c r="LF244" s="106"/>
      <c r="LG244" s="106"/>
      <c r="LH244" s="106"/>
      <c r="LI244" s="106"/>
      <c r="LJ244" s="106"/>
      <c r="LK244" s="106"/>
      <c r="LL244" s="106"/>
      <c r="LM244" s="106"/>
      <c r="LN244" s="106"/>
      <c r="LO244" s="106"/>
      <c r="LP244" s="106"/>
      <c r="LQ244" s="106"/>
      <c r="LR244" s="106"/>
      <c r="LS244" s="106"/>
      <c r="LT244" s="106"/>
      <c r="LU244" s="106"/>
      <c r="LV244" s="106"/>
      <c r="LW244" s="106"/>
      <c r="LX244" s="106"/>
      <c r="LY244" s="106"/>
      <c r="LZ244" s="106"/>
      <c r="MA244" s="106"/>
      <c r="MB244" s="106"/>
      <c r="MC244" s="106"/>
      <c r="MD244" s="106"/>
      <c r="ME244" s="106"/>
      <c r="MF244" s="106"/>
      <c r="MG244" s="106"/>
      <c r="MH244" s="106"/>
      <c r="MI244" s="106"/>
      <c r="MJ244" s="106"/>
      <c r="MK244" s="106"/>
      <c r="ML244" s="106"/>
      <c r="MM244" s="106"/>
      <c r="MN244" s="106"/>
      <c r="MO244" s="106"/>
      <c r="MP244" s="106"/>
      <c r="MQ244" s="106"/>
      <c r="MR244" s="106"/>
      <c r="MS244" s="106"/>
      <c r="MT244" s="106"/>
      <c r="MU244" s="106"/>
      <c r="MV244" s="106"/>
      <c r="MW244" s="106"/>
      <c r="MX244" s="106"/>
      <c r="MY244" s="106"/>
      <c r="MZ244" s="106"/>
      <c r="NA244" s="106"/>
      <c r="NB244" s="106"/>
      <c r="NC244" s="106"/>
      <c r="ND244" s="106"/>
      <c r="NE244" s="106"/>
      <c r="NF244" s="106"/>
      <c r="NG244" s="106"/>
      <c r="NH244" s="106"/>
      <c r="NI244" s="106"/>
      <c r="NJ244" s="106"/>
      <c r="NK244" s="106"/>
      <c r="NL244" s="106"/>
      <c r="NM244" s="106"/>
      <c r="NN244" s="106"/>
      <c r="NO244" s="106"/>
      <c r="NP244" s="106"/>
      <c r="NQ244" s="106"/>
      <c r="NR244" s="106"/>
      <c r="NS244" s="106"/>
      <c r="NT244" s="106"/>
      <c r="NU244" s="106"/>
      <c r="NV244" s="106"/>
      <c r="NW244" s="106"/>
      <c r="NX244" s="106"/>
      <c r="NY244" s="106"/>
      <c r="NZ244" s="106"/>
      <c r="OA244" s="106"/>
      <c r="OB244" s="106"/>
      <c r="OC244" s="106"/>
      <c r="OD244" s="106"/>
      <c r="OE244" s="106"/>
      <c r="OF244" s="106"/>
      <c r="OG244" s="106"/>
      <c r="OH244" s="106"/>
      <c r="OI244" s="106"/>
      <c r="OJ244" s="106"/>
      <c r="OK244" s="106"/>
      <c r="OL244" s="106"/>
      <c r="OM244" s="106"/>
      <c r="ON244" s="106"/>
      <c r="OO244" s="106"/>
      <c r="OP244" s="106"/>
      <c r="OQ244" s="106"/>
      <c r="OR244" s="106"/>
      <c r="OS244" s="106"/>
      <c r="OT244" s="106"/>
      <c r="OU244" s="106"/>
      <c r="OV244" s="106"/>
      <c r="OW244" s="106"/>
      <c r="OX244" s="106"/>
      <c r="OY244" s="106"/>
      <c r="OZ244" s="106"/>
      <c r="PA244" s="106"/>
      <c r="PB244" s="106"/>
      <c r="PC244" s="106"/>
      <c r="PD244" s="106"/>
      <c r="PE244" s="106"/>
      <c r="PF244" s="106"/>
      <c r="PG244" s="106"/>
      <c r="PH244" s="106"/>
      <c r="PI244" s="106"/>
      <c r="PJ244" s="106"/>
      <c r="PK244" s="106"/>
      <c r="PL244" s="106"/>
      <c r="PM244" s="106"/>
      <c r="PN244" s="106"/>
      <c r="PO244" s="106"/>
      <c r="PP244" s="106"/>
      <c r="PQ244" s="106"/>
      <c r="PR244" s="106"/>
      <c r="PS244" s="106"/>
      <c r="PT244" s="106"/>
      <c r="PU244" s="106"/>
      <c r="PV244" s="106"/>
      <c r="PW244" s="106"/>
      <c r="PX244" s="106"/>
      <c r="PY244" s="106"/>
      <c r="PZ244" s="106"/>
      <c r="QA244" s="106"/>
      <c r="QB244" s="106"/>
      <c r="QC244" s="106"/>
      <c r="QD244" s="106"/>
      <c r="QE244" s="106"/>
      <c r="QF244" s="106"/>
      <c r="QG244" s="106"/>
      <c r="QH244" s="106"/>
      <c r="QI244" s="106"/>
      <c r="QJ244" s="106"/>
      <c r="QK244" s="106"/>
      <c r="QL244" s="106"/>
      <c r="QM244" s="106"/>
      <c r="QN244" s="106"/>
      <c r="QO244" s="106"/>
      <c r="QP244" s="106"/>
      <c r="QQ244" s="106"/>
      <c r="QR244" s="106"/>
      <c r="QS244" s="106"/>
      <c r="QT244" s="106"/>
      <c r="QU244" s="106"/>
      <c r="QV244" s="106"/>
      <c r="QW244" s="106"/>
      <c r="QX244" s="106"/>
      <c r="QY244" s="106"/>
      <c r="QZ244" s="106"/>
      <c r="RA244" s="106"/>
      <c r="RB244" s="106"/>
      <c r="RC244" s="106"/>
      <c r="RD244" s="106"/>
      <c r="RE244" s="106"/>
      <c r="RF244" s="106" t="s">
        <v>307</v>
      </c>
      <c r="RG244" s="106" t="s">
        <v>307</v>
      </c>
      <c r="RH244" s="106"/>
      <c r="RI244" s="106"/>
      <c r="RJ244" s="106"/>
      <c r="RK244" s="106"/>
      <c r="RL244" s="106"/>
      <c r="RM244" s="106" t="s">
        <v>307</v>
      </c>
      <c r="RN244" s="106" t="s">
        <v>307</v>
      </c>
      <c r="RO244" s="106"/>
      <c r="RP244" s="106"/>
      <c r="RQ244" s="106"/>
      <c r="RR244" s="106"/>
      <c r="RS244" s="106"/>
      <c r="RT244" s="106"/>
      <c r="RU244" s="106"/>
      <c r="RV244" s="106"/>
      <c r="RW244" s="106"/>
      <c r="RX244" s="106"/>
      <c r="RY244" s="106"/>
      <c r="RZ244" s="106"/>
      <c r="SA244" s="106"/>
      <c r="SB244" s="106"/>
      <c r="SC244" s="106"/>
      <c r="SD244" s="106"/>
      <c r="SE244" s="106"/>
      <c r="SF244" s="106"/>
      <c r="SG244" s="106"/>
      <c r="SH244" s="106"/>
      <c r="SI244" s="106"/>
      <c r="SJ244" s="106"/>
      <c r="SK244" s="106"/>
      <c r="SL244" s="106"/>
      <c r="SM244" s="106"/>
      <c r="SN244" s="106"/>
      <c r="SO244" s="106"/>
      <c r="SP244" s="106"/>
      <c r="SQ244" s="106"/>
      <c r="SR244" s="106"/>
      <c r="SS244" s="106"/>
      <c r="ST244" s="106"/>
      <c r="SU244" s="106"/>
      <c r="SV244" s="106"/>
      <c r="SW244" s="106"/>
      <c r="SX244" s="106"/>
      <c r="SY244" s="106"/>
      <c r="SZ244" s="106"/>
      <c r="TA244" s="106"/>
      <c r="TB244" s="106"/>
    </row>
    <row r="245" spans="1:522" s="1" customFormat="1" ht="18" customHeight="1" x14ac:dyDescent="0.25">
      <c r="A245" s="12"/>
      <c r="B245" s="11" t="s">
        <v>399</v>
      </c>
      <c r="C245" s="1">
        <v>12719</v>
      </c>
      <c r="E245" s="63" t="s">
        <v>398</v>
      </c>
      <c r="F245" s="1">
        <v>6615</v>
      </c>
      <c r="G245" s="9" t="s">
        <v>97</v>
      </c>
      <c r="H245" s="4" t="s">
        <v>401</v>
      </c>
      <c r="I245" s="1">
        <f t="shared" si="30"/>
        <v>0</v>
      </c>
      <c r="J245" s="12">
        <f>Tabuľka3[[#This Row],[Stĺpec9]]</f>
        <v>0</v>
      </c>
      <c r="K245" s="106">
        <f>Seniori!K99</f>
        <v>0</v>
      </c>
      <c r="L245" s="106">
        <f>Seniori!L99</f>
        <v>0</v>
      </c>
      <c r="M245" s="106">
        <f>Seniori!M99</f>
        <v>0</v>
      </c>
      <c r="N245" s="106">
        <f>Seniori!N99</f>
        <v>0</v>
      </c>
      <c r="O245" s="106">
        <f>Seniori!O99</f>
        <v>0</v>
      </c>
      <c r="P245" s="106">
        <f>Seniori!P99</f>
        <v>0</v>
      </c>
      <c r="Q245" s="106">
        <f>Seniori!Q99</f>
        <v>0</v>
      </c>
      <c r="R245" s="106">
        <f>Seniori!R99</f>
        <v>0</v>
      </c>
      <c r="S245" s="106">
        <f>Seniori!S99</f>
        <v>0</v>
      </c>
      <c r="T245" s="106">
        <f>Seniori!T99</f>
        <v>0</v>
      </c>
      <c r="U245" s="106">
        <f>Seniori!U99</f>
        <v>0</v>
      </c>
      <c r="V245" s="106">
        <f>Seniori!V99</f>
        <v>0</v>
      </c>
      <c r="W245" s="106">
        <f>Seniori!W99</f>
        <v>0</v>
      </c>
      <c r="X245" s="106">
        <f>Seniori!X99</f>
        <v>0</v>
      </c>
      <c r="Y245" s="106">
        <f>Seniori!Y99</f>
        <v>0</v>
      </c>
      <c r="Z245" s="106">
        <f>Seniori!Z99</f>
        <v>0</v>
      </c>
      <c r="AA245" s="106">
        <f>Seniori!AA99</f>
        <v>0</v>
      </c>
      <c r="AB245" s="106">
        <f>Seniori!AB99</f>
        <v>0</v>
      </c>
      <c r="AC245" s="106">
        <f>Seniori!AC99</f>
        <v>0</v>
      </c>
      <c r="AD245" s="106">
        <f>Seniori!AD99</f>
        <v>0</v>
      </c>
      <c r="AE245" s="106">
        <f>Seniori!AE99</f>
        <v>0</v>
      </c>
      <c r="AF245" s="106">
        <f>Seniori!AF99</f>
        <v>0</v>
      </c>
      <c r="AG245" s="106">
        <f>Seniori!AG99</f>
        <v>0</v>
      </c>
      <c r="AH245" s="106">
        <f>Seniori!AH99</f>
        <v>0</v>
      </c>
      <c r="AI245" s="106">
        <f>Seniori!AI99</f>
        <v>0</v>
      </c>
      <c r="AJ245" s="106">
        <f>Seniori!AJ99</f>
        <v>0</v>
      </c>
      <c r="AK245" s="106">
        <f>Seniori!AK99</f>
        <v>0</v>
      </c>
      <c r="AL245" s="106">
        <f>Seniori!AL99</f>
        <v>0</v>
      </c>
      <c r="AM245" s="106">
        <f>Seniori!AM99</f>
        <v>0</v>
      </c>
      <c r="AN245" s="106">
        <f>Seniori!AN99</f>
        <v>0</v>
      </c>
      <c r="AO245" s="106">
        <f>Seniori!AO99</f>
        <v>0</v>
      </c>
      <c r="AP245" s="106">
        <f>Seniori!AP99</f>
        <v>0</v>
      </c>
      <c r="AQ245" s="106">
        <f>Seniori!AQ99</f>
        <v>0</v>
      </c>
      <c r="AR245" s="106">
        <f>Seniori!AR99</f>
        <v>0</v>
      </c>
      <c r="AS245" s="106">
        <f>Seniori!AS99</f>
        <v>0</v>
      </c>
      <c r="AT245" s="106">
        <f>Seniori!AT99</f>
        <v>0</v>
      </c>
      <c r="AU245" s="106">
        <f>Seniori!AU99</f>
        <v>0</v>
      </c>
      <c r="AV245" s="106">
        <f>Seniori!AV99</f>
        <v>0</v>
      </c>
      <c r="AW245" s="106">
        <f>Seniori!AW99</f>
        <v>0</v>
      </c>
      <c r="AX245" s="106">
        <f>Seniori!AX99</f>
        <v>0</v>
      </c>
      <c r="AY245" s="106">
        <f>Seniori!AY99</f>
        <v>0</v>
      </c>
      <c r="AZ245" s="106">
        <f>Seniori!AZ99</f>
        <v>0</v>
      </c>
      <c r="BA245" s="106">
        <f>Seniori!BA99</f>
        <v>0</v>
      </c>
      <c r="BB245" s="106">
        <f>Seniori!BB99</f>
        <v>0</v>
      </c>
      <c r="BC245" s="106">
        <f>Seniori!BC99</f>
        <v>0</v>
      </c>
      <c r="BD245" s="106">
        <f>Seniori!BD99</f>
        <v>0</v>
      </c>
      <c r="BE245" s="106">
        <f>Seniori!BE99</f>
        <v>0</v>
      </c>
      <c r="BF245" s="106">
        <f>Seniori!BF99</f>
        <v>0</v>
      </c>
      <c r="BG245" s="106">
        <f>Seniori!BG99</f>
        <v>0</v>
      </c>
      <c r="BH245" s="106">
        <f>Seniori!BH99</f>
        <v>0</v>
      </c>
      <c r="BI245" s="106">
        <f>Seniori!BI99</f>
        <v>0</v>
      </c>
      <c r="BJ245" s="106">
        <f>Seniori!BJ99</f>
        <v>0</v>
      </c>
      <c r="BK245" s="106">
        <f>Seniori!BK99</f>
        <v>0</v>
      </c>
      <c r="BL245" s="106">
        <f>Seniori!BL99</f>
        <v>0</v>
      </c>
      <c r="BM245" s="106">
        <f>Seniori!BM99</f>
        <v>0</v>
      </c>
      <c r="BN245" s="106">
        <f>Seniori!BN99</f>
        <v>0</v>
      </c>
      <c r="BO245" s="106">
        <f>Seniori!BO99</f>
        <v>0</v>
      </c>
      <c r="BP245" s="106">
        <f>Seniori!BP99</f>
        <v>0</v>
      </c>
      <c r="BQ245" s="106">
        <f>Seniori!BQ99</f>
        <v>0</v>
      </c>
      <c r="BR245" s="106">
        <f>Seniori!BR99</f>
        <v>0</v>
      </c>
      <c r="BS245" s="106">
        <f>Seniori!BS99</f>
        <v>0</v>
      </c>
      <c r="BT245" s="106">
        <f>Seniori!BT99</f>
        <v>0</v>
      </c>
      <c r="BU245" s="106">
        <f>Seniori!BU99</f>
        <v>0</v>
      </c>
      <c r="BV245" s="106">
        <f>Seniori!BV99</f>
        <v>0</v>
      </c>
      <c r="BW245" s="106">
        <f>Seniori!BW99</f>
        <v>0</v>
      </c>
      <c r="BX245" s="106">
        <f>Seniori!BX99</f>
        <v>0</v>
      </c>
      <c r="BY245" s="106">
        <f>Seniori!BY99</f>
        <v>0</v>
      </c>
      <c r="BZ245" s="106">
        <f>Seniori!BZ99</f>
        <v>0</v>
      </c>
      <c r="CA245" s="106">
        <f>Seniori!CA99</f>
        <v>0</v>
      </c>
      <c r="CB245" s="106">
        <f>Seniori!CB99</f>
        <v>0</v>
      </c>
      <c r="CC245" s="106">
        <f>Seniori!CC99</f>
        <v>0</v>
      </c>
      <c r="CD245" s="106">
        <f>Seniori!CD99</f>
        <v>0</v>
      </c>
      <c r="CE245" s="106">
        <f>Seniori!CE99</f>
        <v>0</v>
      </c>
      <c r="CF245" s="106">
        <f>Seniori!CF99</f>
        <v>0</v>
      </c>
      <c r="CG245" s="106">
        <f>Seniori!CG99</f>
        <v>0</v>
      </c>
      <c r="CH245" s="106">
        <f>Seniori!CH99</f>
        <v>0</v>
      </c>
      <c r="CI245" s="106">
        <f>Seniori!CI99</f>
        <v>0</v>
      </c>
      <c r="CJ245" s="106">
        <f>Seniori!CJ99</f>
        <v>0</v>
      </c>
      <c r="CK245" s="106">
        <f>Seniori!CK99</f>
        <v>0</v>
      </c>
      <c r="CL245" s="106">
        <f>Seniori!CL99</f>
        <v>0</v>
      </c>
      <c r="CM245" s="106">
        <f>Seniori!CM99</f>
        <v>0</v>
      </c>
      <c r="CN245" s="106">
        <f>Seniori!CN99</f>
        <v>0</v>
      </c>
      <c r="CO245" s="106">
        <f>Seniori!CO99</f>
        <v>0</v>
      </c>
      <c r="CP245" s="106">
        <f>Seniori!CP99</f>
        <v>0</v>
      </c>
      <c r="CQ245" s="106">
        <f>Seniori!CQ99</f>
        <v>0</v>
      </c>
      <c r="CR245" s="106">
        <f>Seniori!CR99</f>
        <v>0</v>
      </c>
      <c r="CS245" s="106">
        <f>Seniori!CS99</f>
        <v>0</v>
      </c>
      <c r="CT245" s="106">
        <f>Seniori!CT99</f>
        <v>0</v>
      </c>
      <c r="CU245" s="106">
        <f>Seniori!CU99</f>
        <v>0</v>
      </c>
      <c r="CV245" s="106">
        <f>Seniori!CV99</f>
        <v>0</v>
      </c>
      <c r="CW245" s="106">
        <f>Seniori!CW99</f>
        <v>0</v>
      </c>
      <c r="CX245" s="106">
        <f>Seniori!CX99</f>
        <v>0</v>
      </c>
      <c r="CY245" s="106">
        <f>Seniori!CY99</f>
        <v>0</v>
      </c>
      <c r="CZ245" s="106">
        <f>Seniori!CZ99</f>
        <v>0</v>
      </c>
      <c r="DA245" s="106">
        <f>Seniori!DA99</f>
        <v>0</v>
      </c>
      <c r="DB245" s="106">
        <f>Seniori!DB99</f>
        <v>0</v>
      </c>
      <c r="DC245" s="106">
        <f>Seniori!DC99</f>
        <v>0</v>
      </c>
      <c r="DD245" s="106">
        <f>Seniori!DD99</f>
        <v>0</v>
      </c>
      <c r="DE245" s="106">
        <f>Seniori!DE99</f>
        <v>0</v>
      </c>
      <c r="DF245" s="106">
        <f>Seniori!DF99</f>
        <v>0</v>
      </c>
      <c r="DG245" s="106">
        <f>Seniori!DG99</f>
        <v>0</v>
      </c>
      <c r="DH245" s="106">
        <f>Seniori!DH99</f>
        <v>0</v>
      </c>
      <c r="DI245" s="106">
        <f>Seniori!DI99</f>
        <v>0</v>
      </c>
      <c r="DJ245" s="106">
        <f>Seniori!DJ99</f>
        <v>0</v>
      </c>
      <c r="DK245" s="106">
        <f>Seniori!DK99</f>
        <v>0</v>
      </c>
      <c r="DL245" s="106">
        <f>Seniori!DL99</f>
        <v>0</v>
      </c>
      <c r="DM245" s="106">
        <f>Seniori!DM99</f>
        <v>0</v>
      </c>
      <c r="DN245" s="106">
        <f>Seniori!DN99</f>
        <v>0</v>
      </c>
      <c r="DO245" s="106">
        <f>Seniori!DO99</f>
        <v>0</v>
      </c>
      <c r="DP245" s="106">
        <f>Seniori!DP99</f>
        <v>0</v>
      </c>
      <c r="DQ245" s="106">
        <f>Seniori!DQ99</f>
        <v>0</v>
      </c>
      <c r="DR245" s="106">
        <f>Seniori!DR99</f>
        <v>0</v>
      </c>
      <c r="DS245" s="106">
        <f>Seniori!DS99</f>
        <v>0</v>
      </c>
      <c r="DT245" s="106">
        <f>Seniori!DT99</f>
        <v>0</v>
      </c>
      <c r="DU245" s="106">
        <f>Seniori!DU99</f>
        <v>0</v>
      </c>
      <c r="DV245" s="106">
        <f>Seniori!DV99</f>
        <v>0</v>
      </c>
      <c r="DW245" s="106">
        <f>Seniori!DW99</f>
        <v>0</v>
      </c>
      <c r="DX245" s="106">
        <f>Seniori!DX99</f>
        <v>0</v>
      </c>
      <c r="DY245" s="106">
        <f>Seniori!DY99</f>
        <v>0</v>
      </c>
      <c r="DZ245" s="106">
        <f>Seniori!DZ99</f>
        <v>0</v>
      </c>
      <c r="EA245" s="106">
        <f>Seniori!EA99</f>
        <v>0</v>
      </c>
      <c r="EB245" s="106">
        <f>Seniori!EB99</f>
        <v>0</v>
      </c>
      <c r="EC245" s="106">
        <f>Seniori!EC99</f>
        <v>0</v>
      </c>
      <c r="ED245" s="106">
        <f>Seniori!ED99</f>
        <v>0</v>
      </c>
      <c r="EE245" s="106">
        <f>Seniori!EE99</f>
        <v>0</v>
      </c>
      <c r="EF245" s="106">
        <f>Seniori!EF99</f>
        <v>0</v>
      </c>
      <c r="EG245" s="106" t="str">
        <f>Seniori!EG99</f>
        <v>o</v>
      </c>
      <c r="EH245" s="106">
        <f>Seniori!EH99</f>
        <v>0</v>
      </c>
      <c r="EI245" s="106">
        <f>Seniori!EI99</f>
        <v>0</v>
      </c>
      <c r="EJ245" s="106">
        <f>Seniori!EJ99</f>
        <v>0</v>
      </c>
      <c r="EK245" s="106">
        <f>Seniori!EK99</f>
        <v>0</v>
      </c>
      <c r="EL245" s="106">
        <f>Seniori!EL99</f>
        <v>0</v>
      </c>
      <c r="EM245" s="106" t="str">
        <f>Seniori!EM99</f>
        <v>o</v>
      </c>
      <c r="EN245" s="106">
        <f>Seniori!EN99</f>
        <v>0</v>
      </c>
      <c r="EO245" s="106">
        <f>Seniori!EO99</f>
        <v>0</v>
      </c>
      <c r="EP245" s="106">
        <f>Seniori!EP99</f>
        <v>0</v>
      </c>
      <c r="EQ245" s="106">
        <f>Seniori!EQ99</f>
        <v>0</v>
      </c>
      <c r="ER245" s="106">
        <f>Seniori!ER99</f>
        <v>0</v>
      </c>
      <c r="ES245" s="106">
        <f>Seniori!ES99</f>
        <v>0</v>
      </c>
      <c r="ET245" s="106">
        <f>Seniori!ET99</f>
        <v>0</v>
      </c>
      <c r="EU245" s="106">
        <f>Seniori!EU99</f>
        <v>0</v>
      </c>
      <c r="EV245" s="106">
        <f>Seniori!EV99</f>
        <v>0</v>
      </c>
      <c r="EW245" s="106">
        <f>Seniori!EW99</f>
        <v>0</v>
      </c>
      <c r="EX245" s="106">
        <f>Seniori!EX99</f>
        <v>0</v>
      </c>
      <c r="EY245" s="106">
        <f>Seniori!EY99</f>
        <v>0</v>
      </c>
      <c r="EZ245" s="106">
        <f>Seniori!EZ99</f>
        <v>0</v>
      </c>
      <c r="FA245" s="106">
        <f>Seniori!FA99</f>
        <v>0</v>
      </c>
      <c r="FB245" s="106">
        <f>Seniori!FB99</f>
        <v>0</v>
      </c>
      <c r="FC245" s="106">
        <f>Seniori!FC99</f>
        <v>0</v>
      </c>
      <c r="FD245" s="106">
        <f>Seniori!FD99</f>
        <v>0</v>
      </c>
      <c r="FE245" s="106">
        <f>Seniori!FE99</f>
        <v>0</v>
      </c>
      <c r="FF245" s="106">
        <f>Seniori!FF99</f>
        <v>0</v>
      </c>
      <c r="FG245" s="106">
        <f>Seniori!FG99</f>
        <v>0</v>
      </c>
      <c r="FH245" s="106">
        <f>Seniori!FH99</f>
        <v>0</v>
      </c>
      <c r="FI245" s="106">
        <f>Seniori!FI99</f>
        <v>0</v>
      </c>
      <c r="FJ245" s="106">
        <f>Seniori!FJ99</f>
        <v>0</v>
      </c>
      <c r="FK245" s="106">
        <f>Seniori!FK99</f>
        <v>0</v>
      </c>
      <c r="FL245" s="106">
        <f>Seniori!FL99</f>
        <v>0</v>
      </c>
      <c r="FM245" s="106">
        <f>Seniori!FM99</f>
        <v>0</v>
      </c>
      <c r="FN245" s="106">
        <f>Seniori!FN99</f>
        <v>0</v>
      </c>
      <c r="FO245" s="106">
        <f>Seniori!FO99</f>
        <v>0</v>
      </c>
      <c r="FP245" s="106">
        <f>Seniori!FP99</f>
        <v>0</v>
      </c>
      <c r="FQ245" s="106">
        <f>Seniori!FQ99</f>
        <v>0</v>
      </c>
      <c r="FR245" s="106">
        <f>Seniori!FR99</f>
        <v>0</v>
      </c>
      <c r="FS245" s="106">
        <f>Seniori!FS99</f>
        <v>0</v>
      </c>
      <c r="FT245" s="106">
        <f>Seniori!FT99</f>
        <v>0</v>
      </c>
      <c r="FU245" s="106">
        <f>Seniori!FU99</f>
        <v>0</v>
      </c>
      <c r="FV245" s="106">
        <f>Seniori!FV99</f>
        <v>0</v>
      </c>
      <c r="FW245" s="106">
        <f>Seniori!FW99</f>
        <v>0</v>
      </c>
      <c r="FX245" s="106">
        <f>Seniori!FX99</f>
        <v>0</v>
      </c>
      <c r="FY245" s="106">
        <f>Seniori!FY99</f>
        <v>0</v>
      </c>
      <c r="FZ245" s="106">
        <f>Seniori!FZ99</f>
        <v>0</v>
      </c>
      <c r="GA245" s="106">
        <f>Seniori!GA99</f>
        <v>0</v>
      </c>
      <c r="GB245" s="106">
        <f>Seniori!GB99</f>
        <v>0</v>
      </c>
      <c r="GC245" s="106">
        <f>Seniori!GC99</f>
        <v>0</v>
      </c>
      <c r="GD245" s="106">
        <f>Seniori!GD99</f>
        <v>0</v>
      </c>
      <c r="GE245" s="106">
        <f>Seniori!GE99</f>
        <v>0</v>
      </c>
      <c r="GF245" s="106">
        <f>Seniori!GF99</f>
        <v>0</v>
      </c>
      <c r="GG245" s="106">
        <f>Seniori!GG99</f>
        <v>0</v>
      </c>
      <c r="GH245" s="106">
        <f>Seniori!GH99</f>
        <v>0</v>
      </c>
      <c r="GI245" s="106">
        <f>Seniori!GI99</f>
        <v>0</v>
      </c>
      <c r="GJ245" s="106">
        <f>Seniori!GJ99</f>
        <v>0</v>
      </c>
      <c r="GK245" s="106">
        <f>Seniori!GK99</f>
        <v>0</v>
      </c>
      <c r="GL245" s="106">
        <f>Seniori!GL99</f>
        <v>0</v>
      </c>
      <c r="GM245" s="106">
        <f>Seniori!GM99</f>
        <v>0</v>
      </c>
      <c r="GN245" s="106">
        <f>Seniori!GN99</f>
        <v>0</v>
      </c>
      <c r="GO245" s="106">
        <f>Seniori!GO99</f>
        <v>0</v>
      </c>
      <c r="GP245" s="106">
        <f>Seniori!GP99</f>
        <v>0</v>
      </c>
      <c r="GQ245" s="106">
        <f>Seniori!GQ99</f>
        <v>0</v>
      </c>
      <c r="GR245" s="106">
        <f>Seniori!GR99</f>
        <v>0</v>
      </c>
      <c r="GS245" s="106">
        <f>Seniori!GS99</f>
        <v>0</v>
      </c>
      <c r="GT245" s="106">
        <f>Seniori!GT99</f>
        <v>0</v>
      </c>
      <c r="GU245" s="106">
        <f>Seniori!GU99</f>
        <v>0</v>
      </c>
      <c r="GV245" s="106">
        <f>Seniori!GV99</f>
        <v>0</v>
      </c>
      <c r="GW245" s="106">
        <f>Seniori!GW99</f>
        <v>0</v>
      </c>
      <c r="GX245" s="106">
        <f>Seniori!GX99</f>
        <v>0</v>
      </c>
      <c r="GY245" s="106">
        <f>Seniori!GY99</f>
        <v>0</v>
      </c>
      <c r="GZ245" s="106">
        <f>Seniori!GZ99</f>
        <v>0</v>
      </c>
      <c r="HA245" s="106">
        <f>Seniori!HA99</f>
        <v>0</v>
      </c>
      <c r="HB245" s="106">
        <f>Seniori!HB99</f>
        <v>0</v>
      </c>
      <c r="HC245" s="106">
        <f>Seniori!HC99</f>
        <v>0</v>
      </c>
      <c r="HD245" s="106">
        <f>Seniori!HD99</f>
        <v>0</v>
      </c>
      <c r="HE245" s="106">
        <f>Seniori!HE99</f>
        <v>0</v>
      </c>
      <c r="HF245" s="106">
        <f>Seniori!HF99</f>
        <v>0</v>
      </c>
      <c r="HG245" s="106">
        <f>Seniori!HG99</f>
        <v>0</v>
      </c>
      <c r="HH245" s="106">
        <f>Seniori!HH99</f>
        <v>0</v>
      </c>
      <c r="HI245" s="106">
        <f>Seniori!HI99</f>
        <v>0</v>
      </c>
      <c r="HJ245" s="106">
        <f>Seniori!HJ99</f>
        <v>0</v>
      </c>
      <c r="HK245" s="106">
        <f>Seniori!HK99</f>
        <v>0</v>
      </c>
      <c r="HL245" s="106">
        <f>Seniori!HL99</f>
        <v>0</v>
      </c>
      <c r="HM245" s="106">
        <f>Seniori!HM99</f>
        <v>0</v>
      </c>
      <c r="HN245" s="106">
        <f>Seniori!HN99</f>
        <v>0</v>
      </c>
      <c r="HO245" s="106">
        <f>Seniori!HO99</f>
        <v>0</v>
      </c>
      <c r="HP245" s="106">
        <f>Seniori!HP99</f>
        <v>0</v>
      </c>
      <c r="HQ245" s="106">
        <f>Seniori!HQ99</f>
        <v>0</v>
      </c>
      <c r="HR245" s="106">
        <f>Seniori!HR99</f>
        <v>0</v>
      </c>
      <c r="HS245" s="106">
        <f>Seniori!HS99</f>
        <v>0</v>
      </c>
      <c r="HT245" s="106">
        <f>Seniori!HT99</f>
        <v>0</v>
      </c>
      <c r="HU245" s="106">
        <f>Seniori!HU99</f>
        <v>0</v>
      </c>
      <c r="HV245" s="106">
        <f>Seniori!HV99</f>
        <v>0</v>
      </c>
      <c r="HW245" s="106">
        <f>Seniori!HW99</f>
        <v>0</v>
      </c>
      <c r="HX245" s="106">
        <f>Seniori!HX99</f>
        <v>0</v>
      </c>
      <c r="HY245" s="106">
        <f>Seniori!HY99</f>
        <v>0</v>
      </c>
      <c r="HZ245" s="106">
        <f>Seniori!HZ99</f>
        <v>0</v>
      </c>
      <c r="IA245" s="106">
        <f>Seniori!IA99</f>
        <v>0</v>
      </c>
      <c r="IB245" s="106">
        <f>Seniori!IB99</f>
        <v>0</v>
      </c>
      <c r="IC245" s="106">
        <f>Seniori!IC99</f>
        <v>0</v>
      </c>
      <c r="ID245" s="106">
        <f>Seniori!ID99</f>
        <v>0</v>
      </c>
      <c r="IE245" s="106">
        <f>Seniori!IE99</f>
        <v>0</v>
      </c>
      <c r="IF245" s="106">
        <f>Seniori!IF99</f>
        <v>0</v>
      </c>
      <c r="IG245" s="106">
        <f>Seniori!IG99</f>
        <v>0</v>
      </c>
      <c r="IH245" s="106">
        <f>Seniori!IH99</f>
        <v>0</v>
      </c>
      <c r="II245" s="106">
        <f>Seniori!II99</f>
        <v>0</v>
      </c>
      <c r="IJ245" s="106">
        <f>Seniori!IJ99</f>
        <v>0</v>
      </c>
      <c r="IK245" s="106">
        <f>Seniori!IK99</f>
        <v>0</v>
      </c>
      <c r="IL245" s="106">
        <f>Seniori!IL99</f>
        <v>0</v>
      </c>
      <c r="IM245" s="106">
        <f>Seniori!IM99</f>
        <v>0</v>
      </c>
      <c r="IN245" s="106">
        <f>Seniori!IN99</f>
        <v>0</v>
      </c>
      <c r="IO245" s="106">
        <f>Seniori!IO99</f>
        <v>0</v>
      </c>
      <c r="IP245" s="106">
        <f>Seniori!IP99</f>
        <v>0</v>
      </c>
      <c r="IQ245" s="106">
        <f>Seniori!IQ99</f>
        <v>0</v>
      </c>
      <c r="IR245" s="106">
        <f>Seniori!IR99</f>
        <v>0</v>
      </c>
      <c r="IS245" s="106">
        <f>Seniori!IS99</f>
        <v>0</v>
      </c>
      <c r="IT245" s="106">
        <f>Seniori!IT99</f>
        <v>0</v>
      </c>
      <c r="IU245" s="106">
        <f>Seniori!IU99</f>
        <v>0</v>
      </c>
      <c r="IV245" s="106">
        <f>Seniori!IV99</f>
        <v>0</v>
      </c>
      <c r="IW245" s="106">
        <f>Seniori!IW99</f>
        <v>0</v>
      </c>
      <c r="IX245" s="106">
        <f>Seniori!IX99</f>
        <v>0</v>
      </c>
      <c r="IY245" s="106">
        <f>Seniori!IY99</f>
        <v>0</v>
      </c>
      <c r="IZ245" s="106">
        <f>Seniori!IZ99</f>
        <v>0</v>
      </c>
      <c r="JA245" s="106">
        <f>Seniori!JA99</f>
        <v>0</v>
      </c>
      <c r="JB245" s="106">
        <f>Seniori!JB99</f>
        <v>0</v>
      </c>
      <c r="JC245" s="106">
        <f>Seniori!JC99</f>
        <v>0</v>
      </c>
      <c r="JD245" s="106">
        <f>Seniori!JD99</f>
        <v>0</v>
      </c>
      <c r="JE245" s="106">
        <f>Seniori!JE99</f>
        <v>0</v>
      </c>
      <c r="JF245" s="106">
        <f>Seniori!JF99</f>
        <v>0</v>
      </c>
      <c r="JG245" s="106">
        <f>Seniori!JG99</f>
        <v>0</v>
      </c>
      <c r="JH245" s="106">
        <f>Seniori!JH99</f>
        <v>0</v>
      </c>
      <c r="JI245" s="106">
        <f>Seniori!JI99</f>
        <v>0</v>
      </c>
      <c r="JJ245" s="106">
        <f>Seniori!JJ99</f>
        <v>0</v>
      </c>
      <c r="JK245" s="106">
        <f>Seniori!JK99</f>
        <v>0</v>
      </c>
      <c r="JL245" s="106">
        <f>Seniori!JL99</f>
        <v>0</v>
      </c>
      <c r="JM245" s="106">
        <f>Seniori!JM99</f>
        <v>0</v>
      </c>
      <c r="JN245" s="106">
        <f>Seniori!JN99</f>
        <v>0</v>
      </c>
      <c r="JO245" s="106">
        <f>Seniori!JO99</f>
        <v>0</v>
      </c>
      <c r="JP245" s="106">
        <f>Seniori!JP99</f>
        <v>0</v>
      </c>
      <c r="JQ245" s="106">
        <f>Seniori!JQ99</f>
        <v>0</v>
      </c>
      <c r="JR245" s="106">
        <f>Seniori!JR99</f>
        <v>0</v>
      </c>
      <c r="JS245" s="106">
        <f>Seniori!JS99</f>
        <v>0</v>
      </c>
      <c r="JT245" s="106">
        <f>Seniori!JT99</f>
        <v>0</v>
      </c>
      <c r="JU245" s="106">
        <f>Seniori!JU99</f>
        <v>0</v>
      </c>
      <c r="JV245" s="106">
        <f>Seniori!JV99</f>
        <v>0</v>
      </c>
      <c r="JW245" s="106">
        <f>Seniori!JW99</f>
        <v>0</v>
      </c>
      <c r="JX245" s="106">
        <f>Seniori!JX99</f>
        <v>0</v>
      </c>
      <c r="JY245" s="106">
        <f>Seniori!JY99</f>
        <v>0</v>
      </c>
      <c r="JZ245" s="106">
        <f>Seniori!JZ99</f>
        <v>0</v>
      </c>
      <c r="KA245" s="106">
        <f>Seniori!KA99</f>
        <v>0</v>
      </c>
      <c r="KB245" s="106">
        <f>Seniori!KB99</f>
        <v>0</v>
      </c>
      <c r="KC245" s="106">
        <f>Seniori!KC99</f>
        <v>0</v>
      </c>
      <c r="KD245" s="106">
        <f>Seniori!KD99</f>
        <v>0</v>
      </c>
      <c r="KE245" s="106">
        <f>Seniori!KE99</f>
        <v>0</v>
      </c>
      <c r="KF245" s="106">
        <f>Seniori!KF99</f>
        <v>0</v>
      </c>
      <c r="KG245" s="106">
        <f>Seniori!KG99</f>
        <v>0</v>
      </c>
      <c r="KH245" s="106">
        <f>Seniori!KH99</f>
        <v>0</v>
      </c>
      <c r="KI245" s="106">
        <f>Seniori!KI99</f>
        <v>0</v>
      </c>
      <c r="KJ245" s="106">
        <f>Seniori!KJ99</f>
        <v>0</v>
      </c>
      <c r="KK245" s="106">
        <f>Seniori!KK99</f>
        <v>0</v>
      </c>
      <c r="KL245" s="106">
        <f>Seniori!KL99</f>
        <v>0</v>
      </c>
      <c r="KM245" s="106">
        <f>Seniori!KM99</f>
        <v>0</v>
      </c>
      <c r="KN245" s="106">
        <f>Seniori!KN99</f>
        <v>0</v>
      </c>
      <c r="KO245" s="106">
        <f>Seniori!KO99</f>
        <v>0</v>
      </c>
      <c r="KP245" s="106">
        <f>Seniori!KP99</f>
        <v>0</v>
      </c>
      <c r="KQ245" s="106">
        <f>Seniori!KQ99</f>
        <v>0</v>
      </c>
      <c r="KR245" s="106">
        <f>Seniori!KR99</f>
        <v>0</v>
      </c>
      <c r="KS245" s="106">
        <f>Seniori!KS99</f>
        <v>0</v>
      </c>
      <c r="KT245" s="106">
        <f>Seniori!KT99</f>
        <v>0</v>
      </c>
      <c r="KU245" s="106">
        <f>Seniori!KU99</f>
        <v>0</v>
      </c>
      <c r="KV245" s="106">
        <f>Seniori!KV99</f>
        <v>0</v>
      </c>
      <c r="KW245" s="106">
        <f>Seniori!KW99</f>
        <v>0</v>
      </c>
      <c r="KX245" s="106">
        <f>Seniori!KX99</f>
        <v>0</v>
      </c>
      <c r="KY245" s="106">
        <f>Seniori!KY99</f>
        <v>0</v>
      </c>
      <c r="KZ245" s="106">
        <f>Seniori!KZ99</f>
        <v>0</v>
      </c>
      <c r="LA245" s="106">
        <f>Seniori!LA99</f>
        <v>0</v>
      </c>
      <c r="LB245" s="106">
        <f>Seniori!LB99</f>
        <v>0</v>
      </c>
      <c r="LC245" s="106">
        <f>Seniori!LC99</f>
        <v>0</v>
      </c>
      <c r="LD245" s="106">
        <f>Seniori!LD99</f>
        <v>0</v>
      </c>
      <c r="LE245" s="106">
        <f>Seniori!LE99</f>
        <v>0</v>
      </c>
      <c r="LF245" s="106">
        <f>Seniori!LF99</f>
        <v>0</v>
      </c>
      <c r="LG245" s="106">
        <f>Seniori!LG99</f>
        <v>0</v>
      </c>
      <c r="LH245" s="106">
        <f>Seniori!LH99</f>
        <v>0</v>
      </c>
      <c r="LI245" s="106">
        <f>Seniori!LI99</f>
        <v>0</v>
      </c>
      <c r="LJ245" s="106">
        <f>Seniori!LJ99</f>
        <v>0</v>
      </c>
      <c r="LK245" s="106">
        <f>Seniori!LK99</f>
        <v>0</v>
      </c>
      <c r="LL245" s="106">
        <f>Seniori!LL99</f>
        <v>0</v>
      </c>
      <c r="LM245" s="106">
        <f>Seniori!LM99</f>
        <v>0</v>
      </c>
      <c r="LN245" s="106">
        <f>Seniori!LN99</f>
        <v>0</v>
      </c>
      <c r="LO245" s="106">
        <f>Seniori!LO99</f>
        <v>0</v>
      </c>
      <c r="LP245" s="106">
        <f>Seniori!LP99</f>
        <v>0</v>
      </c>
      <c r="LQ245" s="106">
        <f>Seniori!LQ99</f>
        <v>0</v>
      </c>
      <c r="LR245" s="106">
        <f>Seniori!LR99</f>
        <v>0</v>
      </c>
      <c r="LS245" s="106">
        <f>Seniori!LS99</f>
        <v>0</v>
      </c>
      <c r="LT245" s="106">
        <f>Seniori!LT99</f>
        <v>0</v>
      </c>
      <c r="LU245" s="106">
        <f>Seniori!LU99</f>
        <v>0</v>
      </c>
      <c r="LV245" s="106">
        <f>Seniori!LV99</f>
        <v>0</v>
      </c>
      <c r="LW245" s="106">
        <f>Seniori!LW99</f>
        <v>0</v>
      </c>
      <c r="LX245" s="106">
        <f>Seniori!LX99</f>
        <v>0</v>
      </c>
      <c r="LY245" s="106">
        <f>Seniori!LY99</f>
        <v>0</v>
      </c>
      <c r="LZ245" s="106">
        <f>Seniori!LZ99</f>
        <v>0</v>
      </c>
      <c r="MA245" s="106">
        <f>Seniori!MA99</f>
        <v>0</v>
      </c>
      <c r="MB245" s="106">
        <f>Seniori!MB99</f>
        <v>0</v>
      </c>
      <c r="MC245" s="106">
        <f>Seniori!MC99</f>
        <v>0</v>
      </c>
      <c r="MD245" s="106">
        <f>Seniori!MD99</f>
        <v>0</v>
      </c>
      <c r="ME245" s="106">
        <f>Seniori!ME99</f>
        <v>0</v>
      </c>
      <c r="MF245" s="106">
        <f>Seniori!MF99</f>
        <v>0</v>
      </c>
      <c r="MG245" s="106">
        <f>Seniori!MG99</f>
        <v>0</v>
      </c>
      <c r="MH245" s="106">
        <f>Seniori!MH99</f>
        <v>0</v>
      </c>
      <c r="MI245" s="106">
        <f>Seniori!MI99</f>
        <v>0</v>
      </c>
      <c r="MJ245" s="106">
        <f>Seniori!MJ99</f>
        <v>0</v>
      </c>
      <c r="MK245" s="106">
        <f>Seniori!MK99</f>
        <v>0</v>
      </c>
      <c r="ML245" s="106">
        <f>Seniori!ML99</f>
        <v>0</v>
      </c>
      <c r="MM245" s="106">
        <f>Seniori!MM99</f>
        <v>0</v>
      </c>
      <c r="MN245" s="106">
        <f>Seniori!MN99</f>
        <v>0</v>
      </c>
      <c r="MO245" s="106">
        <f>Seniori!MO99</f>
        <v>0</v>
      </c>
      <c r="MP245" s="106" t="str">
        <f>Seniori!MP99</f>
        <v>o</v>
      </c>
      <c r="MQ245" s="106" t="str">
        <f>Seniori!MQ99</f>
        <v>o</v>
      </c>
      <c r="MR245" s="106">
        <f>Seniori!MR99</f>
        <v>0</v>
      </c>
      <c r="MS245" s="106">
        <f>Seniori!MS99</f>
        <v>0</v>
      </c>
      <c r="MT245" s="106">
        <f>Seniori!MT99</f>
        <v>0</v>
      </c>
      <c r="MU245" s="106">
        <f>Seniori!MU99</f>
        <v>0</v>
      </c>
      <c r="MV245" s="106">
        <f>Seniori!MV99</f>
        <v>0</v>
      </c>
      <c r="MW245" s="106">
        <f>Seniori!MW99</f>
        <v>0</v>
      </c>
      <c r="MX245" s="106">
        <f>Seniori!MX99</f>
        <v>0</v>
      </c>
      <c r="MY245" s="106">
        <f>Seniori!MY99</f>
        <v>0</v>
      </c>
      <c r="MZ245" s="106">
        <f>Seniori!MZ99</f>
        <v>0</v>
      </c>
      <c r="NA245" s="106">
        <f>Seniori!NA99</f>
        <v>0</v>
      </c>
      <c r="NB245" s="106">
        <f>Seniori!NB99</f>
        <v>0</v>
      </c>
      <c r="NC245" s="106">
        <f>Seniori!NC99</f>
        <v>0</v>
      </c>
      <c r="ND245" s="106">
        <f>Seniori!ND99</f>
        <v>0</v>
      </c>
      <c r="NE245" s="106">
        <f>Seniori!NE99</f>
        <v>0</v>
      </c>
      <c r="NF245" s="106">
        <f>Seniori!NF99</f>
        <v>0</v>
      </c>
      <c r="NG245" s="106">
        <f>Seniori!NG99</f>
        <v>0</v>
      </c>
      <c r="NH245" s="106">
        <f>Seniori!NH99</f>
        <v>0</v>
      </c>
      <c r="NI245" s="106">
        <f>Seniori!NI99</f>
        <v>0</v>
      </c>
      <c r="NJ245" s="106">
        <f>Seniori!NJ99</f>
        <v>0</v>
      </c>
      <c r="NK245" s="106">
        <f>Seniori!NK99</f>
        <v>0</v>
      </c>
      <c r="NL245" s="106">
        <f>Seniori!NL99</f>
        <v>0</v>
      </c>
      <c r="NM245" s="106">
        <f>Seniori!NM99</f>
        <v>0</v>
      </c>
      <c r="NN245" s="106">
        <f>Seniori!NN99</f>
        <v>0</v>
      </c>
      <c r="NO245" s="106">
        <f>Seniori!NO99</f>
        <v>0</v>
      </c>
      <c r="NP245" s="106">
        <f>Seniori!NP99</f>
        <v>0</v>
      </c>
      <c r="NQ245" s="106">
        <f>Seniori!NQ99</f>
        <v>0</v>
      </c>
      <c r="NR245" s="106">
        <f>Seniori!NR99</f>
        <v>0</v>
      </c>
      <c r="NS245" s="106">
        <f>Seniori!NS99</f>
        <v>0</v>
      </c>
      <c r="NT245" s="106">
        <f>Seniori!NT99</f>
        <v>0</v>
      </c>
      <c r="NU245" s="106">
        <f>Seniori!NU99</f>
        <v>0</v>
      </c>
      <c r="NV245" s="106">
        <f>Seniori!NV99</f>
        <v>0</v>
      </c>
      <c r="NW245" s="106">
        <f>Seniori!NW99</f>
        <v>0</v>
      </c>
      <c r="NX245" s="106">
        <f>Seniori!NX99</f>
        <v>0</v>
      </c>
      <c r="NY245" s="106">
        <f>Seniori!NY99</f>
        <v>0</v>
      </c>
      <c r="NZ245" s="106">
        <f>Seniori!NZ99</f>
        <v>0</v>
      </c>
      <c r="OA245" s="106">
        <f>Seniori!OA99</f>
        <v>0</v>
      </c>
      <c r="OB245" s="106">
        <f>Seniori!OB99</f>
        <v>0</v>
      </c>
      <c r="OC245" s="106">
        <f>Seniori!OC99</f>
        <v>0</v>
      </c>
      <c r="OD245" s="106">
        <f>Seniori!OD99</f>
        <v>0</v>
      </c>
      <c r="OE245" s="106">
        <f>Seniori!OE99</f>
        <v>0</v>
      </c>
      <c r="OF245" s="106">
        <f>Seniori!OF99</f>
        <v>0</v>
      </c>
      <c r="OG245" s="106">
        <f>Seniori!OG99</f>
        <v>0</v>
      </c>
      <c r="OH245" s="106">
        <f>Seniori!OH99</f>
        <v>0</v>
      </c>
      <c r="OI245" s="106">
        <f>Seniori!OI99</f>
        <v>0</v>
      </c>
      <c r="OJ245" s="106">
        <f>Seniori!OJ99</f>
        <v>0</v>
      </c>
      <c r="OK245" s="106">
        <f>Seniori!OK99</f>
        <v>0</v>
      </c>
      <c r="OL245" s="106">
        <f>Seniori!OL99</f>
        <v>0</v>
      </c>
      <c r="OM245" s="106">
        <f>Seniori!OM99</f>
        <v>0</v>
      </c>
      <c r="ON245" s="106">
        <f>Seniori!ON99</f>
        <v>0</v>
      </c>
      <c r="OO245" s="106">
        <f>Seniori!OO99</f>
        <v>0</v>
      </c>
      <c r="OP245" s="106">
        <f>Seniori!OP99</f>
        <v>0</v>
      </c>
      <c r="OQ245" s="106">
        <f>Seniori!OQ99</f>
        <v>0</v>
      </c>
      <c r="OR245" s="106">
        <f>Seniori!OR99</f>
        <v>0</v>
      </c>
      <c r="OS245" s="106">
        <f>Seniori!OS99</f>
        <v>0</v>
      </c>
      <c r="OT245" s="106">
        <f>Seniori!OT99</f>
        <v>0</v>
      </c>
      <c r="OU245" s="106">
        <f>Seniori!OU99</f>
        <v>0</v>
      </c>
      <c r="OV245" s="106">
        <f>Seniori!OV99</f>
        <v>0</v>
      </c>
      <c r="OW245" s="106">
        <f>Seniori!OW99</f>
        <v>0</v>
      </c>
      <c r="OX245" s="106">
        <f>Seniori!OX99</f>
        <v>0</v>
      </c>
      <c r="OY245" s="106">
        <f>Seniori!OY99</f>
        <v>0</v>
      </c>
      <c r="OZ245" s="106">
        <f>Seniori!OZ99</f>
        <v>0</v>
      </c>
      <c r="PA245" s="106">
        <f>Seniori!PA99</f>
        <v>0</v>
      </c>
      <c r="PB245" s="106">
        <f>Seniori!PB99</f>
        <v>0</v>
      </c>
      <c r="PC245" s="106">
        <f>Seniori!PC99</f>
        <v>0</v>
      </c>
      <c r="PD245" s="106">
        <f>Seniori!PD99</f>
        <v>0</v>
      </c>
      <c r="PE245" s="106">
        <f>Seniori!PE99</f>
        <v>0</v>
      </c>
      <c r="PF245" s="106">
        <f>Seniori!PF99</f>
        <v>0</v>
      </c>
      <c r="PG245" s="106">
        <f>Seniori!PG99</f>
        <v>0</v>
      </c>
      <c r="PH245" s="106">
        <f>Seniori!PH99</f>
        <v>0</v>
      </c>
      <c r="PI245" s="106">
        <f>Seniori!PI99</f>
        <v>0</v>
      </c>
      <c r="PJ245" s="106">
        <f>Seniori!PJ99</f>
        <v>0</v>
      </c>
      <c r="PK245" s="106">
        <f>Seniori!PK99</f>
        <v>0</v>
      </c>
      <c r="PL245" s="106">
        <f>Seniori!PL99</f>
        <v>0</v>
      </c>
      <c r="PM245" s="106">
        <f>Seniori!PM99</f>
        <v>0</v>
      </c>
      <c r="PN245" s="106">
        <f>Seniori!PN99</f>
        <v>0</v>
      </c>
      <c r="PO245" s="106">
        <f>Seniori!PO99</f>
        <v>0</v>
      </c>
      <c r="PP245" s="106">
        <f>Seniori!PP99</f>
        <v>0</v>
      </c>
      <c r="PQ245" s="106">
        <f>Seniori!PQ99</f>
        <v>0</v>
      </c>
      <c r="PR245" s="106">
        <f>Seniori!PR99</f>
        <v>0</v>
      </c>
      <c r="PS245" s="106">
        <f>Seniori!PS99</f>
        <v>0</v>
      </c>
      <c r="PT245" s="106">
        <f>Seniori!PT99</f>
        <v>0</v>
      </c>
      <c r="PU245" s="106">
        <f>Seniori!PU99</f>
        <v>0</v>
      </c>
      <c r="PV245" s="106">
        <f>Seniori!PV99</f>
        <v>0</v>
      </c>
      <c r="PW245" s="106">
        <f>Seniori!PW99</f>
        <v>0</v>
      </c>
      <c r="PX245" s="106">
        <f>Seniori!PX99</f>
        <v>0</v>
      </c>
      <c r="PY245" s="106">
        <f>Seniori!PY99</f>
        <v>0</v>
      </c>
      <c r="PZ245" s="106">
        <f>Seniori!PZ99</f>
        <v>0</v>
      </c>
      <c r="QA245" s="106">
        <f>Seniori!QA99</f>
        <v>0</v>
      </c>
      <c r="QB245" s="106">
        <f>Seniori!QB99</f>
        <v>0</v>
      </c>
      <c r="QC245" s="106">
        <f>Seniori!QC99</f>
        <v>0</v>
      </c>
      <c r="QD245" s="106">
        <f>Seniori!QD99</f>
        <v>0</v>
      </c>
      <c r="QE245" s="106">
        <f>Seniori!QE99</f>
        <v>0</v>
      </c>
      <c r="QF245" s="106">
        <f>Seniori!QF99</f>
        <v>0</v>
      </c>
      <c r="QG245" s="106">
        <f>Seniori!QG99</f>
        <v>0</v>
      </c>
      <c r="QH245" s="106">
        <f>Seniori!QH99</f>
        <v>0</v>
      </c>
      <c r="QI245" s="106">
        <f>Seniori!QI99</f>
        <v>0</v>
      </c>
      <c r="QJ245" s="106">
        <f>Seniori!QJ99</f>
        <v>0</v>
      </c>
      <c r="QK245" s="106">
        <f>Seniori!QK99</f>
        <v>0</v>
      </c>
      <c r="QL245" s="106">
        <f>Seniori!QL99</f>
        <v>0</v>
      </c>
      <c r="QM245" s="106">
        <f>Seniori!QM99</f>
        <v>0</v>
      </c>
      <c r="QN245" s="106">
        <f>Seniori!QN99</f>
        <v>0</v>
      </c>
      <c r="QO245" s="106">
        <f>Seniori!QO99</f>
        <v>0</v>
      </c>
      <c r="QP245" s="106">
        <f>Seniori!QP99</f>
        <v>0</v>
      </c>
      <c r="QQ245" s="106">
        <f>Seniori!QQ99</f>
        <v>0</v>
      </c>
      <c r="QR245" s="106">
        <f>Seniori!QR99</f>
        <v>0</v>
      </c>
      <c r="QS245" s="106">
        <f>Seniori!QS99</f>
        <v>0</v>
      </c>
      <c r="QT245" s="106">
        <f>Seniori!QT99</f>
        <v>0</v>
      </c>
      <c r="QU245" s="106">
        <f>Seniori!QU99</f>
        <v>0</v>
      </c>
      <c r="QV245" s="106">
        <f>Seniori!QV99</f>
        <v>0</v>
      </c>
      <c r="QW245" s="106">
        <f>Seniori!QW99</f>
        <v>0</v>
      </c>
      <c r="QX245" s="106">
        <f>Seniori!QX99</f>
        <v>0</v>
      </c>
      <c r="QY245" s="106">
        <f>Seniori!QY99</f>
        <v>0</v>
      </c>
      <c r="QZ245" s="106">
        <f>Seniori!QZ99</f>
        <v>0</v>
      </c>
      <c r="RA245" s="106">
        <f>Seniori!RA99</f>
        <v>0</v>
      </c>
      <c r="RB245" s="106">
        <f>Seniori!RB99</f>
        <v>0</v>
      </c>
      <c r="RC245" s="106">
        <f>Seniori!RC99</f>
        <v>0</v>
      </c>
      <c r="RD245" s="106">
        <f>Seniori!RD99</f>
        <v>0</v>
      </c>
      <c r="RE245" s="106">
        <f>Seniori!RE99</f>
        <v>0</v>
      </c>
      <c r="RF245" s="106">
        <f>Seniori!RF99</f>
        <v>0</v>
      </c>
      <c r="RG245" s="106">
        <f>Seniori!RG99</f>
        <v>0</v>
      </c>
      <c r="RH245" s="106">
        <f>Seniori!RH99</f>
        <v>0</v>
      </c>
      <c r="RI245" s="106">
        <f>Seniori!RI99</f>
        <v>0</v>
      </c>
      <c r="RJ245" s="106">
        <f>Seniori!RJ99</f>
        <v>0</v>
      </c>
      <c r="RK245" s="106">
        <f>Seniori!RK99</f>
        <v>0</v>
      </c>
      <c r="RL245" s="106">
        <f>Seniori!RL99</f>
        <v>0</v>
      </c>
      <c r="RM245" s="106">
        <f>Seniori!RM99</f>
        <v>0</v>
      </c>
      <c r="RN245" s="106">
        <f>Seniori!RN99</f>
        <v>0</v>
      </c>
      <c r="RO245" s="106">
        <f>Seniori!RO99</f>
        <v>0</v>
      </c>
      <c r="RP245" s="106">
        <f>Seniori!RP99</f>
        <v>0</v>
      </c>
      <c r="RQ245" s="106">
        <f>Seniori!RQ99</f>
        <v>0</v>
      </c>
      <c r="RR245" s="106">
        <f>Seniori!RR99</f>
        <v>0</v>
      </c>
      <c r="RS245" s="106">
        <f>Seniori!RS99</f>
        <v>0</v>
      </c>
      <c r="RT245" s="106">
        <f>Seniori!RT99</f>
        <v>0</v>
      </c>
      <c r="RU245" s="106">
        <f>Seniori!RU99</f>
        <v>0</v>
      </c>
      <c r="RV245" s="106">
        <f>Seniori!RV99</f>
        <v>0</v>
      </c>
      <c r="RW245" s="106">
        <f>Seniori!RW99</f>
        <v>0</v>
      </c>
      <c r="RX245" s="106">
        <f>Seniori!RX99</f>
        <v>0</v>
      </c>
      <c r="RY245" s="106">
        <f>Seniori!RY99</f>
        <v>0</v>
      </c>
      <c r="RZ245" s="106">
        <f>Seniori!RZ99</f>
        <v>0</v>
      </c>
      <c r="SA245" s="106">
        <f>Seniori!SA99</f>
        <v>0</v>
      </c>
      <c r="SB245" s="106">
        <f>Seniori!SB99</f>
        <v>0</v>
      </c>
      <c r="SC245" s="106">
        <f>Seniori!SC99</f>
        <v>0</v>
      </c>
      <c r="SD245" s="106">
        <f>Seniori!SD99</f>
        <v>0</v>
      </c>
      <c r="SE245" s="106">
        <f>Seniori!SE99</f>
        <v>0</v>
      </c>
      <c r="SF245" s="106">
        <f>Seniori!SF99</f>
        <v>0</v>
      </c>
      <c r="SG245" s="106">
        <f>Seniori!SG99</f>
        <v>0</v>
      </c>
      <c r="SH245" s="106">
        <f>Seniori!SH99</f>
        <v>0</v>
      </c>
      <c r="SI245" s="106">
        <f>Seniori!SI99</f>
        <v>0</v>
      </c>
      <c r="SJ245" s="106">
        <f>Seniori!SJ99</f>
        <v>0</v>
      </c>
      <c r="SK245" s="106">
        <f>Seniori!SK99</f>
        <v>0</v>
      </c>
      <c r="SL245" s="106">
        <f>Seniori!SL99</f>
        <v>0</v>
      </c>
      <c r="SM245" s="106">
        <f>Seniori!SM99</f>
        <v>0</v>
      </c>
      <c r="SN245" s="106">
        <f>Seniori!SN99</f>
        <v>0</v>
      </c>
      <c r="SO245" s="106">
        <f>Seniori!SO99</f>
        <v>0</v>
      </c>
      <c r="SP245" s="106">
        <f>Seniori!SP99</f>
        <v>0</v>
      </c>
      <c r="SQ245" s="106">
        <f>Seniori!SQ99</f>
        <v>0</v>
      </c>
      <c r="SR245" s="106">
        <f>Seniori!SR99</f>
        <v>0</v>
      </c>
      <c r="SS245" s="106">
        <f>Seniori!SS99</f>
        <v>0</v>
      </c>
      <c r="ST245" s="106">
        <f>Seniori!ST99</f>
        <v>0</v>
      </c>
      <c r="SU245" s="106">
        <f>Seniori!SU99</f>
        <v>0</v>
      </c>
      <c r="SV245" s="106">
        <f>Seniori!SV99</f>
        <v>0</v>
      </c>
      <c r="SW245" s="106">
        <f>Seniori!SW99</f>
        <v>0</v>
      </c>
      <c r="SX245" s="106">
        <f>Seniori!SX99</f>
        <v>0</v>
      </c>
      <c r="SY245" s="106">
        <f>Seniori!SY99</f>
        <v>0</v>
      </c>
      <c r="SZ245" s="106">
        <f>Seniori!SZ99</f>
        <v>0</v>
      </c>
      <c r="TA245" s="106">
        <f>Seniori!TA99</f>
        <v>0</v>
      </c>
      <c r="TB245" s="106">
        <f>Seniori!TB99</f>
        <v>0</v>
      </c>
    </row>
    <row r="246" spans="1:522" s="1" customFormat="1" ht="18" customHeight="1" x14ac:dyDescent="0.25">
      <c r="A246" s="12"/>
      <c r="B246" s="11" t="s">
        <v>652</v>
      </c>
      <c r="C246" s="1">
        <v>12907</v>
      </c>
      <c r="E246" s="63" t="s">
        <v>651</v>
      </c>
      <c r="F246" s="1">
        <v>10150</v>
      </c>
      <c r="G246" s="9" t="s">
        <v>97</v>
      </c>
      <c r="H246" s="4" t="s">
        <v>653</v>
      </c>
      <c r="I246" s="1">
        <f t="shared" si="30"/>
        <v>0</v>
      </c>
      <c r="J246" s="12">
        <f>Tabuľka3[[#This Row],[Stĺpec9]]</f>
        <v>0</v>
      </c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  <c r="CL246" s="106"/>
      <c r="CM246" s="106"/>
      <c r="CN246" s="106"/>
      <c r="CO246" s="106"/>
      <c r="CP246" s="106"/>
      <c r="CQ246" s="106"/>
      <c r="CR246" s="106"/>
      <c r="CS246" s="106"/>
      <c r="CT246" s="106"/>
      <c r="CU246" s="106"/>
      <c r="CV246" s="106"/>
      <c r="CW246" s="106"/>
      <c r="CX246" s="106"/>
      <c r="CY246" s="106"/>
      <c r="CZ246" s="106"/>
      <c r="DA246" s="106"/>
      <c r="DB246" s="106"/>
      <c r="DC246" s="106"/>
      <c r="DD246" s="106"/>
      <c r="DE246" s="106"/>
      <c r="DF246" s="106"/>
      <c r="DG246" s="106"/>
      <c r="DH246" s="106"/>
      <c r="DI246" s="106"/>
      <c r="DJ246" s="106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6"/>
      <c r="DV246" s="106"/>
      <c r="DW246" s="106"/>
      <c r="DX246" s="106"/>
      <c r="DY246" s="106"/>
      <c r="DZ246" s="106"/>
      <c r="EA246" s="106"/>
      <c r="EB246" s="106"/>
      <c r="EC246" s="106"/>
      <c r="ED246" s="106"/>
      <c r="EE246" s="106"/>
      <c r="EF246" s="106"/>
      <c r="EG246" s="106"/>
      <c r="EH246" s="106"/>
      <c r="EI246" s="106"/>
      <c r="EJ246" s="106"/>
      <c r="EK246" s="106"/>
      <c r="EL246" s="106"/>
      <c r="EM246" s="106"/>
      <c r="EN246" s="106"/>
      <c r="EO246" s="106"/>
      <c r="EP246" s="106"/>
      <c r="EQ246" s="106"/>
      <c r="ER246" s="106"/>
      <c r="ES246" s="106"/>
      <c r="ET246" s="106"/>
      <c r="EU246" s="106"/>
      <c r="EV246" s="106"/>
      <c r="EW246" s="106"/>
      <c r="EX246" s="106"/>
      <c r="EY246" s="106"/>
      <c r="EZ246" s="106"/>
      <c r="FA246" s="106"/>
      <c r="FB246" s="106"/>
      <c r="FC246" s="106"/>
      <c r="FD246" s="106"/>
      <c r="FE246" s="106"/>
      <c r="FF246" s="106"/>
      <c r="FG246" s="106"/>
      <c r="FH246" s="106"/>
      <c r="FI246" s="106"/>
      <c r="FJ246" s="106"/>
      <c r="FK246" s="106"/>
      <c r="FL246" s="106"/>
      <c r="FM246" s="106"/>
      <c r="FN246" s="106"/>
      <c r="FO246" s="106"/>
      <c r="FP246" s="106"/>
      <c r="FQ246" s="106"/>
      <c r="FR246" s="106"/>
      <c r="FS246" s="106"/>
      <c r="FT246" s="106"/>
      <c r="FU246" s="106"/>
      <c r="FV246" s="106"/>
      <c r="FW246" s="106"/>
      <c r="FX246" s="106"/>
      <c r="FY246" s="106"/>
      <c r="FZ246" s="106"/>
      <c r="GA246" s="106"/>
      <c r="GB246" s="106"/>
      <c r="GC246" s="106"/>
      <c r="GD246" s="106"/>
      <c r="GE246" s="106"/>
      <c r="GF246" s="106"/>
      <c r="GG246" s="106"/>
      <c r="GH246" s="106"/>
      <c r="GI246" s="106"/>
      <c r="GJ246" s="106"/>
      <c r="GK246" s="106"/>
      <c r="GL246" s="106"/>
      <c r="GM246" s="106"/>
      <c r="GN246" s="106"/>
      <c r="GO246" s="106"/>
      <c r="GP246" s="106"/>
      <c r="GQ246" s="106"/>
      <c r="GR246" s="106"/>
      <c r="GS246" s="106"/>
      <c r="GT246" s="106"/>
      <c r="GU246" s="106"/>
      <c r="GV246" s="106"/>
      <c r="GW246" s="106"/>
      <c r="GX246" s="106"/>
      <c r="GY246" s="106"/>
      <c r="GZ246" s="106"/>
      <c r="HA246" s="106"/>
      <c r="HB246" s="106"/>
      <c r="HC246" s="106"/>
      <c r="HD246" s="106"/>
      <c r="HE246" s="106"/>
      <c r="HF246" s="106"/>
      <c r="HG246" s="106"/>
      <c r="HH246" s="106"/>
      <c r="HI246" s="106"/>
      <c r="HJ246" s="106"/>
      <c r="HK246" s="106"/>
      <c r="HL246" s="106"/>
      <c r="HM246" s="106"/>
      <c r="HN246" s="106"/>
      <c r="HO246" s="106"/>
      <c r="HP246" s="106"/>
      <c r="HQ246" s="106"/>
      <c r="HR246" s="106"/>
      <c r="HS246" s="106"/>
      <c r="HT246" s="106"/>
      <c r="HU246" s="106"/>
      <c r="HV246" s="106"/>
      <c r="HW246" s="106"/>
      <c r="HX246" s="106"/>
      <c r="HY246" s="106"/>
      <c r="HZ246" s="106"/>
      <c r="IA246" s="106"/>
      <c r="IB246" s="106"/>
      <c r="IC246" s="106"/>
      <c r="ID246" s="106"/>
      <c r="IE246" s="106"/>
      <c r="IF246" s="106"/>
      <c r="IG246" s="106"/>
      <c r="IH246" s="106"/>
      <c r="II246" s="106"/>
      <c r="IJ246" s="106"/>
      <c r="IK246" s="106"/>
      <c r="IL246" s="106"/>
      <c r="IM246" s="106"/>
      <c r="IN246" s="106"/>
      <c r="IO246" s="106"/>
      <c r="IP246" s="106"/>
      <c r="IQ246" s="106"/>
      <c r="IR246" s="106"/>
      <c r="IS246" s="106"/>
      <c r="IT246" s="106"/>
      <c r="IU246" s="106"/>
      <c r="IV246" s="106"/>
      <c r="IW246" s="106"/>
      <c r="IX246" s="106"/>
      <c r="IY246" s="106"/>
      <c r="IZ246" s="106"/>
      <c r="JA246" s="106"/>
      <c r="JB246" s="106"/>
      <c r="JC246" s="106"/>
      <c r="JD246" s="106"/>
      <c r="JE246" s="106"/>
      <c r="JF246" s="106"/>
      <c r="JG246" s="106"/>
      <c r="JH246" s="106"/>
      <c r="JI246" s="106"/>
      <c r="JJ246" s="106"/>
      <c r="JK246" s="106"/>
      <c r="JL246" s="106"/>
      <c r="JM246" s="106"/>
      <c r="JN246" s="106"/>
      <c r="JO246" s="106"/>
      <c r="JP246" s="106"/>
      <c r="JQ246" s="106"/>
      <c r="JR246" s="106"/>
      <c r="JS246" s="106"/>
      <c r="JT246" s="106"/>
      <c r="JU246" s="106"/>
      <c r="JV246" s="106"/>
      <c r="JW246" s="106"/>
      <c r="JX246" s="106"/>
      <c r="JY246" s="106"/>
      <c r="JZ246" s="106"/>
      <c r="KA246" s="106"/>
      <c r="KB246" s="106"/>
      <c r="KC246" s="106"/>
      <c r="KD246" s="106"/>
      <c r="KE246" s="106"/>
      <c r="KF246" s="106"/>
      <c r="KG246" s="106"/>
      <c r="KH246" s="106"/>
      <c r="KI246" s="106"/>
      <c r="KJ246" s="106"/>
      <c r="KK246" s="106"/>
      <c r="KL246" s="106"/>
      <c r="KM246" s="106"/>
      <c r="KN246" s="106"/>
      <c r="KO246" s="106"/>
      <c r="KP246" s="106"/>
      <c r="KQ246" s="106"/>
      <c r="KR246" s="106"/>
      <c r="KS246" s="106"/>
      <c r="KT246" s="106"/>
      <c r="KU246" s="106"/>
      <c r="KV246" s="106"/>
      <c r="KW246" s="106"/>
      <c r="KX246" s="106"/>
      <c r="KY246" s="106"/>
      <c r="KZ246" s="106"/>
      <c r="LA246" s="106"/>
      <c r="LB246" s="106"/>
      <c r="LC246" s="106"/>
      <c r="LD246" s="106"/>
      <c r="LE246" s="106"/>
      <c r="LF246" s="106"/>
      <c r="LG246" s="106"/>
      <c r="LH246" s="106"/>
      <c r="LI246" s="106"/>
      <c r="LJ246" s="106"/>
      <c r="LK246" s="106"/>
      <c r="LL246" s="106"/>
      <c r="LM246" s="106"/>
      <c r="LN246" s="106"/>
      <c r="LO246" s="106"/>
      <c r="LP246" s="106"/>
      <c r="LQ246" s="106"/>
      <c r="LR246" s="106"/>
      <c r="LS246" s="106"/>
      <c r="LT246" s="106"/>
      <c r="LU246" s="106"/>
      <c r="LV246" s="68"/>
      <c r="LW246" s="68"/>
      <c r="LX246" s="68"/>
      <c r="LY246" s="68"/>
      <c r="LZ246" s="68"/>
      <c r="MA246" s="68"/>
      <c r="MB246" s="68"/>
      <c r="MC246" s="68"/>
      <c r="MD246" s="68"/>
      <c r="ME246" s="68"/>
      <c r="MF246" s="68"/>
      <c r="MG246" s="68"/>
      <c r="MH246" s="68"/>
      <c r="MI246" s="68"/>
      <c r="MJ246" s="68"/>
      <c r="MK246" s="68"/>
      <c r="ML246" s="68"/>
      <c r="MM246" s="68"/>
      <c r="MN246" s="68"/>
      <c r="MO246" s="68"/>
      <c r="MP246" s="68"/>
      <c r="MQ246" s="68"/>
      <c r="MR246" s="68"/>
      <c r="MS246" s="68"/>
      <c r="MT246" s="68"/>
      <c r="MU246" s="68"/>
      <c r="MV246" s="68"/>
      <c r="MW246" s="68"/>
      <c r="MX246" s="68"/>
      <c r="MY246" s="68"/>
      <c r="MZ246" s="68"/>
      <c r="NA246" s="68"/>
      <c r="NB246" s="68"/>
      <c r="NC246" s="68"/>
      <c r="ND246" s="68"/>
      <c r="NE246" s="68"/>
      <c r="NF246" s="68"/>
      <c r="NG246" s="68"/>
      <c r="NH246" s="68"/>
      <c r="NI246" s="68"/>
      <c r="NJ246" s="68"/>
      <c r="NK246" s="68"/>
      <c r="NL246" s="68"/>
      <c r="NM246" s="68"/>
      <c r="NN246" s="68"/>
      <c r="NO246" s="68"/>
      <c r="NP246" s="68"/>
      <c r="NQ246" s="68"/>
      <c r="NR246" s="68"/>
      <c r="NS246" s="68"/>
      <c r="NT246" s="68"/>
      <c r="NU246" s="68"/>
      <c r="NV246" s="68"/>
      <c r="NW246" s="68"/>
      <c r="NX246" s="68"/>
      <c r="NY246" s="68"/>
      <c r="NZ246" s="68"/>
      <c r="OA246" s="68"/>
      <c r="OB246" s="68"/>
      <c r="OC246" s="68"/>
      <c r="OD246" s="68"/>
      <c r="OE246" s="68"/>
      <c r="OF246" s="68"/>
      <c r="OG246" s="68"/>
      <c r="OH246" s="68"/>
      <c r="OI246" s="68"/>
      <c r="OJ246" s="68"/>
      <c r="OK246" s="68"/>
      <c r="OL246" s="68"/>
      <c r="OM246" s="68"/>
      <c r="ON246" s="68"/>
      <c r="OO246" s="68"/>
      <c r="OP246" s="68"/>
      <c r="OQ246" s="68"/>
      <c r="OR246" s="68"/>
      <c r="OS246" s="68"/>
      <c r="OT246" s="68"/>
      <c r="OU246" s="68"/>
      <c r="OV246" s="68"/>
      <c r="OW246" s="68"/>
      <c r="OX246" s="68"/>
      <c r="OY246" s="68"/>
      <c r="OZ246" s="68"/>
      <c r="PA246" s="68"/>
      <c r="PB246" s="68"/>
      <c r="PC246" s="68"/>
      <c r="PD246" s="68"/>
      <c r="PE246" s="68"/>
      <c r="PF246" s="68"/>
      <c r="PG246" s="68"/>
      <c r="PH246" s="68"/>
      <c r="PI246" s="68"/>
      <c r="PJ246" s="68"/>
      <c r="PK246" s="68"/>
      <c r="PL246" s="68"/>
      <c r="PM246" s="68"/>
      <c r="PN246" s="68"/>
      <c r="PO246" s="68"/>
      <c r="PP246" s="68"/>
      <c r="PQ246" s="68"/>
      <c r="PR246" s="68"/>
      <c r="PS246" s="68"/>
      <c r="PT246" s="68"/>
      <c r="PU246" s="68"/>
      <c r="PV246" s="68"/>
      <c r="PW246" s="68"/>
      <c r="PX246" s="68"/>
      <c r="PY246" s="68"/>
      <c r="PZ246" s="68"/>
      <c r="QA246" s="68"/>
      <c r="QB246" s="68"/>
      <c r="QC246" s="68"/>
      <c r="QD246" s="68"/>
      <c r="QE246" s="68"/>
      <c r="QF246" s="68"/>
      <c r="QG246" s="68"/>
      <c r="QH246" s="68"/>
      <c r="QI246" s="68"/>
      <c r="QJ246" s="68"/>
      <c r="QK246" s="68"/>
      <c r="QL246" s="68"/>
      <c r="QM246" s="68"/>
      <c r="QN246" s="68"/>
      <c r="QO246" s="68"/>
      <c r="QP246" s="68"/>
      <c r="QQ246" s="68"/>
      <c r="QR246" s="68"/>
      <c r="QS246" s="68"/>
      <c r="QT246" s="68"/>
      <c r="QU246" s="68"/>
      <c r="QV246" s="68"/>
      <c r="QW246" s="68"/>
      <c r="QX246" s="68"/>
      <c r="QY246" s="68"/>
      <c r="QZ246" s="68"/>
      <c r="RA246" s="68"/>
      <c r="RB246" s="68"/>
      <c r="RC246" s="68"/>
      <c r="RD246" s="68"/>
      <c r="RE246" s="68"/>
      <c r="RF246" s="68"/>
      <c r="RG246" s="68"/>
      <c r="RH246" s="68"/>
      <c r="RI246" s="68"/>
      <c r="RJ246" s="106"/>
      <c r="RK246" s="106"/>
      <c r="RL246" s="106"/>
      <c r="RM246" s="106"/>
      <c r="RN246" s="106"/>
      <c r="RO246" s="106"/>
      <c r="RP246" s="106"/>
      <c r="RQ246" s="106"/>
      <c r="RR246" s="106"/>
      <c r="RS246" s="106"/>
      <c r="RT246" s="106"/>
      <c r="RU246" s="106"/>
      <c r="RV246" s="106"/>
      <c r="RW246" s="106"/>
      <c r="RX246" s="106"/>
      <c r="RY246" s="106"/>
      <c r="RZ246" s="106"/>
      <c r="SA246" s="106"/>
      <c r="SB246" s="106" t="s">
        <v>641</v>
      </c>
      <c r="SC246" s="106"/>
      <c r="SD246" s="106"/>
      <c r="SE246" s="106"/>
      <c r="SF246" s="106"/>
      <c r="SG246" s="106"/>
      <c r="SH246" s="106"/>
      <c r="SI246" s="106"/>
      <c r="SJ246" s="106"/>
      <c r="SK246" s="106"/>
      <c r="SL246" s="106"/>
      <c r="SM246" s="106"/>
      <c r="SN246" s="106"/>
      <c r="SO246" s="106"/>
      <c r="SP246" s="106"/>
      <c r="SQ246" s="106"/>
      <c r="SR246" s="106"/>
      <c r="SS246" s="106"/>
      <c r="ST246" s="106"/>
      <c r="SU246" s="106"/>
      <c r="SV246" s="106"/>
      <c r="SW246" s="106"/>
      <c r="SX246" s="106"/>
      <c r="SY246" s="106"/>
      <c r="SZ246" s="106"/>
      <c r="TA246" s="106"/>
      <c r="TB246" s="106"/>
    </row>
    <row r="247" spans="1:522" s="1" customFormat="1" ht="18" customHeight="1" x14ac:dyDescent="0.25">
      <c r="A247" s="12"/>
      <c r="B247" s="11" t="s">
        <v>554</v>
      </c>
      <c r="C247" s="1">
        <v>13045</v>
      </c>
      <c r="E247" s="4" t="s">
        <v>79</v>
      </c>
      <c r="F247" s="1">
        <v>7853</v>
      </c>
      <c r="G247" s="9" t="s">
        <v>95</v>
      </c>
      <c r="H247" s="4" t="s">
        <v>21</v>
      </c>
      <c r="I247" s="1">
        <f t="shared" si="30"/>
        <v>0</v>
      </c>
      <c r="J247" s="12">
        <f>Tabuľka3[[#This Row],[Stĺpec9]]</f>
        <v>0</v>
      </c>
      <c r="K247" s="106">
        <f>Juniori!K17</f>
        <v>0</v>
      </c>
      <c r="L247" s="106">
        <f>Juniori!L17</f>
        <v>0</v>
      </c>
      <c r="M247" s="106">
        <f>Juniori!M17</f>
        <v>0</v>
      </c>
      <c r="N247" s="106">
        <f>Juniori!N17</f>
        <v>0</v>
      </c>
      <c r="O247" s="106">
        <f>Juniori!O17</f>
        <v>0</v>
      </c>
      <c r="P247" s="106">
        <f>Juniori!P17</f>
        <v>0</v>
      </c>
      <c r="Q247" s="106">
        <f>Juniori!Q17</f>
        <v>0</v>
      </c>
      <c r="R247" s="106">
        <f>Juniori!R17</f>
        <v>0</v>
      </c>
      <c r="S247" s="106">
        <f>Juniori!S17</f>
        <v>0</v>
      </c>
      <c r="T247" s="106">
        <f>Juniori!T17</f>
        <v>0</v>
      </c>
      <c r="U247" s="106">
        <f>Juniori!U17</f>
        <v>0</v>
      </c>
      <c r="V247" s="106">
        <f>Juniori!V17</f>
        <v>0</v>
      </c>
      <c r="W247" s="106">
        <f>Juniori!W17</f>
        <v>0</v>
      </c>
      <c r="X247" s="106">
        <f>Juniori!X17</f>
        <v>0</v>
      </c>
      <c r="Y247" s="106">
        <f>Juniori!Y17</f>
        <v>0</v>
      </c>
      <c r="Z247" s="106">
        <f>Juniori!Z17</f>
        <v>0</v>
      </c>
      <c r="AA247" s="106">
        <f>Juniori!AA17</f>
        <v>0</v>
      </c>
      <c r="AB247" s="106">
        <f>Juniori!AB17</f>
        <v>0</v>
      </c>
      <c r="AC247" s="106">
        <f>Juniori!AC17</f>
        <v>0</v>
      </c>
      <c r="AD247" s="106">
        <f>Juniori!AD17</f>
        <v>0</v>
      </c>
      <c r="AE247" s="106">
        <f>Juniori!AE17</f>
        <v>0</v>
      </c>
      <c r="AF247" s="106">
        <f>Juniori!AF17</f>
        <v>0</v>
      </c>
      <c r="AG247" s="106">
        <f>Juniori!AG17</f>
        <v>0</v>
      </c>
      <c r="AH247" s="106">
        <f>Juniori!AH17</f>
        <v>0</v>
      </c>
      <c r="AI247" s="106">
        <f>Juniori!AI17</f>
        <v>0</v>
      </c>
      <c r="AJ247" s="106">
        <f>Juniori!AJ17</f>
        <v>0</v>
      </c>
      <c r="AK247" s="106">
        <f>Juniori!AK17</f>
        <v>0</v>
      </c>
      <c r="AL247" s="106">
        <f>Juniori!AL17</f>
        <v>0</v>
      </c>
      <c r="AM247" s="106">
        <f>Juniori!AM17</f>
        <v>0</v>
      </c>
      <c r="AN247" s="106">
        <f>Juniori!AN17</f>
        <v>0</v>
      </c>
      <c r="AO247" s="106">
        <f>Juniori!AO17</f>
        <v>0</v>
      </c>
      <c r="AP247" s="106">
        <f>Juniori!AP17</f>
        <v>0</v>
      </c>
      <c r="AQ247" s="106">
        <f>Juniori!AQ17</f>
        <v>0</v>
      </c>
      <c r="AR247" s="106">
        <f>Juniori!AR17</f>
        <v>0</v>
      </c>
      <c r="AS247" s="106">
        <f>Juniori!AS17</f>
        <v>0</v>
      </c>
      <c r="AT247" s="106">
        <f>Juniori!AT17</f>
        <v>0</v>
      </c>
      <c r="AU247" s="106">
        <f>Juniori!AU17</f>
        <v>0</v>
      </c>
      <c r="AV247" s="106">
        <f>Juniori!AV17</f>
        <v>0</v>
      </c>
      <c r="AW247" s="106">
        <f>Juniori!AW17</f>
        <v>0</v>
      </c>
      <c r="AX247" s="106">
        <f>Juniori!AX17</f>
        <v>0</v>
      </c>
      <c r="AY247" s="106">
        <f>Juniori!AY17</f>
        <v>0</v>
      </c>
      <c r="AZ247" s="106">
        <f>Juniori!AZ17</f>
        <v>0</v>
      </c>
      <c r="BA247" s="106">
        <f>Juniori!BA17</f>
        <v>0</v>
      </c>
      <c r="BB247" s="106">
        <f>Juniori!BB17</f>
        <v>0</v>
      </c>
      <c r="BC247" s="106">
        <f>Juniori!BC17</f>
        <v>0</v>
      </c>
      <c r="BD247" s="106">
        <f>Juniori!BD17</f>
        <v>0</v>
      </c>
      <c r="BE247" s="106">
        <f>Juniori!BE17</f>
        <v>0</v>
      </c>
      <c r="BF247" s="106">
        <f>Juniori!BF17</f>
        <v>0</v>
      </c>
      <c r="BG247" s="106">
        <f>Juniori!BG17</f>
        <v>0</v>
      </c>
      <c r="BH247" s="106">
        <f>Juniori!BH17</f>
        <v>0</v>
      </c>
      <c r="BI247" s="106">
        <f>Juniori!BI17</f>
        <v>0</v>
      </c>
      <c r="BJ247" s="106">
        <f>Juniori!BJ17</f>
        <v>0</v>
      </c>
      <c r="BK247" s="106">
        <f>Juniori!BK17</f>
        <v>0</v>
      </c>
      <c r="BL247" s="106">
        <f>Juniori!BL17</f>
        <v>0</v>
      </c>
      <c r="BM247" s="106">
        <f>Juniori!BM17</f>
        <v>0</v>
      </c>
      <c r="BN247" s="106">
        <f>Juniori!BN17</f>
        <v>0</v>
      </c>
      <c r="BO247" s="106">
        <f>Juniori!BO17</f>
        <v>0</v>
      </c>
      <c r="BP247" s="106">
        <f>Juniori!BP17</f>
        <v>0</v>
      </c>
      <c r="BQ247" s="106">
        <f>Juniori!BQ17</f>
        <v>0</v>
      </c>
      <c r="BR247" s="106">
        <f>Juniori!BR17</f>
        <v>0</v>
      </c>
      <c r="BS247" s="106">
        <f>Juniori!BS17</f>
        <v>0</v>
      </c>
      <c r="BT247" s="106">
        <f>Juniori!BT17</f>
        <v>0</v>
      </c>
      <c r="BU247" s="106">
        <f>Juniori!BU17</f>
        <v>0</v>
      </c>
      <c r="BV247" s="106">
        <f>Juniori!BV17</f>
        <v>0</v>
      </c>
      <c r="BW247" s="106">
        <f>Juniori!BW17</f>
        <v>0</v>
      </c>
      <c r="BX247" s="106">
        <f>Juniori!BX17</f>
        <v>0</v>
      </c>
      <c r="BY247" s="106">
        <f>Juniori!BY17</f>
        <v>0</v>
      </c>
      <c r="BZ247" s="106">
        <f>Juniori!BZ17</f>
        <v>0</v>
      </c>
      <c r="CA247" s="106">
        <f>Juniori!CA17</f>
        <v>0</v>
      </c>
      <c r="CB247" s="106">
        <f>Juniori!CB17</f>
        <v>0</v>
      </c>
      <c r="CC247" s="106">
        <f>Juniori!CC17</f>
        <v>0</v>
      </c>
      <c r="CD247" s="106">
        <f>Juniori!CD17</f>
        <v>0</v>
      </c>
      <c r="CE247" s="106">
        <f>Juniori!CE17</f>
        <v>0</v>
      </c>
      <c r="CF247" s="106">
        <f>Juniori!CF17</f>
        <v>0</v>
      </c>
      <c r="CG247" s="106">
        <f>Juniori!CG17</f>
        <v>0</v>
      </c>
      <c r="CH247" s="106">
        <f>Juniori!CH17</f>
        <v>0</v>
      </c>
      <c r="CI247" s="106">
        <f>Juniori!CI17</f>
        <v>0</v>
      </c>
      <c r="CJ247" s="106">
        <f>Juniori!CJ17</f>
        <v>0</v>
      </c>
      <c r="CK247" s="106">
        <f>Juniori!CK17</f>
        <v>0</v>
      </c>
      <c r="CL247" s="106">
        <f>Juniori!CL17</f>
        <v>0</v>
      </c>
      <c r="CM247" s="106">
        <f>Juniori!CM17</f>
        <v>0</v>
      </c>
      <c r="CN247" s="106">
        <f>Juniori!CN17</f>
        <v>0</v>
      </c>
      <c r="CO247" s="106">
        <f>Juniori!CO17</f>
        <v>0</v>
      </c>
      <c r="CP247" s="106">
        <f>Juniori!CP17</f>
        <v>0</v>
      </c>
      <c r="CQ247" s="106">
        <f>Juniori!CQ17</f>
        <v>0</v>
      </c>
      <c r="CR247" s="106">
        <f>Juniori!CR17</f>
        <v>0</v>
      </c>
      <c r="CS247" s="106">
        <f>Juniori!CS17</f>
        <v>0</v>
      </c>
      <c r="CT247" s="106">
        <f>Juniori!CT17</f>
        <v>0</v>
      </c>
      <c r="CU247" s="106">
        <f>Juniori!CU17</f>
        <v>0</v>
      </c>
      <c r="CV247" s="106">
        <f>Juniori!CV17</f>
        <v>0</v>
      </c>
      <c r="CW247" s="106">
        <f>Juniori!CW17</f>
        <v>0</v>
      </c>
      <c r="CX247" s="106">
        <f>Juniori!CX17</f>
        <v>0</v>
      </c>
      <c r="CY247" s="106">
        <f>Juniori!CY17</f>
        <v>0</v>
      </c>
      <c r="CZ247" s="106">
        <f>Juniori!CZ17</f>
        <v>0</v>
      </c>
      <c r="DA247" s="106">
        <f>Juniori!DA17</f>
        <v>0</v>
      </c>
      <c r="DB247" s="106">
        <f>Juniori!DB17</f>
        <v>0</v>
      </c>
      <c r="DC247" s="106">
        <f>Juniori!DC17</f>
        <v>0</v>
      </c>
      <c r="DD247" s="106">
        <f>Juniori!DD17</f>
        <v>0</v>
      </c>
      <c r="DE247" s="106">
        <f>Juniori!DE17</f>
        <v>0</v>
      </c>
      <c r="DF247" s="106">
        <f>Juniori!DF17</f>
        <v>0</v>
      </c>
      <c r="DG247" s="106">
        <f>Juniori!DG17</f>
        <v>0</v>
      </c>
      <c r="DH247" s="106">
        <f>Juniori!DH17</f>
        <v>0</v>
      </c>
      <c r="DI247" s="106">
        <f>Juniori!DI17</f>
        <v>0</v>
      </c>
      <c r="DJ247" s="106">
        <f>Juniori!DJ17</f>
        <v>0</v>
      </c>
      <c r="DK247" s="106">
        <f>Juniori!DK17</f>
        <v>0</v>
      </c>
      <c r="DL247" s="106">
        <f>Juniori!DL17</f>
        <v>0</v>
      </c>
      <c r="DM247" s="106">
        <f>Juniori!DM17</f>
        <v>0</v>
      </c>
      <c r="DN247" s="106">
        <f>Juniori!DN17</f>
        <v>0</v>
      </c>
      <c r="DO247" s="106">
        <f>Juniori!DO17</f>
        <v>0</v>
      </c>
      <c r="DP247" s="106">
        <f>Juniori!DP17</f>
        <v>0</v>
      </c>
      <c r="DQ247" s="106">
        <f>Juniori!DQ17</f>
        <v>0</v>
      </c>
      <c r="DR247" s="106">
        <f>Juniori!DR17</f>
        <v>0</v>
      </c>
      <c r="DS247" s="106">
        <f>Juniori!DS17</f>
        <v>0</v>
      </c>
      <c r="DT247" s="106">
        <f>Juniori!DT17</f>
        <v>0</v>
      </c>
      <c r="DU247" s="106">
        <f>Juniori!DU17</f>
        <v>0</v>
      </c>
      <c r="DV247" s="106">
        <f>Juniori!DV17</f>
        <v>0</v>
      </c>
      <c r="DW247" s="106">
        <f>Juniori!DW17</f>
        <v>0</v>
      </c>
      <c r="DX247" s="106">
        <f>Juniori!DX17</f>
        <v>0</v>
      </c>
      <c r="DY247" s="106">
        <f>Juniori!DY17</f>
        <v>0</v>
      </c>
      <c r="DZ247" s="106">
        <f>Juniori!DZ17</f>
        <v>0</v>
      </c>
      <c r="EA247" s="106">
        <f>Juniori!EA17</f>
        <v>0</v>
      </c>
      <c r="EB247" s="106">
        <f>Juniori!EB17</f>
        <v>0</v>
      </c>
      <c r="EC247" s="106">
        <f>Juniori!EC17</f>
        <v>0</v>
      </c>
      <c r="ED247" s="106">
        <f>Juniori!ED17</f>
        <v>0</v>
      </c>
      <c r="EE247" s="106">
        <f>Juniori!EE17</f>
        <v>0</v>
      </c>
      <c r="EF247" s="106">
        <f>Juniori!EF17</f>
        <v>0</v>
      </c>
      <c r="EG247" s="106">
        <f>Juniori!EG17</f>
        <v>0</v>
      </c>
      <c r="EH247" s="106">
        <f>Juniori!EH17</f>
        <v>0</v>
      </c>
      <c r="EI247" s="106">
        <f>Juniori!EI17</f>
        <v>0</v>
      </c>
      <c r="EJ247" s="106">
        <f>Juniori!EJ17</f>
        <v>0</v>
      </c>
      <c r="EK247" s="106">
        <f>Juniori!EK17</f>
        <v>0</v>
      </c>
      <c r="EL247" s="106">
        <f>Juniori!EL17</f>
        <v>0</v>
      </c>
      <c r="EM247" s="106">
        <f>Juniori!EM17</f>
        <v>0</v>
      </c>
      <c r="EN247" s="106">
        <f>Juniori!EN17</f>
        <v>0</v>
      </c>
      <c r="EO247" s="106">
        <f>Juniori!EO17</f>
        <v>0</v>
      </c>
      <c r="EP247" s="106">
        <f>Juniori!EP17</f>
        <v>0</v>
      </c>
      <c r="EQ247" s="106">
        <f>Juniori!EQ17</f>
        <v>0</v>
      </c>
      <c r="ER247" s="106">
        <f>Juniori!ER17</f>
        <v>0</v>
      </c>
      <c r="ES247" s="106">
        <f>Juniori!ES17</f>
        <v>0</v>
      </c>
      <c r="ET247" s="106">
        <f>Juniori!ET17</f>
        <v>0</v>
      </c>
      <c r="EU247" s="106">
        <f>Juniori!EU17</f>
        <v>0</v>
      </c>
      <c r="EV247" s="106">
        <f>Juniori!EV17</f>
        <v>0</v>
      </c>
      <c r="EW247" s="106">
        <f>Juniori!EW17</f>
        <v>0</v>
      </c>
      <c r="EX247" s="106">
        <f>Juniori!EX17</f>
        <v>0</v>
      </c>
      <c r="EY247" s="106">
        <f>Juniori!EY17</f>
        <v>0</v>
      </c>
      <c r="EZ247" s="106">
        <f>Juniori!EZ17</f>
        <v>0</v>
      </c>
      <c r="FA247" s="106">
        <f>Juniori!FA17</f>
        <v>0</v>
      </c>
      <c r="FB247" s="106">
        <f>Juniori!FB17</f>
        <v>0</v>
      </c>
      <c r="FC247" s="106">
        <f>Juniori!FC17</f>
        <v>0</v>
      </c>
      <c r="FD247" s="106">
        <f>Juniori!FD17</f>
        <v>0</v>
      </c>
      <c r="FE247" s="106">
        <f>Juniori!FE17</f>
        <v>0</v>
      </c>
      <c r="FF247" s="106">
        <f>Juniori!FF17</f>
        <v>0</v>
      </c>
      <c r="FG247" s="106">
        <f>Juniori!FG17</f>
        <v>0</v>
      </c>
      <c r="FH247" s="106">
        <f>Juniori!FH17</f>
        <v>0</v>
      </c>
      <c r="FI247" s="106">
        <f>Juniori!FI17</f>
        <v>0</v>
      </c>
      <c r="FJ247" s="106">
        <f>Juniori!FJ17</f>
        <v>0</v>
      </c>
      <c r="FK247" s="106">
        <f>Juniori!FK17</f>
        <v>0</v>
      </c>
      <c r="FL247" s="106">
        <f>Juniori!FL17</f>
        <v>0</v>
      </c>
      <c r="FM247" s="106">
        <f>Juniori!FM17</f>
        <v>0</v>
      </c>
      <c r="FN247" s="106">
        <f>Juniori!FN17</f>
        <v>0</v>
      </c>
      <c r="FO247" s="106">
        <f>Juniori!FO17</f>
        <v>0</v>
      </c>
      <c r="FP247" s="106">
        <f>Juniori!FP17</f>
        <v>0</v>
      </c>
      <c r="FQ247" s="106">
        <f>Juniori!FQ17</f>
        <v>0</v>
      </c>
      <c r="FR247" s="106">
        <f>Juniori!FR17</f>
        <v>0</v>
      </c>
      <c r="FS247" s="106">
        <f>Juniori!FS17</f>
        <v>0</v>
      </c>
      <c r="FT247" s="106">
        <f>Juniori!FT17</f>
        <v>0</v>
      </c>
      <c r="FU247" s="106">
        <f>Juniori!FU17</f>
        <v>0</v>
      </c>
      <c r="FV247" s="106">
        <f>Juniori!FV17</f>
        <v>0</v>
      </c>
      <c r="FW247" s="106">
        <f>Juniori!FW17</f>
        <v>0</v>
      </c>
      <c r="FX247" s="106">
        <f>Juniori!FX17</f>
        <v>0</v>
      </c>
      <c r="FY247" s="106">
        <f>Juniori!FY17</f>
        <v>0</v>
      </c>
      <c r="FZ247" s="106">
        <f>Juniori!FZ17</f>
        <v>0</v>
      </c>
      <c r="GA247" s="106">
        <f>Juniori!GA17</f>
        <v>0</v>
      </c>
      <c r="GB247" s="106">
        <f>Juniori!GB17</f>
        <v>0</v>
      </c>
      <c r="GC247" s="106">
        <f>Juniori!GC17</f>
        <v>0</v>
      </c>
      <c r="GD247" s="106">
        <f>Juniori!GD17</f>
        <v>0</v>
      </c>
      <c r="GE247" s="106">
        <f>Juniori!GE17</f>
        <v>0</v>
      </c>
      <c r="GF247" s="106">
        <f>Juniori!GF17</f>
        <v>0</v>
      </c>
      <c r="GG247" s="106">
        <f>Juniori!GG17</f>
        <v>0</v>
      </c>
      <c r="GH247" s="106">
        <f>Juniori!GH17</f>
        <v>0</v>
      </c>
      <c r="GI247" s="106">
        <f>Juniori!GI17</f>
        <v>0</v>
      </c>
      <c r="GJ247" s="106">
        <f>Juniori!GJ17</f>
        <v>0</v>
      </c>
      <c r="GK247" s="106">
        <f>Juniori!GK17</f>
        <v>0</v>
      </c>
      <c r="GL247" s="106">
        <f>Juniori!GL17</f>
        <v>0</v>
      </c>
      <c r="GM247" s="106">
        <f>Juniori!GM17</f>
        <v>0</v>
      </c>
      <c r="GN247" s="106">
        <f>Juniori!GN17</f>
        <v>0</v>
      </c>
      <c r="GO247" s="106">
        <f>Juniori!GO17</f>
        <v>0</v>
      </c>
      <c r="GP247" s="106">
        <f>Juniori!GP17</f>
        <v>0</v>
      </c>
      <c r="GQ247" s="106">
        <f>Juniori!GQ17</f>
        <v>0</v>
      </c>
      <c r="GR247" s="106">
        <f>Juniori!GR17</f>
        <v>0</v>
      </c>
      <c r="GS247" s="106">
        <f>Juniori!GS17</f>
        <v>0</v>
      </c>
      <c r="GT247" s="106">
        <f>Juniori!GT17</f>
        <v>0</v>
      </c>
      <c r="GU247" s="106">
        <f>Juniori!GU17</f>
        <v>0</v>
      </c>
      <c r="GV247" s="106">
        <f>Juniori!GV17</f>
        <v>0</v>
      </c>
      <c r="GW247" s="106">
        <f>Juniori!GW17</f>
        <v>0</v>
      </c>
      <c r="GX247" s="106">
        <f>Juniori!GX17</f>
        <v>0</v>
      </c>
      <c r="GY247" s="106">
        <f>Juniori!GY17</f>
        <v>0</v>
      </c>
      <c r="GZ247" s="106">
        <f>Juniori!GZ17</f>
        <v>0</v>
      </c>
      <c r="HA247" s="106">
        <f>Juniori!HA17</f>
        <v>0</v>
      </c>
      <c r="HB247" s="106">
        <f>Juniori!HB17</f>
        <v>0</v>
      </c>
      <c r="HC247" s="106">
        <f>Juniori!HC17</f>
        <v>0</v>
      </c>
      <c r="HD247" s="106">
        <f>Juniori!HD17</f>
        <v>0</v>
      </c>
      <c r="HE247" s="106">
        <f>Juniori!HE17</f>
        <v>0</v>
      </c>
      <c r="HF247" s="106">
        <f>Juniori!HF17</f>
        <v>0</v>
      </c>
      <c r="HG247" s="106">
        <f>Juniori!HG17</f>
        <v>0</v>
      </c>
      <c r="HH247" s="106">
        <f>Juniori!HH17</f>
        <v>0</v>
      </c>
      <c r="HI247" s="106">
        <f>Juniori!HI17</f>
        <v>0</v>
      </c>
      <c r="HJ247" s="106">
        <f>Juniori!HJ17</f>
        <v>0</v>
      </c>
      <c r="HK247" s="106">
        <f>Juniori!HK17</f>
        <v>0</v>
      </c>
      <c r="HL247" s="106">
        <f>Juniori!HL17</f>
        <v>0</v>
      </c>
      <c r="HM247" s="106">
        <f>Juniori!HM17</f>
        <v>0</v>
      </c>
      <c r="HN247" s="106">
        <f>Juniori!HN17</f>
        <v>0</v>
      </c>
      <c r="HO247" s="106">
        <f>Juniori!HO17</f>
        <v>0</v>
      </c>
      <c r="HP247" s="106">
        <f>Juniori!HP17</f>
        <v>0</v>
      </c>
      <c r="HQ247" s="106">
        <f>Juniori!HQ17</f>
        <v>0</v>
      </c>
      <c r="HR247" s="106">
        <f>Juniori!HR17</f>
        <v>0</v>
      </c>
      <c r="HS247" s="106">
        <f>Juniori!HS17</f>
        <v>0</v>
      </c>
      <c r="HT247" s="106">
        <f>Juniori!HT17</f>
        <v>0</v>
      </c>
      <c r="HU247" s="106">
        <f>Juniori!HU17</f>
        <v>0</v>
      </c>
      <c r="HV247" s="106">
        <f>Juniori!HV17</f>
        <v>0</v>
      </c>
      <c r="HW247" s="106">
        <f>Juniori!HW17</f>
        <v>0</v>
      </c>
      <c r="HX247" s="106">
        <f>Juniori!HX17</f>
        <v>0</v>
      </c>
      <c r="HY247" s="106">
        <f>Juniori!HY17</f>
        <v>0</v>
      </c>
      <c r="HZ247" s="106">
        <f>Juniori!HZ17</f>
        <v>0</v>
      </c>
      <c r="IA247" s="106">
        <f>Juniori!IA17</f>
        <v>0</v>
      </c>
      <c r="IB247" s="106">
        <f>Juniori!IB17</f>
        <v>0</v>
      </c>
      <c r="IC247" s="106">
        <f>Juniori!IC17</f>
        <v>0</v>
      </c>
      <c r="ID247" s="106">
        <f>Juniori!ID17</f>
        <v>0</v>
      </c>
      <c r="IE247" s="106">
        <f>Juniori!IE17</f>
        <v>0</v>
      </c>
      <c r="IF247" s="106">
        <f>Juniori!IF17</f>
        <v>0</v>
      </c>
      <c r="IG247" s="106">
        <f>Juniori!IG17</f>
        <v>0</v>
      </c>
      <c r="IH247" s="106">
        <f>Juniori!IH17</f>
        <v>0</v>
      </c>
      <c r="II247" s="106">
        <f>Juniori!II17</f>
        <v>0</v>
      </c>
      <c r="IJ247" s="106">
        <f>Juniori!IJ17</f>
        <v>0</v>
      </c>
      <c r="IK247" s="106">
        <f>Juniori!IK17</f>
        <v>0</v>
      </c>
      <c r="IL247" s="106">
        <f>Juniori!IL17</f>
        <v>0</v>
      </c>
      <c r="IM247" s="106">
        <f>Juniori!IM17</f>
        <v>0</v>
      </c>
      <c r="IN247" s="106">
        <f>Juniori!IN17</f>
        <v>0</v>
      </c>
      <c r="IO247" s="106">
        <f>Juniori!IO17</f>
        <v>0</v>
      </c>
      <c r="IP247" s="106">
        <f>Juniori!IP17</f>
        <v>0</v>
      </c>
      <c r="IQ247" s="106">
        <f>Juniori!IQ17</f>
        <v>0</v>
      </c>
      <c r="IR247" s="106">
        <f>Juniori!IR17</f>
        <v>0</v>
      </c>
      <c r="IS247" s="106">
        <f>Juniori!IS17</f>
        <v>0</v>
      </c>
      <c r="IT247" s="106">
        <f>Juniori!IT17</f>
        <v>0</v>
      </c>
      <c r="IU247" s="106">
        <f>Juniori!IU17</f>
        <v>0</v>
      </c>
      <c r="IV247" s="106">
        <f>Juniori!IV17</f>
        <v>0</v>
      </c>
      <c r="IW247" s="106">
        <f>Juniori!IW17</f>
        <v>0</v>
      </c>
      <c r="IX247" s="106">
        <f>Juniori!IX17</f>
        <v>0</v>
      </c>
      <c r="IY247" s="106">
        <f>Juniori!IY17</f>
        <v>0</v>
      </c>
      <c r="IZ247" s="106">
        <f>Juniori!IZ17</f>
        <v>0</v>
      </c>
      <c r="JA247" s="106">
        <f>Juniori!JA17</f>
        <v>0</v>
      </c>
      <c r="JB247" s="106">
        <f>Juniori!JB17</f>
        <v>0</v>
      </c>
      <c r="JC247" s="106">
        <f>Juniori!JC17</f>
        <v>0</v>
      </c>
      <c r="JD247" s="106">
        <f>Juniori!JD17</f>
        <v>0</v>
      </c>
      <c r="JE247" s="106">
        <f>Juniori!JE17</f>
        <v>0</v>
      </c>
      <c r="JF247" s="106">
        <f>Juniori!JF17</f>
        <v>0</v>
      </c>
      <c r="JG247" s="106">
        <f>Juniori!JG17</f>
        <v>0</v>
      </c>
      <c r="JH247" s="106">
        <f>Juniori!JH17</f>
        <v>0</v>
      </c>
      <c r="JI247" s="106">
        <f>Juniori!JI17</f>
        <v>0</v>
      </c>
      <c r="JJ247" s="106">
        <f>Juniori!JJ17</f>
        <v>0</v>
      </c>
      <c r="JK247" s="106">
        <f>Juniori!JK17</f>
        <v>0</v>
      </c>
      <c r="JL247" s="106">
        <f>Juniori!JL17</f>
        <v>0</v>
      </c>
      <c r="JM247" s="106">
        <f>Juniori!JM17</f>
        <v>0</v>
      </c>
      <c r="JN247" s="106">
        <f>Juniori!JN17</f>
        <v>0</v>
      </c>
      <c r="JO247" s="106">
        <f>Juniori!JO17</f>
        <v>0</v>
      </c>
      <c r="JP247" s="106">
        <f>Juniori!JP17</f>
        <v>0</v>
      </c>
      <c r="JQ247" s="106">
        <f>Juniori!JQ17</f>
        <v>0</v>
      </c>
      <c r="JR247" s="106">
        <f>Juniori!JR17</f>
        <v>0</v>
      </c>
      <c r="JS247" s="106">
        <f>Juniori!JS17</f>
        <v>0</v>
      </c>
      <c r="JT247" s="106">
        <f>Juniori!JT17</f>
        <v>0</v>
      </c>
      <c r="JU247" s="106">
        <f>Juniori!JU17</f>
        <v>0</v>
      </c>
      <c r="JV247" s="106">
        <f>Juniori!JV17</f>
        <v>0</v>
      </c>
      <c r="JW247" s="106">
        <f>Juniori!JW17</f>
        <v>0</v>
      </c>
      <c r="JX247" s="106">
        <f>Juniori!JX17</f>
        <v>0</v>
      </c>
      <c r="JY247" s="106">
        <f>Juniori!JY17</f>
        <v>0</v>
      </c>
      <c r="JZ247" s="106">
        <f>Juniori!JZ17</f>
        <v>0</v>
      </c>
      <c r="KA247" s="106">
        <f>Juniori!KA17</f>
        <v>0</v>
      </c>
      <c r="KB247" s="106">
        <f>Juniori!KB17</f>
        <v>0</v>
      </c>
      <c r="KC247" s="106">
        <f>Juniori!KC17</f>
        <v>0</v>
      </c>
      <c r="KD247" s="106">
        <f>Juniori!KD17</f>
        <v>0</v>
      </c>
      <c r="KE247" s="106">
        <f>Juniori!KE17</f>
        <v>0</v>
      </c>
      <c r="KF247" s="106">
        <f>Juniori!KF17</f>
        <v>0</v>
      </c>
      <c r="KG247" s="106">
        <f>Juniori!KG17</f>
        <v>0</v>
      </c>
      <c r="KH247" s="106">
        <f>Juniori!KH17</f>
        <v>0</v>
      </c>
      <c r="KI247" s="106">
        <f>Juniori!KI17</f>
        <v>0</v>
      </c>
      <c r="KJ247" s="106">
        <f>Juniori!KJ17</f>
        <v>0</v>
      </c>
      <c r="KK247" s="106">
        <f>Juniori!KK17</f>
        <v>0</v>
      </c>
      <c r="KL247" s="106">
        <f>Juniori!KL17</f>
        <v>0</v>
      </c>
      <c r="KM247" s="106">
        <f>Juniori!KM17</f>
        <v>0</v>
      </c>
      <c r="KN247" s="106">
        <f>Juniori!KN17</f>
        <v>0</v>
      </c>
      <c r="KO247" s="106">
        <f>Juniori!KO17</f>
        <v>0</v>
      </c>
      <c r="KP247" s="106">
        <f>Juniori!KP17</f>
        <v>0</v>
      </c>
      <c r="KQ247" s="106">
        <f>Juniori!KQ17</f>
        <v>0</v>
      </c>
      <c r="KR247" s="106">
        <f>Juniori!KR17</f>
        <v>0</v>
      </c>
      <c r="KS247" s="106">
        <f>Juniori!KS17</f>
        <v>0</v>
      </c>
      <c r="KT247" s="106">
        <f>Juniori!KT17</f>
        <v>0</v>
      </c>
      <c r="KU247" s="106">
        <f>Juniori!KU17</f>
        <v>0</v>
      </c>
      <c r="KV247" s="106">
        <f>Juniori!KV17</f>
        <v>0</v>
      </c>
      <c r="KW247" s="106">
        <f>Juniori!KW17</f>
        <v>0</v>
      </c>
      <c r="KX247" s="106">
        <f>Juniori!KX17</f>
        <v>0</v>
      </c>
      <c r="KY247" s="106">
        <f>Juniori!KY17</f>
        <v>0</v>
      </c>
      <c r="KZ247" s="106">
        <f>Juniori!KZ17</f>
        <v>0</v>
      </c>
      <c r="LA247" s="106">
        <f>Juniori!LA17</f>
        <v>0</v>
      </c>
      <c r="LB247" s="106">
        <f>Juniori!LB17</f>
        <v>0</v>
      </c>
      <c r="LC247" s="106">
        <f>Juniori!LC17</f>
        <v>0</v>
      </c>
      <c r="LD247" s="106">
        <f>Juniori!LD17</f>
        <v>0</v>
      </c>
      <c r="LE247" s="106">
        <f>Juniori!LE17</f>
        <v>0</v>
      </c>
      <c r="LF247" s="106">
        <f>Juniori!LF17</f>
        <v>0</v>
      </c>
      <c r="LG247" s="106">
        <f>Juniori!LG17</f>
        <v>0</v>
      </c>
      <c r="LH247" s="106">
        <f>Juniori!LH17</f>
        <v>0</v>
      </c>
      <c r="LI247" s="106">
        <f>Juniori!LI17</f>
        <v>0</v>
      </c>
      <c r="LJ247" s="106">
        <f>Juniori!LJ17</f>
        <v>0</v>
      </c>
      <c r="LK247" s="106">
        <f>Juniori!LK17</f>
        <v>0</v>
      </c>
      <c r="LL247" s="106">
        <f>Juniori!LL17</f>
        <v>0</v>
      </c>
      <c r="LM247" s="106">
        <f>Juniori!LM17</f>
        <v>0</v>
      </c>
      <c r="LN247" s="106">
        <f>Juniori!LN17</f>
        <v>0</v>
      </c>
      <c r="LO247" s="106">
        <f>Juniori!LO17</f>
        <v>0</v>
      </c>
      <c r="LP247" s="106">
        <f>Juniori!LP17</f>
        <v>0</v>
      </c>
      <c r="LQ247" s="106">
        <f>Juniori!LQ17</f>
        <v>0</v>
      </c>
      <c r="LR247" s="106">
        <f>Juniori!LR17</f>
        <v>0</v>
      </c>
      <c r="LS247" s="106">
        <f>Juniori!LS17</f>
        <v>0</v>
      </c>
      <c r="LT247" s="106">
        <f>Juniori!LT17</f>
        <v>0</v>
      </c>
      <c r="LU247" s="106">
        <f>Juniori!LU17</f>
        <v>0</v>
      </c>
      <c r="LV247" s="106">
        <f>Juniori!LV17</f>
        <v>0</v>
      </c>
      <c r="LW247" s="106">
        <f>Juniori!LW17</f>
        <v>0</v>
      </c>
      <c r="LX247" s="106">
        <f>Juniori!LX17</f>
        <v>0</v>
      </c>
      <c r="LY247" s="106" t="str">
        <f>Juniori!LY17</f>
        <v>o</v>
      </c>
      <c r="LZ247" s="106" t="str">
        <f>Juniori!LZ17</f>
        <v>o</v>
      </c>
      <c r="MA247" s="106">
        <f>Juniori!MA17</f>
        <v>0</v>
      </c>
      <c r="MB247" s="106">
        <f>Juniori!MB17</f>
        <v>0</v>
      </c>
      <c r="MC247" s="106">
        <f>Juniori!MC17</f>
        <v>0</v>
      </c>
      <c r="MD247" s="106">
        <f>Juniori!MD17</f>
        <v>0</v>
      </c>
      <c r="ME247" s="106">
        <f>Juniori!ME17</f>
        <v>0</v>
      </c>
      <c r="MF247" s="106">
        <f>Juniori!MF17</f>
        <v>0</v>
      </c>
      <c r="MG247" s="106">
        <f>Juniori!MG17</f>
        <v>0</v>
      </c>
      <c r="MH247" s="106">
        <f>Juniori!MH17</f>
        <v>0</v>
      </c>
      <c r="MI247" s="106">
        <f>Juniori!MI17</f>
        <v>0</v>
      </c>
      <c r="MJ247" s="106">
        <f>Juniori!MJ17</f>
        <v>0</v>
      </c>
      <c r="MK247" s="106">
        <f>Juniori!MK17</f>
        <v>0</v>
      </c>
      <c r="ML247" s="106">
        <f>Juniori!ML17</f>
        <v>0</v>
      </c>
      <c r="MM247" s="106">
        <f>Juniori!MM17</f>
        <v>0</v>
      </c>
      <c r="MN247" s="106">
        <f>Juniori!MN17</f>
        <v>0</v>
      </c>
      <c r="MO247" s="106">
        <f>Juniori!MO17</f>
        <v>0</v>
      </c>
      <c r="MP247" s="106">
        <f>Juniori!MP17</f>
        <v>0</v>
      </c>
      <c r="MQ247" s="106">
        <f>Juniori!MQ17</f>
        <v>0</v>
      </c>
      <c r="MR247" s="106">
        <f>Juniori!MR17</f>
        <v>0</v>
      </c>
      <c r="MS247" s="106">
        <f>Juniori!MS17</f>
        <v>0</v>
      </c>
      <c r="MT247" s="106">
        <f>Juniori!MT17</f>
        <v>0</v>
      </c>
      <c r="MU247" s="106">
        <f>Juniori!MU17</f>
        <v>0</v>
      </c>
      <c r="MV247" s="106">
        <f>Juniori!MV17</f>
        <v>0</v>
      </c>
      <c r="MW247" s="106">
        <f>Juniori!MW17</f>
        <v>0</v>
      </c>
      <c r="MX247" s="106">
        <f>Juniori!MX17</f>
        <v>0</v>
      </c>
      <c r="MY247" s="106">
        <f>Juniori!MY17</f>
        <v>0</v>
      </c>
      <c r="MZ247" s="106">
        <f>Juniori!MZ17</f>
        <v>0</v>
      </c>
      <c r="NA247" s="106">
        <f>Juniori!NA17</f>
        <v>0</v>
      </c>
      <c r="NB247" s="106">
        <f>Juniori!NB17</f>
        <v>0</v>
      </c>
      <c r="NC247" s="106">
        <f>Juniori!NC17</f>
        <v>0</v>
      </c>
      <c r="ND247" s="106">
        <f>Juniori!ND17</f>
        <v>0</v>
      </c>
      <c r="NE247" s="106">
        <f>Juniori!NE17</f>
        <v>0</v>
      </c>
      <c r="NF247" s="106">
        <f>Juniori!NF17</f>
        <v>0</v>
      </c>
      <c r="NG247" s="106">
        <f>Juniori!NG17</f>
        <v>0</v>
      </c>
      <c r="NH247" s="106">
        <f>Juniori!NH17</f>
        <v>0</v>
      </c>
      <c r="NI247" s="106">
        <f>Juniori!NI17</f>
        <v>0</v>
      </c>
      <c r="NJ247" s="106">
        <f>Juniori!NJ17</f>
        <v>0</v>
      </c>
      <c r="NK247" s="106">
        <f>Juniori!NK17</f>
        <v>0</v>
      </c>
      <c r="NL247" s="106">
        <f>Juniori!NL17</f>
        <v>0</v>
      </c>
      <c r="NM247" s="106">
        <f>Juniori!NM17</f>
        <v>0</v>
      </c>
      <c r="NN247" s="106">
        <f>Juniori!NN17</f>
        <v>0</v>
      </c>
      <c r="NO247" s="106">
        <f>Juniori!NO17</f>
        <v>0</v>
      </c>
      <c r="NP247" s="106">
        <f>Juniori!NP17</f>
        <v>0</v>
      </c>
      <c r="NQ247" s="106">
        <f>Juniori!NQ17</f>
        <v>0</v>
      </c>
      <c r="NR247" s="106">
        <f>Juniori!NR17</f>
        <v>0</v>
      </c>
      <c r="NS247" s="106">
        <f>Juniori!NS17</f>
        <v>0</v>
      </c>
      <c r="NT247" s="106">
        <f>Juniori!NT17</f>
        <v>0</v>
      </c>
      <c r="NU247" s="106">
        <f>Juniori!NU17</f>
        <v>0</v>
      </c>
      <c r="NV247" s="106">
        <f>Juniori!NV17</f>
        <v>0</v>
      </c>
      <c r="NW247" s="106">
        <f>Juniori!NW17</f>
        <v>0</v>
      </c>
      <c r="NX247" s="106">
        <f>Juniori!NX17</f>
        <v>0</v>
      </c>
      <c r="NY247" s="106">
        <f>Juniori!NY17</f>
        <v>0</v>
      </c>
      <c r="NZ247" s="106">
        <f>Juniori!NZ17</f>
        <v>0</v>
      </c>
      <c r="OA247" s="106">
        <f>Juniori!OA17</f>
        <v>0</v>
      </c>
      <c r="OB247" s="106">
        <f>Juniori!OB17</f>
        <v>0</v>
      </c>
      <c r="OC247" s="106">
        <f>Juniori!OC17</f>
        <v>0</v>
      </c>
      <c r="OD247" s="106">
        <f>Juniori!OD17</f>
        <v>0</v>
      </c>
      <c r="OE247" s="106">
        <f>Juniori!OE17</f>
        <v>0</v>
      </c>
      <c r="OF247" s="106">
        <f>Juniori!OF17</f>
        <v>0</v>
      </c>
      <c r="OG247" s="106">
        <f>Juniori!OG17</f>
        <v>0</v>
      </c>
      <c r="OH247" s="106">
        <f>Juniori!OH17</f>
        <v>0</v>
      </c>
      <c r="OI247" s="106">
        <f>Juniori!OI17</f>
        <v>0</v>
      </c>
      <c r="OJ247" s="106">
        <f>Juniori!OJ17</f>
        <v>0</v>
      </c>
      <c r="OK247" s="106">
        <f>Juniori!OK17</f>
        <v>0</v>
      </c>
      <c r="OL247" s="106">
        <f>Juniori!OL17</f>
        <v>0</v>
      </c>
      <c r="OM247" s="106">
        <f>Juniori!OM17</f>
        <v>0</v>
      </c>
      <c r="ON247" s="106">
        <f>Juniori!ON17</f>
        <v>0</v>
      </c>
      <c r="OO247" s="106">
        <f>Juniori!OO17</f>
        <v>0</v>
      </c>
      <c r="OP247" s="106">
        <f>Juniori!OP17</f>
        <v>0</v>
      </c>
      <c r="OQ247" s="106">
        <f>Juniori!OQ17</f>
        <v>0</v>
      </c>
      <c r="OR247" s="106">
        <f>Juniori!OR17</f>
        <v>0</v>
      </c>
      <c r="OS247" s="106">
        <f>Juniori!OS17</f>
        <v>0</v>
      </c>
      <c r="OT247" s="106">
        <f>Juniori!OT17</f>
        <v>0</v>
      </c>
      <c r="OU247" s="106">
        <f>Juniori!OU17</f>
        <v>0</v>
      </c>
      <c r="OV247" s="106">
        <f>Juniori!OV17</f>
        <v>0</v>
      </c>
      <c r="OW247" s="106">
        <f>Juniori!OW17</f>
        <v>0</v>
      </c>
      <c r="OX247" s="106">
        <f>Juniori!OX17</f>
        <v>0</v>
      </c>
      <c r="OY247" s="106">
        <f>Juniori!OY17</f>
        <v>0</v>
      </c>
      <c r="OZ247" s="106">
        <f>Juniori!OZ17</f>
        <v>0</v>
      </c>
      <c r="PA247" s="106">
        <f>Juniori!PA17</f>
        <v>0</v>
      </c>
      <c r="PB247" s="106">
        <f>Juniori!PB17</f>
        <v>0</v>
      </c>
      <c r="PC247" s="106">
        <f>Juniori!PC17</f>
        <v>0</v>
      </c>
      <c r="PD247" s="106">
        <f>Juniori!PD17</f>
        <v>0</v>
      </c>
      <c r="PE247" s="106">
        <f>Juniori!PE17</f>
        <v>0</v>
      </c>
      <c r="PF247" s="106">
        <f>Juniori!PF17</f>
        <v>0</v>
      </c>
      <c r="PG247" s="106">
        <f>Juniori!PG17</f>
        <v>0</v>
      </c>
      <c r="PH247" s="106">
        <f>Juniori!PH17</f>
        <v>0</v>
      </c>
      <c r="PI247" s="106">
        <f>Juniori!PI17</f>
        <v>0</v>
      </c>
      <c r="PJ247" s="106">
        <f>Juniori!PJ17</f>
        <v>0</v>
      </c>
      <c r="PK247" s="106">
        <f>Juniori!PK17</f>
        <v>0</v>
      </c>
      <c r="PL247" s="106">
        <f>Juniori!PL17</f>
        <v>0</v>
      </c>
      <c r="PM247" s="106">
        <f>Juniori!PM17</f>
        <v>0</v>
      </c>
      <c r="PN247" s="106">
        <f>Juniori!PN17</f>
        <v>0</v>
      </c>
      <c r="PO247" s="106">
        <f>Juniori!PO17</f>
        <v>0</v>
      </c>
      <c r="PP247" s="106">
        <f>Juniori!PP17</f>
        <v>0</v>
      </c>
      <c r="PQ247" s="106">
        <f>Juniori!PQ17</f>
        <v>0</v>
      </c>
      <c r="PR247" s="106">
        <f>Juniori!PR17</f>
        <v>0</v>
      </c>
      <c r="PS247" s="106">
        <f>Juniori!PS17</f>
        <v>0</v>
      </c>
      <c r="PT247" s="106">
        <f>Juniori!PT17</f>
        <v>0</v>
      </c>
      <c r="PU247" s="106">
        <f>Juniori!PU17</f>
        <v>0</v>
      </c>
      <c r="PV247" s="106">
        <f>Juniori!PV17</f>
        <v>0</v>
      </c>
      <c r="PW247" s="106">
        <f>Juniori!PW17</f>
        <v>0</v>
      </c>
      <c r="PX247" s="106">
        <f>Juniori!PX17</f>
        <v>0</v>
      </c>
      <c r="PY247" s="106">
        <f>Juniori!PY17</f>
        <v>0</v>
      </c>
      <c r="PZ247" s="106">
        <f>Juniori!PZ17</f>
        <v>0</v>
      </c>
      <c r="QA247" s="106">
        <f>Juniori!QA17</f>
        <v>0</v>
      </c>
      <c r="QB247" s="106">
        <f>Juniori!QB17</f>
        <v>0</v>
      </c>
      <c r="QC247" s="106">
        <f>Juniori!QC17</f>
        <v>0</v>
      </c>
      <c r="QD247" s="106">
        <f>Juniori!QD17</f>
        <v>0</v>
      </c>
      <c r="QE247" s="106">
        <f>Juniori!QE17</f>
        <v>0</v>
      </c>
      <c r="QF247" s="106">
        <f>Juniori!QF17</f>
        <v>0</v>
      </c>
      <c r="QG247" s="106">
        <f>Juniori!QG17</f>
        <v>0</v>
      </c>
      <c r="QH247" s="106">
        <f>Juniori!QH17</f>
        <v>0</v>
      </c>
      <c r="QI247" s="106">
        <f>Juniori!QI17</f>
        <v>0</v>
      </c>
      <c r="QJ247" s="106">
        <f>Juniori!QJ17</f>
        <v>0</v>
      </c>
      <c r="QK247" s="106">
        <f>Juniori!QK17</f>
        <v>0</v>
      </c>
      <c r="QL247" s="106">
        <f>Juniori!QL17</f>
        <v>0</v>
      </c>
      <c r="QM247" s="106">
        <f>Juniori!QM17</f>
        <v>0</v>
      </c>
      <c r="QN247" s="106">
        <f>Juniori!QN17</f>
        <v>0</v>
      </c>
      <c r="QO247" s="106">
        <f>Juniori!QO17</f>
        <v>0</v>
      </c>
      <c r="QP247" s="106">
        <f>Juniori!QP17</f>
        <v>0</v>
      </c>
      <c r="QQ247" s="106">
        <f>Juniori!QQ17</f>
        <v>0</v>
      </c>
      <c r="QR247" s="106">
        <f>Juniori!QR17</f>
        <v>0</v>
      </c>
      <c r="QS247" s="106">
        <f>Juniori!QS17</f>
        <v>0</v>
      </c>
      <c r="QT247" s="106">
        <f>Juniori!QT17</f>
        <v>0</v>
      </c>
      <c r="QU247" s="106">
        <f>Juniori!QU17</f>
        <v>0</v>
      </c>
      <c r="QV247" s="106">
        <f>Juniori!QV17</f>
        <v>0</v>
      </c>
      <c r="QW247" s="106">
        <f>Juniori!QW17</f>
        <v>0</v>
      </c>
      <c r="QX247" s="106">
        <f>Juniori!QX17</f>
        <v>0</v>
      </c>
      <c r="QY247" s="106">
        <f>Juniori!QY17</f>
        <v>0</v>
      </c>
      <c r="QZ247" s="106">
        <f>Juniori!QZ17</f>
        <v>0</v>
      </c>
      <c r="RA247" s="106">
        <f>Juniori!RA17</f>
        <v>0</v>
      </c>
      <c r="RB247" s="106">
        <f>Juniori!RB17</f>
        <v>0</v>
      </c>
      <c r="RC247" s="106">
        <f>Juniori!RC17</f>
        <v>0</v>
      </c>
      <c r="RD247" s="106">
        <f>Juniori!RD17</f>
        <v>0</v>
      </c>
      <c r="RE247" s="106">
        <f>Juniori!RE17</f>
        <v>0</v>
      </c>
      <c r="RF247" s="106">
        <f>Juniori!RF17</f>
        <v>0</v>
      </c>
      <c r="RG247" s="106">
        <f>Juniori!RG17</f>
        <v>0</v>
      </c>
      <c r="RH247" s="106">
        <f>Juniori!RH17</f>
        <v>0</v>
      </c>
      <c r="RI247" s="106">
        <f>Juniori!RI17</f>
        <v>0</v>
      </c>
      <c r="RJ247" s="106">
        <f>Juniori!RJ17</f>
        <v>0</v>
      </c>
      <c r="RK247" s="106">
        <f>Juniori!RK17</f>
        <v>0</v>
      </c>
      <c r="RL247" s="106">
        <f>Juniori!RL17</f>
        <v>0</v>
      </c>
      <c r="RM247" s="106">
        <f>Juniori!RM17</f>
        <v>0</v>
      </c>
      <c r="RN247" s="106">
        <f>Juniori!RN17</f>
        <v>0</v>
      </c>
      <c r="RO247" s="106">
        <f>Juniori!RO17</f>
        <v>0</v>
      </c>
      <c r="RP247" s="106">
        <f>Juniori!RP17</f>
        <v>0</v>
      </c>
      <c r="RQ247" s="106">
        <f>Juniori!RQ17</f>
        <v>0</v>
      </c>
      <c r="RR247" s="106">
        <f>Juniori!RR17</f>
        <v>0</v>
      </c>
      <c r="RS247" s="106">
        <f>Juniori!RS17</f>
        <v>0</v>
      </c>
      <c r="RT247" s="106">
        <f>Juniori!RT17</f>
        <v>0</v>
      </c>
      <c r="RU247" s="106">
        <f>Juniori!RU17</f>
        <v>0</v>
      </c>
      <c r="RV247" s="106">
        <f>Juniori!RV17</f>
        <v>0</v>
      </c>
      <c r="RW247" s="106">
        <f>Juniori!RW17</f>
        <v>0</v>
      </c>
      <c r="RX247" s="106">
        <f>Juniori!RX17</f>
        <v>0</v>
      </c>
      <c r="RY247" s="106">
        <f>Juniori!RY17</f>
        <v>0</v>
      </c>
      <c r="RZ247" s="106">
        <f>Juniori!RZ17</f>
        <v>0</v>
      </c>
      <c r="SA247" s="106">
        <f>Juniori!SA17</f>
        <v>0</v>
      </c>
      <c r="SB247" s="106">
        <f>Juniori!SB17</f>
        <v>0</v>
      </c>
      <c r="SC247" s="106">
        <f>Juniori!SC17</f>
        <v>0</v>
      </c>
      <c r="SD247" s="106">
        <f>Juniori!SD17</f>
        <v>0</v>
      </c>
      <c r="SE247" s="106">
        <f>Juniori!SE17</f>
        <v>0</v>
      </c>
      <c r="SF247" s="106">
        <f>Juniori!SF17</f>
        <v>0</v>
      </c>
      <c r="SG247" s="106">
        <f>Juniori!SG17</f>
        <v>0</v>
      </c>
      <c r="SH247" s="106">
        <f>Juniori!SH17</f>
        <v>0</v>
      </c>
      <c r="SI247" s="106">
        <f>Juniori!SI17</f>
        <v>0</v>
      </c>
      <c r="SJ247" s="106">
        <f>Juniori!SJ17</f>
        <v>0</v>
      </c>
      <c r="SK247" s="106">
        <f>Juniori!SK17</f>
        <v>0</v>
      </c>
      <c r="SL247" s="106">
        <f>Juniori!SL17</f>
        <v>0</v>
      </c>
      <c r="SM247" s="106">
        <f>Juniori!SM17</f>
        <v>0</v>
      </c>
      <c r="SN247" s="106">
        <f>Juniori!SN17</f>
        <v>0</v>
      </c>
      <c r="SO247" s="106">
        <f>Juniori!SO17</f>
        <v>0</v>
      </c>
      <c r="SP247" s="106">
        <f>Juniori!SP17</f>
        <v>0</v>
      </c>
      <c r="SQ247" s="106">
        <f>Juniori!SQ17</f>
        <v>0</v>
      </c>
      <c r="SR247" s="106">
        <f>Juniori!SR17</f>
        <v>0</v>
      </c>
      <c r="SS247" s="106">
        <f>Juniori!SS17</f>
        <v>0</v>
      </c>
      <c r="ST247" s="106">
        <f>Juniori!ST17</f>
        <v>0</v>
      </c>
      <c r="SU247" s="106">
        <f>Juniori!SU17</f>
        <v>0</v>
      </c>
      <c r="SV247" s="106">
        <f>Juniori!SV17</f>
        <v>0</v>
      </c>
      <c r="SW247" s="106">
        <f>Juniori!SW17</f>
        <v>0</v>
      </c>
      <c r="SX247" s="106">
        <f>Juniori!SX17</f>
        <v>0</v>
      </c>
      <c r="SY247" s="106">
        <f>Juniori!SY17</f>
        <v>0</v>
      </c>
      <c r="SZ247" s="106">
        <f>Juniori!SZ17</f>
        <v>0</v>
      </c>
      <c r="TA247" s="106">
        <f>Juniori!TA17</f>
        <v>0</v>
      </c>
      <c r="TB247" s="106">
        <f>Juniori!TB17</f>
        <v>0</v>
      </c>
    </row>
    <row r="248" spans="1:522" s="1" customFormat="1" ht="18" customHeight="1" x14ac:dyDescent="0.25">
      <c r="A248" s="12"/>
      <c r="B248" s="11" t="s">
        <v>154</v>
      </c>
      <c r="C248" s="1">
        <v>10757</v>
      </c>
      <c r="D248" s="1">
        <v>2012</v>
      </c>
      <c r="E248" s="4" t="s">
        <v>437</v>
      </c>
      <c r="F248" s="1">
        <v>9932</v>
      </c>
      <c r="G248" s="9" t="s">
        <v>100</v>
      </c>
      <c r="H248" s="4" t="s">
        <v>49</v>
      </c>
      <c r="I248" s="1">
        <f t="shared" si="30"/>
        <v>0</v>
      </c>
      <c r="J248" s="12">
        <f>Tabuľka3[[#This Row],[Stĺpec9]]</f>
        <v>0</v>
      </c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  <c r="CL248" s="106"/>
      <c r="CM248" s="106"/>
      <c r="CN248" s="106"/>
      <c r="CO248" s="106"/>
      <c r="CP248" s="106"/>
      <c r="CQ248" s="106"/>
      <c r="CR248" s="106"/>
      <c r="CS248" s="106"/>
      <c r="CT248" s="106"/>
      <c r="CU248" s="106"/>
      <c r="CV248" s="106"/>
      <c r="CW248" s="106"/>
      <c r="CX248" s="106"/>
      <c r="CY248" s="106"/>
      <c r="CZ248" s="106"/>
      <c r="DA248" s="106"/>
      <c r="DB248" s="106"/>
      <c r="DC248" s="106"/>
      <c r="DD248" s="106"/>
      <c r="DE248" s="106"/>
      <c r="DF248" s="106"/>
      <c r="DG248" s="106"/>
      <c r="DH248" s="106"/>
      <c r="DI248" s="106"/>
      <c r="DJ248" s="106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6"/>
      <c r="DV248" s="106"/>
      <c r="DW248" s="106"/>
      <c r="DX248" s="106"/>
      <c r="DY248" s="106"/>
      <c r="DZ248" s="106"/>
      <c r="EA248" s="106"/>
      <c r="EB248" s="106"/>
      <c r="EC248" s="106"/>
      <c r="ED248" s="106"/>
      <c r="EE248" s="106"/>
      <c r="EF248" s="106"/>
      <c r="EG248" s="106"/>
      <c r="EH248" s="106"/>
      <c r="EI248" s="106"/>
      <c r="EJ248" s="106"/>
      <c r="EK248" s="106"/>
      <c r="EL248" s="106"/>
      <c r="EM248" s="106"/>
      <c r="EN248" s="106"/>
      <c r="EO248" s="106"/>
      <c r="EP248" s="106"/>
      <c r="EQ248" s="106"/>
      <c r="ER248" s="106"/>
      <c r="ES248" s="106"/>
      <c r="ET248" s="106"/>
      <c r="EU248" s="106"/>
      <c r="EV248" s="106"/>
      <c r="EW248" s="106"/>
      <c r="EX248" s="106"/>
      <c r="EY248" s="106"/>
      <c r="EZ248" s="106"/>
      <c r="FA248" s="106"/>
      <c r="FB248" s="106"/>
      <c r="FC248" s="106"/>
      <c r="FD248" s="106"/>
      <c r="FE248" s="106"/>
      <c r="FF248" s="106"/>
      <c r="FG248" s="106"/>
      <c r="FH248" s="106"/>
      <c r="FI248" s="106"/>
      <c r="FJ248" s="106"/>
      <c r="FK248" s="106"/>
      <c r="FL248" s="106"/>
      <c r="FM248" s="106"/>
      <c r="FN248" s="106"/>
      <c r="FO248" s="106"/>
      <c r="FP248" s="106"/>
      <c r="FQ248" s="106"/>
      <c r="FR248" s="106"/>
      <c r="FS248" s="106"/>
      <c r="FT248" s="106"/>
      <c r="FU248" s="106"/>
      <c r="FV248" s="106"/>
      <c r="FW248" s="106"/>
      <c r="FX248" s="106"/>
      <c r="FY248" s="106" t="s">
        <v>307</v>
      </c>
      <c r="FZ248" s="106" t="s">
        <v>307</v>
      </c>
      <c r="GA248" s="106"/>
      <c r="GB248" s="106"/>
      <c r="GC248" s="106"/>
      <c r="GD248" s="106"/>
      <c r="GE248" s="106"/>
      <c r="GF248" s="106"/>
      <c r="GG248" s="106"/>
      <c r="GH248" s="106"/>
      <c r="GI248" s="106"/>
      <c r="GJ248" s="106"/>
      <c r="GK248" s="106"/>
      <c r="GL248" s="106"/>
      <c r="GM248" s="106"/>
      <c r="GN248" s="106"/>
      <c r="GO248" s="106"/>
      <c r="GP248" s="106"/>
      <c r="GQ248" s="106"/>
      <c r="GR248" s="106"/>
      <c r="GS248" s="106"/>
      <c r="GT248" s="106"/>
      <c r="GU248" s="106"/>
      <c r="GV248" s="106"/>
      <c r="GW248" s="106"/>
      <c r="GX248" s="106"/>
      <c r="GY248" s="106"/>
      <c r="GZ248" s="106"/>
      <c r="HA248" s="106"/>
      <c r="HB248" s="106"/>
      <c r="HC248" s="106"/>
      <c r="HD248" s="106"/>
      <c r="HE248" s="106"/>
      <c r="HF248" s="106"/>
      <c r="HG248" s="106"/>
      <c r="HH248" s="106"/>
      <c r="HI248" s="106"/>
      <c r="HJ248" s="106"/>
      <c r="HK248" s="106"/>
      <c r="HL248" s="106"/>
      <c r="HM248" s="106"/>
      <c r="HN248" s="106"/>
      <c r="HO248" s="106"/>
      <c r="HP248" s="106"/>
      <c r="HQ248" s="106"/>
      <c r="HR248" s="106"/>
      <c r="HS248" s="106"/>
      <c r="HT248" s="106"/>
      <c r="HU248" s="106"/>
      <c r="HV248" s="106"/>
      <c r="HW248" s="106"/>
      <c r="HX248" s="106"/>
      <c r="HY248" s="106"/>
      <c r="HZ248" s="106"/>
      <c r="IA248" s="106"/>
      <c r="IB248" s="106"/>
      <c r="IC248" s="106"/>
      <c r="ID248" s="106"/>
      <c r="IE248" s="106"/>
      <c r="IF248" s="106"/>
      <c r="IG248" s="106"/>
      <c r="IH248" s="106"/>
      <c r="II248" s="106"/>
      <c r="IJ248" s="106"/>
      <c r="IK248" s="106"/>
      <c r="IL248" s="106"/>
      <c r="IM248" s="106"/>
      <c r="IN248" s="106"/>
      <c r="IO248" s="106"/>
      <c r="IP248" s="106"/>
      <c r="IQ248" s="106"/>
      <c r="IR248" s="106"/>
      <c r="IS248" s="106"/>
      <c r="IT248" s="106"/>
      <c r="IU248" s="106"/>
      <c r="IV248" s="106"/>
      <c r="IW248" s="106"/>
      <c r="IX248" s="106"/>
      <c r="IY248" s="106"/>
      <c r="IZ248" s="106"/>
      <c r="JA248" s="106"/>
      <c r="JB248" s="106"/>
      <c r="JC248" s="106"/>
      <c r="JD248" s="106"/>
      <c r="JE248" s="106"/>
      <c r="JF248" s="106"/>
      <c r="JG248" s="106"/>
      <c r="JH248" s="106"/>
      <c r="JI248" s="106"/>
      <c r="JJ248" s="106"/>
      <c r="JK248" s="106"/>
      <c r="JL248" s="106"/>
      <c r="JM248" s="106"/>
      <c r="JN248" s="106"/>
      <c r="JO248" s="106"/>
      <c r="JP248" s="106"/>
      <c r="JQ248" s="106"/>
      <c r="JR248" s="106"/>
      <c r="JS248" s="106"/>
      <c r="JT248" s="106"/>
      <c r="JU248" s="106"/>
      <c r="JV248" s="106"/>
      <c r="JW248" s="106"/>
      <c r="JX248" s="106"/>
      <c r="JY248" s="106"/>
      <c r="JZ248" s="106"/>
      <c r="KA248" s="106"/>
      <c r="KB248" s="106"/>
      <c r="KC248" s="106"/>
      <c r="KD248" s="106"/>
      <c r="KE248" s="106"/>
      <c r="KF248" s="106"/>
      <c r="KG248" s="106"/>
      <c r="KH248" s="106"/>
      <c r="KI248" s="106"/>
      <c r="KJ248" s="106"/>
      <c r="KK248" s="106"/>
      <c r="KL248" s="106"/>
      <c r="KM248" s="106"/>
      <c r="KN248" s="106"/>
      <c r="KO248" s="106"/>
      <c r="KP248" s="106"/>
      <c r="KQ248" s="106"/>
      <c r="KR248" s="106"/>
      <c r="KS248" s="106"/>
      <c r="KT248" s="106"/>
      <c r="KU248" s="106"/>
      <c r="KV248" s="106"/>
      <c r="KW248" s="106"/>
      <c r="KX248" s="106"/>
      <c r="KY248" s="106"/>
      <c r="KZ248" s="106"/>
      <c r="LA248" s="106"/>
      <c r="LB248" s="106"/>
      <c r="LC248" s="106"/>
      <c r="LD248" s="106"/>
      <c r="LE248" s="106"/>
      <c r="LF248" s="106"/>
      <c r="LG248" s="106"/>
      <c r="LH248" s="106"/>
      <c r="LI248" s="106"/>
      <c r="LJ248" s="106"/>
      <c r="LK248" s="106"/>
      <c r="LL248" s="106"/>
      <c r="LM248" s="106"/>
      <c r="LN248" s="106"/>
      <c r="LO248" s="106"/>
      <c r="LP248" s="106"/>
      <c r="LQ248" s="106"/>
      <c r="LR248" s="106"/>
      <c r="LS248" s="106"/>
      <c r="LT248" s="106"/>
      <c r="LU248" s="106"/>
      <c r="LV248" s="106"/>
      <c r="LW248" s="106"/>
      <c r="LX248" s="106"/>
      <c r="LY248" s="106"/>
      <c r="LZ248" s="106"/>
      <c r="MA248" s="106"/>
      <c r="MB248" s="106"/>
      <c r="MC248" s="106"/>
      <c r="MD248" s="106"/>
      <c r="ME248" s="106"/>
      <c r="MF248" s="106"/>
      <c r="MG248" s="106"/>
      <c r="MH248" s="106"/>
      <c r="MI248" s="106"/>
      <c r="MJ248" s="106"/>
      <c r="MK248" s="106"/>
      <c r="ML248" s="106"/>
      <c r="MM248" s="106"/>
      <c r="MN248" s="106"/>
      <c r="MO248" s="106"/>
      <c r="MP248" s="106"/>
      <c r="MQ248" s="106"/>
      <c r="MR248" s="106"/>
      <c r="MS248" s="106"/>
      <c r="MT248" s="106"/>
      <c r="MU248" s="106"/>
      <c r="MV248" s="106"/>
      <c r="MW248" s="106"/>
      <c r="MX248" s="106"/>
      <c r="MY248" s="106"/>
      <c r="MZ248" s="106"/>
      <c r="NA248" s="106"/>
      <c r="NB248" s="106"/>
      <c r="NC248" s="106"/>
      <c r="ND248" s="106"/>
      <c r="NE248" s="106"/>
      <c r="NF248" s="106"/>
      <c r="NG248" s="106"/>
      <c r="NH248" s="106"/>
      <c r="NI248" s="106"/>
      <c r="NJ248" s="106"/>
      <c r="NK248" s="106"/>
      <c r="NL248" s="106"/>
      <c r="NM248" s="106"/>
      <c r="NN248" s="106"/>
      <c r="NO248" s="106"/>
      <c r="NP248" s="106"/>
      <c r="NQ248" s="106"/>
      <c r="NR248" s="106"/>
      <c r="NS248" s="106"/>
      <c r="NT248" s="106"/>
      <c r="NU248" s="106"/>
      <c r="NV248" s="106"/>
      <c r="NW248" s="106"/>
      <c r="NX248" s="106"/>
      <c r="NY248" s="106"/>
      <c r="NZ248" s="106"/>
      <c r="OA248" s="106"/>
      <c r="OB248" s="106"/>
      <c r="OC248" s="106"/>
      <c r="OD248" s="106"/>
      <c r="OE248" s="106"/>
      <c r="OF248" s="106"/>
      <c r="OG248" s="106"/>
      <c r="OH248" s="106"/>
      <c r="OI248" s="106"/>
      <c r="OJ248" s="106"/>
      <c r="OK248" s="106"/>
      <c r="OL248" s="106"/>
      <c r="OM248" s="106"/>
      <c r="ON248" s="106"/>
      <c r="OO248" s="106"/>
      <c r="OP248" s="106"/>
      <c r="OQ248" s="106"/>
      <c r="OR248" s="106"/>
      <c r="OS248" s="106"/>
      <c r="OT248" s="106"/>
      <c r="OU248" s="106"/>
      <c r="OV248" s="106"/>
      <c r="OW248" s="106"/>
      <c r="OX248" s="106"/>
      <c r="OY248" s="106"/>
      <c r="OZ248" s="106"/>
      <c r="PA248" s="106"/>
      <c r="PB248" s="106"/>
      <c r="PC248" s="106"/>
      <c r="PD248" s="106"/>
      <c r="PE248" s="106"/>
      <c r="PF248" s="106"/>
      <c r="PG248" s="106"/>
      <c r="PH248" s="106"/>
      <c r="PI248" s="106"/>
      <c r="PJ248" s="106"/>
      <c r="PK248" s="106"/>
      <c r="PL248" s="106"/>
      <c r="PM248" s="106"/>
      <c r="PN248" s="106"/>
      <c r="PO248" s="106"/>
      <c r="PP248" s="106"/>
      <c r="PQ248" s="106"/>
      <c r="PR248" s="106"/>
      <c r="PS248" s="106"/>
      <c r="PT248" s="106"/>
      <c r="PU248" s="106"/>
      <c r="PV248" s="106"/>
      <c r="PW248" s="106"/>
      <c r="PX248" s="106"/>
      <c r="PY248" s="106"/>
      <c r="PZ248" s="106"/>
      <c r="QA248" s="106"/>
      <c r="QB248" s="106"/>
      <c r="QC248" s="106"/>
      <c r="QD248" s="106"/>
      <c r="QE248" s="106"/>
      <c r="QF248" s="106"/>
      <c r="QG248" s="106"/>
      <c r="QH248" s="106"/>
      <c r="QI248" s="106"/>
      <c r="QJ248" s="106"/>
      <c r="QK248" s="106"/>
      <c r="QL248" s="106"/>
      <c r="QM248" s="106"/>
      <c r="QN248" s="106"/>
      <c r="QO248" s="106"/>
      <c r="QP248" s="106"/>
      <c r="QQ248" s="106"/>
      <c r="QR248" s="106"/>
      <c r="QS248" s="106"/>
      <c r="QT248" s="106"/>
      <c r="QU248" s="106"/>
      <c r="QV248" s="106"/>
      <c r="QW248" s="106"/>
      <c r="QX248" s="106"/>
      <c r="QY248" s="106"/>
      <c r="QZ248" s="106"/>
      <c r="RA248" s="106"/>
      <c r="RB248" s="106"/>
      <c r="RC248" s="106"/>
      <c r="RD248" s="106"/>
      <c r="RE248" s="106"/>
      <c r="RF248" s="106"/>
      <c r="RG248" s="106"/>
      <c r="RH248" s="106"/>
      <c r="RI248" s="106"/>
      <c r="RJ248" s="106"/>
      <c r="RK248" s="106"/>
      <c r="RL248" s="106"/>
      <c r="RM248" s="106"/>
      <c r="RN248" s="106"/>
      <c r="RO248" s="106"/>
      <c r="RP248" s="106"/>
      <c r="RQ248" s="106"/>
      <c r="RR248" s="106"/>
      <c r="RS248" s="106"/>
      <c r="RT248" s="106"/>
      <c r="RU248" s="106"/>
      <c r="RV248" s="106"/>
      <c r="RW248" s="106"/>
      <c r="RX248" s="106"/>
      <c r="RY248" s="106"/>
      <c r="RZ248" s="106"/>
      <c r="SA248" s="106"/>
      <c r="SB248" s="106"/>
      <c r="SC248" s="106"/>
      <c r="SD248" s="106"/>
      <c r="SE248" s="106"/>
      <c r="SF248" s="106"/>
      <c r="SG248" s="106"/>
      <c r="SH248" s="106"/>
      <c r="SI248" s="106"/>
      <c r="SJ248" s="106"/>
      <c r="SK248" s="106"/>
      <c r="SL248" s="106"/>
      <c r="SM248" s="106"/>
      <c r="SN248" s="106"/>
      <c r="SO248" s="106"/>
      <c r="SP248" s="106"/>
      <c r="SQ248" s="106"/>
      <c r="SR248" s="106"/>
      <c r="SS248" s="106"/>
      <c r="ST248" s="106"/>
      <c r="SU248" s="106"/>
      <c r="SV248" s="106"/>
      <c r="SW248" s="106"/>
      <c r="SX248" s="106"/>
      <c r="SY248" s="106"/>
      <c r="SZ248" s="106"/>
      <c r="TA248" s="106"/>
      <c r="TB248" s="106"/>
    </row>
    <row r="249" spans="1:522" s="1" customFormat="1" ht="18" customHeight="1" x14ac:dyDescent="0.25">
      <c r="A249" s="12"/>
      <c r="B249" s="11" t="s">
        <v>203</v>
      </c>
      <c r="C249" s="1">
        <v>11205</v>
      </c>
      <c r="E249" s="63" t="s">
        <v>278</v>
      </c>
      <c r="F249" s="1">
        <v>9674</v>
      </c>
      <c r="G249" s="9" t="s">
        <v>100</v>
      </c>
      <c r="H249" s="4" t="s">
        <v>46</v>
      </c>
      <c r="I249" s="1">
        <f t="shared" si="30"/>
        <v>0</v>
      </c>
      <c r="J249" s="12">
        <f>Tabuľka3[[#This Row],[Stĺpec9]]</f>
        <v>0</v>
      </c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  <c r="BR249" s="106"/>
      <c r="BS249" s="106"/>
      <c r="BT249" s="106"/>
      <c r="BU249" s="106"/>
      <c r="BV249" s="106"/>
      <c r="BW249" s="106"/>
      <c r="BX249" s="10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  <c r="CL249" s="106"/>
      <c r="CM249" s="106"/>
      <c r="CN249" s="106"/>
      <c r="CO249" s="106"/>
      <c r="CP249" s="106"/>
      <c r="CQ249" s="106"/>
      <c r="CR249" s="106"/>
      <c r="CS249" s="106"/>
      <c r="CT249" s="106"/>
      <c r="CU249" s="106"/>
      <c r="CV249" s="106"/>
      <c r="CW249" s="106"/>
      <c r="CX249" s="106"/>
      <c r="CY249" s="106"/>
      <c r="CZ249" s="106"/>
      <c r="DA249" s="106"/>
      <c r="DB249" s="106"/>
      <c r="DC249" s="106"/>
      <c r="DD249" s="106"/>
      <c r="DE249" s="106"/>
      <c r="DF249" s="106"/>
      <c r="DG249" s="106"/>
      <c r="DH249" s="106"/>
      <c r="DI249" s="106"/>
      <c r="DJ249" s="106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6"/>
      <c r="DV249" s="106"/>
      <c r="DW249" s="106"/>
      <c r="DX249" s="106"/>
      <c r="DY249" s="106"/>
      <c r="DZ249" s="106"/>
      <c r="EA249" s="106"/>
      <c r="EB249" s="106"/>
      <c r="EC249" s="106"/>
      <c r="ED249" s="106"/>
      <c r="EE249" s="106"/>
      <c r="EF249" s="106"/>
      <c r="EG249" s="106"/>
      <c r="EH249" s="106"/>
      <c r="EI249" s="106"/>
      <c r="EJ249" s="106"/>
      <c r="EK249" s="106"/>
      <c r="EL249" s="106"/>
      <c r="EM249" s="106"/>
      <c r="EN249" s="106"/>
      <c r="EO249" s="106"/>
      <c r="EP249" s="106"/>
      <c r="EQ249" s="106"/>
      <c r="ER249" s="106"/>
      <c r="ES249" s="106"/>
      <c r="ET249" s="106"/>
      <c r="EU249" s="106"/>
      <c r="EV249" s="106"/>
      <c r="EW249" s="106"/>
      <c r="EX249" s="106"/>
      <c r="EY249" s="106"/>
      <c r="EZ249" s="106"/>
      <c r="FA249" s="106"/>
      <c r="FB249" s="106"/>
      <c r="FC249" s="106"/>
      <c r="FD249" s="106"/>
      <c r="FE249" s="106"/>
      <c r="FF249" s="106"/>
      <c r="FG249" s="106"/>
      <c r="FH249" s="106"/>
      <c r="FI249" s="106"/>
      <c r="FJ249" s="106"/>
      <c r="FK249" s="106"/>
      <c r="FL249" s="106"/>
      <c r="FM249" s="106"/>
      <c r="FN249" s="106"/>
      <c r="FO249" s="106"/>
      <c r="FP249" s="106"/>
      <c r="FQ249" s="106"/>
      <c r="FR249" s="106"/>
      <c r="FS249" s="106"/>
      <c r="FT249" s="106"/>
      <c r="FU249" s="106"/>
      <c r="FV249" s="106"/>
      <c r="FW249" s="106"/>
      <c r="FX249" s="106"/>
      <c r="FY249" s="106"/>
      <c r="FZ249" s="106"/>
      <c r="GA249" s="106"/>
      <c r="GB249" s="106"/>
      <c r="GC249" s="106"/>
      <c r="GD249" s="106"/>
      <c r="GE249" s="106"/>
      <c r="GF249" s="106"/>
      <c r="GG249" s="106"/>
      <c r="GH249" s="106"/>
      <c r="GI249" s="106"/>
      <c r="GJ249" s="106"/>
      <c r="GK249" s="106"/>
      <c r="GL249" s="106"/>
      <c r="GM249" s="106"/>
      <c r="GN249" s="106"/>
      <c r="GO249" s="106"/>
      <c r="GP249" s="106"/>
      <c r="GQ249" s="106"/>
      <c r="GR249" s="106"/>
      <c r="GS249" s="106"/>
      <c r="GT249" s="106"/>
      <c r="GU249" s="106"/>
      <c r="GV249" s="106"/>
      <c r="GW249" s="106"/>
      <c r="GX249" s="106"/>
      <c r="GY249" s="106"/>
      <c r="GZ249" s="106"/>
      <c r="HA249" s="106"/>
      <c r="HB249" s="106"/>
      <c r="HC249" s="106"/>
      <c r="HD249" s="106"/>
      <c r="HE249" s="106"/>
      <c r="HF249" s="106"/>
      <c r="HG249" s="106"/>
      <c r="HH249" s="106"/>
      <c r="HI249" s="106"/>
      <c r="HJ249" s="106"/>
      <c r="HK249" s="106"/>
      <c r="HL249" s="106"/>
      <c r="HM249" s="106"/>
      <c r="HN249" s="106"/>
      <c r="HO249" s="106"/>
      <c r="HP249" s="106"/>
      <c r="HQ249" s="106"/>
      <c r="HR249" s="106"/>
      <c r="HS249" s="106"/>
      <c r="HT249" s="106"/>
      <c r="HU249" s="106"/>
      <c r="HV249" s="106"/>
      <c r="HW249" s="106"/>
      <c r="HX249" s="106"/>
      <c r="HY249" s="106"/>
      <c r="HZ249" s="106"/>
      <c r="IA249" s="106"/>
      <c r="IB249" s="106"/>
      <c r="IC249" s="106"/>
      <c r="ID249" s="106"/>
      <c r="IE249" s="106"/>
      <c r="IF249" s="106"/>
      <c r="IG249" s="106"/>
      <c r="IH249" s="106"/>
      <c r="II249" s="106"/>
      <c r="IJ249" s="106"/>
      <c r="IK249" s="106"/>
      <c r="IL249" s="106"/>
      <c r="IM249" s="106"/>
      <c r="IN249" s="106"/>
      <c r="IO249" s="106"/>
      <c r="IP249" s="106"/>
      <c r="IQ249" s="106"/>
      <c r="IR249" s="106"/>
      <c r="IS249" s="106"/>
      <c r="IT249" s="106"/>
      <c r="IU249" s="106"/>
      <c r="IV249" s="106"/>
      <c r="IW249" s="106"/>
      <c r="IX249" s="106"/>
      <c r="IY249" s="106"/>
      <c r="IZ249" s="106"/>
      <c r="JA249" s="106"/>
      <c r="JB249" s="106"/>
      <c r="JC249" s="106"/>
      <c r="JD249" s="106"/>
      <c r="JE249" s="106"/>
      <c r="JF249" s="106"/>
      <c r="JG249" s="106"/>
      <c r="JH249" s="106"/>
      <c r="JI249" s="106"/>
      <c r="JJ249" s="106"/>
      <c r="JK249" s="106"/>
      <c r="JL249" s="106"/>
      <c r="JM249" s="106"/>
      <c r="JN249" s="106"/>
      <c r="JO249" s="106"/>
      <c r="JP249" s="106"/>
      <c r="JQ249" s="106"/>
      <c r="JR249" s="106"/>
      <c r="JS249" s="106"/>
      <c r="JT249" s="106"/>
      <c r="JU249" s="106"/>
      <c r="JV249" s="106"/>
      <c r="JW249" s="106"/>
      <c r="JX249" s="106"/>
      <c r="JY249" s="106"/>
      <c r="JZ249" s="106"/>
      <c r="KA249" s="106"/>
      <c r="KB249" s="106"/>
      <c r="KC249" s="106"/>
      <c r="KD249" s="106"/>
      <c r="KE249" s="106"/>
      <c r="KF249" s="106"/>
      <c r="KG249" s="106"/>
      <c r="KH249" s="106"/>
      <c r="KI249" s="106"/>
      <c r="KJ249" s="106"/>
      <c r="KK249" s="106"/>
      <c r="KL249" s="106"/>
      <c r="KM249" s="106"/>
      <c r="KN249" s="106"/>
      <c r="KO249" s="106"/>
      <c r="KP249" s="106"/>
      <c r="KQ249" s="106"/>
      <c r="KR249" s="106"/>
      <c r="KS249" s="106"/>
      <c r="KT249" s="106"/>
      <c r="KU249" s="106"/>
      <c r="KV249" s="106"/>
      <c r="KW249" s="106"/>
      <c r="KX249" s="106"/>
      <c r="KY249" s="106"/>
      <c r="KZ249" s="106"/>
      <c r="LA249" s="106"/>
      <c r="LB249" s="106"/>
      <c r="LC249" s="106"/>
      <c r="LD249" s="106"/>
      <c r="LE249" s="106"/>
      <c r="LF249" s="106"/>
      <c r="LG249" s="106"/>
      <c r="LH249" s="106"/>
      <c r="LI249" s="106"/>
      <c r="LJ249" s="106"/>
      <c r="LK249" s="106"/>
      <c r="LL249" s="106"/>
      <c r="LM249" s="106"/>
      <c r="LN249" s="106"/>
      <c r="LO249" s="106"/>
      <c r="LP249" s="106"/>
      <c r="LQ249" s="106"/>
      <c r="LR249" s="106"/>
      <c r="LS249" s="106"/>
      <c r="LT249" s="106"/>
      <c r="LU249" s="106"/>
      <c r="LV249" s="106"/>
      <c r="LW249" s="106"/>
      <c r="LX249" s="106"/>
      <c r="LY249" s="106"/>
      <c r="LZ249" s="106"/>
      <c r="MA249" s="106"/>
      <c r="MB249" s="106"/>
      <c r="MC249" s="106"/>
      <c r="MD249" s="106"/>
      <c r="ME249" s="106"/>
      <c r="MF249" s="106"/>
      <c r="MG249" s="106"/>
      <c r="MH249" s="106"/>
      <c r="MI249" s="106"/>
      <c r="MJ249" s="106"/>
      <c r="MK249" s="106"/>
      <c r="ML249" s="106"/>
      <c r="MM249" s="106"/>
      <c r="MN249" s="106"/>
      <c r="MO249" s="106"/>
      <c r="MP249" s="106"/>
      <c r="MQ249" s="106"/>
      <c r="MR249" s="106"/>
      <c r="MS249" s="106"/>
      <c r="MT249" s="106"/>
      <c r="MU249" s="106"/>
      <c r="MV249" s="106"/>
      <c r="MW249" s="106"/>
      <c r="MX249" s="106"/>
      <c r="MY249" s="106"/>
      <c r="MZ249" s="106"/>
      <c r="NA249" s="106"/>
      <c r="NB249" s="106"/>
      <c r="NC249" s="106"/>
      <c r="ND249" s="106"/>
      <c r="NE249" s="106"/>
      <c r="NF249" s="106"/>
      <c r="NG249" s="106"/>
      <c r="NH249" s="106"/>
      <c r="NI249" s="106"/>
      <c r="NJ249" s="106"/>
      <c r="NK249" s="106"/>
      <c r="NL249" s="106"/>
      <c r="NM249" s="106"/>
      <c r="NN249" s="106"/>
      <c r="NO249" s="106"/>
      <c r="NP249" s="106"/>
      <c r="NQ249" s="106"/>
      <c r="NR249" s="106"/>
      <c r="NS249" s="106"/>
      <c r="NT249" s="106"/>
      <c r="NU249" s="106"/>
      <c r="NV249" s="106"/>
      <c r="NW249" s="106"/>
      <c r="NX249" s="106"/>
      <c r="NY249" s="106"/>
      <c r="NZ249" s="106"/>
      <c r="OA249" s="106"/>
      <c r="OB249" s="106"/>
      <c r="OC249" s="106"/>
      <c r="OD249" s="106"/>
      <c r="OE249" s="106"/>
      <c r="OF249" s="106"/>
      <c r="OG249" s="106"/>
      <c r="OH249" s="106"/>
      <c r="OI249" s="106"/>
      <c r="OJ249" s="106"/>
      <c r="OK249" s="106"/>
      <c r="OL249" s="106"/>
      <c r="OM249" s="106"/>
      <c r="ON249" s="106"/>
      <c r="OO249" s="106"/>
      <c r="OP249" s="106"/>
      <c r="OQ249" s="106"/>
      <c r="OR249" s="106"/>
      <c r="OS249" s="106"/>
      <c r="OT249" s="106"/>
      <c r="OU249" s="106"/>
      <c r="OV249" s="106"/>
      <c r="OW249" s="106"/>
      <c r="OX249" s="106"/>
      <c r="OY249" s="106"/>
      <c r="OZ249" s="106"/>
      <c r="PA249" s="106"/>
      <c r="PB249" s="106"/>
      <c r="PC249" s="106"/>
      <c r="PD249" s="106"/>
      <c r="PE249" s="106"/>
      <c r="PF249" s="106"/>
      <c r="PG249" s="106"/>
      <c r="PH249" s="106"/>
      <c r="PI249" s="106"/>
      <c r="PJ249" s="106"/>
      <c r="PK249" s="106"/>
      <c r="PL249" s="106"/>
      <c r="PM249" s="106"/>
      <c r="PN249" s="106"/>
      <c r="PO249" s="106"/>
      <c r="PP249" s="106"/>
      <c r="PQ249" s="106"/>
      <c r="PR249" s="106"/>
      <c r="PS249" s="106"/>
      <c r="PT249" s="106"/>
      <c r="PU249" s="106"/>
      <c r="PV249" s="106"/>
      <c r="PW249" s="106"/>
      <c r="PX249" s="106"/>
      <c r="PY249" s="106"/>
      <c r="PZ249" s="106"/>
      <c r="QA249" s="106"/>
      <c r="QB249" s="106"/>
      <c r="QC249" s="106"/>
      <c r="QD249" s="106"/>
      <c r="QE249" s="106"/>
      <c r="QF249" s="106"/>
      <c r="QG249" s="106"/>
      <c r="QH249" s="106"/>
      <c r="QI249" s="106"/>
      <c r="QJ249" s="106"/>
      <c r="QK249" s="106"/>
      <c r="QL249" s="106"/>
      <c r="QM249" s="106"/>
      <c r="QN249" s="106"/>
      <c r="QO249" s="106"/>
      <c r="QP249" s="106"/>
      <c r="QQ249" s="106"/>
      <c r="QR249" s="106"/>
      <c r="QS249" s="106"/>
      <c r="QT249" s="106"/>
      <c r="QU249" s="106"/>
      <c r="QV249" s="106"/>
      <c r="QW249" s="106"/>
      <c r="QX249" s="106"/>
      <c r="QY249" s="106"/>
      <c r="QZ249" s="106"/>
      <c r="RA249" s="106"/>
      <c r="RB249" s="106"/>
      <c r="RC249" s="106"/>
      <c r="RD249" s="106"/>
      <c r="RE249" s="106"/>
      <c r="RF249" s="106"/>
      <c r="RG249" s="106" t="s">
        <v>307</v>
      </c>
      <c r="RH249" s="106"/>
      <c r="RI249" s="106"/>
      <c r="RJ249" s="106"/>
      <c r="RK249" s="106"/>
      <c r="RL249" s="106"/>
      <c r="RM249" s="106"/>
      <c r="RN249" s="106"/>
      <c r="RO249" s="106" t="s">
        <v>307</v>
      </c>
      <c r="RP249" s="106"/>
      <c r="RQ249" s="106"/>
      <c r="RR249" s="106"/>
      <c r="RS249" s="106"/>
      <c r="RT249" s="106"/>
      <c r="RU249" s="106"/>
      <c r="RV249" s="106"/>
      <c r="RW249" s="106"/>
      <c r="RX249" s="106"/>
      <c r="RY249" s="106"/>
      <c r="RZ249" s="106"/>
      <c r="SA249" s="106"/>
      <c r="SB249" s="106"/>
      <c r="SC249" s="106"/>
      <c r="SD249" s="106"/>
      <c r="SE249" s="106"/>
      <c r="SF249" s="106"/>
      <c r="SG249" s="106"/>
      <c r="SH249" s="106"/>
      <c r="SI249" s="106"/>
      <c r="SJ249" s="106"/>
      <c r="SK249" s="106"/>
      <c r="SL249" s="106"/>
      <c r="SM249" s="106"/>
      <c r="SN249" s="106"/>
      <c r="SO249" s="106"/>
      <c r="SP249" s="106"/>
      <c r="SQ249" s="106"/>
      <c r="SR249" s="106"/>
      <c r="SS249" s="106"/>
      <c r="ST249" s="106"/>
      <c r="SU249" s="106"/>
      <c r="SV249" s="106"/>
      <c r="SW249" s="106"/>
      <c r="SX249" s="106"/>
      <c r="SY249" s="106"/>
      <c r="SZ249" s="106"/>
      <c r="TA249" s="106"/>
      <c r="TB249" s="106"/>
    </row>
    <row r="250" spans="1:522" s="1" customFormat="1" ht="18" customHeight="1" x14ac:dyDescent="0.25">
      <c r="A250" s="12"/>
      <c r="B250" s="31" t="s">
        <v>45</v>
      </c>
      <c r="C250" s="1">
        <v>11392</v>
      </c>
      <c r="D250" s="1">
        <v>2014</v>
      </c>
      <c r="E250" s="4" t="s">
        <v>248</v>
      </c>
      <c r="F250" s="1">
        <v>9708</v>
      </c>
      <c r="G250" s="9" t="s">
        <v>100</v>
      </c>
      <c r="H250" s="4" t="s">
        <v>210</v>
      </c>
      <c r="I250" s="1">
        <f t="shared" si="30"/>
        <v>0</v>
      </c>
      <c r="J250" s="12">
        <f>Tabuľka3[[#This Row],[Stĺpec9]]</f>
        <v>0</v>
      </c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  <c r="BR250" s="106"/>
      <c r="BS250" s="106"/>
      <c r="BT250" s="106"/>
      <c r="BU250" s="106"/>
      <c r="BV250" s="106"/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  <c r="CL250" s="106"/>
      <c r="CM250" s="106"/>
      <c r="CN250" s="106"/>
      <c r="CO250" s="106"/>
      <c r="CP250" s="106"/>
      <c r="CQ250" s="106"/>
      <c r="CR250" s="106"/>
      <c r="CS250" s="106"/>
      <c r="CT250" s="106"/>
      <c r="CU250" s="106"/>
      <c r="CV250" s="106"/>
      <c r="CW250" s="106"/>
      <c r="CX250" s="106"/>
      <c r="CY250" s="106"/>
      <c r="CZ250" s="106"/>
      <c r="DA250" s="106"/>
      <c r="DB250" s="106"/>
      <c r="DC250" s="106"/>
      <c r="DD250" s="106"/>
      <c r="DE250" s="106"/>
      <c r="DF250" s="106" t="s">
        <v>307</v>
      </c>
      <c r="DG250" s="106" t="s">
        <v>307</v>
      </c>
      <c r="DH250" s="106"/>
      <c r="DI250" s="106"/>
      <c r="DJ250" s="106"/>
      <c r="DK250" s="106"/>
      <c r="DL250" s="106"/>
      <c r="DM250" s="106"/>
      <c r="DN250" s="106" t="s">
        <v>307</v>
      </c>
      <c r="DO250" s="106"/>
      <c r="DP250" s="106"/>
      <c r="DQ250" s="106"/>
      <c r="DR250" s="106"/>
      <c r="DS250" s="106"/>
      <c r="DT250" s="106"/>
      <c r="DU250" s="106"/>
      <c r="DV250" s="106"/>
      <c r="DW250" s="106"/>
      <c r="DX250" s="106"/>
      <c r="DY250" s="106"/>
      <c r="DZ250" s="106"/>
      <c r="EA250" s="106"/>
      <c r="EB250" s="106"/>
      <c r="EC250" s="106"/>
      <c r="ED250" s="106"/>
      <c r="EE250" s="106"/>
      <c r="EF250" s="106"/>
      <c r="EG250" s="106"/>
      <c r="EH250" s="106"/>
      <c r="EI250" s="106"/>
      <c r="EJ250" s="106"/>
      <c r="EK250" s="106"/>
      <c r="EL250" s="106"/>
      <c r="EM250" s="106"/>
      <c r="EN250" s="106"/>
      <c r="EO250" s="106"/>
      <c r="EP250" s="106"/>
      <c r="EQ250" s="106"/>
      <c r="ER250" s="106"/>
      <c r="ES250" s="106"/>
      <c r="ET250" s="106"/>
      <c r="EU250" s="106"/>
      <c r="EV250" s="106"/>
      <c r="EW250" s="106"/>
      <c r="EX250" s="106"/>
      <c r="EY250" s="106"/>
      <c r="EZ250" s="106"/>
      <c r="FA250" s="106"/>
      <c r="FB250" s="106"/>
      <c r="FC250" s="106"/>
      <c r="FD250" s="106"/>
      <c r="FE250" s="106"/>
      <c r="FF250" s="106"/>
      <c r="FG250" s="106"/>
      <c r="FH250" s="106"/>
      <c r="FI250" s="106"/>
      <c r="FJ250" s="106"/>
      <c r="FK250" s="106"/>
      <c r="FL250" s="106"/>
      <c r="FM250" s="106"/>
      <c r="FN250" s="106"/>
      <c r="FO250" s="106"/>
      <c r="FP250" s="106"/>
      <c r="FQ250" s="106"/>
      <c r="FR250" s="106"/>
      <c r="FS250" s="106"/>
      <c r="FT250" s="106"/>
      <c r="FU250" s="106"/>
      <c r="FV250" s="106"/>
      <c r="FW250" s="106"/>
      <c r="FX250" s="106"/>
      <c r="FY250" s="106"/>
      <c r="FZ250" s="106"/>
      <c r="GA250" s="106"/>
      <c r="GB250" s="106"/>
      <c r="GC250" s="106"/>
      <c r="GD250" s="106"/>
      <c r="GE250" s="106"/>
      <c r="GF250" s="106"/>
      <c r="GG250" s="106"/>
      <c r="GH250" s="106"/>
      <c r="GI250" s="106"/>
      <c r="GJ250" s="106"/>
      <c r="GK250" s="106"/>
      <c r="GL250" s="106"/>
      <c r="GM250" s="106"/>
      <c r="GN250" s="106"/>
      <c r="GO250" s="106"/>
      <c r="GP250" s="106"/>
      <c r="GQ250" s="106"/>
      <c r="GR250" s="106"/>
      <c r="GS250" s="106"/>
      <c r="GT250" s="106"/>
      <c r="GU250" s="106"/>
      <c r="GV250" s="106"/>
      <c r="GW250" s="106"/>
      <c r="GX250" s="106"/>
      <c r="GY250" s="106"/>
      <c r="GZ250" s="106"/>
      <c r="HA250" s="106"/>
      <c r="HB250" s="106"/>
      <c r="HC250" s="106"/>
      <c r="HD250" s="106"/>
      <c r="HE250" s="106"/>
      <c r="HF250" s="106"/>
      <c r="HG250" s="106"/>
      <c r="HH250" s="106"/>
      <c r="HI250" s="106"/>
      <c r="HJ250" s="106"/>
      <c r="HK250" s="106"/>
      <c r="HL250" s="106"/>
      <c r="HM250" s="106"/>
      <c r="HN250" s="106"/>
      <c r="HO250" s="106"/>
      <c r="HP250" s="106"/>
      <c r="HQ250" s="106"/>
      <c r="HR250" s="106"/>
      <c r="HS250" s="106"/>
      <c r="HT250" s="106"/>
      <c r="HU250" s="106"/>
      <c r="HV250" s="106"/>
      <c r="HW250" s="106"/>
      <c r="HX250" s="106"/>
      <c r="HY250" s="106"/>
      <c r="HZ250" s="106"/>
      <c r="IA250" s="106"/>
      <c r="IB250" s="106"/>
      <c r="IC250" s="106"/>
      <c r="ID250" s="106"/>
      <c r="IE250" s="106"/>
      <c r="IF250" s="106"/>
      <c r="IG250" s="106"/>
      <c r="IH250" s="106"/>
      <c r="II250" s="106"/>
      <c r="IJ250" s="106"/>
      <c r="IK250" s="106"/>
      <c r="IL250" s="106"/>
      <c r="IM250" s="106"/>
      <c r="IN250" s="106"/>
      <c r="IO250" s="106"/>
      <c r="IP250" s="106"/>
      <c r="IQ250" s="106"/>
      <c r="IR250" s="106"/>
      <c r="IS250" s="106"/>
      <c r="IT250" s="106"/>
      <c r="IU250" s="106"/>
      <c r="IV250" s="106"/>
      <c r="IW250" s="106"/>
      <c r="IX250" s="106"/>
      <c r="IY250" s="106"/>
      <c r="IZ250" s="106"/>
      <c r="JA250" s="106"/>
      <c r="JB250" s="106"/>
      <c r="JC250" s="106"/>
      <c r="JD250" s="106"/>
      <c r="JE250" s="106"/>
      <c r="JF250" s="106"/>
      <c r="JG250" s="106"/>
      <c r="JH250" s="106"/>
      <c r="JI250" s="106"/>
      <c r="JJ250" s="106"/>
      <c r="JK250" s="106"/>
      <c r="JL250" s="106"/>
      <c r="JM250" s="106"/>
      <c r="JN250" s="106"/>
      <c r="JO250" s="106"/>
      <c r="JP250" s="106"/>
      <c r="JQ250" s="106"/>
      <c r="JR250" s="106"/>
      <c r="JS250" s="106"/>
      <c r="JT250" s="106"/>
      <c r="JU250" s="106"/>
      <c r="JV250" s="106"/>
      <c r="JW250" s="106"/>
      <c r="JX250" s="106"/>
      <c r="JY250" s="106"/>
      <c r="JZ250" s="106"/>
      <c r="KA250" s="106"/>
      <c r="KB250" s="106"/>
      <c r="KC250" s="106"/>
      <c r="KD250" s="106"/>
      <c r="KE250" s="106"/>
      <c r="KF250" s="106"/>
      <c r="KG250" s="106"/>
      <c r="KH250" s="106"/>
      <c r="KI250" s="106"/>
      <c r="KJ250" s="106"/>
      <c r="KK250" s="106"/>
      <c r="KL250" s="106"/>
      <c r="KM250" s="106"/>
      <c r="KN250" s="106"/>
      <c r="KO250" s="106"/>
      <c r="KP250" s="106"/>
      <c r="KQ250" s="106"/>
      <c r="KR250" s="106"/>
      <c r="KS250" s="106"/>
      <c r="KT250" s="111"/>
      <c r="KU250" s="106"/>
      <c r="KV250" s="106"/>
      <c r="KW250" s="106"/>
      <c r="KX250" s="106"/>
      <c r="KY250" s="106"/>
      <c r="KZ250" s="106" t="s">
        <v>307</v>
      </c>
      <c r="LA250" s="106"/>
      <c r="LB250" s="106"/>
      <c r="LC250" s="106"/>
      <c r="LD250" s="106"/>
      <c r="LE250" s="106"/>
      <c r="LF250" s="106"/>
      <c r="LG250" s="106"/>
      <c r="LH250" s="106"/>
      <c r="LI250" s="106"/>
      <c r="LJ250" s="111" t="s">
        <v>307</v>
      </c>
      <c r="LK250" s="106"/>
      <c r="LL250" s="106"/>
      <c r="LM250" s="106"/>
      <c r="LN250" s="106"/>
      <c r="LO250" s="106"/>
      <c r="LP250" s="106"/>
      <c r="LQ250" s="106"/>
      <c r="LR250" s="106"/>
      <c r="LS250" s="106"/>
      <c r="LT250" s="106"/>
      <c r="LU250" s="106"/>
      <c r="LV250" s="106"/>
      <c r="LW250" s="106"/>
      <c r="LX250" s="106"/>
      <c r="LY250" s="106"/>
      <c r="LZ250" s="106"/>
      <c r="MA250" s="106"/>
      <c r="MB250" s="106"/>
      <c r="MC250" s="106"/>
      <c r="MD250" s="106"/>
      <c r="ME250" s="106"/>
      <c r="MF250" s="106"/>
      <c r="MG250" s="106"/>
      <c r="MH250" s="106"/>
      <c r="MI250" s="106"/>
      <c r="MJ250" s="106"/>
      <c r="MK250" s="106"/>
      <c r="ML250" s="106"/>
      <c r="MM250" s="106"/>
      <c r="MN250" s="106"/>
      <c r="MO250" s="106"/>
      <c r="MP250" s="106"/>
      <c r="MQ250" s="106"/>
      <c r="MR250" s="106"/>
      <c r="MS250" s="106"/>
      <c r="MT250" s="106"/>
      <c r="MU250" s="106"/>
      <c r="MV250" s="106"/>
      <c r="MW250" s="106"/>
      <c r="MX250" s="106"/>
      <c r="MY250" s="106"/>
      <c r="MZ250" s="106"/>
      <c r="NA250" s="106"/>
      <c r="NB250" s="106"/>
      <c r="NC250" s="106"/>
      <c r="ND250" s="106"/>
      <c r="NE250" s="106"/>
      <c r="NF250" s="106"/>
      <c r="NG250" s="106"/>
      <c r="NH250" s="106"/>
      <c r="NI250" s="106"/>
      <c r="NJ250" s="106"/>
      <c r="NK250" s="106"/>
      <c r="NL250" s="106"/>
      <c r="NM250" s="106"/>
      <c r="NN250" s="106"/>
      <c r="NO250" s="106"/>
      <c r="NP250" s="106"/>
      <c r="NQ250" s="106"/>
      <c r="NR250" s="106"/>
      <c r="NS250" s="106"/>
      <c r="NT250" s="106"/>
      <c r="NU250" s="106"/>
      <c r="NV250" s="106"/>
      <c r="NW250" s="106"/>
      <c r="NX250" s="106"/>
      <c r="NY250" s="106"/>
      <c r="NZ250" s="106"/>
      <c r="OA250" s="106"/>
      <c r="OB250" s="106"/>
      <c r="OC250" s="106"/>
      <c r="OD250" s="106"/>
      <c r="OE250" s="106"/>
      <c r="OF250" s="106"/>
      <c r="OG250" s="106"/>
      <c r="OH250" s="106"/>
      <c r="OI250" s="106"/>
      <c r="OJ250" s="106"/>
      <c r="OK250" s="106"/>
      <c r="OL250" s="106"/>
      <c r="OM250" s="106"/>
      <c r="ON250" s="106"/>
      <c r="OO250" s="106"/>
      <c r="OP250" s="106"/>
      <c r="OQ250" s="106"/>
      <c r="OR250" s="106"/>
      <c r="OS250" s="106"/>
      <c r="OT250" s="106"/>
      <c r="OU250" s="106"/>
      <c r="OV250" s="106"/>
      <c r="OW250" s="106"/>
      <c r="OX250" s="106"/>
      <c r="OY250" s="106"/>
      <c r="OZ250" s="106"/>
      <c r="PA250" s="106"/>
      <c r="PB250" s="106"/>
      <c r="PC250" s="106"/>
      <c r="PD250" s="106"/>
      <c r="PE250" s="106"/>
      <c r="PF250" s="106"/>
      <c r="PG250" s="106"/>
      <c r="PH250" s="106"/>
      <c r="PI250" s="106"/>
      <c r="PJ250" s="106"/>
      <c r="PK250" s="106"/>
      <c r="PL250" s="106"/>
      <c r="PM250" s="106"/>
      <c r="PN250" s="106"/>
      <c r="PO250" s="106"/>
      <c r="PP250" s="106"/>
      <c r="PQ250" s="106"/>
      <c r="PR250" s="106"/>
      <c r="PS250" s="106"/>
      <c r="PT250" s="106"/>
      <c r="PU250" s="106"/>
      <c r="PV250" s="106"/>
      <c r="PW250" s="106"/>
      <c r="PX250" s="106"/>
      <c r="PY250" s="106"/>
      <c r="PZ250" s="106"/>
      <c r="QA250" s="106"/>
      <c r="QB250" s="106"/>
      <c r="QC250" s="106"/>
      <c r="QD250" s="106"/>
      <c r="QE250" s="106"/>
      <c r="QF250" s="106"/>
      <c r="QG250" s="106"/>
      <c r="QH250" s="106"/>
      <c r="QI250" s="106"/>
      <c r="QJ250" s="106"/>
      <c r="QK250" s="106"/>
      <c r="QL250" s="106"/>
      <c r="QM250" s="106"/>
      <c r="QN250" s="106"/>
      <c r="QO250" s="106"/>
      <c r="QP250" s="106"/>
      <c r="QQ250" s="106"/>
      <c r="QR250" s="106"/>
      <c r="QS250" s="106"/>
      <c r="QT250" s="106"/>
      <c r="QU250" s="106"/>
      <c r="QV250" s="106"/>
      <c r="QW250" s="106"/>
      <c r="QX250" s="106"/>
      <c r="QY250" s="106"/>
      <c r="QZ250" s="106"/>
      <c r="RA250" s="106"/>
      <c r="RB250" s="106"/>
      <c r="RC250" s="106"/>
      <c r="RD250" s="106"/>
      <c r="RE250" s="106"/>
      <c r="RF250" s="106"/>
      <c r="RG250" s="106"/>
      <c r="RH250" s="106"/>
      <c r="RI250" s="106"/>
      <c r="RJ250" s="106"/>
      <c r="RK250" s="106"/>
      <c r="RL250" s="106"/>
      <c r="RM250" s="106"/>
      <c r="RN250" s="106"/>
      <c r="RO250" s="106"/>
      <c r="RP250" s="106"/>
      <c r="RQ250" s="106"/>
      <c r="RR250" s="106"/>
      <c r="RS250" s="106"/>
      <c r="RT250" s="106"/>
      <c r="RU250" s="106"/>
      <c r="RV250" s="106"/>
      <c r="RW250" s="106"/>
      <c r="RX250" s="106"/>
      <c r="RY250" s="106"/>
      <c r="RZ250" s="106"/>
      <c r="SA250" s="106"/>
      <c r="SB250" s="106"/>
      <c r="SC250" s="106"/>
      <c r="SD250" s="106"/>
      <c r="SE250" s="106"/>
      <c r="SF250" s="106"/>
      <c r="SG250" s="106"/>
      <c r="SH250" s="106"/>
      <c r="SI250" s="106"/>
      <c r="SJ250" s="106"/>
      <c r="SK250" s="106"/>
      <c r="SL250" s="106"/>
      <c r="SM250" s="106"/>
      <c r="SN250" s="106"/>
      <c r="SO250" s="106"/>
      <c r="SP250" s="106"/>
      <c r="SQ250" s="106"/>
      <c r="SR250" s="106"/>
      <c r="SS250" s="106"/>
      <c r="ST250" s="106"/>
      <c r="SU250" s="106"/>
      <c r="SV250" s="106"/>
      <c r="SW250" s="106"/>
      <c r="SX250" s="106"/>
      <c r="SY250" s="106"/>
      <c r="SZ250" s="106"/>
      <c r="TA250" s="106"/>
      <c r="TB250" s="106"/>
    </row>
    <row r="251" spans="1:522" s="1" customFormat="1" ht="18" customHeight="1" x14ac:dyDescent="0.25">
      <c r="A251" s="12"/>
      <c r="B251" s="11" t="s">
        <v>567</v>
      </c>
      <c r="C251" s="1">
        <v>8783</v>
      </c>
      <c r="E251" s="29" t="s">
        <v>566</v>
      </c>
      <c r="F251" s="1">
        <v>10274</v>
      </c>
      <c r="G251" s="9" t="s">
        <v>99</v>
      </c>
      <c r="H251" s="4" t="s">
        <v>59</v>
      </c>
      <c r="I251" s="1">
        <f t="shared" si="30"/>
        <v>0</v>
      </c>
      <c r="J251" s="12">
        <f>Tabuľka3[[#This Row],[Stĺpec9]]</f>
        <v>0</v>
      </c>
      <c r="K251" s="106">
        <f>'Mladí jazdci'!K32</f>
        <v>0</v>
      </c>
      <c r="L251" s="106">
        <f>'Mladí jazdci'!L32</f>
        <v>0</v>
      </c>
      <c r="M251" s="106">
        <f>'Mladí jazdci'!M32</f>
        <v>0</v>
      </c>
      <c r="N251" s="106">
        <f>'Mladí jazdci'!N32</f>
        <v>0</v>
      </c>
      <c r="O251" s="106">
        <f>'Mladí jazdci'!O32</f>
        <v>0</v>
      </c>
      <c r="P251" s="106">
        <f>'Mladí jazdci'!P32</f>
        <v>0</v>
      </c>
      <c r="Q251" s="106">
        <f>'Mladí jazdci'!Q32</f>
        <v>0</v>
      </c>
      <c r="R251" s="106">
        <f>'Mladí jazdci'!R32</f>
        <v>0</v>
      </c>
      <c r="S251" s="106">
        <f>'Mladí jazdci'!S32</f>
        <v>0</v>
      </c>
      <c r="T251" s="106">
        <f>'Mladí jazdci'!T32</f>
        <v>0</v>
      </c>
      <c r="U251" s="106">
        <f>'Mladí jazdci'!U32</f>
        <v>0</v>
      </c>
      <c r="V251" s="106">
        <f>'Mladí jazdci'!V32</f>
        <v>0</v>
      </c>
      <c r="W251" s="106">
        <f>'Mladí jazdci'!W32</f>
        <v>0</v>
      </c>
      <c r="X251" s="106">
        <f>'Mladí jazdci'!X32</f>
        <v>0</v>
      </c>
      <c r="Y251" s="106">
        <f>'Mladí jazdci'!Y32</f>
        <v>0</v>
      </c>
      <c r="Z251" s="106">
        <f>'Mladí jazdci'!Z32</f>
        <v>0</v>
      </c>
      <c r="AA251" s="106">
        <f>'Mladí jazdci'!AA32</f>
        <v>0</v>
      </c>
      <c r="AB251" s="106">
        <f>'Mladí jazdci'!AB32</f>
        <v>0</v>
      </c>
      <c r="AC251" s="106">
        <f>'Mladí jazdci'!AC32</f>
        <v>0</v>
      </c>
      <c r="AD251" s="106">
        <f>'Mladí jazdci'!AD32</f>
        <v>0</v>
      </c>
      <c r="AE251" s="106">
        <f>'Mladí jazdci'!AE32</f>
        <v>0</v>
      </c>
      <c r="AF251" s="106">
        <f>'Mladí jazdci'!AF32</f>
        <v>0</v>
      </c>
      <c r="AG251" s="106">
        <f>'Mladí jazdci'!AG32</f>
        <v>0</v>
      </c>
      <c r="AH251" s="106">
        <f>'Mladí jazdci'!AH32</f>
        <v>0</v>
      </c>
      <c r="AI251" s="106">
        <f>'Mladí jazdci'!AI32</f>
        <v>0</v>
      </c>
      <c r="AJ251" s="106">
        <f>'Mladí jazdci'!AJ32</f>
        <v>0</v>
      </c>
      <c r="AK251" s="106">
        <f>'Mladí jazdci'!AK32</f>
        <v>0</v>
      </c>
      <c r="AL251" s="106">
        <f>'Mladí jazdci'!AL32</f>
        <v>0</v>
      </c>
      <c r="AM251" s="106">
        <f>'Mladí jazdci'!AM32</f>
        <v>0</v>
      </c>
      <c r="AN251" s="106">
        <f>'Mladí jazdci'!AN32</f>
        <v>0</v>
      </c>
      <c r="AO251" s="106">
        <f>'Mladí jazdci'!AO32</f>
        <v>0</v>
      </c>
      <c r="AP251" s="106">
        <f>'Mladí jazdci'!AP32</f>
        <v>0</v>
      </c>
      <c r="AQ251" s="106">
        <f>'Mladí jazdci'!AQ32</f>
        <v>0</v>
      </c>
      <c r="AR251" s="106">
        <f>'Mladí jazdci'!AR32</f>
        <v>0</v>
      </c>
      <c r="AS251" s="106">
        <f>'Mladí jazdci'!AS32</f>
        <v>0</v>
      </c>
      <c r="AT251" s="106">
        <f>'Mladí jazdci'!AT32</f>
        <v>0</v>
      </c>
      <c r="AU251" s="106">
        <f>'Mladí jazdci'!AU32</f>
        <v>0</v>
      </c>
      <c r="AV251" s="106">
        <f>'Mladí jazdci'!AV32</f>
        <v>0</v>
      </c>
      <c r="AW251" s="106">
        <f>'Mladí jazdci'!AW32</f>
        <v>0</v>
      </c>
      <c r="AX251" s="106">
        <f>'Mladí jazdci'!AX32</f>
        <v>0</v>
      </c>
      <c r="AY251" s="106">
        <f>'Mladí jazdci'!AY32</f>
        <v>0</v>
      </c>
      <c r="AZ251" s="106">
        <f>'Mladí jazdci'!AZ32</f>
        <v>0</v>
      </c>
      <c r="BA251" s="106">
        <f>'Mladí jazdci'!BA32</f>
        <v>0</v>
      </c>
      <c r="BB251" s="106">
        <f>'Mladí jazdci'!BB32</f>
        <v>0</v>
      </c>
      <c r="BC251" s="106">
        <f>'Mladí jazdci'!BC32</f>
        <v>0</v>
      </c>
      <c r="BD251" s="106">
        <f>'Mladí jazdci'!BD32</f>
        <v>0</v>
      </c>
      <c r="BE251" s="106">
        <f>'Mladí jazdci'!BE32</f>
        <v>0</v>
      </c>
      <c r="BF251" s="106">
        <f>'Mladí jazdci'!BF32</f>
        <v>0</v>
      </c>
      <c r="BG251" s="106">
        <f>'Mladí jazdci'!BG32</f>
        <v>0</v>
      </c>
      <c r="BH251" s="106">
        <f>'Mladí jazdci'!BH32</f>
        <v>0</v>
      </c>
      <c r="BI251" s="106">
        <f>'Mladí jazdci'!BI32</f>
        <v>0</v>
      </c>
      <c r="BJ251" s="106">
        <f>'Mladí jazdci'!BJ32</f>
        <v>0</v>
      </c>
      <c r="BK251" s="106">
        <f>'Mladí jazdci'!BK32</f>
        <v>0</v>
      </c>
      <c r="BL251" s="106">
        <f>'Mladí jazdci'!BL32</f>
        <v>0</v>
      </c>
      <c r="BM251" s="106">
        <f>'Mladí jazdci'!BM32</f>
        <v>0</v>
      </c>
      <c r="BN251" s="106">
        <f>'Mladí jazdci'!BN32</f>
        <v>0</v>
      </c>
      <c r="BO251" s="106">
        <f>'Mladí jazdci'!BO32</f>
        <v>0</v>
      </c>
      <c r="BP251" s="106">
        <f>'Mladí jazdci'!BP32</f>
        <v>0</v>
      </c>
      <c r="BQ251" s="106">
        <f>'Mladí jazdci'!BQ32</f>
        <v>0</v>
      </c>
      <c r="BR251" s="106">
        <f>'Mladí jazdci'!BR32</f>
        <v>0</v>
      </c>
      <c r="BS251" s="106">
        <f>'Mladí jazdci'!BS32</f>
        <v>0</v>
      </c>
      <c r="BT251" s="106">
        <f>'Mladí jazdci'!BT32</f>
        <v>0</v>
      </c>
      <c r="BU251" s="106">
        <f>'Mladí jazdci'!BU32</f>
        <v>0</v>
      </c>
      <c r="BV251" s="106">
        <f>'Mladí jazdci'!BV32</f>
        <v>0</v>
      </c>
      <c r="BW251" s="106">
        <f>'Mladí jazdci'!BW32</f>
        <v>0</v>
      </c>
      <c r="BX251" s="106">
        <f>'Mladí jazdci'!BX32</f>
        <v>0</v>
      </c>
      <c r="BY251" s="106">
        <f>'Mladí jazdci'!BY32</f>
        <v>0</v>
      </c>
      <c r="BZ251" s="106">
        <f>'Mladí jazdci'!BZ32</f>
        <v>0</v>
      </c>
      <c r="CA251" s="106">
        <f>'Mladí jazdci'!CA32</f>
        <v>0</v>
      </c>
      <c r="CB251" s="106">
        <f>'Mladí jazdci'!CB32</f>
        <v>0</v>
      </c>
      <c r="CC251" s="106">
        <f>'Mladí jazdci'!CC32</f>
        <v>0</v>
      </c>
      <c r="CD251" s="106">
        <f>'Mladí jazdci'!CD32</f>
        <v>0</v>
      </c>
      <c r="CE251" s="106">
        <f>'Mladí jazdci'!CE32</f>
        <v>0</v>
      </c>
      <c r="CF251" s="106">
        <f>'Mladí jazdci'!CF32</f>
        <v>0</v>
      </c>
      <c r="CG251" s="106">
        <f>'Mladí jazdci'!CG32</f>
        <v>0</v>
      </c>
      <c r="CH251" s="106">
        <f>'Mladí jazdci'!CH32</f>
        <v>0</v>
      </c>
      <c r="CI251" s="106">
        <f>'Mladí jazdci'!CI32</f>
        <v>0</v>
      </c>
      <c r="CJ251" s="106">
        <f>'Mladí jazdci'!CJ32</f>
        <v>0</v>
      </c>
      <c r="CK251" s="106">
        <f>'Mladí jazdci'!CK32</f>
        <v>0</v>
      </c>
      <c r="CL251" s="106">
        <f>'Mladí jazdci'!CL32</f>
        <v>0</v>
      </c>
      <c r="CM251" s="106">
        <f>'Mladí jazdci'!CM32</f>
        <v>0</v>
      </c>
      <c r="CN251" s="106">
        <f>'Mladí jazdci'!CN32</f>
        <v>0</v>
      </c>
      <c r="CO251" s="106">
        <f>'Mladí jazdci'!CO32</f>
        <v>0</v>
      </c>
      <c r="CP251" s="106">
        <f>'Mladí jazdci'!CP32</f>
        <v>0</v>
      </c>
      <c r="CQ251" s="106">
        <f>'Mladí jazdci'!CQ32</f>
        <v>0</v>
      </c>
      <c r="CR251" s="106">
        <f>'Mladí jazdci'!CR32</f>
        <v>0</v>
      </c>
      <c r="CS251" s="106">
        <f>'Mladí jazdci'!CS32</f>
        <v>0</v>
      </c>
      <c r="CT251" s="106">
        <f>'Mladí jazdci'!CT32</f>
        <v>0</v>
      </c>
      <c r="CU251" s="106">
        <f>'Mladí jazdci'!CU32</f>
        <v>0</v>
      </c>
      <c r="CV251" s="106">
        <f>'Mladí jazdci'!CV32</f>
        <v>0</v>
      </c>
      <c r="CW251" s="106">
        <f>'Mladí jazdci'!CW32</f>
        <v>0</v>
      </c>
      <c r="CX251" s="106">
        <f>'Mladí jazdci'!CX32</f>
        <v>0</v>
      </c>
      <c r="CY251" s="106">
        <f>'Mladí jazdci'!CY32</f>
        <v>0</v>
      </c>
      <c r="CZ251" s="106">
        <f>'Mladí jazdci'!CZ32</f>
        <v>0</v>
      </c>
      <c r="DA251" s="106">
        <f>'Mladí jazdci'!DA32</f>
        <v>0</v>
      </c>
      <c r="DB251" s="106">
        <f>'Mladí jazdci'!DB32</f>
        <v>0</v>
      </c>
      <c r="DC251" s="106">
        <f>'Mladí jazdci'!DC32</f>
        <v>0</v>
      </c>
      <c r="DD251" s="106">
        <f>'Mladí jazdci'!DD32</f>
        <v>0</v>
      </c>
      <c r="DE251" s="106">
        <f>'Mladí jazdci'!DE32</f>
        <v>0</v>
      </c>
      <c r="DF251" s="106">
        <f>'Mladí jazdci'!DF32</f>
        <v>0</v>
      </c>
      <c r="DG251" s="106">
        <f>'Mladí jazdci'!DG32</f>
        <v>0</v>
      </c>
      <c r="DH251" s="106">
        <f>'Mladí jazdci'!DH32</f>
        <v>0</v>
      </c>
      <c r="DI251" s="106">
        <f>'Mladí jazdci'!DI32</f>
        <v>0</v>
      </c>
      <c r="DJ251" s="106">
        <f>'Mladí jazdci'!DJ32</f>
        <v>0</v>
      </c>
      <c r="DK251" s="106">
        <f>'Mladí jazdci'!DK32</f>
        <v>0</v>
      </c>
      <c r="DL251" s="106">
        <f>'Mladí jazdci'!DL32</f>
        <v>0</v>
      </c>
      <c r="DM251" s="106">
        <f>'Mladí jazdci'!DM32</f>
        <v>0</v>
      </c>
      <c r="DN251" s="106">
        <f>'Mladí jazdci'!DN32</f>
        <v>0</v>
      </c>
      <c r="DO251" s="106">
        <f>'Mladí jazdci'!DO32</f>
        <v>0</v>
      </c>
      <c r="DP251" s="106">
        <f>'Mladí jazdci'!DP32</f>
        <v>0</v>
      </c>
      <c r="DQ251" s="106">
        <f>'Mladí jazdci'!DQ32</f>
        <v>0</v>
      </c>
      <c r="DR251" s="106">
        <f>'Mladí jazdci'!DR32</f>
        <v>0</v>
      </c>
      <c r="DS251" s="106">
        <f>'Mladí jazdci'!DS32</f>
        <v>0</v>
      </c>
      <c r="DT251" s="106">
        <f>'Mladí jazdci'!DT32</f>
        <v>0</v>
      </c>
      <c r="DU251" s="106">
        <f>'Mladí jazdci'!DU32</f>
        <v>0</v>
      </c>
      <c r="DV251" s="106">
        <f>'Mladí jazdci'!DV32</f>
        <v>0</v>
      </c>
      <c r="DW251" s="106">
        <f>'Mladí jazdci'!DW32</f>
        <v>0</v>
      </c>
      <c r="DX251" s="106">
        <f>'Mladí jazdci'!DX32</f>
        <v>0</v>
      </c>
      <c r="DY251" s="106">
        <f>'Mladí jazdci'!DY32</f>
        <v>0</v>
      </c>
      <c r="DZ251" s="106">
        <f>'Mladí jazdci'!DZ32</f>
        <v>0</v>
      </c>
      <c r="EA251" s="106">
        <f>'Mladí jazdci'!EA32</f>
        <v>0</v>
      </c>
      <c r="EB251" s="106">
        <f>'Mladí jazdci'!EB32</f>
        <v>0</v>
      </c>
      <c r="EC251" s="106">
        <f>'Mladí jazdci'!EC32</f>
        <v>0</v>
      </c>
      <c r="ED251" s="106">
        <f>'Mladí jazdci'!ED32</f>
        <v>0</v>
      </c>
      <c r="EE251" s="106">
        <f>'Mladí jazdci'!EE32</f>
        <v>0</v>
      </c>
      <c r="EF251" s="106">
        <f>'Mladí jazdci'!EF32</f>
        <v>0</v>
      </c>
      <c r="EG251" s="106">
        <f>'Mladí jazdci'!EG32</f>
        <v>0</v>
      </c>
      <c r="EH251" s="106">
        <f>'Mladí jazdci'!EH32</f>
        <v>0</v>
      </c>
      <c r="EI251" s="106">
        <f>'Mladí jazdci'!EI32</f>
        <v>0</v>
      </c>
      <c r="EJ251" s="106">
        <f>'Mladí jazdci'!EJ32</f>
        <v>0</v>
      </c>
      <c r="EK251" s="106">
        <f>'Mladí jazdci'!EK32</f>
        <v>0</v>
      </c>
      <c r="EL251" s="106">
        <f>'Mladí jazdci'!EL32</f>
        <v>0</v>
      </c>
      <c r="EM251" s="106">
        <f>'Mladí jazdci'!EM32</f>
        <v>0</v>
      </c>
      <c r="EN251" s="106">
        <f>'Mladí jazdci'!EN32</f>
        <v>0</v>
      </c>
      <c r="EO251" s="106">
        <f>'Mladí jazdci'!EO32</f>
        <v>0</v>
      </c>
      <c r="EP251" s="106">
        <f>'Mladí jazdci'!EP32</f>
        <v>0</v>
      </c>
      <c r="EQ251" s="106">
        <f>'Mladí jazdci'!EQ32</f>
        <v>0</v>
      </c>
      <c r="ER251" s="106">
        <f>'Mladí jazdci'!ER32</f>
        <v>0</v>
      </c>
      <c r="ES251" s="106">
        <f>'Mladí jazdci'!ES32</f>
        <v>0</v>
      </c>
      <c r="ET251" s="106">
        <f>'Mladí jazdci'!ET32</f>
        <v>0</v>
      </c>
      <c r="EU251" s="106">
        <f>'Mladí jazdci'!EU32</f>
        <v>0</v>
      </c>
      <c r="EV251" s="106">
        <f>'Mladí jazdci'!EV32</f>
        <v>0</v>
      </c>
      <c r="EW251" s="106">
        <f>'Mladí jazdci'!EW32</f>
        <v>0</v>
      </c>
      <c r="EX251" s="106">
        <f>'Mladí jazdci'!EX32</f>
        <v>0</v>
      </c>
      <c r="EY251" s="106">
        <f>'Mladí jazdci'!EY32</f>
        <v>0</v>
      </c>
      <c r="EZ251" s="106">
        <f>'Mladí jazdci'!EZ32</f>
        <v>0</v>
      </c>
      <c r="FA251" s="106">
        <f>'Mladí jazdci'!FA32</f>
        <v>0</v>
      </c>
      <c r="FB251" s="106">
        <f>'Mladí jazdci'!FB32</f>
        <v>0</v>
      </c>
      <c r="FC251" s="106">
        <f>'Mladí jazdci'!FC32</f>
        <v>0</v>
      </c>
      <c r="FD251" s="106">
        <f>'Mladí jazdci'!FD32</f>
        <v>0</v>
      </c>
      <c r="FE251" s="106">
        <f>'Mladí jazdci'!FE32</f>
        <v>0</v>
      </c>
      <c r="FF251" s="106">
        <f>'Mladí jazdci'!FF32</f>
        <v>0</v>
      </c>
      <c r="FG251" s="106">
        <f>'Mladí jazdci'!FG32</f>
        <v>0</v>
      </c>
      <c r="FH251" s="106">
        <f>'Mladí jazdci'!FH32</f>
        <v>0</v>
      </c>
      <c r="FI251" s="106">
        <f>'Mladí jazdci'!FI32</f>
        <v>0</v>
      </c>
      <c r="FJ251" s="106">
        <f>'Mladí jazdci'!FJ32</f>
        <v>0</v>
      </c>
      <c r="FK251" s="106">
        <f>'Mladí jazdci'!FK32</f>
        <v>0</v>
      </c>
      <c r="FL251" s="106">
        <f>'Mladí jazdci'!FL32</f>
        <v>0</v>
      </c>
      <c r="FM251" s="106">
        <f>'Mladí jazdci'!FM32</f>
        <v>0</v>
      </c>
      <c r="FN251" s="106">
        <f>'Mladí jazdci'!FN32</f>
        <v>0</v>
      </c>
      <c r="FO251" s="106">
        <f>'Mladí jazdci'!FO32</f>
        <v>0</v>
      </c>
      <c r="FP251" s="106">
        <f>'Mladí jazdci'!FP32</f>
        <v>0</v>
      </c>
      <c r="FQ251" s="106">
        <f>'Mladí jazdci'!FQ32</f>
        <v>0</v>
      </c>
      <c r="FR251" s="106">
        <f>'Mladí jazdci'!FR32</f>
        <v>0</v>
      </c>
      <c r="FS251" s="106">
        <f>'Mladí jazdci'!FS32</f>
        <v>0</v>
      </c>
      <c r="FT251" s="106">
        <f>'Mladí jazdci'!FT32</f>
        <v>0</v>
      </c>
      <c r="FU251" s="106">
        <f>'Mladí jazdci'!FU32</f>
        <v>0</v>
      </c>
      <c r="FV251" s="106">
        <f>'Mladí jazdci'!FV32</f>
        <v>0</v>
      </c>
      <c r="FW251" s="106">
        <f>'Mladí jazdci'!FW32</f>
        <v>0</v>
      </c>
      <c r="FX251" s="106">
        <f>'Mladí jazdci'!FX32</f>
        <v>0</v>
      </c>
      <c r="FY251" s="106">
        <f>'Mladí jazdci'!FY32</f>
        <v>0</v>
      </c>
      <c r="FZ251" s="106">
        <f>'Mladí jazdci'!FZ32</f>
        <v>0</v>
      </c>
      <c r="GA251" s="106">
        <f>'Mladí jazdci'!GA32</f>
        <v>0</v>
      </c>
      <c r="GB251" s="106">
        <f>'Mladí jazdci'!GB32</f>
        <v>0</v>
      </c>
      <c r="GC251" s="106">
        <f>'Mladí jazdci'!GC32</f>
        <v>0</v>
      </c>
      <c r="GD251" s="106">
        <f>'Mladí jazdci'!GD32</f>
        <v>0</v>
      </c>
      <c r="GE251" s="106">
        <f>'Mladí jazdci'!GE32</f>
        <v>0</v>
      </c>
      <c r="GF251" s="106">
        <f>'Mladí jazdci'!GF32</f>
        <v>0</v>
      </c>
      <c r="GG251" s="106">
        <f>'Mladí jazdci'!GG32</f>
        <v>0</v>
      </c>
      <c r="GH251" s="106">
        <f>'Mladí jazdci'!GH32</f>
        <v>0</v>
      </c>
      <c r="GI251" s="106">
        <f>'Mladí jazdci'!GI32</f>
        <v>0</v>
      </c>
      <c r="GJ251" s="106">
        <f>'Mladí jazdci'!GJ32</f>
        <v>0</v>
      </c>
      <c r="GK251" s="106">
        <f>'Mladí jazdci'!GK32</f>
        <v>0</v>
      </c>
      <c r="GL251" s="106">
        <f>'Mladí jazdci'!GL32</f>
        <v>0</v>
      </c>
      <c r="GM251" s="106">
        <f>'Mladí jazdci'!GM32</f>
        <v>0</v>
      </c>
      <c r="GN251" s="106">
        <f>'Mladí jazdci'!GN32</f>
        <v>0</v>
      </c>
      <c r="GO251" s="106">
        <f>'Mladí jazdci'!GO32</f>
        <v>0</v>
      </c>
      <c r="GP251" s="106">
        <f>'Mladí jazdci'!GP32</f>
        <v>0</v>
      </c>
      <c r="GQ251" s="106">
        <f>'Mladí jazdci'!GQ32</f>
        <v>0</v>
      </c>
      <c r="GR251" s="106">
        <f>'Mladí jazdci'!GR32</f>
        <v>0</v>
      </c>
      <c r="GS251" s="106">
        <f>'Mladí jazdci'!GS32</f>
        <v>0</v>
      </c>
      <c r="GT251" s="106">
        <f>'Mladí jazdci'!GT32</f>
        <v>0</v>
      </c>
      <c r="GU251" s="106">
        <f>'Mladí jazdci'!GU32</f>
        <v>0</v>
      </c>
      <c r="GV251" s="106">
        <f>'Mladí jazdci'!GV32</f>
        <v>0</v>
      </c>
      <c r="GW251" s="106">
        <f>'Mladí jazdci'!GW32</f>
        <v>0</v>
      </c>
      <c r="GX251" s="106">
        <f>'Mladí jazdci'!GX32</f>
        <v>0</v>
      </c>
      <c r="GY251" s="106">
        <f>'Mladí jazdci'!GY32</f>
        <v>0</v>
      </c>
      <c r="GZ251" s="106">
        <f>'Mladí jazdci'!GZ32</f>
        <v>0</v>
      </c>
      <c r="HA251" s="106">
        <f>'Mladí jazdci'!HA32</f>
        <v>0</v>
      </c>
      <c r="HB251" s="106">
        <f>'Mladí jazdci'!HB32</f>
        <v>0</v>
      </c>
      <c r="HC251" s="106">
        <f>'Mladí jazdci'!HC32</f>
        <v>0</v>
      </c>
      <c r="HD251" s="106">
        <f>'Mladí jazdci'!HD32</f>
        <v>0</v>
      </c>
      <c r="HE251" s="106">
        <f>'Mladí jazdci'!HE32</f>
        <v>0</v>
      </c>
      <c r="HF251" s="106">
        <f>'Mladí jazdci'!HF32</f>
        <v>0</v>
      </c>
      <c r="HG251" s="106">
        <f>'Mladí jazdci'!HG32</f>
        <v>0</v>
      </c>
      <c r="HH251" s="106">
        <f>'Mladí jazdci'!HH32</f>
        <v>0</v>
      </c>
      <c r="HI251" s="106">
        <f>'Mladí jazdci'!HI32</f>
        <v>0</v>
      </c>
      <c r="HJ251" s="106">
        <f>'Mladí jazdci'!HJ32</f>
        <v>0</v>
      </c>
      <c r="HK251" s="106">
        <f>'Mladí jazdci'!HK32</f>
        <v>0</v>
      </c>
      <c r="HL251" s="106">
        <f>'Mladí jazdci'!HL32</f>
        <v>0</v>
      </c>
      <c r="HM251" s="106">
        <f>'Mladí jazdci'!HM32</f>
        <v>0</v>
      </c>
      <c r="HN251" s="106">
        <f>'Mladí jazdci'!HN32</f>
        <v>0</v>
      </c>
      <c r="HO251" s="106">
        <f>'Mladí jazdci'!HO32</f>
        <v>0</v>
      </c>
      <c r="HP251" s="106">
        <f>'Mladí jazdci'!HP32</f>
        <v>0</v>
      </c>
      <c r="HQ251" s="106">
        <f>'Mladí jazdci'!HQ32</f>
        <v>0</v>
      </c>
      <c r="HR251" s="106">
        <f>'Mladí jazdci'!HR32</f>
        <v>0</v>
      </c>
      <c r="HS251" s="106">
        <f>'Mladí jazdci'!HS32</f>
        <v>0</v>
      </c>
      <c r="HT251" s="106">
        <f>'Mladí jazdci'!HT32</f>
        <v>0</v>
      </c>
      <c r="HU251" s="106">
        <f>'Mladí jazdci'!HU32</f>
        <v>0</v>
      </c>
      <c r="HV251" s="106">
        <f>'Mladí jazdci'!HV32</f>
        <v>0</v>
      </c>
      <c r="HW251" s="106">
        <f>'Mladí jazdci'!HW32</f>
        <v>0</v>
      </c>
      <c r="HX251" s="106">
        <f>'Mladí jazdci'!HX32</f>
        <v>0</v>
      </c>
      <c r="HY251" s="106">
        <f>'Mladí jazdci'!HY32</f>
        <v>0</v>
      </c>
      <c r="HZ251" s="106">
        <f>'Mladí jazdci'!HZ32</f>
        <v>0</v>
      </c>
      <c r="IA251" s="106">
        <f>'Mladí jazdci'!IA32</f>
        <v>0</v>
      </c>
      <c r="IB251" s="106">
        <f>'Mladí jazdci'!IB32</f>
        <v>0</v>
      </c>
      <c r="IC251" s="106">
        <f>'Mladí jazdci'!IC32</f>
        <v>0</v>
      </c>
      <c r="ID251" s="106">
        <f>'Mladí jazdci'!ID32</f>
        <v>0</v>
      </c>
      <c r="IE251" s="106">
        <f>'Mladí jazdci'!IE32</f>
        <v>0</v>
      </c>
      <c r="IF251" s="106">
        <f>'Mladí jazdci'!IF32</f>
        <v>0</v>
      </c>
      <c r="IG251" s="106">
        <f>'Mladí jazdci'!IG32</f>
        <v>0</v>
      </c>
      <c r="IH251" s="106">
        <f>'Mladí jazdci'!IH32</f>
        <v>0</v>
      </c>
      <c r="II251" s="106">
        <f>'Mladí jazdci'!II32</f>
        <v>0</v>
      </c>
      <c r="IJ251" s="106">
        <f>'Mladí jazdci'!IJ32</f>
        <v>0</v>
      </c>
      <c r="IK251" s="106">
        <f>'Mladí jazdci'!IK32</f>
        <v>0</v>
      </c>
      <c r="IL251" s="106">
        <f>'Mladí jazdci'!IL32</f>
        <v>0</v>
      </c>
      <c r="IM251" s="106">
        <f>'Mladí jazdci'!IM32</f>
        <v>0</v>
      </c>
      <c r="IN251" s="106">
        <f>'Mladí jazdci'!IN32</f>
        <v>0</v>
      </c>
      <c r="IO251" s="106">
        <f>'Mladí jazdci'!IO32</f>
        <v>0</v>
      </c>
      <c r="IP251" s="106">
        <f>'Mladí jazdci'!IP32</f>
        <v>0</v>
      </c>
      <c r="IQ251" s="106">
        <f>'Mladí jazdci'!IQ32</f>
        <v>0</v>
      </c>
      <c r="IR251" s="106">
        <f>'Mladí jazdci'!IR32</f>
        <v>0</v>
      </c>
      <c r="IS251" s="106">
        <f>'Mladí jazdci'!IS32</f>
        <v>0</v>
      </c>
      <c r="IT251" s="106">
        <f>'Mladí jazdci'!IT32</f>
        <v>0</v>
      </c>
      <c r="IU251" s="106">
        <f>'Mladí jazdci'!IU32</f>
        <v>0</v>
      </c>
      <c r="IV251" s="106">
        <f>'Mladí jazdci'!IV32</f>
        <v>0</v>
      </c>
      <c r="IW251" s="106">
        <f>'Mladí jazdci'!IW32</f>
        <v>0</v>
      </c>
      <c r="IX251" s="106">
        <f>'Mladí jazdci'!IX32</f>
        <v>0</v>
      </c>
      <c r="IY251" s="106">
        <f>'Mladí jazdci'!IY32</f>
        <v>0</v>
      </c>
      <c r="IZ251" s="106">
        <f>'Mladí jazdci'!IZ32</f>
        <v>0</v>
      </c>
      <c r="JA251" s="106">
        <f>'Mladí jazdci'!JA32</f>
        <v>0</v>
      </c>
      <c r="JB251" s="106">
        <f>'Mladí jazdci'!JB32</f>
        <v>0</v>
      </c>
      <c r="JC251" s="106">
        <f>'Mladí jazdci'!JC32</f>
        <v>0</v>
      </c>
      <c r="JD251" s="106">
        <f>'Mladí jazdci'!JD32</f>
        <v>0</v>
      </c>
      <c r="JE251" s="106">
        <f>'Mladí jazdci'!JE32</f>
        <v>0</v>
      </c>
      <c r="JF251" s="106">
        <f>'Mladí jazdci'!JF32</f>
        <v>0</v>
      </c>
      <c r="JG251" s="106">
        <f>'Mladí jazdci'!JG32</f>
        <v>0</v>
      </c>
      <c r="JH251" s="106">
        <f>'Mladí jazdci'!JH32</f>
        <v>0</v>
      </c>
      <c r="JI251" s="106">
        <f>'Mladí jazdci'!JI32</f>
        <v>0</v>
      </c>
      <c r="JJ251" s="106">
        <f>'Mladí jazdci'!JJ32</f>
        <v>0</v>
      </c>
      <c r="JK251" s="106">
        <f>'Mladí jazdci'!JK32</f>
        <v>0</v>
      </c>
      <c r="JL251" s="106">
        <f>'Mladí jazdci'!JL32</f>
        <v>0</v>
      </c>
      <c r="JM251" s="106">
        <f>'Mladí jazdci'!JM32</f>
        <v>0</v>
      </c>
      <c r="JN251" s="106">
        <f>'Mladí jazdci'!JN32</f>
        <v>0</v>
      </c>
      <c r="JO251" s="106">
        <f>'Mladí jazdci'!JO32</f>
        <v>0</v>
      </c>
      <c r="JP251" s="106">
        <f>'Mladí jazdci'!JP32</f>
        <v>0</v>
      </c>
      <c r="JQ251" s="106">
        <f>'Mladí jazdci'!JQ32</f>
        <v>0</v>
      </c>
      <c r="JR251" s="106">
        <f>'Mladí jazdci'!JR32</f>
        <v>0</v>
      </c>
      <c r="JS251" s="106">
        <f>'Mladí jazdci'!JS32</f>
        <v>0</v>
      </c>
      <c r="JT251" s="106">
        <f>'Mladí jazdci'!JT32</f>
        <v>0</v>
      </c>
      <c r="JU251" s="106">
        <f>'Mladí jazdci'!JU32</f>
        <v>0</v>
      </c>
      <c r="JV251" s="106">
        <f>'Mladí jazdci'!JV32</f>
        <v>0</v>
      </c>
      <c r="JW251" s="106">
        <f>'Mladí jazdci'!JW32</f>
        <v>0</v>
      </c>
      <c r="JX251" s="106">
        <f>'Mladí jazdci'!JX32</f>
        <v>0</v>
      </c>
      <c r="JY251" s="106">
        <f>'Mladí jazdci'!JY32</f>
        <v>0</v>
      </c>
      <c r="JZ251" s="106">
        <f>'Mladí jazdci'!JZ32</f>
        <v>0</v>
      </c>
      <c r="KA251" s="106">
        <f>'Mladí jazdci'!KA32</f>
        <v>0</v>
      </c>
      <c r="KB251" s="106">
        <f>'Mladí jazdci'!KB32</f>
        <v>0</v>
      </c>
      <c r="KC251" s="106">
        <f>'Mladí jazdci'!KC32</f>
        <v>0</v>
      </c>
      <c r="KD251" s="106">
        <f>'Mladí jazdci'!KD32</f>
        <v>0</v>
      </c>
      <c r="KE251" s="106">
        <f>'Mladí jazdci'!KE32</f>
        <v>0</v>
      </c>
      <c r="KF251" s="106">
        <f>'Mladí jazdci'!KF32</f>
        <v>0</v>
      </c>
      <c r="KG251" s="106">
        <f>'Mladí jazdci'!KG32</f>
        <v>0</v>
      </c>
      <c r="KH251" s="106">
        <f>'Mladí jazdci'!KH32</f>
        <v>0</v>
      </c>
      <c r="KI251" s="106">
        <f>'Mladí jazdci'!KI32</f>
        <v>0</v>
      </c>
      <c r="KJ251" s="106">
        <f>'Mladí jazdci'!KJ32</f>
        <v>0</v>
      </c>
      <c r="KK251" s="106">
        <f>'Mladí jazdci'!KK32</f>
        <v>0</v>
      </c>
      <c r="KL251" s="106">
        <f>'Mladí jazdci'!KL32</f>
        <v>0</v>
      </c>
      <c r="KM251" s="106">
        <f>'Mladí jazdci'!KM32</f>
        <v>0</v>
      </c>
      <c r="KN251" s="106">
        <f>'Mladí jazdci'!KN32</f>
        <v>0</v>
      </c>
      <c r="KO251" s="106">
        <f>'Mladí jazdci'!KO32</f>
        <v>0</v>
      </c>
      <c r="KP251" s="106">
        <f>'Mladí jazdci'!KP32</f>
        <v>0</v>
      </c>
      <c r="KQ251" s="106">
        <f>'Mladí jazdci'!KQ32</f>
        <v>0</v>
      </c>
      <c r="KR251" s="106">
        <f>'Mladí jazdci'!KR32</f>
        <v>0</v>
      </c>
      <c r="KS251" s="106">
        <f>'Mladí jazdci'!KS32</f>
        <v>0</v>
      </c>
      <c r="KT251" s="106">
        <f>'Mladí jazdci'!KT32</f>
        <v>0</v>
      </c>
      <c r="KU251" s="106">
        <f>'Mladí jazdci'!KU32</f>
        <v>0</v>
      </c>
      <c r="KV251" s="106">
        <f>'Mladí jazdci'!KV32</f>
        <v>0</v>
      </c>
      <c r="KW251" s="106">
        <f>'Mladí jazdci'!KW32</f>
        <v>0</v>
      </c>
      <c r="KX251" s="106">
        <f>'Mladí jazdci'!KX32</f>
        <v>0</v>
      </c>
      <c r="KY251" s="106">
        <f>'Mladí jazdci'!KY32</f>
        <v>0</v>
      </c>
      <c r="KZ251" s="106">
        <f>'Mladí jazdci'!KZ32</f>
        <v>0</v>
      </c>
      <c r="LA251" s="106">
        <f>'Mladí jazdci'!LA32</f>
        <v>0</v>
      </c>
      <c r="LB251" s="106">
        <f>'Mladí jazdci'!LB32</f>
        <v>0</v>
      </c>
      <c r="LC251" s="106">
        <f>'Mladí jazdci'!LC32</f>
        <v>0</v>
      </c>
      <c r="LD251" s="106">
        <f>'Mladí jazdci'!LD32</f>
        <v>0</v>
      </c>
      <c r="LE251" s="106">
        <f>'Mladí jazdci'!LE32</f>
        <v>0</v>
      </c>
      <c r="LF251" s="106">
        <f>'Mladí jazdci'!LF32</f>
        <v>0</v>
      </c>
      <c r="LG251" s="106">
        <f>'Mladí jazdci'!LG32</f>
        <v>0</v>
      </c>
      <c r="LH251" s="106">
        <f>'Mladí jazdci'!LH32</f>
        <v>0</v>
      </c>
      <c r="LI251" s="106">
        <f>'Mladí jazdci'!LI32</f>
        <v>0</v>
      </c>
      <c r="LJ251" s="106">
        <f>'Mladí jazdci'!LJ32</f>
        <v>0</v>
      </c>
      <c r="LK251" s="106">
        <f>'Mladí jazdci'!LK32</f>
        <v>0</v>
      </c>
      <c r="LL251" s="106">
        <f>'Mladí jazdci'!LL32</f>
        <v>0</v>
      </c>
      <c r="LM251" s="106">
        <f>'Mladí jazdci'!LM32</f>
        <v>0</v>
      </c>
      <c r="LN251" s="106">
        <f>'Mladí jazdci'!LN32</f>
        <v>0</v>
      </c>
      <c r="LO251" s="106">
        <f>'Mladí jazdci'!LO32</f>
        <v>0</v>
      </c>
      <c r="LP251" s="106">
        <f>'Mladí jazdci'!LP32</f>
        <v>0</v>
      </c>
      <c r="LQ251" s="106">
        <f>'Mladí jazdci'!LQ32</f>
        <v>0</v>
      </c>
      <c r="LR251" s="106">
        <f>'Mladí jazdci'!LR32</f>
        <v>0</v>
      </c>
      <c r="LS251" s="106">
        <f>'Mladí jazdci'!LS32</f>
        <v>0</v>
      </c>
      <c r="LT251" s="106">
        <f>'Mladí jazdci'!LT32</f>
        <v>0</v>
      </c>
      <c r="LU251" s="106">
        <f>'Mladí jazdci'!LU32</f>
        <v>0</v>
      </c>
      <c r="LV251" s="106">
        <f>'Mladí jazdci'!LV32</f>
        <v>0</v>
      </c>
      <c r="LW251" s="106">
        <f>'Mladí jazdci'!LW32</f>
        <v>0</v>
      </c>
      <c r="LX251" s="106">
        <f>'Mladí jazdci'!LX32</f>
        <v>0</v>
      </c>
      <c r="LY251" s="106">
        <f>'Mladí jazdci'!LY32</f>
        <v>0</v>
      </c>
      <c r="LZ251" s="106">
        <f>'Mladí jazdci'!LZ32</f>
        <v>0</v>
      </c>
      <c r="MA251" s="106">
        <f>'Mladí jazdci'!MA32</f>
        <v>0</v>
      </c>
      <c r="MB251" s="106">
        <f>'Mladí jazdci'!MB32</f>
        <v>0</v>
      </c>
      <c r="MC251" s="106">
        <f>'Mladí jazdci'!MC32</f>
        <v>0</v>
      </c>
      <c r="MD251" s="106">
        <f>'Mladí jazdci'!MD32</f>
        <v>0</v>
      </c>
      <c r="ME251" s="106" t="str">
        <f>'Mladí jazdci'!ME32</f>
        <v>o</v>
      </c>
      <c r="MF251" s="106">
        <f>'Mladí jazdci'!MF32</f>
        <v>0</v>
      </c>
      <c r="MG251" s="106">
        <f>'Mladí jazdci'!MG32</f>
        <v>0</v>
      </c>
      <c r="MH251" s="106">
        <f>'Mladí jazdci'!MH32</f>
        <v>0</v>
      </c>
      <c r="MI251" s="106">
        <f>'Mladí jazdci'!MI32</f>
        <v>0</v>
      </c>
      <c r="MJ251" s="106">
        <f>'Mladí jazdci'!MJ32</f>
        <v>0</v>
      </c>
      <c r="MK251" s="106">
        <f>'Mladí jazdci'!MK32</f>
        <v>0</v>
      </c>
      <c r="ML251" s="106">
        <f>'Mladí jazdci'!ML32</f>
        <v>0</v>
      </c>
      <c r="MM251" s="106">
        <f>'Mladí jazdci'!MM32</f>
        <v>0</v>
      </c>
      <c r="MN251" s="106">
        <f>'Mladí jazdci'!MN32</f>
        <v>0</v>
      </c>
      <c r="MO251" s="106">
        <f>'Mladí jazdci'!MO32</f>
        <v>0</v>
      </c>
      <c r="MP251" s="106">
        <f>'Mladí jazdci'!MP32</f>
        <v>0</v>
      </c>
      <c r="MQ251" s="106">
        <f>'Mladí jazdci'!MQ32</f>
        <v>0</v>
      </c>
      <c r="MR251" s="106">
        <f>'Mladí jazdci'!MR32</f>
        <v>0</v>
      </c>
      <c r="MS251" s="106">
        <f>'Mladí jazdci'!MS32</f>
        <v>0</v>
      </c>
      <c r="MT251" s="106">
        <f>'Mladí jazdci'!MT32</f>
        <v>0</v>
      </c>
      <c r="MU251" s="106">
        <f>'Mladí jazdci'!MU32</f>
        <v>0</v>
      </c>
      <c r="MV251" s="106">
        <f>'Mladí jazdci'!MV32</f>
        <v>0</v>
      </c>
      <c r="MW251" s="106">
        <f>'Mladí jazdci'!MW32</f>
        <v>0</v>
      </c>
      <c r="MX251" s="106">
        <f>'Mladí jazdci'!MX32</f>
        <v>0</v>
      </c>
      <c r="MY251" s="106">
        <f>'Mladí jazdci'!MY32</f>
        <v>0</v>
      </c>
      <c r="MZ251" s="106">
        <f>'Mladí jazdci'!MZ32</f>
        <v>0</v>
      </c>
      <c r="NA251" s="106">
        <f>'Mladí jazdci'!NA32</f>
        <v>0</v>
      </c>
      <c r="NB251" s="106">
        <f>'Mladí jazdci'!NB32</f>
        <v>0</v>
      </c>
      <c r="NC251" s="106">
        <f>'Mladí jazdci'!NC32</f>
        <v>0</v>
      </c>
      <c r="ND251" s="106">
        <f>'Mladí jazdci'!ND32</f>
        <v>0</v>
      </c>
      <c r="NE251" s="106">
        <f>'Mladí jazdci'!NE32</f>
        <v>0</v>
      </c>
      <c r="NF251" s="106">
        <f>'Mladí jazdci'!NF32</f>
        <v>0</v>
      </c>
      <c r="NG251" s="106">
        <f>'Mladí jazdci'!NG32</f>
        <v>0</v>
      </c>
      <c r="NH251" s="106">
        <f>'Mladí jazdci'!NH32</f>
        <v>0</v>
      </c>
      <c r="NI251" s="106">
        <f>'Mladí jazdci'!NI32</f>
        <v>0</v>
      </c>
      <c r="NJ251" s="106">
        <f>'Mladí jazdci'!NJ32</f>
        <v>0</v>
      </c>
      <c r="NK251" s="106">
        <f>'Mladí jazdci'!NK32</f>
        <v>0</v>
      </c>
      <c r="NL251" s="106">
        <f>'Mladí jazdci'!NL32</f>
        <v>0</v>
      </c>
      <c r="NM251" s="106">
        <f>'Mladí jazdci'!NM32</f>
        <v>0</v>
      </c>
      <c r="NN251" s="106">
        <f>'Mladí jazdci'!NN32</f>
        <v>0</v>
      </c>
      <c r="NO251" s="106">
        <f>'Mladí jazdci'!NO32</f>
        <v>0</v>
      </c>
      <c r="NP251" s="106">
        <f>'Mladí jazdci'!NP32</f>
        <v>0</v>
      </c>
      <c r="NQ251" s="106">
        <f>'Mladí jazdci'!NQ32</f>
        <v>0</v>
      </c>
      <c r="NR251" s="106">
        <f>'Mladí jazdci'!NR32</f>
        <v>0</v>
      </c>
      <c r="NS251" s="106">
        <f>'Mladí jazdci'!NS32</f>
        <v>0</v>
      </c>
      <c r="NT251" s="106">
        <f>'Mladí jazdci'!NT32</f>
        <v>0</v>
      </c>
      <c r="NU251" s="106">
        <f>'Mladí jazdci'!NU32</f>
        <v>0</v>
      </c>
      <c r="NV251" s="106">
        <f>'Mladí jazdci'!NV32</f>
        <v>0</v>
      </c>
      <c r="NW251" s="106">
        <f>'Mladí jazdci'!NW32</f>
        <v>0</v>
      </c>
      <c r="NX251" s="106">
        <f>'Mladí jazdci'!NX32</f>
        <v>0</v>
      </c>
      <c r="NY251" s="106">
        <f>'Mladí jazdci'!NY32</f>
        <v>0</v>
      </c>
      <c r="NZ251" s="106">
        <f>'Mladí jazdci'!NZ32</f>
        <v>0</v>
      </c>
      <c r="OA251" s="106">
        <f>'Mladí jazdci'!OA32</f>
        <v>0</v>
      </c>
      <c r="OB251" s="106">
        <f>'Mladí jazdci'!OB32</f>
        <v>0</v>
      </c>
      <c r="OC251" s="106">
        <f>'Mladí jazdci'!OC32</f>
        <v>0</v>
      </c>
      <c r="OD251" s="106">
        <f>'Mladí jazdci'!OD32</f>
        <v>0</v>
      </c>
      <c r="OE251" s="106">
        <f>'Mladí jazdci'!OE32</f>
        <v>0</v>
      </c>
      <c r="OF251" s="106">
        <f>'Mladí jazdci'!OF32</f>
        <v>0</v>
      </c>
      <c r="OG251" s="106">
        <f>'Mladí jazdci'!OG32</f>
        <v>0</v>
      </c>
      <c r="OH251" s="106">
        <f>'Mladí jazdci'!OH32</f>
        <v>0</v>
      </c>
      <c r="OI251" s="106">
        <f>'Mladí jazdci'!OI32</f>
        <v>0</v>
      </c>
      <c r="OJ251" s="106">
        <f>'Mladí jazdci'!OJ32</f>
        <v>0</v>
      </c>
      <c r="OK251" s="106">
        <f>'Mladí jazdci'!OK32</f>
        <v>0</v>
      </c>
      <c r="OL251" s="106">
        <f>'Mladí jazdci'!OL32</f>
        <v>0</v>
      </c>
      <c r="OM251" s="106">
        <f>'Mladí jazdci'!OM32</f>
        <v>0</v>
      </c>
      <c r="ON251" s="106">
        <f>'Mladí jazdci'!ON32</f>
        <v>0</v>
      </c>
      <c r="OO251" s="106">
        <f>'Mladí jazdci'!OO32</f>
        <v>0</v>
      </c>
      <c r="OP251" s="106">
        <f>'Mladí jazdci'!OP32</f>
        <v>0</v>
      </c>
      <c r="OQ251" s="106">
        <f>'Mladí jazdci'!OQ32</f>
        <v>0</v>
      </c>
      <c r="OR251" s="106">
        <f>'Mladí jazdci'!OR32</f>
        <v>0</v>
      </c>
      <c r="OS251" s="106">
        <f>'Mladí jazdci'!OS32</f>
        <v>0</v>
      </c>
      <c r="OT251" s="106">
        <f>'Mladí jazdci'!OT32</f>
        <v>0</v>
      </c>
      <c r="OU251" s="106">
        <f>'Mladí jazdci'!OU32</f>
        <v>0</v>
      </c>
      <c r="OV251" s="106">
        <f>'Mladí jazdci'!OV32</f>
        <v>0</v>
      </c>
      <c r="OW251" s="106">
        <f>'Mladí jazdci'!OW32</f>
        <v>0</v>
      </c>
      <c r="OX251" s="106">
        <f>'Mladí jazdci'!OX32</f>
        <v>0</v>
      </c>
      <c r="OY251" s="106">
        <f>'Mladí jazdci'!OY32</f>
        <v>0</v>
      </c>
      <c r="OZ251" s="106">
        <f>'Mladí jazdci'!OZ32</f>
        <v>0</v>
      </c>
      <c r="PA251" s="106">
        <f>'Mladí jazdci'!PA32</f>
        <v>0</v>
      </c>
      <c r="PB251" s="106">
        <f>'Mladí jazdci'!PB32</f>
        <v>0</v>
      </c>
      <c r="PC251" s="106">
        <f>'Mladí jazdci'!PC32</f>
        <v>0</v>
      </c>
      <c r="PD251" s="106">
        <f>'Mladí jazdci'!PD32</f>
        <v>0</v>
      </c>
      <c r="PE251" s="106">
        <f>'Mladí jazdci'!PE32</f>
        <v>0</v>
      </c>
      <c r="PF251" s="106" t="str">
        <f>'Mladí jazdci'!PF32</f>
        <v>o</v>
      </c>
      <c r="PG251" s="106">
        <f>'Mladí jazdci'!PG32</f>
        <v>0</v>
      </c>
      <c r="PH251" s="106">
        <f>'Mladí jazdci'!PH32</f>
        <v>0</v>
      </c>
      <c r="PI251" s="106">
        <f>'Mladí jazdci'!PI32</f>
        <v>0</v>
      </c>
      <c r="PJ251" s="106">
        <f>'Mladí jazdci'!PJ32</f>
        <v>0</v>
      </c>
      <c r="PK251" s="106">
        <f>'Mladí jazdci'!PK32</f>
        <v>0</v>
      </c>
      <c r="PL251" s="106">
        <f>'Mladí jazdci'!PL32</f>
        <v>0</v>
      </c>
      <c r="PM251" s="106">
        <f>'Mladí jazdci'!PM32</f>
        <v>0</v>
      </c>
      <c r="PN251" s="106">
        <f>'Mladí jazdci'!PN32</f>
        <v>0</v>
      </c>
      <c r="PO251" s="106">
        <f>'Mladí jazdci'!PO32</f>
        <v>0</v>
      </c>
      <c r="PP251" s="106">
        <f>'Mladí jazdci'!PP32</f>
        <v>0</v>
      </c>
      <c r="PQ251" s="106">
        <f>'Mladí jazdci'!PQ32</f>
        <v>0</v>
      </c>
      <c r="PR251" s="106">
        <f>'Mladí jazdci'!PR32</f>
        <v>0</v>
      </c>
      <c r="PS251" s="106">
        <f>'Mladí jazdci'!PS32</f>
        <v>0</v>
      </c>
      <c r="PT251" s="106">
        <f>'Mladí jazdci'!PT32</f>
        <v>0</v>
      </c>
      <c r="PU251" s="106">
        <f>'Mladí jazdci'!PU32</f>
        <v>0</v>
      </c>
      <c r="PV251" s="106">
        <f>'Mladí jazdci'!PV32</f>
        <v>0</v>
      </c>
      <c r="PW251" s="106">
        <f>'Mladí jazdci'!PW32</f>
        <v>0</v>
      </c>
      <c r="PX251" s="106">
        <f>'Mladí jazdci'!PX32</f>
        <v>0</v>
      </c>
      <c r="PY251" s="106">
        <f>'Mladí jazdci'!PY32</f>
        <v>0</v>
      </c>
      <c r="PZ251" s="106">
        <f>'Mladí jazdci'!PZ32</f>
        <v>0</v>
      </c>
      <c r="QA251" s="106">
        <f>'Mladí jazdci'!QA32</f>
        <v>0</v>
      </c>
      <c r="QB251" s="106">
        <f>'Mladí jazdci'!QB32</f>
        <v>0</v>
      </c>
      <c r="QC251" s="106">
        <f>'Mladí jazdci'!QC32</f>
        <v>0</v>
      </c>
      <c r="QD251" s="106">
        <f>'Mladí jazdci'!QD32</f>
        <v>0</v>
      </c>
      <c r="QE251" s="106">
        <f>'Mladí jazdci'!QE32</f>
        <v>0</v>
      </c>
      <c r="QF251" s="106">
        <f>'Mladí jazdci'!QF32</f>
        <v>0</v>
      </c>
      <c r="QG251" s="106">
        <f>'Mladí jazdci'!QG32</f>
        <v>0</v>
      </c>
      <c r="QH251" s="106">
        <f>'Mladí jazdci'!QH32</f>
        <v>0</v>
      </c>
      <c r="QI251" s="106">
        <f>'Mladí jazdci'!QI32</f>
        <v>0</v>
      </c>
      <c r="QJ251" s="106">
        <f>'Mladí jazdci'!QJ32</f>
        <v>0</v>
      </c>
      <c r="QK251" s="106">
        <f>'Mladí jazdci'!QK32</f>
        <v>0</v>
      </c>
      <c r="QL251" s="106">
        <f>'Mladí jazdci'!QL32</f>
        <v>0</v>
      </c>
      <c r="QM251" s="106">
        <f>'Mladí jazdci'!QM32</f>
        <v>0</v>
      </c>
      <c r="QN251" s="106">
        <f>'Mladí jazdci'!QN32</f>
        <v>0</v>
      </c>
      <c r="QO251" s="106">
        <f>'Mladí jazdci'!QO32</f>
        <v>0</v>
      </c>
      <c r="QP251" s="106">
        <f>'Mladí jazdci'!QP32</f>
        <v>0</v>
      </c>
      <c r="QQ251" s="106">
        <f>'Mladí jazdci'!QQ32</f>
        <v>0</v>
      </c>
      <c r="QR251" s="106">
        <f>'Mladí jazdci'!QR32</f>
        <v>0</v>
      </c>
      <c r="QS251" s="106">
        <f>'Mladí jazdci'!QS32</f>
        <v>0</v>
      </c>
      <c r="QT251" s="106">
        <f>'Mladí jazdci'!QT32</f>
        <v>0</v>
      </c>
      <c r="QU251" s="106">
        <f>'Mladí jazdci'!QU32</f>
        <v>0</v>
      </c>
      <c r="QV251" s="106">
        <f>'Mladí jazdci'!QV32</f>
        <v>0</v>
      </c>
      <c r="QW251" s="106">
        <f>'Mladí jazdci'!QW32</f>
        <v>0</v>
      </c>
      <c r="QX251" s="106">
        <f>'Mladí jazdci'!QX32</f>
        <v>0</v>
      </c>
      <c r="QY251" s="106">
        <f>'Mladí jazdci'!QY32</f>
        <v>0</v>
      </c>
      <c r="QZ251" s="106">
        <f>'Mladí jazdci'!QZ32</f>
        <v>0</v>
      </c>
      <c r="RA251" s="106">
        <f>'Mladí jazdci'!RA32</f>
        <v>0</v>
      </c>
      <c r="RB251" s="106">
        <f>'Mladí jazdci'!RB32</f>
        <v>0</v>
      </c>
      <c r="RC251" s="106">
        <f>'Mladí jazdci'!RC32</f>
        <v>0</v>
      </c>
      <c r="RD251" s="106">
        <f>'Mladí jazdci'!RD32</f>
        <v>0</v>
      </c>
      <c r="RE251" s="106">
        <f>'Mladí jazdci'!RE32</f>
        <v>0</v>
      </c>
      <c r="RF251" s="106">
        <f>'Mladí jazdci'!RF32</f>
        <v>0</v>
      </c>
      <c r="RG251" s="106">
        <f>'Mladí jazdci'!RG32</f>
        <v>0</v>
      </c>
      <c r="RH251" s="106">
        <f>'Mladí jazdci'!RH32</f>
        <v>0</v>
      </c>
      <c r="RI251" s="106">
        <f>'Mladí jazdci'!RI32</f>
        <v>0</v>
      </c>
      <c r="RJ251" s="106">
        <f>'Mladí jazdci'!RJ32</f>
        <v>0</v>
      </c>
      <c r="RK251" s="106">
        <f>'Mladí jazdci'!RK32</f>
        <v>0</v>
      </c>
      <c r="RL251" s="106">
        <f>'Mladí jazdci'!RL32</f>
        <v>0</v>
      </c>
      <c r="RM251" s="106">
        <f>'Mladí jazdci'!RM32</f>
        <v>0</v>
      </c>
      <c r="RN251" s="106">
        <f>'Mladí jazdci'!RN32</f>
        <v>0</v>
      </c>
      <c r="RO251" s="106">
        <f>'Mladí jazdci'!RO32</f>
        <v>0</v>
      </c>
      <c r="RP251" s="106">
        <f>'Mladí jazdci'!RP32</f>
        <v>0</v>
      </c>
      <c r="RQ251" s="106">
        <f>'Mladí jazdci'!RQ32</f>
        <v>0</v>
      </c>
      <c r="RR251" s="106">
        <f>'Mladí jazdci'!RR32</f>
        <v>0</v>
      </c>
      <c r="RS251" s="106">
        <f>'Mladí jazdci'!RS32</f>
        <v>0</v>
      </c>
      <c r="RT251" s="106">
        <f>'Mladí jazdci'!RT32</f>
        <v>0</v>
      </c>
      <c r="RU251" s="106">
        <f>'Mladí jazdci'!RU32</f>
        <v>0</v>
      </c>
      <c r="RV251" s="106">
        <f>'Mladí jazdci'!RV32</f>
        <v>0</v>
      </c>
      <c r="RW251" s="106">
        <f>'Mladí jazdci'!RW32</f>
        <v>0</v>
      </c>
      <c r="RX251" s="106">
        <f>'Mladí jazdci'!RX32</f>
        <v>0</v>
      </c>
      <c r="RY251" s="106">
        <f>'Mladí jazdci'!RY32</f>
        <v>0</v>
      </c>
      <c r="RZ251" s="106">
        <f>'Mladí jazdci'!RZ32</f>
        <v>0</v>
      </c>
      <c r="SA251" s="106">
        <f>'Mladí jazdci'!SA32</f>
        <v>0</v>
      </c>
      <c r="SB251" s="106">
        <f>'Mladí jazdci'!SB32</f>
        <v>0</v>
      </c>
      <c r="SC251" s="106">
        <f>'Mladí jazdci'!SC32</f>
        <v>0</v>
      </c>
      <c r="SD251" s="106">
        <f>'Mladí jazdci'!SD32</f>
        <v>0</v>
      </c>
      <c r="SE251" s="106">
        <f>'Mladí jazdci'!SE32</f>
        <v>0</v>
      </c>
      <c r="SF251" s="106">
        <f>'Mladí jazdci'!SF32</f>
        <v>0</v>
      </c>
      <c r="SG251" s="106">
        <f>'Mladí jazdci'!SG32</f>
        <v>0</v>
      </c>
      <c r="SH251" s="106">
        <f>'Mladí jazdci'!SH32</f>
        <v>0</v>
      </c>
      <c r="SI251" s="106">
        <f>'Mladí jazdci'!SI32</f>
        <v>0</v>
      </c>
      <c r="SJ251" s="106">
        <f>'Mladí jazdci'!SJ32</f>
        <v>0</v>
      </c>
      <c r="SK251" s="106">
        <f>'Mladí jazdci'!SK32</f>
        <v>0</v>
      </c>
      <c r="SL251" s="106">
        <f>'Mladí jazdci'!SL32</f>
        <v>0</v>
      </c>
      <c r="SM251" s="106">
        <f>'Mladí jazdci'!SM32</f>
        <v>0</v>
      </c>
      <c r="SN251" s="106">
        <f>'Mladí jazdci'!SN32</f>
        <v>0</v>
      </c>
      <c r="SO251" s="106">
        <f>'Mladí jazdci'!SO32</f>
        <v>0</v>
      </c>
      <c r="SP251" s="106">
        <f>'Mladí jazdci'!SP32</f>
        <v>0</v>
      </c>
      <c r="SQ251" s="106">
        <f>'Mladí jazdci'!SQ32</f>
        <v>0</v>
      </c>
      <c r="SR251" s="106">
        <f>'Mladí jazdci'!SR32</f>
        <v>0</v>
      </c>
      <c r="SS251" s="106">
        <f>'Mladí jazdci'!SS32</f>
        <v>0</v>
      </c>
      <c r="ST251" s="106">
        <f>'Mladí jazdci'!ST32</f>
        <v>0</v>
      </c>
      <c r="SU251" s="106">
        <f>'Mladí jazdci'!SU32</f>
        <v>0</v>
      </c>
      <c r="SV251" s="106">
        <f>'Mladí jazdci'!SV32</f>
        <v>0</v>
      </c>
      <c r="SW251" s="106">
        <f>'Mladí jazdci'!SW32</f>
        <v>0</v>
      </c>
      <c r="SX251" s="106">
        <f>'Mladí jazdci'!SX32</f>
        <v>0</v>
      </c>
      <c r="SY251" s="106">
        <f>'Mladí jazdci'!SY32</f>
        <v>0</v>
      </c>
      <c r="SZ251" s="106">
        <f>'Mladí jazdci'!SZ32</f>
        <v>0</v>
      </c>
      <c r="TA251" s="106">
        <f>'Mladí jazdci'!TA32</f>
        <v>0</v>
      </c>
      <c r="TB251" s="106">
        <f>'Mladí jazdci'!TB32</f>
        <v>0</v>
      </c>
    </row>
    <row r="252" spans="1:522" s="1" customFormat="1" ht="18" customHeight="1" x14ac:dyDescent="0.25">
      <c r="A252" s="12"/>
      <c r="B252" s="11" t="s">
        <v>48</v>
      </c>
      <c r="C252" s="1">
        <v>10756</v>
      </c>
      <c r="D252" s="1">
        <v>2012</v>
      </c>
      <c r="E252" t="s">
        <v>47</v>
      </c>
      <c r="F252" s="1">
        <v>6801</v>
      </c>
      <c r="G252" s="9" t="s">
        <v>97</v>
      </c>
      <c r="H252" s="4" t="s">
        <v>238</v>
      </c>
      <c r="I252" s="1">
        <f t="shared" si="30"/>
        <v>0</v>
      </c>
      <c r="J252" s="12">
        <f>Tabuľka3[[#This Row],[Stĺpec9]]</f>
        <v>0</v>
      </c>
      <c r="K252" s="106">
        <f>Seniori!K92</f>
        <v>0</v>
      </c>
      <c r="L252" s="106">
        <f>Seniori!L92</f>
        <v>0</v>
      </c>
      <c r="M252" s="106">
        <f>Seniori!M92</f>
        <v>0</v>
      </c>
      <c r="N252" s="106">
        <f>Seniori!N92</f>
        <v>0</v>
      </c>
      <c r="O252" s="106">
        <f>Seniori!O92</f>
        <v>0</v>
      </c>
      <c r="P252" s="106">
        <f>Seniori!P92</f>
        <v>0</v>
      </c>
      <c r="Q252" s="106">
        <f>Seniori!Q92</f>
        <v>0</v>
      </c>
      <c r="R252" s="106">
        <f>Seniori!R92</f>
        <v>0</v>
      </c>
      <c r="S252" s="106">
        <f>Seniori!S92</f>
        <v>0</v>
      </c>
      <c r="T252" s="106">
        <f>Seniori!T92</f>
        <v>0</v>
      </c>
      <c r="U252" s="106">
        <f>Seniori!U92</f>
        <v>0</v>
      </c>
      <c r="V252" s="106">
        <f>Seniori!V92</f>
        <v>0</v>
      </c>
      <c r="W252" s="106">
        <f>Seniori!W92</f>
        <v>0</v>
      </c>
      <c r="X252" s="106">
        <f>Seniori!X92</f>
        <v>0</v>
      </c>
      <c r="Y252" s="106">
        <f>Seniori!Y92</f>
        <v>0</v>
      </c>
      <c r="Z252" s="106">
        <f>Seniori!Z92</f>
        <v>0</v>
      </c>
      <c r="AA252" s="106">
        <f>Seniori!AA92</f>
        <v>0</v>
      </c>
      <c r="AB252" s="106">
        <f>Seniori!AB92</f>
        <v>0</v>
      </c>
      <c r="AC252" s="106">
        <f>Seniori!AC92</f>
        <v>0</v>
      </c>
      <c r="AD252" s="106">
        <f>Seniori!AD92</f>
        <v>0</v>
      </c>
      <c r="AE252" s="106">
        <f>Seniori!AE92</f>
        <v>0</v>
      </c>
      <c r="AF252" s="106">
        <f>Seniori!AF92</f>
        <v>0</v>
      </c>
      <c r="AG252" s="106">
        <f>Seniori!AG92</f>
        <v>0</v>
      </c>
      <c r="AH252" s="106">
        <f>Seniori!AH92</f>
        <v>0</v>
      </c>
      <c r="AI252" s="106">
        <f>Seniori!AI92</f>
        <v>0</v>
      </c>
      <c r="AJ252" s="106">
        <f>Seniori!AJ92</f>
        <v>0</v>
      </c>
      <c r="AK252" s="106">
        <f>Seniori!AK92</f>
        <v>0</v>
      </c>
      <c r="AL252" s="106">
        <f>Seniori!AL92</f>
        <v>0</v>
      </c>
      <c r="AM252" s="106">
        <f>Seniori!AM92</f>
        <v>0</v>
      </c>
      <c r="AN252" s="106">
        <f>Seniori!AN92</f>
        <v>0</v>
      </c>
      <c r="AO252" s="106">
        <f>Seniori!AO92</f>
        <v>0</v>
      </c>
      <c r="AP252" s="106">
        <f>Seniori!AP92</f>
        <v>0</v>
      </c>
      <c r="AQ252" s="106">
        <f>Seniori!AQ92</f>
        <v>0</v>
      </c>
      <c r="AR252" s="106">
        <f>Seniori!AR92</f>
        <v>0</v>
      </c>
      <c r="AS252" s="106">
        <f>Seniori!AS92</f>
        <v>0</v>
      </c>
      <c r="AT252" s="106">
        <f>Seniori!AT92</f>
        <v>0</v>
      </c>
      <c r="AU252" s="106">
        <f>Seniori!AU92</f>
        <v>0</v>
      </c>
      <c r="AV252" s="106">
        <f>Seniori!AV92</f>
        <v>0</v>
      </c>
      <c r="AW252" s="106">
        <f>Seniori!AW92</f>
        <v>0</v>
      </c>
      <c r="AX252" s="106">
        <f>Seniori!AX92</f>
        <v>0</v>
      </c>
      <c r="AY252" s="106">
        <f>Seniori!AY92</f>
        <v>0</v>
      </c>
      <c r="AZ252" s="106">
        <f>Seniori!AZ92</f>
        <v>0</v>
      </c>
      <c r="BA252" s="106">
        <f>Seniori!BA92</f>
        <v>0</v>
      </c>
      <c r="BB252" s="106">
        <f>Seniori!BB92</f>
        <v>0</v>
      </c>
      <c r="BC252" s="106">
        <f>Seniori!BC92</f>
        <v>0</v>
      </c>
      <c r="BD252" s="106">
        <f>Seniori!BD92</f>
        <v>0</v>
      </c>
      <c r="BE252" s="106">
        <f>Seniori!BE92</f>
        <v>0</v>
      </c>
      <c r="BF252" s="106">
        <f>Seniori!BF92</f>
        <v>0</v>
      </c>
      <c r="BG252" s="106">
        <f>Seniori!BG92</f>
        <v>0</v>
      </c>
      <c r="BH252" s="106">
        <f>Seniori!BH92</f>
        <v>0</v>
      </c>
      <c r="BI252" s="106">
        <f>Seniori!BI92</f>
        <v>0</v>
      </c>
      <c r="BJ252" s="106">
        <f>Seniori!BJ92</f>
        <v>0</v>
      </c>
      <c r="BK252" s="106">
        <f>Seniori!BK92</f>
        <v>0</v>
      </c>
      <c r="BL252" s="106">
        <f>Seniori!BL92</f>
        <v>0</v>
      </c>
      <c r="BM252" s="106">
        <f>Seniori!BM92</f>
        <v>0</v>
      </c>
      <c r="BN252" s="106">
        <f>Seniori!BN92</f>
        <v>0</v>
      </c>
      <c r="BO252" s="106">
        <f>Seniori!BO92</f>
        <v>0</v>
      </c>
      <c r="BP252" s="106">
        <f>Seniori!BP92</f>
        <v>0</v>
      </c>
      <c r="BQ252" s="106">
        <f>Seniori!BQ92</f>
        <v>0</v>
      </c>
      <c r="BR252" s="106">
        <f>Seniori!BR92</f>
        <v>0</v>
      </c>
      <c r="BS252" s="106">
        <f>Seniori!BS92</f>
        <v>0</v>
      </c>
      <c r="BT252" s="106">
        <f>Seniori!BT92</f>
        <v>0</v>
      </c>
      <c r="BU252" s="106">
        <f>Seniori!BU92</f>
        <v>0</v>
      </c>
      <c r="BV252" s="106">
        <f>Seniori!BV92</f>
        <v>0</v>
      </c>
      <c r="BW252" s="106">
        <f>Seniori!BW92</f>
        <v>0</v>
      </c>
      <c r="BX252" s="106">
        <f>Seniori!BX92</f>
        <v>0</v>
      </c>
      <c r="BY252" s="106">
        <f>Seniori!BY92</f>
        <v>0</v>
      </c>
      <c r="BZ252" s="106">
        <f>Seniori!BZ92</f>
        <v>0</v>
      </c>
      <c r="CA252" s="106">
        <f>Seniori!CA92</f>
        <v>0</v>
      </c>
      <c r="CB252" s="106">
        <f>Seniori!CB92</f>
        <v>0</v>
      </c>
      <c r="CC252" s="106">
        <f>Seniori!CC92</f>
        <v>0</v>
      </c>
      <c r="CD252" s="106">
        <f>Seniori!CD92</f>
        <v>0</v>
      </c>
      <c r="CE252" s="106">
        <f>Seniori!CE92</f>
        <v>0</v>
      </c>
      <c r="CF252" s="106">
        <f>Seniori!CF92</f>
        <v>0</v>
      </c>
      <c r="CG252" s="106">
        <f>Seniori!CG92</f>
        <v>0</v>
      </c>
      <c r="CH252" s="106">
        <f>Seniori!CH92</f>
        <v>0</v>
      </c>
      <c r="CI252" s="106">
        <f>Seniori!CI92</f>
        <v>0</v>
      </c>
      <c r="CJ252" s="106">
        <f>Seniori!CJ92</f>
        <v>0</v>
      </c>
      <c r="CK252" s="106">
        <f>Seniori!CK92</f>
        <v>0</v>
      </c>
      <c r="CL252" s="106">
        <f>Seniori!CL92</f>
        <v>0</v>
      </c>
      <c r="CM252" s="106">
        <f>Seniori!CM92</f>
        <v>0</v>
      </c>
      <c r="CN252" s="106">
        <f>Seniori!CN92</f>
        <v>0</v>
      </c>
      <c r="CO252" s="106">
        <f>Seniori!CO92</f>
        <v>0</v>
      </c>
      <c r="CP252" s="106">
        <f>Seniori!CP92</f>
        <v>0</v>
      </c>
      <c r="CQ252" s="106">
        <f>Seniori!CQ92</f>
        <v>0</v>
      </c>
      <c r="CR252" s="106">
        <f>Seniori!CR92</f>
        <v>0</v>
      </c>
      <c r="CS252" s="106">
        <f>Seniori!CS92</f>
        <v>0</v>
      </c>
      <c r="CT252" s="106">
        <f>Seniori!CT92</f>
        <v>0</v>
      </c>
      <c r="CU252" s="106">
        <f>Seniori!CU92</f>
        <v>0</v>
      </c>
      <c r="CV252" s="106">
        <f>Seniori!CV92</f>
        <v>0</v>
      </c>
      <c r="CW252" s="106">
        <f>Seniori!CW92</f>
        <v>0</v>
      </c>
      <c r="CX252" s="106">
        <f>Seniori!CX92</f>
        <v>0</v>
      </c>
      <c r="CY252" s="106">
        <f>Seniori!CY92</f>
        <v>0</v>
      </c>
      <c r="CZ252" s="106">
        <f>Seniori!CZ92</f>
        <v>0</v>
      </c>
      <c r="DA252" s="106">
        <f>Seniori!DA92</f>
        <v>0</v>
      </c>
      <c r="DB252" s="106">
        <f>Seniori!DB92</f>
        <v>0</v>
      </c>
      <c r="DC252" s="106">
        <f>Seniori!DC92</f>
        <v>0</v>
      </c>
      <c r="DD252" s="106">
        <f>Seniori!DD92</f>
        <v>0</v>
      </c>
      <c r="DE252" s="106">
        <f>Seniori!DE92</f>
        <v>0</v>
      </c>
      <c r="DF252" s="106">
        <f>Seniori!DF92</f>
        <v>0</v>
      </c>
      <c r="DG252" s="106">
        <f>Seniori!DG92</f>
        <v>0</v>
      </c>
      <c r="DH252" s="106">
        <f>Seniori!DH92</f>
        <v>0</v>
      </c>
      <c r="DI252" s="106">
        <f>Seniori!DI92</f>
        <v>0</v>
      </c>
      <c r="DJ252" s="106">
        <f>Seniori!DJ92</f>
        <v>0</v>
      </c>
      <c r="DK252" s="106">
        <f>Seniori!DK92</f>
        <v>0</v>
      </c>
      <c r="DL252" s="106">
        <f>Seniori!DL92</f>
        <v>0</v>
      </c>
      <c r="DM252" s="106">
        <f>Seniori!DM92</f>
        <v>0</v>
      </c>
      <c r="DN252" s="106">
        <f>Seniori!DN92</f>
        <v>0</v>
      </c>
      <c r="DO252" s="106">
        <f>Seniori!DO92</f>
        <v>0</v>
      </c>
      <c r="DP252" s="106">
        <f>Seniori!DP92</f>
        <v>0</v>
      </c>
      <c r="DQ252" s="106">
        <f>Seniori!DQ92</f>
        <v>0</v>
      </c>
      <c r="DR252" s="106">
        <f>Seniori!DR92</f>
        <v>0</v>
      </c>
      <c r="DS252" s="106">
        <f>Seniori!DS92</f>
        <v>0</v>
      </c>
      <c r="DT252" s="106">
        <f>Seniori!DT92</f>
        <v>0</v>
      </c>
      <c r="DU252" s="106">
        <f>Seniori!DU92</f>
        <v>0</v>
      </c>
      <c r="DV252" s="106">
        <f>Seniori!DV92</f>
        <v>0</v>
      </c>
      <c r="DW252" s="106">
        <f>Seniori!DW92</f>
        <v>0</v>
      </c>
      <c r="DX252" s="106">
        <f>Seniori!DX92</f>
        <v>0</v>
      </c>
      <c r="DY252" s="106">
        <f>Seniori!DY92</f>
        <v>0</v>
      </c>
      <c r="DZ252" s="106">
        <f>Seniori!DZ92</f>
        <v>0</v>
      </c>
      <c r="EA252" s="106">
        <f>Seniori!EA92</f>
        <v>0</v>
      </c>
      <c r="EB252" s="106">
        <f>Seniori!EB92</f>
        <v>0</v>
      </c>
      <c r="EC252" s="106">
        <f>Seniori!EC92</f>
        <v>0</v>
      </c>
      <c r="ED252" s="106">
        <f>Seniori!ED92</f>
        <v>0</v>
      </c>
      <c r="EE252" s="106">
        <f>Seniori!EE92</f>
        <v>0</v>
      </c>
      <c r="EF252" s="106">
        <f>Seniori!EF92</f>
        <v>0</v>
      </c>
      <c r="EG252" s="106">
        <f>Seniori!EG92</f>
        <v>0</v>
      </c>
      <c r="EH252" s="106">
        <f>Seniori!EH92</f>
        <v>0</v>
      </c>
      <c r="EI252" s="106">
        <f>Seniori!EI92</f>
        <v>0</v>
      </c>
      <c r="EJ252" s="106">
        <f>Seniori!EJ92</f>
        <v>0</v>
      </c>
      <c r="EK252" s="106">
        <f>Seniori!EK92</f>
        <v>0</v>
      </c>
      <c r="EL252" s="106">
        <f>Seniori!EL92</f>
        <v>0</v>
      </c>
      <c r="EM252" s="106">
        <f>Seniori!EM92</f>
        <v>0</v>
      </c>
      <c r="EN252" s="106">
        <f>Seniori!EN92</f>
        <v>0</v>
      </c>
      <c r="EO252" s="106">
        <f>Seniori!EO92</f>
        <v>0</v>
      </c>
      <c r="EP252" s="106">
        <f>Seniori!EP92</f>
        <v>0</v>
      </c>
      <c r="EQ252" s="106">
        <f>Seniori!EQ92</f>
        <v>0</v>
      </c>
      <c r="ER252" s="106">
        <f>Seniori!ER92</f>
        <v>0</v>
      </c>
      <c r="ES252" s="106">
        <f>Seniori!ES92</f>
        <v>0</v>
      </c>
      <c r="ET252" s="106">
        <f>Seniori!ET92</f>
        <v>0</v>
      </c>
      <c r="EU252" s="106">
        <f>Seniori!EU92</f>
        <v>0</v>
      </c>
      <c r="EV252" s="106">
        <f>Seniori!EV92</f>
        <v>0</v>
      </c>
      <c r="EW252" s="106">
        <f>Seniori!EW92</f>
        <v>0</v>
      </c>
      <c r="EX252" s="106">
        <f>Seniori!EX92</f>
        <v>0</v>
      </c>
      <c r="EY252" s="106">
        <f>Seniori!EY92</f>
        <v>0</v>
      </c>
      <c r="EZ252" s="106">
        <f>Seniori!EZ92</f>
        <v>0</v>
      </c>
      <c r="FA252" s="106">
        <f>Seniori!FA92</f>
        <v>0</v>
      </c>
      <c r="FB252" s="106">
        <f>Seniori!FB92</f>
        <v>0</v>
      </c>
      <c r="FC252" s="106">
        <f>Seniori!FC92</f>
        <v>0</v>
      </c>
      <c r="FD252" s="106">
        <f>Seniori!FD92</f>
        <v>0</v>
      </c>
      <c r="FE252" s="106">
        <f>Seniori!FE92</f>
        <v>0</v>
      </c>
      <c r="FF252" s="106">
        <f>Seniori!FF92</f>
        <v>0</v>
      </c>
      <c r="FG252" s="106">
        <f>Seniori!FG92</f>
        <v>0</v>
      </c>
      <c r="FH252" s="106">
        <f>Seniori!FH92</f>
        <v>0</v>
      </c>
      <c r="FI252" s="106">
        <f>Seniori!FI92</f>
        <v>0</v>
      </c>
      <c r="FJ252" s="106">
        <f>Seniori!FJ92</f>
        <v>0</v>
      </c>
      <c r="FK252" s="106">
        <f>Seniori!FK92</f>
        <v>0</v>
      </c>
      <c r="FL252" s="106">
        <f>Seniori!FL92</f>
        <v>0</v>
      </c>
      <c r="FM252" s="106">
        <f>Seniori!FM92</f>
        <v>0</v>
      </c>
      <c r="FN252" s="106">
        <f>Seniori!FN92</f>
        <v>0</v>
      </c>
      <c r="FO252" s="106">
        <f>Seniori!FO92</f>
        <v>0</v>
      </c>
      <c r="FP252" s="106">
        <f>Seniori!FP92</f>
        <v>0</v>
      </c>
      <c r="FQ252" s="106">
        <f>Seniori!FQ92</f>
        <v>0</v>
      </c>
      <c r="FR252" s="106">
        <f>Seniori!FR92</f>
        <v>0</v>
      </c>
      <c r="FS252" s="106">
        <f>Seniori!FS92</f>
        <v>0</v>
      </c>
      <c r="FT252" s="106">
        <f>Seniori!FT92</f>
        <v>0</v>
      </c>
      <c r="FU252" s="106">
        <f>Seniori!FU92</f>
        <v>0</v>
      </c>
      <c r="FV252" s="106">
        <f>Seniori!FV92</f>
        <v>0</v>
      </c>
      <c r="FW252" s="106">
        <f>Seniori!FW92</f>
        <v>0</v>
      </c>
      <c r="FX252" s="106">
        <f>Seniori!FX92</f>
        <v>0</v>
      </c>
      <c r="FY252" s="106">
        <f>Seniori!FY92</f>
        <v>0</v>
      </c>
      <c r="FZ252" s="106">
        <f>Seniori!FZ92</f>
        <v>0</v>
      </c>
      <c r="GA252" s="106" t="str">
        <f>Seniori!GA92</f>
        <v>o</v>
      </c>
      <c r="GB252" s="106" t="str">
        <f>Seniori!GB92</f>
        <v>o</v>
      </c>
      <c r="GC252" s="106">
        <f>Seniori!GC92</f>
        <v>0</v>
      </c>
      <c r="GD252" s="106">
        <f>Seniori!GD92</f>
        <v>0</v>
      </c>
      <c r="GE252" s="106">
        <f>Seniori!GE92</f>
        <v>0</v>
      </c>
      <c r="GF252" s="106">
        <f>Seniori!GF92</f>
        <v>0</v>
      </c>
      <c r="GG252" s="106">
        <f>Seniori!GG92</f>
        <v>0</v>
      </c>
      <c r="GH252" s="106">
        <f>Seniori!GH92</f>
        <v>0</v>
      </c>
      <c r="GI252" s="106">
        <f>Seniori!GI92</f>
        <v>0</v>
      </c>
      <c r="GJ252" s="106">
        <f>Seniori!GJ92</f>
        <v>0</v>
      </c>
      <c r="GK252" s="106">
        <f>Seniori!GK92</f>
        <v>0</v>
      </c>
      <c r="GL252" s="106">
        <f>Seniori!GL92</f>
        <v>0</v>
      </c>
      <c r="GM252" s="106">
        <f>Seniori!GM92</f>
        <v>0</v>
      </c>
      <c r="GN252" s="106">
        <f>Seniori!GN92</f>
        <v>0</v>
      </c>
      <c r="GO252" s="106">
        <f>Seniori!GO92</f>
        <v>0</v>
      </c>
      <c r="GP252" s="106">
        <f>Seniori!GP92</f>
        <v>0</v>
      </c>
      <c r="GQ252" s="106">
        <f>Seniori!GQ92</f>
        <v>0</v>
      </c>
      <c r="GR252" s="106">
        <f>Seniori!GR92</f>
        <v>0</v>
      </c>
      <c r="GS252" s="106">
        <f>Seniori!GS92</f>
        <v>0</v>
      </c>
      <c r="GT252" s="106">
        <f>Seniori!GT92</f>
        <v>0</v>
      </c>
      <c r="GU252" s="106">
        <f>Seniori!GU92</f>
        <v>0</v>
      </c>
      <c r="GV252" s="106">
        <f>Seniori!GV92</f>
        <v>0</v>
      </c>
      <c r="GW252" s="106">
        <f>Seniori!GW92</f>
        <v>0</v>
      </c>
      <c r="GX252" s="106">
        <f>Seniori!GX92</f>
        <v>0</v>
      </c>
      <c r="GY252" s="106">
        <f>Seniori!GY92</f>
        <v>0</v>
      </c>
      <c r="GZ252" s="106">
        <f>Seniori!GZ92</f>
        <v>0</v>
      </c>
      <c r="HA252" s="106">
        <f>Seniori!HA92</f>
        <v>0</v>
      </c>
      <c r="HB252" s="106">
        <f>Seniori!HB92</f>
        <v>0</v>
      </c>
      <c r="HC252" s="106">
        <f>Seniori!HC92</f>
        <v>0</v>
      </c>
      <c r="HD252" s="106">
        <f>Seniori!HD92</f>
        <v>0</v>
      </c>
      <c r="HE252" s="106">
        <f>Seniori!HE92</f>
        <v>0</v>
      </c>
      <c r="HF252" s="106">
        <f>Seniori!HF92</f>
        <v>0</v>
      </c>
      <c r="HG252" s="106">
        <f>Seniori!HG92</f>
        <v>0</v>
      </c>
      <c r="HH252" s="106">
        <f>Seniori!HH92</f>
        <v>0</v>
      </c>
      <c r="HI252" s="106">
        <f>Seniori!HI92</f>
        <v>0</v>
      </c>
      <c r="HJ252" s="106">
        <f>Seniori!HJ92</f>
        <v>0</v>
      </c>
      <c r="HK252" s="106">
        <f>Seniori!HK92</f>
        <v>0</v>
      </c>
      <c r="HL252" s="106">
        <f>Seniori!HL92</f>
        <v>0</v>
      </c>
      <c r="HM252" s="106">
        <f>Seniori!HM92</f>
        <v>0</v>
      </c>
      <c r="HN252" s="106">
        <f>Seniori!HN92</f>
        <v>0</v>
      </c>
      <c r="HO252" s="106">
        <f>Seniori!HO92</f>
        <v>0</v>
      </c>
      <c r="HP252" s="106">
        <f>Seniori!HP92</f>
        <v>0</v>
      </c>
      <c r="HQ252" s="106">
        <f>Seniori!HQ92</f>
        <v>0</v>
      </c>
      <c r="HR252" s="106">
        <f>Seniori!HR92</f>
        <v>0</v>
      </c>
      <c r="HS252" s="106">
        <f>Seniori!HS92</f>
        <v>0</v>
      </c>
      <c r="HT252" s="106">
        <f>Seniori!HT92</f>
        <v>0</v>
      </c>
      <c r="HU252" s="106">
        <f>Seniori!HU92</f>
        <v>0</v>
      </c>
      <c r="HV252" s="106">
        <f>Seniori!HV92</f>
        <v>0</v>
      </c>
      <c r="HW252" s="106">
        <f>Seniori!HW92</f>
        <v>0</v>
      </c>
      <c r="HX252" s="106">
        <f>Seniori!HX92</f>
        <v>0</v>
      </c>
      <c r="HY252" s="106">
        <f>Seniori!HY92</f>
        <v>0</v>
      </c>
      <c r="HZ252" s="106">
        <f>Seniori!HZ92</f>
        <v>0</v>
      </c>
      <c r="IA252" s="106">
        <f>Seniori!IA92</f>
        <v>0</v>
      </c>
      <c r="IB252" s="106">
        <f>Seniori!IB92</f>
        <v>0</v>
      </c>
      <c r="IC252" s="106">
        <f>Seniori!IC92</f>
        <v>0</v>
      </c>
      <c r="ID252" s="106">
        <f>Seniori!ID92</f>
        <v>0</v>
      </c>
      <c r="IE252" s="106">
        <f>Seniori!IE92</f>
        <v>0</v>
      </c>
      <c r="IF252" s="106">
        <f>Seniori!IF92</f>
        <v>0</v>
      </c>
      <c r="IG252" s="106">
        <f>Seniori!IG92</f>
        <v>0</v>
      </c>
      <c r="IH252" s="106">
        <f>Seniori!IH92</f>
        <v>0</v>
      </c>
      <c r="II252" s="106">
        <f>Seniori!II92</f>
        <v>0</v>
      </c>
      <c r="IJ252" s="106">
        <f>Seniori!IJ92</f>
        <v>0</v>
      </c>
      <c r="IK252" s="106">
        <f>Seniori!IK92</f>
        <v>0</v>
      </c>
      <c r="IL252" s="106">
        <f>Seniori!IL92</f>
        <v>0</v>
      </c>
      <c r="IM252" s="106">
        <f>Seniori!IM92</f>
        <v>0</v>
      </c>
      <c r="IN252" s="106">
        <f>Seniori!IN92</f>
        <v>0</v>
      </c>
      <c r="IO252" s="106">
        <f>Seniori!IO92</f>
        <v>0</v>
      </c>
      <c r="IP252" s="106">
        <f>Seniori!IP92</f>
        <v>0</v>
      </c>
      <c r="IQ252" s="106">
        <f>Seniori!IQ92</f>
        <v>0</v>
      </c>
      <c r="IR252" s="106">
        <f>Seniori!IR92</f>
        <v>0</v>
      </c>
      <c r="IS252" s="106">
        <f>Seniori!IS92</f>
        <v>0</v>
      </c>
      <c r="IT252" s="106">
        <f>Seniori!IT92</f>
        <v>0</v>
      </c>
      <c r="IU252" s="106">
        <f>Seniori!IU92</f>
        <v>0</v>
      </c>
      <c r="IV252" s="106">
        <f>Seniori!IV92</f>
        <v>0</v>
      </c>
      <c r="IW252" s="106">
        <f>Seniori!IW92</f>
        <v>0</v>
      </c>
      <c r="IX252" s="106">
        <f>Seniori!IX92</f>
        <v>0</v>
      </c>
      <c r="IY252" s="106">
        <f>Seniori!IY92</f>
        <v>0</v>
      </c>
      <c r="IZ252" s="106">
        <f>Seniori!IZ92</f>
        <v>0</v>
      </c>
      <c r="JA252" s="106">
        <f>Seniori!JA92</f>
        <v>0</v>
      </c>
      <c r="JB252" s="106">
        <f>Seniori!JB92</f>
        <v>0</v>
      </c>
      <c r="JC252" s="106">
        <f>Seniori!JC92</f>
        <v>0</v>
      </c>
      <c r="JD252" s="106">
        <f>Seniori!JD92</f>
        <v>0</v>
      </c>
      <c r="JE252" s="106">
        <f>Seniori!JE92</f>
        <v>0</v>
      </c>
      <c r="JF252" s="106">
        <f>Seniori!JF92</f>
        <v>0</v>
      </c>
      <c r="JG252" s="106">
        <f>Seniori!JG92</f>
        <v>0</v>
      </c>
      <c r="JH252" s="106">
        <f>Seniori!JH92</f>
        <v>0</v>
      </c>
      <c r="JI252" s="106">
        <f>Seniori!JI92</f>
        <v>0</v>
      </c>
      <c r="JJ252" s="106">
        <f>Seniori!JJ92</f>
        <v>0</v>
      </c>
      <c r="JK252" s="106">
        <f>Seniori!JK92</f>
        <v>0</v>
      </c>
      <c r="JL252" s="106">
        <f>Seniori!JL92</f>
        <v>0</v>
      </c>
      <c r="JM252" s="106">
        <f>Seniori!JM92</f>
        <v>0</v>
      </c>
      <c r="JN252" s="106">
        <f>Seniori!JN92</f>
        <v>0</v>
      </c>
      <c r="JO252" s="106">
        <f>Seniori!JO92</f>
        <v>0</v>
      </c>
      <c r="JP252" s="106">
        <f>Seniori!JP92</f>
        <v>0</v>
      </c>
      <c r="JQ252" s="106" t="str">
        <f>Seniori!JQ92</f>
        <v>o</v>
      </c>
      <c r="JR252" s="106">
        <f>Seniori!JR92</f>
        <v>0</v>
      </c>
      <c r="JS252" s="106">
        <f>Seniori!JS92</f>
        <v>0</v>
      </c>
      <c r="JT252" s="106">
        <f>Seniori!JT92</f>
        <v>0</v>
      </c>
      <c r="JU252" s="106">
        <f>Seniori!JU92</f>
        <v>0</v>
      </c>
      <c r="JV252" s="106">
        <f>Seniori!JV92</f>
        <v>0</v>
      </c>
      <c r="JW252" s="106" t="str">
        <f>Seniori!JW92</f>
        <v>o</v>
      </c>
      <c r="JX252" s="106" t="str">
        <f>Seniori!JX92</f>
        <v>o</v>
      </c>
      <c r="JY252" s="106">
        <f>Seniori!JY92</f>
        <v>0</v>
      </c>
      <c r="JZ252" s="106">
        <f>Seniori!JZ92</f>
        <v>0</v>
      </c>
      <c r="KA252" s="106">
        <f>Seniori!KA92</f>
        <v>0</v>
      </c>
      <c r="KB252" s="106">
        <f>Seniori!KB92</f>
        <v>0</v>
      </c>
      <c r="KC252" s="106">
        <f>Seniori!KC92</f>
        <v>0</v>
      </c>
      <c r="KD252" s="106">
        <f>Seniori!KD92</f>
        <v>0</v>
      </c>
      <c r="KE252" s="106">
        <f>Seniori!KE92</f>
        <v>0</v>
      </c>
      <c r="KF252" s="106">
        <f>Seniori!KF92</f>
        <v>0</v>
      </c>
      <c r="KG252" s="106">
        <f>Seniori!KG92</f>
        <v>0</v>
      </c>
      <c r="KH252" s="106">
        <f>Seniori!KH92</f>
        <v>0</v>
      </c>
      <c r="KI252" s="106">
        <f>Seniori!KI92</f>
        <v>0</v>
      </c>
      <c r="KJ252" s="106">
        <f>Seniori!KJ92</f>
        <v>0</v>
      </c>
      <c r="KK252" s="106">
        <f>Seniori!KK92</f>
        <v>0</v>
      </c>
      <c r="KL252" s="106">
        <f>Seniori!KL92</f>
        <v>0</v>
      </c>
      <c r="KM252" s="106">
        <f>Seniori!KM92</f>
        <v>0</v>
      </c>
      <c r="KN252" s="106">
        <f>Seniori!KN92</f>
        <v>0</v>
      </c>
      <c r="KO252" s="106">
        <f>Seniori!KO92</f>
        <v>0</v>
      </c>
      <c r="KP252" s="106">
        <f>Seniori!KP92</f>
        <v>0</v>
      </c>
      <c r="KQ252" s="106">
        <f>Seniori!KQ92</f>
        <v>0</v>
      </c>
      <c r="KR252" s="106">
        <f>Seniori!KR92</f>
        <v>0</v>
      </c>
      <c r="KS252" s="106">
        <f>Seniori!KS92</f>
        <v>0</v>
      </c>
      <c r="KT252" s="106">
        <f>Seniori!KT92</f>
        <v>0</v>
      </c>
      <c r="KU252" s="106">
        <f>Seniori!KU92</f>
        <v>0</v>
      </c>
      <c r="KV252" s="106">
        <f>Seniori!KV92</f>
        <v>0</v>
      </c>
      <c r="KW252" s="106">
        <f>Seniori!KW92</f>
        <v>0</v>
      </c>
      <c r="KX252" s="106">
        <f>Seniori!KX92</f>
        <v>0</v>
      </c>
      <c r="KY252" s="106">
        <f>Seniori!KY92</f>
        <v>0</v>
      </c>
      <c r="KZ252" s="106">
        <f>Seniori!KZ92</f>
        <v>0</v>
      </c>
      <c r="LA252" s="106">
        <f>Seniori!LA92</f>
        <v>0</v>
      </c>
      <c r="LB252" s="106">
        <f>Seniori!LB92</f>
        <v>0</v>
      </c>
      <c r="LC252" s="106">
        <f>Seniori!LC92</f>
        <v>0</v>
      </c>
      <c r="LD252" s="106">
        <f>Seniori!LD92</f>
        <v>0</v>
      </c>
      <c r="LE252" s="106">
        <f>Seniori!LE92</f>
        <v>0</v>
      </c>
      <c r="LF252" s="106">
        <f>Seniori!LF92</f>
        <v>0</v>
      </c>
      <c r="LG252" s="106">
        <f>Seniori!LG92</f>
        <v>0</v>
      </c>
      <c r="LH252" s="106">
        <f>Seniori!LH92</f>
        <v>0</v>
      </c>
      <c r="LI252" s="106">
        <f>Seniori!LI92</f>
        <v>0</v>
      </c>
      <c r="LJ252" s="106">
        <f>Seniori!LJ92</f>
        <v>0</v>
      </c>
      <c r="LK252" s="106">
        <f>Seniori!LK92</f>
        <v>0</v>
      </c>
      <c r="LL252" s="106">
        <f>Seniori!LL92</f>
        <v>0</v>
      </c>
      <c r="LM252" s="106">
        <f>Seniori!LM92</f>
        <v>0</v>
      </c>
      <c r="LN252" s="106">
        <f>Seniori!LN92</f>
        <v>0</v>
      </c>
      <c r="LO252" s="106">
        <f>Seniori!LO92</f>
        <v>0</v>
      </c>
      <c r="LP252" s="106">
        <f>Seniori!LP92</f>
        <v>0</v>
      </c>
      <c r="LQ252" s="106">
        <f>Seniori!LQ92</f>
        <v>0</v>
      </c>
      <c r="LR252" s="106" t="str">
        <f>Seniori!LR92</f>
        <v>o</v>
      </c>
      <c r="LS252" s="106" t="str">
        <f>Seniori!LS92</f>
        <v>o</v>
      </c>
      <c r="LT252" s="106">
        <f>Seniori!LT92</f>
        <v>0</v>
      </c>
      <c r="LU252" s="106">
        <f>Seniori!LU92</f>
        <v>0</v>
      </c>
      <c r="LV252" s="106">
        <f>Seniori!LV92</f>
        <v>0</v>
      </c>
      <c r="LW252" s="106">
        <f>Seniori!LW92</f>
        <v>0</v>
      </c>
      <c r="LX252" s="106">
        <f>Seniori!LX92</f>
        <v>0</v>
      </c>
      <c r="LY252" s="106">
        <f>Seniori!LY92</f>
        <v>0</v>
      </c>
      <c r="LZ252" s="106">
        <f>Seniori!LZ92</f>
        <v>0</v>
      </c>
      <c r="MA252" s="106">
        <f>Seniori!MA92</f>
        <v>0</v>
      </c>
      <c r="MB252" s="106">
        <f>Seniori!MB92</f>
        <v>0</v>
      </c>
      <c r="MC252" s="106">
        <f>Seniori!MC92</f>
        <v>0</v>
      </c>
      <c r="MD252" s="106">
        <f>Seniori!MD92</f>
        <v>0</v>
      </c>
      <c r="ME252" s="106">
        <f>Seniori!ME92</f>
        <v>0</v>
      </c>
      <c r="MF252" s="106">
        <f>Seniori!MF92</f>
        <v>0</v>
      </c>
      <c r="MG252" s="106">
        <f>Seniori!MG92</f>
        <v>0</v>
      </c>
      <c r="MH252" s="106">
        <f>Seniori!MH92</f>
        <v>0</v>
      </c>
      <c r="MI252" s="106">
        <f>Seniori!MI92</f>
        <v>0</v>
      </c>
      <c r="MJ252" s="106">
        <f>Seniori!MJ92</f>
        <v>0</v>
      </c>
      <c r="MK252" s="106">
        <f>Seniori!MK92</f>
        <v>0</v>
      </c>
      <c r="ML252" s="106">
        <f>Seniori!ML92</f>
        <v>0</v>
      </c>
      <c r="MM252" s="106">
        <f>Seniori!MM92</f>
        <v>0</v>
      </c>
      <c r="MN252" s="106">
        <f>Seniori!MN92</f>
        <v>0</v>
      </c>
      <c r="MO252" s="106">
        <f>Seniori!MO92</f>
        <v>0</v>
      </c>
      <c r="MP252" s="106">
        <f>Seniori!MP92</f>
        <v>0</v>
      </c>
      <c r="MQ252" s="106">
        <f>Seniori!MQ92</f>
        <v>0</v>
      </c>
      <c r="MR252" s="106">
        <f>Seniori!MR92</f>
        <v>0</v>
      </c>
      <c r="MS252" s="106">
        <f>Seniori!MS92</f>
        <v>0</v>
      </c>
      <c r="MT252" s="106">
        <f>Seniori!MT92</f>
        <v>0</v>
      </c>
      <c r="MU252" s="106">
        <f>Seniori!MU92</f>
        <v>0</v>
      </c>
      <c r="MV252" s="106">
        <f>Seniori!MV92</f>
        <v>0</v>
      </c>
      <c r="MW252" s="106">
        <f>Seniori!MW92</f>
        <v>0</v>
      </c>
      <c r="MX252" s="106">
        <f>Seniori!MX92</f>
        <v>0</v>
      </c>
      <c r="MY252" s="106">
        <f>Seniori!MY92</f>
        <v>0</v>
      </c>
      <c r="MZ252" s="106">
        <f>Seniori!MZ92</f>
        <v>0</v>
      </c>
      <c r="NA252" s="106">
        <f>Seniori!NA92</f>
        <v>0</v>
      </c>
      <c r="NB252" s="106">
        <f>Seniori!NB92</f>
        <v>0</v>
      </c>
      <c r="NC252" s="106">
        <f>Seniori!NC92</f>
        <v>0</v>
      </c>
      <c r="ND252" s="106">
        <f>Seniori!ND92</f>
        <v>0</v>
      </c>
      <c r="NE252" s="106">
        <f>Seniori!NE92</f>
        <v>0</v>
      </c>
      <c r="NF252" s="106">
        <f>Seniori!NF92</f>
        <v>0</v>
      </c>
      <c r="NG252" s="106">
        <f>Seniori!NG92</f>
        <v>0</v>
      </c>
      <c r="NH252" s="106">
        <f>Seniori!NH92</f>
        <v>0</v>
      </c>
      <c r="NI252" s="106">
        <f>Seniori!NI92</f>
        <v>0</v>
      </c>
      <c r="NJ252" s="106">
        <f>Seniori!NJ92</f>
        <v>0</v>
      </c>
      <c r="NK252" s="106">
        <f>Seniori!NK92</f>
        <v>0</v>
      </c>
      <c r="NL252" s="106">
        <f>Seniori!NL92</f>
        <v>0</v>
      </c>
      <c r="NM252" s="106">
        <f>Seniori!NM92</f>
        <v>0</v>
      </c>
      <c r="NN252" s="106">
        <f>Seniori!NN92</f>
        <v>0</v>
      </c>
      <c r="NO252" s="106">
        <f>Seniori!NO92</f>
        <v>0</v>
      </c>
      <c r="NP252" s="106">
        <f>Seniori!NP92</f>
        <v>0</v>
      </c>
      <c r="NQ252" s="106">
        <f>Seniori!NQ92</f>
        <v>0</v>
      </c>
      <c r="NR252" s="106">
        <f>Seniori!NR92</f>
        <v>0</v>
      </c>
      <c r="NS252" s="106">
        <f>Seniori!NS92</f>
        <v>0</v>
      </c>
      <c r="NT252" s="106">
        <f>Seniori!NT92</f>
        <v>0</v>
      </c>
      <c r="NU252" s="106">
        <f>Seniori!NU92</f>
        <v>0</v>
      </c>
      <c r="NV252" s="106">
        <f>Seniori!NV92</f>
        <v>0</v>
      </c>
      <c r="NW252" s="106">
        <f>Seniori!NW92</f>
        <v>0</v>
      </c>
      <c r="NX252" s="106">
        <f>Seniori!NX92</f>
        <v>0</v>
      </c>
      <c r="NY252" s="106">
        <f>Seniori!NY92</f>
        <v>0</v>
      </c>
      <c r="NZ252" s="106">
        <f>Seniori!NZ92</f>
        <v>0</v>
      </c>
      <c r="OA252" s="106">
        <f>Seniori!OA92</f>
        <v>0</v>
      </c>
      <c r="OB252" s="106">
        <f>Seniori!OB92</f>
        <v>0</v>
      </c>
      <c r="OC252" s="106">
        <f>Seniori!OC92</f>
        <v>0</v>
      </c>
      <c r="OD252" s="106">
        <f>Seniori!OD92</f>
        <v>0</v>
      </c>
      <c r="OE252" s="106">
        <f>Seniori!OE92</f>
        <v>0</v>
      </c>
      <c r="OF252" s="106">
        <f>Seniori!OF92</f>
        <v>0</v>
      </c>
      <c r="OG252" s="106">
        <f>Seniori!OG92</f>
        <v>0</v>
      </c>
      <c r="OH252" s="106">
        <f>Seniori!OH92</f>
        <v>0</v>
      </c>
      <c r="OI252" s="106">
        <f>Seniori!OI92</f>
        <v>0</v>
      </c>
      <c r="OJ252" s="106">
        <f>Seniori!OJ92</f>
        <v>0</v>
      </c>
      <c r="OK252" s="106">
        <f>Seniori!OK92</f>
        <v>0</v>
      </c>
      <c r="OL252" s="106">
        <f>Seniori!OL92</f>
        <v>0</v>
      </c>
      <c r="OM252" s="106">
        <f>Seniori!OM92</f>
        <v>0</v>
      </c>
      <c r="ON252" s="106">
        <f>Seniori!ON92</f>
        <v>0</v>
      </c>
      <c r="OO252" s="106">
        <f>Seniori!OO92</f>
        <v>0</v>
      </c>
      <c r="OP252" s="106">
        <f>Seniori!OP92</f>
        <v>0</v>
      </c>
      <c r="OQ252" s="106">
        <f>Seniori!OQ92</f>
        <v>0</v>
      </c>
      <c r="OR252" s="106">
        <f>Seniori!OR92</f>
        <v>0</v>
      </c>
      <c r="OS252" s="106">
        <f>Seniori!OS92</f>
        <v>0</v>
      </c>
      <c r="OT252" s="106">
        <f>Seniori!OT92</f>
        <v>0</v>
      </c>
      <c r="OU252" s="106">
        <f>Seniori!OU92</f>
        <v>0</v>
      </c>
      <c r="OV252" s="106">
        <f>Seniori!OV92</f>
        <v>0</v>
      </c>
      <c r="OW252" s="106">
        <f>Seniori!OW92</f>
        <v>0</v>
      </c>
      <c r="OX252" s="106">
        <f>Seniori!OX92</f>
        <v>0</v>
      </c>
      <c r="OY252" s="106">
        <f>Seniori!OY92</f>
        <v>0</v>
      </c>
      <c r="OZ252" s="106">
        <f>Seniori!OZ92</f>
        <v>0</v>
      </c>
      <c r="PA252" s="106">
        <f>Seniori!PA92</f>
        <v>0</v>
      </c>
      <c r="PB252" s="106">
        <f>Seniori!PB92</f>
        <v>0</v>
      </c>
      <c r="PC252" s="106">
        <f>Seniori!PC92</f>
        <v>0</v>
      </c>
      <c r="PD252" s="106">
        <f>Seniori!PD92</f>
        <v>0</v>
      </c>
      <c r="PE252" s="106">
        <f>Seniori!PE92</f>
        <v>0</v>
      </c>
      <c r="PF252" s="106">
        <f>Seniori!PF92</f>
        <v>0</v>
      </c>
      <c r="PG252" s="106">
        <f>Seniori!PG92</f>
        <v>0</v>
      </c>
      <c r="PH252" s="106">
        <f>Seniori!PH92</f>
        <v>0</v>
      </c>
      <c r="PI252" s="106">
        <f>Seniori!PI92</f>
        <v>0</v>
      </c>
      <c r="PJ252" s="106">
        <f>Seniori!PJ92</f>
        <v>0</v>
      </c>
      <c r="PK252" s="106">
        <f>Seniori!PK92</f>
        <v>0</v>
      </c>
      <c r="PL252" s="106">
        <f>Seniori!PL92</f>
        <v>0</v>
      </c>
      <c r="PM252" s="106">
        <f>Seniori!PM92</f>
        <v>0</v>
      </c>
      <c r="PN252" s="106">
        <f>Seniori!PN92</f>
        <v>0</v>
      </c>
      <c r="PO252" s="106">
        <f>Seniori!PO92</f>
        <v>0</v>
      </c>
      <c r="PP252" s="106">
        <f>Seniori!PP92</f>
        <v>0</v>
      </c>
      <c r="PQ252" s="106">
        <f>Seniori!PQ92</f>
        <v>0</v>
      </c>
      <c r="PR252" s="106">
        <f>Seniori!PR92</f>
        <v>0</v>
      </c>
      <c r="PS252" s="106">
        <f>Seniori!PS92</f>
        <v>0</v>
      </c>
      <c r="PT252" s="106">
        <f>Seniori!PT92</f>
        <v>0</v>
      </c>
      <c r="PU252" s="106">
        <f>Seniori!PU92</f>
        <v>0</v>
      </c>
      <c r="PV252" s="106">
        <f>Seniori!PV92</f>
        <v>0</v>
      </c>
      <c r="PW252" s="106">
        <f>Seniori!PW92</f>
        <v>0</v>
      </c>
      <c r="PX252" s="106">
        <f>Seniori!PX92</f>
        <v>0</v>
      </c>
      <c r="PY252" s="106">
        <f>Seniori!PY92</f>
        <v>0</v>
      </c>
      <c r="PZ252" s="106">
        <f>Seniori!PZ92</f>
        <v>0</v>
      </c>
      <c r="QA252" s="106">
        <f>Seniori!QA92</f>
        <v>0</v>
      </c>
      <c r="QB252" s="106">
        <f>Seniori!QB92</f>
        <v>0</v>
      </c>
      <c r="QC252" s="106">
        <f>Seniori!QC92</f>
        <v>0</v>
      </c>
      <c r="QD252" s="106">
        <f>Seniori!QD92</f>
        <v>0</v>
      </c>
      <c r="QE252" s="106">
        <f>Seniori!QE92</f>
        <v>0</v>
      </c>
      <c r="QF252" s="106">
        <f>Seniori!QF92</f>
        <v>0</v>
      </c>
      <c r="QG252" s="106">
        <f>Seniori!QG92</f>
        <v>0</v>
      </c>
      <c r="QH252" s="106">
        <f>Seniori!QH92</f>
        <v>0</v>
      </c>
      <c r="QI252" s="106">
        <f>Seniori!QI92</f>
        <v>0</v>
      </c>
      <c r="QJ252" s="106">
        <f>Seniori!QJ92</f>
        <v>0</v>
      </c>
      <c r="QK252" s="106">
        <f>Seniori!QK92</f>
        <v>0</v>
      </c>
      <c r="QL252" s="106">
        <f>Seniori!QL92</f>
        <v>0</v>
      </c>
      <c r="QM252" s="106">
        <f>Seniori!QM92</f>
        <v>0</v>
      </c>
      <c r="QN252" s="106">
        <f>Seniori!QN92</f>
        <v>0</v>
      </c>
      <c r="QO252" s="106">
        <f>Seniori!QO92</f>
        <v>0</v>
      </c>
      <c r="QP252" s="106">
        <f>Seniori!QP92</f>
        <v>0</v>
      </c>
      <c r="QQ252" s="106">
        <f>Seniori!QQ92</f>
        <v>0</v>
      </c>
      <c r="QR252" s="106">
        <f>Seniori!QR92</f>
        <v>0</v>
      </c>
      <c r="QS252" s="106">
        <f>Seniori!QS92</f>
        <v>0</v>
      </c>
      <c r="QT252" s="106">
        <f>Seniori!QT92</f>
        <v>0</v>
      </c>
      <c r="QU252" s="106">
        <f>Seniori!QU92</f>
        <v>0</v>
      </c>
      <c r="QV252" s="106">
        <f>Seniori!QV92</f>
        <v>0</v>
      </c>
      <c r="QW252" s="106">
        <f>Seniori!QW92</f>
        <v>0</v>
      </c>
      <c r="QX252" s="106">
        <f>Seniori!QX92</f>
        <v>0</v>
      </c>
      <c r="QY252" s="106">
        <f>Seniori!QY92</f>
        <v>0</v>
      </c>
      <c r="QZ252" s="106">
        <f>Seniori!QZ92</f>
        <v>0</v>
      </c>
      <c r="RA252" s="106">
        <f>Seniori!RA92</f>
        <v>0</v>
      </c>
      <c r="RB252" s="106">
        <f>Seniori!RB92</f>
        <v>0</v>
      </c>
      <c r="RC252" s="106">
        <f>Seniori!RC92</f>
        <v>0</v>
      </c>
      <c r="RD252" s="106">
        <f>Seniori!RD92</f>
        <v>0</v>
      </c>
      <c r="RE252" s="106">
        <f>Seniori!RE92</f>
        <v>0</v>
      </c>
      <c r="RF252" s="106">
        <f>Seniori!RF92</f>
        <v>0</v>
      </c>
      <c r="RG252" s="106">
        <f>Seniori!RG92</f>
        <v>0</v>
      </c>
      <c r="RH252" s="106">
        <f>Seniori!RH92</f>
        <v>0</v>
      </c>
      <c r="RI252" s="106">
        <f>Seniori!RI92</f>
        <v>0</v>
      </c>
      <c r="RJ252" s="106">
        <f>Seniori!RJ92</f>
        <v>0</v>
      </c>
      <c r="RK252" s="106">
        <f>Seniori!RK92</f>
        <v>0</v>
      </c>
      <c r="RL252" s="106">
        <f>Seniori!RL92</f>
        <v>0</v>
      </c>
      <c r="RM252" s="106">
        <f>Seniori!RM92</f>
        <v>0</v>
      </c>
      <c r="RN252" s="106">
        <f>Seniori!RN92</f>
        <v>0</v>
      </c>
      <c r="RO252" s="106">
        <f>Seniori!RO92</f>
        <v>0</v>
      </c>
      <c r="RP252" s="106">
        <f>Seniori!RP92</f>
        <v>0</v>
      </c>
      <c r="RQ252" s="106">
        <f>Seniori!RQ92</f>
        <v>0</v>
      </c>
      <c r="RR252" s="106">
        <f>Seniori!RR92</f>
        <v>0</v>
      </c>
      <c r="RS252" s="106">
        <f>Seniori!RS92</f>
        <v>0</v>
      </c>
      <c r="RT252" s="106">
        <f>Seniori!RT92</f>
        <v>0</v>
      </c>
      <c r="RU252" s="106">
        <f>Seniori!RU92</f>
        <v>0</v>
      </c>
      <c r="RV252" s="106">
        <f>Seniori!RV92</f>
        <v>0</v>
      </c>
      <c r="RW252" s="106">
        <f>Seniori!RW92</f>
        <v>0</v>
      </c>
      <c r="RX252" s="106">
        <f>Seniori!RX92</f>
        <v>0</v>
      </c>
      <c r="RY252" s="106">
        <f>Seniori!RY92</f>
        <v>0</v>
      </c>
      <c r="RZ252" s="106">
        <f>Seniori!RZ92</f>
        <v>0</v>
      </c>
      <c r="SA252" s="106">
        <f>Seniori!SA92</f>
        <v>0</v>
      </c>
      <c r="SB252" s="106">
        <f>Seniori!SB92</f>
        <v>0</v>
      </c>
      <c r="SC252" s="106">
        <f>Seniori!SC92</f>
        <v>0</v>
      </c>
      <c r="SD252" s="106">
        <f>Seniori!SD92</f>
        <v>0</v>
      </c>
      <c r="SE252" s="106">
        <f>Seniori!SE92</f>
        <v>0</v>
      </c>
      <c r="SF252" s="106">
        <f>Seniori!SF92</f>
        <v>0</v>
      </c>
      <c r="SG252" s="106">
        <f>Seniori!SG92</f>
        <v>0</v>
      </c>
      <c r="SH252" s="106">
        <f>Seniori!SH92</f>
        <v>0</v>
      </c>
      <c r="SI252" s="106">
        <f>Seniori!SI92</f>
        <v>0</v>
      </c>
      <c r="SJ252" s="106">
        <f>Seniori!SJ92</f>
        <v>0</v>
      </c>
      <c r="SK252" s="106">
        <f>Seniori!SK92</f>
        <v>0</v>
      </c>
      <c r="SL252" s="106">
        <f>Seniori!SL92</f>
        <v>0</v>
      </c>
      <c r="SM252" s="106">
        <f>Seniori!SM92</f>
        <v>0</v>
      </c>
      <c r="SN252" s="106">
        <f>Seniori!SN92</f>
        <v>0</v>
      </c>
      <c r="SO252" s="106">
        <f>Seniori!SO92</f>
        <v>0</v>
      </c>
      <c r="SP252" s="106">
        <f>Seniori!SP92</f>
        <v>0</v>
      </c>
      <c r="SQ252" s="106">
        <f>Seniori!SQ92</f>
        <v>0</v>
      </c>
      <c r="SR252" s="106">
        <f>Seniori!SR92</f>
        <v>0</v>
      </c>
      <c r="SS252" s="106">
        <f>Seniori!SS92</f>
        <v>0</v>
      </c>
      <c r="ST252" s="106">
        <f>Seniori!ST92</f>
        <v>0</v>
      </c>
      <c r="SU252" s="106">
        <f>Seniori!SU92</f>
        <v>0</v>
      </c>
      <c r="SV252" s="106">
        <f>Seniori!SV92</f>
        <v>0</v>
      </c>
      <c r="SW252" s="106">
        <f>Seniori!SW92</f>
        <v>0</v>
      </c>
      <c r="SX252" s="106">
        <f>Seniori!SX92</f>
        <v>0</v>
      </c>
      <c r="SY252" s="106">
        <f>Seniori!SY92</f>
        <v>0</v>
      </c>
      <c r="SZ252" s="106">
        <f>Seniori!SZ92</f>
        <v>0</v>
      </c>
      <c r="TA252" s="106">
        <f>Seniori!TA92</f>
        <v>0</v>
      </c>
      <c r="TB252" s="106">
        <f>Seniori!TB92</f>
        <v>0</v>
      </c>
    </row>
    <row r="253" spans="1:522" s="1" customFormat="1" ht="18" customHeight="1" x14ac:dyDescent="0.25">
      <c r="A253" s="12"/>
      <c r="B253" s="11" t="s">
        <v>561</v>
      </c>
      <c r="C253" s="1">
        <v>12638</v>
      </c>
      <c r="E253" s="4" t="s">
        <v>560</v>
      </c>
      <c r="F253" s="1">
        <v>6579</v>
      </c>
      <c r="G253" s="9" t="s">
        <v>97</v>
      </c>
      <c r="H253" s="4" t="s">
        <v>559</v>
      </c>
      <c r="I253" s="1">
        <f t="shared" si="30"/>
        <v>0</v>
      </c>
      <c r="J253" s="12">
        <f>Tabuľka3[[#This Row],[Stĺpec9]]</f>
        <v>0</v>
      </c>
      <c r="K253" s="106">
        <f>Seniori!K104</f>
        <v>0</v>
      </c>
      <c r="L253" s="106">
        <f>Seniori!L104</f>
        <v>0</v>
      </c>
      <c r="M253" s="106">
        <f>Seniori!M104</f>
        <v>0</v>
      </c>
      <c r="N253" s="106">
        <f>Seniori!N104</f>
        <v>0</v>
      </c>
      <c r="O253" s="106">
        <f>Seniori!O104</f>
        <v>0</v>
      </c>
      <c r="P253" s="106">
        <f>Seniori!P104</f>
        <v>0</v>
      </c>
      <c r="Q253" s="106">
        <f>Seniori!Q104</f>
        <v>0</v>
      </c>
      <c r="R253" s="106">
        <f>Seniori!R104</f>
        <v>0</v>
      </c>
      <c r="S253" s="106">
        <f>Seniori!S104</f>
        <v>0</v>
      </c>
      <c r="T253" s="106">
        <f>Seniori!T104</f>
        <v>0</v>
      </c>
      <c r="U253" s="106">
        <f>Seniori!U104</f>
        <v>0</v>
      </c>
      <c r="V253" s="106">
        <f>Seniori!V104</f>
        <v>0</v>
      </c>
      <c r="W253" s="106">
        <f>Seniori!W104</f>
        <v>0</v>
      </c>
      <c r="X253" s="106">
        <f>Seniori!X104</f>
        <v>0</v>
      </c>
      <c r="Y253" s="106">
        <f>Seniori!Y104</f>
        <v>0</v>
      </c>
      <c r="Z253" s="106">
        <f>Seniori!Z104</f>
        <v>0</v>
      </c>
      <c r="AA253" s="106">
        <f>Seniori!AA104</f>
        <v>0</v>
      </c>
      <c r="AB253" s="106">
        <f>Seniori!AB104</f>
        <v>0</v>
      </c>
      <c r="AC253" s="106">
        <f>Seniori!AC104</f>
        <v>0</v>
      </c>
      <c r="AD253" s="106">
        <f>Seniori!AD104</f>
        <v>0</v>
      </c>
      <c r="AE253" s="106">
        <f>Seniori!AE104</f>
        <v>0</v>
      </c>
      <c r="AF253" s="106">
        <f>Seniori!AF104</f>
        <v>0</v>
      </c>
      <c r="AG253" s="106">
        <f>Seniori!AG104</f>
        <v>0</v>
      </c>
      <c r="AH253" s="106">
        <f>Seniori!AH104</f>
        <v>0</v>
      </c>
      <c r="AI253" s="106">
        <f>Seniori!AI104</f>
        <v>0</v>
      </c>
      <c r="AJ253" s="106">
        <f>Seniori!AJ104</f>
        <v>0</v>
      </c>
      <c r="AK253" s="106">
        <f>Seniori!AK104</f>
        <v>0</v>
      </c>
      <c r="AL253" s="106">
        <f>Seniori!AL104</f>
        <v>0</v>
      </c>
      <c r="AM253" s="106">
        <f>Seniori!AM104</f>
        <v>0</v>
      </c>
      <c r="AN253" s="106">
        <f>Seniori!AN104</f>
        <v>0</v>
      </c>
      <c r="AO253" s="106">
        <f>Seniori!AO104</f>
        <v>0</v>
      </c>
      <c r="AP253" s="106">
        <f>Seniori!AP104</f>
        <v>0</v>
      </c>
      <c r="AQ253" s="106">
        <f>Seniori!AQ104</f>
        <v>0</v>
      </c>
      <c r="AR253" s="106">
        <f>Seniori!AR104</f>
        <v>0</v>
      </c>
      <c r="AS253" s="106">
        <f>Seniori!AS104</f>
        <v>0</v>
      </c>
      <c r="AT253" s="106">
        <f>Seniori!AT104</f>
        <v>0</v>
      </c>
      <c r="AU253" s="106">
        <f>Seniori!AU104</f>
        <v>0</v>
      </c>
      <c r="AV253" s="106">
        <f>Seniori!AV104</f>
        <v>0</v>
      </c>
      <c r="AW253" s="106">
        <f>Seniori!AW104</f>
        <v>0</v>
      </c>
      <c r="AX253" s="106">
        <f>Seniori!AX104</f>
        <v>0</v>
      </c>
      <c r="AY253" s="106">
        <f>Seniori!AY104</f>
        <v>0</v>
      </c>
      <c r="AZ253" s="106">
        <f>Seniori!AZ104</f>
        <v>0</v>
      </c>
      <c r="BA253" s="106">
        <f>Seniori!BA104</f>
        <v>0</v>
      </c>
      <c r="BB253" s="106">
        <f>Seniori!BB104</f>
        <v>0</v>
      </c>
      <c r="BC253" s="106">
        <f>Seniori!BC104</f>
        <v>0</v>
      </c>
      <c r="BD253" s="106">
        <f>Seniori!BD104</f>
        <v>0</v>
      </c>
      <c r="BE253" s="106">
        <f>Seniori!BE104</f>
        <v>0</v>
      </c>
      <c r="BF253" s="106">
        <f>Seniori!BF104</f>
        <v>0</v>
      </c>
      <c r="BG253" s="106">
        <f>Seniori!BG104</f>
        <v>0</v>
      </c>
      <c r="BH253" s="106">
        <f>Seniori!BH104</f>
        <v>0</v>
      </c>
      <c r="BI253" s="106">
        <f>Seniori!BI104</f>
        <v>0</v>
      </c>
      <c r="BJ253" s="106">
        <f>Seniori!BJ104</f>
        <v>0</v>
      </c>
      <c r="BK253" s="106">
        <f>Seniori!BK104</f>
        <v>0</v>
      </c>
      <c r="BL253" s="106">
        <f>Seniori!BL104</f>
        <v>0</v>
      </c>
      <c r="BM253" s="106">
        <f>Seniori!BM104</f>
        <v>0</v>
      </c>
      <c r="BN253" s="106">
        <f>Seniori!BN104</f>
        <v>0</v>
      </c>
      <c r="BO253" s="106">
        <f>Seniori!BO104</f>
        <v>0</v>
      </c>
      <c r="BP253" s="106">
        <f>Seniori!BP104</f>
        <v>0</v>
      </c>
      <c r="BQ253" s="106">
        <f>Seniori!BQ104</f>
        <v>0</v>
      </c>
      <c r="BR253" s="106">
        <f>Seniori!BR104</f>
        <v>0</v>
      </c>
      <c r="BS253" s="106">
        <f>Seniori!BS104</f>
        <v>0</v>
      </c>
      <c r="BT253" s="106">
        <f>Seniori!BT104</f>
        <v>0</v>
      </c>
      <c r="BU253" s="106">
        <f>Seniori!BU104</f>
        <v>0</v>
      </c>
      <c r="BV253" s="106">
        <f>Seniori!BV104</f>
        <v>0</v>
      </c>
      <c r="BW253" s="106">
        <f>Seniori!BW104</f>
        <v>0</v>
      </c>
      <c r="BX253" s="106">
        <f>Seniori!BX104</f>
        <v>0</v>
      </c>
      <c r="BY253" s="106">
        <f>Seniori!BY104</f>
        <v>0</v>
      </c>
      <c r="BZ253" s="106">
        <f>Seniori!BZ104</f>
        <v>0</v>
      </c>
      <c r="CA253" s="106">
        <f>Seniori!CA104</f>
        <v>0</v>
      </c>
      <c r="CB253" s="106">
        <f>Seniori!CB104</f>
        <v>0</v>
      </c>
      <c r="CC253" s="106">
        <f>Seniori!CC104</f>
        <v>0</v>
      </c>
      <c r="CD253" s="106">
        <f>Seniori!CD104</f>
        <v>0</v>
      </c>
      <c r="CE253" s="106">
        <f>Seniori!CE104</f>
        <v>0</v>
      </c>
      <c r="CF253" s="106">
        <f>Seniori!CF104</f>
        <v>0</v>
      </c>
      <c r="CG253" s="106">
        <f>Seniori!CG104</f>
        <v>0</v>
      </c>
      <c r="CH253" s="106">
        <f>Seniori!CH104</f>
        <v>0</v>
      </c>
      <c r="CI253" s="106">
        <f>Seniori!CI104</f>
        <v>0</v>
      </c>
      <c r="CJ253" s="106">
        <f>Seniori!CJ104</f>
        <v>0</v>
      </c>
      <c r="CK253" s="106">
        <f>Seniori!CK104</f>
        <v>0</v>
      </c>
      <c r="CL253" s="106">
        <f>Seniori!CL104</f>
        <v>0</v>
      </c>
      <c r="CM253" s="106">
        <f>Seniori!CM104</f>
        <v>0</v>
      </c>
      <c r="CN253" s="106">
        <f>Seniori!CN104</f>
        <v>0</v>
      </c>
      <c r="CO253" s="106">
        <f>Seniori!CO104</f>
        <v>0</v>
      </c>
      <c r="CP253" s="106">
        <f>Seniori!CP104</f>
        <v>0</v>
      </c>
      <c r="CQ253" s="106">
        <f>Seniori!CQ104</f>
        <v>0</v>
      </c>
      <c r="CR253" s="106">
        <f>Seniori!CR104</f>
        <v>0</v>
      </c>
      <c r="CS253" s="106">
        <f>Seniori!CS104</f>
        <v>0</v>
      </c>
      <c r="CT253" s="106">
        <f>Seniori!CT104</f>
        <v>0</v>
      </c>
      <c r="CU253" s="106">
        <f>Seniori!CU104</f>
        <v>0</v>
      </c>
      <c r="CV253" s="106">
        <f>Seniori!CV104</f>
        <v>0</v>
      </c>
      <c r="CW253" s="106">
        <f>Seniori!CW104</f>
        <v>0</v>
      </c>
      <c r="CX253" s="106">
        <f>Seniori!CX104</f>
        <v>0</v>
      </c>
      <c r="CY253" s="106">
        <f>Seniori!CY104</f>
        <v>0</v>
      </c>
      <c r="CZ253" s="106">
        <f>Seniori!CZ104</f>
        <v>0</v>
      </c>
      <c r="DA253" s="106">
        <f>Seniori!DA104</f>
        <v>0</v>
      </c>
      <c r="DB253" s="106">
        <f>Seniori!DB104</f>
        <v>0</v>
      </c>
      <c r="DC253" s="106">
        <f>Seniori!DC104</f>
        <v>0</v>
      </c>
      <c r="DD253" s="106">
        <f>Seniori!DD104</f>
        <v>0</v>
      </c>
      <c r="DE253" s="106">
        <f>Seniori!DE104</f>
        <v>0</v>
      </c>
      <c r="DF253" s="106">
        <f>Seniori!DF104</f>
        <v>0</v>
      </c>
      <c r="DG253" s="106">
        <f>Seniori!DG104</f>
        <v>0</v>
      </c>
      <c r="DH253" s="106">
        <f>Seniori!DH104</f>
        <v>0</v>
      </c>
      <c r="DI253" s="106">
        <f>Seniori!DI104</f>
        <v>0</v>
      </c>
      <c r="DJ253" s="106">
        <f>Seniori!DJ104</f>
        <v>0</v>
      </c>
      <c r="DK253" s="106">
        <f>Seniori!DK104</f>
        <v>0</v>
      </c>
      <c r="DL253" s="106">
        <f>Seniori!DL104</f>
        <v>0</v>
      </c>
      <c r="DM253" s="106">
        <f>Seniori!DM104</f>
        <v>0</v>
      </c>
      <c r="DN253" s="106">
        <f>Seniori!DN104</f>
        <v>0</v>
      </c>
      <c r="DO253" s="106">
        <f>Seniori!DO104</f>
        <v>0</v>
      </c>
      <c r="DP253" s="106">
        <f>Seniori!DP104</f>
        <v>0</v>
      </c>
      <c r="DQ253" s="106">
        <f>Seniori!DQ104</f>
        <v>0</v>
      </c>
      <c r="DR253" s="106">
        <f>Seniori!DR104</f>
        <v>0</v>
      </c>
      <c r="DS253" s="106">
        <f>Seniori!DS104</f>
        <v>0</v>
      </c>
      <c r="DT253" s="106">
        <f>Seniori!DT104</f>
        <v>0</v>
      </c>
      <c r="DU253" s="106">
        <f>Seniori!DU104</f>
        <v>0</v>
      </c>
      <c r="DV253" s="106">
        <f>Seniori!DV104</f>
        <v>0</v>
      </c>
      <c r="DW253" s="106">
        <f>Seniori!DW104</f>
        <v>0</v>
      </c>
      <c r="DX253" s="106">
        <f>Seniori!DX104</f>
        <v>0</v>
      </c>
      <c r="DY253" s="106">
        <f>Seniori!DY104</f>
        <v>0</v>
      </c>
      <c r="DZ253" s="106">
        <f>Seniori!DZ104</f>
        <v>0</v>
      </c>
      <c r="EA253" s="106">
        <f>Seniori!EA104</f>
        <v>0</v>
      </c>
      <c r="EB253" s="106">
        <f>Seniori!EB104</f>
        <v>0</v>
      </c>
      <c r="EC253" s="106">
        <f>Seniori!EC104</f>
        <v>0</v>
      </c>
      <c r="ED253" s="106">
        <f>Seniori!ED104</f>
        <v>0</v>
      </c>
      <c r="EE253" s="106">
        <f>Seniori!EE104</f>
        <v>0</v>
      </c>
      <c r="EF253" s="106">
        <f>Seniori!EF104</f>
        <v>0</v>
      </c>
      <c r="EG253" s="106">
        <f>Seniori!EG104</f>
        <v>0</v>
      </c>
      <c r="EH253" s="106">
        <f>Seniori!EH104</f>
        <v>0</v>
      </c>
      <c r="EI253" s="106">
        <f>Seniori!EI104</f>
        <v>0</v>
      </c>
      <c r="EJ253" s="106">
        <f>Seniori!EJ104</f>
        <v>0</v>
      </c>
      <c r="EK253" s="106">
        <f>Seniori!EK104</f>
        <v>0</v>
      </c>
      <c r="EL253" s="106">
        <f>Seniori!EL104</f>
        <v>0</v>
      </c>
      <c r="EM253" s="106">
        <f>Seniori!EM104</f>
        <v>0</v>
      </c>
      <c r="EN253" s="106">
        <f>Seniori!EN104</f>
        <v>0</v>
      </c>
      <c r="EO253" s="106">
        <f>Seniori!EO104</f>
        <v>0</v>
      </c>
      <c r="EP253" s="106">
        <f>Seniori!EP104</f>
        <v>0</v>
      </c>
      <c r="EQ253" s="106">
        <f>Seniori!EQ104</f>
        <v>0</v>
      </c>
      <c r="ER253" s="106">
        <f>Seniori!ER104</f>
        <v>0</v>
      </c>
      <c r="ES253" s="106">
        <f>Seniori!ES104</f>
        <v>0</v>
      </c>
      <c r="ET253" s="106">
        <f>Seniori!ET104</f>
        <v>0</v>
      </c>
      <c r="EU253" s="106">
        <f>Seniori!EU104</f>
        <v>0</v>
      </c>
      <c r="EV253" s="106">
        <f>Seniori!EV104</f>
        <v>0</v>
      </c>
      <c r="EW253" s="106">
        <f>Seniori!EW104</f>
        <v>0</v>
      </c>
      <c r="EX253" s="106">
        <f>Seniori!EX104</f>
        <v>0</v>
      </c>
      <c r="EY253" s="106">
        <f>Seniori!EY104</f>
        <v>0</v>
      </c>
      <c r="EZ253" s="106">
        <f>Seniori!EZ104</f>
        <v>0</v>
      </c>
      <c r="FA253" s="106">
        <f>Seniori!FA104</f>
        <v>0</v>
      </c>
      <c r="FB253" s="106">
        <f>Seniori!FB104</f>
        <v>0</v>
      </c>
      <c r="FC253" s="106">
        <f>Seniori!FC104</f>
        <v>0</v>
      </c>
      <c r="FD253" s="106">
        <f>Seniori!FD104</f>
        <v>0</v>
      </c>
      <c r="FE253" s="106">
        <f>Seniori!FE104</f>
        <v>0</v>
      </c>
      <c r="FF253" s="106">
        <f>Seniori!FF104</f>
        <v>0</v>
      </c>
      <c r="FG253" s="106">
        <f>Seniori!FG104</f>
        <v>0</v>
      </c>
      <c r="FH253" s="106">
        <f>Seniori!FH104</f>
        <v>0</v>
      </c>
      <c r="FI253" s="106">
        <f>Seniori!FI104</f>
        <v>0</v>
      </c>
      <c r="FJ253" s="106">
        <f>Seniori!FJ104</f>
        <v>0</v>
      </c>
      <c r="FK253" s="106">
        <f>Seniori!FK104</f>
        <v>0</v>
      </c>
      <c r="FL253" s="106">
        <f>Seniori!FL104</f>
        <v>0</v>
      </c>
      <c r="FM253" s="106">
        <f>Seniori!FM104</f>
        <v>0</v>
      </c>
      <c r="FN253" s="106">
        <f>Seniori!FN104</f>
        <v>0</v>
      </c>
      <c r="FO253" s="106">
        <f>Seniori!FO104</f>
        <v>0</v>
      </c>
      <c r="FP253" s="106">
        <f>Seniori!FP104</f>
        <v>0</v>
      </c>
      <c r="FQ253" s="106">
        <f>Seniori!FQ104</f>
        <v>0</v>
      </c>
      <c r="FR253" s="106">
        <f>Seniori!FR104</f>
        <v>0</v>
      </c>
      <c r="FS253" s="106">
        <f>Seniori!FS104</f>
        <v>0</v>
      </c>
      <c r="FT253" s="106">
        <f>Seniori!FT104</f>
        <v>0</v>
      </c>
      <c r="FU253" s="106">
        <f>Seniori!FU104</f>
        <v>0</v>
      </c>
      <c r="FV253" s="106">
        <f>Seniori!FV104</f>
        <v>0</v>
      </c>
      <c r="FW253" s="106">
        <f>Seniori!FW104</f>
        <v>0</v>
      </c>
      <c r="FX253" s="106">
        <f>Seniori!FX104</f>
        <v>0</v>
      </c>
      <c r="FY253" s="106">
        <f>Seniori!FY104</f>
        <v>0</v>
      </c>
      <c r="FZ253" s="106">
        <f>Seniori!FZ104</f>
        <v>0</v>
      </c>
      <c r="GA253" s="106">
        <f>Seniori!GA104</f>
        <v>0</v>
      </c>
      <c r="GB253" s="106">
        <f>Seniori!GB104</f>
        <v>0</v>
      </c>
      <c r="GC253" s="106">
        <f>Seniori!GC104</f>
        <v>0</v>
      </c>
      <c r="GD253" s="106">
        <f>Seniori!GD104</f>
        <v>0</v>
      </c>
      <c r="GE253" s="106">
        <f>Seniori!GE104</f>
        <v>0</v>
      </c>
      <c r="GF253" s="106">
        <f>Seniori!GF104</f>
        <v>0</v>
      </c>
      <c r="GG253" s="106">
        <f>Seniori!GG104</f>
        <v>0</v>
      </c>
      <c r="GH253" s="106">
        <f>Seniori!GH104</f>
        <v>0</v>
      </c>
      <c r="GI253" s="106">
        <f>Seniori!GI104</f>
        <v>0</v>
      </c>
      <c r="GJ253" s="106">
        <f>Seniori!GJ104</f>
        <v>0</v>
      </c>
      <c r="GK253" s="106">
        <f>Seniori!GK104</f>
        <v>0</v>
      </c>
      <c r="GL253" s="106">
        <f>Seniori!GL104</f>
        <v>0</v>
      </c>
      <c r="GM253" s="106">
        <f>Seniori!GM104</f>
        <v>0</v>
      </c>
      <c r="GN253" s="106">
        <f>Seniori!GN104</f>
        <v>0</v>
      </c>
      <c r="GO253" s="106">
        <f>Seniori!GO104</f>
        <v>0</v>
      </c>
      <c r="GP253" s="106">
        <f>Seniori!GP104</f>
        <v>0</v>
      </c>
      <c r="GQ253" s="106">
        <f>Seniori!GQ104</f>
        <v>0</v>
      </c>
      <c r="GR253" s="106">
        <f>Seniori!GR104</f>
        <v>0</v>
      </c>
      <c r="GS253" s="106">
        <f>Seniori!GS104</f>
        <v>0</v>
      </c>
      <c r="GT253" s="106">
        <f>Seniori!GT104</f>
        <v>0</v>
      </c>
      <c r="GU253" s="106">
        <f>Seniori!GU104</f>
        <v>0</v>
      </c>
      <c r="GV253" s="106">
        <f>Seniori!GV104</f>
        <v>0</v>
      </c>
      <c r="GW253" s="106">
        <f>Seniori!GW104</f>
        <v>0</v>
      </c>
      <c r="GX253" s="106">
        <f>Seniori!GX104</f>
        <v>0</v>
      </c>
      <c r="GY253" s="106">
        <f>Seniori!GY104</f>
        <v>0</v>
      </c>
      <c r="GZ253" s="106">
        <f>Seniori!GZ104</f>
        <v>0</v>
      </c>
      <c r="HA253" s="106">
        <f>Seniori!HA104</f>
        <v>0</v>
      </c>
      <c r="HB253" s="106">
        <f>Seniori!HB104</f>
        <v>0</v>
      </c>
      <c r="HC253" s="106">
        <f>Seniori!HC104</f>
        <v>0</v>
      </c>
      <c r="HD253" s="106">
        <f>Seniori!HD104</f>
        <v>0</v>
      </c>
      <c r="HE253" s="106">
        <f>Seniori!HE104</f>
        <v>0</v>
      </c>
      <c r="HF253" s="106">
        <f>Seniori!HF104</f>
        <v>0</v>
      </c>
      <c r="HG253" s="106">
        <f>Seniori!HG104</f>
        <v>0</v>
      </c>
      <c r="HH253" s="106">
        <f>Seniori!HH104</f>
        <v>0</v>
      </c>
      <c r="HI253" s="106">
        <f>Seniori!HI104</f>
        <v>0</v>
      </c>
      <c r="HJ253" s="106">
        <f>Seniori!HJ104</f>
        <v>0</v>
      </c>
      <c r="HK253" s="106">
        <f>Seniori!HK104</f>
        <v>0</v>
      </c>
      <c r="HL253" s="106">
        <f>Seniori!HL104</f>
        <v>0</v>
      </c>
      <c r="HM253" s="106">
        <f>Seniori!HM104</f>
        <v>0</v>
      </c>
      <c r="HN253" s="106">
        <f>Seniori!HN104</f>
        <v>0</v>
      </c>
      <c r="HO253" s="106">
        <f>Seniori!HO104</f>
        <v>0</v>
      </c>
      <c r="HP253" s="106">
        <f>Seniori!HP104</f>
        <v>0</v>
      </c>
      <c r="HQ253" s="106">
        <f>Seniori!HQ104</f>
        <v>0</v>
      </c>
      <c r="HR253" s="106">
        <f>Seniori!HR104</f>
        <v>0</v>
      </c>
      <c r="HS253" s="106">
        <f>Seniori!HS104</f>
        <v>0</v>
      </c>
      <c r="HT253" s="106">
        <f>Seniori!HT104</f>
        <v>0</v>
      </c>
      <c r="HU253" s="106">
        <f>Seniori!HU104</f>
        <v>0</v>
      </c>
      <c r="HV253" s="106">
        <f>Seniori!HV104</f>
        <v>0</v>
      </c>
      <c r="HW253" s="106">
        <f>Seniori!HW104</f>
        <v>0</v>
      </c>
      <c r="HX253" s="106">
        <f>Seniori!HX104</f>
        <v>0</v>
      </c>
      <c r="HY253" s="106">
        <f>Seniori!HY104</f>
        <v>0</v>
      </c>
      <c r="HZ253" s="106">
        <f>Seniori!HZ104</f>
        <v>0</v>
      </c>
      <c r="IA253" s="106">
        <f>Seniori!IA104</f>
        <v>0</v>
      </c>
      <c r="IB253" s="106">
        <f>Seniori!IB104</f>
        <v>0</v>
      </c>
      <c r="IC253" s="106">
        <f>Seniori!IC104</f>
        <v>0</v>
      </c>
      <c r="ID253" s="106">
        <f>Seniori!ID104</f>
        <v>0</v>
      </c>
      <c r="IE253" s="106">
        <f>Seniori!IE104</f>
        <v>0</v>
      </c>
      <c r="IF253" s="106">
        <f>Seniori!IF104</f>
        <v>0</v>
      </c>
      <c r="IG253" s="106">
        <f>Seniori!IG104</f>
        <v>0</v>
      </c>
      <c r="IH253" s="106">
        <f>Seniori!IH104</f>
        <v>0</v>
      </c>
      <c r="II253" s="106">
        <f>Seniori!II104</f>
        <v>0</v>
      </c>
      <c r="IJ253" s="106">
        <f>Seniori!IJ104</f>
        <v>0</v>
      </c>
      <c r="IK253" s="106">
        <f>Seniori!IK104</f>
        <v>0</v>
      </c>
      <c r="IL253" s="106">
        <f>Seniori!IL104</f>
        <v>0</v>
      </c>
      <c r="IM253" s="106">
        <f>Seniori!IM104</f>
        <v>0</v>
      </c>
      <c r="IN253" s="106">
        <f>Seniori!IN104</f>
        <v>0</v>
      </c>
      <c r="IO253" s="106">
        <f>Seniori!IO104</f>
        <v>0</v>
      </c>
      <c r="IP253" s="106">
        <f>Seniori!IP104</f>
        <v>0</v>
      </c>
      <c r="IQ253" s="106">
        <f>Seniori!IQ104</f>
        <v>0</v>
      </c>
      <c r="IR253" s="106">
        <f>Seniori!IR104</f>
        <v>0</v>
      </c>
      <c r="IS253" s="106">
        <f>Seniori!IS104</f>
        <v>0</v>
      </c>
      <c r="IT253" s="106">
        <f>Seniori!IT104</f>
        <v>0</v>
      </c>
      <c r="IU253" s="106">
        <f>Seniori!IU104</f>
        <v>0</v>
      </c>
      <c r="IV253" s="106">
        <f>Seniori!IV104</f>
        <v>0</v>
      </c>
      <c r="IW253" s="106">
        <f>Seniori!IW104</f>
        <v>0</v>
      </c>
      <c r="IX253" s="106">
        <f>Seniori!IX104</f>
        <v>0</v>
      </c>
      <c r="IY253" s="106">
        <f>Seniori!IY104</f>
        <v>0</v>
      </c>
      <c r="IZ253" s="106">
        <f>Seniori!IZ104</f>
        <v>0</v>
      </c>
      <c r="JA253" s="106">
        <f>Seniori!JA104</f>
        <v>0</v>
      </c>
      <c r="JB253" s="106">
        <f>Seniori!JB104</f>
        <v>0</v>
      </c>
      <c r="JC253" s="106">
        <f>Seniori!JC104</f>
        <v>0</v>
      </c>
      <c r="JD253" s="106">
        <f>Seniori!JD104</f>
        <v>0</v>
      </c>
      <c r="JE253" s="106">
        <f>Seniori!JE104</f>
        <v>0</v>
      </c>
      <c r="JF253" s="106">
        <f>Seniori!JF104</f>
        <v>0</v>
      </c>
      <c r="JG253" s="106">
        <f>Seniori!JG104</f>
        <v>0</v>
      </c>
      <c r="JH253" s="106">
        <f>Seniori!JH104</f>
        <v>0</v>
      </c>
      <c r="JI253" s="106">
        <f>Seniori!JI104</f>
        <v>0</v>
      </c>
      <c r="JJ253" s="106">
        <f>Seniori!JJ104</f>
        <v>0</v>
      </c>
      <c r="JK253" s="106">
        <f>Seniori!JK104</f>
        <v>0</v>
      </c>
      <c r="JL253" s="106">
        <f>Seniori!JL104</f>
        <v>0</v>
      </c>
      <c r="JM253" s="106">
        <f>Seniori!JM104</f>
        <v>0</v>
      </c>
      <c r="JN253" s="106">
        <f>Seniori!JN104</f>
        <v>0</v>
      </c>
      <c r="JO253" s="106">
        <f>Seniori!JO104</f>
        <v>0</v>
      </c>
      <c r="JP253" s="106">
        <f>Seniori!JP104</f>
        <v>0</v>
      </c>
      <c r="JQ253" s="106">
        <f>Seniori!JQ104</f>
        <v>0</v>
      </c>
      <c r="JR253" s="106">
        <f>Seniori!JR104</f>
        <v>0</v>
      </c>
      <c r="JS253" s="106">
        <f>Seniori!JS104</f>
        <v>0</v>
      </c>
      <c r="JT253" s="106">
        <f>Seniori!JT104</f>
        <v>0</v>
      </c>
      <c r="JU253" s="106">
        <f>Seniori!JU104</f>
        <v>0</v>
      </c>
      <c r="JV253" s="106">
        <f>Seniori!JV104</f>
        <v>0</v>
      </c>
      <c r="JW253" s="106">
        <f>Seniori!JW104</f>
        <v>0</v>
      </c>
      <c r="JX253" s="106">
        <f>Seniori!JX104</f>
        <v>0</v>
      </c>
      <c r="JY253" s="106">
        <f>Seniori!JY104</f>
        <v>0</v>
      </c>
      <c r="JZ253" s="106">
        <f>Seniori!JZ104</f>
        <v>0</v>
      </c>
      <c r="KA253" s="106">
        <f>Seniori!KA104</f>
        <v>0</v>
      </c>
      <c r="KB253" s="106">
        <f>Seniori!KB104</f>
        <v>0</v>
      </c>
      <c r="KC253" s="106">
        <f>Seniori!KC104</f>
        <v>0</v>
      </c>
      <c r="KD253" s="106">
        <f>Seniori!KD104</f>
        <v>0</v>
      </c>
      <c r="KE253" s="106">
        <f>Seniori!KE104</f>
        <v>0</v>
      </c>
      <c r="KF253" s="106">
        <f>Seniori!KF104</f>
        <v>0</v>
      </c>
      <c r="KG253" s="106">
        <f>Seniori!KG104</f>
        <v>0</v>
      </c>
      <c r="KH253" s="106">
        <f>Seniori!KH104</f>
        <v>0</v>
      </c>
      <c r="KI253" s="106">
        <f>Seniori!KI104</f>
        <v>0</v>
      </c>
      <c r="KJ253" s="106">
        <f>Seniori!KJ104</f>
        <v>0</v>
      </c>
      <c r="KK253" s="106">
        <f>Seniori!KK104</f>
        <v>0</v>
      </c>
      <c r="KL253" s="106">
        <f>Seniori!KL104</f>
        <v>0</v>
      </c>
      <c r="KM253" s="106">
        <f>Seniori!KM104</f>
        <v>0</v>
      </c>
      <c r="KN253" s="106">
        <f>Seniori!KN104</f>
        <v>0</v>
      </c>
      <c r="KO253" s="106">
        <f>Seniori!KO104</f>
        <v>0</v>
      </c>
      <c r="KP253" s="106">
        <f>Seniori!KP104</f>
        <v>0</v>
      </c>
      <c r="KQ253" s="106">
        <f>Seniori!KQ104</f>
        <v>0</v>
      </c>
      <c r="KR253" s="106">
        <f>Seniori!KR104</f>
        <v>0</v>
      </c>
      <c r="KS253" s="106">
        <f>Seniori!KS104</f>
        <v>0</v>
      </c>
      <c r="KT253" s="106">
        <f>Seniori!KT104</f>
        <v>0</v>
      </c>
      <c r="KU253" s="106">
        <f>Seniori!KU104</f>
        <v>0</v>
      </c>
      <c r="KV253" s="106">
        <f>Seniori!KV104</f>
        <v>0</v>
      </c>
      <c r="KW253" s="106">
        <f>Seniori!KW104</f>
        <v>0</v>
      </c>
      <c r="KX253" s="106">
        <f>Seniori!KX104</f>
        <v>0</v>
      </c>
      <c r="KY253" s="106">
        <f>Seniori!KY104</f>
        <v>0</v>
      </c>
      <c r="KZ253" s="106">
        <f>Seniori!KZ104</f>
        <v>0</v>
      </c>
      <c r="LA253" s="106">
        <f>Seniori!LA104</f>
        <v>0</v>
      </c>
      <c r="LB253" s="106">
        <f>Seniori!LB104</f>
        <v>0</v>
      </c>
      <c r="LC253" s="106">
        <f>Seniori!LC104</f>
        <v>0</v>
      </c>
      <c r="LD253" s="106">
        <f>Seniori!LD104</f>
        <v>0</v>
      </c>
      <c r="LE253" s="106">
        <f>Seniori!LE104</f>
        <v>0</v>
      </c>
      <c r="LF253" s="106">
        <f>Seniori!LF104</f>
        <v>0</v>
      </c>
      <c r="LG253" s="106">
        <f>Seniori!LG104</f>
        <v>0</v>
      </c>
      <c r="LH253" s="106">
        <f>Seniori!LH104</f>
        <v>0</v>
      </c>
      <c r="LI253" s="106">
        <f>Seniori!LI104</f>
        <v>0</v>
      </c>
      <c r="LJ253" s="106">
        <f>Seniori!LJ104</f>
        <v>0</v>
      </c>
      <c r="LK253" s="106">
        <f>Seniori!LK104</f>
        <v>0</v>
      </c>
      <c r="LL253" s="106">
        <f>Seniori!LL104</f>
        <v>0</v>
      </c>
      <c r="LM253" s="106">
        <f>Seniori!LM104</f>
        <v>0</v>
      </c>
      <c r="LN253" s="106">
        <f>Seniori!LN104</f>
        <v>0</v>
      </c>
      <c r="LO253" s="106">
        <f>Seniori!LO104</f>
        <v>0</v>
      </c>
      <c r="LP253" s="106">
        <f>Seniori!LP104</f>
        <v>0</v>
      </c>
      <c r="LQ253" s="106">
        <f>Seniori!LQ104</f>
        <v>0</v>
      </c>
      <c r="LR253" s="106">
        <f>Seniori!LR104</f>
        <v>0</v>
      </c>
      <c r="LS253" s="106">
        <f>Seniori!LS104</f>
        <v>0</v>
      </c>
      <c r="LT253" s="106">
        <f>Seniori!LT104</f>
        <v>0</v>
      </c>
      <c r="LU253" s="106">
        <f>Seniori!LU104</f>
        <v>0</v>
      </c>
      <c r="LV253" s="106">
        <f>Seniori!LV104</f>
        <v>0</v>
      </c>
      <c r="LW253" s="106">
        <f>Seniori!LW104</f>
        <v>0</v>
      </c>
      <c r="LX253" s="106">
        <f>Seniori!LX104</f>
        <v>0</v>
      </c>
      <c r="LY253" s="106">
        <f>Seniori!LY104</f>
        <v>0</v>
      </c>
      <c r="LZ253" s="106">
        <f>Seniori!LZ104</f>
        <v>0</v>
      </c>
      <c r="MA253" s="106" t="str">
        <f>Seniori!MA104</f>
        <v>o</v>
      </c>
      <c r="MB253" s="106">
        <f>Seniori!MB104</f>
        <v>0</v>
      </c>
      <c r="MC253" s="106">
        <f>Seniori!MC104</f>
        <v>0</v>
      </c>
      <c r="MD253" s="106">
        <f>Seniori!MD104</f>
        <v>0</v>
      </c>
      <c r="ME253" s="106">
        <f>Seniori!ME104</f>
        <v>0</v>
      </c>
      <c r="MF253" s="106">
        <f>Seniori!MF104</f>
        <v>0</v>
      </c>
      <c r="MG253" s="106">
        <f>Seniori!MG104</f>
        <v>0</v>
      </c>
      <c r="MH253" s="106">
        <f>Seniori!MH104</f>
        <v>0</v>
      </c>
      <c r="MI253" s="106">
        <f>Seniori!MI104</f>
        <v>0</v>
      </c>
      <c r="MJ253" s="106">
        <f>Seniori!MJ104</f>
        <v>0</v>
      </c>
      <c r="MK253" s="106">
        <f>Seniori!MK104</f>
        <v>0</v>
      </c>
      <c r="ML253" s="106">
        <f>Seniori!ML104</f>
        <v>0</v>
      </c>
      <c r="MM253" s="106">
        <f>Seniori!MM104</f>
        <v>0</v>
      </c>
      <c r="MN253" s="106">
        <f>Seniori!MN104</f>
        <v>0</v>
      </c>
      <c r="MO253" s="106">
        <f>Seniori!MO104</f>
        <v>0</v>
      </c>
      <c r="MP253" s="106">
        <f>Seniori!MP104</f>
        <v>0</v>
      </c>
      <c r="MQ253" s="106">
        <f>Seniori!MQ104</f>
        <v>0</v>
      </c>
      <c r="MR253" s="106">
        <f>Seniori!MR104</f>
        <v>0</v>
      </c>
      <c r="MS253" s="106">
        <f>Seniori!MS104</f>
        <v>0</v>
      </c>
      <c r="MT253" s="106">
        <f>Seniori!MT104</f>
        <v>0</v>
      </c>
      <c r="MU253" s="106">
        <f>Seniori!MU104</f>
        <v>0</v>
      </c>
      <c r="MV253" s="106">
        <f>Seniori!MV104</f>
        <v>0</v>
      </c>
      <c r="MW253" s="106">
        <f>Seniori!MW104</f>
        <v>0</v>
      </c>
      <c r="MX253" s="106">
        <f>Seniori!MX104</f>
        <v>0</v>
      </c>
      <c r="MY253" s="106">
        <f>Seniori!MY104</f>
        <v>0</v>
      </c>
      <c r="MZ253" s="106">
        <f>Seniori!MZ104</f>
        <v>0</v>
      </c>
      <c r="NA253" s="106">
        <f>Seniori!NA104</f>
        <v>0</v>
      </c>
      <c r="NB253" s="106">
        <f>Seniori!NB104</f>
        <v>0</v>
      </c>
      <c r="NC253" s="106">
        <f>Seniori!NC104</f>
        <v>0</v>
      </c>
      <c r="ND253" s="106">
        <f>Seniori!ND104</f>
        <v>0</v>
      </c>
      <c r="NE253" s="106">
        <f>Seniori!NE104</f>
        <v>0</v>
      </c>
      <c r="NF253" s="106">
        <f>Seniori!NF104</f>
        <v>0</v>
      </c>
      <c r="NG253" s="106">
        <f>Seniori!NG104</f>
        <v>0</v>
      </c>
      <c r="NH253" s="106">
        <f>Seniori!NH104</f>
        <v>0</v>
      </c>
      <c r="NI253" s="106">
        <f>Seniori!NI104</f>
        <v>0</v>
      </c>
      <c r="NJ253" s="106">
        <f>Seniori!NJ104</f>
        <v>0</v>
      </c>
      <c r="NK253" s="106">
        <f>Seniori!NK104</f>
        <v>0</v>
      </c>
      <c r="NL253" s="106">
        <f>Seniori!NL104</f>
        <v>0</v>
      </c>
      <c r="NM253" s="106">
        <f>Seniori!NM104</f>
        <v>0</v>
      </c>
      <c r="NN253" s="106">
        <f>Seniori!NN104</f>
        <v>0</v>
      </c>
      <c r="NO253" s="106">
        <f>Seniori!NO104</f>
        <v>0</v>
      </c>
      <c r="NP253" s="106">
        <f>Seniori!NP104</f>
        <v>0</v>
      </c>
      <c r="NQ253" s="106">
        <f>Seniori!NQ104</f>
        <v>0</v>
      </c>
      <c r="NR253" s="106">
        <f>Seniori!NR104</f>
        <v>0</v>
      </c>
      <c r="NS253" s="106">
        <f>Seniori!NS104</f>
        <v>0</v>
      </c>
      <c r="NT253" s="106">
        <f>Seniori!NT104</f>
        <v>0</v>
      </c>
      <c r="NU253" s="106">
        <f>Seniori!NU104</f>
        <v>0</v>
      </c>
      <c r="NV253" s="106">
        <f>Seniori!NV104</f>
        <v>0</v>
      </c>
      <c r="NW253" s="106">
        <f>Seniori!NW104</f>
        <v>0</v>
      </c>
      <c r="NX253" s="106">
        <f>Seniori!NX104</f>
        <v>0</v>
      </c>
      <c r="NY253" s="106">
        <f>Seniori!NY104</f>
        <v>0</v>
      </c>
      <c r="NZ253" s="106">
        <f>Seniori!NZ104</f>
        <v>0</v>
      </c>
      <c r="OA253" s="106">
        <f>Seniori!OA104</f>
        <v>0</v>
      </c>
      <c r="OB253" s="106">
        <f>Seniori!OB104</f>
        <v>0</v>
      </c>
      <c r="OC253" s="106">
        <f>Seniori!OC104</f>
        <v>0</v>
      </c>
      <c r="OD253" s="106">
        <f>Seniori!OD104</f>
        <v>0</v>
      </c>
      <c r="OE253" s="106">
        <f>Seniori!OE104</f>
        <v>0</v>
      </c>
      <c r="OF253" s="106">
        <f>Seniori!OF104</f>
        <v>0</v>
      </c>
      <c r="OG253" s="106">
        <f>Seniori!OG104</f>
        <v>0</v>
      </c>
      <c r="OH253" s="106">
        <f>Seniori!OH104</f>
        <v>0</v>
      </c>
      <c r="OI253" s="106">
        <f>Seniori!OI104</f>
        <v>0</v>
      </c>
      <c r="OJ253" s="106">
        <f>Seniori!OJ104</f>
        <v>0</v>
      </c>
      <c r="OK253" s="106">
        <f>Seniori!OK104</f>
        <v>0</v>
      </c>
      <c r="OL253" s="106">
        <f>Seniori!OL104</f>
        <v>0</v>
      </c>
      <c r="OM253" s="106">
        <f>Seniori!OM104</f>
        <v>0</v>
      </c>
      <c r="ON253" s="106">
        <f>Seniori!ON104</f>
        <v>0</v>
      </c>
      <c r="OO253" s="106">
        <f>Seniori!OO104</f>
        <v>0</v>
      </c>
      <c r="OP253" s="106">
        <f>Seniori!OP104</f>
        <v>0</v>
      </c>
      <c r="OQ253" s="106">
        <f>Seniori!OQ104</f>
        <v>0</v>
      </c>
      <c r="OR253" s="106">
        <f>Seniori!OR104</f>
        <v>0</v>
      </c>
      <c r="OS253" s="106">
        <f>Seniori!OS104</f>
        <v>0</v>
      </c>
      <c r="OT253" s="106">
        <f>Seniori!OT104</f>
        <v>0</v>
      </c>
      <c r="OU253" s="106">
        <f>Seniori!OU104</f>
        <v>0</v>
      </c>
      <c r="OV253" s="106">
        <f>Seniori!OV104</f>
        <v>0</v>
      </c>
      <c r="OW253" s="106">
        <f>Seniori!OW104</f>
        <v>0</v>
      </c>
      <c r="OX253" s="106">
        <f>Seniori!OX104</f>
        <v>0</v>
      </c>
      <c r="OY253" s="106">
        <f>Seniori!OY104</f>
        <v>0</v>
      </c>
      <c r="OZ253" s="106">
        <f>Seniori!OZ104</f>
        <v>0</v>
      </c>
      <c r="PA253" s="106">
        <f>Seniori!PA104</f>
        <v>0</v>
      </c>
      <c r="PB253" s="106">
        <f>Seniori!PB104</f>
        <v>0</v>
      </c>
      <c r="PC253" s="106">
        <f>Seniori!PC104</f>
        <v>0</v>
      </c>
      <c r="PD253" s="106">
        <f>Seniori!PD104</f>
        <v>0</v>
      </c>
      <c r="PE253" s="106">
        <f>Seniori!PE104</f>
        <v>0</v>
      </c>
      <c r="PF253" s="106">
        <f>Seniori!PF104</f>
        <v>0</v>
      </c>
      <c r="PG253" s="106">
        <f>Seniori!PG104</f>
        <v>0</v>
      </c>
      <c r="PH253" s="106">
        <f>Seniori!PH104</f>
        <v>0</v>
      </c>
      <c r="PI253" s="106">
        <f>Seniori!PI104</f>
        <v>0</v>
      </c>
      <c r="PJ253" s="106">
        <f>Seniori!PJ104</f>
        <v>0</v>
      </c>
      <c r="PK253" s="106">
        <f>Seniori!PK104</f>
        <v>0</v>
      </c>
      <c r="PL253" s="106">
        <f>Seniori!PL104</f>
        <v>0</v>
      </c>
      <c r="PM253" s="106">
        <f>Seniori!PM104</f>
        <v>0</v>
      </c>
      <c r="PN253" s="106">
        <f>Seniori!PN104</f>
        <v>0</v>
      </c>
      <c r="PO253" s="106">
        <f>Seniori!PO104</f>
        <v>0</v>
      </c>
      <c r="PP253" s="106">
        <f>Seniori!PP104</f>
        <v>0</v>
      </c>
      <c r="PQ253" s="106">
        <f>Seniori!PQ104</f>
        <v>0</v>
      </c>
      <c r="PR253" s="106">
        <f>Seniori!PR104</f>
        <v>0</v>
      </c>
      <c r="PS253" s="106">
        <f>Seniori!PS104</f>
        <v>0</v>
      </c>
      <c r="PT253" s="106">
        <f>Seniori!PT104</f>
        <v>0</v>
      </c>
      <c r="PU253" s="106">
        <f>Seniori!PU104</f>
        <v>0</v>
      </c>
      <c r="PV253" s="106">
        <f>Seniori!PV104</f>
        <v>0</v>
      </c>
      <c r="PW253" s="106">
        <f>Seniori!PW104</f>
        <v>0</v>
      </c>
      <c r="PX253" s="106">
        <f>Seniori!PX104</f>
        <v>0</v>
      </c>
      <c r="PY253" s="106">
        <f>Seniori!PY104</f>
        <v>0</v>
      </c>
      <c r="PZ253" s="106">
        <f>Seniori!PZ104</f>
        <v>0</v>
      </c>
      <c r="QA253" s="106">
        <f>Seniori!QA104</f>
        <v>0</v>
      </c>
      <c r="QB253" s="106">
        <f>Seniori!QB104</f>
        <v>0</v>
      </c>
      <c r="QC253" s="106">
        <f>Seniori!QC104</f>
        <v>0</v>
      </c>
      <c r="QD253" s="106">
        <f>Seniori!QD104</f>
        <v>0</v>
      </c>
      <c r="QE253" s="106">
        <f>Seniori!QE104</f>
        <v>0</v>
      </c>
      <c r="QF253" s="106">
        <f>Seniori!QF104</f>
        <v>0</v>
      </c>
      <c r="QG253" s="106">
        <f>Seniori!QG104</f>
        <v>0</v>
      </c>
      <c r="QH253" s="106">
        <f>Seniori!QH104</f>
        <v>0</v>
      </c>
      <c r="QI253" s="106">
        <f>Seniori!QI104</f>
        <v>0</v>
      </c>
      <c r="QJ253" s="106">
        <f>Seniori!QJ104</f>
        <v>0</v>
      </c>
      <c r="QK253" s="106">
        <f>Seniori!QK104</f>
        <v>0</v>
      </c>
      <c r="QL253" s="106">
        <f>Seniori!QL104</f>
        <v>0</v>
      </c>
      <c r="QM253" s="106">
        <f>Seniori!QM104</f>
        <v>0</v>
      </c>
      <c r="QN253" s="106">
        <f>Seniori!QN104</f>
        <v>0</v>
      </c>
      <c r="QO253" s="106">
        <f>Seniori!QO104</f>
        <v>0</v>
      </c>
      <c r="QP253" s="106">
        <f>Seniori!QP104</f>
        <v>0</v>
      </c>
      <c r="QQ253" s="106">
        <f>Seniori!QQ104</f>
        <v>0</v>
      </c>
      <c r="QR253" s="106">
        <f>Seniori!QR104</f>
        <v>0</v>
      </c>
      <c r="QS253" s="106">
        <f>Seniori!QS104</f>
        <v>0</v>
      </c>
      <c r="QT253" s="106">
        <f>Seniori!QT104</f>
        <v>0</v>
      </c>
      <c r="QU253" s="106">
        <f>Seniori!QU104</f>
        <v>0</v>
      </c>
      <c r="QV253" s="106">
        <f>Seniori!QV104</f>
        <v>0</v>
      </c>
      <c r="QW253" s="106">
        <f>Seniori!QW104</f>
        <v>0</v>
      </c>
      <c r="QX253" s="106">
        <f>Seniori!QX104</f>
        <v>0</v>
      </c>
      <c r="QY253" s="106">
        <f>Seniori!QY104</f>
        <v>0</v>
      </c>
      <c r="QZ253" s="106">
        <f>Seniori!QZ104</f>
        <v>0</v>
      </c>
      <c r="RA253" s="106">
        <f>Seniori!RA104</f>
        <v>0</v>
      </c>
      <c r="RB253" s="106">
        <f>Seniori!RB104</f>
        <v>0</v>
      </c>
      <c r="RC253" s="106">
        <f>Seniori!RC104</f>
        <v>0</v>
      </c>
      <c r="RD253" s="106">
        <f>Seniori!RD104</f>
        <v>0</v>
      </c>
      <c r="RE253" s="106">
        <f>Seniori!RE104</f>
        <v>0</v>
      </c>
      <c r="RF253" s="106">
        <f>Seniori!RF104</f>
        <v>0</v>
      </c>
      <c r="RG253" s="106">
        <f>Seniori!RG104</f>
        <v>0</v>
      </c>
      <c r="RH253" s="106">
        <f>Seniori!RH104</f>
        <v>0</v>
      </c>
      <c r="RI253" s="106">
        <f>Seniori!RI104</f>
        <v>0</v>
      </c>
      <c r="RJ253" s="106">
        <f>Seniori!RJ104</f>
        <v>0</v>
      </c>
      <c r="RK253" s="106">
        <f>Seniori!RK104</f>
        <v>0</v>
      </c>
      <c r="RL253" s="106">
        <f>Seniori!RL104</f>
        <v>0</v>
      </c>
      <c r="RM253" s="106">
        <f>Seniori!RM104</f>
        <v>0</v>
      </c>
      <c r="RN253" s="106">
        <f>Seniori!RN104</f>
        <v>0</v>
      </c>
      <c r="RO253" s="106">
        <f>Seniori!RO104</f>
        <v>0</v>
      </c>
      <c r="RP253" s="106">
        <f>Seniori!RP104</f>
        <v>0</v>
      </c>
      <c r="RQ253" s="106">
        <f>Seniori!RQ104</f>
        <v>0</v>
      </c>
      <c r="RR253" s="106">
        <f>Seniori!RR104</f>
        <v>0</v>
      </c>
      <c r="RS253" s="106">
        <f>Seniori!RS104</f>
        <v>0</v>
      </c>
      <c r="RT253" s="106">
        <f>Seniori!RT104</f>
        <v>0</v>
      </c>
      <c r="RU253" s="106">
        <f>Seniori!RU104</f>
        <v>0</v>
      </c>
      <c r="RV253" s="106">
        <f>Seniori!RV104</f>
        <v>0</v>
      </c>
      <c r="RW253" s="106">
        <f>Seniori!RW104</f>
        <v>0</v>
      </c>
      <c r="RX253" s="106">
        <f>Seniori!RX104</f>
        <v>0</v>
      </c>
      <c r="RY253" s="106">
        <f>Seniori!RY104</f>
        <v>0</v>
      </c>
      <c r="RZ253" s="106">
        <f>Seniori!RZ104</f>
        <v>0</v>
      </c>
      <c r="SA253" s="106">
        <f>Seniori!SA104</f>
        <v>0</v>
      </c>
      <c r="SB253" s="106">
        <f>Seniori!SB104</f>
        <v>0</v>
      </c>
      <c r="SC253" s="106">
        <f>Seniori!SC104</f>
        <v>0</v>
      </c>
      <c r="SD253" s="106">
        <f>Seniori!SD104</f>
        <v>0</v>
      </c>
      <c r="SE253" s="106">
        <f>Seniori!SE104</f>
        <v>0</v>
      </c>
      <c r="SF253" s="106">
        <f>Seniori!SF104</f>
        <v>0</v>
      </c>
      <c r="SG253" s="106">
        <f>Seniori!SG104</f>
        <v>0</v>
      </c>
      <c r="SH253" s="106">
        <f>Seniori!SH104</f>
        <v>0</v>
      </c>
      <c r="SI253" s="106">
        <f>Seniori!SI104</f>
        <v>0</v>
      </c>
      <c r="SJ253" s="106">
        <f>Seniori!SJ104</f>
        <v>0</v>
      </c>
      <c r="SK253" s="106">
        <f>Seniori!SK104</f>
        <v>0</v>
      </c>
      <c r="SL253" s="106">
        <f>Seniori!SL104</f>
        <v>0</v>
      </c>
      <c r="SM253" s="106">
        <f>Seniori!SM104</f>
        <v>0</v>
      </c>
      <c r="SN253" s="106">
        <f>Seniori!SN104</f>
        <v>0</v>
      </c>
      <c r="SO253" s="106">
        <f>Seniori!SO104</f>
        <v>0</v>
      </c>
      <c r="SP253" s="106">
        <f>Seniori!SP104</f>
        <v>0</v>
      </c>
      <c r="SQ253" s="106">
        <f>Seniori!SQ104</f>
        <v>0</v>
      </c>
      <c r="SR253" s="106">
        <f>Seniori!SR104</f>
        <v>0</v>
      </c>
      <c r="SS253" s="106">
        <f>Seniori!SS104</f>
        <v>0</v>
      </c>
      <c r="ST253" s="106">
        <f>Seniori!ST104</f>
        <v>0</v>
      </c>
      <c r="SU253" s="106">
        <f>Seniori!SU104</f>
        <v>0</v>
      </c>
      <c r="SV253" s="106">
        <f>Seniori!SV104</f>
        <v>0</v>
      </c>
      <c r="SW253" s="106">
        <f>Seniori!SW104</f>
        <v>0</v>
      </c>
      <c r="SX253" s="106">
        <f>Seniori!SX104</f>
        <v>0</v>
      </c>
      <c r="SY253" s="106">
        <f>Seniori!SY104</f>
        <v>0</v>
      </c>
      <c r="SZ253" s="106">
        <f>Seniori!SZ104</f>
        <v>0</v>
      </c>
      <c r="TA253" s="106">
        <f>Seniori!TA104</f>
        <v>0</v>
      </c>
      <c r="TB253" s="106">
        <f>Seniori!TB104</f>
        <v>0</v>
      </c>
    </row>
    <row r="254" spans="1:522" s="1" customFormat="1" ht="19.5" customHeight="1" x14ac:dyDescent="0.25">
      <c r="A254" s="12"/>
      <c r="B254" s="11" t="s">
        <v>412</v>
      </c>
      <c r="C254" s="1">
        <v>11871</v>
      </c>
      <c r="E254" s="63" t="s">
        <v>411</v>
      </c>
      <c r="F254" s="1">
        <v>9561</v>
      </c>
      <c r="G254" s="9" t="s">
        <v>95</v>
      </c>
      <c r="H254" s="4" t="s">
        <v>413</v>
      </c>
      <c r="I254" s="1">
        <f t="shared" si="30"/>
        <v>0</v>
      </c>
      <c r="J254" s="12">
        <f>Tabuľka3[[#This Row],[Stĺpec9]]</f>
        <v>0</v>
      </c>
      <c r="K254" s="106">
        <f>Juniori!K58</f>
        <v>0</v>
      </c>
      <c r="L254" s="106">
        <f>Juniori!L58</f>
        <v>0</v>
      </c>
      <c r="M254" s="106">
        <f>Juniori!M58</f>
        <v>0</v>
      </c>
      <c r="N254" s="106">
        <f>Juniori!N58</f>
        <v>0</v>
      </c>
      <c r="O254" s="106">
        <f>Juniori!O58</f>
        <v>0</v>
      </c>
      <c r="P254" s="106">
        <f>Juniori!P58</f>
        <v>0</v>
      </c>
      <c r="Q254" s="106">
        <f>Juniori!Q58</f>
        <v>0</v>
      </c>
      <c r="R254" s="106">
        <f>Juniori!R58</f>
        <v>0</v>
      </c>
      <c r="S254" s="106">
        <f>Juniori!S58</f>
        <v>0</v>
      </c>
      <c r="T254" s="106">
        <f>Juniori!T58</f>
        <v>0</v>
      </c>
      <c r="U254" s="106">
        <f>Juniori!U58</f>
        <v>0</v>
      </c>
      <c r="V254" s="106">
        <f>Juniori!V58</f>
        <v>0</v>
      </c>
      <c r="W254" s="106">
        <f>Juniori!W58</f>
        <v>0</v>
      </c>
      <c r="X254" s="106">
        <f>Juniori!X58</f>
        <v>0</v>
      </c>
      <c r="Y254" s="106">
        <f>Juniori!Y58</f>
        <v>0</v>
      </c>
      <c r="Z254" s="106">
        <f>Juniori!Z58</f>
        <v>0</v>
      </c>
      <c r="AA254" s="106">
        <f>Juniori!AA58</f>
        <v>0</v>
      </c>
      <c r="AB254" s="106">
        <f>Juniori!AB58</f>
        <v>0</v>
      </c>
      <c r="AC254" s="106">
        <f>Juniori!AC58</f>
        <v>0</v>
      </c>
      <c r="AD254" s="106">
        <f>Juniori!AD58</f>
        <v>0</v>
      </c>
      <c r="AE254" s="106">
        <f>Juniori!AE58</f>
        <v>0</v>
      </c>
      <c r="AF254" s="106">
        <f>Juniori!AF58</f>
        <v>0</v>
      </c>
      <c r="AG254" s="106">
        <f>Juniori!AG58</f>
        <v>0</v>
      </c>
      <c r="AH254" s="106">
        <f>Juniori!AH58</f>
        <v>0</v>
      </c>
      <c r="AI254" s="106">
        <f>Juniori!AI58</f>
        <v>0</v>
      </c>
      <c r="AJ254" s="106">
        <f>Juniori!AJ58</f>
        <v>0</v>
      </c>
      <c r="AK254" s="106">
        <f>Juniori!AK58</f>
        <v>0</v>
      </c>
      <c r="AL254" s="106">
        <f>Juniori!AL58</f>
        <v>0</v>
      </c>
      <c r="AM254" s="106">
        <f>Juniori!AM58</f>
        <v>0</v>
      </c>
      <c r="AN254" s="106">
        <f>Juniori!AN58</f>
        <v>0</v>
      </c>
      <c r="AO254" s="106">
        <f>Juniori!AO58</f>
        <v>0</v>
      </c>
      <c r="AP254" s="106">
        <f>Juniori!AP58</f>
        <v>0</v>
      </c>
      <c r="AQ254" s="106">
        <f>Juniori!AQ58</f>
        <v>0</v>
      </c>
      <c r="AR254" s="106">
        <f>Juniori!AR58</f>
        <v>0</v>
      </c>
      <c r="AS254" s="106">
        <f>Juniori!AS58</f>
        <v>0</v>
      </c>
      <c r="AT254" s="106">
        <f>Juniori!AT58</f>
        <v>0</v>
      </c>
      <c r="AU254" s="106">
        <f>Juniori!AU58</f>
        <v>0</v>
      </c>
      <c r="AV254" s="106">
        <f>Juniori!AV58</f>
        <v>0</v>
      </c>
      <c r="AW254" s="106">
        <f>Juniori!AW58</f>
        <v>0</v>
      </c>
      <c r="AX254" s="106">
        <f>Juniori!AX58</f>
        <v>0</v>
      </c>
      <c r="AY254" s="106">
        <f>Juniori!AY58</f>
        <v>0</v>
      </c>
      <c r="AZ254" s="106">
        <f>Juniori!AZ58</f>
        <v>0</v>
      </c>
      <c r="BA254" s="106">
        <f>Juniori!BA58</f>
        <v>0</v>
      </c>
      <c r="BB254" s="106">
        <f>Juniori!BB58</f>
        <v>0</v>
      </c>
      <c r="BC254" s="106">
        <f>Juniori!BC58</f>
        <v>0</v>
      </c>
      <c r="BD254" s="106">
        <f>Juniori!BD58</f>
        <v>0</v>
      </c>
      <c r="BE254" s="106">
        <f>Juniori!BE58</f>
        <v>0</v>
      </c>
      <c r="BF254" s="106">
        <f>Juniori!BF58</f>
        <v>0</v>
      </c>
      <c r="BG254" s="106">
        <f>Juniori!BG58</f>
        <v>0</v>
      </c>
      <c r="BH254" s="106">
        <f>Juniori!BH58</f>
        <v>0</v>
      </c>
      <c r="BI254" s="106">
        <f>Juniori!BI58</f>
        <v>0</v>
      </c>
      <c r="BJ254" s="106">
        <f>Juniori!BJ58</f>
        <v>0</v>
      </c>
      <c r="BK254" s="106">
        <f>Juniori!BK58</f>
        <v>0</v>
      </c>
      <c r="BL254" s="106">
        <f>Juniori!BL58</f>
        <v>0</v>
      </c>
      <c r="BM254" s="106">
        <f>Juniori!BM58</f>
        <v>0</v>
      </c>
      <c r="BN254" s="106">
        <f>Juniori!BN58</f>
        <v>0</v>
      </c>
      <c r="BO254" s="106">
        <f>Juniori!BO58</f>
        <v>0</v>
      </c>
      <c r="BP254" s="106">
        <f>Juniori!BP58</f>
        <v>0</v>
      </c>
      <c r="BQ254" s="106">
        <f>Juniori!BQ58</f>
        <v>0</v>
      </c>
      <c r="BR254" s="106">
        <f>Juniori!BR58</f>
        <v>0</v>
      </c>
      <c r="BS254" s="106">
        <f>Juniori!BS58</f>
        <v>0</v>
      </c>
      <c r="BT254" s="106">
        <f>Juniori!BT58</f>
        <v>0</v>
      </c>
      <c r="BU254" s="106">
        <f>Juniori!BU58</f>
        <v>0</v>
      </c>
      <c r="BV254" s="106">
        <f>Juniori!BV58</f>
        <v>0</v>
      </c>
      <c r="BW254" s="106">
        <f>Juniori!BW58</f>
        <v>0</v>
      </c>
      <c r="BX254" s="106">
        <f>Juniori!BX58</f>
        <v>0</v>
      </c>
      <c r="BY254" s="106">
        <f>Juniori!BY58</f>
        <v>0</v>
      </c>
      <c r="BZ254" s="106">
        <f>Juniori!BZ58</f>
        <v>0</v>
      </c>
      <c r="CA254" s="106">
        <f>Juniori!CA58</f>
        <v>0</v>
      </c>
      <c r="CB254" s="106">
        <f>Juniori!CB58</f>
        <v>0</v>
      </c>
      <c r="CC254" s="106">
        <f>Juniori!CC58</f>
        <v>0</v>
      </c>
      <c r="CD254" s="106">
        <f>Juniori!CD58</f>
        <v>0</v>
      </c>
      <c r="CE254" s="106">
        <f>Juniori!CE58</f>
        <v>0</v>
      </c>
      <c r="CF254" s="106">
        <f>Juniori!CF58</f>
        <v>0</v>
      </c>
      <c r="CG254" s="106">
        <f>Juniori!CG58</f>
        <v>0</v>
      </c>
      <c r="CH254" s="106">
        <f>Juniori!CH58</f>
        <v>0</v>
      </c>
      <c r="CI254" s="106">
        <f>Juniori!CI58</f>
        <v>0</v>
      </c>
      <c r="CJ254" s="106">
        <f>Juniori!CJ58</f>
        <v>0</v>
      </c>
      <c r="CK254" s="106">
        <f>Juniori!CK58</f>
        <v>0</v>
      </c>
      <c r="CL254" s="106">
        <f>Juniori!CL58</f>
        <v>0</v>
      </c>
      <c r="CM254" s="106">
        <f>Juniori!CM58</f>
        <v>0</v>
      </c>
      <c r="CN254" s="106">
        <f>Juniori!CN58</f>
        <v>0</v>
      </c>
      <c r="CO254" s="106">
        <f>Juniori!CO58</f>
        <v>0</v>
      </c>
      <c r="CP254" s="106">
        <f>Juniori!CP58</f>
        <v>0</v>
      </c>
      <c r="CQ254" s="106">
        <f>Juniori!CQ58</f>
        <v>0</v>
      </c>
      <c r="CR254" s="106">
        <f>Juniori!CR58</f>
        <v>0</v>
      </c>
      <c r="CS254" s="106">
        <f>Juniori!CS58</f>
        <v>0</v>
      </c>
      <c r="CT254" s="106">
        <f>Juniori!CT58</f>
        <v>0</v>
      </c>
      <c r="CU254" s="106">
        <f>Juniori!CU58</f>
        <v>0</v>
      </c>
      <c r="CV254" s="106">
        <f>Juniori!CV58</f>
        <v>0</v>
      </c>
      <c r="CW254" s="106">
        <f>Juniori!CW58</f>
        <v>0</v>
      </c>
      <c r="CX254" s="106">
        <f>Juniori!CX58</f>
        <v>0</v>
      </c>
      <c r="CY254" s="106">
        <f>Juniori!CY58</f>
        <v>0</v>
      </c>
      <c r="CZ254" s="106">
        <f>Juniori!CZ58</f>
        <v>0</v>
      </c>
      <c r="DA254" s="106">
        <f>Juniori!DA58</f>
        <v>0</v>
      </c>
      <c r="DB254" s="106">
        <f>Juniori!DB58</f>
        <v>0</v>
      </c>
      <c r="DC254" s="106">
        <f>Juniori!DC58</f>
        <v>0</v>
      </c>
      <c r="DD254" s="106">
        <f>Juniori!DD58</f>
        <v>0</v>
      </c>
      <c r="DE254" s="106">
        <f>Juniori!DE58</f>
        <v>0</v>
      </c>
      <c r="DF254" s="106">
        <f>Juniori!DF58</f>
        <v>0</v>
      </c>
      <c r="DG254" s="106">
        <f>Juniori!DG58</f>
        <v>0</v>
      </c>
      <c r="DH254" s="106">
        <f>Juniori!DH58</f>
        <v>0</v>
      </c>
      <c r="DI254" s="106">
        <f>Juniori!DI58</f>
        <v>0</v>
      </c>
      <c r="DJ254" s="106">
        <f>Juniori!DJ58</f>
        <v>0</v>
      </c>
      <c r="DK254" s="106">
        <f>Juniori!DK58</f>
        <v>0</v>
      </c>
      <c r="DL254" s="106">
        <f>Juniori!DL58</f>
        <v>0</v>
      </c>
      <c r="DM254" s="106">
        <f>Juniori!DM58</f>
        <v>0</v>
      </c>
      <c r="DN254" s="106">
        <f>Juniori!DN58</f>
        <v>0</v>
      </c>
      <c r="DO254" s="106">
        <f>Juniori!DO58</f>
        <v>0</v>
      </c>
      <c r="DP254" s="106">
        <f>Juniori!DP58</f>
        <v>0</v>
      </c>
      <c r="DQ254" s="106">
        <f>Juniori!DQ58</f>
        <v>0</v>
      </c>
      <c r="DR254" s="106">
        <f>Juniori!DR58</f>
        <v>0</v>
      </c>
      <c r="DS254" s="106">
        <f>Juniori!DS58</f>
        <v>0</v>
      </c>
      <c r="DT254" s="106">
        <f>Juniori!DT58</f>
        <v>0</v>
      </c>
      <c r="DU254" s="106">
        <f>Juniori!DU58</f>
        <v>0</v>
      </c>
      <c r="DV254" s="106">
        <f>Juniori!DV58</f>
        <v>0</v>
      </c>
      <c r="DW254" s="106">
        <f>Juniori!DW58</f>
        <v>0</v>
      </c>
      <c r="DX254" s="106">
        <f>Juniori!DX58</f>
        <v>0</v>
      </c>
      <c r="DY254" s="106">
        <f>Juniori!DY58</f>
        <v>0</v>
      </c>
      <c r="DZ254" s="106">
        <f>Juniori!DZ58</f>
        <v>0</v>
      </c>
      <c r="EA254" s="106">
        <f>Juniori!EA58</f>
        <v>0</v>
      </c>
      <c r="EB254" s="106">
        <f>Juniori!EB58</f>
        <v>0</v>
      </c>
      <c r="EC254" s="106">
        <f>Juniori!EC58</f>
        <v>0</v>
      </c>
      <c r="ED254" s="106">
        <f>Juniori!ED58</f>
        <v>0</v>
      </c>
      <c r="EE254" s="106">
        <f>Juniori!EE58</f>
        <v>0</v>
      </c>
      <c r="EF254" s="106">
        <f>Juniori!EF58</f>
        <v>0</v>
      </c>
      <c r="EG254" s="106">
        <f>Juniori!EG58</f>
        <v>0</v>
      </c>
      <c r="EH254" s="106">
        <f>Juniori!EH58</f>
        <v>0</v>
      </c>
      <c r="EI254" s="106">
        <f>Juniori!EI58</f>
        <v>0</v>
      </c>
      <c r="EJ254" s="106">
        <f>Juniori!EJ58</f>
        <v>0</v>
      </c>
      <c r="EK254" s="106">
        <f>Juniori!EK58</f>
        <v>0</v>
      </c>
      <c r="EL254" s="106">
        <f>Juniori!EL58</f>
        <v>0</v>
      </c>
      <c r="EM254" s="106">
        <f>Juniori!EM58</f>
        <v>0</v>
      </c>
      <c r="EN254" s="106">
        <f>Juniori!EN58</f>
        <v>0</v>
      </c>
      <c r="EO254" s="106">
        <f>Juniori!EO58</f>
        <v>0</v>
      </c>
      <c r="EP254" s="106">
        <f>Juniori!EP58</f>
        <v>0</v>
      </c>
      <c r="EQ254" s="106">
        <f>Juniori!EQ58</f>
        <v>0</v>
      </c>
      <c r="ER254" s="106">
        <f>Juniori!ER58</f>
        <v>0</v>
      </c>
      <c r="ES254" s="106" t="str">
        <f>Juniori!ES58</f>
        <v>o</v>
      </c>
      <c r="ET254" s="106" t="str">
        <f>Juniori!ET58</f>
        <v>o</v>
      </c>
      <c r="EU254" s="106">
        <f>Juniori!EU58</f>
        <v>0</v>
      </c>
      <c r="EV254" s="106">
        <f>Juniori!EV58</f>
        <v>0</v>
      </c>
      <c r="EW254" s="106">
        <f>Juniori!EW58</f>
        <v>0</v>
      </c>
      <c r="EX254" s="106">
        <f>Juniori!EX58</f>
        <v>0</v>
      </c>
      <c r="EY254" s="106">
        <f>Juniori!EY58</f>
        <v>0</v>
      </c>
      <c r="EZ254" s="106">
        <f>Juniori!EZ58</f>
        <v>0</v>
      </c>
      <c r="FA254" s="106">
        <f>Juniori!FA58</f>
        <v>0</v>
      </c>
      <c r="FB254" s="106">
        <f>Juniori!FB58</f>
        <v>0</v>
      </c>
      <c r="FC254" s="106">
        <f>Juniori!FC58</f>
        <v>0</v>
      </c>
      <c r="FD254" s="106">
        <f>Juniori!FD58</f>
        <v>0</v>
      </c>
      <c r="FE254" s="106">
        <f>Juniori!FE58</f>
        <v>0</v>
      </c>
      <c r="FF254" s="106">
        <f>Juniori!FF58</f>
        <v>0</v>
      </c>
      <c r="FG254" s="106">
        <f>Juniori!FG58</f>
        <v>0</v>
      </c>
      <c r="FH254" s="106">
        <f>Juniori!FH58</f>
        <v>0</v>
      </c>
      <c r="FI254" s="106">
        <f>Juniori!FI58</f>
        <v>0</v>
      </c>
      <c r="FJ254" s="106">
        <f>Juniori!FJ58</f>
        <v>0</v>
      </c>
      <c r="FK254" s="106">
        <f>Juniori!FK58</f>
        <v>0</v>
      </c>
      <c r="FL254" s="106">
        <f>Juniori!FL58</f>
        <v>0</v>
      </c>
      <c r="FM254" s="106">
        <f>Juniori!FM58</f>
        <v>0</v>
      </c>
      <c r="FN254" s="106">
        <f>Juniori!FN58</f>
        <v>0</v>
      </c>
      <c r="FO254" s="106">
        <f>Juniori!FO58</f>
        <v>0</v>
      </c>
      <c r="FP254" s="106">
        <f>Juniori!FP58</f>
        <v>0</v>
      </c>
      <c r="FQ254" s="106">
        <f>Juniori!FQ58</f>
        <v>0</v>
      </c>
      <c r="FR254" s="106">
        <f>Juniori!FR58</f>
        <v>0</v>
      </c>
      <c r="FS254" s="106">
        <f>Juniori!FS58</f>
        <v>0</v>
      </c>
      <c r="FT254" s="106">
        <f>Juniori!FT58</f>
        <v>0</v>
      </c>
      <c r="FU254" s="106">
        <f>Juniori!FU58</f>
        <v>0</v>
      </c>
      <c r="FV254" s="106">
        <f>Juniori!FV58</f>
        <v>0</v>
      </c>
      <c r="FW254" s="106">
        <f>Juniori!FW58</f>
        <v>0</v>
      </c>
      <c r="FX254" s="106">
        <f>Juniori!FX58</f>
        <v>0</v>
      </c>
      <c r="FY254" s="106">
        <f>Juniori!FY58</f>
        <v>0</v>
      </c>
      <c r="FZ254" s="106">
        <f>Juniori!FZ58</f>
        <v>0</v>
      </c>
      <c r="GA254" s="106">
        <f>Juniori!GA58</f>
        <v>0</v>
      </c>
      <c r="GB254" s="106">
        <f>Juniori!GB58</f>
        <v>0</v>
      </c>
      <c r="GC254" s="106">
        <f>Juniori!GC58</f>
        <v>0</v>
      </c>
      <c r="GD254" s="106">
        <f>Juniori!GD58</f>
        <v>0</v>
      </c>
      <c r="GE254" s="106">
        <f>Juniori!GE58</f>
        <v>0</v>
      </c>
      <c r="GF254" s="106">
        <f>Juniori!GF58</f>
        <v>0</v>
      </c>
      <c r="GG254" s="106">
        <f>Juniori!GG58</f>
        <v>0</v>
      </c>
      <c r="GH254" s="106">
        <f>Juniori!GH58</f>
        <v>0</v>
      </c>
      <c r="GI254" s="106">
        <f>Juniori!GI58</f>
        <v>0</v>
      </c>
      <c r="GJ254" s="106">
        <f>Juniori!GJ58</f>
        <v>0</v>
      </c>
      <c r="GK254" s="106">
        <f>Juniori!GK58</f>
        <v>0</v>
      </c>
      <c r="GL254" s="106">
        <f>Juniori!GL58</f>
        <v>0</v>
      </c>
      <c r="GM254" s="106">
        <f>Juniori!GM58</f>
        <v>0</v>
      </c>
      <c r="GN254" s="106">
        <f>Juniori!GN58</f>
        <v>0</v>
      </c>
      <c r="GO254" s="106">
        <f>Juniori!GO58</f>
        <v>0</v>
      </c>
      <c r="GP254" s="106">
        <f>Juniori!GP58</f>
        <v>0</v>
      </c>
      <c r="GQ254" s="106">
        <f>Juniori!GQ58</f>
        <v>0</v>
      </c>
      <c r="GR254" s="106">
        <f>Juniori!GR58</f>
        <v>0</v>
      </c>
      <c r="GS254" s="106">
        <f>Juniori!GS58</f>
        <v>0</v>
      </c>
      <c r="GT254" s="106">
        <f>Juniori!GT58</f>
        <v>0</v>
      </c>
      <c r="GU254" s="106">
        <f>Juniori!GU58</f>
        <v>0</v>
      </c>
      <c r="GV254" s="106">
        <f>Juniori!GV58</f>
        <v>0</v>
      </c>
      <c r="GW254" s="106">
        <f>Juniori!GW58</f>
        <v>0</v>
      </c>
      <c r="GX254" s="106">
        <f>Juniori!GX58</f>
        <v>0</v>
      </c>
      <c r="GY254" s="106">
        <f>Juniori!GY58</f>
        <v>0</v>
      </c>
      <c r="GZ254" s="106">
        <f>Juniori!GZ58</f>
        <v>0</v>
      </c>
      <c r="HA254" s="106">
        <f>Juniori!HA58</f>
        <v>0</v>
      </c>
      <c r="HB254" s="106">
        <f>Juniori!HB58</f>
        <v>0</v>
      </c>
      <c r="HC254" s="106">
        <f>Juniori!HC58</f>
        <v>0</v>
      </c>
      <c r="HD254" s="106">
        <f>Juniori!HD58</f>
        <v>0</v>
      </c>
      <c r="HE254" s="106">
        <f>Juniori!HE58</f>
        <v>0</v>
      </c>
      <c r="HF254" s="106">
        <f>Juniori!HF58</f>
        <v>0</v>
      </c>
      <c r="HG254" s="106">
        <f>Juniori!HG58</f>
        <v>0</v>
      </c>
      <c r="HH254" s="106">
        <f>Juniori!HH58</f>
        <v>0</v>
      </c>
      <c r="HI254" s="106">
        <f>Juniori!HI58</f>
        <v>0</v>
      </c>
      <c r="HJ254" s="106">
        <f>Juniori!HJ58</f>
        <v>0</v>
      </c>
      <c r="HK254" s="106">
        <f>Juniori!HK58</f>
        <v>0</v>
      </c>
      <c r="HL254" s="106">
        <f>Juniori!HL58</f>
        <v>0</v>
      </c>
      <c r="HM254" s="106">
        <f>Juniori!HM58</f>
        <v>0</v>
      </c>
      <c r="HN254" s="106">
        <f>Juniori!HN58</f>
        <v>0</v>
      </c>
      <c r="HO254" s="106">
        <f>Juniori!HO58</f>
        <v>0</v>
      </c>
      <c r="HP254" s="106">
        <f>Juniori!HP58</f>
        <v>0</v>
      </c>
      <c r="HQ254" s="106">
        <f>Juniori!HQ58</f>
        <v>0</v>
      </c>
      <c r="HR254" s="106">
        <f>Juniori!HR58</f>
        <v>0</v>
      </c>
      <c r="HS254" s="106">
        <f>Juniori!HS58</f>
        <v>0</v>
      </c>
      <c r="HT254" s="106">
        <f>Juniori!HT58</f>
        <v>0</v>
      </c>
      <c r="HU254" s="106">
        <f>Juniori!HU58</f>
        <v>0</v>
      </c>
      <c r="HV254" s="106">
        <f>Juniori!HV58</f>
        <v>0</v>
      </c>
      <c r="HW254" s="106">
        <f>Juniori!HW58</f>
        <v>0</v>
      </c>
      <c r="HX254" s="106">
        <f>Juniori!HX58</f>
        <v>0</v>
      </c>
      <c r="HY254" s="106">
        <f>Juniori!HY58</f>
        <v>0</v>
      </c>
      <c r="HZ254" s="106">
        <f>Juniori!HZ58</f>
        <v>0</v>
      </c>
      <c r="IA254" s="106">
        <f>Juniori!IA58</f>
        <v>0</v>
      </c>
      <c r="IB254" s="106">
        <f>Juniori!IB58</f>
        <v>0</v>
      </c>
      <c r="IC254" s="106">
        <f>Juniori!IC58</f>
        <v>0</v>
      </c>
      <c r="ID254" s="106">
        <f>Juniori!ID58</f>
        <v>0</v>
      </c>
      <c r="IE254" s="106">
        <f>Juniori!IE58</f>
        <v>0</v>
      </c>
      <c r="IF254" s="106">
        <f>Juniori!IF58</f>
        <v>0</v>
      </c>
      <c r="IG254" s="106">
        <f>Juniori!IG58</f>
        <v>0</v>
      </c>
      <c r="IH254" s="106">
        <f>Juniori!IH58</f>
        <v>0</v>
      </c>
      <c r="II254" s="106">
        <f>Juniori!II58</f>
        <v>0</v>
      </c>
      <c r="IJ254" s="106">
        <f>Juniori!IJ58</f>
        <v>0</v>
      </c>
      <c r="IK254" s="106">
        <f>Juniori!IK58</f>
        <v>0</v>
      </c>
      <c r="IL254" s="106">
        <f>Juniori!IL58</f>
        <v>0</v>
      </c>
      <c r="IM254" s="106">
        <f>Juniori!IM58</f>
        <v>0</v>
      </c>
      <c r="IN254" s="106">
        <f>Juniori!IN58</f>
        <v>0</v>
      </c>
      <c r="IO254" s="106">
        <f>Juniori!IO58</f>
        <v>0</v>
      </c>
      <c r="IP254" s="106">
        <f>Juniori!IP58</f>
        <v>0</v>
      </c>
      <c r="IQ254" s="106">
        <f>Juniori!IQ58</f>
        <v>0</v>
      </c>
      <c r="IR254" s="106">
        <f>Juniori!IR58</f>
        <v>0</v>
      </c>
      <c r="IS254" s="106">
        <f>Juniori!IS58</f>
        <v>0</v>
      </c>
      <c r="IT254" s="106">
        <f>Juniori!IT58</f>
        <v>0</v>
      </c>
      <c r="IU254" s="106">
        <f>Juniori!IU58</f>
        <v>0</v>
      </c>
      <c r="IV254" s="106">
        <f>Juniori!IV58</f>
        <v>0</v>
      </c>
      <c r="IW254" s="106">
        <f>Juniori!IW58</f>
        <v>0</v>
      </c>
      <c r="IX254" s="106">
        <f>Juniori!IX58</f>
        <v>0</v>
      </c>
      <c r="IY254" s="106">
        <f>Juniori!IY58</f>
        <v>0</v>
      </c>
      <c r="IZ254" s="106">
        <f>Juniori!IZ58</f>
        <v>0</v>
      </c>
      <c r="JA254" s="106">
        <f>Juniori!JA58</f>
        <v>0</v>
      </c>
      <c r="JB254" s="106">
        <f>Juniori!JB58</f>
        <v>0</v>
      </c>
      <c r="JC254" s="106">
        <f>Juniori!JC58</f>
        <v>0</v>
      </c>
      <c r="JD254" s="106">
        <f>Juniori!JD58</f>
        <v>0</v>
      </c>
      <c r="JE254" s="106">
        <f>Juniori!JE58</f>
        <v>0</v>
      </c>
      <c r="JF254" s="106">
        <f>Juniori!JF58</f>
        <v>0</v>
      </c>
      <c r="JG254" s="106">
        <f>Juniori!JG58</f>
        <v>0</v>
      </c>
      <c r="JH254" s="106">
        <f>Juniori!JH58</f>
        <v>0</v>
      </c>
      <c r="JI254" s="106">
        <f>Juniori!JI58</f>
        <v>0</v>
      </c>
      <c r="JJ254" s="106">
        <f>Juniori!JJ58</f>
        <v>0</v>
      </c>
      <c r="JK254" s="106">
        <f>Juniori!JK58</f>
        <v>0</v>
      </c>
      <c r="JL254" s="106">
        <f>Juniori!JL58</f>
        <v>0</v>
      </c>
      <c r="JM254" s="106">
        <f>Juniori!JM58</f>
        <v>0</v>
      </c>
      <c r="JN254" s="106">
        <f>Juniori!JN58</f>
        <v>0</v>
      </c>
      <c r="JO254" s="106">
        <f>Juniori!JO58</f>
        <v>0</v>
      </c>
      <c r="JP254" s="106">
        <f>Juniori!JP58</f>
        <v>0</v>
      </c>
      <c r="JQ254" s="106">
        <f>Juniori!JQ58</f>
        <v>0</v>
      </c>
      <c r="JR254" s="106">
        <f>Juniori!JR58</f>
        <v>0</v>
      </c>
      <c r="JS254" s="106">
        <f>Juniori!JS58</f>
        <v>0</v>
      </c>
      <c r="JT254" s="106">
        <f>Juniori!JT58</f>
        <v>0</v>
      </c>
      <c r="JU254" s="106">
        <f>Juniori!JU58</f>
        <v>0</v>
      </c>
      <c r="JV254" s="106">
        <f>Juniori!JV58</f>
        <v>0</v>
      </c>
      <c r="JW254" s="106">
        <f>Juniori!JW58</f>
        <v>0</v>
      </c>
      <c r="JX254" s="106">
        <f>Juniori!JX58</f>
        <v>0</v>
      </c>
      <c r="JY254" s="106">
        <f>Juniori!JY58</f>
        <v>0</v>
      </c>
      <c r="JZ254" s="106">
        <f>Juniori!JZ58</f>
        <v>0</v>
      </c>
      <c r="KA254" s="106">
        <f>Juniori!KA58</f>
        <v>0</v>
      </c>
      <c r="KB254" s="106">
        <f>Juniori!KB58</f>
        <v>0</v>
      </c>
      <c r="KC254" s="106">
        <f>Juniori!KC58</f>
        <v>0</v>
      </c>
      <c r="KD254" s="106">
        <f>Juniori!KD58</f>
        <v>0</v>
      </c>
      <c r="KE254" s="106">
        <f>Juniori!KE58</f>
        <v>0</v>
      </c>
      <c r="KF254" s="106">
        <f>Juniori!KF58</f>
        <v>0</v>
      </c>
      <c r="KG254" s="106">
        <f>Juniori!KG58</f>
        <v>0</v>
      </c>
      <c r="KH254" s="106">
        <f>Juniori!KH58</f>
        <v>0</v>
      </c>
      <c r="KI254" s="106">
        <f>Juniori!KI58</f>
        <v>0</v>
      </c>
      <c r="KJ254" s="106">
        <f>Juniori!KJ58</f>
        <v>0</v>
      </c>
      <c r="KK254" s="106">
        <f>Juniori!KK58</f>
        <v>0</v>
      </c>
      <c r="KL254" s="106">
        <f>Juniori!KL58</f>
        <v>0</v>
      </c>
      <c r="KM254" s="106">
        <f>Juniori!KM58</f>
        <v>0</v>
      </c>
      <c r="KN254" s="106">
        <f>Juniori!KN58</f>
        <v>0</v>
      </c>
      <c r="KO254" s="106">
        <f>Juniori!KO58</f>
        <v>0</v>
      </c>
      <c r="KP254" s="106">
        <f>Juniori!KP58</f>
        <v>0</v>
      </c>
      <c r="KQ254" s="106">
        <f>Juniori!KQ58</f>
        <v>0</v>
      </c>
      <c r="KR254" s="106">
        <f>Juniori!KR58</f>
        <v>0</v>
      </c>
      <c r="KS254" s="106">
        <f>Juniori!KS58</f>
        <v>0</v>
      </c>
      <c r="KT254" s="106">
        <f>Juniori!KT58</f>
        <v>0</v>
      </c>
      <c r="KU254" s="106">
        <f>Juniori!KU58</f>
        <v>0</v>
      </c>
      <c r="KV254" s="106">
        <f>Juniori!KV58</f>
        <v>0</v>
      </c>
      <c r="KW254" s="106">
        <f>Juniori!KW58</f>
        <v>0</v>
      </c>
      <c r="KX254" s="106">
        <f>Juniori!KX58</f>
        <v>0</v>
      </c>
      <c r="KY254" s="106">
        <f>Juniori!KY58</f>
        <v>0</v>
      </c>
      <c r="KZ254" s="106">
        <f>Juniori!KZ58</f>
        <v>0</v>
      </c>
      <c r="LA254" s="106">
        <f>Juniori!LA58</f>
        <v>0</v>
      </c>
      <c r="LB254" s="106">
        <f>Juniori!LB58</f>
        <v>0</v>
      </c>
      <c r="LC254" s="106">
        <f>Juniori!LC58</f>
        <v>0</v>
      </c>
      <c r="LD254" s="106">
        <f>Juniori!LD58</f>
        <v>0</v>
      </c>
      <c r="LE254" s="106">
        <f>Juniori!LE58</f>
        <v>0</v>
      </c>
      <c r="LF254" s="106">
        <f>Juniori!LF58</f>
        <v>0</v>
      </c>
      <c r="LG254" s="106">
        <f>Juniori!LG58</f>
        <v>0</v>
      </c>
      <c r="LH254" s="106">
        <f>Juniori!LH58</f>
        <v>0</v>
      </c>
      <c r="LI254" s="106">
        <f>Juniori!LI58</f>
        <v>0</v>
      </c>
      <c r="LJ254" s="106">
        <f>Juniori!LJ58</f>
        <v>0</v>
      </c>
      <c r="LK254" s="106">
        <f>Juniori!LK58</f>
        <v>0</v>
      </c>
      <c r="LL254" s="106">
        <f>Juniori!LL58</f>
        <v>0</v>
      </c>
      <c r="LM254" s="106">
        <f>Juniori!LM58</f>
        <v>0</v>
      </c>
      <c r="LN254" s="106">
        <f>Juniori!LN58</f>
        <v>0</v>
      </c>
      <c r="LO254" s="106">
        <f>Juniori!LO58</f>
        <v>0</v>
      </c>
      <c r="LP254" s="106">
        <f>Juniori!LP58</f>
        <v>0</v>
      </c>
      <c r="LQ254" s="106">
        <f>Juniori!LQ58</f>
        <v>0</v>
      </c>
      <c r="LR254" s="106">
        <f>Juniori!LR58</f>
        <v>0</v>
      </c>
      <c r="LS254" s="106">
        <f>Juniori!LS58</f>
        <v>0</v>
      </c>
      <c r="LT254" s="106">
        <f>Juniori!LT58</f>
        <v>0</v>
      </c>
      <c r="LU254" s="106">
        <f>Juniori!LU58</f>
        <v>0</v>
      </c>
      <c r="LV254" s="106">
        <f>Juniori!LV58</f>
        <v>0</v>
      </c>
      <c r="LW254" s="106">
        <f>Juniori!LW58</f>
        <v>0</v>
      </c>
      <c r="LX254" s="106">
        <f>Juniori!LX58</f>
        <v>0</v>
      </c>
      <c r="LY254" s="106">
        <f>Juniori!LY58</f>
        <v>0</v>
      </c>
      <c r="LZ254" s="106">
        <f>Juniori!LZ58</f>
        <v>0</v>
      </c>
      <c r="MA254" s="106">
        <f>Juniori!MA58</f>
        <v>0</v>
      </c>
      <c r="MB254" s="106">
        <f>Juniori!MB58</f>
        <v>0</v>
      </c>
      <c r="MC254" s="106">
        <f>Juniori!MC58</f>
        <v>0</v>
      </c>
      <c r="MD254" s="106">
        <f>Juniori!MD58</f>
        <v>0</v>
      </c>
      <c r="ME254" s="106">
        <f>Juniori!ME58</f>
        <v>0</v>
      </c>
      <c r="MF254" s="106">
        <f>Juniori!MF58</f>
        <v>0</v>
      </c>
      <c r="MG254" s="106">
        <f>Juniori!MG58</f>
        <v>0</v>
      </c>
      <c r="MH254" s="106">
        <f>Juniori!MH58</f>
        <v>0</v>
      </c>
      <c r="MI254" s="106">
        <f>Juniori!MI58</f>
        <v>0</v>
      </c>
      <c r="MJ254" s="106">
        <f>Juniori!MJ58</f>
        <v>0</v>
      </c>
      <c r="MK254" s="106">
        <f>Juniori!MK58</f>
        <v>0</v>
      </c>
      <c r="ML254" s="106">
        <f>Juniori!ML58</f>
        <v>0</v>
      </c>
      <c r="MM254" s="106">
        <f>Juniori!MM58</f>
        <v>0</v>
      </c>
      <c r="MN254" s="106">
        <f>Juniori!MN58</f>
        <v>0</v>
      </c>
      <c r="MO254" s="106">
        <f>Juniori!MO58</f>
        <v>0</v>
      </c>
      <c r="MP254" s="106">
        <f>Juniori!MP58</f>
        <v>0</v>
      </c>
      <c r="MQ254" s="106">
        <f>Juniori!MQ58</f>
        <v>0</v>
      </c>
      <c r="MR254" s="106">
        <f>Juniori!MR58</f>
        <v>0</v>
      </c>
      <c r="MS254" s="106">
        <f>Juniori!MS58</f>
        <v>0</v>
      </c>
      <c r="MT254" s="106">
        <f>Juniori!MT58</f>
        <v>0</v>
      </c>
      <c r="MU254" s="106">
        <f>Juniori!MU58</f>
        <v>0</v>
      </c>
      <c r="MV254" s="106">
        <f>Juniori!MV58</f>
        <v>0</v>
      </c>
      <c r="MW254" s="106">
        <f>Juniori!MW58</f>
        <v>0</v>
      </c>
      <c r="MX254" s="106">
        <f>Juniori!MX58</f>
        <v>0</v>
      </c>
      <c r="MY254" s="106">
        <f>Juniori!MY58</f>
        <v>0</v>
      </c>
      <c r="MZ254" s="106">
        <f>Juniori!MZ58</f>
        <v>0</v>
      </c>
      <c r="NA254" s="106">
        <f>Juniori!NA58</f>
        <v>0</v>
      </c>
      <c r="NB254" s="106">
        <f>Juniori!NB58</f>
        <v>0</v>
      </c>
      <c r="NC254" s="106">
        <f>Juniori!NC58</f>
        <v>0</v>
      </c>
      <c r="ND254" s="106">
        <f>Juniori!ND58</f>
        <v>0</v>
      </c>
      <c r="NE254" s="106">
        <f>Juniori!NE58</f>
        <v>0</v>
      </c>
      <c r="NF254" s="106">
        <f>Juniori!NF58</f>
        <v>0</v>
      </c>
      <c r="NG254" s="106">
        <f>Juniori!NG58</f>
        <v>0</v>
      </c>
      <c r="NH254" s="106">
        <f>Juniori!NH58</f>
        <v>0</v>
      </c>
      <c r="NI254" s="106">
        <f>Juniori!NI58</f>
        <v>0</v>
      </c>
      <c r="NJ254" s="106">
        <f>Juniori!NJ58</f>
        <v>0</v>
      </c>
      <c r="NK254" s="106">
        <f>Juniori!NK58</f>
        <v>0</v>
      </c>
      <c r="NL254" s="106">
        <f>Juniori!NL58</f>
        <v>0</v>
      </c>
      <c r="NM254" s="106">
        <f>Juniori!NM58</f>
        <v>0</v>
      </c>
      <c r="NN254" s="106">
        <f>Juniori!NN58</f>
        <v>0</v>
      </c>
      <c r="NO254" s="106">
        <f>Juniori!NO58</f>
        <v>0</v>
      </c>
      <c r="NP254" s="106">
        <f>Juniori!NP58</f>
        <v>0</v>
      </c>
      <c r="NQ254" s="106">
        <f>Juniori!NQ58</f>
        <v>0</v>
      </c>
      <c r="NR254" s="106">
        <f>Juniori!NR58</f>
        <v>0</v>
      </c>
      <c r="NS254" s="106">
        <f>Juniori!NS58</f>
        <v>0</v>
      </c>
      <c r="NT254" s="106">
        <f>Juniori!NT58</f>
        <v>0</v>
      </c>
      <c r="NU254" s="106">
        <f>Juniori!NU58</f>
        <v>0</v>
      </c>
      <c r="NV254" s="106">
        <f>Juniori!NV58</f>
        <v>0</v>
      </c>
      <c r="NW254" s="106">
        <f>Juniori!NW58</f>
        <v>0</v>
      </c>
      <c r="NX254" s="106">
        <f>Juniori!NX58</f>
        <v>0</v>
      </c>
      <c r="NY254" s="106">
        <f>Juniori!NY58</f>
        <v>0</v>
      </c>
      <c r="NZ254" s="106">
        <f>Juniori!NZ58</f>
        <v>0</v>
      </c>
      <c r="OA254" s="106">
        <f>Juniori!OA58</f>
        <v>0</v>
      </c>
      <c r="OB254" s="106">
        <f>Juniori!OB58</f>
        <v>0</v>
      </c>
      <c r="OC254" s="106">
        <f>Juniori!OC58</f>
        <v>0</v>
      </c>
      <c r="OD254" s="106">
        <f>Juniori!OD58</f>
        <v>0</v>
      </c>
      <c r="OE254" s="106">
        <f>Juniori!OE58</f>
        <v>0</v>
      </c>
      <c r="OF254" s="106">
        <f>Juniori!OF58</f>
        <v>0</v>
      </c>
      <c r="OG254" s="106">
        <f>Juniori!OG58</f>
        <v>0</v>
      </c>
      <c r="OH254" s="106">
        <f>Juniori!OH58</f>
        <v>0</v>
      </c>
      <c r="OI254" s="106">
        <f>Juniori!OI58</f>
        <v>0</v>
      </c>
      <c r="OJ254" s="106">
        <f>Juniori!OJ58</f>
        <v>0</v>
      </c>
      <c r="OK254" s="106">
        <f>Juniori!OK58</f>
        <v>0</v>
      </c>
      <c r="OL254" s="106">
        <f>Juniori!OL58</f>
        <v>0</v>
      </c>
      <c r="OM254" s="106">
        <f>Juniori!OM58</f>
        <v>0</v>
      </c>
      <c r="ON254" s="106">
        <f>Juniori!ON58</f>
        <v>0</v>
      </c>
      <c r="OO254" s="106">
        <f>Juniori!OO58</f>
        <v>0</v>
      </c>
      <c r="OP254" s="106">
        <f>Juniori!OP58</f>
        <v>0</v>
      </c>
      <c r="OQ254" s="106">
        <f>Juniori!OQ58</f>
        <v>0</v>
      </c>
      <c r="OR254" s="106">
        <f>Juniori!OR58</f>
        <v>0</v>
      </c>
      <c r="OS254" s="106">
        <f>Juniori!OS58</f>
        <v>0</v>
      </c>
      <c r="OT254" s="106">
        <f>Juniori!OT58</f>
        <v>0</v>
      </c>
      <c r="OU254" s="106">
        <f>Juniori!OU58</f>
        <v>0</v>
      </c>
      <c r="OV254" s="106">
        <f>Juniori!OV58</f>
        <v>0</v>
      </c>
      <c r="OW254" s="106">
        <f>Juniori!OW58</f>
        <v>0</v>
      </c>
      <c r="OX254" s="106">
        <f>Juniori!OX58</f>
        <v>0</v>
      </c>
      <c r="OY254" s="106">
        <f>Juniori!OY58</f>
        <v>0</v>
      </c>
      <c r="OZ254" s="106">
        <f>Juniori!OZ58</f>
        <v>0</v>
      </c>
      <c r="PA254" s="106">
        <f>Juniori!PA58</f>
        <v>0</v>
      </c>
      <c r="PB254" s="106">
        <f>Juniori!PB58</f>
        <v>0</v>
      </c>
      <c r="PC254" s="106">
        <f>Juniori!PC58</f>
        <v>0</v>
      </c>
      <c r="PD254" s="106">
        <f>Juniori!PD58</f>
        <v>0</v>
      </c>
      <c r="PE254" s="106">
        <f>Juniori!PE58</f>
        <v>0</v>
      </c>
      <c r="PF254" s="106">
        <f>Juniori!PF58</f>
        <v>0</v>
      </c>
      <c r="PG254" s="106">
        <f>Juniori!PG58</f>
        <v>0</v>
      </c>
      <c r="PH254" s="106">
        <f>Juniori!PH58</f>
        <v>0</v>
      </c>
      <c r="PI254" s="106">
        <f>Juniori!PI58</f>
        <v>0</v>
      </c>
      <c r="PJ254" s="106">
        <f>Juniori!PJ58</f>
        <v>0</v>
      </c>
      <c r="PK254" s="106">
        <f>Juniori!PK58</f>
        <v>0</v>
      </c>
      <c r="PL254" s="106">
        <f>Juniori!PL58</f>
        <v>0</v>
      </c>
      <c r="PM254" s="106">
        <f>Juniori!PM58</f>
        <v>0</v>
      </c>
      <c r="PN254" s="106">
        <f>Juniori!PN58</f>
        <v>0</v>
      </c>
      <c r="PO254" s="106">
        <f>Juniori!PO58</f>
        <v>0</v>
      </c>
      <c r="PP254" s="106">
        <f>Juniori!PP58</f>
        <v>0</v>
      </c>
      <c r="PQ254" s="106">
        <f>Juniori!PQ58</f>
        <v>0</v>
      </c>
      <c r="PR254" s="106">
        <f>Juniori!PR58</f>
        <v>0</v>
      </c>
      <c r="PS254" s="106">
        <f>Juniori!PS58</f>
        <v>0</v>
      </c>
      <c r="PT254" s="106">
        <f>Juniori!PT58</f>
        <v>0</v>
      </c>
      <c r="PU254" s="106">
        <f>Juniori!PU58</f>
        <v>0</v>
      </c>
      <c r="PV254" s="106">
        <f>Juniori!PV58</f>
        <v>0</v>
      </c>
      <c r="PW254" s="106">
        <f>Juniori!PW58</f>
        <v>0</v>
      </c>
      <c r="PX254" s="106">
        <f>Juniori!PX58</f>
        <v>0</v>
      </c>
      <c r="PY254" s="106">
        <f>Juniori!PY58</f>
        <v>0</v>
      </c>
      <c r="PZ254" s="106">
        <f>Juniori!PZ58</f>
        <v>0</v>
      </c>
      <c r="QA254" s="106">
        <f>Juniori!QA58</f>
        <v>0</v>
      </c>
      <c r="QB254" s="106">
        <f>Juniori!QB58</f>
        <v>0</v>
      </c>
      <c r="QC254" s="106">
        <f>Juniori!QC58</f>
        <v>0</v>
      </c>
      <c r="QD254" s="106">
        <f>Juniori!QD58</f>
        <v>0</v>
      </c>
      <c r="QE254" s="106">
        <f>Juniori!QE58</f>
        <v>0</v>
      </c>
      <c r="QF254" s="106">
        <f>Juniori!QF58</f>
        <v>0</v>
      </c>
      <c r="QG254" s="106">
        <f>Juniori!QG58</f>
        <v>0</v>
      </c>
      <c r="QH254" s="106">
        <f>Juniori!QH58</f>
        <v>0</v>
      </c>
      <c r="QI254" s="106">
        <f>Juniori!QI58</f>
        <v>0</v>
      </c>
      <c r="QJ254" s="106">
        <f>Juniori!QJ58</f>
        <v>0</v>
      </c>
      <c r="QK254" s="106">
        <f>Juniori!QK58</f>
        <v>0</v>
      </c>
      <c r="QL254" s="106">
        <f>Juniori!QL58</f>
        <v>0</v>
      </c>
      <c r="QM254" s="106">
        <f>Juniori!QM58</f>
        <v>0</v>
      </c>
      <c r="QN254" s="106">
        <f>Juniori!QN58</f>
        <v>0</v>
      </c>
      <c r="QO254" s="106">
        <f>Juniori!QO58</f>
        <v>0</v>
      </c>
      <c r="QP254" s="106">
        <f>Juniori!QP58</f>
        <v>0</v>
      </c>
      <c r="QQ254" s="106">
        <f>Juniori!QQ58</f>
        <v>0</v>
      </c>
      <c r="QR254" s="106">
        <f>Juniori!QR58</f>
        <v>0</v>
      </c>
      <c r="QS254" s="106">
        <f>Juniori!QS58</f>
        <v>0</v>
      </c>
      <c r="QT254" s="106">
        <f>Juniori!QT58</f>
        <v>0</v>
      </c>
      <c r="QU254" s="106">
        <f>Juniori!QU58</f>
        <v>0</v>
      </c>
      <c r="QV254" s="106">
        <f>Juniori!QV58</f>
        <v>0</v>
      </c>
      <c r="QW254" s="106">
        <f>Juniori!QW58</f>
        <v>0</v>
      </c>
      <c r="QX254" s="106">
        <f>Juniori!QX58</f>
        <v>0</v>
      </c>
      <c r="QY254" s="106">
        <f>Juniori!QY58</f>
        <v>0</v>
      </c>
      <c r="QZ254" s="106">
        <f>Juniori!QZ58</f>
        <v>0</v>
      </c>
      <c r="RA254" s="106">
        <f>Juniori!RA58</f>
        <v>0</v>
      </c>
      <c r="RB254" s="106">
        <f>Juniori!RB58</f>
        <v>0</v>
      </c>
      <c r="RC254" s="106">
        <f>Juniori!RC58</f>
        <v>0</v>
      </c>
      <c r="RD254" s="106">
        <f>Juniori!RD58</f>
        <v>0</v>
      </c>
      <c r="RE254" s="106">
        <f>Juniori!RE58</f>
        <v>0</v>
      </c>
      <c r="RF254" s="106">
        <f>Juniori!RF58</f>
        <v>0</v>
      </c>
      <c r="RG254" s="106">
        <f>Juniori!RG58</f>
        <v>0</v>
      </c>
      <c r="RH254" s="106">
        <f>Juniori!RH58</f>
        <v>0</v>
      </c>
      <c r="RI254" s="106">
        <f>Juniori!RI58</f>
        <v>0</v>
      </c>
      <c r="RJ254" s="106">
        <f>Juniori!RJ58</f>
        <v>0</v>
      </c>
      <c r="RK254" s="106">
        <f>Juniori!RK58</f>
        <v>0</v>
      </c>
      <c r="RL254" s="106">
        <f>Juniori!RL58</f>
        <v>0</v>
      </c>
      <c r="RM254" s="106">
        <f>Juniori!RM58</f>
        <v>0</v>
      </c>
      <c r="RN254" s="106">
        <f>Juniori!RN58</f>
        <v>0</v>
      </c>
      <c r="RO254" s="106">
        <f>Juniori!RO58</f>
        <v>0</v>
      </c>
      <c r="RP254" s="106">
        <f>Juniori!RP58</f>
        <v>0</v>
      </c>
      <c r="RQ254" s="106">
        <f>Juniori!RQ58</f>
        <v>0</v>
      </c>
      <c r="RR254" s="106">
        <f>Juniori!RR58</f>
        <v>0</v>
      </c>
      <c r="RS254" s="106">
        <f>Juniori!RS58</f>
        <v>0</v>
      </c>
      <c r="RT254" s="106">
        <f>Juniori!RT58</f>
        <v>0</v>
      </c>
      <c r="RU254" s="106">
        <f>Juniori!RU58</f>
        <v>0</v>
      </c>
      <c r="RV254" s="106">
        <f>Juniori!RV58</f>
        <v>0</v>
      </c>
      <c r="RW254" s="106">
        <f>Juniori!RW58</f>
        <v>0</v>
      </c>
      <c r="RX254" s="106">
        <f>Juniori!RX58</f>
        <v>0</v>
      </c>
      <c r="RY254" s="106">
        <f>Juniori!RY58</f>
        <v>0</v>
      </c>
      <c r="RZ254" s="106">
        <f>Juniori!RZ58</f>
        <v>0</v>
      </c>
      <c r="SA254" s="106">
        <f>Juniori!SA58</f>
        <v>0</v>
      </c>
      <c r="SB254" s="106">
        <f>Juniori!SB58</f>
        <v>0</v>
      </c>
      <c r="SC254" s="106">
        <f>Juniori!SC58</f>
        <v>0</v>
      </c>
      <c r="SD254" s="106">
        <f>Juniori!SD58</f>
        <v>0</v>
      </c>
      <c r="SE254" s="106">
        <f>Juniori!SE58</f>
        <v>0</v>
      </c>
      <c r="SF254" s="106">
        <f>Juniori!SF58</f>
        <v>0</v>
      </c>
      <c r="SG254" s="106">
        <f>Juniori!SG58</f>
        <v>0</v>
      </c>
      <c r="SH254" s="106">
        <f>Juniori!SH58</f>
        <v>0</v>
      </c>
      <c r="SI254" s="106">
        <f>Juniori!SI58</f>
        <v>0</v>
      </c>
      <c r="SJ254" s="106">
        <f>Juniori!SJ58</f>
        <v>0</v>
      </c>
      <c r="SK254" s="106">
        <f>Juniori!SK58</f>
        <v>0</v>
      </c>
      <c r="SL254" s="106">
        <f>Juniori!SL58</f>
        <v>0</v>
      </c>
      <c r="SM254" s="106">
        <f>Juniori!SM58</f>
        <v>0</v>
      </c>
      <c r="SN254" s="106">
        <f>Juniori!SN58</f>
        <v>0</v>
      </c>
      <c r="SO254" s="106">
        <f>Juniori!SO58</f>
        <v>0</v>
      </c>
      <c r="SP254" s="106">
        <f>Juniori!SP58</f>
        <v>0</v>
      </c>
      <c r="SQ254" s="106">
        <f>Juniori!SQ58</f>
        <v>0</v>
      </c>
      <c r="SR254" s="106">
        <f>Juniori!SR58</f>
        <v>0</v>
      </c>
      <c r="SS254" s="106">
        <f>Juniori!SS58</f>
        <v>0</v>
      </c>
      <c r="ST254" s="106">
        <f>Juniori!ST58</f>
        <v>0</v>
      </c>
      <c r="SU254" s="106">
        <f>Juniori!SU58</f>
        <v>0</v>
      </c>
      <c r="SV254" s="106">
        <f>Juniori!SV58</f>
        <v>0</v>
      </c>
      <c r="SW254" s="106">
        <f>Juniori!SW58</f>
        <v>0</v>
      </c>
      <c r="SX254" s="106">
        <f>Juniori!SX58</f>
        <v>0</v>
      </c>
      <c r="SY254" s="106">
        <f>Juniori!SY58</f>
        <v>0</v>
      </c>
      <c r="SZ254" s="106">
        <f>Juniori!SZ58</f>
        <v>0</v>
      </c>
      <c r="TA254" s="106">
        <f>Juniori!TA58</f>
        <v>0</v>
      </c>
      <c r="TB254" s="106">
        <f>Juniori!TB58</f>
        <v>0</v>
      </c>
    </row>
    <row r="255" spans="1:522" s="1" customFormat="1" ht="18" customHeight="1" x14ac:dyDescent="0.25">
      <c r="A255" s="12"/>
      <c r="B255" s="11" t="s">
        <v>221</v>
      </c>
      <c r="C255" s="1">
        <v>9631</v>
      </c>
      <c r="E255" s="4" t="s">
        <v>220</v>
      </c>
      <c r="F255" s="1">
        <v>9287</v>
      </c>
      <c r="G255" s="9" t="s">
        <v>95</v>
      </c>
      <c r="H255" s="4" t="s">
        <v>151</v>
      </c>
      <c r="I255" s="1">
        <f t="shared" si="30"/>
        <v>0</v>
      </c>
      <c r="J255" s="12">
        <f>Tabuľka3[[#This Row],[Stĺpec9]]</f>
        <v>0</v>
      </c>
      <c r="K255" s="106">
        <f>Juniori!K39</f>
        <v>0</v>
      </c>
      <c r="L255" s="106">
        <f>Juniori!L39</f>
        <v>0</v>
      </c>
      <c r="M255" s="106">
        <f>Juniori!M39</f>
        <v>0</v>
      </c>
      <c r="N255" s="106">
        <f>Juniori!N39</f>
        <v>0</v>
      </c>
      <c r="O255" s="106">
        <f>Juniori!O39</f>
        <v>0</v>
      </c>
      <c r="P255" s="106">
        <f>Juniori!P39</f>
        <v>0</v>
      </c>
      <c r="Q255" s="106">
        <f>Juniori!Q39</f>
        <v>0</v>
      </c>
      <c r="R255" s="106">
        <f>Juniori!R39</f>
        <v>0</v>
      </c>
      <c r="S255" s="106">
        <f>Juniori!S39</f>
        <v>0</v>
      </c>
      <c r="T255" s="106">
        <f>Juniori!T39</f>
        <v>0</v>
      </c>
      <c r="U255" s="106">
        <f>Juniori!U39</f>
        <v>0</v>
      </c>
      <c r="V255" s="106">
        <f>Juniori!V39</f>
        <v>0</v>
      </c>
      <c r="W255" s="106">
        <f>Juniori!W39</f>
        <v>0</v>
      </c>
      <c r="X255" s="106">
        <f>Juniori!X39</f>
        <v>0</v>
      </c>
      <c r="Y255" s="106">
        <f>Juniori!Y39</f>
        <v>0</v>
      </c>
      <c r="Z255" s="106">
        <f>Juniori!Z39</f>
        <v>0</v>
      </c>
      <c r="AA255" s="106">
        <f>Juniori!AA39</f>
        <v>0</v>
      </c>
      <c r="AB255" s="106">
        <f>Juniori!AB39</f>
        <v>0</v>
      </c>
      <c r="AC255" s="106">
        <f>Juniori!AC39</f>
        <v>0</v>
      </c>
      <c r="AD255" s="106">
        <f>Juniori!AD39</f>
        <v>0</v>
      </c>
      <c r="AE255" s="106">
        <f>Juniori!AE39</f>
        <v>0</v>
      </c>
      <c r="AF255" s="106">
        <f>Juniori!AF39</f>
        <v>0</v>
      </c>
      <c r="AG255" s="106">
        <f>Juniori!AG39</f>
        <v>0</v>
      </c>
      <c r="AH255" s="106">
        <f>Juniori!AH39</f>
        <v>0</v>
      </c>
      <c r="AI255" s="106">
        <f>Juniori!AI39</f>
        <v>0</v>
      </c>
      <c r="AJ255" s="106">
        <f>Juniori!AJ39</f>
        <v>0</v>
      </c>
      <c r="AK255" s="106">
        <f>Juniori!AK39</f>
        <v>0</v>
      </c>
      <c r="AL255" s="106">
        <f>Juniori!AL39</f>
        <v>0</v>
      </c>
      <c r="AM255" s="106">
        <f>Juniori!AM39</f>
        <v>0</v>
      </c>
      <c r="AN255" s="106">
        <f>Juniori!AN39</f>
        <v>0</v>
      </c>
      <c r="AO255" s="106">
        <f>Juniori!AO39</f>
        <v>0</v>
      </c>
      <c r="AP255" s="106">
        <f>Juniori!AP39</f>
        <v>0</v>
      </c>
      <c r="AQ255" s="106">
        <f>Juniori!AQ39</f>
        <v>0</v>
      </c>
      <c r="AR255" s="106">
        <f>Juniori!AR39</f>
        <v>0</v>
      </c>
      <c r="AS255" s="106">
        <f>Juniori!AS39</f>
        <v>0</v>
      </c>
      <c r="AT255" s="106">
        <f>Juniori!AT39</f>
        <v>0</v>
      </c>
      <c r="AU255" s="106">
        <f>Juniori!AU39</f>
        <v>0</v>
      </c>
      <c r="AV255" s="106">
        <f>Juniori!AV39</f>
        <v>0</v>
      </c>
      <c r="AW255" s="106">
        <f>Juniori!AW39</f>
        <v>0</v>
      </c>
      <c r="AX255" s="106">
        <f>Juniori!AX39</f>
        <v>0</v>
      </c>
      <c r="AY255" s="106">
        <f>Juniori!AY39</f>
        <v>0</v>
      </c>
      <c r="AZ255" s="106">
        <f>Juniori!AZ39</f>
        <v>0</v>
      </c>
      <c r="BA255" s="106">
        <f>Juniori!BA39</f>
        <v>0</v>
      </c>
      <c r="BB255" s="106">
        <f>Juniori!BB39</f>
        <v>0</v>
      </c>
      <c r="BC255" s="106">
        <f>Juniori!BC39</f>
        <v>0</v>
      </c>
      <c r="BD255" s="106">
        <f>Juniori!BD39</f>
        <v>0</v>
      </c>
      <c r="BE255" s="106">
        <f>Juniori!BE39</f>
        <v>0</v>
      </c>
      <c r="BF255" s="106">
        <f>Juniori!BF39</f>
        <v>0</v>
      </c>
      <c r="BG255" s="106">
        <f>Juniori!BG39</f>
        <v>0</v>
      </c>
      <c r="BH255" s="106">
        <f>Juniori!BH39</f>
        <v>0</v>
      </c>
      <c r="BI255" s="106">
        <f>Juniori!BI39</f>
        <v>0</v>
      </c>
      <c r="BJ255" s="106">
        <f>Juniori!BJ39</f>
        <v>0</v>
      </c>
      <c r="BK255" s="106">
        <f>Juniori!BK39</f>
        <v>0</v>
      </c>
      <c r="BL255" s="106">
        <f>Juniori!BL39</f>
        <v>0</v>
      </c>
      <c r="BM255" s="106">
        <f>Juniori!BM39</f>
        <v>0</v>
      </c>
      <c r="BN255" s="106">
        <f>Juniori!BN39</f>
        <v>0</v>
      </c>
      <c r="BO255" s="106">
        <f>Juniori!BO39</f>
        <v>0</v>
      </c>
      <c r="BP255" s="106">
        <f>Juniori!BP39</f>
        <v>0</v>
      </c>
      <c r="BQ255" s="106">
        <f>Juniori!BQ39</f>
        <v>0</v>
      </c>
      <c r="BR255" s="106">
        <f>Juniori!BR39</f>
        <v>0</v>
      </c>
      <c r="BS255" s="106">
        <f>Juniori!BS39</f>
        <v>0</v>
      </c>
      <c r="BT255" s="106">
        <f>Juniori!BT39</f>
        <v>0</v>
      </c>
      <c r="BU255" s="106">
        <f>Juniori!BU39</f>
        <v>0</v>
      </c>
      <c r="BV255" s="106">
        <f>Juniori!BV39</f>
        <v>0</v>
      </c>
      <c r="BW255" s="106">
        <f>Juniori!BW39</f>
        <v>0</v>
      </c>
      <c r="BX255" s="106">
        <f>Juniori!BX39</f>
        <v>0</v>
      </c>
      <c r="BY255" s="106">
        <f>Juniori!BY39</f>
        <v>0</v>
      </c>
      <c r="BZ255" s="106">
        <f>Juniori!BZ39</f>
        <v>0</v>
      </c>
      <c r="CA255" s="106">
        <f>Juniori!CA39</f>
        <v>0</v>
      </c>
      <c r="CB255" s="106">
        <f>Juniori!CB39</f>
        <v>0</v>
      </c>
      <c r="CC255" s="106">
        <f>Juniori!CC39</f>
        <v>0</v>
      </c>
      <c r="CD255" s="106">
        <f>Juniori!CD39</f>
        <v>0</v>
      </c>
      <c r="CE255" s="106">
        <f>Juniori!CE39</f>
        <v>0</v>
      </c>
      <c r="CF255" s="106">
        <f>Juniori!CF39</f>
        <v>0</v>
      </c>
      <c r="CG255" s="106">
        <f>Juniori!CG39</f>
        <v>0</v>
      </c>
      <c r="CH255" s="106">
        <f>Juniori!CH39</f>
        <v>0</v>
      </c>
      <c r="CI255" s="106">
        <f>Juniori!CI39</f>
        <v>0</v>
      </c>
      <c r="CJ255" s="106">
        <f>Juniori!CJ39</f>
        <v>0</v>
      </c>
      <c r="CK255" s="106">
        <f>Juniori!CK39</f>
        <v>0</v>
      </c>
      <c r="CL255" s="106">
        <f>Juniori!CL39</f>
        <v>0</v>
      </c>
      <c r="CM255" s="106">
        <f>Juniori!CM39</f>
        <v>0</v>
      </c>
      <c r="CN255" s="106">
        <f>Juniori!CN39</f>
        <v>0</v>
      </c>
      <c r="CO255" s="106">
        <f>Juniori!CO39</f>
        <v>0</v>
      </c>
      <c r="CP255" s="106">
        <f>Juniori!CP39</f>
        <v>0</v>
      </c>
      <c r="CQ255" s="106">
        <f>Juniori!CQ39</f>
        <v>0</v>
      </c>
      <c r="CR255" s="106">
        <f>Juniori!CR39</f>
        <v>0</v>
      </c>
      <c r="CS255" s="106">
        <f>Juniori!CS39</f>
        <v>0</v>
      </c>
      <c r="CT255" s="106">
        <f>Juniori!CT39</f>
        <v>0</v>
      </c>
      <c r="CU255" s="106">
        <f>Juniori!CU39</f>
        <v>0</v>
      </c>
      <c r="CV255" s="106">
        <f>Juniori!CV39</f>
        <v>0</v>
      </c>
      <c r="CW255" s="106">
        <f>Juniori!CW39</f>
        <v>0</v>
      </c>
      <c r="CX255" s="106">
        <f>Juniori!CX39</f>
        <v>0</v>
      </c>
      <c r="CY255" s="106">
        <f>Juniori!CY39</f>
        <v>0</v>
      </c>
      <c r="CZ255" s="106">
        <f>Juniori!CZ39</f>
        <v>0</v>
      </c>
      <c r="DA255" s="106">
        <f>Juniori!DA39</f>
        <v>0</v>
      </c>
      <c r="DB255" s="106">
        <f>Juniori!DB39</f>
        <v>0</v>
      </c>
      <c r="DC255" s="106">
        <f>Juniori!DC39</f>
        <v>0</v>
      </c>
      <c r="DD255" s="106">
        <f>Juniori!DD39</f>
        <v>0</v>
      </c>
      <c r="DE255" s="106">
        <f>Juniori!DE39</f>
        <v>0</v>
      </c>
      <c r="DF255" s="106">
        <f>Juniori!DF39</f>
        <v>0</v>
      </c>
      <c r="DG255" s="106">
        <f>Juniori!DG39</f>
        <v>0</v>
      </c>
      <c r="DH255" s="106">
        <f>Juniori!DH39</f>
        <v>0</v>
      </c>
      <c r="DI255" s="106">
        <f>Juniori!DI39</f>
        <v>0</v>
      </c>
      <c r="DJ255" s="106">
        <f>Juniori!DJ39</f>
        <v>0</v>
      </c>
      <c r="DK255" s="106">
        <f>Juniori!DK39</f>
        <v>0</v>
      </c>
      <c r="DL255" s="106">
        <f>Juniori!DL39</f>
        <v>0</v>
      </c>
      <c r="DM255" s="106">
        <f>Juniori!DM39</f>
        <v>0</v>
      </c>
      <c r="DN255" s="106">
        <f>Juniori!DN39</f>
        <v>0</v>
      </c>
      <c r="DO255" s="106">
        <f>Juniori!DO39</f>
        <v>0</v>
      </c>
      <c r="DP255" s="106">
        <f>Juniori!DP39</f>
        <v>0</v>
      </c>
      <c r="DQ255" s="106">
        <f>Juniori!DQ39</f>
        <v>0</v>
      </c>
      <c r="DR255" s="106">
        <f>Juniori!DR39</f>
        <v>0</v>
      </c>
      <c r="DS255" s="106">
        <f>Juniori!DS39</f>
        <v>0</v>
      </c>
      <c r="DT255" s="106">
        <f>Juniori!DT39</f>
        <v>0</v>
      </c>
      <c r="DU255" s="106">
        <f>Juniori!DU39</f>
        <v>0</v>
      </c>
      <c r="DV255" s="106">
        <f>Juniori!DV39</f>
        <v>0</v>
      </c>
      <c r="DW255" s="106">
        <f>Juniori!DW39</f>
        <v>0</v>
      </c>
      <c r="DX255" s="106">
        <f>Juniori!DX39</f>
        <v>0</v>
      </c>
      <c r="DY255" s="106">
        <f>Juniori!DY39</f>
        <v>0</v>
      </c>
      <c r="DZ255" s="106">
        <f>Juniori!DZ39</f>
        <v>0</v>
      </c>
      <c r="EA255" s="106">
        <f>Juniori!EA39</f>
        <v>0</v>
      </c>
      <c r="EB255" s="106">
        <f>Juniori!EB39</f>
        <v>0</v>
      </c>
      <c r="EC255" s="106">
        <f>Juniori!EC39</f>
        <v>0</v>
      </c>
      <c r="ED255" s="106">
        <f>Juniori!ED39</f>
        <v>0</v>
      </c>
      <c r="EE255" s="106">
        <f>Juniori!EE39</f>
        <v>0</v>
      </c>
      <c r="EF255" s="106">
        <f>Juniori!EF39</f>
        <v>0</v>
      </c>
      <c r="EG255" s="106">
        <f>Juniori!EG39</f>
        <v>0</v>
      </c>
      <c r="EH255" s="106">
        <f>Juniori!EH39</f>
        <v>0</v>
      </c>
      <c r="EI255" s="106">
        <f>Juniori!EI39</f>
        <v>0</v>
      </c>
      <c r="EJ255" s="106">
        <f>Juniori!EJ39</f>
        <v>0</v>
      </c>
      <c r="EK255" s="106">
        <f>Juniori!EK39</f>
        <v>0</v>
      </c>
      <c r="EL255" s="106">
        <f>Juniori!EL39</f>
        <v>0</v>
      </c>
      <c r="EM255" s="106">
        <f>Juniori!EM39</f>
        <v>0</v>
      </c>
      <c r="EN255" s="106">
        <f>Juniori!EN39</f>
        <v>0</v>
      </c>
      <c r="EO255" s="106">
        <f>Juniori!EO39</f>
        <v>0</v>
      </c>
      <c r="EP255" s="106">
        <f>Juniori!EP39</f>
        <v>0</v>
      </c>
      <c r="EQ255" s="106">
        <f>Juniori!EQ39</f>
        <v>0</v>
      </c>
      <c r="ER255" s="106">
        <f>Juniori!ER39</f>
        <v>0</v>
      </c>
      <c r="ES255" s="106">
        <f>Juniori!ES39</f>
        <v>0</v>
      </c>
      <c r="ET255" s="106">
        <f>Juniori!ET39</f>
        <v>0</v>
      </c>
      <c r="EU255" s="106">
        <f>Juniori!EU39</f>
        <v>0</v>
      </c>
      <c r="EV255" s="106">
        <f>Juniori!EV39</f>
        <v>0</v>
      </c>
      <c r="EW255" s="106">
        <f>Juniori!EW39</f>
        <v>0</v>
      </c>
      <c r="EX255" s="106">
        <f>Juniori!EX39</f>
        <v>0</v>
      </c>
      <c r="EY255" s="106">
        <f>Juniori!EY39</f>
        <v>0</v>
      </c>
      <c r="EZ255" s="106">
        <f>Juniori!EZ39</f>
        <v>0</v>
      </c>
      <c r="FA255" s="106">
        <f>Juniori!FA39</f>
        <v>0</v>
      </c>
      <c r="FB255" s="106">
        <f>Juniori!FB39</f>
        <v>0</v>
      </c>
      <c r="FC255" s="106">
        <f>Juniori!FC39</f>
        <v>0</v>
      </c>
      <c r="FD255" s="106">
        <f>Juniori!FD39</f>
        <v>0</v>
      </c>
      <c r="FE255" s="106">
        <f>Juniori!FE39</f>
        <v>0</v>
      </c>
      <c r="FF255" s="106">
        <f>Juniori!FF39</f>
        <v>0</v>
      </c>
      <c r="FG255" s="106">
        <f>Juniori!FG39</f>
        <v>0</v>
      </c>
      <c r="FH255" s="106">
        <f>Juniori!FH39</f>
        <v>0</v>
      </c>
      <c r="FI255" s="106">
        <f>Juniori!FI39</f>
        <v>0</v>
      </c>
      <c r="FJ255" s="106">
        <f>Juniori!FJ39</f>
        <v>0</v>
      </c>
      <c r="FK255" s="106">
        <f>Juniori!FK39</f>
        <v>0</v>
      </c>
      <c r="FL255" s="106">
        <f>Juniori!FL39</f>
        <v>0</v>
      </c>
      <c r="FM255" s="106">
        <f>Juniori!FM39</f>
        <v>0</v>
      </c>
      <c r="FN255" s="106">
        <f>Juniori!FN39</f>
        <v>0</v>
      </c>
      <c r="FO255" s="106">
        <f>Juniori!FO39</f>
        <v>0</v>
      </c>
      <c r="FP255" s="106">
        <f>Juniori!FP39</f>
        <v>0</v>
      </c>
      <c r="FQ255" s="106">
        <f>Juniori!FQ39</f>
        <v>0</v>
      </c>
      <c r="FR255" s="106">
        <f>Juniori!FR39</f>
        <v>0</v>
      </c>
      <c r="FS255" s="106">
        <f>Juniori!FS39</f>
        <v>0</v>
      </c>
      <c r="FT255" s="106">
        <f>Juniori!FT39</f>
        <v>0</v>
      </c>
      <c r="FU255" s="106">
        <f>Juniori!FU39</f>
        <v>0</v>
      </c>
      <c r="FV255" s="106">
        <f>Juniori!FV39</f>
        <v>0</v>
      </c>
      <c r="FW255" s="106">
        <f>Juniori!FW39</f>
        <v>0</v>
      </c>
      <c r="FX255" s="106">
        <f>Juniori!FX39</f>
        <v>0</v>
      </c>
      <c r="FY255" s="106" t="str">
        <f>Juniori!FY39</f>
        <v>o</v>
      </c>
      <c r="FZ255" s="106">
        <f>Juniori!FZ39</f>
        <v>0</v>
      </c>
      <c r="GA255" s="106" t="str">
        <f>Juniori!GA39</f>
        <v>o</v>
      </c>
      <c r="GB255" s="106">
        <f>Juniori!GB39</f>
        <v>0</v>
      </c>
      <c r="GC255" s="106">
        <f>Juniori!GC39</f>
        <v>0</v>
      </c>
      <c r="GD255" s="106">
        <f>Juniori!GD39</f>
        <v>0</v>
      </c>
      <c r="GE255" s="106">
        <f>Juniori!GE39</f>
        <v>0</v>
      </c>
      <c r="GF255" s="106">
        <f>Juniori!GF39</f>
        <v>0</v>
      </c>
      <c r="GG255" s="106">
        <f>Juniori!GG39</f>
        <v>0</v>
      </c>
      <c r="GH255" s="106">
        <f>Juniori!GH39</f>
        <v>0</v>
      </c>
      <c r="GI255" s="106">
        <f>Juniori!GI39</f>
        <v>0</v>
      </c>
      <c r="GJ255" s="106">
        <f>Juniori!GJ39</f>
        <v>0</v>
      </c>
      <c r="GK255" s="106">
        <f>Juniori!GK39</f>
        <v>0</v>
      </c>
      <c r="GL255" s="106">
        <f>Juniori!GL39</f>
        <v>0</v>
      </c>
      <c r="GM255" s="106">
        <f>Juniori!GM39</f>
        <v>0</v>
      </c>
      <c r="GN255" s="106">
        <f>Juniori!GN39</f>
        <v>0</v>
      </c>
      <c r="GO255" s="106">
        <f>Juniori!GO39</f>
        <v>0</v>
      </c>
      <c r="GP255" s="106">
        <f>Juniori!GP39</f>
        <v>0</v>
      </c>
      <c r="GQ255" s="106">
        <f>Juniori!GQ39</f>
        <v>0</v>
      </c>
      <c r="GR255" s="106">
        <f>Juniori!GR39</f>
        <v>0</v>
      </c>
      <c r="GS255" s="106">
        <f>Juniori!GS39</f>
        <v>0</v>
      </c>
      <c r="GT255" s="106">
        <f>Juniori!GT39</f>
        <v>0</v>
      </c>
      <c r="GU255" s="106">
        <f>Juniori!GU39</f>
        <v>0</v>
      </c>
      <c r="GV255" s="106">
        <f>Juniori!GV39</f>
        <v>0</v>
      </c>
      <c r="GW255" s="106">
        <f>Juniori!GW39</f>
        <v>0</v>
      </c>
      <c r="GX255" s="106">
        <f>Juniori!GX39</f>
        <v>0</v>
      </c>
      <c r="GY255" s="106">
        <f>Juniori!GY39</f>
        <v>0</v>
      </c>
      <c r="GZ255" s="106">
        <f>Juniori!GZ39</f>
        <v>0</v>
      </c>
      <c r="HA255" s="106">
        <f>Juniori!HA39</f>
        <v>0</v>
      </c>
      <c r="HB255" s="106">
        <f>Juniori!HB39</f>
        <v>0</v>
      </c>
      <c r="HC255" s="106">
        <f>Juniori!HC39</f>
        <v>0</v>
      </c>
      <c r="HD255" s="106">
        <f>Juniori!HD39</f>
        <v>0</v>
      </c>
      <c r="HE255" s="106">
        <f>Juniori!HE39</f>
        <v>0</v>
      </c>
      <c r="HF255" s="106">
        <f>Juniori!HF39</f>
        <v>0</v>
      </c>
      <c r="HG255" s="106">
        <f>Juniori!HG39</f>
        <v>0</v>
      </c>
      <c r="HH255" s="106">
        <f>Juniori!HH39</f>
        <v>0</v>
      </c>
      <c r="HI255" s="106">
        <f>Juniori!HI39</f>
        <v>0</v>
      </c>
      <c r="HJ255" s="106">
        <f>Juniori!HJ39</f>
        <v>0</v>
      </c>
      <c r="HK255" s="106">
        <f>Juniori!HK39</f>
        <v>0</v>
      </c>
      <c r="HL255" s="106">
        <f>Juniori!HL39</f>
        <v>0</v>
      </c>
      <c r="HM255" s="106">
        <f>Juniori!HM39</f>
        <v>0</v>
      </c>
      <c r="HN255" s="106">
        <f>Juniori!HN39</f>
        <v>0</v>
      </c>
      <c r="HO255" s="106">
        <f>Juniori!HO39</f>
        <v>0</v>
      </c>
      <c r="HP255" s="106">
        <f>Juniori!HP39</f>
        <v>0</v>
      </c>
      <c r="HQ255" s="106">
        <f>Juniori!HQ39</f>
        <v>0</v>
      </c>
      <c r="HR255" s="106">
        <f>Juniori!HR39</f>
        <v>0</v>
      </c>
      <c r="HS255" s="106">
        <f>Juniori!HS39</f>
        <v>0</v>
      </c>
      <c r="HT255" s="106">
        <f>Juniori!HT39</f>
        <v>0</v>
      </c>
      <c r="HU255" s="106">
        <f>Juniori!HU39</f>
        <v>0</v>
      </c>
      <c r="HV255" s="106">
        <f>Juniori!HV39</f>
        <v>0</v>
      </c>
      <c r="HW255" s="106">
        <f>Juniori!HW39</f>
        <v>0</v>
      </c>
      <c r="HX255" s="106">
        <f>Juniori!HX39</f>
        <v>0</v>
      </c>
      <c r="HY255" s="106">
        <f>Juniori!HY39</f>
        <v>0</v>
      </c>
      <c r="HZ255" s="106">
        <f>Juniori!HZ39</f>
        <v>0</v>
      </c>
      <c r="IA255" s="106">
        <f>Juniori!IA39</f>
        <v>0</v>
      </c>
      <c r="IB255" s="106">
        <f>Juniori!IB39</f>
        <v>0</v>
      </c>
      <c r="IC255" s="106">
        <f>Juniori!IC39</f>
        <v>0</v>
      </c>
      <c r="ID255" s="106">
        <f>Juniori!ID39</f>
        <v>0</v>
      </c>
      <c r="IE255" s="106">
        <f>Juniori!IE39</f>
        <v>0</v>
      </c>
      <c r="IF255" s="106">
        <f>Juniori!IF39</f>
        <v>0</v>
      </c>
      <c r="IG255" s="106">
        <f>Juniori!IG39</f>
        <v>0</v>
      </c>
      <c r="IH255" s="106">
        <f>Juniori!IH39</f>
        <v>0</v>
      </c>
      <c r="II255" s="106">
        <f>Juniori!II39</f>
        <v>0</v>
      </c>
      <c r="IJ255" s="106">
        <f>Juniori!IJ39</f>
        <v>0</v>
      </c>
      <c r="IK255" s="106">
        <f>Juniori!IK39</f>
        <v>0</v>
      </c>
      <c r="IL255" s="106">
        <f>Juniori!IL39</f>
        <v>0</v>
      </c>
      <c r="IM255" s="106">
        <f>Juniori!IM39</f>
        <v>0</v>
      </c>
      <c r="IN255" s="106">
        <f>Juniori!IN39</f>
        <v>0</v>
      </c>
      <c r="IO255" s="106">
        <f>Juniori!IO39</f>
        <v>0</v>
      </c>
      <c r="IP255" s="106">
        <f>Juniori!IP39</f>
        <v>0</v>
      </c>
      <c r="IQ255" s="106">
        <f>Juniori!IQ39</f>
        <v>0</v>
      </c>
      <c r="IR255" s="106">
        <f>Juniori!IR39</f>
        <v>0</v>
      </c>
      <c r="IS255" s="106">
        <f>Juniori!IS39</f>
        <v>0</v>
      </c>
      <c r="IT255" s="106">
        <f>Juniori!IT39</f>
        <v>0</v>
      </c>
      <c r="IU255" s="106">
        <f>Juniori!IU39</f>
        <v>0</v>
      </c>
      <c r="IV255" s="106">
        <f>Juniori!IV39</f>
        <v>0</v>
      </c>
      <c r="IW255" s="106">
        <f>Juniori!IW39</f>
        <v>0</v>
      </c>
      <c r="IX255" s="106">
        <f>Juniori!IX39</f>
        <v>0</v>
      </c>
      <c r="IY255" s="106">
        <f>Juniori!IY39</f>
        <v>0</v>
      </c>
      <c r="IZ255" s="106">
        <f>Juniori!IZ39</f>
        <v>0</v>
      </c>
      <c r="JA255" s="106">
        <f>Juniori!JA39</f>
        <v>0</v>
      </c>
      <c r="JB255" s="106">
        <f>Juniori!JB39</f>
        <v>0</v>
      </c>
      <c r="JC255" s="106">
        <f>Juniori!JC39</f>
        <v>0</v>
      </c>
      <c r="JD255" s="106">
        <f>Juniori!JD39</f>
        <v>0</v>
      </c>
      <c r="JE255" s="106">
        <f>Juniori!JE39</f>
        <v>0</v>
      </c>
      <c r="JF255" s="106">
        <f>Juniori!JF39</f>
        <v>0</v>
      </c>
      <c r="JG255" s="106">
        <f>Juniori!JG39</f>
        <v>0</v>
      </c>
      <c r="JH255" s="106">
        <f>Juniori!JH39</f>
        <v>0</v>
      </c>
      <c r="JI255" s="106">
        <f>Juniori!JI39</f>
        <v>0</v>
      </c>
      <c r="JJ255" s="106">
        <f>Juniori!JJ39</f>
        <v>0</v>
      </c>
      <c r="JK255" s="106">
        <f>Juniori!JK39</f>
        <v>0</v>
      </c>
      <c r="JL255" s="106">
        <f>Juniori!JL39</f>
        <v>0</v>
      </c>
      <c r="JM255" s="106">
        <f>Juniori!JM39</f>
        <v>0</v>
      </c>
      <c r="JN255" s="106">
        <f>Juniori!JN39</f>
        <v>0</v>
      </c>
      <c r="JO255" s="106">
        <f>Juniori!JO39</f>
        <v>0</v>
      </c>
      <c r="JP255" s="106">
        <f>Juniori!JP39</f>
        <v>0</v>
      </c>
      <c r="JQ255" s="106">
        <f>Juniori!JQ39</f>
        <v>0</v>
      </c>
      <c r="JR255" s="106">
        <f>Juniori!JR39</f>
        <v>0</v>
      </c>
      <c r="JS255" s="106">
        <f>Juniori!JS39</f>
        <v>0</v>
      </c>
      <c r="JT255" s="106">
        <f>Juniori!JT39</f>
        <v>0</v>
      </c>
      <c r="JU255" s="106">
        <f>Juniori!JU39</f>
        <v>0</v>
      </c>
      <c r="JV255" s="106">
        <f>Juniori!JV39</f>
        <v>0</v>
      </c>
      <c r="JW255" s="106">
        <f>Juniori!JW39</f>
        <v>0</v>
      </c>
      <c r="JX255" s="106">
        <f>Juniori!JX39</f>
        <v>0</v>
      </c>
      <c r="JY255" s="106">
        <f>Juniori!JY39</f>
        <v>0</v>
      </c>
      <c r="JZ255" s="106">
        <f>Juniori!JZ39</f>
        <v>0</v>
      </c>
      <c r="KA255" s="106">
        <f>Juniori!KA39</f>
        <v>0</v>
      </c>
      <c r="KB255" s="106">
        <f>Juniori!KB39</f>
        <v>0</v>
      </c>
      <c r="KC255" s="106">
        <f>Juniori!KC39</f>
        <v>0</v>
      </c>
      <c r="KD255" s="106">
        <f>Juniori!KD39</f>
        <v>0</v>
      </c>
      <c r="KE255" s="106">
        <f>Juniori!KE39</f>
        <v>0</v>
      </c>
      <c r="KF255" s="106">
        <f>Juniori!KF39</f>
        <v>0</v>
      </c>
      <c r="KG255" s="106">
        <f>Juniori!KG39</f>
        <v>0</v>
      </c>
      <c r="KH255" s="106">
        <f>Juniori!KH39</f>
        <v>0</v>
      </c>
      <c r="KI255" s="106">
        <f>Juniori!KI39</f>
        <v>0</v>
      </c>
      <c r="KJ255" s="106">
        <f>Juniori!KJ39</f>
        <v>0</v>
      </c>
      <c r="KK255" s="106">
        <f>Juniori!KK39</f>
        <v>0</v>
      </c>
      <c r="KL255" s="106">
        <f>Juniori!KL39</f>
        <v>0</v>
      </c>
      <c r="KM255" s="106">
        <f>Juniori!KM39</f>
        <v>0</v>
      </c>
      <c r="KN255" s="106">
        <f>Juniori!KN39</f>
        <v>0</v>
      </c>
      <c r="KO255" s="106">
        <f>Juniori!KO39</f>
        <v>0</v>
      </c>
      <c r="KP255" s="106">
        <f>Juniori!KP39</f>
        <v>0</v>
      </c>
      <c r="KQ255" s="106">
        <f>Juniori!KQ39</f>
        <v>0</v>
      </c>
      <c r="KR255" s="106">
        <f>Juniori!KR39</f>
        <v>0</v>
      </c>
      <c r="KS255" s="106">
        <f>Juniori!KS39</f>
        <v>0</v>
      </c>
      <c r="KT255" s="106">
        <f>Juniori!KT39</f>
        <v>0</v>
      </c>
      <c r="KU255" s="106">
        <f>Juniori!KU39</f>
        <v>0</v>
      </c>
      <c r="KV255" s="106">
        <f>Juniori!KV39</f>
        <v>0</v>
      </c>
      <c r="KW255" s="106">
        <f>Juniori!KW39</f>
        <v>0</v>
      </c>
      <c r="KX255" s="106">
        <f>Juniori!KX39</f>
        <v>0</v>
      </c>
      <c r="KY255" s="106">
        <f>Juniori!KY39</f>
        <v>0</v>
      </c>
      <c r="KZ255" s="106">
        <f>Juniori!KZ39</f>
        <v>0</v>
      </c>
      <c r="LA255" s="106">
        <f>Juniori!LA39</f>
        <v>0</v>
      </c>
      <c r="LB255" s="106">
        <f>Juniori!LB39</f>
        <v>0</v>
      </c>
      <c r="LC255" s="106">
        <f>Juniori!LC39</f>
        <v>0</v>
      </c>
      <c r="LD255" s="106">
        <f>Juniori!LD39</f>
        <v>0</v>
      </c>
      <c r="LE255" s="106">
        <f>Juniori!LE39</f>
        <v>0</v>
      </c>
      <c r="LF255" s="106">
        <f>Juniori!LF39</f>
        <v>0</v>
      </c>
      <c r="LG255" s="106">
        <f>Juniori!LG39</f>
        <v>0</v>
      </c>
      <c r="LH255" s="106">
        <f>Juniori!LH39</f>
        <v>0</v>
      </c>
      <c r="LI255" s="106">
        <f>Juniori!LI39</f>
        <v>0</v>
      </c>
      <c r="LJ255" s="106">
        <f>Juniori!LJ39</f>
        <v>0</v>
      </c>
      <c r="LK255" s="106">
        <f>Juniori!LK39</f>
        <v>0</v>
      </c>
      <c r="LL255" s="106">
        <f>Juniori!LL39</f>
        <v>0</v>
      </c>
      <c r="LM255" s="106">
        <f>Juniori!LM39</f>
        <v>0</v>
      </c>
      <c r="LN255" s="106">
        <f>Juniori!LN39</f>
        <v>0</v>
      </c>
      <c r="LO255" s="106">
        <f>Juniori!LO39</f>
        <v>0</v>
      </c>
      <c r="LP255" s="106">
        <f>Juniori!LP39</f>
        <v>0</v>
      </c>
      <c r="LQ255" s="106">
        <f>Juniori!LQ39</f>
        <v>0</v>
      </c>
      <c r="LR255" s="106">
        <f>Juniori!LR39</f>
        <v>0</v>
      </c>
      <c r="LS255" s="106">
        <f>Juniori!LS39</f>
        <v>0</v>
      </c>
      <c r="LT255" s="106">
        <f>Juniori!LT39</f>
        <v>0</v>
      </c>
      <c r="LU255" s="106">
        <f>Juniori!LU39</f>
        <v>0</v>
      </c>
      <c r="LV255" s="106">
        <f>Juniori!LV39</f>
        <v>0</v>
      </c>
      <c r="LW255" s="106">
        <f>Juniori!LW39</f>
        <v>0</v>
      </c>
      <c r="LX255" s="106">
        <f>Juniori!LX39</f>
        <v>0</v>
      </c>
      <c r="LY255" s="106">
        <f>Juniori!LY39</f>
        <v>0</v>
      </c>
      <c r="LZ255" s="106">
        <f>Juniori!LZ39</f>
        <v>0</v>
      </c>
      <c r="MA255" s="106">
        <f>Juniori!MA39</f>
        <v>0</v>
      </c>
      <c r="MB255" s="106">
        <f>Juniori!MB39</f>
        <v>0</v>
      </c>
      <c r="MC255" s="106">
        <f>Juniori!MC39</f>
        <v>0</v>
      </c>
      <c r="MD255" s="106">
        <f>Juniori!MD39</f>
        <v>0</v>
      </c>
      <c r="ME255" s="106">
        <f>Juniori!ME39</f>
        <v>0</v>
      </c>
      <c r="MF255" s="106">
        <f>Juniori!MF39</f>
        <v>0</v>
      </c>
      <c r="MG255" s="106">
        <f>Juniori!MG39</f>
        <v>0</v>
      </c>
      <c r="MH255" s="106">
        <f>Juniori!MH39</f>
        <v>0</v>
      </c>
      <c r="MI255" s="106">
        <f>Juniori!MI39</f>
        <v>0</v>
      </c>
      <c r="MJ255" s="106">
        <f>Juniori!MJ39</f>
        <v>0</v>
      </c>
      <c r="MK255" s="106">
        <f>Juniori!MK39</f>
        <v>0</v>
      </c>
      <c r="ML255" s="106">
        <f>Juniori!ML39</f>
        <v>0</v>
      </c>
      <c r="MM255" s="106">
        <f>Juniori!MM39</f>
        <v>0</v>
      </c>
      <c r="MN255" s="106">
        <f>Juniori!MN39</f>
        <v>0</v>
      </c>
      <c r="MO255" s="106">
        <f>Juniori!MO39</f>
        <v>0</v>
      </c>
      <c r="MP255" s="106">
        <f>Juniori!MP39</f>
        <v>0</v>
      </c>
      <c r="MQ255" s="106">
        <f>Juniori!MQ39</f>
        <v>0</v>
      </c>
      <c r="MR255" s="106">
        <f>Juniori!MR39</f>
        <v>0</v>
      </c>
      <c r="MS255" s="106">
        <f>Juniori!MS39</f>
        <v>0</v>
      </c>
      <c r="MT255" s="106">
        <f>Juniori!MT39</f>
        <v>0</v>
      </c>
      <c r="MU255" s="106">
        <f>Juniori!MU39</f>
        <v>0</v>
      </c>
      <c r="MV255" s="106">
        <f>Juniori!MV39</f>
        <v>0</v>
      </c>
      <c r="MW255" s="106">
        <f>Juniori!MW39</f>
        <v>0</v>
      </c>
      <c r="MX255" s="106">
        <f>Juniori!MX39</f>
        <v>0</v>
      </c>
      <c r="MY255" s="106">
        <f>Juniori!MY39</f>
        <v>0</v>
      </c>
      <c r="MZ255" s="106">
        <f>Juniori!MZ39</f>
        <v>0</v>
      </c>
      <c r="NA255" s="106">
        <f>Juniori!NA39</f>
        <v>0</v>
      </c>
      <c r="NB255" s="106">
        <f>Juniori!NB39</f>
        <v>0</v>
      </c>
      <c r="NC255" s="106">
        <f>Juniori!NC39</f>
        <v>0</v>
      </c>
      <c r="ND255" s="106">
        <f>Juniori!ND39</f>
        <v>0</v>
      </c>
      <c r="NE255" s="106">
        <f>Juniori!NE39</f>
        <v>0</v>
      </c>
      <c r="NF255" s="106">
        <f>Juniori!NF39</f>
        <v>0</v>
      </c>
      <c r="NG255" s="106">
        <f>Juniori!NG39</f>
        <v>0</v>
      </c>
      <c r="NH255" s="106">
        <f>Juniori!NH39</f>
        <v>0</v>
      </c>
      <c r="NI255" s="106">
        <f>Juniori!NI39</f>
        <v>0</v>
      </c>
      <c r="NJ255" s="106">
        <f>Juniori!NJ39</f>
        <v>0</v>
      </c>
      <c r="NK255" s="106">
        <f>Juniori!NK39</f>
        <v>0</v>
      </c>
      <c r="NL255" s="106">
        <f>Juniori!NL39</f>
        <v>0</v>
      </c>
      <c r="NM255" s="106">
        <f>Juniori!NM39</f>
        <v>0</v>
      </c>
      <c r="NN255" s="106">
        <f>Juniori!NN39</f>
        <v>0</v>
      </c>
      <c r="NO255" s="106">
        <f>Juniori!NO39</f>
        <v>0</v>
      </c>
      <c r="NP255" s="106">
        <f>Juniori!NP39</f>
        <v>0</v>
      </c>
      <c r="NQ255" s="106">
        <f>Juniori!NQ39</f>
        <v>0</v>
      </c>
      <c r="NR255" s="106">
        <f>Juniori!NR39</f>
        <v>0</v>
      </c>
      <c r="NS255" s="106">
        <f>Juniori!NS39</f>
        <v>0</v>
      </c>
      <c r="NT255" s="106">
        <f>Juniori!NT39</f>
        <v>0</v>
      </c>
      <c r="NU255" s="106">
        <f>Juniori!NU39</f>
        <v>0</v>
      </c>
      <c r="NV255" s="106">
        <f>Juniori!NV39</f>
        <v>0</v>
      </c>
      <c r="NW255" s="106">
        <f>Juniori!NW39</f>
        <v>0</v>
      </c>
      <c r="NX255" s="106">
        <f>Juniori!NX39</f>
        <v>0</v>
      </c>
      <c r="NY255" s="106">
        <f>Juniori!NY39</f>
        <v>0</v>
      </c>
      <c r="NZ255" s="106">
        <f>Juniori!NZ39</f>
        <v>0</v>
      </c>
      <c r="OA255" s="106">
        <f>Juniori!OA39</f>
        <v>0</v>
      </c>
      <c r="OB255" s="106">
        <f>Juniori!OB39</f>
        <v>0</v>
      </c>
      <c r="OC255" s="106">
        <f>Juniori!OC39</f>
        <v>0</v>
      </c>
      <c r="OD255" s="106">
        <f>Juniori!OD39</f>
        <v>0</v>
      </c>
      <c r="OE255" s="106">
        <f>Juniori!OE39</f>
        <v>0</v>
      </c>
      <c r="OF255" s="106">
        <f>Juniori!OF39</f>
        <v>0</v>
      </c>
      <c r="OG255" s="106">
        <f>Juniori!OG39</f>
        <v>0</v>
      </c>
      <c r="OH255" s="106">
        <f>Juniori!OH39</f>
        <v>0</v>
      </c>
      <c r="OI255" s="106">
        <f>Juniori!OI39</f>
        <v>0</v>
      </c>
      <c r="OJ255" s="106">
        <f>Juniori!OJ39</f>
        <v>0</v>
      </c>
      <c r="OK255" s="106">
        <f>Juniori!OK39</f>
        <v>0</v>
      </c>
      <c r="OL255" s="106">
        <f>Juniori!OL39</f>
        <v>0</v>
      </c>
      <c r="OM255" s="106">
        <f>Juniori!OM39</f>
        <v>0</v>
      </c>
      <c r="ON255" s="106">
        <f>Juniori!ON39</f>
        <v>0</v>
      </c>
      <c r="OO255" s="106">
        <f>Juniori!OO39</f>
        <v>0</v>
      </c>
      <c r="OP255" s="106">
        <f>Juniori!OP39</f>
        <v>0</v>
      </c>
      <c r="OQ255" s="106">
        <f>Juniori!OQ39</f>
        <v>0</v>
      </c>
      <c r="OR255" s="106">
        <f>Juniori!OR39</f>
        <v>0</v>
      </c>
      <c r="OS255" s="106">
        <f>Juniori!OS39</f>
        <v>0</v>
      </c>
      <c r="OT255" s="106">
        <f>Juniori!OT39</f>
        <v>0</v>
      </c>
      <c r="OU255" s="106">
        <f>Juniori!OU39</f>
        <v>0</v>
      </c>
      <c r="OV255" s="106">
        <f>Juniori!OV39</f>
        <v>0</v>
      </c>
      <c r="OW255" s="106">
        <f>Juniori!OW39</f>
        <v>0</v>
      </c>
      <c r="OX255" s="106">
        <f>Juniori!OX39</f>
        <v>0</v>
      </c>
      <c r="OY255" s="106">
        <f>Juniori!OY39</f>
        <v>0</v>
      </c>
      <c r="OZ255" s="106">
        <f>Juniori!OZ39</f>
        <v>0</v>
      </c>
      <c r="PA255" s="106">
        <f>Juniori!PA39</f>
        <v>0</v>
      </c>
      <c r="PB255" s="106">
        <f>Juniori!PB39</f>
        <v>0</v>
      </c>
      <c r="PC255" s="106">
        <f>Juniori!PC39</f>
        <v>0</v>
      </c>
      <c r="PD255" s="106">
        <f>Juniori!PD39</f>
        <v>0</v>
      </c>
      <c r="PE255" s="106">
        <f>Juniori!PE39</f>
        <v>0</v>
      </c>
      <c r="PF255" s="106">
        <f>Juniori!PF39</f>
        <v>0</v>
      </c>
      <c r="PG255" s="106">
        <f>Juniori!PG39</f>
        <v>0</v>
      </c>
      <c r="PH255" s="106">
        <f>Juniori!PH39</f>
        <v>0</v>
      </c>
      <c r="PI255" s="106">
        <f>Juniori!PI39</f>
        <v>0</v>
      </c>
      <c r="PJ255" s="106">
        <f>Juniori!PJ39</f>
        <v>0</v>
      </c>
      <c r="PK255" s="106">
        <f>Juniori!PK39</f>
        <v>0</v>
      </c>
      <c r="PL255" s="106">
        <f>Juniori!PL39</f>
        <v>0</v>
      </c>
      <c r="PM255" s="106">
        <f>Juniori!PM39</f>
        <v>0</v>
      </c>
      <c r="PN255" s="106">
        <f>Juniori!PN39</f>
        <v>0</v>
      </c>
      <c r="PO255" s="106">
        <f>Juniori!PO39</f>
        <v>0</v>
      </c>
      <c r="PP255" s="106">
        <f>Juniori!PP39</f>
        <v>0</v>
      </c>
      <c r="PQ255" s="106">
        <f>Juniori!PQ39</f>
        <v>0</v>
      </c>
      <c r="PR255" s="106">
        <f>Juniori!PR39</f>
        <v>0</v>
      </c>
      <c r="PS255" s="106">
        <f>Juniori!PS39</f>
        <v>0</v>
      </c>
      <c r="PT255" s="106">
        <f>Juniori!PT39</f>
        <v>0</v>
      </c>
      <c r="PU255" s="106">
        <f>Juniori!PU39</f>
        <v>0</v>
      </c>
      <c r="PV255" s="106">
        <f>Juniori!PV39</f>
        <v>0</v>
      </c>
      <c r="PW255" s="106">
        <f>Juniori!PW39</f>
        <v>0</v>
      </c>
      <c r="PX255" s="106">
        <f>Juniori!PX39</f>
        <v>0</v>
      </c>
      <c r="PY255" s="106">
        <f>Juniori!PY39</f>
        <v>0</v>
      </c>
      <c r="PZ255" s="106">
        <f>Juniori!PZ39</f>
        <v>0</v>
      </c>
      <c r="QA255" s="106">
        <f>Juniori!QA39</f>
        <v>0</v>
      </c>
      <c r="QB255" s="106">
        <f>Juniori!QB39</f>
        <v>0</v>
      </c>
      <c r="QC255" s="106">
        <f>Juniori!QC39</f>
        <v>0</v>
      </c>
      <c r="QD255" s="106">
        <f>Juniori!QD39</f>
        <v>0</v>
      </c>
      <c r="QE255" s="106">
        <f>Juniori!QE39</f>
        <v>0</v>
      </c>
      <c r="QF255" s="106">
        <f>Juniori!QF39</f>
        <v>0</v>
      </c>
      <c r="QG255" s="106">
        <f>Juniori!QG39</f>
        <v>0</v>
      </c>
      <c r="QH255" s="106">
        <f>Juniori!QH39</f>
        <v>0</v>
      </c>
      <c r="QI255" s="106">
        <f>Juniori!QI39</f>
        <v>0</v>
      </c>
      <c r="QJ255" s="106">
        <f>Juniori!QJ39</f>
        <v>0</v>
      </c>
      <c r="QK255" s="106">
        <f>Juniori!QK39</f>
        <v>0</v>
      </c>
      <c r="QL255" s="106">
        <f>Juniori!QL39</f>
        <v>0</v>
      </c>
      <c r="QM255" s="106">
        <f>Juniori!QM39</f>
        <v>0</v>
      </c>
      <c r="QN255" s="106">
        <f>Juniori!QN39</f>
        <v>0</v>
      </c>
      <c r="QO255" s="106">
        <f>Juniori!QO39</f>
        <v>0</v>
      </c>
      <c r="QP255" s="106">
        <f>Juniori!QP39</f>
        <v>0</v>
      </c>
      <c r="QQ255" s="106">
        <f>Juniori!QQ39</f>
        <v>0</v>
      </c>
      <c r="QR255" s="106">
        <f>Juniori!QR39</f>
        <v>0</v>
      </c>
      <c r="QS255" s="106">
        <f>Juniori!QS39</f>
        <v>0</v>
      </c>
      <c r="QT255" s="106">
        <f>Juniori!QT39</f>
        <v>0</v>
      </c>
      <c r="QU255" s="106">
        <f>Juniori!QU39</f>
        <v>0</v>
      </c>
      <c r="QV255" s="106">
        <f>Juniori!QV39</f>
        <v>0</v>
      </c>
      <c r="QW255" s="106">
        <f>Juniori!QW39</f>
        <v>0</v>
      </c>
      <c r="QX255" s="106">
        <f>Juniori!QX39</f>
        <v>0</v>
      </c>
      <c r="QY255" s="106">
        <f>Juniori!QY39</f>
        <v>0</v>
      </c>
      <c r="QZ255" s="106">
        <f>Juniori!QZ39</f>
        <v>0</v>
      </c>
      <c r="RA255" s="106">
        <f>Juniori!RA39</f>
        <v>0</v>
      </c>
      <c r="RB255" s="106">
        <f>Juniori!RB39</f>
        <v>0</v>
      </c>
      <c r="RC255" s="106">
        <f>Juniori!RC39</f>
        <v>0</v>
      </c>
      <c r="RD255" s="106">
        <f>Juniori!RD39</f>
        <v>0</v>
      </c>
      <c r="RE255" s="106">
        <f>Juniori!RE39</f>
        <v>0</v>
      </c>
      <c r="RF255" s="106">
        <f>Juniori!RF39</f>
        <v>0</v>
      </c>
      <c r="RG255" s="106">
        <f>Juniori!RG39</f>
        <v>0</v>
      </c>
      <c r="RH255" s="106">
        <f>Juniori!RH39</f>
        <v>0</v>
      </c>
      <c r="RI255" s="106">
        <f>Juniori!RI39</f>
        <v>0</v>
      </c>
      <c r="RJ255" s="106">
        <f>Juniori!RJ39</f>
        <v>0</v>
      </c>
      <c r="RK255" s="106">
        <f>Juniori!RK39</f>
        <v>0</v>
      </c>
      <c r="RL255" s="106">
        <f>Juniori!RL39</f>
        <v>0</v>
      </c>
      <c r="RM255" s="106">
        <f>Juniori!RM39</f>
        <v>0</v>
      </c>
      <c r="RN255" s="106">
        <f>Juniori!RN39</f>
        <v>0</v>
      </c>
      <c r="RO255" s="106">
        <f>Juniori!RO39</f>
        <v>0</v>
      </c>
      <c r="RP255" s="106">
        <f>Juniori!RP39</f>
        <v>0</v>
      </c>
      <c r="RQ255" s="106">
        <f>Juniori!RQ39</f>
        <v>0</v>
      </c>
      <c r="RR255" s="106">
        <f>Juniori!RR39</f>
        <v>0</v>
      </c>
      <c r="RS255" s="106">
        <f>Juniori!RS39</f>
        <v>0</v>
      </c>
      <c r="RT255" s="106">
        <f>Juniori!RT39</f>
        <v>0</v>
      </c>
      <c r="RU255" s="106">
        <f>Juniori!RU39</f>
        <v>0</v>
      </c>
      <c r="RV255" s="106">
        <f>Juniori!RV39</f>
        <v>0</v>
      </c>
      <c r="RW255" s="106">
        <f>Juniori!RW39</f>
        <v>0</v>
      </c>
      <c r="RX255" s="106">
        <f>Juniori!RX39</f>
        <v>0</v>
      </c>
      <c r="RY255" s="106">
        <f>Juniori!RY39</f>
        <v>0</v>
      </c>
      <c r="RZ255" s="106">
        <f>Juniori!RZ39</f>
        <v>0</v>
      </c>
      <c r="SA255" s="106">
        <f>Juniori!SA39</f>
        <v>0</v>
      </c>
      <c r="SB255" s="106">
        <f>Juniori!SB39</f>
        <v>0</v>
      </c>
      <c r="SC255" s="106">
        <f>Juniori!SC39</f>
        <v>0</v>
      </c>
      <c r="SD255" s="106">
        <f>Juniori!SD39</f>
        <v>0</v>
      </c>
      <c r="SE255" s="106">
        <f>Juniori!SE39</f>
        <v>0</v>
      </c>
      <c r="SF255" s="106">
        <f>Juniori!SF39</f>
        <v>0</v>
      </c>
      <c r="SG255" s="106">
        <f>Juniori!SG39</f>
        <v>0</v>
      </c>
      <c r="SH255" s="106">
        <f>Juniori!SH39</f>
        <v>0</v>
      </c>
      <c r="SI255" s="106">
        <f>Juniori!SI39</f>
        <v>0</v>
      </c>
      <c r="SJ255" s="106">
        <f>Juniori!SJ39</f>
        <v>0</v>
      </c>
      <c r="SK255" s="106">
        <f>Juniori!SK39</f>
        <v>0</v>
      </c>
      <c r="SL255" s="106">
        <f>Juniori!SL39</f>
        <v>0</v>
      </c>
      <c r="SM255" s="106">
        <f>Juniori!SM39</f>
        <v>0</v>
      </c>
      <c r="SN255" s="106">
        <f>Juniori!SN39</f>
        <v>0</v>
      </c>
      <c r="SO255" s="106">
        <f>Juniori!SO39</f>
        <v>0</v>
      </c>
      <c r="SP255" s="106">
        <f>Juniori!SP39</f>
        <v>0</v>
      </c>
      <c r="SQ255" s="106">
        <f>Juniori!SQ39</f>
        <v>0</v>
      </c>
      <c r="SR255" s="106">
        <f>Juniori!SR39</f>
        <v>0</v>
      </c>
      <c r="SS255" s="106">
        <f>Juniori!SS39</f>
        <v>0</v>
      </c>
      <c r="ST255" s="106">
        <f>Juniori!ST39</f>
        <v>0</v>
      </c>
      <c r="SU255" s="106">
        <f>Juniori!SU39</f>
        <v>0</v>
      </c>
      <c r="SV255" s="106">
        <f>Juniori!SV39</f>
        <v>0</v>
      </c>
      <c r="SW255" s="106">
        <f>Juniori!SW39</f>
        <v>0</v>
      </c>
      <c r="SX255" s="106">
        <f>Juniori!SX39</f>
        <v>0</v>
      </c>
      <c r="SY255" s="106">
        <f>Juniori!SY39</f>
        <v>0</v>
      </c>
      <c r="SZ255" s="106">
        <f>Juniori!SZ39</f>
        <v>0</v>
      </c>
      <c r="TA255" s="106">
        <f>Juniori!TA39</f>
        <v>0</v>
      </c>
      <c r="TB255" s="106">
        <f>Juniori!TB39</f>
        <v>0</v>
      </c>
    </row>
    <row r="256" spans="1:522" s="1" customFormat="1" ht="18" customHeight="1" x14ac:dyDescent="0.25">
      <c r="A256" s="12"/>
      <c r="B256" s="11" t="s">
        <v>614</v>
      </c>
      <c r="C256" s="1">
        <v>13080</v>
      </c>
      <c r="E256" s="4" t="s">
        <v>613</v>
      </c>
      <c r="F256" s="1">
        <v>3402</v>
      </c>
      <c r="G256" s="9" t="s">
        <v>97</v>
      </c>
      <c r="H256" s="4" t="s">
        <v>267</v>
      </c>
      <c r="I256" s="1">
        <f t="shared" si="30"/>
        <v>0</v>
      </c>
      <c r="J256" s="12">
        <f>Tabuľka3[[#This Row],[Stĺpec9]]</f>
        <v>0</v>
      </c>
      <c r="K256" s="106">
        <f>Seniori!K94</f>
        <v>0</v>
      </c>
      <c r="L256" s="106">
        <f>Seniori!L94</f>
        <v>0</v>
      </c>
      <c r="M256" s="106">
        <f>Seniori!M94</f>
        <v>0</v>
      </c>
      <c r="N256" s="106">
        <f>Seniori!N94</f>
        <v>0</v>
      </c>
      <c r="O256" s="106">
        <f>Seniori!O94</f>
        <v>0</v>
      </c>
      <c r="P256" s="106">
        <f>Seniori!P94</f>
        <v>0</v>
      </c>
      <c r="Q256" s="106">
        <f>Seniori!Q94</f>
        <v>0</v>
      </c>
      <c r="R256" s="106">
        <f>Seniori!R94</f>
        <v>0</v>
      </c>
      <c r="S256" s="106">
        <f>Seniori!S94</f>
        <v>0</v>
      </c>
      <c r="T256" s="106">
        <f>Seniori!T94</f>
        <v>0</v>
      </c>
      <c r="U256" s="106">
        <f>Seniori!U94</f>
        <v>0</v>
      </c>
      <c r="V256" s="106">
        <f>Seniori!V94</f>
        <v>0</v>
      </c>
      <c r="W256" s="106">
        <f>Seniori!W94</f>
        <v>0</v>
      </c>
      <c r="X256" s="106">
        <f>Seniori!X94</f>
        <v>0</v>
      </c>
      <c r="Y256" s="106">
        <f>Seniori!Y94</f>
        <v>0</v>
      </c>
      <c r="Z256" s="106">
        <f>Seniori!Z94</f>
        <v>0</v>
      </c>
      <c r="AA256" s="106">
        <f>Seniori!AA94</f>
        <v>0</v>
      </c>
      <c r="AB256" s="106">
        <f>Seniori!AB94</f>
        <v>0</v>
      </c>
      <c r="AC256" s="106">
        <f>Seniori!AC94</f>
        <v>0</v>
      </c>
      <c r="AD256" s="106">
        <f>Seniori!AD94</f>
        <v>0</v>
      </c>
      <c r="AE256" s="106">
        <f>Seniori!AE94</f>
        <v>0</v>
      </c>
      <c r="AF256" s="106">
        <f>Seniori!AF94</f>
        <v>0</v>
      </c>
      <c r="AG256" s="106">
        <f>Seniori!AG94</f>
        <v>0</v>
      </c>
      <c r="AH256" s="106">
        <f>Seniori!AH94</f>
        <v>0</v>
      </c>
      <c r="AI256" s="106">
        <f>Seniori!AI94</f>
        <v>0</v>
      </c>
      <c r="AJ256" s="106">
        <f>Seniori!AJ94</f>
        <v>0</v>
      </c>
      <c r="AK256" s="106">
        <f>Seniori!AK94</f>
        <v>0</v>
      </c>
      <c r="AL256" s="106">
        <f>Seniori!AL94</f>
        <v>0</v>
      </c>
      <c r="AM256" s="106">
        <f>Seniori!AM94</f>
        <v>0</v>
      </c>
      <c r="AN256" s="106">
        <f>Seniori!AN94</f>
        <v>0</v>
      </c>
      <c r="AO256" s="106">
        <f>Seniori!AO94</f>
        <v>0</v>
      </c>
      <c r="AP256" s="106">
        <f>Seniori!AP94</f>
        <v>0</v>
      </c>
      <c r="AQ256" s="106">
        <f>Seniori!AQ94</f>
        <v>0</v>
      </c>
      <c r="AR256" s="106">
        <f>Seniori!AR94</f>
        <v>0</v>
      </c>
      <c r="AS256" s="106">
        <f>Seniori!AS94</f>
        <v>0</v>
      </c>
      <c r="AT256" s="106">
        <f>Seniori!AT94</f>
        <v>0</v>
      </c>
      <c r="AU256" s="106">
        <f>Seniori!AU94</f>
        <v>0</v>
      </c>
      <c r="AV256" s="106">
        <f>Seniori!AV94</f>
        <v>0</v>
      </c>
      <c r="AW256" s="106">
        <f>Seniori!AW94</f>
        <v>0</v>
      </c>
      <c r="AX256" s="106">
        <f>Seniori!AX94</f>
        <v>0</v>
      </c>
      <c r="AY256" s="106">
        <f>Seniori!AY94</f>
        <v>0</v>
      </c>
      <c r="AZ256" s="106">
        <f>Seniori!AZ94</f>
        <v>0</v>
      </c>
      <c r="BA256" s="106">
        <f>Seniori!BA94</f>
        <v>0</v>
      </c>
      <c r="BB256" s="106">
        <f>Seniori!BB94</f>
        <v>0</v>
      </c>
      <c r="BC256" s="106">
        <f>Seniori!BC94</f>
        <v>0</v>
      </c>
      <c r="BD256" s="106">
        <f>Seniori!BD94</f>
        <v>0</v>
      </c>
      <c r="BE256" s="106">
        <f>Seniori!BE94</f>
        <v>0</v>
      </c>
      <c r="BF256" s="106">
        <f>Seniori!BF94</f>
        <v>0</v>
      </c>
      <c r="BG256" s="106">
        <f>Seniori!BG94</f>
        <v>0</v>
      </c>
      <c r="BH256" s="106">
        <f>Seniori!BH94</f>
        <v>0</v>
      </c>
      <c r="BI256" s="106">
        <f>Seniori!BI94</f>
        <v>0</v>
      </c>
      <c r="BJ256" s="106">
        <f>Seniori!BJ94</f>
        <v>0</v>
      </c>
      <c r="BK256" s="106">
        <f>Seniori!BK94</f>
        <v>0</v>
      </c>
      <c r="BL256" s="106">
        <f>Seniori!BL94</f>
        <v>0</v>
      </c>
      <c r="BM256" s="106">
        <f>Seniori!BM94</f>
        <v>0</v>
      </c>
      <c r="BN256" s="106">
        <f>Seniori!BN94</f>
        <v>0</v>
      </c>
      <c r="BO256" s="106">
        <f>Seniori!BO94</f>
        <v>0</v>
      </c>
      <c r="BP256" s="106">
        <f>Seniori!BP94</f>
        <v>0</v>
      </c>
      <c r="BQ256" s="106">
        <f>Seniori!BQ94</f>
        <v>0</v>
      </c>
      <c r="BR256" s="106">
        <f>Seniori!BR94</f>
        <v>0</v>
      </c>
      <c r="BS256" s="106">
        <f>Seniori!BS94</f>
        <v>0</v>
      </c>
      <c r="BT256" s="106">
        <f>Seniori!BT94</f>
        <v>0</v>
      </c>
      <c r="BU256" s="106">
        <f>Seniori!BU94</f>
        <v>0</v>
      </c>
      <c r="BV256" s="106">
        <f>Seniori!BV94</f>
        <v>0</v>
      </c>
      <c r="BW256" s="106">
        <f>Seniori!BW94</f>
        <v>0</v>
      </c>
      <c r="BX256" s="106">
        <f>Seniori!BX94</f>
        <v>0</v>
      </c>
      <c r="BY256" s="106">
        <f>Seniori!BY94</f>
        <v>0</v>
      </c>
      <c r="BZ256" s="106">
        <f>Seniori!BZ94</f>
        <v>0</v>
      </c>
      <c r="CA256" s="106">
        <f>Seniori!CA94</f>
        <v>0</v>
      </c>
      <c r="CB256" s="106">
        <f>Seniori!CB94</f>
        <v>0</v>
      </c>
      <c r="CC256" s="106">
        <f>Seniori!CC94</f>
        <v>0</v>
      </c>
      <c r="CD256" s="106">
        <f>Seniori!CD94</f>
        <v>0</v>
      </c>
      <c r="CE256" s="106">
        <f>Seniori!CE94</f>
        <v>0</v>
      </c>
      <c r="CF256" s="106">
        <f>Seniori!CF94</f>
        <v>0</v>
      </c>
      <c r="CG256" s="106">
        <f>Seniori!CG94</f>
        <v>0</v>
      </c>
      <c r="CH256" s="106">
        <f>Seniori!CH94</f>
        <v>0</v>
      </c>
      <c r="CI256" s="106">
        <f>Seniori!CI94</f>
        <v>0</v>
      </c>
      <c r="CJ256" s="106">
        <f>Seniori!CJ94</f>
        <v>0</v>
      </c>
      <c r="CK256" s="106">
        <f>Seniori!CK94</f>
        <v>0</v>
      </c>
      <c r="CL256" s="106">
        <f>Seniori!CL94</f>
        <v>0</v>
      </c>
      <c r="CM256" s="106">
        <f>Seniori!CM94</f>
        <v>0</v>
      </c>
      <c r="CN256" s="106">
        <f>Seniori!CN94</f>
        <v>0</v>
      </c>
      <c r="CO256" s="106">
        <f>Seniori!CO94</f>
        <v>0</v>
      </c>
      <c r="CP256" s="106">
        <f>Seniori!CP94</f>
        <v>0</v>
      </c>
      <c r="CQ256" s="106">
        <f>Seniori!CQ94</f>
        <v>0</v>
      </c>
      <c r="CR256" s="106">
        <f>Seniori!CR94</f>
        <v>0</v>
      </c>
      <c r="CS256" s="106">
        <f>Seniori!CS94</f>
        <v>0</v>
      </c>
      <c r="CT256" s="106">
        <f>Seniori!CT94</f>
        <v>0</v>
      </c>
      <c r="CU256" s="106">
        <f>Seniori!CU94</f>
        <v>0</v>
      </c>
      <c r="CV256" s="106">
        <f>Seniori!CV94</f>
        <v>0</v>
      </c>
      <c r="CW256" s="106">
        <f>Seniori!CW94</f>
        <v>0</v>
      </c>
      <c r="CX256" s="106">
        <f>Seniori!CX94</f>
        <v>0</v>
      </c>
      <c r="CY256" s="106">
        <f>Seniori!CY94</f>
        <v>0</v>
      </c>
      <c r="CZ256" s="106">
        <f>Seniori!CZ94</f>
        <v>0</v>
      </c>
      <c r="DA256" s="106">
        <f>Seniori!DA94</f>
        <v>0</v>
      </c>
      <c r="DB256" s="106">
        <f>Seniori!DB94</f>
        <v>0</v>
      </c>
      <c r="DC256" s="106">
        <f>Seniori!DC94</f>
        <v>0</v>
      </c>
      <c r="DD256" s="106">
        <f>Seniori!DD94</f>
        <v>0</v>
      </c>
      <c r="DE256" s="106">
        <f>Seniori!DE94</f>
        <v>0</v>
      </c>
      <c r="DF256" s="106">
        <f>Seniori!DF94</f>
        <v>0</v>
      </c>
      <c r="DG256" s="106">
        <f>Seniori!DG94</f>
        <v>0</v>
      </c>
      <c r="DH256" s="106">
        <f>Seniori!DH94</f>
        <v>0</v>
      </c>
      <c r="DI256" s="106">
        <f>Seniori!DI94</f>
        <v>0</v>
      </c>
      <c r="DJ256" s="106">
        <f>Seniori!DJ94</f>
        <v>0</v>
      </c>
      <c r="DK256" s="106">
        <f>Seniori!DK94</f>
        <v>0</v>
      </c>
      <c r="DL256" s="106">
        <f>Seniori!DL94</f>
        <v>0</v>
      </c>
      <c r="DM256" s="106">
        <f>Seniori!DM94</f>
        <v>0</v>
      </c>
      <c r="DN256" s="106">
        <f>Seniori!DN94</f>
        <v>0</v>
      </c>
      <c r="DO256" s="106">
        <f>Seniori!DO94</f>
        <v>0</v>
      </c>
      <c r="DP256" s="106">
        <f>Seniori!DP94</f>
        <v>0</v>
      </c>
      <c r="DQ256" s="106">
        <f>Seniori!DQ94</f>
        <v>0</v>
      </c>
      <c r="DR256" s="106">
        <f>Seniori!DR94</f>
        <v>0</v>
      </c>
      <c r="DS256" s="106">
        <f>Seniori!DS94</f>
        <v>0</v>
      </c>
      <c r="DT256" s="106">
        <f>Seniori!DT94</f>
        <v>0</v>
      </c>
      <c r="DU256" s="106">
        <f>Seniori!DU94</f>
        <v>0</v>
      </c>
      <c r="DV256" s="106">
        <f>Seniori!DV94</f>
        <v>0</v>
      </c>
      <c r="DW256" s="106">
        <f>Seniori!DW94</f>
        <v>0</v>
      </c>
      <c r="DX256" s="106">
        <f>Seniori!DX94</f>
        <v>0</v>
      </c>
      <c r="DY256" s="106">
        <f>Seniori!DY94</f>
        <v>0</v>
      </c>
      <c r="DZ256" s="106">
        <f>Seniori!DZ94</f>
        <v>0</v>
      </c>
      <c r="EA256" s="106">
        <f>Seniori!EA94</f>
        <v>0</v>
      </c>
      <c r="EB256" s="106">
        <f>Seniori!EB94</f>
        <v>0</v>
      </c>
      <c r="EC256" s="106">
        <f>Seniori!EC94</f>
        <v>0</v>
      </c>
      <c r="ED256" s="106">
        <f>Seniori!ED94</f>
        <v>0</v>
      </c>
      <c r="EE256" s="106">
        <f>Seniori!EE94</f>
        <v>0</v>
      </c>
      <c r="EF256" s="106">
        <f>Seniori!EF94</f>
        <v>0</v>
      </c>
      <c r="EG256" s="106">
        <f>Seniori!EG94</f>
        <v>0</v>
      </c>
      <c r="EH256" s="106">
        <f>Seniori!EH94</f>
        <v>0</v>
      </c>
      <c r="EI256" s="106">
        <f>Seniori!EI94</f>
        <v>0</v>
      </c>
      <c r="EJ256" s="106">
        <f>Seniori!EJ94</f>
        <v>0</v>
      </c>
      <c r="EK256" s="106">
        <f>Seniori!EK94</f>
        <v>0</v>
      </c>
      <c r="EL256" s="106">
        <f>Seniori!EL94</f>
        <v>0</v>
      </c>
      <c r="EM256" s="106">
        <f>Seniori!EM94</f>
        <v>0</v>
      </c>
      <c r="EN256" s="106">
        <f>Seniori!EN94</f>
        <v>0</v>
      </c>
      <c r="EO256" s="106">
        <f>Seniori!EO94</f>
        <v>0</v>
      </c>
      <c r="EP256" s="106">
        <f>Seniori!EP94</f>
        <v>0</v>
      </c>
      <c r="EQ256" s="106">
        <f>Seniori!EQ94</f>
        <v>0</v>
      </c>
      <c r="ER256" s="106">
        <f>Seniori!ER94</f>
        <v>0</v>
      </c>
      <c r="ES256" s="106">
        <f>Seniori!ES94</f>
        <v>0</v>
      </c>
      <c r="ET256" s="106">
        <f>Seniori!ET94</f>
        <v>0</v>
      </c>
      <c r="EU256" s="106">
        <f>Seniori!EU94</f>
        <v>0</v>
      </c>
      <c r="EV256" s="106">
        <f>Seniori!EV94</f>
        <v>0</v>
      </c>
      <c r="EW256" s="106">
        <f>Seniori!EW94</f>
        <v>0</v>
      </c>
      <c r="EX256" s="106">
        <f>Seniori!EX94</f>
        <v>0</v>
      </c>
      <c r="EY256" s="106">
        <f>Seniori!EY94</f>
        <v>0</v>
      </c>
      <c r="EZ256" s="106">
        <f>Seniori!EZ94</f>
        <v>0</v>
      </c>
      <c r="FA256" s="106">
        <f>Seniori!FA94</f>
        <v>0</v>
      </c>
      <c r="FB256" s="106">
        <f>Seniori!FB94</f>
        <v>0</v>
      </c>
      <c r="FC256" s="106">
        <f>Seniori!FC94</f>
        <v>0</v>
      </c>
      <c r="FD256" s="106">
        <f>Seniori!FD94</f>
        <v>0</v>
      </c>
      <c r="FE256" s="106">
        <f>Seniori!FE94</f>
        <v>0</v>
      </c>
      <c r="FF256" s="106">
        <f>Seniori!FF94</f>
        <v>0</v>
      </c>
      <c r="FG256" s="106">
        <f>Seniori!FG94</f>
        <v>0</v>
      </c>
      <c r="FH256" s="106">
        <f>Seniori!FH94</f>
        <v>0</v>
      </c>
      <c r="FI256" s="106">
        <f>Seniori!FI94</f>
        <v>0</v>
      </c>
      <c r="FJ256" s="106">
        <f>Seniori!FJ94</f>
        <v>0</v>
      </c>
      <c r="FK256" s="106">
        <f>Seniori!FK94</f>
        <v>0</v>
      </c>
      <c r="FL256" s="106">
        <f>Seniori!FL94</f>
        <v>0</v>
      </c>
      <c r="FM256" s="106">
        <f>Seniori!FM94</f>
        <v>0</v>
      </c>
      <c r="FN256" s="106">
        <f>Seniori!FN94</f>
        <v>0</v>
      </c>
      <c r="FO256" s="106">
        <f>Seniori!FO94</f>
        <v>0</v>
      </c>
      <c r="FP256" s="106">
        <f>Seniori!FP94</f>
        <v>0</v>
      </c>
      <c r="FQ256" s="106">
        <f>Seniori!FQ94</f>
        <v>0</v>
      </c>
      <c r="FR256" s="106">
        <f>Seniori!FR94</f>
        <v>0</v>
      </c>
      <c r="FS256" s="106">
        <f>Seniori!FS94</f>
        <v>0</v>
      </c>
      <c r="FT256" s="106">
        <f>Seniori!FT94</f>
        <v>0</v>
      </c>
      <c r="FU256" s="106">
        <f>Seniori!FU94</f>
        <v>0</v>
      </c>
      <c r="FV256" s="106">
        <f>Seniori!FV94</f>
        <v>0</v>
      </c>
      <c r="FW256" s="106">
        <f>Seniori!FW94</f>
        <v>0</v>
      </c>
      <c r="FX256" s="106">
        <f>Seniori!FX94</f>
        <v>0</v>
      </c>
      <c r="FY256" s="106">
        <f>Seniori!FY94</f>
        <v>0</v>
      </c>
      <c r="FZ256" s="106">
        <f>Seniori!FZ94</f>
        <v>0</v>
      </c>
      <c r="GA256" s="106">
        <f>Seniori!GA94</f>
        <v>0</v>
      </c>
      <c r="GB256" s="106">
        <f>Seniori!GB94</f>
        <v>0</v>
      </c>
      <c r="GC256" s="106">
        <f>Seniori!GC94</f>
        <v>0</v>
      </c>
      <c r="GD256" s="106">
        <f>Seniori!GD94</f>
        <v>0</v>
      </c>
      <c r="GE256" s="106">
        <f>Seniori!GE94</f>
        <v>0</v>
      </c>
      <c r="GF256" s="106">
        <f>Seniori!GF94</f>
        <v>0</v>
      </c>
      <c r="GG256" s="106">
        <f>Seniori!GG94</f>
        <v>0</v>
      </c>
      <c r="GH256" s="106">
        <f>Seniori!GH94</f>
        <v>0</v>
      </c>
      <c r="GI256" s="106">
        <f>Seniori!GI94</f>
        <v>0</v>
      </c>
      <c r="GJ256" s="106">
        <f>Seniori!GJ94</f>
        <v>0</v>
      </c>
      <c r="GK256" s="106">
        <f>Seniori!GK94</f>
        <v>0</v>
      </c>
      <c r="GL256" s="106">
        <f>Seniori!GL94</f>
        <v>0</v>
      </c>
      <c r="GM256" s="106">
        <f>Seniori!GM94</f>
        <v>0</v>
      </c>
      <c r="GN256" s="106">
        <f>Seniori!GN94</f>
        <v>0</v>
      </c>
      <c r="GO256" s="106">
        <f>Seniori!GO94</f>
        <v>0</v>
      </c>
      <c r="GP256" s="106">
        <f>Seniori!GP94</f>
        <v>0</v>
      </c>
      <c r="GQ256" s="106">
        <f>Seniori!GQ94</f>
        <v>0</v>
      </c>
      <c r="GR256" s="106">
        <f>Seniori!GR94</f>
        <v>0</v>
      </c>
      <c r="GS256" s="106">
        <f>Seniori!GS94</f>
        <v>0</v>
      </c>
      <c r="GT256" s="106">
        <f>Seniori!GT94</f>
        <v>0</v>
      </c>
      <c r="GU256" s="106">
        <f>Seniori!GU94</f>
        <v>0</v>
      </c>
      <c r="GV256" s="106">
        <f>Seniori!GV94</f>
        <v>0</v>
      </c>
      <c r="GW256" s="106">
        <f>Seniori!GW94</f>
        <v>0</v>
      </c>
      <c r="GX256" s="106">
        <f>Seniori!GX94</f>
        <v>0</v>
      </c>
      <c r="GY256" s="106">
        <f>Seniori!GY94</f>
        <v>0</v>
      </c>
      <c r="GZ256" s="106">
        <f>Seniori!GZ94</f>
        <v>0</v>
      </c>
      <c r="HA256" s="106">
        <f>Seniori!HA94</f>
        <v>0</v>
      </c>
      <c r="HB256" s="106">
        <f>Seniori!HB94</f>
        <v>0</v>
      </c>
      <c r="HC256" s="106">
        <f>Seniori!HC94</f>
        <v>0</v>
      </c>
      <c r="HD256" s="106">
        <f>Seniori!HD94</f>
        <v>0</v>
      </c>
      <c r="HE256" s="106">
        <f>Seniori!HE94</f>
        <v>0</v>
      </c>
      <c r="HF256" s="106">
        <f>Seniori!HF94</f>
        <v>0</v>
      </c>
      <c r="HG256" s="106">
        <f>Seniori!HG94</f>
        <v>0</v>
      </c>
      <c r="HH256" s="106">
        <f>Seniori!HH94</f>
        <v>0</v>
      </c>
      <c r="HI256" s="106">
        <f>Seniori!HI94</f>
        <v>0</v>
      </c>
      <c r="HJ256" s="106">
        <f>Seniori!HJ94</f>
        <v>0</v>
      </c>
      <c r="HK256" s="106">
        <f>Seniori!HK94</f>
        <v>0</v>
      </c>
      <c r="HL256" s="106">
        <f>Seniori!HL94</f>
        <v>0</v>
      </c>
      <c r="HM256" s="106">
        <f>Seniori!HM94</f>
        <v>0</v>
      </c>
      <c r="HN256" s="106">
        <f>Seniori!HN94</f>
        <v>0</v>
      </c>
      <c r="HO256" s="106">
        <f>Seniori!HO94</f>
        <v>0</v>
      </c>
      <c r="HP256" s="106">
        <f>Seniori!HP94</f>
        <v>0</v>
      </c>
      <c r="HQ256" s="106">
        <f>Seniori!HQ94</f>
        <v>0</v>
      </c>
      <c r="HR256" s="106">
        <f>Seniori!HR94</f>
        <v>0</v>
      </c>
      <c r="HS256" s="106">
        <f>Seniori!HS94</f>
        <v>0</v>
      </c>
      <c r="HT256" s="106">
        <f>Seniori!HT94</f>
        <v>0</v>
      </c>
      <c r="HU256" s="106">
        <f>Seniori!HU94</f>
        <v>0</v>
      </c>
      <c r="HV256" s="106">
        <f>Seniori!HV94</f>
        <v>0</v>
      </c>
      <c r="HW256" s="106">
        <f>Seniori!HW94</f>
        <v>0</v>
      </c>
      <c r="HX256" s="106">
        <f>Seniori!HX94</f>
        <v>0</v>
      </c>
      <c r="HY256" s="106">
        <f>Seniori!HY94</f>
        <v>0</v>
      </c>
      <c r="HZ256" s="106">
        <f>Seniori!HZ94</f>
        <v>0</v>
      </c>
      <c r="IA256" s="106">
        <f>Seniori!IA94</f>
        <v>0</v>
      </c>
      <c r="IB256" s="106">
        <f>Seniori!IB94</f>
        <v>0</v>
      </c>
      <c r="IC256" s="106">
        <f>Seniori!IC94</f>
        <v>0</v>
      </c>
      <c r="ID256" s="106">
        <f>Seniori!ID94</f>
        <v>0</v>
      </c>
      <c r="IE256" s="106">
        <f>Seniori!IE94</f>
        <v>0</v>
      </c>
      <c r="IF256" s="106">
        <f>Seniori!IF94</f>
        <v>0</v>
      </c>
      <c r="IG256" s="106">
        <f>Seniori!IG94</f>
        <v>0</v>
      </c>
      <c r="IH256" s="106">
        <f>Seniori!IH94</f>
        <v>0</v>
      </c>
      <c r="II256" s="106">
        <f>Seniori!II94</f>
        <v>0</v>
      </c>
      <c r="IJ256" s="106">
        <f>Seniori!IJ94</f>
        <v>0</v>
      </c>
      <c r="IK256" s="106">
        <f>Seniori!IK94</f>
        <v>0</v>
      </c>
      <c r="IL256" s="106">
        <f>Seniori!IL94</f>
        <v>0</v>
      </c>
      <c r="IM256" s="106">
        <f>Seniori!IM94</f>
        <v>0</v>
      </c>
      <c r="IN256" s="106">
        <f>Seniori!IN94</f>
        <v>0</v>
      </c>
      <c r="IO256" s="106">
        <f>Seniori!IO94</f>
        <v>0</v>
      </c>
      <c r="IP256" s="106">
        <f>Seniori!IP94</f>
        <v>0</v>
      </c>
      <c r="IQ256" s="106">
        <f>Seniori!IQ94</f>
        <v>0</v>
      </c>
      <c r="IR256" s="106">
        <f>Seniori!IR94</f>
        <v>0</v>
      </c>
      <c r="IS256" s="106">
        <f>Seniori!IS94</f>
        <v>0</v>
      </c>
      <c r="IT256" s="106">
        <f>Seniori!IT94</f>
        <v>0</v>
      </c>
      <c r="IU256" s="106">
        <f>Seniori!IU94</f>
        <v>0</v>
      </c>
      <c r="IV256" s="106">
        <f>Seniori!IV94</f>
        <v>0</v>
      </c>
      <c r="IW256" s="106">
        <f>Seniori!IW94</f>
        <v>0</v>
      </c>
      <c r="IX256" s="106">
        <f>Seniori!IX94</f>
        <v>0</v>
      </c>
      <c r="IY256" s="106">
        <f>Seniori!IY94</f>
        <v>0</v>
      </c>
      <c r="IZ256" s="106">
        <f>Seniori!IZ94</f>
        <v>0</v>
      </c>
      <c r="JA256" s="106">
        <f>Seniori!JA94</f>
        <v>0</v>
      </c>
      <c r="JB256" s="106">
        <f>Seniori!JB94</f>
        <v>0</v>
      </c>
      <c r="JC256" s="106">
        <f>Seniori!JC94</f>
        <v>0</v>
      </c>
      <c r="JD256" s="106">
        <f>Seniori!JD94</f>
        <v>0</v>
      </c>
      <c r="JE256" s="106">
        <f>Seniori!JE94</f>
        <v>0</v>
      </c>
      <c r="JF256" s="106">
        <f>Seniori!JF94</f>
        <v>0</v>
      </c>
      <c r="JG256" s="106">
        <f>Seniori!JG94</f>
        <v>0</v>
      </c>
      <c r="JH256" s="106">
        <f>Seniori!JH94</f>
        <v>0</v>
      </c>
      <c r="JI256" s="106">
        <f>Seniori!JI94</f>
        <v>0</v>
      </c>
      <c r="JJ256" s="106">
        <f>Seniori!JJ94</f>
        <v>0</v>
      </c>
      <c r="JK256" s="106">
        <f>Seniori!JK94</f>
        <v>0</v>
      </c>
      <c r="JL256" s="106">
        <f>Seniori!JL94</f>
        <v>0</v>
      </c>
      <c r="JM256" s="106">
        <f>Seniori!JM94</f>
        <v>0</v>
      </c>
      <c r="JN256" s="106">
        <f>Seniori!JN94</f>
        <v>0</v>
      </c>
      <c r="JO256" s="106">
        <f>Seniori!JO94</f>
        <v>0</v>
      </c>
      <c r="JP256" s="106">
        <f>Seniori!JP94</f>
        <v>0</v>
      </c>
      <c r="JQ256" s="106">
        <f>Seniori!JQ94</f>
        <v>0</v>
      </c>
      <c r="JR256" s="106">
        <f>Seniori!JR94</f>
        <v>0</v>
      </c>
      <c r="JS256" s="106">
        <f>Seniori!JS94</f>
        <v>0</v>
      </c>
      <c r="JT256" s="106">
        <f>Seniori!JT94</f>
        <v>0</v>
      </c>
      <c r="JU256" s="106">
        <f>Seniori!JU94</f>
        <v>0</v>
      </c>
      <c r="JV256" s="106">
        <f>Seniori!JV94</f>
        <v>0</v>
      </c>
      <c r="JW256" s="106">
        <f>Seniori!JW94</f>
        <v>0</v>
      </c>
      <c r="JX256" s="106">
        <f>Seniori!JX94</f>
        <v>0</v>
      </c>
      <c r="JY256" s="106">
        <f>Seniori!JY94</f>
        <v>0</v>
      </c>
      <c r="JZ256" s="106">
        <f>Seniori!JZ94</f>
        <v>0</v>
      </c>
      <c r="KA256" s="106">
        <f>Seniori!KA94</f>
        <v>0</v>
      </c>
      <c r="KB256" s="106">
        <f>Seniori!KB94</f>
        <v>0</v>
      </c>
      <c r="KC256" s="106">
        <f>Seniori!KC94</f>
        <v>0</v>
      </c>
      <c r="KD256" s="106">
        <f>Seniori!KD94</f>
        <v>0</v>
      </c>
      <c r="KE256" s="106">
        <f>Seniori!KE94</f>
        <v>0</v>
      </c>
      <c r="KF256" s="106">
        <f>Seniori!KF94</f>
        <v>0</v>
      </c>
      <c r="KG256" s="106">
        <f>Seniori!KG94</f>
        <v>0</v>
      </c>
      <c r="KH256" s="106">
        <f>Seniori!KH94</f>
        <v>0</v>
      </c>
      <c r="KI256" s="106">
        <f>Seniori!KI94</f>
        <v>0</v>
      </c>
      <c r="KJ256" s="106">
        <f>Seniori!KJ94</f>
        <v>0</v>
      </c>
      <c r="KK256" s="106">
        <f>Seniori!KK94</f>
        <v>0</v>
      </c>
      <c r="KL256" s="106">
        <f>Seniori!KL94</f>
        <v>0</v>
      </c>
      <c r="KM256" s="106">
        <f>Seniori!KM94</f>
        <v>0</v>
      </c>
      <c r="KN256" s="106">
        <f>Seniori!KN94</f>
        <v>0</v>
      </c>
      <c r="KO256" s="106">
        <f>Seniori!KO94</f>
        <v>0</v>
      </c>
      <c r="KP256" s="106">
        <f>Seniori!KP94</f>
        <v>0</v>
      </c>
      <c r="KQ256" s="106">
        <f>Seniori!KQ94</f>
        <v>0</v>
      </c>
      <c r="KR256" s="106">
        <f>Seniori!KR94</f>
        <v>0</v>
      </c>
      <c r="KS256" s="106">
        <f>Seniori!KS94</f>
        <v>0</v>
      </c>
      <c r="KT256" s="106">
        <f>Seniori!KT94</f>
        <v>0</v>
      </c>
      <c r="KU256" s="106">
        <f>Seniori!KU94</f>
        <v>0</v>
      </c>
      <c r="KV256" s="106">
        <f>Seniori!KV94</f>
        <v>0</v>
      </c>
      <c r="KW256" s="106">
        <f>Seniori!KW94</f>
        <v>0</v>
      </c>
      <c r="KX256" s="106">
        <f>Seniori!KX94</f>
        <v>0</v>
      </c>
      <c r="KY256" s="106">
        <f>Seniori!KY94</f>
        <v>0</v>
      </c>
      <c r="KZ256" s="106">
        <f>Seniori!KZ94</f>
        <v>0</v>
      </c>
      <c r="LA256" s="106">
        <f>Seniori!LA94</f>
        <v>0</v>
      </c>
      <c r="LB256" s="106">
        <f>Seniori!LB94</f>
        <v>0</v>
      </c>
      <c r="LC256" s="106">
        <f>Seniori!LC94</f>
        <v>0</v>
      </c>
      <c r="LD256" s="106">
        <f>Seniori!LD94</f>
        <v>0</v>
      </c>
      <c r="LE256" s="106">
        <f>Seniori!LE94</f>
        <v>0</v>
      </c>
      <c r="LF256" s="106">
        <f>Seniori!LF94</f>
        <v>0</v>
      </c>
      <c r="LG256" s="106">
        <f>Seniori!LG94</f>
        <v>0</v>
      </c>
      <c r="LH256" s="106">
        <f>Seniori!LH94</f>
        <v>0</v>
      </c>
      <c r="LI256" s="106">
        <f>Seniori!LI94</f>
        <v>0</v>
      </c>
      <c r="LJ256" s="106">
        <f>Seniori!LJ94</f>
        <v>0</v>
      </c>
      <c r="LK256" s="106">
        <f>Seniori!LK94</f>
        <v>0</v>
      </c>
      <c r="LL256" s="106">
        <f>Seniori!LL94</f>
        <v>0</v>
      </c>
      <c r="LM256" s="106">
        <f>Seniori!LM94</f>
        <v>0</v>
      </c>
      <c r="LN256" s="106">
        <f>Seniori!LN94</f>
        <v>0</v>
      </c>
      <c r="LO256" s="106">
        <f>Seniori!LO94</f>
        <v>0</v>
      </c>
      <c r="LP256" s="106">
        <f>Seniori!LP94</f>
        <v>0</v>
      </c>
      <c r="LQ256" s="106">
        <f>Seniori!LQ94</f>
        <v>0</v>
      </c>
      <c r="LR256" s="106">
        <f>Seniori!LR94</f>
        <v>0</v>
      </c>
      <c r="LS256" s="106">
        <f>Seniori!LS94</f>
        <v>0</v>
      </c>
      <c r="LT256" s="106">
        <f>Seniori!LT94</f>
        <v>0</v>
      </c>
      <c r="LU256" s="106">
        <f>Seniori!LU94</f>
        <v>0</v>
      </c>
      <c r="LV256" s="106">
        <f>Seniori!LV94</f>
        <v>0</v>
      </c>
      <c r="LW256" s="106">
        <f>Seniori!LW94</f>
        <v>0</v>
      </c>
      <c r="LX256" s="106">
        <f>Seniori!LX94</f>
        <v>0</v>
      </c>
      <c r="LY256" s="106">
        <f>Seniori!LY94</f>
        <v>0</v>
      </c>
      <c r="LZ256" s="106">
        <f>Seniori!LZ94</f>
        <v>0</v>
      </c>
      <c r="MA256" s="106">
        <f>Seniori!MA94</f>
        <v>0</v>
      </c>
      <c r="MB256" s="106">
        <f>Seniori!MB94</f>
        <v>0</v>
      </c>
      <c r="MC256" s="106">
        <f>Seniori!MC94</f>
        <v>0</v>
      </c>
      <c r="MD256" s="106">
        <f>Seniori!MD94</f>
        <v>0</v>
      </c>
      <c r="ME256" s="106">
        <f>Seniori!ME94</f>
        <v>0</v>
      </c>
      <c r="MF256" s="106">
        <f>Seniori!MF94</f>
        <v>0</v>
      </c>
      <c r="MG256" s="106">
        <f>Seniori!MG94</f>
        <v>0</v>
      </c>
      <c r="MH256" s="106">
        <f>Seniori!MH94</f>
        <v>0</v>
      </c>
      <c r="MI256" s="106">
        <f>Seniori!MI94</f>
        <v>0</v>
      </c>
      <c r="MJ256" s="106">
        <f>Seniori!MJ94</f>
        <v>0</v>
      </c>
      <c r="MK256" s="106">
        <f>Seniori!MK94</f>
        <v>0</v>
      </c>
      <c r="ML256" s="106">
        <f>Seniori!ML94</f>
        <v>0</v>
      </c>
      <c r="MM256" s="106">
        <f>Seniori!MM94</f>
        <v>0</v>
      </c>
      <c r="MN256" s="106">
        <f>Seniori!MN94</f>
        <v>0</v>
      </c>
      <c r="MO256" s="106">
        <f>Seniori!MO94</f>
        <v>0</v>
      </c>
      <c r="MP256" s="106">
        <f>Seniori!MP94</f>
        <v>0</v>
      </c>
      <c r="MQ256" s="106">
        <f>Seniori!MQ94</f>
        <v>0</v>
      </c>
      <c r="MR256" s="106">
        <f>Seniori!MR94</f>
        <v>0</v>
      </c>
      <c r="MS256" s="106">
        <f>Seniori!MS94</f>
        <v>0</v>
      </c>
      <c r="MT256" s="106">
        <f>Seniori!MT94</f>
        <v>0</v>
      </c>
      <c r="MU256" s="106">
        <f>Seniori!MU94</f>
        <v>0</v>
      </c>
      <c r="MV256" s="106">
        <f>Seniori!MV94</f>
        <v>0</v>
      </c>
      <c r="MW256" s="106">
        <f>Seniori!MW94</f>
        <v>0</v>
      </c>
      <c r="MX256" s="106">
        <f>Seniori!MX94</f>
        <v>0</v>
      </c>
      <c r="MY256" s="106">
        <f>Seniori!MY94</f>
        <v>0</v>
      </c>
      <c r="MZ256" s="106">
        <f>Seniori!MZ94</f>
        <v>0</v>
      </c>
      <c r="NA256" s="106">
        <f>Seniori!NA94</f>
        <v>0</v>
      </c>
      <c r="NB256" s="106">
        <f>Seniori!NB94</f>
        <v>0</v>
      </c>
      <c r="NC256" s="106">
        <f>Seniori!NC94</f>
        <v>0</v>
      </c>
      <c r="ND256" s="106">
        <f>Seniori!ND94</f>
        <v>0</v>
      </c>
      <c r="NE256" s="106">
        <f>Seniori!NE94</f>
        <v>0</v>
      </c>
      <c r="NF256" s="106">
        <f>Seniori!NF94</f>
        <v>0</v>
      </c>
      <c r="NG256" s="106">
        <f>Seniori!NG94</f>
        <v>0</v>
      </c>
      <c r="NH256" s="106">
        <f>Seniori!NH94</f>
        <v>0</v>
      </c>
      <c r="NI256" s="106">
        <f>Seniori!NI94</f>
        <v>0</v>
      </c>
      <c r="NJ256" s="106">
        <f>Seniori!NJ94</f>
        <v>0</v>
      </c>
      <c r="NK256" s="106">
        <f>Seniori!NK94</f>
        <v>0</v>
      </c>
      <c r="NL256" s="106">
        <f>Seniori!NL94</f>
        <v>0</v>
      </c>
      <c r="NM256" s="106">
        <f>Seniori!NM94</f>
        <v>0</v>
      </c>
      <c r="NN256" s="106">
        <f>Seniori!NN94</f>
        <v>0</v>
      </c>
      <c r="NO256" s="106">
        <f>Seniori!NO94</f>
        <v>0</v>
      </c>
      <c r="NP256" s="106">
        <f>Seniori!NP94</f>
        <v>0</v>
      </c>
      <c r="NQ256" s="106">
        <f>Seniori!NQ94</f>
        <v>0</v>
      </c>
      <c r="NR256" s="106">
        <f>Seniori!NR94</f>
        <v>0</v>
      </c>
      <c r="NS256" s="106">
        <f>Seniori!NS94</f>
        <v>0</v>
      </c>
      <c r="NT256" s="106">
        <f>Seniori!NT94</f>
        <v>0</v>
      </c>
      <c r="NU256" s="106">
        <f>Seniori!NU94</f>
        <v>0</v>
      </c>
      <c r="NV256" s="106">
        <f>Seniori!NV94</f>
        <v>0</v>
      </c>
      <c r="NW256" s="106">
        <f>Seniori!NW94</f>
        <v>0</v>
      </c>
      <c r="NX256" s="106">
        <f>Seniori!NX94</f>
        <v>0</v>
      </c>
      <c r="NY256" s="106">
        <f>Seniori!NY94</f>
        <v>0</v>
      </c>
      <c r="NZ256" s="106">
        <f>Seniori!NZ94</f>
        <v>0</v>
      </c>
      <c r="OA256" s="106">
        <f>Seniori!OA94</f>
        <v>0</v>
      </c>
      <c r="OB256" s="106">
        <f>Seniori!OB94</f>
        <v>0</v>
      </c>
      <c r="OC256" s="106">
        <f>Seniori!OC94</f>
        <v>0</v>
      </c>
      <c r="OD256" s="106">
        <f>Seniori!OD94</f>
        <v>0</v>
      </c>
      <c r="OE256" s="106">
        <f>Seniori!OE94</f>
        <v>0</v>
      </c>
      <c r="OF256" s="106">
        <f>Seniori!OF94</f>
        <v>0</v>
      </c>
      <c r="OG256" s="106">
        <f>Seniori!OG94</f>
        <v>0</v>
      </c>
      <c r="OH256" s="106">
        <f>Seniori!OH94</f>
        <v>0</v>
      </c>
      <c r="OI256" s="106">
        <f>Seniori!OI94</f>
        <v>0</v>
      </c>
      <c r="OJ256" s="106">
        <f>Seniori!OJ94</f>
        <v>0</v>
      </c>
      <c r="OK256" s="106">
        <f>Seniori!OK94</f>
        <v>0</v>
      </c>
      <c r="OL256" s="106">
        <f>Seniori!OL94</f>
        <v>0</v>
      </c>
      <c r="OM256" s="106">
        <f>Seniori!OM94</f>
        <v>0</v>
      </c>
      <c r="ON256" s="106">
        <f>Seniori!ON94</f>
        <v>0</v>
      </c>
      <c r="OO256" s="106">
        <f>Seniori!OO94</f>
        <v>0</v>
      </c>
      <c r="OP256" s="106">
        <f>Seniori!OP94</f>
        <v>0</v>
      </c>
      <c r="OQ256" s="106">
        <f>Seniori!OQ94</f>
        <v>0</v>
      </c>
      <c r="OR256" s="106">
        <f>Seniori!OR94</f>
        <v>0</v>
      </c>
      <c r="OS256" s="106">
        <f>Seniori!OS94</f>
        <v>0</v>
      </c>
      <c r="OT256" s="106">
        <f>Seniori!OT94</f>
        <v>0</v>
      </c>
      <c r="OU256" s="106">
        <f>Seniori!OU94</f>
        <v>0</v>
      </c>
      <c r="OV256" s="106">
        <f>Seniori!OV94</f>
        <v>0</v>
      </c>
      <c r="OW256" s="106">
        <f>Seniori!OW94</f>
        <v>0</v>
      </c>
      <c r="OX256" s="106">
        <f>Seniori!OX94</f>
        <v>0</v>
      </c>
      <c r="OY256" s="106">
        <f>Seniori!OY94</f>
        <v>0</v>
      </c>
      <c r="OZ256" s="106">
        <f>Seniori!OZ94</f>
        <v>0</v>
      </c>
      <c r="PA256" s="106">
        <f>Seniori!PA94</f>
        <v>0</v>
      </c>
      <c r="PB256" s="106">
        <f>Seniori!PB94</f>
        <v>0</v>
      </c>
      <c r="PC256" s="106">
        <f>Seniori!PC94</f>
        <v>0</v>
      </c>
      <c r="PD256" s="106">
        <f>Seniori!PD94</f>
        <v>0</v>
      </c>
      <c r="PE256" s="106">
        <f>Seniori!PE94</f>
        <v>0</v>
      </c>
      <c r="PF256" s="106">
        <f>Seniori!PF94</f>
        <v>0</v>
      </c>
      <c r="PG256" s="106">
        <f>Seniori!PG94</f>
        <v>0</v>
      </c>
      <c r="PH256" s="106">
        <f>Seniori!PH94</f>
        <v>0</v>
      </c>
      <c r="PI256" s="106">
        <f>Seniori!PI94</f>
        <v>0</v>
      </c>
      <c r="PJ256" s="106">
        <f>Seniori!PJ94</f>
        <v>0</v>
      </c>
      <c r="PK256" s="106">
        <f>Seniori!PK94</f>
        <v>0</v>
      </c>
      <c r="PL256" s="106" t="str">
        <f>Seniori!PL94</f>
        <v>o</v>
      </c>
      <c r="PM256" s="106">
        <f>Seniori!PM94</f>
        <v>0</v>
      </c>
      <c r="PN256" s="106">
        <f>Seniori!PN94</f>
        <v>0</v>
      </c>
      <c r="PO256" s="106">
        <f>Seniori!PO94</f>
        <v>0</v>
      </c>
      <c r="PP256" s="106">
        <f>Seniori!PP94</f>
        <v>0</v>
      </c>
      <c r="PQ256" s="106">
        <f>Seniori!PQ94</f>
        <v>0</v>
      </c>
      <c r="PR256" s="106">
        <f>Seniori!PR94</f>
        <v>0</v>
      </c>
      <c r="PS256" s="106">
        <f>Seniori!PS94</f>
        <v>0</v>
      </c>
      <c r="PT256" s="106">
        <f>Seniori!PT94</f>
        <v>0</v>
      </c>
      <c r="PU256" s="106">
        <f>Seniori!PU94</f>
        <v>0</v>
      </c>
      <c r="PV256" s="106">
        <f>Seniori!PV94</f>
        <v>0</v>
      </c>
      <c r="PW256" s="106">
        <f>Seniori!PW94</f>
        <v>0</v>
      </c>
      <c r="PX256" s="106">
        <f>Seniori!PX94</f>
        <v>0</v>
      </c>
      <c r="PY256" s="106">
        <f>Seniori!PY94</f>
        <v>0</v>
      </c>
      <c r="PZ256" s="106">
        <f>Seniori!PZ94</f>
        <v>0</v>
      </c>
      <c r="QA256" s="106">
        <f>Seniori!QA94</f>
        <v>0</v>
      </c>
      <c r="QB256" s="106">
        <f>Seniori!QB94</f>
        <v>0</v>
      </c>
      <c r="QC256" s="106">
        <f>Seniori!QC94</f>
        <v>0</v>
      </c>
      <c r="QD256" s="106">
        <f>Seniori!QD94</f>
        <v>0</v>
      </c>
      <c r="QE256" s="106">
        <f>Seniori!QE94</f>
        <v>0</v>
      </c>
      <c r="QF256" s="106">
        <f>Seniori!QF94</f>
        <v>0</v>
      </c>
      <c r="QG256" s="106">
        <f>Seniori!QG94</f>
        <v>0</v>
      </c>
      <c r="QH256" s="106">
        <f>Seniori!QH94</f>
        <v>0</v>
      </c>
      <c r="QI256" s="106">
        <f>Seniori!QI94</f>
        <v>0</v>
      </c>
      <c r="QJ256" s="106">
        <f>Seniori!QJ94</f>
        <v>0</v>
      </c>
      <c r="QK256" s="106">
        <f>Seniori!QK94</f>
        <v>0</v>
      </c>
      <c r="QL256" s="106">
        <f>Seniori!QL94</f>
        <v>0</v>
      </c>
      <c r="QM256" s="106">
        <f>Seniori!QM94</f>
        <v>0</v>
      </c>
      <c r="QN256" s="106">
        <f>Seniori!QN94</f>
        <v>0</v>
      </c>
      <c r="QO256" s="106">
        <f>Seniori!QO94</f>
        <v>0</v>
      </c>
      <c r="QP256" s="106">
        <f>Seniori!QP94</f>
        <v>0</v>
      </c>
      <c r="QQ256" s="106">
        <f>Seniori!QQ94</f>
        <v>0</v>
      </c>
      <c r="QR256" s="106">
        <f>Seniori!QR94</f>
        <v>0</v>
      </c>
      <c r="QS256" s="106">
        <f>Seniori!QS94</f>
        <v>0</v>
      </c>
      <c r="QT256" s="106">
        <f>Seniori!QT94</f>
        <v>0</v>
      </c>
      <c r="QU256" s="106">
        <f>Seniori!QU94</f>
        <v>0</v>
      </c>
      <c r="QV256" s="106">
        <f>Seniori!QV94</f>
        <v>0</v>
      </c>
      <c r="QW256" s="106">
        <f>Seniori!QW94</f>
        <v>0</v>
      </c>
      <c r="QX256" s="106">
        <f>Seniori!QX94</f>
        <v>0</v>
      </c>
      <c r="QY256" s="106">
        <f>Seniori!QY94</f>
        <v>0</v>
      </c>
      <c r="QZ256" s="106">
        <f>Seniori!QZ94</f>
        <v>0</v>
      </c>
      <c r="RA256" s="106">
        <f>Seniori!RA94</f>
        <v>0</v>
      </c>
      <c r="RB256" s="106">
        <f>Seniori!RB94</f>
        <v>0</v>
      </c>
      <c r="RC256" s="106">
        <f>Seniori!RC94</f>
        <v>0</v>
      </c>
      <c r="RD256" s="106">
        <f>Seniori!RD94</f>
        <v>0</v>
      </c>
      <c r="RE256" s="106">
        <f>Seniori!RE94</f>
        <v>0</v>
      </c>
      <c r="RF256" s="106">
        <f>Seniori!RF94</f>
        <v>0</v>
      </c>
      <c r="RG256" s="106">
        <f>Seniori!RG94</f>
        <v>0</v>
      </c>
      <c r="RH256" s="106">
        <f>Seniori!RH94</f>
        <v>0</v>
      </c>
      <c r="RI256" s="106">
        <f>Seniori!RI94</f>
        <v>0</v>
      </c>
      <c r="RJ256" s="106">
        <f>Seniori!RJ94</f>
        <v>0</v>
      </c>
      <c r="RK256" s="106">
        <f>Seniori!RK94</f>
        <v>0</v>
      </c>
      <c r="RL256" s="106">
        <f>Seniori!RL94</f>
        <v>0</v>
      </c>
      <c r="RM256" s="106">
        <f>Seniori!RM94</f>
        <v>0</v>
      </c>
      <c r="RN256" s="106">
        <f>Seniori!RN94</f>
        <v>0</v>
      </c>
      <c r="RO256" s="106">
        <f>Seniori!RO94</f>
        <v>0</v>
      </c>
      <c r="RP256" s="106">
        <f>Seniori!RP94</f>
        <v>0</v>
      </c>
      <c r="RQ256" s="106">
        <f>Seniori!RQ94</f>
        <v>0</v>
      </c>
      <c r="RR256" s="106">
        <f>Seniori!RR94</f>
        <v>0</v>
      </c>
      <c r="RS256" s="106">
        <f>Seniori!RS94</f>
        <v>0</v>
      </c>
      <c r="RT256" s="106">
        <f>Seniori!RT94</f>
        <v>0</v>
      </c>
      <c r="RU256" s="106">
        <f>Seniori!RU94</f>
        <v>0</v>
      </c>
      <c r="RV256" s="106">
        <f>Seniori!RV94</f>
        <v>0</v>
      </c>
      <c r="RW256" s="106">
        <f>Seniori!RW94</f>
        <v>0</v>
      </c>
      <c r="RX256" s="106">
        <f>Seniori!RX94</f>
        <v>0</v>
      </c>
      <c r="RY256" s="106">
        <f>Seniori!RY94</f>
        <v>0</v>
      </c>
      <c r="RZ256" s="106">
        <f>Seniori!RZ94</f>
        <v>0</v>
      </c>
      <c r="SA256" s="106">
        <f>Seniori!SA94</f>
        <v>0</v>
      </c>
      <c r="SB256" s="106">
        <f>Seniori!SB94</f>
        <v>0</v>
      </c>
      <c r="SC256" s="106">
        <f>Seniori!SC94</f>
        <v>0</v>
      </c>
      <c r="SD256" s="106">
        <f>Seniori!SD94</f>
        <v>0</v>
      </c>
      <c r="SE256" s="106">
        <f>Seniori!SE94</f>
        <v>0</v>
      </c>
      <c r="SF256" s="106">
        <f>Seniori!SF94</f>
        <v>0</v>
      </c>
      <c r="SG256" s="106">
        <f>Seniori!SG94</f>
        <v>0</v>
      </c>
      <c r="SH256" s="106">
        <f>Seniori!SH94</f>
        <v>0</v>
      </c>
      <c r="SI256" s="106">
        <f>Seniori!SI94</f>
        <v>0</v>
      </c>
      <c r="SJ256" s="106">
        <f>Seniori!SJ94</f>
        <v>0</v>
      </c>
      <c r="SK256" s="106">
        <f>Seniori!SK94</f>
        <v>0</v>
      </c>
      <c r="SL256" s="106">
        <f>Seniori!SL94</f>
        <v>0</v>
      </c>
      <c r="SM256" s="106">
        <f>Seniori!SM94</f>
        <v>0</v>
      </c>
      <c r="SN256" s="106">
        <f>Seniori!SN94</f>
        <v>0</v>
      </c>
      <c r="SO256" s="106">
        <f>Seniori!SO94</f>
        <v>0</v>
      </c>
      <c r="SP256" s="106">
        <f>Seniori!SP94</f>
        <v>0</v>
      </c>
      <c r="SQ256" s="106">
        <f>Seniori!SQ94</f>
        <v>0</v>
      </c>
      <c r="SR256" s="106">
        <f>Seniori!SR94</f>
        <v>0</v>
      </c>
      <c r="SS256" s="106">
        <f>Seniori!SS94</f>
        <v>0</v>
      </c>
      <c r="ST256" s="106">
        <f>Seniori!ST94</f>
        <v>0</v>
      </c>
      <c r="SU256" s="106">
        <f>Seniori!SU94</f>
        <v>0</v>
      </c>
      <c r="SV256" s="106">
        <f>Seniori!SV94</f>
        <v>0</v>
      </c>
      <c r="SW256" s="106">
        <f>Seniori!SW94</f>
        <v>0</v>
      </c>
      <c r="SX256" s="106">
        <f>Seniori!SX94</f>
        <v>0</v>
      </c>
      <c r="SY256" s="106">
        <f>Seniori!SY94</f>
        <v>0</v>
      </c>
      <c r="SZ256" s="106">
        <f>Seniori!SZ94</f>
        <v>0</v>
      </c>
      <c r="TA256" s="106">
        <f>Seniori!TA94</f>
        <v>0</v>
      </c>
      <c r="TB256" s="106">
        <f>Seniori!TB94</f>
        <v>0</v>
      </c>
    </row>
    <row r="257" spans="1:522" s="1" customFormat="1" ht="18" customHeight="1" x14ac:dyDescent="0.25">
      <c r="A257" s="12"/>
      <c r="B257" s="11" t="s">
        <v>615</v>
      </c>
      <c r="C257" s="1">
        <v>12759</v>
      </c>
      <c r="E257" s="4" t="s">
        <v>266</v>
      </c>
      <c r="F257" s="1">
        <v>9360</v>
      </c>
      <c r="G257" s="9" t="s">
        <v>95</v>
      </c>
      <c r="H257" s="4" t="s">
        <v>267</v>
      </c>
      <c r="I257" s="1">
        <f t="shared" si="30"/>
        <v>0</v>
      </c>
      <c r="J257" s="12">
        <f>Tabuľka3[[#This Row],[Stĺpec9]]</f>
        <v>0</v>
      </c>
      <c r="K257" s="106">
        <f>Juniori!K50</f>
        <v>0</v>
      </c>
      <c r="L257" s="106">
        <f>Juniori!L50</f>
        <v>0</v>
      </c>
      <c r="M257" s="106">
        <f>Juniori!M50</f>
        <v>0</v>
      </c>
      <c r="N257" s="106">
        <f>Juniori!N50</f>
        <v>0</v>
      </c>
      <c r="O257" s="106">
        <f>Juniori!O50</f>
        <v>0</v>
      </c>
      <c r="P257" s="106">
        <f>Juniori!P50</f>
        <v>0</v>
      </c>
      <c r="Q257" s="106">
        <f>Juniori!Q50</f>
        <v>0</v>
      </c>
      <c r="R257" s="106">
        <f>Juniori!R50</f>
        <v>0</v>
      </c>
      <c r="S257" s="106">
        <f>Juniori!S50</f>
        <v>0</v>
      </c>
      <c r="T257" s="106">
        <f>Juniori!T50</f>
        <v>0</v>
      </c>
      <c r="U257" s="106">
        <f>Juniori!U50</f>
        <v>0</v>
      </c>
      <c r="V257" s="106">
        <f>Juniori!V50</f>
        <v>0</v>
      </c>
      <c r="W257" s="106">
        <f>Juniori!W50</f>
        <v>0</v>
      </c>
      <c r="X257" s="106">
        <f>Juniori!X50</f>
        <v>0</v>
      </c>
      <c r="Y257" s="106">
        <f>Juniori!Y50</f>
        <v>0</v>
      </c>
      <c r="Z257" s="106">
        <f>Juniori!Z50</f>
        <v>0</v>
      </c>
      <c r="AA257" s="106">
        <f>Juniori!AA50</f>
        <v>0</v>
      </c>
      <c r="AB257" s="106">
        <f>Juniori!AB50</f>
        <v>0</v>
      </c>
      <c r="AC257" s="106">
        <f>Juniori!AC50</f>
        <v>0</v>
      </c>
      <c r="AD257" s="106">
        <f>Juniori!AD50</f>
        <v>0</v>
      </c>
      <c r="AE257" s="106">
        <f>Juniori!AE50</f>
        <v>0</v>
      </c>
      <c r="AF257" s="106">
        <f>Juniori!AF50</f>
        <v>0</v>
      </c>
      <c r="AG257" s="106">
        <f>Juniori!AG50</f>
        <v>0</v>
      </c>
      <c r="AH257" s="106">
        <f>Juniori!AH50</f>
        <v>0</v>
      </c>
      <c r="AI257" s="106">
        <f>Juniori!AI50</f>
        <v>0</v>
      </c>
      <c r="AJ257" s="106">
        <f>Juniori!AJ50</f>
        <v>0</v>
      </c>
      <c r="AK257" s="106">
        <f>Juniori!AK50</f>
        <v>0</v>
      </c>
      <c r="AL257" s="106">
        <f>Juniori!AL50</f>
        <v>0</v>
      </c>
      <c r="AM257" s="106">
        <f>Juniori!AM50</f>
        <v>0</v>
      </c>
      <c r="AN257" s="106">
        <f>Juniori!AN50</f>
        <v>0</v>
      </c>
      <c r="AO257" s="106">
        <f>Juniori!AO50</f>
        <v>0</v>
      </c>
      <c r="AP257" s="106">
        <f>Juniori!AP50</f>
        <v>0</v>
      </c>
      <c r="AQ257" s="106">
        <f>Juniori!AQ50</f>
        <v>0</v>
      </c>
      <c r="AR257" s="106">
        <f>Juniori!AR50</f>
        <v>0</v>
      </c>
      <c r="AS257" s="106">
        <f>Juniori!AS50</f>
        <v>0</v>
      </c>
      <c r="AT257" s="106">
        <f>Juniori!AT50</f>
        <v>0</v>
      </c>
      <c r="AU257" s="106">
        <f>Juniori!AU50</f>
        <v>0</v>
      </c>
      <c r="AV257" s="106">
        <f>Juniori!AV50</f>
        <v>0</v>
      </c>
      <c r="AW257" s="106">
        <f>Juniori!AW50</f>
        <v>0</v>
      </c>
      <c r="AX257" s="106">
        <f>Juniori!AX50</f>
        <v>0</v>
      </c>
      <c r="AY257" s="106">
        <f>Juniori!AY50</f>
        <v>0</v>
      </c>
      <c r="AZ257" s="106">
        <f>Juniori!AZ50</f>
        <v>0</v>
      </c>
      <c r="BA257" s="106">
        <f>Juniori!BA50</f>
        <v>0</v>
      </c>
      <c r="BB257" s="106">
        <f>Juniori!BB50</f>
        <v>0</v>
      </c>
      <c r="BC257" s="106">
        <f>Juniori!BC50</f>
        <v>0</v>
      </c>
      <c r="BD257" s="106">
        <f>Juniori!BD50</f>
        <v>0</v>
      </c>
      <c r="BE257" s="106">
        <f>Juniori!BE50</f>
        <v>0</v>
      </c>
      <c r="BF257" s="106">
        <f>Juniori!BF50</f>
        <v>0</v>
      </c>
      <c r="BG257" s="106">
        <f>Juniori!BG50</f>
        <v>0</v>
      </c>
      <c r="BH257" s="106">
        <f>Juniori!BH50</f>
        <v>0</v>
      </c>
      <c r="BI257" s="106">
        <f>Juniori!BI50</f>
        <v>0</v>
      </c>
      <c r="BJ257" s="106">
        <f>Juniori!BJ50</f>
        <v>0</v>
      </c>
      <c r="BK257" s="106">
        <f>Juniori!BK50</f>
        <v>0</v>
      </c>
      <c r="BL257" s="106">
        <f>Juniori!BL50</f>
        <v>0</v>
      </c>
      <c r="BM257" s="106">
        <f>Juniori!BM50</f>
        <v>0</v>
      </c>
      <c r="BN257" s="106">
        <f>Juniori!BN50</f>
        <v>0</v>
      </c>
      <c r="BO257" s="106">
        <f>Juniori!BO50</f>
        <v>0</v>
      </c>
      <c r="BP257" s="106">
        <f>Juniori!BP50</f>
        <v>0</v>
      </c>
      <c r="BQ257" s="106">
        <f>Juniori!BQ50</f>
        <v>0</v>
      </c>
      <c r="BR257" s="106">
        <f>Juniori!BR50</f>
        <v>0</v>
      </c>
      <c r="BS257" s="106">
        <f>Juniori!BS50</f>
        <v>0</v>
      </c>
      <c r="BT257" s="106">
        <f>Juniori!BT50</f>
        <v>0</v>
      </c>
      <c r="BU257" s="106">
        <f>Juniori!BU50</f>
        <v>0</v>
      </c>
      <c r="BV257" s="106">
        <f>Juniori!BV50</f>
        <v>0</v>
      </c>
      <c r="BW257" s="106">
        <f>Juniori!BW50</f>
        <v>0</v>
      </c>
      <c r="BX257" s="106">
        <f>Juniori!BX50</f>
        <v>0</v>
      </c>
      <c r="BY257" s="106">
        <f>Juniori!BY50</f>
        <v>0</v>
      </c>
      <c r="BZ257" s="106">
        <f>Juniori!BZ50</f>
        <v>0</v>
      </c>
      <c r="CA257" s="106">
        <f>Juniori!CA50</f>
        <v>0</v>
      </c>
      <c r="CB257" s="106">
        <f>Juniori!CB50</f>
        <v>0</v>
      </c>
      <c r="CC257" s="106">
        <f>Juniori!CC50</f>
        <v>0</v>
      </c>
      <c r="CD257" s="106">
        <f>Juniori!CD50</f>
        <v>0</v>
      </c>
      <c r="CE257" s="106">
        <f>Juniori!CE50</f>
        <v>0</v>
      </c>
      <c r="CF257" s="106">
        <f>Juniori!CF50</f>
        <v>0</v>
      </c>
      <c r="CG257" s="106">
        <f>Juniori!CG50</f>
        <v>0</v>
      </c>
      <c r="CH257" s="106">
        <f>Juniori!CH50</f>
        <v>0</v>
      </c>
      <c r="CI257" s="106">
        <f>Juniori!CI50</f>
        <v>0</v>
      </c>
      <c r="CJ257" s="106">
        <f>Juniori!CJ50</f>
        <v>0</v>
      </c>
      <c r="CK257" s="106">
        <f>Juniori!CK50</f>
        <v>0</v>
      </c>
      <c r="CL257" s="106">
        <f>Juniori!CL50</f>
        <v>0</v>
      </c>
      <c r="CM257" s="106">
        <f>Juniori!CM50</f>
        <v>0</v>
      </c>
      <c r="CN257" s="106">
        <f>Juniori!CN50</f>
        <v>0</v>
      </c>
      <c r="CO257" s="106">
        <f>Juniori!CO50</f>
        <v>0</v>
      </c>
      <c r="CP257" s="106">
        <f>Juniori!CP50</f>
        <v>0</v>
      </c>
      <c r="CQ257" s="106">
        <f>Juniori!CQ50</f>
        <v>0</v>
      </c>
      <c r="CR257" s="106">
        <f>Juniori!CR50</f>
        <v>0</v>
      </c>
      <c r="CS257" s="106">
        <f>Juniori!CS50</f>
        <v>0</v>
      </c>
      <c r="CT257" s="106">
        <f>Juniori!CT50</f>
        <v>0</v>
      </c>
      <c r="CU257" s="106">
        <f>Juniori!CU50</f>
        <v>0</v>
      </c>
      <c r="CV257" s="106">
        <f>Juniori!CV50</f>
        <v>0</v>
      </c>
      <c r="CW257" s="106">
        <f>Juniori!CW50</f>
        <v>0</v>
      </c>
      <c r="CX257" s="106">
        <f>Juniori!CX50</f>
        <v>0</v>
      </c>
      <c r="CY257" s="106">
        <f>Juniori!CY50</f>
        <v>0</v>
      </c>
      <c r="CZ257" s="106">
        <f>Juniori!CZ50</f>
        <v>0</v>
      </c>
      <c r="DA257" s="106">
        <f>Juniori!DA50</f>
        <v>0</v>
      </c>
      <c r="DB257" s="106">
        <f>Juniori!DB50</f>
        <v>0</v>
      </c>
      <c r="DC257" s="106">
        <f>Juniori!DC50</f>
        <v>0</v>
      </c>
      <c r="DD257" s="106">
        <f>Juniori!DD50</f>
        <v>0</v>
      </c>
      <c r="DE257" s="106">
        <f>Juniori!DE50</f>
        <v>0</v>
      </c>
      <c r="DF257" s="106">
        <f>Juniori!DF50</f>
        <v>0</v>
      </c>
      <c r="DG257" s="106">
        <f>Juniori!DG50</f>
        <v>0</v>
      </c>
      <c r="DH257" s="106">
        <f>Juniori!DH50</f>
        <v>0</v>
      </c>
      <c r="DI257" s="106">
        <f>Juniori!DI50</f>
        <v>0</v>
      </c>
      <c r="DJ257" s="106">
        <f>Juniori!DJ50</f>
        <v>0</v>
      </c>
      <c r="DK257" s="106">
        <f>Juniori!DK50</f>
        <v>0</v>
      </c>
      <c r="DL257" s="106">
        <f>Juniori!DL50</f>
        <v>0</v>
      </c>
      <c r="DM257" s="106">
        <f>Juniori!DM50</f>
        <v>0</v>
      </c>
      <c r="DN257" s="106">
        <f>Juniori!DN50</f>
        <v>0</v>
      </c>
      <c r="DO257" s="106">
        <f>Juniori!DO50</f>
        <v>0</v>
      </c>
      <c r="DP257" s="106">
        <f>Juniori!DP50</f>
        <v>0</v>
      </c>
      <c r="DQ257" s="106">
        <f>Juniori!DQ50</f>
        <v>0</v>
      </c>
      <c r="DR257" s="106">
        <f>Juniori!DR50</f>
        <v>0</v>
      </c>
      <c r="DS257" s="106">
        <f>Juniori!DS50</f>
        <v>0</v>
      </c>
      <c r="DT257" s="106">
        <f>Juniori!DT50</f>
        <v>0</v>
      </c>
      <c r="DU257" s="106">
        <f>Juniori!DU50</f>
        <v>0</v>
      </c>
      <c r="DV257" s="106">
        <f>Juniori!DV50</f>
        <v>0</v>
      </c>
      <c r="DW257" s="106">
        <f>Juniori!DW50</f>
        <v>0</v>
      </c>
      <c r="DX257" s="106">
        <f>Juniori!DX50</f>
        <v>0</v>
      </c>
      <c r="DY257" s="106">
        <f>Juniori!DY50</f>
        <v>0</v>
      </c>
      <c r="DZ257" s="106">
        <f>Juniori!DZ50</f>
        <v>0</v>
      </c>
      <c r="EA257" s="106">
        <f>Juniori!EA50</f>
        <v>0</v>
      </c>
      <c r="EB257" s="106">
        <f>Juniori!EB50</f>
        <v>0</v>
      </c>
      <c r="EC257" s="106">
        <f>Juniori!EC50</f>
        <v>0</v>
      </c>
      <c r="ED257" s="106">
        <f>Juniori!ED50</f>
        <v>0</v>
      </c>
      <c r="EE257" s="106">
        <f>Juniori!EE50</f>
        <v>0</v>
      </c>
      <c r="EF257" s="106">
        <f>Juniori!EF50</f>
        <v>0</v>
      </c>
      <c r="EG257" s="106">
        <f>Juniori!EG50</f>
        <v>0</v>
      </c>
      <c r="EH257" s="106">
        <f>Juniori!EH50</f>
        <v>0</v>
      </c>
      <c r="EI257" s="106">
        <f>Juniori!EI50</f>
        <v>0</v>
      </c>
      <c r="EJ257" s="106">
        <f>Juniori!EJ50</f>
        <v>0</v>
      </c>
      <c r="EK257" s="106">
        <f>Juniori!EK50</f>
        <v>0</v>
      </c>
      <c r="EL257" s="106">
        <f>Juniori!EL50</f>
        <v>0</v>
      </c>
      <c r="EM257" s="106">
        <f>Juniori!EM50</f>
        <v>0</v>
      </c>
      <c r="EN257" s="106">
        <f>Juniori!EN50</f>
        <v>0</v>
      </c>
      <c r="EO257" s="106">
        <f>Juniori!EO50</f>
        <v>0</v>
      </c>
      <c r="EP257" s="106">
        <f>Juniori!EP50</f>
        <v>0</v>
      </c>
      <c r="EQ257" s="106">
        <f>Juniori!EQ50</f>
        <v>0</v>
      </c>
      <c r="ER257" s="106">
        <f>Juniori!ER50</f>
        <v>0</v>
      </c>
      <c r="ES257" s="106">
        <f>Juniori!ES50</f>
        <v>0</v>
      </c>
      <c r="ET257" s="106">
        <f>Juniori!ET50</f>
        <v>0</v>
      </c>
      <c r="EU257" s="106">
        <f>Juniori!EU50</f>
        <v>0</v>
      </c>
      <c r="EV257" s="106">
        <f>Juniori!EV50</f>
        <v>0</v>
      </c>
      <c r="EW257" s="106">
        <f>Juniori!EW50</f>
        <v>0</v>
      </c>
      <c r="EX257" s="106">
        <f>Juniori!EX50</f>
        <v>0</v>
      </c>
      <c r="EY257" s="106">
        <f>Juniori!EY50</f>
        <v>0</v>
      </c>
      <c r="EZ257" s="106">
        <f>Juniori!EZ50</f>
        <v>0</v>
      </c>
      <c r="FA257" s="106">
        <f>Juniori!FA50</f>
        <v>0</v>
      </c>
      <c r="FB257" s="106">
        <f>Juniori!FB50</f>
        <v>0</v>
      </c>
      <c r="FC257" s="106">
        <f>Juniori!FC50</f>
        <v>0</v>
      </c>
      <c r="FD257" s="106">
        <f>Juniori!FD50</f>
        <v>0</v>
      </c>
      <c r="FE257" s="106">
        <f>Juniori!FE50</f>
        <v>0</v>
      </c>
      <c r="FF257" s="106">
        <f>Juniori!FF50</f>
        <v>0</v>
      </c>
      <c r="FG257" s="106">
        <f>Juniori!FG50</f>
        <v>0</v>
      </c>
      <c r="FH257" s="106">
        <f>Juniori!FH50</f>
        <v>0</v>
      </c>
      <c r="FI257" s="106">
        <f>Juniori!FI50</f>
        <v>0</v>
      </c>
      <c r="FJ257" s="106">
        <f>Juniori!FJ50</f>
        <v>0</v>
      </c>
      <c r="FK257" s="106">
        <f>Juniori!FK50</f>
        <v>0</v>
      </c>
      <c r="FL257" s="106">
        <f>Juniori!FL50</f>
        <v>0</v>
      </c>
      <c r="FM257" s="106">
        <f>Juniori!FM50</f>
        <v>0</v>
      </c>
      <c r="FN257" s="106">
        <f>Juniori!FN50</f>
        <v>0</v>
      </c>
      <c r="FO257" s="106">
        <f>Juniori!FO50</f>
        <v>0</v>
      </c>
      <c r="FP257" s="106">
        <f>Juniori!FP50</f>
        <v>0</v>
      </c>
      <c r="FQ257" s="106">
        <f>Juniori!FQ50</f>
        <v>0</v>
      </c>
      <c r="FR257" s="106">
        <f>Juniori!FR50</f>
        <v>0</v>
      </c>
      <c r="FS257" s="106">
        <f>Juniori!FS50</f>
        <v>0</v>
      </c>
      <c r="FT257" s="106">
        <f>Juniori!FT50</f>
        <v>0</v>
      </c>
      <c r="FU257" s="106">
        <f>Juniori!FU50</f>
        <v>0</v>
      </c>
      <c r="FV257" s="106">
        <f>Juniori!FV50</f>
        <v>0</v>
      </c>
      <c r="FW257" s="106">
        <f>Juniori!FW50</f>
        <v>0</v>
      </c>
      <c r="FX257" s="106">
        <f>Juniori!FX50</f>
        <v>0</v>
      </c>
      <c r="FY257" s="106">
        <f>Juniori!FY50</f>
        <v>0</v>
      </c>
      <c r="FZ257" s="106">
        <f>Juniori!FZ50</f>
        <v>0</v>
      </c>
      <c r="GA257" s="106">
        <f>Juniori!GA50</f>
        <v>0</v>
      </c>
      <c r="GB257" s="106">
        <f>Juniori!GB50</f>
        <v>0</v>
      </c>
      <c r="GC257" s="106">
        <f>Juniori!GC50</f>
        <v>0</v>
      </c>
      <c r="GD257" s="106">
        <f>Juniori!GD50</f>
        <v>0</v>
      </c>
      <c r="GE257" s="106">
        <f>Juniori!GE50</f>
        <v>0</v>
      </c>
      <c r="GF257" s="106">
        <f>Juniori!GF50</f>
        <v>0</v>
      </c>
      <c r="GG257" s="106">
        <f>Juniori!GG50</f>
        <v>0</v>
      </c>
      <c r="GH257" s="106">
        <f>Juniori!GH50</f>
        <v>0</v>
      </c>
      <c r="GI257" s="106">
        <f>Juniori!GI50</f>
        <v>0</v>
      </c>
      <c r="GJ257" s="106">
        <f>Juniori!GJ50</f>
        <v>0</v>
      </c>
      <c r="GK257" s="106">
        <f>Juniori!GK50</f>
        <v>0</v>
      </c>
      <c r="GL257" s="106">
        <f>Juniori!GL50</f>
        <v>0</v>
      </c>
      <c r="GM257" s="106">
        <f>Juniori!GM50</f>
        <v>0</v>
      </c>
      <c r="GN257" s="106">
        <f>Juniori!GN50</f>
        <v>0</v>
      </c>
      <c r="GO257" s="106">
        <f>Juniori!GO50</f>
        <v>0</v>
      </c>
      <c r="GP257" s="106">
        <f>Juniori!GP50</f>
        <v>0</v>
      </c>
      <c r="GQ257" s="106">
        <f>Juniori!GQ50</f>
        <v>0</v>
      </c>
      <c r="GR257" s="106">
        <f>Juniori!GR50</f>
        <v>0</v>
      </c>
      <c r="GS257" s="106">
        <f>Juniori!GS50</f>
        <v>0</v>
      </c>
      <c r="GT257" s="106">
        <f>Juniori!GT50</f>
        <v>0</v>
      </c>
      <c r="GU257" s="106">
        <f>Juniori!GU50</f>
        <v>0</v>
      </c>
      <c r="GV257" s="106">
        <f>Juniori!GV50</f>
        <v>0</v>
      </c>
      <c r="GW257" s="106">
        <f>Juniori!GW50</f>
        <v>0</v>
      </c>
      <c r="GX257" s="106">
        <f>Juniori!GX50</f>
        <v>0</v>
      </c>
      <c r="GY257" s="106">
        <f>Juniori!GY50</f>
        <v>0</v>
      </c>
      <c r="GZ257" s="106">
        <f>Juniori!GZ50</f>
        <v>0</v>
      </c>
      <c r="HA257" s="106">
        <f>Juniori!HA50</f>
        <v>0</v>
      </c>
      <c r="HB257" s="106">
        <f>Juniori!HB50</f>
        <v>0</v>
      </c>
      <c r="HC257" s="106">
        <f>Juniori!HC50</f>
        <v>0</v>
      </c>
      <c r="HD257" s="106">
        <f>Juniori!HD50</f>
        <v>0</v>
      </c>
      <c r="HE257" s="106">
        <f>Juniori!HE50</f>
        <v>0</v>
      </c>
      <c r="HF257" s="106">
        <f>Juniori!HF50</f>
        <v>0</v>
      </c>
      <c r="HG257" s="106">
        <f>Juniori!HG50</f>
        <v>0</v>
      </c>
      <c r="HH257" s="106">
        <f>Juniori!HH50</f>
        <v>0</v>
      </c>
      <c r="HI257" s="106">
        <f>Juniori!HI50</f>
        <v>0</v>
      </c>
      <c r="HJ257" s="106">
        <f>Juniori!HJ50</f>
        <v>0</v>
      </c>
      <c r="HK257" s="106">
        <f>Juniori!HK50</f>
        <v>0</v>
      </c>
      <c r="HL257" s="106">
        <f>Juniori!HL50</f>
        <v>0</v>
      </c>
      <c r="HM257" s="106">
        <f>Juniori!HM50</f>
        <v>0</v>
      </c>
      <c r="HN257" s="106">
        <f>Juniori!HN50</f>
        <v>0</v>
      </c>
      <c r="HO257" s="106">
        <f>Juniori!HO50</f>
        <v>0</v>
      </c>
      <c r="HP257" s="106">
        <f>Juniori!HP50</f>
        <v>0</v>
      </c>
      <c r="HQ257" s="106">
        <f>Juniori!HQ50</f>
        <v>0</v>
      </c>
      <c r="HR257" s="106">
        <f>Juniori!HR50</f>
        <v>0</v>
      </c>
      <c r="HS257" s="106">
        <f>Juniori!HS50</f>
        <v>0</v>
      </c>
      <c r="HT257" s="106">
        <f>Juniori!HT50</f>
        <v>0</v>
      </c>
      <c r="HU257" s="106">
        <f>Juniori!HU50</f>
        <v>0</v>
      </c>
      <c r="HV257" s="106">
        <f>Juniori!HV50</f>
        <v>0</v>
      </c>
      <c r="HW257" s="106">
        <f>Juniori!HW50</f>
        <v>0</v>
      </c>
      <c r="HX257" s="106">
        <f>Juniori!HX50</f>
        <v>0</v>
      </c>
      <c r="HY257" s="106">
        <f>Juniori!HY50</f>
        <v>0</v>
      </c>
      <c r="HZ257" s="106">
        <f>Juniori!HZ50</f>
        <v>0</v>
      </c>
      <c r="IA257" s="106">
        <f>Juniori!IA50</f>
        <v>0</v>
      </c>
      <c r="IB257" s="106">
        <f>Juniori!IB50</f>
        <v>0</v>
      </c>
      <c r="IC257" s="106">
        <f>Juniori!IC50</f>
        <v>0</v>
      </c>
      <c r="ID257" s="106">
        <f>Juniori!ID50</f>
        <v>0</v>
      </c>
      <c r="IE257" s="106">
        <f>Juniori!IE50</f>
        <v>0</v>
      </c>
      <c r="IF257" s="106">
        <f>Juniori!IF50</f>
        <v>0</v>
      </c>
      <c r="IG257" s="106">
        <f>Juniori!IG50</f>
        <v>0</v>
      </c>
      <c r="IH257" s="106">
        <f>Juniori!IH50</f>
        <v>0</v>
      </c>
      <c r="II257" s="106">
        <f>Juniori!II50</f>
        <v>0</v>
      </c>
      <c r="IJ257" s="106">
        <f>Juniori!IJ50</f>
        <v>0</v>
      </c>
      <c r="IK257" s="106">
        <f>Juniori!IK50</f>
        <v>0</v>
      </c>
      <c r="IL257" s="106">
        <f>Juniori!IL50</f>
        <v>0</v>
      </c>
      <c r="IM257" s="106">
        <f>Juniori!IM50</f>
        <v>0</v>
      </c>
      <c r="IN257" s="106">
        <f>Juniori!IN50</f>
        <v>0</v>
      </c>
      <c r="IO257" s="106">
        <f>Juniori!IO50</f>
        <v>0</v>
      </c>
      <c r="IP257" s="106">
        <f>Juniori!IP50</f>
        <v>0</v>
      </c>
      <c r="IQ257" s="106">
        <f>Juniori!IQ50</f>
        <v>0</v>
      </c>
      <c r="IR257" s="106">
        <f>Juniori!IR50</f>
        <v>0</v>
      </c>
      <c r="IS257" s="106">
        <f>Juniori!IS50</f>
        <v>0</v>
      </c>
      <c r="IT257" s="106">
        <f>Juniori!IT50</f>
        <v>0</v>
      </c>
      <c r="IU257" s="106">
        <f>Juniori!IU50</f>
        <v>0</v>
      </c>
      <c r="IV257" s="106">
        <f>Juniori!IV50</f>
        <v>0</v>
      </c>
      <c r="IW257" s="106">
        <f>Juniori!IW50</f>
        <v>0</v>
      </c>
      <c r="IX257" s="106">
        <f>Juniori!IX50</f>
        <v>0</v>
      </c>
      <c r="IY257" s="106">
        <f>Juniori!IY50</f>
        <v>0</v>
      </c>
      <c r="IZ257" s="106">
        <f>Juniori!IZ50</f>
        <v>0</v>
      </c>
      <c r="JA257" s="106">
        <f>Juniori!JA50</f>
        <v>0</v>
      </c>
      <c r="JB257" s="106">
        <f>Juniori!JB50</f>
        <v>0</v>
      </c>
      <c r="JC257" s="106">
        <f>Juniori!JC50</f>
        <v>0</v>
      </c>
      <c r="JD257" s="106">
        <f>Juniori!JD50</f>
        <v>0</v>
      </c>
      <c r="JE257" s="106">
        <f>Juniori!JE50</f>
        <v>0</v>
      </c>
      <c r="JF257" s="106">
        <f>Juniori!JF50</f>
        <v>0</v>
      </c>
      <c r="JG257" s="106">
        <f>Juniori!JG50</f>
        <v>0</v>
      </c>
      <c r="JH257" s="106">
        <f>Juniori!JH50</f>
        <v>0</v>
      </c>
      <c r="JI257" s="106">
        <f>Juniori!JI50</f>
        <v>0</v>
      </c>
      <c r="JJ257" s="106">
        <f>Juniori!JJ50</f>
        <v>0</v>
      </c>
      <c r="JK257" s="106">
        <f>Juniori!JK50</f>
        <v>0</v>
      </c>
      <c r="JL257" s="106">
        <f>Juniori!JL50</f>
        <v>0</v>
      </c>
      <c r="JM257" s="106">
        <f>Juniori!JM50</f>
        <v>0</v>
      </c>
      <c r="JN257" s="106">
        <f>Juniori!JN50</f>
        <v>0</v>
      </c>
      <c r="JO257" s="106">
        <f>Juniori!JO50</f>
        <v>0</v>
      </c>
      <c r="JP257" s="106">
        <f>Juniori!JP50</f>
        <v>0</v>
      </c>
      <c r="JQ257" s="106">
        <f>Juniori!JQ50</f>
        <v>0</v>
      </c>
      <c r="JR257" s="106">
        <f>Juniori!JR50</f>
        <v>0</v>
      </c>
      <c r="JS257" s="106">
        <f>Juniori!JS50</f>
        <v>0</v>
      </c>
      <c r="JT257" s="106">
        <f>Juniori!JT50</f>
        <v>0</v>
      </c>
      <c r="JU257" s="106">
        <f>Juniori!JU50</f>
        <v>0</v>
      </c>
      <c r="JV257" s="106">
        <f>Juniori!JV50</f>
        <v>0</v>
      </c>
      <c r="JW257" s="106">
        <f>Juniori!JW50</f>
        <v>0</v>
      </c>
      <c r="JX257" s="106">
        <f>Juniori!JX50</f>
        <v>0</v>
      </c>
      <c r="JY257" s="106">
        <f>Juniori!JY50</f>
        <v>0</v>
      </c>
      <c r="JZ257" s="106">
        <f>Juniori!JZ50</f>
        <v>0</v>
      </c>
      <c r="KA257" s="106">
        <f>Juniori!KA50</f>
        <v>0</v>
      </c>
      <c r="KB257" s="106">
        <f>Juniori!KB50</f>
        <v>0</v>
      </c>
      <c r="KC257" s="106">
        <f>Juniori!KC50</f>
        <v>0</v>
      </c>
      <c r="KD257" s="106">
        <f>Juniori!KD50</f>
        <v>0</v>
      </c>
      <c r="KE257" s="106">
        <f>Juniori!KE50</f>
        <v>0</v>
      </c>
      <c r="KF257" s="106">
        <f>Juniori!KF50</f>
        <v>0</v>
      </c>
      <c r="KG257" s="106">
        <f>Juniori!KG50</f>
        <v>0</v>
      </c>
      <c r="KH257" s="106">
        <f>Juniori!KH50</f>
        <v>0</v>
      </c>
      <c r="KI257" s="106">
        <f>Juniori!KI50</f>
        <v>0</v>
      </c>
      <c r="KJ257" s="106">
        <f>Juniori!KJ50</f>
        <v>0</v>
      </c>
      <c r="KK257" s="106">
        <f>Juniori!KK50</f>
        <v>0</v>
      </c>
      <c r="KL257" s="106">
        <f>Juniori!KL50</f>
        <v>0</v>
      </c>
      <c r="KM257" s="106">
        <f>Juniori!KM50</f>
        <v>0</v>
      </c>
      <c r="KN257" s="106">
        <f>Juniori!KN50</f>
        <v>0</v>
      </c>
      <c r="KO257" s="106">
        <f>Juniori!KO50</f>
        <v>0</v>
      </c>
      <c r="KP257" s="106">
        <f>Juniori!KP50</f>
        <v>0</v>
      </c>
      <c r="KQ257" s="106">
        <f>Juniori!KQ50</f>
        <v>0</v>
      </c>
      <c r="KR257" s="106">
        <f>Juniori!KR50</f>
        <v>0</v>
      </c>
      <c r="KS257" s="106">
        <f>Juniori!KS50</f>
        <v>0</v>
      </c>
      <c r="KT257" s="106">
        <f>Juniori!KT50</f>
        <v>0</v>
      </c>
      <c r="KU257" s="106">
        <f>Juniori!KU50</f>
        <v>0</v>
      </c>
      <c r="KV257" s="106">
        <f>Juniori!KV50</f>
        <v>0</v>
      </c>
      <c r="KW257" s="106">
        <f>Juniori!KW50</f>
        <v>0</v>
      </c>
      <c r="KX257" s="106">
        <f>Juniori!KX50</f>
        <v>0</v>
      </c>
      <c r="KY257" s="106">
        <f>Juniori!KY50</f>
        <v>0</v>
      </c>
      <c r="KZ257" s="106">
        <f>Juniori!KZ50</f>
        <v>0</v>
      </c>
      <c r="LA257" s="106">
        <f>Juniori!LA50</f>
        <v>0</v>
      </c>
      <c r="LB257" s="106">
        <f>Juniori!LB50</f>
        <v>0</v>
      </c>
      <c r="LC257" s="106">
        <f>Juniori!LC50</f>
        <v>0</v>
      </c>
      <c r="LD257" s="106">
        <f>Juniori!LD50</f>
        <v>0</v>
      </c>
      <c r="LE257" s="106">
        <f>Juniori!LE50</f>
        <v>0</v>
      </c>
      <c r="LF257" s="106">
        <f>Juniori!LF50</f>
        <v>0</v>
      </c>
      <c r="LG257" s="106">
        <f>Juniori!LG50</f>
        <v>0</v>
      </c>
      <c r="LH257" s="106">
        <f>Juniori!LH50</f>
        <v>0</v>
      </c>
      <c r="LI257" s="106">
        <f>Juniori!LI50</f>
        <v>0</v>
      </c>
      <c r="LJ257" s="106">
        <f>Juniori!LJ50</f>
        <v>0</v>
      </c>
      <c r="LK257" s="106">
        <f>Juniori!LK50</f>
        <v>0</v>
      </c>
      <c r="LL257" s="106">
        <f>Juniori!LL50</f>
        <v>0</v>
      </c>
      <c r="LM257" s="106">
        <f>Juniori!LM50</f>
        <v>0</v>
      </c>
      <c r="LN257" s="106">
        <f>Juniori!LN50</f>
        <v>0</v>
      </c>
      <c r="LO257" s="106">
        <f>Juniori!LO50</f>
        <v>0</v>
      </c>
      <c r="LP257" s="106">
        <f>Juniori!LP50</f>
        <v>0</v>
      </c>
      <c r="LQ257" s="106">
        <f>Juniori!LQ50</f>
        <v>0</v>
      </c>
      <c r="LR257" s="106">
        <f>Juniori!LR50</f>
        <v>0</v>
      </c>
      <c r="LS257" s="106">
        <f>Juniori!LS50</f>
        <v>0</v>
      </c>
      <c r="LT257" s="106">
        <f>Juniori!LT50</f>
        <v>0</v>
      </c>
      <c r="LU257" s="106">
        <f>Juniori!LU50</f>
        <v>0</v>
      </c>
      <c r="LV257" s="106">
        <f>Juniori!LV50</f>
        <v>0</v>
      </c>
      <c r="LW257" s="106">
        <f>Juniori!LW50</f>
        <v>0</v>
      </c>
      <c r="LX257" s="106">
        <f>Juniori!LX50</f>
        <v>0</v>
      </c>
      <c r="LY257" s="106">
        <f>Juniori!LY50</f>
        <v>0</v>
      </c>
      <c r="LZ257" s="106">
        <f>Juniori!LZ50</f>
        <v>0</v>
      </c>
      <c r="MA257" s="106">
        <f>Juniori!MA50</f>
        <v>0</v>
      </c>
      <c r="MB257" s="106">
        <f>Juniori!MB50</f>
        <v>0</v>
      </c>
      <c r="MC257" s="106">
        <f>Juniori!MC50</f>
        <v>0</v>
      </c>
      <c r="MD257" s="106">
        <f>Juniori!MD50</f>
        <v>0</v>
      </c>
      <c r="ME257" s="106">
        <f>Juniori!ME50</f>
        <v>0</v>
      </c>
      <c r="MF257" s="106">
        <f>Juniori!MF50</f>
        <v>0</v>
      </c>
      <c r="MG257" s="106">
        <f>Juniori!MG50</f>
        <v>0</v>
      </c>
      <c r="MH257" s="106">
        <f>Juniori!MH50</f>
        <v>0</v>
      </c>
      <c r="MI257" s="106">
        <f>Juniori!MI50</f>
        <v>0</v>
      </c>
      <c r="MJ257" s="106">
        <f>Juniori!MJ50</f>
        <v>0</v>
      </c>
      <c r="MK257" s="106">
        <f>Juniori!MK50</f>
        <v>0</v>
      </c>
      <c r="ML257" s="106">
        <f>Juniori!ML50</f>
        <v>0</v>
      </c>
      <c r="MM257" s="106">
        <f>Juniori!MM50</f>
        <v>0</v>
      </c>
      <c r="MN257" s="106">
        <f>Juniori!MN50</f>
        <v>0</v>
      </c>
      <c r="MO257" s="106">
        <f>Juniori!MO50</f>
        <v>0</v>
      </c>
      <c r="MP257" s="106">
        <f>Juniori!MP50</f>
        <v>0</v>
      </c>
      <c r="MQ257" s="106">
        <f>Juniori!MQ50</f>
        <v>0</v>
      </c>
      <c r="MR257" s="106">
        <f>Juniori!MR50</f>
        <v>0</v>
      </c>
      <c r="MS257" s="106">
        <f>Juniori!MS50</f>
        <v>0</v>
      </c>
      <c r="MT257" s="106">
        <f>Juniori!MT50</f>
        <v>0</v>
      </c>
      <c r="MU257" s="106">
        <f>Juniori!MU50</f>
        <v>0</v>
      </c>
      <c r="MV257" s="106">
        <f>Juniori!MV50</f>
        <v>0</v>
      </c>
      <c r="MW257" s="106">
        <f>Juniori!MW50</f>
        <v>0</v>
      </c>
      <c r="MX257" s="106">
        <f>Juniori!MX50</f>
        <v>0</v>
      </c>
      <c r="MY257" s="106">
        <f>Juniori!MY50</f>
        <v>0</v>
      </c>
      <c r="MZ257" s="106">
        <f>Juniori!MZ50</f>
        <v>0</v>
      </c>
      <c r="NA257" s="106">
        <f>Juniori!NA50</f>
        <v>0</v>
      </c>
      <c r="NB257" s="106">
        <f>Juniori!NB50</f>
        <v>0</v>
      </c>
      <c r="NC257" s="106">
        <f>Juniori!NC50</f>
        <v>0</v>
      </c>
      <c r="ND257" s="106">
        <f>Juniori!ND50</f>
        <v>0</v>
      </c>
      <c r="NE257" s="106">
        <f>Juniori!NE50</f>
        <v>0</v>
      </c>
      <c r="NF257" s="106">
        <f>Juniori!NF50</f>
        <v>0</v>
      </c>
      <c r="NG257" s="106">
        <f>Juniori!NG50</f>
        <v>0</v>
      </c>
      <c r="NH257" s="106">
        <f>Juniori!NH50</f>
        <v>0</v>
      </c>
      <c r="NI257" s="106">
        <f>Juniori!NI50</f>
        <v>0</v>
      </c>
      <c r="NJ257" s="106">
        <f>Juniori!NJ50</f>
        <v>0</v>
      </c>
      <c r="NK257" s="106">
        <f>Juniori!NK50</f>
        <v>0</v>
      </c>
      <c r="NL257" s="106">
        <f>Juniori!NL50</f>
        <v>0</v>
      </c>
      <c r="NM257" s="106">
        <f>Juniori!NM50</f>
        <v>0</v>
      </c>
      <c r="NN257" s="106">
        <f>Juniori!NN50</f>
        <v>0</v>
      </c>
      <c r="NO257" s="106">
        <f>Juniori!NO50</f>
        <v>0</v>
      </c>
      <c r="NP257" s="106">
        <f>Juniori!NP50</f>
        <v>0</v>
      </c>
      <c r="NQ257" s="106">
        <f>Juniori!NQ50</f>
        <v>0</v>
      </c>
      <c r="NR257" s="106">
        <f>Juniori!NR50</f>
        <v>0</v>
      </c>
      <c r="NS257" s="106">
        <f>Juniori!NS50</f>
        <v>0</v>
      </c>
      <c r="NT257" s="106">
        <f>Juniori!NT50</f>
        <v>0</v>
      </c>
      <c r="NU257" s="106">
        <f>Juniori!NU50</f>
        <v>0</v>
      </c>
      <c r="NV257" s="106">
        <f>Juniori!NV50</f>
        <v>0</v>
      </c>
      <c r="NW257" s="106">
        <f>Juniori!NW50</f>
        <v>0</v>
      </c>
      <c r="NX257" s="106">
        <f>Juniori!NX50</f>
        <v>0</v>
      </c>
      <c r="NY257" s="106">
        <f>Juniori!NY50</f>
        <v>0</v>
      </c>
      <c r="NZ257" s="106">
        <f>Juniori!NZ50</f>
        <v>0</v>
      </c>
      <c r="OA257" s="106">
        <f>Juniori!OA50</f>
        <v>0</v>
      </c>
      <c r="OB257" s="106">
        <f>Juniori!OB50</f>
        <v>0</v>
      </c>
      <c r="OC257" s="106">
        <f>Juniori!OC50</f>
        <v>0</v>
      </c>
      <c r="OD257" s="106">
        <f>Juniori!OD50</f>
        <v>0</v>
      </c>
      <c r="OE257" s="106">
        <f>Juniori!OE50</f>
        <v>0</v>
      </c>
      <c r="OF257" s="106">
        <f>Juniori!OF50</f>
        <v>0</v>
      </c>
      <c r="OG257" s="106">
        <f>Juniori!OG50</f>
        <v>0</v>
      </c>
      <c r="OH257" s="106">
        <f>Juniori!OH50</f>
        <v>0</v>
      </c>
      <c r="OI257" s="106">
        <f>Juniori!OI50</f>
        <v>0</v>
      </c>
      <c r="OJ257" s="106">
        <f>Juniori!OJ50</f>
        <v>0</v>
      </c>
      <c r="OK257" s="106">
        <f>Juniori!OK50</f>
        <v>0</v>
      </c>
      <c r="OL257" s="106">
        <f>Juniori!OL50</f>
        <v>0</v>
      </c>
      <c r="OM257" s="106">
        <f>Juniori!OM50</f>
        <v>0</v>
      </c>
      <c r="ON257" s="106">
        <f>Juniori!ON50</f>
        <v>0</v>
      </c>
      <c r="OO257" s="106">
        <f>Juniori!OO50</f>
        <v>0</v>
      </c>
      <c r="OP257" s="106">
        <f>Juniori!OP50</f>
        <v>0</v>
      </c>
      <c r="OQ257" s="106">
        <f>Juniori!OQ50</f>
        <v>0</v>
      </c>
      <c r="OR257" s="106">
        <f>Juniori!OR50</f>
        <v>0</v>
      </c>
      <c r="OS257" s="106">
        <f>Juniori!OS50</f>
        <v>0</v>
      </c>
      <c r="OT257" s="106">
        <f>Juniori!OT50</f>
        <v>0</v>
      </c>
      <c r="OU257" s="106">
        <f>Juniori!OU50</f>
        <v>0</v>
      </c>
      <c r="OV257" s="106">
        <f>Juniori!OV50</f>
        <v>0</v>
      </c>
      <c r="OW257" s="106">
        <f>Juniori!OW50</f>
        <v>0</v>
      </c>
      <c r="OX257" s="106">
        <f>Juniori!OX50</f>
        <v>0</v>
      </c>
      <c r="OY257" s="106">
        <f>Juniori!OY50</f>
        <v>0</v>
      </c>
      <c r="OZ257" s="106">
        <f>Juniori!OZ50</f>
        <v>0</v>
      </c>
      <c r="PA257" s="106">
        <f>Juniori!PA50</f>
        <v>0</v>
      </c>
      <c r="PB257" s="106">
        <f>Juniori!PB50</f>
        <v>0</v>
      </c>
      <c r="PC257" s="106">
        <f>Juniori!PC50</f>
        <v>0</v>
      </c>
      <c r="PD257" s="106">
        <f>Juniori!PD50</f>
        <v>0</v>
      </c>
      <c r="PE257" s="106">
        <f>Juniori!PE50</f>
        <v>0</v>
      </c>
      <c r="PF257" s="106">
        <f>Juniori!PF50</f>
        <v>0</v>
      </c>
      <c r="PG257" s="106">
        <f>Juniori!PG50</f>
        <v>0</v>
      </c>
      <c r="PH257" s="106">
        <f>Juniori!PH50</f>
        <v>0</v>
      </c>
      <c r="PI257" s="106">
        <f>Juniori!PI50</f>
        <v>0</v>
      </c>
      <c r="PJ257" s="106">
        <f>Juniori!PJ50</f>
        <v>0</v>
      </c>
      <c r="PK257" s="106">
        <f>Juniori!PK50</f>
        <v>0</v>
      </c>
      <c r="PL257" s="106" t="str">
        <f>Juniori!PL50</f>
        <v>o</v>
      </c>
      <c r="PM257" s="106">
        <f>Juniori!PM50</f>
        <v>0</v>
      </c>
      <c r="PN257" s="106">
        <f>Juniori!PN50</f>
        <v>0</v>
      </c>
      <c r="PO257" s="106">
        <f>Juniori!PO50</f>
        <v>0</v>
      </c>
      <c r="PP257" s="106">
        <f>Juniori!PP50</f>
        <v>0</v>
      </c>
      <c r="PQ257" s="106">
        <f>Juniori!PQ50</f>
        <v>0</v>
      </c>
      <c r="PR257" s="106">
        <f>Juniori!PR50</f>
        <v>0</v>
      </c>
      <c r="PS257" s="106">
        <f>Juniori!PS50</f>
        <v>0</v>
      </c>
      <c r="PT257" s="106">
        <f>Juniori!PT50</f>
        <v>0</v>
      </c>
      <c r="PU257" s="106">
        <f>Juniori!PU50</f>
        <v>0</v>
      </c>
      <c r="PV257" s="106">
        <f>Juniori!PV50</f>
        <v>0</v>
      </c>
      <c r="PW257" s="106">
        <f>Juniori!PW50</f>
        <v>0</v>
      </c>
      <c r="PX257" s="106" t="str">
        <f>Juniori!PX50</f>
        <v>o</v>
      </c>
      <c r="PY257" s="106">
        <f>Juniori!PY50</f>
        <v>0</v>
      </c>
      <c r="PZ257" s="106">
        <f>Juniori!PZ50</f>
        <v>0</v>
      </c>
      <c r="QA257" s="106">
        <f>Juniori!QA50</f>
        <v>0</v>
      </c>
      <c r="QB257" s="106">
        <f>Juniori!QB50</f>
        <v>0</v>
      </c>
      <c r="QC257" s="106">
        <f>Juniori!QC50</f>
        <v>0</v>
      </c>
      <c r="QD257" s="106">
        <f>Juniori!QD50</f>
        <v>0</v>
      </c>
      <c r="QE257" s="106">
        <f>Juniori!QE50</f>
        <v>0</v>
      </c>
      <c r="QF257" s="106">
        <f>Juniori!QF50</f>
        <v>0</v>
      </c>
      <c r="QG257" s="106">
        <f>Juniori!QG50</f>
        <v>0</v>
      </c>
      <c r="QH257" s="106">
        <f>Juniori!QH50</f>
        <v>0</v>
      </c>
      <c r="QI257" s="106">
        <f>Juniori!QI50</f>
        <v>0</v>
      </c>
      <c r="QJ257" s="106">
        <f>Juniori!QJ50</f>
        <v>0</v>
      </c>
      <c r="QK257" s="106">
        <f>Juniori!QK50</f>
        <v>0</v>
      </c>
      <c r="QL257" s="106">
        <f>Juniori!QL50</f>
        <v>0</v>
      </c>
      <c r="QM257" s="106">
        <f>Juniori!QM50</f>
        <v>0</v>
      </c>
      <c r="QN257" s="106">
        <f>Juniori!QN50</f>
        <v>0</v>
      </c>
      <c r="QO257" s="106">
        <f>Juniori!QO50</f>
        <v>0</v>
      </c>
      <c r="QP257" s="106">
        <f>Juniori!QP50</f>
        <v>0</v>
      </c>
      <c r="QQ257" s="106">
        <f>Juniori!QQ50</f>
        <v>0</v>
      </c>
      <c r="QR257" s="106">
        <f>Juniori!QR50</f>
        <v>0</v>
      </c>
      <c r="QS257" s="106">
        <f>Juniori!QS50</f>
        <v>0</v>
      </c>
      <c r="QT257" s="106">
        <f>Juniori!QT50</f>
        <v>0</v>
      </c>
      <c r="QU257" s="106">
        <f>Juniori!QU50</f>
        <v>0</v>
      </c>
      <c r="QV257" s="106">
        <f>Juniori!QV50</f>
        <v>0</v>
      </c>
      <c r="QW257" s="106">
        <f>Juniori!QW50</f>
        <v>0</v>
      </c>
      <c r="QX257" s="106">
        <f>Juniori!QX50</f>
        <v>0</v>
      </c>
      <c r="QY257" s="106">
        <f>Juniori!QY50</f>
        <v>0</v>
      </c>
      <c r="QZ257" s="106">
        <f>Juniori!QZ50</f>
        <v>0</v>
      </c>
      <c r="RA257" s="106">
        <f>Juniori!RA50</f>
        <v>0</v>
      </c>
      <c r="RB257" s="106">
        <f>Juniori!RB50</f>
        <v>0</v>
      </c>
      <c r="RC257" s="106">
        <f>Juniori!RC50</f>
        <v>0</v>
      </c>
      <c r="RD257" s="106">
        <f>Juniori!RD50</f>
        <v>0</v>
      </c>
      <c r="RE257" s="106">
        <f>Juniori!RE50</f>
        <v>0</v>
      </c>
      <c r="RF257" s="106">
        <f>Juniori!RF50</f>
        <v>0</v>
      </c>
      <c r="RG257" s="106">
        <f>Juniori!RG50</f>
        <v>0</v>
      </c>
      <c r="RH257" s="106">
        <f>Juniori!RH50</f>
        <v>0</v>
      </c>
      <c r="RI257" s="106">
        <f>Juniori!RI50</f>
        <v>0</v>
      </c>
      <c r="RJ257" s="106">
        <f>Juniori!RJ50</f>
        <v>0</v>
      </c>
      <c r="RK257" s="106">
        <f>Juniori!RK50</f>
        <v>0</v>
      </c>
      <c r="RL257" s="106">
        <f>Juniori!RL50</f>
        <v>0</v>
      </c>
      <c r="RM257" s="106">
        <f>Juniori!RM50</f>
        <v>0</v>
      </c>
      <c r="RN257" s="106">
        <f>Juniori!RN50</f>
        <v>0</v>
      </c>
      <c r="RO257" s="106">
        <f>Juniori!RO50</f>
        <v>0</v>
      </c>
      <c r="RP257" s="106">
        <f>Juniori!RP50</f>
        <v>0</v>
      </c>
      <c r="RQ257" s="106">
        <f>Juniori!RQ50</f>
        <v>0</v>
      </c>
      <c r="RR257" s="106">
        <f>Juniori!RR50</f>
        <v>0</v>
      </c>
      <c r="RS257" s="106">
        <f>Juniori!RS50</f>
        <v>0</v>
      </c>
      <c r="RT257" s="106">
        <f>Juniori!RT50</f>
        <v>0</v>
      </c>
      <c r="RU257" s="106">
        <f>Juniori!RU50</f>
        <v>0</v>
      </c>
      <c r="RV257" s="106">
        <f>Juniori!RV50</f>
        <v>0</v>
      </c>
      <c r="RW257" s="106">
        <f>Juniori!RW50</f>
        <v>0</v>
      </c>
      <c r="RX257" s="106">
        <f>Juniori!RX50</f>
        <v>0</v>
      </c>
      <c r="RY257" s="106">
        <f>Juniori!RY50</f>
        <v>0</v>
      </c>
      <c r="RZ257" s="106">
        <f>Juniori!RZ50</f>
        <v>0</v>
      </c>
      <c r="SA257" s="106">
        <f>Juniori!SA50</f>
        <v>0</v>
      </c>
      <c r="SB257" s="106">
        <f>Juniori!SB50</f>
        <v>0</v>
      </c>
      <c r="SC257" s="106">
        <f>Juniori!SC50</f>
        <v>0</v>
      </c>
      <c r="SD257" s="106">
        <f>Juniori!SD50</f>
        <v>0</v>
      </c>
      <c r="SE257" s="106">
        <f>Juniori!SE50</f>
        <v>0</v>
      </c>
      <c r="SF257" s="106">
        <f>Juniori!SF50</f>
        <v>0</v>
      </c>
      <c r="SG257" s="106">
        <f>Juniori!SG50</f>
        <v>0</v>
      </c>
      <c r="SH257" s="106">
        <f>Juniori!SH50</f>
        <v>0</v>
      </c>
      <c r="SI257" s="106">
        <f>Juniori!SI50</f>
        <v>0</v>
      </c>
      <c r="SJ257" s="106">
        <f>Juniori!SJ50</f>
        <v>0</v>
      </c>
      <c r="SK257" s="106">
        <f>Juniori!SK50</f>
        <v>0</v>
      </c>
      <c r="SL257" s="106">
        <f>Juniori!SL50</f>
        <v>0</v>
      </c>
      <c r="SM257" s="106">
        <f>Juniori!SM50</f>
        <v>0</v>
      </c>
      <c r="SN257" s="106">
        <f>Juniori!SN50</f>
        <v>0</v>
      </c>
      <c r="SO257" s="106">
        <f>Juniori!SO50</f>
        <v>0</v>
      </c>
      <c r="SP257" s="106">
        <f>Juniori!SP50</f>
        <v>0</v>
      </c>
      <c r="SQ257" s="106">
        <f>Juniori!SQ50</f>
        <v>0</v>
      </c>
      <c r="SR257" s="106">
        <f>Juniori!SR50</f>
        <v>0</v>
      </c>
      <c r="SS257" s="106">
        <f>Juniori!SS50</f>
        <v>0</v>
      </c>
      <c r="ST257" s="106">
        <f>Juniori!ST50</f>
        <v>0</v>
      </c>
      <c r="SU257" s="106">
        <f>Juniori!SU50</f>
        <v>0</v>
      </c>
      <c r="SV257" s="106">
        <f>Juniori!SV50</f>
        <v>0</v>
      </c>
      <c r="SW257" s="106">
        <f>Juniori!SW50</f>
        <v>0</v>
      </c>
      <c r="SX257" s="106">
        <f>Juniori!SX50</f>
        <v>0</v>
      </c>
      <c r="SY257" s="106">
        <f>Juniori!SY50</f>
        <v>0</v>
      </c>
      <c r="SZ257" s="106">
        <f>Juniori!SZ50</f>
        <v>0</v>
      </c>
      <c r="TA257" s="106">
        <f>Juniori!TA50</f>
        <v>0</v>
      </c>
      <c r="TB257" s="106">
        <f>Juniori!TB50</f>
        <v>0</v>
      </c>
    </row>
    <row r="258" spans="1:522" s="1" customFormat="1" ht="18" customHeight="1" x14ac:dyDescent="0.25">
      <c r="A258" s="12"/>
      <c r="B258" s="11" t="s">
        <v>514</v>
      </c>
      <c r="C258" s="1">
        <v>13031</v>
      </c>
      <c r="D258" s="1">
        <v>2009</v>
      </c>
      <c r="E258" s="4" t="s">
        <v>513</v>
      </c>
      <c r="F258" s="1">
        <v>8827</v>
      </c>
      <c r="G258" s="9" t="s">
        <v>100</v>
      </c>
      <c r="H258" s="4" t="s">
        <v>515</v>
      </c>
      <c r="I258" s="1">
        <f t="shared" si="30"/>
        <v>0</v>
      </c>
      <c r="J258" s="12">
        <f>Tabuľka3[[#This Row],[Stĺpec9]]</f>
        <v>0</v>
      </c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  <c r="CL258" s="106"/>
      <c r="CM258" s="106"/>
      <c r="CN258" s="106"/>
      <c r="CO258" s="106"/>
      <c r="CP258" s="106"/>
      <c r="CQ258" s="106"/>
      <c r="CR258" s="106"/>
      <c r="CS258" s="106"/>
      <c r="CT258" s="106"/>
      <c r="CU258" s="106"/>
      <c r="CV258" s="106"/>
      <c r="CW258" s="106"/>
      <c r="CX258" s="106"/>
      <c r="CY258" s="106"/>
      <c r="CZ258" s="106"/>
      <c r="DA258" s="106"/>
      <c r="DB258" s="106"/>
      <c r="DC258" s="106"/>
      <c r="DD258" s="106"/>
      <c r="DE258" s="106"/>
      <c r="DF258" s="106"/>
      <c r="DG258" s="106"/>
      <c r="DH258" s="106"/>
      <c r="DI258" s="106"/>
      <c r="DJ258" s="106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6"/>
      <c r="DV258" s="106"/>
      <c r="DW258" s="106"/>
      <c r="DX258" s="106"/>
      <c r="DY258" s="106"/>
      <c r="DZ258" s="106"/>
      <c r="EA258" s="106"/>
      <c r="EB258" s="106"/>
      <c r="EC258" s="106"/>
      <c r="ED258" s="106"/>
      <c r="EE258" s="106"/>
      <c r="EF258" s="106"/>
      <c r="EG258" s="106"/>
      <c r="EH258" s="106"/>
      <c r="EI258" s="106"/>
      <c r="EJ258" s="106"/>
      <c r="EK258" s="106"/>
      <c r="EL258" s="106"/>
      <c r="EM258" s="106"/>
      <c r="EN258" s="106"/>
      <c r="EO258" s="106"/>
      <c r="EP258" s="106"/>
      <c r="EQ258" s="106"/>
      <c r="ER258" s="106"/>
      <c r="ES258" s="106"/>
      <c r="ET258" s="106"/>
      <c r="EU258" s="106"/>
      <c r="EV258" s="106"/>
      <c r="EW258" s="106"/>
      <c r="EX258" s="106"/>
      <c r="EY258" s="106"/>
      <c r="EZ258" s="106"/>
      <c r="FA258" s="106"/>
      <c r="FB258" s="106"/>
      <c r="FC258" s="106"/>
      <c r="FD258" s="106"/>
      <c r="FE258" s="106"/>
      <c r="FF258" s="106"/>
      <c r="FG258" s="106"/>
      <c r="FH258" s="106"/>
      <c r="FI258" s="106"/>
      <c r="FJ258" s="106"/>
      <c r="FK258" s="106"/>
      <c r="FL258" s="106"/>
      <c r="FM258" s="106"/>
      <c r="FN258" s="106"/>
      <c r="FO258" s="106"/>
      <c r="FP258" s="106"/>
      <c r="FQ258" s="106"/>
      <c r="FR258" s="106"/>
      <c r="FS258" s="106"/>
      <c r="FT258" s="106"/>
      <c r="FU258" s="106"/>
      <c r="FV258" s="106"/>
      <c r="FW258" s="106"/>
      <c r="FX258" s="106"/>
      <c r="FY258" s="106"/>
      <c r="FZ258" s="106"/>
      <c r="GA258" s="106"/>
      <c r="GB258" s="106"/>
      <c r="GC258" s="106"/>
      <c r="GD258" s="106"/>
      <c r="GE258" s="106"/>
      <c r="GF258" s="106"/>
      <c r="GG258" s="106"/>
      <c r="GH258" s="106"/>
      <c r="GI258" s="106"/>
      <c r="GJ258" s="106"/>
      <c r="GK258" s="106"/>
      <c r="GL258" s="106"/>
      <c r="GM258" s="106"/>
      <c r="GN258" s="106"/>
      <c r="GO258" s="106"/>
      <c r="GP258" s="106"/>
      <c r="GQ258" s="106"/>
      <c r="GR258" s="106"/>
      <c r="GS258" s="106"/>
      <c r="GT258" s="106"/>
      <c r="GU258" s="106"/>
      <c r="GV258" s="106"/>
      <c r="GW258" s="106"/>
      <c r="GX258" s="106"/>
      <c r="GY258" s="106"/>
      <c r="GZ258" s="106"/>
      <c r="HA258" s="106"/>
      <c r="HB258" s="106"/>
      <c r="HC258" s="106"/>
      <c r="HD258" s="106"/>
      <c r="HE258" s="106"/>
      <c r="HF258" s="106"/>
      <c r="HG258" s="106"/>
      <c r="HH258" s="106"/>
      <c r="HI258" s="106"/>
      <c r="HJ258" s="106"/>
      <c r="HK258" s="106"/>
      <c r="HL258" s="106"/>
      <c r="HM258" s="106"/>
      <c r="HN258" s="106"/>
      <c r="HO258" s="106"/>
      <c r="HP258" s="106"/>
      <c r="HQ258" s="106"/>
      <c r="HR258" s="106"/>
      <c r="HS258" s="106"/>
      <c r="HT258" s="106"/>
      <c r="HU258" s="106"/>
      <c r="HV258" s="106"/>
      <c r="HW258" s="106"/>
      <c r="HX258" s="106"/>
      <c r="HY258" s="106"/>
      <c r="HZ258" s="106"/>
      <c r="IA258" s="106"/>
      <c r="IB258" s="106"/>
      <c r="IC258" s="106"/>
      <c r="ID258" s="106"/>
      <c r="IE258" s="106"/>
      <c r="IF258" s="106"/>
      <c r="IG258" s="106"/>
      <c r="IH258" s="106"/>
      <c r="II258" s="106"/>
      <c r="IJ258" s="106"/>
      <c r="IK258" s="106"/>
      <c r="IL258" s="106"/>
      <c r="IM258" s="106"/>
      <c r="IN258" s="106"/>
      <c r="IO258" s="106"/>
      <c r="IP258" s="106"/>
      <c r="IQ258" s="106"/>
      <c r="IR258" s="106"/>
      <c r="IS258" s="106"/>
      <c r="IT258" s="106"/>
      <c r="IU258" s="106"/>
      <c r="IV258" s="106"/>
      <c r="IW258" s="106"/>
      <c r="IX258" s="106"/>
      <c r="IY258" s="106"/>
      <c r="IZ258" s="106"/>
      <c r="JA258" s="106"/>
      <c r="JB258" s="106"/>
      <c r="JC258" s="106"/>
      <c r="JD258" s="106"/>
      <c r="JE258" s="106"/>
      <c r="JF258" s="106"/>
      <c r="JG258" s="106"/>
      <c r="JH258" s="106"/>
      <c r="JI258" s="106"/>
      <c r="JJ258" s="106"/>
      <c r="JK258" s="106"/>
      <c r="JL258" s="106"/>
      <c r="JM258" s="106"/>
      <c r="JN258" s="106"/>
      <c r="JO258" s="106"/>
      <c r="JP258" s="106"/>
      <c r="JQ258" s="106"/>
      <c r="JR258" s="106"/>
      <c r="JS258" s="106"/>
      <c r="JT258" s="106"/>
      <c r="JU258" s="106"/>
      <c r="JV258" s="106"/>
      <c r="JW258" s="106"/>
      <c r="JX258" s="106"/>
      <c r="JY258" s="106"/>
      <c r="JZ258" s="106"/>
      <c r="KA258" s="106"/>
      <c r="KB258" s="106"/>
      <c r="KC258" s="106"/>
      <c r="KD258" s="106"/>
      <c r="KE258" s="106"/>
      <c r="KF258" s="106"/>
      <c r="KG258" s="106"/>
      <c r="KH258" s="106"/>
      <c r="KI258" s="106"/>
      <c r="KJ258" s="106"/>
      <c r="KK258" s="106"/>
      <c r="KL258" s="106"/>
      <c r="KM258" s="106"/>
      <c r="KN258" s="106"/>
      <c r="KO258" s="106"/>
      <c r="KP258" s="106"/>
      <c r="KQ258" s="106"/>
      <c r="KR258" s="106"/>
      <c r="KS258" s="106"/>
      <c r="KT258" s="106"/>
      <c r="KU258" s="106"/>
      <c r="KV258" s="106"/>
      <c r="KW258" s="106"/>
      <c r="KX258" s="106"/>
      <c r="KY258" s="106"/>
      <c r="KZ258" s="106" t="s">
        <v>307</v>
      </c>
      <c r="LA258" s="106"/>
      <c r="LB258" s="106"/>
      <c r="LC258" s="106"/>
      <c r="LD258" s="106"/>
      <c r="LE258" s="106"/>
      <c r="LF258" s="106"/>
      <c r="LG258" s="106"/>
      <c r="LH258" s="106"/>
      <c r="LI258" s="106"/>
      <c r="LJ258" s="106"/>
      <c r="LK258" s="106"/>
      <c r="LL258" s="106"/>
      <c r="LM258" s="106"/>
      <c r="LN258" s="106"/>
      <c r="LO258" s="106"/>
      <c r="LP258" s="106"/>
      <c r="LQ258" s="106"/>
      <c r="LR258" s="106"/>
      <c r="LS258" s="106"/>
      <c r="LT258" s="106"/>
      <c r="LU258" s="106"/>
      <c r="LV258" s="106"/>
      <c r="LW258" s="106"/>
      <c r="LX258" s="106"/>
      <c r="LY258" s="106"/>
      <c r="LZ258" s="106"/>
      <c r="MA258" s="106"/>
      <c r="MB258" s="106"/>
      <c r="MC258" s="106"/>
      <c r="MD258" s="106"/>
      <c r="ME258" s="106"/>
      <c r="MF258" s="106"/>
      <c r="MG258" s="106"/>
      <c r="MH258" s="106"/>
      <c r="MI258" s="106"/>
      <c r="MJ258" s="106"/>
      <c r="MK258" s="106"/>
      <c r="ML258" s="106"/>
      <c r="MM258" s="106"/>
      <c r="MN258" s="106"/>
      <c r="MO258" s="106"/>
      <c r="MP258" s="106"/>
      <c r="MQ258" s="106"/>
      <c r="MR258" s="106"/>
      <c r="MS258" s="106"/>
      <c r="MT258" s="106"/>
      <c r="MU258" s="106"/>
      <c r="MV258" s="106"/>
      <c r="MW258" s="106"/>
      <c r="MX258" s="106"/>
      <c r="MY258" s="106"/>
      <c r="MZ258" s="106"/>
      <c r="NA258" s="106"/>
      <c r="NB258" s="106"/>
      <c r="NC258" s="106"/>
      <c r="ND258" s="106"/>
      <c r="NE258" s="106"/>
      <c r="NF258" s="106"/>
      <c r="NG258" s="106"/>
      <c r="NH258" s="106"/>
      <c r="NI258" s="106"/>
      <c r="NJ258" s="106"/>
      <c r="NK258" s="106"/>
      <c r="NL258" s="106"/>
      <c r="NM258" s="106"/>
      <c r="NN258" s="106"/>
      <c r="NO258" s="106"/>
      <c r="NP258" s="106"/>
      <c r="NQ258" s="106"/>
      <c r="NR258" s="106"/>
      <c r="NS258" s="106"/>
      <c r="NT258" s="106"/>
      <c r="NU258" s="106"/>
      <c r="NV258" s="106"/>
      <c r="NW258" s="106"/>
      <c r="NX258" s="106"/>
      <c r="NY258" s="106"/>
      <c r="NZ258" s="106"/>
      <c r="OA258" s="106"/>
      <c r="OB258" s="106"/>
      <c r="OC258" s="106"/>
      <c r="OD258" s="106"/>
      <c r="OE258" s="106"/>
      <c r="OF258" s="106"/>
      <c r="OG258" s="106"/>
      <c r="OH258" s="106"/>
      <c r="OI258" s="106"/>
      <c r="OJ258" s="106"/>
      <c r="OK258" s="106"/>
      <c r="OL258" s="106"/>
      <c r="OM258" s="106"/>
      <c r="ON258" s="106"/>
      <c r="OO258" s="106"/>
      <c r="OP258" s="106"/>
      <c r="OQ258" s="106"/>
      <c r="OR258" s="106"/>
      <c r="OS258" s="106"/>
      <c r="OT258" s="106"/>
      <c r="OU258" s="106"/>
      <c r="OV258" s="106"/>
      <c r="OW258" s="106"/>
      <c r="OX258" s="106"/>
      <c r="OY258" s="106"/>
      <c r="OZ258" s="106"/>
      <c r="PA258" s="106"/>
      <c r="PB258" s="106"/>
      <c r="PC258" s="106"/>
      <c r="PD258" s="106"/>
      <c r="PE258" s="106"/>
      <c r="PF258" s="106"/>
      <c r="PG258" s="106"/>
      <c r="PH258" s="106"/>
      <c r="PI258" s="106"/>
      <c r="PJ258" s="106"/>
      <c r="PK258" s="106"/>
      <c r="PL258" s="106"/>
      <c r="PM258" s="106"/>
      <c r="PN258" s="106"/>
      <c r="PO258" s="106"/>
      <c r="PP258" s="106"/>
      <c r="PQ258" s="106"/>
      <c r="PR258" s="106"/>
      <c r="PS258" s="106"/>
      <c r="PT258" s="106"/>
      <c r="PU258" s="106"/>
      <c r="PV258" s="106"/>
      <c r="PW258" s="106"/>
      <c r="PX258" s="106"/>
      <c r="PY258" s="106"/>
      <c r="PZ258" s="106"/>
      <c r="QA258" s="106"/>
      <c r="QB258" s="106"/>
      <c r="QC258" s="106"/>
      <c r="QD258" s="106"/>
      <c r="QE258" s="106"/>
      <c r="QF258" s="106"/>
      <c r="QG258" s="106"/>
      <c r="QH258" s="106"/>
      <c r="QI258" s="106"/>
      <c r="QJ258" s="106"/>
      <c r="QK258" s="106"/>
      <c r="QL258" s="106"/>
      <c r="QM258" s="106"/>
      <c r="QN258" s="106"/>
      <c r="QO258" s="106"/>
      <c r="QP258" s="106"/>
      <c r="QQ258" s="106"/>
      <c r="QR258" s="106"/>
      <c r="QS258" s="106"/>
      <c r="QT258" s="106"/>
      <c r="QU258" s="106"/>
      <c r="QV258" s="106"/>
      <c r="QW258" s="106"/>
      <c r="QX258" s="106"/>
      <c r="QY258" s="106"/>
      <c r="QZ258" s="106"/>
      <c r="RA258" s="106"/>
      <c r="RB258" s="106"/>
      <c r="RC258" s="106"/>
      <c r="RD258" s="106"/>
      <c r="RE258" s="106"/>
      <c r="RF258" s="106"/>
      <c r="RG258" s="106"/>
      <c r="RH258" s="106"/>
      <c r="RI258" s="106"/>
      <c r="RJ258" s="106"/>
      <c r="RK258" s="106"/>
      <c r="RL258" s="106"/>
      <c r="RM258" s="106"/>
      <c r="RN258" s="106"/>
      <c r="RO258" s="106"/>
      <c r="RP258" s="106"/>
      <c r="RQ258" s="106"/>
      <c r="RR258" s="106"/>
      <c r="RS258" s="106"/>
      <c r="RT258" s="106"/>
      <c r="RU258" s="106"/>
      <c r="RV258" s="106"/>
      <c r="RW258" s="106"/>
      <c r="RX258" s="106"/>
      <c r="RY258" s="106"/>
      <c r="RZ258" s="106"/>
      <c r="SA258" s="106"/>
      <c r="SB258" s="106"/>
      <c r="SC258" s="106"/>
      <c r="SD258" s="106"/>
      <c r="SE258" s="106"/>
      <c r="SF258" s="106"/>
      <c r="SG258" s="106"/>
      <c r="SH258" s="106"/>
      <c r="SI258" s="106"/>
      <c r="SJ258" s="106"/>
      <c r="SK258" s="106"/>
      <c r="SL258" s="106"/>
      <c r="SM258" s="106"/>
      <c r="SN258" s="106"/>
      <c r="SO258" s="106"/>
      <c r="SP258" s="106"/>
      <c r="SQ258" s="106"/>
      <c r="SR258" s="106"/>
      <c r="SS258" s="106"/>
      <c r="ST258" s="106"/>
      <c r="SU258" s="106"/>
      <c r="SV258" s="106"/>
      <c r="SW258" s="106"/>
      <c r="SX258" s="106"/>
      <c r="SY258" s="106"/>
      <c r="SZ258" s="106"/>
      <c r="TA258" s="106"/>
      <c r="TB258" s="106"/>
    </row>
    <row r="259" spans="1:522" s="1" customFormat="1" ht="18" customHeight="1" x14ac:dyDescent="0.25">
      <c r="A259" s="12"/>
      <c r="B259" s="11" t="s">
        <v>441</v>
      </c>
      <c r="C259" s="1">
        <v>11020</v>
      </c>
      <c r="E259" s="4" t="s">
        <v>440</v>
      </c>
      <c r="F259" s="1">
        <v>10058</v>
      </c>
      <c r="G259" s="9" t="s">
        <v>100</v>
      </c>
      <c r="H259" s="4" t="s">
        <v>442</v>
      </c>
      <c r="I259" s="1">
        <f t="shared" si="30"/>
        <v>0</v>
      </c>
      <c r="J259" s="12">
        <f>Tabuľka3[[#This Row],[Stĺpec9]]</f>
        <v>0</v>
      </c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  <c r="CL259" s="106"/>
      <c r="CM259" s="106"/>
      <c r="CN259" s="106"/>
      <c r="CO259" s="106"/>
      <c r="CP259" s="106"/>
      <c r="CQ259" s="106"/>
      <c r="CR259" s="106"/>
      <c r="CS259" s="106"/>
      <c r="CT259" s="106"/>
      <c r="CU259" s="106"/>
      <c r="CV259" s="106"/>
      <c r="CW259" s="106"/>
      <c r="CX259" s="106"/>
      <c r="CY259" s="106"/>
      <c r="CZ259" s="106"/>
      <c r="DA259" s="106"/>
      <c r="DB259" s="106"/>
      <c r="DC259" s="106"/>
      <c r="DD259" s="106"/>
      <c r="DE259" s="106"/>
      <c r="DF259" s="106"/>
      <c r="DG259" s="106"/>
      <c r="DH259" s="106"/>
      <c r="DI259" s="106"/>
      <c r="DJ259" s="106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6"/>
      <c r="DV259" s="106"/>
      <c r="DW259" s="106"/>
      <c r="DX259" s="106"/>
      <c r="DY259" s="106"/>
      <c r="DZ259" s="106"/>
      <c r="EA259" s="106"/>
      <c r="EB259" s="106"/>
      <c r="EC259" s="106"/>
      <c r="ED259" s="106"/>
      <c r="EE259" s="106"/>
      <c r="EF259" s="106"/>
      <c r="EG259" s="106"/>
      <c r="EH259" s="106"/>
      <c r="EI259" s="106"/>
      <c r="EJ259" s="106"/>
      <c r="EK259" s="106"/>
      <c r="EL259" s="106"/>
      <c r="EM259" s="106"/>
      <c r="EN259" s="106"/>
      <c r="EO259" s="106"/>
      <c r="EP259" s="106"/>
      <c r="EQ259" s="106"/>
      <c r="ER259" s="106"/>
      <c r="ES259" s="106"/>
      <c r="ET259" s="106"/>
      <c r="EU259" s="106"/>
      <c r="EV259" s="106"/>
      <c r="EW259" s="106"/>
      <c r="EX259" s="106"/>
      <c r="EY259" s="106"/>
      <c r="EZ259" s="106"/>
      <c r="FA259" s="106"/>
      <c r="FB259" s="106"/>
      <c r="FC259" s="106"/>
      <c r="FD259" s="106"/>
      <c r="FE259" s="106"/>
      <c r="FF259" s="106"/>
      <c r="FG259" s="106"/>
      <c r="FH259" s="106"/>
      <c r="FI259" s="106"/>
      <c r="FJ259" s="106"/>
      <c r="FK259" s="106"/>
      <c r="FL259" s="106"/>
      <c r="FM259" s="106"/>
      <c r="FN259" s="106"/>
      <c r="FO259" s="106"/>
      <c r="FP259" s="106"/>
      <c r="FQ259" s="106"/>
      <c r="FR259" s="106"/>
      <c r="FS259" s="106"/>
      <c r="FT259" s="106"/>
      <c r="FU259" s="106"/>
      <c r="FV259" s="106"/>
      <c r="FW259" s="106"/>
      <c r="FX259" s="106"/>
      <c r="FY259" s="106" t="s">
        <v>307</v>
      </c>
      <c r="FZ259" s="106"/>
      <c r="GA259" s="106"/>
      <c r="GB259" s="106"/>
      <c r="GC259" s="106"/>
      <c r="GD259" s="106"/>
      <c r="GE259" s="106"/>
      <c r="GF259" s="106"/>
      <c r="GG259" s="106"/>
      <c r="GH259" s="106"/>
      <c r="GI259" s="106"/>
      <c r="GJ259" s="106"/>
      <c r="GK259" s="106"/>
      <c r="GL259" s="106"/>
      <c r="GM259" s="106"/>
      <c r="GN259" s="106"/>
      <c r="GO259" s="106"/>
      <c r="GP259" s="106"/>
      <c r="GQ259" s="106"/>
      <c r="GR259" s="106"/>
      <c r="GS259" s="106"/>
      <c r="GT259" s="106"/>
      <c r="GU259" s="106"/>
      <c r="GV259" s="106"/>
      <c r="GW259" s="106"/>
      <c r="GX259" s="106"/>
      <c r="GY259" s="106"/>
      <c r="GZ259" s="106"/>
      <c r="HA259" s="106"/>
      <c r="HB259" s="106"/>
      <c r="HC259" s="106"/>
      <c r="HD259" s="106"/>
      <c r="HE259" s="106"/>
      <c r="HF259" s="106"/>
      <c r="HG259" s="106"/>
      <c r="HH259" s="106"/>
      <c r="HI259" s="106"/>
      <c r="HJ259" s="106"/>
      <c r="HK259" s="106"/>
      <c r="HL259" s="106"/>
      <c r="HM259" s="106"/>
      <c r="HN259" s="106"/>
      <c r="HO259" s="106"/>
      <c r="HP259" s="106"/>
      <c r="HQ259" s="106"/>
      <c r="HR259" s="106"/>
      <c r="HS259" s="106"/>
      <c r="HT259" s="106"/>
      <c r="HU259" s="106"/>
      <c r="HV259" s="106"/>
      <c r="HW259" s="106"/>
      <c r="HX259" s="106"/>
      <c r="HY259" s="106"/>
      <c r="HZ259" s="106"/>
      <c r="IA259" s="106"/>
      <c r="IB259" s="106"/>
      <c r="IC259" s="106"/>
      <c r="ID259" s="106"/>
      <c r="IE259" s="106"/>
      <c r="IF259" s="106"/>
      <c r="IG259" s="106"/>
      <c r="IH259" s="106"/>
      <c r="II259" s="106"/>
      <c r="IJ259" s="106"/>
      <c r="IK259" s="106"/>
      <c r="IL259" s="106"/>
      <c r="IM259" s="106"/>
      <c r="IN259" s="106"/>
      <c r="IO259" s="106"/>
      <c r="IP259" s="106"/>
      <c r="IQ259" s="106"/>
      <c r="IR259" s="106"/>
      <c r="IS259" s="106"/>
      <c r="IT259" s="106"/>
      <c r="IU259" s="106"/>
      <c r="IV259" s="106"/>
      <c r="IW259" s="106"/>
      <c r="IX259" s="106"/>
      <c r="IY259" s="106"/>
      <c r="IZ259" s="106"/>
      <c r="JA259" s="106"/>
      <c r="JB259" s="106"/>
      <c r="JC259" s="106"/>
      <c r="JD259" s="106"/>
      <c r="JE259" s="106"/>
      <c r="JF259" s="106"/>
      <c r="JG259" s="106"/>
      <c r="JH259" s="106"/>
      <c r="JI259" s="106"/>
      <c r="JJ259" s="106"/>
      <c r="JK259" s="106"/>
      <c r="JL259" s="106"/>
      <c r="JM259" s="106"/>
      <c r="JN259" s="106"/>
      <c r="JO259" s="106"/>
      <c r="JP259" s="106" t="s">
        <v>307</v>
      </c>
      <c r="JQ259" s="106"/>
      <c r="JR259" s="106"/>
      <c r="JS259" s="106"/>
      <c r="JT259" s="106"/>
      <c r="JU259" s="106"/>
      <c r="JV259" s="106"/>
      <c r="JW259" s="106" t="s">
        <v>307</v>
      </c>
      <c r="JX259" s="106"/>
      <c r="JY259" s="106"/>
      <c r="JZ259" s="106"/>
      <c r="KA259" s="106"/>
      <c r="KB259" s="106"/>
      <c r="KC259" s="106"/>
      <c r="KD259" s="106"/>
      <c r="KE259" s="106"/>
      <c r="KF259" s="106"/>
      <c r="KG259" s="106"/>
      <c r="KH259" s="106"/>
      <c r="KI259" s="106"/>
      <c r="KJ259" s="106"/>
      <c r="KK259" s="106"/>
      <c r="KL259" s="106"/>
      <c r="KM259" s="106"/>
      <c r="KN259" s="106"/>
      <c r="KO259" s="106"/>
      <c r="KP259" s="106"/>
      <c r="KQ259" s="106"/>
      <c r="KR259" s="106"/>
      <c r="KS259" s="106"/>
      <c r="KT259" s="106"/>
      <c r="KU259" s="106"/>
      <c r="KV259" s="106"/>
      <c r="KW259" s="106"/>
      <c r="KX259" s="106"/>
      <c r="KY259" s="106"/>
      <c r="KZ259" s="106"/>
      <c r="LA259" s="106"/>
      <c r="LB259" s="106"/>
      <c r="LC259" s="106"/>
      <c r="LD259" s="106"/>
      <c r="LE259" s="106"/>
      <c r="LF259" s="106"/>
      <c r="LG259" s="106"/>
      <c r="LH259" s="106"/>
      <c r="LI259" s="106"/>
      <c r="LJ259" s="106"/>
      <c r="LK259" s="106"/>
      <c r="LL259" s="106"/>
      <c r="LM259" s="106"/>
      <c r="LN259" s="106"/>
      <c r="LO259" s="106"/>
      <c r="LP259" s="106"/>
      <c r="LQ259" s="106" t="s">
        <v>307</v>
      </c>
      <c r="LR259" s="106"/>
      <c r="LS259" s="106"/>
      <c r="LT259" s="106"/>
      <c r="LU259" s="106"/>
      <c r="LV259" s="106"/>
      <c r="LW259" s="106"/>
      <c r="LX259" s="106"/>
      <c r="LY259" s="106"/>
      <c r="LZ259" s="106"/>
      <c r="MA259" s="106"/>
      <c r="MB259" s="106"/>
      <c r="MC259" s="106"/>
      <c r="MD259" s="106"/>
      <c r="ME259" s="106"/>
      <c r="MF259" s="106"/>
      <c r="MG259" s="106"/>
      <c r="MH259" s="106"/>
      <c r="MI259" s="106"/>
      <c r="MJ259" s="106"/>
      <c r="MK259" s="106"/>
      <c r="ML259" s="106"/>
      <c r="MM259" s="106"/>
      <c r="MN259" s="106"/>
      <c r="MO259" s="106"/>
      <c r="MP259" s="106"/>
      <c r="MQ259" s="106"/>
      <c r="MR259" s="106"/>
      <c r="MS259" s="106"/>
      <c r="MT259" s="106"/>
      <c r="MU259" s="106"/>
      <c r="MV259" s="106"/>
      <c r="MW259" s="106"/>
      <c r="MX259" s="106"/>
      <c r="MY259" s="106"/>
      <c r="MZ259" s="106"/>
      <c r="NA259" s="106"/>
      <c r="NB259" s="106" t="s">
        <v>307</v>
      </c>
      <c r="NC259" s="106"/>
      <c r="ND259" s="106"/>
      <c r="NE259" s="106"/>
      <c r="NF259" s="106"/>
      <c r="NG259" s="106"/>
      <c r="NH259" s="106"/>
      <c r="NI259" s="106"/>
      <c r="NJ259" s="106" t="s">
        <v>307</v>
      </c>
      <c r="NK259" s="106"/>
      <c r="NL259" s="106"/>
      <c r="NM259" s="106"/>
      <c r="NN259" s="106"/>
      <c r="NO259" s="106"/>
      <c r="NP259" s="106"/>
      <c r="NQ259" s="106"/>
      <c r="NR259" s="106"/>
      <c r="NS259" s="106"/>
      <c r="NT259" s="106"/>
      <c r="NU259" s="106"/>
      <c r="NV259" s="106"/>
      <c r="NW259" s="106"/>
      <c r="NX259" s="106"/>
      <c r="NY259" s="106"/>
      <c r="NZ259" s="106"/>
      <c r="OA259" s="106"/>
      <c r="OB259" s="106"/>
      <c r="OC259" s="106"/>
      <c r="OD259" s="106"/>
      <c r="OE259" s="106"/>
      <c r="OF259" s="106"/>
      <c r="OG259" s="106"/>
      <c r="OH259" s="106"/>
      <c r="OI259" s="106"/>
      <c r="OJ259" s="106"/>
      <c r="OK259" s="106"/>
      <c r="OL259" s="106"/>
      <c r="OM259" s="106"/>
      <c r="ON259" s="106"/>
      <c r="OO259" s="106"/>
      <c r="OP259" s="106"/>
      <c r="OQ259" s="106"/>
      <c r="OR259" s="106"/>
      <c r="OS259" s="106"/>
      <c r="OT259" s="106"/>
      <c r="OU259" s="106"/>
      <c r="OV259" s="106"/>
      <c r="OW259" s="106"/>
      <c r="OX259" s="106"/>
      <c r="OY259" s="106"/>
      <c r="OZ259" s="106"/>
      <c r="PA259" s="106"/>
      <c r="PB259" s="106"/>
      <c r="PC259" s="106"/>
      <c r="PD259" s="106"/>
      <c r="PE259" s="106"/>
      <c r="PF259" s="106"/>
      <c r="PG259" s="106"/>
      <c r="PH259" s="106"/>
      <c r="PI259" s="106"/>
      <c r="PJ259" s="106"/>
      <c r="PK259" s="106"/>
      <c r="PL259" s="106"/>
      <c r="PM259" s="106"/>
      <c r="PN259" s="106"/>
      <c r="PO259" s="106"/>
      <c r="PP259" s="106"/>
      <c r="PQ259" s="106"/>
      <c r="PR259" s="106"/>
      <c r="PS259" s="106"/>
      <c r="PT259" s="106"/>
      <c r="PU259" s="106"/>
      <c r="PV259" s="106"/>
      <c r="PW259" s="106"/>
      <c r="PX259" s="106"/>
      <c r="PY259" s="106"/>
      <c r="PZ259" s="106"/>
      <c r="QA259" s="106"/>
      <c r="QB259" s="106"/>
      <c r="QC259" s="106"/>
      <c r="QD259" s="106"/>
      <c r="QE259" s="106"/>
      <c r="QF259" s="106"/>
      <c r="QG259" s="106"/>
      <c r="QH259" s="106"/>
      <c r="QI259" s="106"/>
      <c r="QJ259" s="106"/>
      <c r="QK259" s="106"/>
      <c r="QL259" s="106"/>
      <c r="QM259" s="106"/>
      <c r="QN259" s="106"/>
      <c r="QO259" s="106"/>
      <c r="QP259" s="106"/>
      <c r="QQ259" s="106"/>
      <c r="QR259" s="106"/>
      <c r="QS259" s="106"/>
      <c r="QT259" s="106"/>
      <c r="QU259" s="106"/>
      <c r="QV259" s="106"/>
      <c r="QW259" s="106"/>
      <c r="QX259" s="106"/>
      <c r="QY259" s="106"/>
      <c r="QZ259" s="106"/>
      <c r="RA259" s="106"/>
      <c r="RB259" s="106"/>
      <c r="RC259" s="106"/>
      <c r="RD259" s="106"/>
      <c r="RE259" s="106"/>
      <c r="RF259" s="106"/>
      <c r="RG259" s="106"/>
      <c r="RH259" s="106"/>
      <c r="RI259" s="106"/>
      <c r="RJ259" s="106"/>
      <c r="RK259" s="106"/>
      <c r="RL259" s="106"/>
      <c r="RM259" s="106"/>
      <c r="RN259" s="106"/>
      <c r="RO259" s="106"/>
      <c r="RP259" s="106"/>
      <c r="RQ259" s="106"/>
      <c r="RR259" s="106"/>
      <c r="RS259" s="106"/>
      <c r="RT259" s="106"/>
      <c r="RU259" s="106"/>
      <c r="RV259" s="106"/>
      <c r="RW259" s="106"/>
      <c r="RX259" s="106"/>
      <c r="RY259" s="106"/>
      <c r="RZ259" s="106"/>
      <c r="SA259" s="106"/>
      <c r="SB259" s="106"/>
      <c r="SC259" s="106"/>
      <c r="SD259" s="106"/>
      <c r="SE259" s="106"/>
      <c r="SF259" s="106"/>
      <c r="SG259" s="106"/>
      <c r="SH259" s="106"/>
      <c r="SI259" s="106"/>
      <c r="SJ259" s="106"/>
      <c r="SK259" s="106"/>
      <c r="SL259" s="106"/>
      <c r="SM259" s="106"/>
      <c r="SN259" s="106"/>
      <c r="SO259" s="106"/>
      <c r="SP259" s="106"/>
      <c r="SQ259" s="106"/>
      <c r="SR259" s="106"/>
      <c r="SS259" s="106"/>
      <c r="ST259" s="106"/>
      <c r="SU259" s="106"/>
      <c r="SV259" s="106"/>
      <c r="SW259" s="106"/>
      <c r="SX259" s="106"/>
      <c r="SY259" s="106"/>
      <c r="SZ259" s="106"/>
      <c r="TA259" s="106"/>
      <c r="TB259" s="106"/>
    </row>
    <row r="260" spans="1:522" s="1" customFormat="1" ht="18" customHeight="1" x14ac:dyDescent="0.25">
      <c r="A260" s="12"/>
      <c r="B260" s="11" t="s">
        <v>498</v>
      </c>
      <c r="E260" s="4" t="s">
        <v>497</v>
      </c>
      <c r="F260" s="9"/>
      <c r="G260" s="9" t="s">
        <v>97</v>
      </c>
      <c r="H260" s="4"/>
      <c r="I260" s="1">
        <f t="shared" si="30"/>
        <v>0</v>
      </c>
      <c r="J260" s="12">
        <f>Tabuľka3[[#This Row],[Stĺpec9]]</f>
        <v>0</v>
      </c>
      <c r="K260" s="106">
        <f>Seniori!K100</f>
        <v>0</v>
      </c>
      <c r="L260" s="106">
        <f>Seniori!L100</f>
        <v>0</v>
      </c>
      <c r="M260" s="106">
        <f>Seniori!M100</f>
        <v>0</v>
      </c>
      <c r="N260" s="106">
        <f>Seniori!N100</f>
        <v>0</v>
      </c>
      <c r="O260" s="106">
        <f>Seniori!O100</f>
        <v>0</v>
      </c>
      <c r="P260" s="106">
        <f>Seniori!P100</f>
        <v>0</v>
      </c>
      <c r="Q260" s="106">
        <f>Seniori!Q100</f>
        <v>0</v>
      </c>
      <c r="R260" s="106">
        <f>Seniori!R100</f>
        <v>0</v>
      </c>
      <c r="S260" s="106">
        <f>Seniori!S100</f>
        <v>0</v>
      </c>
      <c r="T260" s="106">
        <f>Seniori!T100</f>
        <v>0</v>
      </c>
      <c r="U260" s="106">
        <f>Seniori!U100</f>
        <v>0</v>
      </c>
      <c r="V260" s="106">
        <f>Seniori!V100</f>
        <v>0</v>
      </c>
      <c r="W260" s="106">
        <f>Seniori!W100</f>
        <v>0</v>
      </c>
      <c r="X260" s="106">
        <f>Seniori!X100</f>
        <v>0</v>
      </c>
      <c r="Y260" s="106">
        <f>Seniori!Y100</f>
        <v>0</v>
      </c>
      <c r="Z260" s="106">
        <f>Seniori!Z100</f>
        <v>0</v>
      </c>
      <c r="AA260" s="106">
        <f>Seniori!AA100</f>
        <v>0</v>
      </c>
      <c r="AB260" s="106">
        <f>Seniori!AB100</f>
        <v>0</v>
      </c>
      <c r="AC260" s="106">
        <f>Seniori!AC100</f>
        <v>0</v>
      </c>
      <c r="AD260" s="106">
        <f>Seniori!AD100</f>
        <v>0</v>
      </c>
      <c r="AE260" s="106">
        <f>Seniori!AE100</f>
        <v>0</v>
      </c>
      <c r="AF260" s="106">
        <f>Seniori!AF100</f>
        <v>0</v>
      </c>
      <c r="AG260" s="106">
        <f>Seniori!AG100</f>
        <v>0</v>
      </c>
      <c r="AH260" s="106">
        <f>Seniori!AH100</f>
        <v>0</v>
      </c>
      <c r="AI260" s="106">
        <f>Seniori!AI100</f>
        <v>0</v>
      </c>
      <c r="AJ260" s="106">
        <f>Seniori!AJ100</f>
        <v>0</v>
      </c>
      <c r="AK260" s="106">
        <f>Seniori!AK100</f>
        <v>0</v>
      </c>
      <c r="AL260" s="106">
        <f>Seniori!AL100</f>
        <v>0</v>
      </c>
      <c r="AM260" s="106">
        <f>Seniori!AM100</f>
        <v>0</v>
      </c>
      <c r="AN260" s="106">
        <f>Seniori!AN100</f>
        <v>0</v>
      </c>
      <c r="AO260" s="106">
        <f>Seniori!AO100</f>
        <v>0</v>
      </c>
      <c r="AP260" s="106">
        <f>Seniori!AP100</f>
        <v>0</v>
      </c>
      <c r="AQ260" s="106">
        <f>Seniori!AQ100</f>
        <v>0</v>
      </c>
      <c r="AR260" s="106">
        <f>Seniori!AR100</f>
        <v>0</v>
      </c>
      <c r="AS260" s="106">
        <f>Seniori!AS100</f>
        <v>0</v>
      </c>
      <c r="AT260" s="106">
        <f>Seniori!AT100</f>
        <v>0</v>
      </c>
      <c r="AU260" s="106">
        <f>Seniori!AU100</f>
        <v>0</v>
      </c>
      <c r="AV260" s="106">
        <f>Seniori!AV100</f>
        <v>0</v>
      </c>
      <c r="AW260" s="106">
        <f>Seniori!AW100</f>
        <v>0</v>
      </c>
      <c r="AX260" s="106">
        <f>Seniori!AX100</f>
        <v>0</v>
      </c>
      <c r="AY260" s="106">
        <f>Seniori!AY100</f>
        <v>0</v>
      </c>
      <c r="AZ260" s="106">
        <f>Seniori!AZ100</f>
        <v>0</v>
      </c>
      <c r="BA260" s="106">
        <f>Seniori!BA100</f>
        <v>0</v>
      </c>
      <c r="BB260" s="106">
        <f>Seniori!BB100</f>
        <v>0</v>
      </c>
      <c r="BC260" s="106">
        <f>Seniori!BC100</f>
        <v>0</v>
      </c>
      <c r="BD260" s="106">
        <f>Seniori!BD100</f>
        <v>0</v>
      </c>
      <c r="BE260" s="106">
        <f>Seniori!BE100</f>
        <v>0</v>
      </c>
      <c r="BF260" s="106">
        <f>Seniori!BF100</f>
        <v>0</v>
      </c>
      <c r="BG260" s="106">
        <f>Seniori!BG100</f>
        <v>0</v>
      </c>
      <c r="BH260" s="106">
        <f>Seniori!BH100</f>
        <v>0</v>
      </c>
      <c r="BI260" s="106">
        <f>Seniori!BI100</f>
        <v>0</v>
      </c>
      <c r="BJ260" s="106">
        <f>Seniori!BJ100</f>
        <v>0</v>
      </c>
      <c r="BK260" s="106">
        <f>Seniori!BK100</f>
        <v>0</v>
      </c>
      <c r="BL260" s="106">
        <f>Seniori!BL100</f>
        <v>0</v>
      </c>
      <c r="BM260" s="106">
        <f>Seniori!BM100</f>
        <v>0</v>
      </c>
      <c r="BN260" s="106">
        <f>Seniori!BN100</f>
        <v>0</v>
      </c>
      <c r="BO260" s="106">
        <f>Seniori!BO100</f>
        <v>0</v>
      </c>
      <c r="BP260" s="106">
        <f>Seniori!BP100</f>
        <v>0</v>
      </c>
      <c r="BQ260" s="106">
        <f>Seniori!BQ100</f>
        <v>0</v>
      </c>
      <c r="BR260" s="106">
        <f>Seniori!BR100</f>
        <v>0</v>
      </c>
      <c r="BS260" s="106">
        <f>Seniori!BS100</f>
        <v>0</v>
      </c>
      <c r="BT260" s="106">
        <f>Seniori!BT100</f>
        <v>0</v>
      </c>
      <c r="BU260" s="106">
        <f>Seniori!BU100</f>
        <v>0</v>
      </c>
      <c r="BV260" s="106">
        <f>Seniori!BV100</f>
        <v>0</v>
      </c>
      <c r="BW260" s="106">
        <f>Seniori!BW100</f>
        <v>0</v>
      </c>
      <c r="BX260" s="106">
        <f>Seniori!BX100</f>
        <v>0</v>
      </c>
      <c r="BY260" s="106">
        <f>Seniori!BY100</f>
        <v>0</v>
      </c>
      <c r="BZ260" s="106">
        <f>Seniori!BZ100</f>
        <v>0</v>
      </c>
      <c r="CA260" s="106">
        <f>Seniori!CA100</f>
        <v>0</v>
      </c>
      <c r="CB260" s="106">
        <f>Seniori!CB100</f>
        <v>0</v>
      </c>
      <c r="CC260" s="106">
        <f>Seniori!CC100</f>
        <v>0</v>
      </c>
      <c r="CD260" s="106">
        <f>Seniori!CD100</f>
        <v>0</v>
      </c>
      <c r="CE260" s="106">
        <f>Seniori!CE100</f>
        <v>0</v>
      </c>
      <c r="CF260" s="106">
        <f>Seniori!CF100</f>
        <v>0</v>
      </c>
      <c r="CG260" s="106">
        <f>Seniori!CG100</f>
        <v>0</v>
      </c>
      <c r="CH260" s="106">
        <f>Seniori!CH100</f>
        <v>0</v>
      </c>
      <c r="CI260" s="106">
        <f>Seniori!CI100</f>
        <v>0</v>
      </c>
      <c r="CJ260" s="106">
        <f>Seniori!CJ100</f>
        <v>0</v>
      </c>
      <c r="CK260" s="106">
        <f>Seniori!CK100</f>
        <v>0</v>
      </c>
      <c r="CL260" s="106">
        <f>Seniori!CL100</f>
        <v>0</v>
      </c>
      <c r="CM260" s="106">
        <f>Seniori!CM100</f>
        <v>0</v>
      </c>
      <c r="CN260" s="106">
        <f>Seniori!CN100</f>
        <v>0</v>
      </c>
      <c r="CO260" s="106">
        <f>Seniori!CO100</f>
        <v>0</v>
      </c>
      <c r="CP260" s="106">
        <f>Seniori!CP100</f>
        <v>0</v>
      </c>
      <c r="CQ260" s="106">
        <f>Seniori!CQ100</f>
        <v>0</v>
      </c>
      <c r="CR260" s="106">
        <f>Seniori!CR100</f>
        <v>0</v>
      </c>
      <c r="CS260" s="106">
        <f>Seniori!CS100</f>
        <v>0</v>
      </c>
      <c r="CT260" s="106">
        <f>Seniori!CT100</f>
        <v>0</v>
      </c>
      <c r="CU260" s="106">
        <f>Seniori!CU100</f>
        <v>0</v>
      </c>
      <c r="CV260" s="106">
        <f>Seniori!CV100</f>
        <v>0</v>
      </c>
      <c r="CW260" s="106">
        <f>Seniori!CW100</f>
        <v>0</v>
      </c>
      <c r="CX260" s="106">
        <f>Seniori!CX100</f>
        <v>0</v>
      </c>
      <c r="CY260" s="106">
        <f>Seniori!CY100</f>
        <v>0</v>
      </c>
      <c r="CZ260" s="106">
        <f>Seniori!CZ100</f>
        <v>0</v>
      </c>
      <c r="DA260" s="106">
        <f>Seniori!DA100</f>
        <v>0</v>
      </c>
      <c r="DB260" s="106">
        <f>Seniori!DB100</f>
        <v>0</v>
      </c>
      <c r="DC260" s="106">
        <f>Seniori!DC100</f>
        <v>0</v>
      </c>
      <c r="DD260" s="106">
        <f>Seniori!DD100</f>
        <v>0</v>
      </c>
      <c r="DE260" s="106">
        <f>Seniori!DE100</f>
        <v>0</v>
      </c>
      <c r="DF260" s="106">
        <f>Seniori!DF100</f>
        <v>0</v>
      </c>
      <c r="DG260" s="106">
        <f>Seniori!DG100</f>
        <v>0</v>
      </c>
      <c r="DH260" s="106">
        <f>Seniori!DH100</f>
        <v>0</v>
      </c>
      <c r="DI260" s="106">
        <f>Seniori!DI100</f>
        <v>0</v>
      </c>
      <c r="DJ260" s="106">
        <f>Seniori!DJ100</f>
        <v>0</v>
      </c>
      <c r="DK260" s="106">
        <f>Seniori!DK100</f>
        <v>0</v>
      </c>
      <c r="DL260" s="106">
        <f>Seniori!DL100</f>
        <v>0</v>
      </c>
      <c r="DM260" s="106">
        <f>Seniori!DM100</f>
        <v>0</v>
      </c>
      <c r="DN260" s="106">
        <f>Seniori!DN100</f>
        <v>0</v>
      </c>
      <c r="DO260" s="106">
        <f>Seniori!DO100</f>
        <v>0</v>
      </c>
      <c r="DP260" s="106">
        <f>Seniori!DP100</f>
        <v>0</v>
      </c>
      <c r="DQ260" s="106">
        <f>Seniori!DQ100</f>
        <v>0</v>
      </c>
      <c r="DR260" s="106">
        <f>Seniori!DR100</f>
        <v>0</v>
      </c>
      <c r="DS260" s="106">
        <f>Seniori!DS100</f>
        <v>0</v>
      </c>
      <c r="DT260" s="106">
        <f>Seniori!DT100</f>
        <v>0</v>
      </c>
      <c r="DU260" s="106">
        <f>Seniori!DU100</f>
        <v>0</v>
      </c>
      <c r="DV260" s="106">
        <f>Seniori!DV100</f>
        <v>0</v>
      </c>
      <c r="DW260" s="106">
        <f>Seniori!DW100</f>
        <v>0</v>
      </c>
      <c r="DX260" s="106">
        <f>Seniori!DX100</f>
        <v>0</v>
      </c>
      <c r="DY260" s="106">
        <f>Seniori!DY100</f>
        <v>0</v>
      </c>
      <c r="DZ260" s="106">
        <f>Seniori!DZ100</f>
        <v>0</v>
      </c>
      <c r="EA260" s="106">
        <f>Seniori!EA100</f>
        <v>0</v>
      </c>
      <c r="EB260" s="106">
        <f>Seniori!EB100</f>
        <v>0</v>
      </c>
      <c r="EC260" s="106">
        <f>Seniori!EC100</f>
        <v>0</v>
      </c>
      <c r="ED260" s="106">
        <f>Seniori!ED100</f>
        <v>0</v>
      </c>
      <c r="EE260" s="106">
        <f>Seniori!EE100</f>
        <v>0</v>
      </c>
      <c r="EF260" s="106">
        <f>Seniori!EF100</f>
        <v>0</v>
      </c>
      <c r="EG260" s="106">
        <f>Seniori!EG100</f>
        <v>0</v>
      </c>
      <c r="EH260" s="106">
        <f>Seniori!EH100</f>
        <v>0</v>
      </c>
      <c r="EI260" s="106">
        <f>Seniori!EI100</f>
        <v>0</v>
      </c>
      <c r="EJ260" s="106">
        <f>Seniori!EJ100</f>
        <v>0</v>
      </c>
      <c r="EK260" s="106">
        <f>Seniori!EK100</f>
        <v>0</v>
      </c>
      <c r="EL260" s="106">
        <f>Seniori!EL100</f>
        <v>0</v>
      </c>
      <c r="EM260" s="106">
        <f>Seniori!EM100</f>
        <v>0</v>
      </c>
      <c r="EN260" s="106">
        <f>Seniori!EN100</f>
        <v>0</v>
      </c>
      <c r="EO260" s="106">
        <f>Seniori!EO100</f>
        <v>0</v>
      </c>
      <c r="EP260" s="106">
        <f>Seniori!EP100</f>
        <v>0</v>
      </c>
      <c r="EQ260" s="106">
        <f>Seniori!EQ100</f>
        <v>0</v>
      </c>
      <c r="ER260" s="106">
        <f>Seniori!ER100</f>
        <v>0</v>
      </c>
      <c r="ES260" s="106">
        <f>Seniori!ES100</f>
        <v>0</v>
      </c>
      <c r="ET260" s="106">
        <f>Seniori!ET100</f>
        <v>0</v>
      </c>
      <c r="EU260" s="106">
        <f>Seniori!EU100</f>
        <v>0</v>
      </c>
      <c r="EV260" s="106">
        <f>Seniori!EV100</f>
        <v>0</v>
      </c>
      <c r="EW260" s="106">
        <f>Seniori!EW100</f>
        <v>0</v>
      </c>
      <c r="EX260" s="106">
        <f>Seniori!EX100</f>
        <v>0</v>
      </c>
      <c r="EY260" s="106">
        <f>Seniori!EY100</f>
        <v>0</v>
      </c>
      <c r="EZ260" s="106">
        <f>Seniori!EZ100</f>
        <v>0</v>
      </c>
      <c r="FA260" s="106">
        <f>Seniori!FA100</f>
        <v>0</v>
      </c>
      <c r="FB260" s="106">
        <f>Seniori!FB100</f>
        <v>0</v>
      </c>
      <c r="FC260" s="106">
        <f>Seniori!FC100</f>
        <v>0</v>
      </c>
      <c r="FD260" s="106">
        <f>Seniori!FD100</f>
        <v>0</v>
      </c>
      <c r="FE260" s="106">
        <f>Seniori!FE100</f>
        <v>0</v>
      </c>
      <c r="FF260" s="106">
        <f>Seniori!FF100</f>
        <v>0</v>
      </c>
      <c r="FG260" s="106">
        <f>Seniori!FG100</f>
        <v>0</v>
      </c>
      <c r="FH260" s="106">
        <f>Seniori!FH100</f>
        <v>0</v>
      </c>
      <c r="FI260" s="106">
        <f>Seniori!FI100</f>
        <v>0</v>
      </c>
      <c r="FJ260" s="106">
        <f>Seniori!FJ100</f>
        <v>0</v>
      </c>
      <c r="FK260" s="106">
        <f>Seniori!FK100</f>
        <v>0</v>
      </c>
      <c r="FL260" s="106">
        <f>Seniori!FL100</f>
        <v>0</v>
      </c>
      <c r="FM260" s="106">
        <f>Seniori!FM100</f>
        <v>0</v>
      </c>
      <c r="FN260" s="106">
        <f>Seniori!FN100</f>
        <v>0</v>
      </c>
      <c r="FO260" s="106">
        <f>Seniori!FO100</f>
        <v>0</v>
      </c>
      <c r="FP260" s="106">
        <f>Seniori!FP100</f>
        <v>0</v>
      </c>
      <c r="FQ260" s="106">
        <f>Seniori!FQ100</f>
        <v>0</v>
      </c>
      <c r="FR260" s="106">
        <f>Seniori!FR100</f>
        <v>0</v>
      </c>
      <c r="FS260" s="106">
        <f>Seniori!FS100</f>
        <v>0</v>
      </c>
      <c r="FT260" s="106">
        <f>Seniori!FT100</f>
        <v>0</v>
      </c>
      <c r="FU260" s="106">
        <f>Seniori!FU100</f>
        <v>0</v>
      </c>
      <c r="FV260" s="106">
        <f>Seniori!FV100</f>
        <v>0</v>
      </c>
      <c r="FW260" s="106">
        <f>Seniori!FW100</f>
        <v>0</v>
      </c>
      <c r="FX260" s="106">
        <f>Seniori!FX100</f>
        <v>0</v>
      </c>
      <c r="FY260" s="106">
        <f>Seniori!FY100</f>
        <v>0</v>
      </c>
      <c r="FZ260" s="106">
        <f>Seniori!FZ100</f>
        <v>0</v>
      </c>
      <c r="GA260" s="106">
        <f>Seniori!GA100</f>
        <v>0</v>
      </c>
      <c r="GB260" s="106">
        <f>Seniori!GB100</f>
        <v>0</v>
      </c>
      <c r="GC260" s="106">
        <f>Seniori!GC100</f>
        <v>0</v>
      </c>
      <c r="GD260" s="106">
        <f>Seniori!GD100</f>
        <v>0</v>
      </c>
      <c r="GE260" s="106">
        <f>Seniori!GE100</f>
        <v>0</v>
      </c>
      <c r="GF260" s="106">
        <f>Seniori!GF100</f>
        <v>0</v>
      </c>
      <c r="GG260" s="106">
        <f>Seniori!GG100</f>
        <v>0</v>
      </c>
      <c r="GH260" s="106">
        <f>Seniori!GH100</f>
        <v>0</v>
      </c>
      <c r="GI260" s="106">
        <f>Seniori!GI100</f>
        <v>0</v>
      </c>
      <c r="GJ260" s="106">
        <f>Seniori!GJ100</f>
        <v>0</v>
      </c>
      <c r="GK260" s="106">
        <f>Seniori!GK100</f>
        <v>0</v>
      </c>
      <c r="GL260" s="106">
        <f>Seniori!GL100</f>
        <v>0</v>
      </c>
      <c r="GM260" s="106">
        <f>Seniori!GM100</f>
        <v>0</v>
      </c>
      <c r="GN260" s="106">
        <f>Seniori!GN100</f>
        <v>0</v>
      </c>
      <c r="GO260" s="106">
        <f>Seniori!GO100</f>
        <v>0</v>
      </c>
      <c r="GP260" s="106">
        <f>Seniori!GP100</f>
        <v>0</v>
      </c>
      <c r="GQ260" s="106">
        <f>Seniori!GQ100</f>
        <v>0</v>
      </c>
      <c r="GR260" s="106">
        <f>Seniori!GR100</f>
        <v>0</v>
      </c>
      <c r="GS260" s="106">
        <f>Seniori!GS100</f>
        <v>0</v>
      </c>
      <c r="GT260" s="106">
        <f>Seniori!GT100</f>
        <v>0</v>
      </c>
      <c r="GU260" s="106">
        <f>Seniori!GU100</f>
        <v>0</v>
      </c>
      <c r="GV260" s="106">
        <f>Seniori!GV100</f>
        <v>0</v>
      </c>
      <c r="GW260" s="106">
        <f>Seniori!GW100</f>
        <v>0</v>
      </c>
      <c r="GX260" s="106">
        <f>Seniori!GX100</f>
        <v>0</v>
      </c>
      <c r="GY260" s="106">
        <f>Seniori!GY100</f>
        <v>0</v>
      </c>
      <c r="GZ260" s="106">
        <f>Seniori!GZ100</f>
        <v>0</v>
      </c>
      <c r="HA260" s="106">
        <f>Seniori!HA100</f>
        <v>0</v>
      </c>
      <c r="HB260" s="106">
        <f>Seniori!HB100</f>
        <v>0</v>
      </c>
      <c r="HC260" s="106">
        <f>Seniori!HC100</f>
        <v>0</v>
      </c>
      <c r="HD260" s="106">
        <f>Seniori!HD100</f>
        <v>0</v>
      </c>
      <c r="HE260" s="106">
        <f>Seniori!HE100</f>
        <v>0</v>
      </c>
      <c r="HF260" s="106">
        <f>Seniori!HF100</f>
        <v>0</v>
      </c>
      <c r="HG260" s="106">
        <f>Seniori!HG100</f>
        <v>0</v>
      </c>
      <c r="HH260" s="106">
        <f>Seniori!HH100</f>
        <v>0</v>
      </c>
      <c r="HI260" s="106">
        <f>Seniori!HI100</f>
        <v>0</v>
      </c>
      <c r="HJ260" s="106">
        <f>Seniori!HJ100</f>
        <v>0</v>
      </c>
      <c r="HK260" s="106">
        <f>Seniori!HK100</f>
        <v>0</v>
      </c>
      <c r="HL260" s="106">
        <f>Seniori!HL100</f>
        <v>0</v>
      </c>
      <c r="HM260" s="106">
        <f>Seniori!HM100</f>
        <v>0</v>
      </c>
      <c r="HN260" s="106">
        <f>Seniori!HN100</f>
        <v>0</v>
      </c>
      <c r="HO260" s="106">
        <f>Seniori!HO100</f>
        <v>0</v>
      </c>
      <c r="HP260" s="106">
        <f>Seniori!HP100</f>
        <v>0</v>
      </c>
      <c r="HQ260" s="106">
        <f>Seniori!HQ100</f>
        <v>0</v>
      </c>
      <c r="HR260" s="106">
        <f>Seniori!HR100</f>
        <v>0</v>
      </c>
      <c r="HS260" s="106">
        <f>Seniori!HS100</f>
        <v>0</v>
      </c>
      <c r="HT260" s="106">
        <f>Seniori!HT100</f>
        <v>0</v>
      </c>
      <c r="HU260" s="106">
        <f>Seniori!HU100</f>
        <v>0</v>
      </c>
      <c r="HV260" s="106">
        <f>Seniori!HV100</f>
        <v>0</v>
      </c>
      <c r="HW260" s="106">
        <f>Seniori!HW100</f>
        <v>0</v>
      </c>
      <c r="HX260" s="106">
        <f>Seniori!HX100</f>
        <v>0</v>
      </c>
      <c r="HY260" s="106">
        <f>Seniori!HY100</f>
        <v>0</v>
      </c>
      <c r="HZ260" s="106">
        <f>Seniori!HZ100</f>
        <v>0</v>
      </c>
      <c r="IA260" s="106">
        <f>Seniori!IA100</f>
        <v>0</v>
      </c>
      <c r="IB260" s="106">
        <f>Seniori!IB100</f>
        <v>0</v>
      </c>
      <c r="IC260" s="106">
        <f>Seniori!IC100</f>
        <v>0</v>
      </c>
      <c r="ID260" s="106">
        <f>Seniori!ID100</f>
        <v>0</v>
      </c>
      <c r="IE260" s="106">
        <f>Seniori!IE100</f>
        <v>0</v>
      </c>
      <c r="IF260" s="106">
        <f>Seniori!IF100</f>
        <v>0</v>
      </c>
      <c r="IG260" s="106">
        <f>Seniori!IG100</f>
        <v>0</v>
      </c>
      <c r="IH260" s="106">
        <f>Seniori!IH100</f>
        <v>0</v>
      </c>
      <c r="II260" s="106">
        <f>Seniori!II100</f>
        <v>0</v>
      </c>
      <c r="IJ260" s="106">
        <f>Seniori!IJ100</f>
        <v>0</v>
      </c>
      <c r="IK260" s="106">
        <f>Seniori!IK100</f>
        <v>0</v>
      </c>
      <c r="IL260" s="106">
        <f>Seniori!IL100</f>
        <v>0</v>
      </c>
      <c r="IM260" s="106">
        <f>Seniori!IM100</f>
        <v>0</v>
      </c>
      <c r="IN260" s="106">
        <f>Seniori!IN100</f>
        <v>0</v>
      </c>
      <c r="IO260" s="106">
        <f>Seniori!IO100</f>
        <v>0</v>
      </c>
      <c r="IP260" s="106">
        <f>Seniori!IP100</f>
        <v>0</v>
      </c>
      <c r="IQ260" s="106">
        <f>Seniori!IQ100</f>
        <v>0</v>
      </c>
      <c r="IR260" s="106">
        <f>Seniori!IR100</f>
        <v>0</v>
      </c>
      <c r="IS260" s="106">
        <f>Seniori!IS100</f>
        <v>0</v>
      </c>
      <c r="IT260" s="106">
        <f>Seniori!IT100</f>
        <v>0</v>
      </c>
      <c r="IU260" s="106">
        <f>Seniori!IU100</f>
        <v>0</v>
      </c>
      <c r="IV260" s="106">
        <f>Seniori!IV100</f>
        <v>0</v>
      </c>
      <c r="IW260" s="106">
        <f>Seniori!IW100</f>
        <v>0</v>
      </c>
      <c r="IX260" s="106">
        <f>Seniori!IX100</f>
        <v>0</v>
      </c>
      <c r="IY260" s="106">
        <f>Seniori!IY100</f>
        <v>0</v>
      </c>
      <c r="IZ260" s="106">
        <f>Seniori!IZ100</f>
        <v>0</v>
      </c>
      <c r="JA260" s="106">
        <f>Seniori!JA100</f>
        <v>0</v>
      </c>
      <c r="JB260" s="106">
        <f>Seniori!JB100</f>
        <v>0</v>
      </c>
      <c r="JC260" s="106">
        <f>Seniori!JC100</f>
        <v>0</v>
      </c>
      <c r="JD260" s="106">
        <f>Seniori!JD100</f>
        <v>0</v>
      </c>
      <c r="JE260" s="106">
        <f>Seniori!JE100</f>
        <v>0</v>
      </c>
      <c r="JF260" s="106">
        <f>Seniori!JF100</f>
        <v>0</v>
      </c>
      <c r="JG260" s="106">
        <f>Seniori!JG100</f>
        <v>0</v>
      </c>
      <c r="JH260" s="106">
        <f>Seniori!JH100</f>
        <v>0</v>
      </c>
      <c r="JI260" s="106">
        <f>Seniori!JI100</f>
        <v>0</v>
      </c>
      <c r="JJ260" s="106">
        <f>Seniori!JJ100</f>
        <v>0</v>
      </c>
      <c r="JK260" s="106">
        <f>Seniori!JK100</f>
        <v>0</v>
      </c>
      <c r="JL260" s="106">
        <f>Seniori!JL100</f>
        <v>0</v>
      </c>
      <c r="JM260" s="106">
        <f>Seniori!JM100</f>
        <v>0</v>
      </c>
      <c r="JN260" s="106">
        <f>Seniori!JN100</f>
        <v>0</v>
      </c>
      <c r="JO260" s="106">
        <f>Seniori!JO100</f>
        <v>0</v>
      </c>
      <c r="JP260" s="106" t="str">
        <f>Seniori!JP100</f>
        <v>o</v>
      </c>
      <c r="JQ260" s="106" t="str">
        <f>Seniori!JQ100</f>
        <v>o</v>
      </c>
      <c r="JR260" s="106">
        <f>Seniori!JR100</f>
        <v>0</v>
      </c>
      <c r="JS260" s="106">
        <f>Seniori!JS100</f>
        <v>0</v>
      </c>
      <c r="JT260" s="106">
        <f>Seniori!JT100</f>
        <v>0</v>
      </c>
      <c r="JU260" s="106">
        <f>Seniori!JU100</f>
        <v>0</v>
      </c>
      <c r="JV260" s="106">
        <f>Seniori!JV100</f>
        <v>0</v>
      </c>
      <c r="JW260" s="106" t="str">
        <f>Seniori!JW100</f>
        <v>o</v>
      </c>
      <c r="JX260" s="106" t="str">
        <f>Seniori!JX100</f>
        <v>o</v>
      </c>
      <c r="JY260" s="106">
        <f>Seniori!JY100</f>
        <v>0</v>
      </c>
      <c r="JZ260" s="106">
        <f>Seniori!JZ100</f>
        <v>0</v>
      </c>
      <c r="KA260" s="106">
        <f>Seniori!KA100</f>
        <v>0</v>
      </c>
      <c r="KB260" s="106">
        <f>Seniori!KB100</f>
        <v>0</v>
      </c>
      <c r="KC260" s="106">
        <f>Seniori!KC100</f>
        <v>0</v>
      </c>
      <c r="KD260" s="106">
        <f>Seniori!KD100</f>
        <v>0</v>
      </c>
      <c r="KE260" s="106">
        <f>Seniori!KE100</f>
        <v>0</v>
      </c>
      <c r="KF260" s="106">
        <f>Seniori!KF100</f>
        <v>0</v>
      </c>
      <c r="KG260" s="106">
        <f>Seniori!KG100</f>
        <v>0</v>
      </c>
      <c r="KH260" s="106">
        <f>Seniori!KH100</f>
        <v>0</v>
      </c>
      <c r="KI260" s="106">
        <f>Seniori!KI100</f>
        <v>0</v>
      </c>
      <c r="KJ260" s="106">
        <f>Seniori!KJ100</f>
        <v>0</v>
      </c>
      <c r="KK260" s="106">
        <f>Seniori!KK100</f>
        <v>0</v>
      </c>
      <c r="KL260" s="106">
        <f>Seniori!KL100</f>
        <v>0</v>
      </c>
      <c r="KM260" s="106">
        <f>Seniori!KM100</f>
        <v>0</v>
      </c>
      <c r="KN260" s="106">
        <f>Seniori!KN100</f>
        <v>0</v>
      </c>
      <c r="KO260" s="106">
        <f>Seniori!KO100</f>
        <v>0</v>
      </c>
      <c r="KP260" s="106">
        <f>Seniori!KP100</f>
        <v>0</v>
      </c>
      <c r="KQ260" s="106">
        <f>Seniori!KQ100</f>
        <v>0</v>
      </c>
      <c r="KR260" s="106">
        <f>Seniori!KR100</f>
        <v>0</v>
      </c>
      <c r="KS260" s="106">
        <f>Seniori!KS100</f>
        <v>0</v>
      </c>
      <c r="KT260" s="106">
        <f>Seniori!KT100</f>
        <v>0</v>
      </c>
      <c r="KU260" s="106">
        <f>Seniori!KU100</f>
        <v>0</v>
      </c>
      <c r="KV260" s="106">
        <f>Seniori!KV100</f>
        <v>0</v>
      </c>
      <c r="KW260" s="106">
        <f>Seniori!KW100</f>
        <v>0</v>
      </c>
      <c r="KX260" s="106">
        <f>Seniori!KX100</f>
        <v>0</v>
      </c>
      <c r="KY260" s="106">
        <f>Seniori!KY100</f>
        <v>0</v>
      </c>
      <c r="KZ260" s="106">
        <f>Seniori!KZ100</f>
        <v>0</v>
      </c>
      <c r="LA260" s="106">
        <f>Seniori!LA100</f>
        <v>0</v>
      </c>
      <c r="LB260" s="106">
        <f>Seniori!LB100</f>
        <v>0</v>
      </c>
      <c r="LC260" s="106">
        <f>Seniori!LC100</f>
        <v>0</v>
      </c>
      <c r="LD260" s="106">
        <f>Seniori!LD100</f>
        <v>0</v>
      </c>
      <c r="LE260" s="106">
        <f>Seniori!LE100</f>
        <v>0</v>
      </c>
      <c r="LF260" s="106">
        <f>Seniori!LF100</f>
        <v>0</v>
      </c>
      <c r="LG260" s="106">
        <f>Seniori!LG100</f>
        <v>0</v>
      </c>
      <c r="LH260" s="106">
        <f>Seniori!LH100</f>
        <v>0</v>
      </c>
      <c r="LI260" s="106">
        <f>Seniori!LI100</f>
        <v>0</v>
      </c>
      <c r="LJ260" s="106">
        <f>Seniori!LJ100</f>
        <v>0</v>
      </c>
      <c r="LK260" s="106">
        <f>Seniori!LK100</f>
        <v>0</v>
      </c>
      <c r="LL260" s="106">
        <f>Seniori!LL100</f>
        <v>0</v>
      </c>
      <c r="LM260" s="106">
        <f>Seniori!LM100</f>
        <v>0</v>
      </c>
      <c r="LN260" s="106">
        <f>Seniori!LN100</f>
        <v>0</v>
      </c>
      <c r="LO260" s="106">
        <f>Seniori!LO100</f>
        <v>0</v>
      </c>
      <c r="LP260" s="106">
        <f>Seniori!LP100</f>
        <v>0</v>
      </c>
      <c r="LQ260" s="106" t="str">
        <f>Seniori!LQ100</f>
        <v>o</v>
      </c>
      <c r="LR260" s="106" t="str">
        <f>Seniori!LR100</f>
        <v>o</v>
      </c>
      <c r="LS260" s="106">
        <f>Seniori!LS100</f>
        <v>0</v>
      </c>
      <c r="LT260" s="106">
        <f>Seniori!LT100</f>
        <v>0</v>
      </c>
      <c r="LU260" s="106">
        <f>Seniori!LU100</f>
        <v>0</v>
      </c>
      <c r="LV260" s="106">
        <f>Seniori!LV100</f>
        <v>0</v>
      </c>
      <c r="LW260" s="106">
        <f>Seniori!LW100</f>
        <v>0</v>
      </c>
      <c r="LX260" s="106">
        <f>Seniori!LX100</f>
        <v>0</v>
      </c>
      <c r="LY260" s="106">
        <f>Seniori!LY100</f>
        <v>0</v>
      </c>
      <c r="LZ260" s="106">
        <f>Seniori!LZ100</f>
        <v>0</v>
      </c>
      <c r="MA260" s="106">
        <f>Seniori!MA100</f>
        <v>0</v>
      </c>
      <c r="MB260" s="106">
        <f>Seniori!MB100</f>
        <v>0</v>
      </c>
      <c r="MC260" s="106">
        <f>Seniori!MC100</f>
        <v>0</v>
      </c>
      <c r="MD260" s="106">
        <f>Seniori!MD100</f>
        <v>0</v>
      </c>
      <c r="ME260" s="106">
        <f>Seniori!ME100</f>
        <v>0</v>
      </c>
      <c r="MF260" s="106">
        <f>Seniori!MF100</f>
        <v>0</v>
      </c>
      <c r="MG260" s="106">
        <f>Seniori!MG100</f>
        <v>0</v>
      </c>
      <c r="MH260" s="106">
        <f>Seniori!MH100</f>
        <v>0</v>
      </c>
      <c r="MI260" s="106">
        <f>Seniori!MI100</f>
        <v>0</v>
      </c>
      <c r="MJ260" s="106">
        <f>Seniori!MJ100</f>
        <v>0</v>
      </c>
      <c r="MK260" s="106">
        <f>Seniori!MK100</f>
        <v>0</v>
      </c>
      <c r="ML260" s="106">
        <f>Seniori!ML100</f>
        <v>0</v>
      </c>
      <c r="MM260" s="106">
        <f>Seniori!MM100</f>
        <v>0</v>
      </c>
      <c r="MN260" s="106">
        <f>Seniori!MN100</f>
        <v>0</v>
      </c>
      <c r="MO260" s="106">
        <f>Seniori!MO100</f>
        <v>0</v>
      </c>
      <c r="MP260" s="106">
        <f>Seniori!MP100</f>
        <v>0</v>
      </c>
      <c r="MQ260" s="106">
        <f>Seniori!MQ100</f>
        <v>0</v>
      </c>
      <c r="MR260" s="106">
        <f>Seniori!MR100</f>
        <v>0</v>
      </c>
      <c r="MS260" s="106">
        <f>Seniori!MS100</f>
        <v>0</v>
      </c>
      <c r="MT260" s="106">
        <f>Seniori!MT100</f>
        <v>0</v>
      </c>
      <c r="MU260" s="106">
        <f>Seniori!MU100</f>
        <v>0</v>
      </c>
      <c r="MV260" s="106">
        <f>Seniori!MV100</f>
        <v>0</v>
      </c>
      <c r="MW260" s="106">
        <f>Seniori!MW100</f>
        <v>0</v>
      </c>
      <c r="MX260" s="106">
        <f>Seniori!MX100</f>
        <v>0</v>
      </c>
      <c r="MY260" s="106">
        <f>Seniori!MY100</f>
        <v>0</v>
      </c>
      <c r="MZ260" s="106">
        <f>Seniori!MZ100</f>
        <v>0</v>
      </c>
      <c r="NA260" s="106">
        <f>Seniori!NA100</f>
        <v>0</v>
      </c>
      <c r="NB260" s="106">
        <f>Seniori!NB100</f>
        <v>0</v>
      </c>
      <c r="NC260" s="106">
        <f>Seniori!NC100</f>
        <v>0</v>
      </c>
      <c r="ND260" s="106">
        <f>Seniori!ND100</f>
        <v>0</v>
      </c>
      <c r="NE260" s="106">
        <f>Seniori!NE100</f>
        <v>0</v>
      </c>
      <c r="NF260" s="106">
        <f>Seniori!NF100</f>
        <v>0</v>
      </c>
      <c r="NG260" s="106">
        <f>Seniori!NG100</f>
        <v>0</v>
      </c>
      <c r="NH260" s="106">
        <f>Seniori!NH100</f>
        <v>0</v>
      </c>
      <c r="NI260" s="106">
        <f>Seniori!NI100</f>
        <v>0</v>
      </c>
      <c r="NJ260" s="106">
        <f>Seniori!NJ100</f>
        <v>0</v>
      </c>
      <c r="NK260" s="106">
        <f>Seniori!NK100</f>
        <v>0</v>
      </c>
      <c r="NL260" s="106">
        <f>Seniori!NL100</f>
        <v>0</v>
      </c>
      <c r="NM260" s="106">
        <f>Seniori!NM100</f>
        <v>0</v>
      </c>
      <c r="NN260" s="106">
        <f>Seniori!NN100</f>
        <v>0</v>
      </c>
      <c r="NO260" s="106">
        <f>Seniori!NO100</f>
        <v>0</v>
      </c>
      <c r="NP260" s="106">
        <f>Seniori!NP100</f>
        <v>0</v>
      </c>
      <c r="NQ260" s="106">
        <f>Seniori!NQ100</f>
        <v>0</v>
      </c>
      <c r="NR260" s="106">
        <f>Seniori!NR100</f>
        <v>0</v>
      </c>
      <c r="NS260" s="106">
        <f>Seniori!NS100</f>
        <v>0</v>
      </c>
      <c r="NT260" s="106">
        <f>Seniori!NT100</f>
        <v>0</v>
      </c>
      <c r="NU260" s="106">
        <f>Seniori!NU100</f>
        <v>0</v>
      </c>
      <c r="NV260" s="106">
        <f>Seniori!NV100</f>
        <v>0</v>
      </c>
      <c r="NW260" s="106">
        <f>Seniori!NW100</f>
        <v>0</v>
      </c>
      <c r="NX260" s="106">
        <f>Seniori!NX100</f>
        <v>0</v>
      </c>
      <c r="NY260" s="106">
        <f>Seniori!NY100</f>
        <v>0</v>
      </c>
      <c r="NZ260" s="106">
        <f>Seniori!NZ100</f>
        <v>0</v>
      </c>
      <c r="OA260" s="106">
        <f>Seniori!OA100</f>
        <v>0</v>
      </c>
      <c r="OB260" s="106">
        <f>Seniori!OB100</f>
        <v>0</v>
      </c>
      <c r="OC260" s="106">
        <f>Seniori!OC100</f>
        <v>0</v>
      </c>
      <c r="OD260" s="106">
        <f>Seniori!OD100</f>
        <v>0</v>
      </c>
      <c r="OE260" s="106">
        <f>Seniori!OE100</f>
        <v>0</v>
      </c>
      <c r="OF260" s="106">
        <f>Seniori!OF100</f>
        <v>0</v>
      </c>
      <c r="OG260" s="106">
        <f>Seniori!OG100</f>
        <v>0</v>
      </c>
      <c r="OH260" s="106">
        <f>Seniori!OH100</f>
        <v>0</v>
      </c>
      <c r="OI260" s="106">
        <f>Seniori!OI100</f>
        <v>0</v>
      </c>
      <c r="OJ260" s="106">
        <f>Seniori!OJ100</f>
        <v>0</v>
      </c>
      <c r="OK260" s="106">
        <f>Seniori!OK100</f>
        <v>0</v>
      </c>
      <c r="OL260" s="106">
        <f>Seniori!OL100</f>
        <v>0</v>
      </c>
      <c r="OM260" s="106">
        <f>Seniori!OM100</f>
        <v>0</v>
      </c>
      <c r="ON260" s="106">
        <f>Seniori!ON100</f>
        <v>0</v>
      </c>
      <c r="OO260" s="106">
        <f>Seniori!OO100</f>
        <v>0</v>
      </c>
      <c r="OP260" s="106">
        <f>Seniori!OP100</f>
        <v>0</v>
      </c>
      <c r="OQ260" s="106">
        <f>Seniori!OQ100</f>
        <v>0</v>
      </c>
      <c r="OR260" s="106">
        <f>Seniori!OR100</f>
        <v>0</v>
      </c>
      <c r="OS260" s="106">
        <f>Seniori!OS100</f>
        <v>0</v>
      </c>
      <c r="OT260" s="106">
        <f>Seniori!OT100</f>
        <v>0</v>
      </c>
      <c r="OU260" s="106">
        <f>Seniori!OU100</f>
        <v>0</v>
      </c>
      <c r="OV260" s="106">
        <f>Seniori!OV100</f>
        <v>0</v>
      </c>
      <c r="OW260" s="106">
        <f>Seniori!OW100</f>
        <v>0</v>
      </c>
      <c r="OX260" s="106">
        <f>Seniori!OX100</f>
        <v>0</v>
      </c>
      <c r="OY260" s="106">
        <f>Seniori!OY100</f>
        <v>0</v>
      </c>
      <c r="OZ260" s="106">
        <f>Seniori!OZ100</f>
        <v>0</v>
      </c>
      <c r="PA260" s="106">
        <f>Seniori!PA100</f>
        <v>0</v>
      </c>
      <c r="PB260" s="106">
        <f>Seniori!PB100</f>
        <v>0</v>
      </c>
      <c r="PC260" s="106">
        <f>Seniori!PC100</f>
        <v>0</v>
      </c>
      <c r="PD260" s="106">
        <f>Seniori!PD100</f>
        <v>0</v>
      </c>
      <c r="PE260" s="106">
        <f>Seniori!PE100</f>
        <v>0</v>
      </c>
      <c r="PF260" s="106">
        <f>Seniori!PF100</f>
        <v>0</v>
      </c>
      <c r="PG260" s="106">
        <f>Seniori!PG100</f>
        <v>0</v>
      </c>
      <c r="PH260" s="106">
        <f>Seniori!PH100</f>
        <v>0</v>
      </c>
      <c r="PI260" s="106">
        <f>Seniori!PI100</f>
        <v>0</v>
      </c>
      <c r="PJ260" s="106">
        <f>Seniori!PJ100</f>
        <v>0</v>
      </c>
      <c r="PK260" s="106">
        <f>Seniori!PK100</f>
        <v>0</v>
      </c>
      <c r="PL260" s="106">
        <f>Seniori!PL100</f>
        <v>0</v>
      </c>
      <c r="PM260" s="106">
        <f>Seniori!PM100</f>
        <v>0</v>
      </c>
      <c r="PN260" s="106">
        <f>Seniori!PN100</f>
        <v>0</v>
      </c>
      <c r="PO260" s="106">
        <f>Seniori!PO100</f>
        <v>0</v>
      </c>
      <c r="PP260" s="106">
        <f>Seniori!PP100</f>
        <v>0</v>
      </c>
      <c r="PQ260" s="106">
        <f>Seniori!PQ100</f>
        <v>0</v>
      </c>
      <c r="PR260" s="106">
        <f>Seniori!PR100</f>
        <v>0</v>
      </c>
      <c r="PS260" s="106">
        <f>Seniori!PS100</f>
        <v>0</v>
      </c>
      <c r="PT260" s="106">
        <f>Seniori!PT100</f>
        <v>0</v>
      </c>
      <c r="PU260" s="106">
        <f>Seniori!PU100</f>
        <v>0</v>
      </c>
      <c r="PV260" s="106">
        <f>Seniori!PV100</f>
        <v>0</v>
      </c>
      <c r="PW260" s="106">
        <f>Seniori!PW100</f>
        <v>0</v>
      </c>
      <c r="PX260" s="106">
        <f>Seniori!PX100</f>
        <v>0</v>
      </c>
      <c r="PY260" s="106">
        <f>Seniori!PY100</f>
        <v>0</v>
      </c>
      <c r="PZ260" s="106">
        <f>Seniori!PZ100</f>
        <v>0</v>
      </c>
      <c r="QA260" s="106">
        <f>Seniori!QA100</f>
        <v>0</v>
      </c>
      <c r="QB260" s="106">
        <f>Seniori!QB100</f>
        <v>0</v>
      </c>
      <c r="QC260" s="106">
        <f>Seniori!QC100</f>
        <v>0</v>
      </c>
      <c r="QD260" s="106">
        <f>Seniori!QD100</f>
        <v>0</v>
      </c>
      <c r="QE260" s="106">
        <f>Seniori!QE100</f>
        <v>0</v>
      </c>
      <c r="QF260" s="106">
        <f>Seniori!QF100</f>
        <v>0</v>
      </c>
      <c r="QG260" s="106">
        <f>Seniori!QG100</f>
        <v>0</v>
      </c>
      <c r="QH260" s="106">
        <f>Seniori!QH100</f>
        <v>0</v>
      </c>
      <c r="QI260" s="106">
        <f>Seniori!QI100</f>
        <v>0</v>
      </c>
      <c r="QJ260" s="106">
        <f>Seniori!QJ100</f>
        <v>0</v>
      </c>
      <c r="QK260" s="106">
        <f>Seniori!QK100</f>
        <v>0</v>
      </c>
      <c r="QL260" s="106">
        <f>Seniori!QL100</f>
        <v>0</v>
      </c>
      <c r="QM260" s="106">
        <f>Seniori!QM100</f>
        <v>0</v>
      </c>
      <c r="QN260" s="106">
        <f>Seniori!QN100</f>
        <v>0</v>
      </c>
      <c r="QO260" s="106">
        <f>Seniori!QO100</f>
        <v>0</v>
      </c>
      <c r="QP260" s="106">
        <f>Seniori!QP100</f>
        <v>0</v>
      </c>
      <c r="QQ260" s="106">
        <f>Seniori!QQ100</f>
        <v>0</v>
      </c>
      <c r="QR260" s="106">
        <f>Seniori!QR100</f>
        <v>0</v>
      </c>
      <c r="QS260" s="106">
        <f>Seniori!QS100</f>
        <v>0</v>
      </c>
      <c r="QT260" s="106">
        <f>Seniori!QT100</f>
        <v>0</v>
      </c>
      <c r="QU260" s="106">
        <f>Seniori!QU100</f>
        <v>0</v>
      </c>
      <c r="QV260" s="106">
        <f>Seniori!QV100</f>
        <v>0</v>
      </c>
      <c r="QW260" s="106">
        <f>Seniori!QW100</f>
        <v>0</v>
      </c>
      <c r="QX260" s="106">
        <f>Seniori!QX100</f>
        <v>0</v>
      </c>
      <c r="QY260" s="106">
        <f>Seniori!QY100</f>
        <v>0</v>
      </c>
      <c r="QZ260" s="106">
        <f>Seniori!QZ100</f>
        <v>0</v>
      </c>
      <c r="RA260" s="106">
        <f>Seniori!RA100</f>
        <v>0</v>
      </c>
      <c r="RB260" s="106">
        <f>Seniori!RB100</f>
        <v>0</v>
      </c>
      <c r="RC260" s="106">
        <f>Seniori!RC100</f>
        <v>0</v>
      </c>
      <c r="RD260" s="106">
        <f>Seniori!RD100</f>
        <v>0</v>
      </c>
      <c r="RE260" s="106">
        <f>Seniori!RE100</f>
        <v>0</v>
      </c>
      <c r="RF260" s="106">
        <f>Seniori!RF100</f>
        <v>0</v>
      </c>
      <c r="RG260" s="106">
        <f>Seniori!RG100</f>
        <v>0</v>
      </c>
      <c r="RH260" s="106">
        <f>Seniori!RH100</f>
        <v>0</v>
      </c>
      <c r="RI260" s="106">
        <f>Seniori!RI100</f>
        <v>0</v>
      </c>
      <c r="RJ260" s="106">
        <f>Seniori!RJ100</f>
        <v>0</v>
      </c>
      <c r="RK260" s="106">
        <f>Seniori!RK100</f>
        <v>0</v>
      </c>
      <c r="RL260" s="106">
        <f>Seniori!RL100</f>
        <v>0</v>
      </c>
      <c r="RM260" s="106">
        <f>Seniori!RM100</f>
        <v>0</v>
      </c>
      <c r="RN260" s="106">
        <f>Seniori!RN100</f>
        <v>0</v>
      </c>
      <c r="RO260" s="106">
        <f>Seniori!RO100</f>
        <v>0</v>
      </c>
      <c r="RP260" s="106">
        <f>Seniori!RP100</f>
        <v>0</v>
      </c>
      <c r="RQ260" s="106">
        <f>Seniori!RQ100</f>
        <v>0</v>
      </c>
      <c r="RR260" s="106">
        <f>Seniori!RR100</f>
        <v>0</v>
      </c>
      <c r="RS260" s="106">
        <f>Seniori!RS100</f>
        <v>0</v>
      </c>
      <c r="RT260" s="106">
        <f>Seniori!RT100</f>
        <v>0</v>
      </c>
      <c r="RU260" s="106">
        <f>Seniori!RU100</f>
        <v>0</v>
      </c>
      <c r="RV260" s="106">
        <f>Seniori!RV100</f>
        <v>0</v>
      </c>
      <c r="RW260" s="106">
        <f>Seniori!RW100</f>
        <v>0</v>
      </c>
      <c r="RX260" s="106">
        <f>Seniori!RX100</f>
        <v>0</v>
      </c>
      <c r="RY260" s="106">
        <f>Seniori!RY100</f>
        <v>0</v>
      </c>
      <c r="RZ260" s="106">
        <f>Seniori!RZ100</f>
        <v>0</v>
      </c>
      <c r="SA260" s="106">
        <f>Seniori!SA100</f>
        <v>0</v>
      </c>
      <c r="SB260" s="106">
        <f>Seniori!SB100</f>
        <v>0</v>
      </c>
      <c r="SC260" s="106">
        <f>Seniori!SC100</f>
        <v>0</v>
      </c>
      <c r="SD260" s="106">
        <f>Seniori!SD100</f>
        <v>0</v>
      </c>
      <c r="SE260" s="106">
        <f>Seniori!SE100</f>
        <v>0</v>
      </c>
      <c r="SF260" s="106">
        <f>Seniori!SF100</f>
        <v>0</v>
      </c>
      <c r="SG260" s="106">
        <f>Seniori!SG100</f>
        <v>0</v>
      </c>
      <c r="SH260" s="106">
        <f>Seniori!SH100</f>
        <v>0</v>
      </c>
      <c r="SI260" s="106">
        <f>Seniori!SI100</f>
        <v>0</v>
      </c>
      <c r="SJ260" s="106">
        <f>Seniori!SJ100</f>
        <v>0</v>
      </c>
      <c r="SK260" s="106">
        <f>Seniori!SK100</f>
        <v>0</v>
      </c>
      <c r="SL260" s="106">
        <f>Seniori!SL100</f>
        <v>0</v>
      </c>
      <c r="SM260" s="106">
        <f>Seniori!SM100</f>
        <v>0</v>
      </c>
      <c r="SN260" s="106">
        <f>Seniori!SN100</f>
        <v>0</v>
      </c>
      <c r="SO260" s="106">
        <f>Seniori!SO100</f>
        <v>0</v>
      </c>
      <c r="SP260" s="106">
        <f>Seniori!SP100</f>
        <v>0</v>
      </c>
      <c r="SQ260" s="106">
        <f>Seniori!SQ100</f>
        <v>0</v>
      </c>
      <c r="SR260" s="106">
        <f>Seniori!SR100</f>
        <v>0</v>
      </c>
      <c r="SS260" s="106">
        <f>Seniori!SS100</f>
        <v>0</v>
      </c>
      <c r="ST260" s="106">
        <f>Seniori!ST100</f>
        <v>0</v>
      </c>
      <c r="SU260" s="106">
        <f>Seniori!SU100</f>
        <v>0</v>
      </c>
      <c r="SV260" s="106">
        <f>Seniori!SV100</f>
        <v>0</v>
      </c>
      <c r="SW260" s="106">
        <f>Seniori!SW100</f>
        <v>0</v>
      </c>
      <c r="SX260" s="106">
        <f>Seniori!SX100</f>
        <v>0</v>
      </c>
      <c r="SY260" s="106">
        <f>Seniori!SY100</f>
        <v>0</v>
      </c>
      <c r="SZ260" s="106">
        <f>Seniori!SZ100</f>
        <v>0</v>
      </c>
      <c r="TA260" s="106">
        <f>Seniori!TA100</f>
        <v>0</v>
      </c>
      <c r="TB260" s="106">
        <f>Seniori!TB100</f>
        <v>0</v>
      </c>
    </row>
    <row r="261" spans="1:522" s="1" customFormat="1" ht="19.5" customHeight="1" x14ac:dyDescent="0.25">
      <c r="A261" s="12"/>
      <c r="B261" s="11" t="s">
        <v>639</v>
      </c>
      <c r="C261" s="1">
        <v>12196</v>
      </c>
      <c r="E261" s="4" t="s">
        <v>638</v>
      </c>
      <c r="F261" s="1">
        <v>9696</v>
      </c>
      <c r="G261" s="9" t="s">
        <v>100</v>
      </c>
      <c r="H261" s="4" t="s">
        <v>526</v>
      </c>
      <c r="I261" s="1">
        <f t="shared" si="30"/>
        <v>0</v>
      </c>
      <c r="J261" s="12">
        <f>Tabuľka3[[#This Row],[Stĺpec9]]</f>
        <v>0</v>
      </c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  <c r="CL261" s="106"/>
      <c r="CM261" s="106"/>
      <c r="CN261" s="106"/>
      <c r="CO261" s="106"/>
      <c r="CP261" s="106"/>
      <c r="CQ261" s="106"/>
      <c r="CR261" s="106"/>
      <c r="CS261" s="106"/>
      <c r="CT261" s="106"/>
      <c r="CU261" s="106"/>
      <c r="CV261" s="106"/>
      <c r="CW261" s="106"/>
      <c r="CX261" s="106"/>
      <c r="CY261" s="106"/>
      <c r="CZ261" s="106"/>
      <c r="DA261" s="106"/>
      <c r="DB261" s="106"/>
      <c r="DC261" s="106"/>
      <c r="DD261" s="106"/>
      <c r="DE261" s="106"/>
      <c r="DF261" s="106"/>
      <c r="DG261" s="106"/>
      <c r="DH261" s="106"/>
      <c r="DI261" s="106"/>
      <c r="DJ261" s="106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6"/>
      <c r="DV261" s="106"/>
      <c r="DW261" s="106"/>
      <c r="DX261" s="106"/>
      <c r="DY261" s="106"/>
      <c r="DZ261" s="106"/>
      <c r="EA261" s="106"/>
      <c r="EB261" s="106"/>
      <c r="EC261" s="106"/>
      <c r="ED261" s="106"/>
      <c r="EE261" s="106"/>
      <c r="EF261" s="106"/>
      <c r="EG261" s="106"/>
      <c r="EH261" s="106"/>
      <c r="EI261" s="106"/>
      <c r="EJ261" s="106"/>
      <c r="EK261" s="106"/>
      <c r="EL261" s="106"/>
      <c r="EM261" s="106"/>
      <c r="EN261" s="106"/>
      <c r="EO261" s="106"/>
      <c r="EP261" s="106"/>
      <c r="EQ261" s="106"/>
      <c r="ER261" s="106"/>
      <c r="ES261" s="106"/>
      <c r="ET261" s="106"/>
      <c r="EU261" s="106"/>
      <c r="EV261" s="106"/>
      <c r="EW261" s="106"/>
      <c r="EX261" s="106"/>
      <c r="EY261" s="106"/>
      <c r="EZ261" s="106"/>
      <c r="FA261" s="106"/>
      <c r="FB261" s="106"/>
      <c r="FC261" s="106"/>
      <c r="FD261" s="106"/>
      <c r="FE261" s="106"/>
      <c r="FF261" s="106"/>
      <c r="FG261" s="106"/>
      <c r="FH261" s="106"/>
      <c r="FI261" s="106"/>
      <c r="FJ261" s="106"/>
      <c r="FK261" s="106"/>
      <c r="FL261" s="106"/>
      <c r="FM261" s="106"/>
      <c r="FN261" s="106"/>
      <c r="FO261" s="106"/>
      <c r="FP261" s="106"/>
      <c r="FQ261" s="106"/>
      <c r="FR261" s="106"/>
      <c r="FS261" s="106"/>
      <c r="FT261" s="106"/>
      <c r="FU261" s="106"/>
      <c r="FV261" s="106"/>
      <c r="FW261" s="106"/>
      <c r="FX261" s="106"/>
      <c r="FY261" s="106"/>
      <c r="FZ261" s="106"/>
      <c r="GA261" s="106"/>
      <c r="GB261" s="106"/>
      <c r="GC261" s="106"/>
      <c r="GD261" s="106"/>
      <c r="GE261" s="106"/>
      <c r="GF261" s="106"/>
      <c r="GG261" s="106"/>
      <c r="GH261" s="106"/>
      <c r="GI261" s="106"/>
      <c r="GJ261" s="106"/>
      <c r="GK261" s="106"/>
      <c r="GL261" s="106"/>
      <c r="GM261" s="106"/>
      <c r="GN261" s="106"/>
      <c r="GO261" s="106"/>
      <c r="GP261" s="106"/>
      <c r="GQ261" s="106"/>
      <c r="GR261" s="106"/>
      <c r="GS261" s="106"/>
      <c r="GT261" s="106"/>
      <c r="GU261" s="106"/>
      <c r="GV261" s="106"/>
      <c r="GW261" s="106"/>
      <c r="GX261" s="106"/>
      <c r="GY261" s="106"/>
      <c r="GZ261" s="106"/>
      <c r="HA261" s="106"/>
      <c r="HB261" s="106"/>
      <c r="HC261" s="106"/>
      <c r="HD261" s="106"/>
      <c r="HE261" s="106"/>
      <c r="HF261" s="106"/>
      <c r="HG261" s="106"/>
      <c r="HH261" s="106"/>
      <c r="HI261" s="106"/>
      <c r="HJ261" s="106"/>
      <c r="HK261" s="106"/>
      <c r="HL261" s="106"/>
      <c r="HM261" s="106"/>
      <c r="HN261" s="106"/>
      <c r="HO261" s="106"/>
      <c r="HP261" s="106"/>
      <c r="HQ261" s="106"/>
      <c r="HR261" s="106"/>
      <c r="HS261" s="106"/>
      <c r="HT261" s="106"/>
      <c r="HU261" s="106"/>
      <c r="HV261" s="106"/>
      <c r="HW261" s="106"/>
      <c r="HX261" s="106"/>
      <c r="HY261" s="106"/>
      <c r="HZ261" s="106"/>
      <c r="IA261" s="106"/>
      <c r="IB261" s="106"/>
      <c r="IC261" s="106"/>
      <c r="ID261" s="106"/>
      <c r="IE261" s="106"/>
      <c r="IF261" s="106"/>
      <c r="IG261" s="106"/>
      <c r="IH261" s="106"/>
      <c r="II261" s="106"/>
      <c r="IJ261" s="106"/>
      <c r="IK261" s="106"/>
      <c r="IL261" s="106"/>
      <c r="IM261" s="106"/>
      <c r="IN261" s="106"/>
      <c r="IO261" s="106"/>
      <c r="IP261" s="106"/>
      <c r="IQ261" s="106"/>
      <c r="IR261" s="106"/>
      <c r="IS261" s="106"/>
      <c r="IT261" s="106"/>
      <c r="IU261" s="106"/>
      <c r="IV261" s="106"/>
      <c r="IW261" s="106"/>
      <c r="IX261" s="106"/>
      <c r="IY261" s="106"/>
      <c r="IZ261" s="106"/>
      <c r="JA261" s="106"/>
      <c r="JB261" s="106"/>
      <c r="JC261" s="106"/>
      <c r="JD261" s="106"/>
      <c r="JE261" s="106"/>
      <c r="JF261" s="106"/>
      <c r="JG261" s="106"/>
      <c r="JH261" s="106"/>
      <c r="JI261" s="106"/>
      <c r="JJ261" s="106"/>
      <c r="JK261" s="106"/>
      <c r="JL261" s="106"/>
      <c r="JM261" s="106"/>
      <c r="JN261" s="106"/>
      <c r="JO261" s="106"/>
      <c r="JP261" s="106"/>
      <c r="JQ261" s="106"/>
      <c r="JR261" s="106"/>
      <c r="JS261" s="106"/>
      <c r="JT261" s="106"/>
      <c r="JU261" s="106"/>
      <c r="JV261" s="106"/>
      <c r="JW261" s="106"/>
      <c r="JX261" s="106"/>
      <c r="JY261" s="106"/>
      <c r="JZ261" s="106"/>
      <c r="KA261" s="106"/>
      <c r="KB261" s="106"/>
      <c r="KC261" s="106"/>
      <c r="KD261" s="106"/>
      <c r="KE261" s="106"/>
      <c r="KF261" s="106"/>
      <c r="KG261" s="106"/>
      <c r="KH261" s="106"/>
      <c r="KI261" s="106"/>
      <c r="KJ261" s="106"/>
      <c r="KK261" s="106"/>
      <c r="KL261" s="106"/>
      <c r="KM261" s="106"/>
      <c r="KN261" s="106"/>
      <c r="KO261" s="106"/>
      <c r="KP261" s="106"/>
      <c r="KQ261" s="106"/>
      <c r="KR261" s="106"/>
      <c r="KS261" s="106"/>
      <c r="KT261" s="106"/>
      <c r="KU261" s="106"/>
      <c r="KV261" s="106"/>
      <c r="KW261" s="106"/>
      <c r="KX261" s="106"/>
      <c r="KY261" s="106"/>
      <c r="KZ261" s="106"/>
      <c r="LA261" s="106"/>
      <c r="LB261" s="106"/>
      <c r="LC261" s="106"/>
      <c r="LD261" s="106"/>
      <c r="LE261" s="106"/>
      <c r="LF261" s="106"/>
      <c r="LG261" s="106"/>
      <c r="LH261" s="106"/>
      <c r="LI261" s="106"/>
      <c r="LJ261" s="106"/>
      <c r="LK261" s="106"/>
      <c r="LL261" s="106"/>
      <c r="LM261" s="106"/>
      <c r="LN261" s="106"/>
      <c r="LO261" s="106"/>
      <c r="LP261" s="106"/>
      <c r="LQ261" s="106"/>
      <c r="LR261" s="106"/>
      <c r="LS261" s="106"/>
      <c r="LT261" s="106"/>
      <c r="LU261" s="106"/>
      <c r="LV261" s="106"/>
      <c r="LW261" s="106"/>
      <c r="LX261" s="106"/>
      <c r="LY261" s="106"/>
      <c r="LZ261" s="106"/>
      <c r="MA261" s="106"/>
      <c r="MB261" s="106"/>
      <c r="MC261" s="106"/>
      <c r="MD261" s="106"/>
      <c r="ME261" s="106"/>
      <c r="MF261" s="106"/>
      <c r="MG261" s="106"/>
      <c r="MH261" s="106"/>
      <c r="MI261" s="106"/>
      <c r="MJ261" s="106"/>
      <c r="MK261" s="106"/>
      <c r="ML261" s="106"/>
      <c r="MM261" s="106"/>
      <c r="MN261" s="106"/>
      <c r="MO261" s="106"/>
      <c r="MP261" s="106"/>
      <c r="MQ261" s="106"/>
      <c r="MR261" s="106"/>
      <c r="MS261" s="106"/>
      <c r="MT261" s="106"/>
      <c r="MU261" s="106"/>
      <c r="MV261" s="106"/>
      <c r="MW261" s="106"/>
      <c r="MX261" s="106"/>
      <c r="MY261" s="106"/>
      <c r="MZ261" s="106"/>
      <c r="NA261" s="106"/>
      <c r="NB261" s="106"/>
      <c r="NC261" s="106"/>
      <c r="ND261" s="106"/>
      <c r="NE261" s="106"/>
      <c r="NF261" s="106"/>
      <c r="NG261" s="106"/>
      <c r="NH261" s="106"/>
      <c r="NI261" s="106"/>
      <c r="NJ261" s="106"/>
      <c r="NK261" s="106"/>
      <c r="NL261" s="106"/>
      <c r="NM261" s="106"/>
      <c r="NN261" s="106"/>
      <c r="NO261" s="106"/>
      <c r="NP261" s="106"/>
      <c r="NQ261" s="106"/>
      <c r="NR261" s="106"/>
      <c r="NS261" s="106"/>
      <c r="NT261" s="106"/>
      <c r="NU261" s="106"/>
      <c r="NV261" s="106"/>
      <c r="NW261" s="106"/>
      <c r="NX261" s="106"/>
      <c r="NY261" s="106"/>
      <c r="NZ261" s="106"/>
      <c r="OA261" s="106"/>
      <c r="OB261" s="106"/>
      <c r="OC261" s="106"/>
      <c r="OD261" s="106"/>
      <c r="OE261" s="106"/>
      <c r="OF261" s="106"/>
      <c r="OG261" s="106"/>
      <c r="OH261" s="106"/>
      <c r="OI261" s="106"/>
      <c r="OJ261" s="106"/>
      <c r="OK261" s="106"/>
      <c r="OL261" s="106"/>
      <c r="OM261" s="106"/>
      <c r="ON261" s="106"/>
      <c r="OO261" s="106"/>
      <c r="OP261" s="106"/>
      <c r="OQ261" s="106"/>
      <c r="OR261" s="106"/>
      <c r="OS261" s="106"/>
      <c r="OT261" s="106"/>
      <c r="OU261" s="106"/>
      <c r="OV261" s="106"/>
      <c r="OW261" s="106"/>
      <c r="OX261" s="106"/>
      <c r="OY261" s="106"/>
      <c r="OZ261" s="106"/>
      <c r="PA261" s="106"/>
      <c r="PB261" s="106"/>
      <c r="PC261" s="106"/>
      <c r="PD261" s="106"/>
      <c r="PE261" s="106"/>
      <c r="PF261" s="106"/>
      <c r="PG261" s="106"/>
      <c r="PH261" s="106"/>
      <c r="PI261" s="106"/>
      <c r="PJ261" s="106"/>
      <c r="PK261" s="106"/>
      <c r="PL261" s="106"/>
      <c r="PM261" s="106"/>
      <c r="PN261" s="106"/>
      <c r="PO261" s="106"/>
      <c r="PP261" s="106"/>
      <c r="PQ261" s="106"/>
      <c r="PR261" s="106"/>
      <c r="PS261" s="106"/>
      <c r="PT261" s="106"/>
      <c r="PU261" s="106"/>
      <c r="PV261" s="106"/>
      <c r="PW261" s="106"/>
      <c r="PX261" s="106"/>
      <c r="PY261" s="106"/>
      <c r="PZ261" s="106"/>
      <c r="QA261" s="106"/>
      <c r="QB261" s="106"/>
      <c r="QC261" s="106"/>
      <c r="QD261" s="106"/>
      <c r="QE261" s="106"/>
      <c r="QF261" s="106"/>
      <c r="QG261" s="106"/>
      <c r="QH261" s="106"/>
      <c r="QI261" s="106"/>
      <c r="QJ261" s="106"/>
      <c r="QK261" s="106"/>
      <c r="QL261" s="106"/>
      <c r="QM261" s="106"/>
      <c r="QN261" s="106"/>
      <c r="QO261" s="106"/>
      <c r="QP261" s="106"/>
      <c r="QQ261" s="106"/>
      <c r="QR261" s="106"/>
      <c r="QS261" s="106"/>
      <c r="QT261" s="106"/>
      <c r="QU261" s="106"/>
      <c r="QV261" s="106"/>
      <c r="QW261" s="106"/>
      <c r="QX261" s="106"/>
      <c r="QY261" s="106"/>
      <c r="QZ261" s="106"/>
      <c r="RA261" s="106"/>
      <c r="RB261" s="106"/>
      <c r="RC261" s="106"/>
      <c r="RD261" s="106"/>
      <c r="RE261" s="106"/>
      <c r="RF261" s="106"/>
      <c r="RG261" s="106"/>
      <c r="RH261" s="106"/>
      <c r="RI261" s="106"/>
      <c r="RJ261" s="106"/>
      <c r="RK261" s="106"/>
      <c r="RL261" s="106"/>
      <c r="RM261" s="106"/>
      <c r="RN261" s="106"/>
      <c r="RO261" s="106"/>
      <c r="RP261" s="106"/>
      <c r="RQ261" s="106"/>
      <c r="RR261" s="106"/>
      <c r="RS261" s="106"/>
      <c r="RT261" s="106"/>
      <c r="RU261" s="106"/>
      <c r="RV261" s="106"/>
      <c r="RW261" s="106" t="s">
        <v>307</v>
      </c>
      <c r="RX261" s="106"/>
      <c r="RY261" s="106"/>
      <c r="RZ261" s="106"/>
      <c r="SA261" s="106"/>
      <c r="SB261" s="106"/>
      <c r="SC261" s="106"/>
      <c r="SD261" s="106"/>
      <c r="SE261" s="106"/>
      <c r="SF261" s="106"/>
      <c r="SG261" s="106"/>
      <c r="SH261" s="106"/>
      <c r="SI261" s="106"/>
      <c r="SJ261" s="106"/>
      <c r="SK261" s="106"/>
      <c r="SL261" s="106"/>
      <c r="SM261" s="106"/>
      <c r="SN261" s="106"/>
      <c r="SO261" s="106"/>
      <c r="SP261" s="106"/>
      <c r="SQ261" s="106"/>
      <c r="SR261" s="106"/>
      <c r="SS261" s="106"/>
      <c r="ST261" s="106"/>
      <c r="SU261" s="106"/>
      <c r="SV261" s="106"/>
      <c r="SW261" s="106"/>
      <c r="SX261" s="106"/>
      <c r="SY261" s="106"/>
      <c r="SZ261" s="106"/>
      <c r="TA261" s="106"/>
      <c r="TB261" s="106"/>
    </row>
    <row r="262" spans="1:522" s="1" customFormat="1" ht="18" customHeight="1" x14ac:dyDescent="0.25">
      <c r="A262" s="12"/>
      <c r="B262" s="11" t="s">
        <v>130</v>
      </c>
      <c r="C262" s="1">
        <v>9019</v>
      </c>
      <c r="E262" s="4" t="s">
        <v>444</v>
      </c>
      <c r="F262" s="1">
        <v>10257</v>
      </c>
      <c r="G262" s="9" t="s">
        <v>100</v>
      </c>
      <c r="H262" s="4" t="s">
        <v>49</v>
      </c>
      <c r="I262" s="1">
        <f t="shared" si="30"/>
        <v>0</v>
      </c>
      <c r="J262" s="12">
        <f>Tabuľka3[[#This Row],[Stĺpec9]]</f>
        <v>0</v>
      </c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  <c r="BR262" s="106"/>
      <c r="BS262" s="106"/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  <c r="CL262" s="106"/>
      <c r="CM262" s="106"/>
      <c r="CN262" s="106"/>
      <c r="CO262" s="106"/>
      <c r="CP262" s="106"/>
      <c r="CQ262" s="106"/>
      <c r="CR262" s="106"/>
      <c r="CS262" s="106"/>
      <c r="CT262" s="106"/>
      <c r="CU262" s="106"/>
      <c r="CV262" s="106"/>
      <c r="CW262" s="106"/>
      <c r="CX262" s="106"/>
      <c r="CY262" s="106"/>
      <c r="CZ262" s="106"/>
      <c r="DA262" s="106"/>
      <c r="DB262" s="106"/>
      <c r="DC262" s="106"/>
      <c r="DD262" s="106"/>
      <c r="DE262" s="106"/>
      <c r="DF262" s="106"/>
      <c r="DG262" s="106"/>
      <c r="DH262" s="106"/>
      <c r="DI262" s="106"/>
      <c r="DJ262" s="106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6"/>
      <c r="DV262" s="106"/>
      <c r="DW262" s="106"/>
      <c r="DX262" s="106"/>
      <c r="DY262" s="106"/>
      <c r="DZ262" s="106"/>
      <c r="EA262" s="106"/>
      <c r="EB262" s="106"/>
      <c r="EC262" s="106"/>
      <c r="ED262" s="106"/>
      <c r="EE262" s="106"/>
      <c r="EF262" s="106"/>
      <c r="EG262" s="106"/>
      <c r="EH262" s="106"/>
      <c r="EI262" s="106"/>
      <c r="EJ262" s="106"/>
      <c r="EK262" s="106"/>
      <c r="EL262" s="106"/>
      <c r="EM262" s="106"/>
      <c r="EN262" s="106"/>
      <c r="EO262" s="106"/>
      <c r="EP262" s="106"/>
      <c r="EQ262" s="106"/>
      <c r="ER262" s="106"/>
      <c r="ES262" s="106"/>
      <c r="ET262" s="106"/>
      <c r="EU262" s="106"/>
      <c r="EV262" s="106"/>
      <c r="EW262" s="106"/>
      <c r="EX262" s="106"/>
      <c r="EY262" s="106"/>
      <c r="EZ262" s="106"/>
      <c r="FA262" s="106"/>
      <c r="FB262" s="106"/>
      <c r="FC262" s="106"/>
      <c r="FD262" s="106"/>
      <c r="FE262" s="106"/>
      <c r="FF262" s="106"/>
      <c r="FG262" s="106"/>
      <c r="FH262" s="106"/>
      <c r="FI262" s="106"/>
      <c r="FJ262" s="106"/>
      <c r="FK262" s="106"/>
      <c r="FL262" s="106"/>
      <c r="FM262" s="106"/>
      <c r="FN262" s="106"/>
      <c r="FO262" s="106"/>
      <c r="FP262" s="106"/>
      <c r="FQ262" s="106"/>
      <c r="FR262" s="106"/>
      <c r="FS262" s="106"/>
      <c r="FT262" s="106"/>
      <c r="FU262" s="106"/>
      <c r="FV262" s="106"/>
      <c r="FW262" s="106"/>
      <c r="FX262" s="106"/>
      <c r="FY262" s="106" t="s">
        <v>307</v>
      </c>
      <c r="FZ262" s="106" t="s">
        <v>307</v>
      </c>
      <c r="GA262" s="106"/>
      <c r="GB262" s="106"/>
      <c r="GC262" s="106"/>
      <c r="GD262" s="106"/>
      <c r="GE262" s="106"/>
      <c r="GF262" s="106"/>
      <c r="GG262" s="106"/>
      <c r="GH262" s="106"/>
      <c r="GI262" s="106"/>
      <c r="GJ262" s="106"/>
      <c r="GK262" s="106"/>
      <c r="GL262" s="106"/>
      <c r="GM262" s="106"/>
      <c r="GN262" s="106"/>
      <c r="GO262" s="106"/>
      <c r="GP262" s="106"/>
      <c r="GQ262" s="106"/>
      <c r="GR262" s="106"/>
      <c r="GS262" s="106"/>
      <c r="GT262" s="106"/>
      <c r="GU262" s="106"/>
      <c r="GV262" s="106"/>
      <c r="GW262" s="106"/>
      <c r="GX262" s="106"/>
      <c r="GY262" s="106"/>
      <c r="GZ262" s="106"/>
      <c r="HA262" s="106"/>
      <c r="HB262" s="106"/>
      <c r="HC262" s="106"/>
      <c r="HD262" s="106"/>
      <c r="HE262" s="106"/>
      <c r="HF262" s="106"/>
      <c r="HG262" s="106"/>
      <c r="HH262" s="106"/>
      <c r="HI262" s="106"/>
      <c r="HJ262" s="106"/>
      <c r="HK262" s="106"/>
      <c r="HL262" s="106"/>
      <c r="HM262" s="106"/>
      <c r="HN262" s="106"/>
      <c r="HO262" s="106"/>
      <c r="HP262" s="106"/>
      <c r="HQ262" s="106"/>
      <c r="HR262" s="106"/>
      <c r="HS262" s="106"/>
      <c r="HT262" s="106"/>
      <c r="HU262" s="106"/>
      <c r="HV262" s="106"/>
      <c r="HW262" s="106"/>
      <c r="HX262" s="106"/>
      <c r="HY262" s="106"/>
      <c r="HZ262" s="106"/>
      <c r="IA262" s="106"/>
      <c r="IB262" s="106"/>
      <c r="IC262" s="106"/>
      <c r="ID262" s="106"/>
      <c r="IE262" s="106"/>
      <c r="IF262" s="106"/>
      <c r="IG262" s="106"/>
      <c r="IH262" s="106"/>
      <c r="II262" s="106"/>
      <c r="IJ262" s="106"/>
      <c r="IK262" s="106"/>
      <c r="IL262" s="106"/>
      <c r="IM262" s="106"/>
      <c r="IN262" s="106"/>
      <c r="IO262" s="106"/>
      <c r="IP262" s="106"/>
      <c r="IQ262" s="106"/>
      <c r="IR262" s="106"/>
      <c r="IS262" s="106"/>
      <c r="IT262" s="106"/>
      <c r="IU262" s="106"/>
      <c r="IV262" s="106"/>
      <c r="IW262" s="106"/>
      <c r="IX262" s="106"/>
      <c r="IY262" s="106"/>
      <c r="IZ262" s="106"/>
      <c r="JA262" s="106"/>
      <c r="JB262" s="106"/>
      <c r="JC262" s="106"/>
      <c r="JD262" s="106"/>
      <c r="JE262" s="106"/>
      <c r="JF262" s="106"/>
      <c r="JG262" s="106"/>
      <c r="JH262" s="106"/>
      <c r="JI262" s="106"/>
      <c r="JJ262" s="106"/>
      <c r="JK262" s="106"/>
      <c r="JL262" s="106"/>
      <c r="JM262" s="106"/>
      <c r="JN262" s="106"/>
      <c r="JO262" s="106"/>
      <c r="JP262" s="106"/>
      <c r="JQ262" s="106"/>
      <c r="JR262" s="106"/>
      <c r="JS262" s="106"/>
      <c r="JT262" s="106"/>
      <c r="JU262" s="106"/>
      <c r="JV262" s="106"/>
      <c r="JW262" s="106"/>
      <c r="JX262" s="106"/>
      <c r="JY262" s="106"/>
      <c r="JZ262" s="106"/>
      <c r="KA262" s="106"/>
      <c r="KB262" s="106"/>
      <c r="KC262" s="106"/>
      <c r="KD262" s="106"/>
      <c r="KE262" s="106"/>
      <c r="KF262" s="106"/>
      <c r="KG262" s="106"/>
      <c r="KH262" s="106"/>
      <c r="KI262" s="106"/>
      <c r="KJ262" s="106"/>
      <c r="KK262" s="106"/>
      <c r="KL262" s="106"/>
      <c r="KM262" s="106"/>
      <c r="KN262" s="106"/>
      <c r="KO262" s="106"/>
      <c r="KP262" s="106"/>
      <c r="KQ262" s="106"/>
      <c r="KR262" s="106"/>
      <c r="KS262" s="106"/>
      <c r="KT262" s="106"/>
      <c r="KU262" s="106"/>
      <c r="KV262" s="106"/>
      <c r="KW262" s="106"/>
      <c r="KX262" s="106"/>
      <c r="KY262" s="106"/>
      <c r="KZ262" s="106"/>
      <c r="LA262" s="106"/>
      <c r="LB262" s="106"/>
      <c r="LC262" s="106"/>
      <c r="LD262" s="106"/>
      <c r="LE262" s="106"/>
      <c r="LF262" s="106"/>
      <c r="LG262" s="106"/>
      <c r="LH262" s="106"/>
      <c r="LI262" s="106"/>
      <c r="LJ262" s="106"/>
      <c r="LK262" s="106"/>
      <c r="LL262" s="106"/>
      <c r="LM262" s="106"/>
      <c r="LN262" s="106"/>
      <c r="LO262" s="106"/>
      <c r="LP262" s="106"/>
      <c r="LQ262" s="106"/>
      <c r="LR262" s="106"/>
      <c r="LS262" s="106"/>
      <c r="LT262" s="106"/>
      <c r="LU262" s="106"/>
      <c r="LV262" s="106"/>
      <c r="LW262" s="106"/>
      <c r="LX262" s="106"/>
      <c r="LY262" s="106"/>
      <c r="LZ262" s="106"/>
      <c r="MA262" s="106"/>
      <c r="MB262" s="106"/>
      <c r="MC262" s="106"/>
      <c r="MD262" s="106"/>
      <c r="ME262" s="106"/>
      <c r="MF262" s="106"/>
      <c r="MG262" s="106"/>
      <c r="MH262" s="106"/>
      <c r="MI262" s="106"/>
      <c r="MJ262" s="106"/>
      <c r="MK262" s="106"/>
      <c r="ML262" s="106"/>
      <c r="MM262" s="106"/>
      <c r="MN262" s="106"/>
      <c r="MO262" s="106"/>
      <c r="MP262" s="106"/>
      <c r="MQ262" s="106"/>
      <c r="MR262" s="106"/>
      <c r="MS262" s="106"/>
      <c r="MT262" s="106"/>
      <c r="MU262" s="106"/>
      <c r="MV262" s="106"/>
      <c r="MW262" s="106"/>
      <c r="MX262" s="106"/>
      <c r="MY262" s="106"/>
      <c r="MZ262" s="106"/>
      <c r="NA262" s="106"/>
      <c r="NB262" s="106"/>
      <c r="NC262" s="106"/>
      <c r="ND262" s="106"/>
      <c r="NE262" s="106"/>
      <c r="NF262" s="106"/>
      <c r="NG262" s="106"/>
      <c r="NH262" s="106"/>
      <c r="NI262" s="106"/>
      <c r="NJ262" s="106"/>
      <c r="NK262" s="106"/>
      <c r="NL262" s="106"/>
      <c r="NM262" s="106"/>
      <c r="NN262" s="106"/>
      <c r="NO262" s="106"/>
      <c r="NP262" s="106"/>
      <c r="NQ262" s="106"/>
      <c r="NR262" s="106"/>
      <c r="NS262" s="106"/>
      <c r="NT262" s="106"/>
      <c r="NU262" s="106"/>
      <c r="NV262" s="106"/>
      <c r="NW262" s="106"/>
      <c r="NX262" s="106"/>
      <c r="NY262" s="106"/>
      <c r="NZ262" s="106"/>
      <c r="OA262" s="106"/>
      <c r="OB262" s="106"/>
      <c r="OC262" s="106"/>
      <c r="OD262" s="106"/>
      <c r="OE262" s="106"/>
      <c r="OF262" s="106"/>
      <c r="OG262" s="106"/>
      <c r="OH262" s="106"/>
      <c r="OI262" s="106"/>
      <c r="OJ262" s="106"/>
      <c r="OK262" s="106"/>
      <c r="OL262" s="106"/>
      <c r="OM262" s="106"/>
      <c r="ON262" s="106"/>
      <c r="OO262" s="106"/>
      <c r="OP262" s="106"/>
      <c r="OQ262" s="106"/>
      <c r="OR262" s="106"/>
      <c r="OS262" s="106"/>
      <c r="OT262" s="106"/>
      <c r="OU262" s="106"/>
      <c r="OV262" s="106"/>
      <c r="OW262" s="106"/>
      <c r="OX262" s="106"/>
      <c r="OY262" s="106"/>
      <c r="OZ262" s="106"/>
      <c r="PA262" s="106"/>
      <c r="PB262" s="106"/>
      <c r="PC262" s="106"/>
      <c r="PD262" s="106"/>
      <c r="PE262" s="106"/>
      <c r="PF262" s="106"/>
      <c r="PG262" s="106"/>
      <c r="PH262" s="106"/>
      <c r="PI262" s="106"/>
      <c r="PJ262" s="106"/>
      <c r="PK262" s="106"/>
      <c r="PL262" s="106"/>
      <c r="PM262" s="106"/>
      <c r="PN262" s="106"/>
      <c r="PO262" s="106"/>
      <c r="PP262" s="106"/>
      <c r="PQ262" s="106"/>
      <c r="PR262" s="106"/>
      <c r="PS262" s="106"/>
      <c r="PT262" s="106"/>
      <c r="PU262" s="106"/>
      <c r="PV262" s="106"/>
      <c r="PW262" s="106"/>
      <c r="PX262" s="106"/>
      <c r="PY262" s="106"/>
      <c r="PZ262" s="106"/>
      <c r="QA262" s="106"/>
      <c r="QB262" s="106"/>
      <c r="QC262" s="106"/>
      <c r="QD262" s="106"/>
      <c r="QE262" s="106"/>
      <c r="QF262" s="106"/>
      <c r="QG262" s="106"/>
      <c r="QH262" s="106"/>
      <c r="QI262" s="106"/>
      <c r="QJ262" s="106"/>
      <c r="QK262" s="106"/>
      <c r="QL262" s="106"/>
      <c r="QM262" s="106"/>
      <c r="QN262" s="106"/>
      <c r="QO262" s="106"/>
      <c r="QP262" s="106"/>
      <c r="QQ262" s="106"/>
      <c r="QR262" s="106"/>
      <c r="QS262" s="106"/>
      <c r="QT262" s="106"/>
      <c r="QU262" s="106"/>
      <c r="QV262" s="106"/>
      <c r="QW262" s="106"/>
      <c r="QX262" s="106"/>
      <c r="QY262" s="106"/>
      <c r="QZ262" s="106"/>
      <c r="RA262" s="106"/>
      <c r="RB262" s="106"/>
      <c r="RC262" s="106"/>
      <c r="RD262" s="106"/>
      <c r="RE262" s="106"/>
      <c r="RF262" s="106"/>
      <c r="RG262" s="106"/>
      <c r="RH262" s="106"/>
      <c r="RI262" s="106"/>
      <c r="RJ262" s="106"/>
      <c r="RK262" s="106"/>
      <c r="RL262" s="106"/>
      <c r="RM262" s="106"/>
      <c r="RN262" s="106"/>
      <c r="RO262" s="106"/>
      <c r="RP262" s="106"/>
      <c r="RQ262" s="106"/>
      <c r="RR262" s="106"/>
      <c r="RS262" s="106"/>
      <c r="RT262" s="106"/>
      <c r="RU262" s="106"/>
      <c r="RV262" s="106"/>
      <c r="RW262" s="106"/>
      <c r="RX262" s="106"/>
      <c r="RY262" s="106"/>
      <c r="RZ262" s="106"/>
      <c r="SA262" s="106"/>
      <c r="SB262" s="106"/>
      <c r="SC262" s="106"/>
      <c r="SD262" s="106"/>
      <c r="SE262" s="106"/>
      <c r="SF262" s="106"/>
      <c r="SG262" s="106"/>
      <c r="SH262" s="106"/>
      <c r="SI262" s="106"/>
      <c r="SJ262" s="106"/>
      <c r="SK262" s="106"/>
      <c r="SL262" s="106"/>
      <c r="SM262" s="106"/>
      <c r="SN262" s="106"/>
      <c r="SO262" s="106"/>
      <c r="SP262" s="106"/>
      <c r="SQ262" s="106"/>
      <c r="SR262" s="106"/>
      <c r="SS262" s="106"/>
      <c r="ST262" s="106"/>
      <c r="SU262" s="106"/>
      <c r="SV262" s="106"/>
      <c r="SW262" s="106"/>
      <c r="SX262" s="106"/>
      <c r="SY262" s="106"/>
      <c r="SZ262" s="106"/>
      <c r="TA262" s="106"/>
      <c r="TB262" s="106"/>
    </row>
    <row r="263" spans="1:522" s="1" customFormat="1" ht="18" customHeight="1" x14ac:dyDescent="0.25">
      <c r="A263" s="12"/>
      <c r="B263" s="11" t="s">
        <v>207</v>
      </c>
      <c r="C263" s="1">
        <v>9719</v>
      </c>
      <c r="D263" s="1">
        <v>2007</v>
      </c>
      <c r="E263" s="4" t="s">
        <v>520</v>
      </c>
      <c r="G263" s="9" t="s">
        <v>100</v>
      </c>
      <c r="H263" s="4" t="s">
        <v>52</v>
      </c>
      <c r="I263" s="1">
        <f t="shared" si="30"/>
        <v>0</v>
      </c>
      <c r="J263" s="12">
        <f>Tabuľka3[[#This Row],[Stĺpec9]]</f>
        <v>0</v>
      </c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  <c r="BR263" s="106"/>
      <c r="BS263" s="106"/>
      <c r="BT263" s="106"/>
      <c r="BU263" s="106"/>
      <c r="BV263" s="106"/>
      <c r="BW263" s="106"/>
      <c r="BX263" s="10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/>
      <c r="CL263" s="106"/>
      <c r="CM263" s="106"/>
      <c r="CN263" s="106"/>
      <c r="CO263" s="106"/>
      <c r="CP263" s="106"/>
      <c r="CQ263" s="106"/>
      <c r="CR263" s="106"/>
      <c r="CS263" s="106"/>
      <c r="CT263" s="106"/>
      <c r="CU263" s="106"/>
      <c r="CV263" s="106"/>
      <c r="CW263" s="106"/>
      <c r="CX263" s="106"/>
      <c r="CY263" s="106"/>
      <c r="CZ263" s="106"/>
      <c r="DA263" s="106"/>
      <c r="DB263" s="106"/>
      <c r="DC263" s="106"/>
      <c r="DD263" s="106"/>
      <c r="DE263" s="106"/>
      <c r="DF263" s="106"/>
      <c r="DG263" s="106"/>
      <c r="DH263" s="106"/>
      <c r="DI263" s="106"/>
      <c r="DJ263" s="106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6"/>
      <c r="DV263" s="106"/>
      <c r="DW263" s="106"/>
      <c r="DX263" s="106"/>
      <c r="DY263" s="106"/>
      <c r="DZ263" s="106"/>
      <c r="EA263" s="106"/>
      <c r="EB263" s="106"/>
      <c r="EC263" s="106"/>
      <c r="ED263" s="106"/>
      <c r="EE263" s="106"/>
      <c r="EF263" s="106"/>
      <c r="EG263" s="106"/>
      <c r="EH263" s="106"/>
      <c r="EI263" s="106"/>
      <c r="EJ263" s="106"/>
      <c r="EK263" s="106"/>
      <c r="EL263" s="106"/>
      <c r="EM263" s="106"/>
      <c r="EN263" s="106"/>
      <c r="EO263" s="106"/>
      <c r="EP263" s="106"/>
      <c r="EQ263" s="106"/>
      <c r="ER263" s="106"/>
      <c r="ES263" s="106"/>
      <c r="ET263" s="106"/>
      <c r="EU263" s="106"/>
      <c r="EV263" s="106"/>
      <c r="EW263" s="106"/>
      <c r="EX263" s="106"/>
      <c r="EY263" s="106"/>
      <c r="EZ263" s="106"/>
      <c r="FA263" s="106"/>
      <c r="FB263" s="106"/>
      <c r="FC263" s="106"/>
      <c r="FD263" s="106"/>
      <c r="FE263" s="106"/>
      <c r="FF263" s="106"/>
      <c r="FG263" s="106"/>
      <c r="FH263" s="106"/>
      <c r="FI263" s="106"/>
      <c r="FJ263" s="106"/>
      <c r="FK263" s="106"/>
      <c r="FL263" s="106"/>
      <c r="FM263" s="106"/>
      <c r="FN263" s="106"/>
      <c r="FO263" s="106"/>
      <c r="FP263" s="106"/>
      <c r="FQ263" s="106"/>
      <c r="FR263" s="106"/>
      <c r="FS263" s="106"/>
      <c r="FT263" s="106"/>
      <c r="FU263" s="106"/>
      <c r="FV263" s="106"/>
      <c r="FW263" s="106"/>
      <c r="FX263" s="106"/>
      <c r="FY263" s="106"/>
      <c r="FZ263" s="106"/>
      <c r="GA263" s="106"/>
      <c r="GB263" s="106"/>
      <c r="GC263" s="106"/>
      <c r="GD263" s="106"/>
      <c r="GE263" s="106"/>
      <c r="GF263" s="106"/>
      <c r="GG263" s="106"/>
      <c r="GH263" s="106"/>
      <c r="GI263" s="106"/>
      <c r="GJ263" s="106"/>
      <c r="GK263" s="106"/>
      <c r="GL263" s="106"/>
      <c r="GM263" s="106"/>
      <c r="GN263" s="106"/>
      <c r="GO263" s="106"/>
      <c r="GP263" s="106"/>
      <c r="GQ263" s="106"/>
      <c r="GR263" s="106"/>
      <c r="GS263" s="106"/>
      <c r="GT263" s="106"/>
      <c r="GU263" s="106"/>
      <c r="GV263" s="106"/>
      <c r="GW263" s="106"/>
      <c r="GX263" s="106"/>
      <c r="GY263" s="106"/>
      <c r="GZ263" s="106"/>
      <c r="HA263" s="106"/>
      <c r="HB263" s="106"/>
      <c r="HC263" s="106"/>
      <c r="HD263" s="106"/>
      <c r="HE263" s="106"/>
      <c r="HF263" s="106"/>
      <c r="HG263" s="106"/>
      <c r="HH263" s="106"/>
      <c r="HI263" s="106"/>
      <c r="HJ263" s="106"/>
      <c r="HK263" s="106"/>
      <c r="HL263" s="106"/>
      <c r="HM263" s="106"/>
      <c r="HN263" s="106"/>
      <c r="HO263" s="106"/>
      <c r="HP263" s="106"/>
      <c r="HQ263" s="106"/>
      <c r="HR263" s="106"/>
      <c r="HS263" s="106"/>
      <c r="HT263" s="106"/>
      <c r="HU263" s="106"/>
      <c r="HV263" s="106"/>
      <c r="HW263" s="106"/>
      <c r="HX263" s="106"/>
      <c r="HY263" s="106"/>
      <c r="HZ263" s="106"/>
      <c r="IA263" s="106"/>
      <c r="IB263" s="106"/>
      <c r="IC263" s="106"/>
      <c r="ID263" s="106"/>
      <c r="IE263" s="106"/>
      <c r="IF263" s="106"/>
      <c r="IG263" s="106"/>
      <c r="IH263" s="106"/>
      <c r="II263" s="106"/>
      <c r="IJ263" s="106"/>
      <c r="IK263" s="106"/>
      <c r="IL263" s="106"/>
      <c r="IM263" s="106"/>
      <c r="IN263" s="106"/>
      <c r="IO263" s="106"/>
      <c r="IP263" s="106"/>
      <c r="IQ263" s="106"/>
      <c r="IR263" s="106"/>
      <c r="IS263" s="106"/>
      <c r="IT263" s="106"/>
      <c r="IU263" s="106"/>
      <c r="IV263" s="106"/>
      <c r="IW263" s="106"/>
      <c r="IX263" s="106"/>
      <c r="IY263" s="106"/>
      <c r="IZ263" s="106"/>
      <c r="JA263" s="106"/>
      <c r="JB263" s="106"/>
      <c r="JC263" s="106"/>
      <c r="JD263" s="106"/>
      <c r="JE263" s="106"/>
      <c r="JF263" s="106"/>
      <c r="JG263" s="106"/>
      <c r="JH263" s="106"/>
      <c r="JI263" s="106"/>
      <c r="JJ263" s="106"/>
      <c r="JK263" s="106"/>
      <c r="JL263" s="106"/>
      <c r="JM263" s="106"/>
      <c r="JN263" s="106"/>
      <c r="JO263" s="106"/>
      <c r="JP263" s="106"/>
      <c r="JQ263" s="106"/>
      <c r="JR263" s="106"/>
      <c r="JS263" s="106"/>
      <c r="JT263" s="106"/>
      <c r="JU263" s="106"/>
      <c r="JV263" s="106"/>
      <c r="JW263" s="106"/>
      <c r="JX263" s="106"/>
      <c r="JY263" s="106"/>
      <c r="JZ263" s="106"/>
      <c r="KA263" s="106"/>
      <c r="KB263" s="106"/>
      <c r="KC263" s="106"/>
      <c r="KD263" s="106"/>
      <c r="KE263" s="106"/>
      <c r="KF263" s="106"/>
      <c r="KG263" s="106"/>
      <c r="KH263" s="106"/>
      <c r="KI263" s="106"/>
      <c r="KJ263" s="106"/>
      <c r="KK263" s="106"/>
      <c r="KL263" s="106"/>
      <c r="KM263" s="106"/>
      <c r="KN263" s="106"/>
      <c r="KO263" s="106"/>
      <c r="KP263" s="106"/>
      <c r="KQ263" s="106"/>
      <c r="KR263" s="106"/>
      <c r="KS263" s="106"/>
      <c r="KT263" s="106"/>
      <c r="KU263" s="106"/>
      <c r="KV263" s="106"/>
      <c r="KW263" s="106"/>
      <c r="KX263" s="106"/>
      <c r="KY263" s="106"/>
      <c r="KZ263" s="106"/>
      <c r="LA263" s="106"/>
      <c r="LB263" s="106"/>
      <c r="LC263" s="106"/>
      <c r="LD263" s="106"/>
      <c r="LE263" s="106"/>
      <c r="LF263" s="106"/>
      <c r="LG263" s="106"/>
      <c r="LH263" s="106"/>
      <c r="LI263" s="106"/>
      <c r="LJ263" s="106"/>
      <c r="LK263" s="106"/>
      <c r="LL263" s="106"/>
      <c r="LM263" s="106"/>
      <c r="LN263" s="106"/>
      <c r="LO263" s="106" t="s">
        <v>307</v>
      </c>
      <c r="LP263" s="106"/>
      <c r="LQ263" s="106"/>
      <c r="LR263" s="106"/>
      <c r="LS263" s="106"/>
      <c r="LT263" s="106"/>
      <c r="LU263" s="106"/>
      <c r="LV263" s="106"/>
      <c r="LW263" s="106"/>
      <c r="LX263" s="106"/>
      <c r="LY263" s="106"/>
      <c r="LZ263" s="106"/>
      <c r="MA263" s="106"/>
      <c r="MB263" s="106"/>
      <c r="MC263" s="106"/>
      <c r="MD263" s="106"/>
      <c r="ME263" s="106"/>
      <c r="MF263" s="106"/>
      <c r="MG263" s="106"/>
      <c r="MH263" s="106"/>
      <c r="MI263" s="106"/>
      <c r="MJ263" s="106"/>
      <c r="MK263" s="106"/>
      <c r="ML263" s="106"/>
      <c r="MM263" s="106"/>
      <c r="MN263" s="106"/>
      <c r="MO263" s="106"/>
      <c r="MP263" s="106"/>
      <c r="MQ263" s="106"/>
      <c r="MR263" s="106"/>
      <c r="MS263" s="106"/>
      <c r="MT263" s="106"/>
      <c r="MU263" s="106"/>
      <c r="MV263" s="106"/>
      <c r="MW263" s="106"/>
      <c r="MX263" s="106"/>
      <c r="MY263" s="106"/>
      <c r="MZ263" s="106"/>
      <c r="NA263" s="106"/>
      <c r="NB263" s="106"/>
      <c r="NC263" s="106"/>
      <c r="ND263" s="106"/>
      <c r="NE263" s="106"/>
      <c r="NF263" s="106"/>
      <c r="NG263" s="106"/>
      <c r="NH263" s="106"/>
      <c r="NI263" s="106"/>
      <c r="NJ263" s="106"/>
      <c r="NK263" s="106"/>
      <c r="NL263" s="106"/>
      <c r="NM263" s="106"/>
      <c r="NN263" s="106"/>
      <c r="NO263" s="106"/>
      <c r="NP263" s="106"/>
      <c r="NQ263" s="106"/>
      <c r="NR263" s="106"/>
      <c r="NS263" s="106"/>
      <c r="NT263" s="106"/>
      <c r="NU263" s="106"/>
      <c r="NV263" s="106"/>
      <c r="NW263" s="106"/>
      <c r="NX263" s="106"/>
      <c r="NY263" s="106"/>
      <c r="NZ263" s="106"/>
      <c r="OA263" s="106"/>
      <c r="OB263" s="106"/>
      <c r="OC263" s="106"/>
      <c r="OD263" s="106"/>
      <c r="OE263" s="106"/>
      <c r="OF263" s="106"/>
      <c r="OG263" s="106"/>
      <c r="OH263" s="106"/>
      <c r="OI263" s="106"/>
      <c r="OJ263" s="106"/>
      <c r="OK263" s="106"/>
      <c r="OL263" s="106"/>
      <c r="OM263" s="106"/>
      <c r="ON263" s="106"/>
      <c r="OO263" s="106"/>
      <c r="OP263" s="106"/>
      <c r="OQ263" s="106"/>
      <c r="OR263" s="106"/>
      <c r="OS263" s="106"/>
      <c r="OT263" s="106"/>
      <c r="OU263" s="106"/>
      <c r="OV263" s="106"/>
      <c r="OW263" s="106"/>
      <c r="OX263" s="106"/>
      <c r="OY263" s="106"/>
      <c r="OZ263" s="106"/>
      <c r="PA263" s="106"/>
      <c r="PB263" s="106"/>
      <c r="PC263" s="106"/>
      <c r="PD263" s="106"/>
      <c r="PE263" s="106"/>
      <c r="PF263" s="106"/>
      <c r="PG263" s="106"/>
      <c r="PH263" s="106"/>
      <c r="PI263" s="106"/>
      <c r="PJ263" s="106"/>
      <c r="PK263" s="106"/>
      <c r="PL263" s="106"/>
      <c r="PM263" s="106"/>
      <c r="PN263" s="106"/>
      <c r="PO263" s="106"/>
      <c r="PP263" s="106"/>
      <c r="PQ263" s="106"/>
      <c r="PR263" s="106"/>
      <c r="PS263" s="106"/>
      <c r="PT263" s="106"/>
      <c r="PU263" s="106"/>
      <c r="PV263" s="106"/>
      <c r="PW263" s="106"/>
      <c r="PX263" s="106"/>
      <c r="PY263" s="106"/>
      <c r="PZ263" s="106"/>
      <c r="QA263" s="106"/>
      <c r="QB263" s="106"/>
      <c r="QC263" s="106"/>
      <c r="QD263" s="106"/>
      <c r="QE263" s="106"/>
      <c r="QF263" s="106"/>
      <c r="QG263" s="106"/>
      <c r="QH263" s="106"/>
      <c r="QI263" s="106"/>
      <c r="QJ263" s="106"/>
      <c r="QK263" s="106"/>
      <c r="QL263" s="106"/>
      <c r="QM263" s="106"/>
      <c r="QN263" s="106"/>
      <c r="QO263" s="106"/>
      <c r="QP263" s="106"/>
      <c r="QQ263" s="106"/>
      <c r="QR263" s="106"/>
      <c r="QS263" s="106"/>
      <c r="QT263" s="106"/>
      <c r="QU263" s="106"/>
      <c r="QV263" s="106"/>
      <c r="QW263" s="106"/>
      <c r="QX263" s="106"/>
      <c r="QY263" s="106"/>
      <c r="QZ263" s="106"/>
      <c r="RA263" s="106"/>
      <c r="RB263" s="106"/>
      <c r="RC263" s="106"/>
      <c r="RD263" s="106"/>
      <c r="RE263" s="106"/>
      <c r="RF263" s="106"/>
      <c r="RG263" s="106"/>
      <c r="RH263" s="106"/>
      <c r="RI263" s="106"/>
      <c r="RJ263" s="106"/>
      <c r="RK263" s="106"/>
      <c r="RL263" s="106"/>
      <c r="RM263" s="106"/>
      <c r="RN263" s="106"/>
      <c r="RO263" s="106"/>
      <c r="RP263" s="106"/>
      <c r="RQ263" s="106"/>
      <c r="RR263" s="106"/>
      <c r="RS263" s="106"/>
      <c r="RT263" s="106"/>
      <c r="RU263" s="106"/>
      <c r="RV263" s="106"/>
      <c r="RW263" s="106"/>
      <c r="RX263" s="106"/>
      <c r="RY263" s="106"/>
      <c r="RZ263" s="106"/>
      <c r="SA263" s="106"/>
      <c r="SB263" s="106"/>
      <c r="SC263" s="106"/>
      <c r="SD263" s="106"/>
      <c r="SE263" s="106"/>
      <c r="SF263" s="106"/>
      <c r="SG263" s="106"/>
      <c r="SH263" s="106"/>
      <c r="SI263" s="106"/>
      <c r="SJ263" s="106"/>
      <c r="SK263" s="106"/>
      <c r="SL263" s="106"/>
      <c r="SM263" s="106"/>
      <c r="SN263" s="106"/>
      <c r="SO263" s="106"/>
      <c r="SP263" s="106"/>
      <c r="SQ263" s="106"/>
      <c r="SR263" s="106"/>
      <c r="SS263" s="106"/>
      <c r="ST263" s="106"/>
      <c r="SU263" s="106"/>
      <c r="SV263" s="106"/>
      <c r="SW263" s="106"/>
      <c r="SX263" s="106"/>
      <c r="SY263" s="106"/>
      <c r="SZ263" s="106"/>
      <c r="TA263" s="106"/>
      <c r="TB263" s="106"/>
    </row>
    <row r="264" spans="1:522" s="1" customFormat="1" ht="18" customHeight="1" x14ac:dyDescent="0.25">
      <c r="A264" s="12"/>
      <c r="B264" s="11" t="s">
        <v>205</v>
      </c>
      <c r="C264" s="1">
        <v>12298</v>
      </c>
      <c r="E264" s="4" t="s">
        <v>448</v>
      </c>
      <c r="F264" s="1">
        <v>10046</v>
      </c>
      <c r="G264" s="9" t="s">
        <v>100</v>
      </c>
      <c r="H264" s="4" t="s">
        <v>52</v>
      </c>
      <c r="I264" s="1">
        <f t="shared" si="30"/>
        <v>0</v>
      </c>
      <c r="J264" s="12">
        <f>Tabuľka3[[#This Row],[Stĺpec9]]</f>
        <v>0</v>
      </c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  <c r="BJ264" s="106"/>
      <c r="BK264" s="106"/>
      <c r="BL264" s="106"/>
      <c r="BM264" s="106"/>
      <c r="BN264" s="106"/>
      <c r="BO264" s="106"/>
      <c r="BP264" s="106"/>
      <c r="BQ264" s="106"/>
      <c r="BR264" s="106"/>
      <c r="BS264" s="106"/>
      <c r="BT264" s="106"/>
      <c r="BU264" s="106"/>
      <c r="BV264" s="106"/>
      <c r="BW264" s="106"/>
      <c r="BX264" s="106"/>
      <c r="BY264" s="106"/>
      <c r="BZ264" s="106"/>
      <c r="CA264" s="106"/>
      <c r="CB264" s="106"/>
      <c r="CC264" s="106"/>
      <c r="CD264" s="106"/>
      <c r="CE264" s="106"/>
      <c r="CF264" s="106"/>
      <c r="CG264" s="106"/>
      <c r="CH264" s="106"/>
      <c r="CI264" s="106"/>
      <c r="CJ264" s="106"/>
      <c r="CK264" s="106"/>
      <c r="CL264" s="106"/>
      <c r="CM264" s="106"/>
      <c r="CN264" s="106"/>
      <c r="CO264" s="106"/>
      <c r="CP264" s="106"/>
      <c r="CQ264" s="106"/>
      <c r="CR264" s="106"/>
      <c r="CS264" s="106"/>
      <c r="CT264" s="106"/>
      <c r="CU264" s="106"/>
      <c r="CV264" s="106"/>
      <c r="CW264" s="106"/>
      <c r="CX264" s="106"/>
      <c r="CY264" s="106"/>
      <c r="CZ264" s="106"/>
      <c r="DA264" s="106"/>
      <c r="DB264" s="106"/>
      <c r="DC264" s="106"/>
      <c r="DD264" s="106"/>
      <c r="DE264" s="106"/>
      <c r="DF264" s="106"/>
      <c r="DG264" s="106"/>
      <c r="DH264" s="106"/>
      <c r="DI264" s="106"/>
      <c r="DJ264" s="106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6"/>
      <c r="DV264" s="106"/>
      <c r="DW264" s="106"/>
      <c r="DX264" s="106"/>
      <c r="DY264" s="106"/>
      <c r="DZ264" s="106"/>
      <c r="EA264" s="106"/>
      <c r="EB264" s="106"/>
      <c r="EC264" s="106"/>
      <c r="ED264" s="106"/>
      <c r="EE264" s="106"/>
      <c r="EF264" s="106"/>
      <c r="EG264" s="106"/>
      <c r="EH264" s="106"/>
      <c r="EI264" s="106"/>
      <c r="EJ264" s="106"/>
      <c r="EK264" s="106"/>
      <c r="EL264" s="106"/>
      <c r="EM264" s="106"/>
      <c r="EN264" s="106"/>
      <c r="EO264" s="106"/>
      <c r="EP264" s="106"/>
      <c r="EQ264" s="106"/>
      <c r="ER264" s="106"/>
      <c r="ES264" s="106"/>
      <c r="ET264" s="106"/>
      <c r="EU264" s="106"/>
      <c r="EV264" s="106"/>
      <c r="EW264" s="106"/>
      <c r="EX264" s="106"/>
      <c r="EY264" s="106"/>
      <c r="EZ264" s="106"/>
      <c r="FA264" s="106"/>
      <c r="FB264" s="106"/>
      <c r="FC264" s="106"/>
      <c r="FD264" s="106"/>
      <c r="FE264" s="106"/>
      <c r="FF264" s="106"/>
      <c r="FG264" s="106"/>
      <c r="FH264" s="106"/>
      <c r="FI264" s="106"/>
      <c r="FJ264" s="106"/>
      <c r="FK264" s="106"/>
      <c r="FL264" s="106"/>
      <c r="FM264" s="106"/>
      <c r="FN264" s="106"/>
      <c r="FO264" s="106"/>
      <c r="FP264" s="106"/>
      <c r="FQ264" s="106"/>
      <c r="FR264" s="106"/>
      <c r="FS264" s="106"/>
      <c r="FT264" s="106"/>
      <c r="FU264" s="106"/>
      <c r="FV264" s="106"/>
      <c r="FW264" s="106"/>
      <c r="FX264" s="106"/>
      <c r="FY264" s="106"/>
      <c r="FZ264" s="106" t="s">
        <v>307</v>
      </c>
      <c r="GA264" s="106"/>
      <c r="GB264" s="106"/>
      <c r="GC264" s="106"/>
      <c r="GD264" s="106"/>
      <c r="GE264" s="106"/>
      <c r="GF264" s="106"/>
      <c r="GG264" s="106"/>
      <c r="GH264" s="106"/>
      <c r="GI264" s="106"/>
      <c r="GJ264" s="106"/>
      <c r="GK264" s="106"/>
      <c r="GL264" s="106"/>
      <c r="GM264" s="106"/>
      <c r="GN264" s="106"/>
      <c r="GO264" s="106"/>
      <c r="GP264" s="106"/>
      <c r="GQ264" s="106"/>
      <c r="GR264" s="106"/>
      <c r="GS264" s="106"/>
      <c r="GT264" s="106"/>
      <c r="GU264" s="106"/>
      <c r="GV264" s="106"/>
      <c r="GW264" s="106"/>
      <c r="GX264" s="106"/>
      <c r="GY264" s="106"/>
      <c r="GZ264" s="106"/>
      <c r="HA264" s="106"/>
      <c r="HB264" s="106"/>
      <c r="HC264" s="106"/>
      <c r="HD264" s="106"/>
      <c r="HE264" s="106"/>
      <c r="HF264" s="106"/>
      <c r="HG264" s="106"/>
      <c r="HH264" s="106"/>
      <c r="HI264" s="106"/>
      <c r="HJ264" s="106"/>
      <c r="HK264" s="106"/>
      <c r="HL264" s="106"/>
      <c r="HM264" s="106"/>
      <c r="HN264" s="106"/>
      <c r="HO264" s="106"/>
      <c r="HP264" s="106"/>
      <c r="HQ264" s="106"/>
      <c r="HR264" s="106"/>
      <c r="HS264" s="106"/>
      <c r="HT264" s="106"/>
      <c r="HU264" s="106"/>
      <c r="HV264" s="106"/>
      <c r="HW264" s="106"/>
      <c r="HX264" s="106"/>
      <c r="HY264" s="106"/>
      <c r="HZ264" s="106"/>
      <c r="IA264" s="106"/>
      <c r="IB264" s="106"/>
      <c r="IC264" s="106"/>
      <c r="ID264" s="106"/>
      <c r="IE264" s="106"/>
      <c r="IF264" s="106"/>
      <c r="IG264" s="106"/>
      <c r="IH264" s="106"/>
      <c r="II264" s="106"/>
      <c r="IJ264" s="106"/>
      <c r="IK264" s="106"/>
      <c r="IL264" s="106"/>
      <c r="IM264" s="106"/>
      <c r="IN264" s="106"/>
      <c r="IO264" s="106"/>
      <c r="IP264" s="106"/>
      <c r="IQ264" s="106"/>
      <c r="IR264" s="106"/>
      <c r="IS264" s="106"/>
      <c r="IT264" s="106"/>
      <c r="IU264" s="106"/>
      <c r="IV264" s="106"/>
      <c r="IW264" s="106"/>
      <c r="IX264" s="106"/>
      <c r="IY264" s="106"/>
      <c r="IZ264" s="106"/>
      <c r="JA264" s="106"/>
      <c r="JB264" s="106"/>
      <c r="JC264" s="106"/>
      <c r="JD264" s="106"/>
      <c r="JE264" s="106"/>
      <c r="JF264" s="106"/>
      <c r="JG264" s="106"/>
      <c r="JH264" s="106"/>
      <c r="JI264" s="106"/>
      <c r="JJ264" s="106"/>
      <c r="JK264" s="111"/>
      <c r="JL264" s="106"/>
      <c r="JM264" s="106"/>
      <c r="JN264" s="106"/>
      <c r="JO264" s="106"/>
      <c r="JP264" s="106"/>
      <c r="JQ264" s="106"/>
      <c r="JR264" s="106"/>
      <c r="JS264" s="106"/>
      <c r="JT264" s="106"/>
      <c r="JU264" s="106"/>
      <c r="JV264" s="106"/>
      <c r="JW264" s="106"/>
      <c r="JX264" s="106"/>
      <c r="JY264" s="106"/>
      <c r="JZ264" s="106"/>
      <c r="KA264" s="106"/>
      <c r="KB264" s="106"/>
      <c r="KC264" s="106"/>
      <c r="KD264" s="106"/>
      <c r="KE264" s="106"/>
      <c r="KF264" s="106"/>
      <c r="KG264" s="106"/>
      <c r="KH264" s="106"/>
      <c r="KI264" s="106"/>
      <c r="KJ264" s="106"/>
      <c r="KK264" s="106"/>
      <c r="KL264" s="106"/>
      <c r="KM264" s="106"/>
      <c r="KN264" s="106"/>
      <c r="KO264" s="106"/>
      <c r="KP264" s="106"/>
      <c r="KQ264" s="106"/>
      <c r="KR264" s="106"/>
      <c r="KS264" s="106"/>
      <c r="KT264" s="106"/>
      <c r="KU264" s="106"/>
      <c r="KV264" s="106"/>
      <c r="KW264" s="106"/>
      <c r="KX264" s="106"/>
      <c r="KY264" s="106"/>
      <c r="KZ264" s="106"/>
      <c r="LA264" s="106"/>
      <c r="LB264" s="106"/>
      <c r="LC264" s="106"/>
      <c r="LD264" s="106"/>
      <c r="LE264" s="106"/>
      <c r="LF264" s="106"/>
      <c r="LG264" s="106"/>
      <c r="LH264" s="106"/>
      <c r="LI264" s="106"/>
      <c r="LJ264" s="106"/>
      <c r="LK264" s="106"/>
      <c r="LL264" s="106"/>
      <c r="LM264" s="106"/>
      <c r="LN264" s="106"/>
      <c r="LO264" s="106"/>
      <c r="LP264" s="106"/>
      <c r="LQ264" s="106"/>
      <c r="LR264" s="106"/>
      <c r="LS264" s="106"/>
      <c r="LT264" s="106"/>
      <c r="LU264" s="106"/>
      <c r="LV264" s="106"/>
      <c r="LW264" s="106"/>
      <c r="LX264" s="106"/>
      <c r="LY264" s="106"/>
      <c r="LZ264" s="106"/>
      <c r="MA264" s="106"/>
      <c r="MB264" s="106"/>
      <c r="MC264" s="106"/>
      <c r="MD264" s="106"/>
      <c r="ME264" s="106"/>
      <c r="MF264" s="106"/>
      <c r="MG264" s="106"/>
      <c r="MH264" s="106"/>
      <c r="MI264" s="106"/>
      <c r="MJ264" s="106"/>
      <c r="MK264" s="106"/>
      <c r="ML264" s="106"/>
      <c r="MM264" s="106"/>
      <c r="MN264" s="106"/>
      <c r="MO264" s="106"/>
      <c r="MP264" s="106"/>
      <c r="MQ264" s="106"/>
      <c r="MR264" s="106"/>
      <c r="MS264" s="106"/>
      <c r="MT264" s="106"/>
      <c r="MU264" s="106"/>
      <c r="MV264" s="106"/>
      <c r="MW264" s="106"/>
      <c r="MX264" s="106"/>
      <c r="MY264" s="106"/>
      <c r="MZ264" s="106"/>
      <c r="NA264" s="106"/>
      <c r="NB264" s="106"/>
      <c r="NC264" s="106"/>
      <c r="ND264" s="106"/>
      <c r="NE264" s="106"/>
      <c r="NF264" s="106"/>
      <c r="NG264" s="106"/>
      <c r="NH264" s="106"/>
      <c r="NI264" s="106"/>
      <c r="NJ264" s="106"/>
      <c r="NK264" s="106"/>
      <c r="NL264" s="106"/>
      <c r="NM264" s="106"/>
      <c r="NN264" s="106"/>
      <c r="NO264" s="106"/>
      <c r="NP264" s="106"/>
      <c r="NQ264" s="106"/>
      <c r="NR264" s="106"/>
      <c r="NS264" s="106"/>
      <c r="NT264" s="106"/>
      <c r="NU264" s="106"/>
      <c r="NV264" s="106"/>
      <c r="NW264" s="106"/>
      <c r="NX264" s="106"/>
      <c r="NY264" s="106"/>
      <c r="NZ264" s="106"/>
      <c r="OA264" s="106"/>
      <c r="OB264" s="106"/>
      <c r="OC264" s="106"/>
      <c r="OD264" s="106"/>
      <c r="OE264" s="106"/>
      <c r="OF264" s="106"/>
      <c r="OG264" s="106"/>
      <c r="OH264" s="106"/>
      <c r="OI264" s="106"/>
      <c r="OJ264" s="106"/>
      <c r="OK264" s="106"/>
      <c r="OL264" s="106"/>
      <c r="OM264" s="106"/>
      <c r="ON264" s="106"/>
      <c r="OO264" s="106"/>
      <c r="OP264" s="106"/>
      <c r="OQ264" s="106"/>
      <c r="OR264" s="106"/>
      <c r="OS264" s="106"/>
      <c r="OT264" s="106"/>
      <c r="OU264" s="106"/>
      <c r="OV264" s="106"/>
      <c r="OW264" s="106"/>
      <c r="OX264" s="106"/>
      <c r="OY264" s="106"/>
      <c r="OZ264" s="106"/>
      <c r="PA264" s="106"/>
      <c r="PB264" s="106"/>
      <c r="PC264" s="106"/>
      <c r="PD264" s="106"/>
      <c r="PE264" s="106"/>
      <c r="PF264" s="106"/>
      <c r="PG264" s="106"/>
      <c r="PH264" s="106"/>
      <c r="PI264" s="106"/>
      <c r="PJ264" s="106"/>
      <c r="PK264" s="106"/>
      <c r="PL264" s="106"/>
      <c r="PM264" s="106"/>
      <c r="PN264" s="106"/>
      <c r="PO264" s="106"/>
      <c r="PP264" s="106"/>
      <c r="PQ264" s="106"/>
      <c r="PR264" s="106"/>
      <c r="PS264" s="106"/>
      <c r="PT264" s="106"/>
      <c r="PU264" s="106"/>
      <c r="PV264" s="106"/>
      <c r="PW264" s="106"/>
      <c r="PX264" s="106"/>
      <c r="PY264" s="106"/>
      <c r="PZ264" s="106"/>
      <c r="QA264" s="106"/>
      <c r="QB264" s="106"/>
      <c r="QC264" s="106"/>
      <c r="QD264" s="106"/>
      <c r="QE264" s="106"/>
      <c r="QF264" s="106"/>
      <c r="QG264" s="106"/>
      <c r="QH264" s="106"/>
      <c r="QI264" s="106"/>
      <c r="QJ264" s="106"/>
      <c r="QK264" s="106"/>
      <c r="QL264" s="106"/>
      <c r="QM264" s="106"/>
      <c r="QN264" s="106"/>
      <c r="QO264" s="106"/>
      <c r="QP264" s="106"/>
      <c r="QQ264" s="106"/>
      <c r="QR264" s="106"/>
      <c r="QS264" s="106"/>
      <c r="QT264" s="106"/>
      <c r="QU264" s="106"/>
      <c r="QV264" s="106"/>
      <c r="QW264" s="106"/>
      <c r="QX264" s="106"/>
      <c r="QY264" s="106"/>
      <c r="QZ264" s="106"/>
      <c r="RA264" s="106"/>
      <c r="RB264" s="106"/>
      <c r="RC264" s="106"/>
      <c r="RD264" s="106"/>
      <c r="RE264" s="106"/>
      <c r="RF264" s="106"/>
      <c r="RG264" s="106"/>
      <c r="RH264" s="106"/>
      <c r="RI264" s="106"/>
      <c r="RJ264" s="106"/>
      <c r="RK264" s="106"/>
      <c r="RL264" s="106"/>
      <c r="RM264" s="106"/>
      <c r="RN264" s="106"/>
      <c r="RO264" s="106"/>
      <c r="RP264" s="106"/>
      <c r="RQ264" s="106"/>
      <c r="RR264" s="106"/>
      <c r="RS264" s="106"/>
      <c r="RT264" s="106"/>
      <c r="RU264" s="106"/>
      <c r="RV264" s="106"/>
      <c r="RW264" s="106"/>
      <c r="RX264" s="106"/>
      <c r="RY264" s="106"/>
      <c r="RZ264" s="106"/>
      <c r="SA264" s="106"/>
      <c r="SB264" s="106"/>
      <c r="SC264" s="106"/>
      <c r="SD264" s="106"/>
      <c r="SE264" s="106"/>
      <c r="SF264" s="106"/>
      <c r="SG264" s="106"/>
      <c r="SH264" s="106"/>
      <c r="SI264" s="106"/>
      <c r="SJ264" s="106"/>
      <c r="SK264" s="106"/>
      <c r="SL264" s="106"/>
      <c r="SM264" s="106"/>
      <c r="SN264" s="106"/>
      <c r="SO264" s="106"/>
      <c r="SP264" s="106"/>
      <c r="SQ264" s="106"/>
      <c r="SR264" s="106"/>
      <c r="SS264" s="106"/>
      <c r="ST264" s="106"/>
      <c r="SU264" s="106"/>
      <c r="SV264" s="106"/>
      <c r="SW264" s="106"/>
      <c r="SX264" s="106"/>
      <c r="SY264" s="106"/>
      <c r="SZ264" s="106"/>
      <c r="TA264" s="106"/>
      <c r="TB264" s="106"/>
    </row>
    <row r="265" spans="1:522" s="1" customFormat="1" ht="18" customHeight="1" x14ac:dyDescent="0.25">
      <c r="A265" s="12"/>
      <c r="B265" s="11"/>
      <c r="E265" s="4" t="s">
        <v>214</v>
      </c>
      <c r="G265" s="9"/>
      <c r="H265" s="4"/>
      <c r="I265" s="1">
        <f t="shared" si="30"/>
        <v>0</v>
      </c>
      <c r="J265" s="12">
        <f>Tabuľka3[[#This Row],[Stĺpec9]]</f>
        <v>0</v>
      </c>
      <c r="K265" s="106">
        <f>Juniori!K60</f>
        <v>0</v>
      </c>
      <c r="L265" s="106">
        <f>Juniori!L60</f>
        <v>0</v>
      </c>
      <c r="M265" s="106">
        <f>Juniori!M60</f>
        <v>0</v>
      </c>
      <c r="N265" s="106">
        <f>Juniori!N60</f>
        <v>0</v>
      </c>
      <c r="O265" s="106">
        <f>Juniori!O60</f>
        <v>0</v>
      </c>
      <c r="P265" s="106">
        <f>Juniori!P60</f>
        <v>0</v>
      </c>
      <c r="Q265" s="106">
        <f>Juniori!Q60</f>
        <v>0</v>
      </c>
      <c r="R265" s="106">
        <f>Juniori!R60</f>
        <v>0</v>
      </c>
      <c r="S265" s="106">
        <f>Juniori!S60</f>
        <v>0</v>
      </c>
      <c r="T265" s="106">
        <f>Juniori!T60</f>
        <v>0</v>
      </c>
      <c r="U265" s="106">
        <f>Juniori!U60</f>
        <v>0</v>
      </c>
      <c r="V265" s="106">
        <f>Juniori!V60</f>
        <v>0</v>
      </c>
      <c r="W265" s="106">
        <f>Juniori!W60</f>
        <v>0</v>
      </c>
      <c r="X265" s="106">
        <f>Juniori!X60</f>
        <v>0</v>
      </c>
      <c r="Y265" s="106">
        <f>Juniori!Y60</f>
        <v>0</v>
      </c>
      <c r="Z265" s="106">
        <f>Juniori!Z60</f>
        <v>0</v>
      </c>
      <c r="AA265" s="106">
        <f>Juniori!AA60</f>
        <v>0</v>
      </c>
      <c r="AB265" s="106">
        <f>Juniori!AB60</f>
        <v>0</v>
      </c>
      <c r="AC265" s="106">
        <f>Juniori!AC60</f>
        <v>0</v>
      </c>
      <c r="AD265" s="106">
        <f>Juniori!AD60</f>
        <v>0</v>
      </c>
      <c r="AE265" s="106">
        <f>Juniori!AE60</f>
        <v>0</v>
      </c>
      <c r="AF265" s="106">
        <f>Juniori!AF60</f>
        <v>0</v>
      </c>
      <c r="AG265" s="106">
        <f>Juniori!AG60</f>
        <v>0</v>
      </c>
      <c r="AH265" s="106">
        <f>Juniori!AH60</f>
        <v>0</v>
      </c>
      <c r="AI265" s="106">
        <f>Juniori!AI60</f>
        <v>0</v>
      </c>
      <c r="AJ265" s="106">
        <f>Juniori!AJ60</f>
        <v>0</v>
      </c>
      <c r="AK265" s="106">
        <f>Juniori!AK60</f>
        <v>0</v>
      </c>
      <c r="AL265" s="106">
        <f>Juniori!AL60</f>
        <v>0</v>
      </c>
      <c r="AM265" s="106">
        <f>Juniori!AM60</f>
        <v>0</v>
      </c>
      <c r="AN265" s="106">
        <f>Juniori!AN60</f>
        <v>0</v>
      </c>
      <c r="AO265" s="106">
        <f>Juniori!AO60</f>
        <v>0</v>
      </c>
      <c r="AP265" s="106">
        <f>Juniori!AP60</f>
        <v>0</v>
      </c>
      <c r="AQ265" s="106">
        <f>Juniori!AQ60</f>
        <v>0</v>
      </c>
      <c r="AR265" s="106">
        <f>Juniori!AR60</f>
        <v>0</v>
      </c>
      <c r="AS265" s="106">
        <f>Juniori!AS60</f>
        <v>0</v>
      </c>
      <c r="AT265" s="106">
        <f>Juniori!AT60</f>
        <v>0</v>
      </c>
      <c r="AU265" s="106">
        <f>Juniori!AU60</f>
        <v>0</v>
      </c>
      <c r="AV265" s="106">
        <f>Juniori!AV60</f>
        <v>0</v>
      </c>
      <c r="AW265" s="106">
        <f>Juniori!AW60</f>
        <v>0</v>
      </c>
      <c r="AX265" s="106">
        <f>Juniori!AX60</f>
        <v>0</v>
      </c>
      <c r="AY265" s="106">
        <f>Juniori!AY60</f>
        <v>0</v>
      </c>
      <c r="AZ265" s="106">
        <f>Juniori!AZ60</f>
        <v>0</v>
      </c>
      <c r="BA265" s="106">
        <f>Juniori!BA60</f>
        <v>0</v>
      </c>
      <c r="BB265" s="106">
        <f>Juniori!BB60</f>
        <v>0</v>
      </c>
      <c r="BC265" s="106">
        <f>Juniori!BC60</f>
        <v>0</v>
      </c>
      <c r="BD265" s="106">
        <f>Juniori!BD60</f>
        <v>0</v>
      </c>
      <c r="BE265" s="106">
        <f>Juniori!BE60</f>
        <v>0</v>
      </c>
      <c r="BF265" s="106">
        <f>Juniori!BF60</f>
        <v>0</v>
      </c>
      <c r="BG265" s="106">
        <f>Juniori!BG60</f>
        <v>0</v>
      </c>
      <c r="BH265" s="106">
        <f>Juniori!BH60</f>
        <v>0</v>
      </c>
      <c r="BI265" s="106">
        <f>Juniori!BI60</f>
        <v>0</v>
      </c>
      <c r="BJ265" s="106">
        <f>Juniori!BJ60</f>
        <v>0</v>
      </c>
      <c r="BK265" s="106">
        <f>Juniori!BK60</f>
        <v>0</v>
      </c>
      <c r="BL265" s="106">
        <f>Juniori!BL60</f>
        <v>0</v>
      </c>
      <c r="BM265" s="106">
        <f>Juniori!BM60</f>
        <v>0</v>
      </c>
      <c r="BN265" s="106">
        <f>Juniori!BN60</f>
        <v>0</v>
      </c>
      <c r="BO265" s="106">
        <f>Juniori!BO60</f>
        <v>0</v>
      </c>
      <c r="BP265" s="106">
        <f>Juniori!BP60</f>
        <v>0</v>
      </c>
      <c r="BQ265" s="106">
        <f>Juniori!BQ60</f>
        <v>0</v>
      </c>
      <c r="BR265" s="106">
        <f>Juniori!BR60</f>
        <v>0</v>
      </c>
      <c r="BS265" s="106">
        <f>Juniori!BS60</f>
        <v>0</v>
      </c>
      <c r="BT265" s="106">
        <f>Juniori!BT60</f>
        <v>0</v>
      </c>
      <c r="BU265" s="106">
        <f>Juniori!BU60</f>
        <v>0</v>
      </c>
      <c r="BV265" s="106">
        <f>Juniori!BV60</f>
        <v>0</v>
      </c>
      <c r="BW265" s="106">
        <f>Juniori!BW60</f>
        <v>0</v>
      </c>
      <c r="BX265" s="106">
        <f>Juniori!BX60</f>
        <v>0</v>
      </c>
      <c r="BY265" s="106">
        <f>Juniori!BY60</f>
        <v>0</v>
      </c>
      <c r="BZ265" s="106">
        <f>Juniori!BZ60</f>
        <v>0</v>
      </c>
      <c r="CA265" s="106">
        <f>Juniori!CA60</f>
        <v>0</v>
      </c>
      <c r="CB265" s="106">
        <f>Juniori!CB60</f>
        <v>0</v>
      </c>
      <c r="CC265" s="106">
        <f>Juniori!CC60</f>
        <v>0</v>
      </c>
      <c r="CD265" s="106">
        <f>Juniori!CD60</f>
        <v>0</v>
      </c>
      <c r="CE265" s="106">
        <f>Juniori!CE60</f>
        <v>0</v>
      </c>
      <c r="CF265" s="106">
        <f>Juniori!CF60</f>
        <v>0</v>
      </c>
      <c r="CG265" s="106">
        <f>Juniori!CG60</f>
        <v>0</v>
      </c>
      <c r="CH265" s="106">
        <f>Juniori!CH60</f>
        <v>0</v>
      </c>
      <c r="CI265" s="106">
        <f>Juniori!CI60</f>
        <v>0</v>
      </c>
      <c r="CJ265" s="106">
        <f>Juniori!CJ60</f>
        <v>0</v>
      </c>
      <c r="CK265" s="106">
        <f>Juniori!CK60</f>
        <v>0</v>
      </c>
      <c r="CL265" s="106">
        <f>Juniori!CL60</f>
        <v>0</v>
      </c>
      <c r="CM265" s="106">
        <f>Juniori!CM60</f>
        <v>0</v>
      </c>
      <c r="CN265" s="106">
        <f>Juniori!CN60</f>
        <v>0</v>
      </c>
      <c r="CO265" s="106">
        <f>Juniori!CO60</f>
        <v>0</v>
      </c>
      <c r="CP265" s="106">
        <f>Juniori!CP60</f>
        <v>0</v>
      </c>
      <c r="CQ265" s="106">
        <f>Juniori!CQ60</f>
        <v>0</v>
      </c>
      <c r="CR265" s="106">
        <f>Juniori!CR60</f>
        <v>0</v>
      </c>
      <c r="CS265" s="106">
        <f>Juniori!CS60</f>
        <v>0</v>
      </c>
      <c r="CT265" s="106">
        <f>Juniori!CT60</f>
        <v>0</v>
      </c>
      <c r="CU265" s="106">
        <f>Juniori!CU60</f>
        <v>0</v>
      </c>
      <c r="CV265" s="106">
        <f>Juniori!CV60</f>
        <v>0</v>
      </c>
      <c r="CW265" s="106">
        <f>Juniori!CW60</f>
        <v>0</v>
      </c>
      <c r="CX265" s="106">
        <f>Juniori!CX60</f>
        <v>0</v>
      </c>
      <c r="CY265" s="106">
        <f>Juniori!CY60</f>
        <v>0</v>
      </c>
      <c r="CZ265" s="106">
        <f>Juniori!CZ60</f>
        <v>0</v>
      </c>
      <c r="DA265" s="106">
        <f>Juniori!DA60</f>
        <v>0</v>
      </c>
      <c r="DB265" s="106">
        <f>Juniori!DB60</f>
        <v>0</v>
      </c>
      <c r="DC265" s="106">
        <f>Juniori!DC60</f>
        <v>0</v>
      </c>
      <c r="DD265" s="106">
        <f>Juniori!DD60</f>
        <v>0</v>
      </c>
      <c r="DE265" s="106">
        <f>Juniori!DE60</f>
        <v>0</v>
      </c>
      <c r="DF265" s="106">
        <f>Juniori!DF60</f>
        <v>0</v>
      </c>
      <c r="DG265" s="106">
        <f>Juniori!DG60</f>
        <v>0</v>
      </c>
      <c r="DH265" s="106">
        <f>Juniori!DH60</f>
        <v>0</v>
      </c>
      <c r="DI265" s="106">
        <f>Juniori!DI60</f>
        <v>0</v>
      </c>
      <c r="DJ265" s="106">
        <f>Juniori!DJ60</f>
        <v>0</v>
      </c>
      <c r="DK265" s="106">
        <f>Juniori!DK60</f>
        <v>0</v>
      </c>
      <c r="DL265" s="106">
        <f>Juniori!DL60</f>
        <v>0</v>
      </c>
      <c r="DM265" s="106">
        <f>Juniori!DM60</f>
        <v>0</v>
      </c>
      <c r="DN265" s="106">
        <f>Juniori!DN60</f>
        <v>0</v>
      </c>
      <c r="DO265" s="106">
        <f>Juniori!DO60</f>
        <v>0</v>
      </c>
      <c r="DP265" s="106">
        <f>Juniori!DP60</f>
        <v>0</v>
      </c>
      <c r="DQ265" s="106">
        <f>Juniori!DQ60</f>
        <v>0</v>
      </c>
      <c r="DR265" s="106">
        <f>Juniori!DR60</f>
        <v>0</v>
      </c>
      <c r="DS265" s="106">
        <f>Juniori!DS60</f>
        <v>0</v>
      </c>
      <c r="DT265" s="106">
        <f>Juniori!DT60</f>
        <v>0</v>
      </c>
      <c r="DU265" s="106">
        <f>Juniori!DU60</f>
        <v>0</v>
      </c>
      <c r="DV265" s="106">
        <f>Juniori!DV60</f>
        <v>0</v>
      </c>
      <c r="DW265" s="106">
        <f>Juniori!DW60</f>
        <v>0</v>
      </c>
      <c r="DX265" s="106">
        <f>Juniori!DX60</f>
        <v>0</v>
      </c>
      <c r="DY265" s="106">
        <f>Juniori!DY60</f>
        <v>0</v>
      </c>
      <c r="DZ265" s="106">
        <f>Juniori!DZ60</f>
        <v>0</v>
      </c>
      <c r="EA265" s="106">
        <f>Juniori!EA60</f>
        <v>0</v>
      </c>
      <c r="EB265" s="106">
        <f>Juniori!EB60</f>
        <v>0</v>
      </c>
      <c r="EC265" s="106">
        <f>Juniori!EC60</f>
        <v>0</v>
      </c>
      <c r="ED265" s="106">
        <f>Juniori!ED60</f>
        <v>0</v>
      </c>
      <c r="EE265" s="106">
        <f>Juniori!EE60</f>
        <v>0</v>
      </c>
      <c r="EF265" s="106">
        <f>Juniori!EF60</f>
        <v>0</v>
      </c>
      <c r="EG265" s="106">
        <f>Juniori!EG60</f>
        <v>0</v>
      </c>
      <c r="EH265" s="106">
        <f>Juniori!EH60</f>
        <v>0</v>
      </c>
      <c r="EI265" s="106">
        <f>Juniori!EI60</f>
        <v>0</v>
      </c>
      <c r="EJ265" s="106">
        <f>Juniori!EJ60</f>
        <v>0</v>
      </c>
      <c r="EK265" s="106">
        <f>Juniori!EK60</f>
        <v>0</v>
      </c>
      <c r="EL265" s="106">
        <f>Juniori!EL60</f>
        <v>0</v>
      </c>
      <c r="EM265" s="106">
        <f>Juniori!EM60</f>
        <v>0</v>
      </c>
      <c r="EN265" s="106">
        <f>Juniori!EN60</f>
        <v>0</v>
      </c>
      <c r="EO265" s="106">
        <f>Juniori!EO60</f>
        <v>0</v>
      </c>
      <c r="EP265" s="106">
        <f>Juniori!EP60</f>
        <v>0</v>
      </c>
      <c r="EQ265" s="106">
        <f>Juniori!EQ60</f>
        <v>0</v>
      </c>
      <c r="ER265" s="106">
        <f>Juniori!ER60</f>
        <v>0</v>
      </c>
      <c r="ES265" s="106">
        <f>Juniori!ES60</f>
        <v>0</v>
      </c>
      <c r="ET265" s="106">
        <f>Juniori!ET60</f>
        <v>0</v>
      </c>
      <c r="EU265" s="106">
        <f>Juniori!EU60</f>
        <v>0</v>
      </c>
      <c r="EV265" s="106">
        <f>Juniori!EV60</f>
        <v>0</v>
      </c>
      <c r="EW265" s="106">
        <f>Juniori!EW60</f>
        <v>0</v>
      </c>
      <c r="EX265" s="106">
        <f>Juniori!EX60</f>
        <v>0</v>
      </c>
      <c r="EY265" s="106">
        <f>Juniori!EY60</f>
        <v>0</v>
      </c>
      <c r="EZ265" s="106">
        <f>Juniori!EZ60</f>
        <v>0</v>
      </c>
      <c r="FA265" s="106">
        <f>Juniori!FA60</f>
        <v>0</v>
      </c>
      <c r="FB265" s="106">
        <f>Juniori!FB60</f>
        <v>0</v>
      </c>
      <c r="FC265" s="106">
        <f>Juniori!FC60</f>
        <v>0</v>
      </c>
      <c r="FD265" s="106">
        <f>Juniori!FD60</f>
        <v>0</v>
      </c>
      <c r="FE265" s="106">
        <f>Juniori!FE60</f>
        <v>0</v>
      </c>
      <c r="FF265" s="106">
        <f>Juniori!FF60</f>
        <v>0</v>
      </c>
      <c r="FG265" s="106">
        <f>Juniori!FG60</f>
        <v>0</v>
      </c>
      <c r="FH265" s="106">
        <f>Juniori!FH60</f>
        <v>0</v>
      </c>
      <c r="FI265" s="106">
        <f>Juniori!FI60</f>
        <v>0</v>
      </c>
      <c r="FJ265" s="106">
        <f>Juniori!FJ60</f>
        <v>0</v>
      </c>
      <c r="FK265" s="106">
        <f>Juniori!FK60</f>
        <v>0</v>
      </c>
      <c r="FL265" s="106">
        <f>Juniori!FL60</f>
        <v>0</v>
      </c>
      <c r="FM265" s="106">
        <f>Juniori!FM60</f>
        <v>0</v>
      </c>
      <c r="FN265" s="106">
        <f>Juniori!FN60</f>
        <v>0</v>
      </c>
      <c r="FO265" s="106">
        <f>Juniori!FO60</f>
        <v>0</v>
      </c>
      <c r="FP265" s="106">
        <f>Juniori!FP60</f>
        <v>0</v>
      </c>
      <c r="FQ265" s="106">
        <f>Juniori!FQ60</f>
        <v>0</v>
      </c>
      <c r="FR265" s="106">
        <f>Juniori!FR60</f>
        <v>0</v>
      </c>
      <c r="FS265" s="106">
        <f>Juniori!FS60</f>
        <v>0</v>
      </c>
      <c r="FT265" s="106">
        <f>Juniori!FT60</f>
        <v>0</v>
      </c>
      <c r="FU265" s="106">
        <f>Juniori!FU60</f>
        <v>0</v>
      </c>
      <c r="FV265" s="106">
        <f>Juniori!FV60</f>
        <v>0</v>
      </c>
      <c r="FW265" s="106">
        <f>Juniori!FW60</f>
        <v>0</v>
      </c>
      <c r="FX265" s="106">
        <f>Juniori!FX60</f>
        <v>0</v>
      </c>
      <c r="FY265" s="106">
        <f>Juniori!FY60</f>
        <v>0</v>
      </c>
      <c r="FZ265" s="106">
        <f>Juniori!FZ60</f>
        <v>0</v>
      </c>
      <c r="GA265" s="106">
        <f>Juniori!GA60</f>
        <v>0</v>
      </c>
      <c r="GB265" s="106">
        <f>Juniori!GB60</f>
        <v>0</v>
      </c>
      <c r="GC265" s="106">
        <f>Juniori!GC60</f>
        <v>0</v>
      </c>
      <c r="GD265" s="106">
        <f>Juniori!GD60</f>
        <v>0</v>
      </c>
      <c r="GE265" s="106">
        <f>Juniori!GE60</f>
        <v>0</v>
      </c>
      <c r="GF265" s="106">
        <f>Juniori!GF60</f>
        <v>0</v>
      </c>
      <c r="GG265" s="106">
        <f>Juniori!GG60</f>
        <v>0</v>
      </c>
      <c r="GH265" s="106">
        <f>Juniori!GH60</f>
        <v>0</v>
      </c>
      <c r="GI265" s="106">
        <f>Juniori!GI60</f>
        <v>0</v>
      </c>
      <c r="GJ265" s="106">
        <f>Juniori!GJ60</f>
        <v>0</v>
      </c>
      <c r="GK265" s="106">
        <f>Juniori!GK60</f>
        <v>0</v>
      </c>
      <c r="GL265" s="106">
        <f>Juniori!GL60</f>
        <v>0</v>
      </c>
      <c r="GM265" s="106">
        <f>Juniori!GM60</f>
        <v>0</v>
      </c>
      <c r="GN265" s="106">
        <f>Juniori!GN60</f>
        <v>0</v>
      </c>
      <c r="GO265" s="106">
        <f>Juniori!GO60</f>
        <v>0</v>
      </c>
      <c r="GP265" s="106">
        <f>Juniori!GP60</f>
        <v>0</v>
      </c>
      <c r="GQ265" s="106">
        <f>Juniori!GQ60</f>
        <v>0</v>
      </c>
      <c r="GR265" s="106">
        <f>Juniori!GR60</f>
        <v>0</v>
      </c>
      <c r="GS265" s="106">
        <f>Juniori!GS60</f>
        <v>0</v>
      </c>
      <c r="GT265" s="106">
        <f>Juniori!GT60</f>
        <v>0</v>
      </c>
      <c r="GU265" s="106">
        <f>Juniori!GU60</f>
        <v>0</v>
      </c>
      <c r="GV265" s="106">
        <f>Juniori!GV60</f>
        <v>0</v>
      </c>
      <c r="GW265" s="106">
        <f>Juniori!GW60</f>
        <v>0</v>
      </c>
      <c r="GX265" s="106">
        <f>Juniori!GX60</f>
        <v>0</v>
      </c>
      <c r="GY265" s="106">
        <f>Juniori!GY60</f>
        <v>0</v>
      </c>
      <c r="GZ265" s="106">
        <f>Juniori!GZ60</f>
        <v>0</v>
      </c>
      <c r="HA265" s="106">
        <f>Juniori!HA60</f>
        <v>0</v>
      </c>
      <c r="HB265" s="106">
        <f>Juniori!HB60</f>
        <v>0</v>
      </c>
      <c r="HC265" s="106">
        <f>Juniori!HC60</f>
        <v>0</v>
      </c>
      <c r="HD265" s="106">
        <f>Juniori!HD60</f>
        <v>0</v>
      </c>
      <c r="HE265" s="106">
        <f>Juniori!HE60</f>
        <v>0</v>
      </c>
      <c r="HF265" s="106">
        <f>Juniori!HF60</f>
        <v>0</v>
      </c>
      <c r="HG265" s="106">
        <f>Juniori!HG60</f>
        <v>0</v>
      </c>
      <c r="HH265" s="106">
        <f>Juniori!HH60</f>
        <v>0</v>
      </c>
      <c r="HI265" s="106">
        <f>Juniori!HI60</f>
        <v>0</v>
      </c>
      <c r="HJ265" s="106">
        <f>Juniori!HJ60</f>
        <v>0</v>
      </c>
      <c r="HK265" s="106">
        <f>Juniori!HK60</f>
        <v>0</v>
      </c>
      <c r="HL265" s="106">
        <f>Juniori!HL60</f>
        <v>0</v>
      </c>
      <c r="HM265" s="106">
        <f>Juniori!HM60</f>
        <v>0</v>
      </c>
      <c r="HN265" s="106">
        <f>Juniori!HN60</f>
        <v>0</v>
      </c>
      <c r="HO265" s="106">
        <f>Juniori!HO60</f>
        <v>0</v>
      </c>
      <c r="HP265" s="106">
        <f>Juniori!HP60</f>
        <v>0</v>
      </c>
      <c r="HQ265" s="106">
        <f>Juniori!HQ60</f>
        <v>0</v>
      </c>
      <c r="HR265" s="106">
        <f>Juniori!HR60</f>
        <v>0</v>
      </c>
      <c r="HS265" s="106">
        <f>Juniori!HS60</f>
        <v>0</v>
      </c>
      <c r="HT265" s="106">
        <f>Juniori!HT60</f>
        <v>0</v>
      </c>
      <c r="HU265" s="106">
        <f>Juniori!HU60</f>
        <v>0</v>
      </c>
      <c r="HV265" s="106">
        <f>Juniori!HV60</f>
        <v>0</v>
      </c>
      <c r="HW265" s="106">
        <f>Juniori!HW60</f>
        <v>0</v>
      </c>
      <c r="HX265" s="106">
        <f>Juniori!HX60</f>
        <v>0</v>
      </c>
      <c r="HY265" s="106">
        <f>Juniori!HY60</f>
        <v>0</v>
      </c>
      <c r="HZ265" s="106">
        <f>Juniori!HZ60</f>
        <v>0</v>
      </c>
      <c r="IA265" s="106">
        <f>Juniori!IA60</f>
        <v>0</v>
      </c>
      <c r="IB265" s="106">
        <f>Juniori!IB60</f>
        <v>0</v>
      </c>
      <c r="IC265" s="106">
        <f>Juniori!IC60</f>
        <v>0</v>
      </c>
      <c r="ID265" s="106">
        <f>Juniori!ID60</f>
        <v>0</v>
      </c>
      <c r="IE265" s="106">
        <f>Juniori!IE60</f>
        <v>0</v>
      </c>
      <c r="IF265" s="106">
        <f>Juniori!IF60</f>
        <v>0</v>
      </c>
      <c r="IG265" s="106">
        <f>Juniori!IG60</f>
        <v>0</v>
      </c>
      <c r="IH265" s="106">
        <f>Juniori!IH60</f>
        <v>0</v>
      </c>
      <c r="II265" s="106">
        <f>Juniori!II60</f>
        <v>0</v>
      </c>
      <c r="IJ265" s="106">
        <f>Juniori!IJ60</f>
        <v>0</v>
      </c>
      <c r="IK265" s="106">
        <f>Juniori!IK60</f>
        <v>0</v>
      </c>
      <c r="IL265" s="106">
        <f>Juniori!IL60</f>
        <v>0</v>
      </c>
      <c r="IM265" s="106">
        <f>Juniori!IM60</f>
        <v>0</v>
      </c>
      <c r="IN265" s="106">
        <f>Juniori!IN60</f>
        <v>0</v>
      </c>
      <c r="IO265" s="106">
        <f>Juniori!IO60</f>
        <v>0</v>
      </c>
      <c r="IP265" s="106">
        <f>Juniori!IP60</f>
        <v>0</v>
      </c>
      <c r="IQ265" s="106">
        <f>Juniori!IQ60</f>
        <v>0</v>
      </c>
      <c r="IR265" s="106">
        <f>Juniori!IR60</f>
        <v>0</v>
      </c>
      <c r="IS265" s="106">
        <f>Juniori!IS60</f>
        <v>0</v>
      </c>
      <c r="IT265" s="106">
        <f>Juniori!IT60</f>
        <v>0</v>
      </c>
      <c r="IU265" s="106">
        <f>Juniori!IU60</f>
        <v>0</v>
      </c>
      <c r="IV265" s="106">
        <f>Juniori!IV60</f>
        <v>0</v>
      </c>
      <c r="IW265" s="106">
        <f>Juniori!IW60</f>
        <v>0</v>
      </c>
      <c r="IX265" s="106">
        <f>Juniori!IX60</f>
        <v>0</v>
      </c>
      <c r="IY265" s="106">
        <f>Juniori!IY60</f>
        <v>0</v>
      </c>
      <c r="IZ265" s="106">
        <f>Juniori!IZ60</f>
        <v>0</v>
      </c>
      <c r="JA265" s="106">
        <f>Juniori!JA60</f>
        <v>0</v>
      </c>
      <c r="JB265" s="106">
        <f>Juniori!JB60</f>
        <v>0</v>
      </c>
      <c r="JC265" s="106">
        <f>Juniori!JC60</f>
        <v>0</v>
      </c>
      <c r="JD265" s="106">
        <f>Juniori!JD60</f>
        <v>0</v>
      </c>
      <c r="JE265" s="106">
        <f>Juniori!JE60</f>
        <v>0</v>
      </c>
      <c r="JF265" s="106">
        <f>Juniori!JF60</f>
        <v>0</v>
      </c>
      <c r="JG265" s="106">
        <f>Juniori!JG60</f>
        <v>0</v>
      </c>
      <c r="JH265" s="106">
        <f>Juniori!JH60</f>
        <v>0</v>
      </c>
      <c r="JI265" s="106">
        <f>Juniori!JI60</f>
        <v>0</v>
      </c>
      <c r="JJ265" s="106">
        <f>Juniori!JJ60</f>
        <v>0</v>
      </c>
      <c r="JK265" s="106">
        <f>Juniori!JK60</f>
        <v>0</v>
      </c>
      <c r="JL265" s="106">
        <f>Juniori!JL60</f>
        <v>0</v>
      </c>
      <c r="JM265" s="106">
        <f>Juniori!JM60</f>
        <v>0</v>
      </c>
      <c r="JN265" s="106">
        <f>Juniori!JN60</f>
        <v>0</v>
      </c>
      <c r="JO265" s="106">
        <f>Juniori!JO60</f>
        <v>0</v>
      </c>
      <c r="JP265" s="106">
        <f>Juniori!JP60</f>
        <v>0</v>
      </c>
      <c r="JQ265" s="106">
        <f>Juniori!JQ60</f>
        <v>0</v>
      </c>
      <c r="JR265" s="106">
        <f>Juniori!JR60</f>
        <v>0</v>
      </c>
      <c r="JS265" s="106">
        <f>Juniori!JS60</f>
        <v>0</v>
      </c>
      <c r="JT265" s="106">
        <f>Juniori!JT60</f>
        <v>0</v>
      </c>
      <c r="JU265" s="106">
        <f>Juniori!JU60</f>
        <v>0</v>
      </c>
      <c r="JV265" s="106">
        <f>Juniori!JV60</f>
        <v>0</v>
      </c>
      <c r="JW265" s="106">
        <f>Juniori!JW60</f>
        <v>0</v>
      </c>
      <c r="JX265" s="106">
        <f>Juniori!JX60</f>
        <v>0</v>
      </c>
      <c r="JY265" s="106">
        <f>Juniori!JY60</f>
        <v>0</v>
      </c>
      <c r="JZ265" s="106">
        <f>Juniori!JZ60</f>
        <v>0</v>
      </c>
      <c r="KA265" s="106">
        <f>Juniori!KA60</f>
        <v>0</v>
      </c>
      <c r="KB265" s="106">
        <f>Juniori!KB60</f>
        <v>0</v>
      </c>
      <c r="KC265" s="106">
        <f>Juniori!KC60</f>
        <v>0</v>
      </c>
      <c r="KD265" s="106">
        <f>Juniori!KD60</f>
        <v>0</v>
      </c>
      <c r="KE265" s="106">
        <f>Juniori!KE60</f>
        <v>0</v>
      </c>
      <c r="KF265" s="106">
        <f>Juniori!KF60</f>
        <v>0</v>
      </c>
      <c r="KG265" s="106">
        <f>Juniori!KG60</f>
        <v>0</v>
      </c>
      <c r="KH265" s="106">
        <f>Juniori!KH60</f>
        <v>0</v>
      </c>
      <c r="KI265" s="106">
        <f>Juniori!KI60</f>
        <v>0</v>
      </c>
      <c r="KJ265" s="106">
        <f>Juniori!KJ60</f>
        <v>0</v>
      </c>
      <c r="KK265" s="106">
        <f>Juniori!KK60</f>
        <v>0</v>
      </c>
      <c r="KL265" s="106">
        <f>Juniori!KL60</f>
        <v>0</v>
      </c>
      <c r="KM265" s="106">
        <f>Juniori!KM60</f>
        <v>0</v>
      </c>
      <c r="KN265" s="106">
        <f>Juniori!KN60</f>
        <v>0</v>
      </c>
      <c r="KO265" s="106">
        <f>Juniori!KO60</f>
        <v>0</v>
      </c>
      <c r="KP265" s="106">
        <f>Juniori!KP60</f>
        <v>0</v>
      </c>
      <c r="KQ265" s="106">
        <f>Juniori!KQ60</f>
        <v>0</v>
      </c>
      <c r="KR265" s="106">
        <f>Juniori!KR60</f>
        <v>0</v>
      </c>
      <c r="KS265" s="106">
        <f>Juniori!KS60</f>
        <v>0</v>
      </c>
      <c r="KT265" s="106">
        <f>Juniori!KT60</f>
        <v>0</v>
      </c>
      <c r="KU265" s="106">
        <f>Juniori!KU60</f>
        <v>0</v>
      </c>
      <c r="KV265" s="106">
        <f>Juniori!KV60</f>
        <v>0</v>
      </c>
      <c r="KW265" s="106">
        <f>Juniori!KW60</f>
        <v>0</v>
      </c>
      <c r="KX265" s="106">
        <f>Juniori!KX60</f>
        <v>0</v>
      </c>
      <c r="KY265" s="106">
        <f>Juniori!KY60</f>
        <v>0</v>
      </c>
      <c r="KZ265" s="106">
        <f>Juniori!KZ60</f>
        <v>0</v>
      </c>
      <c r="LA265" s="106">
        <f>Juniori!LA60</f>
        <v>0</v>
      </c>
      <c r="LB265" s="106">
        <f>Juniori!LB60</f>
        <v>0</v>
      </c>
      <c r="LC265" s="106">
        <f>Juniori!LC60</f>
        <v>0</v>
      </c>
      <c r="LD265" s="106">
        <f>Juniori!LD60</f>
        <v>0</v>
      </c>
      <c r="LE265" s="106">
        <f>Juniori!LE60</f>
        <v>0</v>
      </c>
      <c r="LF265" s="106">
        <f>Juniori!LF60</f>
        <v>0</v>
      </c>
      <c r="LG265" s="106">
        <f>Juniori!LG60</f>
        <v>0</v>
      </c>
      <c r="LH265" s="106">
        <f>Juniori!LH60</f>
        <v>0</v>
      </c>
      <c r="LI265" s="106">
        <f>Juniori!LI60</f>
        <v>0</v>
      </c>
      <c r="LJ265" s="106">
        <f>Juniori!LJ60</f>
        <v>0</v>
      </c>
      <c r="LK265" s="106">
        <f>Juniori!LK60</f>
        <v>0</v>
      </c>
      <c r="LL265" s="106">
        <f>Juniori!LL60</f>
        <v>0</v>
      </c>
      <c r="LM265" s="106">
        <f>Juniori!LM60</f>
        <v>0</v>
      </c>
      <c r="LN265" s="106">
        <f>Juniori!LN60</f>
        <v>0</v>
      </c>
      <c r="LO265" s="106" t="str">
        <f>Juniori!LO60</f>
        <v>o</v>
      </c>
      <c r="LP265" s="106" t="str">
        <f>Juniori!LP60</f>
        <v>o</v>
      </c>
      <c r="LQ265" s="106">
        <f>Juniori!LQ60</f>
        <v>0</v>
      </c>
      <c r="LR265" s="106">
        <f>Juniori!LR60</f>
        <v>0</v>
      </c>
      <c r="LS265" s="106">
        <f>Juniori!LS60</f>
        <v>0</v>
      </c>
      <c r="LT265" s="106">
        <f>Juniori!LT60</f>
        <v>0</v>
      </c>
      <c r="LU265" s="106">
        <f>Juniori!LU60</f>
        <v>0</v>
      </c>
      <c r="LV265" s="106">
        <f>Juniori!LV60</f>
        <v>0</v>
      </c>
      <c r="LW265" s="106">
        <f>Juniori!LW60</f>
        <v>0</v>
      </c>
      <c r="LX265" s="106">
        <f>Juniori!LX60</f>
        <v>0</v>
      </c>
      <c r="LY265" s="106">
        <f>Juniori!LY60</f>
        <v>0</v>
      </c>
      <c r="LZ265" s="106">
        <f>Juniori!LZ60</f>
        <v>0</v>
      </c>
      <c r="MA265" s="106">
        <f>Juniori!MA60</f>
        <v>0</v>
      </c>
      <c r="MB265" s="106">
        <f>Juniori!MB60</f>
        <v>0</v>
      </c>
      <c r="MC265" s="106">
        <f>Juniori!MC60</f>
        <v>0</v>
      </c>
      <c r="MD265" s="106">
        <f>Juniori!MD60</f>
        <v>0</v>
      </c>
      <c r="ME265" s="106">
        <f>Juniori!ME60</f>
        <v>0</v>
      </c>
      <c r="MF265" s="106">
        <f>Juniori!MF60</f>
        <v>0</v>
      </c>
      <c r="MG265" s="106">
        <f>Juniori!MG60</f>
        <v>0</v>
      </c>
      <c r="MH265" s="106">
        <f>Juniori!MH60</f>
        <v>0</v>
      </c>
      <c r="MI265" s="106">
        <f>Juniori!MI60</f>
        <v>0</v>
      </c>
      <c r="MJ265" s="106">
        <f>Juniori!MJ60</f>
        <v>0</v>
      </c>
      <c r="MK265" s="106">
        <f>Juniori!MK60</f>
        <v>0</v>
      </c>
      <c r="ML265" s="106">
        <f>Juniori!ML60</f>
        <v>0</v>
      </c>
      <c r="MM265" s="106">
        <f>Juniori!MM60</f>
        <v>0</v>
      </c>
      <c r="MN265" s="106">
        <f>Juniori!MN60</f>
        <v>0</v>
      </c>
      <c r="MO265" s="106">
        <f>Juniori!MO60</f>
        <v>0</v>
      </c>
      <c r="MP265" s="106">
        <f>Juniori!MP60</f>
        <v>0</v>
      </c>
      <c r="MQ265" s="106">
        <f>Juniori!MQ60</f>
        <v>0</v>
      </c>
      <c r="MR265" s="106">
        <f>Juniori!MR60</f>
        <v>0</v>
      </c>
      <c r="MS265" s="106">
        <f>Juniori!MS60</f>
        <v>0</v>
      </c>
      <c r="MT265" s="106">
        <f>Juniori!MT60</f>
        <v>0</v>
      </c>
      <c r="MU265" s="106">
        <f>Juniori!MU60</f>
        <v>0</v>
      </c>
      <c r="MV265" s="106">
        <f>Juniori!MV60</f>
        <v>0</v>
      </c>
      <c r="MW265" s="106">
        <f>Juniori!MW60</f>
        <v>0</v>
      </c>
      <c r="MX265" s="106">
        <f>Juniori!MX60</f>
        <v>0</v>
      </c>
      <c r="MY265" s="106">
        <f>Juniori!MY60</f>
        <v>0</v>
      </c>
      <c r="MZ265" s="106">
        <f>Juniori!MZ60</f>
        <v>0</v>
      </c>
      <c r="NA265" s="106">
        <f>Juniori!NA60</f>
        <v>0</v>
      </c>
      <c r="NB265" s="106">
        <f>Juniori!NB60</f>
        <v>0</v>
      </c>
      <c r="NC265" s="106">
        <f>Juniori!NC60</f>
        <v>0</v>
      </c>
      <c r="ND265" s="106">
        <f>Juniori!ND60</f>
        <v>0</v>
      </c>
      <c r="NE265" s="106">
        <f>Juniori!NE60</f>
        <v>0</v>
      </c>
      <c r="NF265" s="106">
        <f>Juniori!NF60</f>
        <v>0</v>
      </c>
      <c r="NG265" s="106">
        <f>Juniori!NG60</f>
        <v>0</v>
      </c>
      <c r="NH265" s="106">
        <f>Juniori!NH60</f>
        <v>0</v>
      </c>
      <c r="NI265" s="106">
        <f>Juniori!NI60</f>
        <v>0</v>
      </c>
      <c r="NJ265" s="106">
        <f>Juniori!NJ60</f>
        <v>0</v>
      </c>
      <c r="NK265" s="106">
        <f>Juniori!NK60</f>
        <v>0</v>
      </c>
      <c r="NL265" s="106">
        <f>Juniori!NL60</f>
        <v>0</v>
      </c>
      <c r="NM265" s="106">
        <f>Juniori!NM60</f>
        <v>0</v>
      </c>
      <c r="NN265" s="106">
        <f>Juniori!NN60</f>
        <v>0</v>
      </c>
      <c r="NO265" s="106">
        <f>Juniori!NO60</f>
        <v>0</v>
      </c>
      <c r="NP265" s="106">
        <f>Juniori!NP60</f>
        <v>0</v>
      </c>
      <c r="NQ265" s="106">
        <f>Juniori!NQ60</f>
        <v>0</v>
      </c>
      <c r="NR265" s="106">
        <f>Juniori!NR60</f>
        <v>0</v>
      </c>
      <c r="NS265" s="106">
        <f>Juniori!NS60</f>
        <v>0</v>
      </c>
      <c r="NT265" s="106">
        <f>Juniori!NT60</f>
        <v>0</v>
      </c>
      <c r="NU265" s="106">
        <f>Juniori!NU60</f>
        <v>0</v>
      </c>
      <c r="NV265" s="106">
        <f>Juniori!NV60</f>
        <v>0</v>
      </c>
      <c r="NW265" s="106">
        <f>Juniori!NW60</f>
        <v>0</v>
      </c>
      <c r="NX265" s="106">
        <f>Juniori!NX60</f>
        <v>0</v>
      </c>
      <c r="NY265" s="106">
        <f>Juniori!NY60</f>
        <v>0</v>
      </c>
      <c r="NZ265" s="106">
        <f>Juniori!NZ60</f>
        <v>0</v>
      </c>
      <c r="OA265" s="106">
        <f>Juniori!OA60</f>
        <v>0</v>
      </c>
      <c r="OB265" s="106">
        <f>Juniori!OB60</f>
        <v>0</v>
      </c>
      <c r="OC265" s="106">
        <f>Juniori!OC60</f>
        <v>0</v>
      </c>
      <c r="OD265" s="106">
        <f>Juniori!OD60</f>
        <v>0</v>
      </c>
      <c r="OE265" s="106">
        <f>Juniori!OE60</f>
        <v>0</v>
      </c>
      <c r="OF265" s="106">
        <f>Juniori!OF60</f>
        <v>0</v>
      </c>
      <c r="OG265" s="106">
        <f>Juniori!OG60</f>
        <v>0</v>
      </c>
      <c r="OH265" s="106">
        <f>Juniori!OH60</f>
        <v>0</v>
      </c>
      <c r="OI265" s="106">
        <f>Juniori!OI60</f>
        <v>0</v>
      </c>
      <c r="OJ265" s="106">
        <f>Juniori!OJ60</f>
        <v>0</v>
      </c>
      <c r="OK265" s="106">
        <f>Juniori!OK60</f>
        <v>0</v>
      </c>
      <c r="OL265" s="106">
        <f>Juniori!OL60</f>
        <v>0</v>
      </c>
      <c r="OM265" s="106">
        <f>Juniori!OM60</f>
        <v>0</v>
      </c>
      <c r="ON265" s="106">
        <f>Juniori!ON60</f>
        <v>0</v>
      </c>
      <c r="OO265" s="106">
        <f>Juniori!OO60</f>
        <v>0</v>
      </c>
      <c r="OP265" s="106">
        <f>Juniori!OP60</f>
        <v>0</v>
      </c>
      <c r="OQ265" s="106">
        <f>Juniori!OQ60</f>
        <v>0</v>
      </c>
      <c r="OR265" s="106">
        <f>Juniori!OR60</f>
        <v>0</v>
      </c>
      <c r="OS265" s="106">
        <f>Juniori!OS60</f>
        <v>0</v>
      </c>
      <c r="OT265" s="106">
        <f>Juniori!OT60</f>
        <v>0</v>
      </c>
      <c r="OU265" s="106">
        <f>Juniori!OU60</f>
        <v>0</v>
      </c>
      <c r="OV265" s="106">
        <f>Juniori!OV60</f>
        <v>0</v>
      </c>
      <c r="OW265" s="106">
        <f>Juniori!OW60</f>
        <v>0</v>
      </c>
      <c r="OX265" s="106">
        <f>Juniori!OX60</f>
        <v>0</v>
      </c>
      <c r="OY265" s="106">
        <f>Juniori!OY60</f>
        <v>0</v>
      </c>
      <c r="OZ265" s="106">
        <f>Juniori!OZ60</f>
        <v>0</v>
      </c>
      <c r="PA265" s="106">
        <f>Juniori!PA60</f>
        <v>0</v>
      </c>
      <c r="PB265" s="106">
        <f>Juniori!PB60</f>
        <v>0</v>
      </c>
      <c r="PC265" s="106">
        <f>Juniori!PC60</f>
        <v>0</v>
      </c>
      <c r="PD265" s="106">
        <f>Juniori!PD60</f>
        <v>0</v>
      </c>
      <c r="PE265" s="106">
        <f>Juniori!PE60</f>
        <v>0</v>
      </c>
      <c r="PF265" s="106">
        <f>Juniori!PF60</f>
        <v>0</v>
      </c>
      <c r="PG265" s="106">
        <f>Juniori!PG60</f>
        <v>0</v>
      </c>
      <c r="PH265" s="106">
        <f>Juniori!PH60</f>
        <v>0</v>
      </c>
      <c r="PI265" s="106">
        <f>Juniori!PI60</f>
        <v>0</v>
      </c>
      <c r="PJ265" s="106">
        <f>Juniori!PJ60</f>
        <v>0</v>
      </c>
      <c r="PK265" s="106">
        <f>Juniori!PK60</f>
        <v>0</v>
      </c>
      <c r="PL265" s="106">
        <f>Juniori!PL60</f>
        <v>0</v>
      </c>
      <c r="PM265" s="106">
        <f>Juniori!PM60</f>
        <v>0</v>
      </c>
      <c r="PN265" s="106">
        <f>Juniori!PN60</f>
        <v>0</v>
      </c>
      <c r="PO265" s="106">
        <f>Juniori!PO60</f>
        <v>0</v>
      </c>
      <c r="PP265" s="106">
        <f>Juniori!PP60</f>
        <v>0</v>
      </c>
      <c r="PQ265" s="106">
        <f>Juniori!PQ60</f>
        <v>0</v>
      </c>
      <c r="PR265" s="106">
        <f>Juniori!PR60</f>
        <v>0</v>
      </c>
      <c r="PS265" s="106">
        <f>Juniori!PS60</f>
        <v>0</v>
      </c>
      <c r="PT265" s="106">
        <f>Juniori!PT60</f>
        <v>0</v>
      </c>
      <c r="PU265" s="106">
        <f>Juniori!PU60</f>
        <v>0</v>
      </c>
      <c r="PV265" s="106">
        <f>Juniori!PV60</f>
        <v>0</v>
      </c>
      <c r="PW265" s="106">
        <f>Juniori!PW60</f>
        <v>0</v>
      </c>
      <c r="PX265" s="106">
        <f>Juniori!PX60</f>
        <v>0</v>
      </c>
      <c r="PY265" s="106">
        <f>Juniori!PY60</f>
        <v>0</v>
      </c>
      <c r="PZ265" s="106">
        <f>Juniori!PZ60</f>
        <v>0</v>
      </c>
      <c r="QA265" s="106">
        <f>Juniori!QA60</f>
        <v>0</v>
      </c>
      <c r="QB265" s="106">
        <f>Juniori!QB60</f>
        <v>0</v>
      </c>
      <c r="QC265" s="106">
        <f>Juniori!QC60</f>
        <v>0</v>
      </c>
      <c r="QD265" s="106">
        <f>Juniori!QD60</f>
        <v>0</v>
      </c>
      <c r="QE265" s="106">
        <f>Juniori!QE60</f>
        <v>0</v>
      </c>
      <c r="QF265" s="106">
        <f>Juniori!QF60</f>
        <v>0</v>
      </c>
      <c r="QG265" s="106">
        <f>Juniori!QG60</f>
        <v>0</v>
      </c>
      <c r="QH265" s="106">
        <f>Juniori!QH60</f>
        <v>0</v>
      </c>
      <c r="QI265" s="106">
        <f>Juniori!QI60</f>
        <v>0</v>
      </c>
      <c r="QJ265" s="106">
        <f>Juniori!QJ60</f>
        <v>0</v>
      </c>
      <c r="QK265" s="106">
        <f>Juniori!QK60</f>
        <v>0</v>
      </c>
      <c r="QL265" s="106">
        <f>Juniori!QL60</f>
        <v>0</v>
      </c>
      <c r="QM265" s="106">
        <f>Juniori!QM60</f>
        <v>0</v>
      </c>
      <c r="QN265" s="106">
        <f>Juniori!QN60</f>
        <v>0</v>
      </c>
      <c r="QO265" s="106">
        <f>Juniori!QO60</f>
        <v>0</v>
      </c>
      <c r="QP265" s="106">
        <f>Juniori!QP60</f>
        <v>0</v>
      </c>
      <c r="QQ265" s="106">
        <f>Juniori!QQ60</f>
        <v>0</v>
      </c>
      <c r="QR265" s="106">
        <f>Juniori!QR60</f>
        <v>0</v>
      </c>
      <c r="QS265" s="106">
        <f>Juniori!QS60</f>
        <v>0</v>
      </c>
      <c r="QT265" s="106">
        <f>Juniori!QT60</f>
        <v>0</v>
      </c>
      <c r="QU265" s="106">
        <f>Juniori!QU60</f>
        <v>0</v>
      </c>
      <c r="QV265" s="106">
        <f>Juniori!QV60</f>
        <v>0</v>
      </c>
      <c r="QW265" s="106">
        <f>Juniori!QW60</f>
        <v>0</v>
      </c>
      <c r="QX265" s="106">
        <f>Juniori!QX60</f>
        <v>0</v>
      </c>
      <c r="QY265" s="106">
        <f>Juniori!QY60</f>
        <v>0</v>
      </c>
      <c r="QZ265" s="106">
        <f>Juniori!QZ60</f>
        <v>0</v>
      </c>
      <c r="RA265" s="106">
        <f>Juniori!RA60</f>
        <v>0</v>
      </c>
      <c r="RB265" s="106">
        <f>Juniori!RB60</f>
        <v>0</v>
      </c>
      <c r="RC265" s="106">
        <f>Juniori!RC60</f>
        <v>0</v>
      </c>
      <c r="RD265" s="106">
        <f>Juniori!RD60</f>
        <v>0</v>
      </c>
      <c r="RE265" s="106">
        <f>Juniori!RE60</f>
        <v>0</v>
      </c>
      <c r="RF265" s="106">
        <f>Juniori!RF60</f>
        <v>0</v>
      </c>
      <c r="RG265" s="106">
        <f>Juniori!RG60</f>
        <v>0</v>
      </c>
      <c r="RH265" s="106">
        <f>Juniori!RH60</f>
        <v>0</v>
      </c>
      <c r="RI265" s="106">
        <f>Juniori!RI60</f>
        <v>0</v>
      </c>
      <c r="RJ265" s="106">
        <f>Juniori!RJ60</f>
        <v>0</v>
      </c>
      <c r="RK265" s="106">
        <f>Juniori!RK60</f>
        <v>0</v>
      </c>
      <c r="RL265" s="106">
        <f>Juniori!RL60</f>
        <v>0</v>
      </c>
      <c r="RM265" s="106">
        <f>Juniori!RM60</f>
        <v>0</v>
      </c>
      <c r="RN265" s="106">
        <f>Juniori!RN60</f>
        <v>0</v>
      </c>
      <c r="RO265" s="106">
        <f>Juniori!RO60</f>
        <v>0</v>
      </c>
      <c r="RP265" s="106">
        <f>Juniori!RP60</f>
        <v>0</v>
      </c>
      <c r="RQ265" s="106">
        <f>Juniori!RQ60</f>
        <v>0</v>
      </c>
      <c r="RR265" s="106">
        <f>Juniori!RR60</f>
        <v>0</v>
      </c>
      <c r="RS265" s="106">
        <f>Juniori!RS60</f>
        <v>0</v>
      </c>
      <c r="RT265" s="106">
        <f>Juniori!RT60</f>
        <v>0</v>
      </c>
      <c r="RU265" s="106">
        <f>Juniori!RU60</f>
        <v>0</v>
      </c>
      <c r="RV265" s="106">
        <f>Juniori!RV60</f>
        <v>0</v>
      </c>
      <c r="RW265" s="106">
        <f>Juniori!RW60</f>
        <v>0</v>
      </c>
      <c r="RX265" s="106">
        <f>Juniori!RX60</f>
        <v>0</v>
      </c>
      <c r="RY265" s="106">
        <f>Juniori!RY60</f>
        <v>0</v>
      </c>
      <c r="RZ265" s="106">
        <f>Juniori!RZ60</f>
        <v>0</v>
      </c>
      <c r="SA265" s="106">
        <f>Juniori!SA60</f>
        <v>0</v>
      </c>
      <c r="SB265" s="106">
        <f>Juniori!SB60</f>
        <v>0</v>
      </c>
      <c r="SC265" s="106">
        <f>Juniori!SC60</f>
        <v>0</v>
      </c>
      <c r="SD265" s="106">
        <f>Juniori!SD60</f>
        <v>0</v>
      </c>
      <c r="SE265" s="106">
        <f>Juniori!SE60</f>
        <v>0</v>
      </c>
      <c r="SF265" s="106">
        <f>Juniori!SF60</f>
        <v>0</v>
      </c>
      <c r="SG265" s="106">
        <f>Juniori!SG60</f>
        <v>0</v>
      </c>
      <c r="SH265" s="106">
        <f>Juniori!SH60</f>
        <v>0</v>
      </c>
      <c r="SI265" s="106">
        <f>Juniori!SI60</f>
        <v>0</v>
      </c>
      <c r="SJ265" s="106">
        <f>Juniori!SJ60</f>
        <v>0</v>
      </c>
      <c r="SK265" s="106">
        <f>Juniori!SK60</f>
        <v>0</v>
      </c>
      <c r="SL265" s="106">
        <f>Juniori!SL60</f>
        <v>0</v>
      </c>
      <c r="SM265" s="106">
        <f>Juniori!SM60</f>
        <v>0</v>
      </c>
      <c r="SN265" s="106">
        <f>Juniori!SN60</f>
        <v>0</v>
      </c>
      <c r="SO265" s="106">
        <f>Juniori!SO60</f>
        <v>0</v>
      </c>
      <c r="SP265" s="106">
        <f>Juniori!SP60</f>
        <v>0</v>
      </c>
      <c r="SQ265" s="106">
        <f>Juniori!SQ60</f>
        <v>0</v>
      </c>
      <c r="SR265" s="106">
        <f>Juniori!SR60</f>
        <v>0</v>
      </c>
      <c r="SS265" s="106">
        <f>Juniori!SS60</f>
        <v>0</v>
      </c>
      <c r="ST265" s="106">
        <f>Juniori!ST60</f>
        <v>0</v>
      </c>
      <c r="SU265" s="106">
        <f>Juniori!SU60</f>
        <v>0</v>
      </c>
      <c r="SV265" s="106">
        <f>Juniori!SV60</f>
        <v>0</v>
      </c>
      <c r="SW265" s="106">
        <f>Juniori!SW60</f>
        <v>0</v>
      </c>
      <c r="SX265" s="106">
        <f>Juniori!SX60</f>
        <v>0</v>
      </c>
      <c r="SY265" s="106">
        <f>Juniori!SY60</f>
        <v>0</v>
      </c>
      <c r="SZ265" s="106">
        <f>Juniori!SZ60</f>
        <v>0</v>
      </c>
      <c r="TA265" s="106">
        <f>Juniori!TA60</f>
        <v>0</v>
      </c>
      <c r="TB265" s="106">
        <f>Juniori!TB60</f>
        <v>0</v>
      </c>
    </row>
    <row r="266" spans="1:522" s="1" customFormat="1" ht="18" customHeight="1" x14ac:dyDescent="0.25">
      <c r="A266" s="12"/>
      <c r="B266" s="11" t="s">
        <v>429</v>
      </c>
      <c r="C266" s="1">
        <v>12153</v>
      </c>
      <c r="E266" s="4" t="s">
        <v>428</v>
      </c>
      <c r="F266" s="1">
        <v>9450</v>
      </c>
      <c r="G266" s="9" t="s">
        <v>95</v>
      </c>
      <c r="H266" s="4" t="s">
        <v>223</v>
      </c>
      <c r="I266" s="1">
        <f t="shared" si="30"/>
        <v>0</v>
      </c>
      <c r="J266" s="12">
        <f>Tabuľka3[[#This Row],[Stĺpec9]]</f>
        <v>0</v>
      </c>
      <c r="K266" s="106">
        <f>Juniori!K59</f>
        <v>0</v>
      </c>
      <c r="L266" s="106">
        <f>Juniori!L59</f>
        <v>0</v>
      </c>
      <c r="M266" s="106">
        <f>Juniori!M59</f>
        <v>0</v>
      </c>
      <c r="N266" s="106">
        <f>Juniori!N59</f>
        <v>0</v>
      </c>
      <c r="O266" s="106">
        <f>Juniori!O59</f>
        <v>0</v>
      </c>
      <c r="P266" s="106">
        <f>Juniori!P59</f>
        <v>0</v>
      </c>
      <c r="Q266" s="106">
        <f>Juniori!Q59</f>
        <v>0</v>
      </c>
      <c r="R266" s="106">
        <f>Juniori!R59</f>
        <v>0</v>
      </c>
      <c r="S266" s="106">
        <f>Juniori!S59</f>
        <v>0</v>
      </c>
      <c r="T266" s="106">
        <f>Juniori!T59</f>
        <v>0</v>
      </c>
      <c r="U266" s="106">
        <f>Juniori!U59</f>
        <v>0</v>
      </c>
      <c r="V266" s="106">
        <f>Juniori!V59</f>
        <v>0</v>
      </c>
      <c r="W266" s="106">
        <f>Juniori!W59</f>
        <v>0</v>
      </c>
      <c r="X266" s="106">
        <f>Juniori!X59</f>
        <v>0</v>
      </c>
      <c r="Y266" s="106">
        <f>Juniori!Y59</f>
        <v>0</v>
      </c>
      <c r="Z266" s="106">
        <f>Juniori!Z59</f>
        <v>0</v>
      </c>
      <c r="AA266" s="106">
        <f>Juniori!AA59</f>
        <v>0</v>
      </c>
      <c r="AB266" s="106">
        <f>Juniori!AB59</f>
        <v>0</v>
      </c>
      <c r="AC266" s="106">
        <f>Juniori!AC59</f>
        <v>0</v>
      </c>
      <c r="AD266" s="106">
        <f>Juniori!AD59</f>
        <v>0</v>
      </c>
      <c r="AE266" s="106">
        <f>Juniori!AE59</f>
        <v>0</v>
      </c>
      <c r="AF266" s="106">
        <f>Juniori!AF59</f>
        <v>0</v>
      </c>
      <c r="AG266" s="106">
        <f>Juniori!AG59</f>
        <v>0</v>
      </c>
      <c r="AH266" s="106">
        <f>Juniori!AH59</f>
        <v>0</v>
      </c>
      <c r="AI266" s="106">
        <f>Juniori!AI59</f>
        <v>0</v>
      </c>
      <c r="AJ266" s="106">
        <f>Juniori!AJ59</f>
        <v>0</v>
      </c>
      <c r="AK266" s="106">
        <f>Juniori!AK59</f>
        <v>0</v>
      </c>
      <c r="AL266" s="106">
        <f>Juniori!AL59</f>
        <v>0</v>
      </c>
      <c r="AM266" s="106">
        <f>Juniori!AM59</f>
        <v>0</v>
      </c>
      <c r="AN266" s="106">
        <f>Juniori!AN59</f>
        <v>0</v>
      </c>
      <c r="AO266" s="106">
        <f>Juniori!AO59</f>
        <v>0</v>
      </c>
      <c r="AP266" s="106">
        <f>Juniori!AP59</f>
        <v>0</v>
      </c>
      <c r="AQ266" s="106">
        <f>Juniori!AQ59</f>
        <v>0</v>
      </c>
      <c r="AR266" s="106">
        <f>Juniori!AR59</f>
        <v>0</v>
      </c>
      <c r="AS266" s="106">
        <f>Juniori!AS59</f>
        <v>0</v>
      </c>
      <c r="AT266" s="106">
        <f>Juniori!AT59</f>
        <v>0</v>
      </c>
      <c r="AU266" s="106">
        <f>Juniori!AU59</f>
        <v>0</v>
      </c>
      <c r="AV266" s="106">
        <f>Juniori!AV59</f>
        <v>0</v>
      </c>
      <c r="AW266" s="106">
        <f>Juniori!AW59</f>
        <v>0</v>
      </c>
      <c r="AX266" s="106">
        <f>Juniori!AX59</f>
        <v>0</v>
      </c>
      <c r="AY266" s="106">
        <f>Juniori!AY59</f>
        <v>0</v>
      </c>
      <c r="AZ266" s="106">
        <f>Juniori!AZ59</f>
        <v>0</v>
      </c>
      <c r="BA266" s="106">
        <f>Juniori!BA59</f>
        <v>0</v>
      </c>
      <c r="BB266" s="106">
        <f>Juniori!BB59</f>
        <v>0</v>
      </c>
      <c r="BC266" s="106">
        <f>Juniori!BC59</f>
        <v>0</v>
      </c>
      <c r="BD266" s="106">
        <f>Juniori!BD59</f>
        <v>0</v>
      </c>
      <c r="BE266" s="106">
        <f>Juniori!BE59</f>
        <v>0</v>
      </c>
      <c r="BF266" s="106">
        <f>Juniori!BF59</f>
        <v>0</v>
      </c>
      <c r="BG266" s="106">
        <f>Juniori!BG59</f>
        <v>0</v>
      </c>
      <c r="BH266" s="106">
        <f>Juniori!BH59</f>
        <v>0</v>
      </c>
      <c r="BI266" s="106">
        <f>Juniori!BI59</f>
        <v>0</v>
      </c>
      <c r="BJ266" s="106">
        <f>Juniori!BJ59</f>
        <v>0</v>
      </c>
      <c r="BK266" s="106">
        <f>Juniori!BK59</f>
        <v>0</v>
      </c>
      <c r="BL266" s="106">
        <f>Juniori!BL59</f>
        <v>0</v>
      </c>
      <c r="BM266" s="106">
        <f>Juniori!BM59</f>
        <v>0</v>
      </c>
      <c r="BN266" s="106">
        <f>Juniori!BN59</f>
        <v>0</v>
      </c>
      <c r="BO266" s="106">
        <f>Juniori!BO59</f>
        <v>0</v>
      </c>
      <c r="BP266" s="106">
        <f>Juniori!BP59</f>
        <v>0</v>
      </c>
      <c r="BQ266" s="106">
        <f>Juniori!BQ59</f>
        <v>0</v>
      </c>
      <c r="BR266" s="106">
        <f>Juniori!BR59</f>
        <v>0</v>
      </c>
      <c r="BS266" s="106">
        <f>Juniori!BS59</f>
        <v>0</v>
      </c>
      <c r="BT266" s="106">
        <f>Juniori!BT59</f>
        <v>0</v>
      </c>
      <c r="BU266" s="106">
        <f>Juniori!BU59</f>
        <v>0</v>
      </c>
      <c r="BV266" s="106">
        <f>Juniori!BV59</f>
        <v>0</v>
      </c>
      <c r="BW266" s="106">
        <f>Juniori!BW59</f>
        <v>0</v>
      </c>
      <c r="BX266" s="106">
        <f>Juniori!BX59</f>
        <v>0</v>
      </c>
      <c r="BY266" s="106">
        <f>Juniori!BY59</f>
        <v>0</v>
      </c>
      <c r="BZ266" s="106">
        <f>Juniori!BZ59</f>
        <v>0</v>
      </c>
      <c r="CA266" s="106">
        <f>Juniori!CA59</f>
        <v>0</v>
      </c>
      <c r="CB266" s="106">
        <f>Juniori!CB59</f>
        <v>0</v>
      </c>
      <c r="CC266" s="106">
        <f>Juniori!CC59</f>
        <v>0</v>
      </c>
      <c r="CD266" s="106">
        <f>Juniori!CD59</f>
        <v>0</v>
      </c>
      <c r="CE266" s="106">
        <f>Juniori!CE59</f>
        <v>0</v>
      </c>
      <c r="CF266" s="106">
        <f>Juniori!CF59</f>
        <v>0</v>
      </c>
      <c r="CG266" s="106">
        <f>Juniori!CG59</f>
        <v>0</v>
      </c>
      <c r="CH266" s="106">
        <f>Juniori!CH59</f>
        <v>0</v>
      </c>
      <c r="CI266" s="106">
        <f>Juniori!CI59</f>
        <v>0</v>
      </c>
      <c r="CJ266" s="106">
        <f>Juniori!CJ59</f>
        <v>0</v>
      </c>
      <c r="CK266" s="106">
        <f>Juniori!CK59</f>
        <v>0</v>
      </c>
      <c r="CL266" s="106">
        <f>Juniori!CL59</f>
        <v>0</v>
      </c>
      <c r="CM266" s="106">
        <f>Juniori!CM59</f>
        <v>0</v>
      </c>
      <c r="CN266" s="106">
        <f>Juniori!CN59</f>
        <v>0</v>
      </c>
      <c r="CO266" s="106">
        <f>Juniori!CO59</f>
        <v>0</v>
      </c>
      <c r="CP266" s="106">
        <f>Juniori!CP59</f>
        <v>0</v>
      </c>
      <c r="CQ266" s="106">
        <f>Juniori!CQ59</f>
        <v>0</v>
      </c>
      <c r="CR266" s="106">
        <f>Juniori!CR59</f>
        <v>0</v>
      </c>
      <c r="CS266" s="106">
        <f>Juniori!CS59</f>
        <v>0</v>
      </c>
      <c r="CT266" s="106">
        <f>Juniori!CT59</f>
        <v>0</v>
      </c>
      <c r="CU266" s="106">
        <f>Juniori!CU59</f>
        <v>0</v>
      </c>
      <c r="CV266" s="106">
        <f>Juniori!CV59</f>
        <v>0</v>
      </c>
      <c r="CW266" s="106">
        <f>Juniori!CW59</f>
        <v>0</v>
      </c>
      <c r="CX266" s="106">
        <f>Juniori!CX59</f>
        <v>0</v>
      </c>
      <c r="CY266" s="106">
        <f>Juniori!CY59</f>
        <v>0</v>
      </c>
      <c r="CZ266" s="106">
        <f>Juniori!CZ59</f>
        <v>0</v>
      </c>
      <c r="DA266" s="106">
        <f>Juniori!DA59</f>
        <v>0</v>
      </c>
      <c r="DB266" s="106">
        <f>Juniori!DB59</f>
        <v>0</v>
      </c>
      <c r="DC266" s="106">
        <f>Juniori!DC59</f>
        <v>0</v>
      </c>
      <c r="DD266" s="106">
        <f>Juniori!DD59</f>
        <v>0</v>
      </c>
      <c r="DE266" s="106">
        <f>Juniori!DE59</f>
        <v>0</v>
      </c>
      <c r="DF266" s="106">
        <f>Juniori!DF59</f>
        <v>0</v>
      </c>
      <c r="DG266" s="106">
        <f>Juniori!DG59</f>
        <v>0</v>
      </c>
      <c r="DH266" s="106">
        <f>Juniori!DH59</f>
        <v>0</v>
      </c>
      <c r="DI266" s="106">
        <f>Juniori!DI59</f>
        <v>0</v>
      </c>
      <c r="DJ266" s="106">
        <f>Juniori!DJ59</f>
        <v>0</v>
      </c>
      <c r="DK266" s="106">
        <f>Juniori!DK59</f>
        <v>0</v>
      </c>
      <c r="DL266" s="106">
        <f>Juniori!DL59</f>
        <v>0</v>
      </c>
      <c r="DM266" s="106">
        <f>Juniori!DM59</f>
        <v>0</v>
      </c>
      <c r="DN266" s="106">
        <f>Juniori!DN59</f>
        <v>0</v>
      </c>
      <c r="DO266" s="106">
        <f>Juniori!DO59</f>
        <v>0</v>
      </c>
      <c r="DP266" s="106">
        <f>Juniori!DP59</f>
        <v>0</v>
      </c>
      <c r="DQ266" s="106">
        <f>Juniori!DQ59</f>
        <v>0</v>
      </c>
      <c r="DR266" s="106">
        <f>Juniori!DR59</f>
        <v>0</v>
      </c>
      <c r="DS266" s="106">
        <f>Juniori!DS59</f>
        <v>0</v>
      </c>
      <c r="DT266" s="106">
        <f>Juniori!DT59</f>
        <v>0</v>
      </c>
      <c r="DU266" s="106">
        <f>Juniori!DU59</f>
        <v>0</v>
      </c>
      <c r="DV266" s="106">
        <f>Juniori!DV59</f>
        <v>0</v>
      </c>
      <c r="DW266" s="106">
        <f>Juniori!DW59</f>
        <v>0</v>
      </c>
      <c r="DX266" s="106">
        <f>Juniori!DX59</f>
        <v>0</v>
      </c>
      <c r="DY266" s="106">
        <f>Juniori!DY59</f>
        <v>0</v>
      </c>
      <c r="DZ266" s="106">
        <f>Juniori!DZ59</f>
        <v>0</v>
      </c>
      <c r="EA266" s="106">
        <f>Juniori!EA59</f>
        <v>0</v>
      </c>
      <c r="EB266" s="106">
        <f>Juniori!EB59</f>
        <v>0</v>
      </c>
      <c r="EC266" s="106">
        <f>Juniori!EC59</f>
        <v>0</v>
      </c>
      <c r="ED266" s="106">
        <f>Juniori!ED59</f>
        <v>0</v>
      </c>
      <c r="EE266" s="106">
        <f>Juniori!EE59</f>
        <v>0</v>
      </c>
      <c r="EF266" s="106">
        <f>Juniori!EF59</f>
        <v>0</v>
      </c>
      <c r="EG266" s="106">
        <f>Juniori!EG59</f>
        <v>0</v>
      </c>
      <c r="EH266" s="106">
        <f>Juniori!EH59</f>
        <v>0</v>
      </c>
      <c r="EI266" s="106">
        <f>Juniori!EI59</f>
        <v>0</v>
      </c>
      <c r="EJ266" s="106">
        <f>Juniori!EJ59</f>
        <v>0</v>
      </c>
      <c r="EK266" s="106">
        <f>Juniori!EK59</f>
        <v>0</v>
      </c>
      <c r="EL266" s="106">
        <f>Juniori!EL59</f>
        <v>0</v>
      </c>
      <c r="EM266" s="106">
        <f>Juniori!EM59</f>
        <v>0</v>
      </c>
      <c r="EN266" s="106">
        <f>Juniori!EN59</f>
        <v>0</v>
      </c>
      <c r="EO266" s="106">
        <f>Juniori!EO59</f>
        <v>0</v>
      </c>
      <c r="EP266" s="106">
        <f>Juniori!EP59</f>
        <v>0</v>
      </c>
      <c r="EQ266" s="106">
        <f>Juniori!EQ59</f>
        <v>0</v>
      </c>
      <c r="ER266" s="106">
        <f>Juniori!ER59</f>
        <v>0</v>
      </c>
      <c r="ES266" s="106">
        <f>Juniori!ES59</f>
        <v>0</v>
      </c>
      <c r="ET266" s="106">
        <f>Juniori!ET59</f>
        <v>0</v>
      </c>
      <c r="EU266" s="106">
        <f>Juniori!EU59</f>
        <v>0</v>
      </c>
      <c r="EV266" s="106">
        <f>Juniori!EV59</f>
        <v>0</v>
      </c>
      <c r="EW266" s="106">
        <f>Juniori!EW59</f>
        <v>0</v>
      </c>
      <c r="EX266" s="106">
        <f>Juniori!EX59</f>
        <v>0</v>
      </c>
      <c r="EY266" s="106">
        <f>Juniori!EY59</f>
        <v>0</v>
      </c>
      <c r="EZ266" s="106">
        <f>Juniori!EZ59</f>
        <v>0</v>
      </c>
      <c r="FA266" s="106">
        <f>Juniori!FA59</f>
        <v>0</v>
      </c>
      <c r="FB266" s="106">
        <f>Juniori!FB59</f>
        <v>0</v>
      </c>
      <c r="FC266" s="106">
        <f>Juniori!FC59</f>
        <v>0</v>
      </c>
      <c r="FD266" s="106">
        <f>Juniori!FD59</f>
        <v>0</v>
      </c>
      <c r="FE266" s="106">
        <f>Juniori!FE59</f>
        <v>0</v>
      </c>
      <c r="FF266" s="106">
        <f>Juniori!FF59</f>
        <v>0</v>
      </c>
      <c r="FG266" s="106">
        <f>Juniori!FG59</f>
        <v>0</v>
      </c>
      <c r="FH266" s="106">
        <f>Juniori!FH59</f>
        <v>0</v>
      </c>
      <c r="FI266" s="106">
        <f>Juniori!FI59</f>
        <v>0</v>
      </c>
      <c r="FJ266" s="106">
        <f>Juniori!FJ59</f>
        <v>0</v>
      </c>
      <c r="FK266" s="106">
        <f>Juniori!FK59</f>
        <v>0</v>
      </c>
      <c r="FL266" s="106">
        <f>Juniori!FL59</f>
        <v>0</v>
      </c>
      <c r="FM266" s="106">
        <f>Juniori!FM59</f>
        <v>0</v>
      </c>
      <c r="FN266" s="106">
        <f>Juniori!FN59</f>
        <v>0</v>
      </c>
      <c r="FO266" s="106">
        <f>Juniori!FO59</f>
        <v>0</v>
      </c>
      <c r="FP266" s="106">
        <f>Juniori!FP59</f>
        <v>0</v>
      </c>
      <c r="FQ266" s="106">
        <f>Juniori!FQ59</f>
        <v>0</v>
      </c>
      <c r="FR266" s="106">
        <f>Juniori!FR59</f>
        <v>0</v>
      </c>
      <c r="FS266" s="106">
        <f>Juniori!FS59</f>
        <v>0</v>
      </c>
      <c r="FT266" s="106">
        <f>Juniori!FT59</f>
        <v>0</v>
      </c>
      <c r="FU266" s="106">
        <f>Juniori!FU59</f>
        <v>0</v>
      </c>
      <c r="FV266" s="106">
        <f>Juniori!FV59</f>
        <v>0</v>
      </c>
      <c r="FW266" s="106">
        <f>Juniori!FW59</f>
        <v>0</v>
      </c>
      <c r="FX266" s="106">
        <f>Juniori!FX59</f>
        <v>0</v>
      </c>
      <c r="FY266" s="106" t="str">
        <f>Juniori!FY59</f>
        <v>o</v>
      </c>
      <c r="FZ266" s="106">
        <f>Juniori!FZ59</f>
        <v>0</v>
      </c>
      <c r="GA266" s="106">
        <f>Juniori!GA59</f>
        <v>0</v>
      </c>
      <c r="GB266" s="106">
        <f>Juniori!GB59</f>
        <v>0</v>
      </c>
      <c r="GC266" s="106">
        <f>Juniori!GC59</f>
        <v>0</v>
      </c>
      <c r="GD266" s="106">
        <f>Juniori!GD59</f>
        <v>0</v>
      </c>
      <c r="GE266" s="106">
        <f>Juniori!GE59</f>
        <v>0</v>
      </c>
      <c r="GF266" s="106">
        <f>Juniori!GF59</f>
        <v>0</v>
      </c>
      <c r="GG266" s="106">
        <f>Juniori!GG59</f>
        <v>0</v>
      </c>
      <c r="GH266" s="106">
        <f>Juniori!GH59</f>
        <v>0</v>
      </c>
      <c r="GI266" s="106">
        <f>Juniori!GI59</f>
        <v>0</v>
      </c>
      <c r="GJ266" s="106">
        <f>Juniori!GJ59</f>
        <v>0</v>
      </c>
      <c r="GK266" s="106">
        <f>Juniori!GK59</f>
        <v>0</v>
      </c>
      <c r="GL266" s="106">
        <f>Juniori!GL59</f>
        <v>0</v>
      </c>
      <c r="GM266" s="106">
        <f>Juniori!GM59</f>
        <v>0</v>
      </c>
      <c r="GN266" s="106">
        <f>Juniori!GN59</f>
        <v>0</v>
      </c>
      <c r="GO266" s="106">
        <f>Juniori!GO59</f>
        <v>0</v>
      </c>
      <c r="GP266" s="106">
        <f>Juniori!GP59</f>
        <v>0</v>
      </c>
      <c r="GQ266" s="106">
        <f>Juniori!GQ59</f>
        <v>0</v>
      </c>
      <c r="GR266" s="106">
        <f>Juniori!GR59</f>
        <v>0</v>
      </c>
      <c r="GS266" s="106">
        <f>Juniori!GS59</f>
        <v>0</v>
      </c>
      <c r="GT266" s="106">
        <f>Juniori!GT59</f>
        <v>0</v>
      </c>
      <c r="GU266" s="106">
        <f>Juniori!GU59</f>
        <v>0</v>
      </c>
      <c r="GV266" s="106">
        <f>Juniori!GV59</f>
        <v>0</v>
      </c>
      <c r="GW266" s="106">
        <f>Juniori!GW59</f>
        <v>0</v>
      </c>
      <c r="GX266" s="106">
        <f>Juniori!GX59</f>
        <v>0</v>
      </c>
      <c r="GY266" s="106">
        <f>Juniori!GY59</f>
        <v>0</v>
      </c>
      <c r="GZ266" s="106">
        <f>Juniori!GZ59</f>
        <v>0</v>
      </c>
      <c r="HA266" s="106">
        <f>Juniori!HA59</f>
        <v>0</v>
      </c>
      <c r="HB266" s="106">
        <f>Juniori!HB59</f>
        <v>0</v>
      </c>
      <c r="HC266" s="106">
        <f>Juniori!HC59</f>
        <v>0</v>
      </c>
      <c r="HD266" s="106">
        <f>Juniori!HD59</f>
        <v>0</v>
      </c>
      <c r="HE266" s="106">
        <f>Juniori!HE59</f>
        <v>0</v>
      </c>
      <c r="HF266" s="106">
        <f>Juniori!HF59</f>
        <v>0</v>
      </c>
      <c r="HG266" s="106">
        <f>Juniori!HG59</f>
        <v>0</v>
      </c>
      <c r="HH266" s="106">
        <f>Juniori!HH59</f>
        <v>0</v>
      </c>
      <c r="HI266" s="106">
        <f>Juniori!HI59</f>
        <v>0</v>
      </c>
      <c r="HJ266" s="106">
        <f>Juniori!HJ59</f>
        <v>0</v>
      </c>
      <c r="HK266" s="106">
        <f>Juniori!HK59</f>
        <v>0</v>
      </c>
      <c r="HL266" s="106">
        <f>Juniori!HL59</f>
        <v>0</v>
      </c>
      <c r="HM266" s="106">
        <f>Juniori!HM59</f>
        <v>0</v>
      </c>
      <c r="HN266" s="106">
        <f>Juniori!HN59</f>
        <v>0</v>
      </c>
      <c r="HO266" s="106">
        <f>Juniori!HO59</f>
        <v>0</v>
      </c>
      <c r="HP266" s="106">
        <f>Juniori!HP59</f>
        <v>0</v>
      </c>
      <c r="HQ266" s="106">
        <f>Juniori!HQ59</f>
        <v>0</v>
      </c>
      <c r="HR266" s="106">
        <f>Juniori!HR59</f>
        <v>0</v>
      </c>
      <c r="HS266" s="106">
        <f>Juniori!HS59</f>
        <v>0</v>
      </c>
      <c r="HT266" s="106">
        <f>Juniori!HT59</f>
        <v>0</v>
      </c>
      <c r="HU266" s="106">
        <f>Juniori!HU59</f>
        <v>0</v>
      </c>
      <c r="HV266" s="106">
        <f>Juniori!HV59</f>
        <v>0</v>
      </c>
      <c r="HW266" s="106">
        <f>Juniori!HW59</f>
        <v>0</v>
      </c>
      <c r="HX266" s="106">
        <f>Juniori!HX59</f>
        <v>0</v>
      </c>
      <c r="HY266" s="106">
        <f>Juniori!HY59</f>
        <v>0</v>
      </c>
      <c r="HZ266" s="106">
        <f>Juniori!HZ59</f>
        <v>0</v>
      </c>
      <c r="IA266" s="106">
        <f>Juniori!IA59</f>
        <v>0</v>
      </c>
      <c r="IB266" s="106">
        <f>Juniori!IB59</f>
        <v>0</v>
      </c>
      <c r="IC266" s="106">
        <f>Juniori!IC59</f>
        <v>0</v>
      </c>
      <c r="ID266" s="106">
        <f>Juniori!ID59</f>
        <v>0</v>
      </c>
      <c r="IE266" s="106">
        <f>Juniori!IE59</f>
        <v>0</v>
      </c>
      <c r="IF266" s="106">
        <f>Juniori!IF59</f>
        <v>0</v>
      </c>
      <c r="IG266" s="106">
        <f>Juniori!IG59</f>
        <v>0</v>
      </c>
      <c r="IH266" s="106">
        <f>Juniori!IH59</f>
        <v>0</v>
      </c>
      <c r="II266" s="106">
        <f>Juniori!II59</f>
        <v>0</v>
      </c>
      <c r="IJ266" s="106">
        <f>Juniori!IJ59</f>
        <v>0</v>
      </c>
      <c r="IK266" s="106">
        <f>Juniori!IK59</f>
        <v>0</v>
      </c>
      <c r="IL266" s="106">
        <f>Juniori!IL59</f>
        <v>0</v>
      </c>
      <c r="IM266" s="106">
        <f>Juniori!IM59</f>
        <v>0</v>
      </c>
      <c r="IN266" s="106">
        <f>Juniori!IN59</f>
        <v>0</v>
      </c>
      <c r="IO266" s="106">
        <f>Juniori!IO59</f>
        <v>0</v>
      </c>
      <c r="IP266" s="106">
        <f>Juniori!IP59</f>
        <v>0</v>
      </c>
      <c r="IQ266" s="106">
        <f>Juniori!IQ59</f>
        <v>0</v>
      </c>
      <c r="IR266" s="106">
        <f>Juniori!IR59</f>
        <v>0</v>
      </c>
      <c r="IS266" s="106">
        <f>Juniori!IS59</f>
        <v>0</v>
      </c>
      <c r="IT266" s="106">
        <f>Juniori!IT59</f>
        <v>0</v>
      </c>
      <c r="IU266" s="106">
        <f>Juniori!IU59</f>
        <v>0</v>
      </c>
      <c r="IV266" s="106">
        <f>Juniori!IV59</f>
        <v>0</v>
      </c>
      <c r="IW266" s="106">
        <f>Juniori!IW59</f>
        <v>0</v>
      </c>
      <c r="IX266" s="106">
        <f>Juniori!IX59</f>
        <v>0</v>
      </c>
      <c r="IY266" s="106">
        <f>Juniori!IY59</f>
        <v>0</v>
      </c>
      <c r="IZ266" s="106">
        <f>Juniori!IZ59</f>
        <v>0</v>
      </c>
      <c r="JA266" s="106">
        <f>Juniori!JA59</f>
        <v>0</v>
      </c>
      <c r="JB266" s="106">
        <f>Juniori!JB59</f>
        <v>0</v>
      </c>
      <c r="JC266" s="106">
        <f>Juniori!JC59</f>
        <v>0</v>
      </c>
      <c r="JD266" s="106">
        <f>Juniori!JD59</f>
        <v>0</v>
      </c>
      <c r="JE266" s="106">
        <f>Juniori!JE59</f>
        <v>0</v>
      </c>
      <c r="JF266" s="106">
        <f>Juniori!JF59</f>
        <v>0</v>
      </c>
      <c r="JG266" s="106">
        <f>Juniori!JG59</f>
        <v>0</v>
      </c>
      <c r="JH266" s="106">
        <f>Juniori!JH59</f>
        <v>0</v>
      </c>
      <c r="JI266" s="106">
        <f>Juniori!JI59</f>
        <v>0</v>
      </c>
      <c r="JJ266" s="106">
        <f>Juniori!JJ59</f>
        <v>0</v>
      </c>
      <c r="JK266" s="106">
        <f>Juniori!JK59</f>
        <v>0</v>
      </c>
      <c r="JL266" s="106">
        <f>Juniori!JL59</f>
        <v>0</v>
      </c>
      <c r="JM266" s="106">
        <f>Juniori!JM59</f>
        <v>0</v>
      </c>
      <c r="JN266" s="106">
        <f>Juniori!JN59</f>
        <v>0</v>
      </c>
      <c r="JO266" s="106">
        <f>Juniori!JO59</f>
        <v>0</v>
      </c>
      <c r="JP266" s="106">
        <f>Juniori!JP59</f>
        <v>0</v>
      </c>
      <c r="JQ266" s="106">
        <f>Juniori!JQ59</f>
        <v>0</v>
      </c>
      <c r="JR266" s="106">
        <f>Juniori!JR59</f>
        <v>0</v>
      </c>
      <c r="JS266" s="106">
        <f>Juniori!JS59</f>
        <v>0</v>
      </c>
      <c r="JT266" s="106">
        <f>Juniori!JT59</f>
        <v>0</v>
      </c>
      <c r="JU266" s="106">
        <f>Juniori!JU59</f>
        <v>0</v>
      </c>
      <c r="JV266" s="106">
        <f>Juniori!JV59</f>
        <v>0</v>
      </c>
      <c r="JW266" s="106">
        <f>Juniori!JW59</f>
        <v>0</v>
      </c>
      <c r="JX266" s="106">
        <f>Juniori!JX59</f>
        <v>0</v>
      </c>
      <c r="JY266" s="106">
        <f>Juniori!JY59</f>
        <v>0</v>
      </c>
      <c r="JZ266" s="106">
        <f>Juniori!JZ59</f>
        <v>0</v>
      </c>
      <c r="KA266" s="106">
        <f>Juniori!KA59</f>
        <v>0</v>
      </c>
      <c r="KB266" s="106">
        <f>Juniori!KB59</f>
        <v>0</v>
      </c>
      <c r="KC266" s="106">
        <f>Juniori!KC59</f>
        <v>0</v>
      </c>
      <c r="KD266" s="106">
        <f>Juniori!KD59</f>
        <v>0</v>
      </c>
      <c r="KE266" s="106">
        <f>Juniori!KE59</f>
        <v>0</v>
      </c>
      <c r="KF266" s="106">
        <f>Juniori!KF59</f>
        <v>0</v>
      </c>
      <c r="KG266" s="106">
        <f>Juniori!KG59</f>
        <v>0</v>
      </c>
      <c r="KH266" s="106">
        <f>Juniori!KH59</f>
        <v>0</v>
      </c>
      <c r="KI266" s="106">
        <f>Juniori!KI59</f>
        <v>0</v>
      </c>
      <c r="KJ266" s="106">
        <f>Juniori!KJ59</f>
        <v>0</v>
      </c>
      <c r="KK266" s="106">
        <f>Juniori!KK59</f>
        <v>0</v>
      </c>
      <c r="KL266" s="106">
        <f>Juniori!KL59</f>
        <v>0</v>
      </c>
      <c r="KM266" s="106">
        <f>Juniori!KM59</f>
        <v>0</v>
      </c>
      <c r="KN266" s="106">
        <f>Juniori!KN59</f>
        <v>0</v>
      </c>
      <c r="KO266" s="106">
        <f>Juniori!KO59</f>
        <v>0</v>
      </c>
      <c r="KP266" s="106">
        <f>Juniori!KP59</f>
        <v>0</v>
      </c>
      <c r="KQ266" s="106">
        <f>Juniori!KQ59</f>
        <v>0</v>
      </c>
      <c r="KR266" s="106">
        <f>Juniori!KR59</f>
        <v>0</v>
      </c>
      <c r="KS266" s="106">
        <f>Juniori!KS59</f>
        <v>0</v>
      </c>
      <c r="KT266" s="106">
        <f>Juniori!KT59</f>
        <v>0</v>
      </c>
      <c r="KU266" s="106">
        <f>Juniori!KU59</f>
        <v>0</v>
      </c>
      <c r="KV266" s="106">
        <f>Juniori!KV59</f>
        <v>0</v>
      </c>
      <c r="KW266" s="106">
        <f>Juniori!KW59</f>
        <v>0</v>
      </c>
      <c r="KX266" s="106">
        <f>Juniori!KX59</f>
        <v>0</v>
      </c>
      <c r="KY266" s="106">
        <f>Juniori!KY59</f>
        <v>0</v>
      </c>
      <c r="KZ266" s="106">
        <f>Juniori!KZ59</f>
        <v>0</v>
      </c>
      <c r="LA266" s="106">
        <f>Juniori!LA59</f>
        <v>0</v>
      </c>
      <c r="LB266" s="106">
        <f>Juniori!LB59</f>
        <v>0</v>
      </c>
      <c r="LC266" s="106">
        <f>Juniori!LC59</f>
        <v>0</v>
      </c>
      <c r="LD266" s="106">
        <f>Juniori!LD59</f>
        <v>0</v>
      </c>
      <c r="LE266" s="106">
        <f>Juniori!LE59</f>
        <v>0</v>
      </c>
      <c r="LF266" s="106">
        <f>Juniori!LF59</f>
        <v>0</v>
      </c>
      <c r="LG266" s="106">
        <f>Juniori!LG59</f>
        <v>0</v>
      </c>
      <c r="LH266" s="106">
        <f>Juniori!LH59</f>
        <v>0</v>
      </c>
      <c r="LI266" s="106">
        <f>Juniori!LI59</f>
        <v>0</v>
      </c>
      <c r="LJ266" s="106">
        <f>Juniori!LJ59</f>
        <v>0</v>
      </c>
      <c r="LK266" s="106">
        <f>Juniori!LK59</f>
        <v>0</v>
      </c>
      <c r="LL266" s="106">
        <f>Juniori!LL59</f>
        <v>0</v>
      </c>
      <c r="LM266" s="106">
        <f>Juniori!LM59</f>
        <v>0</v>
      </c>
      <c r="LN266" s="106">
        <f>Juniori!LN59</f>
        <v>0</v>
      </c>
      <c r="LO266" s="106">
        <f>Juniori!LO59</f>
        <v>0</v>
      </c>
      <c r="LP266" s="106">
        <f>Juniori!LP59</f>
        <v>0</v>
      </c>
      <c r="LQ266" s="106">
        <f>Juniori!LQ59</f>
        <v>0</v>
      </c>
      <c r="LR266" s="106">
        <f>Juniori!LR59</f>
        <v>0</v>
      </c>
      <c r="LS266" s="106">
        <f>Juniori!LS59</f>
        <v>0</v>
      </c>
      <c r="LT266" s="106">
        <f>Juniori!LT59</f>
        <v>0</v>
      </c>
      <c r="LU266" s="106">
        <f>Juniori!LU59</f>
        <v>0</v>
      </c>
      <c r="LV266" s="106">
        <f>Juniori!LV59</f>
        <v>0</v>
      </c>
      <c r="LW266" s="106">
        <f>Juniori!LW59</f>
        <v>0</v>
      </c>
      <c r="LX266" s="106">
        <f>Juniori!LX59</f>
        <v>0</v>
      </c>
      <c r="LY266" s="106">
        <f>Juniori!LY59</f>
        <v>0</v>
      </c>
      <c r="LZ266" s="106">
        <f>Juniori!LZ59</f>
        <v>0</v>
      </c>
      <c r="MA266" s="106">
        <f>Juniori!MA59</f>
        <v>0</v>
      </c>
      <c r="MB266" s="106">
        <f>Juniori!MB59</f>
        <v>0</v>
      </c>
      <c r="MC266" s="106">
        <f>Juniori!MC59</f>
        <v>0</v>
      </c>
      <c r="MD266" s="106">
        <f>Juniori!MD59</f>
        <v>0</v>
      </c>
      <c r="ME266" s="106">
        <f>Juniori!ME59</f>
        <v>0</v>
      </c>
      <c r="MF266" s="106">
        <f>Juniori!MF59</f>
        <v>0</v>
      </c>
      <c r="MG266" s="106">
        <f>Juniori!MG59</f>
        <v>0</v>
      </c>
      <c r="MH266" s="106">
        <f>Juniori!MH59</f>
        <v>0</v>
      </c>
      <c r="MI266" s="106">
        <f>Juniori!MI59</f>
        <v>0</v>
      </c>
      <c r="MJ266" s="106">
        <f>Juniori!MJ59</f>
        <v>0</v>
      </c>
      <c r="MK266" s="106">
        <f>Juniori!MK59</f>
        <v>0</v>
      </c>
      <c r="ML266" s="106">
        <f>Juniori!ML59</f>
        <v>0</v>
      </c>
      <c r="MM266" s="106">
        <f>Juniori!MM59</f>
        <v>0</v>
      </c>
      <c r="MN266" s="106">
        <f>Juniori!MN59</f>
        <v>0</v>
      </c>
      <c r="MO266" s="106">
        <f>Juniori!MO59</f>
        <v>0</v>
      </c>
      <c r="MP266" s="106">
        <f>Juniori!MP59</f>
        <v>0</v>
      </c>
      <c r="MQ266" s="106">
        <f>Juniori!MQ59</f>
        <v>0</v>
      </c>
      <c r="MR266" s="106">
        <f>Juniori!MR59</f>
        <v>0</v>
      </c>
      <c r="MS266" s="106">
        <f>Juniori!MS59</f>
        <v>0</v>
      </c>
      <c r="MT266" s="106">
        <f>Juniori!MT59</f>
        <v>0</v>
      </c>
      <c r="MU266" s="106">
        <f>Juniori!MU59</f>
        <v>0</v>
      </c>
      <c r="MV266" s="106">
        <f>Juniori!MV59</f>
        <v>0</v>
      </c>
      <c r="MW266" s="106">
        <f>Juniori!MW59</f>
        <v>0</v>
      </c>
      <c r="MX266" s="106">
        <f>Juniori!MX59</f>
        <v>0</v>
      </c>
      <c r="MY266" s="106">
        <f>Juniori!MY59</f>
        <v>0</v>
      </c>
      <c r="MZ266" s="106">
        <f>Juniori!MZ59</f>
        <v>0</v>
      </c>
      <c r="NA266" s="106">
        <f>Juniori!NA59</f>
        <v>0</v>
      </c>
      <c r="NB266" s="106">
        <f>Juniori!NB59</f>
        <v>0</v>
      </c>
      <c r="NC266" s="106">
        <f>Juniori!NC59</f>
        <v>0</v>
      </c>
      <c r="ND266" s="106">
        <f>Juniori!ND59</f>
        <v>0</v>
      </c>
      <c r="NE266" s="106">
        <f>Juniori!NE59</f>
        <v>0</v>
      </c>
      <c r="NF266" s="106">
        <f>Juniori!NF59</f>
        <v>0</v>
      </c>
      <c r="NG266" s="106">
        <f>Juniori!NG59</f>
        <v>0</v>
      </c>
      <c r="NH266" s="106">
        <f>Juniori!NH59</f>
        <v>0</v>
      </c>
      <c r="NI266" s="106">
        <f>Juniori!NI59</f>
        <v>0</v>
      </c>
      <c r="NJ266" s="106">
        <f>Juniori!NJ59</f>
        <v>0</v>
      </c>
      <c r="NK266" s="106">
        <f>Juniori!NK59</f>
        <v>0</v>
      </c>
      <c r="NL266" s="106">
        <f>Juniori!NL59</f>
        <v>0</v>
      </c>
      <c r="NM266" s="106">
        <f>Juniori!NM59</f>
        <v>0</v>
      </c>
      <c r="NN266" s="106">
        <f>Juniori!NN59</f>
        <v>0</v>
      </c>
      <c r="NO266" s="106">
        <f>Juniori!NO59</f>
        <v>0</v>
      </c>
      <c r="NP266" s="106">
        <f>Juniori!NP59</f>
        <v>0</v>
      </c>
      <c r="NQ266" s="106">
        <f>Juniori!NQ59</f>
        <v>0</v>
      </c>
      <c r="NR266" s="106">
        <f>Juniori!NR59</f>
        <v>0</v>
      </c>
      <c r="NS266" s="106">
        <f>Juniori!NS59</f>
        <v>0</v>
      </c>
      <c r="NT266" s="106">
        <f>Juniori!NT59</f>
        <v>0</v>
      </c>
      <c r="NU266" s="106">
        <f>Juniori!NU59</f>
        <v>0</v>
      </c>
      <c r="NV266" s="106">
        <f>Juniori!NV59</f>
        <v>0</v>
      </c>
      <c r="NW266" s="106">
        <f>Juniori!NW59</f>
        <v>0</v>
      </c>
      <c r="NX266" s="106">
        <f>Juniori!NX59</f>
        <v>0</v>
      </c>
      <c r="NY266" s="106">
        <f>Juniori!NY59</f>
        <v>0</v>
      </c>
      <c r="NZ266" s="106">
        <f>Juniori!NZ59</f>
        <v>0</v>
      </c>
      <c r="OA266" s="106">
        <f>Juniori!OA59</f>
        <v>0</v>
      </c>
      <c r="OB266" s="106">
        <f>Juniori!OB59</f>
        <v>0</v>
      </c>
      <c r="OC266" s="106">
        <f>Juniori!OC59</f>
        <v>0</v>
      </c>
      <c r="OD266" s="106">
        <f>Juniori!OD59</f>
        <v>0</v>
      </c>
      <c r="OE266" s="106">
        <f>Juniori!OE59</f>
        <v>0</v>
      </c>
      <c r="OF266" s="106">
        <f>Juniori!OF59</f>
        <v>0</v>
      </c>
      <c r="OG266" s="106">
        <f>Juniori!OG59</f>
        <v>0</v>
      </c>
      <c r="OH266" s="106">
        <f>Juniori!OH59</f>
        <v>0</v>
      </c>
      <c r="OI266" s="106">
        <f>Juniori!OI59</f>
        <v>0</v>
      </c>
      <c r="OJ266" s="106">
        <f>Juniori!OJ59</f>
        <v>0</v>
      </c>
      <c r="OK266" s="106">
        <f>Juniori!OK59</f>
        <v>0</v>
      </c>
      <c r="OL266" s="106">
        <f>Juniori!OL59</f>
        <v>0</v>
      </c>
      <c r="OM266" s="106">
        <f>Juniori!OM59</f>
        <v>0</v>
      </c>
      <c r="ON266" s="106">
        <f>Juniori!ON59</f>
        <v>0</v>
      </c>
      <c r="OO266" s="106">
        <f>Juniori!OO59</f>
        <v>0</v>
      </c>
      <c r="OP266" s="106">
        <f>Juniori!OP59</f>
        <v>0</v>
      </c>
      <c r="OQ266" s="106">
        <f>Juniori!OQ59</f>
        <v>0</v>
      </c>
      <c r="OR266" s="106">
        <f>Juniori!OR59</f>
        <v>0</v>
      </c>
      <c r="OS266" s="106">
        <f>Juniori!OS59</f>
        <v>0</v>
      </c>
      <c r="OT266" s="106">
        <f>Juniori!OT59</f>
        <v>0</v>
      </c>
      <c r="OU266" s="106">
        <f>Juniori!OU59</f>
        <v>0</v>
      </c>
      <c r="OV266" s="106">
        <f>Juniori!OV59</f>
        <v>0</v>
      </c>
      <c r="OW266" s="106">
        <f>Juniori!OW59</f>
        <v>0</v>
      </c>
      <c r="OX266" s="106">
        <f>Juniori!OX59</f>
        <v>0</v>
      </c>
      <c r="OY266" s="106">
        <f>Juniori!OY59</f>
        <v>0</v>
      </c>
      <c r="OZ266" s="106">
        <f>Juniori!OZ59</f>
        <v>0</v>
      </c>
      <c r="PA266" s="106">
        <f>Juniori!PA59</f>
        <v>0</v>
      </c>
      <c r="PB266" s="106">
        <f>Juniori!PB59</f>
        <v>0</v>
      </c>
      <c r="PC266" s="106">
        <f>Juniori!PC59</f>
        <v>0</v>
      </c>
      <c r="PD266" s="106">
        <f>Juniori!PD59</f>
        <v>0</v>
      </c>
      <c r="PE266" s="106">
        <f>Juniori!PE59</f>
        <v>0</v>
      </c>
      <c r="PF266" s="106">
        <f>Juniori!PF59</f>
        <v>0</v>
      </c>
      <c r="PG266" s="106">
        <f>Juniori!PG59</f>
        <v>0</v>
      </c>
      <c r="PH266" s="106">
        <f>Juniori!PH59</f>
        <v>0</v>
      </c>
      <c r="PI266" s="106">
        <f>Juniori!PI59</f>
        <v>0</v>
      </c>
      <c r="PJ266" s="106">
        <f>Juniori!PJ59</f>
        <v>0</v>
      </c>
      <c r="PK266" s="106">
        <f>Juniori!PK59</f>
        <v>0</v>
      </c>
      <c r="PL266" s="106">
        <f>Juniori!PL59</f>
        <v>0</v>
      </c>
      <c r="PM266" s="106">
        <f>Juniori!PM59</f>
        <v>0</v>
      </c>
      <c r="PN266" s="106">
        <f>Juniori!PN59</f>
        <v>0</v>
      </c>
      <c r="PO266" s="106">
        <f>Juniori!PO59</f>
        <v>0</v>
      </c>
      <c r="PP266" s="106">
        <f>Juniori!PP59</f>
        <v>0</v>
      </c>
      <c r="PQ266" s="106">
        <f>Juniori!PQ59</f>
        <v>0</v>
      </c>
      <c r="PR266" s="106">
        <f>Juniori!PR59</f>
        <v>0</v>
      </c>
      <c r="PS266" s="106">
        <f>Juniori!PS59</f>
        <v>0</v>
      </c>
      <c r="PT266" s="106">
        <f>Juniori!PT59</f>
        <v>0</v>
      </c>
      <c r="PU266" s="106">
        <f>Juniori!PU59</f>
        <v>0</v>
      </c>
      <c r="PV266" s="106">
        <f>Juniori!PV59</f>
        <v>0</v>
      </c>
      <c r="PW266" s="106">
        <f>Juniori!PW59</f>
        <v>0</v>
      </c>
      <c r="PX266" s="106">
        <f>Juniori!PX59</f>
        <v>0</v>
      </c>
      <c r="PY266" s="106">
        <f>Juniori!PY59</f>
        <v>0</v>
      </c>
      <c r="PZ266" s="106">
        <f>Juniori!PZ59</f>
        <v>0</v>
      </c>
      <c r="QA266" s="106">
        <f>Juniori!QA59</f>
        <v>0</v>
      </c>
      <c r="QB266" s="106">
        <f>Juniori!QB59</f>
        <v>0</v>
      </c>
      <c r="QC266" s="106">
        <f>Juniori!QC59</f>
        <v>0</v>
      </c>
      <c r="QD266" s="106">
        <f>Juniori!QD59</f>
        <v>0</v>
      </c>
      <c r="QE266" s="106">
        <f>Juniori!QE59</f>
        <v>0</v>
      </c>
      <c r="QF266" s="106">
        <f>Juniori!QF59</f>
        <v>0</v>
      </c>
      <c r="QG266" s="106">
        <f>Juniori!QG59</f>
        <v>0</v>
      </c>
      <c r="QH266" s="106">
        <f>Juniori!QH59</f>
        <v>0</v>
      </c>
      <c r="QI266" s="106">
        <f>Juniori!QI59</f>
        <v>0</v>
      </c>
      <c r="QJ266" s="106">
        <f>Juniori!QJ59</f>
        <v>0</v>
      </c>
      <c r="QK266" s="106">
        <f>Juniori!QK59</f>
        <v>0</v>
      </c>
      <c r="QL266" s="106">
        <f>Juniori!QL59</f>
        <v>0</v>
      </c>
      <c r="QM266" s="106">
        <f>Juniori!QM59</f>
        <v>0</v>
      </c>
      <c r="QN266" s="106">
        <f>Juniori!QN59</f>
        <v>0</v>
      </c>
      <c r="QO266" s="106">
        <f>Juniori!QO59</f>
        <v>0</v>
      </c>
      <c r="QP266" s="106">
        <f>Juniori!QP59</f>
        <v>0</v>
      </c>
      <c r="QQ266" s="106">
        <f>Juniori!QQ59</f>
        <v>0</v>
      </c>
      <c r="QR266" s="106">
        <f>Juniori!QR59</f>
        <v>0</v>
      </c>
      <c r="QS266" s="106">
        <f>Juniori!QS59</f>
        <v>0</v>
      </c>
      <c r="QT266" s="106">
        <f>Juniori!QT59</f>
        <v>0</v>
      </c>
      <c r="QU266" s="106">
        <f>Juniori!QU59</f>
        <v>0</v>
      </c>
      <c r="QV266" s="106">
        <f>Juniori!QV59</f>
        <v>0</v>
      </c>
      <c r="QW266" s="106">
        <f>Juniori!QW59</f>
        <v>0</v>
      </c>
      <c r="QX266" s="106">
        <f>Juniori!QX59</f>
        <v>0</v>
      </c>
      <c r="QY266" s="106">
        <f>Juniori!QY59</f>
        <v>0</v>
      </c>
      <c r="QZ266" s="106">
        <f>Juniori!QZ59</f>
        <v>0</v>
      </c>
      <c r="RA266" s="106">
        <f>Juniori!RA59</f>
        <v>0</v>
      </c>
      <c r="RB266" s="106">
        <f>Juniori!RB59</f>
        <v>0</v>
      </c>
      <c r="RC266" s="106">
        <f>Juniori!RC59</f>
        <v>0</v>
      </c>
      <c r="RD266" s="106">
        <f>Juniori!RD59</f>
        <v>0</v>
      </c>
      <c r="RE266" s="106">
        <f>Juniori!RE59</f>
        <v>0</v>
      </c>
      <c r="RF266" s="106">
        <f>Juniori!RF59</f>
        <v>0</v>
      </c>
      <c r="RG266" s="106">
        <f>Juniori!RG59</f>
        <v>0</v>
      </c>
      <c r="RH266" s="106">
        <f>Juniori!RH59</f>
        <v>0</v>
      </c>
      <c r="RI266" s="106">
        <f>Juniori!RI59</f>
        <v>0</v>
      </c>
      <c r="RJ266" s="106">
        <f>Juniori!RJ59</f>
        <v>0</v>
      </c>
      <c r="RK266" s="106">
        <f>Juniori!RK59</f>
        <v>0</v>
      </c>
      <c r="RL266" s="106">
        <f>Juniori!RL59</f>
        <v>0</v>
      </c>
      <c r="RM266" s="106">
        <f>Juniori!RM59</f>
        <v>0</v>
      </c>
      <c r="RN266" s="106">
        <f>Juniori!RN59</f>
        <v>0</v>
      </c>
      <c r="RO266" s="106">
        <f>Juniori!RO59</f>
        <v>0</v>
      </c>
      <c r="RP266" s="106">
        <f>Juniori!RP59</f>
        <v>0</v>
      </c>
      <c r="RQ266" s="106">
        <f>Juniori!RQ59</f>
        <v>0</v>
      </c>
      <c r="RR266" s="106">
        <f>Juniori!RR59</f>
        <v>0</v>
      </c>
      <c r="RS266" s="106">
        <f>Juniori!RS59</f>
        <v>0</v>
      </c>
      <c r="RT266" s="106">
        <f>Juniori!RT59</f>
        <v>0</v>
      </c>
      <c r="RU266" s="106">
        <f>Juniori!RU59</f>
        <v>0</v>
      </c>
      <c r="RV266" s="106">
        <f>Juniori!RV59</f>
        <v>0</v>
      </c>
      <c r="RW266" s="106">
        <f>Juniori!RW59</f>
        <v>0</v>
      </c>
      <c r="RX266" s="106">
        <f>Juniori!RX59</f>
        <v>0</v>
      </c>
      <c r="RY266" s="106">
        <f>Juniori!RY59</f>
        <v>0</v>
      </c>
      <c r="RZ266" s="106">
        <f>Juniori!RZ59</f>
        <v>0</v>
      </c>
      <c r="SA266" s="106">
        <f>Juniori!SA59</f>
        <v>0</v>
      </c>
      <c r="SB266" s="106">
        <f>Juniori!SB59</f>
        <v>0</v>
      </c>
      <c r="SC266" s="106">
        <f>Juniori!SC59</f>
        <v>0</v>
      </c>
      <c r="SD266" s="106">
        <f>Juniori!SD59</f>
        <v>0</v>
      </c>
      <c r="SE266" s="106">
        <f>Juniori!SE59</f>
        <v>0</v>
      </c>
      <c r="SF266" s="106">
        <f>Juniori!SF59</f>
        <v>0</v>
      </c>
      <c r="SG266" s="106">
        <f>Juniori!SG59</f>
        <v>0</v>
      </c>
      <c r="SH266" s="106">
        <f>Juniori!SH59</f>
        <v>0</v>
      </c>
      <c r="SI266" s="106">
        <f>Juniori!SI59</f>
        <v>0</v>
      </c>
      <c r="SJ266" s="106">
        <f>Juniori!SJ59</f>
        <v>0</v>
      </c>
      <c r="SK266" s="106">
        <f>Juniori!SK59</f>
        <v>0</v>
      </c>
      <c r="SL266" s="106">
        <f>Juniori!SL59</f>
        <v>0</v>
      </c>
      <c r="SM266" s="106">
        <f>Juniori!SM59</f>
        <v>0</v>
      </c>
      <c r="SN266" s="106">
        <f>Juniori!SN59</f>
        <v>0</v>
      </c>
      <c r="SO266" s="106">
        <f>Juniori!SO59</f>
        <v>0</v>
      </c>
      <c r="SP266" s="106">
        <f>Juniori!SP59</f>
        <v>0</v>
      </c>
      <c r="SQ266" s="106">
        <f>Juniori!SQ59</f>
        <v>0</v>
      </c>
      <c r="SR266" s="106">
        <f>Juniori!SR59</f>
        <v>0</v>
      </c>
      <c r="SS266" s="106">
        <f>Juniori!SS59</f>
        <v>0</v>
      </c>
      <c r="ST266" s="106">
        <f>Juniori!ST59</f>
        <v>0</v>
      </c>
      <c r="SU266" s="106">
        <f>Juniori!SU59</f>
        <v>0</v>
      </c>
      <c r="SV266" s="106">
        <f>Juniori!SV59</f>
        <v>0</v>
      </c>
      <c r="SW266" s="106">
        <f>Juniori!SW59</f>
        <v>0</v>
      </c>
      <c r="SX266" s="106">
        <f>Juniori!SX59</f>
        <v>0</v>
      </c>
      <c r="SY266" s="106">
        <f>Juniori!SY59</f>
        <v>0</v>
      </c>
      <c r="SZ266" s="106">
        <f>Juniori!SZ59</f>
        <v>0</v>
      </c>
      <c r="TA266" s="106">
        <f>Juniori!TA59</f>
        <v>0</v>
      </c>
      <c r="TB266" s="106">
        <f>Juniori!TB59</f>
        <v>0</v>
      </c>
    </row>
    <row r="267" spans="1:522" s="1" customFormat="1" ht="18" customHeight="1" x14ac:dyDescent="0.25">
      <c r="A267" s="12"/>
      <c r="B267" s="11"/>
      <c r="E267" s="4" t="s">
        <v>454</v>
      </c>
      <c r="F267" s="1">
        <v>5538</v>
      </c>
      <c r="G267" s="9" t="s">
        <v>97</v>
      </c>
      <c r="H267" s="4"/>
      <c r="I267" s="1">
        <f t="shared" si="30"/>
        <v>0</v>
      </c>
      <c r="J267" s="12">
        <f>Tabuľka3[[#This Row],[Stĺpec9]]</f>
        <v>0</v>
      </c>
      <c r="K267" s="106">
        <f>Seniori!K93</f>
        <v>0</v>
      </c>
      <c r="L267" s="106">
        <f>Seniori!L93</f>
        <v>0</v>
      </c>
      <c r="M267" s="106">
        <f>Seniori!M93</f>
        <v>0</v>
      </c>
      <c r="N267" s="106">
        <f>Seniori!N93</f>
        <v>0</v>
      </c>
      <c r="O267" s="106">
        <f>Seniori!O93</f>
        <v>0</v>
      </c>
      <c r="P267" s="106">
        <f>Seniori!P93</f>
        <v>0</v>
      </c>
      <c r="Q267" s="106">
        <f>Seniori!Q93</f>
        <v>0</v>
      </c>
      <c r="R267" s="106">
        <f>Seniori!R93</f>
        <v>0</v>
      </c>
      <c r="S267" s="106">
        <f>Seniori!S93</f>
        <v>0</v>
      </c>
      <c r="T267" s="106">
        <f>Seniori!T93</f>
        <v>0</v>
      </c>
      <c r="U267" s="106">
        <f>Seniori!U93</f>
        <v>0</v>
      </c>
      <c r="V267" s="106">
        <f>Seniori!V93</f>
        <v>0</v>
      </c>
      <c r="W267" s="106">
        <f>Seniori!W93</f>
        <v>0</v>
      </c>
      <c r="X267" s="106">
        <f>Seniori!X93</f>
        <v>0</v>
      </c>
      <c r="Y267" s="106">
        <f>Seniori!Y93</f>
        <v>0</v>
      </c>
      <c r="Z267" s="106">
        <f>Seniori!Z93</f>
        <v>0</v>
      </c>
      <c r="AA267" s="106">
        <f>Seniori!AA93</f>
        <v>0</v>
      </c>
      <c r="AB267" s="106">
        <f>Seniori!AB93</f>
        <v>0</v>
      </c>
      <c r="AC267" s="106">
        <f>Seniori!AC93</f>
        <v>0</v>
      </c>
      <c r="AD267" s="106">
        <f>Seniori!AD93</f>
        <v>0</v>
      </c>
      <c r="AE267" s="106">
        <f>Seniori!AE93</f>
        <v>0</v>
      </c>
      <c r="AF267" s="106">
        <f>Seniori!AF93</f>
        <v>0</v>
      </c>
      <c r="AG267" s="106">
        <f>Seniori!AG93</f>
        <v>0</v>
      </c>
      <c r="AH267" s="106">
        <f>Seniori!AH93</f>
        <v>0</v>
      </c>
      <c r="AI267" s="106">
        <f>Seniori!AI93</f>
        <v>0</v>
      </c>
      <c r="AJ267" s="106">
        <f>Seniori!AJ93</f>
        <v>0</v>
      </c>
      <c r="AK267" s="106">
        <f>Seniori!AK93</f>
        <v>0</v>
      </c>
      <c r="AL267" s="106">
        <f>Seniori!AL93</f>
        <v>0</v>
      </c>
      <c r="AM267" s="106">
        <f>Seniori!AM93</f>
        <v>0</v>
      </c>
      <c r="AN267" s="106">
        <f>Seniori!AN93</f>
        <v>0</v>
      </c>
      <c r="AO267" s="106">
        <f>Seniori!AO93</f>
        <v>0</v>
      </c>
      <c r="AP267" s="106">
        <f>Seniori!AP93</f>
        <v>0</v>
      </c>
      <c r="AQ267" s="106">
        <f>Seniori!AQ93</f>
        <v>0</v>
      </c>
      <c r="AR267" s="106">
        <f>Seniori!AR93</f>
        <v>0</v>
      </c>
      <c r="AS267" s="106">
        <f>Seniori!AS93</f>
        <v>0</v>
      </c>
      <c r="AT267" s="106">
        <f>Seniori!AT93</f>
        <v>0</v>
      </c>
      <c r="AU267" s="106">
        <f>Seniori!AU93</f>
        <v>0</v>
      </c>
      <c r="AV267" s="106">
        <f>Seniori!AV93</f>
        <v>0</v>
      </c>
      <c r="AW267" s="106">
        <f>Seniori!AW93</f>
        <v>0</v>
      </c>
      <c r="AX267" s="106">
        <f>Seniori!AX93</f>
        <v>0</v>
      </c>
      <c r="AY267" s="106">
        <f>Seniori!AY93</f>
        <v>0</v>
      </c>
      <c r="AZ267" s="106">
        <f>Seniori!AZ93</f>
        <v>0</v>
      </c>
      <c r="BA267" s="106">
        <f>Seniori!BA93</f>
        <v>0</v>
      </c>
      <c r="BB267" s="106">
        <f>Seniori!BB93</f>
        <v>0</v>
      </c>
      <c r="BC267" s="106">
        <f>Seniori!BC93</f>
        <v>0</v>
      </c>
      <c r="BD267" s="106">
        <f>Seniori!BD93</f>
        <v>0</v>
      </c>
      <c r="BE267" s="106">
        <f>Seniori!BE93</f>
        <v>0</v>
      </c>
      <c r="BF267" s="106">
        <f>Seniori!BF93</f>
        <v>0</v>
      </c>
      <c r="BG267" s="106">
        <f>Seniori!BG93</f>
        <v>0</v>
      </c>
      <c r="BH267" s="106">
        <f>Seniori!BH93</f>
        <v>0</v>
      </c>
      <c r="BI267" s="106">
        <f>Seniori!BI93</f>
        <v>0</v>
      </c>
      <c r="BJ267" s="106">
        <f>Seniori!BJ93</f>
        <v>0</v>
      </c>
      <c r="BK267" s="106">
        <f>Seniori!BK93</f>
        <v>0</v>
      </c>
      <c r="BL267" s="106">
        <f>Seniori!BL93</f>
        <v>0</v>
      </c>
      <c r="BM267" s="106">
        <f>Seniori!BM93</f>
        <v>0</v>
      </c>
      <c r="BN267" s="106">
        <f>Seniori!BN93</f>
        <v>0</v>
      </c>
      <c r="BO267" s="106">
        <f>Seniori!BO93</f>
        <v>0</v>
      </c>
      <c r="BP267" s="106">
        <f>Seniori!BP93</f>
        <v>0</v>
      </c>
      <c r="BQ267" s="106">
        <f>Seniori!BQ93</f>
        <v>0</v>
      </c>
      <c r="BR267" s="106">
        <f>Seniori!BR93</f>
        <v>0</v>
      </c>
      <c r="BS267" s="106">
        <f>Seniori!BS93</f>
        <v>0</v>
      </c>
      <c r="BT267" s="106">
        <f>Seniori!BT93</f>
        <v>0</v>
      </c>
      <c r="BU267" s="106">
        <f>Seniori!BU93</f>
        <v>0</v>
      </c>
      <c r="BV267" s="106">
        <f>Seniori!BV93</f>
        <v>0</v>
      </c>
      <c r="BW267" s="106">
        <f>Seniori!BW93</f>
        <v>0</v>
      </c>
      <c r="BX267" s="106">
        <f>Seniori!BX93</f>
        <v>0</v>
      </c>
      <c r="BY267" s="106">
        <f>Seniori!BY93</f>
        <v>0</v>
      </c>
      <c r="BZ267" s="106">
        <f>Seniori!BZ93</f>
        <v>0</v>
      </c>
      <c r="CA267" s="106">
        <f>Seniori!CA93</f>
        <v>0</v>
      </c>
      <c r="CB267" s="106">
        <f>Seniori!CB93</f>
        <v>0</v>
      </c>
      <c r="CC267" s="106">
        <f>Seniori!CC93</f>
        <v>0</v>
      </c>
      <c r="CD267" s="106">
        <f>Seniori!CD93</f>
        <v>0</v>
      </c>
      <c r="CE267" s="106">
        <f>Seniori!CE93</f>
        <v>0</v>
      </c>
      <c r="CF267" s="106">
        <f>Seniori!CF93</f>
        <v>0</v>
      </c>
      <c r="CG267" s="106">
        <f>Seniori!CG93</f>
        <v>0</v>
      </c>
      <c r="CH267" s="106">
        <f>Seniori!CH93</f>
        <v>0</v>
      </c>
      <c r="CI267" s="106">
        <f>Seniori!CI93</f>
        <v>0</v>
      </c>
      <c r="CJ267" s="106">
        <f>Seniori!CJ93</f>
        <v>0</v>
      </c>
      <c r="CK267" s="106">
        <f>Seniori!CK93</f>
        <v>0</v>
      </c>
      <c r="CL267" s="106">
        <f>Seniori!CL93</f>
        <v>0</v>
      </c>
      <c r="CM267" s="106">
        <f>Seniori!CM93</f>
        <v>0</v>
      </c>
      <c r="CN267" s="106">
        <f>Seniori!CN93</f>
        <v>0</v>
      </c>
      <c r="CO267" s="106">
        <f>Seniori!CO93</f>
        <v>0</v>
      </c>
      <c r="CP267" s="106">
        <f>Seniori!CP93</f>
        <v>0</v>
      </c>
      <c r="CQ267" s="106">
        <f>Seniori!CQ93</f>
        <v>0</v>
      </c>
      <c r="CR267" s="106">
        <f>Seniori!CR93</f>
        <v>0</v>
      </c>
      <c r="CS267" s="106">
        <f>Seniori!CS93</f>
        <v>0</v>
      </c>
      <c r="CT267" s="106">
        <f>Seniori!CT93</f>
        <v>0</v>
      </c>
      <c r="CU267" s="106">
        <f>Seniori!CU93</f>
        <v>0</v>
      </c>
      <c r="CV267" s="106">
        <f>Seniori!CV93</f>
        <v>0</v>
      </c>
      <c r="CW267" s="106">
        <f>Seniori!CW93</f>
        <v>0</v>
      </c>
      <c r="CX267" s="106">
        <f>Seniori!CX93</f>
        <v>0</v>
      </c>
      <c r="CY267" s="106">
        <f>Seniori!CY93</f>
        <v>0</v>
      </c>
      <c r="CZ267" s="106">
        <f>Seniori!CZ93</f>
        <v>0</v>
      </c>
      <c r="DA267" s="106">
        <f>Seniori!DA93</f>
        <v>0</v>
      </c>
      <c r="DB267" s="106">
        <f>Seniori!DB93</f>
        <v>0</v>
      </c>
      <c r="DC267" s="106">
        <f>Seniori!DC93</f>
        <v>0</v>
      </c>
      <c r="DD267" s="106">
        <f>Seniori!DD93</f>
        <v>0</v>
      </c>
      <c r="DE267" s="106">
        <f>Seniori!DE93</f>
        <v>0</v>
      </c>
      <c r="DF267" s="106">
        <f>Seniori!DF93</f>
        <v>0</v>
      </c>
      <c r="DG267" s="106">
        <f>Seniori!DG93</f>
        <v>0</v>
      </c>
      <c r="DH267" s="106">
        <f>Seniori!DH93</f>
        <v>0</v>
      </c>
      <c r="DI267" s="106">
        <f>Seniori!DI93</f>
        <v>0</v>
      </c>
      <c r="DJ267" s="106">
        <f>Seniori!DJ93</f>
        <v>0</v>
      </c>
      <c r="DK267" s="106">
        <f>Seniori!DK93</f>
        <v>0</v>
      </c>
      <c r="DL267" s="106">
        <f>Seniori!DL93</f>
        <v>0</v>
      </c>
      <c r="DM267" s="106">
        <f>Seniori!DM93</f>
        <v>0</v>
      </c>
      <c r="DN267" s="106">
        <f>Seniori!DN93</f>
        <v>0</v>
      </c>
      <c r="DO267" s="106">
        <f>Seniori!DO93</f>
        <v>0</v>
      </c>
      <c r="DP267" s="106">
        <f>Seniori!DP93</f>
        <v>0</v>
      </c>
      <c r="DQ267" s="106">
        <f>Seniori!DQ93</f>
        <v>0</v>
      </c>
      <c r="DR267" s="106">
        <f>Seniori!DR93</f>
        <v>0</v>
      </c>
      <c r="DS267" s="106">
        <f>Seniori!DS93</f>
        <v>0</v>
      </c>
      <c r="DT267" s="106">
        <f>Seniori!DT93</f>
        <v>0</v>
      </c>
      <c r="DU267" s="106">
        <f>Seniori!DU93</f>
        <v>0</v>
      </c>
      <c r="DV267" s="106">
        <f>Seniori!DV93</f>
        <v>0</v>
      </c>
      <c r="DW267" s="106">
        <f>Seniori!DW93</f>
        <v>0</v>
      </c>
      <c r="DX267" s="106">
        <f>Seniori!DX93</f>
        <v>0</v>
      </c>
      <c r="DY267" s="106">
        <f>Seniori!DY93</f>
        <v>0</v>
      </c>
      <c r="DZ267" s="106">
        <f>Seniori!DZ93</f>
        <v>0</v>
      </c>
      <c r="EA267" s="106">
        <f>Seniori!EA93</f>
        <v>0</v>
      </c>
      <c r="EB267" s="106">
        <f>Seniori!EB93</f>
        <v>0</v>
      </c>
      <c r="EC267" s="106">
        <f>Seniori!EC93</f>
        <v>0</v>
      </c>
      <c r="ED267" s="106">
        <f>Seniori!ED93</f>
        <v>0</v>
      </c>
      <c r="EE267" s="106">
        <f>Seniori!EE93</f>
        <v>0</v>
      </c>
      <c r="EF267" s="106">
        <f>Seniori!EF93</f>
        <v>0</v>
      </c>
      <c r="EG267" s="106">
        <f>Seniori!EG93</f>
        <v>0</v>
      </c>
      <c r="EH267" s="106">
        <f>Seniori!EH93</f>
        <v>0</v>
      </c>
      <c r="EI267" s="106">
        <f>Seniori!EI93</f>
        <v>0</v>
      </c>
      <c r="EJ267" s="106">
        <f>Seniori!EJ93</f>
        <v>0</v>
      </c>
      <c r="EK267" s="106">
        <f>Seniori!EK93</f>
        <v>0</v>
      </c>
      <c r="EL267" s="106">
        <f>Seniori!EL93</f>
        <v>0</v>
      </c>
      <c r="EM267" s="106">
        <f>Seniori!EM93</f>
        <v>0</v>
      </c>
      <c r="EN267" s="106">
        <f>Seniori!EN93</f>
        <v>0</v>
      </c>
      <c r="EO267" s="106">
        <f>Seniori!EO93</f>
        <v>0</v>
      </c>
      <c r="EP267" s="106">
        <f>Seniori!EP93</f>
        <v>0</v>
      </c>
      <c r="EQ267" s="106">
        <f>Seniori!EQ93</f>
        <v>0</v>
      </c>
      <c r="ER267" s="106">
        <f>Seniori!ER93</f>
        <v>0</v>
      </c>
      <c r="ES267" s="106">
        <f>Seniori!ES93</f>
        <v>0</v>
      </c>
      <c r="ET267" s="106">
        <f>Seniori!ET93</f>
        <v>0</v>
      </c>
      <c r="EU267" s="106">
        <f>Seniori!EU93</f>
        <v>0</v>
      </c>
      <c r="EV267" s="106">
        <f>Seniori!EV93</f>
        <v>0</v>
      </c>
      <c r="EW267" s="106">
        <f>Seniori!EW93</f>
        <v>0</v>
      </c>
      <c r="EX267" s="106">
        <f>Seniori!EX93</f>
        <v>0</v>
      </c>
      <c r="EY267" s="106">
        <f>Seniori!EY93</f>
        <v>0</v>
      </c>
      <c r="EZ267" s="106">
        <f>Seniori!EZ93</f>
        <v>0</v>
      </c>
      <c r="FA267" s="106">
        <f>Seniori!FA93</f>
        <v>0</v>
      </c>
      <c r="FB267" s="106">
        <f>Seniori!FB93</f>
        <v>0</v>
      </c>
      <c r="FC267" s="106">
        <f>Seniori!FC93</f>
        <v>0</v>
      </c>
      <c r="FD267" s="106">
        <f>Seniori!FD93</f>
        <v>0</v>
      </c>
      <c r="FE267" s="106">
        <f>Seniori!FE93</f>
        <v>0</v>
      </c>
      <c r="FF267" s="106">
        <f>Seniori!FF93</f>
        <v>0</v>
      </c>
      <c r="FG267" s="106">
        <f>Seniori!FG93</f>
        <v>0</v>
      </c>
      <c r="FH267" s="106">
        <f>Seniori!FH93</f>
        <v>0</v>
      </c>
      <c r="FI267" s="106">
        <f>Seniori!FI93</f>
        <v>0</v>
      </c>
      <c r="FJ267" s="106">
        <f>Seniori!FJ93</f>
        <v>0</v>
      </c>
      <c r="FK267" s="106">
        <f>Seniori!FK93</f>
        <v>0</v>
      </c>
      <c r="FL267" s="106">
        <f>Seniori!FL93</f>
        <v>0</v>
      </c>
      <c r="FM267" s="106">
        <f>Seniori!FM93</f>
        <v>0</v>
      </c>
      <c r="FN267" s="106">
        <f>Seniori!FN93</f>
        <v>0</v>
      </c>
      <c r="FO267" s="106">
        <f>Seniori!FO93</f>
        <v>0</v>
      </c>
      <c r="FP267" s="106">
        <f>Seniori!FP93</f>
        <v>0</v>
      </c>
      <c r="FQ267" s="106">
        <f>Seniori!FQ93</f>
        <v>0</v>
      </c>
      <c r="FR267" s="106">
        <f>Seniori!FR93</f>
        <v>0</v>
      </c>
      <c r="FS267" s="106">
        <f>Seniori!FS93</f>
        <v>0</v>
      </c>
      <c r="FT267" s="106">
        <f>Seniori!FT93</f>
        <v>0</v>
      </c>
      <c r="FU267" s="106">
        <f>Seniori!FU93</f>
        <v>0</v>
      </c>
      <c r="FV267" s="106">
        <f>Seniori!FV93</f>
        <v>0</v>
      </c>
      <c r="FW267" s="106">
        <f>Seniori!FW93</f>
        <v>0</v>
      </c>
      <c r="FX267" s="106">
        <f>Seniori!FX93</f>
        <v>0</v>
      </c>
      <c r="FY267" s="106">
        <f>Seniori!FY93</f>
        <v>0</v>
      </c>
      <c r="FZ267" s="106">
        <f>Seniori!FZ93</f>
        <v>0</v>
      </c>
      <c r="GA267" s="106" t="str">
        <f>Seniori!GA93</f>
        <v>o</v>
      </c>
      <c r="GB267" s="106">
        <f>Seniori!GB93</f>
        <v>0</v>
      </c>
      <c r="GC267" s="106">
        <f>Seniori!GC93</f>
        <v>0</v>
      </c>
      <c r="GD267" s="106">
        <f>Seniori!GD93</f>
        <v>0</v>
      </c>
      <c r="GE267" s="106">
        <f>Seniori!GE93</f>
        <v>0</v>
      </c>
      <c r="GF267" s="106">
        <f>Seniori!GF93</f>
        <v>0</v>
      </c>
      <c r="GG267" s="106">
        <f>Seniori!GG93</f>
        <v>0</v>
      </c>
      <c r="GH267" s="106">
        <f>Seniori!GH93</f>
        <v>0</v>
      </c>
      <c r="GI267" s="106">
        <f>Seniori!GI93</f>
        <v>0</v>
      </c>
      <c r="GJ267" s="106">
        <f>Seniori!GJ93</f>
        <v>0</v>
      </c>
      <c r="GK267" s="106">
        <f>Seniori!GK93</f>
        <v>0</v>
      </c>
      <c r="GL267" s="106">
        <f>Seniori!GL93</f>
        <v>0</v>
      </c>
      <c r="GM267" s="106">
        <f>Seniori!GM93</f>
        <v>0</v>
      </c>
      <c r="GN267" s="106">
        <f>Seniori!GN93</f>
        <v>0</v>
      </c>
      <c r="GO267" s="106">
        <f>Seniori!GO93</f>
        <v>0</v>
      </c>
      <c r="GP267" s="106">
        <f>Seniori!GP93</f>
        <v>0</v>
      </c>
      <c r="GQ267" s="106">
        <f>Seniori!GQ93</f>
        <v>0</v>
      </c>
      <c r="GR267" s="106">
        <f>Seniori!GR93</f>
        <v>0</v>
      </c>
      <c r="GS267" s="106">
        <f>Seniori!GS93</f>
        <v>0</v>
      </c>
      <c r="GT267" s="106">
        <f>Seniori!GT93</f>
        <v>0</v>
      </c>
      <c r="GU267" s="106">
        <f>Seniori!GU93</f>
        <v>0</v>
      </c>
      <c r="GV267" s="106">
        <f>Seniori!GV93</f>
        <v>0</v>
      </c>
      <c r="GW267" s="106">
        <f>Seniori!GW93</f>
        <v>0</v>
      </c>
      <c r="GX267" s="106">
        <f>Seniori!GX93</f>
        <v>0</v>
      </c>
      <c r="GY267" s="106">
        <f>Seniori!GY93</f>
        <v>0</v>
      </c>
      <c r="GZ267" s="106">
        <f>Seniori!GZ93</f>
        <v>0</v>
      </c>
      <c r="HA267" s="106">
        <f>Seniori!HA93</f>
        <v>0</v>
      </c>
      <c r="HB267" s="106">
        <f>Seniori!HB93</f>
        <v>0</v>
      </c>
      <c r="HC267" s="106">
        <f>Seniori!HC93</f>
        <v>0</v>
      </c>
      <c r="HD267" s="106">
        <f>Seniori!HD93</f>
        <v>0</v>
      </c>
      <c r="HE267" s="106">
        <f>Seniori!HE93</f>
        <v>0</v>
      </c>
      <c r="HF267" s="106">
        <f>Seniori!HF93</f>
        <v>0</v>
      </c>
      <c r="HG267" s="106">
        <f>Seniori!HG93</f>
        <v>0</v>
      </c>
      <c r="HH267" s="106">
        <f>Seniori!HH93</f>
        <v>0</v>
      </c>
      <c r="HI267" s="106">
        <f>Seniori!HI93</f>
        <v>0</v>
      </c>
      <c r="HJ267" s="106">
        <f>Seniori!HJ93</f>
        <v>0</v>
      </c>
      <c r="HK267" s="106">
        <f>Seniori!HK93</f>
        <v>0</v>
      </c>
      <c r="HL267" s="106">
        <f>Seniori!HL93</f>
        <v>0</v>
      </c>
      <c r="HM267" s="106">
        <f>Seniori!HM93</f>
        <v>0</v>
      </c>
      <c r="HN267" s="106">
        <f>Seniori!HN93</f>
        <v>0</v>
      </c>
      <c r="HO267" s="106">
        <f>Seniori!HO93</f>
        <v>0</v>
      </c>
      <c r="HP267" s="106">
        <f>Seniori!HP93</f>
        <v>0</v>
      </c>
      <c r="HQ267" s="106">
        <f>Seniori!HQ93</f>
        <v>0</v>
      </c>
      <c r="HR267" s="106">
        <f>Seniori!HR93</f>
        <v>0</v>
      </c>
      <c r="HS267" s="106">
        <f>Seniori!HS93</f>
        <v>0</v>
      </c>
      <c r="HT267" s="106">
        <f>Seniori!HT93</f>
        <v>0</v>
      </c>
      <c r="HU267" s="106">
        <f>Seniori!HU93</f>
        <v>0</v>
      </c>
      <c r="HV267" s="106">
        <f>Seniori!HV93</f>
        <v>0</v>
      </c>
      <c r="HW267" s="106">
        <f>Seniori!HW93</f>
        <v>0</v>
      </c>
      <c r="HX267" s="106">
        <f>Seniori!HX93</f>
        <v>0</v>
      </c>
      <c r="HY267" s="106">
        <f>Seniori!HY93</f>
        <v>0</v>
      </c>
      <c r="HZ267" s="106">
        <f>Seniori!HZ93</f>
        <v>0</v>
      </c>
      <c r="IA267" s="106">
        <f>Seniori!IA93</f>
        <v>0</v>
      </c>
      <c r="IB267" s="106">
        <f>Seniori!IB93</f>
        <v>0</v>
      </c>
      <c r="IC267" s="106">
        <f>Seniori!IC93</f>
        <v>0</v>
      </c>
      <c r="ID267" s="106">
        <f>Seniori!ID93</f>
        <v>0</v>
      </c>
      <c r="IE267" s="106">
        <f>Seniori!IE93</f>
        <v>0</v>
      </c>
      <c r="IF267" s="106">
        <f>Seniori!IF93</f>
        <v>0</v>
      </c>
      <c r="IG267" s="106">
        <f>Seniori!IG93</f>
        <v>0</v>
      </c>
      <c r="IH267" s="106">
        <f>Seniori!IH93</f>
        <v>0</v>
      </c>
      <c r="II267" s="106">
        <f>Seniori!II93</f>
        <v>0</v>
      </c>
      <c r="IJ267" s="106">
        <f>Seniori!IJ93</f>
        <v>0</v>
      </c>
      <c r="IK267" s="106">
        <f>Seniori!IK93</f>
        <v>0</v>
      </c>
      <c r="IL267" s="106">
        <f>Seniori!IL93</f>
        <v>0</v>
      </c>
      <c r="IM267" s="106">
        <f>Seniori!IM93</f>
        <v>0</v>
      </c>
      <c r="IN267" s="106">
        <f>Seniori!IN93</f>
        <v>0</v>
      </c>
      <c r="IO267" s="106">
        <f>Seniori!IO93</f>
        <v>0</v>
      </c>
      <c r="IP267" s="106">
        <f>Seniori!IP93</f>
        <v>0</v>
      </c>
      <c r="IQ267" s="106">
        <f>Seniori!IQ93</f>
        <v>0</v>
      </c>
      <c r="IR267" s="106">
        <f>Seniori!IR93</f>
        <v>0</v>
      </c>
      <c r="IS267" s="106">
        <f>Seniori!IS93</f>
        <v>0</v>
      </c>
      <c r="IT267" s="106">
        <f>Seniori!IT93</f>
        <v>0</v>
      </c>
      <c r="IU267" s="106">
        <f>Seniori!IU93</f>
        <v>0</v>
      </c>
      <c r="IV267" s="106">
        <f>Seniori!IV93</f>
        <v>0</v>
      </c>
      <c r="IW267" s="106">
        <f>Seniori!IW93</f>
        <v>0</v>
      </c>
      <c r="IX267" s="106">
        <f>Seniori!IX93</f>
        <v>0</v>
      </c>
      <c r="IY267" s="106">
        <f>Seniori!IY93</f>
        <v>0</v>
      </c>
      <c r="IZ267" s="106">
        <f>Seniori!IZ93</f>
        <v>0</v>
      </c>
      <c r="JA267" s="106">
        <f>Seniori!JA93</f>
        <v>0</v>
      </c>
      <c r="JB267" s="106">
        <f>Seniori!JB93</f>
        <v>0</v>
      </c>
      <c r="JC267" s="106">
        <f>Seniori!JC93</f>
        <v>0</v>
      </c>
      <c r="JD267" s="106">
        <f>Seniori!JD93</f>
        <v>0</v>
      </c>
      <c r="JE267" s="106">
        <f>Seniori!JE93</f>
        <v>0</v>
      </c>
      <c r="JF267" s="106">
        <f>Seniori!JF93</f>
        <v>0</v>
      </c>
      <c r="JG267" s="106">
        <f>Seniori!JG93</f>
        <v>0</v>
      </c>
      <c r="JH267" s="106">
        <f>Seniori!JH93</f>
        <v>0</v>
      </c>
      <c r="JI267" s="106">
        <f>Seniori!JI93</f>
        <v>0</v>
      </c>
      <c r="JJ267" s="106">
        <f>Seniori!JJ93</f>
        <v>0</v>
      </c>
      <c r="JK267" s="106">
        <f>Seniori!JK93</f>
        <v>0</v>
      </c>
      <c r="JL267" s="106">
        <f>Seniori!JL93</f>
        <v>0</v>
      </c>
      <c r="JM267" s="106">
        <f>Seniori!JM93</f>
        <v>0</v>
      </c>
      <c r="JN267" s="106">
        <f>Seniori!JN93</f>
        <v>0</v>
      </c>
      <c r="JO267" s="106">
        <f>Seniori!JO93</f>
        <v>0</v>
      </c>
      <c r="JP267" s="106">
        <f>Seniori!JP93</f>
        <v>0</v>
      </c>
      <c r="JQ267" s="106">
        <f>Seniori!JQ93</f>
        <v>0</v>
      </c>
      <c r="JR267" s="106">
        <f>Seniori!JR93</f>
        <v>0</v>
      </c>
      <c r="JS267" s="106">
        <f>Seniori!JS93</f>
        <v>0</v>
      </c>
      <c r="JT267" s="106">
        <f>Seniori!JT93</f>
        <v>0</v>
      </c>
      <c r="JU267" s="106">
        <f>Seniori!JU93</f>
        <v>0</v>
      </c>
      <c r="JV267" s="106">
        <f>Seniori!JV93</f>
        <v>0</v>
      </c>
      <c r="JW267" s="106">
        <f>Seniori!JW93</f>
        <v>0</v>
      </c>
      <c r="JX267" s="106">
        <f>Seniori!JX93</f>
        <v>0</v>
      </c>
      <c r="JY267" s="106">
        <f>Seniori!JY93</f>
        <v>0</v>
      </c>
      <c r="JZ267" s="106">
        <f>Seniori!JZ93</f>
        <v>0</v>
      </c>
      <c r="KA267" s="106">
        <f>Seniori!KA93</f>
        <v>0</v>
      </c>
      <c r="KB267" s="106">
        <f>Seniori!KB93</f>
        <v>0</v>
      </c>
      <c r="KC267" s="106">
        <f>Seniori!KC93</f>
        <v>0</v>
      </c>
      <c r="KD267" s="106">
        <f>Seniori!KD93</f>
        <v>0</v>
      </c>
      <c r="KE267" s="106">
        <f>Seniori!KE93</f>
        <v>0</v>
      </c>
      <c r="KF267" s="106">
        <f>Seniori!KF93</f>
        <v>0</v>
      </c>
      <c r="KG267" s="106">
        <f>Seniori!KG93</f>
        <v>0</v>
      </c>
      <c r="KH267" s="106">
        <f>Seniori!KH93</f>
        <v>0</v>
      </c>
      <c r="KI267" s="106">
        <f>Seniori!KI93</f>
        <v>0</v>
      </c>
      <c r="KJ267" s="106">
        <f>Seniori!KJ93</f>
        <v>0</v>
      </c>
      <c r="KK267" s="106">
        <f>Seniori!KK93</f>
        <v>0</v>
      </c>
      <c r="KL267" s="106">
        <f>Seniori!KL93</f>
        <v>0</v>
      </c>
      <c r="KM267" s="106">
        <f>Seniori!KM93</f>
        <v>0</v>
      </c>
      <c r="KN267" s="106">
        <f>Seniori!KN93</f>
        <v>0</v>
      </c>
      <c r="KO267" s="106">
        <f>Seniori!KO93</f>
        <v>0</v>
      </c>
      <c r="KP267" s="106">
        <f>Seniori!KP93</f>
        <v>0</v>
      </c>
      <c r="KQ267" s="106">
        <f>Seniori!KQ93</f>
        <v>0</v>
      </c>
      <c r="KR267" s="106">
        <f>Seniori!KR93</f>
        <v>0</v>
      </c>
      <c r="KS267" s="106">
        <f>Seniori!KS93</f>
        <v>0</v>
      </c>
      <c r="KT267" s="106">
        <f>Seniori!KT93</f>
        <v>0</v>
      </c>
      <c r="KU267" s="106">
        <f>Seniori!KU93</f>
        <v>0</v>
      </c>
      <c r="KV267" s="106">
        <f>Seniori!KV93</f>
        <v>0</v>
      </c>
      <c r="KW267" s="106">
        <f>Seniori!KW93</f>
        <v>0</v>
      </c>
      <c r="KX267" s="106">
        <f>Seniori!KX93</f>
        <v>0</v>
      </c>
      <c r="KY267" s="106">
        <f>Seniori!KY93</f>
        <v>0</v>
      </c>
      <c r="KZ267" s="106">
        <f>Seniori!KZ93</f>
        <v>0</v>
      </c>
      <c r="LA267" s="106">
        <f>Seniori!LA93</f>
        <v>0</v>
      </c>
      <c r="LB267" s="106">
        <f>Seniori!LB93</f>
        <v>0</v>
      </c>
      <c r="LC267" s="106">
        <f>Seniori!LC93</f>
        <v>0</v>
      </c>
      <c r="LD267" s="106">
        <f>Seniori!LD93</f>
        <v>0</v>
      </c>
      <c r="LE267" s="106">
        <f>Seniori!LE93</f>
        <v>0</v>
      </c>
      <c r="LF267" s="106">
        <f>Seniori!LF93</f>
        <v>0</v>
      </c>
      <c r="LG267" s="106">
        <f>Seniori!LG93</f>
        <v>0</v>
      </c>
      <c r="LH267" s="106">
        <f>Seniori!LH93</f>
        <v>0</v>
      </c>
      <c r="LI267" s="106">
        <f>Seniori!LI93</f>
        <v>0</v>
      </c>
      <c r="LJ267" s="106">
        <f>Seniori!LJ93</f>
        <v>0</v>
      </c>
      <c r="LK267" s="106">
        <f>Seniori!LK93</f>
        <v>0</v>
      </c>
      <c r="LL267" s="106">
        <f>Seniori!LL93</f>
        <v>0</v>
      </c>
      <c r="LM267" s="106">
        <f>Seniori!LM93</f>
        <v>0</v>
      </c>
      <c r="LN267" s="106">
        <f>Seniori!LN93</f>
        <v>0</v>
      </c>
      <c r="LO267" s="106">
        <f>Seniori!LO93</f>
        <v>0</v>
      </c>
      <c r="LP267" s="106">
        <f>Seniori!LP93</f>
        <v>0</v>
      </c>
      <c r="LQ267" s="106">
        <f>Seniori!LQ93</f>
        <v>0</v>
      </c>
      <c r="LR267" s="106">
        <f>Seniori!LR93</f>
        <v>0</v>
      </c>
      <c r="LS267" s="106">
        <f>Seniori!LS93</f>
        <v>0</v>
      </c>
      <c r="LT267" s="106">
        <f>Seniori!LT93</f>
        <v>0</v>
      </c>
      <c r="LU267" s="106">
        <f>Seniori!LU93</f>
        <v>0</v>
      </c>
      <c r="LV267" s="106">
        <f>Seniori!LV93</f>
        <v>0</v>
      </c>
      <c r="LW267" s="106">
        <f>Seniori!LW93</f>
        <v>0</v>
      </c>
      <c r="LX267" s="106">
        <f>Seniori!LX93</f>
        <v>0</v>
      </c>
      <c r="LY267" s="106">
        <f>Seniori!LY93</f>
        <v>0</v>
      </c>
      <c r="LZ267" s="106">
        <f>Seniori!LZ93</f>
        <v>0</v>
      </c>
      <c r="MA267" s="106">
        <f>Seniori!MA93</f>
        <v>0</v>
      </c>
      <c r="MB267" s="106">
        <f>Seniori!MB93</f>
        <v>0</v>
      </c>
      <c r="MC267" s="106">
        <f>Seniori!MC93</f>
        <v>0</v>
      </c>
      <c r="MD267" s="106">
        <f>Seniori!MD93</f>
        <v>0</v>
      </c>
      <c r="ME267" s="106">
        <f>Seniori!ME93</f>
        <v>0</v>
      </c>
      <c r="MF267" s="106">
        <f>Seniori!MF93</f>
        <v>0</v>
      </c>
      <c r="MG267" s="106">
        <f>Seniori!MG93</f>
        <v>0</v>
      </c>
      <c r="MH267" s="106">
        <f>Seniori!MH93</f>
        <v>0</v>
      </c>
      <c r="MI267" s="106">
        <f>Seniori!MI93</f>
        <v>0</v>
      </c>
      <c r="MJ267" s="106">
        <f>Seniori!MJ93</f>
        <v>0</v>
      </c>
      <c r="MK267" s="106">
        <f>Seniori!MK93</f>
        <v>0</v>
      </c>
      <c r="ML267" s="106">
        <f>Seniori!ML93</f>
        <v>0</v>
      </c>
      <c r="MM267" s="106">
        <f>Seniori!MM93</f>
        <v>0</v>
      </c>
      <c r="MN267" s="106">
        <f>Seniori!MN93</f>
        <v>0</v>
      </c>
      <c r="MO267" s="106">
        <f>Seniori!MO93</f>
        <v>0</v>
      </c>
      <c r="MP267" s="106">
        <f>Seniori!MP93</f>
        <v>0</v>
      </c>
      <c r="MQ267" s="106">
        <f>Seniori!MQ93</f>
        <v>0</v>
      </c>
      <c r="MR267" s="106">
        <f>Seniori!MR93</f>
        <v>0</v>
      </c>
      <c r="MS267" s="106">
        <f>Seniori!MS93</f>
        <v>0</v>
      </c>
      <c r="MT267" s="106">
        <f>Seniori!MT93</f>
        <v>0</v>
      </c>
      <c r="MU267" s="106">
        <f>Seniori!MU93</f>
        <v>0</v>
      </c>
      <c r="MV267" s="106">
        <f>Seniori!MV93</f>
        <v>0</v>
      </c>
      <c r="MW267" s="106">
        <f>Seniori!MW93</f>
        <v>0</v>
      </c>
      <c r="MX267" s="106">
        <f>Seniori!MX93</f>
        <v>0</v>
      </c>
      <c r="MY267" s="106">
        <f>Seniori!MY93</f>
        <v>0</v>
      </c>
      <c r="MZ267" s="106">
        <f>Seniori!MZ93</f>
        <v>0</v>
      </c>
      <c r="NA267" s="106">
        <f>Seniori!NA93</f>
        <v>0</v>
      </c>
      <c r="NB267" s="106">
        <f>Seniori!NB93</f>
        <v>0</v>
      </c>
      <c r="NC267" s="106">
        <f>Seniori!NC93</f>
        <v>0</v>
      </c>
      <c r="ND267" s="106">
        <f>Seniori!ND93</f>
        <v>0</v>
      </c>
      <c r="NE267" s="106">
        <f>Seniori!NE93</f>
        <v>0</v>
      </c>
      <c r="NF267" s="106">
        <f>Seniori!NF93</f>
        <v>0</v>
      </c>
      <c r="NG267" s="106">
        <f>Seniori!NG93</f>
        <v>0</v>
      </c>
      <c r="NH267" s="106">
        <f>Seniori!NH93</f>
        <v>0</v>
      </c>
      <c r="NI267" s="106">
        <f>Seniori!NI93</f>
        <v>0</v>
      </c>
      <c r="NJ267" s="106">
        <f>Seniori!NJ93</f>
        <v>0</v>
      </c>
      <c r="NK267" s="106">
        <f>Seniori!NK93</f>
        <v>0</v>
      </c>
      <c r="NL267" s="106">
        <f>Seniori!NL93</f>
        <v>0</v>
      </c>
      <c r="NM267" s="106">
        <f>Seniori!NM93</f>
        <v>0</v>
      </c>
      <c r="NN267" s="106">
        <f>Seniori!NN93</f>
        <v>0</v>
      </c>
      <c r="NO267" s="106">
        <f>Seniori!NO93</f>
        <v>0</v>
      </c>
      <c r="NP267" s="106">
        <f>Seniori!NP93</f>
        <v>0</v>
      </c>
      <c r="NQ267" s="106">
        <f>Seniori!NQ93</f>
        <v>0</v>
      </c>
      <c r="NR267" s="106">
        <f>Seniori!NR93</f>
        <v>0</v>
      </c>
      <c r="NS267" s="106">
        <f>Seniori!NS93</f>
        <v>0</v>
      </c>
      <c r="NT267" s="106">
        <f>Seniori!NT93</f>
        <v>0</v>
      </c>
      <c r="NU267" s="106">
        <f>Seniori!NU93</f>
        <v>0</v>
      </c>
      <c r="NV267" s="106">
        <f>Seniori!NV93</f>
        <v>0</v>
      </c>
      <c r="NW267" s="106">
        <f>Seniori!NW93</f>
        <v>0</v>
      </c>
      <c r="NX267" s="106">
        <f>Seniori!NX93</f>
        <v>0</v>
      </c>
      <c r="NY267" s="106">
        <f>Seniori!NY93</f>
        <v>0</v>
      </c>
      <c r="NZ267" s="106">
        <f>Seniori!NZ93</f>
        <v>0</v>
      </c>
      <c r="OA267" s="106">
        <f>Seniori!OA93</f>
        <v>0</v>
      </c>
      <c r="OB267" s="106">
        <f>Seniori!OB93</f>
        <v>0</v>
      </c>
      <c r="OC267" s="106">
        <f>Seniori!OC93</f>
        <v>0</v>
      </c>
      <c r="OD267" s="106">
        <f>Seniori!OD93</f>
        <v>0</v>
      </c>
      <c r="OE267" s="106">
        <f>Seniori!OE93</f>
        <v>0</v>
      </c>
      <c r="OF267" s="106">
        <f>Seniori!OF93</f>
        <v>0</v>
      </c>
      <c r="OG267" s="106">
        <f>Seniori!OG93</f>
        <v>0</v>
      </c>
      <c r="OH267" s="106">
        <f>Seniori!OH93</f>
        <v>0</v>
      </c>
      <c r="OI267" s="106">
        <f>Seniori!OI93</f>
        <v>0</v>
      </c>
      <c r="OJ267" s="106">
        <f>Seniori!OJ93</f>
        <v>0</v>
      </c>
      <c r="OK267" s="106">
        <f>Seniori!OK93</f>
        <v>0</v>
      </c>
      <c r="OL267" s="106">
        <f>Seniori!OL93</f>
        <v>0</v>
      </c>
      <c r="OM267" s="106">
        <f>Seniori!OM93</f>
        <v>0</v>
      </c>
      <c r="ON267" s="106">
        <f>Seniori!ON93</f>
        <v>0</v>
      </c>
      <c r="OO267" s="106">
        <f>Seniori!OO93</f>
        <v>0</v>
      </c>
      <c r="OP267" s="106">
        <f>Seniori!OP93</f>
        <v>0</v>
      </c>
      <c r="OQ267" s="106">
        <f>Seniori!OQ93</f>
        <v>0</v>
      </c>
      <c r="OR267" s="106">
        <f>Seniori!OR93</f>
        <v>0</v>
      </c>
      <c r="OS267" s="106">
        <f>Seniori!OS93</f>
        <v>0</v>
      </c>
      <c r="OT267" s="106">
        <f>Seniori!OT93</f>
        <v>0</v>
      </c>
      <c r="OU267" s="106">
        <f>Seniori!OU93</f>
        <v>0</v>
      </c>
      <c r="OV267" s="106">
        <f>Seniori!OV93</f>
        <v>0</v>
      </c>
      <c r="OW267" s="106">
        <f>Seniori!OW93</f>
        <v>0</v>
      </c>
      <c r="OX267" s="106">
        <f>Seniori!OX93</f>
        <v>0</v>
      </c>
      <c r="OY267" s="106">
        <f>Seniori!OY93</f>
        <v>0</v>
      </c>
      <c r="OZ267" s="106">
        <f>Seniori!OZ93</f>
        <v>0</v>
      </c>
      <c r="PA267" s="106">
        <f>Seniori!PA93</f>
        <v>0</v>
      </c>
      <c r="PB267" s="106">
        <f>Seniori!PB93</f>
        <v>0</v>
      </c>
      <c r="PC267" s="106">
        <f>Seniori!PC93</f>
        <v>0</v>
      </c>
      <c r="PD267" s="106">
        <f>Seniori!PD93</f>
        <v>0</v>
      </c>
      <c r="PE267" s="106">
        <f>Seniori!PE93</f>
        <v>0</v>
      </c>
      <c r="PF267" s="106">
        <f>Seniori!PF93</f>
        <v>0</v>
      </c>
      <c r="PG267" s="106">
        <f>Seniori!PG93</f>
        <v>0</v>
      </c>
      <c r="PH267" s="106">
        <f>Seniori!PH93</f>
        <v>0</v>
      </c>
      <c r="PI267" s="106">
        <f>Seniori!PI93</f>
        <v>0</v>
      </c>
      <c r="PJ267" s="106">
        <f>Seniori!PJ93</f>
        <v>0</v>
      </c>
      <c r="PK267" s="106">
        <f>Seniori!PK93</f>
        <v>0</v>
      </c>
      <c r="PL267" s="106">
        <f>Seniori!PL93</f>
        <v>0</v>
      </c>
      <c r="PM267" s="106">
        <f>Seniori!PM93</f>
        <v>0</v>
      </c>
      <c r="PN267" s="106">
        <f>Seniori!PN93</f>
        <v>0</v>
      </c>
      <c r="PO267" s="106">
        <f>Seniori!PO93</f>
        <v>0</v>
      </c>
      <c r="PP267" s="106">
        <f>Seniori!PP93</f>
        <v>0</v>
      </c>
      <c r="PQ267" s="106">
        <f>Seniori!PQ93</f>
        <v>0</v>
      </c>
      <c r="PR267" s="106">
        <f>Seniori!PR93</f>
        <v>0</v>
      </c>
      <c r="PS267" s="106">
        <f>Seniori!PS93</f>
        <v>0</v>
      </c>
      <c r="PT267" s="106">
        <f>Seniori!PT93</f>
        <v>0</v>
      </c>
      <c r="PU267" s="106">
        <f>Seniori!PU93</f>
        <v>0</v>
      </c>
      <c r="PV267" s="106">
        <f>Seniori!PV93</f>
        <v>0</v>
      </c>
      <c r="PW267" s="106">
        <f>Seniori!PW93</f>
        <v>0</v>
      </c>
      <c r="PX267" s="106">
        <f>Seniori!PX93</f>
        <v>0</v>
      </c>
      <c r="PY267" s="106">
        <f>Seniori!PY93</f>
        <v>0</v>
      </c>
      <c r="PZ267" s="106">
        <f>Seniori!PZ93</f>
        <v>0</v>
      </c>
      <c r="QA267" s="106">
        <f>Seniori!QA93</f>
        <v>0</v>
      </c>
      <c r="QB267" s="106">
        <f>Seniori!QB93</f>
        <v>0</v>
      </c>
      <c r="QC267" s="106">
        <f>Seniori!QC93</f>
        <v>0</v>
      </c>
      <c r="QD267" s="106">
        <f>Seniori!QD93</f>
        <v>0</v>
      </c>
      <c r="QE267" s="106">
        <f>Seniori!QE93</f>
        <v>0</v>
      </c>
      <c r="QF267" s="106">
        <f>Seniori!QF93</f>
        <v>0</v>
      </c>
      <c r="QG267" s="106">
        <f>Seniori!QG93</f>
        <v>0</v>
      </c>
      <c r="QH267" s="106">
        <f>Seniori!QH93</f>
        <v>0</v>
      </c>
      <c r="QI267" s="106">
        <f>Seniori!QI93</f>
        <v>0</v>
      </c>
      <c r="QJ267" s="106">
        <f>Seniori!QJ93</f>
        <v>0</v>
      </c>
      <c r="QK267" s="106">
        <f>Seniori!QK93</f>
        <v>0</v>
      </c>
      <c r="QL267" s="106">
        <f>Seniori!QL93</f>
        <v>0</v>
      </c>
      <c r="QM267" s="106">
        <f>Seniori!QM93</f>
        <v>0</v>
      </c>
      <c r="QN267" s="106">
        <f>Seniori!QN93</f>
        <v>0</v>
      </c>
      <c r="QO267" s="106">
        <f>Seniori!QO93</f>
        <v>0</v>
      </c>
      <c r="QP267" s="106">
        <f>Seniori!QP93</f>
        <v>0</v>
      </c>
      <c r="QQ267" s="106">
        <f>Seniori!QQ93</f>
        <v>0</v>
      </c>
      <c r="QR267" s="106">
        <f>Seniori!QR93</f>
        <v>0</v>
      </c>
      <c r="QS267" s="106">
        <f>Seniori!QS93</f>
        <v>0</v>
      </c>
      <c r="QT267" s="106">
        <f>Seniori!QT93</f>
        <v>0</v>
      </c>
      <c r="QU267" s="106">
        <f>Seniori!QU93</f>
        <v>0</v>
      </c>
      <c r="QV267" s="106">
        <f>Seniori!QV93</f>
        <v>0</v>
      </c>
      <c r="QW267" s="106">
        <f>Seniori!QW93</f>
        <v>0</v>
      </c>
      <c r="QX267" s="106">
        <f>Seniori!QX93</f>
        <v>0</v>
      </c>
      <c r="QY267" s="106">
        <f>Seniori!QY93</f>
        <v>0</v>
      </c>
      <c r="QZ267" s="106">
        <f>Seniori!QZ93</f>
        <v>0</v>
      </c>
      <c r="RA267" s="106">
        <f>Seniori!RA93</f>
        <v>0</v>
      </c>
      <c r="RB267" s="106">
        <f>Seniori!RB93</f>
        <v>0</v>
      </c>
      <c r="RC267" s="106">
        <f>Seniori!RC93</f>
        <v>0</v>
      </c>
      <c r="RD267" s="106">
        <f>Seniori!RD93</f>
        <v>0</v>
      </c>
      <c r="RE267" s="106">
        <f>Seniori!RE93</f>
        <v>0</v>
      </c>
      <c r="RF267" s="106">
        <f>Seniori!RF93</f>
        <v>0</v>
      </c>
      <c r="RG267" s="106">
        <f>Seniori!RG93</f>
        <v>0</v>
      </c>
      <c r="RH267" s="106">
        <f>Seniori!RH93</f>
        <v>0</v>
      </c>
      <c r="RI267" s="106">
        <f>Seniori!RI93</f>
        <v>0</v>
      </c>
      <c r="RJ267" s="106">
        <f>Seniori!RJ93</f>
        <v>0</v>
      </c>
      <c r="RK267" s="106">
        <f>Seniori!RK93</f>
        <v>0</v>
      </c>
      <c r="RL267" s="106">
        <f>Seniori!RL93</f>
        <v>0</v>
      </c>
      <c r="RM267" s="106">
        <f>Seniori!RM93</f>
        <v>0</v>
      </c>
      <c r="RN267" s="106">
        <f>Seniori!RN93</f>
        <v>0</v>
      </c>
      <c r="RO267" s="106">
        <f>Seniori!RO93</f>
        <v>0</v>
      </c>
      <c r="RP267" s="106">
        <f>Seniori!RP93</f>
        <v>0</v>
      </c>
      <c r="RQ267" s="106">
        <f>Seniori!RQ93</f>
        <v>0</v>
      </c>
      <c r="RR267" s="106">
        <f>Seniori!RR93</f>
        <v>0</v>
      </c>
      <c r="RS267" s="106">
        <f>Seniori!RS93</f>
        <v>0</v>
      </c>
      <c r="RT267" s="106">
        <f>Seniori!RT93</f>
        <v>0</v>
      </c>
      <c r="RU267" s="106">
        <f>Seniori!RU93</f>
        <v>0</v>
      </c>
      <c r="RV267" s="106">
        <f>Seniori!RV93</f>
        <v>0</v>
      </c>
      <c r="RW267" s="106">
        <f>Seniori!RW93</f>
        <v>0</v>
      </c>
      <c r="RX267" s="106">
        <f>Seniori!RX93</f>
        <v>0</v>
      </c>
      <c r="RY267" s="106">
        <f>Seniori!RY93</f>
        <v>0</v>
      </c>
      <c r="RZ267" s="106">
        <f>Seniori!RZ93</f>
        <v>0</v>
      </c>
      <c r="SA267" s="106">
        <f>Seniori!SA93</f>
        <v>0</v>
      </c>
      <c r="SB267" s="106">
        <f>Seniori!SB93</f>
        <v>0</v>
      </c>
      <c r="SC267" s="106">
        <f>Seniori!SC93</f>
        <v>0</v>
      </c>
      <c r="SD267" s="106">
        <f>Seniori!SD93</f>
        <v>0</v>
      </c>
      <c r="SE267" s="106">
        <f>Seniori!SE93</f>
        <v>0</v>
      </c>
      <c r="SF267" s="106">
        <f>Seniori!SF93</f>
        <v>0</v>
      </c>
      <c r="SG267" s="106">
        <f>Seniori!SG93</f>
        <v>0</v>
      </c>
      <c r="SH267" s="106">
        <f>Seniori!SH93</f>
        <v>0</v>
      </c>
      <c r="SI267" s="106">
        <f>Seniori!SI93</f>
        <v>0</v>
      </c>
      <c r="SJ267" s="106">
        <f>Seniori!SJ93</f>
        <v>0</v>
      </c>
      <c r="SK267" s="106">
        <f>Seniori!SK93</f>
        <v>0</v>
      </c>
      <c r="SL267" s="106">
        <f>Seniori!SL93</f>
        <v>0</v>
      </c>
      <c r="SM267" s="106">
        <f>Seniori!SM93</f>
        <v>0</v>
      </c>
      <c r="SN267" s="106">
        <f>Seniori!SN93</f>
        <v>0</v>
      </c>
      <c r="SO267" s="106">
        <f>Seniori!SO93</f>
        <v>0</v>
      </c>
      <c r="SP267" s="106">
        <f>Seniori!SP93</f>
        <v>0</v>
      </c>
      <c r="SQ267" s="106">
        <f>Seniori!SQ93</f>
        <v>0</v>
      </c>
      <c r="SR267" s="106">
        <f>Seniori!SR93</f>
        <v>0</v>
      </c>
      <c r="SS267" s="106">
        <f>Seniori!SS93</f>
        <v>0</v>
      </c>
      <c r="ST267" s="106">
        <f>Seniori!ST93</f>
        <v>0</v>
      </c>
      <c r="SU267" s="106">
        <f>Seniori!SU93</f>
        <v>0</v>
      </c>
      <c r="SV267" s="106">
        <f>Seniori!SV93</f>
        <v>0</v>
      </c>
      <c r="SW267" s="106">
        <f>Seniori!SW93</f>
        <v>0</v>
      </c>
      <c r="SX267" s="106">
        <f>Seniori!SX93</f>
        <v>0</v>
      </c>
      <c r="SY267" s="106">
        <f>Seniori!SY93</f>
        <v>0</v>
      </c>
      <c r="SZ267" s="106">
        <f>Seniori!SZ93</f>
        <v>0</v>
      </c>
      <c r="TA267" s="106">
        <f>Seniori!TA93</f>
        <v>0</v>
      </c>
      <c r="TB267" s="106">
        <f>Seniori!TB93</f>
        <v>0</v>
      </c>
    </row>
    <row r="268" spans="1:522" s="1" customFormat="1" ht="19.5" customHeight="1" x14ac:dyDescent="0.25">
      <c r="A268" s="186">
        <v>219</v>
      </c>
      <c r="B268" s="187" t="s">
        <v>55</v>
      </c>
      <c r="C268" s="58"/>
      <c r="D268" s="58"/>
      <c r="E268" s="191"/>
      <c r="F268" s="58"/>
      <c r="G268" s="192"/>
      <c r="H268" s="191"/>
      <c r="I268" s="58">
        <f t="shared" ref="I268:I271" si="33">SUM(K268:TB268)</f>
        <v>0</v>
      </c>
      <c r="J268" s="186">
        <f>Tabuľka3[[#This Row],[Stĺpec9]]</f>
        <v>0</v>
      </c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  <c r="BJ268" s="106"/>
      <c r="BK268" s="106"/>
      <c r="BL268" s="106"/>
      <c r="BM268" s="106"/>
      <c r="BN268" s="106"/>
      <c r="BO268" s="106"/>
      <c r="BP268" s="106"/>
      <c r="BQ268" s="106"/>
      <c r="BR268" s="106"/>
      <c r="BS268" s="106"/>
      <c r="BT268" s="106"/>
      <c r="BU268" s="106"/>
      <c r="BV268" s="106"/>
      <c r="BW268" s="106"/>
      <c r="BX268" s="106"/>
      <c r="BY268" s="106"/>
      <c r="BZ268" s="106"/>
      <c r="CA268" s="106"/>
      <c r="CB268" s="106"/>
      <c r="CC268" s="106"/>
      <c r="CD268" s="106"/>
      <c r="CE268" s="106"/>
      <c r="CF268" s="106"/>
      <c r="CG268" s="106"/>
      <c r="CH268" s="106"/>
      <c r="CI268" s="106"/>
      <c r="CJ268" s="106"/>
      <c r="CK268" s="106"/>
      <c r="CL268" s="106"/>
      <c r="CM268" s="106"/>
      <c r="CN268" s="106"/>
      <c r="CO268" s="106"/>
      <c r="CP268" s="106"/>
      <c r="CQ268" s="106"/>
      <c r="CR268" s="106"/>
      <c r="CS268" s="106"/>
      <c r="CT268" s="106"/>
      <c r="CU268" s="106"/>
      <c r="CV268" s="106"/>
      <c r="CW268" s="106"/>
      <c r="CX268" s="106"/>
      <c r="CY268" s="106"/>
      <c r="CZ268" s="106"/>
      <c r="DA268" s="106"/>
      <c r="DB268" s="106"/>
      <c r="DC268" s="106"/>
      <c r="DD268" s="106"/>
      <c r="DE268" s="106"/>
      <c r="DF268" s="106"/>
      <c r="DG268" s="106"/>
      <c r="DH268" s="106"/>
      <c r="DI268" s="106"/>
      <c r="DJ268" s="106"/>
      <c r="DK268" s="106"/>
      <c r="DL268" s="106"/>
      <c r="DM268" s="106"/>
      <c r="DN268" s="106"/>
      <c r="DO268" s="106"/>
      <c r="DP268" s="106"/>
      <c r="DQ268" s="106"/>
      <c r="DR268" s="106"/>
      <c r="DS268" s="106"/>
      <c r="DT268" s="106"/>
      <c r="DU268" s="106"/>
      <c r="DV268" s="106"/>
      <c r="DW268" s="106"/>
      <c r="DX268" s="106"/>
      <c r="DY268" s="106"/>
      <c r="DZ268" s="106"/>
      <c r="EA268" s="106"/>
      <c r="EB268" s="106"/>
      <c r="EC268" s="106"/>
      <c r="ED268" s="106"/>
      <c r="EE268" s="106"/>
      <c r="EF268" s="106"/>
      <c r="EG268" s="106"/>
      <c r="EH268" s="106"/>
      <c r="EI268" s="106"/>
      <c r="EJ268" s="106"/>
      <c r="EK268" s="106"/>
      <c r="EL268" s="106"/>
      <c r="EM268" s="106"/>
      <c r="EN268" s="106"/>
      <c r="EO268" s="106"/>
      <c r="EP268" s="106"/>
      <c r="EQ268" s="106"/>
      <c r="ER268" s="106"/>
      <c r="ES268" s="106"/>
      <c r="ET268" s="106"/>
      <c r="EU268" s="106"/>
      <c r="EV268" s="106"/>
      <c r="EW268" s="106"/>
      <c r="EX268" s="106"/>
      <c r="EY268" s="106"/>
      <c r="EZ268" s="106"/>
      <c r="FA268" s="106"/>
      <c r="FB268" s="106"/>
      <c r="FC268" s="106"/>
      <c r="FD268" s="106"/>
      <c r="FE268" s="106"/>
      <c r="FF268" s="106"/>
      <c r="FG268" s="106"/>
      <c r="FH268" s="106"/>
      <c r="FI268" s="106"/>
      <c r="FJ268" s="106"/>
      <c r="FK268" s="106"/>
      <c r="FL268" s="106"/>
      <c r="FM268" s="106"/>
      <c r="FN268" s="106"/>
      <c r="FO268" s="106"/>
      <c r="FP268" s="106"/>
      <c r="FQ268" s="106"/>
      <c r="FR268" s="106"/>
      <c r="FS268" s="106"/>
      <c r="FT268" s="106"/>
      <c r="FU268" s="106"/>
      <c r="FV268" s="106"/>
      <c r="FW268" s="106"/>
      <c r="FX268" s="106"/>
      <c r="FY268" s="106"/>
      <c r="FZ268" s="106"/>
      <c r="GA268" s="106"/>
      <c r="GB268" s="106"/>
      <c r="GC268" s="106"/>
      <c r="GD268" s="106"/>
      <c r="GE268" s="106"/>
      <c r="GF268" s="106"/>
      <c r="GG268" s="106"/>
      <c r="GH268" s="106"/>
      <c r="GI268" s="106"/>
      <c r="GJ268" s="106"/>
      <c r="GK268" s="106"/>
      <c r="GL268" s="106"/>
      <c r="GM268" s="106"/>
      <c r="GN268" s="106"/>
      <c r="GO268" s="106"/>
      <c r="GP268" s="106"/>
      <c r="GQ268" s="106"/>
      <c r="GR268" s="106"/>
      <c r="GS268" s="106"/>
      <c r="GT268" s="106"/>
      <c r="GU268" s="106"/>
      <c r="GV268" s="106"/>
      <c r="GW268" s="106"/>
      <c r="GX268" s="106"/>
      <c r="GY268" s="106"/>
      <c r="GZ268" s="106"/>
      <c r="HA268" s="106"/>
      <c r="HB268" s="106"/>
      <c r="HC268" s="106"/>
      <c r="HD268" s="106"/>
      <c r="HE268" s="106"/>
      <c r="HF268" s="106"/>
      <c r="HG268" s="106"/>
      <c r="HH268" s="106"/>
      <c r="HI268" s="106"/>
      <c r="HJ268" s="106"/>
      <c r="HK268" s="106"/>
      <c r="HL268" s="106"/>
      <c r="HM268" s="106"/>
      <c r="HN268" s="106"/>
      <c r="HO268" s="106"/>
      <c r="HP268" s="106"/>
      <c r="HQ268" s="106"/>
      <c r="HR268" s="106"/>
      <c r="HS268" s="106"/>
      <c r="HT268" s="106"/>
      <c r="HU268" s="106"/>
      <c r="HV268" s="106"/>
      <c r="HW268" s="106"/>
      <c r="HX268" s="106"/>
      <c r="HY268" s="106"/>
      <c r="HZ268" s="106"/>
      <c r="IA268" s="106"/>
      <c r="IB268" s="106"/>
      <c r="IC268" s="106"/>
      <c r="ID268" s="106"/>
      <c r="IE268" s="106"/>
      <c r="IF268" s="106"/>
      <c r="IG268" s="106"/>
      <c r="IH268" s="106"/>
      <c r="II268" s="106"/>
      <c r="IJ268" s="106"/>
      <c r="IK268" s="106"/>
      <c r="IL268" s="106"/>
      <c r="IM268" s="106"/>
      <c r="IN268" s="106"/>
      <c r="IO268" s="106"/>
      <c r="IP268" s="106"/>
      <c r="IQ268" s="106"/>
      <c r="IR268" s="106"/>
      <c r="IS268" s="106"/>
      <c r="IT268" s="106"/>
      <c r="IU268" s="106"/>
      <c r="IV268" s="106"/>
      <c r="IW268" s="106"/>
      <c r="IX268" s="106"/>
      <c r="IY268" s="106"/>
      <c r="IZ268" s="106"/>
      <c r="JA268" s="106"/>
      <c r="JB268" s="106"/>
      <c r="JC268" s="106"/>
      <c r="JD268" s="106"/>
      <c r="JE268" s="106"/>
      <c r="JF268" s="106"/>
      <c r="JG268" s="106"/>
      <c r="JH268" s="106"/>
      <c r="JI268" s="106"/>
      <c r="JJ268" s="106"/>
      <c r="JK268" s="106"/>
      <c r="JL268" s="106"/>
      <c r="JM268" s="106"/>
      <c r="JN268" s="106"/>
      <c r="JO268" s="106"/>
      <c r="JP268" s="106"/>
      <c r="JQ268" s="106"/>
      <c r="JR268" s="106"/>
      <c r="JS268" s="106"/>
      <c r="JT268" s="106"/>
      <c r="JU268" s="106"/>
      <c r="JV268" s="106"/>
      <c r="JW268" s="106"/>
      <c r="JX268" s="106"/>
      <c r="JY268" s="106"/>
      <c r="JZ268" s="106"/>
      <c r="KA268" s="106"/>
      <c r="KB268" s="106"/>
      <c r="KC268" s="106"/>
      <c r="KD268" s="106"/>
      <c r="KE268" s="106"/>
      <c r="KF268" s="106"/>
      <c r="KG268" s="106"/>
      <c r="KH268" s="106"/>
      <c r="KI268" s="106"/>
      <c r="KJ268" s="106"/>
      <c r="KK268" s="106"/>
      <c r="KL268" s="106"/>
      <c r="KM268" s="106"/>
      <c r="KN268" s="106"/>
      <c r="KO268" s="106"/>
      <c r="KP268" s="106"/>
      <c r="KQ268" s="106"/>
      <c r="KR268" s="106"/>
      <c r="KS268" s="106"/>
      <c r="KT268" s="106"/>
      <c r="KU268" s="106"/>
      <c r="KV268" s="106"/>
      <c r="KW268" s="106"/>
      <c r="KX268" s="106"/>
      <c r="KY268" s="106"/>
      <c r="KZ268" s="106"/>
      <c r="LA268" s="106"/>
      <c r="LB268" s="106"/>
      <c r="LC268" s="106"/>
      <c r="LD268" s="106"/>
      <c r="LE268" s="106"/>
      <c r="LF268" s="106"/>
      <c r="LG268" s="106"/>
      <c r="LH268" s="106"/>
      <c r="LI268" s="106"/>
      <c r="LJ268" s="106"/>
      <c r="LK268" s="106"/>
      <c r="LL268" s="106"/>
      <c r="LM268" s="106"/>
      <c r="LN268" s="106"/>
      <c r="LO268" s="106"/>
      <c r="LP268" s="106"/>
      <c r="LQ268" s="106"/>
      <c r="LR268" s="106"/>
      <c r="LS268" s="106"/>
      <c r="LT268" s="106"/>
      <c r="LU268" s="106"/>
      <c r="LV268" s="106"/>
      <c r="LW268" s="106"/>
      <c r="LX268" s="106"/>
      <c r="LY268" s="106"/>
      <c r="LZ268" s="106"/>
      <c r="MA268" s="106"/>
      <c r="MB268" s="106"/>
      <c r="MC268" s="106"/>
      <c r="MD268" s="106"/>
      <c r="ME268" s="106"/>
      <c r="MF268" s="106"/>
      <c r="MG268" s="106"/>
      <c r="MH268" s="106"/>
      <c r="MI268" s="106"/>
      <c r="MJ268" s="106"/>
      <c r="MK268" s="106"/>
      <c r="ML268" s="106"/>
      <c r="MM268" s="106"/>
      <c r="MN268" s="106"/>
      <c r="MO268" s="106"/>
      <c r="MP268" s="106"/>
      <c r="MQ268" s="106"/>
      <c r="MR268" s="106"/>
      <c r="MS268" s="106"/>
      <c r="MT268" s="106"/>
      <c r="MU268" s="106"/>
      <c r="MV268" s="106"/>
      <c r="MW268" s="106"/>
      <c r="MX268" s="106"/>
      <c r="MY268" s="106"/>
      <c r="MZ268" s="106"/>
      <c r="NA268" s="106"/>
      <c r="NB268" s="106"/>
      <c r="NC268" s="106"/>
      <c r="ND268" s="106"/>
      <c r="NE268" s="106"/>
      <c r="NF268" s="106"/>
      <c r="NG268" s="106"/>
      <c r="NH268" s="106"/>
      <c r="NI268" s="106"/>
      <c r="NJ268" s="106"/>
      <c r="NK268" s="106"/>
      <c r="NL268" s="106"/>
      <c r="NM268" s="106"/>
      <c r="NN268" s="106"/>
      <c r="NO268" s="106"/>
      <c r="NP268" s="106"/>
      <c r="NQ268" s="106"/>
      <c r="NR268" s="106"/>
      <c r="NS268" s="106"/>
      <c r="NT268" s="106"/>
      <c r="NU268" s="106"/>
      <c r="NV268" s="106"/>
      <c r="NW268" s="106"/>
      <c r="NX268" s="106"/>
      <c r="NY268" s="106"/>
      <c r="NZ268" s="106"/>
      <c r="OA268" s="106"/>
      <c r="OB268" s="106"/>
      <c r="OC268" s="106"/>
      <c r="OD268" s="106"/>
      <c r="OE268" s="106"/>
      <c r="OF268" s="106"/>
      <c r="OG268" s="106"/>
      <c r="OH268" s="106"/>
      <c r="OI268" s="106"/>
      <c r="OJ268" s="106"/>
      <c r="OK268" s="106"/>
      <c r="OL268" s="106"/>
      <c r="OM268" s="106"/>
      <c r="ON268" s="106"/>
      <c r="OO268" s="106"/>
      <c r="OP268" s="106"/>
      <c r="OQ268" s="106"/>
      <c r="OR268" s="106"/>
      <c r="OS268" s="106"/>
      <c r="OT268" s="106"/>
      <c r="OU268" s="106"/>
      <c r="OV268" s="106"/>
      <c r="OW268" s="106"/>
      <c r="OX268" s="106"/>
      <c r="OY268" s="106"/>
      <c r="OZ268" s="106"/>
      <c r="PA268" s="106"/>
      <c r="PB268" s="106"/>
      <c r="PC268" s="106"/>
      <c r="PD268" s="106"/>
      <c r="PE268" s="106"/>
      <c r="PF268" s="106"/>
      <c r="PG268" s="106"/>
      <c r="PH268" s="106"/>
      <c r="PI268" s="106"/>
      <c r="PJ268" s="106"/>
      <c r="PK268" s="106"/>
      <c r="PL268" s="106"/>
      <c r="PM268" s="106"/>
      <c r="PN268" s="106"/>
      <c r="PO268" s="106"/>
      <c r="PP268" s="106"/>
      <c r="PQ268" s="106"/>
      <c r="PR268" s="106"/>
      <c r="PS268" s="106"/>
      <c r="PT268" s="106"/>
      <c r="PU268" s="106"/>
      <c r="PV268" s="106"/>
      <c r="PW268" s="106"/>
      <c r="PX268" s="106"/>
      <c r="PY268" s="106"/>
      <c r="PZ268" s="106"/>
      <c r="QA268" s="106"/>
      <c r="QB268" s="106"/>
      <c r="QC268" s="106"/>
      <c r="QD268" s="106"/>
      <c r="QE268" s="106"/>
      <c r="QF268" s="106"/>
      <c r="QG268" s="106"/>
      <c r="QH268" s="106"/>
      <c r="QI268" s="106"/>
      <c r="QJ268" s="106"/>
      <c r="QK268" s="106"/>
      <c r="QL268" s="106"/>
      <c r="QM268" s="106"/>
      <c r="QN268" s="106"/>
      <c r="QO268" s="106"/>
      <c r="QP268" s="106"/>
      <c r="QQ268" s="106"/>
      <c r="QR268" s="106"/>
      <c r="QS268" s="106"/>
      <c r="QT268" s="106"/>
      <c r="QU268" s="106"/>
      <c r="QV268" s="106"/>
      <c r="QW268" s="106"/>
      <c r="QX268" s="106"/>
      <c r="QY268" s="106"/>
      <c r="QZ268" s="106"/>
      <c r="RA268" s="106"/>
      <c r="RB268" s="106"/>
      <c r="RC268" s="106"/>
      <c r="RD268" s="106"/>
      <c r="RE268" s="106"/>
      <c r="RF268" s="106"/>
      <c r="RG268" s="106"/>
      <c r="RH268" s="106"/>
      <c r="RI268" s="106"/>
      <c r="RJ268" s="106"/>
      <c r="RK268" s="106"/>
      <c r="RL268" s="106"/>
      <c r="RM268" s="106"/>
      <c r="RN268" s="106"/>
      <c r="RO268" s="106"/>
      <c r="RP268" s="106"/>
      <c r="RQ268" s="106"/>
      <c r="RR268" s="106"/>
      <c r="RS268" s="106"/>
      <c r="RT268" s="106"/>
      <c r="RU268" s="106"/>
      <c r="RV268" s="106"/>
      <c r="RW268" s="106"/>
      <c r="RX268" s="106"/>
      <c r="RY268" s="106"/>
      <c r="RZ268" s="106"/>
      <c r="SA268" s="106"/>
      <c r="SB268" s="106"/>
      <c r="SC268" s="106"/>
      <c r="SD268" s="106"/>
      <c r="SE268" s="106"/>
      <c r="SF268" s="106"/>
      <c r="SG268" s="106"/>
      <c r="SH268" s="106"/>
      <c r="SI268" s="106"/>
      <c r="SJ268" s="106"/>
      <c r="SK268" s="106"/>
      <c r="SL268" s="106"/>
      <c r="SM268" s="106"/>
      <c r="SN268" s="106"/>
      <c r="SO268" s="106"/>
      <c r="SP268" s="106"/>
      <c r="SQ268" s="106"/>
      <c r="SR268" s="106"/>
      <c r="SS268" s="106"/>
      <c r="ST268" s="106"/>
      <c r="SU268" s="106"/>
      <c r="SV268" s="106"/>
      <c r="SW268" s="106"/>
      <c r="SX268" s="106"/>
      <c r="SY268" s="106"/>
      <c r="SZ268" s="106"/>
      <c r="TA268" s="106"/>
      <c r="TB268" s="106"/>
    </row>
    <row r="269" spans="1:522" s="1" customFormat="1" ht="19.5" customHeight="1" x14ac:dyDescent="0.25">
      <c r="A269" s="12"/>
      <c r="B269" s="11"/>
      <c r="E269" s="4"/>
      <c r="G269" s="9"/>
      <c r="H269" s="4"/>
      <c r="I269" s="1">
        <f t="shared" si="33"/>
        <v>0</v>
      </c>
      <c r="J269" s="12">
        <f>Tabuľka3[[#This Row],[Stĺpec9]]</f>
        <v>0</v>
      </c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  <c r="BJ269" s="106"/>
      <c r="BK269" s="106"/>
      <c r="BL269" s="106"/>
      <c r="BM269" s="106"/>
      <c r="BN269" s="106"/>
      <c r="BO269" s="106"/>
      <c r="BP269" s="106"/>
      <c r="BQ269" s="106"/>
      <c r="BR269" s="106"/>
      <c r="BS269" s="106"/>
      <c r="BT269" s="106"/>
      <c r="BU269" s="106"/>
      <c r="BV269" s="106"/>
      <c r="BW269" s="106"/>
      <c r="BX269" s="106"/>
      <c r="BY269" s="106"/>
      <c r="BZ269" s="106"/>
      <c r="CA269" s="106"/>
      <c r="CB269" s="106"/>
      <c r="CC269" s="106"/>
      <c r="CD269" s="106"/>
      <c r="CE269" s="106"/>
      <c r="CF269" s="106"/>
      <c r="CG269" s="106"/>
      <c r="CH269" s="106"/>
      <c r="CI269" s="106"/>
      <c r="CJ269" s="106"/>
      <c r="CK269" s="106"/>
      <c r="CL269" s="106"/>
      <c r="CM269" s="106"/>
      <c r="CN269" s="106"/>
      <c r="CO269" s="106"/>
      <c r="CP269" s="106"/>
      <c r="CQ269" s="106"/>
      <c r="CR269" s="106"/>
      <c r="CS269" s="106"/>
      <c r="CT269" s="106"/>
      <c r="CU269" s="106"/>
      <c r="CV269" s="106"/>
      <c r="CW269" s="106"/>
      <c r="CX269" s="106"/>
      <c r="CY269" s="106"/>
      <c r="CZ269" s="106"/>
      <c r="DA269" s="106"/>
      <c r="DB269" s="106"/>
      <c r="DC269" s="106"/>
      <c r="DD269" s="106"/>
      <c r="DE269" s="106"/>
      <c r="DF269" s="106"/>
      <c r="DG269" s="106"/>
      <c r="DH269" s="106"/>
      <c r="DI269" s="106"/>
      <c r="DJ269" s="106"/>
      <c r="DK269" s="106"/>
      <c r="DL269" s="106"/>
      <c r="DM269" s="106"/>
      <c r="DN269" s="106"/>
      <c r="DO269" s="106"/>
      <c r="DP269" s="106"/>
      <c r="DQ269" s="106"/>
      <c r="DR269" s="106"/>
      <c r="DS269" s="106"/>
      <c r="DT269" s="106"/>
      <c r="DU269" s="106"/>
      <c r="DV269" s="106"/>
      <c r="DW269" s="106"/>
      <c r="DX269" s="106"/>
      <c r="DY269" s="106"/>
      <c r="DZ269" s="106"/>
      <c r="EA269" s="106"/>
      <c r="EB269" s="106"/>
      <c r="EC269" s="106"/>
      <c r="ED269" s="106"/>
      <c r="EE269" s="106"/>
      <c r="EF269" s="106"/>
      <c r="EG269" s="106"/>
      <c r="EH269" s="106"/>
      <c r="EI269" s="106"/>
      <c r="EJ269" s="106"/>
      <c r="EK269" s="106"/>
      <c r="EL269" s="106"/>
      <c r="EM269" s="106"/>
      <c r="EN269" s="106"/>
      <c r="EO269" s="106"/>
      <c r="EP269" s="106"/>
      <c r="EQ269" s="106"/>
      <c r="ER269" s="106"/>
      <c r="ES269" s="106"/>
      <c r="ET269" s="106"/>
      <c r="EU269" s="106"/>
      <c r="EV269" s="106"/>
      <c r="EW269" s="106"/>
      <c r="EX269" s="106"/>
      <c r="EY269" s="106"/>
      <c r="EZ269" s="106"/>
      <c r="FA269" s="106"/>
      <c r="FB269" s="106"/>
      <c r="FC269" s="106"/>
      <c r="FD269" s="106"/>
      <c r="FE269" s="106"/>
      <c r="FF269" s="106"/>
      <c r="FG269" s="106"/>
      <c r="FH269" s="106"/>
      <c r="FI269" s="106"/>
      <c r="FJ269" s="106"/>
      <c r="FK269" s="106"/>
      <c r="FL269" s="106"/>
      <c r="FM269" s="106"/>
      <c r="FN269" s="106"/>
      <c r="FO269" s="106"/>
      <c r="FP269" s="106"/>
      <c r="FQ269" s="106"/>
      <c r="FR269" s="106"/>
      <c r="FS269" s="106"/>
      <c r="FT269" s="106"/>
      <c r="FU269" s="106"/>
      <c r="FV269" s="106"/>
      <c r="FW269" s="106"/>
      <c r="FX269" s="106"/>
      <c r="FY269" s="106"/>
      <c r="FZ269" s="106"/>
      <c r="GA269" s="106"/>
      <c r="GB269" s="106"/>
      <c r="GC269" s="106"/>
      <c r="GD269" s="106"/>
      <c r="GE269" s="106"/>
      <c r="GF269" s="106"/>
      <c r="GG269" s="106"/>
      <c r="GH269" s="106"/>
      <c r="GI269" s="106"/>
      <c r="GJ269" s="106"/>
      <c r="GK269" s="106"/>
      <c r="GL269" s="106"/>
      <c r="GM269" s="106"/>
      <c r="GN269" s="106"/>
      <c r="GO269" s="106"/>
      <c r="GP269" s="106"/>
      <c r="GQ269" s="106"/>
      <c r="GR269" s="106"/>
      <c r="GS269" s="106"/>
      <c r="GT269" s="106"/>
      <c r="GU269" s="106"/>
      <c r="GV269" s="106"/>
      <c r="GW269" s="106"/>
      <c r="GX269" s="106"/>
      <c r="GY269" s="106"/>
      <c r="GZ269" s="106"/>
      <c r="HA269" s="106"/>
      <c r="HB269" s="106"/>
      <c r="HC269" s="106"/>
      <c r="HD269" s="106"/>
      <c r="HE269" s="106"/>
      <c r="HF269" s="106"/>
      <c r="HG269" s="106"/>
      <c r="HH269" s="106"/>
      <c r="HI269" s="106"/>
      <c r="HJ269" s="106"/>
      <c r="HK269" s="106"/>
      <c r="HL269" s="106"/>
      <c r="HM269" s="106"/>
      <c r="HN269" s="106"/>
      <c r="HO269" s="106"/>
      <c r="HP269" s="106"/>
      <c r="HQ269" s="106"/>
      <c r="HR269" s="106"/>
      <c r="HS269" s="106"/>
      <c r="HT269" s="106"/>
      <c r="HU269" s="106"/>
      <c r="HV269" s="106"/>
      <c r="HW269" s="106"/>
      <c r="HX269" s="106"/>
      <c r="HY269" s="106"/>
      <c r="HZ269" s="106"/>
      <c r="IA269" s="106"/>
      <c r="IB269" s="106"/>
      <c r="IC269" s="106"/>
      <c r="ID269" s="106"/>
      <c r="IE269" s="106"/>
      <c r="IF269" s="106"/>
      <c r="IG269" s="106"/>
      <c r="IH269" s="106"/>
      <c r="II269" s="106"/>
      <c r="IJ269" s="106"/>
      <c r="IK269" s="106"/>
      <c r="IL269" s="106"/>
      <c r="IM269" s="106"/>
      <c r="IN269" s="106"/>
      <c r="IO269" s="106"/>
      <c r="IP269" s="106"/>
      <c r="IQ269" s="106"/>
      <c r="IR269" s="106"/>
      <c r="IS269" s="106"/>
      <c r="IT269" s="106"/>
      <c r="IU269" s="106"/>
      <c r="IV269" s="106"/>
      <c r="IW269" s="106"/>
      <c r="IX269" s="106"/>
      <c r="IY269" s="106"/>
      <c r="IZ269" s="106"/>
      <c r="JA269" s="106"/>
      <c r="JB269" s="106"/>
      <c r="JC269" s="106"/>
      <c r="JD269" s="106"/>
      <c r="JE269" s="106"/>
      <c r="JF269" s="106"/>
      <c r="JG269" s="106"/>
      <c r="JH269" s="106"/>
      <c r="JI269" s="106"/>
      <c r="JJ269" s="106"/>
      <c r="JK269" s="106"/>
      <c r="JL269" s="106"/>
      <c r="JM269" s="106"/>
      <c r="JN269" s="106"/>
      <c r="JO269" s="106"/>
      <c r="JP269" s="106"/>
      <c r="JQ269" s="106"/>
      <c r="JR269" s="106"/>
      <c r="JS269" s="106"/>
      <c r="JT269" s="106"/>
      <c r="JU269" s="106"/>
      <c r="JV269" s="106"/>
      <c r="JW269" s="106"/>
      <c r="JX269" s="106"/>
      <c r="JY269" s="106"/>
      <c r="JZ269" s="106"/>
      <c r="KA269" s="106"/>
      <c r="KB269" s="106"/>
      <c r="KC269" s="106"/>
      <c r="KD269" s="106"/>
      <c r="KE269" s="106"/>
      <c r="KF269" s="106"/>
      <c r="KG269" s="106"/>
      <c r="KH269" s="106"/>
      <c r="KI269" s="106"/>
      <c r="KJ269" s="106"/>
      <c r="KK269" s="106"/>
      <c r="KL269" s="106"/>
      <c r="KM269" s="106"/>
      <c r="KN269" s="106"/>
      <c r="KO269" s="106"/>
      <c r="KP269" s="106"/>
      <c r="KQ269" s="106"/>
      <c r="KR269" s="106"/>
      <c r="KS269" s="106"/>
      <c r="KT269" s="106"/>
      <c r="KU269" s="106"/>
      <c r="KV269" s="106"/>
      <c r="KW269" s="106"/>
      <c r="KX269" s="106"/>
      <c r="KY269" s="106"/>
      <c r="KZ269" s="106"/>
      <c r="LA269" s="106"/>
      <c r="LB269" s="106"/>
      <c r="LC269" s="106"/>
      <c r="LD269" s="106"/>
      <c r="LE269" s="106"/>
      <c r="LF269" s="106"/>
      <c r="LG269" s="106"/>
      <c r="LH269" s="106"/>
      <c r="LI269" s="106"/>
      <c r="LJ269" s="106"/>
      <c r="LK269" s="106"/>
      <c r="LL269" s="106"/>
      <c r="LM269" s="106"/>
      <c r="LN269" s="106"/>
      <c r="LO269" s="106"/>
      <c r="LP269" s="106"/>
      <c r="LQ269" s="106"/>
      <c r="LR269" s="106"/>
      <c r="LS269" s="106"/>
      <c r="LT269" s="106"/>
      <c r="LU269" s="106"/>
      <c r="LV269" s="106"/>
      <c r="LW269" s="106"/>
      <c r="LX269" s="106"/>
      <c r="LY269" s="106"/>
      <c r="LZ269" s="106"/>
      <c r="MA269" s="106"/>
      <c r="MB269" s="106"/>
      <c r="MC269" s="106"/>
      <c r="MD269" s="106"/>
      <c r="ME269" s="106"/>
      <c r="MF269" s="106"/>
      <c r="MG269" s="106"/>
      <c r="MH269" s="106"/>
      <c r="MI269" s="106"/>
      <c r="MJ269" s="106"/>
      <c r="MK269" s="106"/>
      <c r="ML269" s="106"/>
      <c r="MM269" s="106"/>
      <c r="MN269" s="106"/>
      <c r="MO269" s="106"/>
      <c r="MP269" s="106"/>
      <c r="MQ269" s="106"/>
      <c r="MR269" s="106"/>
      <c r="MS269" s="106"/>
      <c r="MT269" s="106"/>
      <c r="MU269" s="106"/>
      <c r="MV269" s="106"/>
      <c r="MW269" s="106"/>
      <c r="MX269" s="106"/>
      <c r="MY269" s="106"/>
      <c r="MZ269" s="106"/>
      <c r="NA269" s="106"/>
      <c r="NB269" s="106"/>
      <c r="NC269" s="106"/>
      <c r="ND269" s="106"/>
      <c r="NE269" s="106"/>
      <c r="NF269" s="106"/>
      <c r="NG269" s="106"/>
      <c r="NH269" s="106"/>
      <c r="NI269" s="106"/>
      <c r="NJ269" s="106"/>
      <c r="NK269" s="106"/>
      <c r="NL269" s="106"/>
      <c r="NM269" s="106"/>
      <c r="NN269" s="106"/>
      <c r="NO269" s="106"/>
      <c r="NP269" s="106"/>
      <c r="NQ269" s="106"/>
      <c r="NR269" s="106"/>
      <c r="NS269" s="106"/>
      <c r="NT269" s="106"/>
      <c r="NU269" s="106"/>
      <c r="NV269" s="106"/>
      <c r="NW269" s="106"/>
      <c r="NX269" s="106"/>
      <c r="NY269" s="106"/>
      <c r="NZ269" s="106"/>
      <c r="OA269" s="106"/>
      <c r="OB269" s="106"/>
      <c r="OC269" s="106"/>
      <c r="OD269" s="106"/>
      <c r="OE269" s="106"/>
      <c r="OF269" s="106"/>
      <c r="OG269" s="106"/>
      <c r="OH269" s="106"/>
      <c r="OI269" s="106"/>
      <c r="OJ269" s="106"/>
      <c r="OK269" s="106"/>
      <c r="OL269" s="106"/>
      <c r="OM269" s="106"/>
      <c r="ON269" s="106"/>
      <c r="OO269" s="106"/>
      <c r="OP269" s="106"/>
      <c r="OQ269" s="106"/>
      <c r="OR269" s="106"/>
      <c r="OS269" s="106"/>
      <c r="OT269" s="106"/>
      <c r="OU269" s="106"/>
      <c r="OV269" s="106"/>
      <c r="OW269" s="106"/>
      <c r="OX269" s="106"/>
      <c r="OY269" s="106"/>
      <c r="OZ269" s="106"/>
      <c r="PA269" s="106"/>
      <c r="PB269" s="106"/>
      <c r="PC269" s="106"/>
      <c r="PD269" s="106"/>
      <c r="PE269" s="106"/>
      <c r="PF269" s="106"/>
      <c r="PG269" s="106"/>
      <c r="PH269" s="106"/>
      <c r="PI269" s="106"/>
      <c r="PJ269" s="106"/>
      <c r="PK269" s="106"/>
      <c r="PL269" s="106"/>
      <c r="PM269" s="106"/>
      <c r="PN269" s="106"/>
      <c r="PO269" s="106"/>
      <c r="PP269" s="106"/>
      <c r="PQ269" s="106"/>
      <c r="PR269" s="106"/>
      <c r="PS269" s="106"/>
      <c r="PT269" s="106"/>
      <c r="PU269" s="106"/>
      <c r="PV269" s="106"/>
      <c r="PW269" s="106"/>
      <c r="PX269" s="106"/>
      <c r="PY269" s="106"/>
      <c r="PZ269" s="106"/>
      <c r="QA269" s="106"/>
      <c r="QB269" s="106"/>
      <c r="QC269" s="106"/>
      <c r="QD269" s="106"/>
      <c r="QE269" s="106"/>
      <c r="QF269" s="106"/>
      <c r="QG269" s="106"/>
      <c r="QH269" s="106"/>
      <c r="QI269" s="106"/>
      <c r="QJ269" s="106"/>
      <c r="QK269" s="106"/>
      <c r="QL269" s="106"/>
      <c r="QM269" s="106"/>
      <c r="QN269" s="106"/>
      <c r="QO269" s="106"/>
      <c r="QP269" s="106"/>
      <c r="QQ269" s="106"/>
      <c r="QR269" s="106"/>
      <c r="QS269" s="106"/>
      <c r="QT269" s="106"/>
      <c r="QU269" s="106"/>
      <c r="QV269" s="106"/>
      <c r="QW269" s="106"/>
      <c r="QX269" s="106"/>
      <c r="QY269" s="106"/>
      <c r="QZ269" s="106"/>
      <c r="RA269" s="106"/>
      <c r="RB269" s="106"/>
      <c r="RC269" s="106"/>
      <c r="RD269" s="106"/>
      <c r="RE269" s="106"/>
      <c r="RF269" s="106"/>
      <c r="RG269" s="106"/>
      <c r="RH269" s="106"/>
      <c r="RI269" s="106"/>
      <c r="RJ269" s="106"/>
      <c r="RK269" s="106"/>
      <c r="RL269" s="106"/>
      <c r="RM269" s="106"/>
      <c r="RN269" s="106"/>
      <c r="RO269" s="106"/>
      <c r="RP269" s="106"/>
      <c r="RQ269" s="106"/>
      <c r="RR269" s="106"/>
      <c r="RS269" s="106"/>
      <c r="RT269" s="106"/>
      <c r="RU269" s="106"/>
      <c r="RV269" s="106"/>
      <c r="RW269" s="106"/>
      <c r="RX269" s="106"/>
      <c r="RY269" s="106"/>
      <c r="RZ269" s="106"/>
      <c r="SA269" s="106"/>
      <c r="SB269" s="106"/>
      <c r="SC269" s="106"/>
      <c r="SD269" s="106"/>
      <c r="SE269" s="106"/>
      <c r="SF269" s="106"/>
      <c r="SG269" s="106"/>
      <c r="SH269" s="106"/>
      <c r="SI269" s="106"/>
      <c r="SJ269" s="106"/>
      <c r="SK269" s="106"/>
      <c r="SL269" s="106"/>
      <c r="SM269" s="106"/>
      <c r="SN269" s="106"/>
      <c r="SO269" s="106"/>
      <c r="SP269" s="106"/>
      <c r="SQ269" s="106"/>
      <c r="SR269" s="106"/>
      <c r="SS269" s="106"/>
      <c r="ST269" s="106"/>
      <c r="SU269" s="106"/>
      <c r="SV269" s="106"/>
      <c r="SW269" s="106"/>
      <c r="SX269" s="106"/>
      <c r="SY269" s="106"/>
      <c r="SZ269" s="106"/>
      <c r="TA269" s="106"/>
      <c r="TB269" s="106"/>
    </row>
    <row r="270" spans="1:522" s="1" customFormat="1" ht="19.5" customHeight="1" x14ac:dyDescent="0.25">
      <c r="A270" s="12"/>
      <c r="B270" s="11"/>
      <c r="E270" s="4"/>
      <c r="G270" s="9"/>
      <c r="H270" s="4"/>
      <c r="I270" s="1">
        <f t="shared" si="33"/>
        <v>0</v>
      </c>
      <c r="J270" s="12">
        <f>Tabuľka3[[#This Row],[Stĺpec9]]</f>
        <v>0</v>
      </c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  <c r="BJ270" s="106"/>
      <c r="BK270" s="106"/>
      <c r="BL270" s="106"/>
      <c r="BM270" s="106"/>
      <c r="BN270" s="106"/>
      <c r="BO270" s="106"/>
      <c r="BP270" s="106"/>
      <c r="BQ270" s="106"/>
      <c r="BR270" s="106"/>
      <c r="BS270" s="106"/>
      <c r="BT270" s="106"/>
      <c r="BU270" s="106"/>
      <c r="BV270" s="106"/>
      <c r="BW270" s="106"/>
      <c r="BX270" s="106"/>
      <c r="BY270" s="106"/>
      <c r="BZ270" s="106"/>
      <c r="CA270" s="106"/>
      <c r="CB270" s="106"/>
      <c r="CC270" s="106"/>
      <c r="CD270" s="106"/>
      <c r="CE270" s="106"/>
      <c r="CF270" s="106"/>
      <c r="CG270" s="106"/>
      <c r="CH270" s="106"/>
      <c r="CI270" s="106"/>
      <c r="CJ270" s="106"/>
      <c r="CK270" s="106"/>
      <c r="CL270" s="106"/>
      <c r="CM270" s="106"/>
      <c r="CN270" s="106"/>
      <c r="CO270" s="106"/>
      <c r="CP270" s="106"/>
      <c r="CQ270" s="106"/>
      <c r="CR270" s="106"/>
      <c r="CS270" s="106"/>
      <c r="CT270" s="106"/>
      <c r="CU270" s="106"/>
      <c r="CV270" s="106"/>
      <c r="CW270" s="106"/>
      <c r="CX270" s="106"/>
      <c r="CY270" s="106"/>
      <c r="CZ270" s="106"/>
      <c r="DA270" s="106"/>
      <c r="DB270" s="106"/>
      <c r="DC270" s="106"/>
      <c r="DD270" s="106"/>
      <c r="DE270" s="106"/>
      <c r="DF270" s="106"/>
      <c r="DG270" s="106"/>
      <c r="DH270" s="106"/>
      <c r="DI270" s="106"/>
      <c r="DJ270" s="106"/>
      <c r="DK270" s="106"/>
      <c r="DL270" s="106"/>
      <c r="DM270" s="106"/>
      <c r="DN270" s="106"/>
      <c r="DO270" s="106"/>
      <c r="DP270" s="106"/>
      <c r="DQ270" s="106"/>
      <c r="DR270" s="106"/>
      <c r="DS270" s="106"/>
      <c r="DT270" s="106"/>
      <c r="DU270" s="106"/>
      <c r="DV270" s="106"/>
      <c r="DW270" s="106"/>
      <c r="DX270" s="106"/>
      <c r="DY270" s="106"/>
      <c r="DZ270" s="106"/>
      <c r="EA270" s="106"/>
      <c r="EB270" s="106"/>
      <c r="EC270" s="106"/>
      <c r="ED270" s="106"/>
      <c r="EE270" s="106"/>
      <c r="EF270" s="106"/>
      <c r="EG270" s="106"/>
      <c r="EH270" s="106"/>
      <c r="EI270" s="106"/>
      <c r="EJ270" s="106"/>
      <c r="EK270" s="106"/>
      <c r="EL270" s="106"/>
      <c r="EM270" s="106"/>
      <c r="EN270" s="106"/>
      <c r="EO270" s="106"/>
      <c r="EP270" s="106"/>
      <c r="EQ270" s="106"/>
      <c r="ER270" s="106"/>
      <c r="ES270" s="106"/>
      <c r="ET270" s="106"/>
      <c r="EU270" s="106"/>
      <c r="EV270" s="106"/>
      <c r="EW270" s="106"/>
      <c r="EX270" s="106"/>
      <c r="EY270" s="106"/>
      <c r="EZ270" s="106"/>
      <c r="FA270" s="106"/>
      <c r="FB270" s="106"/>
      <c r="FC270" s="106"/>
      <c r="FD270" s="106"/>
      <c r="FE270" s="106"/>
      <c r="FF270" s="106"/>
      <c r="FG270" s="106"/>
      <c r="FH270" s="106"/>
      <c r="FI270" s="106"/>
      <c r="FJ270" s="106"/>
      <c r="FK270" s="106"/>
      <c r="FL270" s="106"/>
      <c r="FM270" s="106"/>
      <c r="FN270" s="106"/>
      <c r="FO270" s="106"/>
      <c r="FP270" s="106"/>
      <c r="FQ270" s="106"/>
      <c r="FR270" s="106"/>
      <c r="FS270" s="106"/>
      <c r="FT270" s="106"/>
      <c r="FU270" s="106"/>
      <c r="FV270" s="106"/>
      <c r="FW270" s="106"/>
      <c r="FX270" s="106"/>
      <c r="FY270" s="106"/>
      <c r="FZ270" s="106"/>
      <c r="GA270" s="106"/>
      <c r="GB270" s="106"/>
      <c r="GC270" s="106"/>
      <c r="GD270" s="106"/>
      <c r="GE270" s="106"/>
      <c r="GF270" s="106"/>
      <c r="GG270" s="106"/>
      <c r="GH270" s="106"/>
      <c r="GI270" s="106"/>
      <c r="GJ270" s="106"/>
      <c r="GK270" s="106"/>
      <c r="GL270" s="106"/>
      <c r="GM270" s="106"/>
      <c r="GN270" s="106"/>
      <c r="GO270" s="106"/>
      <c r="GP270" s="106"/>
      <c r="GQ270" s="106"/>
      <c r="GR270" s="106"/>
      <c r="GS270" s="106"/>
      <c r="GT270" s="106"/>
      <c r="GU270" s="106"/>
      <c r="GV270" s="106"/>
      <c r="GW270" s="106"/>
      <c r="GX270" s="106"/>
      <c r="GY270" s="106"/>
      <c r="GZ270" s="106"/>
      <c r="HA270" s="106"/>
      <c r="HB270" s="106"/>
      <c r="HC270" s="106"/>
      <c r="HD270" s="106"/>
      <c r="HE270" s="106"/>
      <c r="HF270" s="106"/>
      <c r="HG270" s="106"/>
      <c r="HH270" s="106"/>
      <c r="HI270" s="106"/>
      <c r="HJ270" s="106"/>
      <c r="HK270" s="106"/>
      <c r="HL270" s="106"/>
      <c r="HM270" s="106"/>
      <c r="HN270" s="106"/>
      <c r="HO270" s="106"/>
      <c r="HP270" s="106"/>
      <c r="HQ270" s="106"/>
      <c r="HR270" s="106"/>
      <c r="HS270" s="106"/>
      <c r="HT270" s="106"/>
      <c r="HU270" s="106"/>
      <c r="HV270" s="106"/>
      <c r="HW270" s="106"/>
      <c r="HX270" s="106"/>
      <c r="HY270" s="106"/>
      <c r="HZ270" s="106"/>
      <c r="IA270" s="106"/>
      <c r="IB270" s="106"/>
      <c r="IC270" s="106"/>
      <c r="ID270" s="106"/>
      <c r="IE270" s="106"/>
      <c r="IF270" s="106"/>
      <c r="IG270" s="106"/>
      <c r="IH270" s="106"/>
      <c r="II270" s="106"/>
      <c r="IJ270" s="106"/>
      <c r="IK270" s="106"/>
      <c r="IL270" s="106"/>
      <c r="IM270" s="106"/>
      <c r="IN270" s="106"/>
      <c r="IO270" s="106"/>
      <c r="IP270" s="106"/>
      <c r="IQ270" s="106"/>
      <c r="IR270" s="106"/>
      <c r="IS270" s="106"/>
      <c r="IT270" s="106"/>
      <c r="IU270" s="106"/>
      <c r="IV270" s="106"/>
      <c r="IW270" s="106"/>
      <c r="IX270" s="106"/>
      <c r="IY270" s="106"/>
      <c r="IZ270" s="106"/>
      <c r="JA270" s="106"/>
      <c r="JB270" s="106"/>
      <c r="JC270" s="106"/>
      <c r="JD270" s="106"/>
      <c r="JE270" s="106"/>
      <c r="JF270" s="106"/>
      <c r="JG270" s="106"/>
      <c r="JH270" s="106"/>
      <c r="JI270" s="106"/>
      <c r="JJ270" s="106"/>
      <c r="JK270" s="106"/>
      <c r="JL270" s="106"/>
      <c r="JM270" s="106"/>
      <c r="JN270" s="106"/>
      <c r="JO270" s="106"/>
      <c r="JP270" s="106"/>
      <c r="JQ270" s="106"/>
      <c r="JR270" s="106"/>
      <c r="JS270" s="106"/>
      <c r="JT270" s="106"/>
      <c r="JU270" s="106"/>
      <c r="JV270" s="106"/>
      <c r="JW270" s="106"/>
      <c r="JX270" s="106"/>
      <c r="JY270" s="106"/>
      <c r="JZ270" s="106"/>
      <c r="KA270" s="106"/>
      <c r="KB270" s="106"/>
      <c r="KC270" s="106"/>
      <c r="KD270" s="106"/>
      <c r="KE270" s="106"/>
      <c r="KF270" s="106"/>
      <c r="KG270" s="106"/>
      <c r="KH270" s="106"/>
      <c r="KI270" s="106"/>
      <c r="KJ270" s="106"/>
      <c r="KK270" s="106"/>
      <c r="KL270" s="106"/>
      <c r="KM270" s="106"/>
      <c r="KN270" s="106"/>
      <c r="KO270" s="106"/>
      <c r="KP270" s="106"/>
      <c r="KQ270" s="106"/>
      <c r="KR270" s="106"/>
      <c r="KS270" s="106"/>
      <c r="KT270" s="106"/>
      <c r="KU270" s="106"/>
      <c r="KV270" s="106"/>
      <c r="KW270" s="106"/>
      <c r="KX270" s="106"/>
      <c r="KY270" s="106"/>
      <c r="KZ270" s="106"/>
      <c r="LA270" s="106"/>
      <c r="LB270" s="106"/>
      <c r="LC270" s="106"/>
      <c r="LD270" s="106"/>
      <c r="LE270" s="106"/>
      <c r="LF270" s="106"/>
      <c r="LG270" s="106"/>
      <c r="LH270" s="106"/>
      <c r="LI270" s="106"/>
      <c r="LJ270" s="106"/>
      <c r="LK270" s="106"/>
      <c r="LL270" s="106"/>
      <c r="LM270" s="106"/>
      <c r="LN270" s="106"/>
      <c r="LO270" s="106"/>
      <c r="LP270" s="106"/>
      <c r="LQ270" s="106"/>
      <c r="LR270" s="106"/>
      <c r="LS270" s="106"/>
      <c r="LT270" s="106"/>
      <c r="LU270" s="106"/>
      <c r="LV270" s="106"/>
      <c r="LW270" s="106"/>
      <c r="LX270" s="106"/>
      <c r="LY270" s="106"/>
      <c r="LZ270" s="106"/>
      <c r="MA270" s="106"/>
      <c r="MB270" s="106"/>
      <c r="MC270" s="106"/>
      <c r="MD270" s="106"/>
      <c r="ME270" s="106"/>
      <c r="MF270" s="106"/>
      <c r="MG270" s="106"/>
      <c r="MH270" s="106"/>
      <c r="MI270" s="106"/>
      <c r="MJ270" s="106"/>
      <c r="MK270" s="106"/>
      <c r="ML270" s="106"/>
      <c r="MM270" s="106"/>
      <c r="MN270" s="106"/>
      <c r="MO270" s="106"/>
      <c r="MP270" s="106"/>
      <c r="MQ270" s="106"/>
      <c r="MR270" s="106"/>
      <c r="MS270" s="106"/>
      <c r="MT270" s="106"/>
      <c r="MU270" s="106"/>
      <c r="MV270" s="106"/>
      <c r="MW270" s="106"/>
      <c r="MX270" s="106"/>
      <c r="MY270" s="106"/>
      <c r="MZ270" s="106"/>
      <c r="NA270" s="106"/>
      <c r="NB270" s="106"/>
      <c r="NC270" s="106"/>
      <c r="ND270" s="106"/>
      <c r="NE270" s="106"/>
      <c r="NF270" s="106"/>
      <c r="NG270" s="106"/>
      <c r="NH270" s="106"/>
      <c r="NI270" s="106"/>
      <c r="NJ270" s="106"/>
      <c r="NK270" s="106"/>
      <c r="NL270" s="106"/>
      <c r="NM270" s="106"/>
      <c r="NN270" s="106"/>
      <c r="NO270" s="106"/>
      <c r="NP270" s="106"/>
      <c r="NQ270" s="106"/>
      <c r="NR270" s="106"/>
      <c r="NS270" s="106"/>
      <c r="NT270" s="106"/>
      <c r="NU270" s="106"/>
      <c r="NV270" s="106"/>
      <c r="NW270" s="106"/>
      <c r="NX270" s="106"/>
      <c r="NY270" s="106"/>
      <c r="NZ270" s="106"/>
      <c r="OA270" s="106"/>
      <c r="OB270" s="106"/>
      <c r="OC270" s="106"/>
      <c r="OD270" s="106"/>
      <c r="OE270" s="106"/>
      <c r="OF270" s="106"/>
      <c r="OG270" s="106"/>
      <c r="OH270" s="106"/>
      <c r="OI270" s="106"/>
      <c r="OJ270" s="106"/>
      <c r="OK270" s="106"/>
      <c r="OL270" s="106"/>
      <c r="OM270" s="106"/>
      <c r="ON270" s="106"/>
      <c r="OO270" s="106"/>
      <c r="OP270" s="106"/>
      <c r="OQ270" s="106"/>
      <c r="OR270" s="106"/>
      <c r="OS270" s="106"/>
      <c r="OT270" s="106"/>
      <c r="OU270" s="106"/>
      <c r="OV270" s="106"/>
      <c r="OW270" s="106"/>
      <c r="OX270" s="106"/>
      <c r="OY270" s="106"/>
      <c r="OZ270" s="106"/>
      <c r="PA270" s="106"/>
      <c r="PB270" s="106"/>
      <c r="PC270" s="106"/>
      <c r="PD270" s="106"/>
      <c r="PE270" s="106"/>
      <c r="PF270" s="106"/>
      <c r="PG270" s="106"/>
      <c r="PH270" s="106"/>
      <c r="PI270" s="106"/>
      <c r="PJ270" s="106"/>
      <c r="PK270" s="106"/>
      <c r="PL270" s="106"/>
      <c r="PM270" s="106"/>
      <c r="PN270" s="106"/>
      <c r="PO270" s="106"/>
      <c r="PP270" s="106"/>
      <c r="PQ270" s="106"/>
      <c r="PR270" s="106"/>
      <c r="PS270" s="106"/>
      <c r="PT270" s="106"/>
      <c r="PU270" s="106"/>
      <c r="PV270" s="106"/>
      <c r="PW270" s="106"/>
      <c r="PX270" s="106"/>
      <c r="PY270" s="106"/>
      <c r="PZ270" s="106"/>
      <c r="QA270" s="106"/>
      <c r="QB270" s="106"/>
      <c r="QC270" s="106"/>
      <c r="QD270" s="106"/>
      <c r="QE270" s="106"/>
      <c r="QF270" s="106"/>
      <c r="QG270" s="106"/>
      <c r="QH270" s="106"/>
      <c r="QI270" s="106"/>
      <c r="QJ270" s="106"/>
      <c r="QK270" s="106"/>
      <c r="QL270" s="106"/>
      <c r="QM270" s="106"/>
      <c r="QN270" s="106"/>
      <c r="QO270" s="106"/>
      <c r="QP270" s="106"/>
      <c r="QQ270" s="106"/>
      <c r="QR270" s="106"/>
      <c r="QS270" s="106"/>
      <c r="QT270" s="106"/>
      <c r="QU270" s="106"/>
      <c r="QV270" s="106"/>
      <c r="QW270" s="106"/>
      <c r="QX270" s="106"/>
      <c r="QY270" s="106"/>
      <c r="QZ270" s="106"/>
      <c r="RA270" s="106"/>
      <c r="RB270" s="106"/>
      <c r="RC270" s="106"/>
      <c r="RD270" s="106"/>
      <c r="RE270" s="106"/>
      <c r="RF270" s="106"/>
      <c r="RG270" s="106"/>
      <c r="RH270" s="106"/>
      <c r="RI270" s="106"/>
      <c r="RJ270" s="106"/>
      <c r="RK270" s="106"/>
      <c r="RL270" s="106"/>
      <c r="RM270" s="106"/>
      <c r="RN270" s="106"/>
      <c r="RO270" s="106"/>
      <c r="RP270" s="106"/>
      <c r="RQ270" s="106"/>
      <c r="RR270" s="106"/>
      <c r="RS270" s="106"/>
      <c r="RT270" s="106"/>
      <c r="RU270" s="106"/>
      <c r="RV270" s="106"/>
      <c r="RW270" s="106"/>
      <c r="RX270" s="106"/>
      <c r="RY270" s="106"/>
      <c r="RZ270" s="106"/>
      <c r="SA270" s="106"/>
      <c r="SB270" s="106"/>
      <c r="SC270" s="106"/>
      <c r="SD270" s="106"/>
      <c r="SE270" s="106"/>
      <c r="SF270" s="106"/>
      <c r="SG270" s="106"/>
      <c r="SH270" s="106"/>
      <c r="SI270" s="106"/>
      <c r="SJ270" s="106"/>
      <c r="SK270" s="106"/>
      <c r="SL270" s="106"/>
      <c r="SM270" s="106"/>
      <c r="SN270" s="106"/>
      <c r="SO270" s="106"/>
      <c r="SP270" s="106"/>
      <c r="SQ270" s="106"/>
      <c r="SR270" s="106"/>
      <c r="SS270" s="106"/>
      <c r="ST270" s="106"/>
      <c r="SU270" s="106"/>
      <c r="SV270" s="106"/>
      <c r="SW270" s="106"/>
      <c r="SX270" s="106"/>
      <c r="SY270" s="106"/>
      <c r="SZ270" s="106"/>
      <c r="TA270" s="106"/>
      <c r="TB270" s="106"/>
    </row>
    <row r="271" spans="1:522" ht="26.25" customHeight="1" x14ac:dyDescent="0.25">
      <c r="D271" s="1"/>
      <c r="E271" s="4"/>
      <c r="G271" s="9"/>
      <c r="H271" s="4"/>
      <c r="I271" s="1">
        <f t="shared" si="33"/>
        <v>0</v>
      </c>
      <c r="J271" s="12">
        <f>Tabuľka3[[#This Row],[Stĺpec9]]</f>
        <v>0</v>
      </c>
    </row>
  </sheetData>
  <mergeCells count="13">
    <mergeCell ref="A1:H1"/>
    <mergeCell ref="A2:H2"/>
    <mergeCell ref="A4:H4"/>
    <mergeCell ref="H6:H8"/>
    <mergeCell ref="I6:I8"/>
    <mergeCell ref="J6:J8"/>
    <mergeCell ref="C6:C8"/>
    <mergeCell ref="F6:F8"/>
    <mergeCell ref="A6:A8"/>
    <mergeCell ref="B6:B8"/>
    <mergeCell ref="D6:D8"/>
    <mergeCell ref="E6:E8"/>
    <mergeCell ref="G6:G8"/>
  </mergeCells>
  <conditionalFormatting sqref="K16:TB16">
    <cfRule type="top10" dxfId="1071" priority="176" rank="15"/>
  </conditionalFormatting>
  <conditionalFormatting sqref="K12:TB12">
    <cfRule type="top10" dxfId="1070" priority="177" rank="15"/>
  </conditionalFormatting>
  <conditionalFormatting sqref="K11:BF11 BH11:ED11 EF11:GK11 KS11:TB11 GM11:KQ11">
    <cfRule type="top10" dxfId="1069" priority="192" rank="15"/>
  </conditionalFormatting>
  <conditionalFormatting sqref="K18:TB18">
    <cfRule type="top10" dxfId="1068" priority="198" rank="15"/>
  </conditionalFormatting>
  <conditionalFormatting sqref="K47:TB47">
    <cfRule type="top10" dxfId="1067" priority="282" rank="15"/>
  </conditionalFormatting>
  <conditionalFormatting sqref="K103:LA103 LC103:NW103 NY103:TB103">
    <cfRule type="top10" dxfId="1066" priority="25" rank="15"/>
  </conditionalFormatting>
  <conditionalFormatting sqref="K24:P24 EQ24:EX24 OL24:PU24 SE24:TB24 R24:EO24 MW24:OJ24 EZ24:MU24 PW24:SC24">
    <cfRule type="top10" dxfId="1065" priority="24" rank="15"/>
  </conditionalFormatting>
  <conditionalFormatting sqref="K52:TB52">
    <cfRule type="top10" dxfId="1064" priority="23" rank="15"/>
  </conditionalFormatting>
  <conditionalFormatting sqref="K74:IB74 LY74:TB74 ID74:LW74">
    <cfRule type="top10" dxfId="1063" priority="22" rank="15"/>
  </conditionalFormatting>
  <conditionalFormatting sqref="K83:TB84">
    <cfRule type="top10" dxfId="1062" priority="755" rank="15"/>
  </conditionalFormatting>
  <conditionalFormatting sqref="K30:P30 FU30:IG30 MV30:OP30 OS30:TB30 KS30:LX30 JD30:KQ30 K29:TB29 S30:FQ30 LZ30:MT30 II30 IK30:JB30">
    <cfRule type="top10" dxfId="1061" priority="20" rank="15"/>
  </conditionalFormatting>
  <conditionalFormatting sqref="K31:TB31">
    <cfRule type="top10" dxfId="1060" priority="19" rank="15"/>
  </conditionalFormatting>
  <conditionalFormatting sqref="K26:DG26 DI26:FF26 FH26:GR26 NT26:OZ26 GT26:IX26 IZ26:MC26 ME26:NR26 PB26:TB26">
    <cfRule type="top10" dxfId="1059" priority="18" rank="15"/>
  </conditionalFormatting>
  <conditionalFormatting sqref="K27:CI27 CK27:TB27">
    <cfRule type="top10" dxfId="1058" priority="16" rank="15"/>
  </conditionalFormatting>
  <conditionalFormatting sqref="K17:L17 BN17:CA17 CC17:TB17 N17:AD17 AF17:BL17">
    <cfRule type="top10" dxfId="1057" priority="15" rank="15"/>
  </conditionalFormatting>
  <conditionalFormatting sqref="K14:RE14 RG14:TB14">
    <cfRule type="top10" dxfId="1056" priority="14" rank="15"/>
  </conditionalFormatting>
  <conditionalFormatting sqref="K19:DC19 DS19:JF19 JH19:LG19 SU19:TB19 SP19:SS19 LT19:NK19 NM19:SN19 DE19:DQ19 LI19:LR19">
    <cfRule type="top10" dxfId="1055" priority="12" rank="15"/>
  </conditionalFormatting>
  <conditionalFormatting sqref="K25:TB25">
    <cfRule type="top10" dxfId="1054" priority="804" rank="15"/>
  </conditionalFormatting>
  <conditionalFormatting sqref="K21:FP21 FR21:TB21">
    <cfRule type="top10" dxfId="1053" priority="8" rank="15"/>
  </conditionalFormatting>
  <conditionalFormatting sqref="K33:KP33 KR33:TB33">
    <cfRule type="top10" dxfId="1052" priority="7" rank="15"/>
  </conditionalFormatting>
  <conditionalFormatting sqref="K34:KZ34 LC34:LK34 LM34:OF34 OH34:TB34">
    <cfRule type="top10" dxfId="1051" priority="6" rank="15"/>
  </conditionalFormatting>
  <conditionalFormatting sqref="K22:TB22">
    <cfRule type="top10" dxfId="1050" priority="5" rank="15"/>
  </conditionalFormatting>
  <conditionalFormatting sqref="K55:TB56">
    <cfRule type="top10" dxfId="1049" priority="924" rank="15"/>
  </conditionalFormatting>
  <conditionalFormatting sqref="K9:BV9 BX9:TB9">
    <cfRule type="top10" dxfId="1048" priority="4" rank="15"/>
  </conditionalFormatting>
  <conditionalFormatting sqref="K39:TB39 K40:RL40 RN40:TB40">
    <cfRule type="top10" dxfId="1047" priority="3" rank="15"/>
  </conditionalFormatting>
  <conditionalFormatting sqref="K42:DO43 DR42:TB43">
    <cfRule type="top10" dxfId="1046" priority="935" rank="15"/>
  </conditionalFormatting>
  <conditionalFormatting sqref="K63:TB63">
    <cfRule type="top10" dxfId="1045" priority="2" rank="15"/>
  </conditionalFormatting>
  <conditionalFormatting sqref="K60:PZ60 QB60:TB60">
    <cfRule type="top10" dxfId="1044" priority="1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B75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3.2" x14ac:dyDescent="0.25"/>
  <cols>
    <col min="1" max="1" width="9.44140625" style="12" customWidth="1"/>
    <col min="2" max="2" width="22.6640625" style="11" customWidth="1"/>
    <col min="3" max="3" width="10.6640625" style="1" customWidth="1"/>
    <col min="4" max="4" width="9.44140625" style="19" customWidth="1"/>
    <col min="5" max="5" width="20" customWidth="1"/>
    <col min="6" max="6" width="10.109375" style="1" customWidth="1"/>
    <col min="7" max="7" width="9.88671875" style="1" customWidth="1"/>
    <col min="8" max="8" width="25.33203125" bestFit="1" customWidth="1"/>
    <col min="9" max="9" width="9.88671875" style="1" customWidth="1"/>
    <col min="10" max="10" width="10.44140625" style="12" customWidth="1"/>
    <col min="11" max="58" width="4.6640625" style="106" customWidth="1"/>
    <col min="59" max="59" width="7.6640625" style="106" customWidth="1"/>
    <col min="60" max="60" width="6.44140625" style="106" customWidth="1"/>
    <col min="61" max="75" width="4.6640625" style="106" customWidth="1"/>
    <col min="76" max="76" width="6" style="106" customWidth="1"/>
    <col min="77" max="77" width="6.33203125" style="106" customWidth="1"/>
    <col min="78" max="217" width="4.6640625" style="106" customWidth="1"/>
    <col min="218" max="219" width="6.33203125" style="106" customWidth="1"/>
    <col min="220" max="259" width="4.6640625" style="106" customWidth="1"/>
    <col min="260" max="260" width="5.33203125" style="106" customWidth="1"/>
    <col min="261" max="261" width="5.88671875" style="106" customWidth="1"/>
    <col min="262" max="264" width="4.6640625" style="106" customWidth="1"/>
    <col min="265" max="265" width="6.6640625" style="106" customWidth="1"/>
    <col min="266" max="266" width="5.5546875" style="106" customWidth="1"/>
    <col min="267" max="267" width="8.109375" style="106" customWidth="1"/>
    <col min="268" max="521" width="4.6640625" style="106" customWidth="1"/>
    <col min="522" max="522" width="5.33203125" style="106" customWidth="1"/>
  </cols>
  <sheetData>
    <row r="1" spans="1:522" ht="30.75" customHeight="1" x14ac:dyDescent="0.4">
      <c r="A1" s="266" t="s">
        <v>166</v>
      </c>
      <c r="B1" s="266"/>
      <c r="C1" s="266"/>
      <c r="D1" s="266"/>
      <c r="E1" s="266"/>
      <c r="F1" s="266"/>
      <c r="G1" s="266"/>
      <c r="H1" s="266"/>
    </row>
    <row r="2" spans="1:522" ht="24.9" customHeight="1" x14ac:dyDescent="0.4">
      <c r="A2" s="266" t="s">
        <v>102</v>
      </c>
      <c r="B2" s="266"/>
      <c r="C2" s="266"/>
      <c r="D2" s="266"/>
      <c r="E2" s="266"/>
      <c r="F2" s="266"/>
      <c r="G2" s="266"/>
      <c r="H2" s="266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/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112"/>
      <c r="FZ2" s="112"/>
      <c r="GA2" s="112"/>
      <c r="GB2" s="112"/>
      <c r="GC2" s="112"/>
      <c r="GD2" s="112"/>
      <c r="GE2" s="112"/>
      <c r="GF2" s="112"/>
      <c r="GG2" s="112"/>
      <c r="GH2" s="112"/>
      <c r="GI2" s="112"/>
      <c r="GJ2" s="112"/>
      <c r="GK2" s="112"/>
      <c r="GL2" s="112"/>
      <c r="GM2" s="112"/>
      <c r="GN2" s="112"/>
      <c r="GO2" s="112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12"/>
      <c r="HM2" s="112"/>
      <c r="HN2" s="112"/>
      <c r="HO2" s="112"/>
      <c r="HP2" s="112"/>
      <c r="HQ2" s="112"/>
      <c r="HR2" s="112"/>
      <c r="HS2" s="112"/>
      <c r="HT2" s="112"/>
      <c r="HU2" s="112"/>
      <c r="HV2" s="112"/>
      <c r="HW2" s="112"/>
      <c r="HX2" s="112"/>
      <c r="HY2" s="112"/>
      <c r="HZ2" s="112"/>
      <c r="IA2" s="112"/>
      <c r="IB2" s="112"/>
      <c r="IC2" s="112"/>
      <c r="ID2" s="112"/>
      <c r="IE2" s="112"/>
      <c r="IF2" s="112"/>
      <c r="IG2" s="112"/>
      <c r="IH2" s="112"/>
      <c r="II2" s="112"/>
      <c r="IJ2" s="112"/>
      <c r="IK2" s="112"/>
      <c r="IL2" s="112"/>
      <c r="IM2" s="112"/>
      <c r="IN2" s="112"/>
      <c r="IO2" s="112"/>
      <c r="IP2" s="112"/>
      <c r="IQ2" s="112"/>
      <c r="IR2" s="112"/>
      <c r="IS2" s="112"/>
      <c r="IT2" s="112"/>
      <c r="IU2" s="112"/>
      <c r="IV2" s="112"/>
      <c r="IW2" s="112"/>
      <c r="IX2" s="112"/>
      <c r="IY2" s="112"/>
      <c r="IZ2" s="112"/>
      <c r="JA2" s="112"/>
      <c r="JB2" s="112"/>
      <c r="JC2" s="112"/>
      <c r="JD2" s="112"/>
      <c r="JE2" s="112"/>
      <c r="JF2" s="112"/>
      <c r="JG2" s="112"/>
      <c r="JH2" s="112"/>
      <c r="JI2" s="112"/>
      <c r="JJ2" s="112"/>
      <c r="JK2" s="112"/>
      <c r="JL2" s="112"/>
      <c r="JM2" s="112"/>
      <c r="JN2" s="112"/>
      <c r="JO2" s="112"/>
      <c r="JP2" s="112"/>
      <c r="JQ2" s="112"/>
      <c r="JR2" s="112"/>
      <c r="JS2" s="112"/>
      <c r="JT2" s="112"/>
      <c r="JU2" s="112"/>
      <c r="JV2" s="112"/>
      <c r="JW2" s="112"/>
      <c r="JX2" s="112"/>
      <c r="JY2" s="112"/>
      <c r="JZ2" s="112"/>
      <c r="KA2" s="112"/>
      <c r="KB2" s="112"/>
      <c r="KC2" s="112"/>
      <c r="KD2" s="112"/>
      <c r="KE2" s="112"/>
      <c r="KF2" s="112"/>
      <c r="KG2" s="112"/>
      <c r="KH2" s="112"/>
      <c r="KI2" s="112"/>
      <c r="KJ2" s="112"/>
      <c r="KK2" s="112"/>
      <c r="KL2" s="112"/>
      <c r="KM2" s="112"/>
      <c r="KN2" s="112"/>
      <c r="KO2" s="112"/>
      <c r="KP2" s="112"/>
      <c r="KQ2" s="112"/>
      <c r="KR2" s="112"/>
      <c r="KS2" s="112"/>
      <c r="KT2" s="112"/>
      <c r="KU2" s="112"/>
      <c r="KV2" s="112"/>
      <c r="KW2" s="112"/>
      <c r="KX2" s="112"/>
      <c r="KY2" s="112"/>
      <c r="KZ2" s="112"/>
      <c r="LA2" s="112"/>
      <c r="LB2" s="112"/>
      <c r="LC2" s="112"/>
      <c r="LD2" s="112"/>
      <c r="LE2" s="112"/>
      <c r="LF2" s="112"/>
      <c r="LG2" s="112"/>
      <c r="LH2" s="112"/>
      <c r="LI2" s="112"/>
      <c r="LJ2" s="112"/>
      <c r="LK2" s="112"/>
      <c r="LL2" s="112"/>
      <c r="LM2" s="112"/>
      <c r="LN2" s="112"/>
      <c r="LO2" s="112"/>
      <c r="LP2" s="112"/>
      <c r="LQ2" s="112"/>
      <c r="LR2" s="112"/>
      <c r="LS2" s="112"/>
      <c r="LT2" s="112"/>
      <c r="LU2" s="112"/>
      <c r="LV2" s="112"/>
      <c r="LW2" s="112"/>
      <c r="LX2" s="112"/>
      <c r="LY2" s="112"/>
      <c r="LZ2" s="112"/>
      <c r="MA2" s="112"/>
      <c r="MB2" s="112"/>
      <c r="MC2" s="112"/>
      <c r="MD2" s="112"/>
      <c r="ME2" s="112"/>
      <c r="MF2" s="112"/>
      <c r="MG2" s="112"/>
      <c r="MH2" s="112"/>
      <c r="MI2" s="112"/>
      <c r="MJ2" s="112"/>
      <c r="MK2" s="112"/>
      <c r="ML2" s="112"/>
      <c r="MM2" s="112"/>
      <c r="MN2" s="112"/>
      <c r="MO2" s="112"/>
      <c r="MP2" s="112"/>
      <c r="MQ2" s="112"/>
      <c r="MR2" s="112"/>
      <c r="MS2" s="112"/>
      <c r="MT2" s="112"/>
      <c r="MU2" s="112"/>
      <c r="MV2" s="112"/>
      <c r="MW2" s="112"/>
      <c r="MX2" s="112"/>
      <c r="MY2" s="112"/>
      <c r="MZ2" s="112"/>
      <c r="NA2" s="112"/>
      <c r="NB2" s="112"/>
      <c r="NC2" s="112"/>
      <c r="ND2" s="112"/>
      <c r="NE2" s="112"/>
      <c r="NF2" s="112"/>
      <c r="NG2" s="112"/>
      <c r="NH2" s="112"/>
      <c r="NI2" s="112"/>
      <c r="NJ2" s="112"/>
      <c r="NK2" s="112"/>
      <c r="NL2" s="112"/>
      <c r="NM2" s="112"/>
      <c r="NN2" s="112"/>
      <c r="NO2" s="112"/>
      <c r="NP2" s="112"/>
      <c r="NQ2" s="112"/>
      <c r="NR2" s="112"/>
      <c r="NS2" s="112"/>
      <c r="NT2" s="112"/>
      <c r="NU2" s="112"/>
      <c r="NV2" s="112"/>
      <c r="NW2" s="112"/>
      <c r="NX2" s="112"/>
      <c r="NY2" s="112"/>
      <c r="NZ2" s="112"/>
      <c r="OA2" s="112"/>
      <c r="OB2" s="112"/>
      <c r="OC2" s="112"/>
      <c r="OD2" s="112"/>
      <c r="OE2" s="112"/>
      <c r="OF2" s="112"/>
      <c r="OG2" s="112"/>
      <c r="OH2" s="112"/>
      <c r="OI2" s="112"/>
      <c r="OJ2" s="112"/>
      <c r="OK2" s="112"/>
      <c r="OL2" s="112"/>
      <c r="OM2" s="112"/>
      <c r="ON2" s="112"/>
      <c r="OO2" s="112"/>
      <c r="OP2" s="112"/>
      <c r="OQ2" s="112"/>
      <c r="OR2" s="112"/>
      <c r="OS2" s="112"/>
      <c r="OT2" s="112"/>
      <c r="OU2" s="112"/>
      <c r="OV2" s="112"/>
      <c r="OW2" s="112"/>
      <c r="OX2" s="112"/>
      <c r="OY2" s="112"/>
      <c r="OZ2" s="112"/>
      <c r="PA2" s="112"/>
      <c r="PB2" s="112"/>
      <c r="PC2" s="112"/>
      <c r="PD2" s="112"/>
      <c r="PE2" s="112"/>
      <c r="PF2" s="112"/>
      <c r="PG2" s="112"/>
      <c r="PH2" s="112"/>
      <c r="PI2" s="112"/>
      <c r="PJ2" s="112"/>
      <c r="PK2" s="112"/>
      <c r="PL2" s="112"/>
      <c r="PM2" s="112"/>
      <c r="PN2" s="112"/>
      <c r="PO2" s="112"/>
      <c r="PP2" s="112"/>
      <c r="PQ2" s="112"/>
      <c r="PR2" s="112"/>
      <c r="PS2" s="112"/>
      <c r="PT2" s="112"/>
      <c r="PU2" s="112"/>
      <c r="PV2" s="112"/>
      <c r="PW2" s="112"/>
      <c r="PX2" s="112"/>
      <c r="PY2" s="112"/>
      <c r="PZ2" s="112"/>
      <c r="QA2" s="112"/>
      <c r="QB2" s="112"/>
      <c r="QC2" s="112"/>
      <c r="QD2" s="112"/>
      <c r="QE2" s="112"/>
      <c r="QF2" s="112"/>
      <c r="QG2" s="112"/>
      <c r="QH2" s="112"/>
      <c r="QI2" s="112"/>
      <c r="QJ2" s="112"/>
      <c r="QK2" s="112"/>
      <c r="QL2" s="112"/>
      <c r="QM2" s="112"/>
      <c r="QN2" s="112"/>
      <c r="QO2" s="112"/>
      <c r="QP2" s="112"/>
      <c r="QQ2" s="112"/>
      <c r="QR2" s="112"/>
      <c r="QS2" s="112"/>
      <c r="QT2" s="112"/>
      <c r="QU2" s="112"/>
      <c r="QV2" s="112"/>
      <c r="QW2" s="112"/>
      <c r="QX2" s="112"/>
      <c r="QY2" s="112"/>
      <c r="QZ2" s="112"/>
      <c r="RA2" s="112"/>
      <c r="RB2" s="112"/>
      <c r="RC2" s="112"/>
      <c r="RD2" s="112"/>
      <c r="RE2" s="112"/>
      <c r="RF2" s="112"/>
      <c r="RG2" s="112"/>
      <c r="RH2" s="112"/>
      <c r="RI2" s="112"/>
      <c r="RJ2" s="112"/>
      <c r="RK2" s="112"/>
      <c r="RL2" s="112"/>
      <c r="RM2" s="112"/>
      <c r="RN2" s="112"/>
      <c r="RO2" s="112"/>
      <c r="RP2" s="112"/>
      <c r="RQ2" s="112"/>
      <c r="RR2" s="112"/>
      <c r="RS2" s="112"/>
      <c r="RT2" s="112"/>
      <c r="RU2" s="112"/>
      <c r="RV2" s="112"/>
      <c r="RW2" s="112"/>
      <c r="RX2" s="112"/>
      <c r="RY2" s="112"/>
      <c r="RZ2" s="112"/>
      <c r="SA2" s="112" t="s">
        <v>0</v>
      </c>
      <c r="SB2" s="112"/>
      <c r="SC2" s="112"/>
      <c r="SD2" s="112"/>
      <c r="SE2" s="112"/>
      <c r="SF2" s="112"/>
      <c r="SG2" s="112"/>
      <c r="SH2" s="112"/>
      <c r="SI2" s="112"/>
      <c r="SJ2" s="112"/>
      <c r="SK2" s="112"/>
      <c r="SL2" s="112"/>
      <c r="SM2" s="112"/>
      <c r="SN2" s="112"/>
      <c r="SO2" s="112"/>
      <c r="SP2" s="112"/>
      <c r="SQ2" s="112"/>
      <c r="SR2" s="112"/>
      <c r="SS2" s="112"/>
      <c r="ST2" s="112"/>
      <c r="SU2" s="112"/>
      <c r="SV2" s="112"/>
      <c r="SW2" s="112"/>
      <c r="SX2" s="112"/>
      <c r="SY2" s="112"/>
      <c r="SZ2" s="112"/>
      <c r="TA2" s="112"/>
      <c r="TB2" s="112"/>
    </row>
    <row r="3" spans="1:522" ht="15" customHeight="1" x14ac:dyDescent="0.4">
      <c r="A3" s="50"/>
      <c r="B3" s="43"/>
      <c r="C3" s="44"/>
      <c r="D3" s="45"/>
      <c r="E3" s="44"/>
      <c r="F3" s="44"/>
      <c r="G3" s="44"/>
      <c r="H3" s="44"/>
      <c r="I3" s="9" t="s">
        <v>0</v>
      </c>
      <c r="K3" s="103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2"/>
      <c r="EO3" s="102"/>
      <c r="EP3" s="102"/>
      <c r="EQ3" s="102"/>
      <c r="ER3" s="102"/>
      <c r="ES3" s="102"/>
      <c r="ET3" s="102"/>
      <c r="EU3" s="102"/>
      <c r="EV3" s="102"/>
      <c r="EW3" s="102"/>
      <c r="EX3" s="102"/>
      <c r="EY3" s="102"/>
      <c r="EZ3" s="102"/>
      <c r="FA3" s="102"/>
      <c r="FB3" s="102"/>
      <c r="FC3" s="102"/>
      <c r="FD3" s="102"/>
      <c r="FE3" s="102"/>
      <c r="FF3" s="102"/>
      <c r="FG3" s="102"/>
      <c r="FH3" s="102"/>
      <c r="FI3" s="102"/>
      <c r="FJ3" s="102"/>
      <c r="FK3" s="102"/>
      <c r="FL3" s="102"/>
      <c r="FM3" s="102"/>
      <c r="FN3" s="102"/>
      <c r="FO3" s="102"/>
      <c r="FP3" s="102"/>
      <c r="FQ3" s="102"/>
      <c r="FR3" s="102"/>
      <c r="FS3" s="102"/>
      <c r="FT3" s="102"/>
      <c r="FU3" s="102"/>
      <c r="FV3" s="102"/>
      <c r="FW3" s="102"/>
      <c r="FX3" s="102"/>
      <c r="FY3" s="102"/>
      <c r="FZ3" s="102"/>
      <c r="GA3" s="102"/>
      <c r="GB3" s="102"/>
      <c r="GC3" s="102"/>
      <c r="GD3" s="102"/>
      <c r="GE3" s="102"/>
      <c r="GF3" s="102"/>
      <c r="GG3" s="102"/>
      <c r="GH3" s="102"/>
      <c r="GI3" s="102"/>
      <c r="GJ3" s="102"/>
      <c r="GK3" s="102"/>
      <c r="GL3" s="102"/>
      <c r="GM3" s="102"/>
      <c r="GN3" s="102"/>
      <c r="GO3" s="102"/>
      <c r="GP3" s="102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  <c r="HI3" s="102"/>
      <c r="HJ3" s="102"/>
      <c r="HK3" s="102"/>
      <c r="HL3" s="102"/>
      <c r="HM3" s="102"/>
      <c r="HN3" s="102"/>
      <c r="HO3" s="102"/>
      <c r="HP3" s="102"/>
      <c r="HQ3" s="102"/>
      <c r="HR3" s="102"/>
      <c r="HS3" s="102"/>
      <c r="HT3" s="102"/>
      <c r="HU3" s="102"/>
      <c r="HV3" s="102"/>
      <c r="HW3" s="102"/>
      <c r="HX3" s="102"/>
      <c r="HY3" s="102"/>
      <c r="HZ3" s="102"/>
      <c r="IA3" s="102"/>
      <c r="IB3" s="102"/>
      <c r="IC3" s="102"/>
      <c r="ID3" s="102"/>
      <c r="IE3" s="102"/>
      <c r="IF3" s="102"/>
      <c r="IG3" s="102"/>
      <c r="IH3" s="102"/>
      <c r="II3" s="102"/>
      <c r="IJ3" s="102"/>
      <c r="IK3" s="102"/>
      <c r="IL3" s="102"/>
      <c r="IM3" s="102"/>
      <c r="IN3" s="102"/>
      <c r="IO3" s="102"/>
      <c r="IP3" s="102"/>
      <c r="IQ3" s="102"/>
      <c r="IR3" s="102"/>
      <c r="IS3" s="102"/>
      <c r="IT3" s="102"/>
      <c r="IU3" s="102"/>
      <c r="IV3" s="102"/>
      <c r="IW3" s="102"/>
      <c r="IX3" s="102"/>
      <c r="IY3" s="102"/>
      <c r="IZ3" s="102"/>
      <c r="JA3" s="102"/>
      <c r="JB3" s="102"/>
      <c r="JC3" s="102"/>
      <c r="JD3" s="102"/>
      <c r="JE3" s="102"/>
      <c r="JF3" s="102"/>
      <c r="JG3" s="102"/>
      <c r="JH3" s="102"/>
      <c r="JI3" s="102"/>
      <c r="JJ3" s="102"/>
      <c r="JK3" s="102"/>
      <c r="JL3" s="102"/>
      <c r="JM3" s="102"/>
      <c r="JN3" s="102"/>
      <c r="JO3" s="102"/>
      <c r="JP3" s="102"/>
      <c r="JQ3" s="102"/>
      <c r="JR3" s="102"/>
      <c r="JS3" s="102"/>
      <c r="JT3" s="102"/>
      <c r="JU3" s="102"/>
      <c r="JV3" s="102"/>
      <c r="JW3" s="102"/>
      <c r="JX3" s="102"/>
      <c r="JY3" s="102"/>
      <c r="JZ3" s="102"/>
      <c r="KA3" s="102"/>
      <c r="KB3" s="102"/>
      <c r="KC3" s="102"/>
      <c r="KD3" s="102"/>
      <c r="KE3" s="102"/>
      <c r="KF3" s="102"/>
      <c r="KG3" s="102"/>
      <c r="KH3" s="102"/>
      <c r="KI3" s="102"/>
      <c r="KJ3" s="102"/>
      <c r="KK3" s="102"/>
      <c r="KL3" s="102"/>
      <c r="KM3" s="102"/>
      <c r="KN3" s="102"/>
      <c r="KO3" s="102"/>
      <c r="KP3" s="102"/>
      <c r="KQ3" s="102"/>
      <c r="KR3" s="102"/>
      <c r="KS3" s="102"/>
      <c r="KT3" s="102"/>
      <c r="KU3" s="102"/>
      <c r="KV3" s="102"/>
      <c r="KW3" s="102"/>
      <c r="KX3" s="102"/>
      <c r="KY3" s="102"/>
      <c r="KZ3" s="102"/>
      <c r="LA3" s="102"/>
      <c r="LB3" s="102"/>
      <c r="LC3" s="102"/>
      <c r="LD3" s="102"/>
      <c r="LE3" s="102"/>
      <c r="LF3" s="102"/>
      <c r="LG3" s="102"/>
      <c r="LH3" s="102"/>
      <c r="LI3" s="102"/>
      <c r="LJ3" s="102"/>
      <c r="LK3" s="102"/>
      <c r="LL3" s="102"/>
      <c r="LM3" s="102"/>
      <c r="LN3" s="102"/>
      <c r="LO3" s="102"/>
      <c r="LP3" s="102"/>
      <c r="LQ3" s="102"/>
      <c r="LR3" s="102"/>
      <c r="LS3" s="102"/>
      <c r="LT3" s="102"/>
      <c r="LU3" s="102"/>
      <c r="LV3" s="102"/>
      <c r="LW3" s="102"/>
      <c r="LX3" s="102"/>
      <c r="LY3" s="102"/>
      <c r="LZ3" s="102"/>
      <c r="MA3" s="102"/>
      <c r="MB3" s="102"/>
      <c r="MC3" s="102"/>
      <c r="MD3" s="102"/>
      <c r="ME3" s="102"/>
      <c r="MF3" s="102"/>
      <c r="MG3" s="102"/>
      <c r="MH3" s="102"/>
      <c r="MI3" s="102"/>
      <c r="MJ3" s="102"/>
      <c r="MK3" s="102"/>
      <c r="ML3" s="102"/>
      <c r="MM3" s="102"/>
      <c r="MN3" s="102"/>
      <c r="MO3" s="102"/>
      <c r="MP3" s="102"/>
      <c r="MQ3" s="102"/>
      <c r="MR3" s="102"/>
      <c r="MS3" s="102"/>
      <c r="MT3" s="102"/>
      <c r="MU3" s="102"/>
      <c r="MV3" s="102"/>
      <c r="MW3" s="102"/>
      <c r="MX3" s="102"/>
      <c r="MY3" s="102"/>
      <c r="MZ3" s="102"/>
      <c r="NA3" s="102"/>
      <c r="NB3" s="102"/>
      <c r="NC3" s="102"/>
      <c r="ND3" s="102"/>
      <c r="NE3" s="102"/>
      <c r="NF3" s="102"/>
      <c r="NG3" s="102"/>
      <c r="NH3" s="102"/>
      <c r="NI3" s="102"/>
      <c r="NJ3" s="102"/>
      <c r="NK3" s="102"/>
      <c r="NL3" s="102"/>
      <c r="NM3" s="102"/>
      <c r="NN3" s="102"/>
      <c r="NO3" s="102"/>
      <c r="NP3" s="102"/>
      <c r="NQ3" s="102"/>
      <c r="NR3" s="102"/>
      <c r="NS3" s="102"/>
      <c r="NT3" s="102"/>
      <c r="NU3" s="102"/>
      <c r="NV3" s="102"/>
      <c r="NW3" s="102"/>
      <c r="NX3" s="102"/>
      <c r="NY3" s="102"/>
      <c r="NZ3" s="102"/>
      <c r="OA3" s="102"/>
      <c r="OB3" s="102"/>
      <c r="OC3" s="102"/>
      <c r="OD3" s="102"/>
      <c r="OE3" s="102"/>
      <c r="OF3" s="102"/>
      <c r="OG3" s="102"/>
      <c r="OH3" s="102"/>
      <c r="OI3" s="102"/>
      <c r="OJ3" s="102"/>
      <c r="OK3" s="102"/>
      <c r="OL3" s="102"/>
      <c r="OM3" s="102"/>
      <c r="ON3" s="102"/>
      <c r="OO3" s="102"/>
      <c r="OP3" s="102"/>
      <c r="OQ3" s="102"/>
      <c r="OR3" s="102"/>
      <c r="OS3" s="102"/>
      <c r="OT3" s="102"/>
      <c r="OU3" s="102"/>
      <c r="OV3" s="102"/>
      <c r="OW3" s="102"/>
      <c r="OX3" s="102"/>
      <c r="OY3" s="102"/>
      <c r="OZ3" s="102"/>
      <c r="PA3" s="102"/>
      <c r="PB3" s="102"/>
      <c r="PC3" s="102"/>
      <c r="PD3" s="102"/>
      <c r="PE3" s="102"/>
      <c r="PF3" s="102"/>
      <c r="PG3" s="102"/>
      <c r="PH3" s="102"/>
      <c r="PI3" s="102"/>
      <c r="PJ3" s="102"/>
      <c r="PK3" s="102"/>
      <c r="PL3" s="102"/>
      <c r="PM3" s="102"/>
      <c r="PN3" s="102"/>
      <c r="PO3" s="102"/>
      <c r="PP3" s="102"/>
      <c r="PQ3" s="102"/>
      <c r="PR3" s="102"/>
      <c r="PS3" s="102"/>
      <c r="PT3" s="102"/>
      <c r="PU3" s="102"/>
      <c r="PV3" s="102"/>
      <c r="PW3" s="102"/>
      <c r="PX3" s="102"/>
      <c r="PY3" s="102"/>
      <c r="PZ3" s="102"/>
      <c r="QA3" s="102"/>
      <c r="QB3" s="102"/>
      <c r="QC3" s="102"/>
      <c r="QD3" s="102"/>
      <c r="QE3" s="102"/>
      <c r="QF3" s="102"/>
      <c r="QG3" s="102"/>
      <c r="QH3" s="102"/>
      <c r="QI3" s="102"/>
      <c r="QJ3" s="102"/>
      <c r="QK3" s="102"/>
      <c r="QL3" s="102"/>
      <c r="QM3" s="102"/>
      <c r="QN3" s="102"/>
      <c r="QO3" s="102"/>
      <c r="QP3" s="102"/>
      <c r="QQ3" s="102"/>
      <c r="QR3" s="102"/>
      <c r="QS3" s="102"/>
      <c r="QT3" s="102"/>
      <c r="QU3" s="102"/>
      <c r="QV3" s="102"/>
      <c r="QW3" s="102"/>
      <c r="QX3" s="102"/>
      <c r="QY3" s="102"/>
      <c r="QZ3" s="102"/>
      <c r="RA3" s="102"/>
      <c r="RB3" s="102"/>
      <c r="RC3" s="102"/>
      <c r="RD3" s="102"/>
      <c r="RE3" s="102"/>
      <c r="RF3" s="102"/>
      <c r="RG3" s="102"/>
      <c r="RH3" s="102"/>
      <c r="RI3" s="102"/>
      <c r="RJ3" s="102"/>
      <c r="RK3" s="102"/>
      <c r="RL3" s="102"/>
      <c r="RM3" s="102"/>
      <c r="RN3" s="102"/>
      <c r="RO3" s="102"/>
      <c r="RP3" s="102"/>
      <c r="RQ3" s="102"/>
      <c r="RR3" s="102"/>
      <c r="RS3" s="102"/>
      <c r="RT3" s="102"/>
      <c r="RU3" s="102"/>
      <c r="RV3" s="102"/>
      <c r="RW3" s="102"/>
      <c r="RX3" s="102"/>
      <c r="RY3" s="102"/>
      <c r="RZ3" s="102"/>
      <c r="SA3" s="102"/>
      <c r="SB3" s="102"/>
      <c r="SC3" s="102"/>
      <c r="SD3" s="102"/>
      <c r="SE3" s="102"/>
      <c r="SF3" s="102"/>
      <c r="SG3" s="102"/>
      <c r="SH3" s="102"/>
      <c r="SI3" s="102"/>
      <c r="SJ3" s="102"/>
      <c r="SK3" s="102"/>
      <c r="SL3" s="102"/>
      <c r="SM3" s="102"/>
      <c r="SN3" s="102"/>
      <c r="SO3" s="102"/>
      <c r="SP3" s="102"/>
      <c r="SQ3" s="102"/>
      <c r="SR3" s="102"/>
      <c r="SS3" s="102"/>
      <c r="ST3" s="102"/>
      <c r="SU3" s="102"/>
      <c r="SV3" s="102"/>
      <c r="SW3" s="102"/>
      <c r="SX3" s="102"/>
      <c r="SY3" s="102"/>
      <c r="SZ3" s="102"/>
      <c r="TA3" s="102"/>
      <c r="TB3" s="102"/>
    </row>
    <row r="4" spans="1:522" ht="24.9" customHeight="1" x14ac:dyDescent="0.4">
      <c r="A4" s="266">
        <v>2024</v>
      </c>
      <c r="B4" s="266"/>
      <c r="C4" s="266"/>
      <c r="D4" s="266"/>
      <c r="E4" s="266"/>
      <c r="F4" s="266"/>
      <c r="G4" s="266"/>
      <c r="H4" s="266"/>
      <c r="J4" s="12" t="s">
        <v>0</v>
      </c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  <c r="IV4" s="113"/>
      <c r="IW4" s="113"/>
      <c r="IX4" s="113"/>
      <c r="IY4" s="113"/>
      <c r="IZ4" s="113"/>
      <c r="JA4" s="113"/>
      <c r="JB4" s="113"/>
      <c r="JC4" s="113"/>
      <c r="JD4" s="113"/>
      <c r="JE4" s="113"/>
      <c r="JF4" s="113"/>
      <c r="JG4" s="113"/>
      <c r="JH4" s="113"/>
      <c r="JI4" s="113"/>
      <c r="JJ4" s="113"/>
      <c r="JK4" s="113"/>
      <c r="JL4" s="113"/>
      <c r="JM4" s="113"/>
      <c r="JN4" s="113"/>
      <c r="JO4" s="113"/>
      <c r="JP4" s="113"/>
      <c r="JQ4" s="113"/>
      <c r="JR4" s="113"/>
      <c r="JS4" s="113"/>
      <c r="JT4" s="113"/>
      <c r="JU4" s="113"/>
      <c r="JV4" s="113"/>
      <c r="JW4" s="113"/>
      <c r="JX4" s="113"/>
      <c r="JY4" s="113"/>
      <c r="JZ4" s="113"/>
      <c r="KA4" s="113"/>
      <c r="KB4" s="113"/>
      <c r="KC4" s="113"/>
      <c r="KD4" s="113"/>
      <c r="KE4" s="113"/>
      <c r="KF4" s="113"/>
      <c r="KG4" s="113"/>
      <c r="KH4" s="113"/>
      <c r="KI4" s="113"/>
      <c r="KJ4" s="113"/>
      <c r="KK4" s="113"/>
      <c r="KL4" s="113"/>
      <c r="KM4" s="113"/>
      <c r="KN4" s="113"/>
      <c r="KO4" s="113"/>
      <c r="KP4" s="113"/>
      <c r="KQ4" s="113"/>
      <c r="KR4" s="113"/>
      <c r="KS4" s="113"/>
      <c r="KT4" s="113"/>
      <c r="KU4" s="113"/>
      <c r="KV4" s="113"/>
      <c r="KW4" s="113"/>
      <c r="KX4" s="113"/>
      <c r="KY4" s="113"/>
      <c r="KZ4" s="113"/>
      <c r="LA4" s="113"/>
      <c r="LB4" s="113"/>
      <c r="LC4" s="113"/>
      <c r="LD4" s="113"/>
      <c r="LE4" s="113"/>
      <c r="LF4" s="113"/>
      <c r="LG4" s="113"/>
      <c r="LH4" s="113"/>
      <c r="LI4" s="113"/>
      <c r="LJ4" s="113"/>
      <c r="LK4" s="113"/>
      <c r="LL4" s="113"/>
      <c r="LM4" s="113"/>
      <c r="LN4" s="113"/>
      <c r="LO4" s="113"/>
      <c r="LP4" s="113"/>
      <c r="LQ4" s="113"/>
      <c r="LR4" s="113"/>
      <c r="LS4" s="113"/>
      <c r="LT4" s="113"/>
      <c r="LU4" s="113"/>
      <c r="LV4" s="113"/>
      <c r="LW4" s="113"/>
      <c r="LX4" s="113"/>
      <c r="LY4" s="113"/>
      <c r="LZ4" s="113"/>
      <c r="MA4" s="113"/>
      <c r="MB4" s="113"/>
      <c r="MC4" s="113"/>
      <c r="MD4" s="113"/>
      <c r="ME4" s="113"/>
      <c r="MF4" s="113"/>
      <c r="MG4" s="113"/>
      <c r="MH4" s="113"/>
      <c r="MI4" s="113"/>
      <c r="MJ4" s="113"/>
      <c r="MK4" s="113"/>
      <c r="ML4" s="113"/>
      <c r="MM4" s="113"/>
      <c r="MN4" s="113"/>
      <c r="MO4" s="113"/>
      <c r="MP4" s="113"/>
      <c r="MQ4" s="113"/>
      <c r="MR4" s="113"/>
      <c r="MS4" s="113"/>
      <c r="MT4" s="113"/>
      <c r="MU4" s="113"/>
      <c r="MV4" s="113"/>
      <c r="MW4" s="113"/>
      <c r="MX4" s="113"/>
      <c r="MY4" s="113"/>
      <c r="MZ4" s="113"/>
      <c r="NA4" s="113"/>
      <c r="NB4" s="113"/>
      <c r="NC4" s="113"/>
      <c r="ND4" s="113"/>
      <c r="NE4" s="113"/>
      <c r="NF4" s="113"/>
      <c r="NG4" s="113"/>
      <c r="NH4" s="113"/>
      <c r="NI4" s="113"/>
      <c r="NJ4" s="113"/>
      <c r="NK4" s="113"/>
      <c r="NL4" s="113"/>
      <c r="NM4" s="113"/>
      <c r="NN4" s="113"/>
      <c r="NO4" s="113"/>
      <c r="NP4" s="113"/>
      <c r="NQ4" s="113"/>
      <c r="NR4" s="113"/>
      <c r="NS4" s="113"/>
      <c r="NT4" s="113"/>
      <c r="NU4" s="113"/>
      <c r="NV4" s="113"/>
      <c r="NW4" s="113"/>
      <c r="NX4" s="113"/>
      <c r="NY4" s="113"/>
      <c r="NZ4" s="113"/>
      <c r="OA4" s="113"/>
      <c r="OB4" s="113"/>
      <c r="OC4" s="113"/>
      <c r="OD4" s="113"/>
      <c r="OE4" s="113"/>
      <c r="OF4" s="113"/>
      <c r="OG4" s="113"/>
      <c r="OH4" s="113"/>
      <c r="OI4" s="113"/>
      <c r="OJ4" s="113"/>
      <c r="OK4" s="113"/>
      <c r="OL4" s="113"/>
      <c r="OM4" s="113"/>
      <c r="ON4" s="113"/>
      <c r="OO4" s="113"/>
      <c r="OP4" s="113"/>
      <c r="OQ4" s="113"/>
      <c r="OR4" s="113"/>
      <c r="OS4" s="113"/>
      <c r="OT4" s="113"/>
      <c r="OU4" s="113"/>
      <c r="OV4" s="113"/>
      <c r="OW4" s="113"/>
      <c r="OX4" s="113"/>
      <c r="OY4" s="113"/>
      <c r="OZ4" s="113"/>
      <c r="PA4" s="113"/>
      <c r="PB4" s="113"/>
      <c r="PC4" s="113"/>
      <c r="PD4" s="113"/>
      <c r="PE4" s="113"/>
      <c r="PF4" s="113"/>
      <c r="PG4" s="113"/>
      <c r="PH4" s="113"/>
      <c r="PI4" s="113"/>
      <c r="PJ4" s="113"/>
      <c r="PK4" s="113"/>
      <c r="PL4" s="113"/>
      <c r="PM4" s="113"/>
      <c r="PN4" s="113"/>
      <c r="PO4" s="113"/>
      <c r="PP4" s="113"/>
      <c r="PQ4" s="113"/>
      <c r="PR4" s="113"/>
      <c r="PS4" s="113"/>
      <c r="PT4" s="113"/>
      <c r="PU4" s="113"/>
      <c r="PV4" s="113"/>
      <c r="PW4" s="113"/>
      <c r="PX4" s="113"/>
      <c r="PY4" s="113"/>
      <c r="PZ4" s="113"/>
      <c r="QA4" s="113"/>
      <c r="QB4" s="113"/>
      <c r="QC4" s="113"/>
      <c r="QD4" s="113"/>
      <c r="QE4" s="113"/>
      <c r="QF4" s="113"/>
      <c r="QG4" s="113"/>
      <c r="QH4" s="113"/>
      <c r="QI4" s="113"/>
      <c r="QJ4" s="113"/>
      <c r="QK4" s="113"/>
      <c r="QL4" s="113"/>
      <c r="QM4" s="113"/>
      <c r="QN4" s="113"/>
      <c r="QO4" s="113"/>
      <c r="QP4" s="113"/>
      <c r="QQ4" s="113"/>
      <c r="QR4" s="113"/>
      <c r="QS4" s="113"/>
      <c r="QT4" s="113"/>
      <c r="QU4" s="113"/>
      <c r="QV4" s="113"/>
      <c r="QW4" s="113"/>
      <c r="QX4" s="113"/>
      <c r="QY4" s="113"/>
      <c r="QZ4" s="113"/>
      <c r="RA4" s="113"/>
      <c r="RB4" s="113"/>
      <c r="RC4" s="113"/>
      <c r="RD4" s="113"/>
      <c r="RE4" s="113"/>
      <c r="RF4" s="113"/>
      <c r="RG4" s="113"/>
      <c r="RH4" s="113"/>
      <c r="RI4" s="113"/>
      <c r="RJ4" s="113"/>
      <c r="RK4" s="113"/>
      <c r="RL4" s="113"/>
      <c r="RM4" s="113"/>
      <c r="RN4" s="113"/>
      <c r="RO4" s="113"/>
      <c r="RP4" s="113"/>
      <c r="RQ4" s="113"/>
      <c r="RR4" s="113"/>
      <c r="RS4" s="113"/>
      <c r="RT4" s="113"/>
      <c r="RU4" s="113"/>
      <c r="RV4" s="113"/>
      <c r="RW4" s="113"/>
      <c r="RX4" s="113"/>
      <c r="RY4" s="113"/>
      <c r="RZ4" s="113"/>
      <c r="SA4" s="113"/>
      <c r="SB4" s="113"/>
      <c r="SC4" s="113"/>
      <c r="SD4" s="113"/>
      <c r="SE4" s="113"/>
      <c r="SF4" s="113"/>
      <c r="SG4" s="113"/>
      <c r="SH4" s="113"/>
      <c r="SI4" s="113"/>
      <c r="SJ4" s="113"/>
      <c r="SK4" s="113"/>
      <c r="SL4" s="113"/>
      <c r="SM4" s="113"/>
      <c r="SN4" s="113"/>
      <c r="SO4" s="113"/>
      <c r="SP4" s="113"/>
      <c r="SQ4" s="113"/>
      <c r="SR4" s="113"/>
      <c r="SS4" s="113"/>
      <c r="ST4" s="113"/>
      <c r="SU4" s="113"/>
      <c r="SV4" s="113"/>
      <c r="SW4" s="113"/>
      <c r="SX4" s="113"/>
      <c r="SY4" s="113"/>
      <c r="SZ4" s="113"/>
      <c r="TA4" s="113"/>
      <c r="TB4" s="113"/>
    </row>
    <row r="5" spans="1:522" ht="15" customHeight="1" x14ac:dyDescent="0.25">
      <c r="D5" s="1"/>
    </row>
    <row r="6" spans="1:522" s="29" customFormat="1" ht="14.4" x14ac:dyDescent="0.3">
      <c r="A6" s="270" t="s">
        <v>1</v>
      </c>
      <c r="B6" s="273" t="s">
        <v>4</v>
      </c>
      <c r="C6" s="273" t="s">
        <v>3</v>
      </c>
      <c r="D6" s="273" t="s">
        <v>5</v>
      </c>
      <c r="E6" s="273" t="s">
        <v>2</v>
      </c>
      <c r="F6" s="273" t="s">
        <v>3</v>
      </c>
      <c r="G6" s="273" t="s">
        <v>94</v>
      </c>
      <c r="H6" s="273" t="s">
        <v>6</v>
      </c>
      <c r="I6" s="267" t="s">
        <v>7</v>
      </c>
      <c r="J6" s="267" t="s">
        <v>78</v>
      </c>
      <c r="K6" s="46" t="str">
        <f>Seniori!K6</f>
        <v>24.-25.02.</v>
      </c>
      <c r="L6" s="46"/>
      <c r="M6" s="46" t="str">
        <f>Seniori!M6</f>
        <v>01.-03.03.</v>
      </c>
      <c r="N6" s="46"/>
      <c r="O6" s="46">
        <f>Seniori!O6</f>
        <v>0</v>
      </c>
      <c r="P6" s="46">
        <f>Seniori!P6</f>
        <v>0</v>
      </c>
      <c r="Q6" s="46">
        <f>Seniori!Q6</f>
        <v>0</v>
      </c>
      <c r="R6" s="46"/>
      <c r="S6" s="46"/>
      <c r="T6" s="46"/>
      <c r="U6" s="46">
        <f>Seniori!U6</f>
        <v>0</v>
      </c>
      <c r="V6" s="46">
        <f>Seniori!V6</f>
        <v>0</v>
      </c>
      <c r="W6" s="46">
        <f>Seniori!W6</f>
        <v>0</v>
      </c>
      <c r="X6" s="46">
        <f>Seniori!X6</f>
        <v>0</v>
      </c>
      <c r="Y6" s="46">
        <f>Seniori!Y6</f>
        <v>0</v>
      </c>
      <c r="Z6" s="46">
        <f>Seniori!Z6</f>
        <v>0</v>
      </c>
      <c r="AA6" s="46">
        <f>Seniori!AA6</f>
        <v>0</v>
      </c>
      <c r="AB6" s="46"/>
      <c r="AC6" s="46"/>
      <c r="AD6" s="46">
        <f>Seniori!AD6</f>
        <v>0</v>
      </c>
      <c r="AE6" s="46">
        <f>Seniori!AE6</f>
        <v>0</v>
      </c>
      <c r="AF6" s="46">
        <f>Seniori!AF6</f>
        <v>0</v>
      </c>
      <c r="AG6" s="46" t="str">
        <f>Seniori!AG6</f>
        <v>07.-10.03.</v>
      </c>
      <c r="AH6" s="46"/>
      <c r="AI6" s="46"/>
      <c r="AJ6" s="46"/>
      <c r="AK6" s="46">
        <f>Seniori!AK6</f>
        <v>0</v>
      </c>
      <c r="AL6" s="46">
        <f>Seniori!AL6</f>
        <v>0</v>
      </c>
      <c r="AM6" s="46">
        <f>Seniori!AM6</f>
        <v>0</v>
      </c>
      <c r="AN6" s="46">
        <f>Seniori!AN6</f>
        <v>0</v>
      </c>
      <c r="AO6" s="46">
        <f>Seniori!AO6</f>
        <v>0</v>
      </c>
      <c r="AP6" s="46"/>
      <c r="AQ6" s="46">
        <f>Seniori!AQ6</f>
        <v>0</v>
      </c>
      <c r="AR6" s="46"/>
      <c r="AS6" s="46"/>
      <c r="AT6" s="46" t="str">
        <f>Seniori!AT6</f>
        <v>16.-17.03.</v>
      </c>
      <c r="AU6" s="46"/>
      <c r="AV6" s="46" t="str">
        <f>Seniori!AV6</f>
        <v>28.-30.03.</v>
      </c>
      <c r="AW6" s="46"/>
      <c r="AX6" s="46">
        <f>Seniori!AX6</f>
        <v>0</v>
      </c>
      <c r="AY6" s="46">
        <f>Seniori!AY6</f>
        <v>0</v>
      </c>
      <c r="AZ6" s="46">
        <f>Seniori!AZ6</f>
        <v>0</v>
      </c>
      <c r="BA6" s="46">
        <f>Seniori!BA6</f>
        <v>0</v>
      </c>
      <c r="BB6" s="46">
        <f>Seniori!BB6</f>
        <v>0</v>
      </c>
      <c r="BC6" s="46">
        <f>Seniori!BC6</f>
        <v>0</v>
      </c>
      <c r="BD6" s="46">
        <f>Seniori!BD6</f>
        <v>0</v>
      </c>
      <c r="BE6" s="46"/>
      <c r="BF6" s="46"/>
      <c r="BG6" s="46">
        <f>Seniori!BG6</f>
        <v>0</v>
      </c>
      <c r="BH6" s="46">
        <f>Seniori!BH6</f>
        <v>0</v>
      </c>
      <c r="BI6" s="46"/>
      <c r="BJ6" s="46">
        <f>Seniori!BJ6</f>
        <v>0</v>
      </c>
      <c r="BK6" s="46" t="str">
        <f>Seniori!BK6</f>
        <v>29.-30.03.</v>
      </c>
      <c r="BL6" s="46"/>
      <c r="BM6" s="46"/>
      <c r="BN6" s="46"/>
      <c r="BO6" s="46"/>
      <c r="BP6" s="46"/>
      <c r="BQ6" s="46"/>
      <c r="BR6" s="46">
        <f>Seniori!BR6</f>
        <v>0</v>
      </c>
      <c r="BS6" s="46">
        <f>Seniori!BS6</f>
        <v>0</v>
      </c>
      <c r="BT6" s="46"/>
      <c r="BU6" s="46"/>
      <c r="BV6" s="46"/>
      <c r="BW6" s="46" t="str">
        <f>Seniori!BW6</f>
        <v>06.04.</v>
      </c>
      <c r="BX6" s="46" t="str">
        <f>Seniori!BX6</f>
        <v>12.-14.04.</v>
      </c>
      <c r="BY6" s="46"/>
      <c r="BZ6" s="46">
        <f>Seniori!BZ6</f>
        <v>0</v>
      </c>
      <c r="CA6" s="46">
        <f>Seniori!CA6</f>
        <v>0</v>
      </c>
      <c r="CB6" s="46">
        <f>Seniori!CB6</f>
        <v>0</v>
      </c>
      <c r="CC6" s="46"/>
      <c r="CD6" s="46"/>
      <c r="CE6" s="46">
        <f>Seniori!CE6</f>
        <v>0</v>
      </c>
      <c r="CF6" s="46">
        <f>Seniori!CF6</f>
        <v>0</v>
      </c>
      <c r="CG6" s="46">
        <f>Seniori!CG6</f>
        <v>0</v>
      </c>
      <c r="CH6" s="46">
        <f>Seniori!CH6</f>
        <v>0</v>
      </c>
      <c r="CI6" s="46" t="str">
        <f>Seniori!CI6</f>
        <v>13.-14.04.</v>
      </c>
      <c r="CJ6" s="46"/>
      <c r="CK6" s="46"/>
      <c r="CL6" s="46">
        <f>Seniori!CL6</f>
        <v>0</v>
      </c>
      <c r="CM6" s="46"/>
      <c r="CN6" s="46"/>
      <c r="CO6" s="46">
        <f>Seniori!CO6</f>
        <v>0</v>
      </c>
      <c r="CP6" s="46">
        <f>Seniori!CP6</f>
        <v>0</v>
      </c>
      <c r="CQ6" s="46">
        <f>Seniori!CQ6</f>
        <v>0</v>
      </c>
      <c r="CR6" s="46">
        <f>Seniori!CR6</f>
        <v>0</v>
      </c>
      <c r="CS6" s="46"/>
      <c r="CT6" s="46"/>
      <c r="CU6" s="46"/>
      <c r="CV6" s="46">
        <f>Seniori!CV6</f>
        <v>0</v>
      </c>
      <c r="CW6" s="46"/>
      <c r="CX6" s="46"/>
      <c r="CY6" s="46">
        <f>Seniori!CY6</f>
        <v>0</v>
      </c>
      <c r="CZ6" s="46" t="str">
        <f>Seniori!CZ6</f>
        <v>27.04.</v>
      </c>
      <c r="DA6" s="46"/>
      <c r="DB6" s="46"/>
      <c r="DC6" s="46" t="str">
        <f>Seniori!DC6</f>
        <v>27.-28.04.</v>
      </c>
      <c r="DD6" s="46"/>
      <c r="DE6" s="46"/>
      <c r="DF6" s="46">
        <f>Seniori!DF6</f>
        <v>0</v>
      </c>
      <c r="DG6" s="46">
        <f>Seniori!DG6</f>
        <v>0</v>
      </c>
      <c r="DH6" s="46"/>
      <c r="DI6" s="46"/>
      <c r="DJ6" s="46">
        <f>Seniori!DJ6</f>
        <v>0</v>
      </c>
      <c r="DK6" s="46">
        <f>Seniori!DK6</f>
        <v>0</v>
      </c>
      <c r="DL6" s="46">
        <f>Seniori!DL6</f>
        <v>0</v>
      </c>
      <c r="DM6" s="46">
        <f>Seniori!DM6</f>
        <v>0</v>
      </c>
      <c r="DN6" s="46">
        <f>Seniori!DN6</f>
        <v>0</v>
      </c>
      <c r="DO6" s="46">
        <f>Seniori!DO6</f>
        <v>0</v>
      </c>
      <c r="DP6" s="46">
        <f>Seniori!DP6</f>
        <v>0</v>
      </c>
      <c r="DQ6" s="46">
        <f>Seniori!DQ6</f>
        <v>0</v>
      </c>
      <c r="DR6" s="46" t="str">
        <f>Seniori!DR6</f>
        <v>27.-28.04.</v>
      </c>
      <c r="DS6" s="46"/>
      <c r="DT6" s="46"/>
      <c r="DU6" s="46">
        <f>Seniori!DU6</f>
        <v>0</v>
      </c>
      <c r="DV6" s="46">
        <f>Seniori!DV6</f>
        <v>0</v>
      </c>
      <c r="DW6" s="46">
        <f>Seniori!DW6</f>
        <v>0</v>
      </c>
      <c r="DX6" s="46">
        <f>Seniori!DX6</f>
        <v>0</v>
      </c>
      <c r="DY6" s="46">
        <f>Seniori!DY6</f>
        <v>0</v>
      </c>
      <c r="DZ6" s="46">
        <f>Seniori!DZ6</f>
        <v>0</v>
      </c>
      <c r="EA6" s="46">
        <f>Seniori!EA6</f>
        <v>0</v>
      </c>
      <c r="EB6" s="46" t="str">
        <f>Seniori!EB6</f>
        <v>04.-05.05.</v>
      </c>
      <c r="EC6" s="46"/>
      <c r="ED6" s="46" t="str">
        <f>Seniori!ED6</f>
        <v>09.-12.05.</v>
      </c>
      <c r="EE6" s="46"/>
      <c r="EF6" s="46" t="str">
        <f>Seniori!EF6</f>
        <v>10.05.</v>
      </c>
      <c r="EG6" s="46" t="str">
        <f>Seniori!EG6</f>
        <v>10.-12.05.</v>
      </c>
      <c r="EH6" s="46"/>
      <c r="EI6" s="46">
        <f>Seniori!EI6</f>
        <v>0</v>
      </c>
      <c r="EJ6" s="46">
        <f>Seniori!EJ6</f>
        <v>0</v>
      </c>
      <c r="EK6" s="46">
        <f>Seniori!EK6</f>
        <v>0</v>
      </c>
      <c r="EL6" s="46">
        <f>Seniori!EL6</f>
        <v>0</v>
      </c>
      <c r="EM6" s="46">
        <f>Seniori!EM6</f>
        <v>0</v>
      </c>
      <c r="EN6" s="46">
        <f>Seniori!EN6</f>
        <v>0</v>
      </c>
      <c r="EO6" s="46">
        <f>Seniori!EO6</f>
        <v>0</v>
      </c>
      <c r="EP6" s="46">
        <f>Seniori!EP6</f>
        <v>0</v>
      </c>
      <c r="EQ6" s="46">
        <f>Seniori!EQ6</f>
        <v>0</v>
      </c>
      <c r="ER6" s="46">
        <f>Seniori!ER6</f>
        <v>0</v>
      </c>
      <c r="ES6" s="46">
        <f>Seniori!ES6</f>
        <v>0</v>
      </c>
      <c r="ET6" s="46">
        <f>Seniori!ET6</f>
        <v>0</v>
      </c>
      <c r="EU6" s="46">
        <f>Seniori!EU6</f>
        <v>0</v>
      </c>
      <c r="EV6" s="46">
        <f>Seniori!EV6</f>
        <v>0</v>
      </c>
      <c r="EW6" s="46">
        <f>Seniori!EW6</f>
        <v>0</v>
      </c>
      <c r="EX6" s="46">
        <f>Seniori!EX6</f>
        <v>0</v>
      </c>
      <c r="EY6" s="46">
        <f>Seniori!EY6</f>
        <v>0</v>
      </c>
      <c r="EZ6" s="46">
        <f>Seniori!EZ6</f>
        <v>0</v>
      </c>
      <c r="FA6" s="46">
        <f>Seniori!FA6</f>
        <v>0</v>
      </c>
      <c r="FB6" s="46" t="str">
        <f>Seniori!FB6</f>
        <v>11.-12.05.</v>
      </c>
      <c r="FC6" s="46"/>
      <c r="FD6" s="46" t="str">
        <f>Seniori!FD6</f>
        <v>19.05.</v>
      </c>
      <c r="FE6" s="46"/>
      <c r="FF6" s="46"/>
      <c r="FG6" s="46">
        <f>Seniori!FG6</f>
        <v>0</v>
      </c>
      <c r="FH6" s="46"/>
      <c r="FI6" s="46"/>
      <c r="FJ6" s="46">
        <f>Seniori!FJ6</f>
        <v>0</v>
      </c>
      <c r="FK6" s="46">
        <f>Seniori!FK6</f>
        <v>0</v>
      </c>
      <c r="FL6" s="46">
        <f>Seniori!FL6</f>
        <v>0</v>
      </c>
      <c r="FM6" s="46">
        <f>Seniori!FM6</f>
        <v>0</v>
      </c>
      <c r="FN6" s="46" t="str">
        <f>Seniori!FN6</f>
        <v>01.-02.06.</v>
      </c>
      <c r="FO6" s="46"/>
      <c r="FP6" s="46"/>
      <c r="FQ6" s="46">
        <f>Seniori!FQ6</f>
        <v>0</v>
      </c>
      <c r="FR6" s="46">
        <f>Seniori!FR6</f>
        <v>0</v>
      </c>
      <c r="FS6" s="46"/>
      <c r="FT6" s="46"/>
      <c r="FU6" s="46">
        <f>Seniori!FU6</f>
        <v>0</v>
      </c>
      <c r="FV6" s="46"/>
      <c r="FW6" s="46"/>
      <c r="FX6" s="46">
        <f>Seniori!FX6</f>
        <v>0</v>
      </c>
      <c r="FY6" s="46" t="str">
        <f>Seniori!FY6</f>
        <v>07.06.</v>
      </c>
      <c r="FZ6" s="46"/>
      <c r="GA6" s="46">
        <f>Seniori!GA6</f>
        <v>0</v>
      </c>
      <c r="GB6" s="46">
        <f>Seniori!GB6</f>
        <v>0</v>
      </c>
      <c r="GC6" s="46" t="str">
        <f>Seniori!GC6</f>
        <v>08.-09.06.</v>
      </c>
      <c r="GD6" s="46"/>
      <c r="GE6" s="46">
        <f>Seniori!GE6</f>
        <v>0</v>
      </c>
      <c r="GF6" s="46">
        <f>Seniori!GF6</f>
        <v>0</v>
      </c>
      <c r="GG6" s="46">
        <f>Seniori!GG6</f>
        <v>0</v>
      </c>
      <c r="GH6" s="46">
        <f>Seniori!GH6</f>
        <v>0</v>
      </c>
      <c r="GI6" s="46">
        <f>Seniori!GI6</f>
        <v>0</v>
      </c>
      <c r="GJ6" s="46"/>
      <c r="GK6" s="46"/>
      <c r="GL6" s="46">
        <f>Seniori!GL6</f>
        <v>0</v>
      </c>
      <c r="GM6" s="46">
        <f>Seniori!GM6</f>
        <v>0</v>
      </c>
      <c r="GN6" s="46"/>
      <c r="GO6" s="46"/>
      <c r="GP6" s="46" t="str">
        <f>Seniori!GP6</f>
        <v>08.-09.06.</v>
      </c>
      <c r="GQ6" s="46"/>
      <c r="GR6" s="46"/>
      <c r="GS6" s="46">
        <f>Seniori!GS6</f>
        <v>0</v>
      </c>
      <c r="GT6" s="46">
        <f>Seniori!GT6</f>
        <v>0</v>
      </c>
      <c r="GU6" s="46">
        <f>Seniori!GU6</f>
        <v>0</v>
      </c>
      <c r="GV6" s="46">
        <f>Seniori!GV6</f>
        <v>0</v>
      </c>
      <c r="GW6" s="46">
        <f>Seniori!GW6</f>
        <v>0</v>
      </c>
      <c r="GX6" s="46">
        <f>Seniori!GX6</f>
        <v>0</v>
      </c>
      <c r="GY6" s="46">
        <f>Seniori!GY6</f>
        <v>0</v>
      </c>
      <c r="GZ6" s="46" t="str">
        <f>Seniori!GZ6</f>
        <v>14.-16.06.</v>
      </c>
      <c r="HA6" s="46"/>
      <c r="HB6" s="46">
        <f>Seniori!HB6</f>
        <v>0</v>
      </c>
      <c r="HC6" s="46">
        <f>Seniori!HC6</f>
        <v>0</v>
      </c>
      <c r="HD6" s="46">
        <f>Seniori!HD6</f>
        <v>0</v>
      </c>
      <c r="HE6" s="46">
        <f>Seniori!HE6</f>
        <v>0</v>
      </c>
      <c r="HF6" s="46">
        <f>Seniori!HF6</f>
        <v>0</v>
      </c>
      <c r="HG6" s="46">
        <f>Seniori!HG6</f>
        <v>0</v>
      </c>
      <c r="HH6" s="46">
        <f>Seniori!HH6</f>
        <v>0</v>
      </c>
      <c r="HI6" s="46">
        <f>Seniori!HI6</f>
        <v>0</v>
      </c>
      <c r="HJ6" s="46">
        <f>Seniori!HJ6</f>
        <v>0</v>
      </c>
      <c r="HK6" s="46">
        <f>Seniori!HK6</f>
        <v>0</v>
      </c>
      <c r="HL6" s="46">
        <f>Seniori!HL6</f>
        <v>0</v>
      </c>
      <c r="HM6" s="46">
        <f>Seniori!HM6</f>
        <v>0</v>
      </c>
      <c r="HN6" s="46">
        <f>Seniori!HN6</f>
        <v>0</v>
      </c>
      <c r="HO6" s="46">
        <f>Seniori!HO6</f>
        <v>0</v>
      </c>
      <c r="HP6" s="46">
        <f>Seniori!HP6</f>
        <v>0</v>
      </c>
      <c r="HQ6" s="46">
        <f>Seniori!HQ6</f>
        <v>0</v>
      </c>
      <c r="HR6" s="46">
        <f>Seniori!HR6</f>
        <v>0</v>
      </c>
      <c r="HS6" s="46"/>
      <c r="HT6" s="46">
        <f>Seniori!HT6</f>
        <v>0</v>
      </c>
      <c r="HU6" s="46" t="str">
        <f>Seniori!HU6</f>
        <v>22.-23.06.</v>
      </c>
      <c r="HV6" s="46"/>
      <c r="HW6" s="46">
        <f>Seniori!HW6</f>
        <v>0</v>
      </c>
      <c r="HX6" s="46">
        <f>Seniori!HX6</f>
        <v>0</v>
      </c>
      <c r="HY6" s="46">
        <f>Seniori!HY6</f>
        <v>0</v>
      </c>
      <c r="HZ6" s="46">
        <f>Seniori!HZ6</f>
        <v>0</v>
      </c>
      <c r="IA6" s="46">
        <f>Seniori!IA6</f>
        <v>0</v>
      </c>
      <c r="IB6" s="46">
        <f>Seniori!IB6</f>
        <v>0</v>
      </c>
      <c r="IC6" s="46">
        <f>Seniori!IC6</f>
        <v>0</v>
      </c>
      <c r="ID6" s="46" t="str">
        <f>Seniori!ID6</f>
        <v>27.-29.06.</v>
      </c>
      <c r="IE6" s="46"/>
      <c r="IF6" s="46">
        <f>Seniori!IF6</f>
        <v>0</v>
      </c>
      <c r="IG6" s="46">
        <f>Seniori!IG6</f>
        <v>0</v>
      </c>
      <c r="IH6" s="46">
        <f>Seniori!IH6</f>
        <v>0</v>
      </c>
      <c r="II6" s="46">
        <f>Seniori!II6</f>
        <v>0</v>
      </c>
      <c r="IJ6" s="46">
        <f>Seniori!IJ6</f>
        <v>0</v>
      </c>
      <c r="IK6" s="46">
        <f>Seniori!IK6</f>
        <v>0</v>
      </c>
      <c r="IL6" s="46">
        <f>Seniori!IL6</f>
        <v>0</v>
      </c>
      <c r="IM6" s="46"/>
      <c r="IN6" s="46">
        <f>Seniori!IN6</f>
        <v>0</v>
      </c>
      <c r="IO6" s="46"/>
      <c r="IP6" s="46"/>
      <c r="IQ6" s="46">
        <f>Seniori!IQ6</f>
        <v>0</v>
      </c>
      <c r="IR6" s="46" t="str">
        <f>Seniori!IR6</f>
        <v>06.-07.07.</v>
      </c>
      <c r="IS6" s="46"/>
      <c r="IT6" s="46">
        <f>Seniori!IT6</f>
        <v>0</v>
      </c>
      <c r="IU6" s="46">
        <f>Seniori!IU6</f>
        <v>0</v>
      </c>
      <c r="IV6" s="46">
        <f>Seniori!IV6</f>
        <v>0</v>
      </c>
      <c r="IW6" s="46"/>
      <c r="IX6" s="46">
        <f>Seniori!IX6</f>
        <v>0</v>
      </c>
      <c r="IY6" s="46"/>
      <c r="IZ6" s="46"/>
      <c r="JA6" s="46">
        <f>Seniori!JA6</f>
        <v>0</v>
      </c>
      <c r="JB6" s="46">
        <f>Seniori!JB6</f>
        <v>0</v>
      </c>
      <c r="JC6" s="46">
        <f>Seniori!JC6</f>
        <v>0</v>
      </c>
      <c r="JD6" s="46"/>
      <c r="JE6" s="46"/>
      <c r="JF6" s="46">
        <f>Seniori!JF6</f>
        <v>0</v>
      </c>
      <c r="JG6" s="46">
        <f>Seniori!JG6</f>
        <v>0</v>
      </c>
      <c r="JH6" s="46">
        <f>Seniori!JH6</f>
        <v>0</v>
      </c>
      <c r="JI6" s="46">
        <f>Seniori!JI6</f>
        <v>0</v>
      </c>
      <c r="JJ6" s="46">
        <f>Seniori!JJ6</f>
        <v>0</v>
      </c>
      <c r="JK6" s="46" t="str">
        <f>Seniori!JK6</f>
        <v>23.-26.05.</v>
      </c>
      <c r="JL6" s="46"/>
      <c r="JM6" s="46"/>
      <c r="JN6" s="46" t="str">
        <f>Seniori!JN6</f>
        <v>13.-14.07.</v>
      </c>
      <c r="JO6" s="46"/>
      <c r="JP6" s="46">
        <f>Seniori!JP6</f>
        <v>0</v>
      </c>
      <c r="JQ6" s="46">
        <f>Seniori!JQ6</f>
        <v>0</v>
      </c>
      <c r="JR6" s="46">
        <f>Seniori!JR6</f>
        <v>0</v>
      </c>
      <c r="JS6" s="46">
        <f>Seniori!JS6</f>
        <v>0</v>
      </c>
      <c r="JT6" s="46">
        <f>Seniori!JT6</f>
        <v>0</v>
      </c>
      <c r="JU6" s="46">
        <f>Seniori!JU6</f>
        <v>0</v>
      </c>
      <c r="JV6" s="46">
        <f>Seniori!JV6</f>
        <v>0</v>
      </c>
      <c r="JW6" s="46">
        <f>Seniori!JW6</f>
        <v>0</v>
      </c>
      <c r="JX6" s="46">
        <f>Seniori!JX6</f>
        <v>0</v>
      </c>
      <c r="JY6" s="46"/>
      <c r="JZ6" s="46">
        <f>Seniori!JZ6</f>
        <v>0</v>
      </c>
      <c r="KA6" s="46" t="str">
        <f>Seniori!KA6</f>
        <v>16.-21.07.</v>
      </c>
      <c r="KB6" s="46" t="str">
        <f>Seniori!KB6</f>
        <v>21.07.</v>
      </c>
      <c r="KC6" s="46"/>
      <c r="KD6" s="46" t="str">
        <f>Seniori!KD6</f>
        <v>25.-28.07.</v>
      </c>
      <c r="KE6" s="46"/>
      <c r="KF6" s="46" t="str">
        <f>Seniori!KF6</f>
        <v>27.-28.07.</v>
      </c>
      <c r="KG6" s="46"/>
      <c r="KH6" s="46">
        <f>Seniori!KH6</f>
        <v>0</v>
      </c>
      <c r="KI6" s="46">
        <f>Seniori!KI6</f>
        <v>0</v>
      </c>
      <c r="KJ6" s="46">
        <f>Seniori!KJ6</f>
        <v>0</v>
      </c>
      <c r="KK6" s="46">
        <f>Seniori!KK6</f>
        <v>0</v>
      </c>
      <c r="KL6" s="46"/>
      <c r="KM6" s="46">
        <f>Seniori!KM6</f>
        <v>0</v>
      </c>
      <c r="KN6" s="46"/>
      <c r="KO6" s="46">
        <f>Seniori!KO6</f>
        <v>0</v>
      </c>
      <c r="KP6" s="46"/>
      <c r="KQ6" s="46"/>
      <c r="KR6" s="46">
        <f>Seniori!KR6</f>
        <v>0</v>
      </c>
      <c r="KS6" s="46">
        <f>Seniori!KS6</f>
        <v>0</v>
      </c>
      <c r="KT6" s="46">
        <f>Seniori!KT6</f>
        <v>0</v>
      </c>
      <c r="KU6" s="46" t="str">
        <f>Seniori!KU6</f>
        <v>10.-11.08.</v>
      </c>
      <c r="KV6" s="46"/>
      <c r="KW6" s="46">
        <f>Seniori!KW6</f>
        <v>0</v>
      </c>
      <c r="KX6" s="46">
        <f>Seniori!KX6</f>
        <v>0</v>
      </c>
      <c r="KY6" s="46">
        <f>Seniori!KY6</f>
        <v>0</v>
      </c>
      <c r="KZ6" s="46">
        <f>Seniori!KZ6</f>
        <v>0</v>
      </c>
      <c r="LA6" s="46">
        <f>Seniori!LA6</f>
        <v>0</v>
      </c>
      <c r="LB6" s="46">
        <f>Seniori!LB6</f>
        <v>0</v>
      </c>
      <c r="LC6" s="46">
        <f>Seniori!LC6</f>
        <v>0</v>
      </c>
      <c r="LD6" s="46">
        <f>Seniori!LD6</f>
        <v>0</v>
      </c>
      <c r="LE6" s="46">
        <f>Seniori!LE6</f>
        <v>0</v>
      </c>
      <c r="LF6" s="46">
        <f>Seniori!LF6</f>
        <v>0</v>
      </c>
      <c r="LG6" s="46">
        <f>Seniori!LG6</f>
        <v>0</v>
      </c>
      <c r="LH6" s="46">
        <f>Seniori!LH6</f>
        <v>0</v>
      </c>
      <c r="LI6" s="46">
        <f>Seniori!LI6</f>
        <v>0</v>
      </c>
      <c r="LJ6" s="46">
        <f>Seniori!LJ6</f>
        <v>0</v>
      </c>
      <c r="LK6" s="46">
        <f>Seniori!LK6</f>
        <v>0</v>
      </c>
      <c r="LL6" s="46">
        <f>Seniori!LL6</f>
        <v>0</v>
      </c>
      <c r="LM6" s="46">
        <f>Seniori!LM6</f>
        <v>0</v>
      </c>
      <c r="LN6" s="46">
        <f>Seniori!LN6</f>
        <v>0</v>
      </c>
      <c r="LO6" s="46" t="str">
        <f>Seniori!LO6</f>
        <v>16.08.</v>
      </c>
      <c r="LP6" s="46"/>
      <c r="LQ6" s="46">
        <f>Seniori!LQ6</f>
        <v>0</v>
      </c>
      <c r="LR6" s="46">
        <f>Seniori!LR6</f>
        <v>0</v>
      </c>
      <c r="LS6" s="46">
        <f>Seniori!LS6</f>
        <v>0</v>
      </c>
      <c r="LT6" s="46" t="str">
        <f>Seniori!LT6</f>
        <v>23.08.</v>
      </c>
      <c r="LU6" s="46"/>
      <c r="LV6" s="46">
        <f>Seniori!LV6</f>
        <v>0</v>
      </c>
      <c r="LW6" s="46">
        <f>Seniori!LW6</f>
        <v>0</v>
      </c>
      <c r="LX6" s="46">
        <f>Seniori!LX6</f>
        <v>0</v>
      </c>
      <c r="LY6" s="46" t="str">
        <f>Seniori!LY6</f>
        <v>24.08.</v>
      </c>
      <c r="LZ6" s="46"/>
      <c r="MA6" s="46">
        <f>Seniori!MA6</f>
        <v>0</v>
      </c>
      <c r="MB6" s="46">
        <f>Seniori!MB6</f>
        <v>0</v>
      </c>
      <c r="MC6" s="46">
        <f>Seniori!MC6</f>
        <v>0</v>
      </c>
      <c r="MD6" s="46"/>
      <c r="ME6" s="46" t="str">
        <f>Seniori!ME6</f>
        <v>30.-31.08.</v>
      </c>
      <c r="MF6" s="46"/>
      <c r="MG6" s="46">
        <f>Seniori!MG6</f>
        <v>0</v>
      </c>
      <c r="MH6" s="46"/>
      <c r="MI6" s="46">
        <f>Seniori!MI6</f>
        <v>0</v>
      </c>
      <c r="MJ6" s="46"/>
      <c r="MK6" s="46"/>
      <c r="ML6" s="46">
        <f>Seniori!ML6</f>
        <v>0</v>
      </c>
      <c r="MM6" s="46">
        <f>Seniori!MM6</f>
        <v>0</v>
      </c>
      <c r="MN6" s="46">
        <f>Seniori!MN6</f>
        <v>0</v>
      </c>
      <c r="MO6" s="46">
        <f>Seniori!MO6</f>
        <v>0</v>
      </c>
      <c r="MP6" s="46">
        <f>Seniori!MP6</f>
        <v>0</v>
      </c>
      <c r="MQ6" s="46">
        <f>Seniori!MQ6</f>
        <v>0</v>
      </c>
      <c r="MR6" s="46">
        <f>Seniori!MR6</f>
        <v>0</v>
      </c>
      <c r="MS6" s="46">
        <f>Seniori!MS6</f>
        <v>0</v>
      </c>
      <c r="MT6" s="46">
        <f>Seniori!MT6</f>
        <v>0</v>
      </c>
      <c r="MU6" s="46">
        <f>Seniori!MU6</f>
        <v>0</v>
      </c>
      <c r="MV6" s="46">
        <f>Seniori!MV6</f>
        <v>0</v>
      </c>
      <c r="MW6" s="46">
        <f>Seniori!MW6</f>
        <v>0</v>
      </c>
      <c r="MX6" s="46" t="str">
        <f>Seniori!MX6</f>
        <v>07.-08.09.</v>
      </c>
      <c r="MY6" s="46"/>
      <c r="MZ6" s="46">
        <f>Seniori!MZ6</f>
        <v>0</v>
      </c>
      <c r="NA6" s="46">
        <f>Seniori!NA6</f>
        <v>0</v>
      </c>
      <c r="NB6" s="46"/>
      <c r="NC6" s="46"/>
      <c r="ND6" s="46">
        <f>Seniori!ND6</f>
        <v>0</v>
      </c>
      <c r="NE6" s="46">
        <f>Seniori!NE6</f>
        <v>0</v>
      </c>
      <c r="NF6" s="46">
        <f>Seniori!NF6</f>
        <v>0</v>
      </c>
      <c r="NG6" s="46">
        <f>Seniori!NG6</f>
        <v>0</v>
      </c>
      <c r="NH6" s="46">
        <f>Seniori!NH6</f>
        <v>0</v>
      </c>
      <c r="NI6" s="46">
        <f>Seniori!NI6</f>
        <v>0</v>
      </c>
      <c r="NJ6" s="46">
        <f>Seniori!NJ6</f>
        <v>0</v>
      </c>
      <c r="NK6" s="46"/>
      <c r="NL6" s="46"/>
      <c r="NM6" s="46">
        <f>Seniori!NM6</f>
        <v>0</v>
      </c>
      <c r="NN6" s="46">
        <f>Seniori!NN6</f>
        <v>0</v>
      </c>
      <c r="NO6" s="46" t="str">
        <f>Seniori!NO6</f>
        <v>21.-22.09.</v>
      </c>
      <c r="NP6" s="46"/>
      <c r="NQ6" s="46">
        <f>Seniori!NQ6</f>
        <v>0</v>
      </c>
      <c r="NR6" s="46">
        <f>Seniori!NR6</f>
        <v>0</v>
      </c>
      <c r="NS6" s="46">
        <f>Seniori!NS6</f>
        <v>0</v>
      </c>
      <c r="NT6" s="46">
        <f>Seniori!NT6</f>
        <v>0</v>
      </c>
      <c r="NU6" s="46">
        <f>Seniori!NU6</f>
        <v>0</v>
      </c>
      <c r="NV6" s="46">
        <f>Seniori!NV6</f>
        <v>0</v>
      </c>
      <c r="NW6" s="46"/>
      <c r="NX6" s="46"/>
      <c r="NY6" s="46">
        <f>Seniori!NY6</f>
        <v>0</v>
      </c>
      <c r="NZ6" s="46">
        <f>Seniori!NZ6</f>
        <v>0</v>
      </c>
      <c r="OA6" s="46" t="str">
        <f>Seniori!OA6</f>
        <v>27.-29.09.</v>
      </c>
      <c r="OB6" s="46"/>
      <c r="OC6" s="46">
        <f>Seniori!OC6</f>
        <v>0</v>
      </c>
      <c r="OD6" s="46">
        <f>Seniori!OD6</f>
        <v>0</v>
      </c>
      <c r="OE6" s="46">
        <f>Seniori!OE6</f>
        <v>0</v>
      </c>
      <c r="OF6" s="46">
        <f>Seniori!OF6</f>
        <v>0</v>
      </c>
      <c r="OG6" s="46">
        <f>Seniori!OG6</f>
        <v>0</v>
      </c>
      <c r="OH6" s="46">
        <f>Seniori!OH6</f>
        <v>0</v>
      </c>
      <c r="OI6" s="46">
        <f>Seniori!OI6</f>
        <v>0</v>
      </c>
      <c r="OJ6" s="46"/>
      <c r="OK6" s="46"/>
      <c r="OL6" s="46" t="str">
        <f>Seniori!OL6</f>
        <v>23.-24.05.</v>
      </c>
      <c r="OM6" s="46"/>
      <c r="ON6" s="46" t="str">
        <f>Seniori!ON6</f>
        <v>21.-23.06.</v>
      </c>
      <c r="OO6" s="46"/>
      <c r="OP6" s="46" t="str">
        <f>Seniori!OP6</f>
        <v>15.-16.08.</v>
      </c>
      <c r="OQ6" s="46"/>
      <c r="OR6" s="46" t="str">
        <f>Seniori!OR6</f>
        <v>05.10.</v>
      </c>
      <c r="OS6" s="46"/>
      <c r="OT6" s="46">
        <f>Seniori!OT6</f>
        <v>0</v>
      </c>
      <c r="OU6" s="46">
        <f>Seniori!OU6</f>
        <v>0</v>
      </c>
      <c r="OV6" s="46">
        <f>Seniori!OV6</f>
        <v>0</v>
      </c>
      <c r="OW6" s="46" t="str">
        <f>Seniori!OW6</f>
        <v>05.-06.10.</v>
      </c>
      <c r="OX6" s="46"/>
      <c r="OY6" s="46"/>
      <c r="OZ6" s="46">
        <f>Seniori!OZ6</f>
        <v>0</v>
      </c>
      <c r="PA6" s="46">
        <f>Seniori!PA6</f>
        <v>0</v>
      </c>
      <c r="PB6" s="46">
        <f>Seniori!PB6</f>
        <v>0</v>
      </c>
      <c r="PC6" s="46"/>
      <c r="PD6" s="46"/>
      <c r="PE6" s="46">
        <f>Seniori!PE6</f>
        <v>0</v>
      </c>
      <c r="PF6" s="46" t="str">
        <f>Seniori!PF6</f>
        <v>26.-27.10.</v>
      </c>
      <c r="PG6" s="46"/>
      <c r="PH6" s="46">
        <f>Seniori!PH6</f>
        <v>0</v>
      </c>
      <c r="PI6" s="46">
        <f>Seniori!PI6</f>
        <v>0</v>
      </c>
      <c r="PJ6" s="46">
        <f>Seniori!PJ6</f>
        <v>0</v>
      </c>
      <c r="PK6" s="46">
        <f>Seniori!PK6</f>
        <v>0</v>
      </c>
      <c r="PL6" s="46">
        <f>Seniori!PL6</f>
        <v>0</v>
      </c>
      <c r="PM6" s="46">
        <f>Seniori!PM6</f>
        <v>0</v>
      </c>
      <c r="PN6" s="46">
        <f>Seniori!PN6</f>
        <v>0</v>
      </c>
      <c r="PO6" s="46"/>
      <c r="PP6" s="46">
        <f>Seniori!PP6</f>
        <v>0</v>
      </c>
      <c r="PQ6" s="46">
        <f>Seniori!PQ6</f>
        <v>0</v>
      </c>
      <c r="PR6" s="46">
        <f>Seniori!PR6</f>
        <v>0</v>
      </c>
      <c r="PS6" s="46">
        <f>Seniori!PS6</f>
        <v>0</v>
      </c>
      <c r="PT6" s="46"/>
      <c r="PU6" s="46">
        <f>Seniori!PU6</f>
        <v>0</v>
      </c>
      <c r="PV6" s="46">
        <f>Seniori!PV6</f>
        <v>0</v>
      </c>
      <c r="PW6" s="46">
        <f>Seniori!PW6</f>
        <v>0</v>
      </c>
      <c r="PX6" s="46">
        <f>Seniori!PX6</f>
        <v>0</v>
      </c>
      <c r="PY6" s="46"/>
      <c r="PZ6" s="46">
        <f>Seniori!PZ6</f>
        <v>0</v>
      </c>
      <c r="QA6" s="46">
        <f>Seniori!QA6</f>
        <v>0</v>
      </c>
      <c r="QB6" s="46">
        <f>Seniori!QB6</f>
        <v>0</v>
      </c>
      <c r="QC6" s="46">
        <f>Seniori!QC6</f>
        <v>0</v>
      </c>
      <c r="QD6" s="46" t="str">
        <f>Seniori!QD6</f>
        <v>01.-03.11.</v>
      </c>
      <c r="QE6" s="46"/>
      <c r="QF6" s="46">
        <f>Seniori!QF6</f>
        <v>0</v>
      </c>
      <c r="QG6" s="46"/>
      <c r="QH6" s="46">
        <f>Seniori!QH6</f>
        <v>0</v>
      </c>
      <c r="QI6" s="46">
        <f>Seniori!QI6</f>
        <v>0</v>
      </c>
      <c r="QJ6" s="46">
        <f>Seniori!QJ6</f>
        <v>0</v>
      </c>
      <c r="QK6" s="46">
        <f>Seniori!QK6</f>
        <v>0</v>
      </c>
      <c r="QL6" s="46"/>
      <c r="QM6" s="46">
        <f>Seniori!QM6</f>
        <v>0</v>
      </c>
      <c r="QN6" s="46">
        <f>Seniori!QN6</f>
        <v>0</v>
      </c>
      <c r="QO6" s="46">
        <f>Seniori!QO6</f>
        <v>0</v>
      </c>
      <c r="QP6" s="46">
        <f>Seniori!QP6</f>
        <v>0</v>
      </c>
      <c r="QQ6" s="46">
        <f>Seniori!QQ6</f>
        <v>0</v>
      </c>
      <c r="QR6" s="46">
        <f>Seniori!QR6</f>
        <v>0</v>
      </c>
      <c r="QS6" s="46" t="str">
        <f>Seniori!QS6</f>
        <v>01.-03.11.</v>
      </c>
      <c r="QT6" s="46"/>
      <c r="QU6" s="46">
        <f>Seniori!QU6</f>
        <v>0</v>
      </c>
      <c r="QV6" s="46">
        <f>Seniori!QV6</f>
        <v>0</v>
      </c>
      <c r="QW6" s="46">
        <f>Seniori!QW6</f>
        <v>0</v>
      </c>
      <c r="QX6" s="46">
        <f>Seniori!QX6</f>
        <v>0</v>
      </c>
      <c r="QY6" s="46">
        <f>Seniori!QY6</f>
        <v>0</v>
      </c>
      <c r="QZ6" s="46">
        <f>Seniori!QZ6</f>
        <v>0</v>
      </c>
      <c r="RA6" s="46">
        <f>Seniori!RA6</f>
        <v>0</v>
      </c>
      <c r="RB6" s="46">
        <f>Seniori!RB6</f>
        <v>0</v>
      </c>
      <c r="RC6" s="46">
        <f>Seniori!RC6</f>
        <v>0</v>
      </c>
      <c r="RD6" s="46">
        <f>Seniori!RD6</f>
        <v>0</v>
      </c>
      <c r="RE6" s="46" t="str">
        <f>Seniori!RE6</f>
        <v>09.-10.11.</v>
      </c>
      <c r="RF6" s="46"/>
      <c r="RG6" s="46">
        <f>Seniori!RG6</f>
        <v>0</v>
      </c>
      <c r="RH6" s="46">
        <f>Seniori!RH6</f>
        <v>0</v>
      </c>
      <c r="RI6" s="46">
        <f>Seniori!RI6</f>
        <v>0</v>
      </c>
      <c r="RJ6" s="46">
        <f>Seniori!RJ6</f>
        <v>0</v>
      </c>
      <c r="RK6" s="46">
        <f>Seniori!RK6</f>
        <v>0</v>
      </c>
      <c r="RL6" s="46">
        <f>Seniori!RL6</f>
        <v>0</v>
      </c>
      <c r="RM6" s="46">
        <f>Seniori!RM6</f>
        <v>0</v>
      </c>
      <c r="RN6" s="46">
        <f>Seniori!RN6</f>
        <v>0</v>
      </c>
      <c r="RO6" s="46">
        <f>Seniori!RO6</f>
        <v>0</v>
      </c>
      <c r="RP6" s="46">
        <f>Seniori!RP6</f>
        <v>0</v>
      </c>
      <c r="RQ6" s="46">
        <f>Seniori!RQ6</f>
        <v>0</v>
      </c>
      <c r="RR6" s="46">
        <f>Seniori!RR6</f>
        <v>0</v>
      </c>
      <c r="RS6" s="46">
        <f>Seniori!RS6</f>
        <v>0</v>
      </c>
      <c r="RT6" s="46">
        <f>Seniori!RT6</f>
        <v>0</v>
      </c>
      <c r="RU6" s="46" t="str">
        <f>Seniori!RU6</f>
        <v>09.11.</v>
      </c>
      <c r="RV6" s="46"/>
      <c r="RW6" s="46">
        <f>Seniori!RW6</f>
        <v>0</v>
      </c>
      <c r="RX6" s="46">
        <f>Seniori!RX6</f>
        <v>0</v>
      </c>
      <c r="RY6" s="46"/>
      <c r="RZ6" s="46" t="str">
        <f>Seniori!RZ6</f>
        <v>14.-15.12.</v>
      </c>
      <c r="SA6" s="46"/>
      <c r="SB6" s="46">
        <f>Seniori!SB6</f>
        <v>0</v>
      </c>
      <c r="SC6" s="46">
        <f>Seniori!SC6</f>
        <v>0</v>
      </c>
      <c r="SD6" s="46">
        <f>Seniori!SD6</f>
        <v>0</v>
      </c>
      <c r="SE6" s="46">
        <f>Seniori!SE6</f>
        <v>0</v>
      </c>
      <c r="SF6" s="46">
        <f>Seniori!SF6</f>
        <v>0</v>
      </c>
      <c r="SG6" s="46">
        <f>Seniori!SG6</f>
        <v>0</v>
      </c>
      <c r="SH6" s="46">
        <f>Seniori!SH6</f>
        <v>0</v>
      </c>
      <c r="SI6" s="46"/>
      <c r="SJ6" s="46">
        <f>Seniori!SJ6</f>
        <v>0</v>
      </c>
      <c r="SK6" s="46">
        <f>Seniori!SK6</f>
        <v>0</v>
      </c>
      <c r="SL6" s="46">
        <f>Seniori!SL6</f>
        <v>0</v>
      </c>
      <c r="SM6" s="46">
        <f>Seniori!SM6</f>
        <v>0</v>
      </c>
      <c r="SN6" s="46">
        <f>Seniori!SN6</f>
        <v>0</v>
      </c>
      <c r="SO6" s="46">
        <f>Seniori!SO6</f>
        <v>0</v>
      </c>
      <c r="SP6" s="46">
        <f>Seniori!SP6</f>
        <v>0</v>
      </c>
      <c r="SQ6" s="46">
        <f>Seniori!SQ6</f>
        <v>0</v>
      </c>
      <c r="SR6" s="46">
        <f>Seniori!SR6</f>
        <v>0</v>
      </c>
      <c r="SS6" s="46">
        <f>Seniori!SS6</f>
        <v>0</v>
      </c>
      <c r="ST6" s="46">
        <f>Seniori!ST6</f>
        <v>0</v>
      </c>
      <c r="SU6" s="46">
        <f>Seniori!SU6</f>
        <v>0</v>
      </c>
      <c r="SV6" s="46">
        <f>Seniori!SV6</f>
        <v>0</v>
      </c>
      <c r="SW6" s="46">
        <f>Seniori!SW6</f>
        <v>0</v>
      </c>
      <c r="SX6" s="46">
        <f>Seniori!SX6</f>
        <v>0</v>
      </c>
      <c r="SY6" s="46">
        <f>Seniori!SY6</f>
        <v>0</v>
      </c>
      <c r="SZ6" s="46">
        <f>Seniori!SZ6</f>
        <v>0</v>
      </c>
      <c r="TA6" s="46">
        <f>Seniori!TA6</f>
        <v>0</v>
      </c>
      <c r="TB6" s="46">
        <f>Seniori!TB6</f>
        <v>0</v>
      </c>
    </row>
    <row r="7" spans="1:522" s="29" customFormat="1" ht="18" customHeight="1" x14ac:dyDescent="0.3">
      <c r="A7" s="271"/>
      <c r="B7" s="274"/>
      <c r="C7" s="274"/>
      <c r="D7" s="274"/>
      <c r="E7" s="274"/>
      <c r="F7" s="274"/>
      <c r="G7" s="274"/>
      <c r="H7" s="274"/>
      <c r="I7" s="268"/>
      <c r="J7" s="268"/>
      <c r="K7" s="47" t="str">
        <f>Seniori!K7</f>
        <v>Weikersdorf AUT</v>
      </c>
      <c r="L7" s="47"/>
      <c r="M7" s="47" t="str">
        <f>Seniori!M7</f>
        <v>Motešice</v>
      </c>
      <c r="N7" s="47"/>
      <c r="O7" s="47">
        <f>Seniori!O7</f>
        <v>0</v>
      </c>
      <c r="P7" s="47">
        <f>Seniori!P7</f>
        <v>0</v>
      </c>
      <c r="Q7" s="47">
        <f>Seniori!Q7</f>
        <v>0</v>
      </c>
      <c r="R7" s="47"/>
      <c r="S7" s="47"/>
      <c r="T7" s="47">
        <f>Seniori!T7</f>
        <v>0</v>
      </c>
      <c r="U7" s="47">
        <f>Seniori!U7</f>
        <v>0</v>
      </c>
      <c r="V7" s="47">
        <f>Seniori!V7</f>
        <v>0</v>
      </c>
      <c r="W7" s="47">
        <f>Seniori!W7</f>
        <v>0</v>
      </c>
      <c r="X7" s="47">
        <f>Seniori!X7</f>
        <v>0</v>
      </c>
      <c r="Y7" s="47">
        <f>Seniori!Y7</f>
        <v>0</v>
      </c>
      <c r="Z7" s="47">
        <f>Seniori!Z7</f>
        <v>0</v>
      </c>
      <c r="AA7" s="47">
        <f>Seniori!AA7</f>
        <v>0</v>
      </c>
      <c r="AB7" s="47"/>
      <c r="AC7" s="47"/>
      <c r="AD7" s="47">
        <f>Seniori!AD7</f>
        <v>0</v>
      </c>
      <c r="AE7" s="47">
        <f>Seniori!AE7</f>
        <v>0</v>
      </c>
      <c r="AF7" s="47">
        <f>Seniori!AF7</f>
        <v>0</v>
      </c>
      <c r="AG7" s="47" t="str">
        <f>Seniori!AG7</f>
        <v>Motešice CDI</v>
      </c>
      <c r="AH7" s="47"/>
      <c r="AI7" s="47"/>
      <c r="AJ7" s="47"/>
      <c r="AK7" s="47">
        <f>Seniori!AK7</f>
        <v>0</v>
      </c>
      <c r="AL7" s="47">
        <f>Seniori!AL7</f>
        <v>0</v>
      </c>
      <c r="AM7" s="47">
        <f>Seniori!AM7</f>
        <v>0</v>
      </c>
      <c r="AN7" s="47">
        <f>Seniori!AN7</f>
        <v>0</v>
      </c>
      <c r="AO7" s="47">
        <f>Seniori!AO7</f>
        <v>0</v>
      </c>
      <c r="AP7" s="47"/>
      <c r="AQ7" s="47">
        <f>Seniori!AQ7</f>
        <v>0</v>
      </c>
      <c r="AR7" s="47"/>
      <c r="AS7" s="47"/>
      <c r="AT7" s="47" t="str">
        <f>Seniori!AT7</f>
        <v>Madrid ESP</v>
      </c>
      <c r="AU7" s="47"/>
      <c r="AV7" s="47" t="str">
        <f>Seniori!AV7</f>
        <v>Motešice</v>
      </c>
      <c r="AW7" s="47"/>
      <c r="AX7" s="47">
        <f>Seniori!AX7</f>
        <v>0</v>
      </c>
      <c r="AY7" s="47">
        <f>Seniori!AY7</f>
        <v>0</v>
      </c>
      <c r="AZ7" s="47">
        <f>Seniori!AZ7</f>
        <v>0</v>
      </c>
      <c r="BA7" s="47">
        <f>Seniori!BA7</f>
        <v>0</v>
      </c>
      <c r="BB7" s="47">
        <f>Seniori!BB7</f>
        <v>0</v>
      </c>
      <c r="BC7" s="47">
        <f>Seniori!BC7</f>
        <v>0</v>
      </c>
      <c r="BD7" s="47">
        <f>Seniori!BD7</f>
        <v>0</v>
      </c>
      <c r="BE7" s="47"/>
      <c r="BF7" s="47"/>
      <c r="BG7" s="47">
        <f>Seniori!BG7</f>
        <v>0</v>
      </c>
      <c r="BH7" s="47">
        <f>Seniori!BH7</f>
        <v>0</v>
      </c>
      <c r="BI7" s="47"/>
      <c r="BJ7" s="47">
        <f>Seniori!BJ7</f>
        <v>0</v>
      </c>
      <c r="BK7" s="47" t="str">
        <f>Seniori!BK7</f>
        <v>Budapešť HUN</v>
      </c>
      <c r="BL7" s="47"/>
      <c r="BM7" s="47"/>
      <c r="BN7" s="47"/>
      <c r="BO7" s="47"/>
      <c r="BP7" s="47"/>
      <c r="BQ7" s="47"/>
      <c r="BR7" s="47">
        <f>Seniori!BR7</f>
        <v>0</v>
      </c>
      <c r="BS7" s="47">
        <f>Seniori!BS7</f>
        <v>0</v>
      </c>
      <c r="BT7" s="47"/>
      <c r="BU7" s="47"/>
      <c r="BV7" s="47"/>
      <c r="BW7" s="47" t="str">
        <f>Seniori!BW7</f>
        <v>Panská Lícha CZE</v>
      </c>
      <c r="BX7" s="47" t="str">
        <f>Seniori!BX7</f>
        <v>Šamorín CDI</v>
      </c>
      <c r="BY7" s="47"/>
      <c r="BZ7" s="47">
        <f>Seniori!BZ7</f>
        <v>0</v>
      </c>
      <c r="CA7" s="47">
        <f>Seniori!CA7</f>
        <v>0</v>
      </c>
      <c r="CB7" s="47">
        <f>Seniori!CB7</f>
        <v>0</v>
      </c>
      <c r="CC7" s="47"/>
      <c r="CD7" s="47"/>
      <c r="CE7" s="47">
        <f>Seniori!CE7</f>
        <v>0</v>
      </c>
      <c r="CF7" s="47">
        <f>Seniori!CF7</f>
        <v>0</v>
      </c>
      <c r="CG7" s="47">
        <f>Seniori!CG7</f>
        <v>0</v>
      </c>
      <c r="CH7" s="47">
        <f>Seniori!CH7</f>
        <v>0</v>
      </c>
      <c r="CI7" s="47" t="str">
        <f>Seniori!CI7</f>
        <v>Šamorín</v>
      </c>
      <c r="CJ7" s="47"/>
      <c r="CK7" s="47"/>
      <c r="CL7" s="47">
        <f>Seniori!CL7</f>
        <v>0</v>
      </c>
      <c r="CM7" s="47"/>
      <c r="CN7" s="47"/>
      <c r="CO7" s="47">
        <f>Seniori!CO7</f>
        <v>0</v>
      </c>
      <c r="CP7" s="47">
        <f>Seniori!CP7</f>
        <v>0</v>
      </c>
      <c r="CQ7" s="47">
        <f>Seniori!CQ7</f>
        <v>0</v>
      </c>
      <c r="CR7" s="47">
        <f>Seniori!CR7</f>
        <v>0</v>
      </c>
      <c r="CS7" s="47"/>
      <c r="CT7" s="47"/>
      <c r="CU7" s="47"/>
      <c r="CV7" s="47">
        <f>Seniori!CV7</f>
        <v>0</v>
      </c>
      <c r="CW7" s="47"/>
      <c r="CX7" s="47"/>
      <c r="CY7" s="47">
        <f>Seniori!CY7</f>
        <v>0</v>
      </c>
      <c r="CZ7" s="47" t="str">
        <f>Seniori!CZ7</f>
        <v>Kisbábolna HUN</v>
      </c>
      <c r="DA7" s="47"/>
      <c r="DB7" s="47"/>
      <c r="DC7" s="47" t="str">
        <f>Seniori!DC7</f>
        <v>Dunajský Klátov</v>
      </c>
      <c r="DD7" s="47"/>
      <c r="DE7" s="47"/>
      <c r="DF7" s="47">
        <f>Seniori!DF7</f>
        <v>0</v>
      </c>
      <c r="DG7" s="47">
        <f>Seniori!DG7</f>
        <v>0</v>
      </c>
      <c r="DH7" s="47"/>
      <c r="DI7" s="47"/>
      <c r="DJ7" s="47">
        <f>Seniori!DJ7</f>
        <v>0</v>
      </c>
      <c r="DK7" s="47">
        <f>Seniori!DK7</f>
        <v>0</v>
      </c>
      <c r="DL7" s="47">
        <f>Seniori!DL7</f>
        <v>0</v>
      </c>
      <c r="DM7" s="47">
        <f>Seniori!DM7</f>
        <v>0</v>
      </c>
      <c r="DN7" s="47">
        <f>Seniori!DN7</f>
        <v>0</v>
      </c>
      <c r="DO7" s="47">
        <f>Seniori!DO7</f>
        <v>0</v>
      </c>
      <c r="DP7" s="47">
        <f>Seniori!DP7</f>
        <v>0</v>
      </c>
      <c r="DQ7" s="47">
        <f>Seniori!DQ7</f>
        <v>0</v>
      </c>
      <c r="DR7" s="47" t="str">
        <f>Seniori!DR7</f>
        <v>Těšánky CZE</v>
      </c>
      <c r="DS7" s="47"/>
      <c r="DT7" s="47"/>
      <c r="DU7" s="47">
        <f>Seniori!DU7</f>
        <v>0</v>
      </c>
      <c r="DV7" s="47">
        <f>Seniori!DV7</f>
        <v>0</v>
      </c>
      <c r="DW7" s="47">
        <f>Seniori!DW7</f>
        <v>0</v>
      </c>
      <c r="DX7" s="47">
        <f>Seniori!DX7</f>
        <v>0</v>
      </c>
      <c r="DY7" s="47">
        <f>Seniori!DY7</f>
        <v>0</v>
      </c>
      <c r="DZ7" s="47">
        <f>Seniori!DZ7</f>
        <v>0</v>
      </c>
      <c r="EA7" s="47">
        <f>Seniori!EA7</f>
        <v>0</v>
      </c>
      <c r="EB7" s="47" t="str">
        <f>Seniori!EB7</f>
        <v>Pilisjászfalu HUN</v>
      </c>
      <c r="EC7" s="47"/>
      <c r="ED7" s="47" t="str">
        <f>Seniori!ED7</f>
        <v>Pilisjászfalu HUN CDI</v>
      </c>
      <c r="EE7" s="47"/>
      <c r="EF7" s="47" t="str">
        <f>Seniori!EF7</f>
        <v>Las Cadenas ESP</v>
      </c>
      <c r="EG7" s="47" t="str">
        <f>Seniori!EG7</f>
        <v>Motešice</v>
      </c>
      <c r="EH7" s="47"/>
      <c r="EI7" s="47">
        <f>Seniori!EI7</f>
        <v>0</v>
      </c>
      <c r="EJ7" s="47">
        <f>Seniori!EJ7</f>
        <v>0</v>
      </c>
      <c r="EK7" s="47">
        <f>Seniori!EK7</f>
        <v>0</v>
      </c>
      <c r="EL7" s="47">
        <f>Seniori!EL7</f>
        <v>0</v>
      </c>
      <c r="EM7" s="47">
        <f>Seniori!EM7</f>
        <v>0</v>
      </c>
      <c r="EN7" s="47">
        <f>Seniori!EN7</f>
        <v>0</v>
      </c>
      <c r="EO7" s="47">
        <f>Seniori!EO7</f>
        <v>0</v>
      </c>
      <c r="EP7" s="47">
        <f>Seniori!EP7</f>
        <v>0</v>
      </c>
      <c r="EQ7" s="47">
        <f>Seniori!EQ7</f>
        <v>0</v>
      </c>
      <c r="ER7" s="47">
        <f>Seniori!ER7</f>
        <v>0</v>
      </c>
      <c r="ES7" s="47">
        <f>Seniori!ES7</f>
        <v>0</v>
      </c>
      <c r="ET7" s="47">
        <f>Seniori!ET7</f>
        <v>0</v>
      </c>
      <c r="EU7" s="47">
        <f>Seniori!EU7</f>
        <v>0</v>
      </c>
      <c r="EV7" s="47">
        <f>Seniori!EV7</f>
        <v>0</v>
      </c>
      <c r="EW7" s="47">
        <f>Seniori!EW7</f>
        <v>0</v>
      </c>
      <c r="EX7" s="47">
        <f>Seniori!EX7</f>
        <v>0</v>
      </c>
      <c r="EY7" s="47">
        <f>Seniori!EY7</f>
        <v>0</v>
      </c>
      <c r="EZ7" s="47">
        <f>Seniori!EZ7</f>
        <v>0</v>
      </c>
      <c r="FA7" s="47">
        <f>Seniori!FA7</f>
        <v>0</v>
      </c>
      <c r="FB7" s="47" t="str">
        <f>Seniori!FB7</f>
        <v>Olomouc CZE</v>
      </c>
      <c r="FC7" s="47"/>
      <c r="FD7" s="47" t="str">
        <f>Seniori!FD7</f>
        <v>Panská Lícha CZE</v>
      </c>
      <c r="FE7" s="47"/>
      <c r="FF7" s="47"/>
      <c r="FG7" s="47"/>
      <c r="FH7" s="47"/>
      <c r="FI7" s="47"/>
      <c r="FJ7" s="47">
        <f>Seniori!FJ7</f>
        <v>0</v>
      </c>
      <c r="FK7" s="47">
        <f>Seniori!FK7</f>
        <v>0</v>
      </c>
      <c r="FL7" s="47">
        <f>Seniori!FL7</f>
        <v>0</v>
      </c>
      <c r="FM7" s="47">
        <f>Seniori!FM7</f>
        <v>0</v>
      </c>
      <c r="FN7" s="47" t="str">
        <f>Seniori!FN7</f>
        <v>Panská Lícha CZE</v>
      </c>
      <c r="FO7" s="47"/>
      <c r="FP7" s="47"/>
      <c r="FQ7" s="47"/>
      <c r="FR7" s="47">
        <f>Seniori!FR7</f>
        <v>0</v>
      </c>
      <c r="FS7" s="47">
        <f>Seniori!FS7</f>
        <v>0</v>
      </c>
      <c r="FT7" s="47">
        <f>Seniori!FT7</f>
        <v>0</v>
      </c>
      <c r="FU7" s="47">
        <f>Seniori!FU7</f>
        <v>0</v>
      </c>
      <c r="FV7" s="47"/>
      <c r="FW7" s="47"/>
      <c r="FX7" s="47">
        <f>Seniori!FX7</f>
        <v>0</v>
      </c>
      <c r="FY7" s="47" t="str">
        <f>Seniori!FY7</f>
        <v>RS Team Bratislava</v>
      </c>
      <c r="FZ7" s="47"/>
      <c r="GA7" s="47"/>
      <c r="GB7" s="47"/>
      <c r="GC7" s="47" t="str">
        <f>Seniori!GC7</f>
        <v>Szilvásvárad HUN</v>
      </c>
      <c r="GD7" s="47"/>
      <c r="GE7" s="47"/>
      <c r="GF7" s="47"/>
      <c r="GG7" s="47">
        <f>Seniori!GG7</f>
        <v>0</v>
      </c>
      <c r="GH7" s="47">
        <f>Seniori!GH7</f>
        <v>0</v>
      </c>
      <c r="GI7" s="47">
        <f>Seniori!GI7</f>
        <v>0</v>
      </c>
      <c r="GJ7" s="47"/>
      <c r="GK7" s="47"/>
      <c r="GL7" s="47">
        <f>Seniori!GL7</f>
        <v>0</v>
      </c>
      <c r="GM7" s="47">
        <f>Seniori!GM7</f>
        <v>0</v>
      </c>
      <c r="GN7" s="47"/>
      <c r="GO7" s="47"/>
      <c r="GP7" s="47" t="str">
        <f>Seniori!GP7</f>
        <v>Výškov CZE</v>
      </c>
      <c r="GQ7" s="47"/>
      <c r="GR7" s="47"/>
      <c r="GS7" s="47">
        <f>Seniori!GS7</f>
        <v>0</v>
      </c>
      <c r="GT7" s="47">
        <f>Seniori!GT7</f>
        <v>0</v>
      </c>
      <c r="GU7" s="47">
        <f>Seniori!GU7</f>
        <v>0</v>
      </c>
      <c r="GV7" s="47">
        <f>Seniori!GV7</f>
        <v>0</v>
      </c>
      <c r="GW7" s="47">
        <f>Seniori!GW7</f>
        <v>0</v>
      </c>
      <c r="GX7" s="47">
        <f>Seniori!GX7</f>
        <v>0</v>
      </c>
      <c r="GY7" s="47">
        <f>Seniori!GY7</f>
        <v>0</v>
      </c>
      <c r="GZ7" s="47" t="str">
        <f>Seniori!GZ7</f>
        <v>Motešice</v>
      </c>
      <c r="HA7" s="47"/>
      <c r="HB7" s="47">
        <f>Seniori!HB7</f>
        <v>0</v>
      </c>
      <c r="HC7" s="47">
        <f>Seniori!HC7</f>
        <v>0</v>
      </c>
      <c r="HD7" s="47">
        <f>Seniori!HD7</f>
        <v>0</v>
      </c>
      <c r="HE7" s="47">
        <f>Seniori!HE7</f>
        <v>0</v>
      </c>
      <c r="HF7" s="47">
        <f>Seniori!HF7</f>
        <v>0</v>
      </c>
      <c r="HG7" s="47">
        <f>Seniori!HG7</f>
        <v>0</v>
      </c>
      <c r="HH7" s="47">
        <f>Seniori!HH7</f>
        <v>0</v>
      </c>
      <c r="HI7" s="47">
        <f>Seniori!HI7</f>
        <v>0</v>
      </c>
      <c r="HJ7" s="47">
        <f>Seniori!HJ7</f>
        <v>0</v>
      </c>
      <c r="HK7" s="47">
        <f>Seniori!HK7</f>
        <v>0</v>
      </c>
      <c r="HL7" s="47">
        <f>Seniori!HL7</f>
        <v>0</v>
      </c>
      <c r="HM7" s="47">
        <f>Seniori!HM7</f>
        <v>0</v>
      </c>
      <c r="HN7" s="47">
        <f>Seniori!HN7</f>
        <v>0</v>
      </c>
      <c r="HO7" s="47">
        <f>Seniori!HO7</f>
        <v>0</v>
      </c>
      <c r="HP7" s="47">
        <f>Seniori!HP7</f>
        <v>0</v>
      </c>
      <c r="HQ7" s="47">
        <f>Seniori!HQ7</f>
        <v>0</v>
      </c>
      <c r="HR7" s="47">
        <f>Seniori!HR7</f>
        <v>0</v>
      </c>
      <c r="HS7" s="47"/>
      <c r="HT7" s="47">
        <f>Seniori!HT7</f>
        <v>0</v>
      </c>
      <c r="HU7" s="47" t="str">
        <f>Seniori!HU7</f>
        <v>Těšánky CZE</v>
      </c>
      <c r="HV7" s="47"/>
      <c r="HW7" s="47"/>
      <c r="HX7" s="47">
        <f>Seniori!HX7</f>
        <v>0</v>
      </c>
      <c r="HY7" s="47">
        <f>Seniori!HY7</f>
        <v>0</v>
      </c>
      <c r="HZ7" s="47">
        <f>Seniori!HZ7</f>
        <v>0</v>
      </c>
      <c r="IA7" s="47">
        <f>Seniori!IA7</f>
        <v>0</v>
      </c>
      <c r="IB7" s="47">
        <f>Seniori!IB7</f>
        <v>0</v>
      </c>
      <c r="IC7" s="47">
        <f>Seniori!IC7</f>
        <v>0</v>
      </c>
      <c r="ID7" s="47" t="str">
        <f>Seniori!ID7</f>
        <v>Motešice</v>
      </c>
      <c r="IE7" s="47"/>
      <c r="IF7" s="47">
        <f>Seniori!IF7</f>
        <v>0</v>
      </c>
      <c r="IG7" s="47">
        <f>Seniori!IG7</f>
        <v>0</v>
      </c>
      <c r="IH7" s="47">
        <f>Seniori!IH7</f>
        <v>0</v>
      </c>
      <c r="II7" s="47">
        <f>Seniori!II7</f>
        <v>0</v>
      </c>
      <c r="IJ7" s="47">
        <f>Seniori!IJ7</f>
        <v>0</v>
      </c>
      <c r="IK7" s="47">
        <f>Seniori!IK7</f>
        <v>0</v>
      </c>
      <c r="IL7" s="47">
        <f>Seniori!IL7</f>
        <v>0</v>
      </c>
      <c r="IM7" s="47"/>
      <c r="IN7" s="47">
        <f>Seniori!IN7</f>
        <v>0</v>
      </c>
      <c r="IO7" s="47"/>
      <c r="IP7" s="47"/>
      <c r="IQ7" s="47"/>
      <c r="IR7" s="47" t="str">
        <f>Seniori!IR7</f>
        <v>Topoľčianky</v>
      </c>
      <c r="IS7" s="47"/>
      <c r="IT7" s="47"/>
      <c r="IU7" s="47">
        <f>Seniori!IU7</f>
        <v>0</v>
      </c>
      <c r="IV7" s="47">
        <f>Seniori!IV7</f>
        <v>0</v>
      </c>
      <c r="IW7" s="47"/>
      <c r="IX7" s="47"/>
      <c r="IY7" s="47"/>
      <c r="IZ7" s="47"/>
      <c r="JA7" s="47">
        <f>Seniori!JA7</f>
        <v>0</v>
      </c>
      <c r="JB7" s="47">
        <f>Seniori!JB7</f>
        <v>0</v>
      </c>
      <c r="JC7" s="47">
        <f>Seniori!JC7</f>
        <v>0</v>
      </c>
      <c r="JD7" s="47"/>
      <c r="JE7" s="47"/>
      <c r="JF7" s="47">
        <f>Seniori!JF7</f>
        <v>0</v>
      </c>
      <c r="JG7" s="47">
        <f>Seniori!JG7</f>
        <v>0</v>
      </c>
      <c r="JH7" s="47">
        <f>Seniori!JH7</f>
        <v>0</v>
      </c>
      <c r="JI7" s="47">
        <f>Seniori!JI7</f>
        <v>0</v>
      </c>
      <c r="JJ7" s="47">
        <f>Seniori!JJ7</f>
        <v>0</v>
      </c>
      <c r="JK7" s="47" t="str">
        <f>Seniori!JK7</f>
        <v>Olomouc CZE</v>
      </c>
      <c r="JL7" s="47"/>
      <c r="JM7" s="47"/>
      <c r="JN7" s="47" t="str">
        <f>Seniori!JN7</f>
        <v>Šamorín</v>
      </c>
      <c r="JO7" s="47"/>
      <c r="JP7" s="47">
        <f>Seniori!JP7</f>
        <v>0</v>
      </c>
      <c r="JQ7" s="47">
        <f>Seniori!JQ7</f>
        <v>0</v>
      </c>
      <c r="JR7" s="47">
        <f>Seniori!JR7</f>
        <v>0</v>
      </c>
      <c r="JS7" s="47">
        <f>Seniori!JS7</f>
        <v>0</v>
      </c>
      <c r="JT7" s="47">
        <f>Seniori!JT7</f>
        <v>0</v>
      </c>
      <c r="JU7" s="47">
        <f>Seniori!JU7</f>
        <v>0</v>
      </c>
      <c r="JV7" s="47">
        <f>Seniori!JV7</f>
        <v>0</v>
      </c>
      <c r="JW7" s="47">
        <f>Seniori!JW7</f>
        <v>0</v>
      </c>
      <c r="JX7" s="47">
        <f>Seniori!JX7</f>
        <v>0</v>
      </c>
      <c r="JY7" s="47"/>
      <c r="JZ7" s="47">
        <f>Seniori!JZ7</f>
        <v>0</v>
      </c>
      <c r="KA7" s="47" t="str">
        <f>Seniori!KA7</f>
        <v>St. Margarethen AUT ME</v>
      </c>
      <c r="KB7" s="47" t="str">
        <f>Seniori!KB7</f>
        <v>Panská Lícha CZE</v>
      </c>
      <c r="KC7" s="47"/>
      <c r="KD7" s="47" t="str">
        <f>Seniori!KD7</f>
        <v>Opglabbeek BEL ME</v>
      </c>
      <c r="KE7" s="47"/>
      <c r="KF7" s="47" t="str">
        <f>Seniori!KF7</f>
        <v>Szilvásvárad HUN</v>
      </c>
      <c r="KG7" s="47"/>
      <c r="KH7" s="47"/>
      <c r="KI7" s="47"/>
      <c r="KJ7" s="47">
        <f>Seniori!KJ7</f>
        <v>0</v>
      </c>
      <c r="KK7" s="47">
        <f>Seniori!KK7</f>
        <v>0</v>
      </c>
      <c r="KL7" s="47"/>
      <c r="KM7" s="47">
        <f>Seniori!KM7</f>
        <v>0</v>
      </c>
      <c r="KN7" s="47"/>
      <c r="KO7" s="47">
        <f>Seniori!KO7</f>
        <v>0</v>
      </c>
      <c r="KP7" s="47"/>
      <c r="KQ7" s="47"/>
      <c r="KR7" s="47">
        <f>Seniori!KR7</f>
        <v>0</v>
      </c>
      <c r="KS7" s="47">
        <f>Seniori!KS7</f>
        <v>0</v>
      </c>
      <c r="KT7" s="47">
        <f>Seniori!KT7</f>
        <v>0</v>
      </c>
      <c r="KU7" s="47" t="str">
        <f>Seniori!KU7</f>
        <v>Topoľčianky MSR</v>
      </c>
      <c r="KV7" s="47"/>
      <c r="KW7" s="47"/>
      <c r="KX7" s="47">
        <f>Seniori!KX7</f>
        <v>0</v>
      </c>
      <c r="KY7" s="47">
        <f>Seniori!KY7</f>
        <v>0</v>
      </c>
      <c r="KZ7" s="47">
        <f>Seniori!KZ7</f>
        <v>0</v>
      </c>
      <c r="LA7" s="47">
        <f>Seniori!LA7</f>
        <v>0</v>
      </c>
      <c r="LB7" s="47">
        <f>Seniori!LB7</f>
        <v>0</v>
      </c>
      <c r="LC7" s="47">
        <f>Seniori!LC7</f>
        <v>0</v>
      </c>
      <c r="LD7" s="47">
        <f>Seniori!LD7</f>
        <v>0</v>
      </c>
      <c r="LE7" s="47">
        <f>Seniori!LE7</f>
        <v>0</v>
      </c>
      <c r="LF7" s="47">
        <f>Seniori!LF7</f>
        <v>0</v>
      </c>
      <c r="LG7" s="47">
        <f>Seniori!LG7</f>
        <v>0</v>
      </c>
      <c r="LH7" s="47">
        <f>Seniori!LH7</f>
        <v>0</v>
      </c>
      <c r="LI7" s="47">
        <f>Seniori!LI7</f>
        <v>0</v>
      </c>
      <c r="LJ7" s="47">
        <f>Seniori!LJ7</f>
        <v>0</v>
      </c>
      <c r="LK7" s="47">
        <f>Seniori!LK7</f>
        <v>0</v>
      </c>
      <c r="LL7" s="47">
        <f>Seniori!LL7</f>
        <v>0</v>
      </c>
      <c r="LM7" s="47">
        <f>Seniori!LM7</f>
        <v>0</v>
      </c>
      <c r="LN7" s="47">
        <f>Seniori!LN7</f>
        <v>0</v>
      </c>
      <c r="LO7" s="47" t="str">
        <f>Seniori!LO7</f>
        <v>RS Team Bratislava</v>
      </c>
      <c r="LP7" s="47"/>
      <c r="LQ7" s="47"/>
      <c r="LR7" s="47">
        <f>Seniori!LR7</f>
        <v>0</v>
      </c>
      <c r="LS7" s="47">
        <f>Seniori!LS7</f>
        <v>0</v>
      </c>
      <c r="LT7" s="47" t="str">
        <f>Seniori!LT7</f>
        <v>Vysoká pri Morave</v>
      </c>
      <c r="LU7" s="47"/>
      <c r="LV7" s="47"/>
      <c r="LW7" s="47"/>
      <c r="LX7" s="47">
        <f>Seniori!LX7</f>
        <v>0</v>
      </c>
      <c r="LY7" s="47" t="str">
        <f>Seniori!LY7</f>
        <v>Jasová</v>
      </c>
      <c r="LZ7" s="47"/>
      <c r="MA7" s="47">
        <f>Seniori!MA7</f>
        <v>0</v>
      </c>
      <c r="MB7" s="47">
        <f>Seniori!MB7</f>
        <v>0</v>
      </c>
      <c r="MC7" s="47">
        <f>Seniori!MC7</f>
        <v>0</v>
      </c>
      <c r="MD7" s="47"/>
      <c r="ME7" s="47" t="str">
        <f>Seniori!ME7</f>
        <v>Motešice</v>
      </c>
      <c r="MF7" s="47"/>
      <c r="MG7" s="47">
        <f>Seniori!MG7</f>
        <v>0</v>
      </c>
      <c r="MH7" s="47"/>
      <c r="MI7" s="47">
        <f>Seniori!MI7</f>
        <v>0</v>
      </c>
      <c r="MJ7" s="47"/>
      <c r="MK7" s="47"/>
      <c r="ML7" s="47">
        <f>Seniori!ML7</f>
        <v>0</v>
      </c>
      <c r="MM7" s="47">
        <f>Seniori!MM7</f>
        <v>0</v>
      </c>
      <c r="MN7" s="47">
        <f>Seniori!MN7</f>
        <v>0</v>
      </c>
      <c r="MO7" s="47">
        <f>Seniori!MO7</f>
        <v>0</v>
      </c>
      <c r="MP7" s="47">
        <f>Seniori!MP7</f>
        <v>0</v>
      </c>
      <c r="MQ7" s="47">
        <f>Seniori!MQ7</f>
        <v>0</v>
      </c>
      <c r="MR7" s="47">
        <f>Seniori!MR7</f>
        <v>0</v>
      </c>
      <c r="MS7" s="47">
        <f>Seniori!MS7</f>
        <v>0</v>
      </c>
      <c r="MT7" s="47">
        <f>Seniori!MT7</f>
        <v>0</v>
      </c>
      <c r="MU7" s="47">
        <f>Seniori!MU7</f>
        <v>0</v>
      </c>
      <c r="MV7" s="47">
        <f>Seniori!MV7</f>
        <v>0</v>
      </c>
      <c r="MW7" s="47">
        <f>Seniori!MW7</f>
        <v>0</v>
      </c>
      <c r="MX7" s="47" t="str">
        <f>Seniori!MX7</f>
        <v>Topoľčianky MSR</v>
      </c>
      <c r="MY7" s="47"/>
      <c r="MZ7" s="47"/>
      <c r="NA7" s="47"/>
      <c r="NB7" s="47"/>
      <c r="NC7" s="47"/>
      <c r="ND7" s="47">
        <f>Seniori!ND7</f>
        <v>0</v>
      </c>
      <c r="NE7" s="47">
        <f>Seniori!NE7</f>
        <v>0</v>
      </c>
      <c r="NF7" s="47">
        <f>Seniori!NF7</f>
        <v>0</v>
      </c>
      <c r="NG7" s="47">
        <f>Seniori!NG7</f>
        <v>0</v>
      </c>
      <c r="NH7" s="47">
        <f>Seniori!NH7</f>
        <v>0</v>
      </c>
      <c r="NI7" s="47">
        <f>Seniori!NI7</f>
        <v>0</v>
      </c>
      <c r="NJ7" s="47">
        <f>Seniori!NJ7</f>
        <v>0</v>
      </c>
      <c r="NK7" s="47"/>
      <c r="NL7" s="47"/>
      <c r="NM7" s="47">
        <f>Seniori!NM7</f>
        <v>0</v>
      </c>
      <c r="NN7" s="47">
        <f>Seniori!NN7</f>
        <v>0</v>
      </c>
      <c r="NO7" s="47" t="str">
        <f>Seniori!NO7</f>
        <v>Dunajský Klátov</v>
      </c>
      <c r="NP7" s="47"/>
      <c r="NQ7" s="47"/>
      <c r="NR7" s="47">
        <f>Seniori!NR7</f>
        <v>0</v>
      </c>
      <c r="NS7" s="47">
        <f>Seniori!NS7</f>
        <v>0</v>
      </c>
      <c r="NT7" s="47">
        <f>Seniori!NT7</f>
        <v>0</v>
      </c>
      <c r="NU7" s="47">
        <f>Seniori!NU7</f>
        <v>0</v>
      </c>
      <c r="NV7" s="47">
        <f>Seniori!NV7</f>
        <v>0</v>
      </c>
      <c r="NW7" s="47"/>
      <c r="NX7" s="47"/>
      <c r="NY7" s="47">
        <f>Seniori!NY7</f>
        <v>0</v>
      </c>
      <c r="NZ7" s="47">
        <f>Seniori!NZ7</f>
        <v>0</v>
      </c>
      <c r="OA7" s="47" t="str">
        <f>Seniori!OA7</f>
        <v>Olomouc CZE</v>
      </c>
      <c r="OB7" s="47"/>
      <c r="OC7" s="47"/>
      <c r="OD7" s="47">
        <f>Seniori!OD7</f>
        <v>0</v>
      </c>
      <c r="OE7" s="47">
        <f>Seniori!OE7</f>
        <v>0</v>
      </c>
      <c r="OF7" s="47">
        <f>Seniori!OF7</f>
        <v>0</v>
      </c>
      <c r="OG7" s="47">
        <f>Seniori!OG7</f>
        <v>0</v>
      </c>
      <c r="OH7" s="47">
        <f>Seniori!OH7</f>
        <v>0</v>
      </c>
      <c r="OI7" s="47">
        <f>Seniori!OI7</f>
        <v>0</v>
      </c>
      <c r="OJ7" s="47"/>
      <c r="OK7" s="47"/>
      <c r="OL7" s="47" t="str">
        <f>Seniori!OL7</f>
        <v>Olomouc CZE CDI</v>
      </c>
      <c r="OM7" s="47"/>
      <c r="ON7" s="47" t="str">
        <f>Seniori!ON7</f>
        <v>Brno CZE CDI</v>
      </c>
      <c r="OO7" s="47"/>
      <c r="OP7" s="47" t="str">
        <f>Seniori!OP7</f>
        <v>Máriakálnok HUN CDI</v>
      </c>
      <c r="OQ7" s="47"/>
      <c r="OR7" s="47" t="str">
        <f>Seniori!OR7</f>
        <v>Vysoká pri Morave</v>
      </c>
      <c r="OS7" s="47"/>
      <c r="OT7" s="47"/>
      <c r="OU7" s="47"/>
      <c r="OV7" s="47">
        <f>Seniori!OV7</f>
        <v>0</v>
      </c>
      <c r="OW7" s="47" t="str">
        <f>Seniori!OW7</f>
        <v>Panská Lícha CZE</v>
      </c>
      <c r="OX7" s="47"/>
      <c r="OY7" s="47"/>
      <c r="OZ7" s="47"/>
      <c r="PA7" s="47">
        <f>Seniori!PA7</f>
        <v>0</v>
      </c>
      <c r="PB7" s="47">
        <f>Seniori!PB7</f>
        <v>0</v>
      </c>
      <c r="PC7" s="47"/>
      <c r="PD7" s="47"/>
      <c r="PE7" s="47">
        <f>Seniori!PE7</f>
        <v>0</v>
      </c>
      <c r="PF7" s="47" t="str">
        <f>Seniori!PF7</f>
        <v>Motešice</v>
      </c>
      <c r="PG7" s="47"/>
      <c r="PH7" s="47">
        <f>Seniori!PH7</f>
        <v>0</v>
      </c>
      <c r="PI7" s="47">
        <f>Seniori!PI7</f>
        <v>0</v>
      </c>
      <c r="PJ7" s="47">
        <f>Seniori!PJ7</f>
        <v>0</v>
      </c>
      <c r="PK7" s="47">
        <f>Seniori!PK7</f>
        <v>0</v>
      </c>
      <c r="PL7" s="47">
        <f>Seniori!PL7</f>
        <v>0</v>
      </c>
      <c r="PM7" s="47">
        <f>Seniori!PM7</f>
        <v>0</v>
      </c>
      <c r="PN7" s="47">
        <f>Seniori!PN7</f>
        <v>0</v>
      </c>
      <c r="PO7" s="47"/>
      <c r="PP7" s="47">
        <f>Seniori!PP7</f>
        <v>0</v>
      </c>
      <c r="PQ7" s="47">
        <f>Seniori!PQ7</f>
        <v>0</v>
      </c>
      <c r="PR7" s="47">
        <f>Seniori!PR7</f>
        <v>0</v>
      </c>
      <c r="PS7" s="47">
        <f>Seniori!PS7</f>
        <v>0</v>
      </c>
      <c r="PT7" s="47"/>
      <c r="PU7" s="47">
        <f>Seniori!PU7</f>
        <v>0</v>
      </c>
      <c r="PV7" s="47">
        <f>Seniori!PV7</f>
        <v>0</v>
      </c>
      <c r="PW7" s="47">
        <f>Seniori!PW7</f>
        <v>0</v>
      </c>
      <c r="PX7" s="47">
        <f>Seniori!PX7</f>
        <v>0</v>
      </c>
      <c r="PY7" s="47"/>
      <c r="PZ7" s="47">
        <f>Seniori!PZ7</f>
        <v>0</v>
      </c>
      <c r="QA7" s="47">
        <f>Seniori!QA7</f>
        <v>0</v>
      </c>
      <c r="QB7" s="47">
        <f>Seniori!QB7</f>
        <v>0</v>
      </c>
      <c r="QC7" s="47">
        <f>Seniori!QC7</f>
        <v>0</v>
      </c>
      <c r="QD7" s="47" t="str">
        <f>Seniori!QD7</f>
        <v>Motešice CDI</v>
      </c>
      <c r="QE7" s="47"/>
      <c r="QF7" s="47"/>
      <c r="QG7" s="47"/>
      <c r="QH7" s="47"/>
      <c r="QI7" s="47"/>
      <c r="QJ7" s="47">
        <f>Seniori!QJ7</f>
        <v>0</v>
      </c>
      <c r="QK7" s="47">
        <f>Seniori!QK7</f>
        <v>0</v>
      </c>
      <c r="QL7" s="47"/>
      <c r="QM7" s="47">
        <f>Seniori!QM7</f>
        <v>0</v>
      </c>
      <c r="QN7" s="47">
        <f>Seniori!QN7</f>
        <v>0</v>
      </c>
      <c r="QO7" s="47">
        <f>Seniori!QO7</f>
        <v>0</v>
      </c>
      <c r="QP7" s="47">
        <f>Seniori!QP7</f>
        <v>0</v>
      </c>
      <c r="QQ7" s="47">
        <f>Seniori!QQ7</f>
        <v>0</v>
      </c>
      <c r="QR7" s="47">
        <f>Seniori!QR7</f>
        <v>0</v>
      </c>
      <c r="QS7" s="47" t="str">
        <f>Seniori!QS7</f>
        <v>Motešice</v>
      </c>
      <c r="QT7" s="47"/>
      <c r="QU7" s="47"/>
      <c r="QV7" s="47">
        <f>Seniori!QV7</f>
        <v>0</v>
      </c>
      <c r="QW7" s="47">
        <f>Seniori!QW7</f>
        <v>0</v>
      </c>
      <c r="QX7" s="47">
        <f>Seniori!QX7</f>
        <v>0</v>
      </c>
      <c r="QY7" s="47">
        <f>Seniori!QY7</f>
        <v>0</v>
      </c>
      <c r="QZ7" s="47">
        <f>Seniori!QZ7</f>
        <v>0</v>
      </c>
      <c r="RA7" s="47">
        <f>Seniori!RA7</f>
        <v>0</v>
      </c>
      <c r="RB7" s="47">
        <f>Seniori!RB7</f>
        <v>0</v>
      </c>
      <c r="RC7" s="47">
        <f>Seniori!RC7</f>
        <v>0</v>
      </c>
      <c r="RD7" s="47">
        <f>Seniori!RD7</f>
        <v>0</v>
      </c>
      <c r="RE7" s="47" t="str">
        <f>Seniori!RE7</f>
        <v>Vígľaš</v>
      </c>
      <c r="RF7" s="47"/>
      <c r="RG7" s="47"/>
      <c r="RH7" s="47">
        <f>Seniori!RH7</f>
        <v>0</v>
      </c>
      <c r="RI7" s="47">
        <f>Seniori!RI7</f>
        <v>0</v>
      </c>
      <c r="RJ7" s="47">
        <f>Seniori!RJ7</f>
        <v>0</v>
      </c>
      <c r="RK7" s="47">
        <f>Seniori!RK7</f>
        <v>0</v>
      </c>
      <c r="RL7" s="47">
        <f>Seniori!RL7</f>
        <v>0</v>
      </c>
      <c r="RM7" s="47">
        <f>Seniori!RM7</f>
        <v>0</v>
      </c>
      <c r="RN7" s="47">
        <f>Seniori!RN7</f>
        <v>0</v>
      </c>
      <c r="RO7" s="47">
        <f>Seniori!RO7</f>
        <v>0</v>
      </c>
      <c r="RP7" s="47">
        <f>Seniori!RP7</f>
        <v>0</v>
      </c>
      <c r="RQ7" s="47">
        <f>Seniori!RQ7</f>
        <v>0</v>
      </c>
      <c r="RR7" s="47">
        <f>Seniori!RR7</f>
        <v>0</v>
      </c>
      <c r="RS7" s="47">
        <f>Seniori!RS7</f>
        <v>0</v>
      </c>
      <c r="RT7" s="47">
        <f>Seniori!RT7</f>
        <v>0</v>
      </c>
      <c r="RU7" s="47" t="str">
        <f>Seniori!RU7</f>
        <v>Vysoká pri Moreve</v>
      </c>
      <c r="RV7" s="47"/>
      <c r="RW7" s="47"/>
      <c r="RX7" s="47"/>
      <c r="RY7" s="47"/>
      <c r="RZ7" s="47" t="str">
        <f>Seniori!RZ7</f>
        <v>Motešice</v>
      </c>
      <c r="SA7" s="47"/>
      <c r="SB7" s="47">
        <f>Seniori!SB7</f>
        <v>0</v>
      </c>
      <c r="SC7" s="47">
        <f>Seniori!SC7</f>
        <v>0</v>
      </c>
      <c r="SD7" s="47">
        <f>Seniori!SD7</f>
        <v>0</v>
      </c>
      <c r="SE7" s="47">
        <f>Seniori!SE7</f>
        <v>0</v>
      </c>
      <c r="SF7" s="47">
        <f>Seniori!SF7</f>
        <v>0</v>
      </c>
      <c r="SG7" s="47">
        <f>Seniori!SG7</f>
        <v>0</v>
      </c>
      <c r="SH7" s="47">
        <f>Seniori!SH7</f>
        <v>0</v>
      </c>
      <c r="SI7" s="47"/>
      <c r="SJ7" s="47">
        <f>Seniori!SJ7</f>
        <v>0</v>
      </c>
      <c r="SK7" s="47">
        <f>Seniori!SK7</f>
        <v>0</v>
      </c>
      <c r="SL7" s="47">
        <f>Seniori!SL7</f>
        <v>0</v>
      </c>
      <c r="SM7" s="47">
        <f>Seniori!SM7</f>
        <v>0</v>
      </c>
      <c r="SN7" s="47">
        <f>Seniori!SN7</f>
        <v>0</v>
      </c>
      <c r="SO7" s="47">
        <f>Seniori!SO7</f>
        <v>0</v>
      </c>
      <c r="SP7" s="47">
        <f>Seniori!SP7</f>
        <v>0</v>
      </c>
      <c r="SQ7" s="47">
        <f>Seniori!SQ7</f>
        <v>0</v>
      </c>
      <c r="SR7" s="47">
        <f>Seniori!SR7</f>
        <v>0</v>
      </c>
      <c r="SS7" s="47">
        <f>Seniori!SS7</f>
        <v>0</v>
      </c>
      <c r="ST7" s="47">
        <f>Seniori!ST7</f>
        <v>0</v>
      </c>
      <c r="SU7" s="47">
        <f>Seniori!SU7</f>
        <v>0</v>
      </c>
      <c r="SV7" s="47">
        <f>Seniori!SV7</f>
        <v>0</v>
      </c>
      <c r="SW7" s="47">
        <f>Seniori!SW7</f>
        <v>0</v>
      </c>
      <c r="SX7" s="47">
        <f>Seniori!SX7</f>
        <v>0</v>
      </c>
      <c r="SY7" s="47">
        <f>Seniori!SY7</f>
        <v>0</v>
      </c>
      <c r="SZ7" s="47">
        <f>Seniori!SZ7</f>
        <v>0</v>
      </c>
      <c r="TA7" s="47">
        <f>Seniori!TA7</f>
        <v>0</v>
      </c>
      <c r="TB7" s="47">
        <f>Seniori!TB7</f>
        <v>0</v>
      </c>
    </row>
    <row r="8" spans="1:522" s="1" customFormat="1" ht="18" customHeight="1" x14ac:dyDescent="0.3">
      <c r="A8" s="272"/>
      <c r="B8" s="275"/>
      <c r="C8" s="275"/>
      <c r="D8" s="275"/>
      <c r="E8" s="275"/>
      <c r="F8" s="275"/>
      <c r="G8" s="275"/>
      <c r="H8" s="275"/>
      <c r="I8" s="269"/>
      <c r="J8" s="269"/>
      <c r="K8" s="48" t="str">
        <f>Seniori!K8</f>
        <v>JD</v>
      </c>
      <c r="L8" s="48" t="str">
        <f>Seniori!L8</f>
        <v>JJ</v>
      </c>
      <c r="M8" s="48" t="str">
        <f>Seniori!M8</f>
        <v>4r</v>
      </c>
      <c r="N8" s="48" t="str">
        <f>Seniori!N8</f>
        <v>5rU</v>
      </c>
      <c r="O8" s="48" t="str">
        <f>Seniori!O8</f>
        <v>6rU</v>
      </c>
      <c r="P8" s="48" t="str">
        <f>Seniori!P8</f>
        <v>7rU</v>
      </c>
      <c r="Q8" s="48" t="str">
        <f>Seniori!Q8</f>
        <v>DUA</v>
      </c>
      <c r="R8" s="48" t="str">
        <f>Seniori!R8</f>
        <v>DD</v>
      </c>
      <c r="S8" s="48" t="str">
        <f>Seniori!S8</f>
        <v>JU</v>
      </c>
      <c r="T8" s="48" t="str">
        <f>Seniori!T8</f>
        <v>JD</v>
      </c>
      <c r="U8" s="48" t="str">
        <f>Seniori!U8</f>
        <v>JJ</v>
      </c>
      <c r="V8" s="48" t="str">
        <f>Seniori!V8</f>
        <v>IMI</v>
      </c>
      <c r="W8" s="48" t="str">
        <f>Seniori!W8</f>
        <v>DD</v>
      </c>
      <c r="X8" s="48" t="str">
        <f>Seniori!X8</f>
        <v>DJ</v>
      </c>
      <c r="Y8" s="48" t="str">
        <f>Seniori!Y8</f>
        <v>JJ</v>
      </c>
      <c r="Z8" s="48" t="str">
        <f>Seniori!Z8</f>
        <v>JD</v>
      </c>
      <c r="AA8" s="48" t="str">
        <f>Seniori!AA8</f>
        <v>DUA</v>
      </c>
      <c r="AB8" s="48" t="str">
        <f>Seniori!AB8</f>
        <v>P3</v>
      </c>
      <c r="AC8" s="48" t="str">
        <f>Seniori!AC8</f>
        <v>Z2</v>
      </c>
      <c r="AD8" s="48" t="str">
        <f>Seniori!AD8</f>
        <v>4r</v>
      </c>
      <c r="AE8" s="48" t="str">
        <f>Seniori!AE8</f>
        <v>5r</v>
      </c>
      <c r="AF8" s="48" t="str">
        <f>Seniori!AF8</f>
        <v>SG</v>
      </c>
      <c r="AG8" s="48" t="str">
        <f>Seniori!AG8</f>
        <v>DUB</v>
      </c>
      <c r="AH8" s="48" t="str">
        <f>Seniori!AH8</f>
        <v>JD</v>
      </c>
      <c r="AI8" s="48" t="str">
        <f>Seniori!AI8</f>
        <v>YD</v>
      </c>
      <c r="AJ8" s="48" t="str">
        <f>Seniori!AJ8</f>
        <v>JJ</v>
      </c>
      <c r="AK8" s="48" t="str">
        <f>Seniori!AK8</f>
        <v>YJ</v>
      </c>
      <c r="AL8" s="48" t="str">
        <f>Seniori!AL8</f>
        <v>DD</v>
      </c>
      <c r="AM8" s="48" t="str">
        <f>Seniori!AM8</f>
        <v>Jv</v>
      </c>
      <c r="AN8" s="48" t="str">
        <f>Seniori!AN8</f>
        <v>Yv</v>
      </c>
      <c r="AO8" s="48" t="str">
        <f>Seniori!AO8</f>
        <v>DJ</v>
      </c>
      <c r="AP8" s="48" t="str">
        <f>Seniori!AP8</f>
        <v>7rU</v>
      </c>
      <c r="AQ8" s="48" t="str">
        <f>Seniori!AQ8</f>
        <v>4r</v>
      </c>
      <c r="AR8" s="48" t="str">
        <f>Seniori!AR8</f>
        <v>4r</v>
      </c>
      <c r="AS8" s="48" t="str">
        <f>Seniori!AS8</f>
        <v>7rF</v>
      </c>
      <c r="AT8" s="48" t="str">
        <f>Seniori!AT8</f>
        <v>GPS</v>
      </c>
      <c r="AU8" s="48" t="str">
        <f>Seniori!AU8</f>
        <v>GP</v>
      </c>
      <c r="AV8" s="48" t="str">
        <f>Seniori!AV8</f>
        <v>Z3</v>
      </c>
      <c r="AW8" s="48" t="str">
        <f>Seniori!AW8</f>
        <v>P1</v>
      </c>
      <c r="AX8" s="48" t="str">
        <f>Seniori!AX8</f>
        <v>P3</v>
      </c>
      <c r="AY8" s="48" t="str">
        <f>Seniori!AY8</f>
        <v>4r</v>
      </c>
      <c r="AZ8" s="48" t="str">
        <f>Seniori!AZ8</f>
        <v>5rU</v>
      </c>
      <c r="BA8" s="48" t="str">
        <f>Seniori!BA8</f>
        <v>DUA</v>
      </c>
      <c r="BB8" s="48" t="str">
        <f>Seniori!BB8</f>
        <v>DD</v>
      </c>
      <c r="BC8" s="48" t="str">
        <f>Seniori!BC8</f>
        <v>JU</v>
      </c>
      <c r="BD8" s="48" t="str">
        <f>Seniori!BD8</f>
        <v>JD</v>
      </c>
      <c r="BE8" s="48" t="str">
        <f>Seniori!BE8</f>
        <v>IMI</v>
      </c>
      <c r="BF8" s="48" t="str">
        <f>Seniori!BF8</f>
        <v>4r</v>
      </c>
      <c r="BG8" s="48" t="str">
        <f>Seniori!BG8</f>
        <v>5rF</v>
      </c>
      <c r="BH8" s="48" t="str">
        <f>Seniori!BH8</f>
        <v>DJ</v>
      </c>
      <c r="BI8" s="48" t="str">
        <f>Seniori!BI8</f>
        <v>JJ</v>
      </c>
      <c r="BJ8" s="48" t="str">
        <f>Seniori!BJ8</f>
        <v>SG</v>
      </c>
      <c r="BK8" s="48" t="str">
        <f>Seniori!BK8</f>
        <v>L2</v>
      </c>
      <c r="BL8" s="48" t="str">
        <f>Seniori!BL8</f>
        <v>LS1</v>
      </c>
      <c r="BM8" s="48" t="str">
        <f>Seniori!BM8</f>
        <v>JD</v>
      </c>
      <c r="BN8" s="48" t="str">
        <f>Seniori!BN8</f>
        <v>SG</v>
      </c>
      <c r="BO8" s="48" t="str">
        <f>Seniori!BO8</f>
        <v>4r</v>
      </c>
      <c r="BP8" s="48" t="str">
        <f>Seniori!BP8</f>
        <v>L3</v>
      </c>
      <c r="BQ8" s="48" t="str">
        <f>Seniori!BQ8</f>
        <v>LS2</v>
      </c>
      <c r="BR8" s="48" t="str">
        <f>Seniori!BR8</f>
        <v>JJ</v>
      </c>
      <c r="BS8" s="48" t="str">
        <f>Seniori!BS8</f>
        <v>YJ</v>
      </c>
      <c r="BT8" s="48" t="str">
        <f>Seniori!BT8</f>
        <v>IMI</v>
      </c>
      <c r="BU8" s="48" t="str">
        <f>Seniori!BU8</f>
        <v>4r</v>
      </c>
      <c r="BV8" s="48" t="str">
        <f>Seniori!BV8</f>
        <v>GP</v>
      </c>
      <c r="BW8" s="48" t="str">
        <f>Seniori!BW8</f>
        <v>JD</v>
      </c>
      <c r="BX8" s="48" t="str">
        <f>Seniori!BX8</f>
        <v>5rU</v>
      </c>
      <c r="BY8" s="48" t="str">
        <f>Seniori!BY8</f>
        <v>YD</v>
      </c>
      <c r="BZ8" s="48" t="str">
        <f>Seniori!BZ8</f>
        <v>JD</v>
      </c>
      <c r="CA8" s="48" t="str">
        <f>Seniori!CA8</f>
        <v>DUB</v>
      </c>
      <c r="CB8" s="48" t="str">
        <f>Seniori!CB8</f>
        <v>5rF</v>
      </c>
      <c r="CC8" s="48" t="str">
        <f>Seniori!CC8</f>
        <v>YJ</v>
      </c>
      <c r="CD8" s="48" t="str">
        <f>Seniori!CD8</f>
        <v>JJ</v>
      </c>
      <c r="CE8" s="48" t="str">
        <f>Seniori!CE8</f>
        <v>DD</v>
      </c>
      <c r="CF8" s="48" t="str">
        <f>Seniori!CF8</f>
        <v>Jv</v>
      </c>
      <c r="CG8" s="48" t="str">
        <f>Seniori!CG8</f>
        <v>Yv</v>
      </c>
      <c r="CH8" s="48" t="str">
        <f>Seniori!CH8</f>
        <v>DJ</v>
      </c>
      <c r="CI8" s="48" t="str">
        <f>Seniori!CI8</f>
        <v>4r</v>
      </c>
      <c r="CJ8" s="48" t="str">
        <f>Seniori!CJ8</f>
        <v>5rU</v>
      </c>
      <c r="CK8" s="48" t="str">
        <f>Seniori!CK8</f>
        <v>DUA</v>
      </c>
      <c r="CL8" s="48" t="str">
        <f>Seniori!CL8</f>
        <v>6rU</v>
      </c>
      <c r="CM8" s="48" t="str">
        <f>Seniori!CM8</f>
        <v>DD</v>
      </c>
      <c r="CN8" s="48" t="str">
        <f>Seniori!CN8</f>
        <v>JU</v>
      </c>
      <c r="CO8" s="48" t="str">
        <f>Seniori!CO8</f>
        <v>YU</v>
      </c>
      <c r="CP8" s="48" t="str">
        <f>Seniori!CP8</f>
        <v>SG</v>
      </c>
      <c r="CQ8" s="48" t="str">
        <f>Seniori!CQ8</f>
        <v>IMI</v>
      </c>
      <c r="CR8" s="48" t="str">
        <f>Seniori!CR8</f>
        <v>4r</v>
      </c>
      <c r="CS8" s="48" t="str">
        <f>Seniori!CS8</f>
        <v>5rF</v>
      </c>
      <c r="CT8" s="48" t="str">
        <f>Seniori!CT8</f>
        <v>DUA</v>
      </c>
      <c r="CU8" s="48" t="str">
        <f>Seniori!CU8</f>
        <v>6rF</v>
      </c>
      <c r="CV8" s="48" t="str">
        <f>Seniori!CV8</f>
        <v>DJ</v>
      </c>
      <c r="CW8" s="48" t="str">
        <f>Seniori!CW8</f>
        <v>JD</v>
      </c>
      <c r="CX8" s="48" t="str">
        <f>Seniori!CX8</f>
        <v>YD</v>
      </c>
      <c r="CY8" s="48" t="str">
        <f>Seniori!CY8</f>
        <v>IMI</v>
      </c>
      <c r="CZ8" s="48" t="str">
        <f>Seniori!CZ8</f>
        <v>DJ</v>
      </c>
      <c r="DA8" s="48" t="str">
        <f>Seniori!DA8</f>
        <v>DD</v>
      </c>
      <c r="DB8" s="48" t="str">
        <f>Seniori!DB8</f>
        <v>4r</v>
      </c>
      <c r="DC8" s="48" t="str">
        <f>Seniori!DC8</f>
        <v>4r</v>
      </c>
      <c r="DD8" s="48" t="str">
        <f>Seniori!DD8</f>
        <v>5rU</v>
      </c>
      <c r="DE8" s="48" t="str">
        <f>Seniori!DE8</f>
        <v>P1</v>
      </c>
      <c r="DF8" s="48" t="str">
        <f>Seniori!DF8</f>
        <v>DUA</v>
      </c>
      <c r="DG8" s="48" t="str">
        <f>Seniori!DG8</f>
        <v>DD</v>
      </c>
      <c r="DH8" s="48" t="str">
        <f>Seniori!DH8</f>
        <v>LS5</v>
      </c>
      <c r="DI8" s="48" t="str">
        <f>Seniori!DI8</f>
        <v>JD</v>
      </c>
      <c r="DJ8" s="48" t="str">
        <f>Seniori!DJ8</f>
        <v>4r</v>
      </c>
      <c r="DK8" s="48" t="str">
        <f>Seniori!DK8</f>
        <v>5rF</v>
      </c>
      <c r="DL8" s="48" t="str">
        <f>Seniori!DL8</f>
        <v>6rF</v>
      </c>
      <c r="DM8" s="48" t="str">
        <f>Seniori!DM8</f>
        <v>P1</v>
      </c>
      <c r="DN8" s="48" t="str">
        <f>Seniori!DN8</f>
        <v>DUA</v>
      </c>
      <c r="DO8" s="48" t="str">
        <f>Seniori!DO8</f>
        <v>DJ</v>
      </c>
      <c r="DP8" s="48" t="str">
        <f>Seniori!DP8</f>
        <v>LS6</v>
      </c>
      <c r="DQ8" s="48" t="str">
        <f>Seniori!DQ8</f>
        <v>JJ</v>
      </c>
      <c r="DR8" s="48" t="str">
        <f>Seniori!DR8</f>
        <v>YU</v>
      </c>
      <c r="DS8" s="48" t="str">
        <f>Seniori!DS8</f>
        <v>SG</v>
      </c>
      <c r="DT8" s="48" t="str">
        <f>Seniori!DT8</f>
        <v>DUA</v>
      </c>
      <c r="DU8" s="48" t="str">
        <f>Seniori!DU8</f>
        <v>Z4</v>
      </c>
      <c r="DV8" s="48" t="str">
        <f>Seniori!DV8</f>
        <v>L0</v>
      </c>
      <c r="DW8" s="48" t="str">
        <f>Seniori!DW8</f>
        <v>DD</v>
      </c>
      <c r="DX8" s="48" t="str">
        <f>Seniori!DX8</f>
        <v>Z4</v>
      </c>
      <c r="DY8" s="48" t="str">
        <f>Seniori!DY8</f>
        <v>Z5</v>
      </c>
      <c r="DZ8" s="48" t="str">
        <f>Seniori!DZ8</f>
        <v>DD</v>
      </c>
      <c r="EA8" s="48" t="str">
        <f>Seniori!EA8</f>
        <v>DJ</v>
      </c>
      <c r="EB8" s="48" t="str">
        <f>Seniori!EB8</f>
        <v>7rU</v>
      </c>
      <c r="EC8" s="48" t="str">
        <f>Seniori!EC8</f>
        <v>7rF</v>
      </c>
      <c r="ED8" s="48" t="str">
        <f>Seniori!ED8</f>
        <v>7rU</v>
      </c>
      <c r="EE8" s="48" t="str">
        <f>Seniori!EE8</f>
        <v>7rF</v>
      </c>
      <c r="EF8" s="48" t="str">
        <f>Seniori!EF8</f>
        <v>GP</v>
      </c>
      <c r="EG8" s="48" t="str">
        <f>Seniori!EG8</f>
        <v>Z3</v>
      </c>
      <c r="EH8" s="48" t="str">
        <f>Seniori!EH8</f>
        <v>P1</v>
      </c>
      <c r="EI8" s="48" t="str">
        <f>Seniori!EI8</f>
        <v>P3</v>
      </c>
      <c r="EJ8" s="48" t="str">
        <f>Seniori!EJ8</f>
        <v>4r</v>
      </c>
      <c r="EK8" s="48" t="str">
        <f>Seniori!EK8</f>
        <v>5rU</v>
      </c>
      <c r="EL8" s="48" t="str">
        <f>Seniori!EL8</f>
        <v>7rU</v>
      </c>
      <c r="EM8" s="48" t="str">
        <f>Seniori!EM8</f>
        <v>DUA</v>
      </c>
      <c r="EN8" s="48" t="str">
        <f>Seniori!EN8</f>
        <v>DUB</v>
      </c>
      <c r="EO8" s="48" t="str">
        <f>Seniori!EO8</f>
        <v>DD</v>
      </c>
      <c r="EP8" s="48" t="str">
        <f>Seniori!EP8</f>
        <v>DJ</v>
      </c>
      <c r="EQ8" s="48" t="str">
        <f>Seniori!EQ8</f>
        <v>YU</v>
      </c>
      <c r="ER8" s="48" t="str">
        <f>Seniori!ER8</f>
        <v>Z3</v>
      </c>
      <c r="ES8" s="48" t="str">
        <f>Seniori!ES8</f>
        <v>P1</v>
      </c>
      <c r="ET8" s="48" t="str">
        <f>Seniori!ET8</f>
        <v>P3</v>
      </c>
      <c r="EU8" s="48" t="str">
        <f>Seniori!EU8</f>
        <v>4r</v>
      </c>
      <c r="EV8" s="48" t="str">
        <f>Seniori!EV8</f>
        <v>5rF</v>
      </c>
      <c r="EW8" s="48" t="str">
        <f>Seniori!EW8</f>
        <v>DUA</v>
      </c>
      <c r="EX8" s="48" t="str">
        <f>Seniori!EX8</f>
        <v>DD</v>
      </c>
      <c r="EY8" s="48" t="str">
        <f>Seniori!EY8</f>
        <v>DJ</v>
      </c>
      <c r="EZ8" s="48" t="str">
        <f>Seniori!EZ8</f>
        <v>IMI</v>
      </c>
      <c r="FA8" s="48" t="str">
        <f>Seniori!FA8</f>
        <v>SG</v>
      </c>
      <c r="FB8" s="48" t="str">
        <f>Seniori!FB8</f>
        <v>YU</v>
      </c>
      <c r="FC8" s="48" t="str">
        <f>Seniori!FC8</f>
        <v>SG</v>
      </c>
      <c r="FD8" s="48" t="str">
        <f>Seniori!FD8</f>
        <v>JU</v>
      </c>
      <c r="FE8" s="48" t="str">
        <f>Seniori!FE8</f>
        <v>DD</v>
      </c>
      <c r="FF8" s="48" t="str">
        <f>Seniori!FF8</f>
        <v>JD</v>
      </c>
      <c r="FG8" s="48" t="str">
        <f>Seniori!FG8</f>
        <v>DJ</v>
      </c>
      <c r="FH8" s="48" t="str">
        <f>Seniori!FH8</f>
        <v>Z4</v>
      </c>
      <c r="FI8" s="48" t="str">
        <f>Seniori!FI8</f>
        <v>DUA</v>
      </c>
      <c r="FJ8" s="48" t="str">
        <f>Seniori!FJ8</f>
        <v>DD</v>
      </c>
      <c r="FK8" s="48" t="str">
        <f>Seniori!FK8</f>
        <v>Z5</v>
      </c>
      <c r="FL8" s="48" t="str">
        <f>Seniori!FL8</f>
        <v>DUA</v>
      </c>
      <c r="FM8" s="48" t="str">
        <f>Seniori!FM8</f>
        <v>DJ</v>
      </c>
      <c r="FN8" s="48" t="str">
        <f>Seniori!FN8</f>
        <v>L0</v>
      </c>
      <c r="FO8" s="48" t="str">
        <f>Seniori!FO8</f>
        <v>DD</v>
      </c>
      <c r="FP8" s="48" t="str">
        <f>Seniori!FP8</f>
        <v>JU</v>
      </c>
      <c r="FQ8" s="48" t="str">
        <f>Seniori!FQ8</f>
        <v>JD</v>
      </c>
      <c r="FR8" s="48" t="str">
        <f>Seniori!FR8</f>
        <v>SG</v>
      </c>
      <c r="FS8" s="48" t="str">
        <f>Seniori!FS8</f>
        <v>DD</v>
      </c>
      <c r="FT8" s="48" t="str">
        <f>Seniori!FT8</f>
        <v>DJ</v>
      </c>
      <c r="FU8" s="48" t="str">
        <f>Seniori!FU8</f>
        <v>JU</v>
      </c>
      <c r="FV8" s="48" t="str">
        <f>Seniori!FV8</f>
        <v>JD</v>
      </c>
      <c r="FW8" s="48" t="str">
        <f>Seniori!FW8</f>
        <v>SG</v>
      </c>
      <c r="FX8" s="48" t="str">
        <f>Seniori!FX8</f>
        <v>IMI</v>
      </c>
      <c r="FY8" s="48" t="str">
        <f>Seniori!FY8</f>
        <v>Z1</v>
      </c>
      <c r="FZ8" s="48" t="str">
        <f>Seniori!FZ8</f>
        <v>P1</v>
      </c>
      <c r="GA8" s="48" t="str">
        <f>Seniori!GA8</f>
        <v>DUA</v>
      </c>
      <c r="GB8" s="48" t="str">
        <f>Seniori!GB8</f>
        <v>DD</v>
      </c>
      <c r="GC8" s="48" t="str">
        <f>Seniori!GC8</f>
        <v>DUA</v>
      </c>
      <c r="GD8" s="48" t="str">
        <f>Seniori!GD8</f>
        <v>DD</v>
      </c>
      <c r="GE8" s="48" t="str">
        <f>Seniori!GE8</f>
        <v>JD</v>
      </c>
      <c r="GF8" s="48" t="str">
        <f>Seniori!GF8</f>
        <v>YD</v>
      </c>
      <c r="GG8" s="48" t="str">
        <f>Seniori!GG8</f>
        <v>IMI</v>
      </c>
      <c r="GH8" s="48" t="str">
        <f>Seniori!GH8</f>
        <v>4r</v>
      </c>
      <c r="GI8" s="48" t="str">
        <f>Seniori!GI8</f>
        <v>5rU</v>
      </c>
      <c r="GJ8" s="48" t="str">
        <f>Seniori!GJ8</f>
        <v>DJ</v>
      </c>
      <c r="GK8" s="48" t="str">
        <f>Seniori!GK8</f>
        <v>JU</v>
      </c>
      <c r="GL8" s="48" t="str">
        <f>Seniori!GL8</f>
        <v>YJ</v>
      </c>
      <c r="GM8" s="48" t="str">
        <f>Seniori!GM8</f>
        <v>IMI</v>
      </c>
      <c r="GN8" s="48" t="str">
        <f>Seniori!GN8</f>
        <v>4r</v>
      </c>
      <c r="GO8" s="48" t="str">
        <f>Seniori!GO8</f>
        <v>5rF</v>
      </c>
      <c r="GP8" s="48" t="str">
        <f>Seniori!GP8</f>
        <v>DUA</v>
      </c>
      <c r="GQ8" s="48" t="str">
        <f>Seniori!GQ8</f>
        <v>DUA</v>
      </c>
      <c r="GR8" s="48" t="str">
        <f>Seniori!GR8</f>
        <v>L0</v>
      </c>
      <c r="GS8" s="48" t="str">
        <f>Seniori!GS8</f>
        <v>DD</v>
      </c>
      <c r="GT8" s="48" t="str">
        <f>Seniori!GT8</f>
        <v>JD</v>
      </c>
      <c r="GU8" s="48" t="str">
        <f>Seniori!GU8</f>
        <v>JJ</v>
      </c>
      <c r="GV8" s="48" t="str">
        <f>Seniori!GV8</f>
        <v>DUA</v>
      </c>
      <c r="GW8" s="48" t="str">
        <f>Seniori!GW8</f>
        <v>Z5</v>
      </c>
      <c r="GX8" s="48" t="str">
        <f>Seniori!GX8</f>
        <v>DD</v>
      </c>
      <c r="GY8" s="48" t="str">
        <f>Seniori!GY8</f>
        <v>JU</v>
      </c>
      <c r="GZ8" s="48" t="str">
        <f>Seniori!GZ8</f>
        <v>Z3</v>
      </c>
      <c r="HA8" s="48" t="str">
        <f>Seniori!HA8</f>
        <v>P1</v>
      </c>
      <c r="HB8" s="48" t="str">
        <f>Seniori!HB8</f>
        <v>P3</v>
      </c>
      <c r="HC8" s="48" t="str">
        <f>Seniori!HC8</f>
        <v>4r</v>
      </c>
      <c r="HD8" s="48" t="str">
        <f>Seniori!HD8</f>
        <v>5rU</v>
      </c>
      <c r="HE8" s="48" t="str">
        <f>Seniori!HE8</f>
        <v>7rU</v>
      </c>
      <c r="HF8" s="48" t="str">
        <f>Seniori!HF8</f>
        <v>DUA</v>
      </c>
      <c r="HG8" s="48" t="str">
        <f>Seniori!HG8</f>
        <v>DUB</v>
      </c>
      <c r="HH8" s="48" t="str">
        <f>Seniori!HH8</f>
        <v>DD</v>
      </c>
      <c r="HI8" s="48" t="str">
        <f>Seniori!HI8</f>
        <v>DJ</v>
      </c>
      <c r="HJ8" s="48" t="str">
        <f>Seniori!HJ8</f>
        <v>JU</v>
      </c>
      <c r="HK8" s="48" t="str">
        <f>Seniori!HK8</f>
        <v>YU</v>
      </c>
      <c r="HL8" s="48" t="str">
        <f>Seniori!HL8</f>
        <v>Z3</v>
      </c>
      <c r="HM8" s="48" t="str">
        <f>Seniori!HM8</f>
        <v>P3</v>
      </c>
      <c r="HN8" s="48" t="str">
        <f>Seniori!HN8</f>
        <v>4r</v>
      </c>
      <c r="HO8" s="48" t="str">
        <f>Seniori!HO8</f>
        <v>5rF</v>
      </c>
      <c r="HP8" s="48" t="str">
        <f>Seniori!HP8</f>
        <v>DUA</v>
      </c>
      <c r="HQ8" s="48" t="str">
        <f>Seniori!HQ8</f>
        <v>DD</v>
      </c>
      <c r="HR8" s="48" t="str">
        <f>Seniori!HR8</f>
        <v>DJ</v>
      </c>
      <c r="HS8" s="48" t="str">
        <f>Seniori!HS8</f>
        <v>JJ</v>
      </c>
      <c r="HT8" s="48" t="str">
        <f>Seniori!HT8</f>
        <v>SG</v>
      </c>
      <c r="HU8" s="48" t="str">
        <f>Seniori!HU8</f>
        <v>Z0</v>
      </c>
      <c r="HV8" s="48" t="str">
        <f>Seniori!HV8</f>
        <v>DUA</v>
      </c>
      <c r="HW8" s="48" t="str">
        <f>Seniori!HW8</f>
        <v>DD</v>
      </c>
      <c r="HX8" s="48" t="str">
        <f>Seniori!HX8</f>
        <v>DJ</v>
      </c>
      <c r="HY8" s="48" t="str">
        <f>Seniori!HY8</f>
        <v>Z1</v>
      </c>
      <c r="HZ8" s="48" t="str">
        <f>Seniori!HZ8</f>
        <v>DUA</v>
      </c>
      <c r="IA8" s="48" t="str">
        <f>Seniori!IA8</f>
        <v>Z4</v>
      </c>
      <c r="IB8" s="48" t="str">
        <f>Seniori!IB8</f>
        <v>L0</v>
      </c>
      <c r="IC8" s="48" t="str">
        <f>Seniori!IC8</f>
        <v>DD</v>
      </c>
      <c r="ID8" s="48" t="str">
        <f>Seniori!ID8</f>
        <v>4r</v>
      </c>
      <c r="IE8" s="48" t="str">
        <f>Seniori!IE8</f>
        <v>5rU</v>
      </c>
      <c r="IF8" s="48" t="str">
        <f>Seniori!IF8</f>
        <v>6rU</v>
      </c>
      <c r="IG8" s="48" t="str">
        <f>Seniori!IG8</f>
        <v>7rU</v>
      </c>
      <c r="IH8" s="48" t="str">
        <f>Seniori!IH8</f>
        <v>DD</v>
      </c>
      <c r="II8" s="48" t="str">
        <f>Seniori!II8</f>
        <v>JU</v>
      </c>
      <c r="IJ8" s="48" t="str">
        <f>Seniori!IJ8</f>
        <v>DUA</v>
      </c>
      <c r="IK8" s="48" t="str">
        <f>Seniori!IK8</f>
        <v>DUB</v>
      </c>
      <c r="IL8" s="48" t="str">
        <f>Seniori!IL8</f>
        <v>4r</v>
      </c>
      <c r="IM8" s="48" t="str">
        <f>Seniori!IM8</f>
        <v>5rF</v>
      </c>
      <c r="IN8" s="48" t="str">
        <f>Seniori!IN8</f>
        <v>6rU</v>
      </c>
      <c r="IO8" s="48" t="str">
        <f>Seniori!IO8</f>
        <v>DJ</v>
      </c>
      <c r="IP8" s="48" t="str">
        <f>Seniori!IP8</f>
        <v>P1</v>
      </c>
      <c r="IQ8" s="48" t="str">
        <f>Seniori!IQ8</f>
        <v>P3</v>
      </c>
      <c r="IR8" s="48" t="str">
        <f>Seniori!IR8</f>
        <v>4r</v>
      </c>
      <c r="IS8" s="48" t="str">
        <f>Seniori!IS8</f>
        <v>5rU</v>
      </c>
      <c r="IT8" s="48" t="str">
        <f>Seniori!IT8</f>
        <v>6rU</v>
      </c>
      <c r="IU8" s="48" t="str">
        <f>Seniori!IU8</f>
        <v>7rU</v>
      </c>
      <c r="IV8" s="48" t="str">
        <f>Seniori!IV8</f>
        <v>P3</v>
      </c>
      <c r="IW8" s="48" t="str">
        <f>Seniori!IW8</f>
        <v>DUA</v>
      </c>
      <c r="IX8" s="48" t="str">
        <f>Seniori!IX8</f>
        <v>DD</v>
      </c>
      <c r="IY8" s="48" t="str">
        <f>Seniori!IY8</f>
        <v>JU</v>
      </c>
      <c r="IZ8" s="48" t="str">
        <f>Seniori!IZ8</f>
        <v>YD</v>
      </c>
      <c r="JA8" s="48" t="str">
        <f>Seniori!JA8</f>
        <v>IMI</v>
      </c>
      <c r="JB8" s="48" t="str">
        <f>Seniori!JB8</f>
        <v>4r</v>
      </c>
      <c r="JC8" s="48" t="str">
        <f>Seniori!JC8</f>
        <v>5rU</v>
      </c>
      <c r="JD8" s="48" t="str">
        <f>Seniori!JD8</f>
        <v>6rU</v>
      </c>
      <c r="JE8" s="48" t="str">
        <f>Seniori!JE8</f>
        <v>P4</v>
      </c>
      <c r="JF8" s="48" t="str">
        <f>Seniori!JF8</f>
        <v>DUA</v>
      </c>
      <c r="JG8" s="48" t="str">
        <f>Seniori!JG8</f>
        <v>DJ</v>
      </c>
      <c r="JH8" s="48" t="str">
        <f>Seniori!JH8</f>
        <v>JD</v>
      </c>
      <c r="JI8" s="48" t="str">
        <f>Seniori!JI8</f>
        <v>SG</v>
      </c>
      <c r="JJ8" s="48" t="str">
        <f>Seniori!JJ8</f>
        <v>IMI</v>
      </c>
      <c r="JK8" s="48" t="str">
        <f>Seniori!JK8</f>
        <v>DJ</v>
      </c>
      <c r="JL8" s="48" t="str">
        <f>Seniori!JL8</f>
        <v>DD</v>
      </c>
      <c r="JM8" s="48" t="str">
        <f>Seniori!JM8</f>
        <v>6rU</v>
      </c>
      <c r="JN8" s="48" t="str">
        <f>Seniori!JN8</f>
        <v>4r</v>
      </c>
      <c r="JO8" s="48" t="str">
        <f>Seniori!JO8</f>
        <v>7rU</v>
      </c>
      <c r="JP8" s="48" t="str">
        <f>Seniori!JP8</f>
        <v>DUA</v>
      </c>
      <c r="JQ8" s="48" t="str">
        <f>Seniori!JQ8</f>
        <v>DD</v>
      </c>
      <c r="JR8" s="48" t="str">
        <f>Seniori!JR8</f>
        <v>JU</v>
      </c>
      <c r="JS8" s="48" t="str">
        <f>Seniori!JS8</f>
        <v>SG</v>
      </c>
      <c r="JT8" s="48" t="str">
        <f>Seniori!JT8</f>
        <v>IMI</v>
      </c>
      <c r="JU8" s="48" t="str">
        <f>Seniori!JU8</f>
        <v>4r</v>
      </c>
      <c r="JV8" s="48" t="str">
        <f>Seniori!JV8</f>
        <v>7rU</v>
      </c>
      <c r="JW8" s="48" t="str">
        <f>Seniori!JW8</f>
        <v>DUA</v>
      </c>
      <c r="JX8" s="48" t="str">
        <f>Seniori!JX8</f>
        <v>DJ</v>
      </c>
      <c r="JY8" s="48" t="str">
        <f>Seniori!JY8</f>
        <v>JD</v>
      </c>
      <c r="JZ8" s="48" t="str">
        <f>Seniori!JZ8</f>
        <v>IMI</v>
      </c>
      <c r="KA8" s="48" t="str">
        <f>Seniori!KA8</f>
        <v>YD</v>
      </c>
      <c r="KB8" s="48" t="str">
        <f>Seniori!KB8</f>
        <v>SG</v>
      </c>
      <c r="KC8" s="48" t="str">
        <f>Seniori!KC8</f>
        <v>DUA</v>
      </c>
      <c r="KD8" s="48" t="str">
        <f>Seniori!KD8</f>
        <v>JD</v>
      </c>
      <c r="KE8" s="48" t="str">
        <f>Seniori!KE8</f>
        <v>JJ</v>
      </c>
      <c r="KF8" s="48" t="str">
        <f>Seniori!KF8</f>
        <v>DD</v>
      </c>
      <c r="KG8" s="48" t="str">
        <f>Seniori!KG8</f>
        <v>LS6</v>
      </c>
      <c r="KH8" s="48" t="str">
        <f>Seniori!KH8</f>
        <v>JD</v>
      </c>
      <c r="KI8" s="48" t="str">
        <f>Seniori!KI8</f>
        <v>YD</v>
      </c>
      <c r="KJ8" s="48" t="str">
        <f>Seniori!KJ8</f>
        <v>IMI</v>
      </c>
      <c r="KK8" s="48" t="str">
        <f>Seniori!KK8</f>
        <v>4r</v>
      </c>
      <c r="KL8" s="48" t="str">
        <f>Seniori!KL8</f>
        <v>5rU</v>
      </c>
      <c r="KM8" s="48" t="str">
        <f>Seniori!KM8</f>
        <v>7rU</v>
      </c>
      <c r="KN8" s="48" t="str">
        <f>Seniori!KN8</f>
        <v>DJ</v>
      </c>
      <c r="KO8" s="48" t="str">
        <f>Seniori!KO8</f>
        <v>LS7</v>
      </c>
      <c r="KP8" s="48" t="str">
        <f>Seniori!KP8</f>
        <v>JJ</v>
      </c>
      <c r="KQ8" s="48" t="str">
        <f>Seniori!KQ8</f>
        <v>YJ</v>
      </c>
      <c r="KR8" s="48" t="str">
        <f>Seniori!KR8</f>
        <v>IMI</v>
      </c>
      <c r="KS8" s="48" t="str">
        <f>Seniori!KS8</f>
        <v>4r</v>
      </c>
      <c r="KT8" s="48" t="str">
        <f>Seniori!KT8</f>
        <v>5rF</v>
      </c>
      <c r="KU8" s="48" t="str">
        <f>Seniori!KU8</f>
        <v>4r</v>
      </c>
      <c r="KV8" s="48" t="str">
        <f>Seniori!KV8</f>
        <v>5rU</v>
      </c>
      <c r="KW8" s="48" t="str">
        <f>Seniori!KW8</f>
        <v>6rU</v>
      </c>
      <c r="KX8" s="48" t="str">
        <f>Seniori!KX8</f>
        <v>7rU</v>
      </c>
      <c r="KY8" s="48" t="str">
        <f>Seniori!KY8</f>
        <v>P3</v>
      </c>
      <c r="KZ8" s="48" t="str">
        <f>Seniori!KZ8</f>
        <v>DUA</v>
      </c>
      <c r="LA8" s="48" t="str">
        <f>Seniori!LA8</f>
        <v>DD</v>
      </c>
      <c r="LB8" s="48" t="str">
        <f>Seniori!LB8</f>
        <v>JU</v>
      </c>
      <c r="LC8" s="48" t="str">
        <f>Seniori!LC8</f>
        <v>YU</v>
      </c>
      <c r="LD8" s="48" t="str">
        <f>Seniori!LD8</f>
        <v>IMI</v>
      </c>
      <c r="LE8" s="48" t="str">
        <f>Seniori!LE8</f>
        <v>4r</v>
      </c>
      <c r="LF8" s="48" t="str">
        <f>Seniori!LF8</f>
        <v>5rF</v>
      </c>
      <c r="LG8" s="48" t="str">
        <f>Seniori!LG8</f>
        <v>6rF</v>
      </c>
      <c r="LH8" s="48" t="str">
        <f>Seniori!LH8</f>
        <v>7rF</v>
      </c>
      <c r="LI8" s="48" t="str">
        <f>Seniori!LI8</f>
        <v>P4</v>
      </c>
      <c r="LJ8" s="48" t="str">
        <f>Seniori!LJ8</f>
        <v>DUB</v>
      </c>
      <c r="LK8" s="48" t="str">
        <f>Seniori!LK8</f>
        <v>DJ</v>
      </c>
      <c r="LL8" s="48" t="str">
        <f>Seniori!LL8</f>
        <v>JD</v>
      </c>
      <c r="LM8" s="48" t="str">
        <f>Seniori!LM8</f>
        <v>SG</v>
      </c>
      <c r="LN8" s="48" t="str">
        <f>Seniori!LN8</f>
        <v>IMI</v>
      </c>
      <c r="LO8" s="48" t="str">
        <f>Seniori!LO8</f>
        <v>P3</v>
      </c>
      <c r="LP8" s="48" t="str">
        <f>Seniori!LP8</f>
        <v>Z3</v>
      </c>
      <c r="LQ8" s="48" t="str">
        <f>Seniori!LQ8</f>
        <v>DUA</v>
      </c>
      <c r="LR8" s="48" t="str">
        <f>Seniori!LR8</f>
        <v>DD</v>
      </c>
      <c r="LS8" s="48" t="str">
        <f>Seniori!LS8</f>
        <v>LS5</v>
      </c>
      <c r="LT8" s="48" t="str">
        <f>Seniori!LT8</f>
        <v>P1</v>
      </c>
      <c r="LU8" s="48" t="str">
        <f>Seniori!LU8</f>
        <v>Z1</v>
      </c>
      <c r="LV8" s="48" t="str">
        <f>Seniori!LV8</f>
        <v>Z2</v>
      </c>
      <c r="LW8" s="48" t="str">
        <f>Seniori!LW8</f>
        <v>Z3</v>
      </c>
      <c r="LX8" s="48" t="str">
        <f>Seniori!LX8</f>
        <v>Z5</v>
      </c>
      <c r="LY8" s="48" t="str">
        <f>Seniori!LY8</f>
        <v>P2</v>
      </c>
      <c r="LZ8" s="48" t="str">
        <f>Seniori!LZ8</f>
        <v>MKZ2</v>
      </c>
      <c r="MA8" s="48" t="str">
        <f>Seniori!MA8</f>
        <v>Z4</v>
      </c>
      <c r="MB8" s="48" t="str">
        <f>Seniori!MB8</f>
        <v>L2</v>
      </c>
      <c r="MC8" s="48" t="str">
        <f>Seniori!MC8</f>
        <v>LS2</v>
      </c>
      <c r="MD8" s="48" t="str">
        <f>Seniori!MD8</f>
        <v>S3</v>
      </c>
      <c r="ME8" s="48" t="str">
        <f>Seniori!ME8</f>
        <v>Z2</v>
      </c>
      <c r="MF8" s="48" t="str">
        <f>Seniori!MF8</f>
        <v>Z3</v>
      </c>
      <c r="MG8" s="48" t="str">
        <f>Seniori!MG8</f>
        <v>P1</v>
      </c>
      <c r="MH8" s="48" t="str">
        <f>Seniori!MH8</f>
        <v>P3</v>
      </c>
      <c r="MI8" s="48" t="str">
        <f>Seniori!MI8</f>
        <v>DUA</v>
      </c>
      <c r="MJ8" s="48" t="str">
        <f>Seniori!MJ8</f>
        <v>4r</v>
      </c>
      <c r="MK8" s="48" t="str">
        <f>Seniori!MK8</f>
        <v>5rU</v>
      </c>
      <c r="ML8" s="48" t="str">
        <f>Seniori!ML8</f>
        <v>7rU</v>
      </c>
      <c r="MM8" s="48" t="str">
        <f>Seniori!MM8</f>
        <v>DD</v>
      </c>
      <c r="MN8" s="48" t="str">
        <f>Seniori!MN8</f>
        <v>DJ</v>
      </c>
      <c r="MO8" s="48" t="str">
        <f>Seniori!MO8</f>
        <v>JD</v>
      </c>
      <c r="MP8" s="48" t="str">
        <f>Seniori!MP8</f>
        <v>Z2</v>
      </c>
      <c r="MQ8" s="48" t="str">
        <f>Seniori!MQ8</f>
        <v>Z3</v>
      </c>
      <c r="MR8" s="48" t="str">
        <f>Seniori!MR8</f>
        <v>P3</v>
      </c>
      <c r="MS8" s="48" t="str">
        <f>Seniori!MS8</f>
        <v>DUA</v>
      </c>
      <c r="MT8" s="48" t="str">
        <f>Seniori!MT8</f>
        <v>4r</v>
      </c>
      <c r="MU8" s="48" t="str">
        <f>Seniori!MU8</f>
        <v>5rF</v>
      </c>
      <c r="MV8" s="48" t="str">
        <f>Seniori!MV8</f>
        <v>DD</v>
      </c>
      <c r="MW8" s="48" t="str">
        <f>Seniori!MW8</f>
        <v>JJ</v>
      </c>
      <c r="MX8" s="48" t="str">
        <f>Seniori!MX8</f>
        <v>4r</v>
      </c>
      <c r="MY8" s="48" t="str">
        <f>Seniori!MY8</f>
        <v>5rU</v>
      </c>
      <c r="MZ8" s="48" t="str">
        <f>Seniori!MZ8</f>
        <v>6rU</v>
      </c>
      <c r="NA8" s="48" t="str">
        <f>Seniori!NA8</f>
        <v>P3</v>
      </c>
      <c r="NB8" s="48" t="str">
        <f>Seniori!NB8</f>
        <v>DUA</v>
      </c>
      <c r="NC8" s="48" t="str">
        <f>Seniori!NC8</f>
        <v>DD</v>
      </c>
      <c r="ND8" s="48" t="str">
        <f>Seniori!ND8</f>
        <v>JD</v>
      </c>
      <c r="NE8" s="48" t="str">
        <f>Seniori!NE8</f>
        <v>SG</v>
      </c>
      <c r="NF8" s="48" t="str">
        <f>Seniori!NF8</f>
        <v>4r</v>
      </c>
      <c r="NG8" s="48" t="str">
        <f>Seniori!NG8</f>
        <v>5rF</v>
      </c>
      <c r="NH8" s="48" t="str">
        <f>Seniori!NH8</f>
        <v>6rF</v>
      </c>
      <c r="NI8" s="48" t="str">
        <f>Seniori!NI8</f>
        <v>P4</v>
      </c>
      <c r="NJ8" s="48" t="str">
        <f>Seniori!NJ8</f>
        <v>DUA</v>
      </c>
      <c r="NK8" s="48" t="str">
        <f>Seniori!NK8</f>
        <v>DJ</v>
      </c>
      <c r="NL8" s="48" t="str">
        <f>Seniori!NL8</f>
        <v>JJ</v>
      </c>
      <c r="NM8" s="48" t="str">
        <f>Seniori!NM8</f>
        <v>SG</v>
      </c>
      <c r="NN8" s="48" t="str">
        <f>Seniori!NN8</f>
        <v>IMIv</v>
      </c>
      <c r="NO8" s="48" t="str">
        <f>Seniori!NO8</f>
        <v>P1</v>
      </c>
      <c r="NP8" s="48" t="str">
        <f>Seniori!NP8</f>
        <v>DD</v>
      </c>
      <c r="NQ8" s="48" t="str">
        <f>Seniori!NQ8</f>
        <v>4r</v>
      </c>
      <c r="NR8" s="48" t="str">
        <f>Seniori!NR8</f>
        <v>DUA</v>
      </c>
      <c r="NS8" s="48" t="str">
        <f>Seniori!NS8</f>
        <v>LS5</v>
      </c>
      <c r="NT8" s="48" t="str">
        <f>Seniori!NT8</f>
        <v>JD</v>
      </c>
      <c r="NU8" s="48" t="str">
        <f>Seniori!NU8</f>
        <v>P1</v>
      </c>
      <c r="NV8" s="48" t="str">
        <f>Seniori!NV8</f>
        <v>4r</v>
      </c>
      <c r="NW8" s="48" t="str">
        <f>Seniori!NW8</f>
        <v>LS6</v>
      </c>
      <c r="NX8" s="48" t="str">
        <f>Seniori!NX8</f>
        <v>DUA</v>
      </c>
      <c r="NY8" s="48" t="str">
        <f>Seniori!NY8</f>
        <v>JJ</v>
      </c>
      <c r="NZ8" s="48" t="str">
        <f>Seniori!NZ8</f>
        <v>DJ</v>
      </c>
      <c r="OA8" s="48" t="str">
        <f>Seniori!OA8</f>
        <v>DUA</v>
      </c>
      <c r="OB8" s="48" t="str">
        <f>Seniori!OB8</f>
        <v>DD</v>
      </c>
      <c r="OC8" s="48" t="str">
        <f>Seniori!OC8</f>
        <v>JU</v>
      </c>
      <c r="OD8" s="48" t="str">
        <f>Seniori!OD8</f>
        <v>SG</v>
      </c>
      <c r="OE8" s="48" t="str">
        <f>Seniori!OE8</f>
        <v>DUA</v>
      </c>
      <c r="OF8" s="48" t="str">
        <f>Seniori!OF8</f>
        <v>DD</v>
      </c>
      <c r="OG8" s="48" t="str">
        <f>Seniori!OG8</f>
        <v>JU</v>
      </c>
      <c r="OH8" s="48" t="str">
        <f>Seniori!OH8</f>
        <v>JD</v>
      </c>
      <c r="OI8" s="48" t="str">
        <f>Seniori!OI8</f>
        <v>IMI</v>
      </c>
      <c r="OJ8" s="48" t="str">
        <f>Seniori!OJ8</f>
        <v>DUA</v>
      </c>
      <c r="OK8" s="48" t="str">
        <f>Seniori!OK8</f>
        <v>DD</v>
      </c>
      <c r="OL8" s="48" t="str">
        <f>Seniori!OL8</f>
        <v>YD</v>
      </c>
      <c r="OM8" s="48" t="str">
        <f>Seniori!OM8</f>
        <v>YJ</v>
      </c>
      <c r="ON8" s="48" t="str">
        <f>Seniori!ON8</f>
        <v>YD</v>
      </c>
      <c r="OO8" s="48" t="str">
        <f>Seniori!OO8</f>
        <v>YJ</v>
      </c>
      <c r="OP8" s="48" t="str">
        <f>Seniori!OP8</f>
        <v>SG</v>
      </c>
      <c r="OQ8" s="48" t="str">
        <f>Seniori!OQ8</f>
        <v>IMI</v>
      </c>
      <c r="OR8" s="48" t="str">
        <f>Seniori!OR8</f>
        <v>P1</v>
      </c>
      <c r="OS8" s="48" t="str">
        <f>Seniori!OS8</f>
        <v>Z2</v>
      </c>
      <c r="OT8" s="48" t="str">
        <f>Seniori!OT8</f>
        <v>Z3</v>
      </c>
      <c r="OU8" s="48" t="str">
        <f>Seniori!OU8</f>
        <v>Z4</v>
      </c>
      <c r="OV8" s="48" t="str">
        <f>Seniori!OV8</f>
        <v>Z6</v>
      </c>
      <c r="OW8" s="48" t="str">
        <f>Seniori!OW8</f>
        <v>L0</v>
      </c>
      <c r="OX8" s="48" t="str">
        <f>Seniori!OX8</f>
        <v>DJ</v>
      </c>
      <c r="OY8" s="48" t="str">
        <f>Seniori!OY8</f>
        <v>JD</v>
      </c>
      <c r="OZ8" s="48" t="str">
        <f>Seniori!OZ8</f>
        <v>JJ</v>
      </c>
      <c r="PA8" s="48" t="str">
        <f>Seniori!PA8</f>
        <v>L0</v>
      </c>
      <c r="PB8" s="48" t="str">
        <f>Seniori!PB8</f>
        <v>DD</v>
      </c>
      <c r="PC8" s="48" t="str">
        <f>Seniori!PC8</f>
        <v>JD</v>
      </c>
      <c r="PD8" s="48" t="str">
        <f>Seniori!PD8</f>
        <v>JU</v>
      </c>
      <c r="PE8" s="48" t="str">
        <f>Seniori!PE8</f>
        <v>JU</v>
      </c>
      <c r="PF8" s="48" t="str">
        <f>Seniori!PF8</f>
        <v>Z2</v>
      </c>
      <c r="PG8" s="48" t="str">
        <f>Seniori!PG8</f>
        <v>P1</v>
      </c>
      <c r="PH8" s="48" t="str">
        <f>Seniori!PH8</f>
        <v>P3</v>
      </c>
      <c r="PI8" s="48" t="str">
        <f>Seniori!PI8</f>
        <v>Z4</v>
      </c>
      <c r="PJ8" s="48" t="str">
        <f>Seniori!PJ8</f>
        <v>DUA</v>
      </c>
      <c r="PK8" s="48" t="str">
        <f>Seniori!PK8</f>
        <v>DD</v>
      </c>
      <c r="PL8" s="48" t="str">
        <f>Seniori!PL8</f>
        <v>4r</v>
      </c>
      <c r="PM8" s="48" t="str">
        <f>Seniori!PM8</f>
        <v>5rU</v>
      </c>
      <c r="PN8" s="48" t="str">
        <f>Seniori!PN8</f>
        <v>6rU</v>
      </c>
      <c r="PO8" s="48" t="str">
        <f>Seniori!PO8</f>
        <v>JU</v>
      </c>
      <c r="PP8" s="48" t="str">
        <f>Seniori!PP8</f>
        <v>JD</v>
      </c>
      <c r="PQ8" s="48" t="str">
        <f>Seniori!PQ8</f>
        <v>Z2</v>
      </c>
      <c r="PR8" s="48" t="str">
        <f>Seniori!PR8</f>
        <v>Z3</v>
      </c>
      <c r="PS8" s="48" t="str">
        <f>Seniori!PS8</f>
        <v>P1</v>
      </c>
      <c r="PT8" s="48" t="str">
        <f>Seniori!PT8</f>
        <v>P3</v>
      </c>
      <c r="PU8" s="48" t="str">
        <f>Seniori!PU8</f>
        <v>Z4</v>
      </c>
      <c r="PV8" s="48" t="str">
        <f>Seniori!PV8</f>
        <v>DUA</v>
      </c>
      <c r="PW8" s="48" t="str">
        <f>Seniori!PW8</f>
        <v>DUB</v>
      </c>
      <c r="PX8" s="48" t="str">
        <f>Seniori!PX8</f>
        <v>4r</v>
      </c>
      <c r="PY8" s="48" t="str">
        <f>Seniori!PY8</f>
        <v>5rU</v>
      </c>
      <c r="PZ8" s="48" t="str">
        <f>Seniori!PZ8</f>
        <v>6rF</v>
      </c>
      <c r="QA8" s="48" t="str">
        <f>Seniori!QA8</f>
        <v>DJ</v>
      </c>
      <c r="QB8" s="48" t="str">
        <f>Seniori!QB8</f>
        <v>JD</v>
      </c>
      <c r="QC8" s="48" t="str">
        <f>Seniori!QC8</f>
        <v>JJ</v>
      </c>
      <c r="QD8" s="48" t="str">
        <f>Seniori!QD8</f>
        <v>7rU</v>
      </c>
      <c r="QE8" s="48" t="str">
        <f>Seniori!QE8</f>
        <v>5rU</v>
      </c>
      <c r="QF8" s="48" t="str">
        <f>Seniori!QF8</f>
        <v>DUB</v>
      </c>
      <c r="QG8" s="48" t="str">
        <f>Seniori!QG8</f>
        <v>SG</v>
      </c>
      <c r="QH8" s="48" t="str">
        <f>Seniori!QH8</f>
        <v>YD</v>
      </c>
      <c r="QI8" s="48" t="str">
        <f>Seniori!QI8</f>
        <v>JD</v>
      </c>
      <c r="QJ8" s="48" t="str">
        <f>Seniori!QJ8</f>
        <v>7rF</v>
      </c>
      <c r="QK8" s="48" t="str">
        <f>Seniori!QK8</f>
        <v>DD</v>
      </c>
      <c r="QL8" s="48" t="str">
        <f>Seniori!QL8</f>
        <v>IMI</v>
      </c>
      <c r="QM8" s="48" t="str">
        <f>Seniori!QM8</f>
        <v>YJ</v>
      </c>
      <c r="QN8" s="48" t="str">
        <f>Seniori!QN8</f>
        <v>JJ</v>
      </c>
      <c r="QO8" s="48" t="str">
        <f>Seniori!QO8</f>
        <v>Yv</v>
      </c>
      <c r="QP8" s="48" t="str">
        <f>Seniori!QP8</f>
        <v>IMIv</v>
      </c>
      <c r="QQ8" s="48" t="str">
        <f>Seniori!QQ8</f>
        <v>Jv</v>
      </c>
      <c r="QR8" s="48" t="str">
        <f>Seniori!QR8</f>
        <v>DJ</v>
      </c>
      <c r="QS8" s="48" t="str">
        <f>Seniori!QS8</f>
        <v>DUA</v>
      </c>
      <c r="QT8" s="48" t="str">
        <f>Seniori!QT8</f>
        <v>DD</v>
      </c>
      <c r="QU8" s="48" t="str">
        <f>Seniori!QU8</f>
        <v>DJ</v>
      </c>
      <c r="QV8" s="48" t="str">
        <f>Seniori!QV8</f>
        <v>YU</v>
      </c>
      <c r="QW8" s="48" t="str">
        <f>Seniori!QW8</f>
        <v>IMI</v>
      </c>
      <c r="QX8" s="48" t="str">
        <f>Seniori!QX8</f>
        <v>4r</v>
      </c>
      <c r="QY8" s="48" t="str">
        <f>Seniori!QY8</f>
        <v>YD</v>
      </c>
      <c r="QZ8" s="48" t="str">
        <f>Seniori!QZ8</f>
        <v>DD</v>
      </c>
      <c r="RA8" s="48" t="str">
        <f>Seniori!RA8</f>
        <v>DUB</v>
      </c>
      <c r="RB8" s="48" t="str">
        <f>Seniori!RB8</f>
        <v>5rU</v>
      </c>
      <c r="RC8" s="48" t="str">
        <f>Seniori!RC8</f>
        <v>YJ</v>
      </c>
      <c r="RD8" s="48" t="str">
        <f>Seniori!RD8</f>
        <v>5rF</v>
      </c>
      <c r="RE8" s="48" t="str">
        <f>Seniori!RE8</f>
        <v>Z2</v>
      </c>
      <c r="RF8" s="48" t="str">
        <f>Seniori!RF8</f>
        <v>P2</v>
      </c>
      <c r="RG8" s="48" t="str">
        <f>Seniori!RG8</f>
        <v>DUA</v>
      </c>
      <c r="RH8" s="48" t="str">
        <f>Seniori!RH8</f>
        <v>4r</v>
      </c>
      <c r="RI8" s="48" t="str">
        <f>Seniori!RI8</f>
        <v>5rU</v>
      </c>
      <c r="RJ8" s="48" t="str">
        <f>Seniori!RJ8</f>
        <v>DD</v>
      </c>
      <c r="RK8" s="48" t="str">
        <f>Seniori!RK8</f>
        <v>JU</v>
      </c>
      <c r="RL8" s="48" t="str">
        <f>Seniori!RL8</f>
        <v>YU</v>
      </c>
      <c r="RM8" s="48" t="str">
        <f>Seniori!RM8</f>
        <v>Z3</v>
      </c>
      <c r="RN8" s="48" t="str">
        <f>Seniori!RN8</f>
        <v>P4</v>
      </c>
      <c r="RO8" s="48" t="str">
        <f>Seniori!RO8</f>
        <v>Z4</v>
      </c>
      <c r="RP8" s="48" t="str">
        <f>Seniori!RP8</f>
        <v>4r</v>
      </c>
      <c r="RQ8" s="48" t="str">
        <f>Seniori!RQ8</f>
        <v>5rU</v>
      </c>
      <c r="RR8" s="48" t="str">
        <f>Seniori!RR8</f>
        <v>L11</v>
      </c>
      <c r="RS8" s="48" t="str">
        <f>Seniori!RS8</f>
        <v>JJ</v>
      </c>
      <c r="RT8" s="48" t="str">
        <f>Seniori!RT8</f>
        <v>SG</v>
      </c>
      <c r="RU8" s="48" t="str">
        <f>Seniori!RU8</f>
        <v>P2</v>
      </c>
      <c r="RV8" s="48" t="str">
        <f>Seniori!RV8</f>
        <v>Z2</v>
      </c>
      <c r="RW8" s="48" t="str">
        <f>Seniori!RW8</f>
        <v>Z3</v>
      </c>
      <c r="RX8" s="48" t="str">
        <f>Seniori!RX8</f>
        <v>Z6</v>
      </c>
      <c r="RY8" s="48" t="str">
        <f>Seniori!RY8</f>
        <v>Z7</v>
      </c>
      <c r="RZ8" s="48" t="str">
        <f>Seniori!RZ8</f>
        <v>4r</v>
      </c>
      <c r="SA8" s="48" t="str">
        <f>Seniori!SA8</f>
        <v>DUA</v>
      </c>
      <c r="SB8" s="48" t="str">
        <f>Seniori!SB8</f>
        <v>DD</v>
      </c>
      <c r="SC8" s="48" t="str">
        <f>Seniori!SC8</f>
        <v>P1</v>
      </c>
      <c r="SD8" s="48" t="str">
        <f>Seniori!SD8</f>
        <v>P3</v>
      </c>
      <c r="SE8" s="48" t="str">
        <f>Seniori!SE8</f>
        <v>4r</v>
      </c>
      <c r="SF8" s="48" t="str">
        <f>Seniori!SF8</f>
        <v>DUA</v>
      </c>
      <c r="SG8" s="48">
        <f>Seniori!SG8</f>
        <v>0</v>
      </c>
      <c r="SH8" s="48">
        <f>Seniori!SH8</f>
        <v>0</v>
      </c>
      <c r="SI8" s="48">
        <f>Seniori!SI8</f>
        <v>0</v>
      </c>
      <c r="SJ8" s="48">
        <f>Seniori!SJ8</f>
        <v>0</v>
      </c>
      <c r="SK8" s="48">
        <f>Seniori!SK8</f>
        <v>0</v>
      </c>
      <c r="SL8" s="48">
        <f>Seniori!SL8</f>
        <v>0</v>
      </c>
      <c r="SM8" s="48">
        <f>Seniori!SM8</f>
        <v>0</v>
      </c>
      <c r="SN8" s="48">
        <f>Seniori!SN8</f>
        <v>0</v>
      </c>
      <c r="SO8" s="48">
        <f>Seniori!SO8</f>
        <v>0</v>
      </c>
      <c r="SP8" s="48">
        <f>Seniori!SP8</f>
        <v>0</v>
      </c>
      <c r="SQ8" s="48">
        <f>Seniori!SQ8</f>
        <v>0</v>
      </c>
      <c r="SR8" s="48">
        <f>Seniori!SR8</f>
        <v>0</v>
      </c>
      <c r="SS8" s="48">
        <f>Seniori!SS8</f>
        <v>0</v>
      </c>
      <c r="ST8" s="48">
        <f>Seniori!ST8</f>
        <v>0</v>
      </c>
      <c r="SU8" s="48">
        <f>Seniori!SU8</f>
        <v>0</v>
      </c>
      <c r="SV8" s="48">
        <f>Seniori!SV8</f>
        <v>0</v>
      </c>
      <c r="SW8" s="48">
        <f>Seniori!SW8</f>
        <v>0</v>
      </c>
      <c r="SX8" s="48">
        <f>Seniori!SX8</f>
        <v>0</v>
      </c>
      <c r="SY8" s="48">
        <f>Seniori!SY8</f>
        <v>0</v>
      </c>
      <c r="SZ8" s="48">
        <f>Seniori!SZ8</f>
        <v>0</v>
      </c>
      <c r="TA8" s="48">
        <f>Seniori!TA8</f>
        <v>0</v>
      </c>
      <c r="TB8" s="48">
        <f>Seniori!TB8</f>
        <v>0</v>
      </c>
    </row>
    <row r="9" spans="1:522" s="10" customFormat="1" ht="18" customHeight="1" x14ac:dyDescent="0.25">
      <c r="A9" s="12">
        <v>1</v>
      </c>
      <c r="B9" s="11" t="s">
        <v>123</v>
      </c>
      <c r="C9" s="1">
        <v>11791</v>
      </c>
      <c r="D9" s="12">
        <v>2018</v>
      </c>
      <c r="E9" s="4" t="s">
        <v>34</v>
      </c>
      <c r="F9" s="1">
        <v>2093</v>
      </c>
      <c r="G9" s="9" t="s">
        <v>97</v>
      </c>
      <c r="H9" s="4" t="s">
        <v>35</v>
      </c>
      <c r="I9" s="1">
        <f t="shared" ref="I9:I31" si="0">SUM(K9:TB9)</f>
        <v>182.5</v>
      </c>
      <c r="J9" s="12">
        <f>Tabuľka311[[#This Row],[Stĺpec110]]+Tabuľka311[[#This Row],[Stĺpec178]]+Tabuľka311[[#This Row],[Stĺpec179]]+Tabuľka311[[#This Row],[Stĺpec187]]+Tabuľka311[[#This Row],[Stĺpec192]]+Tabuľka311[[#This Row],[Stĺpec422]]+Tabuľka311[[#This Row],[Stĺpec200]]+Tabuľka311[[#This Row],[Stĺpec286]]+Tabuľka311[[#This Row],[Stĺpec230]]+Tabuľka311[[#This Row],[Stĺpec326]]+Tabuľka311[[#This Row],[Stĺpec351]]+Tabuľka311[[#This Row],[Stĺpec370]]+Tabuľka311[[#This Row],[Stĺpec393]]+Tabuľka311[[#This Row],[Stĺpec467]]+Tabuľka311[[#This Row],[Stĺpec466]]</f>
        <v>174.5</v>
      </c>
      <c r="K9" s="106">
        <f>Seniori!K21</f>
        <v>0</v>
      </c>
      <c r="L9" s="106">
        <f>Seniori!L21</f>
        <v>0</v>
      </c>
      <c r="M9" s="106">
        <f>Seniori!M21</f>
        <v>0</v>
      </c>
      <c r="N9" s="106">
        <f>Seniori!N21</f>
        <v>0</v>
      </c>
      <c r="O9" s="106">
        <f>Seniori!O21</f>
        <v>0</v>
      </c>
      <c r="P9" s="106">
        <f>Seniori!P21</f>
        <v>0</v>
      </c>
      <c r="Q9" s="106">
        <f>Seniori!Q21</f>
        <v>0</v>
      </c>
      <c r="R9" s="106">
        <f>Seniori!R21</f>
        <v>0</v>
      </c>
      <c r="S9" s="106">
        <f>Seniori!S21</f>
        <v>0</v>
      </c>
      <c r="T9" s="106">
        <f>Seniori!T21</f>
        <v>0</v>
      </c>
      <c r="U9" s="106">
        <f>Seniori!U21</f>
        <v>0</v>
      </c>
      <c r="V9" s="106">
        <f>Seniori!V21</f>
        <v>0</v>
      </c>
      <c r="W9" s="106">
        <f>Seniori!W21</f>
        <v>0</v>
      </c>
      <c r="X9" s="106">
        <f>Seniori!X21</f>
        <v>0</v>
      </c>
      <c r="Y9" s="106">
        <f>Seniori!Y21</f>
        <v>0</v>
      </c>
      <c r="Z9" s="106">
        <f>Seniori!Z21</f>
        <v>0</v>
      </c>
      <c r="AA9" s="106">
        <f>Seniori!AA21</f>
        <v>0</v>
      </c>
      <c r="AB9" s="106">
        <f>Seniori!AB21</f>
        <v>0</v>
      </c>
      <c r="AC9" s="106">
        <f>Seniori!AC21</f>
        <v>0</v>
      </c>
      <c r="AD9" s="106">
        <f>Seniori!AD21</f>
        <v>0</v>
      </c>
      <c r="AE9" s="106">
        <f>Seniori!AE21</f>
        <v>0</v>
      </c>
      <c r="AF9" s="106">
        <f>Seniori!AF21</f>
        <v>0</v>
      </c>
      <c r="AG9" s="106">
        <f>Seniori!AG21</f>
        <v>0</v>
      </c>
      <c r="AH9" s="106">
        <f>Seniori!AH21</f>
        <v>0</v>
      </c>
      <c r="AI9" s="106">
        <f>Seniori!AI21</f>
        <v>0</v>
      </c>
      <c r="AJ9" s="106">
        <f>Seniori!AJ21</f>
        <v>0</v>
      </c>
      <c r="AK9" s="106">
        <f>Seniori!AK21</f>
        <v>0</v>
      </c>
      <c r="AL9" s="106">
        <f>Seniori!AL21</f>
        <v>0</v>
      </c>
      <c r="AM9" s="106">
        <f>Seniori!AM21</f>
        <v>0</v>
      </c>
      <c r="AN9" s="106">
        <f>Seniori!AN21</f>
        <v>0</v>
      </c>
      <c r="AO9" s="106">
        <f>Seniori!AO21</f>
        <v>0</v>
      </c>
      <c r="AP9" s="106">
        <f>Seniori!AP21</f>
        <v>0</v>
      </c>
      <c r="AQ9" s="106">
        <f>Seniori!AQ21</f>
        <v>0</v>
      </c>
      <c r="AR9" s="106"/>
      <c r="AS9" s="106">
        <f>Seniori!AS21</f>
        <v>0</v>
      </c>
      <c r="AT9" s="106">
        <f>Seniori!AT21</f>
        <v>0</v>
      </c>
      <c r="AU9" s="106">
        <f>Seniori!AU21</f>
        <v>0</v>
      </c>
      <c r="AV9" s="106">
        <f>Seniori!AV21</f>
        <v>0</v>
      </c>
      <c r="AW9" s="106">
        <f>Seniori!AW21</f>
        <v>0</v>
      </c>
      <c r="AX9" s="106">
        <f>Seniori!AX21</f>
        <v>0</v>
      </c>
      <c r="AY9" s="106">
        <f>Seniori!AY21</f>
        <v>0</v>
      </c>
      <c r="AZ9" s="106">
        <f>Seniori!AZ21</f>
        <v>0</v>
      </c>
      <c r="BA9" s="106">
        <f>Seniori!BA21</f>
        <v>0</v>
      </c>
      <c r="BB9" s="106">
        <f>Seniori!BB21</f>
        <v>0</v>
      </c>
      <c r="BC9" s="106">
        <f>Seniori!BC21</f>
        <v>0</v>
      </c>
      <c r="BD9" s="106">
        <f>Seniori!BD21</f>
        <v>0</v>
      </c>
      <c r="BE9" s="106">
        <f>Seniori!BE21</f>
        <v>0</v>
      </c>
      <c r="BF9" s="106">
        <f>Seniori!BF21</f>
        <v>0</v>
      </c>
      <c r="BG9" s="106">
        <f>Seniori!BG21</f>
        <v>0</v>
      </c>
      <c r="BH9" s="106">
        <f>Seniori!BH21</f>
        <v>0</v>
      </c>
      <c r="BI9" s="106">
        <f>Seniori!BI21</f>
        <v>0</v>
      </c>
      <c r="BJ9" s="106">
        <f>Seniori!BJ21</f>
        <v>0</v>
      </c>
      <c r="BK9" s="106">
        <f>Seniori!BK21</f>
        <v>0</v>
      </c>
      <c r="BL9" s="106">
        <f>Seniori!BL21</f>
        <v>0</v>
      </c>
      <c r="BM9" s="106">
        <f>Seniori!BM21</f>
        <v>0</v>
      </c>
      <c r="BN9" s="106">
        <f>Seniori!BN21</f>
        <v>0</v>
      </c>
      <c r="BO9" s="106">
        <f>Seniori!BO21</f>
        <v>0</v>
      </c>
      <c r="BP9" s="106">
        <f>Seniori!BP21</f>
        <v>0</v>
      </c>
      <c r="BQ9" s="106">
        <f>Seniori!BQ21</f>
        <v>0</v>
      </c>
      <c r="BR9" s="106">
        <f>Seniori!BR21</f>
        <v>0</v>
      </c>
      <c r="BS9" s="106">
        <f>Seniori!BS21</f>
        <v>0</v>
      </c>
      <c r="BT9" s="106">
        <f>Seniori!BT21</f>
        <v>0</v>
      </c>
      <c r="BU9" s="106">
        <f>Seniori!BU21</f>
        <v>0</v>
      </c>
      <c r="BV9" s="106">
        <f>Seniori!BV21</f>
        <v>0</v>
      </c>
      <c r="BW9" s="106">
        <f>Seniori!BW21</f>
        <v>0</v>
      </c>
      <c r="BX9" s="106">
        <f>Seniori!BX21</f>
        <v>0</v>
      </c>
      <c r="BY9" s="106">
        <f>Seniori!BY21</f>
        <v>0</v>
      </c>
      <c r="BZ9" s="106">
        <f>Seniori!BZ21</f>
        <v>0</v>
      </c>
      <c r="CA9" s="106">
        <f>Seniori!CA21</f>
        <v>0</v>
      </c>
      <c r="CB9" s="106">
        <f>Seniori!CB21</f>
        <v>0</v>
      </c>
      <c r="CC9" s="106">
        <f>Seniori!CC21</f>
        <v>0</v>
      </c>
      <c r="CD9" s="106">
        <f>Seniori!CD21</f>
        <v>0</v>
      </c>
      <c r="CE9" s="106">
        <f>Seniori!CE21</f>
        <v>0</v>
      </c>
      <c r="CF9" s="106">
        <f>Seniori!CF21</f>
        <v>0</v>
      </c>
      <c r="CG9" s="106">
        <f>Seniori!CG21</f>
        <v>0</v>
      </c>
      <c r="CH9" s="106">
        <f>Seniori!CH21</f>
        <v>0</v>
      </c>
      <c r="CI9" s="106">
        <f>Seniori!CI21</f>
        <v>0</v>
      </c>
      <c r="CJ9" s="106">
        <f>Seniori!CJ21</f>
        <v>0</v>
      </c>
      <c r="CK9" s="106">
        <f>Seniori!CK21</f>
        <v>0</v>
      </c>
      <c r="CL9" s="106"/>
      <c r="CM9" s="106">
        <f>Seniori!CM21</f>
        <v>0</v>
      </c>
      <c r="CN9" s="106">
        <f>Seniori!CN21</f>
        <v>0</v>
      </c>
      <c r="CO9" s="106">
        <f>Seniori!CO21</f>
        <v>0</v>
      </c>
      <c r="CP9" s="106">
        <f>Seniori!CP21</f>
        <v>0</v>
      </c>
      <c r="CQ9" s="106">
        <f>Seniori!CQ21</f>
        <v>0</v>
      </c>
      <c r="CR9" s="106">
        <f>Seniori!CR21</f>
        <v>0</v>
      </c>
      <c r="CS9" s="106">
        <f>Seniori!CS21</f>
        <v>0</v>
      </c>
      <c r="CT9" s="106">
        <f>Seniori!CT21</f>
        <v>0</v>
      </c>
      <c r="CU9" s="106">
        <f>Seniori!CU21</f>
        <v>0</v>
      </c>
      <c r="CV9" s="106">
        <f>Seniori!CV21</f>
        <v>0</v>
      </c>
      <c r="CW9" s="106">
        <f>Seniori!CW21</f>
        <v>0</v>
      </c>
      <c r="CX9" s="106">
        <f>Seniori!CX21</f>
        <v>0</v>
      </c>
      <c r="CY9" s="106">
        <f>Seniori!CY21</f>
        <v>0</v>
      </c>
      <c r="CZ9" s="106">
        <f>Seniori!CZ21</f>
        <v>0</v>
      </c>
      <c r="DA9" s="106">
        <f>Seniori!DA21</f>
        <v>0</v>
      </c>
      <c r="DB9" s="106">
        <f>Seniori!DB21</f>
        <v>0</v>
      </c>
      <c r="DC9" s="106">
        <f>Seniori!DC21</f>
        <v>0</v>
      </c>
      <c r="DD9" s="106"/>
      <c r="DE9" s="106">
        <f>Seniori!DE21</f>
        <v>0</v>
      </c>
      <c r="DF9" s="106">
        <f>Seniori!DF21</f>
        <v>0</v>
      </c>
      <c r="DG9" s="106">
        <f>Seniori!DG21</f>
        <v>0</v>
      </c>
      <c r="DH9" s="106"/>
      <c r="DI9" s="106">
        <f>Seniori!DI21</f>
        <v>0</v>
      </c>
      <c r="DJ9" s="106">
        <f>Seniori!DJ21</f>
        <v>0</v>
      </c>
      <c r="DK9" s="106">
        <f>Seniori!DK21</f>
        <v>11</v>
      </c>
      <c r="DL9" s="106">
        <f>Seniori!DL21</f>
        <v>0</v>
      </c>
      <c r="DM9" s="106">
        <f>Seniori!DM21</f>
        <v>0</v>
      </c>
      <c r="DN9" s="106">
        <f>Seniori!DN21</f>
        <v>0</v>
      </c>
      <c r="DO9" s="106">
        <f>Seniori!DO21</f>
        <v>0</v>
      </c>
      <c r="DP9" s="106">
        <f>Seniori!DP21</f>
        <v>0</v>
      </c>
      <c r="DQ9" s="106">
        <f>Seniori!DQ21</f>
        <v>0</v>
      </c>
      <c r="DR9" s="106">
        <f>Seniori!DR21</f>
        <v>0</v>
      </c>
      <c r="DS9" s="106">
        <f>Seniori!DS21</f>
        <v>0</v>
      </c>
      <c r="DT9" s="106">
        <f>Seniori!DT21</f>
        <v>0</v>
      </c>
      <c r="DU9" s="106">
        <f>Seniori!DU21</f>
        <v>0</v>
      </c>
      <c r="DV9" s="106">
        <f>Seniori!DV21</f>
        <v>0</v>
      </c>
      <c r="DW9" s="106">
        <f>Seniori!DW21</f>
        <v>0</v>
      </c>
      <c r="DX9" s="106">
        <f>Seniori!DX21</f>
        <v>0</v>
      </c>
      <c r="DY9" s="106">
        <f>Seniori!DY21</f>
        <v>0</v>
      </c>
      <c r="DZ9" s="106">
        <f>Seniori!DZ21</f>
        <v>0</v>
      </c>
      <c r="EA9" s="106">
        <f>Seniori!EA21</f>
        <v>0</v>
      </c>
      <c r="EB9" s="106">
        <f>Seniori!EB21</f>
        <v>0</v>
      </c>
      <c r="EC9" s="106">
        <f>Seniori!EC21</f>
        <v>0</v>
      </c>
      <c r="ED9" s="106">
        <f>Seniori!ED21</f>
        <v>0</v>
      </c>
      <c r="EE9" s="106">
        <f>Seniori!EE21</f>
        <v>0</v>
      </c>
      <c r="EF9" s="106">
        <f>Seniori!EF21</f>
        <v>0</v>
      </c>
      <c r="EG9" s="106">
        <f>Seniori!EG21</f>
        <v>0</v>
      </c>
      <c r="EH9" s="106">
        <f>Seniori!EH21</f>
        <v>0</v>
      </c>
      <c r="EI9" s="106">
        <f>Seniori!EI21</f>
        <v>0</v>
      </c>
      <c r="EJ9" s="106">
        <f>Seniori!EJ21</f>
        <v>0</v>
      </c>
      <c r="EK9" s="106">
        <f>Seniori!EK21</f>
        <v>0</v>
      </c>
      <c r="EL9" s="106">
        <f>Seniori!EL21</f>
        <v>0</v>
      </c>
      <c r="EM9" s="106">
        <f>Seniori!EM21</f>
        <v>0</v>
      </c>
      <c r="EN9" s="106">
        <f>Seniori!EN21</f>
        <v>0</v>
      </c>
      <c r="EO9" s="106">
        <f>Seniori!EO21</f>
        <v>0</v>
      </c>
      <c r="EP9" s="106">
        <f>Seniori!EP21</f>
        <v>0</v>
      </c>
      <c r="EQ9" s="106"/>
      <c r="ER9" s="106">
        <f>Seniori!ER21</f>
        <v>0</v>
      </c>
      <c r="ES9" s="106">
        <f>Seniori!ES21</f>
        <v>0</v>
      </c>
      <c r="ET9" s="106">
        <f>Seniori!ET21</f>
        <v>0</v>
      </c>
      <c r="EU9" s="106">
        <f>Seniori!EU21</f>
        <v>0</v>
      </c>
      <c r="EV9" s="106">
        <f>Seniori!EV21</f>
        <v>0</v>
      </c>
      <c r="EW9" s="106">
        <f>Seniori!EW21</f>
        <v>0</v>
      </c>
      <c r="EX9" s="106">
        <f>Seniori!EX21</f>
        <v>0</v>
      </c>
      <c r="EY9" s="106">
        <f>Seniori!EY21</f>
        <v>0</v>
      </c>
      <c r="EZ9" s="106">
        <f>Seniori!EZ21</f>
        <v>0</v>
      </c>
      <c r="FA9" s="106">
        <f>Seniori!FA21</f>
        <v>0</v>
      </c>
      <c r="FB9" s="106">
        <f>Seniori!FB21</f>
        <v>0</v>
      </c>
      <c r="FC9" s="106">
        <f>Seniori!FC21</f>
        <v>0</v>
      </c>
      <c r="FD9" s="106">
        <f>Seniori!FD21</f>
        <v>0</v>
      </c>
      <c r="FE9" s="106">
        <f>Seniori!FE21</f>
        <v>0</v>
      </c>
      <c r="FF9" s="106">
        <f>Seniori!FF21</f>
        <v>0</v>
      </c>
      <c r="FG9" s="106">
        <f>Seniori!FG21</f>
        <v>0</v>
      </c>
      <c r="FH9" s="106">
        <f>Seniori!FH21</f>
        <v>0</v>
      </c>
      <c r="FI9" s="106">
        <f>Seniori!FI21</f>
        <v>0</v>
      </c>
      <c r="FJ9" s="106">
        <f>Seniori!FJ21</f>
        <v>0</v>
      </c>
      <c r="FK9" s="106">
        <f>Seniori!FK21</f>
        <v>0</v>
      </c>
      <c r="FL9" s="106">
        <f>Seniori!FL21</f>
        <v>0</v>
      </c>
      <c r="FM9" s="106">
        <f>Seniori!FM21</f>
        <v>0</v>
      </c>
      <c r="FN9" s="106">
        <f>Seniori!FN21</f>
        <v>0</v>
      </c>
      <c r="FO9" s="106">
        <f>Seniori!FO21</f>
        <v>0</v>
      </c>
      <c r="FP9" s="106">
        <f>Seniori!FP21</f>
        <v>0</v>
      </c>
      <c r="FQ9" s="106">
        <f>Seniori!FQ21</f>
        <v>0</v>
      </c>
      <c r="FR9" s="106">
        <f>Seniori!FR21</f>
        <v>0</v>
      </c>
      <c r="FS9" s="106">
        <f>Seniori!FS21</f>
        <v>0</v>
      </c>
      <c r="FT9" s="106"/>
      <c r="FU9" s="106">
        <f>Seniori!FU21</f>
        <v>0</v>
      </c>
      <c r="FV9" s="106">
        <f>Seniori!FV21</f>
        <v>0</v>
      </c>
      <c r="FW9" s="106">
        <f>Seniori!FW21</f>
        <v>0</v>
      </c>
      <c r="FX9" s="106">
        <f>Seniori!FX21</f>
        <v>0</v>
      </c>
      <c r="FY9" s="106">
        <f>Seniori!FY21</f>
        <v>0</v>
      </c>
      <c r="FZ9" s="106">
        <f>Seniori!FZ21</f>
        <v>0</v>
      </c>
      <c r="GA9" s="106">
        <f>Seniori!GA21</f>
        <v>0</v>
      </c>
      <c r="GB9" s="106">
        <f>Seniori!GB21</f>
        <v>0</v>
      </c>
      <c r="GC9" s="106">
        <f>Seniori!GC21</f>
        <v>0</v>
      </c>
      <c r="GD9" s="106">
        <f>Seniori!GD21</f>
        <v>0</v>
      </c>
      <c r="GE9" s="106">
        <f>Seniori!GE21</f>
        <v>0</v>
      </c>
      <c r="GF9" s="106">
        <f>Seniori!GF21</f>
        <v>0</v>
      </c>
      <c r="GG9" s="106">
        <f>Seniori!GG21</f>
        <v>0</v>
      </c>
      <c r="GH9" s="106">
        <f>Seniori!GH21</f>
        <v>0</v>
      </c>
      <c r="GI9" s="106">
        <f>Seniori!GI21</f>
        <v>0</v>
      </c>
      <c r="GJ9" s="106">
        <f>Seniori!GJ21</f>
        <v>0</v>
      </c>
      <c r="GK9" s="106">
        <f>Seniori!GK21</f>
        <v>0</v>
      </c>
      <c r="GL9" s="106">
        <f>Seniori!GL21</f>
        <v>0</v>
      </c>
      <c r="GM9" s="106">
        <f>Seniori!GM21</f>
        <v>0</v>
      </c>
      <c r="GN9" s="106"/>
      <c r="GO9" s="106"/>
      <c r="GP9" s="106"/>
      <c r="GQ9" s="106"/>
      <c r="GR9" s="106"/>
      <c r="GS9" s="106"/>
      <c r="GT9" s="106"/>
      <c r="GU9" s="106"/>
      <c r="GV9" s="106">
        <f>Seniori!GV21</f>
        <v>0</v>
      </c>
      <c r="GW9" s="106">
        <f>Seniori!GW21</f>
        <v>0</v>
      </c>
      <c r="GX9" s="106">
        <f>Seniori!GX21</f>
        <v>0</v>
      </c>
      <c r="GY9" s="106">
        <f>Seniori!GY21</f>
        <v>0</v>
      </c>
      <c r="GZ9" s="106">
        <f>Seniori!GZ21</f>
        <v>0</v>
      </c>
      <c r="HA9" s="106">
        <f>Seniori!HA21</f>
        <v>0</v>
      </c>
      <c r="HB9" s="106">
        <f>Seniori!HB21</f>
        <v>0</v>
      </c>
      <c r="HC9" s="106">
        <f>Seniori!HC21</f>
        <v>0</v>
      </c>
      <c r="HD9" s="106">
        <f>Seniori!HD21</f>
        <v>0</v>
      </c>
      <c r="HE9" s="106">
        <f>Seniori!HE21</f>
        <v>0</v>
      </c>
      <c r="HF9" s="106">
        <f>Seniori!HF21</f>
        <v>0</v>
      </c>
      <c r="HG9" s="106">
        <f>Seniori!HG21</f>
        <v>0</v>
      </c>
      <c r="HH9" s="106">
        <f>Seniori!HH21</f>
        <v>0</v>
      </c>
      <c r="HI9" s="106">
        <f>Seniori!HI21</f>
        <v>0</v>
      </c>
      <c r="HJ9" s="106">
        <f>Seniori!HJ21</f>
        <v>0</v>
      </c>
      <c r="HK9" s="106">
        <f>Seniori!HK21</f>
        <v>0</v>
      </c>
      <c r="HL9" s="106">
        <f>Seniori!HL21</f>
        <v>0</v>
      </c>
      <c r="HM9" s="106">
        <f>Seniori!HM21</f>
        <v>0</v>
      </c>
      <c r="HN9" s="106">
        <f>Seniori!HN21</f>
        <v>0</v>
      </c>
      <c r="HO9" s="106">
        <f>Seniori!HO21</f>
        <v>0</v>
      </c>
      <c r="HP9" s="106">
        <f>Seniori!HP21</f>
        <v>0</v>
      </c>
      <c r="HQ9" s="106">
        <f>Seniori!HQ21</f>
        <v>0</v>
      </c>
      <c r="HR9" s="106">
        <f>Seniori!HR21</f>
        <v>0</v>
      </c>
      <c r="HS9" s="106">
        <f>Seniori!HS21</f>
        <v>0</v>
      </c>
      <c r="HT9" s="106">
        <f>Seniori!HT21</f>
        <v>0</v>
      </c>
      <c r="HU9" s="106">
        <f>Seniori!HU21</f>
        <v>0</v>
      </c>
      <c r="HV9" s="106">
        <f>Seniori!HV21</f>
        <v>0</v>
      </c>
      <c r="HW9" s="106">
        <f>Seniori!HW21</f>
        <v>0</v>
      </c>
      <c r="HX9" s="106">
        <f>Seniori!HX21</f>
        <v>0</v>
      </c>
      <c r="HY9" s="106">
        <f>Seniori!HY21</f>
        <v>0</v>
      </c>
      <c r="HZ9" s="106">
        <f>Seniori!HZ21</f>
        <v>0</v>
      </c>
      <c r="IA9" s="106">
        <f>Seniori!IA21</f>
        <v>0</v>
      </c>
      <c r="IB9" s="106">
        <f>Seniori!IB21</f>
        <v>0</v>
      </c>
      <c r="IC9" s="106">
        <f>Seniori!IC21</f>
        <v>0</v>
      </c>
      <c r="ID9" s="106">
        <f>Seniori!ID21</f>
        <v>0</v>
      </c>
      <c r="IE9" s="106">
        <f>Seniori!IE21</f>
        <v>13</v>
      </c>
      <c r="IF9" s="106">
        <f>Seniori!IF21</f>
        <v>10</v>
      </c>
      <c r="IG9" s="106">
        <f>Seniori!IG21</f>
        <v>0</v>
      </c>
      <c r="IH9" s="106">
        <f>Seniori!IH21</f>
        <v>0</v>
      </c>
      <c r="II9" s="106">
        <f>Seniori!II21</f>
        <v>0</v>
      </c>
      <c r="IJ9" s="106">
        <f>Seniori!IJ21</f>
        <v>0</v>
      </c>
      <c r="IK9" s="106">
        <f>Seniori!IK21</f>
        <v>0</v>
      </c>
      <c r="IL9" s="106">
        <f>Seniori!IL21</f>
        <v>0</v>
      </c>
      <c r="IM9" s="106">
        <f>Seniori!IM21</f>
        <v>0</v>
      </c>
      <c r="IN9" s="106">
        <f>Seniori!IN21</f>
        <v>10</v>
      </c>
      <c r="IO9" s="106">
        <f>Seniori!IO21</f>
        <v>0</v>
      </c>
      <c r="IP9" s="106">
        <f>Seniori!IP21</f>
        <v>0</v>
      </c>
      <c r="IQ9" s="106">
        <f>Seniori!IQ21</f>
        <v>0</v>
      </c>
      <c r="IR9" s="106">
        <f>Seniori!IR21</f>
        <v>0</v>
      </c>
      <c r="IS9" s="106">
        <f>Seniori!IS21</f>
        <v>9</v>
      </c>
      <c r="IT9" s="106">
        <f>Seniori!IT21</f>
        <v>16</v>
      </c>
      <c r="IU9" s="106">
        <f>Seniori!IU21</f>
        <v>0</v>
      </c>
      <c r="IV9" s="106">
        <f>Seniori!IV21</f>
        <v>0</v>
      </c>
      <c r="IW9" s="106">
        <f>Seniori!IW21</f>
        <v>0</v>
      </c>
      <c r="IX9" s="106">
        <f>Seniori!IX21</f>
        <v>0</v>
      </c>
      <c r="IY9" s="106">
        <f>Seniori!IY21</f>
        <v>0</v>
      </c>
      <c r="IZ9" s="106">
        <f>Seniori!IZ21</f>
        <v>0</v>
      </c>
      <c r="JA9" s="106">
        <f>Seniori!JA21</f>
        <v>0</v>
      </c>
      <c r="JB9" s="106">
        <f>Seniori!JB21</f>
        <v>0</v>
      </c>
      <c r="JC9" s="106">
        <f>Seniori!JC21</f>
        <v>0</v>
      </c>
      <c r="JD9" s="106">
        <f>Seniori!JD21</f>
        <v>12</v>
      </c>
      <c r="JE9" s="106">
        <f>Seniori!JE21</f>
        <v>0</v>
      </c>
      <c r="JF9" s="106"/>
      <c r="JG9" s="106"/>
      <c r="JH9" s="106">
        <f>Seniori!JH21</f>
        <v>0</v>
      </c>
      <c r="JI9" s="106">
        <f>Seniori!JI21</f>
        <v>0</v>
      </c>
      <c r="JJ9" s="106">
        <f>Seniori!JJ21</f>
        <v>0</v>
      </c>
      <c r="JK9" s="106">
        <f>Seniori!JK21</f>
        <v>0</v>
      </c>
      <c r="JL9" s="106">
        <f>Seniori!JL21</f>
        <v>0</v>
      </c>
      <c r="JM9" s="106">
        <f>Seniori!JM21</f>
        <v>0</v>
      </c>
      <c r="JN9" s="106">
        <f>Seniori!JN21</f>
        <v>0</v>
      </c>
      <c r="JO9" s="106">
        <f>Seniori!JO21</f>
        <v>0</v>
      </c>
      <c r="JP9" s="106">
        <f>Seniori!JP21</f>
        <v>0</v>
      </c>
      <c r="JQ9" s="106">
        <f>Seniori!JQ21</f>
        <v>0</v>
      </c>
      <c r="JR9" s="106">
        <f>Seniori!JR21</f>
        <v>0</v>
      </c>
      <c r="JS9" s="106">
        <f>Seniori!JS21</f>
        <v>0</v>
      </c>
      <c r="JT9" s="106">
        <f>Seniori!JT21</f>
        <v>0</v>
      </c>
      <c r="JU9" s="106">
        <f>Seniori!JU21</f>
        <v>0</v>
      </c>
      <c r="JV9" s="106">
        <f>Seniori!JV21</f>
        <v>0</v>
      </c>
      <c r="JW9" s="106">
        <f>Seniori!JW21</f>
        <v>0</v>
      </c>
      <c r="JX9" s="106">
        <f>Seniori!JX21</f>
        <v>0</v>
      </c>
      <c r="JY9" s="106">
        <f>Seniori!JY21</f>
        <v>0</v>
      </c>
      <c r="JZ9" s="106">
        <f>Seniori!JZ21</f>
        <v>0</v>
      </c>
      <c r="KA9" s="106">
        <f>Seniori!KA21</f>
        <v>0</v>
      </c>
      <c r="KB9" s="106">
        <f>Seniori!KB21</f>
        <v>0</v>
      </c>
      <c r="KC9" s="106">
        <f>Seniori!KC21</f>
        <v>0</v>
      </c>
      <c r="KD9" s="106">
        <f>Seniori!KD21</f>
        <v>0</v>
      </c>
      <c r="KE9" s="106">
        <f>Seniori!KE21</f>
        <v>0</v>
      </c>
      <c r="KF9" s="106">
        <f>Seniori!KF21</f>
        <v>0</v>
      </c>
      <c r="KG9" s="106">
        <f>Seniori!KG21</f>
        <v>0</v>
      </c>
      <c r="KH9" s="106">
        <f>Seniori!KH21</f>
        <v>0</v>
      </c>
      <c r="KI9" s="106">
        <f>Seniori!KI21</f>
        <v>0</v>
      </c>
      <c r="KJ9" s="106">
        <f>Seniori!KJ21</f>
        <v>0</v>
      </c>
      <c r="KK9" s="106">
        <f>Seniori!KK21</f>
        <v>0</v>
      </c>
      <c r="KL9" s="106">
        <f>Seniori!KL21</f>
        <v>0</v>
      </c>
      <c r="KM9" s="106">
        <f>Seniori!KM21</f>
        <v>0</v>
      </c>
      <c r="KN9" s="106"/>
      <c r="KO9" s="106">
        <f>Seniori!KO21</f>
        <v>0</v>
      </c>
      <c r="KP9" s="106"/>
      <c r="KQ9" s="106">
        <f>Seniori!KQ21</f>
        <v>0</v>
      </c>
      <c r="KR9" s="106">
        <f>Seniori!KR21</f>
        <v>0</v>
      </c>
      <c r="KS9" s="106">
        <f>Seniori!KS21</f>
        <v>0</v>
      </c>
      <c r="KT9" s="106">
        <f>Seniori!KT21</f>
        <v>0</v>
      </c>
      <c r="KU9" s="106">
        <f>Seniori!KU21</f>
        <v>0</v>
      </c>
      <c r="KV9" s="106">
        <f>Seniori!KV21</f>
        <v>12</v>
      </c>
      <c r="KW9" s="106"/>
      <c r="KX9" s="106">
        <f>Seniori!KX21</f>
        <v>0</v>
      </c>
      <c r="KY9" s="106">
        <f>Seniori!KY21</f>
        <v>0</v>
      </c>
      <c r="KZ9" s="106">
        <f>Seniori!KZ21</f>
        <v>0</v>
      </c>
      <c r="LA9" s="106">
        <f>Seniori!LA21</f>
        <v>0</v>
      </c>
      <c r="LB9" s="106">
        <f>Seniori!LB21</f>
        <v>0</v>
      </c>
      <c r="LC9" s="106">
        <f>Seniori!LC21</f>
        <v>0</v>
      </c>
      <c r="LD9" s="106">
        <f>Seniori!LD21</f>
        <v>0</v>
      </c>
      <c r="LE9" s="106">
        <f>Seniori!LE21</f>
        <v>0</v>
      </c>
      <c r="LF9" s="106">
        <f>Seniori!LF21</f>
        <v>0</v>
      </c>
      <c r="LG9" s="106">
        <f>Seniori!LG21</f>
        <v>12</v>
      </c>
      <c r="LH9" s="106">
        <f>Seniori!LH21</f>
        <v>0</v>
      </c>
      <c r="LI9" s="106">
        <f>Seniori!LI21</f>
        <v>0</v>
      </c>
      <c r="LJ9" s="106">
        <f>Seniori!LJ21</f>
        <v>0</v>
      </c>
      <c r="LK9" s="106">
        <f>Seniori!LK21</f>
        <v>0</v>
      </c>
      <c r="LL9" s="106">
        <f>Seniori!LL21</f>
        <v>0</v>
      </c>
      <c r="LM9" s="106">
        <f>Seniori!LM21</f>
        <v>0</v>
      </c>
      <c r="LN9" s="106">
        <f>Seniori!LN21</f>
        <v>0</v>
      </c>
      <c r="LO9" s="106"/>
      <c r="LP9" s="106">
        <f>Seniori!LP21</f>
        <v>0</v>
      </c>
      <c r="LQ9" s="106"/>
      <c r="LR9" s="106"/>
      <c r="LS9" s="106"/>
      <c r="LT9" s="106"/>
      <c r="LU9" s="106"/>
      <c r="LV9" s="106"/>
      <c r="LW9" s="106"/>
      <c r="LX9" s="106"/>
      <c r="LY9" s="106"/>
      <c r="LZ9" s="106">
        <f>Seniori!LZ21</f>
        <v>0</v>
      </c>
      <c r="MA9" s="106">
        <f>Seniori!MA21</f>
        <v>0</v>
      </c>
      <c r="MB9" s="106">
        <f>Seniori!MB21</f>
        <v>0</v>
      </c>
      <c r="MC9" s="106">
        <f>Seniori!MC21</f>
        <v>0</v>
      </c>
      <c r="MD9" s="106">
        <f>Seniori!MD21</f>
        <v>0</v>
      </c>
      <c r="ME9" s="106">
        <f>Seniori!ME21</f>
        <v>0</v>
      </c>
      <c r="MF9" s="106">
        <f>Seniori!MF21</f>
        <v>0</v>
      </c>
      <c r="MG9" s="106">
        <f>Seniori!MG21</f>
        <v>0</v>
      </c>
      <c r="MH9" s="106">
        <f>Seniori!MH21</f>
        <v>0</v>
      </c>
      <c r="MI9" s="106">
        <f>Seniori!MI21</f>
        <v>0</v>
      </c>
      <c r="MJ9" s="106">
        <f>Seniori!MJ21</f>
        <v>0</v>
      </c>
      <c r="MK9" s="106">
        <f>Seniori!MK21</f>
        <v>0</v>
      </c>
      <c r="ML9" s="106">
        <f>Seniori!ML21</f>
        <v>0</v>
      </c>
      <c r="MM9" s="106">
        <f>Seniori!MM21</f>
        <v>0</v>
      </c>
      <c r="MN9" s="106">
        <f>Seniori!MN21</f>
        <v>0</v>
      </c>
      <c r="MO9" s="106">
        <f>Seniori!MO21</f>
        <v>0</v>
      </c>
      <c r="MP9" s="106">
        <f>Seniori!MP21</f>
        <v>0</v>
      </c>
      <c r="MQ9" s="106">
        <f>Seniori!MQ21</f>
        <v>0</v>
      </c>
      <c r="MR9" s="106">
        <f>Seniori!MR21</f>
        <v>0</v>
      </c>
      <c r="MS9" s="106">
        <f>Seniori!MS21</f>
        <v>0</v>
      </c>
      <c r="MT9" s="106">
        <f>Seniori!MT21</f>
        <v>0</v>
      </c>
      <c r="MU9" s="106">
        <f>Seniori!MU21</f>
        <v>0</v>
      </c>
      <c r="MV9" s="106">
        <f>Seniori!MV21</f>
        <v>0</v>
      </c>
      <c r="MW9" s="106">
        <f>Seniori!MW21</f>
        <v>0</v>
      </c>
      <c r="MX9" s="106">
        <f>Seniori!MX21</f>
        <v>0</v>
      </c>
      <c r="MY9" s="106">
        <f>Seniori!MY21</f>
        <v>18</v>
      </c>
      <c r="MZ9" s="106">
        <f>Seniori!MZ21</f>
        <v>9</v>
      </c>
      <c r="NA9" s="106">
        <f>Seniori!NA21</f>
        <v>0</v>
      </c>
      <c r="NB9" s="106">
        <f>Seniori!NB21</f>
        <v>0</v>
      </c>
      <c r="NC9" s="106">
        <f>Seniori!NC21</f>
        <v>0</v>
      </c>
      <c r="ND9" s="106">
        <f>Seniori!ND21</f>
        <v>0</v>
      </c>
      <c r="NE9" s="106">
        <f>Seniori!NE21</f>
        <v>0</v>
      </c>
      <c r="NF9" s="106">
        <f>Seniori!NF21</f>
        <v>0</v>
      </c>
      <c r="NG9" s="106">
        <f>Seniori!NG21</f>
        <v>10.5</v>
      </c>
      <c r="NH9" s="106">
        <f>Seniori!NH21</f>
        <v>0</v>
      </c>
      <c r="NI9" s="106">
        <f>Seniori!NI21</f>
        <v>0</v>
      </c>
      <c r="NJ9" s="106">
        <f>Seniori!NJ21</f>
        <v>0</v>
      </c>
      <c r="NK9" s="106">
        <f>Seniori!NK21</f>
        <v>0</v>
      </c>
      <c r="NL9" s="106">
        <f>Seniori!NL21</f>
        <v>0</v>
      </c>
      <c r="NM9" s="106">
        <f>Seniori!NM21</f>
        <v>0</v>
      </c>
      <c r="NN9" s="106">
        <f>Seniori!NN21</f>
        <v>0</v>
      </c>
      <c r="NO9" s="106">
        <f>Seniori!NO21</f>
        <v>0</v>
      </c>
      <c r="NP9" s="106">
        <f>Seniori!NP21</f>
        <v>0</v>
      </c>
      <c r="NQ9" s="106">
        <f>Seniori!NQ21</f>
        <v>0</v>
      </c>
      <c r="NR9" s="106">
        <f>Seniori!NR21</f>
        <v>0</v>
      </c>
      <c r="NS9" s="106">
        <f>Seniori!NS21</f>
        <v>0</v>
      </c>
      <c r="NT9" s="106">
        <f>Seniori!NT21</f>
        <v>0</v>
      </c>
      <c r="NU9" s="106">
        <f>Seniori!NU21</f>
        <v>0</v>
      </c>
      <c r="NV9" s="106">
        <f>Seniori!NV21</f>
        <v>0</v>
      </c>
      <c r="NW9" s="106">
        <f>Seniori!NW21</f>
        <v>0</v>
      </c>
      <c r="NX9" s="106">
        <f>Seniori!NX21</f>
        <v>0</v>
      </c>
      <c r="NY9" s="106">
        <f>Seniori!NY21</f>
        <v>0</v>
      </c>
      <c r="NZ9" s="106">
        <f>Seniori!NZ21</f>
        <v>0</v>
      </c>
      <c r="OA9" s="106">
        <f>Seniori!OA21</f>
        <v>0</v>
      </c>
      <c r="OB9" s="106">
        <f>Seniori!OB21</f>
        <v>0</v>
      </c>
      <c r="OC9" s="106">
        <f>Seniori!OC21</f>
        <v>0</v>
      </c>
      <c r="OD9" s="106">
        <f>Seniori!OD21</f>
        <v>0</v>
      </c>
      <c r="OE9" s="106">
        <f>Seniori!OE21</f>
        <v>0</v>
      </c>
      <c r="OF9" s="106">
        <f>Seniori!OF21</f>
        <v>0</v>
      </c>
      <c r="OG9" s="106">
        <f>Seniori!OG21</f>
        <v>0</v>
      </c>
      <c r="OH9" s="106">
        <f>Seniori!OH21</f>
        <v>0</v>
      </c>
      <c r="OI9" s="106">
        <f>Seniori!OI21</f>
        <v>0</v>
      </c>
      <c r="OJ9" s="106">
        <f>Seniori!OJ21</f>
        <v>0</v>
      </c>
      <c r="OK9" s="106">
        <f>Seniori!OK21</f>
        <v>0</v>
      </c>
      <c r="OL9" s="106">
        <f>Seniori!OL21</f>
        <v>0</v>
      </c>
      <c r="OM9" s="106">
        <f>Seniori!OM21</f>
        <v>0</v>
      </c>
      <c r="ON9" s="106">
        <f>Seniori!ON21</f>
        <v>0</v>
      </c>
      <c r="OO9" s="106">
        <f>Seniori!OO21</f>
        <v>0</v>
      </c>
      <c r="OP9" s="106">
        <f>Seniori!OP21</f>
        <v>0</v>
      </c>
      <c r="OQ9" s="106">
        <f>Seniori!OQ21</f>
        <v>0</v>
      </c>
      <c r="OR9" s="106">
        <f>Seniori!OR21</f>
        <v>0</v>
      </c>
      <c r="OS9" s="106">
        <f>Seniori!OS21</f>
        <v>0</v>
      </c>
      <c r="OT9" s="106">
        <f>Seniori!OT21</f>
        <v>0</v>
      </c>
      <c r="OU9" s="106">
        <f>Seniori!OU21</f>
        <v>0</v>
      </c>
      <c r="OV9" s="106">
        <f>Seniori!OV21</f>
        <v>0</v>
      </c>
      <c r="OW9" s="106">
        <f>Seniori!OW21</f>
        <v>0</v>
      </c>
      <c r="OX9" s="106">
        <f>Seniori!OX21</f>
        <v>0</v>
      </c>
      <c r="OY9" s="106">
        <f>Seniori!OY21</f>
        <v>0</v>
      </c>
      <c r="OZ9" s="106">
        <f>Seniori!OZ21</f>
        <v>0</v>
      </c>
      <c r="PA9" s="106">
        <f>Seniori!PA21</f>
        <v>0</v>
      </c>
      <c r="PB9" s="106">
        <f>Seniori!PB21</f>
        <v>0</v>
      </c>
      <c r="PC9" s="106">
        <f>Seniori!PC21</f>
        <v>0</v>
      </c>
      <c r="PD9" s="106">
        <f>Seniori!PD21</f>
        <v>0</v>
      </c>
      <c r="PE9" s="106">
        <f>Seniori!PE21</f>
        <v>0</v>
      </c>
      <c r="PF9" s="106">
        <f>Seniori!PF21</f>
        <v>0</v>
      </c>
      <c r="PG9" s="106">
        <f>Seniori!PG21</f>
        <v>0</v>
      </c>
      <c r="PH9" s="106">
        <f>Seniori!PH21</f>
        <v>0</v>
      </c>
      <c r="PI9" s="106">
        <f>Seniori!PI21</f>
        <v>0</v>
      </c>
      <c r="PJ9" s="106">
        <f>Seniori!PJ21</f>
        <v>0</v>
      </c>
      <c r="PK9" s="106">
        <f>Seniori!PK21</f>
        <v>0</v>
      </c>
      <c r="PL9" s="106">
        <f>Seniori!PL21</f>
        <v>0</v>
      </c>
      <c r="PM9" s="106">
        <f>Seniori!PM21</f>
        <v>11</v>
      </c>
      <c r="PN9" s="106">
        <f>Seniori!PN21</f>
        <v>8</v>
      </c>
      <c r="PO9" s="106">
        <f>Seniori!PO21</f>
        <v>0</v>
      </c>
      <c r="PP9" s="106">
        <f>Seniori!PP21</f>
        <v>0</v>
      </c>
      <c r="PQ9" s="106">
        <f>Seniori!PQ21</f>
        <v>0</v>
      </c>
      <c r="PR9" s="106">
        <f>Seniori!PR21</f>
        <v>0</v>
      </c>
      <c r="PS9" s="106">
        <f>Seniori!PS21</f>
        <v>0</v>
      </c>
      <c r="PT9" s="106">
        <f>Seniori!PT21</f>
        <v>0</v>
      </c>
      <c r="PU9" s="106">
        <f>Seniori!PU21</f>
        <v>0</v>
      </c>
      <c r="PV9" s="106">
        <f>Seniori!PV21</f>
        <v>0</v>
      </c>
      <c r="PW9" s="106">
        <f>Seniori!PW21</f>
        <v>0</v>
      </c>
      <c r="PX9" s="106">
        <f>Seniori!PX21</f>
        <v>0</v>
      </c>
      <c r="PY9" s="106">
        <f>Seniori!PY21</f>
        <v>12</v>
      </c>
      <c r="PZ9" s="106">
        <f>Seniori!PZ21</f>
        <v>9</v>
      </c>
      <c r="QA9" s="106">
        <f>Seniori!QA21</f>
        <v>0</v>
      </c>
      <c r="QB9" s="106">
        <f>Seniori!QB21</f>
        <v>0</v>
      </c>
      <c r="QC9" s="106">
        <f>Seniori!QC21</f>
        <v>0</v>
      </c>
      <c r="QD9" s="106">
        <f>Seniori!QD21</f>
        <v>0</v>
      </c>
      <c r="QE9" s="106">
        <f>Seniori!QE21</f>
        <v>0</v>
      </c>
      <c r="QF9" s="106">
        <f>Seniori!QF21</f>
        <v>0</v>
      </c>
      <c r="QG9" s="106">
        <f>Seniori!QG21</f>
        <v>0</v>
      </c>
      <c r="QH9" s="106">
        <f>Seniori!QH21</f>
        <v>0</v>
      </c>
      <c r="QI9" s="106">
        <f>Seniori!QI21</f>
        <v>0</v>
      </c>
      <c r="QJ9" s="106">
        <f>Seniori!QJ21</f>
        <v>0</v>
      </c>
      <c r="QK9" s="106">
        <f>Seniori!QK21</f>
        <v>0</v>
      </c>
      <c r="QL9" s="106">
        <f>Seniori!QL21</f>
        <v>0</v>
      </c>
      <c r="QM9" s="106">
        <f>Seniori!QM21</f>
        <v>0</v>
      </c>
      <c r="QN9" s="106">
        <f>Seniori!QN21</f>
        <v>0</v>
      </c>
      <c r="QO9" s="106">
        <f>Seniori!QO21</f>
        <v>0</v>
      </c>
      <c r="QP9" s="106">
        <f>Seniori!QP21</f>
        <v>0</v>
      </c>
      <c r="QQ9" s="106">
        <f>Seniori!QQ21</f>
        <v>0</v>
      </c>
      <c r="QR9" s="106">
        <f>Seniori!QR21</f>
        <v>0</v>
      </c>
      <c r="QS9" s="106">
        <f>Seniori!QS21</f>
        <v>0</v>
      </c>
      <c r="QT9" s="106">
        <f>Seniori!QT21</f>
        <v>0</v>
      </c>
      <c r="QU9" s="106">
        <f>Seniori!QU21</f>
        <v>0</v>
      </c>
      <c r="QV9" s="106">
        <f>Seniori!QV21</f>
        <v>0</v>
      </c>
      <c r="QW9" s="106">
        <f>Seniori!QW21</f>
        <v>0</v>
      </c>
      <c r="QX9" s="106">
        <f>Seniori!QX21</f>
        <v>0</v>
      </c>
      <c r="QY9" s="106">
        <f>Seniori!QY21</f>
        <v>0</v>
      </c>
      <c r="QZ9" s="106">
        <f>Seniori!QZ21</f>
        <v>0</v>
      </c>
      <c r="RA9" s="106">
        <f>Seniori!RA21</f>
        <v>0</v>
      </c>
      <c r="RB9" s="106">
        <f>Seniori!RB21</f>
        <v>0</v>
      </c>
      <c r="RC9" s="106">
        <f>Seniori!RC21</f>
        <v>0</v>
      </c>
      <c r="RD9" s="106">
        <f>Seniori!RD21</f>
        <v>0</v>
      </c>
      <c r="RE9" s="106">
        <f>Seniori!RE21</f>
        <v>0</v>
      </c>
      <c r="RF9" s="106">
        <f>Seniori!RF21</f>
        <v>0</v>
      </c>
      <c r="RG9" s="106">
        <f>Seniori!RG21</f>
        <v>0</v>
      </c>
      <c r="RH9" s="106">
        <f>Seniori!RH21</f>
        <v>0</v>
      </c>
      <c r="RI9" s="106">
        <f>Seniori!RI21</f>
        <v>0</v>
      </c>
      <c r="RJ9" s="106">
        <f>Seniori!RJ21</f>
        <v>0</v>
      </c>
      <c r="RK9" s="106">
        <f>Seniori!RK21</f>
        <v>0</v>
      </c>
      <c r="RL9" s="106">
        <f>Seniori!RL21</f>
        <v>0</v>
      </c>
      <c r="RM9" s="106">
        <f>Seniori!RM21</f>
        <v>0</v>
      </c>
      <c r="RN9" s="106">
        <f>Seniori!RN21</f>
        <v>0</v>
      </c>
      <c r="RO9" s="106">
        <f>Seniori!RO21</f>
        <v>0</v>
      </c>
      <c r="RP9" s="106">
        <f>Seniori!RP21</f>
        <v>0</v>
      </c>
      <c r="RQ9" s="106">
        <f>Seniori!RQ21</f>
        <v>0</v>
      </c>
      <c r="RR9" s="106">
        <f>Seniori!RR21</f>
        <v>0</v>
      </c>
      <c r="RS9" s="106">
        <f>Seniori!RS21</f>
        <v>0</v>
      </c>
      <c r="RT9" s="106">
        <f>Seniori!RT21</f>
        <v>0</v>
      </c>
      <c r="RU9" s="106">
        <f>Seniori!RU21</f>
        <v>0</v>
      </c>
      <c r="RV9" s="106">
        <f>Seniori!RV21</f>
        <v>0</v>
      </c>
      <c r="RW9" s="106">
        <f>Seniori!RW21</f>
        <v>0</v>
      </c>
      <c r="RX9" s="106">
        <f>Seniori!RX21</f>
        <v>0</v>
      </c>
      <c r="RY9" s="106">
        <f>Seniori!RY21</f>
        <v>0</v>
      </c>
      <c r="RZ9" s="106">
        <f>Seniori!RZ21</f>
        <v>0</v>
      </c>
      <c r="SA9" s="106">
        <f>Seniori!SA21</f>
        <v>0</v>
      </c>
      <c r="SB9" s="106">
        <f>Seniori!SB21</f>
        <v>0</v>
      </c>
      <c r="SC9" s="106">
        <f>Seniori!SC21</f>
        <v>0</v>
      </c>
      <c r="SD9" s="106">
        <f>Seniori!SD21</f>
        <v>0</v>
      </c>
      <c r="SE9" s="106">
        <f>Seniori!SE21</f>
        <v>0</v>
      </c>
      <c r="SF9" s="106">
        <f>Seniori!SF21</f>
        <v>0</v>
      </c>
      <c r="SG9" s="106">
        <f>Seniori!SG21</f>
        <v>0</v>
      </c>
      <c r="SH9" s="106">
        <f>Seniori!SH21</f>
        <v>0</v>
      </c>
      <c r="SI9" s="106">
        <f>Seniori!SI21</f>
        <v>0</v>
      </c>
      <c r="SJ9" s="106">
        <f>Seniori!SJ21</f>
        <v>0</v>
      </c>
      <c r="SK9" s="106">
        <f>Seniori!SK21</f>
        <v>0</v>
      </c>
      <c r="SL9" s="106">
        <f>Seniori!SL21</f>
        <v>0</v>
      </c>
      <c r="SM9" s="106">
        <f>Seniori!SM21</f>
        <v>0</v>
      </c>
      <c r="SN9" s="106">
        <f>Seniori!SN21</f>
        <v>0</v>
      </c>
      <c r="SO9" s="106">
        <f>Seniori!SO21</f>
        <v>0</v>
      </c>
      <c r="SP9" s="106">
        <f>Seniori!SP21</f>
        <v>0</v>
      </c>
      <c r="SQ9" s="106">
        <f>Seniori!SQ21</f>
        <v>0</v>
      </c>
      <c r="SR9" s="106">
        <f>Seniori!SR21</f>
        <v>0</v>
      </c>
      <c r="SS9" s="106">
        <f>Seniori!SS21</f>
        <v>0</v>
      </c>
      <c r="ST9" s="106">
        <f>Seniori!ST21</f>
        <v>0</v>
      </c>
      <c r="SU9" s="106">
        <f>Seniori!SU21</f>
        <v>0</v>
      </c>
      <c r="SV9" s="106">
        <f>Seniori!SV21</f>
        <v>0</v>
      </c>
      <c r="SW9" s="106">
        <f>Seniori!SW21</f>
        <v>0</v>
      </c>
      <c r="SX9" s="106">
        <f>Seniori!SX21</f>
        <v>0</v>
      </c>
      <c r="SY9" s="106">
        <f>Seniori!SY21</f>
        <v>0</v>
      </c>
      <c r="SZ9" s="106">
        <f>Seniori!SZ21</f>
        <v>0</v>
      </c>
      <c r="TA9" s="106">
        <f>Seniori!TA21</f>
        <v>0</v>
      </c>
      <c r="TB9" s="106">
        <f>Seniori!TB21</f>
        <v>0</v>
      </c>
    </row>
    <row r="10" spans="1:522" s="10" customFormat="1" ht="18" customHeight="1" x14ac:dyDescent="0.25">
      <c r="A10" s="12">
        <v>2</v>
      </c>
      <c r="B10" s="11" t="s">
        <v>180</v>
      </c>
      <c r="C10" s="1">
        <v>12223</v>
      </c>
      <c r="D10" s="1">
        <v>2019</v>
      </c>
      <c r="E10" s="4" t="s">
        <v>132</v>
      </c>
      <c r="F10" s="9">
        <v>3021</v>
      </c>
      <c r="G10" s="9" t="s">
        <v>97</v>
      </c>
      <c r="H10" s="4" t="s">
        <v>64</v>
      </c>
      <c r="I10" s="1">
        <f>SUM(K10:TB10)</f>
        <v>332</v>
      </c>
      <c r="J10" s="12">
        <f>Tabuľka311[[#This Row],[Stĺpec262]]+Tabuľka311[[#This Row],[Stĺpec178]]+Tabuľka311[[#This Row],[Stĺpec185]]+Tabuľka311[[#This Row],[Stĺpec186]]+Tabuľka311[[#This Row],[Stĺpec191]]+Tabuľka311[[#This Row],[Stĺpec192]]+Tabuľka311[[#This Row],[Stĺpec198]]+Tabuľka311[[#This Row],[Stĺpec327]]+Tabuľka311[[#This Row],[Stĺpec326]]+Tabuľka311[[#This Row],[Stĺpec286]]+Tabuľka311[[#This Row],[Stĺpec277]]+Tabuľka311[[#This Row],[Stĺpec224]]+Tabuľka311[[#This Row],[Stĺpec393]]+Tabuľka311[[#This Row],[Stĺpec467]]+Tabuľka311[[#This Row],[Stĺpec476]]</f>
        <v>162.5</v>
      </c>
      <c r="K10" s="106">
        <f>Seniori!K37</f>
        <v>0</v>
      </c>
      <c r="L10" s="106">
        <f>Seniori!L37</f>
        <v>0</v>
      </c>
      <c r="M10" s="106">
        <f>Seniori!M37</f>
        <v>7</v>
      </c>
      <c r="N10" s="106">
        <f>Seniori!N37</f>
        <v>5</v>
      </c>
      <c r="O10" s="106">
        <f>Seniori!O37</f>
        <v>0</v>
      </c>
      <c r="P10" s="106">
        <f>Seniori!P37</f>
        <v>0</v>
      </c>
      <c r="Q10" s="106">
        <f>Seniori!Q37</f>
        <v>0</v>
      </c>
      <c r="R10" s="106">
        <f>Seniori!R37</f>
        <v>0</v>
      </c>
      <c r="S10" s="106">
        <f>Seniori!S37</f>
        <v>0</v>
      </c>
      <c r="T10" s="106">
        <f>Seniori!T37</f>
        <v>0</v>
      </c>
      <c r="U10" s="106">
        <f>Seniori!U37</f>
        <v>0</v>
      </c>
      <c r="V10" s="106">
        <f>Seniori!V37</f>
        <v>0</v>
      </c>
      <c r="W10" s="106">
        <f>Seniori!W37</f>
        <v>0</v>
      </c>
      <c r="X10" s="106">
        <f>Seniori!X37</f>
        <v>0</v>
      </c>
      <c r="Y10" s="106">
        <f>Seniori!Y37</f>
        <v>0</v>
      </c>
      <c r="Z10" s="106">
        <f>Seniori!Z37</f>
        <v>0</v>
      </c>
      <c r="AA10" s="106">
        <f>Seniori!AA37</f>
        <v>0</v>
      </c>
      <c r="AB10" s="106">
        <f>Seniori!AB37</f>
        <v>0</v>
      </c>
      <c r="AC10" s="106">
        <f>Seniori!AC37</f>
        <v>0</v>
      </c>
      <c r="AD10" s="106">
        <f>Seniori!AD37</f>
        <v>9</v>
      </c>
      <c r="AE10" s="106">
        <f>Seniori!AE37</f>
        <v>7</v>
      </c>
      <c r="AF10" s="106">
        <f>Seniori!AF37</f>
        <v>0</v>
      </c>
      <c r="AG10" s="106">
        <f>Seniori!AG37</f>
        <v>0</v>
      </c>
      <c r="AH10" s="106">
        <f>Seniori!AH37</f>
        <v>0</v>
      </c>
      <c r="AI10" s="106">
        <f>Seniori!AI37</f>
        <v>0</v>
      </c>
      <c r="AJ10" s="106">
        <f>Seniori!AJ37</f>
        <v>0</v>
      </c>
      <c r="AK10" s="106">
        <f>Seniori!AK37</f>
        <v>0</v>
      </c>
      <c r="AL10" s="106">
        <f>Seniori!AL37</f>
        <v>0</v>
      </c>
      <c r="AM10" s="106">
        <f>Seniori!AM37</f>
        <v>0</v>
      </c>
      <c r="AN10" s="106">
        <f>Seniori!AN37</f>
        <v>0</v>
      </c>
      <c r="AO10" s="106">
        <f>Seniori!AO37</f>
        <v>0</v>
      </c>
      <c r="AP10" s="106">
        <f>Seniori!AP37</f>
        <v>0</v>
      </c>
      <c r="AQ10" s="106">
        <f>Seniori!AQ37</f>
        <v>0</v>
      </c>
      <c r="AR10" s="106">
        <f>Seniori!AR37</f>
        <v>0</v>
      </c>
      <c r="AS10" s="106">
        <f>Seniori!AS37</f>
        <v>0</v>
      </c>
      <c r="AT10" s="106">
        <f>Seniori!AT37</f>
        <v>0</v>
      </c>
      <c r="AU10" s="106">
        <f>Seniori!AU37</f>
        <v>0</v>
      </c>
      <c r="AV10" s="106">
        <f>Seniori!AV37</f>
        <v>0</v>
      </c>
      <c r="AW10" s="106">
        <f>Seniori!AW37</f>
        <v>0</v>
      </c>
      <c r="AX10" s="106">
        <f>Seniori!AX37</f>
        <v>0</v>
      </c>
      <c r="AY10" s="106">
        <f>Seniori!AY37</f>
        <v>8</v>
      </c>
      <c r="AZ10" s="106">
        <f>Seniori!AZ37</f>
        <v>8</v>
      </c>
      <c r="BA10" s="106">
        <f>Seniori!BA37</f>
        <v>0</v>
      </c>
      <c r="BB10" s="106">
        <f>Seniori!BB37</f>
        <v>0</v>
      </c>
      <c r="BC10" s="106">
        <f>Seniori!BC37</f>
        <v>0</v>
      </c>
      <c r="BD10" s="106">
        <f>Seniori!BD37</f>
        <v>0</v>
      </c>
      <c r="BE10" s="106">
        <f>Seniori!BE37</f>
        <v>0</v>
      </c>
      <c r="BF10" s="106">
        <f>Seniori!BF37</f>
        <v>8</v>
      </c>
      <c r="BG10" s="106">
        <f>Seniori!BG37</f>
        <v>9</v>
      </c>
      <c r="BH10" s="106">
        <f>Seniori!BH37</f>
        <v>0</v>
      </c>
      <c r="BI10" s="106">
        <f>Seniori!BI37</f>
        <v>0</v>
      </c>
      <c r="BJ10" s="106">
        <f>Seniori!BJ37</f>
        <v>0</v>
      </c>
      <c r="BK10" s="106">
        <f>Seniori!BK37</f>
        <v>0</v>
      </c>
      <c r="BL10" s="106">
        <f>Seniori!BL37</f>
        <v>0</v>
      </c>
      <c r="BM10" s="106">
        <f>Seniori!BM37</f>
        <v>0</v>
      </c>
      <c r="BN10" s="106">
        <f>Seniori!BN37</f>
        <v>0</v>
      </c>
      <c r="BO10" s="106">
        <f>Seniori!BO37</f>
        <v>0</v>
      </c>
      <c r="BP10" s="106">
        <f>Seniori!BP37</f>
        <v>0</v>
      </c>
      <c r="BQ10" s="106">
        <f>Seniori!BQ37</f>
        <v>0</v>
      </c>
      <c r="BR10" s="106">
        <f>Seniori!BR37</f>
        <v>0</v>
      </c>
      <c r="BS10" s="106">
        <f>Seniori!BS37</f>
        <v>0</v>
      </c>
      <c r="BT10" s="106">
        <f>Seniori!BT37</f>
        <v>0</v>
      </c>
      <c r="BU10" s="106">
        <f>Seniori!BU37</f>
        <v>0</v>
      </c>
      <c r="BV10" s="106">
        <f>Seniori!BV37</f>
        <v>0</v>
      </c>
      <c r="BW10" s="106">
        <f>Seniori!BW37</f>
        <v>0</v>
      </c>
      <c r="BX10" s="106">
        <f>Seniori!BX37</f>
        <v>9</v>
      </c>
      <c r="BY10" s="106">
        <f>Seniori!BY37</f>
        <v>0</v>
      </c>
      <c r="BZ10" s="106">
        <f>Seniori!BZ37</f>
        <v>0</v>
      </c>
      <c r="CA10" s="106">
        <f>Seniori!CA37</f>
        <v>0</v>
      </c>
      <c r="CB10" s="106">
        <f>Seniori!CB37</f>
        <v>6</v>
      </c>
      <c r="CC10" s="106">
        <f>Seniori!CC37</f>
        <v>0</v>
      </c>
      <c r="CD10" s="106">
        <f>Seniori!CD37</f>
        <v>0</v>
      </c>
      <c r="CE10" s="106">
        <f>Seniori!CE37</f>
        <v>0</v>
      </c>
      <c r="CF10" s="106">
        <f>Seniori!CF37</f>
        <v>0</v>
      </c>
      <c r="CG10" s="106">
        <f>Seniori!CG37</f>
        <v>0</v>
      </c>
      <c r="CH10" s="106">
        <f>Seniori!CH37</f>
        <v>0</v>
      </c>
      <c r="CI10" s="106">
        <f>Seniori!CI37</f>
        <v>0</v>
      </c>
      <c r="CJ10" s="106">
        <f>Seniori!CJ37</f>
        <v>0</v>
      </c>
      <c r="CK10" s="106">
        <f>Seniori!CK37</f>
        <v>0</v>
      </c>
      <c r="CL10" s="106">
        <f>Seniori!CL37</f>
        <v>0</v>
      </c>
      <c r="CM10" s="106">
        <f>Seniori!CM37</f>
        <v>0</v>
      </c>
      <c r="CN10" s="106">
        <f>Seniori!CN37</f>
        <v>0</v>
      </c>
      <c r="CO10" s="106">
        <f>Seniori!CO37</f>
        <v>0</v>
      </c>
      <c r="CP10" s="106">
        <f>Seniori!CP37</f>
        <v>0</v>
      </c>
      <c r="CQ10" s="106">
        <f>Seniori!CQ37</f>
        <v>0</v>
      </c>
      <c r="CR10" s="106">
        <f>Seniori!CR37</f>
        <v>0</v>
      </c>
      <c r="CS10" s="106">
        <f>Seniori!CS37</f>
        <v>0</v>
      </c>
      <c r="CT10" s="106">
        <f>Seniori!CT37</f>
        <v>0</v>
      </c>
      <c r="CU10" s="106">
        <f>Seniori!CU37</f>
        <v>0</v>
      </c>
      <c r="CV10" s="106">
        <f>Seniori!CV37</f>
        <v>0</v>
      </c>
      <c r="CW10" s="106">
        <f>Seniori!CW37</f>
        <v>0</v>
      </c>
      <c r="CX10" s="106">
        <f>Seniori!CX37</f>
        <v>0</v>
      </c>
      <c r="CY10" s="106">
        <f>Seniori!CY37</f>
        <v>0</v>
      </c>
      <c r="CZ10" s="106">
        <f>Seniori!CZ37</f>
        <v>0</v>
      </c>
      <c r="DA10" s="106">
        <f>Seniori!DA37</f>
        <v>0</v>
      </c>
      <c r="DB10" s="106">
        <f>Seniori!DB37</f>
        <v>0</v>
      </c>
      <c r="DC10" s="106">
        <f>Seniori!DC37</f>
        <v>0</v>
      </c>
      <c r="DD10" s="106">
        <f>Seniori!DD37</f>
        <v>0</v>
      </c>
      <c r="DE10" s="106">
        <f>Seniori!DE37</f>
        <v>0</v>
      </c>
      <c r="DF10" s="106">
        <f>Seniori!DF37</f>
        <v>0</v>
      </c>
      <c r="DG10" s="106">
        <f>Seniori!DG37</f>
        <v>0</v>
      </c>
      <c r="DH10" s="106">
        <f>Seniori!DH37</f>
        <v>0</v>
      </c>
      <c r="DI10" s="106">
        <f>Seniori!DI37</f>
        <v>0</v>
      </c>
      <c r="DJ10" s="106">
        <f>Seniori!DJ37</f>
        <v>0</v>
      </c>
      <c r="DK10" s="106">
        <f>Seniori!DK37</f>
        <v>0</v>
      </c>
      <c r="DL10" s="106">
        <f>Seniori!DL37</f>
        <v>0</v>
      </c>
      <c r="DM10" s="106">
        <f>Seniori!DM37</f>
        <v>0</v>
      </c>
      <c r="DN10" s="106">
        <f>Seniori!DN37</f>
        <v>0</v>
      </c>
      <c r="DO10" s="106">
        <f>Seniori!DO37</f>
        <v>0</v>
      </c>
      <c r="DP10" s="106">
        <f>Seniori!DP37</f>
        <v>0</v>
      </c>
      <c r="DQ10" s="106">
        <f>Seniori!DQ37</f>
        <v>0</v>
      </c>
      <c r="DR10" s="106">
        <f>Seniori!DR37</f>
        <v>0</v>
      </c>
      <c r="DS10" s="106">
        <f>Seniori!DS37</f>
        <v>0</v>
      </c>
      <c r="DT10" s="106">
        <f>Seniori!DT37</f>
        <v>0</v>
      </c>
      <c r="DU10" s="106">
        <f>Seniori!DU37</f>
        <v>0</v>
      </c>
      <c r="DV10" s="106">
        <f>Seniori!DV37</f>
        <v>0</v>
      </c>
      <c r="DW10" s="106">
        <f>Seniori!DW37</f>
        <v>0</v>
      </c>
      <c r="DX10" s="106">
        <f>Seniori!DX37</f>
        <v>0</v>
      </c>
      <c r="DY10" s="106">
        <f>Seniori!DY37</f>
        <v>0</v>
      </c>
      <c r="DZ10" s="106">
        <f>Seniori!DZ37</f>
        <v>0</v>
      </c>
      <c r="EA10" s="106">
        <f>Seniori!EA37</f>
        <v>0</v>
      </c>
      <c r="EB10" s="106">
        <f>Seniori!EB37</f>
        <v>0</v>
      </c>
      <c r="EC10" s="106">
        <f>Seniori!EC37</f>
        <v>0</v>
      </c>
      <c r="ED10" s="106">
        <f>Seniori!ED37</f>
        <v>0</v>
      </c>
      <c r="EE10" s="106">
        <f>Seniori!EE37</f>
        <v>0</v>
      </c>
      <c r="EF10" s="106">
        <f>Seniori!EF37</f>
        <v>0</v>
      </c>
      <c r="EG10" s="106">
        <f>Seniori!EG37</f>
        <v>0</v>
      </c>
      <c r="EH10" s="106">
        <f>Seniori!EH37</f>
        <v>0</v>
      </c>
      <c r="EI10" s="106">
        <f>Seniori!EI37</f>
        <v>0</v>
      </c>
      <c r="EJ10" s="106">
        <f>Seniori!EJ37</f>
        <v>7</v>
      </c>
      <c r="EK10" s="106">
        <f>Seniori!EK37</f>
        <v>7</v>
      </c>
      <c r="EL10" s="106">
        <f>Seniori!EL37</f>
        <v>0</v>
      </c>
      <c r="EM10" s="106">
        <f>Seniori!EM37</f>
        <v>0</v>
      </c>
      <c r="EN10" s="106">
        <f>Seniori!EN37</f>
        <v>0</v>
      </c>
      <c r="EO10" s="106">
        <f>Seniori!EO37</f>
        <v>0</v>
      </c>
      <c r="EP10" s="106">
        <f>Seniori!EP37</f>
        <v>0</v>
      </c>
      <c r="EQ10" s="106">
        <f>Seniori!EQ37</f>
        <v>0</v>
      </c>
      <c r="ER10" s="106">
        <f>Seniori!ER37</f>
        <v>0</v>
      </c>
      <c r="ES10" s="106">
        <f>Seniori!ES37</f>
        <v>0</v>
      </c>
      <c r="ET10" s="106">
        <f>Seniori!ET37</f>
        <v>0</v>
      </c>
      <c r="EU10" s="106">
        <f>Seniori!EU37</f>
        <v>6</v>
      </c>
      <c r="EV10" s="106">
        <f>Seniori!EV37</f>
        <v>5</v>
      </c>
      <c r="EW10" s="106">
        <f>Seniori!EW37</f>
        <v>0</v>
      </c>
      <c r="EX10" s="106">
        <f>Seniori!EX37</f>
        <v>0</v>
      </c>
      <c r="EY10" s="106">
        <f>Seniori!EY37</f>
        <v>0</v>
      </c>
      <c r="EZ10" s="106">
        <f>Seniori!EZ37</f>
        <v>0</v>
      </c>
      <c r="FA10" s="106">
        <f>Seniori!FA37</f>
        <v>0</v>
      </c>
      <c r="FB10" s="106">
        <f>Seniori!FB37</f>
        <v>0</v>
      </c>
      <c r="FC10" s="106">
        <f>Seniori!FC37</f>
        <v>0</v>
      </c>
      <c r="FD10" s="106">
        <f>Seniori!FD37</f>
        <v>0</v>
      </c>
      <c r="FE10" s="106">
        <f>Seniori!FE37</f>
        <v>0</v>
      </c>
      <c r="FF10" s="106">
        <f>Seniori!FF37</f>
        <v>0</v>
      </c>
      <c r="FG10" s="106">
        <f>Seniori!FG37</f>
        <v>0</v>
      </c>
      <c r="FH10" s="106">
        <f>Seniori!FH37</f>
        <v>0</v>
      </c>
      <c r="FI10" s="106">
        <f>Seniori!FI37</f>
        <v>0</v>
      </c>
      <c r="FJ10" s="106">
        <f>Seniori!FJ37</f>
        <v>0</v>
      </c>
      <c r="FK10" s="106">
        <f>Seniori!FK37</f>
        <v>0</v>
      </c>
      <c r="FL10" s="106">
        <f>Seniori!FL37</f>
        <v>0</v>
      </c>
      <c r="FM10" s="106">
        <f>Seniori!FM37</f>
        <v>0</v>
      </c>
      <c r="FN10" s="106">
        <f>Seniori!FN37</f>
        <v>0</v>
      </c>
      <c r="FO10" s="106">
        <f>Seniori!FO37</f>
        <v>0</v>
      </c>
      <c r="FP10" s="106">
        <f>Seniori!FP37</f>
        <v>0</v>
      </c>
      <c r="FQ10" s="106">
        <f>Seniori!FQ37</f>
        <v>0</v>
      </c>
      <c r="FR10" s="106">
        <f>Seniori!FR37</f>
        <v>0</v>
      </c>
      <c r="FS10" s="106">
        <f>Seniori!FS37</f>
        <v>0</v>
      </c>
      <c r="FT10" s="106">
        <f>Seniori!FT37</f>
        <v>0</v>
      </c>
      <c r="FU10" s="106">
        <f>Seniori!FU37</f>
        <v>0</v>
      </c>
      <c r="FV10" s="106">
        <f>Seniori!FV37</f>
        <v>0</v>
      </c>
      <c r="FW10" s="106">
        <f>Seniori!FW37</f>
        <v>0</v>
      </c>
      <c r="FX10" s="106">
        <f>Seniori!FX37</f>
        <v>0</v>
      </c>
      <c r="FY10" s="106">
        <f>Seniori!FY37</f>
        <v>0</v>
      </c>
      <c r="FZ10" s="106">
        <f>Seniori!FZ37</f>
        <v>0</v>
      </c>
      <c r="GA10" s="106">
        <f>Seniori!GA37</f>
        <v>0</v>
      </c>
      <c r="GB10" s="106">
        <f>Seniori!GB37</f>
        <v>0</v>
      </c>
      <c r="GC10" s="106">
        <f>Seniori!GC37</f>
        <v>0</v>
      </c>
      <c r="GD10" s="106">
        <f>Seniori!GD37</f>
        <v>0</v>
      </c>
      <c r="GE10" s="106">
        <f>Seniori!GE37</f>
        <v>0</v>
      </c>
      <c r="GF10" s="106">
        <f>Seniori!GF37</f>
        <v>0</v>
      </c>
      <c r="GG10" s="106">
        <f>Seniori!GG37</f>
        <v>0</v>
      </c>
      <c r="GH10" s="106">
        <f>Seniori!GH37</f>
        <v>0</v>
      </c>
      <c r="GI10" s="106">
        <f>Seniori!GI37</f>
        <v>0</v>
      </c>
      <c r="GJ10" s="106">
        <f>Seniori!GJ37</f>
        <v>0</v>
      </c>
      <c r="GK10" s="106">
        <f>Seniori!GK37</f>
        <v>0</v>
      </c>
      <c r="GL10" s="106">
        <f>Seniori!GL37</f>
        <v>0</v>
      </c>
      <c r="GM10" s="106">
        <f>Seniori!GM37</f>
        <v>0</v>
      </c>
      <c r="GN10" s="106">
        <f>Seniori!GN37</f>
        <v>0</v>
      </c>
      <c r="GO10" s="106">
        <f>Seniori!GO37</f>
        <v>0</v>
      </c>
      <c r="GP10" s="106">
        <f>Seniori!GP37</f>
        <v>0</v>
      </c>
      <c r="GQ10" s="106">
        <f>Seniori!GQ37</f>
        <v>0</v>
      </c>
      <c r="GR10" s="106">
        <f>Seniori!GR37</f>
        <v>0</v>
      </c>
      <c r="GS10" s="106">
        <f>Seniori!GS37</f>
        <v>0</v>
      </c>
      <c r="GT10" s="106">
        <f>Seniori!GT37</f>
        <v>0</v>
      </c>
      <c r="GU10" s="106">
        <f>Seniori!GU37</f>
        <v>0</v>
      </c>
      <c r="GV10" s="106">
        <f>Seniori!GV37</f>
        <v>0</v>
      </c>
      <c r="GW10" s="106">
        <f>Seniori!GW37</f>
        <v>0</v>
      </c>
      <c r="GX10" s="106">
        <f>Seniori!GX37</f>
        <v>0</v>
      </c>
      <c r="GY10" s="106">
        <f>Seniori!GY37</f>
        <v>0</v>
      </c>
      <c r="GZ10" s="106">
        <f>Seniori!GZ37</f>
        <v>0</v>
      </c>
      <c r="HA10" s="106">
        <f>Seniori!HA37</f>
        <v>0</v>
      </c>
      <c r="HB10" s="106">
        <f>Seniori!HB37</f>
        <v>0</v>
      </c>
      <c r="HC10" s="106">
        <f>Seniori!HC37</f>
        <v>0</v>
      </c>
      <c r="HD10" s="106">
        <f>Seniori!HD37</f>
        <v>0</v>
      </c>
      <c r="HE10" s="106">
        <f>Seniori!HE37</f>
        <v>0</v>
      </c>
      <c r="HF10" s="106">
        <f>Seniori!HF37</f>
        <v>0</v>
      </c>
      <c r="HG10" s="106">
        <f>Seniori!HG37</f>
        <v>0</v>
      </c>
      <c r="HH10" s="106">
        <f>Seniori!HH37</f>
        <v>0</v>
      </c>
      <c r="HI10" s="106">
        <f>Seniori!HI37</f>
        <v>0</v>
      </c>
      <c r="HJ10" s="106">
        <f>Seniori!HJ37</f>
        <v>0</v>
      </c>
      <c r="HK10" s="106">
        <f>Seniori!HK37</f>
        <v>0</v>
      </c>
      <c r="HL10" s="106">
        <f>Seniori!HL37</f>
        <v>0</v>
      </c>
      <c r="HM10" s="106">
        <f>Seniori!HM37</f>
        <v>0</v>
      </c>
      <c r="HN10" s="106">
        <f>Seniori!HN37</f>
        <v>0</v>
      </c>
      <c r="HO10" s="106">
        <f>Seniori!HO37</f>
        <v>0</v>
      </c>
      <c r="HP10" s="106">
        <f>Seniori!HP37</f>
        <v>0</v>
      </c>
      <c r="HQ10" s="106">
        <f>Seniori!HQ37</f>
        <v>0</v>
      </c>
      <c r="HR10" s="106">
        <f>Seniori!HR37</f>
        <v>0</v>
      </c>
      <c r="HS10" s="106">
        <f>Seniori!HS37</f>
        <v>0</v>
      </c>
      <c r="HT10" s="106">
        <f>Seniori!HT37</f>
        <v>0</v>
      </c>
      <c r="HU10" s="106">
        <f>Seniori!HU37</f>
        <v>0</v>
      </c>
      <c r="HV10" s="106">
        <f>Seniori!HV37</f>
        <v>0</v>
      </c>
      <c r="HW10" s="106">
        <f>Seniori!HW37</f>
        <v>0</v>
      </c>
      <c r="HX10" s="106">
        <f>Seniori!HX37</f>
        <v>0</v>
      </c>
      <c r="HY10" s="106">
        <f>Seniori!HY37</f>
        <v>0</v>
      </c>
      <c r="HZ10" s="106">
        <f>Seniori!HZ37</f>
        <v>0</v>
      </c>
      <c r="IA10" s="106">
        <f>Seniori!IA37</f>
        <v>0</v>
      </c>
      <c r="IB10" s="106">
        <f>Seniori!IB37</f>
        <v>0</v>
      </c>
      <c r="IC10" s="106">
        <f>Seniori!IC37</f>
        <v>0</v>
      </c>
      <c r="ID10" s="106">
        <f>Seniori!ID37</f>
        <v>10</v>
      </c>
      <c r="IE10" s="106">
        <f>Seniori!IE37</f>
        <v>12</v>
      </c>
      <c r="IF10" s="106">
        <f>Seniori!IF37</f>
        <v>0</v>
      </c>
      <c r="IG10" s="106">
        <f>Seniori!IG37</f>
        <v>0</v>
      </c>
      <c r="IH10" s="106">
        <f>Seniori!IH37</f>
        <v>0</v>
      </c>
      <c r="II10" s="106">
        <f>Seniori!II37</f>
        <v>0</v>
      </c>
      <c r="IJ10" s="106">
        <f>Seniori!IJ37</f>
        <v>0</v>
      </c>
      <c r="IK10" s="106">
        <f>Seniori!IK37</f>
        <v>0</v>
      </c>
      <c r="IL10" s="106">
        <f>Seniori!IL37</f>
        <v>11</v>
      </c>
      <c r="IM10" s="106">
        <f>Seniori!IM37</f>
        <v>13</v>
      </c>
      <c r="IN10" s="106">
        <f>Seniori!IN37</f>
        <v>0</v>
      </c>
      <c r="IO10" s="106">
        <f>Seniori!IO37</f>
        <v>0</v>
      </c>
      <c r="IP10" s="106">
        <f>Seniori!IP37</f>
        <v>0</v>
      </c>
      <c r="IQ10" s="106">
        <f>Seniori!IQ37</f>
        <v>0</v>
      </c>
      <c r="IR10" s="106">
        <f>Seniori!IR37</f>
        <v>10</v>
      </c>
      <c r="IS10" s="106">
        <f>Seniori!IS37</f>
        <v>11</v>
      </c>
      <c r="IT10" s="106">
        <f>Seniori!IT37</f>
        <v>0</v>
      </c>
      <c r="IU10" s="106">
        <f>Seniori!IU37</f>
        <v>0</v>
      </c>
      <c r="IV10" s="106">
        <f>Seniori!IV37</f>
        <v>0</v>
      </c>
      <c r="IW10" s="106">
        <f>Seniori!IW37</f>
        <v>0</v>
      </c>
      <c r="IX10" s="106">
        <f>Seniori!IX37</f>
        <v>0</v>
      </c>
      <c r="IY10" s="106">
        <f>Seniori!IY37</f>
        <v>0</v>
      </c>
      <c r="IZ10" s="106">
        <f>Seniori!IZ37</f>
        <v>0</v>
      </c>
      <c r="JA10" s="106">
        <f>Seniori!JA37</f>
        <v>0</v>
      </c>
      <c r="JB10" s="106">
        <f>Seniori!JB37</f>
        <v>10</v>
      </c>
      <c r="JC10" s="106">
        <f>Seniori!JC37</f>
        <v>5</v>
      </c>
      <c r="JD10" s="106">
        <f>Seniori!JD37</f>
        <v>0</v>
      </c>
      <c r="JE10" s="106">
        <f>Seniori!JE37</f>
        <v>0</v>
      </c>
      <c r="JF10" s="106">
        <f>Seniori!JF37</f>
        <v>0</v>
      </c>
      <c r="JG10" s="106">
        <f>Seniori!JG37</f>
        <v>0</v>
      </c>
      <c r="JH10" s="106">
        <f>Seniori!JH37</f>
        <v>0</v>
      </c>
      <c r="JI10" s="106">
        <f>Seniori!JI37</f>
        <v>0</v>
      </c>
      <c r="JJ10" s="106">
        <f>Seniori!JJ37</f>
        <v>0</v>
      </c>
      <c r="JK10" s="106">
        <f>Seniori!JK37</f>
        <v>0</v>
      </c>
      <c r="JL10" s="106">
        <f>Seniori!JL37</f>
        <v>0</v>
      </c>
      <c r="JM10" s="106">
        <f>Seniori!JM37</f>
        <v>0</v>
      </c>
      <c r="JN10" s="106">
        <f>Seniori!JN37</f>
        <v>0</v>
      </c>
      <c r="JO10" s="106">
        <f>Seniori!JO37</f>
        <v>0</v>
      </c>
      <c r="JP10" s="106">
        <f>Seniori!JP37</f>
        <v>0</v>
      </c>
      <c r="JQ10" s="106">
        <f>Seniori!JQ37</f>
        <v>0</v>
      </c>
      <c r="JR10" s="106">
        <f>Seniori!JR37</f>
        <v>0</v>
      </c>
      <c r="JS10" s="106">
        <f>Seniori!JS37</f>
        <v>0</v>
      </c>
      <c r="JT10" s="106">
        <f>Seniori!JT37</f>
        <v>0</v>
      </c>
      <c r="JU10" s="106">
        <f>Seniori!JU37</f>
        <v>0</v>
      </c>
      <c r="JV10" s="106">
        <f>Seniori!JV37</f>
        <v>0</v>
      </c>
      <c r="JW10" s="106">
        <f>Seniori!JW37</f>
        <v>0</v>
      </c>
      <c r="JX10" s="106">
        <f>Seniori!JX37</f>
        <v>0</v>
      </c>
      <c r="JY10" s="106">
        <f>Seniori!JY37</f>
        <v>0</v>
      </c>
      <c r="JZ10" s="106">
        <f>Seniori!JZ37</f>
        <v>0</v>
      </c>
      <c r="KA10" s="106">
        <f>Seniori!KA37</f>
        <v>0</v>
      </c>
      <c r="KB10" s="106">
        <f>Seniori!KB37</f>
        <v>0</v>
      </c>
      <c r="KC10" s="106">
        <f>Seniori!KC37</f>
        <v>0</v>
      </c>
      <c r="KD10" s="106">
        <f>Seniori!KD37</f>
        <v>0</v>
      </c>
      <c r="KE10" s="106">
        <f>Seniori!KE37</f>
        <v>0</v>
      </c>
      <c r="KF10" s="106">
        <f>Seniori!KF37</f>
        <v>0</v>
      </c>
      <c r="KG10" s="106">
        <f>Seniori!KG37</f>
        <v>0</v>
      </c>
      <c r="KH10" s="106">
        <f>Seniori!KH37</f>
        <v>0</v>
      </c>
      <c r="KI10" s="106">
        <f>Seniori!KI37</f>
        <v>0</v>
      </c>
      <c r="KJ10" s="106">
        <f>Seniori!KJ37</f>
        <v>0</v>
      </c>
      <c r="KK10" s="106">
        <f>Seniori!KK37</f>
        <v>0</v>
      </c>
      <c r="KL10" s="106">
        <f>Seniori!KL37</f>
        <v>0</v>
      </c>
      <c r="KM10" s="106">
        <f>Seniori!KM37</f>
        <v>0</v>
      </c>
      <c r="KN10" s="106">
        <f>Seniori!KN37</f>
        <v>0</v>
      </c>
      <c r="KO10" s="106">
        <f>Seniori!KO37</f>
        <v>0</v>
      </c>
      <c r="KP10" s="106">
        <f>Seniori!KP37</f>
        <v>0</v>
      </c>
      <c r="KQ10" s="106">
        <f>Seniori!KQ37</f>
        <v>0</v>
      </c>
      <c r="KR10" s="106">
        <f>Seniori!KR37</f>
        <v>0</v>
      </c>
      <c r="KS10" s="106">
        <f>Seniori!KS37</f>
        <v>0</v>
      </c>
      <c r="KT10" s="106">
        <f>Seniori!KT37</f>
        <v>0</v>
      </c>
      <c r="KU10" s="106">
        <f>Seniori!KU37</f>
        <v>6</v>
      </c>
      <c r="KV10" s="106">
        <f>Seniori!KV37</f>
        <v>10</v>
      </c>
      <c r="KW10" s="106">
        <f>Seniori!KW37</f>
        <v>0</v>
      </c>
      <c r="KX10" s="106">
        <f>Seniori!KX37</f>
        <v>0</v>
      </c>
      <c r="KY10" s="106">
        <f>Seniori!KY37</f>
        <v>0</v>
      </c>
      <c r="KZ10" s="106">
        <f>Seniori!KZ37</f>
        <v>0</v>
      </c>
      <c r="LA10" s="106">
        <f>Seniori!LA37</f>
        <v>0</v>
      </c>
      <c r="LB10" s="106">
        <f>Seniori!LB37</f>
        <v>0</v>
      </c>
      <c r="LC10" s="106">
        <f>Seniori!LC37</f>
        <v>0</v>
      </c>
      <c r="LD10" s="106">
        <f>Seniori!LD37</f>
        <v>0</v>
      </c>
      <c r="LE10" s="106">
        <f>Seniori!LE37</f>
        <v>11</v>
      </c>
      <c r="LF10" s="106">
        <f>Seniori!LF37</f>
        <v>9</v>
      </c>
      <c r="LG10" s="106">
        <f>Seniori!LG37</f>
        <v>0</v>
      </c>
      <c r="LH10" s="106">
        <f>Seniori!LH37</f>
        <v>0</v>
      </c>
      <c r="LI10" s="106">
        <f>Seniori!LI37</f>
        <v>0</v>
      </c>
      <c r="LJ10" s="106">
        <f>Seniori!LJ37</f>
        <v>0</v>
      </c>
      <c r="LK10" s="106">
        <f>Seniori!LK37</f>
        <v>0</v>
      </c>
      <c r="LL10" s="106">
        <f>Seniori!LL37</f>
        <v>0</v>
      </c>
      <c r="LM10" s="106">
        <f>Seniori!LM37</f>
        <v>0</v>
      </c>
      <c r="LN10" s="106">
        <f>Seniori!LN37</f>
        <v>0</v>
      </c>
      <c r="LO10" s="106">
        <f>Seniori!LO37</f>
        <v>0</v>
      </c>
      <c r="LP10" s="106">
        <f>Seniori!LP37</f>
        <v>0</v>
      </c>
      <c r="LQ10" s="106">
        <f>Seniori!LQ37</f>
        <v>0</v>
      </c>
      <c r="LR10" s="106">
        <f>Seniori!LR37</f>
        <v>0</v>
      </c>
      <c r="LS10" s="106">
        <f>Seniori!LS37</f>
        <v>0</v>
      </c>
      <c r="LT10" s="106">
        <f>Seniori!LT37</f>
        <v>0</v>
      </c>
      <c r="LU10" s="106">
        <f>Seniori!LU37</f>
        <v>0</v>
      </c>
      <c r="LV10" s="106">
        <f>Seniori!LV37</f>
        <v>0</v>
      </c>
      <c r="LW10" s="106">
        <f>Seniori!LW37</f>
        <v>0</v>
      </c>
      <c r="LX10" s="106">
        <f>Seniori!LX37</f>
        <v>0</v>
      </c>
      <c r="LY10" s="106">
        <f>Seniori!LY37</f>
        <v>0</v>
      </c>
      <c r="LZ10" s="106">
        <f>Seniori!LZ37</f>
        <v>0</v>
      </c>
      <c r="MA10" s="106">
        <f>Seniori!MA37</f>
        <v>0</v>
      </c>
      <c r="MB10" s="106">
        <f>Seniori!MB37</f>
        <v>0</v>
      </c>
      <c r="MC10" s="106">
        <f>Seniori!MC37</f>
        <v>0</v>
      </c>
      <c r="MD10" s="106">
        <f>Seniori!MD37</f>
        <v>0</v>
      </c>
      <c r="ME10" s="106">
        <f>Seniori!ME37</f>
        <v>0</v>
      </c>
      <c r="MF10" s="106">
        <f>Seniori!MF37</f>
        <v>0</v>
      </c>
      <c r="MG10" s="106">
        <f>Seniori!MG37</f>
        <v>0</v>
      </c>
      <c r="MH10" s="106">
        <f>Seniori!MH37</f>
        <v>0</v>
      </c>
      <c r="MI10" s="106">
        <f>Seniori!MI37</f>
        <v>0</v>
      </c>
      <c r="MJ10" s="106">
        <f>Seniori!MJ37</f>
        <v>7</v>
      </c>
      <c r="MK10" s="106">
        <f>Seniori!MK37</f>
        <v>5</v>
      </c>
      <c r="ML10" s="106">
        <f>Seniori!ML37</f>
        <v>0</v>
      </c>
      <c r="MM10" s="106">
        <f>Seniori!MM37</f>
        <v>0</v>
      </c>
      <c r="MN10" s="106">
        <f>Seniori!MN37</f>
        <v>0</v>
      </c>
      <c r="MO10" s="106">
        <f>Seniori!MO37</f>
        <v>0</v>
      </c>
      <c r="MP10" s="106">
        <f>Seniori!MP37</f>
        <v>0</v>
      </c>
      <c r="MQ10" s="106">
        <f>Seniori!MQ37</f>
        <v>0</v>
      </c>
      <c r="MR10" s="106">
        <f>Seniori!MR37</f>
        <v>0</v>
      </c>
      <c r="MS10" s="106">
        <f>Seniori!MS37</f>
        <v>0</v>
      </c>
      <c r="MT10" s="106">
        <f>Seniori!MT37</f>
        <v>7</v>
      </c>
      <c r="MU10" s="106">
        <f>Seniori!MU37</f>
        <v>4</v>
      </c>
      <c r="MV10" s="106">
        <f>Seniori!MV37</f>
        <v>0</v>
      </c>
      <c r="MW10" s="106">
        <f>Seniori!MW37</f>
        <v>0</v>
      </c>
      <c r="MX10" s="106">
        <f>Seniori!MX37</f>
        <v>11</v>
      </c>
      <c r="MY10" s="106">
        <f>Seniori!MY37</f>
        <v>13.5</v>
      </c>
      <c r="MZ10" s="106">
        <f>Seniori!MZ37</f>
        <v>0</v>
      </c>
      <c r="NA10" s="106">
        <f>Seniori!NA37</f>
        <v>0</v>
      </c>
      <c r="NB10" s="106">
        <f>Seniori!NB37</f>
        <v>0</v>
      </c>
      <c r="NC10" s="106">
        <f>Seniori!NC37</f>
        <v>0</v>
      </c>
      <c r="ND10" s="106">
        <f>Seniori!ND37</f>
        <v>0</v>
      </c>
      <c r="NE10" s="106">
        <f>Seniori!NE37</f>
        <v>0</v>
      </c>
      <c r="NF10" s="106">
        <f>Seniori!NF37</f>
        <v>8</v>
      </c>
      <c r="NG10" s="106">
        <f>Seniori!NG37</f>
        <v>4.5</v>
      </c>
      <c r="NH10" s="106">
        <f>Seniori!NH37</f>
        <v>0</v>
      </c>
      <c r="NI10" s="106">
        <f>Seniori!NI37</f>
        <v>0</v>
      </c>
      <c r="NJ10" s="106">
        <f>Seniori!NJ37</f>
        <v>0</v>
      </c>
      <c r="NK10" s="106">
        <f>Seniori!NK37</f>
        <v>0</v>
      </c>
      <c r="NL10" s="106">
        <f>Seniori!NL37</f>
        <v>0</v>
      </c>
      <c r="NM10" s="106">
        <f>Seniori!NM37</f>
        <v>0</v>
      </c>
      <c r="NN10" s="106">
        <f>Seniori!NN37</f>
        <v>0</v>
      </c>
      <c r="NO10" s="106">
        <f>Seniori!NO37</f>
        <v>0</v>
      </c>
      <c r="NP10" s="106">
        <f>Seniori!NP37</f>
        <v>0</v>
      </c>
      <c r="NQ10" s="106">
        <f>Seniori!NQ37</f>
        <v>0</v>
      </c>
      <c r="NR10" s="106">
        <f>Seniori!NR37</f>
        <v>0</v>
      </c>
      <c r="NS10" s="106">
        <f>Seniori!NS37</f>
        <v>0</v>
      </c>
      <c r="NT10" s="106">
        <f>Seniori!NT37</f>
        <v>0</v>
      </c>
      <c r="NU10" s="106">
        <f>Seniori!NU37</f>
        <v>0</v>
      </c>
      <c r="NV10" s="106">
        <f>Seniori!NV37</f>
        <v>0</v>
      </c>
      <c r="NW10" s="106">
        <f>Seniori!NW37</f>
        <v>0</v>
      </c>
      <c r="NX10" s="106">
        <f>Seniori!NX37</f>
        <v>0</v>
      </c>
      <c r="NY10" s="106">
        <f>Seniori!NY37</f>
        <v>0</v>
      </c>
      <c r="NZ10" s="106">
        <f>Seniori!NZ37</f>
        <v>0</v>
      </c>
      <c r="OA10" s="106">
        <f>Seniori!OA37</f>
        <v>0</v>
      </c>
      <c r="OB10" s="106">
        <f>Seniori!OB37</f>
        <v>0</v>
      </c>
      <c r="OC10" s="106">
        <f>Seniori!OC37</f>
        <v>0</v>
      </c>
      <c r="OD10" s="106">
        <f>Seniori!OD37</f>
        <v>0</v>
      </c>
      <c r="OE10" s="106">
        <f>Seniori!OE37</f>
        <v>0</v>
      </c>
      <c r="OF10" s="106">
        <f>Seniori!OF37</f>
        <v>0</v>
      </c>
      <c r="OG10" s="106">
        <f>Seniori!OG37</f>
        <v>0</v>
      </c>
      <c r="OH10" s="106">
        <f>Seniori!OH37</f>
        <v>0</v>
      </c>
      <c r="OI10" s="106">
        <f>Seniori!OI37</f>
        <v>0</v>
      </c>
      <c r="OJ10" s="106">
        <f>Seniori!OJ37</f>
        <v>0</v>
      </c>
      <c r="OK10" s="106">
        <f>Seniori!OK37</f>
        <v>0</v>
      </c>
      <c r="OL10" s="106">
        <f>Seniori!OL37</f>
        <v>0</v>
      </c>
      <c r="OM10" s="106">
        <f>Seniori!OM37</f>
        <v>0</v>
      </c>
      <c r="ON10" s="106">
        <f>Seniori!ON37</f>
        <v>0</v>
      </c>
      <c r="OO10" s="106">
        <f>Seniori!OO37</f>
        <v>0</v>
      </c>
      <c r="OP10" s="106">
        <f>Seniori!OP37</f>
        <v>0</v>
      </c>
      <c r="OQ10" s="106">
        <f>Seniori!OQ37</f>
        <v>0</v>
      </c>
      <c r="OR10" s="106">
        <f>Seniori!OR37</f>
        <v>0</v>
      </c>
      <c r="OS10" s="106">
        <f>Seniori!OS37</f>
        <v>0</v>
      </c>
      <c r="OT10" s="106">
        <f>Seniori!OT37</f>
        <v>0</v>
      </c>
      <c r="OU10" s="106">
        <f>Seniori!OU37</f>
        <v>0</v>
      </c>
      <c r="OV10" s="106">
        <f>Seniori!OV37</f>
        <v>0</v>
      </c>
      <c r="OW10" s="106">
        <f>Seniori!OW37</f>
        <v>0</v>
      </c>
      <c r="OX10" s="106">
        <f>Seniori!OX37</f>
        <v>0</v>
      </c>
      <c r="OY10" s="106">
        <f>Seniori!OY37</f>
        <v>0</v>
      </c>
      <c r="OZ10" s="106">
        <f>Seniori!OZ37</f>
        <v>0</v>
      </c>
      <c r="PA10" s="106">
        <f>Seniori!PA37</f>
        <v>0</v>
      </c>
      <c r="PB10" s="106">
        <f>Seniori!PB37</f>
        <v>0</v>
      </c>
      <c r="PC10" s="106">
        <f>Seniori!PC37</f>
        <v>0</v>
      </c>
      <c r="PD10" s="106">
        <f>Seniori!PD37</f>
        <v>0</v>
      </c>
      <c r="PE10" s="106">
        <f>Seniori!PE37</f>
        <v>0</v>
      </c>
      <c r="PF10" s="106">
        <f>Seniori!PF37</f>
        <v>0</v>
      </c>
      <c r="PG10" s="106">
        <f>Seniori!PG37</f>
        <v>0</v>
      </c>
      <c r="PH10" s="106">
        <f>Seniori!PH37</f>
        <v>0</v>
      </c>
      <c r="PI10" s="106">
        <f>Seniori!PI37</f>
        <v>0</v>
      </c>
      <c r="PJ10" s="106">
        <f>Seniori!PJ37</f>
        <v>0</v>
      </c>
      <c r="PK10" s="106">
        <f>Seniori!PK37</f>
        <v>0</v>
      </c>
      <c r="PL10" s="106">
        <f>Seniori!PL37</f>
        <v>6</v>
      </c>
      <c r="PM10" s="106">
        <f>Seniori!PM37</f>
        <v>10</v>
      </c>
      <c r="PN10" s="106">
        <f>Seniori!PN37</f>
        <v>0</v>
      </c>
      <c r="PO10" s="106">
        <f>Seniori!PO37</f>
        <v>0</v>
      </c>
      <c r="PP10" s="106">
        <f>Seniori!PP37</f>
        <v>0</v>
      </c>
      <c r="PQ10" s="106">
        <f>Seniori!PQ37</f>
        <v>0</v>
      </c>
      <c r="PR10" s="106">
        <f>Seniori!PR37</f>
        <v>0</v>
      </c>
      <c r="PS10" s="106">
        <f>Seniori!PS37</f>
        <v>0</v>
      </c>
      <c r="PT10" s="106">
        <f>Seniori!PT37</f>
        <v>0</v>
      </c>
      <c r="PU10" s="106">
        <f>Seniori!PU37</f>
        <v>0</v>
      </c>
      <c r="PV10" s="106">
        <f>Seniori!PV37</f>
        <v>0</v>
      </c>
      <c r="PW10" s="106">
        <f>Seniori!PW37</f>
        <v>0</v>
      </c>
      <c r="PX10" s="106">
        <f>Seniori!PX37</f>
        <v>7</v>
      </c>
      <c r="PY10" s="106">
        <f>Seniori!PY37</f>
        <v>11</v>
      </c>
      <c r="PZ10" s="106">
        <f>Seniori!PZ37</f>
        <v>0</v>
      </c>
      <c r="QA10" s="106">
        <f>Seniori!QA37</f>
        <v>0</v>
      </c>
      <c r="QB10" s="106">
        <f>Seniori!QB37</f>
        <v>0</v>
      </c>
      <c r="QC10" s="106">
        <f>Seniori!QC37</f>
        <v>0</v>
      </c>
      <c r="QD10" s="106">
        <f>Seniori!QD37</f>
        <v>0</v>
      </c>
      <c r="QE10" s="106">
        <f>Seniori!QE37</f>
        <v>0</v>
      </c>
      <c r="QF10" s="106">
        <f>Seniori!QF37</f>
        <v>0</v>
      </c>
      <c r="QG10" s="106">
        <f>Seniori!QG37</f>
        <v>0</v>
      </c>
      <c r="QH10" s="106">
        <f>Seniori!QH37</f>
        <v>0</v>
      </c>
      <c r="QI10" s="106">
        <f>Seniori!QI37</f>
        <v>0</v>
      </c>
      <c r="QJ10" s="106">
        <f>Seniori!QJ37</f>
        <v>0</v>
      </c>
      <c r="QK10" s="106">
        <f>Seniori!QK37</f>
        <v>0</v>
      </c>
      <c r="QL10" s="106">
        <f>Seniori!QL37</f>
        <v>0</v>
      </c>
      <c r="QM10" s="106">
        <f>Seniori!QM37</f>
        <v>0</v>
      </c>
      <c r="QN10" s="106">
        <f>Seniori!QN37</f>
        <v>0</v>
      </c>
      <c r="QO10" s="106">
        <f>Seniori!QO37</f>
        <v>0</v>
      </c>
      <c r="QP10" s="106">
        <f>Seniori!QP37</f>
        <v>0</v>
      </c>
      <c r="QQ10" s="106">
        <f>Seniori!QQ37</f>
        <v>0</v>
      </c>
      <c r="QR10" s="106">
        <f>Seniori!QR37</f>
        <v>0</v>
      </c>
      <c r="QS10" s="106">
        <f>Seniori!QS37</f>
        <v>0</v>
      </c>
      <c r="QT10" s="106">
        <f>Seniori!QT37</f>
        <v>0</v>
      </c>
      <c r="QU10" s="106">
        <f>Seniori!QU37</f>
        <v>0</v>
      </c>
      <c r="QV10" s="106">
        <f>Seniori!QV37</f>
        <v>0</v>
      </c>
      <c r="QW10" s="106">
        <f>Seniori!QW37</f>
        <v>0</v>
      </c>
      <c r="QX10" s="106">
        <f>Seniori!QX37</f>
        <v>0</v>
      </c>
      <c r="QY10" s="106">
        <f>Seniori!QY37</f>
        <v>0</v>
      </c>
      <c r="QZ10" s="106">
        <f>Seniori!QZ37</f>
        <v>0</v>
      </c>
      <c r="RA10" s="106">
        <f>Seniori!RA37</f>
        <v>0</v>
      </c>
      <c r="RB10" s="106">
        <f>Seniori!RB37</f>
        <v>10</v>
      </c>
      <c r="RC10" s="106">
        <f>Seniori!RC37</f>
        <v>0</v>
      </c>
      <c r="RD10" s="106">
        <f>Seniori!RD37</f>
        <v>9</v>
      </c>
      <c r="RE10" s="106">
        <f>Seniori!RE37</f>
        <v>0</v>
      </c>
      <c r="RF10" s="106">
        <f>Seniori!RF37</f>
        <v>0</v>
      </c>
      <c r="RG10" s="106">
        <f>Seniori!RG37</f>
        <v>0</v>
      </c>
      <c r="RH10" s="106">
        <f>Seniori!RH37</f>
        <v>0</v>
      </c>
      <c r="RI10" s="106">
        <f>Seniori!RI37</f>
        <v>0</v>
      </c>
      <c r="RJ10" s="106">
        <f>Seniori!RJ37</f>
        <v>0</v>
      </c>
      <c r="RK10" s="106">
        <f>Seniori!RK37</f>
        <v>0</v>
      </c>
      <c r="RL10" s="106">
        <f>Seniori!RL37</f>
        <v>0</v>
      </c>
      <c r="RM10" s="106">
        <f>Seniori!RM37</f>
        <v>0</v>
      </c>
      <c r="RN10" s="106">
        <f>Seniori!RN37</f>
        <v>0</v>
      </c>
      <c r="RO10" s="106">
        <f>Seniori!RO37</f>
        <v>0</v>
      </c>
      <c r="RP10" s="106">
        <f>Seniori!RP37</f>
        <v>0</v>
      </c>
      <c r="RQ10" s="106">
        <f>Seniori!RQ37</f>
        <v>0</v>
      </c>
      <c r="RR10" s="106">
        <f>Seniori!RR37</f>
        <v>0</v>
      </c>
      <c r="RS10" s="106">
        <f>Seniori!RS37</f>
        <v>0</v>
      </c>
      <c r="RT10" s="106">
        <f>Seniori!RT37</f>
        <v>0</v>
      </c>
      <c r="RU10" s="106">
        <f>Seniori!RU37</f>
        <v>0</v>
      </c>
      <c r="RV10" s="106">
        <f>Seniori!RV37</f>
        <v>0</v>
      </c>
      <c r="RW10" s="106">
        <f>Seniori!RW37</f>
        <v>0</v>
      </c>
      <c r="RX10" s="106">
        <f>Seniori!RX37</f>
        <v>0</v>
      </c>
      <c r="RY10" s="106">
        <f>Seniori!RY37</f>
        <v>0</v>
      </c>
      <c r="RZ10" s="106">
        <f>Seniori!RZ37</f>
        <v>0</v>
      </c>
      <c r="SA10" s="106">
        <f>Seniori!SA37</f>
        <v>0</v>
      </c>
      <c r="SB10" s="106">
        <f>Seniori!SB37</f>
        <v>0</v>
      </c>
      <c r="SC10" s="106">
        <f>Seniori!SC37</f>
        <v>0</v>
      </c>
      <c r="SD10" s="106">
        <f>Seniori!SD37</f>
        <v>0</v>
      </c>
      <c r="SE10" s="106">
        <f>Seniori!SE37</f>
        <v>0</v>
      </c>
      <c r="SF10" s="106">
        <f>Seniori!SF37</f>
        <v>0</v>
      </c>
      <c r="SG10" s="106">
        <f>Seniori!SG37</f>
        <v>0</v>
      </c>
      <c r="SH10" s="106">
        <f>Seniori!SH37</f>
        <v>0</v>
      </c>
      <c r="SI10" s="106">
        <f>Seniori!SI37</f>
        <v>0</v>
      </c>
      <c r="SJ10" s="106">
        <f>Seniori!SJ37</f>
        <v>0</v>
      </c>
      <c r="SK10" s="106">
        <f>Seniori!SK37</f>
        <v>0</v>
      </c>
      <c r="SL10" s="106">
        <f>Seniori!SL37</f>
        <v>0</v>
      </c>
      <c r="SM10" s="106">
        <f>Seniori!SM37</f>
        <v>0</v>
      </c>
      <c r="SN10" s="106">
        <f>Seniori!SN37</f>
        <v>0</v>
      </c>
      <c r="SO10" s="106">
        <f>Seniori!SO37</f>
        <v>0</v>
      </c>
      <c r="SP10" s="106">
        <f>Seniori!SP37</f>
        <v>0</v>
      </c>
      <c r="SQ10" s="106">
        <f>Seniori!SQ37</f>
        <v>0</v>
      </c>
      <c r="SR10" s="106">
        <f>Seniori!SR37</f>
        <v>0</v>
      </c>
      <c r="SS10" s="106">
        <f>Seniori!SS37</f>
        <v>0</v>
      </c>
      <c r="ST10" s="106">
        <f>Seniori!ST37</f>
        <v>0</v>
      </c>
      <c r="SU10" s="106">
        <f>Seniori!SU37</f>
        <v>0</v>
      </c>
      <c r="SV10" s="106">
        <f>Seniori!SV37</f>
        <v>0</v>
      </c>
      <c r="SW10" s="106">
        <f>Seniori!SW37</f>
        <v>0</v>
      </c>
      <c r="SX10" s="106">
        <f>Seniori!SX37</f>
        <v>0</v>
      </c>
      <c r="SY10" s="106">
        <f>Seniori!SY37</f>
        <v>0</v>
      </c>
      <c r="SZ10" s="106">
        <f>Seniori!SZ37</f>
        <v>0</v>
      </c>
      <c r="TA10" s="106">
        <f>Seniori!TA37</f>
        <v>0</v>
      </c>
      <c r="TB10" s="106">
        <f>Seniori!TB37</f>
        <v>0</v>
      </c>
    </row>
    <row r="11" spans="1:522" s="10" customFormat="1" ht="18" customHeight="1" x14ac:dyDescent="0.25">
      <c r="A11" s="12">
        <v>3</v>
      </c>
      <c r="B11" s="11" t="s">
        <v>480</v>
      </c>
      <c r="C11" s="1">
        <v>12840</v>
      </c>
      <c r="D11" s="1">
        <v>2019</v>
      </c>
      <c r="E11" s="4" t="s">
        <v>27</v>
      </c>
      <c r="F11" s="1"/>
      <c r="G11" s="9" t="s">
        <v>97</v>
      </c>
      <c r="H11" s="4" t="s">
        <v>29</v>
      </c>
      <c r="I11" s="1">
        <f>SUM(K11:TB11)</f>
        <v>131</v>
      </c>
      <c r="J11" s="12">
        <f>Tabuľka311[[#This Row],[Stĺpec9]]</f>
        <v>131</v>
      </c>
      <c r="K11" s="106">
        <f>Seniori!K14</f>
        <v>0</v>
      </c>
      <c r="L11" s="106">
        <f>Seniori!L14</f>
        <v>0</v>
      </c>
      <c r="M11" s="106">
        <f>Seniori!M14</f>
        <v>0</v>
      </c>
      <c r="N11" s="106">
        <f>Seniori!N14</f>
        <v>0</v>
      </c>
      <c r="O11" s="106">
        <f>Seniori!O14</f>
        <v>0</v>
      </c>
      <c r="P11" s="106">
        <f>Seniori!P14</f>
        <v>0</v>
      </c>
      <c r="Q11" s="106">
        <f>Seniori!Q14</f>
        <v>0</v>
      </c>
      <c r="R11" s="106">
        <f>Seniori!R14</f>
        <v>0</v>
      </c>
      <c r="S11" s="106">
        <f>Seniori!S14</f>
        <v>0</v>
      </c>
      <c r="T11" s="106">
        <f>Seniori!T14</f>
        <v>0</v>
      </c>
      <c r="U11" s="106">
        <f>Seniori!U14</f>
        <v>0</v>
      </c>
      <c r="V11" s="106">
        <f>Seniori!V14</f>
        <v>0</v>
      </c>
      <c r="W11" s="106">
        <f>Seniori!W14</f>
        <v>0</v>
      </c>
      <c r="X11" s="106">
        <f>Seniori!X14</f>
        <v>0</v>
      </c>
      <c r="Y11" s="106">
        <f>Seniori!Y14</f>
        <v>0</v>
      </c>
      <c r="Z11" s="106">
        <f>Seniori!Z14</f>
        <v>0</v>
      </c>
      <c r="AA11" s="106">
        <f>Seniori!AA14</f>
        <v>0</v>
      </c>
      <c r="AB11" s="106">
        <f>Seniori!AB14</f>
        <v>0</v>
      </c>
      <c r="AC11" s="106">
        <f>Seniori!AC14</f>
        <v>0</v>
      </c>
      <c r="AD11" s="106">
        <f>Seniori!AD14</f>
        <v>0</v>
      </c>
      <c r="AE11" s="106">
        <f>Seniori!AE14</f>
        <v>0</v>
      </c>
      <c r="AF11" s="106">
        <f>Seniori!AF14</f>
        <v>0</v>
      </c>
      <c r="AG11" s="106">
        <f>Seniori!AG14</f>
        <v>0</v>
      </c>
      <c r="AH11" s="106">
        <f>Seniori!AH14</f>
        <v>0</v>
      </c>
      <c r="AI11" s="106">
        <f>Seniori!AI14</f>
        <v>0</v>
      </c>
      <c r="AJ11" s="106">
        <f>Seniori!AJ14</f>
        <v>0</v>
      </c>
      <c r="AK11" s="106">
        <f>Seniori!AK14</f>
        <v>0</v>
      </c>
      <c r="AL11" s="106">
        <f>Seniori!AL14</f>
        <v>0</v>
      </c>
      <c r="AM11" s="106">
        <f>Seniori!AM14</f>
        <v>0</v>
      </c>
      <c r="AN11" s="106">
        <f>Seniori!AN14</f>
        <v>0</v>
      </c>
      <c r="AO11" s="106">
        <f>Seniori!AO14</f>
        <v>0</v>
      </c>
      <c r="AP11" s="106">
        <f>Seniori!AP14</f>
        <v>0</v>
      </c>
      <c r="AQ11" s="106">
        <f>Seniori!AQ14</f>
        <v>0</v>
      </c>
      <c r="AR11" s="106">
        <f>Seniori!AR14</f>
        <v>0</v>
      </c>
      <c r="AS11" s="106">
        <f>Seniori!AS14</f>
        <v>0</v>
      </c>
      <c r="AT11" s="106">
        <f>Seniori!AT14</f>
        <v>0</v>
      </c>
      <c r="AU11" s="106">
        <f>Seniori!AU14</f>
        <v>0</v>
      </c>
      <c r="AV11" s="106">
        <f>Seniori!AV14</f>
        <v>0</v>
      </c>
      <c r="AW11" s="106">
        <f>Seniori!AW14</f>
        <v>0</v>
      </c>
      <c r="AX11" s="106">
        <f>Seniori!AX14</f>
        <v>0</v>
      </c>
      <c r="AY11" s="106">
        <f>Seniori!AY14</f>
        <v>0</v>
      </c>
      <c r="AZ11" s="106">
        <f>Seniori!AZ14</f>
        <v>0</v>
      </c>
      <c r="BA11" s="106">
        <f>Seniori!BA14</f>
        <v>0</v>
      </c>
      <c r="BB11" s="106">
        <f>Seniori!BB14</f>
        <v>0</v>
      </c>
      <c r="BC11" s="106">
        <f>Seniori!BC14</f>
        <v>0</v>
      </c>
      <c r="BD11" s="106">
        <f>Seniori!BD14</f>
        <v>0</v>
      </c>
      <c r="BE11" s="106">
        <f>Seniori!BE14</f>
        <v>0</v>
      </c>
      <c r="BF11" s="106">
        <f>Seniori!BF14</f>
        <v>0</v>
      </c>
      <c r="BG11" s="106">
        <f>Seniori!BG14</f>
        <v>0</v>
      </c>
      <c r="BH11" s="106">
        <f>Seniori!BH14</f>
        <v>0</v>
      </c>
      <c r="BI11" s="106">
        <f>Seniori!BI14</f>
        <v>0</v>
      </c>
      <c r="BJ11" s="106">
        <f>Seniori!BJ14</f>
        <v>0</v>
      </c>
      <c r="BK11" s="106">
        <f>Seniori!BK14</f>
        <v>0</v>
      </c>
      <c r="BL11" s="106">
        <f>Seniori!BL14</f>
        <v>0</v>
      </c>
      <c r="BM11" s="106">
        <f>Seniori!BM14</f>
        <v>0</v>
      </c>
      <c r="BN11" s="106">
        <f>Seniori!BN14</f>
        <v>0</v>
      </c>
      <c r="BO11" s="106">
        <f>Seniori!BO14</f>
        <v>0</v>
      </c>
      <c r="BP11" s="106">
        <f>Seniori!BP14</f>
        <v>0</v>
      </c>
      <c r="BQ11" s="106">
        <f>Seniori!BQ14</f>
        <v>0</v>
      </c>
      <c r="BR11" s="106">
        <f>Seniori!BR14</f>
        <v>0</v>
      </c>
      <c r="BS11" s="106">
        <f>Seniori!BS14</f>
        <v>0</v>
      </c>
      <c r="BT11" s="106">
        <f>Seniori!BT14</f>
        <v>0</v>
      </c>
      <c r="BU11" s="106">
        <f>Seniori!BU14</f>
        <v>0</v>
      </c>
      <c r="BV11" s="106">
        <f>Seniori!BV14</f>
        <v>0</v>
      </c>
      <c r="BW11" s="106">
        <f>Seniori!BW14</f>
        <v>0</v>
      </c>
      <c r="BX11" s="106">
        <f>Seniori!BX14</f>
        <v>0</v>
      </c>
      <c r="BY11" s="106">
        <f>Seniori!BY14</f>
        <v>0</v>
      </c>
      <c r="BZ11" s="106">
        <f>Seniori!BZ14</f>
        <v>0</v>
      </c>
      <c r="CA11" s="106">
        <f>Seniori!CA14</f>
        <v>0</v>
      </c>
      <c r="CB11" s="106">
        <f>Seniori!CB14</f>
        <v>0</v>
      </c>
      <c r="CC11" s="106">
        <f>Seniori!CC14</f>
        <v>0</v>
      </c>
      <c r="CD11" s="106">
        <f>Seniori!CD14</f>
        <v>0</v>
      </c>
      <c r="CE11" s="106">
        <f>Seniori!CE14</f>
        <v>0</v>
      </c>
      <c r="CF11" s="106">
        <f>Seniori!CF14</f>
        <v>0</v>
      </c>
      <c r="CG11" s="106">
        <f>Seniori!CG14</f>
        <v>0</v>
      </c>
      <c r="CH11" s="106">
        <f>Seniori!CH14</f>
        <v>0</v>
      </c>
      <c r="CI11" s="106">
        <f>Seniori!CI14</f>
        <v>6</v>
      </c>
      <c r="CJ11" s="106">
        <f>Seniori!CJ14</f>
        <v>0</v>
      </c>
      <c r="CK11" s="106">
        <f>Seniori!CK14</f>
        <v>0</v>
      </c>
      <c r="CL11" s="106">
        <f>Seniori!CL14</f>
        <v>0</v>
      </c>
      <c r="CM11" s="106">
        <f>Seniori!CM14</f>
        <v>0</v>
      </c>
      <c r="CN11" s="106">
        <f>Seniori!CN14</f>
        <v>0</v>
      </c>
      <c r="CO11" s="106">
        <f>Seniori!CO14</f>
        <v>0</v>
      </c>
      <c r="CP11" s="106">
        <f>Seniori!CP14</f>
        <v>0</v>
      </c>
      <c r="CQ11" s="106">
        <f>Seniori!CQ14</f>
        <v>0</v>
      </c>
      <c r="CR11" s="106">
        <f>Seniori!CR14</f>
        <v>8</v>
      </c>
      <c r="CS11" s="106">
        <f>Seniori!CS14</f>
        <v>0</v>
      </c>
      <c r="CT11" s="106">
        <f>Seniori!CT14</f>
        <v>0</v>
      </c>
      <c r="CU11" s="106">
        <f>Seniori!CU14</f>
        <v>0</v>
      </c>
      <c r="CV11" s="106">
        <f>Seniori!CV14</f>
        <v>0</v>
      </c>
      <c r="CW11" s="106">
        <f>Seniori!CW14</f>
        <v>0</v>
      </c>
      <c r="CX11" s="106">
        <f>Seniori!CX14</f>
        <v>0</v>
      </c>
      <c r="CY11" s="106">
        <f>Seniori!CY14</f>
        <v>0</v>
      </c>
      <c r="CZ11" s="106">
        <f>Seniori!CZ14</f>
        <v>0</v>
      </c>
      <c r="DA11" s="106">
        <f>Seniori!DA14</f>
        <v>0</v>
      </c>
      <c r="DB11" s="106">
        <f>Seniori!DB14</f>
        <v>0</v>
      </c>
      <c r="DC11" s="106">
        <f>Seniori!DC14</f>
        <v>0</v>
      </c>
      <c r="DD11" s="106">
        <f>Seniori!DD14</f>
        <v>0</v>
      </c>
      <c r="DE11" s="106">
        <f>Seniori!DE14</f>
        <v>0</v>
      </c>
      <c r="DF11" s="106">
        <f>Seniori!DF14</f>
        <v>0</v>
      </c>
      <c r="DG11" s="106">
        <f>Seniori!DG14</f>
        <v>0</v>
      </c>
      <c r="DH11" s="106">
        <f>Seniori!DH14</f>
        <v>0</v>
      </c>
      <c r="DI11" s="106">
        <f>Seniori!DI14</f>
        <v>0</v>
      </c>
      <c r="DJ11" s="106">
        <f>Seniori!DJ14</f>
        <v>0</v>
      </c>
      <c r="DK11" s="106">
        <f>Seniori!DK14</f>
        <v>0</v>
      </c>
      <c r="DL11" s="106">
        <f>Seniori!DL14</f>
        <v>0</v>
      </c>
      <c r="DM11" s="106">
        <f>Seniori!DM14</f>
        <v>0</v>
      </c>
      <c r="DN11" s="106">
        <f>Seniori!DN14</f>
        <v>0</v>
      </c>
      <c r="DO11" s="106">
        <f>Seniori!DO14</f>
        <v>0</v>
      </c>
      <c r="DP11" s="106">
        <f>Seniori!DP14</f>
        <v>0</v>
      </c>
      <c r="DQ11" s="106">
        <f>Seniori!DQ14</f>
        <v>0</v>
      </c>
      <c r="DR11" s="106">
        <f>Seniori!DR14</f>
        <v>0</v>
      </c>
      <c r="DS11" s="106">
        <f>Seniori!DS14</f>
        <v>0</v>
      </c>
      <c r="DT11" s="106">
        <f>Seniori!DT14</f>
        <v>0</v>
      </c>
      <c r="DU11" s="106">
        <f>Seniori!DU14</f>
        <v>0</v>
      </c>
      <c r="DV11" s="106">
        <f>Seniori!DV14</f>
        <v>0</v>
      </c>
      <c r="DW11" s="106">
        <f>Seniori!DW14</f>
        <v>0</v>
      </c>
      <c r="DX11" s="106">
        <f>Seniori!DX14</f>
        <v>0</v>
      </c>
      <c r="DY11" s="106">
        <f>Seniori!DY14</f>
        <v>0</v>
      </c>
      <c r="DZ11" s="106">
        <f>Seniori!DZ14</f>
        <v>0</v>
      </c>
      <c r="EA11" s="106">
        <f>Seniori!EA14</f>
        <v>0</v>
      </c>
      <c r="EB11" s="106">
        <f>Seniori!EB14</f>
        <v>0</v>
      </c>
      <c r="EC11" s="106">
        <f>Seniori!EC14</f>
        <v>0</v>
      </c>
      <c r="ED11" s="106">
        <f>Seniori!ED14</f>
        <v>0</v>
      </c>
      <c r="EE11" s="106">
        <f>Seniori!EE14</f>
        <v>0</v>
      </c>
      <c r="EF11" s="106">
        <f>Seniori!EF14</f>
        <v>0</v>
      </c>
      <c r="EG11" s="106">
        <f>Seniori!EG14</f>
        <v>0</v>
      </c>
      <c r="EH11" s="106">
        <f>Seniori!EH14</f>
        <v>0</v>
      </c>
      <c r="EI11" s="106">
        <f>Seniori!EI14</f>
        <v>0</v>
      </c>
      <c r="EJ11" s="106">
        <f>Seniori!EJ14</f>
        <v>0</v>
      </c>
      <c r="EK11" s="106">
        <f>Seniori!EK14</f>
        <v>0</v>
      </c>
      <c r="EL11" s="106">
        <f>Seniori!EL14</f>
        <v>0</v>
      </c>
      <c r="EM11" s="106">
        <f>Seniori!EM14</f>
        <v>0</v>
      </c>
      <c r="EN11" s="106">
        <f>Seniori!EN14</f>
        <v>0</v>
      </c>
      <c r="EO11" s="106">
        <f>Seniori!EO14</f>
        <v>0</v>
      </c>
      <c r="EP11" s="106">
        <f>Seniori!EP14</f>
        <v>0</v>
      </c>
      <c r="EQ11" s="106">
        <f>Seniori!EQ14</f>
        <v>0</v>
      </c>
      <c r="ER11" s="106">
        <f>Seniori!ER14</f>
        <v>0</v>
      </c>
      <c r="ES11" s="106">
        <f>Seniori!ES14</f>
        <v>0</v>
      </c>
      <c r="ET11" s="106">
        <f>Seniori!ET14</f>
        <v>0</v>
      </c>
      <c r="EU11" s="106">
        <f>Seniori!EU14</f>
        <v>0</v>
      </c>
      <c r="EV11" s="106">
        <f>Seniori!EV14</f>
        <v>0</v>
      </c>
      <c r="EW11" s="106">
        <f>Seniori!EW14</f>
        <v>0</v>
      </c>
      <c r="EX11" s="106">
        <f>Seniori!EX14</f>
        <v>0</v>
      </c>
      <c r="EY11" s="106">
        <f>Seniori!EY14</f>
        <v>0</v>
      </c>
      <c r="EZ11" s="106">
        <f>Seniori!EZ14</f>
        <v>0</v>
      </c>
      <c r="FA11" s="106">
        <f>Seniori!FA14</f>
        <v>0</v>
      </c>
      <c r="FB11" s="106">
        <f>Seniori!FB14</f>
        <v>0</v>
      </c>
      <c r="FC11" s="106">
        <f>Seniori!FC14</f>
        <v>0</v>
      </c>
      <c r="FD11" s="106">
        <f>Seniori!FD14</f>
        <v>0</v>
      </c>
      <c r="FE11" s="106">
        <f>Seniori!FE14</f>
        <v>0</v>
      </c>
      <c r="FF11" s="106">
        <f>Seniori!FF14</f>
        <v>0</v>
      </c>
      <c r="FG11" s="106">
        <f>Seniori!FG14</f>
        <v>0</v>
      </c>
      <c r="FH11" s="106">
        <f>Seniori!FH14</f>
        <v>0</v>
      </c>
      <c r="FI11" s="106">
        <f>Seniori!FI14</f>
        <v>0</v>
      </c>
      <c r="FJ11" s="106">
        <f>Seniori!FJ14</f>
        <v>0</v>
      </c>
      <c r="FK11" s="106">
        <f>Seniori!FK14</f>
        <v>0</v>
      </c>
      <c r="FL11" s="106">
        <f>Seniori!FL14</f>
        <v>0</v>
      </c>
      <c r="FM11" s="106">
        <f>Seniori!FM14</f>
        <v>0</v>
      </c>
      <c r="FN11" s="106">
        <f>Seniori!FN14</f>
        <v>0</v>
      </c>
      <c r="FO11" s="106">
        <f>Seniori!FO14</f>
        <v>0</v>
      </c>
      <c r="FP11" s="106">
        <f>Seniori!FP14</f>
        <v>0</v>
      </c>
      <c r="FQ11" s="106">
        <f>Seniori!FQ14</f>
        <v>0</v>
      </c>
      <c r="FR11" s="106">
        <f>Seniori!FR14</f>
        <v>0</v>
      </c>
      <c r="FS11" s="106">
        <f>Seniori!FS14</f>
        <v>0</v>
      </c>
      <c r="FT11" s="106">
        <f>Seniori!FT14</f>
        <v>0</v>
      </c>
      <c r="FU11" s="106">
        <f>Seniori!FU14</f>
        <v>0</v>
      </c>
      <c r="FV11" s="106">
        <f>Seniori!FV14</f>
        <v>0</v>
      </c>
      <c r="FW11" s="106">
        <f>Seniori!FW14</f>
        <v>0</v>
      </c>
      <c r="FX11" s="106">
        <f>Seniori!FX14</f>
        <v>0</v>
      </c>
      <c r="FY11" s="106">
        <f>Seniori!FY14</f>
        <v>0</v>
      </c>
      <c r="FZ11" s="106">
        <f>Seniori!FZ14</f>
        <v>0</v>
      </c>
      <c r="GA11" s="106">
        <f>Seniori!GA14</f>
        <v>0</v>
      </c>
      <c r="GB11" s="106">
        <f>Seniori!GB14</f>
        <v>0</v>
      </c>
      <c r="GC11" s="106">
        <f>Seniori!GC14</f>
        <v>0</v>
      </c>
      <c r="GD11" s="106">
        <f>Seniori!GD14</f>
        <v>0</v>
      </c>
      <c r="GE11" s="106">
        <f>Seniori!GE14</f>
        <v>0</v>
      </c>
      <c r="GF11" s="106">
        <f>Seniori!GF14</f>
        <v>0</v>
      </c>
      <c r="GG11" s="106">
        <f>Seniori!GG14</f>
        <v>0</v>
      </c>
      <c r="GH11" s="106">
        <f>Seniori!GH14</f>
        <v>0</v>
      </c>
      <c r="GI11" s="106">
        <f>Seniori!GI14</f>
        <v>0</v>
      </c>
      <c r="GJ11" s="106">
        <f>Seniori!GJ14</f>
        <v>0</v>
      </c>
      <c r="GK11" s="106">
        <f>Seniori!GK14</f>
        <v>0</v>
      </c>
      <c r="GL11" s="106">
        <f>Seniori!GL14</f>
        <v>0</v>
      </c>
      <c r="GM11" s="106">
        <f>Seniori!GM14</f>
        <v>0</v>
      </c>
      <c r="GN11" s="106">
        <f>Seniori!GN14</f>
        <v>0</v>
      </c>
      <c r="GO11" s="106">
        <f>Seniori!GO14</f>
        <v>0</v>
      </c>
      <c r="GP11" s="106">
        <f>Seniori!GP14</f>
        <v>0</v>
      </c>
      <c r="GQ11" s="106">
        <f>Seniori!GQ14</f>
        <v>0</v>
      </c>
      <c r="GR11" s="106">
        <f>Seniori!GR14</f>
        <v>0</v>
      </c>
      <c r="GS11" s="106">
        <f>Seniori!GS14</f>
        <v>0</v>
      </c>
      <c r="GT11" s="106">
        <f>Seniori!GT14</f>
        <v>0</v>
      </c>
      <c r="GU11" s="106">
        <f>Seniori!GU14</f>
        <v>0</v>
      </c>
      <c r="GV11" s="106">
        <f>Seniori!GV14</f>
        <v>0</v>
      </c>
      <c r="GW11" s="106">
        <f>Seniori!GW14</f>
        <v>0</v>
      </c>
      <c r="GX11" s="106">
        <f>Seniori!GX14</f>
        <v>0</v>
      </c>
      <c r="GY11" s="106">
        <f>Seniori!GY14</f>
        <v>0</v>
      </c>
      <c r="GZ11" s="106">
        <f>Seniori!GZ14</f>
        <v>0</v>
      </c>
      <c r="HA11" s="106">
        <f>Seniori!HA14</f>
        <v>0</v>
      </c>
      <c r="HB11" s="106">
        <f>Seniori!HB14</f>
        <v>0</v>
      </c>
      <c r="HC11" s="106">
        <f>Seniori!HC14</f>
        <v>0</v>
      </c>
      <c r="HD11" s="106">
        <f>Seniori!HD14</f>
        <v>0</v>
      </c>
      <c r="HE11" s="106">
        <f>Seniori!HE14</f>
        <v>0</v>
      </c>
      <c r="HF11" s="106">
        <f>Seniori!HF14</f>
        <v>0</v>
      </c>
      <c r="HG11" s="106">
        <f>Seniori!HG14</f>
        <v>0</v>
      </c>
      <c r="HH11" s="106">
        <f>Seniori!HH14</f>
        <v>0</v>
      </c>
      <c r="HI11" s="106">
        <f>Seniori!HI14</f>
        <v>0</v>
      </c>
      <c r="HJ11" s="106">
        <f>Seniori!HJ14</f>
        <v>0</v>
      </c>
      <c r="HK11" s="106">
        <f>Seniori!HK14</f>
        <v>0</v>
      </c>
      <c r="HL11" s="106">
        <f>Seniori!HL14</f>
        <v>0</v>
      </c>
      <c r="HM11" s="106">
        <f>Seniori!HM14</f>
        <v>0</v>
      </c>
      <c r="HN11" s="106">
        <f>Seniori!HN14</f>
        <v>0</v>
      </c>
      <c r="HO11" s="106">
        <f>Seniori!HO14</f>
        <v>0</v>
      </c>
      <c r="HP11" s="106">
        <f>Seniori!HP14</f>
        <v>0</v>
      </c>
      <c r="HQ11" s="106">
        <f>Seniori!HQ14</f>
        <v>0</v>
      </c>
      <c r="HR11" s="106">
        <f>Seniori!HR14</f>
        <v>0</v>
      </c>
      <c r="HS11" s="106">
        <f>Seniori!HS14</f>
        <v>0</v>
      </c>
      <c r="HT11" s="106">
        <f>Seniori!HT14</f>
        <v>0</v>
      </c>
      <c r="HU11" s="106">
        <f>Seniori!HU14</f>
        <v>0</v>
      </c>
      <c r="HV11" s="106">
        <f>Seniori!HV14</f>
        <v>0</v>
      </c>
      <c r="HW11" s="106">
        <f>Seniori!HW14</f>
        <v>0</v>
      </c>
      <c r="HX11" s="106">
        <f>Seniori!HX14</f>
        <v>0</v>
      </c>
      <c r="HY11" s="106">
        <f>Seniori!HY14</f>
        <v>0</v>
      </c>
      <c r="HZ11" s="106">
        <f>Seniori!HZ14</f>
        <v>0</v>
      </c>
      <c r="IA11" s="106">
        <f>Seniori!IA14</f>
        <v>0</v>
      </c>
      <c r="IB11" s="106">
        <f>Seniori!IB14</f>
        <v>0</v>
      </c>
      <c r="IC11" s="106">
        <f>Seniori!IC14</f>
        <v>0</v>
      </c>
      <c r="ID11" s="106">
        <f>Seniori!ID14</f>
        <v>0</v>
      </c>
      <c r="IE11" s="106">
        <f>Seniori!IE14</f>
        <v>0</v>
      </c>
      <c r="IF11" s="106">
        <f>Seniori!IF14</f>
        <v>0</v>
      </c>
      <c r="IG11" s="106">
        <f>Seniori!IG14</f>
        <v>0</v>
      </c>
      <c r="IH11" s="106">
        <f>Seniori!IH14</f>
        <v>0</v>
      </c>
      <c r="II11" s="106">
        <f>Seniori!II14</f>
        <v>0</v>
      </c>
      <c r="IJ11" s="106">
        <f>Seniori!IJ14</f>
        <v>0</v>
      </c>
      <c r="IK11" s="106">
        <f>Seniori!IK14</f>
        <v>0</v>
      </c>
      <c r="IL11" s="106">
        <f>Seniori!IL14</f>
        <v>0</v>
      </c>
      <c r="IM11" s="106">
        <f>Seniori!IM14</f>
        <v>0</v>
      </c>
      <c r="IN11" s="106">
        <f>Seniori!IN14</f>
        <v>0</v>
      </c>
      <c r="IO11" s="106">
        <f>Seniori!IO14</f>
        <v>0</v>
      </c>
      <c r="IP11" s="106">
        <f>Seniori!IP14</f>
        <v>0</v>
      </c>
      <c r="IQ11" s="106">
        <f>Seniori!IQ14</f>
        <v>0</v>
      </c>
      <c r="IR11" s="106">
        <f>Seniori!IR14</f>
        <v>11</v>
      </c>
      <c r="IS11" s="106">
        <f>Seniori!IS14</f>
        <v>13</v>
      </c>
      <c r="IT11" s="106">
        <f>Seniori!IT14</f>
        <v>0</v>
      </c>
      <c r="IU11" s="106">
        <f>Seniori!IU14</f>
        <v>0</v>
      </c>
      <c r="IV11" s="106">
        <f>Seniori!IV14</f>
        <v>0</v>
      </c>
      <c r="IW11" s="106">
        <f>Seniori!IW14</f>
        <v>0</v>
      </c>
      <c r="IX11" s="106">
        <f>Seniori!IX14</f>
        <v>0</v>
      </c>
      <c r="IY11" s="106">
        <f>Seniori!IY14</f>
        <v>0</v>
      </c>
      <c r="IZ11" s="106">
        <f>Seniori!IZ14</f>
        <v>0</v>
      </c>
      <c r="JA11" s="106">
        <f>Seniori!JA14</f>
        <v>0</v>
      </c>
      <c r="JB11" s="106">
        <f>Seniori!JB14</f>
        <v>11</v>
      </c>
      <c r="JC11" s="106">
        <f>Seniori!JC14</f>
        <v>11</v>
      </c>
      <c r="JD11" s="106">
        <f>Seniori!JD14</f>
        <v>0</v>
      </c>
      <c r="JE11" s="106">
        <f>Seniori!JE14</f>
        <v>0</v>
      </c>
      <c r="JF11" s="106">
        <f>Seniori!JF14</f>
        <v>0</v>
      </c>
      <c r="JG11" s="106">
        <f>Seniori!JG14</f>
        <v>0</v>
      </c>
      <c r="JH11" s="106">
        <f>Seniori!JH14</f>
        <v>0</v>
      </c>
      <c r="JI11" s="106">
        <f>Seniori!JI14</f>
        <v>0</v>
      </c>
      <c r="JJ11" s="106">
        <f>Seniori!JJ14</f>
        <v>0</v>
      </c>
      <c r="JK11" s="106">
        <f>Seniori!JK14</f>
        <v>0</v>
      </c>
      <c r="JL11" s="106">
        <f>Seniori!JL14</f>
        <v>0</v>
      </c>
      <c r="JM11" s="106">
        <f>Seniori!JM14</f>
        <v>0</v>
      </c>
      <c r="JN11" s="106">
        <f>Seniori!JN14</f>
        <v>0</v>
      </c>
      <c r="JO11" s="106">
        <f>Seniori!JO14</f>
        <v>0</v>
      </c>
      <c r="JP11" s="106">
        <f>Seniori!JP14</f>
        <v>0</v>
      </c>
      <c r="JQ11" s="106">
        <f>Seniori!JQ14</f>
        <v>0</v>
      </c>
      <c r="JR11" s="106">
        <f>Seniori!JR14</f>
        <v>0</v>
      </c>
      <c r="JS11" s="106">
        <f>Seniori!JS14</f>
        <v>0</v>
      </c>
      <c r="JT11" s="106">
        <f>Seniori!JT14</f>
        <v>0</v>
      </c>
      <c r="JU11" s="106">
        <f>Seniori!JU14</f>
        <v>0</v>
      </c>
      <c r="JV11" s="106">
        <f>Seniori!JV14</f>
        <v>0</v>
      </c>
      <c r="JW11" s="106">
        <f>Seniori!JW14</f>
        <v>0</v>
      </c>
      <c r="JX11" s="106">
        <f>Seniori!JX14</f>
        <v>0</v>
      </c>
      <c r="JY11" s="106">
        <f>Seniori!JY14</f>
        <v>0</v>
      </c>
      <c r="JZ11" s="106">
        <f>Seniori!JZ14</f>
        <v>0</v>
      </c>
      <c r="KA11" s="106">
        <f>Seniori!KA14</f>
        <v>0</v>
      </c>
      <c r="KB11" s="106">
        <f>Seniori!KB14</f>
        <v>0</v>
      </c>
      <c r="KC11" s="106">
        <f>Seniori!KC14</f>
        <v>0</v>
      </c>
      <c r="KD11" s="106">
        <f>Seniori!KD14</f>
        <v>0</v>
      </c>
      <c r="KE11" s="106">
        <f>Seniori!KE14</f>
        <v>0</v>
      </c>
      <c r="KF11" s="106">
        <f>Seniori!KF14</f>
        <v>0</v>
      </c>
      <c r="KG11" s="106">
        <f>Seniori!KG14</f>
        <v>0</v>
      </c>
      <c r="KH11" s="106">
        <f>Seniori!KH14</f>
        <v>0</v>
      </c>
      <c r="KI11" s="106">
        <f>Seniori!KI14</f>
        <v>0</v>
      </c>
      <c r="KJ11" s="106">
        <f>Seniori!KJ14</f>
        <v>0</v>
      </c>
      <c r="KK11" s="106">
        <f>Seniori!KK14</f>
        <v>0</v>
      </c>
      <c r="KL11" s="106">
        <f>Seniori!KL14</f>
        <v>0</v>
      </c>
      <c r="KM11" s="106">
        <f>Seniori!KM14</f>
        <v>0</v>
      </c>
      <c r="KN11" s="106">
        <f>Seniori!KN14</f>
        <v>0</v>
      </c>
      <c r="KO11" s="106">
        <f>Seniori!KO14</f>
        <v>0</v>
      </c>
      <c r="KP11" s="106">
        <f>Seniori!KP14</f>
        <v>0</v>
      </c>
      <c r="KQ11" s="106">
        <f>Seniori!KQ14</f>
        <v>0</v>
      </c>
      <c r="KR11" s="106">
        <f>Seniori!KR14</f>
        <v>0</v>
      </c>
      <c r="KS11" s="106">
        <f>Seniori!KS14</f>
        <v>0</v>
      </c>
      <c r="KT11" s="106">
        <f>Seniori!KT14</f>
        <v>0</v>
      </c>
      <c r="KU11" s="106">
        <f>Seniori!KU14</f>
        <v>0</v>
      </c>
      <c r="KV11" s="106">
        <f>Seniori!KV14</f>
        <v>0</v>
      </c>
      <c r="KW11" s="106">
        <f>Seniori!KW14</f>
        <v>0</v>
      </c>
      <c r="KX11" s="106">
        <f>Seniori!KX14</f>
        <v>0</v>
      </c>
      <c r="KY11" s="106">
        <f>Seniori!KY14</f>
        <v>0</v>
      </c>
      <c r="KZ11" s="106">
        <f>Seniori!KZ14</f>
        <v>0</v>
      </c>
      <c r="LA11" s="106">
        <f>Seniori!LA14</f>
        <v>0</v>
      </c>
      <c r="LB11" s="106">
        <f>Seniori!LB14</f>
        <v>0</v>
      </c>
      <c r="LC11" s="106">
        <f>Seniori!LC14</f>
        <v>0</v>
      </c>
      <c r="LD11" s="106">
        <f>Seniori!LD14</f>
        <v>0</v>
      </c>
      <c r="LE11" s="106">
        <f>Seniori!LE14</f>
        <v>0</v>
      </c>
      <c r="LF11" s="106">
        <f>Seniori!LF14</f>
        <v>0</v>
      </c>
      <c r="LG11" s="106">
        <f>Seniori!LG14</f>
        <v>0</v>
      </c>
      <c r="LH11" s="106">
        <f>Seniori!LH14</f>
        <v>0</v>
      </c>
      <c r="LI11" s="106">
        <f>Seniori!LI14</f>
        <v>0</v>
      </c>
      <c r="LJ11" s="106">
        <f>Seniori!LJ14</f>
        <v>0</v>
      </c>
      <c r="LK11" s="106">
        <f>Seniori!LK14</f>
        <v>0</v>
      </c>
      <c r="LL11" s="106">
        <f>Seniori!LL14</f>
        <v>0</v>
      </c>
      <c r="LM11" s="106">
        <f>Seniori!LM14</f>
        <v>0</v>
      </c>
      <c r="LN11" s="106">
        <f>Seniori!LN14</f>
        <v>0</v>
      </c>
      <c r="LO11" s="106">
        <f>Seniori!LO14</f>
        <v>0</v>
      </c>
      <c r="LP11" s="106">
        <f>Seniori!LP14</f>
        <v>0</v>
      </c>
      <c r="LQ11" s="106">
        <f>Seniori!LQ14</f>
        <v>0</v>
      </c>
      <c r="LR11" s="106">
        <f>Seniori!LR14</f>
        <v>0</v>
      </c>
      <c r="LS11" s="106">
        <f>Seniori!LS14</f>
        <v>0</v>
      </c>
      <c r="LT11" s="106">
        <f>Seniori!LT14</f>
        <v>0</v>
      </c>
      <c r="LU11" s="106">
        <f>Seniori!LU14</f>
        <v>0</v>
      </c>
      <c r="LV11" s="106">
        <f>Seniori!LV14</f>
        <v>0</v>
      </c>
      <c r="LW11" s="106">
        <f>Seniori!LW14</f>
        <v>0</v>
      </c>
      <c r="LX11" s="106">
        <f>Seniori!LX14</f>
        <v>0</v>
      </c>
      <c r="LY11" s="106">
        <f>Seniori!LY14</f>
        <v>0</v>
      </c>
      <c r="LZ11" s="106">
        <f>Seniori!LZ14</f>
        <v>0</v>
      </c>
      <c r="MA11" s="106">
        <f>Seniori!MA14</f>
        <v>0</v>
      </c>
      <c r="MB11" s="106">
        <f>Seniori!MB14</f>
        <v>0</v>
      </c>
      <c r="MC11" s="106">
        <f>Seniori!MC14</f>
        <v>0</v>
      </c>
      <c r="MD11" s="106">
        <f>Seniori!MD14</f>
        <v>0</v>
      </c>
      <c r="ME11" s="106">
        <f>Seniori!ME14</f>
        <v>0</v>
      </c>
      <c r="MF11" s="106">
        <f>Seniori!MF14</f>
        <v>0</v>
      </c>
      <c r="MG11" s="106">
        <f>Seniori!MG14</f>
        <v>0</v>
      </c>
      <c r="MH11" s="106">
        <f>Seniori!MH14</f>
        <v>0</v>
      </c>
      <c r="MI11" s="106">
        <f>Seniori!MI14</f>
        <v>0</v>
      </c>
      <c r="MJ11" s="106">
        <f>Seniori!MJ14</f>
        <v>0</v>
      </c>
      <c r="MK11" s="106">
        <f>Seniori!MK14</f>
        <v>0</v>
      </c>
      <c r="ML11" s="106">
        <f>Seniori!ML14</f>
        <v>0</v>
      </c>
      <c r="MM11" s="106">
        <f>Seniori!MM14</f>
        <v>0</v>
      </c>
      <c r="MN11" s="106">
        <f>Seniori!MN14</f>
        <v>0</v>
      </c>
      <c r="MO11" s="106">
        <f>Seniori!MO14</f>
        <v>0</v>
      </c>
      <c r="MP11" s="106">
        <f>Seniori!MP14</f>
        <v>0</v>
      </c>
      <c r="MQ11" s="106">
        <f>Seniori!MQ14</f>
        <v>0</v>
      </c>
      <c r="MR11" s="106">
        <f>Seniori!MR14</f>
        <v>0</v>
      </c>
      <c r="MS11" s="106">
        <f>Seniori!MS14</f>
        <v>0</v>
      </c>
      <c r="MT11" s="106">
        <f>Seniori!MT14</f>
        <v>0</v>
      </c>
      <c r="MU11" s="106">
        <f>Seniori!MU14</f>
        <v>0</v>
      </c>
      <c r="MV11" s="106">
        <f>Seniori!MV14</f>
        <v>0</v>
      </c>
      <c r="MW11" s="106">
        <f>Seniori!MW14</f>
        <v>0</v>
      </c>
      <c r="MX11" s="106">
        <f>Seniori!MX14</f>
        <v>0</v>
      </c>
      <c r="MY11" s="106">
        <f>Seniori!MY14</f>
        <v>9</v>
      </c>
      <c r="MZ11" s="106">
        <f>Seniori!MZ14</f>
        <v>0</v>
      </c>
      <c r="NA11" s="106">
        <f>Seniori!NA14</f>
        <v>0</v>
      </c>
      <c r="NB11" s="106">
        <f>Seniori!NB14</f>
        <v>0</v>
      </c>
      <c r="NC11" s="106">
        <f>Seniori!NC14</f>
        <v>0</v>
      </c>
      <c r="ND11" s="106">
        <f>Seniori!ND14</f>
        <v>0</v>
      </c>
      <c r="NE11" s="106">
        <f>Seniori!NE14</f>
        <v>0</v>
      </c>
      <c r="NF11" s="106">
        <f>Seniori!NF14</f>
        <v>0</v>
      </c>
      <c r="NG11" s="106">
        <f>Seniori!NG14</f>
        <v>18</v>
      </c>
      <c r="NH11" s="106">
        <f>Seniori!NH14</f>
        <v>0</v>
      </c>
      <c r="NI11" s="106">
        <f>Seniori!NI14</f>
        <v>0</v>
      </c>
      <c r="NJ11" s="106">
        <f>Seniori!NJ14</f>
        <v>0</v>
      </c>
      <c r="NK11" s="106">
        <f>Seniori!NK14</f>
        <v>0</v>
      </c>
      <c r="NL11" s="106">
        <f>Seniori!NL14</f>
        <v>0</v>
      </c>
      <c r="NM11" s="106">
        <f>Seniori!NM14</f>
        <v>0</v>
      </c>
      <c r="NN11" s="106">
        <f>Seniori!NN14</f>
        <v>0</v>
      </c>
      <c r="NO11" s="106">
        <f>Seniori!NO14</f>
        <v>0</v>
      </c>
      <c r="NP11" s="106">
        <f>Seniori!NP14</f>
        <v>0</v>
      </c>
      <c r="NQ11" s="106">
        <f>Seniori!NQ14</f>
        <v>0</v>
      </c>
      <c r="NR11" s="106">
        <f>Seniori!NR14</f>
        <v>0</v>
      </c>
      <c r="NS11" s="106">
        <f>Seniori!NS14</f>
        <v>0</v>
      </c>
      <c r="NT11" s="106">
        <f>Seniori!NT14</f>
        <v>0</v>
      </c>
      <c r="NU11" s="106">
        <f>Seniori!NU14</f>
        <v>0</v>
      </c>
      <c r="NV11" s="106">
        <f>Seniori!NV14</f>
        <v>0</v>
      </c>
      <c r="NW11" s="106">
        <f>Seniori!NW14</f>
        <v>0</v>
      </c>
      <c r="NX11" s="106">
        <f>Seniori!NX14</f>
        <v>0</v>
      </c>
      <c r="NY11" s="106">
        <f>Seniori!NY14</f>
        <v>0</v>
      </c>
      <c r="NZ11" s="106">
        <f>Seniori!NZ14</f>
        <v>0</v>
      </c>
      <c r="OA11" s="106">
        <f>Seniori!OA14</f>
        <v>0</v>
      </c>
      <c r="OB11" s="106">
        <f>Seniori!OB14</f>
        <v>0</v>
      </c>
      <c r="OC11" s="106">
        <f>Seniori!OC14</f>
        <v>0</v>
      </c>
      <c r="OD11" s="106">
        <f>Seniori!OD14</f>
        <v>0</v>
      </c>
      <c r="OE11" s="106">
        <f>Seniori!OE14</f>
        <v>0</v>
      </c>
      <c r="OF11" s="106">
        <f>Seniori!OF14</f>
        <v>0</v>
      </c>
      <c r="OG11" s="106">
        <f>Seniori!OG14</f>
        <v>0</v>
      </c>
      <c r="OH11" s="106">
        <f>Seniori!OH14</f>
        <v>0</v>
      </c>
      <c r="OI11" s="106">
        <f>Seniori!OI14</f>
        <v>0</v>
      </c>
      <c r="OJ11" s="106">
        <f>Seniori!OJ14</f>
        <v>0</v>
      </c>
      <c r="OK11" s="106">
        <f>Seniori!OK14</f>
        <v>0</v>
      </c>
      <c r="OL11" s="106">
        <f>Seniori!OL14</f>
        <v>0</v>
      </c>
      <c r="OM11" s="106">
        <f>Seniori!OM14</f>
        <v>0</v>
      </c>
      <c r="ON11" s="106">
        <f>Seniori!ON14</f>
        <v>0</v>
      </c>
      <c r="OO11" s="106">
        <f>Seniori!OO14</f>
        <v>0</v>
      </c>
      <c r="OP11" s="106">
        <f>Seniori!OP14</f>
        <v>0</v>
      </c>
      <c r="OQ11" s="106">
        <f>Seniori!OQ14</f>
        <v>0</v>
      </c>
      <c r="OR11" s="106">
        <f>Seniori!OR14</f>
        <v>0</v>
      </c>
      <c r="OS11" s="106">
        <f>Seniori!OS14</f>
        <v>0</v>
      </c>
      <c r="OT11" s="106">
        <f>Seniori!OT14</f>
        <v>0</v>
      </c>
      <c r="OU11" s="106">
        <f>Seniori!OU14</f>
        <v>0</v>
      </c>
      <c r="OV11" s="106">
        <f>Seniori!OV14</f>
        <v>0</v>
      </c>
      <c r="OW11" s="106">
        <f>Seniori!OW14</f>
        <v>0</v>
      </c>
      <c r="OX11" s="106">
        <f>Seniori!OX14</f>
        <v>0</v>
      </c>
      <c r="OY11" s="106">
        <f>Seniori!OY14</f>
        <v>0</v>
      </c>
      <c r="OZ11" s="106">
        <f>Seniori!OZ14</f>
        <v>0</v>
      </c>
      <c r="PA11" s="106">
        <f>Seniori!PA14</f>
        <v>0</v>
      </c>
      <c r="PB11" s="106">
        <f>Seniori!PB14</f>
        <v>0</v>
      </c>
      <c r="PC11" s="106">
        <f>Seniori!PC14</f>
        <v>0</v>
      </c>
      <c r="PD11" s="106">
        <f>Seniori!PD14</f>
        <v>0</v>
      </c>
      <c r="PE11" s="106">
        <f>Seniori!PE14</f>
        <v>0</v>
      </c>
      <c r="PF11" s="106">
        <f>Seniori!PF14</f>
        <v>0</v>
      </c>
      <c r="PG11" s="106">
        <f>Seniori!PG14</f>
        <v>0</v>
      </c>
      <c r="PH11" s="106">
        <f>Seniori!PH14</f>
        <v>0</v>
      </c>
      <c r="PI11" s="106">
        <f>Seniori!PI14</f>
        <v>0</v>
      </c>
      <c r="PJ11" s="106">
        <f>Seniori!PJ14</f>
        <v>0</v>
      </c>
      <c r="PK11" s="106">
        <f>Seniori!PK14</f>
        <v>0</v>
      </c>
      <c r="PL11" s="106">
        <f>Seniori!PL14</f>
        <v>0</v>
      </c>
      <c r="PM11" s="106">
        <f>Seniori!PM14</f>
        <v>0</v>
      </c>
      <c r="PN11" s="106">
        <f>Seniori!PN14</f>
        <v>0</v>
      </c>
      <c r="PO11" s="106">
        <f>Seniori!PO14</f>
        <v>0</v>
      </c>
      <c r="PP11" s="106">
        <f>Seniori!PP14</f>
        <v>0</v>
      </c>
      <c r="PQ11" s="106">
        <f>Seniori!PQ14</f>
        <v>0</v>
      </c>
      <c r="PR11" s="106">
        <f>Seniori!PR14</f>
        <v>0</v>
      </c>
      <c r="PS11" s="106">
        <f>Seniori!PS14</f>
        <v>0</v>
      </c>
      <c r="PT11" s="106">
        <f>Seniori!PT14</f>
        <v>0</v>
      </c>
      <c r="PU11" s="106">
        <f>Seniori!PU14</f>
        <v>0</v>
      </c>
      <c r="PV11" s="106">
        <f>Seniori!PV14</f>
        <v>0</v>
      </c>
      <c r="PW11" s="106">
        <f>Seniori!PW14</f>
        <v>0</v>
      </c>
      <c r="PX11" s="106">
        <f>Seniori!PX14</f>
        <v>0</v>
      </c>
      <c r="PY11" s="106">
        <f>Seniori!PY14</f>
        <v>0</v>
      </c>
      <c r="PZ11" s="106">
        <f>Seniori!PZ14</f>
        <v>0</v>
      </c>
      <c r="QA11" s="106">
        <f>Seniori!QA14</f>
        <v>0</v>
      </c>
      <c r="QB11" s="106">
        <f>Seniori!QB14</f>
        <v>0</v>
      </c>
      <c r="QC11" s="106">
        <f>Seniori!QC14</f>
        <v>0</v>
      </c>
      <c r="QD11" s="106">
        <f>Seniori!QD14</f>
        <v>0</v>
      </c>
      <c r="QE11" s="106">
        <f>Seniori!QE14</f>
        <v>0</v>
      </c>
      <c r="QF11" s="106">
        <f>Seniori!QF14</f>
        <v>0</v>
      </c>
      <c r="QG11" s="106">
        <f>Seniori!QG14</f>
        <v>0</v>
      </c>
      <c r="QH11" s="106">
        <f>Seniori!QH14</f>
        <v>0</v>
      </c>
      <c r="QI11" s="106">
        <f>Seniori!QI14</f>
        <v>0</v>
      </c>
      <c r="QJ11" s="106">
        <f>Seniori!QJ14</f>
        <v>0</v>
      </c>
      <c r="QK11" s="106">
        <f>Seniori!QK14</f>
        <v>0</v>
      </c>
      <c r="QL11" s="106">
        <f>Seniori!QL14</f>
        <v>0</v>
      </c>
      <c r="QM11" s="106">
        <f>Seniori!QM14</f>
        <v>0</v>
      </c>
      <c r="QN11" s="106">
        <f>Seniori!QN14</f>
        <v>0</v>
      </c>
      <c r="QO11" s="106">
        <f>Seniori!QO14</f>
        <v>0</v>
      </c>
      <c r="QP11" s="106">
        <f>Seniori!QP14</f>
        <v>0</v>
      </c>
      <c r="QQ11" s="106">
        <f>Seniori!QQ14</f>
        <v>0</v>
      </c>
      <c r="QR11" s="106">
        <f>Seniori!QR14</f>
        <v>0</v>
      </c>
      <c r="QS11" s="106">
        <f>Seniori!QS14</f>
        <v>0</v>
      </c>
      <c r="QT11" s="106">
        <f>Seniori!QT14</f>
        <v>0</v>
      </c>
      <c r="QU11" s="106">
        <f>Seniori!QU14</f>
        <v>0</v>
      </c>
      <c r="QV11" s="106">
        <f>Seniori!QV14</f>
        <v>0</v>
      </c>
      <c r="QW11" s="106">
        <f>Seniori!QW14</f>
        <v>0</v>
      </c>
      <c r="QX11" s="106">
        <f>Seniori!QX14</f>
        <v>0</v>
      </c>
      <c r="QY11" s="106">
        <f>Seniori!QY14</f>
        <v>0</v>
      </c>
      <c r="QZ11" s="106">
        <f>Seniori!QZ14</f>
        <v>0</v>
      </c>
      <c r="RA11" s="106">
        <f>Seniori!RA14</f>
        <v>0</v>
      </c>
      <c r="RB11" s="106">
        <f>Seniori!RB14</f>
        <v>0</v>
      </c>
      <c r="RC11" s="106">
        <f>Seniori!RC14</f>
        <v>0</v>
      </c>
      <c r="RD11" s="106">
        <f>Seniori!RD14</f>
        <v>0</v>
      </c>
      <c r="RE11" s="106">
        <f>Seniori!RE14</f>
        <v>0</v>
      </c>
      <c r="RF11" s="106">
        <f>Seniori!RF14</f>
        <v>0</v>
      </c>
      <c r="RG11" s="106">
        <f>Seniori!RG14</f>
        <v>0</v>
      </c>
      <c r="RH11" s="106">
        <f>Seniori!RH14</f>
        <v>10</v>
      </c>
      <c r="RI11" s="106">
        <f>Seniori!RI14</f>
        <v>11</v>
      </c>
      <c r="RJ11" s="106">
        <f>Seniori!RJ14</f>
        <v>0</v>
      </c>
      <c r="RK11" s="106">
        <f>Seniori!RK14</f>
        <v>0</v>
      </c>
      <c r="RL11" s="106">
        <f>Seniori!RL14</f>
        <v>0</v>
      </c>
      <c r="RM11" s="106">
        <f>Seniori!RM14</f>
        <v>0</v>
      </c>
      <c r="RN11" s="106">
        <f>Seniori!RN14</f>
        <v>0</v>
      </c>
      <c r="RO11" s="106">
        <f>Seniori!RO14</f>
        <v>0</v>
      </c>
      <c r="RP11" s="106">
        <f>Seniori!RP14</f>
        <v>11</v>
      </c>
      <c r="RQ11" s="106">
        <f>Seniori!RQ14</f>
        <v>12</v>
      </c>
      <c r="RR11" s="106">
        <f>Seniori!RR14</f>
        <v>0</v>
      </c>
      <c r="RS11" s="106">
        <f>Seniori!RS14</f>
        <v>0</v>
      </c>
      <c r="RT11" s="106">
        <f>Seniori!RT14</f>
        <v>0</v>
      </c>
      <c r="RU11" s="106">
        <f>Seniori!RU14</f>
        <v>0</v>
      </c>
      <c r="RV11" s="106">
        <f>Seniori!RV14</f>
        <v>0</v>
      </c>
      <c r="RW11" s="106">
        <f>Seniori!RW14</f>
        <v>0</v>
      </c>
      <c r="RX11" s="106">
        <f>Seniori!RX14</f>
        <v>0</v>
      </c>
      <c r="RY11" s="106">
        <f>Seniori!RY14</f>
        <v>0</v>
      </c>
      <c r="RZ11" s="106">
        <f>Seniori!RZ14</f>
        <v>0</v>
      </c>
      <c r="SA11" s="106">
        <f>Seniori!SA14</f>
        <v>0</v>
      </c>
      <c r="SB11" s="106">
        <f>Seniori!SB14</f>
        <v>0</v>
      </c>
      <c r="SC11" s="106">
        <f>Seniori!SC14</f>
        <v>0</v>
      </c>
      <c r="SD11" s="106">
        <f>Seniori!SD14</f>
        <v>0</v>
      </c>
      <c r="SE11" s="106">
        <f>Seniori!SE14</f>
        <v>0</v>
      </c>
      <c r="SF11" s="106">
        <f>Seniori!SF14</f>
        <v>0</v>
      </c>
      <c r="SG11" s="106">
        <f>Seniori!SG14</f>
        <v>0</v>
      </c>
      <c r="SH11" s="106">
        <f>Seniori!SH14</f>
        <v>0</v>
      </c>
      <c r="SI11" s="106">
        <f>Seniori!SI14</f>
        <v>0</v>
      </c>
      <c r="SJ11" s="106">
        <f>Seniori!SJ14</f>
        <v>0</v>
      </c>
      <c r="SK11" s="106">
        <f>Seniori!SK14</f>
        <v>0</v>
      </c>
      <c r="SL11" s="106">
        <f>Seniori!SL14</f>
        <v>0</v>
      </c>
      <c r="SM11" s="106">
        <f>Seniori!SM14</f>
        <v>0</v>
      </c>
      <c r="SN11" s="106">
        <f>Seniori!SN14</f>
        <v>0</v>
      </c>
      <c r="SO11" s="106">
        <f>Seniori!SO14</f>
        <v>0</v>
      </c>
      <c r="SP11" s="106">
        <f>Seniori!SP14</f>
        <v>0</v>
      </c>
      <c r="SQ11" s="106">
        <f>Seniori!SQ14</f>
        <v>0</v>
      </c>
      <c r="SR11" s="106">
        <f>Seniori!SR14</f>
        <v>0</v>
      </c>
      <c r="SS11" s="106">
        <f>Seniori!SS14</f>
        <v>0</v>
      </c>
      <c r="ST11" s="106">
        <f>Seniori!ST14</f>
        <v>0</v>
      </c>
      <c r="SU11" s="106">
        <f>Seniori!SU14</f>
        <v>0</v>
      </c>
      <c r="SV11" s="106">
        <f>Seniori!SV14</f>
        <v>0</v>
      </c>
      <c r="SW11" s="106">
        <f>Seniori!SW14</f>
        <v>0</v>
      </c>
      <c r="SX11" s="106">
        <f>Seniori!SX14</f>
        <v>0</v>
      </c>
      <c r="SY11" s="106">
        <f>Seniori!SY14</f>
        <v>0</v>
      </c>
      <c r="SZ11" s="106">
        <f>Seniori!SZ14</f>
        <v>0</v>
      </c>
      <c r="TA11" s="106">
        <f>Seniori!TA14</f>
        <v>0</v>
      </c>
      <c r="TB11" s="106">
        <f>Seniori!TB14</f>
        <v>0</v>
      </c>
    </row>
    <row r="12" spans="1:522" s="10" customFormat="1" ht="18" customHeight="1" x14ac:dyDescent="0.25">
      <c r="A12" s="12">
        <v>4</v>
      </c>
      <c r="B12" s="11" t="s">
        <v>33</v>
      </c>
      <c r="C12" s="1">
        <v>11490</v>
      </c>
      <c r="D12" s="193">
        <v>2017</v>
      </c>
      <c r="E12" t="s">
        <v>32</v>
      </c>
      <c r="F12" s="1">
        <v>1742</v>
      </c>
      <c r="G12" s="9" t="s">
        <v>97</v>
      </c>
      <c r="H12" s="4" t="s">
        <v>377</v>
      </c>
      <c r="I12" s="1">
        <f t="shared" ref="I12:I17" si="1">SUM(K12:TB12)</f>
        <v>122</v>
      </c>
      <c r="J12" s="12">
        <f>Tabuľka311[[#This Row],[Stĺpec9]]</f>
        <v>122</v>
      </c>
      <c r="K12" s="106">
        <f>Seniori!K38</f>
        <v>0</v>
      </c>
      <c r="L12" s="106">
        <f>Seniori!L38</f>
        <v>0</v>
      </c>
      <c r="M12" s="106">
        <f>Seniori!M38</f>
        <v>0</v>
      </c>
      <c r="N12" s="106">
        <f>Seniori!N38</f>
        <v>0</v>
      </c>
      <c r="O12" s="106">
        <f>Seniori!O38</f>
        <v>0</v>
      </c>
      <c r="P12" s="106">
        <f>Seniori!P38</f>
        <v>0</v>
      </c>
      <c r="Q12" s="106">
        <f>Seniori!Q38</f>
        <v>0</v>
      </c>
      <c r="R12" s="106">
        <f>Seniori!R38</f>
        <v>0</v>
      </c>
      <c r="S12" s="106">
        <f>Seniori!S38</f>
        <v>0</v>
      </c>
      <c r="T12" s="106">
        <f>Seniori!T38</f>
        <v>0</v>
      </c>
      <c r="U12" s="106">
        <f>Seniori!U38</f>
        <v>0</v>
      </c>
      <c r="V12" s="106">
        <f>Seniori!V38</f>
        <v>0</v>
      </c>
      <c r="W12" s="106">
        <f>Seniori!W38</f>
        <v>0</v>
      </c>
      <c r="X12" s="106">
        <f>Seniori!X38</f>
        <v>0</v>
      </c>
      <c r="Y12" s="106">
        <f>Seniori!Y38</f>
        <v>0</v>
      </c>
      <c r="Z12" s="106">
        <f>Seniori!Z38</f>
        <v>0</v>
      </c>
      <c r="AA12" s="106">
        <f>Seniori!AA38</f>
        <v>0</v>
      </c>
      <c r="AB12" s="106">
        <f>Seniori!AB38</f>
        <v>0</v>
      </c>
      <c r="AC12" s="106">
        <f>Seniori!AC38</f>
        <v>0</v>
      </c>
      <c r="AD12" s="106">
        <f>Seniori!AD38</f>
        <v>0</v>
      </c>
      <c r="AE12" s="106">
        <f>Seniori!AE38</f>
        <v>0</v>
      </c>
      <c r="AF12" s="106">
        <f>Seniori!AF38</f>
        <v>0</v>
      </c>
      <c r="AG12" s="106">
        <f>Seniori!AG38</f>
        <v>0</v>
      </c>
      <c r="AH12" s="106">
        <f>Seniori!AH38</f>
        <v>0</v>
      </c>
      <c r="AI12" s="106">
        <f>Seniori!AI38</f>
        <v>0</v>
      </c>
      <c r="AJ12" s="106">
        <f>Seniori!AJ38</f>
        <v>0</v>
      </c>
      <c r="AK12" s="106">
        <f>Seniori!AK38</f>
        <v>0</v>
      </c>
      <c r="AL12" s="106">
        <f>Seniori!AL38</f>
        <v>0</v>
      </c>
      <c r="AM12" s="106">
        <f>Seniori!AM38</f>
        <v>0</v>
      </c>
      <c r="AN12" s="106">
        <f>Seniori!AN38</f>
        <v>0</v>
      </c>
      <c r="AO12" s="106">
        <f>Seniori!AO38</f>
        <v>0</v>
      </c>
      <c r="AP12" s="106">
        <f>Seniori!AP38</f>
        <v>0</v>
      </c>
      <c r="AQ12" s="106">
        <f>Seniori!AQ38</f>
        <v>0</v>
      </c>
      <c r="AR12" s="106">
        <f>Seniori!AR38</f>
        <v>0</v>
      </c>
      <c r="AS12" s="106">
        <f>Seniori!AS38</f>
        <v>0</v>
      </c>
      <c r="AT12" s="106">
        <f>Seniori!AT38</f>
        <v>0</v>
      </c>
      <c r="AU12" s="106">
        <f>Seniori!AU38</f>
        <v>0</v>
      </c>
      <c r="AV12" s="106">
        <f>Seniori!AV38</f>
        <v>0</v>
      </c>
      <c r="AW12" s="106">
        <f>Seniori!AW38</f>
        <v>0</v>
      </c>
      <c r="AX12" s="106">
        <f>Seniori!AX38</f>
        <v>0</v>
      </c>
      <c r="AY12" s="106">
        <f>Seniori!AY38</f>
        <v>0</v>
      </c>
      <c r="AZ12" s="106">
        <f>Seniori!AZ38</f>
        <v>0</v>
      </c>
      <c r="BA12" s="106">
        <f>Seniori!BA38</f>
        <v>0</v>
      </c>
      <c r="BB12" s="106">
        <f>Seniori!BB38</f>
        <v>0</v>
      </c>
      <c r="BC12" s="106"/>
      <c r="BD12" s="106">
        <f>Seniori!BD38</f>
        <v>0</v>
      </c>
      <c r="BE12" s="106">
        <f>Seniori!BE38</f>
        <v>0</v>
      </c>
      <c r="BF12" s="106">
        <f>Seniori!BF38</f>
        <v>0</v>
      </c>
      <c r="BG12" s="106">
        <f>Seniori!BG38</f>
        <v>0</v>
      </c>
      <c r="BH12" s="106">
        <f>Seniori!BH38</f>
        <v>0</v>
      </c>
      <c r="BI12" s="106"/>
      <c r="BJ12" s="106">
        <f>Seniori!BJ38</f>
        <v>0</v>
      </c>
      <c r="BK12" s="106"/>
      <c r="BL12" s="106">
        <f>Seniori!BL38</f>
        <v>0</v>
      </c>
      <c r="BM12" s="106">
        <f>Seniori!BM38</f>
        <v>0</v>
      </c>
      <c r="BN12" s="106">
        <f>Seniori!BN38</f>
        <v>0</v>
      </c>
      <c r="BO12" s="106">
        <f>Seniori!BO38</f>
        <v>0</v>
      </c>
      <c r="BP12" s="106">
        <f>Seniori!BP38</f>
        <v>0</v>
      </c>
      <c r="BQ12" s="106">
        <f>Seniori!BQ38</f>
        <v>0</v>
      </c>
      <c r="BR12" s="106">
        <f>Seniori!BR38</f>
        <v>0</v>
      </c>
      <c r="BS12" s="106">
        <f>Seniori!BS38</f>
        <v>0</v>
      </c>
      <c r="BT12" s="106">
        <f>Seniori!BT38</f>
        <v>0</v>
      </c>
      <c r="BU12" s="106">
        <f>Seniori!BU38</f>
        <v>0</v>
      </c>
      <c r="BV12" s="106">
        <f>Seniori!BV38</f>
        <v>0</v>
      </c>
      <c r="BW12" s="106">
        <f>Seniori!BW38</f>
        <v>0</v>
      </c>
      <c r="BX12" s="106">
        <f>Seniori!BX38</f>
        <v>0</v>
      </c>
      <c r="BY12" s="106">
        <f>Seniori!BY38</f>
        <v>0</v>
      </c>
      <c r="BZ12" s="106">
        <f>Seniori!BZ38</f>
        <v>0</v>
      </c>
      <c r="CA12" s="106">
        <f>Seniori!CA38</f>
        <v>0</v>
      </c>
      <c r="CB12" s="106">
        <f>Seniori!CB38</f>
        <v>0</v>
      </c>
      <c r="CC12" s="106">
        <f>Seniori!CC38</f>
        <v>0</v>
      </c>
      <c r="CD12" s="106">
        <f>Seniori!CD38</f>
        <v>0</v>
      </c>
      <c r="CE12" s="106">
        <f>Seniori!CE38</f>
        <v>0</v>
      </c>
      <c r="CF12" s="106">
        <f>Seniori!CF38</f>
        <v>0</v>
      </c>
      <c r="CG12" s="106">
        <f>Seniori!CG38</f>
        <v>0</v>
      </c>
      <c r="CH12" s="106">
        <f>Seniori!CH38</f>
        <v>0</v>
      </c>
      <c r="CI12" s="106">
        <f>Seniori!CI38</f>
        <v>0</v>
      </c>
      <c r="CJ12" s="106">
        <f>Seniori!CJ38</f>
        <v>0</v>
      </c>
      <c r="CK12" s="106">
        <f>Seniori!CK38</f>
        <v>0</v>
      </c>
      <c r="CL12" s="106">
        <f>Seniori!CL38</f>
        <v>0</v>
      </c>
      <c r="CM12" s="106">
        <f>Seniori!CM38</f>
        <v>0</v>
      </c>
      <c r="CN12" s="106">
        <f>Seniori!CN38</f>
        <v>0</v>
      </c>
      <c r="CO12" s="106">
        <f>Seniori!CO38</f>
        <v>0</v>
      </c>
      <c r="CP12" s="106">
        <f>Seniori!CP38</f>
        <v>0</v>
      </c>
      <c r="CQ12" s="106">
        <f>Seniori!CQ38</f>
        <v>0</v>
      </c>
      <c r="CR12" s="106">
        <f>Seniori!CR38</f>
        <v>0</v>
      </c>
      <c r="CS12" s="106">
        <f>Seniori!CS38</f>
        <v>0</v>
      </c>
      <c r="CT12" s="106">
        <f>Seniori!CT38</f>
        <v>0</v>
      </c>
      <c r="CU12" s="106">
        <f>Seniori!CU38</f>
        <v>0</v>
      </c>
      <c r="CV12" s="106">
        <f>Seniori!CV38</f>
        <v>0</v>
      </c>
      <c r="CW12" s="106">
        <f>Seniori!CW38</f>
        <v>0</v>
      </c>
      <c r="CX12" s="106">
        <f>Seniori!CX38</f>
        <v>0</v>
      </c>
      <c r="CY12" s="106">
        <f>Seniori!CY38</f>
        <v>0</v>
      </c>
      <c r="CZ12" s="106">
        <f>Seniori!CZ38</f>
        <v>0</v>
      </c>
      <c r="DA12" s="106">
        <f>Seniori!DA38</f>
        <v>0</v>
      </c>
      <c r="DB12" s="106">
        <f>Seniori!DB38</f>
        <v>0</v>
      </c>
      <c r="DC12" s="106">
        <f>Seniori!DC38</f>
        <v>0</v>
      </c>
      <c r="DD12" s="111" t="s">
        <v>641</v>
      </c>
      <c r="DE12" s="106">
        <f>Seniori!DE38</f>
        <v>0</v>
      </c>
      <c r="DF12" s="106">
        <f>Seniori!DF38</f>
        <v>0</v>
      </c>
      <c r="DG12" s="106">
        <f>Seniori!DG38</f>
        <v>0</v>
      </c>
      <c r="DH12" s="106">
        <f>Seniori!DH38</f>
        <v>0</v>
      </c>
      <c r="DI12" s="106"/>
      <c r="DJ12" s="106">
        <f>Seniori!DJ38</f>
        <v>0</v>
      </c>
      <c r="DK12" s="106">
        <f>Seniori!DK38</f>
        <v>0</v>
      </c>
      <c r="DL12" s="106">
        <f>Seniori!DL38</f>
        <v>5</v>
      </c>
      <c r="DM12" s="106">
        <f>Seniori!DM38</f>
        <v>0</v>
      </c>
      <c r="DN12" s="106">
        <f>Seniori!DN38</f>
        <v>0</v>
      </c>
      <c r="DO12" s="106">
        <f>Seniori!DO38</f>
        <v>0</v>
      </c>
      <c r="DP12" s="106">
        <f>Seniori!DP38</f>
        <v>0</v>
      </c>
      <c r="DQ12" s="106"/>
      <c r="DR12" s="106">
        <f>Seniori!DR38</f>
        <v>0</v>
      </c>
      <c r="DS12" s="106">
        <f>Seniori!DS38</f>
        <v>0</v>
      </c>
      <c r="DT12" s="106">
        <f>Seniori!DT38</f>
        <v>0</v>
      </c>
      <c r="DU12" s="106">
        <f>Seniori!DU38</f>
        <v>0</v>
      </c>
      <c r="DV12" s="106">
        <f>Seniori!DV38</f>
        <v>0</v>
      </c>
      <c r="DW12" s="106">
        <f>Seniori!DW38</f>
        <v>0</v>
      </c>
      <c r="DX12" s="106">
        <f>Seniori!DX38</f>
        <v>0</v>
      </c>
      <c r="DY12" s="106">
        <f>Seniori!DY38</f>
        <v>0</v>
      </c>
      <c r="DZ12" s="106">
        <f>Seniori!DZ38</f>
        <v>0</v>
      </c>
      <c r="EA12" s="106">
        <f>Seniori!EA38</f>
        <v>0</v>
      </c>
      <c r="EB12" s="106">
        <f>Seniori!EB38</f>
        <v>0</v>
      </c>
      <c r="EC12" s="106">
        <f>Seniori!EC38</f>
        <v>0</v>
      </c>
      <c r="ED12" s="106">
        <f>Seniori!ED38</f>
        <v>0</v>
      </c>
      <c r="EE12" s="106">
        <f>Seniori!EE38</f>
        <v>0</v>
      </c>
      <c r="EF12" s="106">
        <f>Seniori!EF38</f>
        <v>0</v>
      </c>
      <c r="EG12" s="106">
        <f>Seniori!EG38</f>
        <v>0</v>
      </c>
      <c r="EH12" s="106">
        <f>Seniori!EH38</f>
        <v>0</v>
      </c>
      <c r="EI12" s="106">
        <f>Seniori!EI38</f>
        <v>0</v>
      </c>
      <c r="EJ12" s="106">
        <f>Seniori!EJ38</f>
        <v>0</v>
      </c>
      <c r="EK12" s="106">
        <f>Seniori!EK38</f>
        <v>0</v>
      </c>
      <c r="EL12" s="106">
        <f>Seniori!EL38</f>
        <v>0</v>
      </c>
      <c r="EM12" s="106">
        <f>Seniori!EM38</f>
        <v>0</v>
      </c>
      <c r="EN12" s="106">
        <f>Seniori!EN38</f>
        <v>0</v>
      </c>
      <c r="EO12" s="106">
        <f>Seniori!EO38</f>
        <v>0</v>
      </c>
      <c r="EP12" s="106">
        <f>Seniori!EP38</f>
        <v>0</v>
      </c>
      <c r="EQ12" s="106">
        <f>Seniori!EQ38</f>
        <v>0</v>
      </c>
      <c r="ER12" s="106">
        <f>Seniori!ER38</f>
        <v>0</v>
      </c>
      <c r="ES12" s="106">
        <f>Seniori!ES38</f>
        <v>0</v>
      </c>
      <c r="ET12" s="106">
        <f>Seniori!ET38</f>
        <v>0</v>
      </c>
      <c r="EU12" s="106">
        <f>Seniori!EU38</f>
        <v>0</v>
      </c>
      <c r="EV12" s="106">
        <f>Seniori!EV38</f>
        <v>0</v>
      </c>
      <c r="EW12" s="106">
        <f>Seniori!EW38</f>
        <v>0</v>
      </c>
      <c r="EX12" s="106">
        <f>Seniori!EX38</f>
        <v>0</v>
      </c>
      <c r="EY12" s="106">
        <f>Seniori!EY38</f>
        <v>0</v>
      </c>
      <c r="EZ12" s="106">
        <f>Seniori!EZ38</f>
        <v>0</v>
      </c>
      <c r="FA12" s="106">
        <f>Seniori!FA38</f>
        <v>0</v>
      </c>
      <c r="FB12" s="106">
        <f>Seniori!FB38</f>
        <v>0</v>
      </c>
      <c r="FC12" s="106">
        <f>Seniori!FC38</f>
        <v>0</v>
      </c>
      <c r="FD12" s="106"/>
      <c r="FE12" s="106">
        <f>Seniori!FE38</f>
        <v>0</v>
      </c>
      <c r="FF12" s="106"/>
      <c r="FG12" s="106">
        <f>Seniori!FG38</f>
        <v>0</v>
      </c>
      <c r="FH12" s="106">
        <f>Seniori!FH38</f>
        <v>0</v>
      </c>
      <c r="FI12" s="106">
        <f>Seniori!FI38</f>
        <v>0</v>
      </c>
      <c r="FJ12" s="106">
        <f>Seniori!FJ38</f>
        <v>0</v>
      </c>
      <c r="FK12" s="106">
        <f>Seniori!FK38</f>
        <v>0</v>
      </c>
      <c r="FL12" s="106">
        <f>Seniori!FL38</f>
        <v>0</v>
      </c>
      <c r="FM12" s="106">
        <f>Seniori!FM38</f>
        <v>0</v>
      </c>
      <c r="FN12" s="106">
        <f>Seniori!FN38</f>
        <v>0</v>
      </c>
      <c r="FO12" s="106">
        <f>Seniori!FO38</f>
        <v>0</v>
      </c>
      <c r="FP12" s="106">
        <f>Seniori!FP38</f>
        <v>0</v>
      </c>
      <c r="FQ12" s="106">
        <f>Seniori!FQ38</f>
        <v>0</v>
      </c>
      <c r="FR12" s="106">
        <f>Seniori!FR38</f>
        <v>0</v>
      </c>
      <c r="FS12" s="106">
        <f>Seniori!FS38</f>
        <v>0</v>
      </c>
      <c r="FT12" s="106"/>
      <c r="FU12" s="106">
        <f>Seniori!FU38</f>
        <v>0</v>
      </c>
      <c r="FV12" s="106">
        <f>Seniori!FV38</f>
        <v>0</v>
      </c>
      <c r="FW12" s="106">
        <f>Seniori!FW38</f>
        <v>0</v>
      </c>
      <c r="FX12" s="106">
        <f>Seniori!FX38</f>
        <v>0</v>
      </c>
      <c r="FY12" s="106">
        <f>Seniori!FY38</f>
        <v>0</v>
      </c>
      <c r="FZ12" s="106">
        <f>Seniori!FZ38</f>
        <v>0</v>
      </c>
      <c r="GA12" s="106">
        <f>Seniori!GA38</f>
        <v>0</v>
      </c>
      <c r="GB12" s="106">
        <f>Seniori!GB38</f>
        <v>0</v>
      </c>
      <c r="GC12" s="106">
        <f>Seniori!GC38</f>
        <v>0</v>
      </c>
      <c r="GD12" s="106">
        <f>Seniori!GD38</f>
        <v>0</v>
      </c>
      <c r="GE12" s="106">
        <f>Seniori!GE38</f>
        <v>0</v>
      </c>
      <c r="GF12" s="106">
        <f>Seniori!GF38</f>
        <v>0</v>
      </c>
      <c r="GG12" s="106">
        <f>Seniori!GG38</f>
        <v>0</v>
      </c>
      <c r="GH12" s="106">
        <f>Seniori!GH38</f>
        <v>0</v>
      </c>
      <c r="GI12" s="106">
        <f>Seniori!GI38</f>
        <v>0</v>
      </c>
      <c r="GJ12" s="106">
        <f>Seniori!GJ38</f>
        <v>0</v>
      </c>
      <c r="GK12" s="106">
        <f>Seniori!GK38</f>
        <v>0</v>
      </c>
      <c r="GL12" s="106">
        <f>Seniori!GL38</f>
        <v>0</v>
      </c>
      <c r="GM12" s="106">
        <f>Seniori!GM38</f>
        <v>0</v>
      </c>
      <c r="GN12" s="106"/>
      <c r="GO12" s="106"/>
      <c r="GP12" s="106"/>
      <c r="GQ12" s="106"/>
      <c r="GR12" s="106"/>
      <c r="GS12" s="106"/>
      <c r="GT12" s="106"/>
      <c r="GU12" s="106"/>
      <c r="GV12" s="106">
        <f>Seniori!GV38</f>
        <v>0</v>
      </c>
      <c r="GW12" s="106">
        <f>Seniori!GW38</f>
        <v>0</v>
      </c>
      <c r="GX12" s="106">
        <f>Seniori!GX38</f>
        <v>0</v>
      </c>
      <c r="GY12" s="106"/>
      <c r="GZ12" s="106">
        <f>Seniori!GZ38</f>
        <v>0</v>
      </c>
      <c r="HA12" s="106">
        <f>Seniori!HA38</f>
        <v>0</v>
      </c>
      <c r="HB12" s="106">
        <f>Seniori!HB38</f>
        <v>0</v>
      </c>
      <c r="HC12" s="106">
        <f>Seniori!HC38</f>
        <v>0</v>
      </c>
      <c r="HD12" s="106">
        <f>Seniori!HD38</f>
        <v>0</v>
      </c>
      <c r="HE12" s="106">
        <f>Seniori!HE38</f>
        <v>0</v>
      </c>
      <c r="HF12" s="106">
        <f>Seniori!HF38</f>
        <v>0</v>
      </c>
      <c r="HG12" s="106">
        <f>Seniori!HG38</f>
        <v>0</v>
      </c>
      <c r="HH12" s="106">
        <f>Seniori!HH38</f>
        <v>0</v>
      </c>
      <c r="HI12" s="106">
        <f>Seniori!HI38</f>
        <v>0</v>
      </c>
      <c r="HJ12" s="106">
        <f>Seniori!HJ38</f>
        <v>0</v>
      </c>
      <c r="HK12" s="106">
        <f>Seniori!HK38</f>
        <v>0</v>
      </c>
      <c r="HL12" s="106">
        <f>Seniori!HL38</f>
        <v>0</v>
      </c>
      <c r="HM12" s="106"/>
      <c r="HN12" s="106">
        <f>Seniori!HN38</f>
        <v>0</v>
      </c>
      <c r="HO12" s="106">
        <f>Seniori!HO38</f>
        <v>0</v>
      </c>
      <c r="HP12" s="106">
        <f>Seniori!HP38</f>
        <v>0</v>
      </c>
      <c r="HQ12" s="106">
        <f>Seniori!HQ38</f>
        <v>0</v>
      </c>
      <c r="HR12" s="106">
        <f>Seniori!HR38</f>
        <v>0</v>
      </c>
      <c r="HS12" s="106">
        <f>Seniori!HS38</f>
        <v>0</v>
      </c>
      <c r="HT12" s="106">
        <f>Seniori!HT38</f>
        <v>0</v>
      </c>
      <c r="HU12" s="106">
        <f>Seniori!HU38</f>
        <v>0</v>
      </c>
      <c r="HV12" s="106">
        <f>Seniori!HV38</f>
        <v>0</v>
      </c>
      <c r="HW12" s="106">
        <f>Seniori!HW38</f>
        <v>0</v>
      </c>
      <c r="HX12" s="106">
        <f>Seniori!HX38</f>
        <v>0</v>
      </c>
      <c r="HY12" s="106">
        <f>Seniori!HY38</f>
        <v>0</v>
      </c>
      <c r="HZ12" s="106">
        <f>Seniori!HZ38</f>
        <v>0</v>
      </c>
      <c r="IA12" s="106">
        <f>Seniori!IA38</f>
        <v>0</v>
      </c>
      <c r="IB12" s="106">
        <f>Seniori!IB38</f>
        <v>0</v>
      </c>
      <c r="IC12" s="106">
        <f>Seniori!IC38</f>
        <v>0</v>
      </c>
      <c r="ID12" s="106">
        <f>Seniori!ID38</f>
        <v>0</v>
      </c>
      <c r="IE12" s="106">
        <f>Seniori!IE38</f>
        <v>0</v>
      </c>
      <c r="IF12" s="106">
        <f>Seniori!IF38</f>
        <v>0</v>
      </c>
      <c r="IG12" s="106">
        <f>Seniori!IG38</f>
        <v>0</v>
      </c>
      <c r="IH12" s="106">
        <f>Seniori!IH38</f>
        <v>0</v>
      </c>
      <c r="II12" s="106">
        <f>Seniori!II38</f>
        <v>0</v>
      </c>
      <c r="IJ12" s="106">
        <f>Seniori!IJ38</f>
        <v>0</v>
      </c>
      <c r="IK12" s="106">
        <f>Seniori!IK38</f>
        <v>0</v>
      </c>
      <c r="IL12" s="106">
        <f>Seniori!IL38</f>
        <v>0</v>
      </c>
      <c r="IM12" s="106">
        <f>Seniori!IM38</f>
        <v>0</v>
      </c>
      <c r="IN12" s="106">
        <f>Seniori!IN38</f>
        <v>0</v>
      </c>
      <c r="IO12" s="106">
        <f>Seniori!IO38</f>
        <v>0</v>
      </c>
      <c r="IP12" s="106">
        <f>Seniori!IP38</f>
        <v>0</v>
      </c>
      <c r="IQ12" s="106">
        <f>Seniori!IQ38</f>
        <v>0</v>
      </c>
      <c r="IR12" s="106">
        <f>Seniori!IR38</f>
        <v>0</v>
      </c>
      <c r="IS12" s="106">
        <f>Seniori!IS38</f>
        <v>0</v>
      </c>
      <c r="IT12" s="106">
        <f>Seniori!IT38</f>
        <v>10</v>
      </c>
      <c r="IU12" s="106">
        <f>Seniori!IU38</f>
        <v>11</v>
      </c>
      <c r="IV12" s="106">
        <f>Seniori!IV38</f>
        <v>0</v>
      </c>
      <c r="IW12" s="106">
        <f>Seniori!IW38</f>
        <v>0</v>
      </c>
      <c r="IX12" s="106">
        <f>Seniori!IX38</f>
        <v>0</v>
      </c>
      <c r="IY12" s="106">
        <f>Seniori!IY38</f>
        <v>0</v>
      </c>
      <c r="IZ12" s="106">
        <f>Seniori!IZ38</f>
        <v>0</v>
      </c>
      <c r="JA12" s="106">
        <f>Seniori!JA38</f>
        <v>0</v>
      </c>
      <c r="JB12" s="106">
        <f>Seniori!JB38</f>
        <v>0</v>
      </c>
      <c r="JC12" s="106">
        <f>Seniori!JC38</f>
        <v>0</v>
      </c>
      <c r="JD12" s="106">
        <f>Seniori!JD38</f>
        <v>13</v>
      </c>
      <c r="JE12" s="106">
        <f>Seniori!JE38</f>
        <v>0</v>
      </c>
      <c r="JF12" s="106"/>
      <c r="JG12" s="106"/>
      <c r="JH12" s="106"/>
      <c r="JI12" s="106"/>
      <c r="JJ12" s="106">
        <f>Seniori!JJ38</f>
        <v>0</v>
      </c>
      <c r="JK12" s="106">
        <f>Seniori!JK38</f>
        <v>0</v>
      </c>
      <c r="JL12" s="106">
        <f>Seniori!JL38</f>
        <v>0</v>
      </c>
      <c r="JM12" s="106">
        <f>Seniori!JM38</f>
        <v>0</v>
      </c>
      <c r="JN12" s="106">
        <f>Seniori!JN38</f>
        <v>0</v>
      </c>
      <c r="JO12" s="106">
        <f>Seniori!JO38</f>
        <v>12</v>
      </c>
      <c r="JP12" s="106">
        <f>Seniori!JP38</f>
        <v>0</v>
      </c>
      <c r="JQ12" s="106">
        <f>Seniori!JQ38</f>
        <v>0</v>
      </c>
      <c r="JR12" s="106"/>
      <c r="JS12" s="106">
        <f>Seniori!JS38</f>
        <v>0</v>
      </c>
      <c r="JT12" s="106">
        <f>Seniori!JT38</f>
        <v>0</v>
      </c>
      <c r="JU12" s="106">
        <f>Seniori!JU38</f>
        <v>0</v>
      </c>
      <c r="JV12" s="106">
        <f>Seniori!JV38</f>
        <v>9</v>
      </c>
      <c r="JW12" s="106">
        <f>Seniori!JW38</f>
        <v>0</v>
      </c>
      <c r="JX12" s="106">
        <f>Seniori!JX38</f>
        <v>0</v>
      </c>
      <c r="JY12" s="106"/>
      <c r="JZ12" s="106">
        <f>Seniori!JZ38</f>
        <v>0</v>
      </c>
      <c r="KA12" s="106">
        <f>Seniori!KA38</f>
        <v>0</v>
      </c>
      <c r="KB12" s="106">
        <f>Seniori!KB38</f>
        <v>0</v>
      </c>
      <c r="KC12" s="106">
        <f>Seniori!KC38</f>
        <v>0</v>
      </c>
      <c r="KD12" s="106">
        <f>Seniori!KD38</f>
        <v>0</v>
      </c>
      <c r="KE12" s="106">
        <f>Seniori!KE38</f>
        <v>0</v>
      </c>
      <c r="KF12" s="106">
        <f>Seniori!KF38</f>
        <v>0</v>
      </c>
      <c r="KG12" s="106">
        <f>Seniori!KG38</f>
        <v>0</v>
      </c>
      <c r="KH12" s="106">
        <f>Seniori!KH38</f>
        <v>0</v>
      </c>
      <c r="KI12" s="106">
        <f>Seniori!KI38</f>
        <v>0</v>
      </c>
      <c r="KJ12" s="106">
        <f>Seniori!KJ38</f>
        <v>0</v>
      </c>
      <c r="KK12" s="106">
        <f>Seniori!KK38</f>
        <v>0</v>
      </c>
      <c r="KL12" s="106">
        <f>Seniori!KL38</f>
        <v>0</v>
      </c>
      <c r="KM12" s="106">
        <f>Seniori!KM38</f>
        <v>0</v>
      </c>
      <c r="KN12" s="106">
        <f>Seniori!KN38</f>
        <v>0</v>
      </c>
      <c r="KO12" s="106">
        <f>Seniori!KO38</f>
        <v>0</v>
      </c>
      <c r="KP12" s="106"/>
      <c r="KQ12" s="106">
        <f>Seniori!KQ38</f>
        <v>0</v>
      </c>
      <c r="KR12" s="106">
        <f>Seniori!KR38</f>
        <v>0</v>
      </c>
      <c r="KS12" s="106">
        <f>Seniori!KS38</f>
        <v>0</v>
      </c>
      <c r="KT12" s="106">
        <f>Seniori!KT38</f>
        <v>0</v>
      </c>
      <c r="KU12" s="106">
        <f>Seniori!KU38</f>
        <v>0</v>
      </c>
      <c r="KV12" s="106">
        <f>Seniori!KV38</f>
        <v>0</v>
      </c>
      <c r="KW12" s="106"/>
      <c r="KX12" s="106">
        <f>Seniori!KX38</f>
        <v>12</v>
      </c>
      <c r="KY12" s="106">
        <f>Seniori!KY38</f>
        <v>0</v>
      </c>
      <c r="KZ12" s="106">
        <f>Seniori!KZ38</f>
        <v>0</v>
      </c>
      <c r="LA12" s="106">
        <f>Seniori!LA38</f>
        <v>0</v>
      </c>
      <c r="LB12" s="106">
        <f>Seniori!LB38</f>
        <v>0</v>
      </c>
      <c r="LC12" s="106">
        <f>Seniori!LC38</f>
        <v>0</v>
      </c>
      <c r="LD12" s="106">
        <f>Seniori!LD38</f>
        <v>0</v>
      </c>
      <c r="LE12" s="106">
        <f>Seniori!LE38</f>
        <v>0</v>
      </c>
      <c r="LF12" s="106">
        <f>Seniori!LF38</f>
        <v>0</v>
      </c>
      <c r="LG12" s="106">
        <f>Seniori!LG38</f>
        <v>10</v>
      </c>
      <c r="LH12" s="106">
        <f>Seniori!LH38</f>
        <v>7</v>
      </c>
      <c r="LI12" s="106">
        <f>Seniori!LI38</f>
        <v>0</v>
      </c>
      <c r="LJ12" s="106">
        <f>Seniori!LJ38</f>
        <v>0</v>
      </c>
      <c r="LK12" s="106">
        <f>Seniori!LK38</f>
        <v>0</v>
      </c>
      <c r="LL12" s="106">
        <f>Seniori!LL38</f>
        <v>0</v>
      </c>
      <c r="LM12" s="106">
        <f>Seniori!LM38</f>
        <v>0</v>
      </c>
      <c r="LN12" s="106">
        <f>Seniori!LN38</f>
        <v>0</v>
      </c>
      <c r="LO12" s="106"/>
      <c r="LP12" s="106">
        <f>Seniori!LP38</f>
        <v>0</v>
      </c>
      <c r="LQ12" s="106"/>
      <c r="LR12" s="106"/>
      <c r="LS12" s="106"/>
      <c r="LT12" s="106"/>
      <c r="LU12" s="106"/>
      <c r="LV12" s="106"/>
      <c r="LW12" s="106"/>
      <c r="LX12" s="106"/>
      <c r="LY12" s="106"/>
      <c r="LZ12" s="106">
        <f>Seniori!LZ38</f>
        <v>0</v>
      </c>
      <c r="MA12" s="106">
        <f>Seniori!MA38</f>
        <v>0</v>
      </c>
      <c r="MB12" s="106">
        <f>Seniori!MB38</f>
        <v>0</v>
      </c>
      <c r="MC12" s="106">
        <f>Seniori!MC38</f>
        <v>0</v>
      </c>
      <c r="MD12" s="106">
        <f>Seniori!MD38</f>
        <v>0</v>
      </c>
      <c r="ME12" s="106">
        <f>Seniori!ME38</f>
        <v>0</v>
      </c>
      <c r="MF12" s="106">
        <f>Seniori!MF38</f>
        <v>0</v>
      </c>
      <c r="MG12" s="106">
        <f>Seniori!MG38</f>
        <v>0</v>
      </c>
      <c r="MH12" s="106">
        <f>Seniori!MH38</f>
        <v>0</v>
      </c>
      <c r="MI12" s="106">
        <f>Seniori!MI38</f>
        <v>0</v>
      </c>
      <c r="MJ12" s="106">
        <f>Seniori!MJ38</f>
        <v>0</v>
      </c>
      <c r="MK12" s="106">
        <f>Seniori!MK38</f>
        <v>0</v>
      </c>
      <c r="ML12" s="106">
        <f>Seniori!ML38</f>
        <v>0</v>
      </c>
      <c r="MM12" s="106">
        <f>Seniori!MM38</f>
        <v>0</v>
      </c>
      <c r="MN12" s="106">
        <f>Seniori!MN38</f>
        <v>0</v>
      </c>
      <c r="MO12" s="106">
        <f>Seniori!MO38</f>
        <v>0</v>
      </c>
      <c r="MP12" s="106">
        <f>Seniori!MP38</f>
        <v>0</v>
      </c>
      <c r="MQ12" s="106">
        <f>Seniori!MQ38</f>
        <v>0</v>
      </c>
      <c r="MR12" s="106">
        <f>Seniori!MR38</f>
        <v>0</v>
      </c>
      <c r="MS12" s="106">
        <f>Seniori!MS38</f>
        <v>0</v>
      </c>
      <c r="MT12" s="106">
        <f>Seniori!MT38</f>
        <v>0</v>
      </c>
      <c r="MU12" s="106">
        <f>Seniori!MU38</f>
        <v>0</v>
      </c>
      <c r="MV12" s="106">
        <f>Seniori!MV38</f>
        <v>0</v>
      </c>
      <c r="MW12" s="106">
        <f>Seniori!MW38</f>
        <v>0</v>
      </c>
      <c r="MX12" s="106">
        <f>Seniori!MX38</f>
        <v>0</v>
      </c>
      <c r="MY12" s="106">
        <f>Seniori!MY38</f>
        <v>0</v>
      </c>
      <c r="MZ12" s="106">
        <f>Seniori!MZ38</f>
        <v>12</v>
      </c>
      <c r="NA12" s="106">
        <f>Seniori!NA38</f>
        <v>0</v>
      </c>
      <c r="NB12" s="106">
        <f>Seniori!NB38</f>
        <v>0</v>
      </c>
      <c r="NC12" s="106">
        <f>Seniori!NC38</f>
        <v>0</v>
      </c>
      <c r="ND12" s="106"/>
      <c r="NE12" s="106">
        <f>Seniori!NE38</f>
        <v>0</v>
      </c>
      <c r="NF12" s="106">
        <f>Seniori!NF38</f>
        <v>0</v>
      </c>
      <c r="NG12" s="106">
        <f>Seniori!NG38</f>
        <v>0</v>
      </c>
      <c r="NH12" s="106">
        <f>Seniori!NH38</f>
        <v>6</v>
      </c>
      <c r="NI12" s="106">
        <f>Seniori!NI38</f>
        <v>0</v>
      </c>
      <c r="NJ12" s="106">
        <f>Seniori!NJ38</f>
        <v>0</v>
      </c>
      <c r="NK12" s="106">
        <f>Seniori!NK38</f>
        <v>0</v>
      </c>
      <c r="NL12" s="106"/>
      <c r="NM12" s="106">
        <f>Seniori!NM38</f>
        <v>0</v>
      </c>
      <c r="NN12" s="106">
        <f>Seniori!NN38</f>
        <v>0</v>
      </c>
      <c r="NO12" s="106">
        <f>Seniori!NO38</f>
        <v>0</v>
      </c>
      <c r="NP12" s="106">
        <f>Seniori!NP38</f>
        <v>0</v>
      </c>
      <c r="NQ12" s="106">
        <f>Seniori!NQ38</f>
        <v>0</v>
      </c>
      <c r="NR12" s="106">
        <f>Seniori!NR38</f>
        <v>0</v>
      </c>
      <c r="NS12" s="106"/>
      <c r="NT12" s="106"/>
      <c r="NU12" s="106">
        <f>Seniori!NU38</f>
        <v>0</v>
      </c>
      <c r="NV12" s="106">
        <f>Seniori!NV38</f>
        <v>0</v>
      </c>
      <c r="NW12" s="106"/>
      <c r="NX12" s="106">
        <f>Seniori!NX38</f>
        <v>0</v>
      </c>
      <c r="NY12" s="106"/>
      <c r="NZ12" s="106">
        <f>Seniori!NZ38</f>
        <v>0</v>
      </c>
      <c r="OA12" s="106">
        <f>Seniori!OA38</f>
        <v>0</v>
      </c>
      <c r="OB12" s="106">
        <f>Seniori!OB38</f>
        <v>0</v>
      </c>
      <c r="OC12" s="106">
        <f>Seniori!OC38</f>
        <v>0</v>
      </c>
      <c r="OD12" s="106">
        <f>Seniori!OD38</f>
        <v>0</v>
      </c>
      <c r="OE12" s="106">
        <f>Seniori!OE38</f>
        <v>0</v>
      </c>
      <c r="OF12" s="106">
        <f>Seniori!OF38</f>
        <v>0</v>
      </c>
      <c r="OG12" s="106">
        <f>Seniori!OG38</f>
        <v>0</v>
      </c>
      <c r="OH12" s="106">
        <f>Seniori!OH38</f>
        <v>0</v>
      </c>
      <c r="OI12" s="106">
        <f>Seniori!OI38</f>
        <v>0</v>
      </c>
      <c r="OJ12" s="106">
        <f>Seniori!OJ38</f>
        <v>0</v>
      </c>
      <c r="OK12" s="106">
        <f>Seniori!OK38</f>
        <v>0</v>
      </c>
      <c r="OL12" s="106">
        <f>Seniori!OL38</f>
        <v>0</v>
      </c>
      <c r="OM12" s="106">
        <f>Seniori!OM38</f>
        <v>0</v>
      </c>
      <c r="ON12" s="106">
        <f>Seniori!ON38</f>
        <v>0</v>
      </c>
      <c r="OO12" s="106">
        <f>Seniori!OO38</f>
        <v>0</v>
      </c>
      <c r="OP12" s="106">
        <f>Seniori!OP38</f>
        <v>0</v>
      </c>
      <c r="OQ12" s="106">
        <f>Seniori!OQ38</f>
        <v>0</v>
      </c>
      <c r="OR12" s="106">
        <f>Seniori!OR38</f>
        <v>0</v>
      </c>
      <c r="OS12" s="106">
        <f>Seniori!OS38</f>
        <v>0</v>
      </c>
      <c r="OT12" s="106">
        <f>Seniori!OT38</f>
        <v>0</v>
      </c>
      <c r="OU12" s="106">
        <f>Seniori!OU38</f>
        <v>0</v>
      </c>
      <c r="OV12" s="106">
        <f>Seniori!OV38</f>
        <v>0</v>
      </c>
      <c r="OW12" s="106">
        <f>Seniori!OW38</f>
        <v>0</v>
      </c>
      <c r="OX12" s="106">
        <f>Seniori!OX38</f>
        <v>0</v>
      </c>
      <c r="OY12" s="106"/>
      <c r="OZ12" s="106"/>
      <c r="PA12" s="106">
        <f>Seniori!PA38</f>
        <v>0</v>
      </c>
      <c r="PB12" s="106">
        <f>Seniori!PB38</f>
        <v>0</v>
      </c>
      <c r="PC12" s="106"/>
      <c r="PD12" s="106">
        <f>Seniori!PD38</f>
        <v>0</v>
      </c>
      <c r="PE12" s="106"/>
      <c r="PF12" s="106">
        <f>Seniori!PF38</f>
        <v>0</v>
      </c>
      <c r="PG12" s="106">
        <f>Seniori!PG38</f>
        <v>0</v>
      </c>
      <c r="PH12" s="106">
        <f>Seniori!PH38</f>
        <v>0</v>
      </c>
      <c r="PI12" s="106">
        <f>Seniori!PI38</f>
        <v>0</v>
      </c>
      <c r="PJ12" s="106">
        <f>Seniori!PJ38</f>
        <v>0</v>
      </c>
      <c r="PK12" s="106">
        <f>Seniori!PK38</f>
        <v>0</v>
      </c>
      <c r="PL12" s="106">
        <f>Seniori!PL38</f>
        <v>0</v>
      </c>
      <c r="PM12" s="106">
        <f>Seniori!PM38</f>
        <v>0</v>
      </c>
      <c r="PN12" s="106">
        <f>Seniori!PN38</f>
        <v>0</v>
      </c>
      <c r="PO12" s="106">
        <f>Seniori!PO38</f>
        <v>0</v>
      </c>
      <c r="PP12" s="106">
        <f>Seniori!PP38</f>
        <v>0</v>
      </c>
      <c r="PQ12" s="106">
        <f>Seniori!PQ38</f>
        <v>0</v>
      </c>
      <c r="PR12" s="106">
        <f>Seniori!PR38</f>
        <v>0</v>
      </c>
      <c r="PS12" s="106">
        <f>Seniori!PS38</f>
        <v>0</v>
      </c>
      <c r="PT12" s="106">
        <f>Seniori!PT38</f>
        <v>0</v>
      </c>
      <c r="PU12" s="106">
        <f>Seniori!PU38</f>
        <v>0</v>
      </c>
      <c r="PV12" s="106">
        <f>Seniori!PV38</f>
        <v>0</v>
      </c>
      <c r="PW12" s="106">
        <f>Seniori!PW38</f>
        <v>0</v>
      </c>
      <c r="PX12" s="106">
        <f>Seniori!PX38</f>
        <v>0</v>
      </c>
      <c r="PY12" s="106">
        <f>Seniori!PY38</f>
        <v>0</v>
      </c>
      <c r="PZ12" s="106">
        <f>Seniori!PZ38</f>
        <v>0</v>
      </c>
      <c r="QA12" s="106">
        <f>Seniori!QA38</f>
        <v>0</v>
      </c>
      <c r="QB12" s="106">
        <f>Seniori!QB38</f>
        <v>0</v>
      </c>
      <c r="QC12" s="106">
        <f>Seniori!QC38</f>
        <v>0</v>
      </c>
      <c r="QD12" s="106">
        <f>Seniori!QD38</f>
        <v>6</v>
      </c>
      <c r="QE12" s="106">
        <f>Seniori!QE38</f>
        <v>0</v>
      </c>
      <c r="QF12" s="106">
        <f>Seniori!QF38</f>
        <v>0</v>
      </c>
      <c r="QG12" s="106">
        <f>Seniori!QG38</f>
        <v>0</v>
      </c>
      <c r="QH12" s="106"/>
      <c r="QI12" s="106"/>
      <c r="QJ12" s="106">
        <f>Seniori!QJ38</f>
        <v>9</v>
      </c>
      <c r="QK12" s="106">
        <f>Seniori!QK38</f>
        <v>0</v>
      </c>
      <c r="QL12" s="106">
        <f>Seniori!QL38</f>
        <v>0</v>
      </c>
      <c r="QM12" s="106">
        <f>Seniori!QM38</f>
        <v>0</v>
      </c>
      <c r="QN12" s="106">
        <f>Seniori!QN38</f>
        <v>0</v>
      </c>
      <c r="QO12" s="106">
        <f>Seniori!QO38</f>
        <v>0</v>
      </c>
      <c r="QP12" s="106">
        <f>Seniori!QP38</f>
        <v>0</v>
      </c>
      <c r="QQ12" s="106">
        <f>Seniori!QQ38</f>
        <v>0</v>
      </c>
      <c r="QR12" s="106">
        <f>Seniori!QR38</f>
        <v>0</v>
      </c>
      <c r="QS12" s="106">
        <f>Seniori!QS38</f>
        <v>0</v>
      </c>
      <c r="QT12" s="106">
        <f>Seniori!QT38</f>
        <v>0</v>
      </c>
      <c r="QU12" s="106">
        <f>Seniori!QU38</f>
        <v>0</v>
      </c>
      <c r="QV12" s="106">
        <f>Seniori!QV38</f>
        <v>0</v>
      </c>
      <c r="QW12" s="106">
        <f>Seniori!QW38</f>
        <v>0</v>
      </c>
      <c r="QX12" s="106">
        <f>Seniori!QX38</f>
        <v>0</v>
      </c>
      <c r="QY12" s="106">
        <f>Seniori!QY38</f>
        <v>0</v>
      </c>
      <c r="QZ12" s="106">
        <f>Seniori!QZ38</f>
        <v>0</v>
      </c>
      <c r="RA12" s="106">
        <f>Seniori!RA38</f>
        <v>0</v>
      </c>
      <c r="RB12" s="106">
        <f>Seniori!RB38</f>
        <v>0</v>
      </c>
      <c r="RC12" s="106">
        <f>Seniori!RC38</f>
        <v>0</v>
      </c>
      <c r="RD12" s="106">
        <f>Seniori!RD38</f>
        <v>0</v>
      </c>
      <c r="RE12" s="106">
        <f>Seniori!RE38</f>
        <v>0</v>
      </c>
      <c r="RF12" s="106">
        <f>Seniori!RF38</f>
        <v>0</v>
      </c>
      <c r="RG12" s="106">
        <f>Seniori!RG38</f>
        <v>0</v>
      </c>
      <c r="RH12" s="106">
        <f>Seniori!RH38</f>
        <v>0</v>
      </c>
      <c r="RI12" s="106">
        <f>Seniori!RI38</f>
        <v>0</v>
      </c>
      <c r="RJ12" s="106">
        <f>Seniori!RJ38</f>
        <v>0</v>
      </c>
      <c r="RK12" s="106">
        <f>Seniori!RK38</f>
        <v>0</v>
      </c>
      <c r="RL12" s="106">
        <f>Seniori!RL38</f>
        <v>0</v>
      </c>
      <c r="RM12" s="106">
        <f>Seniori!RM38</f>
        <v>0</v>
      </c>
      <c r="RN12" s="106">
        <f>Seniori!RN38</f>
        <v>0</v>
      </c>
      <c r="RO12" s="106">
        <f>Seniori!RO38</f>
        <v>0</v>
      </c>
      <c r="RP12" s="106">
        <f>Seniori!RP38</f>
        <v>0</v>
      </c>
      <c r="RQ12" s="106">
        <f>Seniori!RQ38</f>
        <v>0</v>
      </c>
      <c r="RR12" s="106">
        <f>Seniori!RR38</f>
        <v>0</v>
      </c>
      <c r="RS12" s="106">
        <f>Seniori!RS38</f>
        <v>0</v>
      </c>
      <c r="RT12" s="106">
        <f>Seniori!RT38</f>
        <v>0</v>
      </c>
      <c r="RU12" s="106">
        <f>Seniori!RU38</f>
        <v>0</v>
      </c>
      <c r="RV12" s="106">
        <f>Seniori!RV38</f>
        <v>0</v>
      </c>
      <c r="RW12" s="106">
        <f>Seniori!RW38</f>
        <v>0</v>
      </c>
      <c r="RX12" s="106">
        <f>Seniori!RX38</f>
        <v>0</v>
      </c>
      <c r="RY12" s="106">
        <f>Seniori!RY38</f>
        <v>0</v>
      </c>
      <c r="RZ12" s="106">
        <f>Seniori!RZ38</f>
        <v>0</v>
      </c>
      <c r="SA12" s="106">
        <f>Seniori!SA38</f>
        <v>0</v>
      </c>
      <c r="SB12" s="106">
        <f>Seniori!SB38</f>
        <v>0</v>
      </c>
      <c r="SC12" s="106">
        <f>Seniori!SC38</f>
        <v>0</v>
      </c>
      <c r="SD12" s="106">
        <f>Seniori!SD38</f>
        <v>0</v>
      </c>
      <c r="SE12" s="106">
        <f>Seniori!SE38</f>
        <v>0</v>
      </c>
      <c r="SF12" s="106">
        <f>Seniori!SF38</f>
        <v>0</v>
      </c>
      <c r="SG12" s="106">
        <f>Seniori!SG38</f>
        <v>0</v>
      </c>
      <c r="SH12" s="106">
        <f>Seniori!SH38</f>
        <v>0</v>
      </c>
      <c r="SI12" s="106">
        <f>Seniori!SI38</f>
        <v>0</v>
      </c>
      <c r="SJ12" s="106"/>
      <c r="SK12" s="106">
        <f>Seniori!SK38</f>
        <v>0</v>
      </c>
      <c r="SL12" s="106">
        <f>Seniori!SL38</f>
        <v>0</v>
      </c>
      <c r="SM12" s="106">
        <f>Seniori!SM38</f>
        <v>0</v>
      </c>
      <c r="SN12" s="106">
        <f>Seniori!SN38</f>
        <v>0</v>
      </c>
      <c r="SO12" s="106"/>
      <c r="SP12" s="106">
        <f>Seniori!SP38</f>
        <v>0</v>
      </c>
      <c r="SQ12" s="106">
        <f>Seniori!SQ38</f>
        <v>0</v>
      </c>
      <c r="SR12" s="106">
        <f>Seniori!SR38</f>
        <v>0</v>
      </c>
      <c r="SS12" s="106">
        <f>Seniori!SS38</f>
        <v>0</v>
      </c>
      <c r="ST12" s="106"/>
      <c r="SU12" s="106">
        <f>Seniori!SU38</f>
        <v>0</v>
      </c>
      <c r="SV12" s="106">
        <f>Seniori!SV38</f>
        <v>0</v>
      </c>
      <c r="SW12" s="106">
        <f>Seniori!SW38</f>
        <v>0</v>
      </c>
      <c r="SX12" s="106">
        <f>Seniori!SX38</f>
        <v>0</v>
      </c>
      <c r="SY12" s="106">
        <f>Seniori!SY38</f>
        <v>0</v>
      </c>
      <c r="SZ12" s="106">
        <f>Seniori!SZ38</f>
        <v>0</v>
      </c>
      <c r="TA12" s="106">
        <f>Seniori!TA38</f>
        <v>0</v>
      </c>
      <c r="TB12" s="106">
        <f>Seniori!TB38</f>
        <v>0</v>
      </c>
    </row>
    <row r="13" spans="1:522" s="10" customFormat="1" ht="18" customHeight="1" x14ac:dyDescent="0.25">
      <c r="A13" s="12">
        <v>5</v>
      </c>
      <c r="B13" s="11" t="s">
        <v>345</v>
      </c>
      <c r="C13" s="1">
        <v>12825</v>
      </c>
      <c r="D13" s="1">
        <v>2020</v>
      </c>
      <c r="E13" s="63" t="s">
        <v>17</v>
      </c>
      <c r="F13" s="1" t="s">
        <v>18</v>
      </c>
      <c r="G13" s="9" t="s">
        <v>97</v>
      </c>
      <c r="H13" s="4" t="s">
        <v>19</v>
      </c>
      <c r="I13" s="1">
        <f>SUM(K13:TB13)</f>
        <v>112</v>
      </c>
      <c r="J13" s="12">
        <f>Tabuľka311[[#This Row],[Stĺpec9]]</f>
        <v>112</v>
      </c>
      <c r="K13" s="106">
        <f>Seniori!K32</f>
        <v>0</v>
      </c>
      <c r="L13" s="106">
        <f>Seniori!L32</f>
        <v>0</v>
      </c>
      <c r="M13" s="106">
        <f>Seniori!M32</f>
        <v>0</v>
      </c>
      <c r="N13" s="106">
        <f>Seniori!N32</f>
        <v>0</v>
      </c>
      <c r="O13" s="106">
        <f>Seniori!O32</f>
        <v>0</v>
      </c>
      <c r="P13" s="106">
        <f>Seniori!P32</f>
        <v>0</v>
      </c>
      <c r="Q13" s="106">
        <f>Seniori!Q32</f>
        <v>0</v>
      </c>
      <c r="R13" s="106">
        <f>Seniori!R32</f>
        <v>0</v>
      </c>
      <c r="S13" s="106">
        <f>Seniori!S32</f>
        <v>0</v>
      </c>
      <c r="T13" s="106">
        <f>Seniori!T32</f>
        <v>0</v>
      </c>
      <c r="U13" s="106">
        <f>Seniori!U32</f>
        <v>0</v>
      </c>
      <c r="V13" s="106">
        <f>Seniori!V32</f>
        <v>0</v>
      </c>
      <c r="W13" s="106">
        <f>Seniori!W32</f>
        <v>0</v>
      </c>
      <c r="X13" s="106">
        <f>Seniori!X32</f>
        <v>0</v>
      </c>
      <c r="Y13" s="106">
        <f>Seniori!Y32</f>
        <v>0</v>
      </c>
      <c r="Z13" s="106">
        <f>Seniori!Z32</f>
        <v>0</v>
      </c>
      <c r="AA13" s="106">
        <f>Seniori!AA32</f>
        <v>0</v>
      </c>
      <c r="AB13" s="106">
        <f>Seniori!AB32</f>
        <v>0</v>
      </c>
      <c r="AC13" s="106">
        <f>Seniori!AC32</f>
        <v>0</v>
      </c>
      <c r="AD13" s="106">
        <f>Seniori!AD32</f>
        <v>0</v>
      </c>
      <c r="AE13" s="106">
        <f>Seniori!AE32</f>
        <v>0</v>
      </c>
      <c r="AF13" s="106">
        <f>Seniori!AF32</f>
        <v>0</v>
      </c>
      <c r="AG13" s="106">
        <f>Seniori!AG32</f>
        <v>0</v>
      </c>
      <c r="AH13" s="106">
        <f>Seniori!AH32</f>
        <v>0</v>
      </c>
      <c r="AI13" s="106">
        <f>Seniori!AI32</f>
        <v>0</v>
      </c>
      <c r="AJ13" s="106">
        <f>Seniori!AJ32</f>
        <v>0</v>
      </c>
      <c r="AK13" s="106">
        <f>Seniori!AK32</f>
        <v>0</v>
      </c>
      <c r="AL13" s="106">
        <f>Seniori!AL32</f>
        <v>0</v>
      </c>
      <c r="AM13" s="106">
        <f>Seniori!AM32</f>
        <v>0</v>
      </c>
      <c r="AN13" s="106">
        <f>Seniori!AN32</f>
        <v>0</v>
      </c>
      <c r="AO13" s="106">
        <f>Seniori!AO32</f>
        <v>0</v>
      </c>
      <c r="AP13" s="106">
        <f>Seniori!AP32</f>
        <v>0</v>
      </c>
      <c r="AQ13" s="106">
        <f>Seniori!AQ32</f>
        <v>0</v>
      </c>
      <c r="AR13" s="106">
        <f>Seniori!AR32</f>
        <v>0</v>
      </c>
      <c r="AS13" s="106">
        <f>Seniori!AS32</f>
        <v>0</v>
      </c>
      <c r="AT13" s="106">
        <f>Seniori!AT32</f>
        <v>0</v>
      </c>
      <c r="AU13" s="106">
        <f>Seniori!AU32</f>
        <v>0</v>
      </c>
      <c r="AV13" s="106">
        <f>Seniori!AV32</f>
        <v>0</v>
      </c>
      <c r="AW13" s="106">
        <f>Seniori!AW32</f>
        <v>0</v>
      </c>
      <c r="AX13" s="106">
        <f>Seniori!AX32</f>
        <v>0</v>
      </c>
      <c r="AY13" s="106">
        <f>Seniori!AY32</f>
        <v>8</v>
      </c>
      <c r="AZ13" s="106">
        <f>Seniori!AZ32</f>
        <v>0</v>
      </c>
      <c r="BA13" s="106">
        <f>Seniori!BA32</f>
        <v>0</v>
      </c>
      <c r="BB13" s="106">
        <f>Seniori!BB32</f>
        <v>0</v>
      </c>
      <c r="BC13" s="106">
        <f>Seniori!BC32</f>
        <v>0</v>
      </c>
      <c r="BD13" s="106">
        <f>Seniori!BD32</f>
        <v>0</v>
      </c>
      <c r="BE13" s="106">
        <f>Seniori!BE32</f>
        <v>0</v>
      </c>
      <c r="BF13" s="106">
        <f>Seniori!BF32</f>
        <v>0</v>
      </c>
      <c r="BG13" s="106">
        <f>Seniori!BG32</f>
        <v>0</v>
      </c>
      <c r="BH13" s="106">
        <f>Seniori!BH32</f>
        <v>0</v>
      </c>
      <c r="BI13" s="106">
        <f>Seniori!BI32</f>
        <v>0</v>
      </c>
      <c r="BJ13" s="106">
        <f>Seniori!BJ32</f>
        <v>0</v>
      </c>
      <c r="BK13" s="106">
        <f>Seniori!BK32</f>
        <v>0</v>
      </c>
      <c r="BL13" s="106">
        <f>Seniori!BL32</f>
        <v>0</v>
      </c>
      <c r="BM13" s="106">
        <f>Seniori!BM32</f>
        <v>0</v>
      </c>
      <c r="BN13" s="106">
        <f>Seniori!BN32</f>
        <v>0</v>
      </c>
      <c r="BO13" s="106">
        <f>Seniori!BO32</f>
        <v>0</v>
      </c>
      <c r="BP13" s="106">
        <f>Seniori!BP32</f>
        <v>0</v>
      </c>
      <c r="BQ13" s="106">
        <f>Seniori!BQ32</f>
        <v>0</v>
      </c>
      <c r="BR13" s="106">
        <f>Seniori!BR32</f>
        <v>0</v>
      </c>
      <c r="BS13" s="106">
        <f>Seniori!BS32</f>
        <v>0</v>
      </c>
      <c r="BT13" s="106">
        <f>Seniori!BT32</f>
        <v>0</v>
      </c>
      <c r="BU13" s="106">
        <f>Seniori!BU32</f>
        <v>0</v>
      </c>
      <c r="BV13" s="106">
        <f>Seniori!BV32</f>
        <v>0</v>
      </c>
      <c r="BW13" s="106">
        <f>Seniori!BW32</f>
        <v>0</v>
      </c>
      <c r="BX13" s="106">
        <f>Seniori!BX32</f>
        <v>0</v>
      </c>
      <c r="BY13" s="106">
        <f>Seniori!BY32</f>
        <v>0</v>
      </c>
      <c r="BZ13" s="106">
        <f>Seniori!BZ32</f>
        <v>0</v>
      </c>
      <c r="CA13" s="106">
        <f>Seniori!CA32</f>
        <v>0</v>
      </c>
      <c r="CB13" s="106">
        <f>Seniori!CB32</f>
        <v>0</v>
      </c>
      <c r="CC13" s="106">
        <f>Seniori!CC32</f>
        <v>0</v>
      </c>
      <c r="CD13" s="106">
        <f>Seniori!CD32</f>
        <v>0</v>
      </c>
      <c r="CE13" s="106">
        <f>Seniori!CE32</f>
        <v>0</v>
      </c>
      <c r="CF13" s="106">
        <f>Seniori!CF32</f>
        <v>0</v>
      </c>
      <c r="CG13" s="106">
        <f>Seniori!CG32</f>
        <v>0</v>
      </c>
      <c r="CH13" s="106">
        <f>Seniori!CH32</f>
        <v>0</v>
      </c>
      <c r="CI13" s="106">
        <f>Seniori!CI32</f>
        <v>0</v>
      </c>
      <c r="CJ13" s="106">
        <f>Seniori!CJ32</f>
        <v>0</v>
      </c>
      <c r="CK13" s="106">
        <f>Seniori!CK32</f>
        <v>0</v>
      </c>
      <c r="CL13" s="106">
        <f>Seniori!CL32</f>
        <v>0</v>
      </c>
      <c r="CM13" s="106">
        <f>Seniori!CM32</f>
        <v>0</v>
      </c>
      <c r="CN13" s="106">
        <f>Seniori!CN32</f>
        <v>0</v>
      </c>
      <c r="CO13" s="106">
        <f>Seniori!CO32</f>
        <v>0</v>
      </c>
      <c r="CP13" s="106">
        <f>Seniori!CP32</f>
        <v>0</v>
      </c>
      <c r="CQ13" s="106">
        <f>Seniori!CQ32</f>
        <v>0</v>
      </c>
      <c r="CR13" s="106">
        <f>Seniori!CR32</f>
        <v>0</v>
      </c>
      <c r="CS13" s="106">
        <f>Seniori!CS32</f>
        <v>0</v>
      </c>
      <c r="CT13" s="106">
        <f>Seniori!CT32</f>
        <v>0</v>
      </c>
      <c r="CU13" s="106">
        <f>Seniori!CU32</f>
        <v>0</v>
      </c>
      <c r="CV13" s="106">
        <f>Seniori!CV32</f>
        <v>0</v>
      </c>
      <c r="CW13" s="106">
        <f>Seniori!CW32</f>
        <v>0</v>
      </c>
      <c r="CX13" s="106">
        <f>Seniori!CX32</f>
        <v>0</v>
      </c>
      <c r="CY13" s="106">
        <f>Seniori!CY32</f>
        <v>0</v>
      </c>
      <c r="CZ13" s="106">
        <f>Seniori!CZ32</f>
        <v>0</v>
      </c>
      <c r="DA13" s="106">
        <f>Seniori!DA32</f>
        <v>0</v>
      </c>
      <c r="DB13" s="106">
        <f>Seniori!DB32</f>
        <v>10</v>
      </c>
      <c r="DC13" s="106">
        <f>Seniori!DC32</f>
        <v>0</v>
      </c>
      <c r="DD13" s="106">
        <f>Seniori!DD32</f>
        <v>0</v>
      </c>
      <c r="DE13" s="106">
        <f>Seniori!DE32</f>
        <v>0</v>
      </c>
      <c r="DF13" s="106">
        <f>Seniori!DF32</f>
        <v>0</v>
      </c>
      <c r="DG13" s="106">
        <f>Seniori!DG32</f>
        <v>0</v>
      </c>
      <c r="DH13" s="106">
        <f>Seniori!DH32</f>
        <v>0</v>
      </c>
      <c r="DI13" s="106">
        <f>Seniori!DI32</f>
        <v>0</v>
      </c>
      <c r="DJ13" s="106">
        <f>Seniori!DJ32</f>
        <v>0</v>
      </c>
      <c r="DK13" s="106">
        <f>Seniori!DK32</f>
        <v>0</v>
      </c>
      <c r="DL13" s="106">
        <f>Seniori!DL32</f>
        <v>0</v>
      </c>
      <c r="DM13" s="106">
        <f>Seniori!DM32</f>
        <v>0</v>
      </c>
      <c r="DN13" s="106">
        <f>Seniori!DN32</f>
        <v>0</v>
      </c>
      <c r="DO13" s="106">
        <f>Seniori!DO32</f>
        <v>0</v>
      </c>
      <c r="DP13" s="106">
        <f>Seniori!DP32</f>
        <v>0</v>
      </c>
      <c r="DQ13" s="106">
        <f>Seniori!DQ32</f>
        <v>0</v>
      </c>
      <c r="DR13" s="106">
        <f>Seniori!DR32</f>
        <v>0</v>
      </c>
      <c r="DS13" s="106">
        <f>Seniori!DS32</f>
        <v>0</v>
      </c>
      <c r="DT13" s="106">
        <f>Seniori!DT32</f>
        <v>0</v>
      </c>
      <c r="DU13" s="106">
        <f>Seniori!DU32</f>
        <v>0</v>
      </c>
      <c r="DV13" s="106">
        <f>Seniori!DV32</f>
        <v>0</v>
      </c>
      <c r="DW13" s="106">
        <f>Seniori!DW32</f>
        <v>0</v>
      </c>
      <c r="DX13" s="106">
        <f>Seniori!DX32</f>
        <v>0</v>
      </c>
      <c r="DY13" s="106">
        <f>Seniori!DY32</f>
        <v>0</v>
      </c>
      <c r="DZ13" s="106">
        <f>Seniori!DZ32</f>
        <v>0</v>
      </c>
      <c r="EA13" s="106">
        <f>Seniori!EA32</f>
        <v>0</v>
      </c>
      <c r="EB13" s="106">
        <f>Seniori!EB32</f>
        <v>0</v>
      </c>
      <c r="EC13" s="106">
        <f>Seniori!EC32</f>
        <v>0</v>
      </c>
      <c r="ED13" s="106">
        <f>Seniori!ED32</f>
        <v>0</v>
      </c>
      <c r="EE13" s="106">
        <f>Seniori!EE32</f>
        <v>0</v>
      </c>
      <c r="EF13" s="106">
        <f>Seniori!EF32</f>
        <v>0</v>
      </c>
      <c r="EG13" s="106">
        <f>Seniori!EG32</f>
        <v>0</v>
      </c>
      <c r="EH13" s="106">
        <f>Seniori!EH32</f>
        <v>0</v>
      </c>
      <c r="EI13" s="106">
        <f>Seniori!EI32</f>
        <v>0</v>
      </c>
      <c r="EJ13" s="106">
        <f>Seniori!EJ32</f>
        <v>7</v>
      </c>
      <c r="EK13" s="106">
        <f>Seniori!EK32</f>
        <v>0</v>
      </c>
      <c r="EL13" s="106">
        <f>Seniori!EL32</f>
        <v>0</v>
      </c>
      <c r="EM13" s="106">
        <f>Seniori!EM32</f>
        <v>0</v>
      </c>
      <c r="EN13" s="106">
        <f>Seniori!EN32</f>
        <v>0</v>
      </c>
      <c r="EO13" s="106">
        <f>Seniori!EO32</f>
        <v>0</v>
      </c>
      <c r="EP13" s="106">
        <f>Seniori!EP32</f>
        <v>0</v>
      </c>
      <c r="EQ13" s="106">
        <f>Seniori!EQ32</f>
        <v>0</v>
      </c>
      <c r="ER13" s="106">
        <f>Seniori!ER32</f>
        <v>0</v>
      </c>
      <c r="ES13" s="106">
        <f>Seniori!ES32</f>
        <v>0</v>
      </c>
      <c r="ET13" s="106">
        <f>Seniori!ET32</f>
        <v>0</v>
      </c>
      <c r="EU13" s="106">
        <f>Seniori!EU32</f>
        <v>0</v>
      </c>
      <c r="EV13" s="106">
        <f>Seniori!EV32</f>
        <v>0</v>
      </c>
      <c r="EW13" s="106">
        <f>Seniori!EW32</f>
        <v>0</v>
      </c>
      <c r="EX13" s="106">
        <f>Seniori!EX32</f>
        <v>0</v>
      </c>
      <c r="EY13" s="106">
        <f>Seniori!EY32</f>
        <v>0</v>
      </c>
      <c r="EZ13" s="106">
        <f>Seniori!EZ32</f>
        <v>0</v>
      </c>
      <c r="FA13" s="106">
        <f>Seniori!FA32</f>
        <v>0</v>
      </c>
      <c r="FB13" s="106">
        <f>Seniori!FB32</f>
        <v>0</v>
      </c>
      <c r="FC13" s="106">
        <f>Seniori!FC32</f>
        <v>0</v>
      </c>
      <c r="FD13" s="106">
        <f>Seniori!FD32</f>
        <v>0</v>
      </c>
      <c r="FE13" s="106">
        <f>Seniori!FE32</f>
        <v>0</v>
      </c>
      <c r="FF13" s="106">
        <f>Seniori!FF32</f>
        <v>0</v>
      </c>
      <c r="FG13" s="106">
        <f>Seniori!FG32</f>
        <v>0</v>
      </c>
      <c r="FH13" s="106">
        <f>Seniori!FH32</f>
        <v>0</v>
      </c>
      <c r="FI13" s="106">
        <f>Seniori!FI32</f>
        <v>0</v>
      </c>
      <c r="FJ13" s="106">
        <f>Seniori!FJ32</f>
        <v>0</v>
      </c>
      <c r="FK13" s="106">
        <f>Seniori!FK32</f>
        <v>0</v>
      </c>
      <c r="FL13" s="106">
        <f>Seniori!FL32</f>
        <v>0</v>
      </c>
      <c r="FM13" s="106">
        <f>Seniori!FM32</f>
        <v>0</v>
      </c>
      <c r="FN13" s="106">
        <f>Seniori!FN32</f>
        <v>0</v>
      </c>
      <c r="FO13" s="106">
        <f>Seniori!FO32</f>
        <v>0</v>
      </c>
      <c r="FP13" s="106">
        <f>Seniori!FP32</f>
        <v>0</v>
      </c>
      <c r="FQ13" s="106">
        <f>Seniori!FQ32</f>
        <v>0</v>
      </c>
      <c r="FR13" s="106">
        <f>Seniori!FR32</f>
        <v>0</v>
      </c>
      <c r="FS13" s="106">
        <f>Seniori!FS32</f>
        <v>0</v>
      </c>
      <c r="FT13" s="106">
        <f>Seniori!FT32</f>
        <v>0</v>
      </c>
      <c r="FU13" s="106">
        <f>Seniori!FU32</f>
        <v>0</v>
      </c>
      <c r="FV13" s="106">
        <f>Seniori!FV32</f>
        <v>0</v>
      </c>
      <c r="FW13" s="106">
        <f>Seniori!FW32</f>
        <v>0</v>
      </c>
      <c r="FX13" s="106">
        <f>Seniori!FX32</f>
        <v>0</v>
      </c>
      <c r="FY13" s="106">
        <f>Seniori!FY32</f>
        <v>0</v>
      </c>
      <c r="FZ13" s="106">
        <f>Seniori!FZ32</f>
        <v>0</v>
      </c>
      <c r="GA13" s="106">
        <f>Seniori!GA32</f>
        <v>0</v>
      </c>
      <c r="GB13" s="106">
        <f>Seniori!GB32</f>
        <v>0</v>
      </c>
      <c r="GC13" s="106">
        <f>Seniori!GC32</f>
        <v>0</v>
      </c>
      <c r="GD13" s="106">
        <f>Seniori!GD32</f>
        <v>0</v>
      </c>
      <c r="GE13" s="106">
        <f>Seniori!GE32</f>
        <v>0</v>
      </c>
      <c r="GF13" s="106">
        <f>Seniori!GF32</f>
        <v>0</v>
      </c>
      <c r="GG13" s="106">
        <f>Seniori!GG32</f>
        <v>0</v>
      </c>
      <c r="GH13" s="106">
        <f>Seniori!GH32</f>
        <v>5</v>
      </c>
      <c r="GI13" s="106">
        <f>Seniori!GI32</f>
        <v>0</v>
      </c>
      <c r="GJ13" s="106">
        <f>Seniori!GJ32</f>
        <v>0</v>
      </c>
      <c r="GK13" s="106">
        <f>Seniori!GK32</f>
        <v>0</v>
      </c>
      <c r="GL13" s="106">
        <f>Seniori!GL32</f>
        <v>0</v>
      </c>
      <c r="GM13" s="106">
        <f>Seniori!GM32</f>
        <v>0</v>
      </c>
      <c r="GN13" s="106">
        <f>Seniori!GN32</f>
        <v>6</v>
      </c>
      <c r="GO13" s="106">
        <f>Seniori!GO32</f>
        <v>0</v>
      </c>
      <c r="GP13" s="106">
        <f>Seniori!GP32</f>
        <v>0</v>
      </c>
      <c r="GQ13" s="106">
        <f>Seniori!GQ32</f>
        <v>0</v>
      </c>
      <c r="GR13" s="106">
        <f>Seniori!GR32</f>
        <v>0</v>
      </c>
      <c r="GS13" s="106">
        <f>Seniori!GS32</f>
        <v>0</v>
      </c>
      <c r="GT13" s="106">
        <f>Seniori!GT32</f>
        <v>0</v>
      </c>
      <c r="GU13" s="106">
        <f>Seniori!GU32</f>
        <v>0</v>
      </c>
      <c r="GV13" s="106">
        <f>Seniori!GV32</f>
        <v>0</v>
      </c>
      <c r="GW13" s="106">
        <f>Seniori!GW32</f>
        <v>0</v>
      </c>
      <c r="GX13" s="106">
        <f>Seniori!GX32</f>
        <v>0</v>
      </c>
      <c r="GY13" s="106">
        <f>Seniori!GY32</f>
        <v>0</v>
      </c>
      <c r="GZ13" s="106">
        <f>Seniori!GZ32</f>
        <v>0</v>
      </c>
      <c r="HA13" s="106">
        <f>Seniori!HA32</f>
        <v>0</v>
      </c>
      <c r="HB13" s="106">
        <f>Seniori!HB32</f>
        <v>0</v>
      </c>
      <c r="HC13" s="106">
        <f>Seniori!HC32</f>
        <v>0</v>
      </c>
      <c r="HD13" s="106">
        <f>Seniori!HD32</f>
        <v>8</v>
      </c>
      <c r="HE13" s="106">
        <f>Seniori!HE32</f>
        <v>0</v>
      </c>
      <c r="HF13" s="106">
        <f>Seniori!HF32</f>
        <v>0</v>
      </c>
      <c r="HG13" s="106">
        <f>Seniori!HG32</f>
        <v>0</v>
      </c>
      <c r="HH13" s="106">
        <f>Seniori!HH32</f>
        <v>0</v>
      </c>
      <c r="HI13" s="106">
        <f>Seniori!HI32</f>
        <v>0</v>
      </c>
      <c r="HJ13" s="106">
        <f>Seniori!HJ32</f>
        <v>0</v>
      </c>
      <c r="HK13" s="106">
        <f>Seniori!HK32</f>
        <v>0</v>
      </c>
      <c r="HL13" s="106">
        <f>Seniori!HL32</f>
        <v>0</v>
      </c>
      <c r="HM13" s="106">
        <f>Seniori!HM32</f>
        <v>0</v>
      </c>
      <c r="HN13" s="106">
        <f>Seniori!HN32</f>
        <v>0</v>
      </c>
      <c r="HO13" s="106">
        <f>Seniori!HO32</f>
        <v>0</v>
      </c>
      <c r="HP13" s="106">
        <f>Seniori!HP32</f>
        <v>0</v>
      </c>
      <c r="HQ13" s="106">
        <f>Seniori!HQ32</f>
        <v>0</v>
      </c>
      <c r="HR13" s="106">
        <f>Seniori!HR32</f>
        <v>0</v>
      </c>
      <c r="HS13" s="106">
        <f>Seniori!HS32</f>
        <v>0</v>
      </c>
      <c r="HT13" s="106">
        <f>Seniori!HT32</f>
        <v>0</v>
      </c>
      <c r="HU13" s="106">
        <f>Seniori!HU32</f>
        <v>0</v>
      </c>
      <c r="HV13" s="106">
        <f>Seniori!HV32</f>
        <v>0</v>
      </c>
      <c r="HW13" s="106">
        <f>Seniori!HW32</f>
        <v>0</v>
      </c>
      <c r="HX13" s="106">
        <f>Seniori!HX32</f>
        <v>0</v>
      </c>
      <c r="HY13" s="106">
        <f>Seniori!HY32</f>
        <v>0</v>
      </c>
      <c r="HZ13" s="106">
        <f>Seniori!HZ32</f>
        <v>0</v>
      </c>
      <c r="IA13" s="106">
        <f>Seniori!IA32</f>
        <v>0</v>
      </c>
      <c r="IB13" s="106">
        <f>Seniori!IB32</f>
        <v>0</v>
      </c>
      <c r="IC13" s="106">
        <f>Seniori!IC32</f>
        <v>0</v>
      </c>
      <c r="ID13" s="106">
        <f>Seniori!ID32</f>
        <v>0</v>
      </c>
      <c r="IE13" s="106">
        <f>Seniori!IE32</f>
        <v>0</v>
      </c>
      <c r="IF13" s="106">
        <f>Seniori!IF32</f>
        <v>0</v>
      </c>
      <c r="IG13" s="106">
        <f>Seniori!IG32</f>
        <v>0</v>
      </c>
      <c r="IH13" s="106">
        <f>Seniori!IH32</f>
        <v>0</v>
      </c>
      <c r="II13" s="106">
        <f>Seniori!II32</f>
        <v>0</v>
      </c>
      <c r="IJ13" s="106">
        <f>Seniori!IJ32</f>
        <v>0</v>
      </c>
      <c r="IK13" s="106">
        <f>Seniori!IK32</f>
        <v>0</v>
      </c>
      <c r="IL13" s="106">
        <f>Seniori!IL32</f>
        <v>0</v>
      </c>
      <c r="IM13" s="106">
        <f>Seniori!IM32</f>
        <v>0</v>
      </c>
      <c r="IN13" s="106">
        <f>Seniori!IN32</f>
        <v>0</v>
      </c>
      <c r="IO13" s="106">
        <f>Seniori!IO32</f>
        <v>0</v>
      </c>
      <c r="IP13" s="106">
        <f>Seniori!IP32</f>
        <v>0</v>
      </c>
      <c r="IQ13" s="106">
        <f>Seniori!IQ32</f>
        <v>0</v>
      </c>
      <c r="IR13" s="106">
        <f>Seniori!IR32</f>
        <v>0</v>
      </c>
      <c r="IS13" s="106">
        <f>Seniori!IS32</f>
        <v>0</v>
      </c>
      <c r="IT13" s="106">
        <f>Seniori!IT32</f>
        <v>0</v>
      </c>
      <c r="IU13" s="106">
        <f>Seniori!IU32</f>
        <v>0</v>
      </c>
      <c r="IV13" s="106">
        <f>Seniori!IV32</f>
        <v>0</v>
      </c>
      <c r="IW13" s="106">
        <f>Seniori!IW32</f>
        <v>0</v>
      </c>
      <c r="IX13" s="106">
        <f>Seniori!IX32</f>
        <v>0</v>
      </c>
      <c r="IY13" s="106">
        <f>Seniori!IY32</f>
        <v>0</v>
      </c>
      <c r="IZ13" s="106">
        <f>Seniori!IZ32</f>
        <v>0</v>
      </c>
      <c r="JA13" s="106">
        <f>Seniori!JA32</f>
        <v>0</v>
      </c>
      <c r="JB13" s="106">
        <f>Seniori!JB32</f>
        <v>0</v>
      </c>
      <c r="JC13" s="106">
        <f>Seniori!JC32</f>
        <v>0</v>
      </c>
      <c r="JD13" s="106">
        <f>Seniori!JD32</f>
        <v>0</v>
      </c>
      <c r="JE13" s="106">
        <f>Seniori!JE32</f>
        <v>0</v>
      </c>
      <c r="JF13" s="106">
        <f>Seniori!JF32</f>
        <v>0</v>
      </c>
      <c r="JG13" s="106">
        <f>Seniori!JG32</f>
        <v>0</v>
      </c>
      <c r="JH13" s="106">
        <f>Seniori!JH32</f>
        <v>0</v>
      </c>
      <c r="JI13" s="106">
        <f>Seniori!JI32</f>
        <v>0</v>
      </c>
      <c r="JJ13" s="106">
        <f>Seniori!JJ32</f>
        <v>0</v>
      </c>
      <c r="JK13" s="106">
        <f>Seniori!JK32</f>
        <v>0</v>
      </c>
      <c r="JL13" s="106">
        <f>Seniori!JL32</f>
        <v>0</v>
      </c>
      <c r="JM13" s="106">
        <f>Seniori!JM32</f>
        <v>0</v>
      </c>
      <c r="JN13" s="106">
        <f>Seniori!JN32</f>
        <v>0</v>
      </c>
      <c r="JO13" s="106">
        <f>Seniori!JO32</f>
        <v>0</v>
      </c>
      <c r="JP13" s="106">
        <f>Seniori!JP32</f>
        <v>0</v>
      </c>
      <c r="JQ13" s="106">
        <f>Seniori!JQ32</f>
        <v>0</v>
      </c>
      <c r="JR13" s="106">
        <f>Seniori!JR32</f>
        <v>0</v>
      </c>
      <c r="JS13" s="106">
        <f>Seniori!JS32</f>
        <v>0</v>
      </c>
      <c r="JT13" s="106">
        <f>Seniori!JT32</f>
        <v>0</v>
      </c>
      <c r="JU13" s="106">
        <f>Seniori!JU32</f>
        <v>0</v>
      </c>
      <c r="JV13" s="106">
        <f>Seniori!JV32</f>
        <v>0</v>
      </c>
      <c r="JW13" s="106">
        <f>Seniori!JW32</f>
        <v>0</v>
      </c>
      <c r="JX13" s="106">
        <f>Seniori!JX32</f>
        <v>0</v>
      </c>
      <c r="JY13" s="106">
        <f>Seniori!JY32</f>
        <v>0</v>
      </c>
      <c r="JZ13" s="106">
        <f>Seniori!JZ32</f>
        <v>0</v>
      </c>
      <c r="KA13" s="106">
        <f>Seniori!KA32</f>
        <v>0</v>
      </c>
      <c r="KB13" s="106">
        <f>Seniori!KB32</f>
        <v>0</v>
      </c>
      <c r="KC13" s="106">
        <f>Seniori!KC32</f>
        <v>0</v>
      </c>
      <c r="KD13" s="106">
        <f>Seniori!KD32</f>
        <v>0</v>
      </c>
      <c r="KE13" s="106">
        <f>Seniori!KE32</f>
        <v>0</v>
      </c>
      <c r="KF13" s="106">
        <f>Seniori!KF32</f>
        <v>0</v>
      </c>
      <c r="KG13" s="106">
        <f>Seniori!KG32</f>
        <v>0</v>
      </c>
      <c r="KH13" s="106">
        <f>Seniori!KH32</f>
        <v>0</v>
      </c>
      <c r="KI13" s="106">
        <f>Seniori!KI32</f>
        <v>0</v>
      </c>
      <c r="KJ13" s="106">
        <f>Seniori!KJ32</f>
        <v>0</v>
      </c>
      <c r="KK13" s="106">
        <f>Seniori!KK32</f>
        <v>7</v>
      </c>
      <c r="KL13" s="106">
        <f>Seniori!KL32</f>
        <v>0</v>
      </c>
      <c r="KM13" s="106">
        <f>Seniori!KM32</f>
        <v>0</v>
      </c>
      <c r="KN13" s="106">
        <f>Seniori!KN32</f>
        <v>0</v>
      </c>
      <c r="KO13" s="106">
        <f>Seniori!KO32</f>
        <v>0</v>
      </c>
      <c r="KP13" s="106">
        <f>Seniori!KP32</f>
        <v>0</v>
      </c>
      <c r="KQ13" s="106">
        <f>Seniori!KQ32</f>
        <v>0</v>
      </c>
      <c r="KR13" s="106">
        <f>Seniori!KR32</f>
        <v>0</v>
      </c>
      <c r="KS13" s="106">
        <f>Seniori!KS32</f>
        <v>7</v>
      </c>
      <c r="KT13" s="106">
        <f>Seniori!KT32</f>
        <v>0</v>
      </c>
      <c r="KU13" s="106">
        <f>Seniori!KU32</f>
        <v>10</v>
      </c>
      <c r="KV13" s="106">
        <f>Seniori!KV32</f>
        <v>0</v>
      </c>
      <c r="KW13" s="106">
        <f>Seniori!KW32</f>
        <v>0</v>
      </c>
      <c r="KX13" s="106">
        <f>Seniori!KX32</f>
        <v>0</v>
      </c>
      <c r="KY13" s="106">
        <f>Seniori!KY32</f>
        <v>0</v>
      </c>
      <c r="KZ13" s="106">
        <f>Seniori!KZ32</f>
        <v>0</v>
      </c>
      <c r="LA13" s="106">
        <f>Seniori!LA32</f>
        <v>0</v>
      </c>
      <c r="LB13" s="106">
        <f>Seniori!LB32</f>
        <v>0</v>
      </c>
      <c r="LC13" s="106">
        <f>Seniori!LC32</f>
        <v>0</v>
      </c>
      <c r="LD13" s="106">
        <f>Seniori!LD32</f>
        <v>0</v>
      </c>
      <c r="LE13" s="106">
        <f>Seniori!LE32</f>
        <v>11</v>
      </c>
      <c r="LF13" s="106">
        <f>Seniori!LF32</f>
        <v>0</v>
      </c>
      <c r="LG13" s="106">
        <f>Seniori!LG32</f>
        <v>0</v>
      </c>
      <c r="LH13" s="106">
        <f>Seniori!LH32</f>
        <v>0</v>
      </c>
      <c r="LI13" s="106">
        <f>Seniori!LI32</f>
        <v>0</v>
      </c>
      <c r="LJ13" s="106">
        <f>Seniori!LJ32</f>
        <v>0</v>
      </c>
      <c r="LK13" s="106">
        <f>Seniori!LK32</f>
        <v>0</v>
      </c>
      <c r="LL13" s="106">
        <f>Seniori!LL32</f>
        <v>0</v>
      </c>
      <c r="LM13" s="106">
        <f>Seniori!LM32</f>
        <v>0</v>
      </c>
      <c r="LN13" s="106">
        <f>Seniori!LN32</f>
        <v>0</v>
      </c>
      <c r="LO13" s="106">
        <f>Seniori!LO32</f>
        <v>0</v>
      </c>
      <c r="LP13" s="106">
        <f>Seniori!LP32</f>
        <v>0</v>
      </c>
      <c r="LQ13" s="106">
        <f>Seniori!LQ32</f>
        <v>0</v>
      </c>
      <c r="LR13" s="106">
        <f>Seniori!LR32</f>
        <v>0</v>
      </c>
      <c r="LS13" s="106">
        <f>Seniori!LS32</f>
        <v>0</v>
      </c>
      <c r="LT13" s="106">
        <f>Seniori!LT32</f>
        <v>0</v>
      </c>
      <c r="LU13" s="106">
        <f>Seniori!LU32</f>
        <v>0</v>
      </c>
      <c r="LV13" s="106">
        <f>Seniori!LV32</f>
        <v>0</v>
      </c>
      <c r="LW13" s="106">
        <f>Seniori!LW32</f>
        <v>0</v>
      </c>
      <c r="LX13" s="106">
        <f>Seniori!LX32</f>
        <v>0</v>
      </c>
      <c r="LY13" s="106">
        <f>Seniori!LY32</f>
        <v>0</v>
      </c>
      <c r="LZ13" s="106">
        <f>Seniori!LZ32</f>
        <v>0</v>
      </c>
      <c r="MA13" s="106">
        <f>Seniori!MA32</f>
        <v>0</v>
      </c>
      <c r="MB13" s="106">
        <f>Seniori!MB32</f>
        <v>0</v>
      </c>
      <c r="MC13" s="106">
        <f>Seniori!MC32</f>
        <v>0</v>
      </c>
      <c r="MD13" s="106">
        <f>Seniori!MD32</f>
        <v>0</v>
      </c>
      <c r="ME13" s="106">
        <f>Seniori!ME32</f>
        <v>0</v>
      </c>
      <c r="MF13" s="106">
        <f>Seniori!MF32</f>
        <v>0</v>
      </c>
      <c r="MG13" s="106">
        <f>Seniori!MG32</f>
        <v>0</v>
      </c>
      <c r="MH13" s="106">
        <f>Seniori!MH32</f>
        <v>0</v>
      </c>
      <c r="MI13" s="106">
        <f>Seniori!MI32</f>
        <v>0</v>
      </c>
      <c r="MJ13" s="106">
        <f>Seniori!MJ32</f>
        <v>0</v>
      </c>
      <c r="MK13" s="106">
        <f>Seniori!MK32</f>
        <v>0</v>
      </c>
      <c r="ML13" s="106">
        <f>Seniori!ML32</f>
        <v>0</v>
      </c>
      <c r="MM13" s="106">
        <f>Seniori!MM32</f>
        <v>0</v>
      </c>
      <c r="MN13" s="106">
        <f>Seniori!MN32</f>
        <v>0</v>
      </c>
      <c r="MO13" s="106">
        <f>Seniori!MO32</f>
        <v>0</v>
      </c>
      <c r="MP13" s="106">
        <f>Seniori!MP32</f>
        <v>0</v>
      </c>
      <c r="MQ13" s="106">
        <f>Seniori!MQ32</f>
        <v>0</v>
      </c>
      <c r="MR13" s="106">
        <f>Seniori!MR32</f>
        <v>0</v>
      </c>
      <c r="MS13" s="106">
        <f>Seniori!MS32</f>
        <v>0</v>
      </c>
      <c r="MT13" s="106">
        <f>Seniori!MT32</f>
        <v>0</v>
      </c>
      <c r="MU13" s="106">
        <f>Seniori!MU32</f>
        <v>0</v>
      </c>
      <c r="MV13" s="106">
        <f>Seniori!MV32</f>
        <v>0</v>
      </c>
      <c r="MW13" s="106">
        <f>Seniori!MW32</f>
        <v>0</v>
      </c>
      <c r="MX13" s="106">
        <f>Seniori!MX32</f>
        <v>0</v>
      </c>
      <c r="MY13" s="106">
        <f>Seniori!MY32</f>
        <v>0</v>
      </c>
      <c r="MZ13" s="106">
        <f>Seniori!MZ32</f>
        <v>0</v>
      </c>
      <c r="NA13" s="106">
        <f>Seniori!NA32</f>
        <v>0</v>
      </c>
      <c r="NB13" s="106">
        <f>Seniori!NB32</f>
        <v>0</v>
      </c>
      <c r="NC13" s="106">
        <f>Seniori!NC32</f>
        <v>0</v>
      </c>
      <c r="ND13" s="106">
        <f>Seniori!ND32</f>
        <v>0</v>
      </c>
      <c r="NE13" s="106">
        <f>Seniori!NE32</f>
        <v>0</v>
      </c>
      <c r="NF13" s="106">
        <f>Seniori!NF32</f>
        <v>0</v>
      </c>
      <c r="NG13" s="106">
        <f>Seniori!NG32</f>
        <v>0</v>
      </c>
      <c r="NH13" s="106">
        <f>Seniori!NH32</f>
        <v>0</v>
      </c>
      <c r="NI13" s="106">
        <f>Seniori!NI32</f>
        <v>0</v>
      </c>
      <c r="NJ13" s="106">
        <f>Seniori!NJ32</f>
        <v>0</v>
      </c>
      <c r="NK13" s="106">
        <f>Seniori!NK32</f>
        <v>0</v>
      </c>
      <c r="NL13" s="106">
        <f>Seniori!NL32</f>
        <v>0</v>
      </c>
      <c r="NM13" s="106">
        <f>Seniori!NM32</f>
        <v>0</v>
      </c>
      <c r="NN13" s="106">
        <f>Seniori!NN32</f>
        <v>0</v>
      </c>
      <c r="NO13" s="106">
        <f>Seniori!NO32</f>
        <v>0</v>
      </c>
      <c r="NP13" s="106">
        <f>Seniori!NP32</f>
        <v>0</v>
      </c>
      <c r="NQ13" s="106">
        <f>Seniori!NQ32</f>
        <v>0</v>
      </c>
      <c r="NR13" s="106">
        <f>Seniori!NR32</f>
        <v>0</v>
      </c>
      <c r="NS13" s="106">
        <f>Seniori!NS32</f>
        <v>0</v>
      </c>
      <c r="NT13" s="106">
        <f>Seniori!NT32</f>
        <v>0</v>
      </c>
      <c r="NU13" s="106">
        <f>Seniori!NU32</f>
        <v>0</v>
      </c>
      <c r="NV13" s="106">
        <f>Seniori!NV32</f>
        <v>0</v>
      </c>
      <c r="NW13" s="106">
        <f>Seniori!NW32</f>
        <v>0</v>
      </c>
      <c r="NX13" s="106">
        <f>Seniori!NX32</f>
        <v>0</v>
      </c>
      <c r="NY13" s="106">
        <f>Seniori!NY32</f>
        <v>0</v>
      </c>
      <c r="NZ13" s="106">
        <f>Seniori!NZ32</f>
        <v>0</v>
      </c>
      <c r="OA13" s="106">
        <f>Seniori!OA32</f>
        <v>0</v>
      </c>
      <c r="OB13" s="106">
        <f>Seniori!OB32</f>
        <v>0</v>
      </c>
      <c r="OC13" s="106">
        <f>Seniori!OC32</f>
        <v>0</v>
      </c>
      <c r="OD13" s="106">
        <f>Seniori!OD32</f>
        <v>0</v>
      </c>
      <c r="OE13" s="106">
        <f>Seniori!OE32</f>
        <v>0</v>
      </c>
      <c r="OF13" s="106">
        <f>Seniori!OF32</f>
        <v>0</v>
      </c>
      <c r="OG13" s="106">
        <f>Seniori!OG32</f>
        <v>0</v>
      </c>
      <c r="OH13" s="106">
        <f>Seniori!OH32</f>
        <v>0</v>
      </c>
      <c r="OI13" s="106">
        <f>Seniori!OI32</f>
        <v>0</v>
      </c>
      <c r="OJ13" s="106">
        <f>Seniori!OJ32</f>
        <v>0</v>
      </c>
      <c r="OK13" s="106">
        <f>Seniori!OK32</f>
        <v>0</v>
      </c>
      <c r="OL13" s="106">
        <f>Seniori!OL32</f>
        <v>0</v>
      </c>
      <c r="OM13" s="106">
        <f>Seniori!OM32</f>
        <v>0</v>
      </c>
      <c r="ON13" s="106">
        <f>Seniori!ON32</f>
        <v>0</v>
      </c>
      <c r="OO13" s="106">
        <f>Seniori!OO32</f>
        <v>0</v>
      </c>
      <c r="OP13" s="106">
        <f>Seniori!OP32</f>
        <v>0</v>
      </c>
      <c r="OQ13" s="106">
        <f>Seniori!OQ32</f>
        <v>0</v>
      </c>
      <c r="OR13" s="106">
        <f>Seniori!OR32</f>
        <v>0</v>
      </c>
      <c r="OS13" s="106">
        <f>Seniori!OS32</f>
        <v>0</v>
      </c>
      <c r="OT13" s="106">
        <f>Seniori!OT32</f>
        <v>0</v>
      </c>
      <c r="OU13" s="106">
        <f>Seniori!OU32</f>
        <v>0</v>
      </c>
      <c r="OV13" s="106">
        <f>Seniori!OV32</f>
        <v>0</v>
      </c>
      <c r="OW13" s="106">
        <f>Seniori!OW32</f>
        <v>0</v>
      </c>
      <c r="OX13" s="106">
        <f>Seniori!OX32</f>
        <v>0</v>
      </c>
      <c r="OY13" s="106">
        <f>Seniori!OY32</f>
        <v>0</v>
      </c>
      <c r="OZ13" s="106">
        <f>Seniori!OZ32</f>
        <v>0</v>
      </c>
      <c r="PA13" s="106">
        <f>Seniori!PA32</f>
        <v>0</v>
      </c>
      <c r="PB13" s="106">
        <f>Seniori!PB32</f>
        <v>0</v>
      </c>
      <c r="PC13" s="106">
        <f>Seniori!PC32</f>
        <v>0</v>
      </c>
      <c r="PD13" s="106">
        <f>Seniori!PD32</f>
        <v>0</v>
      </c>
      <c r="PE13" s="106">
        <f>Seniori!PE32</f>
        <v>0</v>
      </c>
      <c r="PF13" s="106">
        <f>Seniori!PF32</f>
        <v>0</v>
      </c>
      <c r="PG13" s="106">
        <f>Seniori!PG32</f>
        <v>0</v>
      </c>
      <c r="PH13" s="106">
        <f>Seniori!PH32</f>
        <v>0</v>
      </c>
      <c r="PI13" s="106">
        <f>Seniori!PI32</f>
        <v>0</v>
      </c>
      <c r="PJ13" s="106">
        <f>Seniori!PJ32</f>
        <v>0</v>
      </c>
      <c r="PK13" s="106">
        <f>Seniori!PK32</f>
        <v>0</v>
      </c>
      <c r="PL13" s="106">
        <f>Seniori!PL32</f>
        <v>0</v>
      </c>
      <c r="PM13" s="106">
        <f>Seniori!PM32</f>
        <v>8</v>
      </c>
      <c r="PN13" s="106">
        <f>Seniori!PN32</f>
        <v>0</v>
      </c>
      <c r="PO13" s="106">
        <f>Seniori!PO32</f>
        <v>0</v>
      </c>
      <c r="PP13" s="106">
        <f>Seniori!PP32</f>
        <v>0</v>
      </c>
      <c r="PQ13" s="106">
        <f>Seniori!PQ32</f>
        <v>0</v>
      </c>
      <c r="PR13" s="106">
        <f>Seniori!PR32</f>
        <v>0</v>
      </c>
      <c r="PS13" s="106">
        <f>Seniori!PS32</f>
        <v>0</v>
      </c>
      <c r="PT13" s="106">
        <f>Seniori!PT32</f>
        <v>0</v>
      </c>
      <c r="PU13" s="106">
        <f>Seniori!PU32</f>
        <v>0</v>
      </c>
      <c r="PV13" s="106">
        <f>Seniori!PV32</f>
        <v>0</v>
      </c>
      <c r="PW13" s="106">
        <f>Seniori!PW32</f>
        <v>0</v>
      </c>
      <c r="PX13" s="106">
        <f>Seniori!PX32</f>
        <v>0</v>
      </c>
      <c r="PY13" s="106">
        <f>Seniori!PY32</f>
        <v>0</v>
      </c>
      <c r="PZ13" s="106">
        <f>Seniori!PZ32</f>
        <v>0</v>
      </c>
      <c r="QA13" s="106">
        <f>Seniori!QA32</f>
        <v>0</v>
      </c>
      <c r="QB13" s="106">
        <f>Seniori!QB32</f>
        <v>0</v>
      </c>
      <c r="QC13" s="106">
        <f>Seniori!QC32</f>
        <v>0</v>
      </c>
      <c r="QD13" s="106">
        <f>Seniori!QD32</f>
        <v>0</v>
      </c>
      <c r="QE13" s="106">
        <f>Seniori!QE32</f>
        <v>0</v>
      </c>
      <c r="QF13" s="106">
        <f>Seniori!QF32</f>
        <v>0</v>
      </c>
      <c r="QG13" s="106">
        <f>Seniori!QG32</f>
        <v>0</v>
      </c>
      <c r="QH13" s="106">
        <f>Seniori!QH32</f>
        <v>0</v>
      </c>
      <c r="QI13" s="106">
        <f>Seniori!QI32</f>
        <v>0</v>
      </c>
      <c r="QJ13" s="106">
        <f>Seniori!QJ32</f>
        <v>0</v>
      </c>
      <c r="QK13" s="106">
        <f>Seniori!QK32</f>
        <v>0</v>
      </c>
      <c r="QL13" s="106">
        <f>Seniori!QL32</f>
        <v>0</v>
      </c>
      <c r="QM13" s="106">
        <f>Seniori!QM32</f>
        <v>0</v>
      </c>
      <c r="QN13" s="106">
        <f>Seniori!QN32</f>
        <v>0</v>
      </c>
      <c r="QO13" s="106">
        <f>Seniori!QO32</f>
        <v>0</v>
      </c>
      <c r="QP13" s="106">
        <f>Seniori!QP32</f>
        <v>0</v>
      </c>
      <c r="QQ13" s="106">
        <f>Seniori!QQ32</f>
        <v>0</v>
      </c>
      <c r="QR13" s="106">
        <f>Seniori!QR32</f>
        <v>0</v>
      </c>
      <c r="QS13" s="106">
        <f>Seniori!QS32</f>
        <v>0</v>
      </c>
      <c r="QT13" s="106">
        <f>Seniori!QT32</f>
        <v>0</v>
      </c>
      <c r="QU13" s="106">
        <f>Seniori!QU32</f>
        <v>0</v>
      </c>
      <c r="QV13" s="106">
        <f>Seniori!QV32</f>
        <v>0</v>
      </c>
      <c r="QW13" s="106">
        <f>Seniori!QW32</f>
        <v>0</v>
      </c>
      <c r="QX13" s="106">
        <f>Seniori!QX32</f>
        <v>0</v>
      </c>
      <c r="QY13" s="106">
        <f>Seniori!QY32</f>
        <v>0</v>
      </c>
      <c r="QZ13" s="106">
        <f>Seniori!QZ32</f>
        <v>0</v>
      </c>
      <c r="RA13" s="106">
        <f>Seniori!RA32</f>
        <v>0</v>
      </c>
      <c r="RB13" s="106">
        <f>Seniori!RB32</f>
        <v>0</v>
      </c>
      <c r="RC13" s="106">
        <f>Seniori!RC32</f>
        <v>0</v>
      </c>
      <c r="RD13" s="106">
        <f>Seniori!RD32</f>
        <v>0</v>
      </c>
      <c r="RE13" s="106">
        <f>Seniori!RE32</f>
        <v>0</v>
      </c>
      <c r="RF13" s="106">
        <f>Seniori!RF32</f>
        <v>0</v>
      </c>
      <c r="RG13" s="106">
        <f>Seniori!RG32</f>
        <v>0</v>
      </c>
      <c r="RH13" s="106">
        <f>Seniori!RH32</f>
        <v>0</v>
      </c>
      <c r="RI13" s="106">
        <f>Seniori!RI32</f>
        <v>12</v>
      </c>
      <c r="RJ13" s="106">
        <f>Seniori!RJ32</f>
        <v>0</v>
      </c>
      <c r="RK13" s="106">
        <f>Seniori!RK32</f>
        <v>0</v>
      </c>
      <c r="RL13" s="106">
        <f>Seniori!RL32</f>
        <v>0</v>
      </c>
      <c r="RM13" s="106">
        <f>Seniori!RM32</f>
        <v>0</v>
      </c>
      <c r="RN13" s="106">
        <f>Seniori!RN32</f>
        <v>0</v>
      </c>
      <c r="RO13" s="106">
        <f>Seniori!RO32</f>
        <v>0</v>
      </c>
      <c r="RP13" s="106">
        <f>Seniori!RP32</f>
        <v>0</v>
      </c>
      <c r="RQ13" s="106">
        <f>Seniori!RQ32</f>
        <v>13</v>
      </c>
      <c r="RR13" s="106">
        <f>Seniori!RR32</f>
        <v>0</v>
      </c>
      <c r="RS13" s="106">
        <f>Seniori!RS32</f>
        <v>0</v>
      </c>
      <c r="RT13" s="106">
        <f>Seniori!RT32</f>
        <v>0</v>
      </c>
      <c r="RU13" s="106">
        <f>Seniori!RU32</f>
        <v>0</v>
      </c>
      <c r="RV13" s="106">
        <f>Seniori!RV32</f>
        <v>0</v>
      </c>
      <c r="RW13" s="106">
        <f>Seniori!RW32</f>
        <v>0</v>
      </c>
      <c r="RX13" s="106">
        <f>Seniori!RX32</f>
        <v>0</v>
      </c>
      <c r="RY13" s="106">
        <f>Seniori!RY32</f>
        <v>0</v>
      </c>
      <c r="RZ13" s="106">
        <f>Seniori!RZ32</f>
        <v>0</v>
      </c>
      <c r="SA13" s="106">
        <f>Seniori!SA32</f>
        <v>0</v>
      </c>
      <c r="SB13" s="106">
        <f>Seniori!SB32</f>
        <v>0</v>
      </c>
      <c r="SC13" s="106">
        <f>Seniori!SC32</f>
        <v>0</v>
      </c>
      <c r="SD13" s="106">
        <f>Seniori!SD32</f>
        <v>0</v>
      </c>
      <c r="SE13" s="106">
        <f>Seniori!SE32</f>
        <v>0</v>
      </c>
      <c r="SF13" s="106">
        <f>Seniori!SF32</f>
        <v>0</v>
      </c>
      <c r="SG13" s="106">
        <f>Seniori!SG32</f>
        <v>0</v>
      </c>
      <c r="SH13" s="106">
        <f>Seniori!SH32</f>
        <v>0</v>
      </c>
      <c r="SI13" s="106">
        <f>Seniori!SI32</f>
        <v>0</v>
      </c>
      <c r="SJ13" s="106">
        <f>Seniori!SJ32</f>
        <v>0</v>
      </c>
      <c r="SK13" s="106">
        <f>Seniori!SK32</f>
        <v>0</v>
      </c>
      <c r="SL13" s="106">
        <f>Seniori!SL32</f>
        <v>0</v>
      </c>
      <c r="SM13" s="106">
        <f>Seniori!SM32</f>
        <v>0</v>
      </c>
      <c r="SN13" s="106">
        <f>Seniori!SN32</f>
        <v>0</v>
      </c>
      <c r="SO13" s="106">
        <f>Seniori!SO32</f>
        <v>0</v>
      </c>
      <c r="SP13" s="106">
        <f>Seniori!SP32</f>
        <v>0</v>
      </c>
      <c r="SQ13" s="106">
        <f>Seniori!SQ32</f>
        <v>0</v>
      </c>
      <c r="SR13" s="106">
        <f>Seniori!SR32</f>
        <v>0</v>
      </c>
      <c r="SS13" s="106">
        <f>Seniori!SS32</f>
        <v>0</v>
      </c>
      <c r="ST13" s="106">
        <f>Seniori!ST32</f>
        <v>0</v>
      </c>
      <c r="SU13" s="106">
        <f>Seniori!SU32</f>
        <v>0</v>
      </c>
      <c r="SV13" s="106">
        <f>Seniori!SV32</f>
        <v>0</v>
      </c>
      <c r="SW13" s="106">
        <f>Seniori!SW32</f>
        <v>0</v>
      </c>
      <c r="SX13" s="106">
        <f>Seniori!SX32</f>
        <v>0</v>
      </c>
      <c r="SY13" s="106">
        <f>Seniori!SY32</f>
        <v>0</v>
      </c>
      <c r="SZ13" s="106">
        <f>Seniori!SZ32</f>
        <v>0</v>
      </c>
      <c r="TA13" s="106">
        <f>Seniori!TA32</f>
        <v>0</v>
      </c>
      <c r="TB13" s="106">
        <f>Seniori!TB32</f>
        <v>0</v>
      </c>
    </row>
    <row r="14" spans="1:522" s="1" customFormat="1" ht="18" customHeight="1" x14ac:dyDescent="0.25">
      <c r="A14" s="12">
        <v>6</v>
      </c>
      <c r="B14" s="11" t="s">
        <v>181</v>
      </c>
      <c r="C14" s="1">
        <v>12156</v>
      </c>
      <c r="D14" s="1">
        <v>2019</v>
      </c>
      <c r="E14" s="4" t="s">
        <v>34</v>
      </c>
      <c r="F14" s="9">
        <v>2093</v>
      </c>
      <c r="G14" s="9" t="s">
        <v>97</v>
      </c>
      <c r="H14" s="4" t="s">
        <v>35</v>
      </c>
      <c r="I14" s="1">
        <f>SUM(K14:TB14)</f>
        <v>93</v>
      </c>
      <c r="J14" s="12">
        <f>Tabuľka311[[#This Row],[Stĺpec9]]</f>
        <v>93</v>
      </c>
      <c r="K14" s="106">
        <f>Seniori!K22</f>
        <v>0</v>
      </c>
      <c r="L14" s="106">
        <f>Seniori!L22</f>
        <v>0</v>
      </c>
      <c r="M14" s="106">
        <f>Seniori!M22</f>
        <v>0</v>
      </c>
      <c r="N14" s="106">
        <f>Seniori!N22</f>
        <v>0</v>
      </c>
      <c r="O14" s="106">
        <f>Seniori!O22</f>
        <v>0</v>
      </c>
      <c r="P14" s="106">
        <f>Seniori!P22</f>
        <v>0</v>
      </c>
      <c r="Q14" s="106">
        <f>Seniori!Q22</f>
        <v>0</v>
      </c>
      <c r="R14" s="106">
        <f>Seniori!R22</f>
        <v>0</v>
      </c>
      <c r="S14" s="106">
        <f>Seniori!S22</f>
        <v>0</v>
      </c>
      <c r="T14" s="106">
        <f>Seniori!T22</f>
        <v>0</v>
      </c>
      <c r="U14" s="106">
        <f>Seniori!U22</f>
        <v>0</v>
      </c>
      <c r="V14" s="106">
        <f>Seniori!V22</f>
        <v>0</v>
      </c>
      <c r="W14" s="106">
        <f>Seniori!W22</f>
        <v>0</v>
      </c>
      <c r="X14" s="106">
        <f>Seniori!X22</f>
        <v>0</v>
      </c>
      <c r="Y14" s="106">
        <f>Seniori!Y22</f>
        <v>0</v>
      </c>
      <c r="Z14" s="106">
        <f>Seniori!Z22</f>
        <v>0</v>
      </c>
      <c r="AA14" s="106">
        <f>Seniori!AA22</f>
        <v>0</v>
      </c>
      <c r="AB14" s="106">
        <f>Seniori!AB22</f>
        <v>0</v>
      </c>
      <c r="AC14" s="106">
        <f>Seniori!AC22</f>
        <v>0</v>
      </c>
      <c r="AD14" s="106">
        <f>Seniori!AD22</f>
        <v>0</v>
      </c>
      <c r="AE14" s="106">
        <f>Seniori!AE22</f>
        <v>0</v>
      </c>
      <c r="AF14" s="106">
        <f>Seniori!AF22</f>
        <v>0</v>
      </c>
      <c r="AG14" s="106">
        <f>Seniori!AG22</f>
        <v>0</v>
      </c>
      <c r="AH14" s="106">
        <f>Seniori!AH22</f>
        <v>0</v>
      </c>
      <c r="AI14" s="106">
        <f>Seniori!AI22</f>
        <v>0</v>
      </c>
      <c r="AJ14" s="106">
        <f>Seniori!AJ22</f>
        <v>0</v>
      </c>
      <c r="AK14" s="106">
        <f>Seniori!AK22</f>
        <v>0</v>
      </c>
      <c r="AL14" s="106">
        <f>Seniori!AL22</f>
        <v>0</v>
      </c>
      <c r="AM14" s="106">
        <f>Seniori!AM22</f>
        <v>0</v>
      </c>
      <c r="AN14" s="106">
        <f>Seniori!AN22</f>
        <v>0</v>
      </c>
      <c r="AO14" s="106">
        <f>Seniori!AO22</f>
        <v>0</v>
      </c>
      <c r="AP14" s="106">
        <f>Seniori!AP22</f>
        <v>0</v>
      </c>
      <c r="AQ14" s="106">
        <f>Seniori!AQ22</f>
        <v>0</v>
      </c>
      <c r="AR14" s="106">
        <f>Seniori!AR22</f>
        <v>0</v>
      </c>
      <c r="AS14" s="106">
        <f>Seniori!AS22</f>
        <v>0</v>
      </c>
      <c r="AT14" s="106">
        <f>Seniori!AT22</f>
        <v>0</v>
      </c>
      <c r="AU14" s="106">
        <f>Seniori!AU22</f>
        <v>0</v>
      </c>
      <c r="AV14" s="106">
        <f>Seniori!AV22</f>
        <v>0</v>
      </c>
      <c r="AW14" s="106">
        <f>Seniori!AW22</f>
        <v>0</v>
      </c>
      <c r="AX14" s="106">
        <f>Seniori!AX22</f>
        <v>0</v>
      </c>
      <c r="AY14" s="106">
        <f>Seniori!AY22</f>
        <v>0</v>
      </c>
      <c r="AZ14" s="106">
        <f>Seniori!AZ22</f>
        <v>0</v>
      </c>
      <c r="BA14" s="106">
        <f>Seniori!BA22</f>
        <v>0</v>
      </c>
      <c r="BB14" s="106">
        <f>Seniori!BB22</f>
        <v>0</v>
      </c>
      <c r="BC14" s="106">
        <f>Seniori!BC22</f>
        <v>0</v>
      </c>
      <c r="BD14" s="106">
        <f>Seniori!BD22</f>
        <v>0</v>
      </c>
      <c r="BE14" s="106">
        <f>Seniori!BE22</f>
        <v>0</v>
      </c>
      <c r="BF14" s="106">
        <f>Seniori!BF22</f>
        <v>0</v>
      </c>
      <c r="BG14" s="106">
        <f>Seniori!BG22</f>
        <v>0</v>
      </c>
      <c r="BH14" s="106">
        <f>Seniori!BH22</f>
        <v>0</v>
      </c>
      <c r="BI14" s="106">
        <f>Seniori!BI22</f>
        <v>0</v>
      </c>
      <c r="BJ14" s="106">
        <f>Seniori!BJ22</f>
        <v>0</v>
      </c>
      <c r="BK14" s="106">
        <f>Seniori!BK22</f>
        <v>0</v>
      </c>
      <c r="BL14" s="106">
        <f>Seniori!BL22</f>
        <v>0</v>
      </c>
      <c r="BM14" s="106">
        <f>Seniori!BM22</f>
        <v>0</v>
      </c>
      <c r="BN14" s="106">
        <f>Seniori!BN22</f>
        <v>0</v>
      </c>
      <c r="BO14" s="106">
        <f>Seniori!BO22</f>
        <v>0</v>
      </c>
      <c r="BP14" s="106">
        <f>Seniori!BP22</f>
        <v>0</v>
      </c>
      <c r="BQ14" s="106">
        <f>Seniori!BQ22</f>
        <v>0</v>
      </c>
      <c r="BR14" s="106">
        <f>Seniori!BR22</f>
        <v>0</v>
      </c>
      <c r="BS14" s="106">
        <f>Seniori!BS22</f>
        <v>0</v>
      </c>
      <c r="BT14" s="106">
        <f>Seniori!BT22</f>
        <v>0</v>
      </c>
      <c r="BU14" s="106">
        <f>Seniori!BU22</f>
        <v>0</v>
      </c>
      <c r="BV14" s="106">
        <f>Seniori!BV22</f>
        <v>0</v>
      </c>
      <c r="BW14" s="106">
        <f>Seniori!BW22</f>
        <v>0</v>
      </c>
      <c r="BX14" s="106">
        <f>Seniori!BX22</f>
        <v>0</v>
      </c>
      <c r="BY14" s="106">
        <f>Seniori!BY22</f>
        <v>0</v>
      </c>
      <c r="BZ14" s="106">
        <f>Seniori!BZ22</f>
        <v>0</v>
      </c>
      <c r="CA14" s="106">
        <f>Seniori!CA22</f>
        <v>0</v>
      </c>
      <c r="CB14" s="106">
        <f>Seniori!CB22</f>
        <v>0</v>
      </c>
      <c r="CC14" s="106">
        <f>Seniori!CC22</f>
        <v>0</v>
      </c>
      <c r="CD14" s="106">
        <f>Seniori!CD22</f>
        <v>0</v>
      </c>
      <c r="CE14" s="106">
        <f>Seniori!CE22</f>
        <v>0</v>
      </c>
      <c r="CF14" s="106">
        <f>Seniori!CF22</f>
        <v>0</v>
      </c>
      <c r="CG14" s="106">
        <f>Seniori!CG22</f>
        <v>0</v>
      </c>
      <c r="CH14" s="106">
        <f>Seniori!CH22</f>
        <v>0</v>
      </c>
      <c r="CI14" s="106">
        <f>Seniori!CI22</f>
        <v>0</v>
      </c>
      <c r="CJ14" s="106">
        <f>Seniori!CJ22</f>
        <v>0</v>
      </c>
      <c r="CK14" s="106">
        <f>Seniori!CK22</f>
        <v>0</v>
      </c>
      <c r="CL14" s="106">
        <f>Seniori!CL22</f>
        <v>0</v>
      </c>
      <c r="CM14" s="106">
        <f>Seniori!CM22</f>
        <v>0</v>
      </c>
      <c r="CN14" s="106">
        <f>Seniori!CN22</f>
        <v>0</v>
      </c>
      <c r="CO14" s="106">
        <f>Seniori!CO22</f>
        <v>0</v>
      </c>
      <c r="CP14" s="106">
        <f>Seniori!CP22</f>
        <v>0</v>
      </c>
      <c r="CQ14" s="106">
        <f>Seniori!CQ22</f>
        <v>0</v>
      </c>
      <c r="CR14" s="106">
        <f>Seniori!CR22</f>
        <v>0</v>
      </c>
      <c r="CS14" s="106">
        <f>Seniori!CS22</f>
        <v>0</v>
      </c>
      <c r="CT14" s="106">
        <f>Seniori!CT22</f>
        <v>0</v>
      </c>
      <c r="CU14" s="106">
        <f>Seniori!CU22</f>
        <v>0</v>
      </c>
      <c r="CV14" s="106">
        <f>Seniori!CV22</f>
        <v>0</v>
      </c>
      <c r="CW14" s="106">
        <f>Seniori!CW22</f>
        <v>0</v>
      </c>
      <c r="CX14" s="106">
        <f>Seniori!CX22</f>
        <v>0</v>
      </c>
      <c r="CY14" s="106">
        <f>Seniori!CY22</f>
        <v>0</v>
      </c>
      <c r="CZ14" s="106">
        <f>Seniori!CZ22</f>
        <v>0</v>
      </c>
      <c r="DA14" s="106">
        <f>Seniori!DA22</f>
        <v>0</v>
      </c>
      <c r="DB14" s="106">
        <f>Seniori!DB22</f>
        <v>0</v>
      </c>
      <c r="DC14" s="106">
        <f>Seniori!DC22</f>
        <v>0</v>
      </c>
      <c r="DD14" s="106">
        <f>Seniori!DD22</f>
        <v>0</v>
      </c>
      <c r="DE14" s="106">
        <f>Seniori!DE22</f>
        <v>0</v>
      </c>
      <c r="DF14" s="106">
        <f>Seniori!DF22</f>
        <v>0</v>
      </c>
      <c r="DG14" s="106">
        <f>Seniori!DG22</f>
        <v>0</v>
      </c>
      <c r="DH14" s="106">
        <f>Seniori!DH22</f>
        <v>0</v>
      </c>
      <c r="DI14" s="106">
        <f>Seniori!DI22</f>
        <v>0</v>
      </c>
      <c r="DJ14" s="106">
        <f>Seniori!DJ22</f>
        <v>0</v>
      </c>
      <c r="DK14" s="106">
        <f>Seniori!DK22</f>
        <v>0</v>
      </c>
      <c r="DL14" s="106">
        <f>Seniori!DL22</f>
        <v>0</v>
      </c>
      <c r="DM14" s="106">
        <f>Seniori!DM22</f>
        <v>0</v>
      </c>
      <c r="DN14" s="106">
        <f>Seniori!DN22</f>
        <v>0</v>
      </c>
      <c r="DO14" s="106">
        <f>Seniori!DO22</f>
        <v>0</v>
      </c>
      <c r="DP14" s="106">
        <f>Seniori!DP22</f>
        <v>0</v>
      </c>
      <c r="DQ14" s="106">
        <f>Seniori!DQ22</f>
        <v>0</v>
      </c>
      <c r="DR14" s="106">
        <f>Seniori!DR22</f>
        <v>0</v>
      </c>
      <c r="DS14" s="106">
        <f>Seniori!DS22</f>
        <v>0</v>
      </c>
      <c r="DT14" s="106">
        <f>Seniori!DT22</f>
        <v>0</v>
      </c>
      <c r="DU14" s="106">
        <f>Seniori!DU22</f>
        <v>0</v>
      </c>
      <c r="DV14" s="106">
        <f>Seniori!DV22</f>
        <v>0</v>
      </c>
      <c r="DW14" s="106">
        <f>Seniori!DW22</f>
        <v>0</v>
      </c>
      <c r="DX14" s="106">
        <f>Seniori!DX22</f>
        <v>0</v>
      </c>
      <c r="DY14" s="106">
        <f>Seniori!DY22</f>
        <v>0</v>
      </c>
      <c r="DZ14" s="106">
        <f>Seniori!DZ22</f>
        <v>0</v>
      </c>
      <c r="EA14" s="106">
        <f>Seniori!EA22</f>
        <v>0</v>
      </c>
      <c r="EB14" s="106">
        <f>Seniori!EB22</f>
        <v>0</v>
      </c>
      <c r="EC14" s="106">
        <f>Seniori!EC22</f>
        <v>0</v>
      </c>
      <c r="ED14" s="106">
        <f>Seniori!ED22</f>
        <v>0</v>
      </c>
      <c r="EE14" s="106">
        <f>Seniori!EE22</f>
        <v>0</v>
      </c>
      <c r="EF14" s="106">
        <f>Seniori!EF22</f>
        <v>0</v>
      </c>
      <c r="EG14" s="106">
        <f>Seniori!EG22</f>
        <v>0</v>
      </c>
      <c r="EH14" s="106">
        <f>Seniori!EH22</f>
        <v>0</v>
      </c>
      <c r="EI14" s="106">
        <f>Seniori!EI22</f>
        <v>0</v>
      </c>
      <c r="EJ14" s="106">
        <f>Seniori!EJ22</f>
        <v>0</v>
      </c>
      <c r="EK14" s="106">
        <f>Seniori!EK22</f>
        <v>0</v>
      </c>
      <c r="EL14" s="106">
        <f>Seniori!EL22</f>
        <v>0</v>
      </c>
      <c r="EM14" s="106">
        <f>Seniori!EM22</f>
        <v>0</v>
      </c>
      <c r="EN14" s="106">
        <f>Seniori!EN22</f>
        <v>0</v>
      </c>
      <c r="EO14" s="106">
        <f>Seniori!EO22</f>
        <v>0</v>
      </c>
      <c r="EP14" s="106">
        <f>Seniori!EP22</f>
        <v>0</v>
      </c>
      <c r="EQ14" s="106">
        <f>Seniori!EQ22</f>
        <v>0</v>
      </c>
      <c r="ER14" s="106">
        <f>Seniori!ER22</f>
        <v>0</v>
      </c>
      <c r="ES14" s="106">
        <f>Seniori!ES22</f>
        <v>0</v>
      </c>
      <c r="ET14" s="106">
        <f>Seniori!ET22</f>
        <v>0</v>
      </c>
      <c r="EU14" s="106">
        <f>Seniori!EU22</f>
        <v>0</v>
      </c>
      <c r="EV14" s="106">
        <f>Seniori!EV22</f>
        <v>0</v>
      </c>
      <c r="EW14" s="106">
        <f>Seniori!EW22</f>
        <v>0</v>
      </c>
      <c r="EX14" s="106">
        <f>Seniori!EX22</f>
        <v>0</v>
      </c>
      <c r="EY14" s="106">
        <f>Seniori!EY22</f>
        <v>0</v>
      </c>
      <c r="EZ14" s="106">
        <f>Seniori!EZ22</f>
        <v>0</v>
      </c>
      <c r="FA14" s="106">
        <f>Seniori!FA22</f>
        <v>0</v>
      </c>
      <c r="FB14" s="106">
        <f>Seniori!FB22</f>
        <v>0</v>
      </c>
      <c r="FC14" s="106">
        <f>Seniori!FC22</f>
        <v>0</v>
      </c>
      <c r="FD14" s="106">
        <f>Seniori!FD22</f>
        <v>0</v>
      </c>
      <c r="FE14" s="106">
        <f>Seniori!FE22</f>
        <v>0</v>
      </c>
      <c r="FF14" s="106">
        <f>Seniori!FF22</f>
        <v>0</v>
      </c>
      <c r="FG14" s="106">
        <f>Seniori!FG22</f>
        <v>0</v>
      </c>
      <c r="FH14" s="106">
        <f>Seniori!FH22</f>
        <v>0</v>
      </c>
      <c r="FI14" s="106">
        <f>Seniori!FI22</f>
        <v>0</v>
      </c>
      <c r="FJ14" s="106">
        <f>Seniori!FJ22</f>
        <v>0</v>
      </c>
      <c r="FK14" s="106">
        <f>Seniori!FK22</f>
        <v>0</v>
      </c>
      <c r="FL14" s="106">
        <f>Seniori!FL22</f>
        <v>0</v>
      </c>
      <c r="FM14" s="106">
        <f>Seniori!FM22</f>
        <v>0</v>
      </c>
      <c r="FN14" s="106">
        <f>Seniori!FN22</f>
        <v>0</v>
      </c>
      <c r="FO14" s="106">
        <f>Seniori!FO22</f>
        <v>0</v>
      </c>
      <c r="FP14" s="106">
        <f>Seniori!FP22</f>
        <v>0</v>
      </c>
      <c r="FQ14" s="106">
        <f>Seniori!FQ22</f>
        <v>0</v>
      </c>
      <c r="FR14" s="106">
        <f>Seniori!FR22</f>
        <v>0</v>
      </c>
      <c r="FS14" s="106">
        <f>Seniori!FS22</f>
        <v>0</v>
      </c>
      <c r="FT14" s="106">
        <f>Seniori!FT22</f>
        <v>0</v>
      </c>
      <c r="FU14" s="106">
        <f>Seniori!FU22</f>
        <v>0</v>
      </c>
      <c r="FV14" s="106">
        <f>Seniori!FV22</f>
        <v>0</v>
      </c>
      <c r="FW14" s="106">
        <f>Seniori!FW22</f>
        <v>0</v>
      </c>
      <c r="FX14" s="106">
        <f>Seniori!FX22</f>
        <v>0</v>
      </c>
      <c r="FY14" s="106">
        <f>Seniori!FY22</f>
        <v>0</v>
      </c>
      <c r="FZ14" s="106">
        <f>Seniori!FZ22</f>
        <v>0</v>
      </c>
      <c r="GA14" s="106">
        <f>Seniori!GA22</f>
        <v>0</v>
      </c>
      <c r="GB14" s="106">
        <f>Seniori!GB22</f>
        <v>0</v>
      </c>
      <c r="GC14" s="106">
        <f>Seniori!GC22</f>
        <v>0</v>
      </c>
      <c r="GD14" s="106">
        <f>Seniori!GD22</f>
        <v>0</v>
      </c>
      <c r="GE14" s="106">
        <f>Seniori!GE22</f>
        <v>0</v>
      </c>
      <c r="GF14" s="106">
        <f>Seniori!GF22</f>
        <v>0</v>
      </c>
      <c r="GG14" s="106">
        <f>Seniori!GG22</f>
        <v>0</v>
      </c>
      <c r="GH14" s="106">
        <f>Seniori!GH22</f>
        <v>0</v>
      </c>
      <c r="GI14" s="106">
        <f>Seniori!GI22</f>
        <v>0</v>
      </c>
      <c r="GJ14" s="106">
        <f>Seniori!GJ22</f>
        <v>0</v>
      </c>
      <c r="GK14" s="106">
        <f>Seniori!GK22</f>
        <v>0</v>
      </c>
      <c r="GL14" s="106">
        <f>Seniori!GL22</f>
        <v>0</v>
      </c>
      <c r="GM14" s="106">
        <f>Seniori!GM22</f>
        <v>0</v>
      </c>
      <c r="GN14" s="106">
        <f>Seniori!GN22</f>
        <v>0</v>
      </c>
      <c r="GO14" s="106">
        <f>Seniori!GO22</f>
        <v>0</v>
      </c>
      <c r="GP14" s="106">
        <f>Seniori!GP22</f>
        <v>0</v>
      </c>
      <c r="GQ14" s="106">
        <f>Seniori!GQ22</f>
        <v>0</v>
      </c>
      <c r="GR14" s="106">
        <f>Seniori!GR22</f>
        <v>0</v>
      </c>
      <c r="GS14" s="106">
        <f>Seniori!GS22</f>
        <v>0</v>
      </c>
      <c r="GT14" s="106">
        <f>Seniori!GT22</f>
        <v>0</v>
      </c>
      <c r="GU14" s="106">
        <f>Seniori!GU22</f>
        <v>0</v>
      </c>
      <c r="GV14" s="106">
        <f>Seniori!GV22</f>
        <v>0</v>
      </c>
      <c r="GW14" s="106">
        <f>Seniori!GW22</f>
        <v>0</v>
      </c>
      <c r="GX14" s="106">
        <f>Seniori!GX22</f>
        <v>0</v>
      </c>
      <c r="GY14" s="106">
        <f>Seniori!GY22</f>
        <v>0</v>
      </c>
      <c r="GZ14" s="106">
        <f>Seniori!GZ22</f>
        <v>0</v>
      </c>
      <c r="HA14" s="106">
        <f>Seniori!HA22</f>
        <v>0</v>
      </c>
      <c r="HB14" s="106">
        <f>Seniori!HB22</f>
        <v>0</v>
      </c>
      <c r="HC14" s="106">
        <f>Seniori!HC22</f>
        <v>0</v>
      </c>
      <c r="HD14" s="106">
        <f>Seniori!HD22</f>
        <v>0</v>
      </c>
      <c r="HE14" s="106">
        <f>Seniori!HE22</f>
        <v>0</v>
      </c>
      <c r="HF14" s="106">
        <f>Seniori!HF22</f>
        <v>0</v>
      </c>
      <c r="HG14" s="106">
        <f>Seniori!HG22</f>
        <v>0</v>
      </c>
      <c r="HH14" s="106">
        <f>Seniori!HH22</f>
        <v>0</v>
      </c>
      <c r="HI14" s="106">
        <f>Seniori!HI22</f>
        <v>0</v>
      </c>
      <c r="HJ14" s="106">
        <f>Seniori!HJ22</f>
        <v>0</v>
      </c>
      <c r="HK14" s="106">
        <f>Seniori!HK22</f>
        <v>0</v>
      </c>
      <c r="HL14" s="106">
        <f>Seniori!HL22</f>
        <v>0</v>
      </c>
      <c r="HM14" s="106">
        <f>Seniori!HM22</f>
        <v>0</v>
      </c>
      <c r="HN14" s="106">
        <f>Seniori!HN22</f>
        <v>0</v>
      </c>
      <c r="HO14" s="106">
        <f>Seniori!HO22</f>
        <v>0</v>
      </c>
      <c r="HP14" s="106">
        <f>Seniori!HP22</f>
        <v>0</v>
      </c>
      <c r="HQ14" s="106">
        <f>Seniori!HQ22</f>
        <v>0</v>
      </c>
      <c r="HR14" s="106">
        <f>Seniori!HR22</f>
        <v>0</v>
      </c>
      <c r="HS14" s="106">
        <f>Seniori!HS22</f>
        <v>0</v>
      </c>
      <c r="HT14" s="106">
        <f>Seniori!HT22</f>
        <v>0</v>
      </c>
      <c r="HU14" s="106">
        <f>Seniori!HU22</f>
        <v>0</v>
      </c>
      <c r="HV14" s="106">
        <f>Seniori!HV22</f>
        <v>0</v>
      </c>
      <c r="HW14" s="106">
        <f>Seniori!HW22</f>
        <v>0</v>
      </c>
      <c r="HX14" s="106">
        <f>Seniori!HX22</f>
        <v>0</v>
      </c>
      <c r="HY14" s="106">
        <f>Seniori!HY22</f>
        <v>0</v>
      </c>
      <c r="HZ14" s="106">
        <f>Seniori!HZ22</f>
        <v>0</v>
      </c>
      <c r="IA14" s="106">
        <f>Seniori!IA22</f>
        <v>0</v>
      </c>
      <c r="IB14" s="106">
        <f>Seniori!IB22</f>
        <v>0</v>
      </c>
      <c r="IC14" s="106">
        <f>Seniori!IC22</f>
        <v>0</v>
      </c>
      <c r="ID14" s="106">
        <f>Seniori!ID22</f>
        <v>0</v>
      </c>
      <c r="IE14" s="106">
        <f>Seniori!IE22</f>
        <v>0</v>
      </c>
      <c r="IF14" s="106">
        <f>Seniori!IF22</f>
        <v>0</v>
      </c>
      <c r="IG14" s="106">
        <f>Seniori!IG22</f>
        <v>0</v>
      </c>
      <c r="IH14" s="106">
        <f>Seniori!IH22</f>
        <v>0</v>
      </c>
      <c r="II14" s="106">
        <f>Seniori!II22</f>
        <v>0</v>
      </c>
      <c r="IJ14" s="106">
        <f>Seniori!IJ22</f>
        <v>0</v>
      </c>
      <c r="IK14" s="106">
        <f>Seniori!IK22</f>
        <v>0</v>
      </c>
      <c r="IL14" s="106">
        <f>Seniori!IL22</f>
        <v>0</v>
      </c>
      <c r="IM14" s="106">
        <f>Seniori!IM22</f>
        <v>0</v>
      </c>
      <c r="IN14" s="106">
        <f>Seniori!IN22</f>
        <v>0</v>
      </c>
      <c r="IO14" s="106">
        <f>Seniori!IO22</f>
        <v>0</v>
      </c>
      <c r="IP14" s="106">
        <f>Seniori!IP22</f>
        <v>0</v>
      </c>
      <c r="IQ14" s="106">
        <f>Seniori!IQ22</f>
        <v>0</v>
      </c>
      <c r="IR14" s="106">
        <f>Seniori!IR22</f>
        <v>0</v>
      </c>
      <c r="IS14" s="106">
        <f>Seniori!IS22</f>
        <v>0</v>
      </c>
      <c r="IT14" s="106">
        <f>Seniori!IT22</f>
        <v>0</v>
      </c>
      <c r="IU14" s="106">
        <f>Seniori!IU22</f>
        <v>0</v>
      </c>
      <c r="IV14" s="106">
        <f>Seniori!IV22</f>
        <v>0</v>
      </c>
      <c r="IW14" s="106">
        <f>Seniori!IW22</f>
        <v>0</v>
      </c>
      <c r="IX14" s="106">
        <f>Seniori!IX22</f>
        <v>0</v>
      </c>
      <c r="IY14" s="106">
        <f>Seniori!IY22</f>
        <v>0</v>
      </c>
      <c r="IZ14" s="106">
        <f>Seniori!IZ22</f>
        <v>0</v>
      </c>
      <c r="JA14" s="106">
        <f>Seniori!JA22</f>
        <v>0</v>
      </c>
      <c r="JB14" s="106">
        <f>Seniori!JB22</f>
        <v>0</v>
      </c>
      <c r="JC14" s="106">
        <f>Seniori!JC22</f>
        <v>0</v>
      </c>
      <c r="JD14" s="106">
        <f>Seniori!JD22</f>
        <v>0</v>
      </c>
      <c r="JE14" s="106">
        <f>Seniori!JE22</f>
        <v>0</v>
      </c>
      <c r="JF14" s="106">
        <f>Seniori!JF22</f>
        <v>0</v>
      </c>
      <c r="JG14" s="106">
        <f>Seniori!JG22</f>
        <v>0</v>
      </c>
      <c r="JH14" s="106">
        <f>Seniori!JH22</f>
        <v>0</v>
      </c>
      <c r="JI14" s="106">
        <f>Seniori!JI22</f>
        <v>0</v>
      </c>
      <c r="JJ14" s="106">
        <f>Seniori!JJ22</f>
        <v>0</v>
      </c>
      <c r="JK14" s="106">
        <f>Seniori!JK22</f>
        <v>0</v>
      </c>
      <c r="JL14" s="106">
        <f>Seniori!JL22</f>
        <v>0</v>
      </c>
      <c r="JM14" s="106">
        <f>Seniori!JM22</f>
        <v>0</v>
      </c>
      <c r="JN14" s="106">
        <f>Seniori!JN22</f>
        <v>0</v>
      </c>
      <c r="JO14" s="106">
        <f>Seniori!JO22</f>
        <v>0</v>
      </c>
      <c r="JP14" s="106">
        <f>Seniori!JP22</f>
        <v>0</v>
      </c>
      <c r="JQ14" s="106">
        <f>Seniori!JQ22</f>
        <v>0</v>
      </c>
      <c r="JR14" s="106">
        <f>Seniori!JR22</f>
        <v>0</v>
      </c>
      <c r="JS14" s="106">
        <f>Seniori!JS22</f>
        <v>0</v>
      </c>
      <c r="JT14" s="106">
        <f>Seniori!JT22</f>
        <v>0</v>
      </c>
      <c r="JU14" s="106">
        <f>Seniori!JU22</f>
        <v>0</v>
      </c>
      <c r="JV14" s="106">
        <f>Seniori!JV22</f>
        <v>0</v>
      </c>
      <c r="JW14" s="106">
        <f>Seniori!JW22</f>
        <v>0</v>
      </c>
      <c r="JX14" s="106">
        <f>Seniori!JX22</f>
        <v>0</v>
      </c>
      <c r="JY14" s="106">
        <f>Seniori!JY22</f>
        <v>0</v>
      </c>
      <c r="JZ14" s="106"/>
      <c r="KA14" s="106">
        <f>Seniori!KA22</f>
        <v>0</v>
      </c>
      <c r="KB14" s="106">
        <f>Seniori!KB22</f>
        <v>0</v>
      </c>
      <c r="KC14" s="106">
        <f>Seniori!KC22</f>
        <v>0</v>
      </c>
      <c r="KD14" s="106">
        <f>Seniori!KD22</f>
        <v>0</v>
      </c>
      <c r="KE14" s="106">
        <f>Seniori!KE22</f>
        <v>0</v>
      </c>
      <c r="KF14" s="106">
        <f>Seniori!KF22</f>
        <v>0</v>
      </c>
      <c r="KG14" s="106">
        <f>Seniori!KG22</f>
        <v>0</v>
      </c>
      <c r="KH14" s="106">
        <f>Seniori!KH22</f>
        <v>0</v>
      </c>
      <c r="KI14" s="106">
        <f>Seniori!KI22</f>
        <v>0</v>
      </c>
      <c r="KJ14" s="106">
        <f>Seniori!KJ22</f>
        <v>0</v>
      </c>
      <c r="KK14" s="106">
        <f>Seniori!KK22</f>
        <v>0</v>
      </c>
      <c r="KL14" s="106">
        <f>Seniori!KL22</f>
        <v>0</v>
      </c>
      <c r="KM14" s="106">
        <f>Seniori!KM22</f>
        <v>0</v>
      </c>
      <c r="KN14" s="106">
        <f>Seniori!KN22</f>
        <v>0</v>
      </c>
      <c r="KO14" s="106">
        <f>Seniori!KO22</f>
        <v>0</v>
      </c>
      <c r="KP14" s="106">
        <f>Seniori!KP22</f>
        <v>0</v>
      </c>
      <c r="KQ14" s="106">
        <f>Seniori!KQ22</f>
        <v>0</v>
      </c>
      <c r="KR14" s="106">
        <f>Seniori!KR22</f>
        <v>0</v>
      </c>
      <c r="KS14" s="106">
        <f>Seniori!KS22</f>
        <v>0</v>
      </c>
      <c r="KT14" s="106">
        <f>Seniori!KT22</f>
        <v>0</v>
      </c>
      <c r="KU14" s="106">
        <f>Seniori!KU22</f>
        <v>10</v>
      </c>
      <c r="KV14" s="106">
        <f>Seniori!KV22</f>
        <v>13</v>
      </c>
      <c r="KW14" s="106">
        <f>Seniori!KW22</f>
        <v>0</v>
      </c>
      <c r="KX14" s="106">
        <f>Seniori!KX22</f>
        <v>0</v>
      </c>
      <c r="KY14" s="106">
        <f>Seniori!KY22</f>
        <v>0</v>
      </c>
      <c r="KZ14" s="106">
        <f>Seniori!KZ22</f>
        <v>0</v>
      </c>
      <c r="LA14" s="106">
        <f>Seniori!LA22</f>
        <v>0</v>
      </c>
      <c r="LB14" s="106">
        <f>Seniori!LB22</f>
        <v>0</v>
      </c>
      <c r="LC14" s="106">
        <f>Seniori!LC22</f>
        <v>0</v>
      </c>
      <c r="LD14" s="106">
        <f>Seniori!LD22</f>
        <v>0</v>
      </c>
      <c r="LE14" s="106">
        <f>Seniori!LE22</f>
        <v>0</v>
      </c>
      <c r="LF14" s="106">
        <f>Seniori!LF22</f>
        <v>13</v>
      </c>
      <c r="LG14" s="106">
        <f>Seniori!LG22</f>
        <v>0</v>
      </c>
      <c r="LH14" s="106">
        <f>Seniori!LH22</f>
        <v>0</v>
      </c>
      <c r="LI14" s="106">
        <f>Seniori!LI22</f>
        <v>0</v>
      </c>
      <c r="LJ14" s="106">
        <f>Seniori!LJ22</f>
        <v>0</v>
      </c>
      <c r="LK14" s="106">
        <f>Seniori!LK22</f>
        <v>0</v>
      </c>
      <c r="LL14" s="106">
        <f>Seniori!LL22</f>
        <v>0</v>
      </c>
      <c r="LM14" s="106">
        <f>Seniori!LM22</f>
        <v>0</v>
      </c>
      <c r="LN14" s="106">
        <f>Seniori!LN22</f>
        <v>0</v>
      </c>
      <c r="LO14" s="106">
        <f>Seniori!LO22</f>
        <v>0</v>
      </c>
      <c r="LP14" s="106">
        <f>Seniori!LP22</f>
        <v>0</v>
      </c>
      <c r="LQ14" s="106">
        <f>Seniori!LQ22</f>
        <v>0</v>
      </c>
      <c r="LR14" s="106">
        <f>Seniori!LR22</f>
        <v>0</v>
      </c>
      <c r="LS14" s="106">
        <f>Seniori!LS22</f>
        <v>0</v>
      </c>
      <c r="LT14" s="106">
        <f>Seniori!LT22</f>
        <v>0</v>
      </c>
      <c r="LU14" s="106">
        <f>Seniori!LU22</f>
        <v>0</v>
      </c>
      <c r="LV14" s="106">
        <f>Seniori!LV22</f>
        <v>0</v>
      </c>
      <c r="LW14" s="106">
        <f>Seniori!LW22</f>
        <v>0</v>
      </c>
      <c r="LX14" s="106">
        <f>Seniori!LX22</f>
        <v>0</v>
      </c>
      <c r="LY14" s="106">
        <f>Seniori!LY22</f>
        <v>0</v>
      </c>
      <c r="LZ14" s="106">
        <f>Seniori!LZ22</f>
        <v>0</v>
      </c>
      <c r="MA14" s="106">
        <f>Seniori!MA22</f>
        <v>0</v>
      </c>
      <c r="MB14" s="106">
        <f>Seniori!MB22</f>
        <v>0</v>
      </c>
      <c r="MC14" s="106">
        <f>Seniori!MC22</f>
        <v>0</v>
      </c>
      <c r="MD14" s="106">
        <f>Seniori!MD22</f>
        <v>0</v>
      </c>
      <c r="ME14" s="106">
        <f>Seniori!ME22</f>
        <v>0</v>
      </c>
      <c r="MF14" s="106">
        <f>Seniori!MF22</f>
        <v>0</v>
      </c>
      <c r="MG14" s="106">
        <f>Seniori!MG22</f>
        <v>0</v>
      </c>
      <c r="MH14" s="106">
        <f>Seniori!MH22</f>
        <v>0</v>
      </c>
      <c r="MI14" s="106">
        <f>Seniori!MI22</f>
        <v>0</v>
      </c>
      <c r="MJ14" s="106">
        <f>Seniori!MJ22</f>
        <v>0</v>
      </c>
      <c r="MK14" s="106">
        <f>Seniori!MK22</f>
        <v>0</v>
      </c>
      <c r="ML14" s="106">
        <f>Seniori!ML22</f>
        <v>0</v>
      </c>
      <c r="MM14" s="106">
        <f>Seniori!MM22</f>
        <v>0</v>
      </c>
      <c r="MN14" s="106">
        <f>Seniori!MN22</f>
        <v>0</v>
      </c>
      <c r="MO14" s="106">
        <f>Seniori!MO22</f>
        <v>0</v>
      </c>
      <c r="MP14" s="106">
        <f>Seniori!MP22</f>
        <v>0</v>
      </c>
      <c r="MQ14" s="106">
        <f>Seniori!MQ22</f>
        <v>0</v>
      </c>
      <c r="MR14" s="106">
        <f>Seniori!MR22</f>
        <v>0</v>
      </c>
      <c r="MS14" s="106">
        <f>Seniori!MS22</f>
        <v>0</v>
      </c>
      <c r="MT14" s="106">
        <f>Seniori!MT22</f>
        <v>0</v>
      </c>
      <c r="MU14" s="106">
        <f>Seniori!MU22</f>
        <v>0</v>
      </c>
      <c r="MV14" s="106">
        <f>Seniori!MV22</f>
        <v>0</v>
      </c>
      <c r="MW14" s="106">
        <f>Seniori!MW22</f>
        <v>0</v>
      </c>
      <c r="MX14" s="106">
        <f>Seniori!MX22</f>
        <v>0</v>
      </c>
      <c r="MY14" s="106">
        <f>Seniori!MY22</f>
        <v>15</v>
      </c>
      <c r="MZ14" s="106">
        <f>Seniori!MZ22</f>
        <v>0</v>
      </c>
      <c r="NA14" s="106">
        <f>Seniori!NA22</f>
        <v>0</v>
      </c>
      <c r="NB14" s="106">
        <f>Seniori!NB22</f>
        <v>0</v>
      </c>
      <c r="NC14" s="106">
        <f>Seniori!NC22</f>
        <v>0</v>
      </c>
      <c r="ND14" s="106">
        <f>Seniori!ND22</f>
        <v>0</v>
      </c>
      <c r="NE14" s="106">
        <f>Seniori!NE22</f>
        <v>0</v>
      </c>
      <c r="NF14" s="106">
        <f>Seniori!NF22</f>
        <v>0</v>
      </c>
      <c r="NG14" s="106">
        <f>Seniori!NG22</f>
        <v>12</v>
      </c>
      <c r="NH14" s="106">
        <f>Seniori!NH22</f>
        <v>0</v>
      </c>
      <c r="NI14" s="106">
        <f>Seniori!NI22</f>
        <v>0</v>
      </c>
      <c r="NJ14" s="106">
        <f>Seniori!NJ22</f>
        <v>0</v>
      </c>
      <c r="NK14" s="106">
        <f>Seniori!NK22</f>
        <v>0</v>
      </c>
      <c r="NL14" s="106">
        <f>Seniori!NL22</f>
        <v>0</v>
      </c>
      <c r="NM14" s="106">
        <f>Seniori!NM22</f>
        <v>0</v>
      </c>
      <c r="NN14" s="106">
        <f>Seniori!NN22</f>
        <v>0</v>
      </c>
      <c r="NO14" s="106">
        <f>Seniori!NO22</f>
        <v>0</v>
      </c>
      <c r="NP14" s="106">
        <f>Seniori!NP22</f>
        <v>0</v>
      </c>
      <c r="NQ14" s="106">
        <f>Seniori!NQ22</f>
        <v>0</v>
      </c>
      <c r="NR14" s="106">
        <f>Seniori!NR22</f>
        <v>0</v>
      </c>
      <c r="NS14" s="106">
        <f>Seniori!NS22</f>
        <v>0</v>
      </c>
      <c r="NT14" s="106">
        <f>Seniori!NT22</f>
        <v>0</v>
      </c>
      <c r="NU14" s="106">
        <f>Seniori!NU22</f>
        <v>0</v>
      </c>
      <c r="NV14" s="106">
        <f>Seniori!NV22</f>
        <v>0</v>
      </c>
      <c r="NW14" s="106">
        <f>Seniori!NW22</f>
        <v>0</v>
      </c>
      <c r="NX14" s="106">
        <f>Seniori!NX22</f>
        <v>0</v>
      </c>
      <c r="NY14" s="106">
        <f>Seniori!NY22</f>
        <v>0</v>
      </c>
      <c r="NZ14" s="106">
        <f>Seniori!NZ22</f>
        <v>0</v>
      </c>
      <c r="OA14" s="106">
        <f>Seniori!OA22</f>
        <v>0</v>
      </c>
      <c r="OB14" s="106">
        <f>Seniori!OB22</f>
        <v>0</v>
      </c>
      <c r="OC14" s="106">
        <f>Seniori!OC22</f>
        <v>0</v>
      </c>
      <c r="OD14" s="106">
        <f>Seniori!OD22</f>
        <v>0</v>
      </c>
      <c r="OE14" s="106">
        <f>Seniori!OE22</f>
        <v>0</v>
      </c>
      <c r="OF14" s="106">
        <f>Seniori!OF22</f>
        <v>0</v>
      </c>
      <c r="OG14" s="106">
        <f>Seniori!OG22</f>
        <v>0</v>
      </c>
      <c r="OH14" s="106">
        <f>Seniori!OH22</f>
        <v>0</v>
      </c>
      <c r="OI14" s="106">
        <f>Seniori!OI22</f>
        <v>0</v>
      </c>
      <c r="OJ14" s="106">
        <f>Seniori!OJ22</f>
        <v>0</v>
      </c>
      <c r="OK14" s="106">
        <f>Seniori!OK22</f>
        <v>0</v>
      </c>
      <c r="OL14" s="106">
        <f>Seniori!OL22</f>
        <v>0</v>
      </c>
      <c r="OM14" s="106">
        <f>Seniori!OM22</f>
        <v>0</v>
      </c>
      <c r="ON14" s="106">
        <f>Seniori!ON22</f>
        <v>0</v>
      </c>
      <c r="OO14" s="106">
        <f>Seniori!OO22</f>
        <v>0</v>
      </c>
      <c r="OP14" s="106">
        <f>Seniori!OP22</f>
        <v>0</v>
      </c>
      <c r="OQ14" s="106">
        <f>Seniori!OQ22</f>
        <v>0</v>
      </c>
      <c r="OR14" s="106">
        <f>Seniori!OR22</f>
        <v>0</v>
      </c>
      <c r="OS14" s="106">
        <f>Seniori!OS22</f>
        <v>0</v>
      </c>
      <c r="OT14" s="106">
        <f>Seniori!OT22</f>
        <v>0</v>
      </c>
      <c r="OU14" s="106">
        <f>Seniori!OU22</f>
        <v>0</v>
      </c>
      <c r="OV14" s="106">
        <f>Seniori!OV22</f>
        <v>0</v>
      </c>
      <c r="OW14" s="106">
        <f>Seniori!OW22</f>
        <v>0</v>
      </c>
      <c r="OX14" s="106">
        <f>Seniori!OX22</f>
        <v>0</v>
      </c>
      <c r="OY14" s="106">
        <f>Seniori!OY22</f>
        <v>0</v>
      </c>
      <c r="OZ14" s="106">
        <f>Seniori!OZ22</f>
        <v>0</v>
      </c>
      <c r="PA14" s="106">
        <f>Seniori!PA22</f>
        <v>0</v>
      </c>
      <c r="PB14" s="106">
        <f>Seniori!PB22</f>
        <v>0</v>
      </c>
      <c r="PC14" s="106">
        <f>Seniori!PC22</f>
        <v>0</v>
      </c>
      <c r="PD14" s="106">
        <f>Seniori!PD22</f>
        <v>0</v>
      </c>
      <c r="PE14" s="106">
        <f>Seniori!PE22</f>
        <v>0</v>
      </c>
      <c r="PF14" s="106">
        <f>Seniori!PF22</f>
        <v>0</v>
      </c>
      <c r="PG14" s="106">
        <f>Seniori!PG22</f>
        <v>0</v>
      </c>
      <c r="PH14" s="106">
        <f>Seniori!PH22</f>
        <v>0</v>
      </c>
      <c r="PI14" s="106">
        <f>Seniori!PI22</f>
        <v>0</v>
      </c>
      <c r="PJ14" s="106">
        <f>Seniori!PJ22</f>
        <v>0</v>
      </c>
      <c r="PK14" s="106">
        <f>Seniori!PK22</f>
        <v>0</v>
      </c>
      <c r="PL14" s="106">
        <f>Seniori!PL22</f>
        <v>9</v>
      </c>
      <c r="PM14" s="106">
        <f>Seniori!PM22</f>
        <v>12</v>
      </c>
      <c r="PN14" s="106">
        <f>Seniori!PN22</f>
        <v>0</v>
      </c>
      <c r="PO14" s="106">
        <f>Seniori!PO22</f>
        <v>0</v>
      </c>
      <c r="PP14" s="106">
        <f>Seniori!PP22</f>
        <v>0</v>
      </c>
      <c r="PQ14" s="106">
        <f>Seniori!PQ22</f>
        <v>0</v>
      </c>
      <c r="PR14" s="106">
        <f>Seniori!PR22</f>
        <v>0</v>
      </c>
      <c r="PS14" s="106">
        <f>Seniori!PS22</f>
        <v>0</v>
      </c>
      <c r="PT14" s="106">
        <f>Seniori!PT22</f>
        <v>0</v>
      </c>
      <c r="PU14" s="106">
        <f>Seniori!PU22</f>
        <v>0</v>
      </c>
      <c r="PV14" s="106">
        <f>Seniori!PV22</f>
        <v>0</v>
      </c>
      <c r="PW14" s="106">
        <f>Seniori!PW22</f>
        <v>0</v>
      </c>
      <c r="PX14" s="106">
        <f>Seniori!PX22</f>
        <v>0</v>
      </c>
      <c r="PY14" s="106">
        <f>Seniori!PY22</f>
        <v>9</v>
      </c>
      <c r="PZ14" s="106">
        <f>Seniori!PZ22</f>
        <v>0</v>
      </c>
      <c r="QA14" s="106">
        <f>Seniori!QA22</f>
        <v>0</v>
      </c>
      <c r="QB14" s="106">
        <f>Seniori!QB22</f>
        <v>0</v>
      </c>
      <c r="QC14" s="106">
        <f>Seniori!QC22</f>
        <v>0</v>
      </c>
      <c r="QD14" s="106">
        <f>Seniori!QD22</f>
        <v>0</v>
      </c>
      <c r="QE14" s="106">
        <f>Seniori!QE22</f>
        <v>0</v>
      </c>
      <c r="QF14" s="106">
        <f>Seniori!QF22</f>
        <v>0</v>
      </c>
      <c r="QG14" s="106">
        <f>Seniori!QG22</f>
        <v>0</v>
      </c>
      <c r="QH14" s="106">
        <f>Seniori!QH22</f>
        <v>0</v>
      </c>
      <c r="QI14" s="106">
        <f>Seniori!QI22</f>
        <v>0</v>
      </c>
      <c r="QJ14" s="106">
        <f>Seniori!QJ22</f>
        <v>0</v>
      </c>
      <c r="QK14" s="106">
        <f>Seniori!QK22</f>
        <v>0</v>
      </c>
      <c r="QL14" s="106">
        <f>Seniori!QL22</f>
        <v>0</v>
      </c>
      <c r="QM14" s="106">
        <f>Seniori!QM22</f>
        <v>0</v>
      </c>
      <c r="QN14" s="106">
        <f>Seniori!QN22</f>
        <v>0</v>
      </c>
      <c r="QO14" s="106">
        <f>Seniori!QO22</f>
        <v>0</v>
      </c>
      <c r="QP14" s="106">
        <f>Seniori!QP22</f>
        <v>0</v>
      </c>
      <c r="QQ14" s="106">
        <f>Seniori!QQ22</f>
        <v>0</v>
      </c>
      <c r="QR14" s="106">
        <f>Seniori!QR22</f>
        <v>0</v>
      </c>
      <c r="QS14" s="106">
        <f>Seniori!QS22</f>
        <v>0</v>
      </c>
      <c r="QT14" s="106">
        <f>Seniori!QT22</f>
        <v>0</v>
      </c>
      <c r="QU14" s="106">
        <f>Seniori!QU22</f>
        <v>0</v>
      </c>
      <c r="QV14" s="106">
        <f>Seniori!QV22</f>
        <v>0</v>
      </c>
      <c r="QW14" s="106">
        <f>Seniori!QW22</f>
        <v>0</v>
      </c>
      <c r="QX14" s="106">
        <f>Seniori!QX22</f>
        <v>0</v>
      </c>
      <c r="QY14" s="106">
        <f>Seniori!QY22</f>
        <v>0</v>
      </c>
      <c r="QZ14" s="106">
        <f>Seniori!QZ22</f>
        <v>0</v>
      </c>
      <c r="RA14" s="106">
        <f>Seniori!RA22</f>
        <v>0</v>
      </c>
      <c r="RB14" s="106">
        <f>Seniori!RB22</f>
        <v>0</v>
      </c>
      <c r="RC14" s="106">
        <f>Seniori!RC22</f>
        <v>0</v>
      </c>
      <c r="RD14" s="106">
        <f>Seniori!RD22</f>
        <v>0</v>
      </c>
      <c r="RE14" s="106">
        <f>Seniori!RE22</f>
        <v>0</v>
      </c>
      <c r="RF14" s="106">
        <f>Seniori!RF22</f>
        <v>0</v>
      </c>
      <c r="RG14" s="106">
        <f>Seniori!RG22</f>
        <v>0</v>
      </c>
      <c r="RH14" s="106">
        <f>Seniori!RH22</f>
        <v>0</v>
      </c>
      <c r="RI14" s="106">
        <f>Seniori!RI22</f>
        <v>0</v>
      </c>
      <c r="RJ14" s="106">
        <f>Seniori!RJ22</f>
        <v>0</v>
      </c>
      <c r="RK14" s="106">
        <f>Seniori!RK22</f>
        <v>0</v>
      </c>
      <c r="RL14" s="106">
        <f>Seniori!RL22</f>
        <v>0</v>
      </c>
      <c r="RM14" s="106">
        <f>Seniori!RM22</f>
        <v>0</v>
      </c>
      <c r="RN14" s="106">
        <f>Seniori!RN22</f>
        <v>0</v>
      </c>
      <c r="RO14" s="106">
        <f>Seniori!RO22</f>
        <v>0</v>
      </c>
      <c r="RP14" s="106">
        <f>Seniori!RP22</f>
        <v>0</v>
      </c>
      <c r="RQ14" s="106">
        <f>Seniori!RQ22</f>
        <v>0</v>
      </c>
      <c r="RR14" s="106">
        <f>Seniori!RR22</f>
        <v>0</v>
      </c>
      <c r="RS14" s="106">
        <f>Seniori!RS22</f>
        <v>0</v>
      </c>
      <c r="RT14" s="106">
        <f>Seniori!RT22</f>
        <v>0</v>
      </c>
      <c r="RU14" s="106">
        <f>Seniori!RU22</f>
        <v>0</v>
      </c>
      <c r="RV14" s="106">
        <f>Seniori!RV22</f>
        <v>0</v>
      </c>
      <c r="RW14" s="106">
        <f>Seniori!RW22</f>
        <v>0</v>
      </c>
      <c r="RX14" s="106">
        <f>Seniori!RX22</f>
        <v>0</v>
      </c>
      <c r="RY14" s="106">
        <f>Seniori!RY22</f>
        <v>0</v>
      </c>
      <c r="RZ14" s="106">
        <f>Seniori!RZ22</f>
        <v>0</v>
      </c>
      <c r="SA14" s="106">
        <f>Seniori!SA22</f>
        <v>0</v>
      </c>
      <c r="SB14" s="106">
        <f>Seniori!SB22</f>
        <v>0</v>
      </c>
      <c r="SC14" s="106">
        <f>Seniori!SC22</f>
        <v>0</v>
      </c>
      <c r="SD14" s="106">
        <f>Seniori!SD22</f>
        <v>0</v>
      </c>
      <c r="SE14" s="106">
        <f>Seniori!SE22</f>
        <v>0</v>
      </c>
      <c r="SF14" s="106">
        <f>Seniori!SF22</f>
        <v>0</v>
      </c>
      <c r="SG14" s="106">
        <f>Seniori!SG22</f>
        <v>0</v>
      </c>
      <c r="SH14" s="106">
        <f>Seniori!SH22</f>
        <v>0</v>
      </c>
      <c r="SI14" s="106">
        <f>Seniori!SI22</f>
        <v>0</v>
      </c>
      <c r="SJ14" s="106">
        <f>Seniori!SJ22</f>
        <v>0</v>
      </c>
      <c r="SK14" s="106">
        <f>Seniori!SK22</f>
        <v>0</v>
      </c>
      <c r="SL14" s="106">
        <f>Seniori!SL22</f>
        <v>0</v>
      </c>
      <c r="SM14" s="106">
        <f>Seniori!SM22</f>
        <v>0</v>
      </c>
      <c r="SN14" s="106">
        <f>Seniori!SN22</f>
        <v>0</v>
      </c>
      <c r="SO14" s="106">
        <f>Seniori!SO22</f>
        <v>0</v>
      </c>
      <c r="SP14" s="106">
        <f>Seniori!SP22</f>
        <v>0</v>
      </c>
      <c r="SQ14" s="106">
        <f>Seniori!SQ22</f>
        <v>0</v>
      </c>
      <c r="SR14" s="106">
        <f>Seniori!SR22</f>
        <v>0</v>
      </c>
      <c r="SS14" s="106">
        <f>Seniori!SS22</f>
        <v>0</v>
      </c>
      <c r="ST14" s="106">
        <f>Seniori!ST22</f>
        <v>0</v>
      </c>
      <c r="SU14" s="106">
        <f>Seniori!SU22</f>
        <v>0</v>
      </c>
      <c r="SV14" s="106">
        <f>Seniori!SV22</f>
        <v>0</v>
      </c>
      <c r="SW14" s="106">
        <f>Seniori!SW22</f>
        <v>0</v>
      </c>
      <c r="SX14" s="106">
        <f>Seniori!SX22</f>
        <v>0</v>
      </c>
      <c r="SY14" s="106">
        <f>Seniori!SY22</f>
        <v>0</v>
      </c>
      <c r="SZ14" s="106">
        <f>Seniori!SZ22</f>
        <v>0</v>
      </c>
      <c r="TA14" s="106">
        <f>Seniori!TA22</f>
        <v>0</v>
      </c>
      <c r="TB14" s="106">
        <f>Seniori!TB22</f>
        <v>0</v>
      </c>
    </row>
    <row r="15" spans="1:522" s="10" customFormat="1" ht="18" customHeight="1" x14ac:dyDescent="0.25">
      <c r="A15" s="12">
        <v>7</v>
      </c>
      <c r="B15" s="11" t="s">
        <v>122</v>
      </c>
      <c r="C15" s="1">
        <v>11679</v>
      </c>
      <c r="D15" s="12">
        <v>2018</v>
      </c>
      <c r="E15" s="4" t="s">
        <v>27</v>
      </c>
      <c r="F15" s="1">
        <v>4920</v>
      </c>
      <c r="G15" s="9" t="s">
        <v>97</v>
      </c>
      <c r="H15" s="4" t="s">
        <v>29</v>
      </c>
      <c r="I15" s="1">
        <f>SUM(K15:TB15)</f>
        <v>88</v>
      </c>
      <c r="J15" s="12">
        <f>Tabuľka311[[#This Row],[Stĺpec9]]</f>
        <v>88</v>
      </c>
      <c r="K15" s="106">
        <f>Seniori!K15</f>
        <v>0</v>
      </c>
      <c r="L15" s="106">
        <f>Seniori!L15</f>
        <v>0</v>
      </c>
      <c r="M15" s="106">
        <f>Seniori!M15</f>
        <v>0</v>
      </c>
      <c r="N15" s="106">
        <f>Seniori!N15</f>
        <v>0</v>
      </c>
      <c r="O15" s="106">
        <f>Seniori!O15</f>
        <v>0</v>
      </c>
      <c r="P15" s="106">
        <f>Seniori!P15</f>
        <v>0</v>
      </c>
      <c r="Q15" s="106">
        <f>Seniori!Q15</f>
        <v>0</v>
      </c>
      <c r="R15" s="106">
        <f>Seniori!R15</f>
        <v>0</v>
      </c>
      <c r="S15" s="106">
        <f>Seniori!S15</f>
        <v>0</v>
      </c>
      <c r="T15" s="106">
        <f>Seniori!T15</f>
        <v>0</v>
      </c>
      <c r="U15" s="106">
        <f>Seniori!U15</f>
        <v>0</v>
      </c>
      <c r="V15" s="106">
        <f>Seniori!V15</f>
        <v>0</v>
      </c>
      <c r="W15" s="106">
        <f>Seniori!W15</f>
        <v>0</v>
      </c>
      <c r="X15" s="106">
        <f>Seniori!X15</f>
        <v>0</v>
      </c>
      <c r="Y15" s="106">
        <f>Seniori!Y15</f>
        <v>0</v>
      </c>
      <c r="Z15" s="106">
        <f>Seniori!Z15</f>
        <v>0</v>
      </c>
      <c r="AA15" s="106">
        <f>Seniori!AA15</f>
        <v>0</v>
      </c>
      <c r="AB15" s="106">
        <f>Seniori!AB15</f>
        <v>0</v>
      </c>
      <c r="AC15" s="106">
        <f>Seniori!AC15</f>
        <v>0</v>
      </c>
      <c r="AD15" s="106">
        <f>Seniori!AD15</f>
        <v>0</v>
      </c>
      <c r="AE15" s="106">
        <f>Seniori!AE15</f>
        <v>0</v>
      </c>
      <c r="AF15" s="106">
        <f>Seniori!AF15</f>
        <v>0</v>
      </c>
      <c r="AG15" s="106">
        <f>Seniori!AG15</f>
        <v>0</v>
      </c>
      <c r="AH15" s="106">
        <f>Seniori!AH15</f>
        <v>0</v>
      </c>
      <c r="AI15" s="106"/>
      <c r="AJ15" s="106">
        <f>Seniori!AJ15</f>
        <v>0</v>
      </c>
      <c r="AK15" s="106">
        <f>Seniori!AK15</f>
        <v>0</v>
      </c>
      <c r="AL15" s="106">
        <f>Seniori!AL15</f>
        <v>0</v>
      </c>
      <c r="AM15" s="106">
        <f>Seniori!AM15</f>
        <v>0</v>
      </c>
      <c r="AN15" s="106">
        <f>Seniori!AN15</f>
        <v>0</v>
      </c>
      <c r="AO15" s="106">
        <f>Seniori!AO15</f>
        <v>0</v>
      </c>
      <c r="AP15" s="106">
        <f>Seniori!AP15</f>
        <v>0</v>
      </c>
      <c r="AQ15" s="106">
        <f>Seniori!AQ15</f>
        <v>0</v>
      </c>
      <c r="AR15" s="106">
        <f>Seniori!AR15</f>
        <v>0</v>
      </c>
      <c r="AS15" s="106">
        <f>Seniori!AS15</f>
        <v>0</v>
      </c>
      <c r="AT15" s="106">
        <f>Seniori!AT15</f>
        <v>0</v>
      </c>
      <c r="AU15" s="106"/>
      <c r="AV15" s="106">
        <f>Seniori!AV15</f>
        <v>0</v>
      </c>
      <c r="AW15" s="106">
        <f>Seniori!AW15</f>
        <v>0</v>
      </c>
      <c r="AX15" s="106">
        <f>Seniori!AX15</f>
        <v>0</v>
      </c>
      <c r="AY15" s="106">
        <f>Seniori!AY15</f>
        <v>0</v>
      </c>
      <c r="AZ15" s="106">
        <f>Seniori!AZ15</f>
        <v>0</v>
      </c>
      <c r="BA15" s="106">
        <f>Seniori!BA15</f>
        <v>0</v>
      </c>
      <c r="BB15" s="106">
        <f>Seniori!BB15</f>
        <v>0</v>
      </c>
      <c r="BC15" s="106"/>
      <c r="BD15" s="106">
        <f>Seniori!BD15</f>
        <v>0</v>
      </c>
      <c r="BE15" s="106">
        <f>Seniori!BE15</f>
        <v>0</v>
      </c>
      <c r="BF15" s="106">
        <f>Seniori!BF15</f>
        <v>0</v>
      </c>
      <c r="BG15" s="106">
        <f>Seniori!BG15</f>
        <v>0</v>
      </c>
      <c r="BH15" s="106">
        <f>Seniori!BH15</f>
        <v>0</v>
      </c>
      <c r="BI15" s="106">
        <f>Seniori!BI15</f>
        <v>0</v>
      </c>
      <c r="BJ15" s="106">
        <f>Seniori!BJ15</f>
        <v>0</v>
      </c>
      <c r="BK15" s="106">
        <f>Seniori!BK15</f>
        <v>0</v>
      </c>
      <c r="BL15" s="106">
        <f>Seniori!BL15</f>
        <v>0</v>
      </c>
      <c r="BM15" s="106">
        <f>Seniori!BM15</f>
        <v>0</v>
      </c>
      <c r="BN15" s="106">
        <f>Seniori!BN15</f>
        <v>0</v>
      </c>
      <c r="BO15" s="106">
        <f>Seniori!BO15</f>
        <v>0</v>
      </c>
      <c r="BP15" s="106">
        <f>Seniori!BP15</f>
        <v>0</v>
      </c>
      <c r="BQ15" s="106">
        <f>Seniori!BQ15</f>
        <v>0</v>
      </c>
      <c r="BR15" s="106">
        <f>Seniori!BR15</f>
        <v>0</v>
      </c>
      <c r="BS15" s="106">
        <f>Seniori!BS15</f>
        <v>0</v>
      </c>
      <c r="BT15" s="106">
        <f>Seniori!BT15</f>
        <v>0</v>
      </c>
      <c r="BU15" s="106">
        <f>Seniori!BU15</f>
        <v>0</v>
      </c>
      <c r="BV15" s="106">
        <f>Seniori!BV15</f>
        <v>0</v>
      </c>
      <c r="BW15" s="106">
        <f>Seniori!BW15</f>
        <v>0</v>
      </c>
      <c r="BX15" s="106">
        <f>Seniori!BX15</f>
        <v>0</v>
      </c>
      <c r="BY15" s="106">
        <f>Seniori!BY15</f>
        <v>0</v>
      </c>
      <c r="BZ15" s="106">
        <f>Seniori!BZ15</f>
        <v>0</v>
      </c>
      <c r="CA15" s="106">
        <f>Seniori!CA15</f>
        <v>0</v>
      </c>
      <c r="CB15" s="106">
        <f>Seniori!CB15</f>
        <v>0</v>
      </c>
      <c r="CC15" s="106">
        <f>Seniori!CC15</f>
        <v>0</v>
      </c>
      <c r="CD15" s="106">
        <f>Seniori!CD15</f>
        <v>0</v>
      </c>
      <c r="CE15" s="106">
        <f>Seniori!CE15</f>
        <v>0</v>
      </c>
      <c r="CF15" s="106">
        <f>Seniori!CF15</f>
        <v>0</v>
      </c>
      <c r="CG15" s="106">
        <f>Seniori!CG15</f>
        <v>0</v>
      </c>
      <c r="CH15" s="106">
        <f>Seniori!CH15</f>
        <v>0</v>
      </c>
      <c r="CI15" s="106">
        <f>Seniori!CI15</f>
        <v>0</v>
      </c>
      <c r="CJ15" s="106">
        <f>Seniori!CJ15</f>
        <v>0</v>
      </c>
      <c r="CK15" s="106">
        <f>Seniori!CK15</f>
        <v>0</v>
      </c>
      <c r="CL15" s="106">
        <f>Seniori!CL15</f>
        <v>0</v>
      </c>
      <c r="CM15" s="106">
        <f>Seniori!CM15</f>
        <v>0</v>
      </c>
      <c r="CN15" s="106">
        <f>Seniori!CN15</f>
        <v>0</v>
      </c>
      <c r="CO15" s="106">
        <f>Seniori!CO15</f>
        <v>0</v>
      </c>
      <c r="CP15" s="106">
        <f>Seniori!CP15</f>
        <v>0</v>
      </c>
      <c r="CQ15" s="106">
        <f>Seniori!CQ15</f>
        <v>0</v>
      </c>
      <c r="CR15" s="106">
        <f>Seniori!CR15</f>
        <v>0</v>
      </c>
      <c r="CS15" s="106">
        <f>Seniori!CS15</f>
        <v>0</v>
      </c>
      <c r="CT15" s="106">
        <f>Seniori!CT15</f>
        <v>0</v>
      </c>
      <c r="CU15" s="106">
        <f>Seniori!CU15</f>
        <v>0</v>
      </c>
      <c r="CV15" s="106">
        <f>Seniori!CV15</f>
        <v>0</v>
      </c>
      <c r="CW15" s="106">
        <f>Seniori!CW15</f>
        <v>0</v>
      </c>
      <c r="CX15" s="106">
        <f>Seniori!CX15</f>
        <v>0</v>
      </c>
      <c r="CY15" s="106">
        <f>Seniori!CY15</f>
        <v>0</v>
      </c>
      <c r="CZ15" s="106">
        <f>Seniori!CZ15</f>
        <v>0</v>
      </c>
      <c r="DA15" s="106">
        <f>Seniori!DA15</f>
        <v>0</v>
      </c>
      <c r="DB15" s="106">
        <f>Seniori!DB15</f>
        <v>0</v>
      </c>
      <c r="DC15" s="106">
        <f>Seniori!DC15</f>
        <v>0</v>
      </c>
      <c r="DD15" s="106">
        <f>Seniori!DD15</f>
        <v>12</v>
      </c>
      <c r="DE15" s="106">
        <f>Seniori!DE15</f>
        <v>0</v>
      </c>
      <c r="DF15" s="106">
        <f>Seniori!DF15</f>
        <v>0</v>
      </c>
      <c r="DG15" s="106">
        <f>Seniori!DG15</f>
        <v>0</v>
      </c>
      <c r="DH15" s="106"/>
      <c r="DI15" s="106">
        <f>Seniori!DI15</f>
        <v>0</v>
      </c>
      <c r="DJ15" s="106">
        <f>Seniori!DJ15</f>
        <v>0</v>
      </c>
      <c r="DK15" s="106">
        <f>Seniori!DK15</f>
        <v>9</v>
      </c>
      <c r="DL15" s="106">
        <f>Seniori!DL15</f>
        <v>0</v>
      </c>
      <c r="DM15" s="106">
        <f>Seniori!DM15</f>
        <v>0</v>
      </c>
      <c r="DN15" s="106">
        <f>Seniori!DN15</f>
        <v>0</v>
      </c>
      <c r="DO15" s="106">
        <f>Seniori!DO15</f>
        <v>0</v>
      </c>
      <c r="DP15" s="106">
        <f>Seniori!DP15</f>
        <v>0</v>
      </c>
      <c r="DQ15" s="106">
        <f>Seniori!DQ15</f>
        <v>0</v>
      </c>
      <c r="DR15" s="106">
        <f>Seniori!DR15</f>
        <v>0</v>
      </c>
      <c r="DS15" s="106">
        <f>Seniori!DS15</f>
        <v>0</v>
      </c>
      <c r="DT15" s="106">
        <f>Seniori!DT15</f>
        <v>0</v>
      </c>
      <c r="DU15" s="106">
        <f>Seniori!DU15</f>
        <v>0</v>
      </c>
      <c r="DV15" s="106">
        <f>Seniori!DV15</f>
        <v>0</v>
      </c>
      <c r="DW15" s="106">
        <f>Seniori!DW15</f>
        <v>0</v>
      </c>
      <c r="DX15" s="106">
        <f>Seniori!DX15</f>
        <v>0</v>
      </c>
      <c r="DY15" s="106">
        <f>Seniori!DY15</f>
        <v>0</v>
      </c>
      <c r="DZ15" s="106">
        <f>Seniori!DZ15</f>
        <v>0</v>
      </c>
      <c r="EA15" s="106">
        <f>Seniori!EA15</f>
        <v>0</v>
      </c>
      <c r="EB15" s="106">
        <f>Seniori!EB15</f>
        <v>0</v>
      </c>
      <c r="EC15" s="106">
        <f>Seniori!EC15</f>
        <v>0</v>
      </c>
      <c r="ED15" s="106">
        <f>Seniori!ED15</f>
        <v>0</v>
      </c>
      <c r="EE15" s="106">
        <f>Seniori!EE15</f>
        <v>0</v>
      </c>
      <c r="EF15" s="106">
        <f>Seniori!EF15</f>
        <v>0</v>
      </c>
      <c r="EG15" s="106">
        <f>Seniori!EG15</f>
        <v>0</v>
      </c>
      <c r="EH15" s="106">
        <f>Seniori!EH15</f>
        <v>0</v>
      </c>
      <c r="EI15" s="106">
        <f>Seniori!EI15</f>
        <v>0</v>
      </c>
      <c r="EJ15" s="106">
        <f>Seniori!EJ15</f>
        <v>0</v>
      </c>
      <c r="EK15" s="106">
        <f>Seniori!EK15</f>
        <v>0</v>
      </c>
      <c r="EL15" s="106">
        <f>Seniori!EL15</f>
        <v>0</v>
      </c>
      <c r="EM15" s="106">
        <f>Seniori!EM15</f>
        <v>0</v>
      </c>
      <c r="EN15" s="106">
        <f>Seniori!EN15</f>
        <v>0</v>
      </c>
      <c r="EO15" s="106">
        <f>Seniori!EO15</f>
        <v>0</v>
      </c>
      <c r="EP15" s="106">
        <f>Seniori!EP15</f>
        <v>0</v>
      </c>
      <c r="EQ15" s="106">
        <f>Seniori!EQ15</f>
        <v>0</v>
      </c>
      <c r="ER15" s="106">
        <f>Seniori!ER15</f>
        <v>0</v>
      </c>
      <c r="ES15" s="106">
        <f>Seniori!ES15</f>
        <v>0</v>
      </c>
      <c r="ET15" s="106">
        <f>Seniori!ET15</f>
        <v>0</v>
      </c>
      <c r="EU15" s="106">
        <f>Seniori!EU15</f>
        <v>0</v>
      </c>
      <c r="EV15" s="106">
        <f>Seniori!EV15</f>
        <v>0</v>
      </c>
      <c r="EW15" s="106">
        <f>Seniori!EW15</f>
        <v>0</v>
      </c>
      <c r="EX15" s="106">
        <f>Seniori!EX15</f>
        <v>0</v>
      </c>
      <c r="EY15" s="106">
        <f>Seniori!EY15</f>
        <v>0</v>
      </c>
      <c r="EZ15" s="106">
        <f>Seniori!EZ15</f>
        <v>0</v>
      </c>
      <c r="FA15" s="106">
        <f>Seniori!FA15</f>
        <v>0</v>
      </c>
      <c r="FB15" s="106">
        <f>Seniori!FB15</f>
        <v>0</v>
      </c>
      <c r="FC15" s="106">
        <f>Seniori!FC15</f>
        <v>0</v>
      </c>
      <c r="FD15" s="106">
        <f>Seniori!FD15</f>
        <v>0</v>
      </c>
      <c r="FE15" s="106">
        <f>Seniori!FE15</f>
        <v>0</v>
      </c>
      <c r="FF15" s="106">
        <f>Seniori!FF15</f>
        <v>0</v>
      </c>
      <c r="FG15" s="106">
        <f>Seniori!FG15</f>
        <v>0</v>
      </c>
      <c r="FH15" s="106">
        <f>Seniori!FH15</f>
        <v>0</v>
      </c>
      <c r="FI15" s="106">
        <f>Seniori!FI15</f>
        <v>0</v>
      </c>
      <c r="FJ15" s="106">
        <f>Seniori!FJ15</f>
        <v>0</v>
      </c>
      <c r="FK15" s="106">
        <f>Seniori!FK15</f>
        <v>0</v>
      </c>
      <c r="FL15" s="106">
        <f>Seniori!FL15</f>
        <v>0</v>
      </c>
      <c r="FM15" s="106">
        <f>Seniori!FM15</f>
        <v>0</v>
      </c>
      <c r="FN15" s="106">
        <f>Seniori!FN15</f>
        <v>0</v>
      </c>
      <c r="FO15" s="106">
        <f>Seniori!FO15</f>
        <v>0</v>
      </c>
      <c r="FP15" s="106">
        <f>Seniori!FP15</f>
        <v>0</v>
      </c>
      <c r="FQ15" s="106">
        <f>Seniori!FQ15</f>
        <v>0</v>
      </c>
      <c r="FR15" s="106">
        <f>Seniori!FR15</f>
        <v>0</v>
      </c>
      <c r="FS15" s="106">
        <f>Seniori!FS15</f>
        <v>0</v>
      </c>
      <c r="FT15" s="106"/>
      <c r="FU15" s="106">
        <f>Seniori!FU15</f>
        <v>0</v>
      </c>
      <c r="FV15" s="106">
        <f>Seniori!FV15</f>
        <v>0</v>
      </c>
      <c r="FW15" s="106">
        <f>Seniori!FW15</f>
        <v>0</v>
      </c>
      <c r="FX15" s="106">
        <f>Seniori!FX15</f>
        <v>0</v>
      </c>
      <c r="FY15" s="106">
        <f>Seniori!FY15</f>
        <v>0</v>
      </c>
      <c r="FZ15" s="106">
        <f>Seniori!FZ15</f>
        <v>0</v>
      </c>
      <c r="GA15" s="106">
        <f>Seniori!GA15</f>
        <v>0</v>
      </c>
      <c r="GB15" s="106">
        <f>Seniori!GB15</f>
        <v>0</v>
      </c>
      <c r="GC15" s="106">
        <f>Seniori!GC15</f>
        <v>0</v>
      </c>
      <c r="GD15" s="106">
        <f>Seniori!GD15</f>
        <v>0</v>
      </c>
      <c r="GE15" s="106">
        <f>Seniori!GE15</f>
        <v>0</v>
      </c>
      <c r="GF15" s="106">
        <f>Seniori!GF15</f>
        <v>0</v>
      </c>
      <c r="GG15" s="106">
        <f>Seniori!GG15</f>
        <v>0</v>
      </c>
      <c r="GH15" s="106">
        <f>Seniori!GH15</f>
        <v>0</v>
      </c>
      <c r="GI15" s="106">
        <f>Seniori!GI15</f>
        <v>0</v>
      </c>
      <c r="GJ15" s="106">
        <f>Seniori!GJ15</f>
        <v>0</v>
      </c>
      <c r="GK15" s="106">
        <f>Seniori!GK15</f>
        <v>0</v>
      </c>
      <c r="GL15" s="106">
        <f>Seniori!GL15</f>
        <v>0</v>
      </c>
      <c r="GM15" s="106">
        <f>Seniori!GM15</f>
        <v>0</v>
      </c>
      <c r="GN15" s="106"/>
      <c r="GO15" s="106"/>
      <c r="GP15" s="106"/>
      <c r="GQ15" s="106"/>
      <c r="GR15" s="106"/>
      <c r="GS15" s="106"/>
      <c r="GT15" s="106"/>
      <c r="GU15" s="106"/>
      <c r="GV15" s="106">
        <f>Seniori!GV15</f>
        <v>0</v>
      </c>
      <c r="GW15" s="106">
        <f>Seniori!GW15</f>
        <v>0</v>
      </c>
      <c r="GX15" s="106">
        <f>Seniori!GX15</f>
        <v>0</v>
      </c>
      <c r="GY15" s="106">
        <f>Seniori!GY15</f>
        <v>0</v>
      </c>
      <c r="GZ15" s="106">
        <f>Seniori!GZ15</f>
        <v>0</v>
      </c>
      <c r="HA15" s="106">
        <f>Seniori!HA15</f>
        <v>0</v>
      </c>
      <c r="HB15" s="106">
        <f>Seniori!HB15</f>
        <v>0</v>
      </c>
      <c r="HC15" s="106">
        <f>Seniori!HC15</f>
        <v>0</v>
      </c>
      <c r="HD15" s="106">
        <f>Seniori!HD15</f>
        <v>0</v>
      </c>
      <c r="HE15" s="106">
        <f>Seniori!HE15</f>
        <v>0</v>
      </c>
      <c r="HF15" s="106">
        <f>Seniori!HF15</f>
        <v>0</v>
      </c>
      <c r="HG15" s="106">
        <f>Seniori!HG15</f>
        <v>0</v>
      </c>
      <c r="HH15" s="106">
        <f>Seniori!HH15</f>
        <v>0</v>
      </c>
      <c r="HI15" s="106">
        <f>Seniori!HI15</f>
        <v>0</v>
      </c>
      <c r="HJ15" s="106">
        <f>Seniori!HJ15</f>
        <v>0</v>
      </c>
      <c r="HK15" s="106">
        <f>Seniori!HK15</f>
        <v>0</v>
      </c>
      <c r="HL15" s="106">
        <f>Seniori!HL15</f>
        <v>0</v>
      </c>
      <c r="HM15" s="106">
        <f>Seniori!HM15</f>
        <v>0</v>
      </c>
      <c r="HN15" s="106">
        <f>Seniori!HN15</f>
        <v>0</v>
      </c>
      <c r="HO15" s="106">
        <f>Seniori!HO15</f>
        <v>0</v>
      </c>
      <c r="HP15" s="106">
        <f>Seniori!HP15</f>
        <v>0</v>
      </c>
      <c r="HQ15" s="106">
        <f>Seniori!HQ15</f>
        <v>0</v>
      </c>
      <c r="HR15" s="106">
        <f>Seniori!HR15</f>
        <v>0</v>
      </c>
      <c r="HS15" s="106">
        <f>Seniori!HS15</f>
        <v>0</v>
      </c>
      <c r="HT15" s="106">
        <f>Seniori!HT15</f>
        <v>0</v>
      </c>
      <c r="HU15" s="106">
        <f>Seniori!HU15</f>
        <v>0</v>
      </c>
      <c r="HV15" s="106">
        <f>Seniori!HV15</f>
        <v>0</v>
      </c>
      <c r="HW15" s="106">
        <f>Seniori!HW15</f>
        <v>0</v>
      </c>
      <c r="HX15" s="106">
        <f>Seniori!HX15</f>
        <v>0</v>
      </c>
      <c r="HY15" s="106">
        <f>Seniori!HY15</f>
        <v>0</v>
      </c>
      <c r="HZ15" s="106">
        <f>Seniori!HZ15</f>
        <v>0</v>
      </c>
      <c r="IA15" s="106">
        <f>Seniori!IA15</f>
        <v>0</v>
      </c>
      <c r="IB15" s="106">
        <f>Seniori!IB15</f>
        <v>0</v>
      </c>
      <c r="IC15" s="106">
        <f>Seniori!IC15</f>
        <v>0</v>
      </c>
      <c r="ID15" s="106">
        <f>Seniori!ID15</f>
        <v>0</v>
      </c>
      <c r="IE15" s="106">
        <f>Seniori!IE15</f>
        <v>0</v>
      </c>
      <c r="IF15" s="106">
        <f>Seniori!IF15</f>
        <v>0</v>
      </c>
      <c r="IG15" s="106">
        <f>Seniori!IG15</f>
        <v>0</v>
      </c>
      <c r="IH15" s="106">
        <f>Seniori!IH15</f>
        <v>0</v>
      </c>
      <c r="II15" s="106">
        <f>Seniori!II15</f>
        <v>0</v>
      </c>
      <c r="IJ15" s="106">
        <f>Seniori!IJ15</f>
        <v>0</v>
      </c>
      <c r="IK15" s="106">
        <f>Seniori!IK15</f>
        <v>0</v>
      </c>
      <c r="IL15" s="106">
        <f>Seniori!IL15</f>
        <v>0</v>
      </c>
      <c r="IM15" s="106">
        <f>Seniori!IM15</f>
        <v>0</v>
      </c>
      <c r="IN15" s="106">
        <f>Seniori!IN15</f>
        <v>0</v>
      </c>
      <c r="IO15" s="106">
        <f>Seniori!IO15</f>
        <v>0</v>
      </c>
      <c r="IP15" s="106">
        <f>Seniori!IP15</f>
        <v>0</v>
      </c>
      <c r="IQ15" s="106">
        <f>Seniori!IQ15</f>
        <v>0</v>
      </c>
      <c r="IR15" s="106">
        <f>Seniori!IR15</f>
        <v>0</v>
      </c>
      <c r="IS15" s="106">
        <f>Seniori!IS15</f>
        <v>8</v>
      </c>
      <c r="IT15" s="106">
        <f>Seniori!IT15</f>
        <v>12</v>
      </c>
      <c r="IU15" s="106">
        <f>Seniori!IU15</f>
        <v>0</v>
      </c>
      <c r="IV15" s="106">
        <f>Seniori!IV15</f>
        <v>0</v>
      </c>
      <c r="IW15" s="106">
        <f>Seniori!IW15</f>
        <v>0</v>
      </c>
      <c r="IX15" s="106">
        <f>Seniori!IX15</f>
        <v>0</v>
      </c>
      <c r="IY15" s="106">
        <f>Seniori!IY15</f>
        <v>0</v>
      </c>
      <c r="IZ15" s="106">
        <f>Seniori!IZ15</f>
        <v>0</v>
      </c>
      <c r="JA15" s="106">
        <f>Seniori!JA15</f>
        <v>0</v>
      </c>
      <c r="JB15" s="106">
        <f>Seniori!JB15</f>
        <v>0</v>
      </c>
      <c r="JC15" s="106">
        <f>Seniori!JC15</f>
        <v>12</v>
      </c>
      <c r="JD15" s="106">
        <f>Seniori!JD15</f>
        <v>0</v>
      </c>
      <c r="JE15" s="106">
        <f>Seniori!JE15</f>
        <v>0</v>
      </c>
      <c r="JF15" s="106"/>
      <c r="JG15" s="106"/>
      <c r="JH15" s="106">
        <f>Seniori!JH15</f>
        <v>0</v>
      </c>
      <c r="JI15" s="106">
        <f>Seniori!JI15</f>
        <v>0</v>
      </c>
      <c r="JJ15" s="106">
        <f>Seniori!JJ15</f>
        <v>0</v>
      </c>
      <c r="JK15" s="106">
        <f>Seniori!JK15</f>
        <v>0</v>
      </c>
      <c r="JL15" s="106">
        <f>Seniori!JL15</f>
        <v>0</v>
      </c>
      <c r="JM15" s="106">
        <f>Seniori!JM15</f>
        <v>0</v>
      </c>
      <c r="JN15" s="106">
        <f>Seniori!JN15</f>
        <v>0</v>
      </c>
      <c r="JO15" s="106">
        <f>Seniori!JO15</f>
        <v>0</v>
      </c>
      <c r="JP15" s="106">
        <f>Seniori!JP15</f>
        <v>0</v>
      </c>
      <c r="JQ15" s="106">
        <f>Seniori!JQ15</f>
        <v>0</v>
      </c>
      <c r="JR15" s="106">
        <f>Seniori!JR15</f>
        <v>0</v>
      </c>
      <c r="JS15" s="106">
        <f>Seniori!JS15</f>
        <v>0</v>
      </c>
      <c r="JT15" s="106">
        <f>Seniori!JT15</f>
        <v>0</v>
      </c>
      <c r="JU15" s="106">
        <f>Seniori!JU15</f>
        <v>0</v>
      </c>
      <c r="JV15" s="106">
        <f>Seniori!JV15</f>
        <v>0</v>
      </c>
      <c r="JW15" s="106">
        <f>Seniori!JW15</f>
        <v>0</v>
      </c>
      <c r="JX15" s="106">
        <f>Seniori!JX15</f>
        <v>0</v>
      </c>
      <c r="JY15" s="106">
        <f>Seniori!JY15</f>
        <v>0</v>
      </c>
      <c r="JZ15" s="106">
        <f>Seniori!JZ15</f>
        <v>0</v>
      </c>
      <c r="KA15" s="106">
        <f>Seniori!KA15</f>
        <v>0</v>
      </c>
      <c r="KB15" s="106">
        <f>Seniori!KB15</f>
        <v>0</v>
      </c>
      <c r="KC15" s="106">
        <f>Seniori!KC15</f>
        <v>0</v>
      </c>
      <c r="KD15" s="106">
        <f>Seniori!KD15</f>
        <v>0</v>
      </c>
      <c r="KE15" s="106">
        <f>Seniori!KE15</f>
        <v>0</v>
      </c>
      <c r="KF15" s="106">
        <f>Seniori!KF15</f>
        <v>0</v>
      </c>
      <c r="KG15" s="106">
        <f>Seniori!KG15</f>
        <v>0</v>
      </c>
      <c r="KH15" s="106">
        <f>Seniori!KH15</f>
        <v>0</v>
      </c>
      <c r="KI15" s="106">
        <f>Seniori!KI15</f>
        <v>0</v>
      </c>
      <c r="KJ15" s="106">
        <f>Seniori!KJ15</f>
        <v>0</v>
      </c>
      <c r="KK15" s="106">
        <f>Seniori!KK15</f>
        <v>0</v>
      </c>
      <c r="KL15" s="106">
        <f>Seniori!KL15</f>
        <v>0</v>
      </c>
      <c r="KM15" s="106">
        <f>Seniori!KM15</f>
        <v>0</v>
      </c>
      <c r="KN15" s="106">
        <f>Seniori!KN15</f>
        <v>0</v>
      </c>
      <c r="KO15" s="106">
        <f>Seniori!KO15</f>
        <v>0</v>
      </c>
      <c r="KP15" s="106"/>
      <c r="KQ15" s="106">
        <f>Seniori!KQ15</f>
        <v>0</v>
      </c>
      <c r="KR15" s="106">
        <f>Seniori!KR15</f>
        <v>0</v>
      </c>
      <c r="KS15" s="106">
        <f>Seniori!KS15</f>
        <v>0</v>
      </c>
      <c r="KT15" s="106">
        <f>Seniori!KT15</f>
        <v>0</v>
      </c>
      <c r="KU15" s="106">
        <f>Seniori!KU15</f>
        <v>0</v>
      </c>
      <c r="KV15" s="106">
        <f>Seniori!KV15</f>
        <v>0</v>
      </c>
      <c r="KW15" s="106"/>
      <c r="KX15" s="106">
        <f>Seniori!KX15</f>
        <v>0</v>
      </c>
      <c r="KY15" s="106">
        <f>Seniori!KY15</f>
        <v>0</v>
      </c>
      <c r="KZ15" s="106">
        <f>Seniori!KZ15</f>
        <v>0</v>
      </c>
      <c r="LA15" s="106">
        <f>Seniori!LA15</f>
        <v>0</v>
      </c>
      <c r="LB15" s="106">
        <f>Seniori!LB15</f>
        <v>0</v>
      </c>
      <c r="LC15" s="106">
        <f>Seniori!LC15</f>
        <v>0</v>
      </c>
      <c r="LD15" s="106">
        <f>Seniori!LD15</f>
        <v>0</v>
      </c>
      <c r="LE15" s="106">
        <f>Seniori!LE15</f>
        <v>0</v>
      </c>
      <c r="LF15" s="106">
        <f>Seniori!LF15</f>
        <v>0</v>
      </c>
      <c r="LG15" s="106">
        <f>Seniori!LG15</f>
        <v>14</v>
      </c>
      <c r="LH15" s="106">
        <f>Seniori!LH15</f>
        <v>0</v>
      </c>
      <c r="LI15" s="106">
        <f>Seniori!LI15</f>
        <v>0</v>
      </c>
      <c r="LJ15" s="106">
        <f>Seniori!LJ15</f>
        <v>0</v>
      </c>
      <c r="LK15" s="106">
        <f>Seniori!LK15</f>
        <v>0</v>
      </c>
      <c r="LL15" s="106">
        <f>Seniori!LL15</f>
        <v>0</v>
      </c>
      <c r="LM15" s="106">
        <f>Seniori!LM15</f>
        <v>0</v>
      </c>
      <c r="LN15" s="106">
        <f>Seniori!LN15</f>
        <v>0</v>
      </c>
      <c r="LO15" s="106"/>
      <c r="LP15" s="106">
        <f>Seniori!LP15</f>
        <v>0</v>
      </c>
      <c r="LQ15" s="106"/>
      <c r="LR15" s="106"/>
      <c r="LS15" s="106"/>
      <c r="LT15" s="106"/>
      <c r="LU15" s="106"/>
      <c r="LV15" s="106"/>
      <c r="LW15" s="106"/>
      <c r="LX15" s="106"/>
      <c r="LY15" s="106"/>
      <c r="LZ15" s="106">
        <f>Seniori!LZ15</f>
        <v>0</v>
      </c>
      <c r="MA15" s="106">
        <f>Seniori!MA15</f>
        <v>0</v>
      </c>
      <c r="MB15" s="106">
        <f>Seniori!MB15</f>
        <v>0</v>
      </c>
      <c r="MC15" s="106">
        <f>Seniori!MC15</f>
        <v>0</v>
      </c>
      <c r="MD15" s="106">
        <f>Seniori!MD15</f>
        <v>0</v>
      </c>
      <c r="ME15" s="106">
        <f>Seniori!ME15</f>
        <v>0</v>
      </c>
      <c r="MF15" s="106">
        <f>Seniori!MF15</f>
        <v>0</v>
      </c>
      <c r="MG15" s="106">
        <f>Seniori!MG15</f>
        <v>0</v>
      </c>
      <c r="MH15" s="106">
        <f>Seniori!MH15</f>
        <v>0</v>
      </c>
      <c r="MI15" s="106">
        <f>Seniori!MI15</f>
        <v>0</v>
      </c>
      <c r="MJ15" s="106">
        <f>Seniori!MJ15</f>
        <v>0</v>
      </c>
      <c r="MK15" s="106">
        <f>Seniori!MK15</f>
        <v>0</v>
      </c>
      <c r="ML15" s="106">
        <f>Seniori!ML15</f>
        <v>0</v>
      </c>
      <c r="MM15" s="106">
        <f>Seniori!MM15</f>
        <v>0</v>
      </c>
      <c r="MN15" s="106">
        <f>Seniori!MN15</f>
        <v>0</v>
      </c>
      <c r="MO15" s="106">
        <f>Seniori!MO15</f>
        <v>0</v>
      </c>
      <c r="MP15" s="106">
        <f>Seniori!MP15</f>
        <v>0</v>
      </c>
      <c r="MQ15" s="106">
        <f>Seniori!MQ15</f>
        <v>0</v>
      </c>
      <c r="MR15" s="106">
        <f>Seniori!MR15</f>
        <v>0</v>
      </c>
      <c r="MS15" s="106">
        <f>Seniori!MS15</f>
        <v>0</v>
      </c>
      <c r="MT15" s="106">
        <f>Seniori!MT15</f>
        <v>0</v>
      </c>
      <c r="MU15" s="106">
        <f>Seniori!MU15</f>
        <v>0</v>
      </c>
      <c r="MV15" s="106">
        <f>Seniori!MV15</f>
        <v>0</v>
      </c>
      <c r="MW15" s="106">
        <f>Seniori!MW15</f>
        <v>0</v>
      </c>
      <c r="MX15" s="106">
        <f>Seniori!MX15</f>
        <v>0</v>
      </c>
      <c r="MY15" s="106">
        <f>Seniori!MY15</f>
        <v>7.5</v>
      </c>
      <c r="MZ15" s="106">
        <f>Seniori!MZ15</f>
        <v>0</v>
      </c>
      <c r="NA15" s="106">
        <f>Seniori!NA15</f>
        <v>0</v>
      </c>
      <c r="NB15" s="106">
        <f>Seniori!NB15</f>
        <v>0</v>
      </c>
      <c r="NC15" s="106">
        <f>Seniori!NC15</f>
        <v>0</v>
      </c>
      <c r="ND15" s="106">
        <f>Seniori!ND15</f>
        <v>0</v>
      </c>
      <c r="NE15" s="106">
        <f>Seniori!NE15</f>
        <v>0</v>
      </c>
      <c r="NF15" s="111" t="s">
        <v>641</v>
      </c>
      <c r="NG15" s="106">
        <f>Seniori!NG15</f>
        <v>13.5</v>
      </c>
      <c r="NH15" s="106">
        <f>Seniori!NH15</f>
        <v>0</v>
      </c>
      <c r="NI15" s="106">
        <f>Seniori!NI15</f>
        <v>0</v>
      </c>
      <c r="NJ15" s="106">
        <f>Seniori!NJ15</f>
        <v>0</v>
      </c>
      <c r="NK15" s="106">
        <f>Seniori!NK15</f>
        <v>0</v>
      </c>
      <c r="NL15" s="106">
        <f>Seniori!NL15</f>
        <v>0</v>
      </c>
      <c r="NM15" s="106">
        <f>Seniori!NM15</f>
        <v>0</v>
      </c>
      <c r="NN15" s="106">
        <f>Seniori!NN15</f>
        <v>0</v>
      </c>
      <c r="NO15" s="106">
        <f>Seniori!NO15</f>
        <v>0</v>
      </c>
      <c r="NP15" s="106">
        <f>Seniori!NP15</f>
        <v>0</v>
      </c>
      <c r="NQ15" s="106">
        <f>Seniori!NQ15</f>
        <v>0</v>
      </c>
      <c r="NR15" s="106">
        <f>Seniori!NR15</f>
        <v>0</v>
      </c>
      <c r="NS15" s="106">
        <f>Seniori!NS15</f>
        <v>0</v>
      </c>
      <c r="NT15" s="106">
        <f>Seniori!NT15</f>
        <v>0</v>
      </c>
      <c r="NU15" s="106">
        <f>Seniori!NU15</f>
        <v>0</v>
      </c>
      <c r="NV15" s="106">
        <f>Seniori!NV15</f>
        <v>0</v>
      </c>
      <c r="NW15" s="106">
        <f>Seniori!NW15</f>
        <v>0</v>
      </c>
      <c r="NX15" s="106">
        <f>Seniori!NX15</f>
        <v>0</v>
      </c>
      <c r="NY15" s="106">
        <f>Seniori!NY15</f>
        <v>0</v>
      </c>
      <c r="NZ15" s="106">
        <f>Seniori!NZ15</f>
        <v>0</v>
      </c>
      <c r="OA15" s="106">
        <f>Seniori!OA15</f>
        <v>0</v>
      </c>
      <c r="OB15" s="106">
        <f>Seniori!OB15</f>
        <v>0</v>
      </c>
      <c r="OC15" s="106">
        <f>Seniori!OC15</f>
        <v>0</v>
      </c>
      <c r="OD15" s="106">
        <f>Seniori!OD15</f>
        <v>0</v>
      </c>
      <c r="OE15" s="106">
        <f>Seniori!OE15</f>
        <v>0</v>
      </c>
      <c r="OF15" s="106">
        <f>Seniori!OF15</f>
        <v>0</v>
      </c>
      <c r="OG15" s="106">
        <f>Seniori!OG15</f>
        <v>0</v>
      </c>
      <c r="OH15" s="106">
        <f>Seniori!OH15</f>
        <v>0</v>
      </c>
      <c r="OI15" s="106">
        <f>Seniori!OI15</f>
        <v>0</v>
      </c>
      <c r="OJ15" s="106">
        <f>Seniori!OJ15</f>
        <v>0</v>
      </c>
      <c r="OK15" s="106">
        <f>Seniori!OK15</f>
        <v>0</v>
      </c>
      <c r="OL15" s="106">
        <f>Seniori!OL15</f>
        <v>0</v>
      </c>
      <c r="OM15" s="106">
        <f>Seniori!OM15</f>
        <v>0</v>
      </c>
      <c r="ON15" s="106">
        <f>Seniori!ON15</f>
        <v>0</v>
      </c>
      <c r="OO15" s="106">
        <f>Seniori!OO15</f>
        <v>0</v>
      </c>
      <c r="OP15" s="106">
        <f>Seniori!OP15</f>
        <v>0</v>
      </c>
      <c r="OQ15" s="106">
        <f>Seniori!OQ15</f>
        <v>0</v>
      </c>
      <c r="OR15" s="106">
        <f>Seniori!OR15</f>
        <v>0</v>
      </c>
      <c r="OS15" s="106">
        <f>Seniori!OS15</f>
        <v>0</v>
      </c>
      <c r="OT15" s="106">
        <f>Seniori!OT15</f>
        <v>0</v>
      </c>
      <c r="OU15" s="106">
        <f>Seniori!OU15</f>
        <v>0</v>
      </c>
      <c r="OV15" s="106">
        <f>Seniori!OV15</f>
        <v>0</v>
      </c>
      <c r="OW15" s="106">
        <f>Seniori!OW15</f>
        <v>0</v>
      </c>
      <c r="OX15" s="106">
        <f>Seniori!OX15</f>
        <v>0</v>
      </c>
      <c r="OY15" s="106">
        <f>Seniori!OY15</f>
        <v>0</v>
      </c>
      <c r="OZ15" s="106">
        <f>Seniori!OZ15</f>
        <v>0</v>
      </c>
      <c r="PA15" s="106">
        <f>Seniori!PA15</f>
        <v>0</v>
      </c>
      <c r="PB15" s="106">
        <f>Seniori!PB15</f>
        <v>0</v>
      </c>
      <c r="PC15" s="106">
        <f>Seniori!PC15</f>
        <v>0</v>
      </c>
      <c r="PD15" s="106">
        <f>Seniori!PD15</f>
        <v>0</v>
      </c>
      <c r="PE15" s="106">
        <f>Seniori!PE15</f>
        <v>0</v>
      </c>
      <c r="PF15" s="106">
        <f>Seniori!PF15</f>
        <v>0</v>
      </c>
      <c r="PG15" s="106">
        <f>Seniori!PG15</f>
        <v>0</v>
      </c>
      <c r="PH15" s="106">
        <f>Seniori!PH15</f>
        <v>0</v>
      </c>
      <c r="PI15" s="106">
        <f>Seniori!PI15</f>
        <v>0</v>
      </c>
      <c r="PJ15" s="106">
        <f>Seniori!PJ15</f>
        <v>0</v>
      </c>
      <c r="PK15" s="106">
        <f>Seniori!PK15</f>
        <v>0</v>
      </c>
      <c r="PL15" s="106">
        <f>Seniori!PL15</f>
        <v>0</v>
      </c>
      <c r="PM15" s="106">
        <f>Seniori!PM15</f>
        <v>0</v>
      </c>
      <c r="PN15" s="106">
        <f>Seniori!PN15</f>
        <v>0</v>
      </c>
      <c r="PO15" s="106">
        <f>Seniori!PO15</f>
        <v>0</v>
      </c>
      <c r="PP15" s="106">
        <f>Seniori!PP15</f>
        <v>0</v>
      </c>
      <c r="PQ15" s="106">
        <f>Seniori!PQ15</f>
        <v>0</v>
      </c>
      <c r="PR15" s="106">
        <f>Seniori!PR15</f>
        <v>0</v>
      </c>
      <c r="PS15" s="106">
        <f>Seniori!PS15</f>
        <v>0</v>
      </c>
      <c r="PT15" s="106">
        <f>Seniori!PT15</f>
        <v>0</v>
      </c>
      <c r="PU15" s="106">
        <f>Seniori!PU15</f>
        <v>0</v>
      </c>
      <c r="PV15" s="106">
        <f>Seniori!PV15</f>
        <v>0</v>
      </c>
      <c r="PW15" s="106">
        <f>Seniori!PW15</f>
        <v>0</v>
      </c>
      <c r="PX15" s="106">
        <f>Seniori!PX15</f>
        <v>0</v>
      </c>
      <c r="PY15" s="106">
        <f>Seniori!PY15</f>
        <v>0</v>
      </c>
      <c r="PZ15" s="106">
        <f>Seniori!PZ15</f>
        <v>0</v>
      </c>
      <c r="QA15" s="106">
        <f>Seniori!QA15</f>
        <v>0</v>
      </c>
      <c r="QB15" s="106">
        <f>Seniori!QB15</f>
        <v>0</v>
      </c>
      <c r="QC15" s="106">
        <f>Seniori!QC15</f>
        <v>0</v>
      </c>
      <c r="QD15" s="106">
        <f>Seniori!QD15</f>
        <v>0</v>
      </c>
      <c r="QE15" s="106">
        <f>Seniori!QE15</f>
        <v>0</v>
      </c>
      <c r="QF15" s="106">
        <f>Seniori!QF15</f>
        <v>0</v>
      </c>
      <c r="QG15" s="106">
        <f>Seniori!QG15</f>
        <v>0</v>
      </c>
      <c r="QH15" s="106">
        <f>Seniori!QH15</f>
        <v>0</v>
      </c>
      <c r="QI15" s="106">
        <f>Seniori!QI15</f>
        <v>0</v>
      </c>
      <c r="QJ15" s="106">
        <f>Seniori!QJ15</f>
        <v>0</v>
      </c>
      <c r="QK15" s="106">
        <f>Seniori!QK15</f>
        <v>0</v>
      </c>
      <c r="QL15" s="106">
        <f>Seniori!QL15</f>
        <v>0</v>
      </c>
      <c r="QM15" s="106">
        <f>Seniori!QM15</f>
        <v>0</v>
      </c>
      <c r="QN15" s="106">
        <f>Seniori!QN15</f>
        <v>0</v>
      </c>
      <c r="QO15" s="106">
        <f>Seniori!QO15</f>
        <v>0</v>
      </c>
      <c r="QP15" s="106">
        <f>Seniori!QP15</f>
        <v>0</v>
      </c>
      <c r="QQ15" s="106">
        <f>Seniori!QQ15</f>
        <v>0</v>
      </c>
      <c r="QR15" s="106">
        <f>Seniori!QR15</f>
        <v>0</v>
      </c>
      <c r="QS15" s="106">
        <f>Seniori!QS15</f>
        <v>0</v>
      </c>
      <c r="QT15" s="106">
        <f>Seniori!QT15</f>
        <v>0</v>
      </c>
      <c r="QU15" s="106">
        <f>Seniori!QU15</f>
        <v>0</v>
      </c>
      <c r="QV15" s="106">
        <f>Seniori!QV15</f>
        <v>0</v>
      </c>
      <c r="QW15" s="106">
        <f>Seniori!QW15</f>
        <v>0</v>
      </c>
      <c r="QX15" s="106">
        <f>Seniori!QX15</f>
        <v>0</v>
      </c>
      <c r="QY15" s="106">
        <f>Seniori!QY15</f>
        <v>0</v>
      </c>
      <c r="QZ15" s="106">
        <f>Seniori!QZ15</f>
        <v>0</v>
      </c>
      <c r="RA15" s="106">
        <f>Seniori!RA15</f>
        <v>0</v>
      </c>
      <c r="RB15" s="106">
        <f>Seniori!RB15</f>
        <v>0</v>
      </c>
      <c r="RC15" s="106">
        <f>Seniori!RC15</f>
        <v>0</v>
      </c>
      <c r="RD15" s="106">
        <f>Seniori!RD15</f>
        <v>0</v>
      </c>
      <c r="RE15" s="106">
        <f>Seniori!RE15</f>
        <v>0</v>
      </c>
      <c r="RF15" s="106">
        <f>Seniori!RF15</f>
        <v>0</v>
      </c>
      <c r="RG15" s="106">
        <f>Seniori!RG15</f>
        <v>0</v>
      </c>
      <c r="RH15" s="106">
        <f>Seniori!RH15</f>
        <v>0</v>
      </c>
      <c r="RI15" s="106">
        <f>Seniori!RI15</f>
        <v>0</v>
      </c>
      <c r="RJ15" s="106">
        <f>Seniori!RJ15</f>
        <v>0</v>
      </c>
      <c r="RK15" s="106">
        <f>Seniori!RK15</f>
        <v>0</v>
      </c>
      <c r="RL15" s="106">
        <f>Seniori!RL15</f>
        <v>0</v>
      </c>
      <c r="RM15" s="106">
        <f>Seniori!RM15</f>
        <v>0</v>
      </c>
      <c r="RN15" s="106">
        <f>Seniori!RN15</f>
        <v>0</v>
      </c>
      <c r="RO15" s="106">
        <f>Seniori!RO15</f>
        <v>0</v>
      </c>
      <c r="RP15" s="106">
        <f>Seniori!RP15</f>
        <v>0</v>
      </c>
      <c r="RQ15" s="106">
        <f>Seniori!RQ15</f>
        <v>0</v>
      </c>
      <c r="RR15" s="106">
        <f>Seniori!RR15</f>
        <v>0</v>
      </c>
      <c r="RS15" s="106">
        <f>Seniori!RS15</f>
        <v>0</v>
      </c>
      <c r="RT15" s="106">
        <f>Seniori!RT15</f>
        <v>0</v>
      </c>
      <c r="RU15" s="106">
        <f>Seniori!RU15</f>
        <v>0</v>
      </c>
      <c r="RV15" s="106">
        <f>Seniori!RV15</f>
        <v>0</v>
      </c>
      <c r="RW15" s="106">
        <f>Seniori!RW15</f>
        <v>0</v>
      </c>
      <c r="RX15" s="106">
        <f>Seniori!RX15</f>
        <v>0</v>
      </c>
      <c r="RY15" s="106">
        <f>Seniori!RY15</f>
        <v>0</v>
      </c>
      <c r="RZ15" s="106">
        <f>Seniori!RZ15</f>
        <v>0</v>
      </c>
      <c r="SA15" s="106">
        <f>Seniori!SA15</f>
        <v>0</v>
      </c>
      <c r="SB15" s="106">
        <f>Seniori!SB15</f>
        <v>0</v>
      </c>
      <c r="SC15" s="106">
        <f>Seniori!SC15</f>
        <v>0</v>
      </c>
      <c r="SD15" s="106">
        <f>Seniori!SD15</f>
        <v>0</v>
      </c>
      <c r="SE15" s="106">
        <f>Seniori!SE15</f>
        <v>0</v>
      </c>
      <c r="SF15" s="106">
        <f>Seniori!SF15</f>
        <v>0</v>
      </c>
      <c r="SG15" s="106">
        <f>Seniori!SG15</f>
        <v>0</v>
      </c>
      <c r="SH15" s="106">
        <f>Seniori!SH15</f>
        <v>0</v>
      </c>
      <c r="SI15" s="106">
        <f>Seniori!SI15</f>
        <v>0</v>
      </c>
      <c r="SJ15" s="106">
        <f>Seniori!SJ15</f>
        <v>0</v>
      </c>
      <c r="SK15" s="106">
        <f>Seniori!SK15</f>
        <v>0</v>
      </c>
      <c r="SL15" s="106">
        <f>Seniori!SL15</f>
        <v>0</v>
      </c>
      <c r="SM15" s="106">
        <f>Seniori!SM15</f>
        <v>0</v>
      </c>
      <c r="SN15" s="106">
        <f>Seniori!SN15</f>
        <v>0</v>
      </c>
      <c r="SO15" s="106">
        <f>Seniori!SO15</f>
        <v>0</v>
      </c>
      <c r="SP15" s="106">
        <f>Seniori!SP15</f>
        <v>0</v>
      </c>
      <c r="SQ15" s="106">
        <f>Seniori!SQ15</f>
        <v>0</v>
      </c>
      <c r="SR15" s="106">
        <f>Seniori!SR15</f>
        <v>0</v>
      </c>
      <c r="SS15" s="106">
        <f>Seniori!SS15</f>
        <v>0</v>
      </c>
      <c r="ST15" s="106">
        <f>Seniori!ST15</f>
        <v>0</v>
      </c>
      <c r="SU15" s="106">
        <f>Seniori!SU15</f>
        <v>0</v>
      </c>
      <c r="SV15" s="106">
        <f>Seniori!SV15</f>
        <v>0</v>
      </c>
      <c r="SW15" s="106">
        <f>Seniori!SW15</f>
        <v>0</v>
      </c>
      <c r="SX15" s="106">
        <f>Seniori!SX15</f>
        <v>0</v>
      </c>
      <c r="SY15" s="106">
        <f>Seniori!SY15</f>
        <v>0</v>
      </c>
      <c r="SZ15" s="106">
        <f>Seniori!SZ15</f>
        <v>0</v>
      </c>
      <c r="TA15" s="106">
        <f>Seniori!TA15</f>
        <v>0</v>
      </c>
      <c r="TB15" s="106">
        <f>Seniori!TB15</f>
        <v>0</v>
      </c>
    </row>
    <row r="16" spans="1:522" s="10" customFormat="1" ht="18" customHeight="1" x14ac:dyDescent="0.25">
      <c r="A16" s="12">
        <v>8</v>
      </c>
      <c r="B16" s="11" t="s">
        <v>346</v>
      </c>
      <c r="C16" s="1">
        <v>12161</v>
      </c>
      <c r="D16" s="1">
        <v>2019</v>
      </c>
      <c r="E16" s="63" t="s">
        <v>57</v>
      </c>
      <c r="F16" s="1">
        <v>5701</v>
      </c>
      <c r="G16" s="9" t="s">
        <v>97</v>
      </c>
      <c r="H16" s="4" t="s">
        <v>186</v>
      </c>
      <c r="I16" s="1">
        <f>SUM(K16:TB16)</f>
        <v>80</v>
      </c>
      <c r="J16" s="12">
        <f>Tabuľka311[[#This Row],[Stĺpec9]]</f>
        <v>80</v>
      </c>
      <c r="K16" s="106">
        <f>Seniori!K18</f>
        <v>0</v>
      </c>
      <c r="L16" s="106">
        <f>Seniori!L18</f>
        <v>0</v>
      </c>
      <c r="M16" s="106">
        <f>Seniori!M18</f>
        <v>0</v>
      </c>
      <c r="N16" s="106">
        <f>Seniori!N18</f>
        <v>0</v>
      </c>
      <c r="O16" s="106">
        <f>Seniori!O18</f>
        <v>0</v>
      </c>
      <c r="P16" s="106">
        <f>Seniori!P18</f>
        <v>0</v>
      </c>
      <c r="Q16" s="106">
        <f>Seniori!Q18</f>
        <v>0</v>
      </c>
      <c r="R16" s="106">
        <f>Seniori!R18</f>
        <v>0</v>
      </c>
      <c r="S16" s="106">
        <f>Seniori!S18</f>
        <v>0</v>
      </c>
      <c r="T16" s="106">
        <f>Seniori!T18</f>
        <v>0</v>
      </c>
      <c r="U16" s="106">
        <f>Seniori!U18</f>
        <v>0</v>
      </c>
      <c r="V16" s="106">
        <f>Seniori!V18</f>
        <v>0</v>
      </c>
      <c r="W16" s="106">
        <f>Seniori!W18</f>
        <v>0</v>
      </c>
      <c r="X16" s="106">
        <f>Seniori!X18</f>
        <v>0</v>
      </c>
      <c r="Y16" s="106">
        <f>Seniori!Y18</f>
        <v>0</v>
      </c>
      <c r="Z16" s="106">
        <f>Seniori!Z18</f>
        <v>0</v>
      </c>
      <c r="AA16" s="106">
        <f>Seniori!AA18</f>
        <v>0</v>
      </c>
      <c r="AB16" s="106">
        <f>Seniori!AB18</f>
        <v>0</v>
      </c>
      <c r="AC16" s="106">
        <f>Seniori!AC18</f>
        <v>0</v>
      </c>
      <c r="AD16" s="106">
        <f>Seniori!AD18</f>
        <v>0</v>
      </c>
      <c r="AE16" s="106">
        <f>Seniori!AE18</f>
        <v>0</v>
      </c>
      <c r="AF16" s="106">
        <f>Seniori!AF18</f>
        <v>0</v>
      </c>
      <c r="AG16" s="106">
        <f>Seniori!AG18</f>
        <v>0</v>
      </c>
      <c r="AH16" s="106">
        <f>Seniori!AH18</f>
        <v>0</v>
      </c>
      <c r="AI16" s="106">
        <f>Seniori!AI18</f>
        <v>0</v>
      </c>
      <c r="AJ16" s="106">
        <f>Seniori!AJ18</f>
        <v>0</v>
      </c>
      <c r="AK16" s="106">
        <f>Seniori!AK18</f>
        <v>0</v>
      </c>
      <c r="AL16" s="106">
        <f>Seniori!AL18</f>
        <v>0</v>
      </c>
      <c r="AM16" s="106">
        <f>Seniori!AM18</f>
        <v>0</v>
      </c>
      <c r="AN16" s="106">
        <f>Seniori!AN18</f>
        <v>0</v>
      </c>
      <c r="AO16" s="106">
        <f>Seniori!AO18</f>
        <v>0</v>
      </c>
      <c r="AP16" s="106">
        <f>Seniori!AP18</f>
        <v>0</v>
      </c>
      <c r="AQ16" s="106">
        <f>Seniori!AQ18</f>
        <v>0</v>
      </c>
      <c r="AR16" s="106">
        <f>Seniori!AR18</f>
        <v>0</v>
      </c>
      <c r="AS16" s="106">
        <f>Seniori!AS18</f>
        <v>0</v>
      </c>
      <c r="AT16" s="106">
        <f>Seniori!AT18</f>
        <v>0</v>
      </c>
      <c r="AU16" s="106">
        <f>Seniori!AU18</f>
        <v>0</v>
      </c>
      <c r="AV16" s="106">
        <f>Seniori!AV18</f>
        <v>0</v>
      </c>
      <c r="AW16" s="106">
        <f>Seniori!AW18</f>
        <v>0</v>
      </c>
      <c r="AX16" s="106">
        <f>Seniori!AX18</f>
        <v>0</v>
      </c>
      <c r="AY16" s="106">
        <f>Seniori!AY18</f>
        <v>6</v>
      </c>
      <c r="AZ16" s="106">
        <f>Seniori!AZ18</f>
        <v>0</v>
      </c>
      <c r="BA16" s="106">
        <f>Seniori!BA18</f>
        <v>0</v>
      </c>
      <c r="BB16" s="106"/>
      <c r="BC16" s="106">
        <f>Seniori!BC18</f>
        <v>0</v>
      </c>
      <c r="BD16" s="106">
        <f>Seniori!BD18</f>
        <v>0</v>
      </c>
      <c r="BE16" s="106">
        <f>Seniori!BE18</f>
        <v>0</v>
      </c>
      <c r="BF16" s="106">
        <f>Seniori!BF18</f>
        <v>0</v>
      </c>
      <c r="BG16" s="106">
        <f>Seniori!BG18</f>
        <v>0</v>
      </c>
      <c r="BH16" s="106">
        <f>Seniori!BH18</f>
        <v>0</v>
      </c>
      <c r="BI16" s="106">
        <f>Seniori!BI18</f>
        <v>0</v>
      </c>
      <c r="BJ16" s="106">
        <f>Seniori!BJ18</f>
        <v>0</v>
      </c>
      <c r="BK16" s="106">
        <f>Seniori!BK18</f>
        <v>0</v>
      </c>
      <c r="BL16" s="106">
        <f>Seniori!BL18</f>
        <v>0</v>
      </c>
      <c r="BM16" s="106">
        <f>Seniori!BM18</f>
        <v>0</v>
      </c>
      <c r="BN16" s="106">
        <f>Seniori!BN18</f>
        <v>0</v>
      </c>
      <c r="BO16" s="106">
        <f>Seniori!BO18</f>
        <v>0</v>
      </c>
      <c r="BP16" s="106">
        <f>Seniori!BP18</f>
        <v>0</v>
      </c>
      <c r="BQ16" s="106">
        <f>Seniori!BQ18</f>
        <v>0</v>
      </c>
      <c r="BR16" s="106">
        <f>Seniori!BR18</f>
        <v>0</v>
      </c>
      <c r="BS16" s="106">
        <f>Seniori!BS18</f>
        <v>0</v>
      </c>
      <c r="BT16" s="106">
        <f>Seniori!BT18</f>
        <v>0</v>
      </c>
      <c r="BU16" s="106">
        <f>Seniori!BU18</f>
        <v>0</v>
      </c>
      <c r="BV16" s="106">
        <f>Seniori!BV18</f>
        <v>0</v>
      </c>
      <c r="BW16" s="106">
        <f>Seniori!BW18</f>
        <v>0</v>
      </c>
      <c r="BX16" s="106">
        <f>Seniori!BX18</f>
        <v>0</v>
      </c>
      <c r="BY16" s="106">
        <f>Seniori!BY18</f>
        <v>0</v>
      </c>
      <c r="BZ16" s="106">
        <f>Seniori!BZ18</f>
        <v>0</v>
      </c>
      <c r="CA16" s="106">
        <f>Seniori!CA18</f>
        <v>0</v>
      </c>
      <c r="CB16" s="106">
        <f>Seniori!CB18</f>
        <v>0</v>
      </c>
      <c r="CC16" s="106">
        <f>Seniori!CC18</f>
        <v>0</v>
      </c>
      <c r="CD16" s="106">
        <f>Seniori!CD18</f>
        <v>0</v>
      </c>
      <c r="CE16" s="106">
        <f>Seniori!CE18</f>
        <v>0</v>
      </c>
      <c r="CF16" s="106">
        <f>Seniori!CF18</f>
        <v>0</v>
      </c>
      <c r="CG16" s="106">
        <f>Seniori!CG18</f>
        <v>0</v>
      </c>
      <c r="CH16" s="106">
        <f>Seniori!CH18</f>
        <v>0</v>
      </c>
      <c r="CI16" s="106">
        <f>Seniori!CI18</f>
        <v>0</v>
      </c>
      <c r="CJ16" s="106">
        <f>Seniori!CJ18</f>
        <v>0</v>
      </c>
      <c r="CK16" s="106">
        <f>Seniori!CK18</f>
        <v>0</v>
      </c>
      <c r="CL16" s="106">
        <f>Seniori!CL18</f>
        <v>0</v>
      </c>
      <c r="CM16" s="106">
        <f>Seniori!CM18</f>
        <v>0</v>
      </c>
      <c r="CN16" s="106">
        <f>Seniori!CN18</f>
        <v>0</v>
      </c>
      <c r="CO16" s="106">
        <f>Seniori!CO18</f>
        <v>0</v>
      </c>
      <c r="CP16" s="106">
        <f>Seniori!CP18</f>
        <v>0</v>
      </c>
      <c r="CQ16" s="106">
        <f>Seniori!CQ18</f>
        <v>0</v>
      </c>
      <c r="CR16" s="106">
        <f>Seniori!CR18</f>
        <v>0</v>
      </c>
      <c r="CS16" s="106">
        <f>Seniori!CS18</f>
        <v>0</v>
      </c>
      <c r="CT16" s="106">
        <f>Seniori!CT18</f>
        <v>0</v>
      </c>
      <c r="CU16" s="106">
        <f>Seniori!CU18</f>
        <v>0</v>
      </c>
      <c r="CV16" s="106">
        <f>Seniori!CV18</f>
        <v>0</v>
      </c>
      <c r="CW16" s="106">
        <f>Seniori!CW18</f>
        <v>0</v>
      </c>
      <c r="CX16" s="106">
        <f>Seniori!CX18</f>
        <v>0</v>
      </c>
      <c r="CY16" s="106">
        <f>Seniori!CY18</f>
        <v>0</v>
      </c>
      <c r="CZ16" s="106">
        <f>Seniori!CZ18</f>
        <v>0</v>
      </c>
      <c r="DA16" s="106">
        <f>Seniori!DA18</f>
        <v>0</v>
      </c>
      <c r="DB16" s="106">
        <f>Seniori!DB18</f>
        <v>0</v>
      </c>
      <c r="DC16" s="106">
        <f>Seniori!DC18</f>
        <v>0</v>
      </c>
      <c r="DD16" s="106">
        <f>Seniori!DD18</f>
        <v>0</v>
      </c>
      <c r="DE16" s="106">
        <f>Seniori!DE18</f>
        <v>0</v>
      </c>
      <c r="DF16" s="106">
        <f>Seniori!DF18</f>
        <v>0</v>
      </c>
      <c r="DG16" s="106">
        <f>Seniori!DG18</f>
        <v>0</v>
      </c>
      <c r="DH16" s="106">
        <f>Seniori!DH18</f>
        <v>0</v>
      </c>
      <c r="DI16" s="106">
        <f>Seniori!DI18</f>
        <v>0</v>
      </c>
      <c r="DJ16" s="106">
        <f>Seniori!DJ18</f>
        <v>0</v>
      </c>
      <c r="DK16" s="106">
        <f>Seniori!DK18</f>
        <v>0</v>
      </c>
      <c r="DL16" s="106">
        <f>Seniori!DL18</f>
        <v>0</v>
      </c>
      <c r="DM16" s="106">
        <f>Seniori!DM18</f>
        <v>0</v>
      </c>
      <c r="DN16" s="106">
        <f>Seniori!DN18</f>
        <v>0</v>
      </c>
      <c r="DO16" s="106">
        <f>Seniori!DO18</f>
        <v>0</v>
      </c>
      <c r="DP16" s="106">
        <f>Seniori!DP18</f>
        <v>0</v>
      </c>
      <c r="DQ16" s="106">
        <f>Seniori!DQ18</f>
        <v>0</v>
      </c>
      <c r="DR16" s="106">
        <f>Seniori!DR18</f>
        <v>0</v>
      </c>
      <c r="DS16" s="106">
        <f>Seniori!DS18</f>
        <v>0</v>
      </c>
      <c r="DT16" s="106">
        <f>Seniori!DT18</f>
        <v>0</v>
      </c>
      <c r="DU16" s="106">
        <f>Seniori!DU18</f>
        <v>0</v>
      </c>
      <c r="DV16" s="106">
        <f>Seniori!DV18</f>
        <v>0</v>
      </c>
      <c r="DW16" s="106">
        <f>Seniori!DW18</f>
        <v>0</v>
      </c>
      <c r="DX16" s="106">
        <f>Seniori!DX18</f>
        <v>0</v>
      </c>
      <c r="DY16" s="106">
        <f>Seniori!DY18</f>
        <v>0</v>
      </c>
      <c r="DZ16" s="106">
        <f>Seniori!DZ18</f>
        <v>0</v>
      </c>
      <c r="EA16" s="106">
        <f>Seniori!EA18</f>
        <v>0</v>
      </c>
      <c r="EB16" s="106">
        <f>Seniori!EB18</f>
        <v>0</v>
      </c>
      <c r="EC16" s="106">
        <f>Seniori!EC18</f>
        <v>0</v>
      </c>
      <c r="ED16" s="106">
        <f>Seniori!ED18</f>
        <v>0</v>
      </c>
      <c r="EE16" s="106">
        <f>Seniori!EE18</f>
        <v>0</v>
      </c>
      <c r="EF16" s="106">
        <f>Seniori!EF18</f>
        <v>0</v>
      </c>
      <c r="EG16" s="106">
        <f>Seniori!EG18</f>
        <v>0</v>
      </c>
      <c r="EH16" s="106">
        <f>Seniori!EH18</f>
        <v>0</v>
      </c>
      <c r="EI16" s="106">
        <f>Seniori!EI18</f>
        <v>0</v>
      </c>
      <c r="EJ16" s="106">
        <f>Seniori!EJ18</f>
        <v>6</v>
      </c>
      <c r="EK16" s="106">
        <f>Seniori!EK18</f>
        <v>5</v>
      </c>
      <c r="EL16" s="106">
        <f>Seniori!EL18</f>
        <v>0</v>
      </c>
      <c r="EM16" s="106">
        <f>Seniori!EM18</f>
        <v>0</v>
      </c>
      <c r="EN16" s="106">
        <f>Seniori!EN18</f>
        <v>0</v>
      </c>
      <c r="EO16" s="106">
        <f>Seniori!EO18</f>
        <v>0</v>
      </c>
      <c r="EP16" s="106">
        <f>Seniori!EP18</f>
        <v>0</v>
      </c>
      <c r="EQ16" s="106">
        <f>Seniori!EQ18</f>
        <v>0</v>
      </c>
      <c r="ER16" s="106">
        <f>Seniori!ER18</f>
        <v>0</v>
      </c>
      <c r="ES16" s="106">
        <f>Seniori!ES18</f>
        <v>0</v>
      </c>
      <c r="ET16" s="106">
        <f>Seniori!ET18</f>
        <v>0</v>
      </c>
      <c r="EU16" s="106">
        <f>Seniori!EU18</f>
        <v>7</v>
      </c>
      <c r="EV16" s="106">
        <f>Seniori!EV18</f>
        <v>5</v>
      </c>
      <c r="EW16" s="106">
        <f>Seniori!EW18</f>
        <v>0</v>
      </c>
      <c r="EX16" s="106">
        <f>Seniori!EX18</f>
        <v>0</v>
      </c>
      <c r="EY16" s="106">
        <f>Seniori!EY18</f>
        <v>0</v>
      </c>
      <c r="EZ16" s="106">
        <f>Seniori!EZ18</f>
        <v>0</v>
      </c>
      <c r="FA16" s="106">
        <f>Seniori!FA18</f>
        <v>0</v>
      </c>
      <c r="FB16" s="106">
        <f>Seniori!FB18</f>
        <v>0</v>
      </c>
      <c r="FC16" s="106">
        <f>Seniori!FC18</f>
        <v>0</v>
      </c>
      <c r="FD16" s="106">
        <f>Seniori!FD18</f>
        <v>0</v>
      </c>
      <c r="FE16" s="106">
        <f>Seniori!FE18</f>
        <v>0</v>
      </c>
      <c r="FF16" s="106">
        <f>Seniori!FF18</f>
        <v>0</v>
      </c>
      <c r="FG16" s="106">
        <f>Seniori!FG18</f>
        <v>0</v>
      </c>
      <c r="FH16" s="106">
        <f>Seniori!FH18</f>
        <v>0</v>
      </c>
      <c r="FI16" s="106">
        <f>Seniori!FI18</f>
        <v>0</v>
      </c>
      <c r="FJ16" s="106">
        <f>Seniori!FJ18</f>
        <v>0</v>
      </c>
      <c r="FK16" s="106">
        <f>Seniori!FK18</f>
        <v>0</v>
      </c>
      <c r="FL16" s="106">
        <f>Seniori!FL18</f>
        <v>0</v>
      </c>
      <c r="FM16" s="106">
        <f>Seniori!FM18</f>
        <v>0</v>
      </c>
      <c r="FN16" s="106">
        <f>Seniori!FN18</f>
        <v>0</v>
      </c>
      <c r="FO16" s="106">
        <f>Seniori!FO18</f>
        <v>0</v>
      </c>
      <c r="FP16" s="106">
        <f>Seniori!FP18</f>
        <v>0</v>
      </c>
      <c r="FQ16" s="106">
        <f>Seniori!FQ18</f>
        <v>0</v>
      </c>
      <c r="FR16" s="106">
        <f>Seniori!FR18</f>
        <v>0</v>
      </c>
      <c r="FS16" s="106">
        <f>Seniori!FS18</f>
        <v>0</v>
      </c>
      <c r="FT16" s="106">
        <f>Seniori!FT18</f>
        <v>0</v>
      </c>
      <c r="FU16" s="106">
        <f>Seniori!FU18</f>
        <v>0</v>
      </c>
      <c r="FV16" s="106">
        <f>Seniori!FV18</f>
        <v>0</v>
      </c>
      <c r="FW16" s="106">
        <f>Seniori!FW18</f>
        <v>0</v>
      </c>
      <c r="FX16" s="106">
        <f>Seniori!FX18</f>
        <v>0</v>
      </c>
      <c r="FY16" s="106">
        <f>Seniori!FY18</f>
        <v>0</v>
      </c>
      <c r="FZ16" s="106">
        <f>Seniori!FZ18</f>
        <v>0</v>
      </c>
      <c r="GA16" s="106">
        <f>Seniori!GA18</f>
        <v>0</v>
      </c>
      <c r="GB16" s="106">
        <f>Seniori!GB18</f>
        <v>0</v>
      </c>
      <c r="GC16" s="106">
        <f>Seniori!GC18</f>
        <v>0</v>
      </c>
      <c r="GD16" s="106">
        <f>Seniori!GD18</f>
        <v>0</v>
      </c>
      <c r="GE16" s="106">
        <f>Seniori!GE18</f>
        <v>0</v>
      </c>
      <c r="GF16" s="106">
        <f>Seniori!GF18</f>
        <v>0</v>
      </c>
      <c r="GG16" s="106">
        <f>Seniori!GG18</f>
        <v>0</v>
      </c>
      <c r="GH16" s="106">
        <f>Seniori!GH18</f>
        <v>2</v>
      </c>
      <c r="GI16" s="106">
        <f>Seniori!GI18</f>
        <v>8</v>
      </c>
      <c r="GJ16" s="106">
        <f>Seniori!GJ18</f>
        <v>0</v>
      </c>
      <c r="GK16" s="106">
        <f>Seniori!GK18</f>
        <v>0</v>
      </c>
      <c r="GL16" s="106">
        <f>Seniori!GL18</f>
        <v>0</v>
      </c>
      <c r="GM16" s="106">
        <f>Seniori!GM18</f>
        <v>0</v>
      </c>
      <c r="GN16" s="106">
        <f>Seniori!GN18</f>
        <v>5</v>
      </c>
      <c r="GO16" s="106">
        <f>Seniori!GO18</f>
        <v>8</v>
      </c>
      <c r="GP16" s="106">
        <f>Seniori!GP18</f>
        <v>0</v>
      </c>
      <c r="GQ16" s="106">
        <f>Seniori!GQ18</f>
        <v>0</v>
      </c>
      <c r="GR16" s="106">
        <f>Seniori!GR18</f>
        <v>0</v>
      </c>
      <c r="GS16" s="106">
        <f>Seniori!GS18</f>
        <v>0</v>
      </c>
      <c r="GT16" s="106">
        <f>Seniori!GT18</f>
        <v>0</v>
      </c>
      <c r="GU16" s="106">
        <f>Seniori!GU18</f>
        <v>0</v>
      </c>
      <c r="GV16" s="106">
        <f>Seniori!GV18</f>
        <v>0</v>
      </c>
      <c r="GW16" s="106">
        <f>Seniori!GW18</f>
        <v>0</v>
      </c>
      <c r="GX16" s="106">
        <f>Seniori!GX18</f>
        <v>0</v>
      </c>
      <c r="GY16" s="106">
        <f>Seniori!GY18</f>
        <v>0</v>
      </c>
      <c r="GZ16" s="106">
        <f>Seniori!GZ18</f>
        <v>0</v>
      </c>
      <c r="HA16" s="106">
        <f>Seniori!HA18</f>
        <v>0</v>
      </c>
      <c r="HB16" s="106">
        <f>Seniori!HB18</f>
        <v>0</v>
      </c>
      <c r="HC16" s="106">
        <f>Seniori!HC18</f>
        <v>0</v>
      </c>
      <c r="HD16" s="106">
        <f>Seniori!HD18</f>
        <v>0</v>
      </c>
      <c r="HE16" s="106">
        <f>Seniori!HE18</f>
        <v>0</v>
      </c>
      <c r="HF16" s="106">
        <f>Seniori!HF18</f>
        <v>0</v>
      </c>
      <c r="HG16" s="106">
        <f>Seniori!HG18</f>
        <v>0</v>
      </c>
      <c r="HH16" s="106">
        <f>Seniori!HH18</f>
        <v>0</v>
      </c>
      <c r="HI16" s="106">
        <f>Seniori!HI18</f>
        <v>0</v>
      </c>
      <c r="HJ16" s="106">
        <f>Seniori!HJ18</f>
        <v>0</v>
      </c>
      <c r="HK16" s="106">
        <f>Seniori!HK18</f>
        <v>0</v>
      </c>
      <c r="HL16" s="106">
        <f>Seniori!HL18</f>
        <v>0</v>
      </c>
      <c r="HM16" s="106">
        <f>Seniori!HM18</f>
        <v>0</v>
      </c>
      <c r="HN16" s="106">
        <f>Seniori!HN18</f>
        <v>0</v>
      </c>
      <c r="HO16" s="106">
        <f>Seniori!HO18</f>
        <v>0</v>
      </c>
      <c r="HP16" s="106">
        <f>Seniori!HP18</f>
        <v>0</v>
      </c>
      <c r="HQ16" s="106">
        <f>Seniori!HQ18</f>
        <v>0</v>
      </c>
      <c r="HR16" s="106">
        <f>Seniori!HR18</f>
        <v>0</v>
      </c>
      <c r="HS16" s="106">
        <f>Seniori!HS18</f>
        <v>0</v>
      </c>
      <c r="HT16" s="106">
        <f>Seniori!HT18</f>
        <v>0</v>
      </c>
      <c r="HU16" s="106">
        <f>Seniori!HU18</f>
        <v>0</v>
      </c>
      <c r="HV16" s="106">
        <f>Seniori!HV18</f>
        <v>0</v>
      </c>
      <c r="HW16" s="106">
        <f>Seniori!HW18</f>
        <v>0</v>
      </c>
      <c r="HX16" s="106">
        <f>Seniori!HX18</f>
        <v>0</v>
      </c>
      <c r="HY16" s="106">
        <f>Seniori!HY18</f>
        <v>0</v>
      </c>
      <c r="HZ16" s="106">
        <f>Seniori!HZ18</f>
        <v>0</v>
      </c>
      <c r="IA16" s="106">
        <f>Seniori!IA18</f>
        <v>0</v>
      </c>
      <c r="IB16" s="106">
        <f>Seniori!IB18</f>
        <v>0</v>
      </c>
      <c r="IC16" s="106">
        <f>Seniori!IC18</f>
        <v>0</v>
      </c>
      <c r="ID16" s="106">
        <f>Seniori!ID18</f>
        <v>0</v>
      </c>
      <c r="IE16" s="106">
        <f>Seniori!IE18</f>
        <v>0</v>
      </c>
      <c r="IF16" s="106">
        <f>Seniori!IF18</f>
        <v>0</v>
      </c>
      <c r="IG16" s="106">
        <f>Seniori!IG18</f>
        <v>0</v>
      </c>
      <c r="IH16" s="106">
        <f>Seniori!IH18</f>
        <v>0</v>
      </c>
      <c r="II16" s="106">
        <f>Seniori!II18</f>
        <v>0</v>
      </c>
      <c r="IJ16" s="106">
        <f>Seniori!IJ18</f>
        <v>0</v>
      </c>
      <c r="IK16" s="106">
        <f>Seniori!IK18</f>
        <v>0</v>
      </c>
      <c r="IL16" s="106">
        <f>Seniori!IL18</f>
        <v>0</v>
      </c>
      <c r="IM16" s="106">
        <f>Seniori!IM18</f>
        <v>0</v>
      </c>
      <c r="IN16" s="106">
        <f>Seniori!IN18</f>
        <v>0</v>
      </c>
      <c r="IO16" s="106">
        <f>Seniori!IO18</f>
        <v>0</v>
      </c>
      <c r="IP16" s="106">
        <f>Seniori!IP18</f>
        <v>0</v>
      </c>
      <c r="IQ16" s="106">
        <f>Seniori!IQ18</f>
        <v>0</v>
      </c>
      <c r="IR16" s="106">
        <f>Seniori!IR18</f>
        <v>0</v>
      </c>
      <c r="IS16" s="106">
        <f>Seniori!IS18</f>
        <v>0</v>
      </c>
      <c r="IT16" s="106">
        <f>Seniori!IT18</f>
        <v>0</v>
      </c>
      <c r="IU16" s="106">
        <f>Seniori!IU18</f>
        <v>0</v>
      </c>
      <c r="IV16" s="106">
        <f>Seniori!IV18</f>
        <v>0</v>
      </c>
      <c r="IW16" s="106">
        <f>Seniori!IW18</f>
        <v>0</v>
      </c>
      <c r="IX16" s="106">
        <f>Seniori!IX18</f>
        <v>0</v>
      </c>
      <c r="IY16" s="106">
        <f>Seniori!IY18</f>
        <v>0</v>
      </c>
      <c r="IZ16" s="106">
        <f>Seniori!IZ18</f>
        <v>0</v>
      </c>
      <c r="JA16" s="106">
        <f>Seniori!JA18</f>
        <v>0</v>
      </c>
      <c r="JB16" s="106">
        <f>Seniori!JB18</f>
        <v>0</v>
      </c>
      <c r="JC16" s="106">
        <f>Seniori!JC18</f>
        <v>0</v>
      </c>
      <c r="JD16" s="106">
        <f>Seniori!JD18</f>
        <v>0</v>
      </c>
      <c r="JE16" s="106">
        <f>Seniori!JE18</f>
        <v>0</v>
      </c>
      <c r="JF16" s="106">
        <f>Seniori!JF18</f>
        <v>0</v>
      </c>
      <c r="JG16" s="106">
        <f>Seniori!JG18</f>
        <v>0</v>
      </c>
      <c r="JH16" s="106">
        <f>Seniori!JH18</f>
        <v>0</v>
      </c>
      <c r="JI16" s="106">
        <f>Seniori!JI18</f>
        <v>0</v>
      </c>
      <c r="JJ16" s="106">
        <f>Seniori!JJ18</f>
        <v>0</v>
      </c>
      <c r="JK16" s="106">
        <f>Seniori!JK18</f>
        <v>0</v>
      </c>
      <c r="JL16" s="106">
        <f>Seniori!JL18</f>
        <v>0</v>
      </c>
      <c r="JM16" s="106">
        <f>Seniori!JM18</f>
        <v>0</v>
      </c>
      <c r="JN16" s="106">
        <f>Seniori!JN18</f>
        <v>0</v>
      </c>
      <c r="JO16" s="106">
        <f>Seniori!JO18</f>
        <v>0</v>
      </c>
      <c r="JP16" s="106">
        <f>Seniori!JP18</f>
        <v>0</v>
      </c>
      <c r="JQ16" s="106">
        <f>Seniori!JQ18</f>
        <v>0</v>
      </c>
      <c r="JR16" s="106">
        <f>Seniori!JR18</f>
        <v>0</v>
      </c>
      <c r="JS16" s="106">
        <f>Seniori!JS18</f>
        <v>0</v>
      </c>
      <c r="JT16" s="106">
        <f>Seniori!JT18</f>
        <v>0</v>
      </c>
      <c r="JU16" s="106">
        <f>Seniori!JU18</f>
        <v>0</v>
      </c>
      <c r="JV16" s="106">
        <f>Seniori!JV18</f>
        <v>0</v>
      </c>
      <c r="JW16" s="106">
        <f>Seniori!JW18</f>
        <v>0</v>
      </c>
      <c r="JX16" s="106">
        <f>Seniori!JX18</f>
        <v>0</v>
      </c>
      <c r="JY16" s="106">
        <f>Seniori!JY18</f>
        <v>0</v>
      </c>
      <c r="JZ16" s="106">
        <f>Seniori!JZ18</f>
        <v>0</v>
      </c>
      <c r="KA16" s="106">
        <f>Seniori!KA18</f>
        <v>0</v>
      </c>
      <c r="KB16" s="106">
        <f>Seniori!KB18</f>
        <v>0</v>
      </c>
      <c r="KC16" s="106">
        <f>Seniori!KC18</f>
        <v>0</v>
      </c>
      <c r="KD16" s="106">
        <f>Seniori!KD18</f>
        <v>0</v>
      </c>
      <c r="KE16" s="106">
        <f>Seniori!KE18</f>
        <v>0</v>
      </c>
      <c r="KF16" s="106">
        <f>Seniori!KF18</f>
        <v>0</v>
      </c>
      <c r="KG16" s="106">
        <f>Seniori!KG18</f>
        <v>0</v>
      </c>
      <c r="KH16" s="106">
        <f>Seniori!KH18</f>
        <v>0</v>
      </c>
      <c r="KI16" s="106">
        <f>Seniori!KI18</f>
        <v>0</v>
      </c>
      <c r="KJ16" s="106">
        <f>Seniori!KJ18</f>
        <v>0</v>
      </c>
      <c r="KK16" s="106">
        <f>Seniori!KK18</f>
        <v>0</v>
      </c>
      <c r="KL16" s="106">
        <f>Seniori!KL18</f>
        <v>0</v>
      </c>
      <c r="KM16" s="106">
        <f>Seniori!KM18</f>
        <v>0</v>
      </c>
      <c r="KN16" s="106">
        <f>Seniori!KN18</f>
        <v>0</v>
      </c>
      <c r="KO16" s="106">
        <f>Seniori!KO18</f>
        <v>0</v>
      </c>
      <c r="KP16" s="106">
        <f>Seniori!KP18</f>
        <v>0</v>
      </c>
      <c r="KQ16" s="106">
        <f>Seniori!KQ18</f>
        <v>0</v>
      </c>
      <c r="KR16" s="106">
        <f>Seniori!KR18</f>
        <v>0</v>
      </c>
      <c r="KS16" s="106">
        <f>Seniori!KS18</f>
        <v>0</v>
      </c>
      <c r="KT16" s="106">
        <f>Seniori!KT18</f>
        <v>0</v>
      </c>
      <c r="KU16" s="106">
        <f>Seniori!KU18</f>
        <v>0</v>
      </c>
      <c r="KV16" s="106">
        <f>Seniori!KV18</f>
        <v>8</v>
      </c>
      <c r="KW16" s="106">
        <f>Seniori!KW18</f>
        <v>0</v>
      </c>
      <c r="KX16" s="106">
        <f>Seniori!KX18</f>
        <v>0</v>
      </c>
      <c r="KY16" s="106">
        <f>Seniori!KY18</f>
        <v>0</v>
      </c>
      <c r="KZ16" s="106">
        <f>Seniori!KZ18</f>
        <v>0</v>
      </c>
      <c r="LA16" s="106">
        <f>Seniori!LA18</f>
        <v>0</v>
      </c>
      <c r="LB16" s="106">
        <f>Seniori!LB18</f>
        <v>0</v>
      </c>
      <c r="LC16" s="106">
        <f>Seniori!LC18</f>
        <v>0</v>
      </c>
      <c r="LD16" s="106">
        <f>Seniori!LD18</f>
        <v>0</v>
      </c>
      <c r="LE16" s="106">
        <f>Seniori!LE18</f>
        <v>0</v>
      </c>
      <c r="LF16" s="106">
        <f>Seniori!LF18</f>
        <v>8</v>
      </c>
      <c r="LG16" s="106">
        <f>Seniori!LG18</f>
        <v>0</v>
      </c>
      <c r="LH16" s="106">
        <f>Seniori!LH18</f>
        <v>0</v>
      </c>
      <c r="LI16" s="106">
        <f>Seniori!LI18</f>
        <v>0</v>
      </c>
      <c r="LJ16" s="106">
        <f>Seniori!LJ18</f>
        <v>0</v>
      </c>
      <c r="LK16" s="106">
        <f>Seniori!LK18</f>
        <v>0</v>
      </c>
      <c r="LL16" s="106">
        <f>Seniori!LL18</f>
        <v>0</v>
      </c>
      <c r="LM16" s="106">
        <f>Seniori!LM18</f>
        <v>0</v>
      </c>
      <c r="LN16" s="106">
        <f>Seniori!LN18</f>
        <v>0</v>
      </c>
      <c r="LO16" s="106">
        <f>Seniori!LO18</f>
        <v>0</v>
      </c>
      <c r="LP16" s="106">
        <f>Seniori!LP18</f>
        <v>0</v>
      </c>
      <c r="LQ16" s="106">
        <f>Seniori!LQ18</f>
        <v>0</v>
      </c>
      <c r="LR16" s="106">
        <f>Seniori!LR18</f>
        <v>0</v>
      </c>
      <c r="LS16" s="106">
        <f>Seniori!LS18</f>
        <v>0</v>
      </c>
      <c r="LT16" s="106">
        <f>Seniori!LT18</f>
        <v>0</v>
      </c>
      <c r="LU16" s="106">
        <f>Seniori!LU18</f>
        <v>0</v>
      </c>
      <c r="LV16" s="106">
        <f>Seniori!LV18</f>
        <v>0</v>
      </c>
      <c r="LW16" s="106">
        <f>Seniori!LW18</f>
        <v>0</v>
      </c>
      <c r="LX16" s="106">
        <f>Seniori!LX18</f>
        <v>0</v>
      </c>
      <c r="LY16" s="106">
        <f>Seniori!LY18</f>
        <v>0</v>
      </c>
      <c r="LZ16" s="106">
        <f>Seniori!LZ18</f>
        <v>0</v>
      </c>
      <c r="MA16" s="106">
        <f>Seniori!MA18</f>
        <v>0</v>
      </c>
      <c r="MB16" s="106">
        <f>Seniori!MB18</f>
        <v>0</v>
      </c>
      <c r="MC16" s="106">
        <f>Seniori!MC18</f>
        <v>0</v>
      </c>
      <c r="MD16" s="106">
        <f>Seniori!MD18</f>
        <v>0</v>
      </c>
      <c r="ME16" s="106">
        <f>Seniori!ME18</f>
        <v>0</v>
      </c>
      <c r="MF16" s="106">
        <f>Seniori!MF18</f>
        <v>0</v>
      </c>
      <c r="MG16" s="106">
        <f>Seniori!MG18</f>
        <v>0</v>
      </c>
      <c r="MH16" s="106">
        <f>Seniori!MH18</f>
        <v>0</v>
      </c>
      <c r="MI16" s="106">
        <f>Seniori!MI18</f>
        <v>0</v>
      </c>
      <c r="MJ16" s="106">
        <f>Seniori!MJ18</f>
        <v>0</v>
      </c>
      <c r="MK16" s="106">
        <f>Seniori!MK18</f>
        <v>0</v>
      </c>
      <c r="ML16" s="106">
        <f>Seniori!ML18</f>
        <v>0</v>
      </c>
      <c r="MM16" s="106">
        <f>Seniori!MM18</f>
        <v>0</v>
      </c>
      <c r="MN16" s="106">
        <f>Seniori!MN18</f>
        <v>0</v>
      </c>
      <c r="MO16" s="106">
        <f>Seniori!MO18</f>
        <v>0</v>
      </c>
      <c r="MP16" s="106">
        <f>Seniori!MP18</f>
        <v>0</v>
      </c>
      <c r="MQ16" s="106">
        <f>Seniori!MQ18</f>
        <v>0</v>
      </c>
      <c r="MR16" s="106">
        <f>Seniori!MR18</f>
        <v>0</v>
      </c>
      <c r="MS16" s="106">
        <f>Seniori!MS18</f>
        <v>0</v>
      </c>
      <c r="MT16" s="106">
        <f>Seniori!MT18</f>
        <v>0</v>
      </c>
      <c r="MU16" s="106">
        <f>Seniori!MU18</f>
        <v>0</v>
      </c>
      <c r="MV16" s="106">
        <f>Seniori!MV18</f>
        <v>0</v>
      </c>
      <c r="MW16" s="106">
        <f>Seniori!MW18</f>
        <v>0</v>
      </c>
      <c r="MX16" s="106">
        <f>Seniori!MX18</f>
        <v>0</v>
      </c>
      <c r="MY16" s="106">
        <f>Seniori!MY18</f>
        <v>6</v>
      </c>
      <c r="MZ16" s="106">
        <f>Seniori!MZ18</f>
        <v>0</v>
      </c>
      <c r="NA16" s="106">
        <f>Seniori!NA18</f>
        <v>0</v>
      </c>
      <c r="NB16" s="106">
        <f>Seniori!NB18</f>
        <v>0</v>
      </c>
      <c r="NC16" s="106">
        <f>Seniori!NC18</f>
        <v>0</v>
      </c>
      <c r="ND16" s="106">
        <f>Seniori!ND18</f>
        <v>0</v>
      </c>
      <c r="NE16" s="106">
        <f>Seniori!NE18</f>
        <v>0</v>
      </c>
      <c r="NF16" s="106">
        <f>Seniori!NF18</f>
        <v>0</v>
      </c>
      <c r="NG16" s="106">
        <f>Seniori!NG18</f>
        <v>6</v>
      </c>
      <c r="NH16" s="106">
        <f>Seniori!NH18</f>
        <v>0</v>
      </c>
      <c r="NI16" s="106">
        <f>Seniori!NI18</f>
        <v>0</v>
      </c>
      <c r="NJ16" s="106">
        <f>Seniori!NJ18</f>
        <v>0</v>
      </c>
      <c r="NK16" s="106">
        <f>Seniori!NK18</f>
        <v>0</v>
      </c>
      <c r="NL16" s="106">
        <f>Seniori!NL18</f>
        <v>0</v>
      </c>
      <c r="NM16" s="106">
        <f>Seniori!NM18</f>
        <v>0</v>
      </c>
      <c r="NN16" s="106">
        <f>Seniori!NN18</f>
        <v>0</v>
      </c>
      <c r="NO16" s="106">
        <f>Seniori!NO18</f>
        <v>0</v>
      </c>
      <c r="NP16" s="106">
        <f>Seniori!NP18</f>
        <v>0</v>
      </c>
      <c r="NQ16" s="106">
        <f>Seniori!NQ18</f>
        <v>0</v>
      </c>
      <c r="NR16" s="106">
        <f>Seniori!NR18</f>
        <v>0</v>
      </c>
      <c r="NS16" s="106">
        <f>Seniori!NS18</f>
        <v>0</v>
      </c>
      <c r="NT16" s="106">
        <f>Seniori!NT18</f>
        <v>0</v>
      </c>
      <c r="NU16" s="106">
        <f>Seniori!NU18</f>
        <v>0</v>
      </c>
      <c r="NV16" s="106">
        <f>Seniori!NV18</f>
        <v>0</v>
      </c>
      <c r="NW16" s="106">
        <f>Seniori!NW18</f>
        <v>0</v>
      </c>
      <c r="NX16" s="106">
        <f>Seniori!NX18</f>
        <v>0</v>
      </c>
      <c r="NY16" s="106">
        <f>Seniori!NY18</f>
        <v>0</v>
      </c>
      <c r="NZ16" s="106">
        <f>Seniori!NZ18</f>
        <v>0</v>
      </c>
      <c r="OA16" s="106">
        <f>Seniori!OA18</f>
        <v>0</v>
      </c>
      <c r="OB16" s="106">
        <f>Seniori!OB18</f>
        <v>0</v>
      </c>
      <c r="OC16" s="106">
        <f>Seniori!OC18</f>
        <v>0</v>
      </c>
      <c r="OD16" s="106">
        <f>Seniori!OD18</f>
        <v>0</v>
      </c>
      <c r="OE16" s="106">
        <f>Seniori!OE18</f>
        <v>0</v>
      </c>
      <c r="OF16" s="106">
        <f>Seniori!OF18</f>
        <v>0</v>
      </c>
      <c r="OG16" s="106">
        <f>Seniori!OG18</f>
        <v>0</v>
      </c>
      <c r="OH16" s="106">
        <f>Seniori!OH18</f>
        <v>0</v>
      </c>
      <c r="OI16" s="106">
        <f>Seniori!OI18</f>
        <v>0</v>
      </c>
      <c r="OJ16" s="106">
        <f>Seniori!OJ18</f>
        <v>0</v>
      </c>
      <c r="OK16" s="106">
        <f>Seniori!OK18</f>
        <v>0</v>
      </c>
      <c r="OL16" s="106">
        <f>Seniori!OL18</f>
        <v>0</v>
      </c>
      <c r="OM16" s="106">
        <f>Seniori!OM18</f>
        <v>0</v>
      </c>
      <c r="ON16" s="106">
        <f>Seniori!ON18</f>
        <v>0</v>
      </c>
      <c r="OO16" s="106">
        <f>Seniori!OO18</f>
        <v>0</v>
      </c>
      <c r="OP16" s="106">
        <f>Seniori!OP18</f>
        <v>0</v>
      </c>
      <c r="OQ16" s="106">
        <f>Seniori!OQ18</f>
        <v>0</v>
      </c>
      <c r="OR16" s="106">
        <f>Seniori!OR18</f>
        <v>0</v>
      </c>
      <c r="OS16" s="106">
        <f>Seniori!OS18</f>
        <v>0</v>
      </c>
      <c r="OT16" s="106">
        <f>Seniori!OT18</f>
        <v>0</v>
      </c>
      <c r="OU16" s="106">
        <f>Seniori!OU18</f>
        <v>0</v>
      </c>
      <c r="OV16" s="106">
        <f>Seniori!OV18</f>
        <v>0</v>
      </c>
      <c r="OW16" s="106">
        <f>Seniori!OW18</f>
        <v>0</v>
      </c>
      <c r="OX16" s="106">
        <f>Seniori!OX18</f>
        <v>0</v>
      </c>
      <c r="OY16" s="106">
        <f>Seniori!OY18</f>
        <v>0</v>
      </c>
      <c r="OZ16" s="106">
        <f>Seniori!OZ18</f>
        <v>0</v>
      </c>
      <c r="PA16" s="106">
        <f>Seniori!PA18</f>
        <v>0</v>
      </c>
      <c r="PB16" s="106">
        <f>Seniori!PB18</f>
        <v>0</v>
      </c>
      <c r="PC16" s="106">
        <f>Seniori!PC18</f>
        <v>0</v>
      </c>
      <c r="PD16" s="106">
        <f>Seniori!PD18</f>
        <v>0</v>
      </c>
      <c r="PE16" s="106">
        <f>Seniori!PE18</f>
        <v>0</v>
      </c>
      <c r="PF16" s="106">
        <f>Seniori!PF18</f>
        <v>0</v>
      </c>
      <c r="PG16" s="106">
        <f>Seniori!PG18</f>
        <v>0</v>
      </c>
      <c r="PH16" s="106">
        <f>Seniori!PH18</f>
        <v>0</v>
      </c>
      <c r="PI16" s="106">
        <f>Seniori!PI18</f>
        <v>0</v>
      </c>
      <c r="PJ16" s="106">
        <f>Seniori!PJ18</f>
        <v>0</v>
      </c>
      <c r="PK16" s="106">
        <f>Seniori!PK18</f>
        <v>0</v>
      </c>
      <c r="PL16" s="106">
        <f>Seniori!PL18</f>
        <v>0</v>
      </c>
      <c r="PM16" s="106">
        <f>Seniori!PM18</f>
        <v>0</v>
      </c>
      <c r="PN16" s="106">
        <f>Seniori!PN18</f>
        <v>0</v>
      </c>
      <c r="PO16" s="106">
        <f>Seniori!PO18</f>
        <v>0</v>
      </c>
      <c r="PP16" s="106">
        <f>Seniori!PP18</f>
        <v>0</v>
      </c>
      <c r="PQ16" s="106">
        <f>Seniori!PQ18</f>
        <v>0</v>
      </c>
      <c r="PR16" s="106">
        <f>Seniori!PR18</f>
        <v>0</v>
      </c>
      <c r="PS16" s="106">
        <f>Seniori!PS18</f>
        <v>0</v>
      </c>
      <c r="PT16" s="106">
        <f>Seniori!PT18</f>
        <v>0</v>
      </c>
      <c r="PU16" s="106">
        <f>Seniori!PU18</f>
        <v>0</v>
      </c>
      <c r="PV16" s="106">
        <f>Seniori!PV18</f>
        <v>0</v>
      </c>
      <c r="PW16" s="106">
        <f>Seniori!PW18</f>
        <v>0</v>
      </c>
      <c r="PX16" s="106">
        <f>Seniori!PX18</f>
        <v>0</v>
      </c>
      <c r="PY16" s="106">
        <f>Seniori!PY18</f>
        <v>0</v>
      </c>
      <c r="PZ16" s="106">
        <f>Seniori!PZ18</f>
        <v>0</v>
      </c>
      <c r="QA16" s="106">
        <f>Seniori!QA18</f>
        <v>0</v>
      </c>
      <c r="QB16" s="106">
        <f>Seniori!QB18</f>
        <v>0</v>
      </c>
      <c r="QC16" s="106">
        <f>Seniori!QC18</f>
        <v>0</v>
      </c>
      <c r="QD16" s="106">
        <f>Seniori!QD18</f>
        <v>0</v>
      </c>
      <c r="QE16" s="106">
        <f>Seniori!QE18</f>
        <v>0</v>
      </c>
      <c r="QF16" s="106">
        <f>Seniori!QF18</f>
        <v>0</v>
      </c>
      <c r="QG16" s="106">
        <f>Seniori!QG18</f>
        <v>0</v>
      </c>
      <c r="QH16" s="106">
        <f>Seniori!QH18</f>
        <v>0</v>
      </c>
      <c r="QI16" s="106">
        <f>Seniori!QI18</f>
        <v>0</v>
      </c>
      <c r="QJ16" s="106">
        <f>Seniori!QJ18</f>
        <v>0</v>
      </c>
      <c r="QK16" s="106">
        <f>Seniori!QK18</f>
        <v>0</v>
      </c>
      <c r="QL16" s="106">
        <f>Seniori!QL18</f>
        <v>0</v>
      </c>
      <c r="QM16" s="106">
        <f>Seniori!QM18</f>
        <v>0</v>
      </c>
      <c r="QN16" s="106">
        <f>Seniori!QN18</f>
        <v>0</v>
      </c>
      <c r="QO16" s="106">
        <f>Seniori!QO18</f>
        <v>0</v>
      </c>
      <c r="QP16" s="106">
        <f>Seniori!QP18</f>
        <v>0</v>
      </c>
      <c r="QQ16" s="106">
        <f>Seniori!QQ18</f>
        <v>0</v>
      </c>
      <c r="QR16" s="106">
        <f>Seniori!QR18</f>
        <v>0</v>
      </c>
      <c r="QS16" s="106">
        <f>Seniori!QS18</f>
        <v>0</v>
      </c>
      <c r="QT16" s="106">
        <f>Seniori!QT18</f>
        <v>0</v>
      </c>
      <c r="QU16" s="106">
        <f>Seniori!QU18</f>
        <v>0</v>
      </c>
      <c r="QV16" s="106">
        <f>Seniori!QV18</f>
        <v>0</v>
      </c>
      <c r="QW16" s="106">
        <f>Seniori!QW18</f>
        <v>0</v>
      </c>
      <c r="QX16" s="106">
        <f>Seniori!QX18</f>
        <v>0</v>
      </c>
      <c r="QY16" s="106">
        <f>Seniori!QY18</f>
        <v>0</v>
      </c>
      <c r="QZ16" s="106">
        <f>Seniori!QZ18</f>
        <v>0</v>
      </c>
      <c r="RA16" s="106">
        <f>Seniori!RA18</f>
        <v>0</v>
      </c>
      <c r="RB16" s="106">
        <f>Seniori!RB18</f>
        <v>0</v>
      </c>
      <c r="RC16" s="106">
        <f>Seniori!RC18</f>
        <v>0</v>
      </c>
      <c r="RD16" s="106">
        <f>Seniori!RD18</f>
        <v>0</v>
      </c>
      <c r="RE16" s="106">
        <f>Seniori!RE18</f>
        <v>0</v>
      </c>
      <c r="RF16" s="106">
        <f>Seniori!RF18</f>
        <v>0</v>
      </c>
      <c r="RG16" s="106">
        <f>Seniori!RG18</f>
        <v>0</v>
      </c>
      <c r="RH16" s="106">
        <f>Seniori!RH18</f>
        <v>0</v>
      </c>
      <c r="RI16" s="106">
        <f>Seniori!RI18</f>
        <v>0</v>
      </c>
      <c r="RJ16" s="106">
        <f>Seniori!RJ18</f>
        <v>0</v>
      </c>
      <c r="RK16" s="106">
        <f>Seniori!RK18</f>
        <v>0</v>
      </c>
      <c r="RL16" s="106">
        <f>Seniori!RL18</f>
        <v>0</v>
      </c>
      <c r="RM16" s="106">
        <f>Seniori!RM18</f>
        <v>0</v>
      </c>
      <c r="RN16" s="106">
        <f>Seniori!RN18</f>
        <v>0</v>
      </c>
      <c r="RO16" s="106">
        <f>Seniori!RO18</f>
        <v>0</v>
      </c>
      <c r="RP16" s="106">
        <f>Seniori!RP18</f>
        <v>0</v>
      </c>
      <c r="RQ16" s="106">
        <f>Seniori!RQ18</f>
        <v>0</v>
      </c>
      <c r="RR16" s="106">
        <f>Seniori!RR18</f>
        <v>0</v>
      </c>
      <c r="RS16" s="106">
        <f>Seniori!RS18</f>
        <v>0</v>
      </c>
      <c r="RT16" s="106">
        <f>Seniori!RT18</f>
        <v>0</v>
      </c>
      <c r="RU16" s="106">
        <f>Seniori!RU18</f>
        <v>0</v>
      </c>
      <c r="RV16" s="106">
        <f>Seniori!RV18</f>
        <v>0</v>
      </c>
      <c r="RW16" s="106">
        <f>Seniori!RW18</f>
        <v>0</v>
      </c>
      <c r="RX16" s="106">
        <f>Seniori!RX18</f>
        <v>0</v>
      </c>
      <c r="RY16" s="106">
        <f>Seniori!RY18</f>
        <v>0</v>
      </c>
      <c r="RZ16" s="106">
        <f>Seniori!RZ18</f>
        <v>0</v>
      </c>
      <c r="SA16" s="106">
        <f>Seniori!SA18</f>
        <v>0</v>
      </c>
      <c r="SB16" s="106">
        <f>Seniori!SB18</f>
        <v>0</v>
      </c>
      <c r="SC16" s="106">
        <f>Seniori!SC18</f>
        <v>0</v>
      </c>
      <c r="SD16" s="106">
        <f>Seniori!SD18</f>
        <v>0</v>
      </c>
      <c r="SE16" s="106">
        <f>Seniori!SE18</f>
        <v>0</v>
      </c>
      <c r="SF16" s="106">
        <f>Seniori!SF18</f>
        <v>0</v>
      </c>
      <c r="SG16" s="106">
        <f>Seniori!SG18</f>
        <v>0</v>
      </c>
      <c r="SH16" s="106">
        <f>Seniori!SH18</f>
        <v>0</v>
      </c>
      <c r="SI16" s="106">
        <f>Seniori!SI18</f>
        <v>0</v>
      </c>
      <c r="SJ16" s="106">
        <f>Seniori!SJ18</f>
        <v>0</v>
      </c>
      <c r="SK16" s="106">
        <f>Seniori!SK18</f>
        <v>0</v>
      </c>
      <c r="SL16" s="106">
        <f>Seniori!SL18</f>
        <v>0</v>
      </c>
      <c r="SM16" s="106">
        <f>Seniori!SM18</f>
        <v>0</v>
      </c>
      <c r="SN16" s="106">
        <f>Seniori!SN18</f>
        <v>0</v>
      </c>
      <c r="SO16" s="106">
        <f>Seniori!SO18</f>
        <v>0</v>
      </c>
      <c r="SP16" s="106">
        <f>Seniori!SP18</f>
        <v>0</v>
      </c>
      <c r="SQ16" s="106">
        <f>Seniori!SQ18</f>
        <v>0</v>
      </c>
      <c r="SR16" s="106">
        <f>Seniori!SR18</f>
        <v>0</v>
      </c>
      <c r="SS16" s="106">
        <f>Seniori!SS18</f>
        <v>0</v>
      </c>
      <c r="ST16" s="106">
        <f>Seniori!ST18</f>
        <v>0</v>
      </c>
      <c r="SU16" s="106">
        <f>Seniori!SU18</f>
        <v>0</v>
      </c>
      <c r="SV16" s="106">
        <f>Seniori!SV18</f>
        <v>0</v>
      </c>
      <c r="SW16" s="106">
        <f>Seniori!SW18</f>
        <v>0</v>
      </c>
      <c r="SX16" s="106">
        <f>Seniori!SX18</f>
        <v>0</v>
      </c>
      <c r="SY16" s="106">
        <f>Seniori!SY18</f>
        <v>0</v>
      </c>
      <c r="SZ16" s="106">
        <f>Seniori!SZ18</f>
        <v>0</v>
      </c>
      <c r="TA16" s="106">
        <f>Seniori!TA18</f>
        <v>0</v>
      </c>
      <c r="TB16" s="106">
        <f>Seniori!TB18</f>
        <v>0</v>
      </c>
    </row>
    <row r="17" spans="1:522" s="10" customFormat="1" ht="18" customHeight="1" x14ac:dyDescent="0.25">
      <c r="A17" s="12">
        <v>9</v>
      </c>
      <c r="B17" s="11" t="s">
        <v>140</v>
      </c>
      <c r="C17" s="1">
        <v>11826</v>
      </c>
      <c r="D17" s="12">
        <v>2018</v>
      </c>
      <c r="E17" t="s">
        <v>30</v>
      </c>
      <c r="F17" s="1">
        <v>135</v>
      </c>
      <c r="G17" s="1" t="s">
        <v>97</v>
      </c>
      <c r="H17" t="s">
        <v>13</v>
      </c>
      <c r="I17" s="1">
        <f t="shared" si="1"/>
        <v>77</v>
      </c>
      <c r="J17" s="12">
        <f>Tabuľka311[[#This Row],[Stĺpec9]]</f>
        <v>77</v>
      </c>
      <c r="K17" s="106">
        <f>Seniori!K42</f>
        <v>0</v>
      </c>
      <c r="L17" s="106">
        <f>Seniori!L42</f>
        <v>0</v>
      </c>
      <c r="M17" s="106">
        <f>Seniori!M42</f>
        <v>0</v>
      </c>
      <c r="N17" s="106">
        <f>Seniori!N42</f>
        <v>0</v>
      </c>
      <c r="O17" s="106">
        <f>Seniori!O42</f>
        <v>0</v>
      </c>
      <c r="P17" s="106">
        <f>Seniori!P42</f>
        <v>0</v>
      </c>
      <c r="Q17" s="106">
        <f>Seniori!Q42</f>
        <v>0</v>
      </c>
      <c r="R17" s="106">
        <f>Seniori!R42</f>
        <v>0</v>
      </c>
      <c r="S17" s="106">
        <f>Seniori!S42</f>
        <v>0</v>
      </c>
      <c r="T17" s="106">
        <f>Seniori!T42</f>
        <v>0</v>
      </c>
      <c r="U17" s="106">
        <f>Seniori!U42</f>
        <v>0</v>
      </c>
      <c r="V17" s="106">
        <f>Seniori!V42</f>
        <v>0</v>
      </c>
      <c r="W17" s="106">
        <f>Seniori!W42</f>
        <v>0</v>
      </c>
      <c r="X17" s="106">
        <f>Seniori!X42</f>
        <v>0</v>
      </c>
      <c r="Y17" s="106">
        <f>Seniori!Y42</f>
        <v>0</v>
      </c>
      <c r="Z17" s="106">
        <f>Seniori!Z42</f>
        <v>0</v>
      </c>
      <c r="AA17" s="106">
        <f>Seniori!AA42</f>
        <v>0</v>
      </c>
      <c r="AB17" s="106">
        <f>Seniori!AB42</f>
        <v>0</v>
      </c>
      <c r="AC17" s="106">
        <f>Seniori!AC42</f>
        <v>0</v>
      </c>
      <c r="AD17" s="106">
        <f>Seniori!AD42</f>
        <v>0</v>
      </c>
      <c r="AE17" s="106">
        <f>Seniori!AE42</f>
        <v>0</v>
      </c>
      <c r="AF17" s="106">
        <f>Seniori!AF42</f>
        <v>0</v>
      </c>
      <c r="AG17" s="106">
        <f>Seniori!AG42</f>
        <v>0</v>
      </c>
      <c r="AH17" s="106">
        <f>Seniori!AH42</f>
        <v>0</v>
      </c>
      <c r="AI17" s="106">
        <f>Seniori!AI42</f>
        <v>0</v>
      </c>
      <c r="AJ17" s="106">
        <f>Seniori!AJ42</f>
        <v>0</v>
      </c>
      <c r="AK17" s="106">
        <f>Seniori!AK42</f>
        <v>0</v>
      </c>
      <c r="AL17" s="106">
        <f>Seniori!AL42</f>
        <v>0</v>
      </c>
      <c r="AM17" s="106">
        <f>Seniori!AM42</f>
        <v>0</v>
      </c>
      <c r="AN17" s="106">
        <f>Seniori!AN42</f>
        <v>0</v>
      </c>
      <c r="AO17" s="106">
        <f>Seniori!AO42</f>
        <v>0</v>
      </c>
      <c r="AP17" s="106">
        <f>Seniori!AP42</f>
        <v>0</v>
      </c>
      <c r="AQ17" s="106">
        <f>Seniori!AQ42</f>
        <v>0</v>
      </c>
      <c r="AR17" s="106">
        <f>Seniori!AR42</f>
        <v>0</v>
      </c>
      <c r="AS17" s="106">
        <f>Seniori!AS42</f>
        <v>0</v>
      </c>
      <c r="AT17" s="106">
        <f>Seniori!AT42</f>
        <v>0</v>
      </c>
      <c r="AU17" s="106">
        <f>Seniori!AU42</f>
        <v>0</v>
      </c>
      <c r="AV17" s="106">
        <f>Seniori!AV42</f>
        <v>0</v>
      </c>
      <c r="AW17" s="106">
        <f>Seniori!AW42</f>
        <v>0</v>
      </c>
      <c r="AX17" s="106">
        <f>Seniori!AX42</f>
        <v>0</v>
      </c>
      <c r="AY17" s="106">
        <f>Seniori!AY42</f>
        <v>0</v>
      </c>
      <c r="AZ17" s="106">
        <f>Seniori!AZ42</f>
        <v>0</v>
      </c>
      <c r="BA17" s="106">
        <f>Seniori!BA42</f>
        <v>0</v>
      </c>
      <c r="BB17" s="106">
        <f>Seniori!BB42</f>
        <v>0</v>
      </c>
      <c r="BC17" s="106">
        <f>Seniori!BC42</f>
        <v>0</v>
      </c>
      <c r="BD17" s="106">
        <f>Seniori!BD42</f>
        <v>0</v>
      </c>
      <c r="BE17" s="106">
        <f>Seniori!BE42</f>
        <v>0</v>
      </c>
      <c r="BF17" s="106">
        <f>Seniori!BF42</f>
        <v>0</v>
      </c>
      <c r="BG17" s="106">
        <f>Seniori!BG42</f>
        <v>0</v>
      </c>
      <c r="BH17" s="106">
        <f>Seniori!BH42</f>
        <v>0</v>
      </c>
      <c r="BI17" s="106">
        <f>Seniori!BI42</f>
        <v>0</v>
      </c>
      <c r="BJ17" s="106">
        <f>Seniori!BJ42</f>
        <v>0</v>
      </c>
      <c r="BK17" s="106"/>
      <c r="BL17" s="106">
        <f>Seniori!BL42</f>
        <v>0</v>
      </c>
      <c r="BM17" s="106">
        <f>Seniori!BM42</f>
        <v>0</v>
      </c>
      <c r="BN17" s="106">
        <f>Seniori!BN42</f>
        <v>0</v>
      </c>
      <c r="BO17" s="111" t="s">
        <v>641</v>
      </c>
      <c r="BP17" s="106"/>
      <c r="BQ17" s="106">
        <f>Seniori!BQ42</f>
        <v>0</v>
      </c>
      <c r="BR17" s="106">
        <f>Seniori!BR42</f>
        <v>0</v>
      </c>
      <c r="BS17" s="106">
        <f>Seniori!BS42</f>
        <v>0</v>
      </c>
      <c r="BT17" s="106">
        <f>Seniori!BT42</f>
        <v>0</v>
      </c>
      <c r="BU17" s="111" t="s">
        <v>641</v>
      </c>
      <c r="BV17" s="106">
        <f>Seniori!BV42</f>
        <v>0</v>
      </c>
      <c r="BW17" s="106">
        <f>Seniori!BW42</f>
        <v>0</v>
      </c>
      <c r="BX17" s="106">
        <f>Seniori!BX42</f>
        <v>0</v>
      </c>
      <c r="BY17" s="106">
        <f>Seniori!BY42</f>
        <v>0</v>
      </c>
      <c r="BZ17" s="106">
        <f>Seniori!BZ42</f>
        <v>0</v>
      </c>
      <c r="CA17" s="106">
        <f>Seniori!CA42</f>
        <v>0</v>
      </c>
      <c r="CB17" s="106">
        <f>Seniori!CB42</f>
        <v>0</v>
      </c>
      <c r="CC17" s="106">
        <f>Seniori!CC42</f>
        <v>0</v>
      </c>
      <c r="CD17" s="106">
        <f>Seniori!CD42</f>
        <v>0</v>
      </c>
      <c r="CE17" s="106">
        <f>Seniori!CE42</f>
        <v>0</v>
      </c>
      <c r="CF17" s="106">
        <f>Seniori!CF42</f>
        <v>0</v>
      </c>
      <c r="CG17" s="106">
        <f>Seniori!CG42</f>
        <v>0</v>
      </c>
      <c r="CH17" s="106">
        <f>Seniori!CH42</f>
        <v>0</v>
      </c>
      <c r="CI17" s="111" t="s">
        <v>642</v>
      </c>
      <c r="CJ17" s="106">
        <f>Seniori!CJ42</f>
        <v>3</v>
      </c>
      <c r="CK17" s="106">
        <f>Seniori!CK42</f>
        <v>0</v>
      </c>
      <c r="CL17" s="106">
        <f>Seniori!CL42</f>
        <v>0</v>
      </c>
      <c r="CM17" s="106">
        <f>Seniori!CM42</f>
        <v>0</v>
      </c>
      <c r="CN17" s="106">
        <f>Seniori!CN42</f>
        <v>0</v>
      </c>
      <c r="CO17" s="106">
        <f>Seniori!CO42</f>
        <v>0</v>
      </c>
      <c r="CP17" s="106">
        <f>Seniori!CP42</f>
        <v>0</v>
      </c>
      <c r="CQ17" s="106">
        <f>Seniori!CQ42</f>
        <v>0</v>
      </c>
      <c r="CR17" s="111" t="s">
        <v>641</v>
      </c>
      <c r="CS17" s="106">
        <f>Seniori!CS42</f>
        <v>4</v>
      </c>
      <c r="CT17" s="106">
        <f>Seniori!CT42</f>
        <v>0</v>
      </c>
      <c r="CU17" s="106">
        <f>Seniori!CU42</f>
        <v>0</v>
      </c>
      <c r="CV17" s="106">
        <f>Seniori!CV42</f>
        <v>0</v>
      </c>
      <c r="CW17" s="106">
        <f>Seniori!CW42</f>
        <v>0</v>
      </c>
      <c r="CX17" s="106">
        <f>Seniori!CX42</f>
        <v>0</v>
      </c>
      <c r="CY17" s="106">
        <f>Seniori!CY42</f>
        <v>0</v>
      </c>
      <c r="CZ17" s="106">
        <f>Seniori!CZ42</f>
        <v>0</v>
      </c>
      <c r="DA17" s="106">
        <f>Seniori!DA42</f>
        <v>0</v>
      </c>
      <c r="DB17" s="106">
        <f>Seniori!DB42</f>
        <v>0</v>
      </c>
      <c r="DC17" s="106">
        <f>Seniori!DC42</f>
        <v>0</v>
      </c>
      <c r="DD17" s="106">
        <f>Seniori!DD42</f>
        <v>0</v>
      </c>
      <c r="DE17" s="106">
        <f>Seniori!DE42</f>
        <v>0</v>
      </c>
      <c r="DF17" s="106">
        <f>Seniori!DF42</f>
        <v>0</v>
      </c>
      <c r="DG17" s="106">
        <f>Seniori!DG42</f>
        <v>0</v>
      </c>
      <c r="DH17" s="106">
        <f>Seniori!DH42</f>
        <v>0</v>
      </c>
      <c r="DI17" s="106">
        <f>Seniori!DI42</f>
        <v>0</v>
      </c>
      <c r="DJ17" s="106">
        <f>Seniori!DJ42</f>
        <v>0</v>
      </c>
      <c r="DK17" s="106">
        <f>Seniori!DK42</f>
        <v>0</v>
      </c>
      <c r="DL17" s="106">
        <f>Seniori!DL42</f>
        <v>0</v>
      </c>
      <c r="DM17" s="106">
        <f>Seniori!DM42</f>
        <v>0</v>
      </c>
      <c r="DN17" s="106">
        <f>Seniori!DN42</f>
        <v>0</v>
      </c>
      <c r="DO17" s="106">
        <f>Seniori!DO42</f>
        <v>0</v>
      </c>
      <c r="DP17" s="106">
        <f>Seniori!DP42</f>
        <v>0</v>
      </c>
      <c r="DQ17" s="106">
        <f>Seniori!DQ42</f>
        <v>0</v>
      </c>
      <c r="DR17" s="106">
        <f>Seniori!DR42</f>
        <v>0</v>
      </c>
      <c r="DS17" s="106">
        <f>Seniori!DS42</f>
        <v>0</v>
      </c>
      <c r="DT17" s="106"/>
      <c r="DU17" s="106">
        <f>Seniori!DU42</f>
        <v>0</v>
      </c>
      <c r="DV17" s="106">
        <f>Seniori!DV42</f>
        <v>0</v>
      </c>
      <c r="DW17" s="106">
        <f>Seniori!DW42</f>
        <v>0</v>
      </c>
      <c r="DX17" s="106">
        <f>Seniori!DX42</f>
        <v>0</v>
      </c>
      <c r="DY17" s="106">
        <f>Seniori!DY42</f>
        <v>0</v>
      </c>
      <c r="DZ17" s="106">
        <f>Seniori!DZ42</f>
        <v>0</v>
      </c>
      <c r="EA17" s="106">
        <f>Seniori!EA42</f>
        <v>0</v>
      </c>
      <c r="EB17" s="106">
        <f>Seniori!EB42</f>
        <v>0</v>
      </c>
      <c r="EC17" s="106">
        <f>Seniori!EC42</f>
        <v>0</v>
      </c>
      <c r="ED17" s="106">
        <f>Seniori!ED42</f>
        <v>0</v>
      </c>
      <c r="EE17" s="106">
        <f>Seniori!EE42</f>
        <v>0</v>
      </c>
      <c r="EF17" s="106">
        <f>Seniori!EF42</f>
        <v>0</v>
      </c>
      <c r="EG17" s="106">
        <f>Seniori!EG42</f>
        <v>0</v>
      </c>
      <c r="EH17" s="106">
        <f>Seniori!EH42</f>
        <v>0</v>
      </c>
      <c r="EI17" s="106">
        <f>Seniori!EI42</f>
        <v>0</v>
      </c>
      <c r="EJ17" s="106">
        <f>Seniori!EJ42</f>
        <v>0</v>
      </c>
      <c r="EK17" s="106">
        <f>Seniori!EK42</f>
        <v>0</v>
      </c>
      <c r="EL17" s="106">
        <f>Seniori!EL42</f>
        <v>0</v>
      </c>
      <c r="EM17" s="106">
        <f>Seniori!EM42</f>
        <v>0</v>
      </c>
      <c r="EN17" s="106">
        <f>Seniori!EN42</f>
        <v>0</v>
      </c>
      <c r="EO17" s="106">
        <f>Seniori!EO42</f>
        <v>0</v>
      </c>
      <c r="EP17" s="106">
        <f>Seniori!EP42</f>
        <v>0</v>
      </c>
      <c r="EQ17" s="106">
        <f>Seniori!EQ42</f>
        <v>0</v>
      </c>
      <c r="ER17" s="106">
        <f>Seniori!ER42</f>
        <v>0</v>
      </c>
      <c r="ES17" s="106">
        <f>Seniori!ES42</f>
        <v>0</v>
      </c>
      <c r="ET17" s="106">
        <f>Seniori!ET42</f>
        <v>0</v>
      </c>
      <c r="EU17" s="106">
        <f>Seniori!EU42</f>
        <v>0</v>
      </c>
      <c r="EV17" s="106">
        <f>Seniori!EV42</f>
        <v>0</v>
      </c>
      <c r="EW17" s="106">
        <f>Seniori!EW42</f>
        <v>0</v>
      </c>
      <c r="EX17" s="106">
        <f>Seniori!EX42</f>
        <v>0</v>
      </c>
      <c r="EY17" s="106">
        <f>Seniori!EY42</f>
        <v>0</v>
      </c>
      <c r="EZ17" s="106">
        <f>Seniori!EZ42</f>
        <v>0</v>
      </c>
      <c r="FA17" s="106">
        <f>Seniori!FA42</f>
        <v>0</v>
      </c>
      <c r="FB17" s="106">
        <f>Seniori!FB42</f>
        <v>0</v>
      </c>
      <c r="FC17" s="106">
        <f>Seniori!FC42</f>
        <v>0</v>
      </c>
      <c r="FD17" s="106">
        <f>Seniori!FD42</f>
        <v>0</v>
      </c>
      <c r="FE17" s="106">
        <f>Seniori!FE42</f>
        <v>0</v>
      </c>
      <c r="FF17" s="106">
        <f>Seniori!FF42</f>
        <v>0</v>
      </c>
      <c r="FG17" s="106">
        <f>Seniori!FG42</f>
        <v>0</v>
      </c>
      <c r="FH17" s="106">
        <f>Seniori!FH42</f>
        <v>0</v>
      </c>
      <c r="FI17" s="106">
        <f>Seniori!FI42</f>
        <v>0</v>
      </c>
      <c r="FJ17" s="106">
        <f>Seniori!FJ42</f>
        <v>0</v>
      </c>
      <c r="FK17" s="106">
        <f>Seniori!FK42</f>
        <v>0</v>
      </c>
      <c r="FL17" s="106">
        <f>Seniori!FL42</f>
        <v>0</v>
      </c>
      <c r="FM17" s="106">
        <f>Seniori!FM42</f>
        <v>0</v>
      </c>
      <c r="FN17" s="106"/>
      <c r="FO17" s="106"/>
      <c r="FP17" s="106">
        <f>Seniori!FP42</f>
        <v>0</v>
      </c>
      <c r="FQ17" s="106">
        <f>Seniori!FQ42</f>
        <v>0</v>
      </c>
      <c r="FR17" s="106">
        <f>Seniori!FR42</f>
        <v>0</v>
      </c>
      <c r="FS17" s="106"/>
      <c r="FT17" s="106"/>
      <c r="FU17" s="106">
        <f>Seniori!FU42</f>
        <v>0</v>
      </c>
      <c r="FV17" s="106">
        <f>Seniori!FV42</f>
        <v>0</v>
      </c>
      <c r="FW17" s="106">
        <f>Seniori!FW42</f>
        <v>0</v>
      </c>
      <c r="FX17" s="106">
        <f>Seniori!FX42</f>
        <v>0</v>
      </c>
      <c r="FY17" s="106">
        <f>Seniori!FY42</f>
        <v>0</v>
      </c>
      <c r="FZ17" s="106">
        <f>Seniori!FZ42</f>
        <v>0</v>
      </c>
      <c r="GA17" s="106">
        <f>Seniori!GA42</f>
        <v>0</v>
      </c>
      <c r="GB17" s="106">
        <f>Seniori!GB42</f>
        <v>0</v>
      </c>
      <c r="GC17" s="106">
        <f>Seniori!GC42</f>
        <v>0</v>
      </c>
      <c r="GD17" s="106">
        <f>Seniori!GD42</f>
        <v>0</v>
      </c>
      <c r="GE17" s="106">
        <f>Seniori!GE42</f>
        <v>0</v>
      </c>
      <c r="GF17" s="106">
        <f>Seniori!GF42</f>
        <v>0</v>
      </c>
      <c r="GG17" s="106">
        <f>Seniori!GG42</f>
        <v>0</v>
      </c>
      <c r="GH17" s="106">
        <f>Seniori!GH42</f>
        <v>0</v>
      </c>
      <c r="GI17" s="106">
        <f>Seniori!GI42</f>
        <v>0</v>
      </c>
      <c r="GJ17" s="106">
        <f>Seniori!GJ42</f>
        <v>0</v>
      </c>
      <c r="GK17" s="106">
        <f>Seniori!GK42</f>
        <v>0</v>
      </c>
      <c r="GL17" s="106">
        <f>Seniori!GL42</f>
        <v>0</v>
      </c>
      <c r="GM17" s="106">
        <f>Seniori!GM42</f>
        <v>0</v>
      </c>
      <c r="GN17" s="106">
        <f>Seniori!GN42</f>
        <v>0</v>
      </c>
      <c r="GO17" s="106">
        <f>Seniori!GO42</f>
        <v>0</v>
      </c>
      <c r="GP17" s="106">
        <f>Seniori!GP42</f>
        <v>0</v>
      </c>
      <c r="GQ17" s="106">
        <f>Seniori!GQ42</f>
        <v>0</v>
      </c>
      <c r="GR17" s="106">
        <f>Seniori!GR42</f>
        <v>0</v>
      </c>
      <c r="GS17" s="106">
        <f>Seniori!GS42</f>
        <v>0</v>
      </c>
      <c r="GT17" s="106">
        <f>Seniori!GT42</f>
        <v>0</v>
      </c>
      <c r="GU17" s="106">
        <f>Seniori!GU42</f>
        <v>0</v>
      </c>
      <c r="GV17" s="106">
        <f>Seniori!GV42</f>
        <v>0</v>
      </c>
      <c r="GW17" s="106">
        <f>Seniori!GW42</f>
        <v>0</v>
      </c>
      <c r="GX17" s="106">
        <f>Seniori!GX42</f>
        <v>0</v>
      </c>
      <c r="GY17" s="106">
        <f>Seniori!GY42</f>
        <v>0</v>
      </c>
      <c r="GZ17" s="106">
        <f>Seniori!GZ42</f>
        <v>0</v>
      </c>
      <c r="HA17" s="106">
        <f>Seniori!HA42</f>
        <v>0</v>
      </c>
      <c r="HB17" s="106">
        <f>Seniori!HB42</f>
        <v>0</v>
      </c>
      <c r="HC17" s="106">
        <f>Seniori!HC42</f>
        <v>0</v>
      </c>
      <c r="HD17" s="106">
        <f>Seniori!HD42</f>
        <v>0</v>
      </c>
      <c r="HE17" s="106">
        <f>Seniori!HE42</f>
        <v>0</v>
      </c>
      <c r="HF17" s="106">
        <f>Seniori!HF42</f>
        <v>0</v>
      </c>
      <c r="HG17" s="106">
        <f>Seniori!HG42</f>
        <v>0</v>
      </c>
      <c r="HH17" s="106">
        <f>Seniori!HH42</f>
        <v>0</v>
      </c>
      <c r="HI17" s="106">
        <f>Seniori!HI42</f>
        <v>0</v>
      </c>
      <c r="HJ17" s="106">
        <f>Seniori!HJ42</f>
        <v>0</v>
      </c>
      <c r="HK17" s="106">
        <f>Seniori!HK42</f>
        <v>0</v>
      </c>
      <c r="HL17" s="106">
        <f>Seniori!HL42</f>
        <v>0</v>
      </c>
      <c r="HM17" s="106">
        <f>Seniori!HM42</f>
        <v>0</v>
      </c>
      <c r="HN17" s="106">
        <f>Seniori!HN42</f>
        <v>0</v>
      </c>
      <c r="HO17" s="106">
        <f>Seniori!HO42</f>
        <v>0</v>
      </c>
      <c r="HP17" s="106">
        <f>Seniori!HP42</f>
        <v>0</v>
      </c>
      <c r="HQ17" s="106">
        <f>Seniori!HQ42</f>
        <v>0</v>
      </c>
      <c r="HR17" s="106">
        <f>Seniori!HR42</f>
        <v>0</v>
      </c>
      <c r="HS17" s="106">
        <f>Seniori!HS42</f>
        <v>0</v>
      </c>
      <c r="HT17" s="106">
        <f>Seniori!HT42</f>
        <v>0</v>
      </c>
      <c r="HU17" s="106">
        <f>Seniori!HU42</f>
        <v>0</v>
      </c>
      <c r="HV17" s="106">
        <f>Seniori!HV42</f>
        <v>0</v>
      </c>
      <c r="HW17" s="106">
        <f>Seniori!HW42</f>
        <v>0</v>
      </c>
      <c r="HX17" s="106">
        <f>Seniori!HX42</f>
        <v>0</v>
      </c>
      <c r="HY17" s="106">
        <f>Seniori!HY42</f>
        <v>0</v>
      </c>
      <c r="HZ17" s="106">
        <f>Seniori!HZ42</f>
        <v>0</v>
      </c>
      <c r="IA17" s="106">
        <f>Seniori!IA42</f>
        <v>0</v>
      </c>
      <c r="IB17" s="106">
        <f>Seniori!IB42</f>
        <v>0</v>
      </c>
      <c r="IC17" s="106">
        <f>Seniori!IC42</f>
        <v>0</v>
      </c>
      <c r="ID17" s="106">
        <f>Seniori!ID42</f>
        <v>0</v>
      </c>
      <c r="IE17" s="106">
        <f>Seniori!IE42</f>
        <v>0</v>
      </c>
      <c r="IF17" s="106">
        <f>Seniori!IF42</f>
        <v>0</v>
      </c>
      <c r="IG17" s="106">
        <f>Seniori!IG42</f>
        <v>0</v>
      </c>
      <c r="IH17" s="106">
        <f>Seniori!IH42</f>
        <v>0</v>
      </c>
      <c r="II17" s="106">
        <f>Seniori!II42</f>
        <v>0</v>
      </c>
      <c r="IJ17" s="106">
        <f>Seniori!IJ42</f>
        <v>0</v>
      </c>
      <c r="IK17" s="106">
        <f>Seniori!IK42</f>
        <v>0</v>
      </c>
      <c r="IL17" s="106">
        <f>Seniori!IL42</f>
        <v>0</v>
      </c>
      <c r="IM17" s="106">
        <f>Seniori!IM42</f>
        <v>0</v>
      </c>
      <c r="IN17" s="106">
        <f>Seniori!IN42</f>
        <v>0</v>
      </c>
      <c r="IO17" s="106">
        <f>Seniori!IO42</f>
        <v>0</v>
      </c>
      <c r="IP17" s="106">
        <f>Seniori!IP42</f>
        <v>0</v>
      </c>
      <c r="IQ17" s="106">
        <f>Seniori!IQ42</f>
        <v>0</v>
      </c>
      <c r="IR17" s="106">
        <f>Seniori!IR42</f>
        <v>0</v>
      </c>
      <c r="IS17" s="106">
        <f>Seniori!IS42</f>
        <v>12</v>
      </c>
      <c r="IT17" s="106">
        <f>Seniori!IT42</f>
        <v>0</v>
      </c>
      <c r="IU17" s="106">
        <f>Seniori!IU42</f>
        <v>0</v>
      </c>
      <c r="IV17" s="106">
        <f>Seniori!IV42</f>
        <v>0</v>
      </c>
      <c r="IW17" s="106">
        <f>Seniori!IW42</f>
        <v>0</v>
      </c>
      <c r="IX17" s="106"/>
      <c r="IY17" s="106">
        <f>Seniori!IY42</f>
        <v>0</v>
      </c>
      <c r="IZ17" s="106">
        <f>Seniori!IZ42</f>
        <v>0</v>
      </c>
      <c r="JA17" s="106">
        <f>Seniori!JA42</f>
        <v>0</v>
      </c>
      <c r="JB17" s="106">
        <f>Seniori!JB42</f>
        <v>0</v>
      </c>
      <c r="JC17" s="106">
        <f>Seniori!JC42</f>
        <v>7</v>
      </c>
      <c r="JD17" s="106">
        <f>Seniori!JD42</f>
        <v>0</v>
      </c>
      <c r="JE17" s="106">
        <f>Seniori!JE42</f>
        <v>0</v>
      </c>
      <c r="JF17" s="106">
        <f>Seniori!JF42</f>
        <v>0</v>
      </c>
      <c r="JG17" s="106"/>
      <c r="JH17" s="106">
        <f>Seniori!JH42</f>
        <v>0</v>
      </c>
      <c r="JI17" s="106">
        <f>Seniori!JI42</f>
        <v>0</v>
      </c>
      <c r="JJ17" s="106">
        <f>Seniori!JJ42</f>
        <v>0</v>
      </c>
      <c r="JK17" s="106">
        <f>Seniori!JK42</f>
        <v>0</v>
      </c>
      <c r="JL17" s="106">
        <f>Seniori!JL42</f>
        <v>0</v>
      </c>
      <c r="JM17" s="106">
        <f>Seniori!JM42</f>
        <v>0</v>
      </c>
      <c r="JN17" s="106">
        <f>Seniori!JN42</f>
        <v>0</v>
      </c>
      <c r="JO17" s="106">
        <f>Seniori!JO42</f>
        <v>0</v>
      </c>
      <c r="JP17" s="106">
        <f>Seniori!JP42</f>
        <v>0</v>
      </c>
      <c r="JQ17" s="106">
        <f>Seniori!JQ42</f>
        <v>0</v>
      </c>
      <c r="JR17" s="106">
        <f>Seniori!JR42</f>
        <v>0</v>
      </c>
      <c r="JS17" s="106">
        <f>Seniori!JS42</f>
        <v>0</v>
      </c>
      <c r="JT17" s="106">
        <f>Seniori!JT42</f>
        <v>0</v>
      </c>
      <c r="JU17" s="106">
        <f>Seniori!JU42</f>
        <v>0</v>
      </c>
      <c r="JV17" s="106">
        <f>Seniori!JV42</f>
        <v>0</v>
      </c>
      <c r="JW17" s="106">
        <f>Seniori!JW42</f>
        <v>0</v>
      </c>
      <c r="JX17" s="106">
        <f>Seniori!JX42</f>
        <v>0</v>
      </c>
      <c r="JY17" s="106">
        <f>Seniori!JY42</f>
        <v>0</v>
      </c>
      <c r="JZ17" s="106">
        <f>Seniori!JZ42</f>
        <v>0</v>
      </c>
      <c r="KA17" s="106">
        <f>Seniori!KA42</f>
        <v>0</v>
      </c>
      <c r="KB17" s="106">
        <f>Seniori!KB42</f>
        <v>0</v>
      </c>
      <c r="KC17" s="106">
        <f>Seniori!KC42</f>
        <v>0</v>
      </c>
      <c r="KD17" s="106">
        <f>Seniori!KD42</f>
        <v>0</v>
      </c>
      <c r="KE17" s="106">
        <f>Seniori!KE42</f>
        <v>0</v>
      </c>
      <c r="KF17" s="106">
        <f>Seniori!KF42</f>
        <v>0</v>
      </c>
      <c r="KG17" s="106">
        <f>Seniori!KG42</f>
        <v>0</v>
      </c>
      <c r="KH17" s="106"/>
      <c r="KI17" s="106">
        <f>Seniori!KI42</f>
        <v>0</v>
      </c>
      <c r="KJ17" s="106">
        <f>Seniori!KJ42</f>
        <v>0</v>
      </c>
      <c r="KK17" s="106">
        <f>Seniori!KK42</f>
        <v>0</v>
      </c>
      <c r="KL17" s="106">
        <f>Seniori!KL42</f>
        <v>8</v>
      </c>
      <c r="KM17" s="106">
        <f>Seniori!KM42</f>
        <v>0</v>
      </c>
      <c r="KN17" s="106">
        <f>Seniori!KN42</f>
        <v>0</v>
      </c>
      <c r="KO17" s="106">
        <f>Seniori!KO42</f>
        <v>0</v>
      </c>
      <c r="KP17" s="106"/>
      <c r="KQ17" s="106">
        <f>Seniori!KQ42</f>
        <v>0</v>
      </c>
      <c r="KR17" s="106">
        <f>Seniori!KR42</f>
        <v>0</v>
      </c>
      <c r="KS17" s="106">
        <f>Seniori!KS42</f>
        <v>0</v>
      </c>
      <c r="KT17" s="106">
        <f>Seniori!KT42</f>
        <v>8</v>
      </c>
      <c r="KU17" s="106">
        <f>Seniori!KU42</f>
        <v>0</v>
      </c>
      <c r="KV17" s="106">
        <f>Seniori!KV42</f>
        <v>11</v>
      </c>
      <c r="KW17" s="106"/>
      <c r="KX17" s="106">
        <f>Seniori!KX42</f>
        <v>0</v>
      </c>
      <c r="KY17" s="106">
        <f>Seniori!KY42</f>
        <v>0</v>
      </c>
      <c r="KZ17" s="106">
        <f>Seniori!KZ42</f>
        <v>0</v>
      </c>
      <c r="LA17" s="106">
        <f>Seniori!LA42</f>
        <v>0</v>
      </c>
      <c r="LB17" s="106">
        <f>Seniori!LB42</f>
        <v>0</v>
      </c>
      <c r="LC17" s="106">
        <f>Seniori!LC42</f>
        <v>0</v>
      </c>
      <c r="LD17" s="106">
        <f>Seniori!LD42</f>
        <v>0</v>
      </c>
      <c r="LE17" s="106">
        <f>Seniori!LE42</f>
        <v>0</v>
      </c>
      <c r="LF17" s="106">
        <f>Seniori!LF42</f>
        <v>6</v>
      </c>
      <c r="LG17" s="106">
        <f>Seniori!LG42</f>
        <v>0</v>
      </c>
      <c r="LH17" s="106">
        <f>Seniori!LH42</f>
        <v>0</v>
      </c>
      <c r="LI17" s="106">
        <f>Seniori!LI42</f>
        <v>0</v>
      </c>
      <c r="LJ17" s="106">
        <f>Seniori!LJ42</f>
        <v>0</v>
      </c>
      <c r="LK17" s="106">
        <f>Seniori!LK42</f>
        <v>0</v>
      </c>
      <c r="LL17" s="106">
        <f>Seniori!LL42</f>
        <v>0</v>
      </c>
      <c r="LM17" s="106">
        <f>Seniori!LM42</f>
        <v>0</v>
      </c>
      <c r="LN17" s="106">
        <f>Seniori!LN42</f>
        <v>0</v>
      </c>
      <c r="LO17" s="106"/>
      <c r="LP17" s="106">
        <f>Seniori!LP42</f>
        <v>0</v>
      </c>
      <c r="LQ17" s="106"/>
      <c r="LR17" s="106"/>
      <c r="LS17" s="106"/>
      <c r="LT17" s="106"/>
      <c r="LU17" s="106"/>
      <c r="LV17" s="106"/>
      <c r="LW17" s="106"/>
      <c r="LX17" s="106"/>
      <c r="LY17" s="106"/>
      <c r="LZ17" s="106">
        <f>Seniori!LZ42</f>
        <v>0</v>
      </c>
      <c r="MA17" s="106">
        <f>Seniori!MA42</f>
        <v>0</v>
      </c>
      <c r="MB17" s="106">
        <f>Seniori!MB42</f>
        <v>0</v>
      </c>
      <c r="MC17" s="106">
        <f>Seniori!MC42</f>
        <v>0</v>
      </c>
      <c r="MD17" s="106">
        <f>Seniori!MD42</f>
        <v>0</v>
      </c>
      <c r="ME17" s="106">
        <f>Seniori!ME42</f>
        <v>0</v>
      </c>
      <c r="MF17" s="106">
        <f>Seniori!MF42</f>
        <v>0</v>
      </c>
      <c r="MG17" s="106">
        <f>Seniori!MG42</f>
        <v>0</v>
      </c>
      <c r="MH17" s="106">
        <f>Seniori!MH42</f>
        <v>0</v>
      </c>
      <c r="MI17" s="106">
        <f>Seniori!MI42</f>
        <v>0</v>
      </c>
      <c r="MJ17" s="106">
        <f>Seniori!MJ42</f>
        <v>0</v>
      </c>
      <c r="MK17" s="106">
        <f>Seniori!MK42</f>
        <v>0</v>
      </c>
      <c r="ML17" s="106">
        <f>Seniori!ML42</f>
        <v>0</v>
      </c>
      <c r="MM17" s="106">
        <f>Seniori!MM42</f>
        <v>0</v>
      </c>
      <c r="MN17" s="106">
        <f>Seniori!MN42</f>
        <v>0</v>
      </c>
      <c r="MO17" s="106">
        <f>Seniori!MO42</f>
        <v>0</v>
      </c>
      <c r="MP17" s="106">
        <f>Seniori!MP42</f>
        <v>0</v>
      </c>
      <c r="MQ17" s="106">
        <f>Seniori!MQ42</f>
        <v>0</v>
      </c>
      <c r="MR17" s="106">
        <f>Seniori!MR42</f>
        <v>0</v>
      </c>
      <c r="MS17" s="106">
        <f>Seniori!MS42</f>
        <v>0</v>
      </c>
      <c r="MT17" s="106">
        <f>Seniori!MT42</f>
        <v>0</v>
      </c>
      <c r="MU17" s="106">
        <f>Seniori!MU42</f>
        <v>0</v>
      </c>
      <c r="MV17" s="106">
        <f>Seniori!MV42</f>
        <v>0</v>
      </c>
      <c r="MW17" s="106">
        <f>Seniori!MW42</f>
        <v>0</v>
      </c>
      <c r="MX17" s="106">
        <f>Seniori!MX42</f>
        <v>0</v>
      </c>
      <c r="MY17" s="106">
        <f>Seniori!MY42</f>
        <v>12</v>
      </c>
      <c r="MZ17" s="106">
        <f>Seniori!MZ42</f>
        <v>0</v>
      </c>
      <c r="NA17" s="106">
        <f>Seniori!NA42</f>
        <v>0</v>
      </c>
      <c r="NB17" s="106">
        <f>Seniori!NB42</f>
        <v>0</v>
      </c>
      <c r="NC17" s="106">
        <f>Seniori!NC42</f>
        <v>0</v>
      </c>
      <c r="ND17" s="106">
        <f>Seniori!ND42</f>
        <v>0</v>
      </c>
      <c r="NE17" s="106">
        <f>Seniori!NE42</f>
        <v>0</v>
      </c>
      <c r="NF17" s="106">
        <f>Seniori!NF42</f>
        <v>0</v>
      </c>
      <c r="NG17" s="106">
        <f>Seniori!NG42</f>
        <v>6</v>
      </c>
      <c r="NH17" s="106">
        <f>Seniori!NH42</f>
        <v>0</v>
      </c>
      <c r="NI17" s="106">
        <f>Seniori!NI42</f>
        <v>0</v>
      </c>
      <c r="NJ17" s="106">
        <f>Seniori!NJ42</f>
        <v>0</v>
      </c>
      <c r="NK17" s="106">
        <f>Seniori!NK42</f>
        <v>0</v>
      </c>
      <c r="NL17" s="106">
        <f>Seniori!NL42</f>
        <v>0</v>
      </c>
      <c r="NM17" s="106">
        <f>Seniori!NM42</f>
        <v>0</v>
      </c>
      <c r="NN17" s="106">
        <f>Seniori!NN42</f>
        <v>0</v>
      </c>
      <c r="NO17" s="106">
        <f>Seniori!NO42</f>
        <v>0</v>
      </c>
      <c r="NP17" s="106">
        <f>Seniori!NP42</f>
        <v>0</v>
      </c>
      <c r="NQ17" s="106">
        <f>Seniori!NQ42</f>
        <v>0</v>
      </c>
      <c r="NR17" s="106">
        <f>Seniori!NR42</f>
        <v>0</v>
      </c>
      <c r="NS17" s="106">
        <f>Seniori!NS42</f>
        <v>0</v>
      </c>
      <c r="NT17" s="106">
        <f>Seniori!NT42</f>
        <v>0</v>
      </c>
      <c r="NU17" s="106">
        <f>Seniori!NU42</f>
        <v>0</v>
      </c>
      <c r="NV17" s="106">
        <f>Seniori!NV42</f>
        <v>0</v>
      </c>
      <c r="NW17" s="106">
        <f>Seniori!NW42</f>
        <v>0</v>
      </c>
      <c r="NX17" s="106">
        <f>Seniori!NX42</f>
        <v>0</v>
      </c>
      <c r="NY17" s="106">
        <f>Seniori!NY42</f>
        <v>0</v>
      </c>
      <c r="NZ17" s="106">
        <f>Seniori!NZ42</f>
        <v>0</v>
      </c>
      <c r="OA17" s="106"/>
      <c r="OB17" s="106"/>
      <c r="OC17" s="106">
        <f>Seniori!OC42</f>
        <v>0</v>
      </c>
      <c r="OD17" s="106">
        <f>Seniori!OD42</f>
        <v>0</v>
      </c>
      <c r="OE17" s="106"/>
      <c r="OF17" s="106"/>
      <c r="OG17" s="106">
        <f>Seniori!OG42</f>
        <v>0</v>
      </c>
      <c r="OH17" s="106">
        <f>Seniori!OH42</f>
        <v>0</v>
      </c>
      <c r="OI17" s="106">
        <f>Seniori!OI42</f>
        <v>0</v>
      </c>
      <c r="OJ17" s="106">
        <f>Seniori!OJ42</f>
        <v>0</v>
      </c>
      <c r="OK17" s="106">
        <f>Seniori!OK42</f>
        <v>0</v>
      </c>
      <c r="OL17" s="106">
        <f>Seniori!OL42</f>
        <v>0</v>
      </c>
      <c r="OM17" s="106">
        <f>Seniori!OM42</f>
        <v>0</v>
      </c>
      <c r="ON17" s="106">
        <f>Seniori!ON42</f>
        <v>0</v>
      </c>
      <c r="OO17" s="106">
        <f>Seniori!OO42</f>
        <v>0</v>
      </c>
      <c r="OP17" s="106">
        <f>Seniori!OP42</f>
        <v>0</v>
      </c>
      <c r="OQ17" s="106">
        <f>Seniori!OQ42</f>
        <v>0</v>
      </c>
      <c r="OR17" s="106">
        <f>Seniori!OR42</f>
        <v>0</v>
      </c>
      <c r="OS17" s="106">
        <f>Seniori!OS42</f>
        <v>0</v>
      </c>
      <c r="OT17" s="106">
        <f>Seniori!OT42</f>
        <v>0</v>
      </c>
      <c r="OU17" s="106">
        <f>Seniori!OU42</f>
        <v>0</v>
      </c>
      <c r="OV17" s="106">
        <f>Seniori!OV42</f>
        <v>0</v>
      </c>
      <c r="OW17" s="106">
        <f>Seniori!OW42</f>
        <v>0</v>
      </c>
      <c r="OX17" s="106">
        <f>Seniori!OX42</f>
        <v>0</v>
      </c>
      <c r="OY17" s="106">
        <f>Seniori!OY42</f>
        <v>0</v>
      </c>
      <c r="OZ17" s="106">
        <f>Seniori!OZ42</f>
        <v>0</v>
      </c>
      <c r="PA17" s="106">
        <f>Seniori!PA42</f>
        <v>0</v>
      </c>
      <c r="PB17" s="106">
        <f>Seniori!PB42</f>
        <v>0</v>
      </c>
      <c r="PC17" s="106">
        <f>Seniori!PC42</f>
        <v>0</v>
      </c>
      <c r="PD17" s="106">
        <f>Seniori!PD42</f>
        <v>0</v>
      </c>
      <c r="PE17" s="106">
        <f>Seniori!PE42</f>
        <v>0</v>
      </c>
      <c r="PF17" s="106">
        <f>Seniori!PF42</f>
        <v>0</v>
      </c>
      <c r="PG17" s="106">
        <f>Seniori!PG42</f>
        <v>0</v>
      </c>
      <c r="PH17" s="106">
        <f>Seniori!PH42</f>
        <v>0</v>
      </c>
      <c r="PI17" s="106">
        <f>Seniori!PI42</f>
        <v>0</v>
      </c>
      <c r="PJ17" s="106">
        <f>Seniori!PJ42</f>
        <v>0</v>
      </c>
      <c r="PK17" s="106">
        <f>Seniori!PK42</f>
        <v>0</v>
      </c>
      <c r="PL17" s="106">
        <f>Seniori!PL42</f>
        <v>0</v>
      </c>
      <c r="PM17" s="106">
        <f>Seniori!PM42</f>
        <v>0</v>
      </c>
      <c r="PN17" s="106">
        <f>Seniori!PN42</f>
        <v>0</v>
      </c>
      <c r="PO17" s="106">
        <f>Seniori!PO42</f>
        <v>0</v>
      </c>
      <c r="PP17" s="106">
        <f>Seniori!PP42</f>
        <v>0</v>
      </c>
      <c r="PQ17" s="106">
        <f>Seniori!PQ42</f>
        <v>0</v>
      </c>
      <c r="PR17" s="106">
        <f>Seniori!PR42</f>
        <v>0</v>
      </c>
      <c r="PS17" s="106">
        <f>Seniori!PS42</f>
        <v>0</v>
      </c>
      <c r="PT17" s="106">
        <f>Seniori!PT42</f>
        <v>0</v>
      </c>
      <c r="PU17" s="106">
        <f>Seniori!PU42</f>
        <v>0</v>
      </c>
      <c r="PV17" s="106">
        <f>Seniori!PV42</f>
        <v>0</v>
      </c>
      <c r="PW17" s="106">
        <f>Seniori!PW42</f>
        <v>0</v>
      </c>
      <c r="PX17" s="106">
        <f>Seniori!PX42</f>
        <v>0</v>
      </c>
      <c r="PY17" s="106">
        <f>Seniori!PY42</f>
        <v>0</v>
      </c>
      <c r="PZ17" s="106">
        <f>Seniori!PZ42</f>
        <v>0</v>
      </c>
      <c r="QA17" s="106">
        <f>Seniori!QA42</f>
        <v>0</v>
      </c>
      <c r="QB17" s="106">
        <f>Seniori!QB42</f>
        <v>0</v>
      </c>
      <c r="QC17" s="106">
        <f>Seniori!QC42</f>
        <v>0</v>
      </c>
      <c r="QD17" s="106">
        <f>Seniori!QD42</f>
        <v>0</v>
      </c>
      <c r="QE17" s="106">
        <f>Seniori!QE42</f>
        <v>0</v>
      </c>
      <c r="QF17" s="106">
        <f>Seniori!QF42</f>
        <v>0</v>
      </c>
      <c r="QG17" s="106">
        <f>Seniori!QG42</f>
        <v>0</v>
      </c>
      <c r="QH17" s="106">
        <f>Seniori!QH42</f>
        <v>0</v>
      </c>
      <c r="QI17" s="106">
        <f>Seniori!QI42</f>
        <v>0</v>
      </c>
      <c r="QJ17" s="106">
        <f>Seniori!QJ42</f>
        <v>0</v>
      </c>
      <c r="QK17" s="106">
        <f>Seniori!QK42</f>
        <v>0</v>
      </c>
      <c r="QL17" s="106">
        <f>Seniori!QL42</f>
        <v>0</v>
      </c>
      <c r="QM17" s="106">
        <f>Seniori!QM42</f>
        <v>0</v>
      </c>
      <c r="QN17" s="106">
        <f>Seniori!QN42</f>
        <v>0</v>
      </c>
      <c r="QO17" s="106">
        <f>Seniori!QO42</f>
        <v>0</v>
      </c>
      <c r="QP17" s="106">
        <f>Seniori!QP42</f>
        <v>0</v>
      </c>
      <c r="QQ17" s="106">
        <f>Seniori!QQ42</f>
        <v>0</v>
      </c>
      <c r="QR17" s="106">
        <f>Seniori!QR42</f>
        <v>0</v>
      </c>
      <c r="QS17" s="106">
        <f>Seniori!QS42</f>
        <v>0</v>
      </c>
      <c r="QT17" s="106">
        <f>Seniori!QT42</f>
        <v>0</v>
      </c>
      <c r="QU17" s="106">
        <f>Seniori!QU42</f>
        <v>0</v>
      </c>
      <c r="QV17" s="106">
        <f>Seniori!QV42</f>
        <v>0</v>
      </c>
      <c r="QW17" s="106">
        <f>Seniori!QW42</f>
        <v>0</v>
      </c>
      <c r="QX17" s="106">
        <f>Seniori!QX42</f>
        <v>0</v>
      </c>
      <c r="QY17" s="106">
        <f>Seniori!QY42</f>
        <v>0</v>
      </c>
      <c r="QZ17" s="106">
        <f>Seniori!QZ42</f>
        <v>0</v>
      </c>
      <c r="RA17" s="106">
        <f>Seniori!RA42</f>
        <v>0</v>
      </c>
      <c r="RB17" s="106">
        <f>Seniori!RB42</f>
        <v>0</v>
      </c>
      <c r="RC17" s="106">
        <f>Seniori!RC42</f>
        <v>0</v>
      </c>
      <c r="RD17" s="106">
        <f>Seniori!RD42</f>
        <v>0</v>
      </c>
      <c r="RE17" s="106">
        <f>Seniori!RE42</f>
        <v>0</v>
      </c>
      <c r="RF17" s="106">
        <f>Seniori!RF42</f>
        <v>0</v>
      </c>
      <c r="RG17" s="106">
        <f>Seniori!RG42</f>
        <v>0</v>
      </c>
      <c r="RH17" s="106">
        <f>Seniori!RH42</f>
        <v>0</v>
      </c>
      <c r="RI17" s="106">
        <f>Seniori!RI42</f>
        <v>0</v>
      </c>
      <c r="RJ17" s="106">
        <f>Seniori!RJ42</f>
        <v>0</v>
      </c>
      <c r="RK17" s="106">
        <f>Seniori!RK42</f>
        <v>0</v>
      </c>
      <c r="RL17" s="106">
        <f>Seniori!RL42</f>
        <v>0</v>
      </c>
      <c r="RM17" s="106">
        <f>Seniori!RM42</f>
        <v>0</v>
      </c>
      <c r="RN17" s="106">
        <f>Seniori!RN42</f>
        <v>0</v>
      </c>
      <c r="RO17" s="106">
        <f>Seniori!RO42</f>
        <v>0</v>
      </c>
      <c r="RP17" s="106">
        <f>Seniori!RP42</f>
        <v>0</v>
      </c>
      <c r="RQ17" s="106">
        <f>Seniori!RQ42</f>
        <v>0</v>
      </c>
      <c r="RR17" s="106">
        <f>Seniori!RR42</f>
        <v>0</v>
      </c>
      <c r="RS17" s="106">
        <f>Seniori!RS42</f>
        <v>0</v>
      </c>
      <c r="RT17" s="106">
        <f>Seniori!RT42</f>
        <v>0</v>
      </c>
      <c r="RU17" s="106">
        <f>Seniori!RU42</f>
        <v>0</v>
      </c>
      <c r="RV17" s="106">
        <f>Seniori!RV42</f>
        <v>0</v>
      </c>
      <c r="RW17" s="106">
        <f>Seniori!RW42</f>
        <v>0</v>
      </c>
      <c r="RX17" s="106">
        <f>Seniori!RX42</f>
        <v>0</v>
      </c>
      <c r="RY17" s="106">
        <f>Seniori!RY42</f>
        <v>0</v>
      </c>
      <c r="RZ17" s="106">
        <f>Seniori!RZ42</f>
        <v>0</v>
      </c>
      <c r="SA17" s="106">
        <f>Seniori!SA42</f>
        <v>0</v>
      </c>
      <c r="SB17" s="106">
        <f>Seniori!SB42</f>
        <v>0</v>
      </c>
      <c r="SC17" s="106">
        <f>Seniori!SC42</f>
        <v>0</v>
      </c>
      <c r="SD17" s="106">
        <f>Seniori!SD42</f>
        <v>0</v>
      </c>
      <c r="SE17" s="106">
        <f>Seniori!SE42</f>
        <v>0</v>
      </c>
      <c r="SF17" s="106">
        <f>Seniori!SF42</f>
        <v>0</v>
      </c>
      <c r="SG17" s="106">
        <f>Seniori!SG42</f>
        <v>0</v>
      </c>
      <c r="SH17" s="106">
        <f>Seniori!SH42</f>
        <v>0</v>
      </c>
      <c r="SI17" s="106">
        <f>Seniori!SI42</f>
        <v>0</v>
      </c>
      <c r="SJ17" s="106">
        <f>Seniori!SJ42</f>
        <v>0</v>
      </c>
      <c r="SK17" s="106">
        <f>Seniori!SK42</f>
        <v>0</v>
      </c>
      <c r="SL17" s="106">
        <f>Seniori!SL42</f>
        <v>0</v>
      </c>
      <c r="SM17" s="106">
        <f>Seniori!SM42</f>
        <v>0</v>
      </c>
      <c r="SN17" s="106">
        <f>Seniori!SN42</f>
        <v>0</v>
      </c>
      <c r="SO17" s="106">
        <f>Seniori!SO42</f>
        <v>0</v>
      </c>
      <c r="SP17" s="106">
        <f>Seniori!SP42</f>
        <v>0</v>
      </c>
      <c r="SQ17" s="106">
        <f>Seniori!SQ42</f>
        <v>0</v>
      </c>
      <c r="SR17" s="106">
        <f>Seniori!SR42</f>
        <v>0</v>
      </c>
      <c r="SS17" s="106">
        <f>Seniori!SS42</f>
        <v>0</v>
      </c>
      <c r="ST17" s="106">
        <f>Seniori!ST42</f>
        <v>0</v>
      </c>
      <c r="SU17" s="106">
        <f>Seniori!SU42</f>
        <v>0</v>
      </c>
      <c r="SV17" s="106">
        <f>Seniori!SV42</f>
        <v>0</v>
      </c>
      <c r="SW17" s="106">
        <f>Seniori!SW42</f>
        <v>0</v>
      </c>
      <c r="SX17" s="106">
        <f>Seniori!SX42</f>
        <v>0</v>
      </c>
      <c r="SY17" s="106">
        <f>Seniori!SY42</f>
        <v>0</v>
      </c>
      <c r="SZ17" s="106">
        <f>Seniori!SZ42</f>
        <v>0</v>
      </c>
      <c r="TA17" s="106">
        <f>Seniori!TA42</f>
        <v>0</v>
      </c>
      <c r="TB17" s="106">
        <f>Seniori!TB42</f>
        <v>0</v>
      </c>
    </row>
    <row r="18" spans="1:522" s="10" customFormat="1" ht="18" customHeight="1" x14ac:dyDescent="0.25">
      <c r="A18" s="12">
        <v>10</v>
      </c>
      <c r="B18" s="11" t="s">
        <v>194</v>
      </c>
      <c r="C18" s="1">
        <v>12293</v>
      </c>
      <c r="D18" s="193">
        <v>2017</v>
      </c>
      <c r="E18" s="4" t="s">
        <v>39</v>
      </c>
      <c r="F18" s="62">
        <v>4692</v>
      </c>
      <c r="G18" s="9" t="s">
        <v>97</v>
      </c>
      <c r="H18" s="61" t="s">
        <v>73</v>
      </c>
      <c r="I18" s="1">
        <f t="shared" si="0"/>
        <v>72</v>
      </c>
      <c r="J18" s="12">
        <f>Tabuľka311[[#This Row],[Stĺpec9]]</f>
        <v>72</v>
      </c>
      <c r="K18" s="106">
        <f>Seniori!K44</f>
        <v>0</v>
      </c>
      <c r="L18" s="106">
        <f>Seniori!L44</f>
        <v>0</v>
      </c>
      <c r="M18" s="106">
        <f>Seniori!M44</f>
        <v>0</v>
      </c>
      <c r="N18" s="106">
        <f>Seniori!N44</f>
        <v>0</v>
      </c>
      <c r="O18" s="106">
        <f>Seniori!O44</f>
        <v>0</v>
      </c>
      <c r="P18" s="106">
        <f>Seniori!P44</f>
        <v>0</v>
      </c>
      <c r="Q18" s="106">
        <f>Seniori!Q44</f>
        <v>0</v>
      </c>
      <c r="R18" s="106">
        <f>Seniori!R44</f>
        <v>0</v>
      </c>
      <c r="S18" s="106">
        <f>Seniori!S44</f>
        <v>0</v>
      </c>
      <c r="T18" s="106">
        <f>Seniori!T44</f>
        <v>0</v>
      </c>
      <c r="U18" s="106">
        <f>Seniori!U44</f>
        <v>0</v>
      </c>
      <c r="V18" s="106">
        <f>Seniori!V44</f>
        <v>0</v>
      </c>
      <c r="W18" s="106">
        <f>Seniori!W44</f>
        <v>0</v>
      </c>
      <c r="X18" s="106">
        <f>Seniori!X44</f>
        <v>0</v>
      </c>
      <c r="Y18" s="106">
        <f>Seniori!Y44</f>
        <v>0</v>
      </c>
      <c r="Z18" s="106">
        <f>Seniori!Z44</f>
        <v>0</v>
      </c>
      <c r="AA18" s="106">
        <f>Seniori!AA44</f>
        <v>0</v>
      </c>
      <c r="AB18" s="106">
        <f>Seniori!AB44</f>
        <v>0</v>
      </c>
      <c r="AC18" s="106">
        <f>Seniori!AC44</f>
        <v>0</v>
      </c>
      <c r="AD18" s="106">
        <f>Seniori!AD44</f>
        <v>0</v>
      </c>
      <c r="AE18" s="106">
        <f>Seniori!AE44</f>
        <v>0</v>
      </c>
      <c r="AF18" s="106">
        <f>Seniori!AF44</f>
        <v>0</v>
      </c>
      <c r="AG18" s="106">
        <f>Seniori!AG44</f>
        <v>0</v>
      </c>
      <c r="AH18" s="106">
        <f>Seniori!AH44</f>
        <v>0</v>
      </c>
      <c r="AI18" s="106">
        <f>Seniori!AI44</f>
        <v>0</v>
      </c>
      <c r="AJ18" s="106">
        <f>Seniori!AJ44</f>
        <v>0</v>
      </c>
      <c r="AK18" s="106">
        <f>Seniori!AK44</f>
        <v>0</v>
      </c>
      <c r="AL18" s="106">
        <f>Seniori!AL44</f>
        <v>0</v>
      </c>
      <c r="AM18" s="106">
        <f>Seniori!AM44</f>
        <v>0</v>
      </c>
      <c r="AN18" s="106">
        <f>Seniori!AN44</f>
        <v>0</v>
      </c>
      <c r="AO18" s="106">
        <f>Seniori!AO44</f>
        <v>0</v>
      </c>
      <c r="AP18" s="106">
        <f>Seniori!AP44</f>
        <v>9</v>
      </c>
      <c r="AQ18" s="106">
        <f>Seniori!AQ44</f>
        <v>0</v>
      </c>
      <c r="AR18" s="106">
        <f>Seniori!AR44</f>
        <v>0</v>
      </c>
      <c r="AS18" s="106">
        <f>Seniori!AS44</f>
        <v>9</v>
      </c>
      <c r="AT18" s="106">
        <f>Seniori!AT44</f>
        <v>0</v>
      </c>
      <c r="AU18" s="106">
        <f>Seniori!AU44</f>
        <v>0</v>
      </c>
      <c r="AV18" s="106">
        <f>Seniori!AV44</f>
        <v>0</v>
      </c>
      <c r="AW18" s="106">
        <f>Seniori!AW44</f>
        <v>0</v>
      </c>
      <c r="AX18" s="106">
        <f>Seniori!AX44</f>
        <v>0</v>
      </c>
      <c r="AY18" s="106">
        <f>Seniori!AY44</f>
        <v>0</v>
      </c>
      <c r="AZ18" s="106">
        <f>Seniori!AZ44</f>
        <v>0</v>
      </c>
      <c r="BA18" s="106">
        <f>Seniori!BA44</f>
        <v>0</v>
      </c>
      <c r="BB18" s="106">
        <f>Seniori!BB44</f>
        <v>0</v>
      </c>
      <c r="BC18" s="106">
        <f>Seniori!BC44</f>
        <v>0</v>
      </c>
      <c r="BD18" s="106">
        <f>Seniori!BD44</f>
        <v>0</v>
      </c>
      <c r="BE18" s="106">
        <f>Seniori!BE44</f>
        <v>0</v>
      </c>
      <c r="BF18" s="106">
        <f>Seniori!BF44</f>
        <v>0</v>
      </c>
      <c r="BG18" s="106">
        <f>Seniori!BG44</f>
        <v>0</v>
      </c>
      <c r="BH18" s="106">
        <f>Seniori!BH44</f>
        <v>0</v>
      </c>
      <c r="BI18" s="106">
        <f>Seniori!BI44</f>
        <v>0</v>
      </c>
      <c r="BJ18" s="106">
        <f>Seniori!BJ44</f>
        <v>0</v>
      </c>
      <c r="BK18" s="106">
        <f>Seniori!BK44</f>
        <v>0</v>
      </c>
      <c r="BL18" s="106">
        <f>Seniori!BL44</f>
        <v>0</v>
      </c>
      <c r="BM18" s="106">
        <f>Seniori!BM44</f>
        <v>0</v>
      </c>
      <c r="BN18" s="106">
        <f>Seniori!BN44</f>
        <v>0</v>
      </c>
      <c r="BO18" s="106">
        <f>Seniori!BO44</f>
        <v>0</v>
      </c>
      <c r="BP18" s="106">
        <f>Seniori!BP44</f>
        <v>0</v>
      </c>
      <c r="BQ18" s="106">
        <f>Seniori!BQ44</f>
        <v>0</v>
      </c>
      <c r="BR18" s="106">
        <f>Seniori!BR44</f>
        <v>0</v>
      </c>
      <c r="BS18" s="106">
        <f>Seniori!BS44</f>
        <v>0</v>
      </c>
      <c r="BT18" s="106">
        <f>Seniori!BT44</f>
        <v>0</v>
      </c>
      <c r="BU18" s="106">
        <f>Seniori!BU44</f>
        <v>0</v>
      </c>
      <c r="BV18" s="106">
        <f>Seniori!BV44</f>
        <v>0</v>
      </c>
      <c r="BW18" s="106">
        <f>Seniori!BW44</f>
        <v>0</v>
      </c>
      <c r="BX18" s="106">
        <f>Seniori!BX44</f>
        <v>0</v>
      </c>
      <c r="BY18" s="106">
        <f>Seniori!BY44</f>
        <v>0</v>
      </c>
      <c r="BZ18" s="106">
        <f>Seniori!BZ44</f>
        <v>0</v>
      </c>
      <c r="CA18" s="106">
        <f>Seniori!CA44</f>
        <v>0</v>
      </c>
      <c r="CB18" s="106">
        <f>Seniori!CB44</f>
        <v>0</v>
      </c>
      <c r="CC18" s="106">
        <f>Seniori!CC44</f>
        <v>0</v>
      </c>
      <c r="CD18" s="106">
        <f>Seniori!CD44</f>
        <v>0</v>
      </c>
      <c r="CE18" s="106">
        <f>Seniori!CE44</f>
        <v>0</v>
      </c>
      <c r="CF18" s="106">
        <f>Seniori!CF44</f>
        <v>0</v>
      </c>
      <c r="CG18" s="106">
        <f>Seniori!CG44</f>
        <v>0</v>
      </c>
      <c r="CH18" s="106">
        <f>Seniori!CH44</f>
        <v>0</v>
      </c>
      <c r="CI18" s="106">
        <f>Seniori!CI44</f>
        <v>0</v>
      </c>
      <c r="CJ18" s="106">
        <f>Seniori!CJ44</f>
        <v>0</v>
      </c>
      <c r="CK18" s="106">
        <f>Seniori!CK44</f>
        <v>0</v>
      </c>
      <c r="CL18" s="106">
        <f>Seniori!CL44</f>
        <v>0</v>
      </c>
      <c r="CM18" s="106">
        <f>Seniori!CM44</f>
        <v>0</v>
      </c>
      <c r="CN18" s="106">
        <f>Seniori!CN44</f>
        <v>0</v>
      </c>
      <c r="CO18" s="106">
        <f>Seniori!CO44</f>
        <v>0</v>
      </c>
      <c r="CP18" s="106">
        <f>Seniori!CP44</f>
        <v>0</v>
      </c>
      <c r="CQ18" s="106">
        <f>Seniori!CQ44</f>
        <v>0</v>
      </c>
      <c r="CR18" s="106">
        <f>Seniori!CR44</f>
        <v>0</v>
      </c>
      <c r="CS18" s="106">
        <f>Seniori!CS44</f>
        <v>0</v>
      </c>
      <c r="CT18" s="106">
        <f>Seniori!CT44</f>
        <v>0</v>
      </c>
      <c r="CU18" s="106">
        <f>Seniori!CU44</f>
        <v>0</v>
      </c>
      <c r="CV18" s="106">
        <f>Seniori!CV44</f>
        <v>0</v>
      </c>
      <c r="CW18" s="106">
        <f>Seniori!CW44</f>
        <v>0</v>
      </c>
      <c r="CX18" s="106">
        <f>Seniori!CX44</f>
        <v>0</v>
      </c>
      <c r="CY18" s="106">
        <f>Seniori!CY44</f>
        <v>0</v>
      </c>
      <c r="CZ18" s="106">
        <f>Seniori!CZ44</f>
        <v>0</v>
      </c>
      <c r="DA18" s="106">
        <f>Seniori!DA44</f>
        <v>0</v>
      </c>
      <c r="DB18" s="106">
        <f>Seniori!DB44</f>
        <v>0</v>
      </c>
      <c r="DC18" s="106">
        <f>Seniori!DC44</f>
        <v>0</v>
      </c>
      <c r="DD18" s="106">
        <f>Seniori!DD44</f>
        <v>0</v>
      </c>
      <c r="DE18" s="106">
        <f>Seniori!DE44</f>
        <v>0</v>
      </c>
      <c r="DF18" s="106">
        <f>Seniori!DF44</f>
        <v>0</v>
      </c>
      <c r="DG18" s="106">
        <f>Seniori!DG44</f>
        <v>0</v>
      </c>
      <c r="DH18" s="106">
        <f>Seniori!DH44</f>
        <v>0</v>
      </c>
      <c r="DI18" s="106">
        <f>Seniori!DI44</f>
        <v>0</v>
      </c>
      <c r="DJ18" s="106">
        <f>Seniori!DJ44</f>
        <v>0</v>
      </c>
      <c r="DK18" s="106">
        <f>Seniori!DK44</f>
        <v>0</v>
      </c>
      <c r="DL18" s="106">
        <f>Seniori!DL44</f>
        <v>0</v>
      </c>
      <c r="DM18" s="106">
        <f>Seniori!DM44</f>
        <v>0</v>
      </c>
      <c r="DN18" s="106">
        <f>Seniori!DN44</f>
        <v>0</v>
      </c>
      <c r="DO18" s="106">
        <f>Seniori!DO44</f>
        <v>0</v>
      </c>
      <c r="DP18" s="106">
        <f>Seniori!DP44</f>
        <v>0</v>
      </c>
      <c r="DQ18" s="106">
        <f>Seniori!DQ44</f>
        <v>0</v>
      </c>
      <c r="DR18" s="106">
        <f>Seniori!DR44</f>
        <v>0</v>
      </c>
      <c r="DS18" s="106">
        <f>Seniori!DS44</f>
        <v>0</v>
      </c>
      <c r="DT18" s="106">
        <f>Seniori!DT44</f>
        <v>0</v>
      </c>
      <c r="DU18" s="106">
        <f>Seniori!DU44</f>
        <v>0</v>
      </c>
      <c r="DV18" s="106">
        <f>Seniori!DV44</f>
        <v>0</v>
      </c>
      <c r="DW18" s="106">
        <f>Seniori!DW44</f>
        <v>0</v>
      </c>
      <c r="DX18" s="106">
        <f>Seniori!DX44</f>
        <v>0</v>
      </c>
      <c r="DY18" s="106">
        <f>Seniori!DY44</f>
        <v>0</v>
      </c>
      <c r="DZ18" s="106">
        <f>Seniori!DZ44</f>
        <v>0</v>
      </c>
      <c r="EA18" s="106">
        <f>Seniori!EA44</f>
        <v>0</v>
      </c>
      <c r="EB18" s="106">
        <f>Seniori!EB44</f>
        <v>12</v>
      </c>
      <c r="EC18" s="106">
        <f>Seniori!EC44</f>
        <v>12</v>
      </c>
      <c r="ED18" s="106">
        <f>Seniori!ED44</f>
        <v>13.5</v>
      </c>
      <c r="EE18" s="106">
        <f>Seniori!EE44</f>
        <v>16.5</v>
      </c>
      <c r="EF18" s="106">
        <f>Seniori!EF44</f>
        <v>0</v>
      </c>
      <c r="EG18" s="106">
        <f>Seniori!EG44</f>
        <v>0</v>
      </c>
      <c r="EH18" s="106">
        <f>Seniori!EH44</f>
        <v>0</v>
      </c>
      <c r="EI18" s="106">
        <f>Seniori!EI44</f>
        <v>0</v>
      </c>
      <c r="EJ18" s="106">
        <f>Seniori!EJ44</f>
        <v>0</v>
      </c>
      <c r="EK18" s="106">
        <f>Seniori!EK44</f>
        <v>0</v>
      </c>
      <c r="EL18" s="106">
        <f>Seniori!EL44</f>
        <v>0</v>
      </c>
      <c r="EM18" s="106">
        <f>Seniori!EM44</f>
        <v>0</v>
      </c>
      <c r="EN18" s="106">
        <f>Seniori!EN44</f>
        <v>0</v>
      </c>
      <c r="EO18" s="106">
        <f>Seniori!EO44</f>
        <v>0</v>
      </c>
      <c r="EP18" s="106">
        <f>Seniori!EP44</f>
        <v>0</v>
      </c>
      <c r="EQ18" s="106">
        <f>Seniori!EQ44</f>
        <v>0</v>
      </c>
      <c r="ER18" s="106">
        <f>Seniori!ER44</f>
        <v>0</v>
      </c>
      <c r="ES18" s="106">
        <f>Seniori!ES44</f>
        <v>0</v>
      </c>
      <c r="ET18" s="106">
        <f>Seniori!ET44</f>
        <v>0</v>
      </c>
      <c r="EU18" s="106">
        <f>Seniori!EU44</f>
        <v>0</v>
      </c>
      <c r="EV18" s="106">
        <f>Seniori!EV44</f>
        <v>0</v>
      </c>
      <c r="EW18" s="106">
        <f>Seniori!EW44</f>
        <v>0</v>
      </c>
      <c r="EX18" s="106">
        <f>Seniori!EX44</f>
        <v>0</v>
      </c>
      <c r="EY18" s="106">
        <f>Seniori!EY44</f>
        <v>0</v>
      </c>
      <c r="EZ18" s="106">
        <f>Seniori!EZ44</f>
        <v>0</v>
      </c>
      <c r="FA18" s="106">
        <f>Seniori!FA44</f>
        <v>0</v>
      </c>
      <c r="FB18" s="106">
        <f>Seniori!FB44</f>
        <v>0</v>
      </c>
      <c r="FC18" s="106">
        <f>Seniori!FC44</f>
        <v>0</v>
      </c>
      <c r="FD18" s="106">
        <f>Seniori!FD44</f>
        <v>0</v>
      </c>
      <c r="FE18" s="106">
        <f>Seniori!FE44</f>
        <v>0</v>
      </c>
      <c r="FF18" s="106">
        <f>Seniori!FF44</f>
        <v>0</v>
      </c>
      <c r="FG18" s="106">
        <f>Seniori!FG44</f>
        <v>0</v>
      </c>
      <c r="FH18" s="106">
        <f>Seniori!FH44</f>
        <v>0</v>
      </c>
      <c r="FI18" s="106">
        <f>Seniori!FI44</f>
        <v>0</v>
      </c>
      <c r="FJ18" s="106">
        <f>Seniori!FJ44</f>
        <v>0</v>
      </c>
      <c r="FK18" s="106">
        <f>Seniori!FK44</f>
        <v>0</v>
      </c>
      <c r="FL18" s="106">
        <f>Seniori!FL44</f>
        <v>0</v>
      </c>
      <c r="FM18" s="106">
        <f>Seniori!FM44</f>
        <v>0</v>
      </c>
      <c r="FN18" s="106">
        <f>Seniori!FN44</f>
        <v>0</v>
      </c>
      <c r="FO18" s="106">
        <f>Seniori!FO44</f>
        <v>0</v>
      </c>
      <c r="FP18" s="106">
        <f>Seniori!FP44</f>
        <v>0</v>
      </c>
      <c r="FQ18" s="106">
        <f>Seniori!FQ44</f>
        <v>0</v>
      </c>
      <c r="FR18" s="106">
        <f>Seniori!FR44</f>
        <v>0</v>
      </c>
      <c r="FS18" s="106">
        <f>Seniori!FS44</f>
        <v>0</v>
      </c>
      <c r="FT18" s="106">
        <f>Seniori!FT44</f>
        <v>0</v>
      </c>
      <c r="FU18" s="106">
        <f>Seniori!FU44</f>
        <v>0</v>
      </c>
      <c r="FV18" s="106">
        <f>Seniori!FV44</f>
        <v>0</v>
      </c>
      <c r="FW18" s="106">
        <f>Seniori!FW44</f>
        <v>0</v>
      </c>
      <c r="FX18" s="106">
        <f>Seniori!FX44</f>
        <v>0</v>
      </c>
      <c r="FY18" s="106">
        <f>Seniori!FY44</f>
        <v>0</v>
      </c>
      <c r="FZ18" s="106">
        <f>Seniori!FZ44</f>
        <v>0</v>
      </c>
      <c r="GA18" s="106">
        <f>Seniori!GA44</f>
        <v>0</v>
      </c>
      <c r="GB18" s="106">
        <f>Seniori!GB44</f>
        <v>0</v>
      </c>
      <c r="GC18" s="106">
        <f>Seniori!GC44</f>
        <v>0</v>
      </c>
      <c r="GD18" s="106">
        <f>Seniori!GD44</f>
        <v>0</v>
      </c>
      <c r="GE18" s="106">
        <f>Seniori!GE44</f>
        <v>0</v>
      </c>
      <c r="GF18" s="106">
        <f>Seniori!GF44</f>
        <v>0</v>
      </c>
      <c r="GG18" s="106">
        <f>Seniori!GG44</f>
        <v>0</v>
      </c>
      <c r="GH18" s="106">
        <f>Seniori!GH44</f>
        <v>0</v>
      </c>
      <c r="GI18" s="106">
        <f>Seniori!GI44</f>
        <v>0</v>
      </c>
      <c r="GJ18" s="106">
        <f>Seniori!GJ44</f>
        <v>0</v>
      </c>
      <c r="GK18" s="106">
        <f>Seniori!GK44</f>
        <v>0</v>
      </c>
      <c r="GL18" s="106">
        <f>Seniori!GL44</f>
        <v>0</v>
      </c>
      <c r="GM18" s="106">
        <f>Seniori!GM44</f>
        <v>0</v>
      </c>
      <c r="GN18" s="106">
        <f>Seniori!GN44</f>
        <v>0</v>
      </c>
      <c r="GO18" s="106">
        <f>Seniori!GO44</f>
        <v>0</v>
      </c>
      <c r="GP18" s="106">
        <f>Seniori!GP44</f>
        <v>0</v>
      </c>
      <c r="GQ18" s="106">
        <f>Seniori!GQ44</f>
        <v>0</v>
      </c>
      <c r="GR18" s="106">
        <f>Seniori!GR44</f>
        <v>0</v>
      </c>
      <c r="GS18" s="106">
        <f>Seniori!GS44</f>
        <v>0</v>
      </c>
      <c r="GT18" s="106">
        <f>Seniori!GT44</f>
        <v>0</v>
      </c>
      <c r="GU18" s="106">
        <f>Seniori!GU44</f>
        <v>0</v>
      </c>
      <c r="GV18" s="106">
        <f>Seniori!GV44</f>
        <v>0</v>
      </c>
      <c r="GW18" s="106">
        <f>Seniori!GW44</f>
        <v>0</v>
      </c>
      <c r="GX18" s="106">
        <f>Seniori!GX44</f>
        <v>0</v>
      </c>
      <c r="GY18" s="106">
        <f>Seniori!GY44</f>
        <v>0</v>
      </c>
      <c r="GZ18" s="106">
        <f>Seniori!GZ44</f>
        <v>0</v>
      </c>
      <c r="HA18" s="106">
        <f>Seniori!HA44</f>
        <v>0</v>
      </c>
      <c r="HB18" s="106">
        <f>Seniori!HB44</f>
        <v>0</v>
      </c>
      <c r="HC18" s="106">
        <f>Seniori!HC44</f>
        <v>0</v>
      </c>
      <c r="HD18" s="106">
        <f>Seniori!HD44</f>
        <v>0</v>
      </c>
      <c r="HE18" s="106">
        <f>Seniori!HE44</f>
        <v>0</v>
      </c>
      <c r="HF18" s="106">
        <f>Seniori!HF44</f>
        <v>0</v>
      </c>
      <c r="HG18" s="106">
        <f>Seniori!HG44</f>
        <v>0</v>
      </c>
      <c r="HH18" s="106">
        <f>Seniori!HH44</f>
        <v>0</v>
      </c>
      <c r="HI18" s="106">
        <f>Seniori!HI44</f>
        <v>0</v>
      </c>
      <c r="HJ18" s="106">
        <f>Seniori!HJ44</f>
        <v>0</v>
      </c>
      <c r="HK18" s="106">
        <f>Seniori!HK44</f>
        <v>0</v>
      </c>
      <c r="HL18" s="106">
        <f>Seniori!HL44</f>
        <v>0</v>
      </c>
      <c r="HM18" s="106">
        <f>Seniori!HM44</f>
        <v>0</v>
      </c>
      <c r="HN18" s="106">
        <f>Seniori!HN44</f>
        <v>0</v>
      </c>
      <c r="HO18" s="106">
        <f>Seniori!HO44</f>
        <v>0</v>
      </c>
      <c r="HP18" s="106">
        <f>Seniori!HP44</f>
        <v>0</v>
      </c>
      <c r="HQ18" s="106">
        <f>Seniori!HQ44</f>
        <v>0</v>
      </c>
      <c r="HR18" s="106">
        <f>Seniori!HR44</f>
        <v>0</v>
      </c>
      <c r="HS18" s="106">
        <f>Seniori!HS44</f>
        <v>0</v>
      </c>
      <c r="HT18" s="106">
        <f>Seniori!HT44</f>
        <v>0</v>
      </c>
      <c r="HU18" s="106">
        <f>Seniori!HU44</f>
        <v>0</v>
      </c>
      <c r="HV18" s="106">
        <f>Seniori!HV44</f>
        <v>0</v>
      </c>
      <c r="HW18" s="106">
        <f>Seniori!HW44</f>
        <v>0</v>
      </c>
      <c r="HX18" s="106">
        <f>Seniori!HX44</f>
        <v>0</v>
      </c>
      <c r="HY18" s="106">
        <f>Seniori!HY44</f>
        <v>0</v>
      </c>
      <c r="HZ18" s="106">
        <f>Seniori!HZ44</f>
        <v>0</v>
      </c>
      <c r="IA18" s="106">
        <f>Seniori!IA44</f>
        <v>0</v>
      </c>
      <c r="IB18" s="106">
        <f>Seniori!IB44</f>
        <v>0</v>
      </c>
      <c r="IC18" s="106">
        <f>Seniori!IC44</f>
        <v>0</v>
      </c>
      <c r="ID18" s="106">
        <f>Seniori!ID44</f>
        <v>0</v>
      </c>
      <c r="IE18" s="106">
        <f>Seniori!IE44</f>
        <v>0</v>
      </c>
      <c r="IF18" s="106">
        <f>Seniori!IF44</f>
        <v>0</v>
      </c>
      <c r="IG18" s="106">
        <f>Seniori!IG44</f>
        <v>0</v>
      </c>
      <c r="IH18" s="106">
        <f>Seniori!IH44</f>
        <v>0</v>
      </c>
      <c r="II18" s="106">
        <f>Seniori!II44</f>
        <v>0</v>
      </c>
      <c r="IJ18" s="106">
        <f>Seniori!IJ44</f>
        <v>0</v>
      </c>
      <c r="IK18" s="106">
        <f>Seniori!IK44</f>
        <v>0</v>
      </c>
      <c r="IL18" s="106">
        <f>Seniori!IL44</f>
        <v>0</v>
      </c>
      <c r="IM18" s="106">
        <f>Seniori!IM44</f>
        <v>0</v>
      </c>
      <c r="IN18" s="106">
        <f>Seniori!IN44</f>
        <v>0</v>
      </c>
      <c r="IO18" s="106">
        <f>Seniori!IO44</f>
        <v>0</v>
      </c>
      <c r="IP18" s="106">
        <f>Seniori!IP44</f>
        <v>0</v>
      </c>
      <c r="IQ18" s="106">
        <f>Seniori!IQ44</f>
        <v>0</v>
      </c>
      <c r="IR18" s="106">
        <f>Seniori!IR44</f>
        <v>0</v>
      </c>
      <c r="IS18" s="106">
        <f>Seniori!IS44</f>
        <v>0</v>
      </c>
      <c r="IT18" s="106">
        <f>Seniori!IT44</f>
        <v>0</v>
      </c>
      <c r="IU18" s="106">
        <f>Seniori!IU44</f>
        <v>0</v>
      </c>
      <c r="IV18" s="106">
        <f>Seniori!IV44</f>
        <v>0</v>
      </c>
      <c r="IW18" s="106">
        <f>Seniori!IW44</f>
        <v>0</v>
      </c>
      <c r="IX18" s="106">
        <f>Seniori!IX44</f>
        <v>0</v>
      </c>
      <c r="IY18" s="106">
        <f>Seniori!IY44</f>
        <v>0</v>
      </c>
      <c r="IZ18" s="106">
        <f>Seniori!IZ44</f>
        <v>0</v>
      </c>
      <c r="JA18" s="106">
        <f>Seniori!JA44</f>
        <v>0</v>
      </c>
      <c r="JB18" s="106">
        <f>Seniori!JB44</f>
        <v>0</v>
      </c>
      <c r="JC18" s="106">
        <f>Seniori!JC44</f>
        <v>0</v>
      </c>
      <c r="JD18" s="106">
        <f>Seniori!JD44</f>
        <v>0</v>
      </c>
      <c r="JE18" s="106">
        <f>Seniori!JE44</f>
        <v>0</v>
      </c>
      <c r="JF18" s="106">
        <f>Seniori!JF44</f>
        <v>0</v>
      </c>
      <c r="JG18" s="106">
        <f>Seniori!JG44</f>
        <v>0</v>
      </c>
      <c r="JH18" s="106">
        <f>Seniori!JH44</f>
        <v>0</v>
      </c>
      <c r="JI18" s="106">
        <f>Seniori!JI44</f>
        <v>0</v>
      </c>
      <c r="JJ18" s="106">
        <f>Seniori!JJ44</f>
        <v>0</v>
      </c>
      <c r="JK18" s="106">
        <f>Seniori!JK44</f>
        <v>0</v>
      </c>
      <c r="JL18" s="106">
        <f>Seniori!JL44</f>
        <v>0</v>
      </c>
      <c r="JM18" s="106">
        <f>Seniori!JM44</f>
        <v>0</v>
      </c>
      <c r="JN18" s="106">
        <f>Seniori!JN44</f>
        <v>0</v>
      </c>
      <c r="JO18" s="106">
        <f>Seniori!JO44</f>
        <v>0</v>
      </c>
      <c r="JP18" s="106">
        <f>Seniori!JP44</f>
        <v>0</v>
      </c>
      <c r="JQ18" s="106">
        <f>Seniori!JQ44</f>
        <v>0</v>
      </c>
      <c r="JR18" s="106">
        <f>Seniori!JR44</f>
        <v>0</v>
      </c>
      <c r="JS18" s="106">
        <f>Seniori!JS44</f>
        <v>0</v>
      </c>
      <c r="JT18" s="106">
        <f>Seniori!JT44</f>
        <v>0</v>
      </c>
      <c r="JU18" s="106">
        <f>Seniori!JU44</f>
        <v>0</v>
      </c>
      <c r="JV18" s="106">
        <f>Seniori!JV44</f>
        <v>0</v>
      </c>
      <c r="JW18" s="106">
        <f>Seniori!JW44</f>
        <v>0</v>
      </c>
      <c r="JX18" s="106">
        <f>Seniori!JX44</f>
        <v>0</v>
      </c>
      <c r="JY18" s="106">
        <f>Seniori!JY44</f>
        <v>0</v>
      </c>
      <c r="JZ18" s="106">
        <f>Seniori!JZ44</f>
        <v>0</v>
      </c>
      <c r="KA18" s="106">
        <f>Seniori!KA44</f>
        <v>0</v>
      </c>
      <c r="KB18" s="106">
        <f>Seniori!KB44</f>
        <v>0</v>
      </c>
      <c r="KC18" s="106">
        <f>Seniori!KC44</f>
        <v>0</v>
      </c>
      <c r="KD18" s="106">
        <f>Seniori!KD44</f>
        <v>0</v>
      </c>
      <c r="KE18" s="106">
        <f>Seniori!KE44</f>
        <v>0</v>
      </c>
      <c r="KF18" s="106">
        <f>Seniori!KF44</f>
        <v>0</v>
      </c>
      <c r="KG18" s="106">
        <f>Seniori!KG44</f>
        <v>0</v>
      </c>
      <c r="KH18" s="106">
        <f>Seniori!KH44</f>
        <v>0</v>
      </c>
      <c r="KI18" s="106">
        <f>Seniori!KI44</f>
        <v>0</v>
      </c>
      <c r="KJ18" s="106">
        <f>Seniori!KJ44</f>
        <v>0</v>
      </c>
      <c r="KK18" s="106">
        <f>Seniori!KK44</f>
        <v>0</v>
      </c>
      <c r="KL18" s="106">
        <f>Seniori!KL44</f>
        <v>0</v>
      </c>
      <c r="KM18" s="106">
        <f>Seniori!KM44</f>
        <v>0</v>
      </c>
      <c r="KN18" s="106">
        <f>Seniori!KN44</f>
        <v>0</v>
      </c>
      <c r="KO18" s="106">
        <f>Seniori!KO44</f>
        <v>0</v>
      </c>
      <c r="KP18" s="106">
        <f>Seniori!KP44</f>
        <v>0</v>
      </c>
      <c r="KQ18" s="106">
        <f>Seniori!KQ44</f>
        <v>0</v>
      </c>
      <c r="KR18" s="106">
        <f>Seniori!KR44</f>
        <v>0</v>
      </c>
      <c r="KS18" s="106">
        <f>Seniori!KS44</f>
        <v>0</v>
      </c>
      <c r="KT18" s="106">
        <f>Seniori!KT44</f>
        <v>0</v>
      </c>
      <c r="KU18" s="106">
        <f>Seniori!KU44</f>
        <v>0</v>
      </c>
      <c r="KV18" s="106">
        <f>Seniori!KV44</f>
        <v>0</v>
      </c>
      <c r="KW18" s="106">
        <f>Seniori!KW44</f>
        <v>0</v>
      </c>
      <c r="KX18" s="106">
        <f>Seniori!KX44</f>
        <v>0</v>
      </c>
      <c r="KY18" s="106">
        <f>Seniori!KY44</f>
        <v>0</v>
      </c>
      <c r="KZ18" s="106">
        <f>Seniori!KZ44</f>
        <v>0</v>
      </c>
      <c r="LA18" s="106">
        <f>Seniori!LA44</f>
        <v>0</v>
      </c>
      <c r="LB18" s="106">
        <f>Seniori!LB44</f>
        <v>0</v>
      </c>
      <c r="LC18" s="106">
        <f>Seniori!LC44</f>
        <v>0</v>
      </c>
      <c r="LD18" s="106">
        <f>Seniori!LD44</f>
        <v>0</v>
      </c>
      <c r="LE18" s="106">
        <f>Seniori!LE44</f>
        <v>0</v>
      </c>
      <c r="LF18" s="106">
        <f>Seniori!LF44</f>
        <v>0</v>
      </c>
      <c r="LG18" s="106">
        <f>Seniori!LG44</f>
        <v>0</v>
      </c>
      <c r="LH18" s="106">
        <f>Seniori!LH44</f>
        <v>0</v>
      </c>
      <c r="LI18" s="106">
        <f>Seniori!LI44</f>
        <v>0</v>
      </c>
      <c r="LJ18" s="106">
        <f>Seniori!LJ44</f>
        <v>0</v>
      </c>
      <c r="LK18" s="106">
        <f>Seniori!LK44</f>
        <v>0</v>
      </c>
      <c r="LL18" s="106">
        <f>Seniori!LL44</f>
        <v>0</v>
      </c>
      <c r="LM18" s="106">
        <f>Seniori!LM44</f>
        <v>0</v>
      </c>
      <c r="LN18" s="106">
        <f>Seniori!LN44</f>
        <v>0</v>
      </c>
      <c r="LO18" s="106">
        <f>Seniori!LO44</f>
        <v>0</v>
      </c>
      <c r="LP18" s="106">
        <f>Seniori!LP44</f>
        <v>0</v>
      </c>
      <c r="LQ18" s="106">
        <f>Seniori!LQ44</f>
        <v>0</v>
      </c>
      <c r="LR18" s="106">
        <f>Seniori!LR44</f>
        <v>0</v>
      </c>
      <c r="LS18" s="106">
        <f>Seniori!LS44</f>
        <v>0</v>
      </c>
      <c r="LT18" s="106">
        <f>Seniori!LT44</f>
        <v>0</v>
      </c>
      <c r="LU18" s="106">
        <f>Seniori!LU44</f>
        <v>0</v>
      </c>
      <c r="LV18" s="106">
        <f>Seniori!LV44</f>
        <v>0</v>
      </c>
      <c r="LW18" s="106">
        <f>Seniori!LW44</f>
        <v>0</v>
      </c>
      <c r="LX18" s="106">
        <f>Seniori!LX44</f>
        <v>0</v>
      </c>
      <c r="LY18" s="106">
        <f>Seniori!LY44</f>
        <v>0</v>
      </c>
      <c r="LZ18" s="106">
        <f>Seniori!LZ44</f>
        <v>0</v>
      </c>
      <c r="MA18" s="106">
        <f>Seniori!MA44</f>
        <v>0</v>
      </c>
      <c r="MB18" s="106">
        <f>Seniori!MB44</f>
        <v>0</v>
      </c>
      <c r="MC18" s="106">
        <f>Seniori!MC44</f>
        <v>0</v>
      </c>
      <c r="MD18" s="106">
        <f>Seniori!MD44</f>
        <v>0</v>
      </c>
      <c r="ME18" s="106">
        <f>Seniori!ME44</f>
        <v>0</v>
      </c>
      <c r="MF18" s="106">
        <f>Seniori!MF44</f>
        <v>0</v>
      </c>
      <c r="MG18" s="106">
        <f>Seniori!MG44</f>
        <v>0</v>
      </c>
      <c r="MH18" s="106">
        <f>Seniori!MH44</f>
        <v>0</v>
      </c>
      <c r="MI18" s="106">
        <f>Seniori!MI44</f>
        <v>0</v>
      </c>
      <c r="MJ18" s="106">
        <f>Seniori!MJ44</f>
        <v>0</v>
      </c>
      <c r="MK18" s="106">
        <f>Seniori!MK44</f>
        <v>0</v>
      </c>
      <c r="ML18" s="106">
        <f>Seniori!ML44</f>
        <v>0</v>
      </c>
      <c r="MM18" s="106">
        <f>Seniori!MM44</f>
        <v>0</v>
      </c>
      <c r="MN18" s="106">
        <f>Seniori!MN44</f>
        <v>0</v>
      </c>
      <c r="MO18" s="106">
        <f>Seniori!MO44</f>
        <v>0</v>
      </c>
      <c r="MP18" s="106">
        <f>Seniori!MP44</f>
        <v>0</v>
      </c>
      <c r="MQ18" s="106">
        <f>Seniori!MQ44</f>
        <v>0</v>
      </c>
      <c r="MR18" s="106">
        <f>Seniori!MR44</f>
        <v>0</v>
      </c>
      <c r="MS18" s="106">
        <f>Seniori!MS44</f>
        <v>0</v>
      </c>
      <c r="MT18" s="106">
        <f>Seniori!MT44</f>
        <v>0</v>
      </c>
      <c r="MU18" s="106">
        <f>Seniori!MU44</f>
        <v>0</v>
      </c>
      <c r="MV18" s="106">
        <f>Seniori!MV44</f>
        <v>0</v>
      </c>
      <c r="MW18" s="106">
        <f>Seniori!MW44</f>
        <v>0</v>
      </c>
      <c r="MX18" s="106">
        <f>Seniori!MX44</f>
        <v>0</v>
      </c>
      <c r="MY18" s="106">
        <f>Seniori!MY44</f>
        <v>0</v>
      </c>
      <c r="MZ18" s="106">
        <f>Seniori!MZ44</f>
        <v>0</v>
      </c>
      <c r="NA18" s="106">
        <f>Seniori!NA44</f>
        <v>0</v>
      </c>
      <c r="NB18" s="106">
        <f>Seniori!NB44</f>
        <v>0</v>
      </c>
      <c r="NC18" s="106">
        <f>Seniori!NC44</f>
        <v>0</v>
      </c>
      <c r="ND18" s="106">
        <f>Seniori!ND44</f>
        <v>0</v>
      </c>
      <c r="NE18" s="106">
        <f>Seniori!NE44</f>
        <v>0</v>
      </c>
      <c r="NF18" s="106">
        <f>Seniori!NF44</f>
        <v>0</v>
      </c>
      <c r="NG18" s="106">
        <f>Seniori!NG44</f>
        <v>0</v>
      </c>
      <c r="NH18" s="106">
        <f>Seniori!NH44</f>
        <v>0</v>
      </c>
      <c r="NI18" s="106">
        <f>Seniori!NI44</f>
        <v>0</v>
      </c>
      <c r="NJ18" s="106">
        <f>Seniori!NJ44</f>
        <v>0</v>
      </c>
      <c r="NK18" s="106">
        <f>Seniori!NK44</f>
        <v>0</v>
      </c>
      <c r="NL18" s="106">
        <f>Seniori!NL44</f>
        <v>0</v>
      </c>
      <c r="NM18" s="106">
        <f>Seniori!NM44</f>
        <v>0</v>
      </c>
      <c r="NN18" s="106">
        <f>Seniori!NN44</f>
        <v>0</v>
      </c>
      <c r="NO18" s="106">
        <f>Seniori!NO44</f>
        <v>0</v>
      </c>
      <c r="NP18" s="106">
        <f>Seniori!NP44</f>
        <v>0</v>
      </c>
      <c r="NQ18" s="106">
        <f>Seniori!NQ44</f>
        <v>0</v>
      </c>
      <c r="NR18" s="106">
        <f>Seniori!NR44</f>
        <v>0</v>
      </c>
      <c r="NS18" s="106">
        <f>Seniori!NS44</f>
        <v>0</v>
      </c>
      <c r="NT18" s="106">
        <f>Seniori!NT44</f>
        <v>0</v>
      </c>
      <c r="NU18" s="106">
        <f>Seniori!NU44</f>
        <v>0</v>
      </c>
      <c r="NV18" s="106">
        <f>Seniori!NV44</f>
        <v>0</v>
      </c>
      <c r="NW18" s="106">
        <f>Seniori!NW44</f>
        <v>0</v>
      </c>
      <c r="NX18" s="106">
        <f>Seniori!NX44</f>
        <v>0</v>
      </c>
      <c r="NY18" s="106">
        <f>Seniori!NY44</f>
        <v>0</v>
      </c>
      <c r="NZ18" s="106">
        <f>Seniori!NZ44</f>
        <v>0</v>
      </c>
      <c r="OA18" s="106">
        <f>Seniori!OA44</f>
        <v>0</v>
      </c>
      <c r="OB18" s="106">
        <f>Seniori!OB44</f>
        <v>0</v>
      </c>
      <c r="OC18" s="106">
        <f>Seniori!OC44</f>
        <v>0</v>
      </c>
      <c r="OD18" s="106">
        <f>Seniori!OD44</f>
        <v>0</v>
      </c>
      <c r="OE18" s="106">
        <f>Seniori!OE44</f>
        <v>0</v>
      </c>
      <c r="OF18" s="106">
        <f>Seniori!OF44</f>
        <v>0</v>
      </c>
      <c r="OG18" s="106">
        <f>Seniori!OG44</f>
        <v>0</v>
      </c>
      <c r="OH18" s="106">
        <f>Seniori!OH44</f>
        <v>0</v>
      </c>
      <c r="OI18" s="106">
        <f>Seniori!OI44</f>
        <v>0</v>
      </c>
      <c r="OJ18" s="106">
        <f>Seniori!OJ44</f>
        <v>0</v>
      </c>
      <c r="OK18" s="106">
        <f>Seniori!OK44</f>
        <v>0</v>
      </c>
      <c r="OL18" s="106">
        <f>Seniori!OL44</f>
        <v>0</v>
      </c>
      <c r="OM18" s="106">
        <f>Seniori!OM44</f>
        <v>0</v>
      </c>
      <c r="ON18" s="106">
        <f>Seniori!ON44</f>
        <v>0</v>
      </c>
      <c r="OO18" s="106">
        <f>Seniori!OO44</f>
        <v>0</v>
      </c>
      <c r="OP18" s="106">
        <f>Seniori!OP44</f>
        <v>0</v>
      </c>
      <c r="OQ18" s="106">
        <f>Seniori!OQ44</f>
        <v>0</v>
      </c>
      <c r="OR18" s="106">
        <f>Seniori!OR44</f>
        <v>0</v>
      </c>
      <c r="OS18" s="106">
        <f>Seniori!OS44</f>
        <v>0</v>
      </c>
      <c r="OT18" s="106">
        <f>Seniori!OT44</f>
        <v>0</v>
      </c>
      <c r="OU18" s="106">
        <f>Seniori!OU44</f>
        <v>0</v>
      </c>
      <c r="OV18" s="106">
        <f>Seniori!OV44</f>
        <v>0</v>
      </c>
      <c r="OW18" s="106">
        <f>Seniori!OW44</f>
        <v>0</v>
      </c>
      <c r="OX18" s="106">
        <f>Seniori!OX44</f>
        <v>0</v>
      </c>
      <c r="OY18" s="106">
        <f>Seniori!OY44</f>
        <v>0</v>
      </c>
      <c r="OZ18" s="106">
        <f>Seniori!OZ44</f>
        <v>0</v>
      </c>
      <c r="PA18" s="106">
        <f>Seniori!PA44</f>
        <v>0</v>
      </c>
      <c r="PB18" s="106">
        <f>Seniori!PB44</f>
        <v>0</v>
      </c>
      <c r="PC18" s="106">
        <f>Seniori!PC44</f>
        <v>0</v>
      </c>
      <c r="PD18" s="106">
        <f>Seniori!PD44</f>
        <v>0</v>
      </c>
      <c r="PE18" s="106">
        <f>Seniori!PE44</f>
        <v>0</v>
      </c>
      <c r="PF18" s="106">
        <f>Seniori!PF44</f>
        <v>0</v>
      </c>
      <c r="PG18" s="106">
        <f>Seniori!PG44</f>
        <v>0</v>
      </c>
      <c r="PH18" s="106">
        <f>Seniori!PH44</f>
        <v>0</v>
      </c>
      <c r="PI18" s="106">
        <f>Seniori!PI44</f>
        <v>0</v>
      </c>
      <c r="PJ18" s="106">
        <f>Seniori!PJ44</f>
        <v>0</v>
      </c>
      <c r="PK18" s="106">
        <f>Seniori!PK44</f>
        <v>0</v>
      </c>
      <c r="PL18" s="106">
        <f>Seniori!PL44</f>
        <v>0</v>
      </c>
      <c r="PM18" s="106">
        <f>Seniori!PM44</f>
        <v>0</v>
      </c>
      <c r="PN18" s="106">
        <f>Seniori!PN44</f>
        <v>0</v>
      </c>
      <c r="PO18" s="106">
        <f>Seniori!PO44</f>
        <v>0</v>
      </c>
      <c r="PP18" s="106">
        <f>Seniori!PP44</f>
        <v>0</v>
      </c>
      <c r="PQ18" s="106">
        <f>Seniori!PQ44</f>
        <v>0</v>
      </c>
      <c r="PR18" s="106">
        <f>Seniori!PR44</f>
        <v>0</v>
      </c>
      <c r="PS18" s="106">
        <f>Seniori!PS44</f>
        <v>0</v>
      </c>
      <c r="PT18" s="106">
        <f>Seniori!PT44</f>
        <v>0</v>
      </c>
      <c r="PU18" s="106">
        <f>Seniori!PU44</f>
        <v>0</v>
      </c>
      <c r="PV18" s="106">
        <f>Seniori!PV44</f>
        <v>0</v>
      </c>
      <c r="PW18" s="106">
        <f>Seniori!PW44</f>
        <v>0</v>
      </c>
      <c r="PX18" s="106">
        <f>Seniori!PX44</f>
        <v>0</v>
      </c>
      <c r="PY18" s="106">
        <f>Seniori!PY44</f>
        <v>0</v>
      </c>
      <c r="PZ18" s="106">
        <f>Seniori!PZ44</f>
        <v>0</v>
      </c>
      <c r="QA18" s="106">
        <f>Seniori!QA44</f>
        <v>0</v>
      </c>
      <c r="QB18" s="106">
        <f>Seniori!QB44</f>
        <v>0</v>
      </c>
      <c r="QC18" s="106">
        <f>Seniori!QC44</f>
        <v>0</v>
      </c>
      <c r="QD18" s="106">
        <f>Seniori!QD44</f>
        <v>0</v>
      </c>
      <c r="QE18" s="106">
        <f>Seniori!QE44</f>
        <v>0</v>
      </c>
      <c r="QF18" s="106">
        <f>Seniori!QF44</f>
        <v>0</v>
      </c>
      <c r="QG18" s="106">
        <f>Seniori!QG44</f>
        <v>0</v>
      </c>
      <c r="QH18" s="106">
        <f>Seniori!QH44</f>
        <v>0</v>
      </c>
      <c r="QI18" s="106">
        <f>Seniori!QI44</f>
        <v>0</v>
      </c>
      <c r="QJ18" s="106">
        <f>Seniori!QJ44</f>
        <v>0</v>
      </c>
      <c r="QK18" s="106">
        <f>Seniori!QK44</f>
        <v>0</v>
      </c>
      <c r="QL18" s="106">
        <f>Seniori!QL44</f>
        <v>0</v>
      </c>
      <c r="QM18" s="106">
        <f>Seniori!QM44</f>
        <v>0</v>
      </c>
      <c r="QN18" s="106">
        <f>Seniori!QN44</f>
        <v>0</v>
      </c>
      <c r="QO18" s="106">
        <f>Seniori!QO44</f>
        <v>0</v>
      </c>
      <c r="QP18" s="106">
        <f>Seniori!QP44</f>
        <v>0</v>
      </c>
      <c r="QQ18" s="106">
        <f>Seniori!QQ44</f>
        <v>0</v>
      </c>
      <c r="QR18" s="106">
        <f>Seniori!QR44</f>
        <v>0</v>
      </c>
      <c r="QS18" s="106">
        <f>Seniori!QS44</f>
        <v>0</v>
      </c>
      <c r="QT18" s="106">
        <f>Seniori!QT44</f>
        <v>0</v>
      </c>
      <c r="QU18" s="106">
        <f>Seniori!QU44</f>
        <v>0</v>
      </c>
      <c r="QV18" s="106">
        <f>Seniori!QV44</f>
        <v>0</v>
      </c>
      <c r="QW18" s="106">
        <f>Seniori!QW44</f>
        <v>0</v>
      </c>
      <c r="QX18" s="106">
        <f>Seniori!QX44</f>
        <v>0</v>
      </c>
      <c r="QY18" s="106">
        <f>Seniori!QY44</f>
        <v>0</v>
      </c>
      <c r="QZ18" s="106">
        <f>Seniori!QZ44</f>
        <v>0</v>
      </c>
      <c r="RA18" s="106">
        <f>Seniori!RA44</f>
        <v>0</v>
      </c>
      <c r="RB18" s="106">
        <f>Seniori!RB44</f>
        <v>0</v>
      </c>
      <c r="RC18" s="106">
        <f>Seniori!RC44</f>
        <v>0</v>
      </c>
      <c r="RD18" s="106">
        <f>Seniori!RD44</f>
        <v>0</v>
      </c>
      <c r="RE18" s="106">
        <f>Seniori!RE44</f>
        <v>0</v>
      </c>
      <c r="RF18" s="106">
        <f>Seniori!RF44</f>
        <v>0</v>
      </c>
      <c r="RG18" s="106">
        <f>Seniori!RG44</f>
        <v>0</v>
      </c>
      <c r="RH18" s="106">
        <f>Seniori!RH44</f>
        <v>0</v>
      </c>
      <c r="RI18" s="106">
        <f>Seniori!RI44</f>
        <v>0</v>
      </c>
      <c r="RJ18" s="106">
        <f>Seniori!RJ44</f>
        <v>0</v>
      </c>
      <c r="RK18" s="106">
        <f>Seniori!RK44</f>
        <v>0</v>
      </c>
      <c r="RL18" s="106">
        <f>Seniori!RL44</f>
        <v>0</v>
      </c>
      <c r="RM18" s="106">
        <f>Seniori!RM44</f>
        <v>0</v>
      </c>
      <c r="RN18" s="106">
        <f>Seniori!RN44</f>
        <v>0</v>
      </c>
      <c r="RO18" s="106">
        <f>Seniori!RO44</f>
        <v>0</v>
      </c>
      <c r="RP18" s="106">
        <f>Seniori!RP44</f>
        <v>0</v>
      </c>
      <c r="RQ18" s="106">
        <f>Seniori!RQ44</f>
        <v>0</v>
      </c>
      <c r="RR18" s="106">
        <f>Seniori!RR44</f>
        <v>0</v>
      </c>
      <c r="RS18" s="106">
        <f>Seniori!RS44</f>
        <v>0</v>
      </c>
      <c r="RT18" s="106">
        <f>Seniori!RT44</f>
        <v>0</v>
      </c>
      <c r="RU18" s="106">
        <f>Seniori!RU44</f>
        <v>0</v>
      </c>
      <c r="RV18" s="106">
        <f>Seniori!RV44</f>
        <v>0</v>
      </c>
      <c r="RW18" s="106">
        <f>Seniori!RW44</f>
        <v>0</v>
      </c>
      <c r="RX18" s="106">
        <f>Seniori!RX44</f>
        <v>0</v>
      </c>
      <c r="RY18" s="106">
        <f>Seniori!RY44</f>
        <v>0</v>
      </c>
      <c r="RZ18" s="106">
        <f>Seniori!RZ44</f>
        <v>0</v>
      </c>
      <c r="SA18" s="106">
        <f>Seniori!SA44</f>
        <v>0</v>
      </c>
      <c r="SB18" s="106">
        <f>Seniori!SB44</f>
        <v>0</v>
      </c>
      <c r="SC18" s="106">
        <f>Seniori!SC44</f>
        <v>0</v>
      </c>
      <c r="SD18" s="106">
        <f>Seniori!SD44</f>
        <v>0</v>
      </c>
      <c r="SE18" s="106">
        <f>Seniori!SE44</f>
        <v>0</v>
      </c>
      <c r="SF18" s="106">
        <f>Seniori!SF44</f>
        <v>0</v>
      </c>
      <c r="SG18" s="106">
        <f>Seniori!SG44</f>
        <v>0</v>
      </c>
      <c r="SH18" s="106">
        <f>Seniori!SH44</f>
        <v>0</v>
      </c>
      <c r="SI18" s="106">
        <f>Seniori!SI44</f>
        <v>0</v>
      </c>
      <c r="SJ18" s="106">
        <f>Seniori!SJ44</f>
        <v>0</v>
      </c>
      <c r="SK18" s="106">
        <f>Seniori!SK44</f>
        <v>0</v>
      </c>
      <c r="SL18" s="106">
        <f>Seniori!SL44</f>
        <v>0</v>
      </c>
      <c r="SM18" s="106">
        <f>Seniori!SM44</f>
        <v>0</v>
      </c>
      <c r="SN18" s="106">
        <f>Seniori!SN44</f>
        <v>0</v>
      </c>
      <c r="SO18" s="106">
        <f>Seniori!SO44</f>
        <v>0</v>
      </c>
      <c r="SP18" s="106">
        <f>Seniori!SP44</f>
        <v>0</v>
      </c>
      <c r="SQ18" s="106">
        <f>Seniori!SQ44</f>
        <v>0</v>
      </c>
      <c r="SR18" s="106">
        <f>Seniori!SR44</f>
        <v>0</v>
      </c>
      <c r="SS18" s="106">
        <f>Seniori!SS44</f>
        <v>0</v>
      </c>
      <c r="ST18" s="106">
        <f>Seniori!ST44</f>
        <v>0</v>
      </c>
      <c r="SU18" s="106">
        <f>Seniori!SU44</f>
        <v>0</v>
      </c>
      <c r="SV18" s="106">
        <f>Seniori!SV44</f>
        <v>0</v>
      </c>
      <c r="SW18" s="106">
        <f>Seniori!SW44</f>
        <v>0</v>
      </c>
      <c r="SX18" s="106">
        <f>Seniori!SX44</f>
        <v>0</v>
      </c>
      <c r="SY18" s="106">
        <f>Seniori!SY44</f>
        <v>0</v>
      </c>
      <c r="SZ18" s="106">
        <f>Seniori!SZ44</f>
        <v>0</v>
      </c>
      <c r="TA18" s="106">
        <f>Seniori!TA44</f>
        <v>0</v>
      </c>
      <c r="TB18" s="106">
        <f>Seniori!TB44</f>
        <v>0</v>
      </c>
    </row>
    <row r="19" spans="1:522" s="10" customFormat="1" ht="18" customHeight="1" x14ac:dyDescent="0.25">
      <c r="A19" s="12">
        <v>11</v>
      </c>
      <c r="B19" s="11" t="s">
        <v>175</v>
      </c>
      <c r="C19" s="1">
        <v>11480</v>
      </c>
      <c r="D19" s="193">
        <v>2017</v>
      </c>
      <c r="E19" s="4" t="s">
        <v>17</v>
      </c>
      <c r="F19" s="9" t="s">
        <v>18</v>
      </c>
      <c r="G19" s="9" t="s">
        <v>97</v>
      </c>
      <c r="H19" s="4" t="s">
        <v>19</v>
      </c>
      <c r="I19" s="1">
        <f t="shared" si="0"/>
        <v>48</v>
      </c>
      <c r="J19" s="12">
        <f>Tabuľka311[[#This Row],[Stĺpec9]]</f>
        <v>48</v>
      </c>
      <c r="K19" s="106">
        <f>Seniori!K31</f>
        <v>0</v>
      </c>
      <c r="L19" s="106">
        <f>Seniori!L31</f>
        <v>0</v>
      </c>
      <c r="M19" s="106">
        <f>Seniori!M31</f>
        <v>0</v>
      </c>
      <c r="N19" s="106">
        <f>Seniori!N31</f>
        <v>0</v>
      </c>
      <c r="O19" s="106">
        <f>Seniori!O31</f>
        <v>0</v>
      </c>
      <c r="P19" s="106">
        <f>Seniori!P31</f>
        <v>12</v>
      </c>
      <c r="Q19" s="106">
        <f>Seniori!Q31</f>
        <v>0</v>
      </c>
      <c r="R19" s="106">
        <f>Seniori!R31</f>
        <v>0</v>
      </c>
      <c r="S19" s="106">
        <f>Seniori!S31</f>
        <v>0</v>
      </c>
      <c r="T19" s="106">
        <f>Seniori!T31</f>
        <v>0</v>
      </c>
      <c r="U19" s="106">
        <f>Seniori!U31</f>
        <v>0</v>
      </c>
      <c r="V19" s="106">
        <f>Seniori!V31</f>
        <v>0</v>
      </c>
      <c r="W19" s="106">
        <f>Seniori!W31</f>
        <v>0</v>
      </c>
      <c r="X19" s="106">
        <f>Seniori!X31</f>
        <v>0</v>
      </c>
      <c r="Y19" s="106">
        <f>Seniori!Y31</f>
        <v>0</v>
      </c>
      <c r="Z19" s="106">
        <f>Seniori!Z31</f>
        <v>0</v>
      </c>
      <c r="AA19" s="106">
        <f>Seniori!AA31</f>
        <v>0</v>
      </c>
      <c r="AB19" s="106">
        <f>Seniori!AB31</f>
        <v>0</v>
      </c>
      <c r="AC19" s="106">
        <f>Seniori!AC31</f>
        <v>0</v>
      </c>
      <c r="AD19" s="106">
        <f>Seniori!AD31</f>
        <v>0</v>
      </c>
      <c r="AE19" s="106">
        <f>Seniori!AE31</f>
        <v>0</v>
      </c>
      <c r="AF19" s="106">
        <f>Seniori!AF31</f>
        <v>0</v>
      </c>
      <c r="AG19" s="106">
        <f>Seniori!AG31</f>
        <v>0</v>
      </c>
      <c r="AH19" s="106">
        <f>Seniori!AH31</f>
        <v>0</v>
      </c>
      <c r="AI19" s="106">
        <f>Seniori!AI31</f>
        <v>0</v>
      </c>
      <c r="AJ19" s="106">
        <f>Seniori!AJ31</f>
        <v>0</v>
      </c>
      <c r="AK19" s="106">
        <f>Seniori!AK31</f>
        <v>0</v>
      </c>
      <c r="AL19" s="106">
        <f>Seniori!AL31</f>
        <v>0</v>
      </c>
      <c r="AM19" s="106">
        <f>Seniori!AM31</f>
        <v>0</v>
      </c>
      <c r="AN19" s="106">
        <f>Seniori!AN31</f>
        <v>0</v>
      </c>
      <c r="AO19" s="106">
        <f>Seniori!AO31</f>
        <v>0</v>
      </c>
      <c r="AP19" s="106">
        <f>Seniori!AP31</f>
        <v>0</v>
      </c>
      <c r="AQ19" s="106">
        <f>Seniori!AQ31</f>
        <v>0</v>
      </c>
      <c r="AR19" s="106">
        <f>Seniori!AR31</f>
        <v>0</v>
      </c>
      <c r="AS19" s="106">
        <f>Seniori!AS31</f>
        <v>0</v>
      </c>
      <c r="AT19" s="106">
        <f>Seniori!AT31</f>
        <v>0</v>
      </c>
      <c r="AU19" s="106">
        <f>Seniori!AU31</f>
        <v>0</v>
      </c>
      <c r="AV19" s="106">
        <f>Seniori!AV31</f>
        <v>0</v>
      </c>
      <c r="AW19" s="106">
        <f>Seniori!AW31</f>
        <v>0</v>
      </c>
      <c r="AX19" s="106">
        <f>Seniori!AX31</f>
        <v>0</v>
      </c>
      <c r="AY19" s="106">
        <f>Seniori!AY31</f>
        <v>0</v>
      </c>
      <c r="AZ19" s="106">
        <f>Seniori!AZ31</f>
        <v>0</v>
      </c>
      <c r="BA19" s="106">
        <f>Seniori!BA31</f>
        <v>0</v>
      </c>
      <c r="BB19" s="106">
        <f>Seniori!BB31</f>
        <v>0</v>
      </c>
      <c r="BC19" s="106">
        <f>Seniori!BC31</f>
        <v>0</v>
      </c>
      <c r="BD19" s="106">
        <f>Seniori!BD31</f>
        <v>0</v>
      </c>
      <c r="BE19" s="106">
        <f>Seniori!BE31</f>
        <v>0</v>
      </c>
      <c r="BF19" s="106">
        <f>Seniori!BF31</f>
        <v>0</v>
      </c>
      <c r="BG19" s="106">
        <f>Seniori!BG31</f>
        <v>0</v>
      </c>
      <c r="BH19" s="106">
        <f>Seniori!BH31</f>
        <v>0</v>
      </c>
      <c r="BI19" s="106">
        <f>Seniori!BI31</f>
        <v>0</v>
      </c>
      <c r="BJ19" s="106">
        <f>Seniori!BJ31</f>
        <v>0</v>
      </c>
      <c r="BK19" s="106">
        <f>Seniori!BK31</f>
        <v>0</v>
      </c>
      <c r="BL19" s="106">
        <f>Seniori!BL31</f>
        <v>0</v>
      </c>
      <c r="BM19" s="106">
        <f>Seniori!BM31</f>
        <v>0</v>
      </c>
      <c r="BN19" s="106">
        <f>Seniori!BN31</f>
        <v>0</v>
      </c>
      <c r="BO19" s="106">
        <f>Seniori!BO31</f>
        <v>0</v>
      </c>
      <c r="BP19" s="106">
        <f>Seniori!BP31</f>
        <v>0</v>
      </c>
      <c r="BQ19" s="106">
        <f>Seniori!BQ31</f>
        <v>0</v>
      </c>
      <c r="BR19" s="106">
        <f>Seniori!BR31</f>
        <v>0</v>
      </c>
      <c r="BS19" s="106">
        <f>Seniori!BS31</f>
        <v>0</v>
      </c>
      <c r="BT19" s="106">
        <f>Seniori!BT31</f>
        <v>0</v>
      </c>
      <c r="BU19" s="106">
        <f>Seniori!BU31</f>
        <v>0</v>
      </c>
      <c r="BV19" s="106">
        <f>Seniori!BV31</f>
        <v>0</v>
      </c>
      <c r="BW19" s="106">
        <f>Seniori!BW31</f>
        <v>0</v>
      </c>
      <c r="BX19" s="106">
        <f>Seniori!BX31</f>
        <v>0</v>
      </c>
      <c r="BY19" s="106">
        <f>Seniori!BY31</f>
        <v>0</v>
      </c>
      <c r="BZ19" s="106">
        <f>Seniori!BZ31</f>
        <v>0</v>
      </c>
      <c r="CA19" s="106">
        <f>Seniori!CA31</f>
        <v>0</v>
      </c>
      <c r="CB19" s="106">
        <f>Seniori!CB31</f>
        <v>0</v>
      </c>
      <c r="CC19" s="106">
        <f>Seniori!CC31</f>
        <v>0</v>
      </c>
      <c r="CD19" s="106">
        <f>Seniori!CD31</f>
        <v>0</v>
      </c>
      <c r="CE19" s="106">
        <f>Seniori!CE31</f>
        <v>0</v>
      </c>
      <c r="CF19" s="106">
        <f>Seniori!CF31</f>
        <v>0</v>
      </c>
      <c r="CG19" s="106">
        <f>Seniori!CG31</f>
        <v>0</v>
      </c>
      <c r="CH19" s="106">
        <f>Seniori!CH31</f>
        <v>0</v>
      </c>
      <c r="CI19" s="106">
        <f>Seniori!CI31</f>
        <v>0</v>
      </c>
      <c r="CJ19" s="106">
        <f>Seniori!CJ31</f>
        <v>0</v>
      </c>
      <c r="CK19" s="106">
        <f>Seniori!CK31</f>
        <v>0</v>
      </c>
      <c r="CL19" s="106">
        <f>Seniori!CL31</f>
        <v>0</v>
      </c>
      <c r="CM19" s="106">
        <f>Seniori!CM31</f>
        <v>0</v>
      </c>
      <c r="CN19" s="106">
        <f>Seniori!CN31</f>
        <v>0</v>
      </c>
      <c r="CO19" s="106">
        <f>Seniori!CO31</f>
        <v>0</v>
      </c>
      <c r="CP19" s="106">
        <f>Seniori!CP31</f>
        <v>0</v>
      </c>
      <c r="CQ19" s="106">
        <f>Seniori!CQ31</f>
        <v>0</v>
      </c>
      <c r="CR19" s="106">
        <f>Seniori!CR31</f>
        <v>0</v>
      </c>
      <c r="CS19" s="106">
        <f>Seniori!CS31</f>
        <v>0</v>
      </c>
      <c r="CT19" s="106">
        <f>Seniori!CT31</f>
        <v>0</v>
      </c>
      <c r="CU19" s="106">
        <f>Seniori!CU31</f>
        <v>0</v>
      </c>
      <c r="CV19" s="106">
        <f>Seniori!CV31</f>
        <v>0</v>
      </c>
      <c r="CW19" s="106">
        <f>Seniori!CW31</f>
        <v>0</v>
      </c>
      <c r="CX19" s="106">
        <f>Seniori!CX31</f>
        <v>0</v>
      </c>
      <c r="CY19" s="106">
        <f>Seniori!CY31</f>
        <v>0</v>
      </c>
      <c r="CZ19" s="106">
        <f>Seniori!CZ31</f>
        <v>0</v>
      </c>
      <c r="DA19" s="106">
        <f>Seniori!DA31</f>
        <v>0</v>
      </c>
      <c r="DB19" s="106">
        <f>Seniori!DB31</f>
        <v>0</v>
      </c>
      <c r="DC19" s="106">
        <f>Seniori!DC31</f>
        <v>0</v>
      </c>
      <c r="DD19" s="106">
        <f>Seniori!DD31</f>
        <v>0</v>
      </c>
      <c r="DE19" s="106">
        <f>Seniori!DE31</f>
        <v>0</v>
      </c>
      <c r="DF19" s="106">
        <f>Seniori!DF31</f>
        <v>0</v>
      </c>
      <c r="DG19" s="106">
        <f>Seniori!DG31</f>
        <v>0</v>
      </c>
      <c r="DH19" s="106">
        <f>Seniori!DH31</f>
        <v>0</v>
      </c>
      <c r="DI19" s="106">
        <f>Seniori!DI31</f>
        <v>0</v>
      </c>
      <c r="DJ19" s="106">
        <f>Seniori!DJ31</f>
        <v>0</v>
      </c>
      <c r="DK19" s="106">
        <f>Seniori!DK31</f>
        <v>0</v>
      </c>
      <c r="DL19" s="106">
        <f>Seniori!DL31</f>
        <v>0</v>
      </c>
      <c r="DM19" s="106">
        <f>Seniori!DM31</f>
        <v>0</v>
      </c>
      <c r="DN19" s="106">
        <f>Seniori!DN31</f>
        <v>0</v>
      </c>
      <c r="DO19" s="106">
        <f>Seniori!DO31</f>
        <v>0</v>
      </c>
      <c r="DP19" s="106">
        <f>Seniori!DP31</f>
        <v>0</v>
      </c>
      <c r="DQ19" s="106">
        <f>Seniori!DQ31</f>
        <v>0</v>
      </c>
      <c r="DR19" s="106">
        <f>Seniori!DR31</f>
        <v>0</v>
      </c>
      <c r="DS19" s="106">
        <f>Seniori!DS31</f>
        <v>0</v>
      </c>
      <c r="DT19" s="106">
        <f>Seniori!DT31</f>
        <v>0</v>
      </c>
      <c r="DU19" s="106">
        <f>Seniori!DU31</f>
        <v>0</v>
      </c>
      <c r="DV19" s="106">
        <f>Seniori!DV31</f>
        <v>0</v>
      </c>
      <c r="DW19" s="106">
        <f>Seniori!DW31</f>
        <v>0</v>
      </c>
      <c r="DX19" s="106">
        <f>Seniori!DX31</f>
        <v>0</v>
      </c>
      <c r="DY19" s="106">
        <f>Seniori!DY31</f>
        <v>0</v>
      </c>
      <c r="DZ19" s="106">
        <f>Seniori!DZ31</f>
        <v>0</v>
      </c>
      <c r="EA19" s="106">
        <f>Seniori!EA31</f>
        <v>0</v>
      </c>
      <c r="EB19" s="106">
        <f>Seniori!EB31</f>
        <v>0</v>
      </c>
      <c r="EC19" s="106">
        <f>Seniori!EC31</f>
        <v>0</v>
      </c>
      <c r="ED19" s="106">
        <f>Seniori!ED31</f>
        <v>0</v>
      </c>
      <c r="EE19" s="106">
        <f>Seniori!EE31</f>
        <v>0</v>
      </c>
      <c r="EF19" s="106">
        <f>Seniori!EF31</f>
        <v>0</v>
      </c>
      <c r="EG19" s="106">
        <f>Seniori!EG31</f>
        <v>0</v>
      </c>
      <c r="EH19" s="106">
        <f>Seniori!EH31</f>
        <v>0</v>
      </c>
      <c r="EI19" s="106">
        <f>Seniori!EI31</f>
        <v>0</v>
      </c>
      <c r="EJ19" s="106">
        <f>Seniori!EJ31</f>
        <v>0</v>
      </c>
      <c r="EK19" s="106">
        <f>Seniori!EK31</f>
        <v>0</v>
      </c>
      <c r="EL19" s="106">
        <f>Seniori!EL31</f>
        <v>12</v>
      </c>
      <c r="EM19" s="106">
        <f>Seniori!EM31</f>
        <v>0</v>
      </c>
      <c r="EN19" s="106">
        <f>Seniori!EN31</f>
        <v>0</v>
      </c>
      <c r="EO19" s="106">
        <f>Seniori!EO31</f>
        <v>0</v>
      </c>
      <c r="EP19" s="106">
        <f>Seniori!EP31</f>
        <v>0</v>
      </c>
      <c r="EQ19" s="106">
        <f>Seniori!EQ31</f>
        <v>0</v>
      </c>
      <c r="ER19" s="106">
        <f>Seniori!ER31</f>
        <v>0</v>
      </c>
      <c r="ES19" s="106">
        <f>Seniori!ES31</f>
        <v>0</v>
      </c>
      <c r="ET19" s="106">
        <f>Seniori!ET31</f>
        <v>0</v>
      </c>
      <c r="EU19" s="106">
        <f>Seniori!EU31</f>
        <v>0</v>
      </c>
      <c r="EV19" s="106">
        <f>Seniori!EV31</f>
        <v>0</v>
      </c>
      <c r="EW19" s="106">
        <f>Seniori!EW31</f>
        <v>0</v>
      </c>
      <c r="EX19" s="106">
        <f>Seniori!EX31</f>
        <v>0</v>
      </c>
      <c r="EY19" s="106">
        <f>Seniori!EY31</f>
        <v>0</v>
      </c>
      <c r="EZ19" s="106">
        <f>Seniori!EZ31</f>
        <v>0</v>
      </c>
      <c r="FA19" s="106">
        <f>Seniori!FA31</f>
        <v>0</v>
      </c>
      <c r="FB19" s="106">
        <f>Seniori!FB31</f>
        <v>0</v>
      </c>
      <c r="FC19" s="106">
        <f>Seniori!FC31</f>
        <v>0</v>
      </c>
      <c r="FD19" s="106">
        <f>Seniori!FD31</f>
        <v>0</v>
      </c>
      <c r="FE19" s="106">
        <f>Seniori!FE31</f>
        <v>0</v>
      </c>
      <c r="FF19" s="106">
        <f>Seniori!FF31</f>
        <v>0</v>
      </c>
      <c r="FG19" s="106">
        <f>Seniori!FG31</f>
        <v>0</v>
      </c>
      <c r="FH19" s="106">
        <f>Seniori!FH31</f>
        <v>0</v>
      </c>
      <c r="FI19" s="106">
        <f>Seniori!FI31</f>
        <v>0</v>
      </c>
      <c r="FJ19" s="106">
        <f>Seniori!FJ31</f>
        <v>0</v>
      </c>
      <c r="FK19" s="106">
        <f>Seniori!FK31</f>
        <v>0</v>
      </c>
      <c r="FL19" s="106">
        <f>Seniori!FL31</f>
        <v>0</v>
      </c>
      <c r="FM19" s="106">
        <f>Seniori!FM31</f>
        <v>0</v>
      </c>
      <c r="FN19" s="106">
        <f>Seniori!FN31</f>
        <v>0</v>
      </c>
      <c r="FO19" s="106">
        <f>Seniori!FO31</f>
        <v>0</v>
      </c>
      <c r="FP19" s="106">
        <f>Seniori!FP31</f>
        <v>0</v>
      </c>
      <c r="FQ19" s="106">
        <f>Seniori!FQ31</f>
        <v>0</v>
      </c>
      <c r="FR19" s="106">
        <f>Seniori!FR31</f>
        <v>0</v>
      </c>
      <c r="FS19" s="106">
        <f>Seniori!FS31</f>
        <v>0</v>
      </c>
      <c r="FT19" s="106">
        <f>Seniori!FT31</f>
        <v>0</v>
      </c>
      <c r="FU19" s="106">
        <f>Seniori!FU31</f>
        <v>0</v>
      </c>
      <c r="FV19" s="106">
        <f>Seniori!FV31</f>
        <v>0</v>
      </c>
      <c r="FW19" s="106">
        <f>Seniori!FW31</f>
        <v>0</v>
      </c>
      <c r="FX19" s="106">
        <f>Seniori!FX31</f>
        <v>0</v>
      </c>
      <c r="FY19" s="106">
        <f>Seniori!FY31</f>
        <v>0</v>
      </c>
      <c r="FZ19" s="106">
        <f>Seniori!FZ31</f>
        <v>0</v>
      </c>
      <c r="GA19" s="106">
        <f>Seniori!GA31</f>
        <v>0</v>
      </c>
      <c r="GB19" s="106">
        <f>Seniori!GB31</f>
        <v>0</v>
      </c>
      <c r="GC19" s="106">
        <f>Seniori!GC31</f>
        <v>0</v>
      </c>
      <c r="GD19" s="106">
        <f>Seniori!GD31</f>
        <v>0</v>
      </c>
      <c r="GE19" s="106">
        <f>Seniori!GE31</f>
        <v>0</v>
      </c>
      <c r="GF19" s="106">
        <f>Seniori!GF31</f>
        <v>0</v>
      </c>
      <c r="GG19" s="106">
        <f>Seniori!GG31</f>
        <v>0</v>
      </c>
      <c r="GH19" s="106">
        <f>Seniori!GH31</f>
        <v>0</v>
      </c>
      <c r="GI19" s="106">
        <f>Seniori!GI31</f>
        <v>0</v>
      </c>
      <c r="GJ19" s="106">
        <f>Seniori!GJ31</f>
        <v>0</v>
      </c>
      <c r="GK19" s="106">
        <f>Seniori!GK31</f>
        <v>0</v>
      </c>
      <c r="GL19" s="106">
        <f>Seniori!GL31</f>
        <v>0</v>
      </c>
      <c r="GM19" s="106">
        <f>Seniori!GM31</f>
        <v>0</v>
      </c>
      <c r="GN19" s="106">
        <f>Seniori!GN31</f>
        <v>0</v>
      </c>
      <c r="GO19" s="106">
        <f>Seniori!GO31</f>
        <v>0</v>
      </c>
      <c r="GP19" s="106">
        <f>Seniori!GP31</f>
        <v>0</v>
      </c>
      <c r="GQ19" s="106">
        <f>Seniori!GQ31</f>
        <v>0</v>
      </c>
      <c r="GR19" s="106">
        <f>Seniori!GR31</f>
        <v>0</v>
      </c>
      <c r="GS19" s="106">
        <f>Seniori!GS31</f>
        <v>0</v>
      </c>
      <c r="GT19" s="106">
        <f>Seniori!GT31</f>
        <v>0</v>
      </c>
      <c r="GU19" s="106"/>
      <c r="GV19" s="106">
        <f>Seniori!GV31</f>
        <v>0</v>
      </c>
      <c r="GW19" s="106">
        <f>Seniori!GW31</f>
        <v>0</v>
      </c>
      <c r="GX19" s="106">
        <f>Seniori!GX31</f>
        <v>0</v>
      </c>
      <c r="GY19" s="106">
        <f>Seniori!GY31</f>
        <v>0</v>
      </c>
      <c r="GZ19" s="106">
        <f>Seniori!GZ31</f>
        <v>0</v>
      </c>
      <c r="HA19" s="106">
        <f>Seniori!HA31</f>
        <v>0</v>
      </c>
      <c r="HB19" s="106">
        <f>Seniori!HB31</f>
        <v>0</v>
      </c>
      <c r="HC19" s="106">
        <f>Seniori!HC31</f>
        <v>0</v>
      </c>
      <c r="HD19" s="106">
        <f>Seniori!HD31</f>
        <v>0</v>
      </c>
      <c r="HE19" s="106">
        <f>Seniori!HE31</f>
        <v>12</v>
      </c>
      <c r="HF19" s="106">
        <f>Seniori!HF31</f>
        <v>0</v>
      </c>
      <c r="HG19" s="106">
        <f>Seniori!HG31</f>
        <v>0</v>
      </c>
      <c r="HH19" s="106">
        <f>Seniori!HH31</f>
        <v>0</v>
      </c>
      <c r="HI19" s="106">
        <f>Seniori!HI31</f>
        <v>0</v>
      </c>
      <c r="HJ19" s="106">
        <f>Seniori!HJ31</f>
        <v>0</v>
      </c>
      <c r="HK19" s="106">
        <f>Seniori!HK31</f>
        <v>0</v>
      </c>
      <c r="HL19" s="106">
        <f>Seniori!HL31</f>
        <v>0</v>
      </c>
      <c r="HM19" s="106">
        <f>Seniori!HM31</f>
        <v>0</v>
      </c>
      <c r="HN19" s="106">
        <f>Seniori!HN31</f>
        <v>0</v>
      </c>
      <c r="HO19" s="106">
        <f>Seniori!HO31</f>
        <v>0</v>
      </c>
      <c r="HP19" s="106">
        <f>Seniori!HP31</f>
        <v>0</v>
      </c>
      <c r="HQ19" s="106">
        <f>Seniori!HQ31</f>
        <v>0</v>
      </c>
      <c r="HR19" s="106">
        <f>Seniori!HR31</f>
        <v>0</v>
      </c>
      <c r="HS19" s="106">
        <f>Seniori!HS31</f>
        <v>0</v>
      </c>
      <c r="HT19" s="106">
        <f>Seniori!HT31</f>
        <v>0</v>
      </c>
      <c r="HU19" s="106">
        <f>Seniori!HU31</f>
        <v>0</v>
      </c>
      <c r="HV19" s="106">
        <f>Seniori!HV31</f>
        <v>0</v>
      </c>
      <c r="HW19" s="106">
        <f>Seniori!HW31</f>
        <v>0</v>
      </c>
      <c r="HX19" s="106">
        <f>Seniori!HX31</f>
        <v>0</v>
      </c>
      <c r="HY19" s="106">
        <f>Seniori!HY31</f>
        <v>0</v>
      </c>
      <c r="HZ19" s="106">
        <f>Seniori!HZ31</f>
        <v>0</v>
      </c>
      <c r="IA19" s="106">
        <f>Seniori!IA31</f>
        <v>0</v>
      </c>
      <c r="IB19" s="106">
        <f>Seniori!IB31</f>
        <v>0</v>
      </c>
      <c r="IC19" s="106">
        <f>Seniori!IC31</f>
        <v>0</v>
      </c>
      <c r="ID19" s="106">
        <f>Seniori!ID31</f>
        <v>0</v>
      </c>
      <c r="IE19" s="106">
        <f>Seniori!IE31</f>
        <v>0</v>
      </c>
      <c r="IF19" s="106">
        <f>Seniori!IF31</f>
        <v>0</v>
      </c>
      <c r="IG19" s="106">
        <f>Seniori!IG31</f>
        <v>12</v>
      </c>
      <c r="IH19" s="106">
        <f>Seniori!IH31</f>
        <v>0</v>
      </c>
      <c r="II19" s="106">
        <f>Seniori!II31</f>
        <v>0</v>
      </c>
      <c r="IJ19" s="106">
        <f>Seniori!IJ31</f>
        <v>0</v>
      </c>
      <c r="IK19" s="106">
        <f>Seniori!IK31</f>
        <v>0</v>
      </c>
      <c r="IL19" s="106">
        <f>Seniori!IL31</f>
        <v>0</v>
      </c>
      <c r="IM19" s="106">
        <f>Seniori!IM31</f>
        <v>0</v>
      </c>
      <c r="IN19" s="106">
        <f>Seniori!IN31</f>
        <v>0</v>
      </c>
      <c r="IO19" s="106">
        <f>Seniori!IO31</f>
        <v>0</v>
      </c>
      <c r="IP19" s="106">
        <f>Seniori!IP31</f>
        <v>0</v>
      </c>
      <c r="IQ19" s="106">
        <f>Seniori!IQ31</f>
        <v>0</v>
      </c>
      <c r="IR19" s="106">
        <f>Seniori!IR31</f>
        <v>0</v>
      </c>
      <c r="IS19" s="106">
        <f>Seniori!IS31</f>
        <v>0</v>
      </c>
      <c r="IT19" s="106">
        <f>Seniori!IT31</f>
        <v>0</v>
      </c>
      <c r="IU19" s="106">
        <f>Seniori!IU31</f>
        <v>0</v>
      </c>
      <c r="IV19" s="106">
        <f>Seniori!IV31</f>
        <v>0</v>
      </c>
      <c r="IW19" s="106">
        <f>Seniori!IW31</f>
        <v>0</v>
      </c>
      <c r="IX19" s="106">
        <f>Seniori!IX31</f>
        <v>0</v>
      </c>
      <c r="IY19" s="106">
        <f>Seniori!IY31</f>
        <v>0</v>
      </c>
      <c r="IZ19" s="106">
        <f>Seniori!IZ31</f>
        <v>0</v>
      </c>
      <c r="JA19" s="106">
        <f>Seniori!JA31</f>
        <v>0</v>
      </c>
      <c r="JB19" s="106">
        <f>Seniori!JB31</f>
        <v>0</v>
      </c>
      <c r="JC19" s="106">
        <f>Seniori!JC31</f>
        <v>0</v>
      </c>
      <c r="JD19" s="106">
        <f>Seniori!JD31</f>
        <v>0</v>
      </c>
      <c r="JE19" s="106">
        <f>Seniori!JE31</f>
        <v>0</v>
      </c>
      <c r="JF19" s="106">
        <f>Seniori!JF31</f>
        <v>0</v>
      </c>
      <c r="JG19" s="106">
        <f>Seniori!JG31</f>
        <v>0</v>
      </c>
      <c r="JH19" s="106">
        <f>Seniori!JH31</f>
        <v>0</v>
      </c>
      <c r="JI19" s="106">
        <f>Seniori!JI31</f>
        <v>0</v>
      </c>
      <c r="JJ19" s="106">
        <f>Seniori!JJ31</f>
        <v>0</v>
      </c>
      <c r="JK19" s="106">
        <f>Seniori!JK31</f>
        <v>0</v>
      </c>
      <c r="JL19" s="106">
        <f>Seniori!JL31</f>
        <v>0</v>
      </c>
      <c r="JM19" s="106">
        <f>Seniori!JM31</f>
        <v>0</v>
      </c>
      <c r="JN19" s="106">
        <f>Seniori!JN31</f>
        <v>0</v>
      </c>
      <c r="JO19" s="106">
        <f>Seniori!JO31</f>
        <v>0</v>
      </c>
      <c r="JP19" s="106">
        <f>Seniori!JP31</f>
        <v>0</v>
      </c>
      <c r="JQ19" s="106">
        <f>Seniori!JQ31</f>
        <v>0</v>
      </c>
      <c r="JR19" s="106">
        <f>Seniori!JR31</f>
        <v>0</v>
      </c>
      <c r="JS19" s="106">
        <f>Seniori!JS31</f>
        <v>0</v>
      </c>
      <c r="JT19" s="106">
        <f>Seniori!JT31</f>
        <v>0</v>
      </c>
      <c r="JU19" s="106">
        <f>Seniori!JU31</f>
        <v>0</v>
      </c>
      <c r="JV19" s="106">
        <f>Seniori!JV31</f>
        <v>0</v>
      </c>
      <c r="JW19" s="106">
        <f>Seniori!JW31</f>
        <v>0</v>
      </c>
      <c r="JX19" s="106">
        <f>Seniori!JX31</f>
        <v>0</v>
      </c>
      <c r="JY19" s="106">
        <f>Seniori!JY31</f>
        <v>0</v>
      </c>
      <c r="JZ19" s="106">
        <f>Seniori!JZ31</f>
        <v>0</v>
      </c>
      <c r="KA19" s="106">
        <f>Seniori!KA31</f>
        <v>0</v>
      </c>
      <c r="KB19" s="106">
        <f>Seniori!KB31</f>
        <v>0</v>
      </c>
      <c r="KC19" s="106">
        <f>Seniori!KC31</f>
        <v>0</v>
      </c>
      <c r="KD19" s="106">
        <f>Seniori!KD31</f>
        <v>0</v>
      </c>
      <c r="KE19" s="106">
        <f>Seniori!KE31</f>
        <v>0</v>
      </c>
      <c r="KF19" s="106">
        <f>Seniori!KF31</f>
        <v>0</v>
      </c>
      <c r="KG19" s="106">
        <f>Seniori!KG31</f>
        <v>0</v>
      </c>
      <c r="KH19" s="106">
        <f>Seniori!KH31</f>
        <v>0</v>
      </c>
      <c r="KI19" s="106">
        <f>Seniori!KI31</f>
        <v>0</v>
      </c>
      <c r="KJ19" s="106">
        <f>Seniori!KJ31</f>
        <v>0</v>
      </c>
      <c r="KK19" s="106">
        <f>Seniori!KK31</f>
        <v>0</v>
      </c>
      <c r="KL19" s="106">
        <f>Seniori!KL31</f>
        <v>0</v>
      </c>
      <c r="KM19" s="106">
        <f>Seniori!KM31</f>
        <v>0</v>
      </c>
      <c r="KN19" s="106">
        <f>Seniori!KN31</f>
        <v>0</v>
      </c>
      <c r="KO19" s="106">
        <f>Seniori!KO31</f>
        <v>0</v>
      </c>
      <c r="KP19" s="106">
        <f>Seniori!KP31</f>
        <v>0</v>
      </c>
      <c r="KQ19" s="106">
        <f>Seniori!KQ31</f>
        <v>0</v>
      </c>
      <c r="KR19" s="106">
        <f>Seniori!KR31</f>
        <v>0</v>
      </c>
      <c r="KS19" s="106">
        <f>Seniori!KS31</f>
        <v>0</v>
      </c>
      <c r="KT19" s="106">
        <f>Seniori!KT31</f>
        <v>0</v>
      </c>
      <c r="KU19" s="106">
        <f>Seniori!KU31</f>
        <v>0</v>
      </c>
      <c r="KV19" s="106">
        <f>Seniori!KV31</f>
        <v>0</v>
      </c>
      <c r="KW19" s="106">
        <f>Seniori!KW31</f>
        <v>0</v>
      </c>
      <c r="KX19" s="106">
        <f>Seniori!KX31</f>
        <v>0</v>
      </c>
      <c r="KY19" s="106">
        <f>Seniori!KY31</f>
        <v>0</v>
      </c>
      <c r="KZ19" s="106">
        <f>Seniori!KZ31</f>
        <v>0</v>
      </c>
      <c r="LA19" s="106">
        <f>Seniori!LA31</f>
        <v>0</v>
      </c>
      <c r="LB19" s="106">
        <f>Seniori!LB31</f>
        <v>0</v>
      </c>
      <c r="LC19" s="106">
        <f>Seniori!LC31</f>
        <v>0</v>
      </c>
      <c r="LD19" s="106">
        <f>Seniori!LD31</f>
        <v>0</v>
      </c>
      <c r="LE19" s="106">
        <f>Seniori!LE31</f>
        <v>0</v>
      </c>
      <c r="LF19" s="106">
        <f>Seniori!LF31</f>
        <v>0</v>
      </c>
      <c r="LG19" s="106">
        <f>Seniori!LG31</f>
        <v>0</v>
      </c>
      <c r="LH19" s="106">
        <f>Seniori!LH31</f>
        <v>0</v>
      </c>
      <c r="LI19" s="106">
        <f>Seniori!LI31</f>
        <v>0</v>
      </c>
      <c r="LJ19" s="106">
        <f>Seniori!LJ31</f>
        <v>0</v>
      </c>
      <c r="LK19" s="106">
        <f>Seniori!LK31</f>
        <v>0</v>
      </c>
      <c r="LL19" s="106">
        <f>Seniori!LL31</f>
        <v>0</v>
      </c>
      <c r="LM19" s="106">
        <f>Seniori!LM31</f>
        <v>0</v>
      </c>
      <c r="LN19" s="106">
        <f>Seniori!LN31</f>
        <v>0</v>
      </c>
      <c r="LO19" s="106">
        <f>Seniori!LO31</f>
        <v>0</v>
      </c>
      <c r="LP19" s="106">
        <f>Seniori!LP31</f>
        <v>0</v>
      </c>
      <c r="LQ19" s="106">
        <f>Seniori!LQ31</f>
        <v>0</v>
      </c>
      <c r="LR19" s="106">
        <f>Seniori!LR31</f>
        <v>0</v>
      </c>
      <c r="LS19" s="106">
        <f>Seniori!LS31</f>
        <v>0</v>
      </c>
      <c r="LT19" s="106">
        <f>Seniori!LT31</f>
        <v>0</v>
      </c>
      <c r="LU19" s="106">
        <f>Seniori!LU31</f>
        <v>0</v>
      </c>
      <c r="LV19" s="106">
        <f>Seniori!LV31</f>
        <v>0</v>
      </c>
      <c r="LW19" s="106">
        <f>Seniori!LW31</f>
        <v>0</v>
      </c>
      <c r="LX19" s="106">
        <f>Seniori!LX31</f>
        <v>0</v>
      </c>
      <c r="LY19" s="106">
        <f>Seniori!LY31</f>
        <v>0</v>
      </c>
      <c r="LZ19" s="106">
        <f>Seniori!LZ31</f>
        <v>0</v>
      </c>
      <c r="MA19" s="106">
        <f>Seniori!MA31</f>
        <v>0</v>
      </c>
      <c r="MB19" s="106">
        <f>Seniori!MB31</f>
        <v>0</v>
      </c>
      <c r="MC19" s="106">
        <f>Seniori!MC31</f>
        <v>0</v>
      </c>
      <c r="MD19" s="106">
        <f>Seniori!MD31</f>
        <v>0</v>
      </c>
      <c r="ME19" s="106">
        <f>Seniori!ME31</f>
        <v>0</v>
      </c>
      <c r="MF19" s="106">
        <f>Seniori!MF31</f>
        <v>0</v>
      </c>
      <c r="MG19" s="106">
        <f>Seniori!MG31</f>
        <v>0</v>
      </c>
      <c r="MH19" s="106">
        <f>Seniori!MH31</f>
        <v>0</v>
      </c>
      <c r="MI19" s="106">
        <f>Seniori!MI31</f>
        <v>0</v>
      </c>
      <c r="MJ19" s="106">
        <f>Seniori!MJ31</f>
        <v>0</v>
      </c>
      <c r="MK19" s="106">
        <f>Seniori!MK31</f>
        <v>0</v>
      </c>
      <c r="ML19" s="106">
        <f>Seniori!ML31</f>
        <v>0</v>
      </c>
      <c r="MM19" s="106">
        <f>Seniori!MM31</f>
        <v>0</v>
      </c>
      <c r="MN19" s="106">
        <f>Seniori!MN31</f>
        <v>0</v>
      </c>
      <c r="MO19" s="106">
        <f>Seniori!MO31</f>
        <v>0</v>
      </c>
      <c r="MP19" s="106">
        <f>Seniori!MP31</f>
        <v>0</v>
      </c>
      <c r="MQ19" s="106">
        <f>Seniori!MQ31</f>
        <v>0</v>
      </c>
      <c r="MR19" s="106">
        <f>Seniori!MR31</f>
        <v>0</v>
      </c>
      <c r="MS19" s="106">
        <f>Seniori!MS31</f>
        <v>0</v>
      </c>
      <c r="MT19" s="106">
        <f>Seniori!MT31</f>
        <v>0</v>
      </c>
      <c r="MU19" s="106">
        <f>Seniori!MU31</f>
        <v>0</v>
      </c>
      <c r="MV19" s="106">
        <f>Seniori!MV31</f>
        <v>0</v>
      </c>
      <c r="MW19" s="106">
        <f>Seniori!MW31</f>
        <v>0</v>
      </c>
      <c r="MX19" s="106">
        <f>Seniori!MX31</f>
        <v>0</v>
      </c>
      <c r="MY19" s="106">
        <f>Seniori!MY31</f>
        <v>0</v>
      </c>
      <c r="MZ19" s="106">
        <f>Seniori!MZ31</f>
        <v>0</v>
      </c>
      <c r="NA19" s="106">
        <f>Seniori!NA31</f>
        <v>0</v>
      </c>
      <c r="NB19" s="106">
        <f>Seniori!NB31</f>
        <v>0</v>
      </c>
      <c r="NC19" s="106">
        <f>Seniori!NC31</f>
        <v>0</v>
      </c>
      <c r="ND19" s="106">
        <f>Seniori!ND31</f>
        <v>0</v>
      </c>
      <c r="NE19" s="106">
        <f>Seniori!NE31</f>
        <v>0</v>
      </c>
      <c r="NF19" s="106">
        <f>Seniori!NF31</f>
        <v>0</v>
      </c>
      <c r="NG19" s="106">
        <f>Seniori!NG31</f>
        <v>0</v>
      </c>
      <c r="NH19" s="106">
        <f>Seniori!NH31</f>
        <v>0</v>
      </c>
      <c r="NI19" s="106">
        <f>Seniori!NI31</f>
        <v>0</v>
      </c>
      <c r="NJ19" s="106">
        <f>Seniori!NJ31</f>
        <v>0</v>
      </c>
      <c r="NK19" s="106">
        <f>Seniori!NK31</f>
        <v>0</v>
      </c>
      <c r="NL19" s="106">
        <f>Seniori!NL31</f>
        <v>0</v>
      </c>
      <c r="NM19" s="106">
        <f>Seniori!NM31</f>
        <v>0</v>
      </c>
      <c r="NN19" s="106">
        <f>Seniori!NN31</f>
        <v>0</v>
      </c>
      <c r="NO19" s="106">
        <f>Seniori!NO31</f>
        <v>0</v>
      </c>
      <c r="NP19" s="106">
        <f>Seniori!NP31</f>
        <v>0</v>
      </c>
      <c r="NQ19" s="106">
        <f>Seniori!NQ31</f>
        <v>0</v>
      </c>
      <c r="NR19" s="106">
        <f>Seniori!NR31</f>
        <v>0</v>
      </c>
      <c r="NS19" s="106">
        <f>Seniori!NS31</f>
        <v>0</v>
      </c>
      <c r="NT19" s="106">
        <f>Seniori!NT31</f>
        <v>0</v>
      </c>
      <c r="NU19" s="106">
        <f>Seniori!NU31</f>
        <v>0</v>
      </c>
      <c r="NV19" s="106">
        <f>Seniori!NV31</f>
        <v>0</v>
      </c>
      <c r="NW19" s="106">
        <f>Seniori!NW31</f>
        <v>0</v>
      </c>
      <c r="NX19" s="106">
        <f>Seniori!NX31</f>
        <v>0</v>
      </c>
      <c r="NY19" s="106">
        <f>Seniori!NY31</f>
        <v>0</v>
      </c>
      <c r="NZ19" s="106">
        <f>Seniori!NZ31</f>
        <v>0</v>
      </c>
      <c r="OA19" s="106">
        <f>Seniori!OA31</f>
        <v>0</v>
      </c>
      <c r="OB19" s="106">
        <f>Seniori!OB31</f>
        <v>0</v>
      </c>
      <c r="OC19" s="106">
        <f>Seniori!OC31</f>
        <v>0</v>
      </c>
      <c r="OD19" s="106">
        <f>Seniori!OD31</f>
        <v>0</v>
      </c>
      <c r="OE19" s="106">
        <f>Seniori!OE31</f>
        <v>0</v>
      </c>
      <c r="OF19" s="106">
        <f>Seniori!OF31</f>
        <v>0</v>
      </c>
      <c r="OG19" s="106">
        <f>Seniori!OG31</f>
        <v>0</v>
      </c>
      <c r="OH19" s="106">
        <f>Seniori!OH31</f>
        <v>0</v>
      </c>
      <c r="OI19" s="106">
        <f>Seniori!OI31</f>
        <v>0</v>
      </c>
      <c r="OJ19" s="106">
        <f>Seniori!OJ31</f>
        <v>0</v>
      </c>
      <c r="OK19" s="106">
        <f>Seniori!OK31</f>
        <v>0</v>
      </c>
      <c r="OL19" s="106">
        <f>Seniori!OL31</f>
        <v>0</v>
      </c>
      <c r="OM19" s="106">
        <f>Seniori!OM31</f>
        <v>0</v>
      </c>
      <c r="ON19" s="106">
        <f>Seniori!ON31</f>
        <v>0</v>
      </c>
      <c r="OO19" s="106"/>
      <c r="OP19" s="106">
        <f>Seniori!OP31</f>
        <v>0</v>
      </c>
      <c r="OQ19" s="106">
        <f>Seniori!OQ31</f>
        <v>0</v>
      </c>
      <c r="OR19" s="106">
        <f>Seniori!OR31</f>
        <v>0</v>
      </c>
      <c r="OS19" s="106">
        <f>Seniori!OS31</f>
        <v>0</v>
      </c>
      <c r="OT19" s="106">
        <f>Seniori!OT31</f>
        <v>0</v>
      </c>
      <c r="OU19" s="106">
        <f>Seniori!OU31</f>
        <v>0</v>
      </c>
      <c r="OV19" s="106">
        <f>Seniori!OV31</f>
        <v>0</v>
      </c>
      <c r="OW19" s="106">
        <f>Seniori!OW31</f>
        <v>0</v>
      </c>
      <c r="OX19" s="106">
        <f>Seniori!OX31</f>
        <v>0</v>
      </c>
      <c r="OY19" s="106">
        <f>Seniori!OY31</f>
        <v>0</v>
      </c>
      <c r="OZ19" s="106">
        <f>Seniori!OZ31</f>
        <v>0</v>
      </c>
      <c r="PA19" s="106">
        <f>Seniori!PA31</f>
        <v>0</v>
      </c>
      <c r="PB19" s="106">
        <f>Seniori!PB31</f>
        <v>0</v>
      </c>
      <c r="PC19" s="106">
        <f>Seniori!PC31</f>
        <v>0</v>
      </c>
      <c r="PD19" s="106">
        <f>Seniori!PD31</f>
        <v>0</v>
      </c>
      <c r="PE19" s="106">
        <f>Seniori!PE31</f>
        <v>0</v>
      </c>
      <c r="PF19" s="106">
        <f>Seniori!PF31</f>
        <v>0</v>
      </c>
      <c r="PG19" s="106">
        <f>Seniori!PG31</f>
        <v>0</v>
      </c>
      <c r="PH19" s="106">
        <f>Seniori!PH31</f>
        <v>0</v>
      </c>
      <c r="PI19" s="106">
        <f>Seniori!PI31</f>
        <v>0</v>
      </c>
      <c r="PJ19" s="106">
        <f>Seniori!PJ31</f>
        <v>0</v>
      </c>
      <c r="PK19" s="106">
        <f>Seniori!PK31</f>
        <v>0</v>
      </c>
      <c r="PL19" s="106">
        <f>Seniori!PL31</f>
        <v>0</v>
      </c>
      <c r="PM19" s="106">
        <f>Seniori!PM31</f>
        <v>0</v>
      </c>
      <c r="PN19" s="106">
        <f>Seniori!PN31</f>
        <v>0</v>
      </c>
      <c r="PO19" s="106">
        <f>Seniori!PO31</f>
        <v>0</v>
      </c>
      <c r="PP19" s="106">
        <f>Seniori!PP31</f>
        <v>0</v>
      </c>
      <c r="PQ19" s="106">
        <f>Seniori!PQ31</f>
        <v>0</v>
      </c>
      <c r="PR19" s="106">
        <f>Seniori!PR31</f>
        <v>0</v>
      </c>
      <c r="PS19" s="106">
        <f>Seniori!PS31</f>
        <v>0</v>
      </c>
      <c r="PT19" s="106">
        <f>Seniori!PT31</f>
        <v>0</v>
      </c>
      <c r="PU19" s="106">
        <f>Seniori!PU31</f>
        <v>0</v>
      </c>
      <c r="PV19" s="106">
        <f>Seniori!PV31</f>
        <v>0</v>
      </c>
      <c r="PW19" s="106">
        <f>Seniori!PW31</f>
        <v>0</v>
      </c>
      <c r="PX19" s="106">
        <f>Seniori!PX31</f>
        <v>0</v>
      </c>
      <c r="PY19" s="106">
        <f>Seniori!PY31</f>
        <v>0</v>
      </c>
      <c r="PZ19" s="106">
        <f>Seniori!PZ31</f>
        <v>0</v>
      </c>
      <c r="QA19" s="106">
        <f>Seniori!QA31</f>
        <v>0</v>
      </c>
      <c r="QB19" s="106">
        <f>Seniori!QB31</f>
        <v>0</v>
      </c>
      <c r="QC19" s="106">
        <f>Seniori!QC31</f>
        <v>0</v>
      </c>
      <c r="QD19" s="106">
        <f>Seniori!QD31</f>
        <v>0</v>
      </c>
      <c r="QE19" s="106">
        <f>Seniori!QE31</f>
        <v>0</v>
      </c>
      <c r="QF19" s="106">
        <f>Seniori!QF31</f>
        <v>0</v>
      </c>
      <c r="QG19" s="106">
        <f>Seniori!QG31</f>
        <v>0</v>
      </c>
      <c r="QH19" s="106">
        <f>Seniori!QH31</f>
        <v>0</v>
      </c>
      <c r="QI19" s="106">
        <f>Seniori!QI31</f>
        <v>0</v>
      </c>
      <c r="QJ19" s="106">
        <f>Seniori!QJ31</f>
        <v>0</v>
      </c>
      <c r="QK19" s="106">
        <f>Seniori!QK31</f>
        <v>0</v>
      </c>
      <c r="QL19" s="106">
        <f>Seniori!QL31</f>
        <v>0</v>
      </c>
      <c r="QM19" s="106">
        <f>Seniori!QM31</f>
        <v>0</v>
      </c>
      <c r="QN19" s="106">
        <f>Seniori!QN31</f>
        <v>0</v>
      </c>
      <c r="QO19" s="106">
        <f>Seniori!QO31</f>
        <v>0</v>
      </c>
      <c r="QP19" s="106">
        <f>Seniori!QP31</f>
        <v>0</v>
      </c>
      <c r="QQ19" s="106">
        <f>Seniori!QQ31</f>
        <v>0</v>
      </c>
      <c r="QR19" s="106">
        <f>Seniori!QR31</f>
        <v>0</v>
      </c>
      <c r="QS19" s="106">
        <f>Seniori!QS31</f>
        <v>0</v>
      </c>
      <c r="QT19" s="106">
        <f>Seniori!QT31</f>
        <v>0</v>
      </c>
      <c r="QU19" s="106">
        <f>Seniori!QU31</f>
        <v>0</v>
      </c>
      <c r="QV19" s="106">
        <f>Seniori!QV31</f>
        <v>0</v>
      </c>
      <c r="QW19" s="106">
        <f>Seniori!QW31</f>
        <v>0</v>
      </c>
      <c r="QX19" s="106">
        <f>Seniori!QX31</f>
        <v>0</v>
      </c>
      <c r="QY19" s="106">
        <f>Seniori!QY31</f>
        <v>0</v>
      </c>
      <c r="QZ19" s="106">
        <f>Seniori!QZ31</f>
        <v>0</v>
      </c>
      <c r="RA19" s="106">
        <f>Seniori!RA31</f>
        <v>0</v>
      </c>
      <c r="RB19" s="106">
        <f>Seniori!RB31</f>
        <v>0</v>
      </c>
      <c r="RC19" s="106">
        <f>Seniori!RC31</f>
        <v>0</v>
      </c>
      <c r="RD19" s="106">
        <f>Seniori!RD31</f>
        <v>0</v>
      </c>
      <c r="RE19" s="106">
        <f>Seniori!RE31</f>
        <v>0</v>
      </c>
      <c r="RF19" s="106">
        <f>Seniori!RF31</f>
        <v>0</v>
      </c>
      <c r="RG19" s="106">
        <f>Seniori!RG31</f>
        <v>0</v>
      </c>
      <c r="RH19" s="106">
        <f>Seniori!RH31</f>
        <v>0</v>
      </c>
      <c r="RI19" s="106">
        <f>Seniori!RI31</f>
        <v>0</v>
      </c>
      <c r="RJ19" s="106">
        <f>Seniori!RJ31</f>
        <v>0</v>
      </c>
      <c r="RK19" s="106">
        <f>Seniori!RK31</f>
        <v>0</v>
      </c>
      <c r="RL19" s="106">
        <f>Seniori!RL31</f>
        <v>0</v>
      </c>
      <c r="RM19" s="106">
        <f>Seniori!RM31</f>
        <v>0</v>
      </c>
      <c r="RN19" s="106">
        <f>Seniori!RN31</f>
        <v>0</v>
      </c>
      <c r="RO19" s="106">
        <f>Seniori!RO31</f>
        <v>0</v>
      </c>
      <c r="RP19" s="106">
        <f>Seniori!RP31</f>
        <v>0</v>
      </c>
      <c r="RQ19" s="106">
        <f>Seniori!RQ31</f>
        <v>0</v>
      </c>
      <c r="RR19" s="106">
        <f>Seniori!RR31</f>
        <v>0</v>
      </c>
      <c r="RS19" s="106">
        <f>Seniori!RS31</f>
        <v>0</v>
      </c>
      <c r="RT19" s="106">
        <f>Seniori!RT31</f>
        <v>0</v>
      </c>
      <c r="RU19" s="106">
        <f>Seniori!RU31</f>
        <v>0</v>
      </c>
      <c r="RV19" s="106">
        <f>Seniori!RV31</f>
        <v>0</v>
      </c>
      <c r="RW19" s="106">
        <f>Seniori!RW31</f>
        <v>0</v>
      </c>
      <c r="RX19" s="106">
        <f>Seniori!RX31</f>
        <v>0</v>
      </c>
      <c r="RY19" s="106">
        <f>Seniori!RY31</f>
        <v>0</v>
      </c>
      <c r="RZ19" s="106">
        <f>Seniori!RZ31</f>
        <v>0</v>
      </c>
      <c r="SA19" s="106">
        <f>Seniori!SA31</f>
        <v>0</v>
      </c>
      <c r="SB19" s="106">
        <f>Seniori!SB31</f>
        <v>0</v>
      </c>
      <c r="SC19" s="106">
        <f>Seniori!SC31</f>
        <v>0</v>
      </c>
      <c r="SD19" s="106">
        <f>Seniori!SD31</f>
        <v>0</v>
      </c>
      <c r="SE19" s="106">
        <f>Seniori!SE31</f>
        <v>0</v>
      </c>
      <c r="SF19" s="106">
        <f>Seniori!SF31</f>
        <v>0</v>
      </c>
      <c r="SG19" s="106">
        <f>Seniori!SG31</f>
        <v>0</v>
      </c>
      <c r="SH19" s="106">
        <f>Seniori!SH31</f>
        <v>0</v>
      </c>
      <c r="SI19" s="106">
        <f>Seniori!SI31</f>
        <v>0</v>
      </c>
      <c r="SJ19" s="106">
        <f>Seniori!SJ31</f>
        <v>0</v>
      </c>
      <c r="SK19" s="106">
        <f>Seniori!SK31</f>
        <v>0</v>
      </c>
      <c r="SL19" s="106">
        <f>Seniori!SL31</f>
        <v>0</v>
      </c>
      <c r="SM19" s="106">
        <f>Seniori!SM31</f>
        <v>0</v>
      </c>
      <c r="SN19" s="106">
        <f>Seniori!SN31</f>
        <v>0</v>
      </c>
      <c r="SO19" s="106">
        <f>Seniori!SO31</f>
        <v>0</v>
      </c>
      <c r="SP19" s="106">
        <f>Seniori!SP31</f>
        <v>0</v>
      </c>
      <c r="SQ19" s="106">
        <f>Seniori!SQ31</f>
        <v>0</v>
      </c>
      <c r="SR19" s="106">
        <f>Seniori!SR31</f>
        <v>0</v>
      </c>
      <c r="SS19" s="106">
        <f>Seniori!SS31</f>
        <v>0</v>
      </c>
      <c r="ST19" s="106">
        <f>Seniori!ST31</f>
        <v>0</v>
      </c>
      <c r="SU19" s="106">
        <f>Seniori!SU31</f>
        <v>0</v>
      </c>
      <c r="SV19" s="106">
        <f>Seniori!SV31</f>
        <v>0</v>
      </c>
      <c r="SW19" s="106">
        <f>Seniori!SW31</f>
        <v>0</v>
      </c>
      <c r="SX19" s="106">
        <f>Seniori!SX31</f>
        <v>0</v>
      </c>
      <c r="SY19" s="106">
        <f>Seniori!SY31</f>
        <v>0</v>
      </c>
      <c r="SZ19" s="106">
        <f>Seniori!SZ31</f>
        <v>0</v>
      </c>
      <c r="TA19" s="106">
        <f>Seniori!TA31</f>
        <v>0</v>
      </c>
      <c r="TB19" s="106">
        <f>Seniori!TB31</f>
        <v>0</v>
      </c>
    </row>
    <row r="20" spans="1:522" s="10" customFormat="1" ht="18" customHeight="1" x14ac:dyDescent="0.25">
      <c r="A20" s="12">
        <v>12</v>
      </c>
      <c r="B20" s="11" t="s">
        <v>150</v>
      </c>
      <c r="C20" s="1">
        <v>12478</v>
      </c>
      <c r="D20" s="193">
        <v>2017</v>
      </c>
      <c r="E20" t="s">
        <v>17</v>
      </c>
      <c r="F20" s="1" t="s">
        <v>18</v>
      </c>
      <c r="G20" s="9" t="s">
        <v>97</v>
      </c>
      <c r="H20" s="4" t="s">
        <v>19</v>
      </c>
      <c r="I20" s="1">
        <f t="shared" ref="I20:I26" si="2">SUM(K20:TB20)</f>
        <v>43</v>
      </c>
      <c r="J20" s="12">
        <f>Tabuľka311[[#This Row],[Stĺpec9]]</f>
        <v>43</v>
      </c>
      <c r="K20" s="106">
        <f>Seniori!K30</f>
        <v>0</v>
      </c>
      <c r="L20" s="106">
        <f>Seniori!L30</f>
        <v>0</v>
      </c>
      <c r="M20" s="106">
        <f>Seniori!M30</f>
        <v>0</v>
      </c>
      <c r="N20" s="106">
        <f>Seniori!N30</f>
        <v>0</v>
      </c>
      <c r="O20" s="106">
        <f>Seniori!O30</f>
        <v>0</v>
      </c>
      <c r="P20" s="106">
        <f>Seniori!P30</f>
        <v>0</v>
      </c>
      <c r="Q20" s="106">
        <f>Seniori!Q30</f>
        <v>0</v>
      </c>
      <c r="R20" s="106">
        <f>Seniori!R30</f>
        <v>0</v>
      </c>
      <c r="S20" s="106"/>
      <c r="T20" s="106">
        <f>Seniori!T30</f>
        <v>0</v>
      </c>
      <c r="U20" s="106">
        <f>Seniori!U30</f>
        <v>0</v>
      </c>
      <c r="V20" s="106">
        <f>Seniori!V30</f>
        <v>0</v>
      </c>
      <c r="W20" s="106">
        <f>Seniori!W30</f>
        <v>0</v>
      </c>
      <c r="X20" s="106">
        <f>Seniori!X30</f>
        <v>0</v>
      </c>
      <c r="Y20" s="106">
        <f>Seniori!Y30</f>
        <v>0</v>
      </c>
      <c r="Z20" s="106">
        <f>Seniori!Z30</f>
        <v>0</v>
      </c>
      <c r="AA20" s="106">
        <f>Seniori!AA30</f>
        <v>0</v>
      </c>
      <c r="AB20" s="106">
        <f>Seniori!AB30</f>
        <v>0</v>
      </c>
      <c r="AC20" s="106">
        <f>Seniori!AC30</f>
        <v>0</v>
      </c>
      <c r="AD20" s="106">
        <f>Seniori!AD30</f>
        <v>0</v>
      </c>
      <c r="AE20" s="106">
        <f>Seniori!AE30</f>
        <v>0</v>
      </c>
      <c r="AF20" s="106">
        <f>Seniori!AF30</f>
        <v>0</v>
      </c>
      <c r="AG20" s="106">
        <f>Seniori!AG30</f>
        <v>0</v>
      </c>
      <c r="AH20" s="106">
        <f>Seniori!AH30</f>
        <v>0</v>
      </c>
      <c r="AI20" s="106">
        <f>Seniori!AI30</f>
        <v>0</v>
      </c>
      <c r="AJ20" s="106">
        <f>Seniori!AJ30</f>
        <v>0</v>
      </c>
      <c r="AK20" s="106">
        <f>Seniori!AK30</f>
        <v>0</v>
      </c>
      <c r="AL20" s="106">
        <f>Seniori!AL30</f>
        <v>0</v>
      </c>
      <c r="AM20" s="106">
        <f>Seniori!AM30</f>
        <v>0</v>
      </c>
      <c r="AN20" s="106">
        <f>Seniori!AN30</f>
        <v>0</v>
      </c>
      <c r="AO20" s="106">
        <f>Seniori!AO30</f>
        <v>0</v>
      </c>
      <c r="AP20" s="106">
        <f>Seniori!AP30</f>
        <v>0</v>
      </c>
      <c r="AQ20" s="106">
        <f>Seniori!AQ30</f>
        <v>0</v>
      </c>
      <c r="AR20" s="106">
        <f>Seniori!AR30</f>
        <v>0</v>
      </c>
      <c r="AS20" s="106">
        <f>Seniori!AS30</f>
        <v>0</v>
      </c>
      <c r="AT20" s="106">
        <f>Seniori!AT30</f>
        <v>0</v>
      </c>
      <c r="AU20" s="106">
        <f>Seniori!AU30</f>
        <v>0</v>
      </c>
      <c r="AV20" s="106">
        <f>Seniori!AV30</f>
        <v>0</v>
      </c>
      <c r="AW20" s="106">
        <f>Seniori!AW30</f>
        <v>0</v>
      </c>
      <c r="AX20" s="106">
        <f>Seniori!AX30</f>
        <v>0</v>
      </c>
      <c r="AY20" s="106">
        <f>Seniori!AY30</f>
        <v>0</v>
      </c>
      <c r="AZ20" s="106">
        <f>Seniori!AZ30</f>
        <v>0</v>
      </c>
      <c r="BA20" s="106">
        <f>Seniori!BA30</f>
        <v>0</v>
      </c>
      <c r="BB20" s="106">
        <f>Seniori!BB30</f>
        <v>0</v>
      </c>
      <c r="BC20" s="106">
        <f>Seniori!BC30</f>
        <v>0</v>
      </c>
      <c r="BD20" s="106">
        <f>Seniori!BD30</f>
        <v>0</v>
      </c>
      <c r="BE20" s="106">
        <f>Seniori!BE30</f>
        <v>0</v>
      </c>
      <c r="BF20" s="106">
        <f>Seniori!BF30</f>
        <v>0</v>
      </c>
      <c r="BG20" s="106">
        <f>Seniori!BG30</f>
        <v>0</v>
      </c>
      <c r="BH20" s="106">
        <f>Seniori!BH30</f>
        <v>0</v>
      </c>
      <c r="BI20" s="106">
        <f>Seniori!BI30</f>
        <v>0</v>
      </c>
      <c r="BJ20" s="106">
        <f>Seniori!BJ30</f>
        <v>0</v>
      </c>
      <c r="BK20" s="106">
        <f>Seniori!BK30</f>
        <v>0</v>
      </c>
      <c r="BL20" s="106">
        <f>Seniori!BL30</f>
        <v>0</v>
      </c>
      <c r="BM20" s="106">
        <f>Seniori!BM30</f>
        <v>0</v>
      </c>
      <c r="BN20" s="106">
        <f>Seniori!BN30</f>
        <v>0</v>
      </c>
      <c r="BO20" s="106">
        <f>Seniori!BO30</f>
        <v>0</v>
      </c>
      <c r="BP20" s="106">
        <f>Seniori!BP30</f>
        <v>0</v>
      </c>
      <c r="BQ20" s="106">
        <f>Seniori!BQ30</f>
        <v>0</v>
      </c>
      <c r="BR20" s="106">
        <f>Seniori!BR30</f>
        <v>0</v>
      </c>
      <c r="BS20" s="106">
        <f>Seniori!BS30</f>
        <v>0</v>
      </c>
      <c r="BT20" s="106">
        <f>Seniori!BT30</f>
        <v>0</v>
      </c>
      <c r="BU20" s="106">
        <f>Seniori!BU30</f>
        <v>0</v>
      </c>
      <c r="BV20" s="106">
        <f>Seniori!BV30</f>
        <v>0</v>
      </c>
      <c r="BW20" s="106">
        <f>Seniori!BW30</f>
        <v>0</v>
      </c>
      <c r="BX20" s="106">
        <f>Seniori!BX30</f>
        <v>0</v>
      </c>
      <c r="BY20" s="106">
        <f>Seniori!BY30</f>
        <v>0</v>
      </c>
      <c r="BZ20" s="106">
        <f>Seniori!BZ30</f>
        <v>0</v>
      </c>
      <c r="CA20" s="106">
        <f>Seniori!CA30</f>
        <v>0</v>
      </c>
      <c r="CB20" s="106">
        <f>Seniori!CB30</f>
        <v>0</v>
      </c>
      <c r="CC20" s="106">
        <f>Seniori!CC30</f>
        <v>0</v>
      </c>
      <c r="CD20" s="106">
        <f>Seniori!CD30</f>
        <v>0</v>
      </c>
      <c r="CE20" s="106">
        <f>Seniori!CE30</f>
        <v>0</v>
      </c>
      <c r="CF20" s="106">
        <f>Seniori!CF30</f>
        <v>0</v>
      </c>
      <c r="CG20" s="106">
        <f>Seniori!CG30</f>
        <v>0</v>
      </c>
      <c r="CH20" s="106">
        <f>Seniori!CH30</f>
        <v>0</v>
      </c>
      <c r="CI20" s="106">
        <f>Seniori!CI30</f>
        <v>0</v>
      </c>
      <c r="CJ20" s="106">
        <f>Seniori!CJ30</f>
        <v>0</v>
      </c>
      <c r="CK20" s="106">
        <f>Seniori!CK30</f>
        <v>0</v>
      </c>
      <c r="CL20" s="106">
        <f>Seniori!CL30</f>
        <v>0</v>
      </c>
      <c r="CM20" s="106">
        <f>Seniori!CM30</f>
        <v>0</v>
      </c>
      <c r="CN20" s="106">
        <f>Seniori!CN30</f>
        <v>0</v>
      </c>
      <c r="CO20" s="106">
        <f>Seniori!CO30</f>
        <v>0</v>
      </c>
      <c r="CP20" s="106">
        <f>Seniori!CP30</f>
        <v>0</v>
      </c>
      <c r="CQ20" s="106">
        <f>Seniori!CQ30</f>
        <v>0</v>
      </c>
      <c r="CR20" s="106">
        <f>Seniori!CR30</f>
        <v>0</v>
      </c>
      <c r="CS20" s="106">
        <f>Seniori!CS30</f>
        <v>0</v>
      </c>
      <c r="CT20" s="106">
        <f>Seniori!CT30</f>
        <v>0</v>
      </c>
      <c r="CU20" s="106">
        <f>Seniori!CU30</f>
        <v>0</v>
      </c>
      <c r="CV20" s="106">
        <f>Seniori!CV30</f>
        <v>0</v>
      </c>
      <c r="CW20" s="106">
        <f>Seniori!CW30</f>
        <v>0</v>
      </c>
      <c r="CX20" s="106">
        <f>Seniori!CX30</f>
        <v>0</v>
      </c>
      <c r="CY20" s="106">
        <f>Seniori!CY30</f>
        <v>0</v>
      </c>
      <c r="CZ20" s="106">
        <f>Seniori!CZ30</f>
        <v>0</v>
      </c>
      <c r="DA20" s="106">
        <f>Seniori!DA30</f>
        <v>0</v>
      </c>
      <c r="DB20" s="106">
        <f>Seniori!DB30</f>
        <v>0</v>
      </c>
      <c r="DC20" s="106">
        <f>Seniori!DC30</f>
        <v>0</v>
      </c>
      <c r="DD20" s="106">
        <f>Seniori!DD30</f>
        <v>0</v>
      </c>
      <c r="DE20" s="106">
        <f>Seniori!DE30</f>
        <v>0</v>
      </c>
      <c r="DF20" s="106">
        <f>Seniori!DF30</f>
        <v>0</v>
      </c>
      <c r="DG20" s="106">
        <f>Seniori!DG30</f>
        <v>0</v>
      </c>
      <c r="DH20" s="106">
        <f>Seniori!DH30</f>
        <v>0</v>
      </c>
      <c r="DI20" s="106">
        <f>Seniori!DI30</f>
        <v>0</v>
      </c>
      <c r="DJ20" s="106">
        <f>Seniori!DJ30</f>
        <v>0</v>
      </c>
      <c r="DK20" s="106">
        <f>Seniori!DK30</f>
        <v>0</v>
      </c>
      <c r="DL20" s="106">
        <f>Seniori!DL30</f>
        <v>0</v>
      </c>
      <c r="DM20" s="106">
        <f>Seniori!DM30</f>
        <v>0</v>
      </c>
      <c r="DN20" s="106">
        <f>Seniori!DN30</f>
        <v>0</v>
      </c>
      <c r="DO20" s="106">
        <f>Seniori!DO30</f>
        <v>0</v>
      </c>
      <c r="DP20" s="106">
        <f>Seniori!DP30</f>
        <v>0</v>
      </c>
      <c r="DQ20" s="106">
        <f>Seniori!DQ30</f>
        <v>0</v>
      </c>
      <c r="DR20" s="106">
        <f>Seniori!DR30</f>
        <v>0</v>
      </c>
      <c r="DS20" s="106">
        <f>Seniori!DS30</f>
        <v>0</v>
      </c>
      <c r="DT20" s="106">
        <f>Seniori!DT30</f>
        <v>0</v>
      </c>
      <c r="DU20" s="106">
        <f>Seniori!DU30</f>
        <v>0</v>
      </c>
      <c r="DV20" s="106">
        <f>Seniori!DV30</f>
        <v>0</v>
      </c>
      <c r="DW20" s="106">
        <f>Seniori!DW30</f>
        <v>0</v>
      </c>
      <c r="DX20" s="106">
        <f>Seniori!DX30</f>
        <v>0</v>
      </c>
      <c r="DY20" s="106">
        <f>Seniori!DY30</f>
        <v>0</v>
      </c>
      <c r="DZ20" s="106">
        <f>Seniori!DZ30</f>
        <v>0</v>
      </c>
      <c r="EA20" s="106">
        <f>Seniori!EA30</f>
        <v>0</v>
      </c>
      <c r="EB20" s="106">
        <f>Seniori!EB30</f>
        <v>0</v>
      </c>
      <c r="EC20" s="106">
        <f>Seniori!EC30</f>
        <v>0</v>
      </c>
      <c r="ED20" s="106">
        <f>Seniori!ED30</f>
        <v>0</v>
      </c>
      <c r="EE20" s="106">
        <f>Seniori!EE30</f>
        <v>0</v>
      </c>
      <c r="EF20" s="106">
        <f>Seniori!EF30</f>
        <v>0</v>
      </c>
      <c r="EG20" s="106">
        <f>Seniori!EG30</f>
        <v>0</v>
      </c>
      <c r="EH20" s="106">
        <f>Seniori!EH30</f>
        <v>0</v>
      </c>
      <c r="EI20" s="106">
        <f>Seniori!EI30</f>
        <v>0</v>
      </c>
      <c r="EJ20" s="106">
        <f>Seniori!EJ30</f>
        <v>0</v>
      </c>
      <c r="EK20" s="106">
        <f>Seniori!EK30</f>
        <v>0</v>
      </c>
      <c r="EL20" s="106">
        <f>Seniori!EL30</f>
        <v>12</v>
      </c>
      <c r="EM20" s="106">
        <f>Seniori!EM30</f>
        <v>0</v>
      </c>
      <c r="EN20" s="106">
        <f>Seniori!EN30</f>
        <v>0</v>
      </c>
      <c r="EO20" s="106">
        <f>Seniori!EO30</f>
        <v>0</v>
      </c>
      <c r="EP20" s="106">
        <f>Seniori!EP30</f>
        <v>0</v>
      </c>
      <c r="EQ20" s="106">
        <f>Seniori!EQ30</f>
        <v>0</v>
      </c>
      <c r="ER20" s="106">
        <f>Seniori!ER30</f>
        <v>0</v>
      </c>
      <c r="ES20" s="106">
        <f>Seniori!ES30</f>
        <v>0</v>
      </c>
      <c r="ET20" s="106">
        <f>Seniori!ET30</f>
        <v>0</v>
      </c>
      <c r="EU20" s="106">
        <f>Seniori!EU30</f>
        <v>0</v>
      </c>
      <c r="EV20" s="106">
        <f>Seniori!EV30</f>
        <v>0</v>
      </c>
      <c r="EW20" s="106">
        <f>Seniori!EW30</f>
        <v>0</v>
      </c>
      <c r="EX20" s="106">
        <f>Seniori!EX30</f>
        <v>0</v>
      </c>
      <c r="EY20" s="106">
        <f>Seniori!EY30</f>
        <v>0</v>
      </c>
      <c r="EZ20" s="106">
        <f>Seniori!EZ30</f>
        <v>0</v>
      </c>
      <c r="FA20" s="106">
        <f>Seniori!FA30</f>
        <v>0</v>
      </c>
      <c r="FB20" s="106">
        <f>Seniori!FB30</f>
        <v>0</v>
      </c>
      <c r="FC20" s="106">
        <f>Seniori!FC30</f>
        <v>0</v>
      </c>
      <c r="FD20" s="106">
        <f>Seniori!FD30</f>
        <v>0</v>
      </c>
      <c r="FE20" s="106">
        <f>Seniori!FE30</f>
        <v>0</v>
      </c>
      <c r="FF20" s="106">
        <f>Seniori!FF30</f>
        <v>0</v>
      </c>
      <c r="FG20" s="106">
        <f>Seniori!FG30</f>
        <v>0</v>
      </c>
      <c r="FH20" s="106">
        <f>Seniori!FH30</f>
        <v>0</v>
      </c>
      <c r="FI20" s="106">
        <f>Seniori!FI30</f>
        <v>0</v>
      </c>
      <c r="FJ20" s="106">
        <f>Seniori!FJ30</f>
        <v>0</v>
      </c>
      <c r="FK20" s="106">
        <f>Seniori!FK30</f>
        <v>0</v>
      </c>
      <c r="FL20" s="106">
        <f>Seniori!FL30</f>
        <v>0</v>
      </c>
      <c r="FM20" s="106">
        <f>Seniori!FM30</f>
        <v>0</v>
      </c>
      <c r="FN20" s="106">
        <f>Seniori!FN30</f>
        <v>0</v>
      </c>
      <c r="FO20" s="106">
        <f>Seniori!FO30</f>
        <v>0</v>
      </c>
      <c r="FP20" s="106">
        <f>Seniori!FP30</f>
        <v>0</v>
      </c>
      <c r="FQ20" s="106">
        <f>Seniori!FQ30</f>
        <v>0</v>
      </c>
      <c r="FR20" s="106">
        <f>Seniori!FR30</f>
        <v>0</v>
      </c>
      <c r="FS20" s="106">
        <f>Seniori!FS30</f>
        <v>0</v>
      </c>
      <c r="FT20" s="106">
        <f>Seniori!FT30</f>
        <v>0</v>
      </c>
      <c r="FU20" s="106">
        <f>Seniori!FU30</f>
        <v>0</v>
      </c>
      <c r="FV20" s="106">
        <f>Seniori!FV30</f>
        <v>0</v>
      </c>
      <c r="FW20" s="106">
        <f>Seniori!FW30</f>
        <v>0</v>
      </c>
      <c r="FX20" s="106">
        <f>Seniori!FX30</f>
        <v>0</v>
      </c>
      <c r="FY20" s="106">
        <f>Seniori!FY30</f>
        <v>0</v>
      </c>
      <c r="FZ20" s="106">
        <f>Seniori!FZ30</f>
        <v>0</v>
      </c>
      <c r="GA20" s="106">
        <f>Seniori!GA30</f>
        <v>0</v>
      </c>
      <c r="GB20" s="106">
        <f>Seniori!GB30</f>
        <v>0</v>
      </c>
      <c r="GC20" s="106">
        <f>Seniori!GC30</f>
        <v>0</v>
      </c>
      <c r="GD20" s="106">
        <f>Seniori!GD30</f>
        <v>0</v>
      </c>
      <c r="GE20" s="106">
        <f>Seniori!GE30</f>
        <v>0</v>
      </c>
      <c r="GF20" s="106">
        <f>Seniori!GF30</f>
        <v>0</v>
      </c>
      <c r="GG20" s="106">
        <f>Seniori!GG30</f>
        <v>0</v>
      </c>
      <c r="GH20" s="106">
        <f>Seniori!GH30</f>
        <v>0</v>
      </c>
      <c r="GI20" s="106">
        <f>Seniori!GI30</f>
        <v>0</v>
      </c>
      <c r="GJ20" s="106">
        <f>Seniori!GJ30</f>
        <v>0</v>
      </c>
      <c r="GK20" s="106">
        <f>Seniori!GK30</f>
        <v>0</v>
      </c>
      <c r="GL20" s="106">
        <f>Seniori!GL30</f>
        <v>0</v>
      </c>
      <c r="GM20" s="106">
        <f>Seniori!GM30</f>
        <v>0</v>
      </c>
      <c r="GN20" s="106">
        <f>Seniori!GN30</f>
        <v>0</v>
      </c>
      <c r="GO20" s="106">
        <f>Seniori!GO30</f>
        <v>0</v>
      </c>
      <c r="GP20" s="106">
        <f>Seniori!GP30</f>
        <v>0</v>
      </c>
      <c r="GQ20" s="106">
        <f>Seniori!GQ30</f>
        <v>0</v>
      </c>
      <c r="GR20" s="106">
        <f>Seniori!GR30</f>
        <v>0</v>
      </c>
      <c r="GS20" s="106">
        <f>Seniori!GS30</f>
        <v>0</v>
      </c>
      <c r="GT20" s="106">
        <f>Seniori!GT30</f>
        <v>0</v>
      </c>
      <c r="GU20" s="106">
        <f>Seniori!GU30</f>
        <v>0</v>
      </c>
      <c r="GV20" s="106">
        <f>Seniori!GV30</f>
        <v>0</v>
      </c>
      <c r="GW20" s="106">
        <f>Seniori!GW30</f>
        <v>0</v>
      </c>
      <c r="GX20" s="106">
        <f>Seniori!GX30</f>
        <v>0</v>
      </c>
      <c r="GY20" s="106">
        <f>Seniori!GY30</f>
        <v>0</v>
      </c>
      <c r="GZ20" s="106">
        <f>Seniori!GZ30</f>
        <v>0</v>
      </c>
      <c r="HA20" s="106">
        <f>Seniori!HA30</f>
        <v>0</v>
      </c>
      <c r="HB20" s="106">
        <f>Seniori!HB30</f>
        <v>0</v>
      </c>
      <c r="HC20" s="106">
        <f>Seniori!HC30</f>
        <v>0</v>
      </c>
      <c r="HD20" s="106">
        <f>Seniori!HD30</f>
        <v>0</v>
      </c>
      <c r="HE20" s="106">
        <f>Seniori!HE30</f>
        <v>12</v>
      </c>
      <c r="HF20" s="106">
        <f>Seniori!HF30</f>
        <v>0</v>
      </c>
      <c r="HG20" s="106">
        <f>Seniori!HG30</f>
        <v>0</v>
      </c>
      <c r="HH20" s="106">
        <f>Seniori!HH30</f>
        <v>0</v>
      </c>
      <c r="HI20" s="106">
        <f>Seniori!HI30</f>
        <v>0</v>
      </c>
      <c r="HJ20" s="106">
        <f>Seniori!HJ30</f>
        <v>0</v>
      </c>
      <c r="HK20" s="106">
        <f>Seniori!HK30</f>
        <v>0</v>
      </c>
      <c r="HL20" s="106">
        <f>Seniori!HL30</f>
        <v>0</v>
      </c>
      <c r="HM20" s="106">
        <f>Seniori!HM30</f>
        <v>0</v>
      </c>
      <c r="HN20" s="106">
        <f>Seniori!HN30</f>
        <v>0</v>
      </c>
      <c r="HO20" s="106">
        <f>Seniori!HO30</f>
        <v>0</v>
      </c>
      <c r="HP20" s="106">
        <f>Seniori!HP30</f>
        <v>0</v>
      </c>
      <c r="HQ20" s="106">
        <f>Seniori!HQ30</f>
        <v>0</v>
      </c>
      <c r="HR20" s="106">
        <f>Seniori!HR30</f>
        <v>0</v>
      </c>
      <c r="HS20" s="106">
        <f>Seniori!HS30</f>
        <v>0</v>
      </c>
      <c r="HT20" s="106">
        <f>Seniori!HT30</f>
        <v>0</v>
      </c>
      <c r="HU20" s="106">
        <f>Seniori!HU30</f>
        <v>0</v>
      </c>
      <c r="HV20" s="106">
        <f>Seniori!HV30</f>
        <v>0</v>
      </c>
      <c r="HW20" s="106">
        <f>Seniori!HW30</f>
        <v>0</v>
      </c>
      <c r="HX20" s="106">
        <f>Seniori!HX30</f>
        <v>0</v>
      </c>
      <c r="HY20" s="106">
        <f>Seniori!HY30</f>
        <v>0</v>
      </c>
      <c r="HZ20" s="106">
        <f>Seniori!HZ30</f>
        <v>0</v>
      </c>
      <c r="IA20" s="106">
        <f>Seniori!IA30</f>
        <v>0</v>
      </c>
      <c r="IB20" s="106">
        <f>Seniori!IB30</f>
        <v>0</v>
      </c>
      <c r="IC20" s="106">
        <f>Seniori!IC30</f>
        <v>0</v>
      </c>
      <c r="ID20" s="106">
        <f>Seniori!ID30</f>
        <v>0</v>
      </c>
      <c r="IE20" s="106">
        <f>Seniori!IE30</f>
        <v>0</v>
      </c>
      <c r="IF20" s="106">
        <f>Seniori!IF30</f>
        <v>0</v>
      </c>
      <c r="IG20" s="106">
        <f>Seniori!IG30</f>
        <v>0</v>
      </c>
      <c r="IH20" s="106">
        <f>Seniori!IH30</f>
        <v>0</v>
      </c>
      <c r="II20" s="106">
        <f>Seniori!II30</f>
        <v>0</v>
      </c>
      <c r="IJ20" s="106">
        <f>Seniori!IJ30</f>
        <v>0</v>
      </c>
      <c r="IK20" s="106">
        <f>Seniori!IK30</f>
        <v>0</v>
      </c>
      <c r="IL20" s="106">
        <f>Seniori!IL30</f>
        <v>0</v>
      </c>
      <c r="IM20" s="106">
        <f>Seniori!IM30</f>
        <v>0</v>
      </c>
      <c r="IN20" s="106">
        <f>Seniori!IN30</f>
        <v>0</v>
      </c>
      <c r="IO20" s="106">
        <f>Seniori!IO30</f>
        <v>0</v>
      </c>
      <c r="IP20" s="106">
        <f>Seniori!IP30</f>
        <v>0</v>
      </c>
      <c r="IQ20" s="106">
        <f>Seniori!IQ30</f>
        <v>0</v>
      </c>
      <c r="IR20" s="106">
        <f>Seniori!IR30</f>
        <v>0</v>
      </c>
      <c r="IS20" s="106">
        <f>Seniori!IS30</f>
        <v>0</v>
      </c>
      <c r="IT20" s="106">
        <f>Seniori!IT30</f>
        <v>0</v>
      </c>
      <c r="IU20" s="106">
        <f>Seniori!IU30</f>
        <v>0</v>
      </c>
      <c r="IV20" s="106">
        <f>Seniori!IV30</f>
        <v>0</v>
      </c>
      <c r="IW20" s="106">
        <f>Seniori!IW30</f>
        <v>0</v>
      </c>
      <c r="IX20" s="106">
        <f>Seniori!IX30</f>
        <v>0</v>
      </c>
      <c r="IY20" s="106">
        <f>Seniori!IY30</f>
        <v>0</v>
      </c>
      <c r="IZ20" s="106">
        <f>Seniori!IZ30</f>
        <v>0</v>
      </c>
      <c r="JA20" s="106">
        <f>Seniori!JA30</f>
        <v>0</v>
      </c>
      <c r="JB20" s="106">
        <f>Seniori!JB30</f>
        <v>0</v>
      </c>
      <c r="JC20" s="106">
        <f>Seniori!JC30</f>
        <v>0</v>
      </c>
      <c r="JD20" s="106">
        <f>Seniori!JD30</f>
        <v>0</v>
      </c>
      <c r="JE20" s="106">
        <f>Seniori!JE30</f>
        <v>0</v>
      </c>
      <c r="JF20" s="106">
        <f>Seniori!JF30</f>
        <v>0</v>
      </c>
      <c r="JG20" s="106">
        <f>Seniori!JG30</f>
        <v>0</v>
      </c>
      <c r="JH20" s="106">
        <f>Seniori!JH30</f>
        <v>0</v>
      </c>
      <c r="JI20" s="106">
        <f>Seniori!JI30</f>
        <v>0</v>
      </c>
      <c r="JJ20" s="106">
        <f>Seniori!JJ30</f>
        <v>0</v>
      </c>
      <c r="JK20" s="106">
        <f>Seniori!JK30</f>
        <v>0</v>
      </c>
      <c r="JL20" s="106">
        <f>Seniori!JL30</f>
        <v>0</v>
      </c>
      <c r="JM20" s="106"/>
      <c r="JN20" s="106">
        <f>Seniori!JN30</f>
        <v>0</v>
      </c>
      <c r="JO20" s="106">
        <f>Seniori!JO30</f>
        <v>0</v>
      </c>
      <c r="JP20" s="106">
        <f>Seniori!JP30</f>
        <v>0</v>
      </c>
      <c r="JQ20" s="106">
        <f>Seniori!JQ30</f>
        <v>0</v>
      </c>
      <c r="JR20" s="106">
        <f>Seniori!JR30</f>
        <v>0</v>
      </c>
      <c r="JS20" s="106">
        <f>Seniori!JS30</f>
        <v>0</v>
      </c>
      <c r="JT20" s="106">
        <f>Seniori!JT30</f>
        <v>0</v>
      </c>
      <c r="JU20" s="106">
        <f>Seniori!JU30</f>
        <v>0</v>
      </c>
      <c r="JV20" s="106">
        <f>Seniori!JV30</f>
        <v>0</v>
      </c>
      <c r="JW20" s="106">
        <f>Seniori!JW30</f>
        <v>0</v>
      </c>
      <c r="JX20" s="106">
        <f>Seniori!JX30</f>
        <v>0</v>
      </c>
      <c r="JY20" s="106">
        <f>Seniori!JY30</f>
        <v>0</v>
      </c>
      <c r="JZ20" s="106"/>
      <c r="KA20" s="106">
        <f>Seniori!KA30</f>
        <v>0</v>
      </c>
      <c r="KB20" s="106">
        <f>Seniori!KB30</f>
        <v>0</v>
      </c>
      <c r="KC20" s="106">
        <f>Seniori!KC30</f>
        <v>0</v>
      </c>
      <c r="KD20" s="106">
        <f>Seniori!KD30</f>
        <v>0</v>
      </c>
      <c r="KE20" s="106">
        <f>Seniori!KE30</f>
        <v>0</v>
      </c>
      <c r="KF20" s="106">
        <f>Seniori!KF30</f>
        <v>0</v>
      </c>
      <c r="KG20" s="106">
        <f>Seniori!KG30</f>
        <v>0</v>
      </c>
      <c r="KH20" s="106">
        <f>Seniori!KH30</f>
        <v>0</v>
      </c>
      <c r="KI20" s="106">
        <f>Seniori!KI30</f>
        <v>0</v>
      </c>
      <c r="KJ20" s="106">
        <f>Seniori!KJ30</f>
        <v>0</v>
      </c>
      <c r="KK20" s="106">
        <f>Seniori!KK30</f>
        <v>0</v>
      </c>
      <c r="KL20" s="106">
        <f>Seniori!KL30</f>
        <v>0</v>
      </c>
      <c r="KM20" s="106">
        <f>Seniori!KM30</f>
        <v>7</v>
      </c>
      <c r="KN20" s="106">
        <f>Seniori!KN30</f>
        <v>0</v>
      </c>
      <c r="KO20" s="106">
        <f>Seniori!KO30</f>
        <v>0</v>
      </c>
      <c r="KP20" s="106"/>
      <c r="KQ20" s="106">
        <f>Seniori!KQ30</f>
        <v>0</v>
      </c>
      <c r="KR20" s="106">
        <f>Seniori!KR30</f>
        <v>0</v>
      </c>
      <c r="KS20" s="106">
        <f>Seniori!KS30</f>
        <v>0</v>
      </c>
      <c r="KT20" s="106">
        <f>Seniori!KT30</f>
        <v>0</v>
      </c>
      <c r="KU20" s="106">
        <f>Seniori!KU30</f>
        <v>0</v>
      </c>
      <c r="KV20" s="106">
        <f>Seniori!KV30</f>
        <v>0</v>
      </c>
      <c r="KW20" s="106"/>
      <c r="KX20" s="106">
        <f>Seniori!KX30</f>
        <v>0</v>
      </c>
      <c r="KY20" s="106">
        <f>Seniori!KY30</f>
        <v>0</v>
      </c>
      <c r="KZ20" s="106">
        <f>Seniori!KZ30</f>
        <v>0</v>
      </c>
      <c r="LA20" s="106">
        <f>Seniori!LA30</f>
        <v>0</v>
      </c>
      <c r="LB20" s="106">
        <f>Seniori!LB30</f>
        <v>0</v>
      </c>
      <c r="LC20" s="106">
        <f>Seniori!LC30</f>
        <v>0</v>
      </c>
      <c r="LD20" s="106">
        <f>Seniori!LD30</f>
        <v>0</v>
      </c>
      <c r="LE20" s="106">
        <f>Seniori!LE30</f>
        <v>0</v>
      </c>
      <c r="LF20" s="106">
        <f>Seniori!LF30</f>
        <v>0</v>
      </c>
      <c r="LG20" s="106">
        <f>Seniori!LG30</f>
        <v>0</v>
      </c>
      <c r="LH20" s="106">
        <f>Seniori!LH30</f>
        <v>0</v>
      </c>
      <c r="LI20" s="106">
        <f>Seniori!LI30</f>
        <v>0</v>
      </c>
      <c r="LJ20" s="106">
        <f>Seniori!LJ30</f>
        <v>0</v>
      </c>
      <c r="LK20" s="106">
        <f>Seniori!LK30</f>
        <v>0</v>
      </c>
      <c r="LL20" s="106">
        <f>Seniori!LL30</f>
        <v>0</v>
      </c>
      <c r="LM20" s="106">
        <f>Seniori!LM30</f>
        <v>0</v>
      </c>
      <c r="LN20" s="106">
        <f>Seniori!LN30</f>
        <v>0</v>
      </c>
      <c r="LO20" s="106"/>
      <c r="LP20" s="106">
        <f>Seniori!LP30</f>
        <v>0</v>
      </c>
      <c r="LQ20" s="106"/>
      <c r="LR20" s="106"/>
      <c r="LS20" s="106"/>
      <c r="LT20" s="106"/>
      <c r="LU20" s="106"/>
      <c r="LV20" s="106"/>
      <c r="LW20" s="106"/>
      <c r="LX20" s="106"/>
      <c r="LY20" s="106"/>
      <c r="LZ20" s="106">
        <f>Seniori!LZ30</f>
        <v>0</v>
      </c>
      <c r="MA20" s="106">
        <f>Seniori!MA30</f>
        <v>0</v>
      </c>
      <c r="MB20" s="106">
        <f>Seniori!MB30</f>
        <v>0</v>
      </c>
      <c r="MC20" s="106">
        <f>Seniori!MC30</f>
        <v>0</v>
      </c>
      <c r="MD20" s="106">
        <f>Seniori!MD30</f>
        <v>0</v>
      </c>
      <c r="ME20" s="106">
        <f>Seniori!ME30</f>
        <v>0</v>
      </c>
      <c r="MF20" s="106">
        <f>Seniori!MF30</f>
        <v>0</v>
      </c>
      <c r="MG20" s="106">
        <f>Seniori!MG30</f>
        <v>0</v>
      </c>
      <c r="MH20" s="106">
        <f>Seniori!MH30</f>
        <v>0</v>
      </c>
      <c r="MI20" s="106">
        <f>Seniori!MI30</f>
        <v>0</v>
      </c>
      <c r="MJ20" s="106">
        <f>Seniori!MJ30</f>
        <v>0</v>
      </c>
      <c r="MK20" s="106">
        <f>Seniori!MK30</f>
        <v>0</v>
      </c>
      <c r="ML20" s="106">
        <f>Seniori!ML30</f>
        <v>12</v>
      </c>
      <c r="MM20" s="106">
        <f>Seniori!MM30</f>
        <v>0</v>
      </c>
      <c r="MN20" s="106">
        <f>Seniori!MN30</f>
        <v>0</v>
      </c>
      <c r="MO20" s="106">
        <f>Seniori!MO30</f>
        <v>0</v>
      </c>
      <c r="MP20" s="106">
        <f>Seniori!MP30</f>
        <v>0</v>
      </c>
      <c r="MQ20" s="106">
        <f>Seniori!MQ30</f>
        <v>0</v>
      </c>
      <c r="MR20" s="106">
        <f>Seniori!MR30</f>
        <v>0</v>
      </c>
      <c r="MS20" s="106">
        <f>Seniori!MS30</f>
        <v>0</v>
      </c>
      <c r="MT20" s="106">
        <f>Seniori!MT30</f>
        <v>0</v>
      </c>
      <c r="MU20" s="106">
        <f>Seniori!MU30</f>
        <v>0</v>
      </c>
      <c r="MV20" s="106">
        <f>Seniori!MV30</f>
        <v>0</v>
      </c>
      <c r="MW20" s="106">
        <f>Seniori!MW30</f>
        <v>0</v>
      </c>
      <c r="MX20" s="106">
        <f>Seniori!MX30</f>
        <v>0</v>
      </c>
      <c r="MY20" s="106">
        <f>Seniori!MY30</f>
        <v>0</v>
      </c>
      <c r="MZ20" s="106">
        <f>Seniori!MZ30</f>
        <v>0</v>
      </c>
      <c r="NA20" s="106">
        <f>Seniori!NA30</f>
        <v>0</v>
      </c>
      <c r="NB20" s="106">
        <f>Seniori!NB30</f>
        <v>0</v>
      </c>
      <c r="NC20" s="106">
        <f>Seniori!NC30</f>
        <v>0</v>
      </c>
      <c r="ND20" s="106">
        <f>Seniori!ND30</f>
        <v>0</v>
      </c>
      <c r="NE20" s="106">
        <f>Seniori!NE30</f>
        <v>0</v>
      </c>
      <c r="NF20" s="106">
        <f>Seniori!NF30</f>
        <v>0</v>
      </c>
      <c r="NG20" s="106">
        <f>Seniori!NG30</f>
        <v>0</v>
      </c>
      <c r="NH20" s="106">
        <f>Seniori!NH30</f>
        <v>0</v>
      </c>
      <c r="NI20" s="106">
        <f>Seniori!NI30</f>
        <v>0</v>
      </c>
      <c r="NJ20" s="106">
        <f>Seniori!NJ30</f>
        <v>0</v>
      </c>
      <c r="NK20" s="106">
        <f>Seniori!NK30</f>
        <v>0</v>
      </c>
      <c r="NL20" s="106">
        <f>Seniori!NL30</f>
        <v>0</v>
      </c>
      <c r="NM20" s="106">
        <f>Seniori!NM30</f>
        <v>0</v>
      </c>
      <c r="NN20" s="106">
        <f>Seniori!NN30</f>
        <v>0</v>
      </c>
      <c r="NO20" s="106">
        <f>Seniori!NO30</f>
        <v>0</v>
      </c>
      <c r="NP20" s="106">
        <f>Seniori!NP30</f>
        <v>0</v>
      </c>
      <c r="NQ20" s="106">
        <f>Seniori!NQ30</f>
        <v>0</v>
      </c>
      <c r="NR20" s="106">
        <f>Seniori!NR30</f>
        <v>0</v>
      </c>
      <c r="NS20" s="106">
        <f>Seniori!NS30</f>
        <v>0</v>
      </c>
      <c r="NT20" s="106">
        <f>Seniori!NT30</f>
        <v>0</v>
      </c>
      <c r="NU20" s="106">
        <f>Seniori!NU30</f>
        <v>0</v>
      </c>
      <c r="NV20" s="106">
        <f>Seniori!NV30</f>
        <v>0</v>
      </c>
      <c r="NW20" s="106">
        <f>Seniori!NW30</f>
        <v>0</v>
      </c>
      <c r="NX20" s="106">
        <f>Seniori!NX30</f>
        <v>0</v>
      </c>
      <c r="NY20" s="106">
        <f>Seniori!NY30</f>
        <v>0</v>
      </c>
      <c r="NZ20" s="106">
        <f>Seniori!NZ30</f>
        <v>0</v>
      </c>
      <c r="OA20" s="106">
        <f>Seniori!OA30</f>
        <v>0</v>
      </c>
      <c r="OB20" s="106">
        <f>Seniori!OB30</f>
        <v>0</v>
      </c>
      <c r="OC20" s="106">
        <f>Seniori!OC30</f>
        <v>0</v>
      </c>
      <c r="OD20" s="106">
        <f>Seniori!OD30</f>
        <v>0</v>
      </c>
      <c r="OE20" s="106">
        <f>Seniori!OE30</f>
        <v>0</v>
      </c>
      <c r="OF20" s="106">
        <f>Seniori!OF30</f>
        <v>0</v>
      </c>
      <c r="OG20" s="106">
        <f>Seniori!OG30</f>
        <v>0</v>
      </c>
      <c r="OH20" s="106">
        <f>Seniori!OH30</f>
        <v>0</v>
      </c>
      <c r="OI20" s="106">
        <f>Seniori!OI30</f>
        <v>0</v>
      </c>
      <c r="OJ20" s="106">
        <f>Seniori!OJ30</f>
        <v>0</v>
      </c>
      <c r="OK20" s="106">
        <f>Seniori!OK30</f>
        <v>0</v>
      </c>
      <c r="OL20" s="106">
        <f>Seniori!OL30</f>
        <v>0</v>
      </c>
      <c r="OM20" s="106">
        <f>Seniori!OM30</f>
        <v>0</v>
      </c>
      <c r="ON20" s="106">
        <f>Seniori!ON30</f>
        <v>0</v>
      </c>
      <c r="OO20" s="106">
        <f>Seniori!OO30</f>
        <v>0</v>
      </c>
      <c r="OP20" s="106">
        <f>Seniori!OP30</f>
        <v>0</v>
      </c>
      <c r="OQ20" s="106">
        <f>Seniori!OQ30</f>
        <v>0</v>
      </c>
      <c r="OR20" s="106">
        <f>Seniori!OR30</f>
        <v>0</v>
      </c>
      <c r="OS20" s="106">
        <f>Seniori!OS30</f>
        <v>0</v>
      </c>
      <c r="OT20" s="106">
        <f>Seniori!OT30</f>
        <v>0</v>
      </c>
      <c r="OU20" s="106">
        <f>Seniori!OU30</f>
        <v>0</v>
      </c>
      <c r="OV20" s="106">
        <f>Seniori!OV30</f>
        <v>0</v>
      </c>
      <c r="OW20" s="106">
        <f>Seniori!OW30</f>
        <v>0</v>
      </c>
      <c r="OX20" s="106">
        <f>Seniori!OX30</f>
        <v>0</v>
      </c>
      <c r="OY20" s="106">
        <f>Seniori!OY30</f>
        <v>0</v>
      </c>
      <c r="OZ20" s="106">
        <f>Seniori!OZ30</f>
        <v>0</v>
      </c>
      <c r="PA20" s="106">
        <f>Seniori!PA30</f>
        <v>0</v>
      </c>
      <c r="PB20" s="106">
        <f>Seniori!PB30</f>
        <v>0</v>
      </c>
      <c r="PC20" s="106">
        <f>Seniori!PC30</f>
        <v>0</v>
      </c>
      <c r="PD20" s="106">
        <f>Seniori!PD30</f>
        <v>0</v>
      </c>
      <c r="PE20" s="106">
        <f>Seniori!PE30</f>
        <v>0</v>
      </c>
      <c r="PF20" s="106">
        <f>Seniori!PF30</f>
        <v>0</v>
      </c>
      <c r="PG20" s="106">
        <f>Seniori!PG30</f>
        <v>0</v>
      </c>
      <c r="PH20" s="106">
        <f>Seniori!PH30</f>
        <v>0</v>
      </c>
      <c r="PI20" s="106">
        <f>Seniori!PI30</f>
        <v>0</v>
      </c>
      <c r="PJ20" s="106">
        <f>Seniori!PJ30</f>
        <v>0</v>
      </c>
      <c r="PK20" s="106">
        <f>Seniori!PK30</f>
        <v>0</v>
      </c>
      <c r="PL20" s="106">
        <f>Seniori!PL30</f>
        <v>0</v>
      </c>
      <c r="PM20" s="106">
        <f>Seniori!PM30</f>
        <v>0</v>
      </c>
      <c r="PN20" s="106">
        <f>Seniori!PN30</f>
        <v>0</v>
      </c>
      <c r="PO20" s="106"/>
      <c r="PP20" s="106"/>
      <c r="PQ20" s="106">
        <f>Seniori!PQ30</f>
        <v>0</v>
      </c>
      <c r="PR20" s="106">
        <f>Seniori!PR30</f>
        <v>0</v>
      </c>
      <c r="PS20" s="106">
        <f>Seniori!PS30</f>
        <v>0</v>
      </c>
      <c r="PT20" s="106">
        <f>Seniori!PT30</f>
        <v>0</v>
      </c>
      <c r="PU20" s="106">
        <f>Seniori!PU30</f>
        <v>0</v>
      </c>
      <c r="PV20" s="106">
        <f>Seniori!PV30</f>
        <v>0</v>
      </c>
      <c r="PW20" s="106">
        <f>Seniori!PW30</f>
        <v>0</v>
      </c>
      <c r="PX20" s="106">
        <f>Seniori!PX30</f>
        <v>0</v>
      </c>
      <c r="PY20" s="106">
        <f>Seniori!PY30</f>
        <v>0</v>
      </c>
      <c r="PZ20" s="106"/>
      <c r="QA20" s="106">
        <f>Seniori!QA30</f>
        <v>0</v>
      </c>
      <c r="QB20" s="106">
        <f>Seniori!QB30</f>
        <v>0</v>
      </c>
      <c r="QC20" s="106">
        <f>Seniori!QC30</f>
        <v>0</v>
      </c>
      <c r="QD20" s="106">
        <f>Seniori!QD30</f>
        <v>0</v>
      </c>
      <c r="QE20" s="106">
        <f>Seniori!QE30</f>
        <v>0</v>
      </c>
      <c r="QF20" s="106">
        <f>Seniori!QF30</f>
        <v>0</v>
      </c>
      <c r="QG20" s="106">
        <f>Seniori!QG30</f>
        <v>0</v>
      </c>
      <c r="QH20" s="106">
        <f>Seniori!QH30</f>
        <v>0</v>
      </c>
      <c r="QI20" s="106">
        <f>Seniori!QI30</f>
        <v>0</v>
      </c>
      <c r="QJ20" s="106">
        <f>Seniori!QJ30</f>
        <v>0</v>
      </c>
      <c r="QK20" s="106">
        <f>Seniori!QK30</f>
        <v>0</v>
      </c>
      <c r="QL20" s="106">
        <f>Seniori!QL30</f>
        <v>0</v>
      </c>
      <c r="QM20" s="106">
        <f>Seniori!QM30</f>
        <v>0</v>
      </c>
      <c r="QN20" s="106">
        <f>Seniori!QN30</f>
        <v>0</v>
      </c>
      <c r="QO20" s="106">
        <f>Seniori!QO30</f>
        <v>0</v>
      </c>
      <c r="QP20" s="106"/>
      <c r="QQ20" s="106">
        <f>Seniori!QQ30</f>
        <v>0</v>
      </c>
      <c r="QR20" s="106">
        <f>Seniori!QR30</f>
        <v>0</v>
      </c>
      <c r="QS20" s="106">
        <f>Seniori!QS30</f>
        <v>0</v>
      </c>
      <c r="QT20" s="106">
        <f>Seniori!QT30</f>
        <v>0</v>
      </c>
      <c r="QU20" s="106">
        <f>Seniori!QU30</f>
        <v>0</v>
      </c>
      <c r="QV20" s="106">
        <f>Seniori!QV30</f>
        <v>0</v>
      </c>
      <c r="QW20" s="106">
        <f>Seniori!QW30</f>
        <v>0</v>
      </c>
      <c r="QX20" s="106">
        <f>Seniori!QX30</f>
        <v>0</v>
      </c>
      <c r="QY20" s="106">
        <f>Seniori!QY30</f>
        <v>0</v>
      </c>
      <c r="QZ20" s="106">
        <f>Seniori!QZ30</f>
        <v>0</v>
      </c>
      <c r="RA20" s="106">
        <f>Seniori!RA30</f>
        <v>0</v>
      </c>
      <c r="RB20" s="106">
        <f>Seniori!RB30</f>
        <v>0</v>
      </c>
      <c r="RC20" s="106">
        <f>Seniori!RC30</f>
        <v>0</v>
      </c>
      <c r="RD20" s="106">
        <f>Seniori!RD30</f>
        <v>0</v>
      </c>
      <c r="RE20" s="106">
        <f>Seniori!RE30</f>
        <v>0</v>
      </c>
      <c r="RF20" s="106">
        <f>Seniori!RF30</f>
        <v>0</v>
      </c>
      <c r="RG20" s="106">
        <f>Seniori!RG30</f>
        <v>0</v>
      </c>
      <c r="RH20" s="106">
        <f>Seniori!RH30</f>
        <v>0</v>
      </c>
      <c r="RI20" s="106">
        <f>Seniori!RI30</f>
        <v>0</v>
      </c>
      <c r="RJ20" s="106">
        <f>Seniori!RJ30</f>
        <v>0</v>
      </c>
      <c r="RK20" s="106">
        <f>Seniori!RK30</f>
        <v>0</v>
      </c>
      <c r="RL20" s="106">
        <f>Seniori!RL30</f>
        <v>0</v>
      </c>
      <c r="RM20" s="106">
        <f>Seniori!RM30</f>
        <v>0</v>
      </c>
      <c r="RN20" s="106">
        <f>Seniori!RN30</f>
        <v>0</v>
      </c>
      <c r="RO20" s="106">
        <f>Seniori!RO30</f>
        <v>0</v>
      </c>
      <c r="RP20" s="106">
        <f>Seniori!RP30</f>
        <v>0</v>
      </c>
      <c r="RQ20" s="106">
        <f>Seniori!RQ30</f>
        <v>0</v>
      </c>
      <c r="RR20" s="106">
        <f>Seniori!RR30</f>
        <v>0</v>
      </c>
      <c r="RS20" s="106">
        <f>Seniori!RS30</f>
        <v>0</v>
      </c>
      <c r="RT20" s="106">
        <f>Seniori!RT30</f>
        <v>0</v>
      </c>
      <c r="RU20" s="106">
        <f>Seniori!RU30</f>
        <v>0</v>
      </c>
      <c r="RV20" s="106">
        <f>Seniori!RV30</f>
        <v>0</v>
      </c>
      <c r="RW20" s="106">
        <f>Seniori!RW30</f>
        <v>0</v>
      </c>
      <c r="RX20" s="106">
        <f>Seniori!RX30</f>
        <v>0</v>
      </c>
      <c r="RY20" s="106">
        <f>Seniori!RY30</f>
        <v>0</v>
      </c>
      <c r="RZ20" s="106">
        <f>Seniori!RZ30</f>
        <v>0</v>
      </c>
      <c r="SA20" s="106">
        <f>Seniori!SA30</f>
        <v>0</v>
      </c>
      <c r="SB20" s="106">
        <f>Seniori!SB30</f>
        <v>0</v>
      </c>
      <c r="SC20" s="106">
        <f>Seniori!SC30</f>
        <v>0</v>
      </c>
      <c r="SD20" s="106">
        <f>Seniori!SD30</f>
        <v>0</v>
      </c>
      <c r="SE20" s="106">
        <f>Seniori!SE30</f>
        <v>0</v>
      </c>
      <c r="SF20" s="106">
        <f>Seniori!SF30</f>
        <v>0</v>
      </c>
      <c r="SG20" s="106">
        <f>Seniori!SG30</f>
        <v>0</v>
      </c>
      <c r="SH20" s="106">
        <f>Seniori!SH30</f>
        <v>0</v>
      </c>
      <c r="SI20" s="106">
        <f>Seniori!SI30</f>
        <v>0</v>
      </c>
      <c r="SJ20" s="106">
        <f>Seniori!SJ30</f>
        <v>0</v>
      </c>
      <c r="SK20" s="106">
        <f>Seniori!SK30</f>
        <v>0</v>
      </c>
      <c r="SL20" s="106">
        <f>Seniori!SL30</f>
        <v>0</v>
      </c>
      <c r="SM20" s="106">
        <f>Seniori!SM30</f>
        <v>0</v>
      </c>
      <c r="SN20" s="106">
        <f>Seniori!SN30</f>
        <v>0</v>
      </c>
      <c r="SO20" s="106">
        <f>Seniori!SO30</f>
        <v>0</v>
      </c>
      <c r="SP20" s="106">
        <f>Seniori!SP30</f>
        <v>0</v>
      </c>
      <c r="SQ20" s="106">
        <f>Seniori!SQ30</f>
        <v>0</v>
      </c>
      <c r="SR20" s="106">
        <f>Seniori!SR30</f>
        <v>0</v>
      </c>
      <c r="SS20" s="106">
        <f>Seniori!SS30</f>
        <v>0</v>
      </c>
      <c r="ST20" s="106">
        <f>Seniori!ST30</f>
        <v>0</v>
      </c>
      <c r="SU20" s="106">
        <f>Seniori!SU30</f>
        <v>0</v>
      </c>
      <c r="SV20" s="106">
        <f>Seniori!SV30</f>
        <v>0</v>
      </c>
      <c r="SW20" s="106">
        <f>Seniori!SW30</f>
        <v>0</v>
      </c>
      <c r="SX20" s="106">
        <f>Seniori!SX30</f>
        <v>0</v>
      </c>
      <c r="SY20" s="106">
        <f>Seniori!SY30</f>
        <v>0</v>
      </c>
      <c r="SZ20" s="106">
        <f>Seniori!SZ30</f>
        <v>0</v>
      </c>
      <c r="TA20" s="106">
        <f>Seniori!TA30</f>
        <v>0</v>
      </c>
      <c r="TB20" s="106">
        <f>Seniori!TB30</f>
        <v>0</v>
      </c>
    </row>
    <row r="21" spans="1:522" s="10" customFormat="1" ht="18" customHeight="1" x14ac:dyDescent="0.25">
      <c r="A21" s="12">
        <v>13</v>
      </c>
      <c r="B21" s="11" t="s">
        <v>372</v>
      </c>
      <c r="C21" s="1">
        <v>12870</v>
      </c>
      <c r="D21" s="1">
        <v>2019</v>
      </c>
      <c r="E21" s="4" t="s">
        <v>79</v>
      </c>
      <c r="F21" s="1">
        <v>7853</v>
      </c>
      <c r="G21" s="9" t="s">
        <v>95</v>
      </c>
      <c r="H21" s="4" t="s">
        <v>21</v>
      </c>
      <c r="I21" s="1">
        <f t="shared" si="2"/>
        <v>41.5</v>
      </c>
      <c r="J21" s="12">
        <f>Tabuľka311[[#This Row],[Stĺpec9]]</f>
        <v>41.5</v>
      </c>
      <c r="K21" s="106">
        <f>Juniori!K16</f>
        <v>0</v>
      </c>
      <c r="L21" s="106">
        <f>Juniori!L16</f>
        <v>0</v>
      </c>
      <c r="M21" s="106">
        <f>Juniori!M16</f>
        <v>0</v>
      </c>
      <c r="N21" s="106">
        <f>Juniori!N16</f>
        <v>0</v>
      </c>
      <c r="O21" s="106">
        <f>Juniori!O16</f>
        <v>0</v>
      </c>
      <c r="P21" s="106">
        <f>Juniori!P16</f>
        <v>0</v>
      </c>
      <c r="Q21" s="106">
        <f>Juniori!Q16</f>
        <v>0</v>
      </c>
      <c r="R21" s="106">
        <f>Juniori!R16</f>
        <v>0</v>
      </c>
      <c r="S21" s="106">
        <f>Juniori!S16</f>
        <v>0</v>
      </c>
      <c r="T21" s="106">
        <f>Juniori!T16</f>
        <v>0</v>
      </c>
      <c r="U21" s="106">
        <f>Juniori!U16</f>
        <v>0</v>
      </c>
      <c r="V21" s="106">
        <f>Juniori!V16</f>
        <v>0</v>
      </c>
      <c r="W21" s="106">
        <f>Juniori!W16</f>
        <v>0</v>
      </c>
      <c r="X21" s="106">
        <f>Juniori!X16</f>
        <v>0</v>
      </c>
      <c r="Y21" s="106">
        <f>Juniori!Y16</f>
        <v>0</v>
      </c>
      <c r="Z21" s="106">
        <f>Juniori!Z16</f>
        <v>0</v>
      </c>
      <c r="AA21" s="106">
        <f>Juniori!AA16</f>
        <v>0</v>
      </c>
      <c r="AB21" s="106">
        <f>Juniori!AB16</f>
        <v>0</v>
      </c>
      <c r="AC21" s="106">
        <f>Juniori!AC16</f>
        <v>0</v>
      </c>
      <c r="AD21" s="106">
        <f>Juniori!AD16</f>
        <v>0</v>
      </c>
      <c r="AE21" s="106">
        <f>Juniori!AE16</f>
        <v>0</v>
      </c>
      <c r="AF21" s="106">
        <f>Juniori!AF16</f>
        <v>0</v>
      </c>
      <c r="AG21" s="106">
        <f>Juniori!AG16</f>
        <v>0</v>
      </c>
      <c r="AH21" s="106">
        <f>Juniori!AH16</f>
        <v>0</v>
      </c>
      <c r="AI21" s="106">
        <f>Juniori!AI16</f>
        <v>0</v>
      </c>
      <c r="AJ21" s="106">
        <f>Juniori!AJ16</f>
        <v>0</v>
      </c>
      <c r="AK21" s="106">
        <f>Juniori!AK16</f>
        <v>0</v>
      </c>
      <c r="AL21" s="106">
        <f>Juniori!AL16</f>
        <v>0</v>
      </c>
      <c r="AM21" s="106">
        <f>Juniori!AM16</f>
        <v>0</v>
      </c>
      <c r="AN21" s="106">
        <f>Juniori!AN16</f>
        <v>0</v>
      </c>
      <c r="AO21" s="106">
        <f>Juniori!AO16</f>
        <v>0</v>
      </c>
      <c r="AP21" s="106">
        <f>Juniori!AP16</f>
        <v>0</v>
      </c>
      <c r="AQ21" s="106">
        <f>Juniori!AQ16</f>
        <v>0</v>
      </c>
      <c r="AR21" s="106">
        <f>Juniori!AR16</f>
        <v>0</v>
      </c>
      <c r="AS21" s="106">
        <f>Juniori!AS16</f>
        <v>0</v>
      </c>
      <c r="AT21" s="106">
        <f>Juniori!AT16</f>
        <v>0</v>
      </c>
      <c r="AU21" s="106">
        <f>Juniori!AU16</f>
        <v>0</v>
      </c>
      <c r="AV21" s="106">
        <f>Juniori!AV16</f>
        <v>0</v>
      </c>
      <c r="AW21" s="106">
        <f>Juniori!AW16</f>
        <v>0</v>
      </c>
      <c r="AX21" s="106">
        <f>Juniori!AX16</f>
        <v>0</v>
      </c>
      <c r="AY21" s="106">
        <f>Juniori!AY16</f>
        <v>0</v>
      </c>
      <c r="AZ21" s="106">
        <f>Juniori!AZ16</f>
        <v>0</v>
      </c>
      <c r="BA21" s="106">
        <f>Juniori!BA16</f>
        <v>0</v>
      </c>
      <c r="BB21" s="106">
        <f>Juniori!BB16</f>
        <v>0</v>
      </c>
      <c r="BC21" s="106">
        <f>Juniori!BC16</f>
        <v>0</v>
      </c>
      <c r="BD21" s="106">
        <f>Juniori!BD16</f>
        <v>0</v>
      </c>
      <c r="BE21" s="106">
        <f>Juniori!BE16</f>
        <v>0</v>
      </c>
      <c r="BF21" s="106">
        <f>Juniori!BF16</f>
        <v>0</v>
      </c>
      <c r="BG21" s="106">
        <f>Juniori!BG16</f>
        <v>0</v>
      </c>
      <c r="BH21" s="106">
        <f>Juniori!BH16</f>
        <v>0</v>
      </c>
      <c r="BI21" s="106">
        <f>Juniori!BI16</f>
        <v>0</v>
      </c>
      <c r="BJ21" s="106">
        <f>Juniori!BJ16</f>
        <v>0</v>
      </c>
      <c r="BK21" s="106">
        <f>Juniori!BK16</f>
        <v>0</v>
      </c>
      <c r="BL21" s="106">
        <f>Juniori!BL16</f>
        <v>0</v>
      </c>
      <c r="BM21" s="106">
        <f>Juniori!BM16</f>
        <v>0</v>
      </c>
      <c r="BN21" s="106">
        <f>Juniori!BN16</f>
        <v>0</v>
      </c>
      <c r="BO21" s="106">
        <f>Juniori!BO16</f>
        <v>0</v>
      </c>
      <c r="BP21" s="106">
        <f>Juniori!BP16</f>
        <v>0</v>
      </c>
      <c r="BQ21" s="106">
        <f>Juniori!BQ16</f>
        <v>0</v>
      </c>
      <c r="BR21" s="106">
        <f>Juniori!BR16</f>
        <v>0</v>
      </c>
      <c r="BS21" s="106">
        <f>Juniori!BS16</f>
        <v>0</v>
      </c>
      <c r="BT21" s="106">
        <f>Juniori!BT16</f>
        <v>0</v>
      </c>
      <c r="BU21" s="106">
        <f>Juniori!BU16</f>
        <v>0</v>
      </c>
      <c r="BV21" s="106">
        <f>Juniori!BV16</f>
        <v>0</v>
      </c>
      <c r="BW21" s="106">
        <f>Juniori!BW16</f>
        <v>0</v>
      </c>
      <c r="BX21" s="106">
        <f>Juniori!BX16</f>
        <v>0</v>
      </c>
      <c r="BY21" s="106">
        <f>Juniori!BY16</f>
        <v>0</v>
      </c>
      <c r="BZ21" s="106">
        <f>Juniori!BZ16</f>
        <v>0</v>
      </c>
      <c r="CA21" s="106">
        <f>Juniori!CA16</f>
        <v>0</v>
      </c>
      <c r="CB21" s="106">
        <f>Juniori!CB16</f>
        <v>0</v>
      </c>
      <c r="CC21" s="106">
        <f>Juniori!CC16</f>
        <v>0</v>
      </c>
      <c r="CD21" s="106">
        <f>Juniori!CD16</f>
        <v>0</v>
      </c>
      <c r="CE21" s="106">
        <f>Juniori!CE16</f>
        <v>0</v>
      </c>
      <c r="CF21" s="106">
        <f>Juniori!CF16</f>
        <v>0</v>
      </c>
      <c r="CG21" s="106">
        <f>Juniori!CG16</f>
        <v>0</v>
      </c>
      <c r="CH21" s="106">
        <f>Juniori!CH16</f>
        <v>0</v>
      </c>
      <c r="CI21" s="106">
        <f>Juniori!CI16</f>
        <v>0</v>
      </c>
      <c r="CJ21" s="106">
        <f>Juniori!CJ16</f>
        <v>0</v>
      </c>
      <c r="CK21" s="106">
        <f>Juniori!CK16</f>
        <v>0</v>
      </c>
      <c r="CL21" s="106">
        <f>Juniori!CL16</f>
        <v>0</v>
      </c>
      <c r="CM21" s="106">
        <f>Juniori!CM16</f>
        <v>0</v>
      </c>
      <c r="CN21" s="106">
        <f>Juniori!CN16</f>
        <v>0</v>
      </c>
      <c r="CO21" s="106">
        <f>Juniori!CO16</f>
        <v>0</v>
      </c>
      <c r="CP21" s="106">
        <f>Juniori!CP16</f>
        <v>0</v>
      </c>
      <c r="CQ21" s="106">
        <f>Juniori!CQ16</f>
        <v>0</v>
      </c>
      <c r="CR21" s="106">
        <f>Juniori!CR16</f>
        <v>0</v>
      </c>
      <c r="CS21" s="106">
        <f>Juniori!CS16</f>
        <v>0</v>
      </c>
      <c r="CT21" s="106">
        <f>Juniori!CT16</f>
        <v>0</v>
      </c>
      <c r="CU21" s="106">
        <f>Juniori!CU16</f>
        <v>0</v>
      </c>
      <c r="CV21" s="106">
        <f>Juniori!CV16</f>
        <v>0</v>
      </c>
      <c r="CW21" s="106">
        <f>Juniori!CW16</f>
        <v>0</v>
      </c>
      <c r="CX21" s="106">
        <f>Juniori!CX16</f>
        <v>0</v>
      </c>
      <c r="CY21" s="106">
        <f>Juniori!CY16</f>
        <v>0</v>
      </c>
      <c r="CZ21" s="106">
        <f>Juniori!CZ16</f>
        <v>0</v>
      </c>
      <c r="DA21" s="106">
        <f>Juniori!DA16</f>
        <v>0</v>
      </c>
      <c r="DB21" s="106">
        <f>Juniori!DB16</f>
        <v>0</v>
      </c>
      <c r="DC21" s="106">
        <f>Juniori!DC16</f>
        <v>5</v>
      </c>
      <c r="DD21" s="106">
        <f>Juniori!DD16</f>
        <v>0</v>
      </c>
      <c r="DE21" s="106">
        <f>Juniori!DE16</f>
        <v>0</v>
      </c>
      <c r="DF21" s="106">
        <f>Juniori!DF16</f>
        <v>0</v>
      </c>
      <c r="DG21" s="106">
        <f>Juniori!DG16</f>
        <v>0</v>
      </c>
      <c r="DH21" s="106">
        <f>Juniori!DH16</f>
        <v>0</v>
      </c>
      <c r="DI21" s="106">
        <f>Juniori!DI16</f>
        <v>0</v>
      </c>
      <c r="DJ21" s="106">
        <f>Juniori!DJ16</f>
        <v>6</v>
      </c>
      <c r="DK21" s="106">
        <f>Juniori!DK16</f>
        <v>0</v>
      </c>
      <c r="DL21" s="106">
        <f>Juniori!DL16</f>
        <v>0</v>
      </c>
      <c r="DM21" s="106">
        <f>Juniori!DM16</f>
        <v>0</v>
      </c>
      <c r="DN21" s="106">
        <f>Juniori!DN16</f>
        <v>0</v>
      </c>
      <c r="DO21" s="106">
        <f>Juniori!DO16</f>
        <v>0</v>
      </c>
      <c r="DP21" s="106">
        <f>Juniori!DP16</f>
        <v>0</v>
      </c>
      <c r="DQ21" s="106">
        <f>Juniori!DQ16</f>
        <v>0</v>
      </c>
      <c r="DR21" s="106">
        <f>Juniori!DR16</f>
        <v>0</v>
      </c>
      <c r="DS21" s="106">
        <f>Juniori!DS16</f>
        <v>0</v>
      </c>
      <c r="DT21" s="106">
        <f>Juniori!DT16</f>
        <v>0</v>
      </c>
      <c r="DU21" s="106">
        <f>Juniori!DU16</f>
        <v>0</v>
      </c>
      <c r="DV21" s="106">
        <f>Juniori!DV16</f>
        <v>0</v>
      </c>
      <c r="DW21" s="106">
        <f>Juniori!DW16</f>
        <v>0</v>
      </c>
      <c r="DX21" s="106">
        <f>Juniori!DX16</f>
        <v>0</v>
      </c>
      <c r="DY21" s="106">
        <f>Juniori!DY16</f>
        <v>0</v>
      </c>
      <c r="DZ21" s="106">
        <f>Juniori!DZ16</f>
        <v>0</v>
      </c>
      <c r="EA21" s="106">
        <f>Juniori!EA16</f>
        <v>0</v>
      </c>
      <c r="EB21" s="106">
        <f>Juniori!EB16</f>
        <v>0</v>
      </c>
      <c r="EC21" s="106">
        <f>Juniori!EC16</f>
        <v>0</v>
      </c>
      <c r="ED21" s="106">
        <f>Juniori!ED16</f>
        <v>0</v>
      </c>
      <c r="EE21" s="106">
        <f>Juniori!EE16</f>
        <v>0</v>
      </c>
      <c r="EF21" s="106">
        <f>Juniori!EF16</f>
        <v>0</v>
      </c>
      <c r="EG21" s="106">
        <f>Juniori!EG16</f>
        <v>0</v>
      </c>
      <c r="EH21" s="106">
        <f>Juniori!EH16</f>
        <v>0</v>
      </c>
      <c r="EI21" s="106">
        <f>Juniori!EI16</f>
        <v>0</v>
      </c>
      <c r="EJ21" s="106">
        <f>Juniori!EJ16</f>
        <v>0</v>
      </c>
      <c r="EK21" s="106">
        <f>Juniori!EK16</f>
        <v>0</v>
      </c>
      <c r="EL21" s="106">
        <f>Juniori!EL16</f>
        <v>0</v>
      </c>
      <c r="EM21" s="106">
        <f>Juniori!EM16</f>
        <v>0</v>
      </c>
      <c r="EN21" s="106">
        <f>Juniori!EN16</f>
        <v>0</v>
      </c>
      <c r="EO21" s="106">
        <f>Juniori!EO16</f>
        <v>0</v>
      </c>
      <c r="EP21" s="106">
        <f>Juniori!EP16</f>
        <v>0</v>
      </c>
      <c r="EQ21" s="106">
        <f>Juniori!EQ16</f>
        <v>0</v>
      </c>
      <c r="ER21" s="106">
        <f>Juniori!ER16</f>
        <v>0</v>
      </c>
      <c r="ES21" s="106">
        <f>Juniori!ES16</f>
        <v>0</v>
      </c>
      <c r="ET21" s="106">
        <f>Juniori!ET16</f>
        <v>0</v>
      </c>
      <c r="EU21" s="106">
        <f>Juniori!EU16</f>
        <v>0</v>
      </c>
      <c r="EV21" s="106">
        <f>Juniori!EV16</f>
        <v>0</v>
      </c>
      <c r="EW21" s="106">
        <f>Juniori!EW16</f>
        <v>0</v>
      </c>
      <c r="EX21" s="106">
        <f>Juniori!EX16</f>
        <v>0</v>
      </c>
      <c r="EY21" s="106">
        <f>Juniori!EY16</f>
        <v>0</v>
      </c>
      <c r="EZ21" s="106">
        <f>Juniori!EZ16</f>
        <v>0</v>
      </c>
      <c r="FA21" s="106">
        <f>Juniori!FA16</f>
        <v>0</v>
      </c>
      <c r="FB21" s="106">
        <f>Juniori!FB16</f>
        <v>0</v>
      </c>
      <c r="FC21" s="106">
        <f>Juniori!FC16</f>
        <v>0</v>
      </c>
      <c r="FD21" s="106">
        <f>Juniori!FD16</f>
        <v>0</v>
      </c>
      <c r="FE21" s="106">
        <f>Juniori!FE16</f>
        <v>0</v>
      </c>
      <c r="FF21" s="106">
        <f>Juniori!FF16</f>
        <v>0</v>
      </c>
      <c r="FG21" s="106">
        <f>Juniori!FG16</f>
        <v>0</v>
      </c>
      <c r="FH21" s="106">
        <f>Juniori!FH16</f>
        <v>0</v>
      </c>
      <c r="FI21" s="106">
        <f>Juniori!FI16</f>
        <v>0</v>
      </c>
      <c r="FJ21" s="106">
        <f>Juniori!FJ16</f>
        <v>0</v>
      </c>
      <c r="FK21" s="106">
        <f>Juniori!FK16</f>
        <v>0</v>
      </c>
      <c r="FL21" s="106">
        <f>Juniori!FL16</f>
        <v>0</v>
      </c>
      <c r="FM21" s="106">
        <f>Juniori!FM16</f>
        <v>0</v>
      </c>
      <c r="FN21" s="106">
        <f>Juniori!FN16</f>
        <v>0</v>
      </c>
      <c r="FO21" s="106">
        <f>Juniori!FO16</f>
        <v>0</v>
      </c>
      <c r="FP21" s="106">
        <f>Juniori!FP16</f>
        <v>0</v>
      </c>
      <c r="FQ21" s="106">
        <f>Juniori!FQ16</f>
        <v>0</v>
      </c>
      <c r="FR21" s="106">
        <f>Juniori!FR16</f>
        <v>0</v>
      </c>
      <c r="FS21" s="106">
        <f>Juniori!FS16</f>
        <v>0</v>
      </c>
      <c r="FT21" s="106">
        <f>Juniori!FT16</f>
        <v>0</v>
      </c>
      <c r="FU21" s="106">
        <f>Juniori!FU16</f>
        <v>0</v>
      </c>
      <c r="FV21" s="106">
        <f>Juniori!FV16</f>
        <v>0</v>
      </c>
      <c r="FW21" s="106">
        <f>Juniori!FW16</f>
        <v>0</v>
      </c>
      <c r="FX21" s="106">
        <f>Juniori!FX16</f>
        <v>0</v>
      </c>
      <c r="FY21" s="106">
        <f>Juniori!FY16</f>
        <v>0</v>
      </c>
      <c r="FZ21" s="106">
        <f>Juniori!FZ16</f>
        <v>0</v>
      </c>
      <c r="GA21" s="106">
        <f>Juniori!GA16</f>
        <v>0</v>
      </c>
      <c r="GB21" s="106">
        <f>Juniori!GB16</f>
        <v>0</v>
      </c>
      <c r="GC21" s="106">
        <f>Juniori!GC16</f>
        <v>0</v>
      </c>
      <c r="GD21" s="106">
        <f>Juniori!GD16</f>
        <v>0</v>
      </c>
      <c r="GE21" s="106">
        <f>Juniori!GE16</f>
        <v>0</v>
      </c>
      <c r="GF21" s="106">
        <f>Juniori!GF16</f>
        <v>0</v>
      </c>
      <c r="GG21" s="106">
        <f>Juniori!GG16</f>
        <v>0</v>
      </c>
      <c r="GH21" s="106">
        <f>Juniori!GH16</f>
        <v>0</v>
      </c>
      <c r="GI21" s="106">
        <f>Juniori!GI16</f>
        <v>0</v>
      </c>
      <c r="GJ21" s="106">
        <f>Juniori!GJ16</f>
        <v>0</v>
      </c>
      <c r="GK21" s="106">
        <f>Juniori!GK16</f>
        <v>0</v>
      </c>
      <c r="GL21" s="106">
        <f>Juniori!GL16</f>
        <v>0</v>
      </c>
      <c r="GM21" s="106">
        <f>Juniori!GM16</f>
        <v>0</v>
      </c>
      <c r="GN21" s="106">
        <f>Juniori!GN16</f>
        <v>0</v>
      </c>
      <c r="GO21" s="106">
        <f>Juniori!GO16</f>
        <v>0</v>
      </c>
      <c r="GP21" s="106">
        <f>Juniori!GP16</f>
        <v>0</v>
      </c>
      <c r="GQ21" s="106">
        <f>Juniori!GQ16</f>
        <v>0</v>
      </c>
      <c r="GR21" s="106">
        <f>Juniori!GR16</f>
        <v>0</v>
      </c>
      <c r="GS21" s="106">
        <f>Juniori!GS16</f>
        <v>0</v>
      </c>
      <c r="GT21" s="106">
        <f>Juniori!GT16</f>
        <v>0</v>
      </c>
      <c r="GU21" s="106">
        <f>Juniori!GU16</f>
        <v>0</v>
      </c>
      <c r="GV21" s="106">
        <f>Juniori!GV16</f>
        <v>0</v>
      </c>
      <c r="GW21" s="106">
        <f>Juniori!GW16</f>
        <v>0</v>
      </c>
      <c r="GX21" s="106">
        <f>Juniori!GX16</f>
        <v>0</v>
      </c>
      <c r="GY21" s="106">
        <f>Juniori!GY16</f>
        <v>0</v>
      </c>
      <c r="GZ21" s="106">
        <f>Juniori!GZ16</f>
        <v>0</v>
      </c>
      <c r="HA21" s="106">
        <f>Juniori!HA16</f>
        <v>0</v>
      </c>
      <c r="HB21" s="106">
        <f>Juniori!HB16</f>
        <v>0</v>
      </c>
      <c r="HC21" s="106">
        <f>Juniori!HC16</f>
        <v>0</v>
      </c>
      <c r="HD21" s="106">
        <f>Juniori!HD16</f>
        <v>0</v>
      </c>
      <c r="HE21" s="106">
        <f>Juniori!HE16</f>
        <v>0</v>
      </c>
      <c r="HF21" s="106">
        <f>Juniori!HF16</f>
        <v>0</v>
      </c>
      <c r="HG21" s="106">
        <f>Juniori!HG16</f>
        <v>0</v>
      </c>
      <c r="HH21" s="106">
        <f>Juniori!HH16</f>
        <v>0</v>
      </c>
      <c r="HI21" s="106">
        <f>Juniori!HI16</f>
        <v>0</v>
      </c>
      <c r="HJ21" s="106">
        <f>Juniori!HJ16</f>
        <v>0</v>
      </c>
      <c r="HK21" s="106">
        <f>Juniori!HK16</f>
        <v>0</v>
      </c>
      <c r="HL21" s="106">
        <f>Juniori!HL16</f>
        <v>0</v>
      </c>
      <c r="HM21" s="106">
        <f>Juniori!HM16</f>
        <v>0</v>
      </c>
      <c r="HN21" s="106">
        <f>Juniori!HN16</f>
        <v>0</v>
      </c>
      <c r="HO21" s="106">
        <f>Juniori!HO16</f>
        <v>0</v>
      </c>
      <c r="HP21" s="106">
        <f>Juniori!HP16</f>
        <v>0</v>
      </c>
      <c r="HQ21" s="106">
        <f>Juniori!HQ16</f>
        <v>0</v>
      </c>
      <c r="HR21" s="106">
        <f>Juniori!HR16</f>
        <v>0</v>
      </c>
      <c r="HS21" s="106">
        <f>Juniori!HS16</f>
        <v>0</v>
      </c>
      <c r="HT21" s="106">
        <f>Juniori!HT16</f>
        <v>0</v>
      </c>
      <c r="HU21" s="106">
        <f>Juniori!HU16</f>
        <v>0</v>
      </c>
      <c r="HV21" s="106">
        <f>Juniori!HV16</f>
        <v>0</v>
      </c>
      <c r="HW21" s="106">
        <f>Juniori!HW16</f>
        <v>0</v>
      </c>
      <c r="HX21" s="106">
        <f>Juniori!HX16</f>
        <v>0</v>
      </c>
      <c r="HY21" s="106">
        <f>Juniori!HY16</f>
        <v>0</v>
      </c>
      <c r="HZ21" s="106">
        <f>Juniori!HZ16</f>
        <v>0</v>
      </c>
      <c r="IA21" s="106">
        <f>Juniori!IA16</f>
        <v>0</v>
      </c>
      <c r="IB21" s="106">
        <f>Juniori!IB16</f>
        <v>0</v>
      </c>
      <c r="IC21" s="106">
        <f>Juniori!IC16</f>
        <v>0</v>
      </c>
      <c r="ID21" s="106">
        <f>Juniori!ID16</f>
        <v>0</v>
      </c>
      <c r="IE21" s="106">
        <f>Juniori!IE16</f>
        <v>0</v>
      </c>
      <c r="IF21" s="106">
        <f>Juniori!IF16</f>
        <v>0</v>
      </c>
      <c r="IG21" s="106">
        <f>Juniori!IG16</f>
        <v>0</v>
      </c>
      <c r="IH21" s="106">
        <f>Juniori!IH16</f>
        <v>0</v>
      </c>
      <c r="II21" s="106">
        <f>Juniori!II16</f>
        <v>0</v>
      </c>
      <c r="IJ21" s="106">
        <f>Juniori!IJ16</f>
        <v>0</v>
      </c>
      <c r="IK21" s="106">
        <f>Juniori!IK16</f>
        <v>0</v>
      </c>
      <c r="IL21" s="106">
        <f>Juniori!IL16</f>
        <v>0</v>
      </c>
      <c r="IM21" s="106">
        <f>Juniori!IM16</f>
        <v>0</v>
      </c>
      <c r="IN21" s="106">
        <f>Juniori!IN16</f>
        <v>0</v>
      </c>
      <c r="IO21" s="106">
        <f>Juniori!IO16</f>
        <v>0</v>
      </c>
      <c r="IP21" s="106">
        <f>Juniori!IP16</f>
        <v>0</v>
      </c>
      <c r="IQ21" s="106">
        <f>Juniori!IQ16</f>
        <v>0</v>
      </c>
      <c r="IR21" s="106">
        <f>Juniori!IR16</f>
        <v>0</v>
      </c>
      <c r="IS21" s="106">
        <f>Juniori!IS16</f>
        <v>3</v>
      </c>
      <c r="IT21" s="106">
        <f>Juniori!IT16</f>
        <v>0</v>
      </c>
      <c r="IU21" s="106">
        <f>Juniori!IU16</f>
        <v>0</v>
      </c>
      <c r="IV21" s="106">
        <f>Juniori!IV16</f>
        <v>0</v>
      </c>
      <c r="IW21" s="106">
        <f>Juniori!IW16</f>
        <v>0</v>
      </c>
      <c r="IX21" s="106">
        <f>Juniori!IX16</f>
        <v>0</v>
      </c>
      <c r="IY21" s="106">
        <f>Juniori!IY16</f>
        <v>0</v>
      </c>
      <c r="IZ21" s="106">
        <f>Juniori!IZ16</f>
        <v>0</v>
      </c>
      <c r="JA21" s="106">
        <f>Juniori!JA16</f>
        <v>0</v>
      </c>
      <c r="JB21" s="106">
        <f>Juniori!JB16</f>
        <v>7</v>
      </c>
      <c r="JC21" s="106">
        <f>Juniori!JC16</f>
        <v>0</v>
      </c>
      <c r="JD21" s="106">
        <f>Juniori!JD16</f>
        <v>0</v>
      </c>
      <c r="JE21" s="106">
        <f>Juniori!JE16</f>
        <v>0</v>
      </c>
      <c r="JF21" s="106">
        <f>Juniori!JF16</f>
        <v>0</v>
      </c>
      <c r="JG21" s="106">
        <f>Juniori!JG16</f>
        <v>0</v>
      </c>
      <c r="JH21" s="106">
        <f>Juniori!JH16</f>
        <v>0</v>
      </c>
      <c r="JI21" s="106">
        <f>Juniori!JI16</f>
        <v>0</v>
      </c>
      <c r="JJ21" s="106">
        <f>Juniori!JJ16</f>
        <v>0</v>
      </c>
      <c r="JK21" s="106">
        <f>Juniori!JK16</f>
        <v>0</v>
      </c>
      <c r="JL21" s="106">
        <f>Juniori!JL16</f>
        <v>0</v>
      </c>
      <c r="JM21" s="106">
        <f>Juniori!JM16</f>
        <v>0</v>
      </c>
      <c r="JN21" s="106">
        <f>Juniori!JN16</f>
        <v>0</v>
      </c>
      <c r="JO21" s="106">
        <f>Juniori!JO16</f>
        <v>0</v>
      </c>
      <c r="JP21" s="106">
        <f>Juniori!JP16</f>
        <v>0</v>
      </c>
      <c r="JQ21" s="106">
        <f>Juniori!JQ16</f>
        <v>0</v>
      </c>
      <c r="JR21" s="106">
        <f>Juniori!JR16</f>
        <v>0</v>
      </c>
      <c r="JS21" s="106">
        <f>Juniori!JS16</f>
        <v>0</v>
      </c>
      <c r="JT21" s="106">
        <f>Juniori!JT16</f>
        <v>0</v>
      </c>
      <c r="JU21" s="106">
        <f>Juniori!JU16</f>
        <v>0</v>
      </c>
      <c r="JV21" s="106">
        <f>Juniori!JV16</f>
        <v>0</v>
      </c>
      <c r="JW21" s="106">
        <f>Juniori!JW16</f>
        <v>0</v>
      </c>
      <c r="JX21" s="106">
        <f>Juniori!JX16</f>
        <v>0</v>
      </c>
      <c r="JY21" s="106">
        <f>Juniori!JY16</f>
        <v>0</v>
      </c>
      <c r="JZ21" s="106">
        <f>Juniori!JZ16</f>
        <v>0</v>
      </c>
      <c r="KA21" s="106">
        <f>Juniori!KA16</f>
        <v>0</v>
      </c>
      <c r="KB21" s="106">
        <f>Juniori!KB16</f>
        <v>0</v>
      </c>
      <c r="KC21" s="106">
        <f>Juniori!KC16</f>
        <v>0</v>
      </c>
      <c r="KD21" s="106">
        <f>Juniori!KD16</f>
        <v>0</v>
      </c>
      <c r="KE21" s="106">
        <f>Juniori!KE16</f>
        <v>0</v>
      </c>
      <c r="KF21" s="106">
        <f>Juniori!KF16</f>
        <v>0</v>
      </c>
      <c r="KG21" s="106">
        <f>Juniori!KG16</f>
        <v>0</v>
      </c>
      <c r="KH21" s="106">
        <f>Juniori!KH16</f>
        <v>0</v>
      </c>
      <c r="KI21" s="106">
        <f>Juniori!KI16</f>
        <v>0</v>
      </c>
      <c r="KJ21" s="106">
        <f>Juniori!KJ16</f>
        <v>0</v>
      </c>
      <c r="KK21" s="106">
        <f>Juniori!KK16</f>
        <v>0</v>
      </c>
      <c r="KL21" s="106">
        <f>Juniori!KL16</f>
        <v>0</v>
      </c>
      <c r="KM21" s="106">
        <f>Juniori!KM16</f>
        <v>0</v>
      </c>
      <c r="KN21" s="106">
        <f>Juniori!KN16</f>
        <v>0</v>
      </c>
      <c r="KO21" s="106">
        <f>Juniori!KO16</f>
        <v>0</v>
      </c>
      <c r="KP21" s="106">
        <f>Juniori!KP16</f>
        <v>0</v>
      </c>
      <c r="KQ21" s="106">
        <f>Juniori!KQ16</f>
        <v>0</v>
      </c>
      <c r="KR21" s="106">
        <f>Juniori!KR16</f>
        <v>0</v>
      </c>
      <c r="KS21" s="106">
        <f>Juniori!KS16</f>
        <v>0</v>
      </c>
      <c r="KT21" s="106">
        <f>Juniori!KT16</f>
        <v>0</v>
      </c>
      <c r="KU21" s="106">
        <f>Juniori!KU16</f>
        <v>0</v>
      </c>
      <c r="KV21" s="106">
        <f>Juniori!KV16</f>
        <v>0</v>
      </c>
      <c r="KW21" s="106">
        <f>Juniori!KW16</f>
        <v>0</v>
      </c>
      <c r="KX21" s="106">
        <f>Juniori!KX16</f>
        <v>0</v>
      </c>
      <c r="KY21" s="106">
        <f>Juniori!KY16</f>
        <v>0</v>
      </c>
      <c r="KZ21" s="106">
        <f>Juniori!KZ16</f>
        <v>0</v>
      </c>
      <c r="LA21" s="106">
        <f>Juniori!LA16</f>
        <v>0</v>
      </c>
      <c r="LB21" s="106">
        <f>Juniori!LB16</f>
        <v>0</v>
      </c>
      <c r="LC21" s="106">
        <f>Juniori!LC16</f>
        <v>0</v>
      </c>
      <c r="LD21" s="106">
        <f>Juniori!LD16</f>
        <v>0</v>
      </c>
      <c r="LE21" s="106">
        <f>Juniori!LE16</f>
        <v>0</v>
      </c>
      <c r="LF21" s="106">
        <f>Juniori!LF16</f>
        <v>0</v>
      </c>
      <c r="LG21" s="106">
        <f>Juniori!LG16</f>
        <v>0</v>
      </c>
      <c r="LH21" s="106">
        <f>Juniori!LH16</f>
        <v>0</v>
      </c>
      <c r="LI21" s="106">
        <f>Juniori!LI16</f>
        <v>0</v>
      </c>
      <c r="LJ21" s="106">
        <f>Juniori!LJ16</f>
        <v>0</v>
      </c>
      <c r="LK21" s="106">
        <f>Juniori!LK16</f>
        <v>0</v>
      </c>
      <c r="LL21" s="106">
        <f>Juniori!LL16</f>
        <v>0</v>
      </c>
      <c r="LM21" s="106">
        <f>Juniori!LM16</f>
        <v>0</v>
      </c>
      <c r="LN21" s="106">
        <f>Juniori!LN16</f>
        <v>0</v>
      </c>
      <c r="LO21" s="106">
        <f>Juniori!LO16</f>
        <v>0</v>
      </c>
      <c r="LP21" s="106">
        <f>Juniori!LP16</f>
        <v>0</v>
      </c>
      <c r="LQ21" s="106">
        <f>Juniori!LQ16</f>
        <v>0</v>
      </c>
      <c r="LR21" s="106">
        <f>Juniori!LR16</f>
        <v>0</v>
      </c>
      <c r="LS21" s="106">
        <f>Juniori!LS16</f>
        <v>0</v>
      </c>
      <c r="LT21" s="106">
        <f>Juniori!LT16</f>
        <v>0</v>
      </c>
      <c r="LU21" s="106">
        <f>Juniori!LU16</f>
        <v>0</v>
      </c>
      <c r="LV21" s="106">
        <f>Juniori!LV16</f>
        <v>0</v>
      </c>
      <c r="LW21" s="106">
        <f>Juniori!LW16</f>
        <v>0</v>
      </c>
      <c r="LX21" s="106">
        <f>Juniori!LX16</f>
        <v>0</v>
      </c>
      <c r="LY21" s="106">
        <f>Juniori!LY16</f>
        <v>0</v>
      </c>
      <c r="LZ21" s="106">
        <f>Juniori!LZ16</f>
        <v>0</v>
      </c>
      <c r="MA21" s="106">
        <f>Juniori!MA16</f>
        <v>0</v>
      </c>
      <c r="MB21" s="106">
        <f>Juniori!MB16</f>
        <v>0</v>
      </c>
      <c r="MC21" s="106">
        <f>Juniori!MC16</f>
        <v>0</v>
      </c>
      <c r="MD21" s="106">
        <f>Juniori!MD16</f>
        <v>0</v>
      </c>
      <c r="ME21" s="106">
        <f>Juniori!ME16</f>
        <v>0</v>
      </c>
      <c r="MF21" s="106">
        <f>Juniori!MF16</f>
        <v>0</v>
      </c>
      <c r="MG21" s="106">
        <f>Juniori!MG16</f>
        <v>0</v>
      </c>
      <c r="MH21" s="106">
        <f>Juniori!MH16</f>
        <v>0</v>
      </c>
      <c r="MI21" s="106">
        <f>Juniori!MI16</f>
        <v>0</v>
      </c>
      <c r="MJ21" s="106">
        <f>Juniori!MJ16</f>
        <v>0</v>
      </c>
      <c r="MK21" s="106">
        <f>Juniori!MK16</f>
        <v>0</v>
      </c>
      <c r="ML21" s="106">
        <f>Juniori!ML16</f>
        <v>0</v>
      </c>
      <c r="MM21" s="106">
        <f>Juniori!MM16</f>
        <v>0</v>
      </c>
      <c r="MN21" s="106">
        <f>Juniori!MN16</f>
        <v>0</v>
      </c>
      <c r="MO21" s="106">
        <f>Juniori!MO16</f>
        <v>0</v>
      </c>
      <c r="MP21" s="106">
        <f>Juniori!MP16</f>
        <v>0</v>
      </c>
      <c r="MQ21" s="106">
        <f>Juniori!MQ16</f>
        <v>0</v>
      </c>
      <c r="MR21" s="106">
        <f>Juniori!MR16</f>
        <v>0</v>
      </c>
      <c r="MS21" s="106">
        <f>Juniori!MS16</f>
        <v>0</v>
      </c>
      <c r="MT21" s="106">
        <f>Juniori!MT16</f>
        <v>0</v>
      </c>
      <c r="MU21" s="106">
        <f>Juniori!MU16</f>
        <v>0</v>
      </c>
      <c r="MV21" s="106">
        <f>Juniori!MV16</f>
        <v>0</v>
      </c>
      <c r="MW21" s="106">
        <f>Juniori!MW16</f>
        <v>0</v>
      </c>
      <c r="MX21" s="106">
        <f>Juniori!MX16</f>
        <v>0</v>
      </c>
      <c r="MY21" s="106">
        <f>Juniori!MY16</f>
        <v>6</v>
      </c>
      <c r="MZ21" s="106">
        <f>Juniori!MZ16</f>
        <v>0</v>
      </c>
      <c r="NA21" s="106">
        <f>Juniori!NA16</f>
        <v>0</v>
      </c>
      <c r="NB21" s="106"/>
      <c r="NC21" s="106">
        <f>Juniori!NC16</f>
        <v>0</v>
      </c>
      <c r="ND21" s="106">
        <f>Juniori!ND16</f>
        <v>0</v>
      </c>
      <c r="NE21" s="106">
        <f>Juniori!NE16</f>
        <v>0</v>
      </c>
      <c r="NF21" s="106">
        <f>Juniori!NF16</f>
        <v>0</v>
      </c>
      <c r="NG21" s="106">
        <f>Juniori!NG16</f>
        <v>4.5</v>
      </c>
      <c r="NH21" s="106">
        <f>Juniori!NH16</f>
        <v>0</v>
      </c>
      <c r="NI21" s="106">
        <f>Juniori!NI16</f>
        <v>0</v>
      </c>
      <c r="NJ21" s="106"/>
      <c r="NK21" s="106">
        <f>Juniori!NK16</f>
        <v>0</v>
      </c>
      <c r="NL21" s="106">
        <f>Juniori!NL16</f>
        <v>0</v>
      </c>
      <c r="NM21" s="106">
        <f>Juniori!NM16</f>
        <v>0</v>
      </c>
      <c r="NN21" s="106">
        <f>Juniori!NN16</f>
        <v>0</v>
      </c>
      <c r="NO21" s="106">
        <f>Juniori!NO16</f>
        <v>0</v>
      </c>
      <c r="NP21" s="106">
        <f>Juniori!NP16</f>
        <v>0</v>
      </c>
      <c r="NQ21" s="106">
        <f>Juniori!NQ16</f>
        <v>6</v>
      </c>
      <c r="NR21" s="106">
        <f>Juniori!NR16</f>
        <v>0</v>
      </c>
      <c r="NS21" s="106">
        <f>Juniori!NS16</f>
        <v>0</v>
      </c>
      <c r="NT21" s="106">
        <f>Juniori!NT16</f>
        <v>0</v>
      </c>
      <c r="NU21" s="106">
        <f>Juniori!NU16</f>
        <v>0</v>
      </c>
      <c r="NV21" s="106">
        <f>Juniori!NV16</f>
        <v>4</v>
      </c>
      <c r="NW21" s="106">
        <f>Juniori!NW16</f>
        <v>0</v>
      </c>
      <c r="NX21" s="106">
        <f>Juniori!NX16</f>
        <v>0</v>
      </c>
      <c r="NY21" s="106">
        <f>Juniori!NY16</f>
        <v>0</v>
      </c>
      <c r="NZ21" s="106">
        <f>Juniori!NZ16</f>
        <v>0</v>
      </c>
      <c r="OA21" s="106">
        <f>Juniori!OA16</f>
        <v>0</v>
      </c>
      <c r="OB21" s="106">
        <f>Juniori!OB16</f>
        <v>0</v>
      </c>
      <c r="OC21" s="106">
        <f>Juniori!OC16</f>
        <v>0</v>
      </c>
      <c r="OD21" s="106">
        <f>Juniori!OD16</f>
        <v>0</v>
      </c>
      <c r="OE21" s="106">
        <f>Juniori!OE16</f>
        <v>0</v>
      </c>
      <c r="OF21" s="106">
        <f>Juniori!OF16</f>
        <v>0</v>
      </c>
      <c r="OG21" s="106">
        <f>Juniori!OG16</f>
        <v>0</v>
      </c>
      <c r="OH21" s="106">
        <f>Juniori!OH16</f>
        <v>0</v>
      </c>
      <c r="OI21" s="106">
        <f>Juniori!OI16</f>
        <v>0</v>
      </c>
      <c r="OJ21" s="106">
        <f>Juniori!OJ16</f>
        <v>0</v>
      </c>
      <c r="OK21" s="106">
        <f>Juniori!OK16</f>
        <v>0</v>
      </c>
      <c r="OL21" s="106">
        <f>Juniori!OL16</f>
        <v>0</v>
      </c>
      <c r="OM21" s="106">
        <f>Juniori!OM16</f>
        <v>0</v>
      </c>
      <c r="ON21" s="106">
        <f>Juniori!ON16</f>
        <v>0</v>
      </c>
      <c r="OO21" s="106">
        <f>Juniori!OO16</f>
        <v>0</v>
      </c>
      <c r="OP21" s="106">
        <f>Juniori!OP16</f>
        <v>0</v>
      </c>
      <c r="OQ21" s="106">
        <f>Juniori!OQ16</f>
        <v>0</v>
      </c>
      <c r="OR21" s="106">
        <f>Juniori!OR16</f>
        <v>0</v>
      </c>
      <c r="OS21" s="106">
        <f>Juniori!OS16</f>
        <v>0</v>
      </c>
      <c r="OT21" s="106">
        <f>Juniori!OT16</f>
        <v>0</v>
      </c>
      <c r="OU21" s="106">
        <f>Juniori!OU16</f>
        <v>0</v>
      </c>
      <c r="OV21" s="106">
        <f>Juniori!OV16</f>
        <v>0</v>
      </c>
      <c r="OW21" s="106">
        <f>Juniori!OW16</f>
        <v>0</v>
      </c>
      <c r="OX21" s="106">
        <f>Juniori!OX16</f>
        <v>0</v>
      </c>
      <c r="OY21" s="106">
        <f>Juniori!OY16</f>
        <v>0</v>
      </c>
      <c r="OZ21" s="106">
        <f>Juniori!OZ16</f>
        <v>0</v>
      </c>
      <c r="PA21" s="106">
        <f>Juniori!PA16</f>
        <v>0</v>
      </c>
      <c r="PB21" s="106">
        <f>Juniori!PB16</f>
        <v>0</v>
      </c>
      <c r="PC21" s="106">
        <f>Juniori!PC16</f>
        <v>0</v>
      </c>
      <c r="PD21" s="106">
        <f>Juniori!PD16</f>
        <v>0</v>
      </c>
      <c r="PE21" s="106">
        <f>Juniori!PE16</f>
        <v>0</v>
      </c>
      <c r="PF21" s="106">
        <f>Juniori!PF16</f>
        <v>0</v>
      </c>
      <c r="PG21" s="106">
        <f>Juniori!PG16</f>
        <v>0</v>
      </c>
      <c r="PH21" s="106">
        <f>Juniori!PH16</f>
        <v>0</v>
      </c>
      <c r="PI21" s="106">
        <f>Juniori!PI16</f>
        <v>0</v>
      </c>
      <c r="PJ21" s="106">
        <f>Juniori!PJ16</f>
        <v>0</v>
      </c>
      <c r="PK21" s="106">
        <f>Juniori!PK16</f>
        <v>0</v>
      </c>
      <c r="PL21" s="106">
        <f>Juniori!PL16</f>
        <v>0</v>
      </c>
      <c r="PM21" s="106">
        <f>Juniori!PM16</f>
        <v>0</v>
      </c>
      <c r="PN21" s="106">
        <f>Juniori!PN16</f>
        <v>0</v>
      </c>
      <c r="PO21" s="106">
        <f>Juniori!PO16</f>
        <v>0</v>
      </c>
      <c r="PP21" s="106">
        <f>Juniori!PP16</f>
        <v>0</v>
      </c>
      <c r="PQ21" s="106">
        <f>Juniori!PQ16</f>
        <v>0</v>
      </c>
      <c r="PR21" s="106">
        <f>Juniori!PR16</f>
        <v>0</v>
      </c>
      <c r="PS21" s="106">
        <f>Juniori!PS16</f>
        <v>0</v>
      </c>
      <c r="PT21" s="106">
        <f>Juniori!PT16</f>
        <v>0</v>
      </c>
      <c r="PU21" s="106">
        <f>Juniori!PU16</f>
        <v>0</v>
      </c>
      <c r="PV21" s="106">
        <f>Juniori!PV16</f>
        <v>0</v>
      </c>
      <c r="PW21" s="106">
        <f>Juniori!PW16</f>
        <v>0</v>
      </c>
      <c r="PX21" s="106">
        <f>Juniori!PX16</f>
        <v>0</v>
      </c>
      <c r="PY21" s="106">
        <f>Juniori!PY16</f>
        <v>0</v>
      </c>
      <c r="PZ21" s="106">
        <f>Juniori!PZ16</f>
        <v>0</v>
      </c>
      <c r="QA21" s="106">
        <f>Juniori!QA16</f>
        <v>0</v>
      </c>
      <c r="QB21" s="106">
        <f>Juniori!QB16</f>
        <v>0</v>
      </c>
      <c r="QC21" s="106">
        <f>Juniori!QC16</f>
        <v>0</v>
      </c>
      <c r="QD21" s="106">
        <f>Juniori!QD16</f>
        <v>0</v>
      </c>
      <c r="QE21" s="106">
        <f>Juniori!QE16</f>
        <v>0</v>
      </c>
      <c r="QF21" s="106">
        <f>Juniori!QF16</f>
        <v>0</v>
      </c>
      <c r="QG21" s="106">
        <f>Juniori!QG16</f>
        <v>0</v>
      </c>
      <c r="QH21" s="106">
        <f>Juniori!QH16</f>
        <v>0</v>
      </c>
      <c r="QI21" s="106">
        <f>Juniori!QI16</f>
        <v>0</v>
      </c>
      <c r="QJ21" s="106">
        <f>Juniori!QJ16</f>
        <v>0</v>
      </c>
      <c r="QK21" s="106">
        <f>Juniori!QK16</f>
        <v>0</v>
      </c>
      <c r="QL21" s="106">
        <f>Juniori!QL16</f>
        <v>0</v>
      </c>
      <c r="QM21" s="106">
        <f>Juniori!QM16</f>
        <v>0</v>
      </c>
      <c r="QN21" s="106">
        <f>Juniori!QN16</f>
        <v>0</v>
      </c>
      <c r="QO21" s="106">
        <f>Juniori!QO16</f>
        <v>0</v>
      </c>
      <c r="QP21" s="106">
        <f>Juniori!QP16</f>
        <v>0</v>
      </c>
      <c r="QQ21" s="106">
        <f>Juniori!QQ16</f>
        <v>0</v>
      </c>
      <c r="QR21" s="106">
        <f>Juniori!QR16</f>
        <v>0</v>
      </c>
      <c r="QS21" s="106">
        <f>Juniori!QS16</f>
        <v>0</v>
      </c>
      <c r="QT21" s="106">
        <f>Juniori!QT16</f>
        <v>0</v>
      </c>
      <c r="QU21" s="106">
        <f>Juniori!QU16</f>
        <v>0</v>
      </c>
      <c r="QV21" s="106">
        <f>Juniori!QV16</f>
        <v>0</v>
      </c>
      <c r="QW21" s="106">
        <f>Juniori!QW16</f>
        <v>0</v>
      </c>
      <c r="QX21" s="106">
        <f>Juniori!QX16</f>
        <v>0</v>
      </c>
      <c r="QY21" s="106">
        <f>Juniori!QY16</f>
        <v>0</v>
      </c>
      <c r="QZ21" s="106">
        <f>Juniori!QZ16</f>
        <v>0</v>
      </c>
      <c r="RA21" s="106">
        <f>Juniori!RA16</f>
        <v>0</v>
      </c>
      <c r="RB21" s="106">
        <f>Juniori!RB16</f>
        <v>0</v>
      </c>
      <c r="RC21" s="106">
        <f>Juniori!RC16</f>
        <v>0</v>
      </c>
      <c r="RD21" s="106">
        <f>Juniori!RD16</f>
        <v>0</v>
      </c>
      <c r="RE21" s="106">
        <f>Juniori!RE16</f>
        <v>0</v>
      </c>
      <c r="RF21" s="106">
        <f>Juniori!RF16</f>
        <v>0</v>
      </c>
      <c r="RG21" s="106">
        <f>Juniori!RG16</f>
        <v>0</v>
      </c>
      <c r="RH21" s="106">
        <f>Juniori!RH16</f>
        <v>0</v>
      </c>
      <c r="RI21" s="106">
        <f>Juniori!RI16</f>
        <v>0</v>
      </c>
      <c r="RJ21" s="106">
        <f>Juniori!RJ16</f>
        <v>0</v>
      </c>
      <c r="RK21" s="106">
        <f>Juniori!RK16</f>
        <v>0</v>
      </c>
      <c r="RL21" s="106">
        <f>Juniori!RL16</f>
        <v>0</v>
      </c>
      <c r="RM21" s="106">
        <f>Juniori!RM16</f>
        <v>0</v>
      </c>
      <c r="RN21" s="106">
        <f>Juniori!RN16</f>
        <v>0</v>
      </c>
      <c r="RO21" s="106">
        <f>Juniori!RO16</f>
        <v>0</v>
      </c>
      <c r="RP21" s="106">
        <f>Juniori!RP16</f>
        <v>0</v>
      </c>
      <c r="RQ21" s="106">
        <f>Juniori!RQ16</f>
        <v>0</v>
      </c>
      <c r="RR21" s="106">
        <f>Juniori!RR16</f>
        <v>0</v>
      </c>
      <c r="RS21" s="106">
        <f>Juniori!RS16</f>
        <v>0</v>
      </c>
      <c r="RT21" s="106">
        <f>Juniori!RT16</f>
        <v>0</v>
      </c>
      <c r="RU21" s="106">
        <f>Juniori!RU16</f>
        <v>0</v>
      </c>
      <c r="RV21" s="106">
        <f>Juniori!RV16</f>
        <v>0</v>
      </c>
      <c r="RW21" s="106">
        <f>Juniori!RW16</f>
        <v>0</v>
      </c>
      <c r="RX21" s="106">
        <f>Juniori!RX16</f>
        <v>0</v>
      </c>
      <c r="RY21" s="106">
        <f>Juniori!RY16</f>
        <v>0</v>
      </c>
      <c r="RZ21" s="106">
        <f>Juniori!RZ16</f>
        <v>0</v>
      </c>
      <c r="SA21" s="106">
        <f>Juniori!SA16</f>
        <v>0</v>
      </c>
      <c r="SB21" s="106">
        <f>Juniori!SB16</f>
        <v>0</v>
      </c>
      <c r="SC21" s="106">
        <f>Juniori!SC16</f>
        <v>0</v>
      </c>
      <c r="SD21" s="106">
        <f>Juniori!SD16</f>
        <v>0</v>
      </c>
      <c r="SE21" s="106">
        <f>Juniori!SE16</f>
        <v>0</v>
      </c>
      <c r="SF21" s="106">
        <f>Juniori!SF16</f>
        <v>0</v>
      </c>
      <c r="SG21" s="106">
        <f>Juniori!SG16</f>
        <v>0</v>
      </c>
      <c r="SH21" s="106">
        <f>Juniori!SH16</f>
        <v>0</v>
      </c>
      <c r="SI21" s="106">
        <f>Juniori!SI16</f>
        <v>0</v>
      </c>
      <c r="SJ21" s="106">
        <f>Juniori!SJ16</f>
        <v>0</v>
      </c>
      <c r="SK21" s="106">
        <f>Juniori!SK16</f>
        <v>0</v>
      </c>
      <c r="SL21" s="106">
        <f>Juniori!SL16</f>
        <v>0</v>
      </c>
      <c r="SM21" s="106">
        <f>Juniori!SM16</f>
        <v>0</v>
      </c>
      <c r="SN21" s="106">
        <f>Juniori!SN16</f>
        <v>0</v>
      </c>
      <c r="SO21" s="106">
        <f>Juniori!SO16</f>
        <v>0</v>
      </c>
      <c r="SP21" s="106">
        <f>Juniori!SP16</f>
        <v>0</v>
      </c>
      <c r="SQ21" s="106">
        <f>Juniori!SQ16</f>
        <v>0</v>
      </c>
      <c r="SR21" s="106">
        <f>Juniori!SR16</f>
        <v>0</v>
      </c>
      <c r="SS21" s="106">
        <f>Juniori!SS16</f>
        <v>0</v>
      </c>
      <c r="ST21" s="106">
        <f>Juniori!ST16</f>
        <v>0</v>
      </c>
      <c r="SU21" s="106">
        <f>Juniori!SU16</f>
        <v>0</v>
      </c>
      <c r="SV21" s="106">
        <f>Juniori!SV16</f>
        <v>0</v>
      </c>
      <c r="SW21" s="106">
        <f>Juniori!SW16</f>
        <v>0</v>
      </c>
      <c r="SX21" s="106">
        <f>Juniori!SX16</f>
        <v>0</v>
      </c>
      <c r="SY21" s="106">
        <f>Juniori!SY16</f>
        <v>0</v>
      </c>
      <c r="SZ21" s="106">
        <f>Juniori!SZ16</f>
        <v>0</v>
      </c>
      <c r="TA21" s="106">
        <f>Juniori!TA16</f>
        <v>0</v>
      </c>
      <c r="TB21" s="106">
        <f>Juniori!TB16</f>
        <v>0</v>
      </c>
    </row>
    <row r="22" spans="1:522" s="10" customFormat="1" ht="18" customHeight="1" x14ac:dyDescent="0.25">
      <c r="A22" s="12">
        <v>14</v>
      </c>
      <c r="B22" s="11" t="s">
        <v>478</v>
      </c>
      <c r="C22" s="1">
        <v>12611</v>
      </c>
      <c r="D22" s="1">
        <v>2020</v>
      </c>
      <c r="E22" s="4" t="s">
        <v>32</v>
      </c>
      <c r="F22" s="1">
        <v>1742</v>
      </c>
      <c r="G22" s="9" t="s">
        <v>97</v>
      </c>
      <c r="H22" s="4" t="s">
        <v>377</v>
      </c>
      <c r="I22" s="1">
        <f t="shared" si="2"/>
        <v>40</v>
      </c>
      <c r="J22" s="12">
        <f>Tabuľka311[[#This Row],[Stĺpec9]]</f>
        <v>40</v>
      </c>
      <c r="K22" s="106">
        <f>Seniori!K39</f>
        <v>0</v>
      </c>
      <c r="L22" s="106">
        <f>Seniori!L39</f>
        <v>0</v>
      </c>
      <c r="M22" s="106">
        <f>Seniori!M39</f>
        <v>0</v>
      </c>
      <c r="N22" s="106">
        <f>Seniori!N39</f>
        <v>0</v>
      </c>
      <c r="O22" s="106">
        <f>Seniori!O39</f>
        <v>0</v>
      </c>
      <c r="P22" s="106">
        <f>Seniori!P39</f>
        <v>0</v>
      </c>
      <c r="Q22" s="106">
        <f>Seniori!Q39</f>
        <v>0</v>
      </c>
      <c r="R22" s="106">
        <f>Seniori!R39</f>
        <v>0</v>
      </c>
      <c r="S22" s="106">
        <f>Seniori!S39</f>
        <v>0</v>
      </c>
      <c r="T22" s="106">
        <f>Seniori!T39</f>
        <v>0</v>
      </c>
      <c r="U22" s="106">
        <f>Seniori!U39</f>
        <v>0</v>
      </c>
      <c r="V22" s="106">
        <f>Seniori!V39</f>
        <v>0</v>
      </c>
      <c r="W22" s="106">
        <f>Seniori!W39</f>
        <v>0</v>
      </c>
      <c r="X22" s="106">
        <f>Seniori!X39</f>
        <v>0</v>
      </c>
      <c r="Y22" s="106">
        <f>Seniori!Y39</f>
        <v>0</v>
      </c>
      <c r="Z22" s="106">
        <f>Seniori!Z39</f>
        <v>0</v>
      </c>
      <c r="AA22" s="106">
        <f>Seniori!AA39</f>
        <v>0</v>
      </c>
      <c r="AB22" s="106">
        <f>Seniori!AB39</f>
        <v>0</v>
      </c>
      <c r="AC22" s="106">
        <f>Seniori!AC39</f>
        <v>0</v>
      </c>
      <c r="AD22" s="106">
        <f>Seniori!AD39</f>
        <v>0</v>
      </c>
      <c r="AE22" s="106">
        <f>Seniori!AE39</f>
        <v>0</v>
      </c>
      <c r="AF22" s="106">
        <f>Seniori!AF39</f>
        <v>0</v>
      </c>
      <c r="AG22" s="106">
        <f>Seniori!AG39</f>
        <v>0</v>
      </c>
      <c r="AH22" s="106">
        <f>Seniori!AH39</f>
        <v>0</v>
      </c>
      <c r="AI22" s="106">
        <f>Seniori!AI39</f>
        <v>0</v>
      </c>
      <c r="AJ22" s="106">
        <f>Seniori!AJ39</f>
        <v>0</v>
      </c>
      <c r="AK22" s="106">
        <f>Seniori!AK39</f>
        <v>0</v>
      </c>
      <c r="AL22" s="106">
        <f>Seniori!AL39</f>
        <v>0</v>
      </c>
      <c r="AM22" s="106">
        <f>Seniori!AM39</f>
        <v>0</v>
      </c>
      <c r="AN22" s="106">
        <f>Seniori!AN39</f>
        <v>0</v>
      </c>
      <c r="AO22" s="106">
        <f>Seniori!AO39</f>
        <v>0</v>
      </c>
      <c r="AP22" s="106">
        <f>Seniori!AP39</f>
        <v>0</v>
      </c>
      <c r="AQ22" s="106">
        <f>Seniori!AQ39</f>
        <v>0</v>
      </c>
      <c r="AR22" s="106">
        <f>Seniori!AR39</f>
        <v>0</v>
      </c>
      <c r="AS22" s="106">
        <f>Seniori!AS39</f>
        <v>0</v>
      </c>
      <c r="AT22" s="106">
        <f>Seniori!AT39</f>
        <v>0</v>
      </c>
      <c r="AU22" s="106">
        <f>Seniori!AU39</f>
        <v>0</v>
      </c>
      <c r="AV22" s="106">
        <f>Seniori!AV39</f>
        <v>0</v>
      </c>
      <c r="AW22" s="106">
        <f>Seniori!AW39</f>
        <v>0</v>
      </c>
      <c r="AX22" s="106">
        <f>Seniori!AX39</f>
        <v>0</v>
      </c>
      <c r="AY22" s="106">
        <f>Seniori!AY39</f>
        <v>0</v>
      </c>
      <c r="AZ22" s="106">
        <f>Seniori!AZ39</f>
        <v>0</v>
      </c>
      <c r="BA22" s="106">
        <f>Seniori!BA39</f>
        <v>0</v>
      </c>
      <c r="BB22" s="106">
        <f>Seniori!BB39</f>
        <v>0</v>
      </c>
      <c r="BC22" s="106">
        <f>Seniori!BC39</f>
        <v>0</v>
      </c>
      <c r="BD22" s="106">
        <f>Seniori!BD39</f>
        <v>0</v>
      </c>
      <c r="BE22" s="106">
        <f>Seniori!BE39</f>
        <v>0</v>
      </c>
      <c r="BF22" s="106">
        <f>Seniori!BF39</f>
        <v>0</v>
      </c>
      <c r="BG22" s="106">
        <f>Seniori!BG39</f>
        <v>0</v>
      </c>
      <c r="BH22" s="106">
        <f>Seniori!BH39</f>
        <v>0</v>
      </c>
      <c r="BI22" s="106">
        <f>Seniori!BI39</f>
        <v>0</v>
      </c>
      <c r="BJ22" s="106">
        <f>Seniori!BJ39</f>
        <v>0</v>
      </c>
      <c r="BK22" s="106">
        <f>Seniori!BK39</f>
        <v>0</v>
      </c>
      <c r="BL22" s="106">
        <f>Seniori!BL39</f>
        <v>0</v>
      </c>
      <c r="BM22" s="106">
        <f>Seniori!BM39</f>
        <v>0</v>
      </c>
      <c r="BN22" s="106">
        <f>Seniori!BN39</f>
        <v>0</v>
      </c>
      <c r="BO22" s="106">
        <f>Seniori!BO39</f>
        <v>0</v>
      </c>
      <c r="BP22" s="106">
        <f>Seniori!BP39</f>
        <v>0</v>
      </c>
      <c r="BQ22" s="106">
        <f>Seniori!BQ39</f>
        <v>0</v>
      </c>
      <c r="BR22" s="106">
        <f>Seniori!BR39</f>
        <v>0</v>
      </c>
      <c r="BS22" s="106">
        <f>Seniori!BS39</f>
        <v>0</v>
      </c>
      <c r="BT22" s="106">
        <f>Seniori!BT39</f>
        <v>0</v>
      </c>
      <c r="BU22" s="106">
        <f>Seniori!BU39</f>
        <v>0</v>
      </c>
      <c r="BV22" s="106">
        <f>Seniori!BV39</f>
        <v>0</v>
      </c>
      <c r="BW22" s="106">
        <f>Seniori!BW39</f>
        <v>0</v>
      </c>
      <c r="BX22" s="106">
        <f>Seniori!BX39</f>
        <v>0</v>
      </c>
      <c r="BY22" s="106">
        <f>Seniori!BY39</f>
        <v>0</v>
      </c>
      <c r="BZ22" s="106">
        <f>Seniori!BZ39</f>
        <v>0</v>
      </c>
      <c r="CA22" s="106">
        <f>Seniori!CA39</f>
        <v>0</v>
      </c>
      <c r="CB22" s="106">
        <f>Seniori!CB39</f>
        <v>0</v>
      </c>
      <c r="CC22" s="106">
        <f>Seniori!CC39</f>
        <v>0</v>
      </c>
      <c r="CD22" s="106">
        <f>Seniori!CD39</f>
        <v>0</v>
      </c>
      <c r="CE22" s="106">
        <f>Seniori!CE39</f>
        <v>0</v>
      </c>
      <c r="CF22" s="106">
        <f>Seniori!CF39</f>
        <v>0</v>
      </c>
      <c r="CG22" s="106">
        <f>Seniori!CG39</f>
        <v>0</v>
      </c>
      <c r="CH22" s="106">
        <f>Seniori!CH39</f>
        <v>0</v>
      </c>
      <c r="CI22" s="106">
        <f>Seniori!CI39</f>
        <v>0</v>
      </c>
      <c r="CJ22" s="106">
        <f>Seniori!CJ39</f>
        <v>0</v>
      </c>
      <c r="CK22" s="106">
        <f>Seniori!CK39</f>
        <v>0</v>
      </c>
      <c r="CL22" s="106">
        <f>Seniori!CL39</f>
        <v>0</v>
      </c>
      <c r="CM22" s="106">
        <f>Seniori!CM39</f>
        <v>0</v>
      </c>
      <c r="CN22" s="106">
        <f>Seniori!CN39</f>
        <v>0</v>
      </c>
      <c r="CO22" s="106">
        <f>Seniori!CO39</f>
        <v>0</v>
      </c>
      <c r="CP22" s="106">
        <f>Seniori!CP39</f>
        <v>0</v>
      </c>
      <c r="CQ22" s="106">
        <f>Seniori!CQ39</f>
        <v>0</v>
      </c>
      <c r="CR22" s="106">
        <f>Seniori!CR39</f>
        <v>0</v>
      </c>
      <c r="CS22" s="106">
        <f>Seniori!CS39</f>
        <v>0</v>
      </c>
      <c r="CT22" s="106">
        <f>Seniori!CT39</f>
        <v>0</v>
      </c>
      <c r="CU22" s="106">
        <f>Seniori!CU39</f>
        <v>0</v>
      </c>
      <c r="CV22" s="106">
        <f>Seniori!CV39</f>
        <v>0</v>
      </c>
      <c r="CW22" s="106">
        <f>Seniori!CW39</f>
        <v>0</v>
      </c>
      <c r="CX22" s="106">
        <f>Seniori!CX39</f>
        <v>0</v>
      </c>
      <c r="CY22" s="106">
        <f>Seniori!CY39</f>
        <v>0</v>
      </c>
      <c r="CZ22" s="106">
        <f>Seniori!CZ39</f>
        <v>0</v>
      </c>
      <c r="DA22" s="106">
        <f>Seniori!DA39</f>
        <v>0</v>
      </c>
      <c r="DB22" s="106">
        <f>Seniori!DB39</f>
        <v>0</v>
      </c>
      <c r="DC22" s="106">
        <f>Seniori!DC39</f>
        <v>0</v>
      </c>
      <c r="DD22" s="106">
        <f>Seniori!DD39</f>
        <v>0</v>
      </c>
      <c r="DE22" s="106">
        <f>Seniori!DE39</f>
        <v>0</v>
      </c>
      <c r="DF22" s="106">
        <f>Seniori!DF39</f>
        <v>0</v>
      </c>
      <c r="DG22" s="106">
        <f>Seniori!DG39</f>
        <v>0</v>
      </c>
      <c r="DH22" s="106">
        <f>Seniori!DH39</f>
        <v>0</v>
      </c>
      <c r="DI22" s="106">
        <f>Seniori!DI39</f>
        <v>0</v>
      </c>
      <c r="DJ22" s="106">
        <f>Seniori!DJ39</f>
        <v>0</v>
      </c>
      <c r="DK22" s="106">
        <f>Seniori!DK39</f>
        <v>0</v>
      </c>
      <c r="DL22" s="106">
        <f>Seniori!DL39</f>
        <v>0</v>
      </c>
      <c r="DM22" s="106">
        <f>Seniori!DM39</f>
        <v>0</v>
      </c>
      <c r="DN22" s="106">
        <f>Seniori!DN39</f>
        <v>0</v>
      </c>
      <c r="DO22" s="106">
        <f>Seniori!DO39</f>
        <v>0</v>
      </c>
      <c r="DP22" s="106">
        <f>Seniori!DP39</f>
        <v>0</v>
      </c>
      <c r="DQ22" s="106">
        <f>Seniori!DQ39</f>
        <v>0</v>
      </c>
      <c r="DR22" s="106">
        <f>Seniori!DR39</f>
        <v>0</v>
      </c>
      <c r="DS22" s="106">
        <f>Seniori!DS39</f>
        <v>0</v>
      </c>
      <c r="DT22" s="106">
        <f>Seniori!DT39</f>
        <v>0</v>
      </c>
      <c r="DU22" s="106">
        <f>Seniori!DU39</f>
        <v>0</v>
      </c>
      <c r="DV22" s="106">
        <f>Seniori!DV39</f>
        <v>0</v>
      </c>
      <c r="DW22" s="106">
        <f>Seniori!DW39</f>
        <v>0</v>
      </c>
      <c r="DX22" s="106">
        <f>Seniori!DX39</f>
        <v>0</v>
      </c>
      <c r="DY22" s="106">
        <f>Seniori!DY39</f>
        <v>0</v>
      </c>
      <c r="DZ22" s="106">
        <f>Seniori!DZ39</f>
        <v>0</v>
      </c>
      <c r="EA22" s="106">
        <f>Seniori!EA39</f>
        <v>0</v>
      </c>
      <c r="EB22" s="106">
        <f>Seniori!EB39</f>
        <v>0</v>
      </c>
      <c r="EC22" s="106">
        <f>Seniori!EC39</f>
        <v>0</v>
      </c>
      <c r="ED22" s="106">
        <f>Seniori!ED39</f>
        <v>0</v>
      </c>
      <c r="EE22" s="106">
        <f>Seniori!EE39</f>
        <v>0</v>
      </c>
      <c r="EF22" s="106">
        <f>Seniori!EF39</f>
        <v>0</v>
      </c>
      <c r="EG22" s="106">
        <f>Seniori!EG39</f>
        <v>0</v>
      </c>
      <c r="EH22" s="106">
        <f>Seniori!EH39</f>
        <v>0</v>
      </c>
      <c r="EI22" s="106">
        <f>Seniori!EI39</f>
        <v>0</v>
      </c>
      <c r="EJ22" s="106">
        <f>Seniori!EJ39</f>
        <v>0</v>
      </c>
      <c r="EK22" s="106">
        <f>Seniori!EK39</f>
        <v>0</v>
      </c>
      <c r="EL22" s="106">
        <f>Seniori!EL39</f>
        <v>0</v>
      </c>
      <c r="EM22" s="106">
        <f>Seniori!EM39</f>
        <v>0</v>
      </c>
      <c r="EN22" s="106">
        <f>Seniori!EN39</f>
        <v>0</v>
      </c>
      <c r="EO22" s="106">
        <f>Seniori!EO39</f>
        <v>0</v>
      </c>
      <c r="EP22" s="106">
        <f>Seniori!EP39</f>
        <v>0</v>
      </c>
      <c r="EQ22" s="106">
        <f>Seniori!EQ39</f>
        <v>0</v>
      </c>
      <c r="ER22" s="106">
        <f>Seniori!ER39</f>
        <v>0</v>
      </c>
      <c r="ES22" s="106">
        <f>Seniori!ES39</f>
        <v>0</v>
      </c>
      <c r="ET22" s="106">
        <f>Seniori!ET39</f>
        <v>0</v>
      </c>
      <c r="EU22" s="106">
        <f>Seniori!EU39</f>
        <v>0</v>
      </c>
      <c r="EV22" s="106">
        <f>Seniori!EV39</f>
        <v>0</v>
      </c>
      <c r="EW22" s="106">
        <f>Seniori!EW39</f>
        <v>0</v>
      </c>
      <c r="EX22" s="106">
        <f>Seniori!EX39</f>
        <v>0</v>
      </c>
      <c r="EY22" s="106">
        <f>Seniori!EY39</f>
        <v>0</v>
      </c>
      <c r="EZ22" s="106">
        <f>Seniori!EZ39</f>
        <v>0</v>
      </c>
      <c r="FA22" s="106">
        <f>Seniori!FA39</f>
        <v>0</v>
      </c>
      <c r="FB22" s="106">
        <f>Seniori!FB39</f>
        <v>0</v>
      </c>
      <c r="FC22" s="106">
        <f>Seniori!FC39</f>
        <v>0</v>
      </c>
      <c r="FD22" s="106">
        <f>Seniori!FD39</f>
        <v>0</v>
      </c>
      <c r="FE22" s="106">
        <f>Seniori!FE39</f>
        <v>0</v>
      </c>
      <c r="FF22" s="106">
        <f>Seniori!FF39</f>
        <v>0</v>
      </c>
      <c r="FG22" s="106">
        <f>Seniori!FG39</f>
        <v>0</v>
      </c>
      <c r="FH22" s="106">
        <f>Seniori!FH39</f>
        <v>0</v>
      </c>
      <c r="FI22" s="106">
        <f>Seniori!FI39</f>
        <v>0</v>
      </c>
      <c r="FJ22" s="106">
        <f>Seniori!FJ39</f>
        <v>0</v>
      </c>
      <c r="FK22" s="106">
        <f>Seniori!FK39</f>
        <v>0</v>
      </c>
      <c r="FL22" s="106">
        <f>Seniori!FL39</f>
        <v>0</v>
      </c>
      <c r="FM22" s="106">
        <f>Seniori!FM39</f>
        <v>0</v>
      </c>
      <c r="FN22" s="106">
        <f>Seniori!FN39</f>
        <v>0</v>
      </c>
      <c r="FO22" s="106">
        <f>Seniori!FO39</f>
        <v>0</v>
      </c>
      <c r="FP22" s="106">
        <f>Seniori!FP39</f>
        <v>0</v>
      </c>
      <c r="FQ22" s="106">
        <f>Seniori!FQ39</f>
        <v>0</v>
      </c>
      <c r="FR22" s="106">
        <f>Seniori!FR39</f>
        <v>0</v>
      </c>
      <c r="FS22" s="106">
        <f>Seniori!FS39</f>
        <v>0</v>
      </c>
      <c r="FT22" s="106">
        <f>Seniori!FT39</f>
        <v>0</v>
      </c>
      <c r="FU22" s="106">
        <f>Seniori!FU39</f>
        <v>0</v>
      </c>
      <c r="FV22" s="106">
        <f>Seniori!FV39</f>
        <v>0</v>
      </c>
      <c r="FW22" s="106">
        <f>Seniori!FW39</f>
        <v>0</v>
      </c>
      <c r="FX22" s="106">
        <f>Seniori!FX39</f>
        <v>0</v>
      </c>
      <c r="FY22" s="106">
        <f>Seniori!FY39</f>
        <v>0</v>
      </c>
      <c r="FZ22" s="106">
        <f>Seniori!FZ39</f>
        <v>0</v>
      </c>
      <c r="GA22" s="106">
        <f>Seniori!GA39</f>
        <v>0</v>
      </c>
      <c r="GB22" s="106">
        <f>Seniori!GB39</f>
        <v>0</v>
      </c>
      <c r="GC22" s="106">
        <f>Seniori!GC39</f>
        <v>0</v>
      </c>
      <c r="GD22" s="106">
        <f>Seniori!GD39</f>
        <v>0</v>
      </c>
      <c r="GE22" s="106">
        <f>Seniori!GE39</f>
        <v>0</v>
      </c>
      <c r="GF22" s="106">
        <f>Seniori!GF39</f>
        <v>0</v>
      </c>
      <c r="GG22" s="106">
        <f>Seniori!GG39</f>
        <v>0</v>
      </c>
      <c r="GH22" s="106">
        <f>Seniori!GH39</f>
        <v>0</v>
      </c>
      <c r="GI22" s="106">
        <f>Seniori!GI39</f>
        <v>0</v>
      </c>
      <c r="GJ22" s="106">
        <f>Seniori!GJ39</f>
        <v>0</v>
      </c>
      <c r="GK22" s="106">
        <f>Seniori!GK39</f>
        <v>0</v>
      </c>
      <c r="GL22" s="106">
        <f>Seniori!GL39</f>
        <v>0</v>
      </c>
      <c r="GM22" s="106">
        <f>Seniori!GM39</f>
        <v>0</v>
      </c>
      <c r="GN22" s="106">
        <f>Seniori!GN39</f>
        <v>0</v>
      </c>
      <c r="GO22" s="106">
        <f>Seniori!GO39</f>
        <v>0</v>
      </c>
      <c r="GP22" s="106">
        <f>Seniori!GP39</f>
        <v>0</v>
      </c>
      <c r="GQ22" s="106">
        <f>Seniori!GQ39</f>
        <v>0</v>
      </c>
      <c r="GR22" s="106">
        <f>Seniori!GR39</f>
        <v>0</v>
      </c>
      <c r="GS22" s="106">
        <f>Seniori!GS39</f>
        <v>0</v>
      </c>
      <c r="GT22" s="106">
        <f>Seniori!GT39</f>
        <v>0</v>
      </c>
      <c r="GU22" s="106">
        <f>Seniori!GU39</f>
        <v>0</v>
      </c>
      <c r="GV22" s="106">
        <f>Seniori!GV39</f>
        <v>0</v>
      </c>
      <c r="GW22" s="106">
        <f>Seniori!GW39</f>
        <v>0</v>
      </c>
      <c r="GX22" s="106">
        <f>Seniori!GX39</f>
        <v>0</v>
      </c>
      <c r="GY22" s="106">
        <f>Seniori!GY39</f>
        <v>0</v>
      </c>
      <c r="GZ22" s="106">
        <f>Seniori!GZ39</f>
        <v>0</v>
      </c>
      <c r="HA22" s="106">
        <f>Seniori!HA39</f>
        <v>0</v>
      </c>
      <c r="HB22" s="106">
        <f>Seniori!HB39</f>
        <v>0</v>
      </c>
      <c r="HC22" s="106">
        <f>Seniori!HC39</f>
        <v>0</v>
      </c>
      <c r="HD22" s="106">
        <f>Seniori!HD39</f>
        <v>0</v>
      </c>
      <c r="HE22" s="106">
        <f>Seniori!HE39</f>
        <v>0</v>
      </c>
      <c r="HF22" s="106">
        <f>Seniori!HF39</f>
        <v>0</v>
      </c>
      <c r="HG22" s="106">
        <f>Seniori!HG39</f>
        <v>0</v>
      </c>
      <c r="HH22" s="106">
        <f>Seniori!HH39</f>
        <v>0</v>
      </c>
      <c r="HI22" s="106">
        <f>Seniori!HI39</f>
        <v>0</v>
      </c>
      <c r="HJ22" s="106">
        <f>Seniori!HJ39</f>
        <v>0</v>
      </c>
      <c r="HK22" s="106">
        <f>Seniori!HK39</f>
        <v>0</v>
      </c>
      <c r="HL22" s="106">
        <f>Seniori!HL39</f>
        <v>0</v>
      </c>
      <c r="HM22" s="106">
        <f>Seniori!HM39</f>
        <v>0</v>
      </c>
      <c r="HN22" s="106">
        <f>Seniori!HN39</f>
        <v>0</v>
      </c>
      <c r="HO22" s="106">
        <f>Seniori!HO39</f>
        <v>0</v>
      </c>
      <c r="HP22" s="106">
        <f>Seniori!HP39</f>
        <v>0</v>
      </c>
      <c r="HQ22" s="106">
        <f>Seniori!HQ39</f>
        <v>0</v>
      </c>
      <c r="HR22" s="106">
        <f>Seniori!HR39</f>
        <v>0</v>
      </c>
      <c r="HS22" s="106">
        <f>Seniori!HS39</f>
        <v>0</v>
      </c>
      <c r="HT22" s="106">
        <f>Seniori!HT39</f>
        <v>0</v>
      </c>
      <c r="HU22" s="106">
        <f>Seniori!HU39</f>
        <v>0</v>
      </c>
      <c r="HV22" s="106">
        <f>Seniori!HV39</f>
        <v>0</v>
      </c>
      <c r="HW22" s="106">
        <f>Seniori!HW39</f>
        <v>0</v>
      </c>
      <c r="HX22" s="106">
        <f>Seniori!HX39</f>
        <v>0</v>
      </c>
      <c r="HY22" s="106">
        <f>Seniori!HY39</f>
        <v>0</v>
      </c>
      <c r="HZ22" s="106">
        <f>Seniori!HZ39</f>
        <v>0</v>
      </c>
      <c r="IA22" s="106">
        <f>Seniori!IA39</f>
        <v>0</v>
      </c>
      <c r="IB22" s="106">
        <f>Seniori!IB39</f>
        <v>0</v>
      </c>
      <c r="IC22" s="106">
        <f>Seniori!IC39</f>
        <v>0</v>
      </c>
      <c r="ID22" s="106">
        <f>Seniori!ID39</f>
        <v>0</v>
      </c>
      <c r="IE22" s="106">
        <f>Seniori!IE39</f>
        <v>0</v>
      </c>
      <c r="IF22" s="106">
        <f>Seniori!IF39</f>
        <v>0</v>
      </c>
      <c r="IG22" s="106">
        <f>Seniori!IG39</f>
        <v>0</v>
      </c>
      <c r="IH22" s="106">
        <f>Seniori!IH39</f>
        <v>0</v>
      </c>
      <c r="II22" s="106">
        <f>Seniori!II39</f>
        <v>0</v>
      </c>
      <c r="IJ22" s="106">
        <f>Seniori!IJ39</f>
        <v>0</v>
      </c>
      <c r="IK22" s="106">
        <f>Seniori!IK39</f>
        <v>0</v>
      </c>
      <c r="IL22" s="106">
        <f>Seniori!IL39</f>
        <v>0</v>
      </c>
      <c r="IM22" s="106">
        <f>Seniori!IM39</f>
        <v>0</v>
      </c>
      <c r="IN22" s="106">
        <f>Seniori!IN39</f>
        <v>0</v>
      </c>
      <c r="IO22" s="106">
        <f>Seniori!IO39</f>
        <v>0</v>
      </c>
      <c r="IP22" s="106">
        <f>Seniori!IP39</f>
        <v>0</v>
      </c>
      <c r="IQ22" s="106">
        <f>Seniori!IQ39</f>
        <v>0</v>
      </c>
      <c r="IR22" s="106">
        <f>Seniori!IR39</f>
        <v>1</v>
      </c>
      <c r="IS22" s="106">
        <f>Seniori!IS39</f>
        <v>0</v>
      </c>
      <c r="IT22" s="106">
        <f>Seniori!IT39</f>
        <v>0</v>
      </c>
      <c r="IU22" s="106">
        <f>Seniori!IU39</f>
        <v>0</v>
      </c>
      <c r="IV22" s="106">
        <f>Seniori!IV39</f>
        <v>0</v>
      </c>
      <c r="IW22" s="106">
        <f>Seniori!IW39</f>
        <v>0</v>
      </c>
      <c r="IX22" s="106">
        <f>Seniori!IX39</f>
        <v>0</v>
      </c>
      <c r="IY22" s="106">
        <f>Seniori!IY39</f>
        <v>0</v>
      </c>
      <c r="IZ22" s="106">
        <f>Seniori!IZ39</f>
        <v>0</v>
      </c>
      <c r="JA22" s="106">
        <f>Seniori!JA39</f>
        <v>0</v>
      </c>
      <c r="JB22" s="106">
        <f>Seniori!JB39</f>
        <v>5</v>
      </c>
      <c r="JC22" s="106">
        <f>Seniori!JC39</f>
        <v>0</v>
      </c>
      <c r="JD22" s="106">
        <f>Seniori!JD39</f>
        <v>0</v>
      </c>
      <c r="JE22" s="106">
        <f>Seniori!JE39</f>
        <v>0</v>
      </c>
      <c r="JF22" s="106">
        <f>Seniori!JF39</f>
        <v>0</v>
      </c>
      <c r="JG22" s="106">
        <f>Seniori!JG39</f>
        <v>0</v>
      </c>
      <c r="JH22" s="106">
        <f>Seniori!JH39</f>
        <v>0</v>
      </c>
      <c r="JI22" s="106">
        <f>Seniori!JI39</f>
        <v>0</v>
      </c>
      <c r="JJ22" s="106">
        <f>Seniori!JJ39</f>
        <v>0</v>
      </c>
      <c r="JK22" s="106">
        <f>Seniori!JK39</f>
        <v>0</v>
      </c>
      <c r="JL22" s="106">
        <f>Seniori!JL39</f>
        <v>0</v>
      </c>
      <c r="JM22" s="106">
        <f>Seniori!JM39</f>
        <v>0</v>
      </c>
      <c r="JN22" s="106">
        <f>Seniori!JN39</f>
        <v>0</v>
      </c>
      <c r="JO22" s="106">
        <f>Seniori!JO39</f>
        <v>0</v>
      </c>
      <c r="JP22" s="106">
        <f>Seniori!JP39</f>
        <v>0</v>
      </c>
      <c r="JQ22" s="106">
        <f>Seniori!JQ39</f>
        <v>0</v>
      </c>
      <c r="JR22" s="106">
        <f>Seniori!JR39</f>
        <v>0</v>
      </c>
      <c r="JS22" s="106">
        <f>Seniori!JS39</f>
        <v>0</v>
      </c>
      <c r="JT22" s="106">
        <f>Seniori!JT39</f>
        <v>0</v>
      </c>
      <c r="JU22" s="106">
        <f>Seniori!JU39</f>
        <v>0</v>
      </c>
      <c r="JV22" s="106">
        <f>Seniori!JV39</f>
        <v>0</v>
      </c>
      <c r="JW22" s="106">
        <f>Seniori!JW39</f>
        <v>0</v>
      </c>
      <c r="JX22" s="106">
        <f>Seniori!JX39</f>
        <v>0</v>
      </c>
      <c r="JY22" s="106">
        <f>Seniori!JY39</f>
        <v>0</v>
      </c>
      <c r="JZ22" s="106">
        <f>Seniori!JZ39</f>
        <v>0</v>
      </c>
      <c r="KA22" s="106">
        <f>Seniori!KA39</f>
        <v>0</v>
      </c>
      <c r="KB22" s="106">
        <f>Seniori!KB39</f>
        <v>0</v>
      </c>
      <c r="KC22" s="106">
        <f>Seniori!KC39</f>
        <v>0</v>
      </c>
      <c r="KD22" s="106">
        <f>Seniori!KD39</f>
        <v>0</v>
      </c>
      <c r="KE22" s="106">
        <f>Seniori!KE39</f>
        <v>0</v>
      </c>
      <c r="KF22" s="106">
        <f>Seniori!KF39</f>
        <v>0</v>
      </c>
      <c r="KG22" s="106">
        <f>Seniori!KG39</f>
        <v>0</v>
      </c>
      <c r="KH22" s="106">
        <f>Seniori!KH39</f>
        <v>0</v>
      </c>
      <c r="KI22" s="106">
        <f>Seniori!KI39</f>
        <v>0</v>
      </c>
      <c r="KJ22" s="106">
        <f>Seniori!KJ39</f>
        <v>0</v>
      </c>
      <c r="KK22" s="106">
        <f>Seniori!KK39</f>
        <v>0</v>
      </c>
      <c r="KL22" s="106">
        <f>Seniori!KL39</f>
        <v>0</v>
      </c>
      <c r="KM22" s="106">
        <f>Seniori!KM39</f>
        <v>0</v>
      </c>
      <c r="KN22" s="106">
        <f>Seniori!KN39</f>
        <v>0</v>
      </c>
      <c r="KO22" s="106">
        <f>Seniori!KO39</f>
        <v>0</v>
      </c>
      <c r="KP22" s="106">
        <f>Seniori!KP39</f>
        <v>0</v>
      </c>
      <c r="KQ22" s="106">
        <f>Seniori!KQ39</f>
        <v>0</v>
      </c>
      <c r="KR22" s="106">
        <f>Seniori!KR39</f>
        <v>0</v>
      </c>
      <c r="KS22" s="106">
        <f>Seniori!KS39</f>
        <v>0</v>
      </c>
      <c r="KT22" s="106">
        <f>Seniori!KT39</f>
        <v>0</v>
      </c>
      <c r="KU22" s="106">
        <f>Seniori!KU39</f>
        <v>7</v>
      </c>
      <c r="KV22" s="106">
        <f>Seniori!KV39</f>
        <v>0</v>
      </c>
      <c r="KW22" s="106">
        <f>Seniori!KW39</f>
        <v>0</v>
      </c>
      <c r="KX22" s="106">
        <f>Seniori!KX39</f>
        <v>0</v>
      </c>
      <c r="KY22" s="106">
        <f>Seniori!KY39</f>
        <v>0</v>
      </c>
      <c r="KZ22" s="106">
        <f>Seniori!KZ39</f>
        <v>0</v>
      </c>
      <c r="LA22" s="106">
        <f>Seniori!LA39</f>
        <v>0</v>
      </c>
      <c r="LB22" s="106">
        <f>Seniori!LB39</f>
        <v>0</v>
      </c>
      <c r="LC22" s="106">
        <f>Seniori!LC39</f>
        <v>0</v>
      </c>
      <c r="LD22" s="106">
        <f>Seniori!LD39</f>
        <v>0</v>
      </c>
      <c r="LE22" s="106">
        <f>Seniori!LE39</f>
        <v>9</v>
      </c>
      <c r="LF22" s="106">
        <f>Seniori!LF39</f>
        <v>0</v>
      </c>
      <c r="LG22" s="106">
        <f>Seniori!LG39</f>
        <v>0</v>
      </c>
      <c r="LH22" s="106">
        <f>Seniori!LH39</f>
        <v>0</v>
      </c>
      <c r="LI22" s="106">
        <f>Seniori!LI39</f>
        <v>0</v>
      </c>
      <c r="LJ22" s="106">
        <f>Seniori!LJ39</f>
        <v>0</v>
      </c>
      <c r="LK22" s="106">
        <f>Seniori!LK39</f>
        <v>0</v>
      </c>
      <c r="LL22" s="106">
        <f>Seniori!LL39</f>
        <v>0</v>
      </c>
      <c r="LM22" s="106">
        <f>Seniori!LM39</f>
        <v>0</v>
      </c>
      <c r="LN22" s="106">
        <f>Seniori!LN39</f>
        <v>0</v>
      </c>
      <c r="LO22" s="106">
        <f>Seniori!LO39</f>
        <v>0</v>
      </c>
      <c r="LP22" s="106">
        <f>Seniori!LP39</f>
        <v>0</v>
      </c>
      <c r="LQ22" s="106">
        <f>Seniori!LQ39</f>
        <v>0</v>
      </c>
      <c r="LR22" s="106">
        <f>Seniori!LR39</f>
        <v>0</v>
      </c>
      <c r="LS22" s="106">
        <f>Seniori!LS39</f>
        <v>0</v>
      </c>
      <c r="LT22" s="106">
        <f>Seniori!LT39</f>
        <v>0</v>
      </c>
      <c r="LU22" s="106">
        <f>Seniori!LU39</f>
        <v>0</v>
      </c>
      <c r="LV22" s="106">
        <f>Seniori!LV39</f>
        <v>0</v>
      </c>
      <c r="LW22" s="106">
        <f>Seniori!LW39</f>
        <v>0</v>
      </c>
      <c r="LX22" s="106">
        <f>Seniori!LX39</f>
        <v>0</v>
      </c>
      <c r="LY22" s="106">
        <f>Seniori!LY39</f>
        <v>0</v>
      </c>
      <c r="LZ22" s="106">
        <f>Seniori!LZ39</f>
        <v>0</v>
      </c>
      <c r="MA22" s="106">
        <f>Seniori!MA39</f>
        <v>0</v>
      </c>
      <c r="MB22" s="106">
        <f>Seniori!MB39</f>
        <v>0</v>
      </c>
      <c r="MC22" s="106">
        <f>Seniori!MC39</f>
        <v>0</v>
      </c>
      <c r="MD22" s="106">
        <f>Seniori!MD39</f>
        <v>0</v>
      </c>
      <c r="ME22" s="106">
        <f>Seniori!ME39</f>
        <v>0</v>
      </c>
      <c r="MF22" s="106">
        <f>Seniori!MF39</f>
        <v>0</v>
      </c>
      <c r="MG22" s="106">
        <f>Seniori!MG39</f>
        <v>0</v>
      </c>
      <c r="MH22" s="106">
        <f>Seniori!MH39</f>
        <v>0</v>
      </c>
      <c r="MI22" s="106">
        <f>Seniori!MI39</f>
        <v>0</v>
      </c>
      <c r="MJ22" s="106">
        <f>Seniori!MJ39</f>
        <v>0</v>
      </c>
      <c r="MK22" s="106">
        <f>Seniori!MK39</f>
        <v>0</v>
      </c>
      <c r="ML22" s="106">
        <f>Seniori!ML39</f>
        <v>0</v>
      </c>
      <c r="MM22" s="106">
        <f>Seniori!MM39</f>
        <v>0</v>
      </c>
      <c r="MN22" s="106">
        <f>Seniori!MN39</f>
        <v>0</v>
      </c>
      <c r="MO22" s="106">
        <f>Seniori!MO39</f>
        <v>0</v>
      </c>
      <c r="MP22" s="106">
        <f>Seniori!MP39</f>
        <v>0</v>
      </c>
      <c r="MQ22" s="106">
        <f>Seniori!MQ39</f>
        <v>0</v>
      </c>
      <c r="MR22" s="106">
        <f>Seniori!MR39</f>
        <v>0</v>
      </c>
      <c r="MS22" s="106">
        <f>Seniori!MS39</f>
        <v>0</v>
      </c>
      <c r="MT22" s="106">
        <f>Seniori!MT39</f>
        <v>0</v>
      </c>
      <c r="MU22" s="106">
        <f>Seniori!MU39</f>
        <v>0</v>
      </c>
      <c r="MV22" s="106">
        <f>Seniori!MV39</f>
        <v>0</v>
      </c>
      <c r="MW22" s="106">
        <f>Seniori!MW39</f>
        <v>0</v>
      </c>
      <c r="MX22" s="106">
        <f>Seniori!MX39</f>
        <v>9</v>
      </c>
      <c r="MY22" s="106">
        <f>Seniori!MY39</f>
        <v>0</v>
      </c>
      <c r="MZ22" s="106">
        <f>Seniori!MZ39</f>
        <v>0</v>
      </c>
      <c r="NA22" s="106">
        <f>Seniori!NA39</f>
        <v>0</v>
      </c>
      <c r="NB22" s="106">
        <f>Seniori!NB39</f>
        <v>0</v>
      </c>
      <c r="NC22" s="106">
        <f>Seniori!NC39</f>
        <v>0</v>
      </c>
      <c r="ND22" s="106">
        <f>Seniori!ND39</f>
        <v>0</v>
      </c>
      <c r="NE22" s="106">
        <f>Seniori!NE39</f>
        <v>0</v>
      </c>
      <c r="NF22" s="106">
        <f>Seniori!NF39</f>
        <v>9</v>
      </c>
      <c r="NG22" s="106">
        <f>Seniori!NG39</f>
        <v>0</v>
      </c>
      <c r="NH22" s="106">
        <f>Seniori!NH39</f>
        <v>0</v>
      </c>
      <c r="NI22" s="106">
        <f>Seniori!NI39</f>
        <v>0</v>
      </c>
      <c r="NJ22" s="106">
        <f>Seniori!NJ39</f>
        <v>0</v>
      </c>
      <c r="NK22" s="106">
        <f>Seniori!NK39</f>
        <v>0</v>
      </c>
      <c r="NL22" s="106">
        <f>Seniori!NL39</f>
        <v>0</v>
      </c>
      <c r="NM22" s="106">
        <f>Seniori!NM39</f>
        <v>0</v>
      </c>
      <c r="NN22" s="106">
        <f>Seniori!NN39</f>
        <v>0</v>
      </c>
      <c r="NO22" s="106">
        <f>Seniori!NO39</f>
        <v>0</v>
      </c>
      <c r="NP22" s="106">
        <f>Seniori!NP39</f>
        <v>0</v>
      </c>
      <c r="NQ22" s="106">
        <f>Seniori!NQ39</f>
        <v>0</v>
      </c>
      <c r="NR22" s="106">
        <f>Seniori!NR39</f>
        <v>0</v>
      </c>
      <c r="NS22" s="106">
        <f>Seniori!NS39</f>
        <v>0</v>
      </c>
      <c r="NT22" s="106">
        <f>Seniori!NT39</f>
        <v>0</v>
      </c>
      <c r="NU22" s="106">
        <f>Seniori!NU39</f>
        <v>0</v>
      </c>
      <c r="NV22" s="106">
        <f>Seniori!NV39</f>
        <v>0</v>
      </c>
      <c r="NW22" s="106">
        <f>Seniori!NW39</f>
        <v>0</v>
      </c>
      <c r="NX22" s="106">
        <f>Seniori!NX39</f>
        <v>0</v>
      </c>
      <c r="NY22" s="106">
        <f>Seniori!NY39</f>
        <v>0</v>
      </c>
      <c r="NZ22" s="106">
        <f>Seniori!NZ39</f>
        <v>0</v>
      </c>
      <c r="OA22" s="106">
        <f>Seniori!OA39</f>
        <v>0</v>
      </c>
      <c r="OB22" s="106">
        <f>Seniori!OB39</f>
        <v>0</v>
      </c>
      <c r="OC22" s="106">
        <f>Seniori!OC39</f>
        <v>0</v>
      </c>
      <c r="OD22" s="106">
        <f>Seniori!OD39</f>
        <v>0</v>
      </c>
      <c r="OE22" s="106">
        <f>Seniori!OE39</f>
        <v>0</v>
      </c>
      <c r="OF22" s="106">
        <f>Seniori!OF39</f>
        <v>0</v>
      </c>
      <c r="OG22" s="106">
        <f>Seniori!OG39</f>
        <v>0</v>
      </c>
      <c r="OH22" s="106">
        <f>Seniori!OH39</f>
        <v>0</v>
      </c>
      <c r="OI22" s="106">
        <f>Seniori!OI39</f>
        <v>0</v>
      </c>
      <c r="OJ22" s="106">
        <f>Seniori!OJ39</f>
        <v>0</v>
      </c>
      <c r="OK22" s="106">
        <f>Seniori!OK39</f>
        <v>0</v>
      </c>
      <c r="OL22" s="106">
        <f>Seniori!OL39</f>
        <v>0</v>
      </c>
      <c r="OM22" s="106">
        <f>Seniori!OM39</f>
        <v>0</v>
      </c>
      <c r="ON22" s="106">
        <f>Seniori!ON39</f>
        <v>0</v>
      </c>
      <c r="OO22" s="106">
        <f>Seniori!OO39</f>
        <v>0</v>
      </c>
      <c r="OP22" s="106">
        <f>Seniori!OP39</f>
        <v>0</v>
      </c>
      <c r="OQ22" s="106">
        <f>Seniori!OQ39</f>
        <v>0</v>
      </c>
      <c r="OR22" s="106">
        <f>Seniori!OR39</f>
        <v>0</v>
      </c>
      <c r="OS22" s="106">
        <f>Seniori!OS39</f>
        <v>0</v>
      </c>
      <c r="OT22" s="106">
        <f>Seniori!OT39</f>
        <v>0</v>
      </c>
      <c r="OU22" s="106">
        <f>Seniori!OU39</f>
        <v>0</v>
      </c>
      <c r="OV22" s="106">
        <f>Seniori!OV39</f>
        <v>0</v>
      </c>
      <c r="OW22" s="106">
        <f>Seniori!OW39</f>
        <v>0</v>
      </c>
      <c r="OX22" s="106">
        <f>Seniori!OX39</f>
        <v>0</v>
      </c>
      <c r="OY22" s="106">
        <f>Seniori!OY39</f>
        <v>0</v>
      </c>
      <c r="OZ22" s="106">
        <f>Seniori!OZ39</f>
        <v>0</v>
      </c>
      <c r="PA22" s="106">
        <f>Seniori!PA39</f>
        <v>0</v>
      </c>
      <c r="PB22" s="106">
        <f>Seniori!PB39</f>
        <v>0</v>
      </c>
      <c r="PC22" s="106">
        <f>Seniori!PC39</f>
        <v>0</v>
      </c>
      <c r="PD22" s="106">
        <f>Seniori!PD39</f>
        <v>0</v>
      </c>
      <c r="PE22" s="106">
        <f>Seniori!PE39</f>
        <v>0</v>
      </c>
      <c r="PF22" s="106">
        <f>Seniori!PF39</f>
        <v>0</v>
      </c>
      <c r="PG22" s="106">
        <f>Seniori!PG39</f>
        <v>0</v>
      </c>
      <c r="PH22" s="106">
        <f>Seniori!PH39</f>
        <v>0</v>
      </c>
      <c r="PI22" s="106">
        <f>Seniori!PI39</f>
        <v>0</v>
      </c>
      <c r="PJ22" s="106">
        <f>Seniori!PJ39</f>
        <v>0</v>
      </c>
      <c r="PK22" s="106">
        <f>Seniori!PK39</f>
        <v>0</v>
      </c>
      <c r="PL22" s="106">
        <f>Seniori!PL39</f>
        <v>0</v>
      </c>
      <c r="PM22" s="106">
        <f>Seniori!PM39</f>
        <v>0</v>
      </c>
      <c r="PN22" s="106">
        <f>Seniori!PN39</f>
        <v>0</v>
      </c>
      <c r="PO22" s="106">
        <f>Seniori!PO39</f>
        <v>0</v>
      </c>
      <c r="PP22" s="106">
        <f>Seniori!PP39</f>
        <v>0</v>
      </c>
      <c r="PQ22" s="106">
        <f>Seniori!PQ39</f>
        <v>0</v>
      </c>
      <c r="PR22" s="106">
        <f>Seniori!PR39</f>
        <v>0</v>
      </c>
      <c r="PS22" s="106">
        <f>Seniori!PS39</f>
        <v>0</v>
      </c>
      <c r="PT22" s="106">
        <f>Seniori!PT39</f>
        <v>0</v>
      </c>
      <c r="PU22" s="106">
        <f>Seniori!PU39</f>
        <v>0</v>
      </c>
      <c r="PV22" s="106">
        <f>Seniori!PV39</f>
        <v>0</v>
      </c>
      <c r="PW22" s="106">
        <f>Seniori!PW39</f>
        <v>0</v>
      </c>
      <c r="PX22" s="106">
        <f>Seniori!PX39</f>
        <v>0</v>
      </c>
      <c r="PY22" s="106">
        <f>Seniori!PY39</f>
        <v>0</v>
      </c>
      <c r="PZ22" s="106">
        <f>Seniori!PZ39</f>
        <v>0</v>
      </c>
      <c r="QA22" s="106">
        <f>Seniori!QA39</f>
        <v>0</v>
      </c>
      <c r="QB22" s="106">
        <f>Seniori!QB39</f>
        <v>0</v>
      </c>
      <c r="QC22" s="106">
        <f>Seniori!QC39</f>
        <v>0</v>
      </c>
      <c r="QD22" s="106">
        <f>Seniori!QD39</f>
        <v>0</v>
      </c>
      <c r="QE22" s="106">
        <f>Seniori!QE39</f>
        <v>0</v>
      </c>
      <c r="QF22" s="106">
        <f>Seniori!QF39</f>
        <v>0</v>
      </c>
      <c r="QG22" s="106">
        <f>Seniori!QG39</f>
        <v>0</v>
      </c>
      <c r="QH22" s="106">
        <f>Seniori!QH39</f>
        <v>0</v>
      </c>
      <c r="QI22" s="106">
        <f>Seniori!QI39</f>
        <v>0</v>
      </c>
      <c r="QJ22" s="106">
        <f>Seniori!QJ39</f>
        <v>0</v>
      </c>
      <c r="QK22" s="106">
        <f>Seniori!QK39</f>
        <v>0</v>
      </c>
      <c r="QL22" s="106">
        <f>Seniori!QL39</f>
        <v>0</v>
      </c>
      <c r="QM22" s="106">
        <f>Seniori!QM39</f>
        <v>0</v>
      </c>
      <c r="QN22" s="106">
        <f>Seniori!QN39</f>
        <v>0</v>
      </c>
      <c r="QO22" s="106">
        <f>Seniori!QO39</f>
        <v>0</v>
      </c>
      <c r="QP22" s="106">
        <f>Seniori!QP39</f>
        <v>0</v>
      </c>
      <c r="QQ22" s="106">
        <f>Seniori!QQ39</f>
        <v>0</v>
      </c>
      <c r="QR22" s="106">
        <f>Seniori!QR39</f>
        <v>0</v>
      </c>
      <c r="QS22" s="106">
        <f>Seniori!QS39</f>
        <v>0</v>
      </c>
      <c r="QT22" s="106">
        <f>Seniori!QT39</f>
        <v>0</v>
      </c>
      <c r="QU22" s="106">
        <f>Seniori!QU39</f>
        <v>0</v>
      </c>
      <c r="QV22" s="106">
        <f>Seniori!QV39</f>
        <v>0</v>
      </c>
      <c r="QW22" s="106">
        <f>Seniori!QW39</f>
        <v>0</v>
      </c>
      <c r="QX22" s="106">
        <f>Seniori!QX39</f>
        <v>0</v>
      </c>
      <c r="QY22" s="106">
        <f>Seniori!QY39</f>
        <v>0</v>
      </c>
      <c r="QZ22" s="106">
        <f>Seniori!QZ39</f>
        <v>0</v>
      </c>
      <c r="RA22" s="106">
        <f>Seniori!RA39</f>
        <v>0</v>
      </c>
      <c r="RB22" s="106">
        <f>Seniori!RB39</f>
        <v>0</v>
      </c>
      <c r="RC22" s="106">
        <f>Seniori!RC39</f>
        <v>0</v>
      </c>
      <c r="RD22" s="106">
        <f>Seniori!RD39</f>
        <v>0</v>
      </c>
      <c r="RE22" s="106">
        <f>Seniori!RE39</f>
        <v>0</v>
      </c>
      <c r="RF22" s="106">
        <f>Seniori!RF39</f>
        <v>0</v>
      </c>
      <c r="RG22" s="106">
        <f>Seniori!RG39</f>
        <v>0</v>
      </c>
      <c r="RH22" s="106">
        <f>Seniori!RH39</f>
        <v>0</v>
      </c>
      <c r="RI22" s="106">
        <f>Seniori!RI39</f>
        <v>0</v>
      </c>
      <c r="RJ22" s="106">
        <f>Seniori!RJ39</f>
        <v>0</v>
      </c>
      <c r="RK22" s="106">
        <f>Seniori!RK39</f>
        <v>0</v>
      </c>
      <c r="RL22" s="106">
        <f>Seniori!RL39</f>
        <v>0</v>
      </c>
      <c r="RM22" s="106">
        <f>Seniori!RM39</f>
        <v>0</v>
      </c>
      <c r="RN22" s="106">
        <f>Seniori!RN39</f>
        <v>0</v>
      </c>
      <c r="RO22" s="106">
        <f>Seniori!RO39</f>
        <v>0</v>
      </c>
      <c r="RP22" s="106">
        <f>Seniori!RP39</f>
        <v>0</v>
      </c>
      <c r="RQ22" s="106">
        <f>Seniori!RQ39</f>
        <v>0</v>
      </c>
      <c r="RR22" s="106">
        <f>Seniori!RR39</f>
        <v>0</v>
      </c>
      <c r="RS22" s="106">
        <f>Seniori!RS39</f>
        <v>0</v>
      </c>
      <c r="RT22" s="106">
        <f>Seniori!RT39</f>
        <v>0</v>
      </c>
      <c r="RU22" s="106">
        <f>Seniori!RU39</f>
        <v>0</v>
      </c>
      <c r="RV22" s="106">
        <f>Seniori!RV39</f>
        <v>0</v>
      </c>
      <c r="RW22" s="106">
        <f>Seniori!RW39</f>
        <v>0</v>
      </c>
      <c r="RX22" s="106">
        <f>Seniori!RX39</f>
        <v>0</v>
      </c>
      <c r="RY22" s="106">
        <f>Seniori!RY39</f>
        <v>0</v>
      </c>
      <c r="RZ22" s="106">
        <f>Seniori!RZ39</f>
        <v>0</v>
      </c>
      <c r="SA22" s="106">
        <f>Seniori!SA39</f>
        <v>0</v>
      </c>
      <c r="SB22" s="106">
        <f>Seniori!SB39</f>
        <v>0</v>
      </c>
      <c r="SC22" s="106">
        <f>Seniori!SC39</f>
        <v>0</v>
      </c>
      <c r="SD22" s="106">
        <f>Seniori!SD39</f>
        <v>0</v>
      </c>
      <c r="SE22" s="106">
        <f>Seniori!SE39</f>
        <v>0</v>
      </c>
      <c r="SF22" s="106">
        <f>Seniori!SF39</f>
        <v>0</v>
      </c>
      <c r="SG22" s="106">
        <f>Seniori!SG39</f>
        <v>0</v>
      </c>
      <c r="SH22" s="106">
        <f>Seniori!SH39</f>
        <v>0</v>
      </c>
      <c r="SI22" s="106">
        <f>Seniori!SI39</f>
        <v>0</v>
      </c>
      <c r="SJ22" s="106">
        <f>Seniori!SJ39</f>
        <v>0</v>
      </c>
      <c r="SK22" s="106">
        <f>Seniori!SK39</f>
        <v>0</v>
      </c>
      <c r="SL22" s="106">
        <f>Seniori!SL39</f>
        <v>0</v>
      </c>
      <c r="SM22" s="106">
        <f>Seniori!SM39</f>
        <v>0</v>
      </c>
      <c r="SN22" s="106">
        <f>Seniori!SN39</f>
        <v>0</v>
      </c>
      <c r="SO22" s="106">
        <f>Seniori!SO39</f>
        <v>0</v>
      </c>
      <c r="SP22" s="106">
        <f>Seniori!SP39</f>
        <v>0</v>
      </c>
      <c r="SQ22" s="106">
        <f>Seniori!SQ39</f>
        <v>0</v>
      </c>
      <c r="SR22" s="106">
        <f>Seniori!SR39</f>
        <v>0</v>
      </c>
      <c r="SS22" s="106">
        <f>Seniori!SS39</f>
        <v>0</v>
      </c>
      <c r="ST22" s="106">
        <f>Seniori!ST39</f>
        <v>0</v>
      </c>
      <c r="SU22" s="106">
        <f>Seniori!SU39</f>
        <v>0</v>
      </c>
      <c r="SV22" s="106">
        <f>Seniori!SV39</f>
        <v>0</v>
      </c>
      <c r="SW22" s="106">
        <f>Seniori!SW39</f>
        <v>0</v>
      </c>
      <c r="SX22" s="106">
        <f>Seniori!SX39</f>
        <v>0</v>
      </c>
      <c r="SY22" s="106">
        <f>Seniori!SY39</f>
        <v>0</v>
      </c>
      <c r="SZ22" s="106">
        <f>Seniori!SZ39</f>
        <v>0</v>
      </c>
      <c r="TA22" s="106">
        <f>Seniori!TA39</f>
        <v>0</v>
      </c>
      <c r="TB22" s="106">
        <f>Seniori!TB39</f>
        <v>0</v>
      </c>
    </row>
    <row r="23" spans="1:522" s="10" customFormat="1" ht="18" customHeight="1" x14ac:dyDescent="0.25">
      <c r="A23" s="12">
        <v>15</v>
      </c>
      <c r="B23" s="11" t="s">
        <v>167</v>
      </c>
      <c r="C23" s="1">
        <v>12143</v>
      </c>
      <c r="D23" s="1">
        <v>2019</v>
      </c>
      <c r="E23" s="4" t="s">
        <v>68</v>
      </c>
      <c r="F23" s="1">
        <v>6761</v>
      </c>
      <c r="G23" s="9" t="s">
        <v>95</v>
      </c>
      <c r="H23" s="4" t="s">
        <v>19</v>
      </c>
      <c r="I23" s="1">
        <f t="shared" si="2"/>
        <v>29</v>
      </c>
      <c r="J23" s="12">
        <f>Tabuľka311[[#This Row],[Stĺpec9]]+I24</f>
        <v>38</v>
      </c>
      <c r="K23" s="106">
        <f>Juniori!K10</f>
        <v>0</v>
      </c>
      <c r="L23" s="106">
        <f>Juniori!L10</f>
        <v>0</v>
      </c>
      <c r="M23" s="106">
        <f>Juniori!M10</f>
        <v>0</v>
      </c>
      <c r="N23" s="106">
        <f>Juniori!N10</f>
        <v>0</v>
      </c>
      <c r="O23" s="106">
        <f>Juniori!O10</f>
        <v>0</v>
      </c>
      <c r="P23" s="106">
        <f>Juniori!P10</f>
        <v>0</v>
      </c>
      <c r="Q23" s="106">
        <f>Juniori!Q10</f>
        <v>0</v>
      </c>
      <c r="R23" s="106">
        <f>Juniori!R10</f>
        <v>0</v>
      </c>
      <c r="S23" s="106">
        <f>Juniori!S10</f>
        <v>0</v>
      </c>
      <c r="T23" s="106">
        <f>Juniori!T10</f>
        <v>0</v>
      </c>
      <c r="U23" s="106">
        <f>Juniori!U10</f>
        <v>0</v>
      </c>
      <c r="V23" s="106">
        <f>Juniori!V10</f>
        <v>0</v>
      </c>
      <c r="W23" s="106">
        <f>Juniori!W10</f>
        <v>0</v>
      </c>
      <c r="X23" s="106">
        <f>Juniori!X10</f>
        <v>0</v>
      </c>
      <c r="Y23" s="106">
        <f>Juniori!Y10</f>
        <v>0</v>
      </c>
      <c r="Z23" s="106">
        <f>Juniori!Z10</f>
        <v>0</v>
      </c>
      <c r="AA23" s="106">
        <f>Juniori!AA10</f>
        <v>0</v>
      </c>
      <c r="AB23" s="106">
        <f>Juniori!AB10</f>
        <v>0</v>
      </c>
      <c r="AC23" s="106">
        <f>Juniori!AC10</f>
        <v>0</v>
      </c>
      <c r="AD23" s="106">
        <f>Juniori!AD10</f>
        <v>0</v>
      </c>
      <c r="AE23" s="106">
        <f>Juniori!AE10</f>
        <v>0</v>
      </c>
      <c r="AF23" s="106">
        <f>Juniori!AF10</f>
        <v>0</v>
      </c>
      <c r="AG23" s="106">
        <f>Juniori!AG10</f>
        <v>0</v>
      </c>
      <c r="AH23" s="106">
        <f>Juniori!AH10</f>
        <v>0</v>
      </c>
      <c r="AI23" s="106">
        <f>Juniori!AI10</f>
        <v>0</v>
      </c>
      <c r="AJ23" s="106">
        <f>Juniori!AJ10</f>
        <v>0</v>
      </c>
      <c r="AK23" s="106">
        <f>Juniori!AK10</f>
        <v>0</v>
      </c>
      <c r="AL23" s="106">
        <f>Juniori!AL10</f>
        <v>0</v>
      </c>
      <c r="AM23" s="106">
        <f>Juniori!AM10</f>
        <v>0</v>
      </c>
      <c r="AN23" s="106">
        <f>Juniori!AN10</f>
        <v>0</v>
      </c>
      <c r="AO23" s="106">
        <f>Juniori!AO10</f>
        <v>0</v>
      </c>
      <c r="AP23" s="106">
        <f>Juniori!AP10</f>
        <v>0</v>
      </c>
      <c r="AQ23" s="106">
        <f>Juniori!AQ10</f>
        <v>0</v>
      </c>
      <c r="AR23" s="106">
        <f>Juniori!AR10</f>
        <v>0</v>
      </c>
      <c r="AS23" s="106">
        <f>Juniori!AS10</f>
        <v>0</v>
      </c>
      <c r="AT23" s="106">
        <f>Juniori!AT10</f>
        <v>0</v>
      </c>
      <c r="AU23" s="106"/>
      <c r="AV23" s="106">
        <f>Juniori!AV10</f>
        <v>0</v>
      </c>
      <c r="AW23" s="106">
        <f>Juniori!AW10</f>
        <v>0</v>
      </c>
      <c r="AX23" s="106">
        <f>Juniori!AX10</f>
        <v>0</v>
      </c>
      <c r="AY23" s="106">
        <f>Juniori!AY10</f>
        <v>0</v>
      </c>
      <c r="AZ23" s="106">
        <f>Juniori!AZ10</f>
        <v>0</v>
      </c>
      <c r="BA23" s="106">
        <f>Juniori!BA10</f>
        <v>0</v>
      </c>
      <c r="BB23" s="106">
        <f>Juniori!BB10</f>
        <v>0</v>
      </c>
      <c r="BC23" s="106"/>
      <c r="BD23" s="106">
        <f>Juniori!BD10</f>
        <v>0</v>
      </c>
      <c r="BE23" s="106">
        <f>Juniori!BE10</f>
        <v>0</v>
      </c>
      <c r="BF23" s="106">
        <f>Juniori!BF10</f>
        <v>0</v>
      </c>
      <c r="BG23" s="106">
        <f>Juniori!BG10</f>
        <v>0</v>
      </c>
      <c r="BH23" s="106">
        <f>Juniori!BH10</f>
        <v>0</v>
      </c>
      <c r="BI23" s="106">
        <f>Juniori!BI10</f>
        <v>0</v>
      </c>
      <c r="BJ23" s="106">
        <f>Juniori!BJ10</f>
        <v>0</v>
      </c>
      <c r="BK23" s="106">
        <f>Juniori!BK10</f>
        <v>0</v>
      </c>
      <c r="BL23" s="106">
        <f>Juniori!BL10</f>
        <v>0</v>
      </c>
      <c r="BM23" s="106">
        <f>Juniori!BM10</f>
        <v>0</v>
      </c>
      <c r="BN23" s="106">
        <f>Juniori!BN10</f>
        <v>0</v>
      </c>
      <c r="BO23" s="106">
        <f>Juniori!BO10</f>
        <v>0</v>
      </c>
      <c r="BP23" s="106">
        <f>Juniori!BP10</f>
        <v>0</v>
      </c>
      <c r="BQ23" s="106">
        <f>Juniori!BQ10</f>
        <v>0</v>
      </c>
      <c r="BR23" s="106">
        <f>Juniori!BR10</f>
        <v>0</v>
      </c>
      <c r="BS23" s="106">
        <f>Juniori!BS10</f>
        <v>0</v>
      </c>
      <c r="BT23" s="106">
        <f>Juniori!BT10</f>
        <v>0</v>
      </c>
      <c r="BU23" s="106">
        <f>Juniori!BU10</f>
        <v>0</v>
      </c>
      <c r="BV23" s="106">
        <f>Juniori!BV10</f>
        <v>0</v>
      </c>
      <c r="BW23" s="106">
        <f>Juniori!BW10</f>
        <v>0</v>
      </c>
      <c r="BX23" s="106">
        <f>Juniori!BX10</f>
        <v>0</v>
      </c>
      <c r="BY23" s="106">
        <f>Juniori!BY10</f>
        <v>0</v>
      </c>
      <c r="BZ23" s="106">
        <f>Juniori!BZ10</f>
        <v>0</v>
      </c>
      <c r="CA23" s="106">
        <f>Juniori!CA10</f>
        <v>0</v>
      </c>
      <c r="CB23" s="106">
        <f>Juniori!CB10</f>
        <v>0</v>
      </c>
      <c r="CC23" s="106">
        <f>Juniori!CC10</f>
        <v>0</v>
      </c>
      <c r="CD23" s="106">
        <f>Juniori!CD10</f>
        <v>0</v>
      </c>
      <c r="CE23" s="106">
        <f>Juniori!CE10</f>
        <v>0</v>
      </c>
      <c r="CF23" s="106">
        <f>Juniori!CF10</f>
        <v>0</v>
      </c>
      <c r="CG23" s="106">
        <f>Juniori!CG10</f>
        <v>0</v>
      </c>
      <c r="CH23" s="106">
        <f>Juniori!CH10</f>
        <v>0</v>
      </c>
      <c r="CI23" s="106">
        <f>Juniori!CI10</f>
        <v>0</v>
      </c>
      <c r="CJ23" s="106">
        <f>Juniori!CJ10</f>
        <v>0</v>
      </c>
      <c r="CK23" s="106">
        <f>Juniori!CK10</f>
        <v>0</v>
      </c>
      <c r="CL23" s="106">
        <f>Juniori!CL10</f>
        <v>0</v>
      </c>
      <c r="CM23" s="106">
        <f>Juniori!CM10</f>
        <v>0</v>
      </c>
      <c r="CN23" s="106">
        <f>Juniori!CN10</f>
        <v>0</v>
      </c>
      <c r="CO23" s="106">
        <f>Juniori!CO10</f>
        <v>0</v>
      </c>
      <c r="CP23" s="106">
        <f>Juniori!CP10</f>
        <v>0</v>
      </c>
      <c r="CQ23" s="106">
        <f>Juniori!CQ10</f>
        <v>0</v>
      </c>
      <c r="CR23" s="106">
        <f>Juniori!CR10</f>
        <v>0</v>
      </c>
      <c r="CS23" s="106">
        <f>Juniori!CS10</f>
        <v>0</v>
      </c>
      <c r="CT23" s="106">
        <f>Juniori!CT10</f>
        <v>0</v>
      </c>
      <c r="CU23" s="106">
        <f>Juniori!CU10</f>
        <v>0</v>
      </c>
      <c r="CV23" s="106">
        <f>Juniori!CV10</f>
        <v>0</v>
      </c>
      <c r="CW23" s="106">
        <f>Juniori!CW10</f>
        <v>0</v>
      </c>
      <c r="CX23" s="106">
        <f>Juniori!CX10</f>
        <v>0</v>
      </c>
      <c r="CY23" s="106">
        <f>Juniori!CY10</f>
        <v>0</v>
      </c>
      <c r="CZ23" s="106">
        <f>Juniori!CZ10</f>
        <v>0</v>
      </c>
      <c r="DA23" s="106">
        <f>Juniori!DA10</f>
        <v>0</v>
      </c>
      <c r="DB23" s="106">
        <f>Juniori!DB10</f>
        <v>0</v>
      </c>
      <c r="DC23" s="106">
        <f>Juniori!DC10</f>
        <v>0</v>
      </c>
      <c r="DD23" s="106">
        <f>Juniori!DD10</f>
        <v>0</v>
      </c>
      <c r="DE23" s="106">
        <f>Juniori!DE10</f>
        <v>0</v>
      </c>
      <c r="DF23" s="106">
        <f>Juniori!DF10</f>
        <v>0</v>
      </c>
      <c r="DG23" s="106">
        <f>Juniori!DG10</f>
        <v>0</v>
      </c>
      <c r="DH23" s="106">
        <f>Juniori!DH10</f>
        <v>0</v>
      </c>
      <c r="DI23" s="106">
        <f>Juniori!DI10</f>
        <v>0</v>
      </c>
      <c r="DJ23" s="106">
        <f>Juniori!DJ10</f>
        <v>0</v>
      </c>
      <c r="DK23" s="106">
        <f>Juniori!DK10</f>
        <v>0</v>
      </c>
      <c r="DL23" s="106">
        <f>Juniori!DL10</f>
        <v>0</v>
      </c>
      <c r="DM23" s="106">
        <f>Juniori!DM10</f>
        <v>0</v>
      </c>
      <c r="DN23" s="106">
        <f>Juniori!DN10</f>
        <v>0</v>
      </c>
      <c r="DO23" s="106">
        <f>Juniori!DO10</f>
        <v>0</v>
      </c>
      <c r="DP23" s="106">
        <f>Juniori!DP10</f>
        <v>0</v>
      </c>
      <c r="DQ23" s="106">
        <f>Juniori!DQ10</f>
        <v>0</v>
      </c>
      <c r="DR23" s="106">
        <f>Juniori!DR10</f>
        <v>0</v>
      </c>
      <c r="DS23" s="106">
        <f>Juniori!DS10</f>
        <v>0</v>
      </c>
      <c r="DT23" s="106">
        <f>Juniori!DT10</f>
        <v>0</v>
      </c>
      <c r="DU23" s="106">
        <f>Juniori!DU10</f>
        <v>0</v>
      </c>
      <c r="DV23" s="106">
        <f>Juniori!DV10</f>
        <v>0</v>
      </c>
      <c r="DW23" s="106">
        <f>Juniori!DW10</f>
        <v>0</v>
      </c>
      <c r="DX23" s="106">
        <f>Juniori!DX10</f>
        <v>0</v>
      </c>
      <c r="DY23" s="106">
        <f>Juniori!DY10</f>
        <v>0</v>
      </c>
      <c r="DZ23" s="106">
        <f>Juniori!DZ10</f>
        <v>0</v>
      </c>
      <c r="EA23" s="106">
        <f>Juniori!EA10</f>
        <v>0</v>
      </c>
      <c r="EB23" s="106">
        <f>Juniori!EB10</f>
        <v>0</v>
      </c>
      <c r="EC23" s="106">
        <f>Juniori!EC10</f>
        <v>0</v>
      </c>
      <c r="ED23" s="106">
        <f>Juniori!ED10</f>
        <v>0</v>
      </c>
      <c r="EE23" s="106">
        <f>Juniori!EE10</f>
        <v>0</v>
      </c>
      <c r="EF23" s="106">
        <f>Juniori!EF10</f>
        <v>0</v>
      </c>
      <c r="EG23" s="106">
        <f>Juniori!EG10</f>
        <v>0</v>
      </c>
      <c r="EH23" s="106">
        <f>Juniori!EH10</f>
        <v>0</v>
      </c>
      <c r="EI23" s="106">
        <f>Juniori!EI10</f>
        <v>0</v>
      </c>
      <c r="EJ23" s="106">
        <f>Juniori!EJ10</f>
        <v>0</v>
      </c>
      <c r="EK23" s="106">
        <f>Juniori!EK10</f>
        <v>0</v>
      </c>
      <c r="EL23" s="106">
        <f>Juniori!EL10</f>
        <v>0</v>
      </c>
      <c r="EM23" s="106">
        <f>Juniori!EM10</f>
        <v>0</v>
      </c>
      <c r="EN23" s="106">
        <f>Juniori!EN10</f>
        <v>0</v>
      </c>
      <c r="EO23" s="106">
        <f>Juniori!EO10</f>
        <v>0</v>
      </c>
      <c r="EP23" s="106">
        <f>Juniori!EP10</f>
        <v>0</v>
      </c>
      <c r="EQ23" s="106">
        <f>Juniori!EQ10</f>
        <v>0</v>
      </c>
      <c r="ER23" s="106">
        <f>Juniori!ER10</f>
        <v>0</v>
      </c>
      <c r="ES23" s="106">
        <f>Juniori!ES10</f>
        <v>0</v>
      </c>
      <c r="ET23" s="106">
        <f>Juniori!ET10</f>
        <v>0</v>
      </c>
      <c r="EU23" s="106">
        <f>Juniori!EU10</f>
        <v>0</v>
      </c>
      <c r="EV23" s="106">
        <f>Juniori!EV10</f>
        <v>0</v>
      </c>
      <c r="EW23" s="106"/>
      <c r="EX23" s="106">
        <f>Juniori!EX10</f>
        <v>0</v>
      </c>
      <c r="EY23" s="106">
        <f>Juniori!EY10</f>
        <v>0</v>
      </c>
      <c r="EZ23" s="106">
        <f>Juniori!EZ10</f>
        <v>0</v>
      </c>
      <c r="FA23" s="106">
        <f>Juniori!FA10</f>
        <v>0</v>
      </c>
      <c r="FB23" s="106">
        <f>Juniori!FB10</f>
        <v>0</v>
      </c>
      <c r="FC23" s="106">
        <f>Juniori!FC10</f>
        <v>0</v>
      </c>
      <c r="FD23" s="106">
        <f>Juniori!FD10</f>
        <v>0</v>
      </c>
      <c r="FE23" s="106">
        <f>Juniori!FE10</f>
        <v>0</v>
      </c>
      <c r="FF23" s="106">
        <f>Juniori!FF10</f>
        <v>0</v>
      </c>
      <c r="FG23" s="106">
        <f>Juniori!FG10</f>
        <v>0</v>
      </c>
      <c r="FH23" s="106">
        <f>Juniori!FH10</f>
        <v>0</v>
      </c>
      <c r="FI23" s="106">
        <f>Juniori!FI10</f>
        <v>0</v>
      </c>
      <c r="FJ23" s="106">
        <f>Juniori!FJ10</f>
        <v>0</v>
      </c>
      <c r="FK23" s="106">
        <f>Juniori!FK10</f>
        <v>0</v>
      </c>
      <c r="FL23" s="106">
        <f>Juniori!FL10</f>
        <v>0</v>
      </c>
      <c r="FM23" s="106">
        <f>Juniori!FM10</f>
        <v>0</v>
      </c>
      <c r="FN23" s="106">
        <f>Juniori!FN10</f>
        <v>0</v>
      </c>
      <c r="FO23" s="106">
        <f>Juniori!FO10</f>
        <v>0</v>
      </c>
      <c r="FP23" s="106">
        <f>Juniori!FP10</f>
        <v>0</v>
      </c>
      <c r="FQ23" s="106">
        <f>Juniori!FQ10</f>
        <v>0</v>
      </c>
      <c r="FR23" s="106">
        <f>Juniori!FR10</f>
        <v>0</v>
      </c>
      <c r="FS23" s="106">
        <f>Juniori!FS10</f>
        <v>0</v>
      </c>
      <c r="FT23" s="106">
        <f>Juniori!FT10</f>
        <v>0</v>
      </c>
      <c r="FU23" s="106">
        <f>Juniori!FU10</f>
        <v>0</v>
      </c>
      <c r="FV23" s="106">
        <f>Juniori!FV10</f>
        <v>0</v>
      </c>
      <c r="FW23" s="106">
        <f>Juniori!FW10</f>
        <v>0</v>
      </c>
      <c r="FX23" s="106">
        <f>Juniori!FX10</f>
        <v>0</v>
      </c>
      <c r="FY23" s="106">
        <f>Juniori!FY10</f>
        <v>0</v>
      </c>
      <c r="FZ23" s="106">
        <f>Juniori!FZ10</f>
        <v>0</v>
      </c>
      <c r="GA23" s="106">
        <f>Juniori!GA10</f>
        <v>0</v>
      </c>
      <c r="GB23" s="106">
        <f>Juniori!GB10</f>
        <v>0</v>
      </c>
      <c r="GC23" s="106">
        <f>Juniori!GC10</f>
        <v>0</v>
      </c>
      <c r="GD23" s="106">
        <f>Juniori!GD10</f>
        <v>0</v>
      </c>
      <c r="GE23" s="106">
        <f>Juniori!GE10</f>
        <v>0</v>
      </c>
      <c r="GF23" s="106">
        <f>Juniori!GF10</f>
        <v>0</v>
      </c>
      <c r="GG23" s="106">
        <f>Juniori!GG10</f>
        <v>0</v>
      </c>
      <c r="GH23" s="106">
        <f>Juniori!GH10</f>
        <v>0</v>
      </c>
      <c r="GI23" s="106">
        <f>Juniori!GI10</f>
        <v>0</v>
      </c>
      <c r="GJ23" s="106">
        <f>Juniori!GJ10</f>
        <v>0</v>
      </c>
      <c r="GK23" s="106">
        <f>Juniori!GK10</f>
        <v>0</v>
      </c>
      <c r="GL23" s="106">
        <f>Juniori!GL10</f>
        <v>0</v>
      </c>
      <c r="GM23" s="106">
        <f>Juniori!GM10</f>
        <v>0</v>
      </c>
      <c r="GN23" s="106">
        <f>Juniori!GN10</f>
        <v>0</v>
      </c>
      <c r="GO23" s="106">
        <f>Juniori!GO10</f>
        <v>0</v>
      </c>
      <c r="GP23" s="106">
        <f>Juniori!GP10</f>
        <v>0</v>
      </c>
      <c r="GQ23" s="106">
        <f>Juniori!GQ10</f>
        <v>0</v>
      </c>
      <c r="GR23" s="106">
        <f>Juniori!GR10</f>
        <v>0</v>
      </c>
      <c r="GS23" s="106">
        <f>Juniori!GS10</f>
        <v>0</v>
      </c>
      <c r="GT23" s="106">
        <f>Juniori!GT10</f>
        <v>0</v>
      </c>
      <c r="GU23" s="106">
        <f>Juniori!GU10</f>
        <v>0</v>
      </c>
      <c r="GV23" s="106">
        <f>Juniori!GV10</f>
        <v>0</v>
      </c>
      <c r="GW23" s="106">
        <f>Juniori!GW10</f>
        <v>0</v>
      </c>
      <c r="GX23" s="106">
        <f>Juniori!GX10</f>
        <v>0</v>
      </c>
      <c r="GY23" s="106">
        <f>Juniori!GY10</f>
        <v>0</v>
      </c>
      <c r="GZ23" s="106">
        <f>Juniori!GZ10</f>
        <v>0</v>
      </c>
      <c r="HA23" s="106">
        <f>Juniori!HA10</f>
        <v>0</v>
      </c>
      <c r="HB23" s="106">
        <f>Juniori!HB10</f>
        <v>0</v>
      </c>
      <c r="HC23" s="106">
        <f>Juniori!HC10</f>
        <v>0</v>
      </c>
      <c r="HD23" s="106">
        <f>Juniori!HD10</f>
        <v>0</v>
      </c>
      <c r="HE23" s="106">
        <f>Juniori!HE10</f>
        <v>0</v>
      </c>
      <c r="HF23" s="106">
        <f>Juniori!HF10</f>
        <v>0</v>
      </c>
      <c r="HG23" s="106">
        <f>Juniori!HG10</f>
        <v>0</v>
      </c>
      <c r="HH23" s="106">
        <f>Juniori!HH10</f>
        <v>0</v>
      </c>
      <c r="HI23" s="106">
        <f>Juniori!HI10</f>
        <v>0</v>
      </c>
      <c r="HJ23" s="106">
        <f>Juniori!HJ10</f>
        <v>0</v>
      </c>
      <c r="HK23" s="106">
        <f>Juniori!HK10</f>
        <v>0</v>
      </c>
      <c r="HL23" s="106">
        <f>Juniori!HL10</f>
        <v>0</v>
      </c>
      <c r="HM23" s="106">
        <f>Juniori!HM10</f>
        <v>0</v>
      </c>
      <c r="HN23" s="106">
        <f>Juniori!HN10</f>
        <v>0</v>
      </c>
      <c r="HO23" s="106">
        <f>Juniori!HO10</f>
        <v>5</v>
      </c>
      <c r="HP23" s="106"/>
      <c r="HQ23" s="106">
        <f>Juniori!HQ10</f>
        <v>0</v>
      </c>
      <c r="HR23" s="106">
        <f>Juniori!HR10</f>
        <v>0</v>
      </c>
      <c r="HS23" s="106">
        <f>Juniori!HS10</f>
        <v>0</v>
      </c>
      <c r="HT23" s="106">
        <f>Juniori!HT10</f>
        <v>0</v>
      </c>
      <c r="HU23" s="106">
        <f>Juniori!HU10</f>
        <v>0</v>
      </c>
      <c r="HV23" s="106">
        <f>Juniori!HV10</f>
        <v>0</v>
      </c>
      <c r="HW23" s="106">
        <f>Juniori!HW10</f>
        <v>0</v>
      </c>
      <c r="HX23" s="106">
        <f>Juniori!HX10</f>
        <v>0</v>
      </c>
      <c r="HY23" s="106">
        <f>Juniori!HY10</f>
        <v>0</v>
      </c>
      <c r="HZ23" s="106">
        <f>Juniori!HZ10</f>
        <v>0</v>
      </c>
      <c r="IA23" s="106">
        <f>Juniori!IA10</f>
        <v>0</v>
      </c>
      <c r="IB23" s="106">
        <f>Juniori!IB10</f>
        <v>0</v>
      </c>
      <c r="IC23" s="106">
        <f>Juniori!IC10</f>
        <v>0</v>
      </c>
      <c r="ID23" s="106">
        <f>Juniori!ID10</f>
        <v>0</v>
      </c>
      <c r="IE23" s="106">
        <f>Juniori!IE10</f>
        <v>0</v>
      </c>
      <c r="IF23" s="106">
        <f>Juniori!IF10</f>
        <v>0</v>
      </c>
      <c r="IG23" s="106">
        <f>Juniori!IG10</f>
        <v>0</v>
      </c>
      <c r="IH23" s="106">
        <f>Juniori!IH10</f>
        <v>0</v>
      </c>
      <c r="II23" s="106">
        <f>Juniori!II10</f>
        <v>0</v>
      </c>
      <c r="IJ23" s="106">
        <f>Juniori!IJ10</f>
        <v>0</v>
      </c>
      <c r="IK23" s="106">
        <f>Juniori!IK10</f>
        <v>0</v>
      </c>
      <c r="IL23" s="106">
        <f>Juniori!IL10</f>
        <v>0</v>
      </c>
      <c r="IM23" s="106">
        <f>Juniori!IM10</f>
        <v>0</v>
      </c>
      <c r="IN23" s="106">
        <f>Juniori!IN10</f>
        <v>0</v>
      </c>
      <c r="IO23" s="106">
        <f>Juniori!IO10</f>
        <v>0</v>
      </c>
      <c r="IP23" s="106">
        <f>Juniori!IP10</f>
        <v>0</v>
      </c>
      <c r="IQ23" s="106">
        <f>Juniori!IQ10</f>
        <v>0</v>
      </c>
      <c r="IR23" s="106">
        <f>Juniori!IR10</f>
        <v>0</v>
      </c>
      <c r="IS23" s="106">
        <f>Juniori!IS10</f>
        <v>0</v>
      </c>
      <c r="IT23" s="106">
        <f>Juniori!IT10</f>
        <v>0</v>
      </c>
      <c r="IU23" s="106">
        <f>Juniori!IU10</f>
        <v>0</v>
      </c>
      <c r="IV23" s="106">
        <f>Juniori!IV10</f>
        <v>0</v>
      </c>
      <c r="IW23" s="106">
        <f>Juniori!IW10</f>
        <v>0</v>
      </c>
      <c r="IX23" s="106">
        <f>Juniori!IX10</f>
        <v>0</v>
      </c>
      <c r="IY23" s="106">
        <f>Juniori!IY10</f>
        <v>0</v>
      </c>
      <c r="IZ23" s="106">
        <f>Juniori!IZ10</f>
        <v>0</v>
      </c>
      <c r="JA23" s="106">
        <f>Juniori!JA10</f>
        <v>0</v>
      </c>
      <c r="JB23" s="106">
        <f>Juniori!JB10</f>
        <v>0</v>
      </c>
      <c r="JC23" s="106">
        <f>Juniori!JC10</f>
        <v>0</v>
      </c>
      <c r="JD23" s="106">
        <f>Juniori!JD10</f>
        <v>0</v>
      </c>
      <c r="JE23" s="106">
        <f>Juniori!JE10</f>
        <v>0</v>
      </c>
      <c r="JF23" s="106">
        <f>Juniori!JF10</f>
        <v>0</v>
      </c>
      <c r="JG23" s="106">
        <f>Juniori!JG10</f>
        <v>0</v>
      </c>
      <c r="JH23" s="106">
        <f>Juniori!JH10</f>
        <v>0</v>
      </c>
      <c r="JI23" s="106">
        <f>Juniori!JI10</f>
        <v>0</v>
      </c>
      <c r="JJ23" s="106">
        <f>Juniori!JJ10</f>
        <v>0</v>
      </c>
      <c r="JK23" s="106">
        <f>Juniori!JK10</f>
        <v>0</v>
      </c>
      <c r="JL23" s="106">
        <f>Juniori!JL10</f>
        <v>0</v>
      </c>
      <c r="JM23" s="106">
        <f>Juniori!JM10</f>
        <v>0</v>
      </c>
      <c r="JN23" s="106">
        <f>Juniori!JN10</f>
        <v>0</v>
      </c>
      <c r="JO23" s="106">
        <f>Juniori!JO10</f>
        <v>0</v>
      </c>
      <c r="JP23" s="106">
        <f>Juniori!JP10</f>
        <v>0</v>
      </c>
      <c r="JQ23" s="106">
        <f>Juniori!JQ10</f>
        <v>0</v>
      </c>
      <c r="JR23" s="106">
        <f>Juniori!JR10</f>
        <v>0</v>
      </c>
      <c r="JS23" s="106">
        <f>Juniori!JS10</f>
        <v>0</v>
      </c>
      <c r="JT23" s="106">
        <f>Juniori!JT10</f>
        <v>0</v>
      </c>
      <c r="JU23" s="106">
        <f>Juniori!JU10</f>
        <v>0</v>
      </c>
      <c r="JV23" s="106">
        <f>Juniori!JV10</f>
        <v>0</v>
      </c>
      <c r="JW23" s="106">
        <f>Juniori!JW10</f>
        <v>0</v>
      </c>
      <c r="JX23" s="106">
        <f>Juniori!JX10</f>
        <v>0</v>
      </c>
      <c r="JY23" s="106">
        <f>Juniori!JY10</f>
        <v>0</v>
      </c>
      <c r="JZ23" s="106">
        <f>Juniori!JZ10</f>
        <v>0</v>
      </c>
      <c r="KA23" s="106">
        <f>Juniori!KA10</f>
        <v>0</v>
      </c>
      <c r="KB23" s="106">
        <f>Juniori!KB10</f>
        <v>0</v>
      </c>
      <c r="KC23" s="106">
        <f>Juniori!KC10</f>
        <v>0</v>
      </c>
      <c r="KD23" s="106">
        <f>Juniori!KD10</f>
        <v>0</v>
      </c>
      <c r="KE23" s="106">
        <f>Juniori!KE10</f>
        <v>0</v>
      </c>
      <c r="KF23" s="106">
        <f>Juniori!KF10</f>
        <v>0</v>
      </c>
      <c r="KG23" s="106">
        <f>Juniori!KG10</f>
        <v>0</v>
      </c>
      <c r="KH23" s="106">
        <f>Juniori!KH10</f>
        <v>0</v>
      </c>
      <c r="KI23" s="106">
        <f>Juniori!KI10</f>
        <v>0</v>
      </c>
      <c r="KJ23" s="106">
        <f>Juniori!KJ10</f>
        <v>0</v>
      </c>
      <c r="KK23" s="106">
        <f>Juniori!KK10</f>
        <v>0</v>
      </c>
      <c r="KL23" s="106">
        <f>Juniori!KL10</f>
        <v>0</v>
      </c>
      <c r="KM23" s="106">
        <f>Juniori!KM10</f>
        <v>0</v>
      </c>
      <c r="KN23" s="106">
        <f>Juniori!KN10</f>
        <v>0</v>
      </c>
      <c r="KO23" s="106">
        <f>Juniori!KO10</f>
        <v>0</v>
      </c>
      <c r="KP23" s="106">
        <f>Juniori!KP10</f>
        <v>0</v>
      </c>
      <c r="KQ23" s="106">
        <f>Juniori!KQ10</f>
        <v>0</v>
      </c>
      <c r="KR23" s="106">
        <f>Juniori!KR10</f>
        <v>0</v>
      </c>
      <c r="KS23" s="106">
        <f>Juniori!KS10</f>
        <v>0</v>
      </c>
      <c r="KT23" s="106">
        <f>Juniori!KT10</f>
        <v>0</v>
      </c>
      <c r="KU23" s="106">
        <f>Juniori!KU10</f>
        <v>0</v>
      </c>
      <c r="KV23" s="106">
        <f>Juniori!KV10</f>
        <v>0</v>
      </c>
      <c r="KW23" s="106">
        <f>Juniori!KW10</f>
        <v>0</v>
      </c>
      <c r="KX23" s="106">
        <f>Juniori!KX10</f>
        <v>0</v>
      </c>
      <c r="KY23" s="106">
        <f>Juniori!KY10</f>
        <v>0</v>
      </c>
      <c r="KZ23" s="106">
        <f>Juniori!KZ10</f>
        <v>0</v>
      </c>
      <c r="LA23" s="106">
        <f>Juniori!LA10</f>
        <v>0</v>
      </c>
      <c r="LB23" s="106">
        <f>Juniori!LB10</f>
        <v>0</v>
      </c>
      <c r="LC23" s="106">
        <f>Juniori!LC10</f>
        <v>0</v>
      </c>
      <c r="LD23" s="106">
        <f>Juniori!LD10</f>
        <v>0</v>
      </c>
      <c r="LE23" s="106">
        <f>Juniori!LE10</f>
        <v>0</v>
      </c>
      <c r="LF23" s="106">
        <f>Juniori!LF10</f>
        <v>0</v>
      </c>
      <c r="LG23" s="106">
        <f>Juniori!LG10</f>
        <v>0</v>
      </c>
      <c r="LH23" s="106">
        <f>Juniori!LH10</f>
        <v>0</v>
      </c>
      <c r="LI23" s="106">
        <f>Juniori!LI10</f>
        <v>0</v>
      </c>
      <c r="LJ23" s="106">
        <f>Juniori!LJ10</f>
        <v>0</v>
      </c>
      <c r="LK23" s="106">
        <f>Juniori!LK10</f>
        <v>0</v>
      </c>
      <c r="LL23" s="106">
        <f>Juniori!LL10</f>
        <v>0</v>
      </c>
      <c r="LM23" s="106">
        <f>Juniori!LM10</f>
        <v>0</v>
      </c>
      <c r="LN23" s="106">
        <f>Juniori!LN10</f>
        <v>0</v>
      </c>
      <c r="LO23" s="106">
        <f>Juniori!LO10</f>
        <v>0</v>
      </c>
      <c r="LP23" s="106">
        <f>Juniori!LP10</f>
        <v>0</v>
      </c>
      <c r="LQ23" s="106">
        <f>Juniori!LQ10</f>
        <v>0</v>
      </c>
      <c r="LR23" s="106">
        <f>Juniori!LR10</f>
        <v>0</v>
      </c>
      <c r="LS23" s="106">
        <f>Juniori!LS10</f>
        <v>0</v>
      </c>
      <c r="LT23" s="106">
        <f>Juniori!LT10</f>
        <v>0</v>
      </c>
      <c r="LU23" s="106">
        <f>Juniori!LU10</f>
        <v>0</v>
      </c>
      <c r="LV23" s="106">
        <f>Juniori!LV10</f>
        <v>0</v>
      </c>
      <c r="LW23" s="106">
        <f>Juniori!LW10</f>
        <v>0</v>
      </c>
      <c r="LX23" s="106">
        <f>Juniori!LX10</f>
        <v>0</v>
      </c>
      <c r="LY23" s="106">
        <f>Juniori!LY10</f>
        <v>0</v>
      </c>
      <c r="LZ23" s="106">
        <f>Juniori!LZ10</f>
        <v>0</v>
      </c>
      <c r="MA23" s="106">
        <f>Juniori!MA10</f>
        <v>0</v>
      </c>
      <c r="MB23" s="106">
        <f>Juniori!MB10</f>
        <v>0</v>
      </c>
      <c r="MC23" s="106">
        <f>Juniori!MC10</f>
        <v>0</v>
      </c>
      <c r="MD23" s="106">
        <f>Juniori!MD10</f>
        <v>0</v>
      </c>
      <c r="ME23" s="106">
        <f>Juniori!ME10</f>
        <v>0</v>
      </c>
      <c r="MF23" s="106">
        <f>Juniori!MF10</f>
        <v>0</v>
      </c>
      <c r="MG23" s="106">
        <f>Juniori!MG10</f>
        <v>0</v>
      </c>
      <c r="MH23" s="106">
        <f>Juniori!MH10</f>
        <v>0</v>
      </c>
      <c r="MI23" s="106">
        <f>Juniori!MI10</f>
        <v>0</v>
      </c>
      <c r="MJ23" s="106">
        <f>Juniori!MJ10</f>
        <v>8</v>
      </c>
      <c r="MK23" s="106">
        <f>Juniori!MK10</f>
        <v>0</v>
      </c>
      <c r="ML23" s="106">
        <f>Juniori!ML10</f>
        <v>0</v>
      </c>
      <c r="MM23" s="106">
        <f>Juniori!MM10</f>
        <v>0</v>
      </c>
      <c r="MN23" s="106">
        <f>Juniori!MN10</f>
        <v>0</v>
      </c>
      <c r="MO23" s="106">
        <f>Juniori!MO10</f>
        <v>0</v>
      </c>
      <c r="MP23" s="106">
        <f>Juniori!MP10</f>
        <v>0</v>
      </c>
      <c r="MQ23" s="106">
        <f>Juniori!MQ10</f>
        <v>0</v>
      </c>
      <c r="MR23" s="106">
        <f>Juniori!MR10</f>
        <v>0</v>
      </c>
      <c r="MS23" s="106">
        <f>Juniori!MS10</f>
        <v>0</v>
      </c>
      <c r="MT23" s="106">
        <f>Juniori!MT10</f>
        <v>4</v>
      </c>
      <c r="MU23" s="106">
        <f>Juniori!MU10</f>
        <v>0</v>
      </c>
      <c r="MV23" s="106">
        <f>Juniori!MV10</f>
        <v>0</v>
      </c>
      <c r="MW23" s="106">
        <f>Juniori!MW10</f>
        <v>0</v>
      </c>
      <c r="MX23" s="106">
        <f>Juniori!MX10</f>
        <v>0</v>
      </c>
      <c r="MY23" s="106">
        <f>Juniori!MY10</f>
        <v>0</v>
      </c>
      <c r="MZ23" s="106">
        <f>Juniori!MZ10</f>
        <v>0</v>
      </c>
      <c r="NA23" s="106">
        <f>Juniori!NA10</f>
        <v>0</v>
      </c>
      <c r="NB23" s="106">
        <f>Juniori!NB10</f>
        <v>0</v>
      </c>
      <c r="NC23" s="106">
        <f>Juniori!NC10</f>
        <v>0</v>
      </c>
      <c r="ND23" s="106">
        <f>Juniori!ND10</f>
        <v>0</v>
      </c>
      <c r="NE23" s="106">
        <f>Juniori!NE10</f>
        <v>0</v>
      </c>
      <c r="NF23" s="106">
        <f>Juniori!NF10</f>
        <v>0</v>
      </c>
      <c r="NG23" s="106">
        <f>Juniori!NG10</f>
        <v>0</v>
      </c>
      <c r="NH23" s="106">
        <f>Juniori!NH10</f>
        <v>0</v>
      </c>
      <c r="NI23" s="106">
        <f>Juniori!NI10</f>
        <v>0</v>
      </c>
      <c r="NJ23" s="106">
        <f>Juniori!NJ10</f>
        <v>0</v>
      </c>
      <c r="NK23" s="106">
        <f>Juniori!NK10</f>
        <v>0</v>
      </c>
      <c r="NL23" s="106">
        <f>Juniori!NL10</f>
        <v>0</v>
      </c>
      <c r="NM23" s="106">
        <f>Juniori!NM10</f>
        <v>0</v>
      </c>
      <c r="NN23" s="106">
        <f>Juniori!NN10</f>
        <v>0</v>
      </c>
      <c r="NO23" s="106">
        <f>Juniori!NO10</f>
        <v>0</v>
      </c>
      <c r="NP23" s="106">
        <f>Juniori!NP10</f>
        <v>0</v>
      </c>
      <c r="NQ23" s="106">
        <f>Juniori!NQ10</f>
        <v>0</v>
      </c>
      <c r="NR23" s="106">
        <f>Juniori!NR10</f>
        <v>0</v>
      </c>
      <c r="NS23" s="106">
        <f>Juniori!NS10</f>
        <v>0</v>
      </c>
      <c r="NT23" s="106">
        <f>Juniori!NT10</f>
        <v>0</v>
      </c>
      <c r="NU23" s="106">
        <f>Juniori!NU10</f>
        <v>0</v>
      </c>
      <c r="NV23" s="106">
        <f>Juniori!NV10</f>
        <v>0</v>
      </c>
      <c r="NW23" s="106">
        <f>Juniori!NW10</f>
        <v>0</v>
      </c>
      <c r="NX23" s="106">
        <f>Juniori!NX10</f>
        <v>0</v>
      </c>
      <c r="NY23" s="106">
        <f>Juniori!NY10</f>
        <v>0</v>
      </c>
      <c r="NZ23" s="106">
        <f>Juniori!NZ10</f>
        <v>0</v>
      </c>
      <c r="OA23" s="106">
        <f>Juniori!OA10</f>
        <v>0</v>
      </c>
      <c r="OB23" s="106">
        <f>Juniori!OB10</f>
        <v>0</v>
      </c>
      <c r="OC23" s="106">
        <f>Juniori!OC10</f>
        <v>0</v>
      </c>
      <c r="OD23" s="106">
        <f>Juniori!OD10</f>
        <v>0</v>
      </c>
      <c r="OE23" s="106">
        <f>Juniori!OE10</f>
        <v>0</v>
      </c>
      <c r="OF23" s="106">
        <f>Juniori!OF10</f>
        <v>0</v>
      </c>
      <c r="OG23" s="106">
        <f>Juniori!OG10</f>
        <v>0</v>
      </c>
      <c r="OH23" s="106">
        <f>Juniori!OH10</f>
        <v>0</v>
      </c>
      <c r="OI23" s="106">
        <f>Juniori!OI10</f>
        <v>0</v>
      </c>
      <c r="OJ23" s="106">
        <f>Juniori!OJ10</f>
        <v>0</v>
      </c>
      <c r="OK23" s="106">
        <f>Juniori!OK10</f>
        <v>0</v>
      </c>
      <c r="OL23" s="106">
        <f>Juniori!OL10</f>
        <v>0</v>
      </c>
      <c r="OM23" s="106">
        <f>Juniori!OM10</f>
        <v>0</v>
      </c>
      <c r="ON23" s="106">
        <f>Juniori!ON10</f>
        <v>0</v>
      </c>
      <c r="OO23" s="106">
        <f>Juniori!OO10</f>
        <v>0</v>
      </c>
      <c r="OP23" s="106">
        <f>Juniori!OP10</f>
        <v>0</v>
      </c>
      <c r="OQ23" s="106">
        <f>Juniori!OQ10</f>
        <v>0</v>
      </c>
      <c r="OR23" s="106">
        <f>Juniori!OR10</f>
        <v>0</v>
      </c>
      <c r="OS23" s="106">
        <f>Juniori!OS10</f>
        <v>0</v>
      </c>
      <c r="OT23" s="106">
        <f>Juniori!OT10</f>
        <v>0</v>
      </c>
      <c r="OU23" s="106">
        <f>Juniori!OU10</f>
        <v>0</v>
      </c>
      <c r="OV23" s="106">
        <f>Juniori!OV10</f>
        <v>0</v>
      </c>
      <c r="OW23" s="106">
        <f>Juniori!OW10</f>
        <v>0</v>
      </c>
      <c r="OX23" s="106">
        <f>Juniori!OX10</f>
        <v>0</v>
      </c>
      <c r="OY23" s="106">
        <f>Juniori!OY10</f>
        <v>0</v>
      </c>
      <c r="OZ23" s="106">
        <f>Juniori!OZ10</f>
        <v>0</v>
      </c>
      <c r="PA23" s="106">
        <f>Juniori!PA10</f>
        <v>0</v>
      </c>
      <c r="PB23" s="106">
        <f>Juniori!PB10</f>
        <v>0</v>
      </c>
      <c r="PC23" s="106">
        <f>Juniori!PC10</f>
        <v>0</v>
      </c>
      <c r="PD23" s="106">
        <f>Juniori!PD10</f>
        <v>0</v>
      </c>
      <c r="PE23" s="106">
        <f>Juniori!PE10</f>
        <v>0</v>
      </c>
      <c r="PF23" s="106">
        <f>Juniori!PF10</f>
        <v>0</v>
      </c>
      <c r="PG23" s="106">
        <f>Juniori!PG10</f>
        <v>0</v>
      </c>
      <c r="PH23" s="106">
        <f>Juniori!PH10</f>
        <v>0</v>
      </c>
      <c r="PI23" s="106">
        <f>Juniori!PI10</f>
        <v>0</v>
      </c>
      <c r="PJ23" s="106">
        <f>Juniori!PJ10</f>
        <v>0</v>
      </c>
      <c r="PK23" s="106">
        <f>Juniori!PK10</f>
        <v>0</v>
      </c>
      <c r="PL23" s="106">
        <f>Juniori!PL10</f>
        <v>0</v>
      </c>
      <c r="PM23" s="106">
        <f>Juniori!PM10</f>
        <v>0</v>
      </c>
      <c r="PN23" s="106">
        <f>Juniori!PN10</f>
        <v>0</v>
      </c>
      <c r="PO23" s="106">
        <f>Juniori!PO10</f>
        <v>0</v>
      </c>
      <c r="PP23" s="106">
        <f>Juniori!PP10</f>
        <v>0</v>
      </c>
      <c r="PQ23" s="106">
        <f>Juniori!PQ10</f>
        <v>0</v>
      </c>
      <c r="PR23" s="106">
        <f>Juniori!PR10</f>
        <v>0</v>
      </c>
      <c r="PS23" s="106">
        <f>Juniori!PS10</f>
        <v>0</v>
      </c>
      <c r="PT23" s="106">
        <f>Juniori!PT10</f>
        <v>0</v>
      </c>
      <c r="PU23" s="106">
        <f>Juniori!PU10</f>
        <v>0</v>
      </c>
      <c r="PV23" s="106">
        <f>Juniori!PV10</f>
        <v>0</v>
      </c>
      <c r="PW23" s="106">
        <f>Juniori!PW10</f>
        <v>0</v>
      </c>
      <c r="PX23" s="106">
        <f>Juniori!PX10</f>
        <v>0</v>
      </c>
      <c r="PY23" s="106">
        <f>Juniori!PY10</f>
        <v>0</v>
      </c>
      <c r="PZ23" s="106">
        <f>Juniori!PZ10</f>
        <v>0</v>
      </c>
      <c r="QA23" s="106">
        <f>Juniori!QA10</f>
        <v>0</v>
      </c>
      <c r="QB23" s="106">
        <f>Juniori!QB10</f>
        <v>0</v>
      </c>
      <c r="QC23" s="106">
        <f>Juniori!QC10</f>
        <v>0</v>
      </c>
      <c r="QD23" s="106">
        <f>Juniori!QD10</f>
        <v>0</v>
      </c>
      <c r="QE23" s="106">
        <f>Juniori!QE10</f>
        <v>6</v>
      </c>
      <c r="QF23" s="106">
        <f>Juniori!QF10</f>
        <v>0</v>
      </c>
      <c r="QG23" s="106">
        <f>Juniori!QG10</f>
        <v>0</v>
      </c>
      <c r="QH23" s="106">
        <f>Juniori!QH10</f>
        <v>0</v>
      </c>
      <c r="QI23" s="106">
        <f>Juniori!QI10</f>
        <v>0</v>
      </c>
      <c r="QJ23" s="106">
        <f>Juniori!QJ10</f>
        <v>0</v>
      </c>
      <c r="QK23" s="106">
        <f>Juniori!QK10</f>
        <v>0</v>
      </c>
      <c r="QL23" s="106">
        <f>Juniori!QL10</f>
        <v>0</v>
      </c>
      <c r="QM23" s="106">
        <f>Juniori!QM10</f>
        <v>0</v>
      </c>
      <c r="QN23" s="106">
        <f>Juniori!QN10</f>
        <v>0</v>
      </c>
      <c r="QO23" s="106">
        <f>Juniori!QO10</f>
        <v>0</v>
      </c>
      <c r="QP23" s="106">
        <f>Juniori!QP10</f>
        <v>0</v>
      </c>
      <c r="QQ23" s="106">
        <f>Juniori!QQ10</f>
        <v>0</v>
      </c>
      <c r="QR23" s="106">
        <f>Juniori!QR10</f>
        <v>0</v>
      </c>
      <c r="QS23" s="106">
        <f>Juniori!QS10</f>
        <v>0</v>
      </c>
      <c r="QT23" s="106">
        <f>Juniori!QT10</f>
        <v>0</v>
      </c>
      <c r="QU23" s="106">
        <f>Juniori!QU10</f>
        <v>0</v>
      </c>
      <c r="QV23" s="106">
        <f>Juniori!QV10</f>
        <v>0</v>
      </c>
      <c r="QW23" s="106">
        <f>Juniori!QW10</f>
        <v>0</v>
      </c>
      <c r="QX23" s="106">
        <f>Juniori!QX10</f>
        <v>0</v>
      </c>
      <c r="QY23" s="106">
        <f>Juniori!QY10</f>
        <v>0</v>
      </c>
      <c r="QZ23" s="106">
        <f>Juniori!QZ10</f>
        <v>0</v>
      </c>
      <c r="RA23" s="106">
        <f>Juniori!RA10</f>
        <v>0</v>
      </c>
      <c r="RB23" s="106">
        <f>Juniori!RB10</f>
        <v>6</v>
      </c>
      <c r="RC23" s="106">
        <f>Juniori!RC10</f>
        <v>0</v>
      </c>
      <c r="RD23" s="106">
        <f>Juniori!RD10</f>
        <v>0</v>
      </c>
      <c r="RE23" s="106">
        <f>Juniori!RE10</f>
        <v>0</v>
      </c>
      <c r="RF23" s="106">
        <f>Juniori!RF10</f>
        <v>0</v>
      </c>
      <c r="RG23" s="106">
        <f>Juniori!RG10</f>
        <v>0</v>
      </c>
      <c r="RH23" s="106">
        <f>Juniori!RH10</f>
        <v>0</v>
      </c>
      <c r="RI23" s="106">
        <f>Juniori!RI10</f>
        <v>0</v>
      </c>
      <c r="RJ23" s="106">
        <f>Juniori!RJ10</f>
        <v>0</v>
      </c>
      <c r="RK23" s="106">
        <f>Juniori!RK10</f>
        <v>0</v>
      </c>
      <c r="RL23" s="106">
        <f>Juniori!RL10</f>
        <v>0</v>
      </c>
      <c r="RM23" s="106">
        <f>Juniori!RM10</f>
        <v>0</v>
      </c>
      <c r="RN23" s="106">
        <f>Juniori!RN10</f>
        <v>0</v>
      </c>
      <c r="RO23" s="106">
        <f>Juniori!RO10</f>
        <v>0</v>
      </c>
      <c r="RP23" s="106">
        <f>Juniori!RP10</f>
        <v>0</v>
      </c>
      <c r="RQ23" s="106">
        <f>Juniori!RQ10</f>
        <v>0</v>
      </c>
      <c r="RR23" s="106">
        <f>Juniori!RR10</f>
        <v>0</v>
      </c>
      <c r="RS23" s="106">
        <f>Juniori!RS10</f>
        <v>0</v>
      </c>
      <c r="RT23" s="106">
        <f>Juniori!RT10</f>
        <v>0</v>
      </c>
      <c r="RU23" s="106">
        <f>Juniori!RU10</f>
        <v>0</v>
      </c>
      <c r="RV23" s="106">
        <f>Juniori!RV10</f>
        <v>0</v>
      </c>
      <c r="RW23" s="106">
        <f>Juniori!RW10</f>
        <v>0</v>
      </c>
      <c r="RX23" s="106">
        <f>Juniori!RX10</f>
        <v>0</v>
      </c>
      <c r="RY23" s="106">
        <f>Juniori!RY10</f>
        <v>0</v>
      </c>
      <c r="RZ23" s="106">
        <f>Juniori!RZ10</f>
        <v>0</v>
      </c>
      <c r="SA23" s="106">
        <f>Juniori!SA10</f>
        <v>0</v>
      </c>
      <c r="SB23" s="106">
        <f>Juniori!SB10</f>
        <v>0</v>
      </c>
      <c r="SC23" s="106">
        <f>Juniori!SC10</f>
        <v>0</v>
      </c>
      <c r="SD23" s="106">
        <f>Juniori!SD10</f>
        <v>0</v>
      </c>
      <c r="SE23" s="106">
        <f>Juniori!SE10</f>
        <v>0</v>
      </c>
      <c r="SF23" s="106">
        <f>Juniori!SF10</f>
        <v>0</v>
      </c>
      <c r="SG23" s="106">
        <f>Juniori!SG10</f>
        <v>0</v>
      </c>
      <c r="SH23" s="106">
        <f>Juniori!SH10</f>
        <v>0</v>
      </c>
      <c r="SI23" s="106">
        <f>Juniori!SI10</f>
        <v>0</v>
      </c>
      <c r="SJ23" s="106">
        <f>Juniori!SJ10</f>
        <v>0</v>
      </c>
      <c r="SK23" s="106">
        <f>Juniori!SK10</f>
        <v>0</v>
      </c>
      <c r="SL23" s="106">
        <f>Juniori!SL10</f>
        <v>0</v>
      </c>
      <c r="SM23" s="106">
        <f>Juniori!SM10</f>
        <v>0</v>
      </c>
      <c r="SN23" s="106">
        <f>Juniori!SN10</f>
        <v>0</v>
      </c>
      <c r="SO23" s="106">
        <f>Juniori!SO10</f>
        <v>0</v>
      </c>
      <c r="SP23" s="106">
        <f>Juniori!SP10</f>
        <v>0</v>
      </c>
      <c r="SQ23" s="106">
        <f>Juniori!SQ10</f>
        <v>0</v>
      </c>
      <c r="SR23" s="106">
        <f>Juniori!SR10</f>
        <v>0</v>
      </c>
      <c r="SS23" s="106">
        <f>Juniori!SS10</f>
        <v>0</v>
      </c>
      <c r="ST23" s="106">
        <f>Juniori!ST10</f>
        <v>0</v>
      </c>
      <c r="SU23" s="106">
        <f>Juniori!SU10</f>
        <v>0</v>
      </c>
      <c r="SV23" s="106">
        <f>Juniori!SV10</f>
        <v>0</v>
      </c>
      <c r="SW23" s="106">
        <f>Juniori!SW10</f>
        <v>0</v>
      </c>
      <c r="SX23" s="106">
        <f>Juniori!SX10</f>
        <v>0</v>
      </c>
      <c r="SY23" s="106">
        <f>Juniori!SY10</f>
        <v>0</v>
      </c>
      <c r="SZ23" s="106">
        <f>Juniori!SZ10</f>
        <v>0</v>
      </c>
      <c r="TA23" s="106">
        <f>Juniori!TA10</f>
        <v>0</v>
      </c>
      <c r="TB23" s="106">
        <f>Juniori!TB10</f>
        <v>0</v>
      </c>
    </row>
    <row r="24" spans="1:522" s="10" customFormat="1" ht="18" customHeight="1" x14ac:dyDescent="0.25">
      <c r="A24" s="12"/>
      <c r="B24" s="11"/>
      <c r="C24" s="1"/>
      <c r="D24" s="1"/>
      <c r="E24" s="4" t="s">
        <v>284</v>
      </c>
      <c r="F24" s="1">
        <v>9800</v>
      </c>
      <c r="G24" s="9" t="s">
        <v>100</v>
      </c>
      <c r="H24" s="4"/>
      <c r="I24" s="1">
        <f t="shared" si="2"/>
        <v>9</v>
      </c>
      <c r="J24" s="33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06"/>
      <c r="IY24" s="106"/>
      <c r="IZ24" s="106"/>
      <c r="JA24" s="106"/>
      <c r="JB24" s="106"/>
      <c r="JC24" s="106"/>
      <c r="JD24" s="106"/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06"/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06"/>
      <c r="KB24" s="106"/>
      <c r="KC24" s="106"/>
      <c r="KD24" s="106"/>
      <c r="KE24" s="106"/>
      <c r="KF24" s="106"/>
      <c r="KG24" s="106"/>
      <c r="KH24" s="106"/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06"/>
      <c r="KV24" s="106"/>
      <c r="KW24" s="106"/>
      <c r="KX24" s="106"/>
      <c r="KY24" s="106"/>
      <c r="KZ24" s="106"/>
      <c r="LA24" s="106"/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06"/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06"/>
      <c r="MS24" s="106"/>
      <c r="MT24" s="106"/>
      <c r="MU24" s="106"/>
      <c r="MV24" s="106"/>
      <c r="MW24" s="106"/>
      <c r="MX24" s="106"/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06"/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/>
      <c r="PJ24" s="106"/>
      <c r="PK24" s="106"/>
      <c r="PL24" s="106"/>
      <c r="PM24" s="106">
        <v>5</v>
      </c>
      <c r="PN24" s="106"/>
      <c r="PO24" s="106"/>
      <c r="PP24" s="106"/>
      <c r="PQ24" s="106"/>
      <c r="PR24" s="106"/>
      <c r="PS24" s="106"/>
      <c r="PT24" s="106"/>
      <c r="PU24" s="106"/>
      <c r="PV24" s="106"/>
      <c r="PW24" s="106"/>
      <c r="PX24" s="106"/>
      <c r="PY24" s="106">
        <v>4</v>
      </c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/>
      <c r="RH24" s="106"/>
      <c r="RI24" s="106"/>
      <c r="RJ24" s="106"/>
      <c r="RK24" s="106"/>
      <c r="RL24" s="106"/>
      <c r="RM24" s="106"/>
      <c r="RN24" s="106"/>
      <c r="RO24" s="106"/>
      <c r="RP24" s="106"/>
      <c r="RQ24" s="106"/>
      <c r="RR24" s="106"/>
      <c r="RS24" s="106"/>
      <c r="RT24" s="106"/>
      <c r="RU24" s="106"/>
      <c r="RV24" s="106"/>
      <c r="RW24" s="106"/>
      <c r="RX24" s="106"/>
      <c r="RY24" s="106"/>
      <c r="RZ24" s="106"/>
      <c r="SA24" s="106"/>
      <c r="SB24" s="106"/>
      <c r="SC24" s="106"/>
      <c r="SD24" s="106"/>
      <c r="SE24" s="106"/>
      <c r="SF24" s="106"/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06"/>
    </row>
    <row r="25" spans="1:522" s="10" customFormat="1" ht="18" customHeight="1" x14ac:dyDescent="0.25">
      <c r="A25" s="12">
        <v>16</v>
      </c>
      <c r="B25" s="11" t="s">
        <v>484</v>
      </c>
      <c r="C25" s="1">
        <v>12902</v>
      </c>
      <c r="D25" s="1">
        <v>2019</v>
      </c>
      <c r="E25" s="4" t="s">
        <v>255</v>
      </c>
      <c r="F25" s="1">
        <v>9513</v>
      </c>
      <c r="G25" s="9" t="s">
        <v>100</v>
      </c>
      <c r="H25" s="4" t="s">
        <v>59</v>
      </c>
      <c r="I25" s="1">
        <f t="shared" si="2"/>
        <v>34</v>
      </c>
      <c r="J25" s="12">
        <f>Tabuľka311[[#This Row],[Stĺpec9]]</f>
        <v>34</v>
      </c>
      <c r="K25" s="106">
        <f>'Kôň roka'!K64</f>
        <v>0</v>
      </c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/>
      <c r="II25" s="106"/>
      <c r="IJ25" s="106"/>
      <c r="IK25" s="106"/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06"/>
      <c r="IY25" s="106"/>
      <c r="IZ25" s="106"/>
      <c r="JA25" s="106"/>
      <c r="JB25" s="106">
        <v>5</v>
      </c>
      <c r="JC25" s="106"/>
      <c r="JD25" s="106"/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06"/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06"/>
      <c r="KB25" s="106"/>
      <c r="KC25" s="106"/>
      <c r="KD25" s="106"/>
      <c r="KE25" s="106"/>
      <c r="KF25" s="106"/>
      <c r="KG25" s="106"/>
      <c r="KH25" s="106"/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06">
        <v>4</v>
      </c>
      <c r="KV25" s="106"/>
      <c r="KW25" s="106"/>
      <c r="KX25" s="106"/>
      <c r="KY25" s="106"/>
      <c r="KZ25" s="106"/>
      <c r="LA25" s="106"/>
      <c r="LB25" s="106"/>
      <c r="LC25" s="106"/>
      <c r="LD25" s="106"/>
      <c r="LE25" s="106">
        <v>4</v>
      </c>
      <c r="LF25" s="106"/>
      <c r="LG25" s="106"/>
      <c r="LH25" s="106"/>
      <c r="LI25" s="106"/>
      <c r="LJ25" s="106"/>
      <c r="LK25" s="106"/>
      <c r="LL25" s="106"/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06"/>
      <c r="LY25" s="106"/>
      <c r="LZ25" s="106"/>
      <c r="MA25" s="106"/>
      <c r="MB25" s="106"/>
      <c r="MC25" s="106"/>
      <c r="MD25" s="106"/>
      <c r="ME25" s="106"/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06"/>
      <c r="MS25" s="106"/>
      <c r="MT25" s="106"/>
      <c r="MU25" s="106"/>
      <c r="MV25" s="106"/>
      <c r="MW25" s="106"/>
      <c r="MX25" s="106">
        <v>2</v>
      </c>
      <c r="MY25" s="106"/>
      <c r="MZ25" s="106"/>
      <c r="NA25" s="106"/>
      <c r="NB25" s="106"/>
      <c r="NC25" s="106"/>
      <c r="ND25" s="106"/>
      <c r="NE25" s="106"/>
      <c r="NF25" s="106">
        <v>4</v>
      </c>
      <c r="NG25" s="106"/>
      <c r="NH25" s="106"/>
      <c r="NI25" s="106"/>
      <c r="NJ25" s="106"/>
      <c r="NK25" s="106"/>
      <c r="NL25" s="106"/>
      <c r="NM25" s="106"/>
      <c r="NN25" s="106"/>
      <c r="NO25" s="106"/>
      <c r="NP25" s="106"/>
      <c r="NQ25" s="106">
        <v>4</v>
      </c>
      <c r="NR25" s="106"/>
      <c r="NS25" s="106"/>
      <c r="NT25" s="106"/>
      <c r="NU25" s="106"/>
      <c r="NV25" s="106">
        <v>3</v>
      </c>
      <c r="NW25" s="106"/>
      <c r="NX25" s="106"/>
      <c r="NY25" s="106"/>
      <c r="NZ25" s="106"/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/>
      <c r="OS25" s="106"/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/>
      <c r="PH25" s="106"/>
      <c r="PI25" s="106"/>
      <c r="PJ25" s="106"/>
      <c r="PK25" s="106"/>
      <c r="PL25" s="106" t="s">
        <v>307</v>
      </c>
      <c r="PM25" s="106"/>
      <c r="PN25" s="106"/>
      <c r="PO25" s="106"/>
      <c r="PP25" s="106"/>
      <c r="PQ25" s="106"/>
      <c r="PR25" s="106"/>
      <c r="PS25" s="106"/>
      <c r="PT25" s="106"/>
      <c r="PU25" s="106"/>
      <c r="PV25" s="106"/>
      <c r="PW25" s="106"/>
      <c r="PX25" s="106">
        <v>1</v>
      </c>
      <c r="PY25" s="106"/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/>
      <c r="RH25" s="106"/>
      <c r="RI25" s="106"/>
      <c r="RJ25" s="106"/>
      <c r="RK25" s="106"/>
      <c r="RL25" s="106"/>
      <c r="RM25" s="106"/>
      <c r="RN25" s="106"/>
      <c r="RO25" s="106"/>
      <c r="RP25" s="106">
        <f>1+6</f>
        <v>7</v>
      </c>
      <c r="RQ25" s="106"/>
      <c r="RR25" s="106"/>
      <c r="RS25" s="106"/>
      <c r="RT25" s="106"/>
      <c r="RU25" s="106"/>
      <c r="RV25" s="106"/>
      <c r="RW25" s="106"/>
      <c r="RX25" s="106"/>
      <c r="RY25" s="106"/>
      <c r="RZ25" s="106"/>
      <c r="SA25" s="106"/>
      <c r="SB25" s="106"/>
      <c r="SC25" s="106"/>
      <c r="SD25" s="106"/>
      <c r="SE25" s="106"/>
      <c r="SF25" s="106"/>
      <c r="SG25" s="106"/>
      <c r="SH25" s="106"/>
      <c r="SI25" s="106"/>
      <c r="SJ25" s="106"/>
      <c r="SK25" s="106"/>
      <c r="SL25" s="106"/>
      <c r="SM25" s="106"/>
      <c r="SN25" s="106"/>
      <c r="SO25" s="106"/>
      <c r="SP25" s="106"/>
      <c r="SQ25" s="106"/>
      <c r="SR25" s="106"/>
      <c r="SS25" s="106"/>
      <c r="ST25" s="106"/>
      <c r="SU25" s="106"/>
      <c r="SV25" s="106"/>
      <c r="SW25" s="106"/>
      <c r="SX25" s="106"/>
      <c r="SY25" s="106"/>
      <c r="SZ25" s="106"/>
      <c r="TA25" s="106"/>
      <c r="TB25" s="106"/>
    </row>
    <row r="26" spans="1:522" s="10" customFormat="1" ht="18" customHeight="1" x14ac:dyDescent="0.25">
      <c r="A26" s="12">
        <v>17</v>
      </c>
      <c r="B26" s="11" t="s">
        <v>477</v>
      </c>
      <c r="C26" s="1">
        <v>12713</v>
      </c>
      <c r="D26" s="1">
        <v>2020</v>
      </c>
      <c r="E26" s="4" t="s">
        <v>15</v>
      </c>
      <c r="F26" s="1">
        <v>338</v>
      </c>
      <c r="G26" s="9" t="s">
        <v>97</v>
      </c>
      <c r="H26" s="4" t="s">
        <v>13</v>
      </c>
      <c r="I26" s="1">
        <f t="shared" si="2"/>
        <v>32.5</v>
      </c>
      <c r="J26" s="12">
        <f>Tabuľka311[[#This Row],[Stĺpec9]]</f>
        <v>32.5</v>
      </c>
      <c r="K26" s="106">
        <f>Seniori!K28</f>
        <v>0</v>
      </c>
      <c r="L26" s="106">
        <f>Seniori!L28</f>
        <v>0</v>
      </c>
      <c r="M26" s="106">
        <f>Seniori!M28</f>
        <v>0</v>
      </c>
      <c r="N26" s="106">
        <f>Seniori!N28</f>
        <v>0</v>
      </c>
      <c r="O26" s="106">
        <f>Seniori!O28</f>
        <v>0</v>
      </c>
      <c r="P26" s="106">
        <f>Seniori!P28</f>
        <v>0</v>
      </c>
      <c r="Q26" s="106">
        <f>Seniori!Q28</f>
        <v>0</v>
      </c>
      <c r="R26" s="106">
        <f>Seniori!R28</f>
        <v>0</v>
      </c>
      <c r="S26" s="106">
        <f>Seniori!S28</f>
        <v>0</v>
      </c>
      <c r="T26" s="106">
        <f>Seniori!T28</f>
        <v>0</v>
      </c>
      <c r="U26" s="106">
        <f>Seniori!U28</f>
        <v>0</v>
      </c>
      <c r="V26" s="106">
        <f>Seniori!V28</f>
        <v>0</v>
      </c>
      <c r="W26" s="106">
        <f>Seniori!W28</f>
        <v>0</v>
      </c>
      <c r="X26" s="106">
        <f>Seniori!X28</f>
        <v>0</v>
      </c>
      <c r="Y26" s="106">
        <f>Seniori!Y28</f>
        <v>0</v>
      </c>
      <c r="Z26" s="106">
        <f>Seniori!Z28</f>
        <v>0</v>
      </c>
      <c r="AA26" s="106">
        <f>Seniori!AA28</f>
        <v>0</v>
      </c>
      <c r="AB26" s="106">
        <f>Seniori!AB28</f>
        <v>0</v>
      </c>
      <c r="AC26" s="106">
        <f>Seniori!AC28</f>
        <v>0</v>
      </c>
      <c r="AD26" s="106">
        <f>Seniori!AD28</f>
        <v>0</v>
      </c>
      <c r="AE26" s="106">
        <f>Seniori!AE28</f>
        <v>0</v>
      </c>
      <c r="AF26" s="106">
        <f>Seniori!AF28</f>
        <v>0</v>
      </c>
      <c r="AG26" s="106">
        <f>Seniori!AG28</f>
        <v>0</v>
      </c>
      <c r="AH26" s="106">
        <f>Seniori!AH28</f>
        <v>0</v>
      </c>
      <c r="AI26" s="106">
        <f>Seniori!AI28</f>
        <v>0</v>
      </c>
      <c r="AJ26" s="106">
        <f>Seniori!AJ28</f>
        <v>0</v>
      </c>
      <c r="AK26" s="106">
        <f>Seniori!AK28</f>
        <v>0</v>
      </c>
      <c r="AL26" s="106">
        <f>Seniori!AL28</f>
        <v>0</v>
      </c>
      <c r="AM26" s="106">
        <f>Seniori!AM28</f>
        <v>0</v>
      </c>
      <c r="AN26" s="106">
        <f>Seniori!AN28</f>
        <v>0</v>
      </c>
      <c r="AO26" s="106">
        <f>Seniori!AO28</f>
        <v>0</v>
      </c>
      <c r="AP26" s="106">
        <f>Seniori!AP28</f>
        <v>0</v>
      </c>
      <c r="AQ26" s="106">
        <f>Seniori!AQ28</f>
        <v>0</v>
      </c>
      <c r="AR26" s="106">
        <f>Seniori!AR28</f>
        <v>0</v>
      </c>
      <c r="AS26" s="106">
        <f>Seniori!AS28</f>
        <v>0</v>
      </c>
      <c r="AT26" s="106">
        <f>Seniori!AT28</f>
        <v>0</v>
      </c>
      <c r="AU26" s="106">
        <f>Seniori!AU28</f>
        <v>0</v>
      </c>
      <c r="AV26" s="106">
        <f>Seniori!AV28</f>
        <v>0</v>
      </c>
      <c r="AW26" s="106">
        <f>Seniori!AW28</f>
        <v>0</v>
      </c>
      <c r="AX26" s="106">
        <f>Seniori!AX28</f>
        <v>0</v>
      </c>
      <c r="AY26" s="106">
        <f>Seniori!AY28</f>
        <v>0</v>
      </c>
      <c r="AZ26" s="106">
        <f>Seniori!AZ28</f>
        <v>0</v>
      </c>
      <c r="BA26" s="106">
        <f>Seniori!BA28</f>
        <v>0</v>
      </c>
      <c r="BB26" s="106">
        <f>Seniori!BB28</f>
        <v>0</v>
      </c>
      <c r="BC26" s="106">
        <f>Seniori!BC28</f>
        <v>0</v>
      </c>
      <c r="BD26" s="106">
        <f>Seniori!BD28</f>
        <v>0</v>
      </c>
      <c r="BE26" s="106">
        <f>Seniori!BE28</f>
        <v>0</v>
      </c>
      <c r="BF26" s="106">
        <f>Seniori!BF28</f>
        <v>0</v>
      </c>
      <c r="BG26" s="106">
        <f>Seniori!BG28</f>
        <v>0</v>
      </c>
      <c r="BH26" s="106">
        <f>Seniori!BH28</f>
        <v>0</v>
      </c>
      <c r="BI26" s="106">
        <f>Seniori!BI28</f>
        <v>0</v>
      </c>
      <c r="BJ26" s="106">
        <f>Seniori!BJ28</f>
        <v>0</v>
      </c>
      <c r="BK26" s="106">
        <f>Seniori!BK28</f>
        <v>0</v>
      </c>
      <c r="BL26" s="106">
        <f>Seniori!BL28</f>
        <v>0</v>
      </c>
      <c r="BM26" s="106">
        <f>Seniori!BM28</f>
        <v>0</v>
      </c>
      <c r="BN26" s="106">
        <f>Seniori!BN28</f>
        <v>0</v>
      </c>
      <c r="BO26" s="106">
        <f>Seniori!BO28</f>
        <v>0</v>
      </c>
      <c r="BP26" s="106">
        <f>Seniori!BP28</f>
        <v>0</v>
      </c>
      <c r="BQ26" s="106">
        <f>Seniori!BQ28</f>
        <v>0</v>
      </c>
      <c r="BR26" s="106">
        <f>Seniori!BR28</f>
        <v>0</v>
      </c>
      <c r="BS26" s="106">
        <f>Seniori!BS28</f>
        <v>0</v>
      </c>
      <c r="BT26" s="106">
        <f>Seniori!BT28</f>
        <v>0</v>
      </c>
      <c r="BU26" s="106">
        <f>Seniori!BU28</f>
        <v>0</v>
      </c>
      <c r="BV26" s="106">
        <f>Seniori!BV28</f>
        <v>0</v>
      </c>
      <c r="BW26" s="106">
        <f>Seniori!BW28</f>
        <v>0</v>
      </c>
      <c r="BX26" s="106">
        <f>Seniori!BX28</f>
        <v>0</v>
      </c>
      <c r="BY26" s="106">
        <f>Seniori!BY28</f>
        <v>0</v>
      </c>
      <c r="BZ26" s="106">
        <f>Seniori!BZ28</f>
        <v>0</v>
      </c>
      <c r="CA26" s="106">
        <f>Seniori!CA28</f>
        <v>0</v>
      </c>
      <c r="CB26" s="106">
        <f>Seniori!CB28</f>
        <v>0</v>
      </c>
      <c r="CC26" s="106">
        <f>Seniori!CC28</f>
        <v>0</v>
      </c>
      <c r="CD26" s="106">
        <f>Seniori!CD28</f>
        <v>0</v>
      </c>
      <c r="CE26" s="106">
        <f>Seniori!CE28</f>
        <v>0</v>
      </c>
      <c r="CF26" s="106">
        <f>Seniori!CF28</f>
        <v>0</v>
      </c>
      <c r="CG26" s="106">
        <f>Seniori!CG28</f>
        <v>0</v>
      </c>
      <c r="CH26" s="106">
        <f>Seniori!CH28</f>
        <v>0</v>
      </c>
      <c r="CI26" s="106">
        <f>Seniori!CI28</f>
        <v>0</v>
      </c>
      <c r="CJ26" s="106">
        <f>Seniori!CJ28</f>
        <v>0</v>
      </c>
      <c r="CK26" s="106">
        <f>Seniori!CK28</f>
        <v>0</v>
      </c>
      <c r="CL26" s="106">
        <f>Seniori!CL28</f>
        <v>0</v>
      </c>
      <c r="CM26" s="106">
        <f>Seniori!CM28</f>
        <v>0</v>
      </c>
      <c r="CN26" s="106">
        <f>Seniori!CN28</f>
        <v>0</v>
      </c>
      <c r="CO26" s="106">
        <f>Seniori!CO28</f>
        <v>0</v>
      </c>
      <c r="CP26" s="106">
        <f>Seniori!CP28</f>
        <v>0</v>
      </c>
      <c r="CQ26" s="106">
        <f>Seniori!CQ28</f>
        <v>0</v>
      </c>
      <c r="CR26" s="106">
        <f>Seniori!CR28</f>
        <v>0</v>
      </c>
      <c r="CS26" s="106">
        <f>Seniori!CS28</f>
        <v>0</v>
      </c>
      <c r="CT26" s="106">
        <f>Seniori!CT28</f>
        <v>0</v>
      </c>
      <c r="CU26" s="106">
        <f>Seniori!CU28</f>
        <v>0</v>
      </c>
      <c r="CV26" s="106">
        <f>Seniori!CV28</f>
        <v>0</v>
      </c>
      <c r="CW26" s="106">
        <f>Seniori!CW28</f>
        <v>0</v>
      </c>
      <c r="CX26" s="106">
        <f>Seniori!CX28</f>
        <v>0</v>
      </c>
      <c r="CY26" s="106">
        <f>Seniori!CY28</f>
        <v>0</v>
      </c>
      <c r="CZ26" s="106">
        <f>Seniori!CZ28</f>
        <v>0</v>
      </c>
      <c r="DA26" s="106">
        <f>Seniori!DA28</f>
        <v>0</v>
      </c>
      <c r="DB26" s="106">
        <f>Seniori!DB28</f>
        <v>0</v>
      </c>
      <c r="DC26" s="106">
        <f>Seniori!DC28</f>
        <v>0</v>
      </c>
      <c r="DD26" s="106">
        <f>Seniori!DD28</f>
        <v>0</v>
      </c>
      <c r="DE26" s="106">
        <f>Seniori!DE28</f>
        <v>0</v>
      </c>
      <c r="DF26" s="106">
        <f>Seniori!DF28</f>
        <v>0</v>
      </c>
      <c r="DG26" s="106">
        <f>Seniori!DG28</f>
        <v>0</v>
      </c>
      <c r="DH26" s="106">
        <f>Seniori!DH28</f>
        <v>0</v>
      </c>
      <c r="DI26" s="106">
        <f>Seniori!DI28</f>
        <v>0</v>
      </c>
      <c r="DJ26" s="106">
        <f>Seniori!DJ28</f>
        <v>0</v>
      </c>
      <c r="DK26" s="106">
        <f>Seniori!DK28</f>
        <v>0</v>
      </c>
      <c r="DL26" s="106">
        <f>Seniori!DL28</f>
        <v>0</v>
      </c>
      <c r="DM26" s="106">
        <f>Seniori!DM28</f>
        <v>0</v>
      </c>
      <c r="DN26" s="106">
        <f>Seniori!DN28</f>
        <v>0</v>
      </c>
      <c r="DO26" s="106">
        <f>Seniori!DO28</f>
        <v>0</v>
      </c>
      <c r="DP26" s="106">
        <f>Seniori!DP28</f>
        <v>0</v>
      </c>
      <c r="DQ26" s="106">
        <f>Seniori!DQ28</f>
        <v>0</v>
      </c>
      <c r="DR26" s="106">
        <f>Seniori!DR28</f>
        <v>0</v>
      </c>
      <c r="DS26" s="106">
        <f>Seniori!DS28</f>
        <v>0</v>
      </c>
      <c r="DT26" s="106">
        <f>Seniori!DT28</f>
        <v>0</v>
      </c>
      <c r="DU26" s="106">
        <f>Seniori!DU28</f>
        <v>0</v>
      </c>
      <c r="DV26" s="106">
        <f>Seniori!DV28</f>
        <v>0</v>
      </c>
      <c r="DW26" s="106">
        <f>Seniori!DW28</f>
        <v>0</v>
      </c>
      <c r="DX26" s="106">
        <f>Seniori!DX28</f>
        <v>0</v>
      </c>
      <c r="DY26" s="106">
        <f>Seniori!DY28</f>
        <v>0</v>
      </c>
      <c r="DZ26" s="106">
        <f>Seniori!DZ28</f>
        <v>0</v>
      </c>
      <c r="EA26" s="106">
        <f>Seniori!EA28</f>
        <v>0</v>
      </c>
      <c r="EB26" s="106">
        <f>Seniori!EB28</f>
        <v>0</v>
      </c>
      <c r="EC26" s="106">
        <f>Seniori!EC28</f>
        <v>0</v>
      </c>
      <c r="ED26" s="106">
        <f>Seniori!ED28</f>
        <v>0</v>
      </c>
      <c r="EE26" s="106">
        <f>Seniori!EE28</f>
        <v>0</v>
      </c>
      <c r="EF26" s="106">
        <f>Seniori!EF28</f>
        <v>0</v>
      </c>
      <c r="EG26" s="106">
        <f>Seniori!EG28</f>
        <v>0</v>
      </c>
      <c r="EH26" s="106">
        <f>Seniori!EH28</f>
        <v>0</v>
      </c>
      <c r="EI26" s="106">
        <f>Seniori!EI28</f>
        <v>0</v>
      </c>
      <c r="EJ26" s="106">
        <f>Seniori!EJ28</f>
        <v>0</v>
      </c>
      <c r="EK26" s="106">
        <f>Seniori!EK28</f>
        <v>0</v>
      </c>
      <c r="EL26" s="106">
        <f>Seniori!EL28</f>
        <v>0</v>
      </c>
      <c r="EM26" s="106">
        <f>Seniori!EM28</f>
        <v>0</v>
      </c>
      <c r="EN26" s="106">
        <f>Seniori!EN28</f>
        <v>0</v>
      </c>
      <c r="EO26" s="106">
        <f>Seniori!EO28</f>
        <v>0</v>
      </c>
      <c r="EP26" s="106">
        <f>Seniori!EP28</f>
        <v>0</v>
      </c>
      <c r="EQ26" s="106">
        <f>Seniori!EQ28</f>
        <v>0</v>
      </c>
      <c r="ER26" s="106">
        <f>Seniori!ER28</f>
        <v>0</v>
      </c>
      <c r="ES26" s="106">
        <f>Seniori!ES28</f>
        <v>0</v>
      </c>
      <c r="ET26" s="106">
        <f>Seniori!ET28</f>
        <v>0</v>
      </c>
      <c r="EU26" s="106">
        <f>Seniori!EU28</f>
        <v>0</v>
      </c>
      <c r="EV26" s="106">
        <f>Seniori!EV28</f>
        <v>0</v>
      </c>
      <c r="EW26" s="106">
        <f>Seniori!EW28</f>
        <v>0</v>
      </c>
      <c r="EX26" s="106">
        <f>Seniori!EX28</f>
        <v>0</v>
      </c>
      <c r="EY26" s="106">
        <f>Seniori!EY28</f>
        <v>0</v>
      </c>
      <c r="EZ26" s="106">
        <f>Seniori!EZ28</f>
        <v>0</v>
      </c>
      <c r="FA26" s="106">
        <f>Seniori!FA28</f>
        <v>0</v>
      </c>
      <c r="FB26" s="106">
        <f>Seniori!FB28</f>
        <v>0</v>
      </c>
      <c r="FC26" s="106">
        <f>Seniori!FC28</f>
        <v>0</v>
      </c>
      <c r="FD26" s="106">
        <f>Seniori!FD28</f>
        <v>0</v>
      </c>
      <c r="FE26" s="106">
        <f>Seniori!FE28</f>
        <v>0</v>
      </c>
      <c r="FF26" s="106">
        <f>Seniori!FF28</f>
        <v>0</v>
      </c>
      <c r="FG26" s="106">
        <f>Seniori!FG28</f>
        <v>0</v>
      </c>
      <c r="FH26" s="106">
        <f>Seniori!FH28</f>
        <v>0</v>
      </c>
      <c r="FI26" s="106">
        <f>Seniori!FI28</f>
        <v>0</v>
      </c>
      <c r="FJ26" s="106">
        <f>Seniori!FJ28</f>
        <v>0</v>
      </c>
      <c r="FK26" s="106">
        <f>Seniori!FK28</f>
        <v>0</v>
      </c>
      <c r="FL26" s="106">
        <f>Seniori!FL28</f>
        <v>0</v>
      </c>
      <c r="FM26" s="106">
        <f>Seniori!FM28</f>
        <v>0</v>
      </c>
      <c r="FN26" s="106">
        <f>Seniori!FN28</f>
        <v>0</v>
      </c>
      <c r="FO26" s="106">
        <f>Seniori!FO28</f>
        <v>0</v>
      </c>
      <c r="FP26" s="106">
        <f>Seniori!FP28</f>
        <v>0</v>
      </c>
      <c r="FQ26" s="106">
        <f>Seniori!FQ28</f>
        <v>0</v>
      </c>
      <c r="FR26" s="106">
        <f>Seniori!FR28</f>
        <v>0</v>
      </c>
      <c r="FS26" s="106">
        <f>Seniori!FS28</f>
        <v>0</v>
      </c>
      <c r="FT26" s="106">
        <f>Seniori!FT28</f>
        <v>0</v>
      </c>
      <c r="FU26" s="106">
        <f>Seniori!FU28</f>
        <v>0</v>
      </c>
      <c r="FV26" s="106">
        <f>Seniori!FV28</f>
        <v>0</v>
      </c>
      <c r="FW26" s="106">
        <f>Seniori!FW28</f>
        <v>0</v>
      </c>
      <c r="FX26" s="106">
        <f>Seniori!FX28</f>
        <v>0</v>
      </c>
      <c r="FY26" s="106">
        <f>Seniori!FY28</f>
        <v>0</v>
      </c>
      <c r="FZ26" s="106">
        <f>Seniori!FZ28</f>
        <v>0</v>
      </c>
      <c r="GA26" s="106">
        <f>Seniori!GA28</f>
        <v>0</v>
      </c>
      <c r="GB26" s="106">
        <f>Seniori!GB28</f>
        <v>0</v>
      </c>
      <c r="GC26" s="106">
        <f>Seniori!GC28</f>
        <v>0</v>
      </c>
      <c r="GD26" s="106">
        <f>Seniori!GD28</f>
        <v>0</v>
      </c>
      <c r="GE26" s="106">
        <f>Seniori!GE28</f>
        <v>0</v>
      </c>
      <c r="GF26" s="106">
        <f>Seniori!GF28</f>
        <v>0</v>
      </c>
      <c r="GG26" s="106">
        <f>Seniori!GG28</f>
        <v>0</v>
      </c>
      <c r="GH26" s="106">
        <f>Seniori!GH28</f>
        <v>0</v>
      </c>
      <c r="GI26" s="106">
        <f>Seniori!GI28</f>
        <v>0</v>
      </c>
      <c r="GJ26" s="106">
        <f>Seniori!GJ28</f>
        <v>0</v>
      </c>
      <c r="GK26" s="106">
        <f>Seniori!GK28</f>
        <v>0</v>
      </c>
      <c r="GL26" s="106">
        <f>Seniori!GL28</f>
        <v>0</v>
      </c>
      <c r="GM26" s="106">
        <f>Seniori!GM28</f>
        <v>0</v>
      </c>
      <c r="GN26" s="106">
        <f>Seniori!GN28</f>
        <v>0</v>
      </c>
      <c r="GO26" s="106">
        <f>Seniori!GO28</f>
        <v>0</v>
      </c>
      <c r="GP26" s="106">
        <f>Seniori!GP28</f>
        <v>0</v>
      </c>
      <c r="GQ26" s="106">
        <f>Seniori!GQ28</f>
        <v>0</v>
      </c>
      <c r="GR26" s="106">
        <f>Seniori!GR28</f>
        <v>0</v>
      </c>
      <c r="GS26" s="106">
        <f>Seniori!GS28</f>
        <v>0</v>
      </c>
      <c r="GT26" s="106">
        <f>Seniori!GT28</f>
        <v>0</v>
      </c>
      <c r="GU26" s="106">
        <f>Seniori!GU28</f>
        <v>0</v>
      </c>
      <c r="GV26" s="106">
        <f>Seniori!GV28</f>
        <v>0</v>
      </c>
      <c r="GW26" s="106">
        <f>Seniori!GW28</f>
        <v>0</v>
      </c>
      <c r="GX26" s="106">
        <f>Seniori!GX28</f>
        <v>0</v>
      </c>
      <c r="GY26" s="106">
        <f>Seniori!GY28</f>
        <v>0</v>
      </c>
      <c r="GZ26" s="106">
        <f>Seniori!GZ28</f>
        <v>0</v>
      </c>
      <c r="HA26" s="106">
        <f>Seniori!HA28</f>
        <v>0</v>
      </c>
      <c r="HB26" s="106">
        <f>Seniori!HB28</f>
        <v>0</v>
      </c>
      <c r="HC26" s="106">
        <f>Seniori!HC28</f>
        <v>0</v>
      </c>
      <c r="HD26" s="106">
        <f>Seniori!HD28</f>
        <v>0</v>
      </c>
      <c r="HE26" s="106">
        <f>Seniori!HE28</f>
        <v>0</v>
      </c>
      <c r="HF26" s="106">
        <f>Seniori!HF28</f>
        <v>0</v>
      </c>
      <c r="HG26" s="106">
        <f>Seniori!HG28</f>
        <v>0</v>
      </c>
      <c r="HH26" s="106">
        <f>Seniori!HH28</f>
        <v>0</v>
      </c>
      <c r="HI26" s="106">
        <f>Seniori!HI28</f>
        <v>0</v>
      </c>
      <c r="HJ26" s="106">
        <f>Seniori!HJ28</f>
        <v>0</v>
      </c>
      <c r="HK26" s="106">
        <f>Seniori!HK28</f>
        <v>0</v>
      </c>
      <c r="HL26" s="106">
        <f>Seniori!HL28</f>
        <v>0</v>
      </c>
      <c r="HM26" s="106">
        <f>Seniori!HM28</f>
        <v>0</v>
      </c>
      <c r="HN26" s="106">
        <f>Seniori!HN28</f>
        <v>0</v>
      </c>
      <c r="HO26" s="106">
        <f>Seniori!HO28</f>
        <v>0</v>
      </c>
      <c r="HP26" s="106">
        <f>Seniori!HP28</f>
        <v>0</v>
      </c>
      <c r="HQ26" s="106">
        <f>Seniori!HQ28</f>
        <v>0</v>
      </c>
      <c r="HR26" s="106">
        <f>Seniori!HR28</f>
        <v>0</v>
      </c>
      <c r="HS26" s="106">
        <f>Seniori!HS28</f>
        <v>0</v>
      </c>
      <c r="HT26" s="106">
        <f>Seniori!HT28</f>
        <v>0</v>
      </c>
      <c r="HU26" s="106">
        <f>Seniori!HU28</f>
        <v>0</v>
      </c>
      <c r="HV26" s="106">
        <f>Seniori!HV28</f>
        <v>0</v>
      </c>
      <c r="HW26" s="106">
        <f>Seniori!HW28</f>
        <v>0</v>
      </c>
      <c r="HX26" s="106">
        <f>Seniori!HX28</f>
        <v>0</v>
      </c>
      <c r="HY26" s="106">
        <f>Seniori!HY28</f>
        <v>0</v>
      </c>
      <c r="HZ26" s="106">
        <f>Seniori!HZ28</f>
        <v>0</v>
      </c>
      <c r="IA26" s="106">
        <f>Seniori!IA28</f>
        <v>0</v>
      </c>
      <c r="IB26" s="106">
        <f>Seniori!IB28</f>
        <v>0</v>
      </c>
      <c r="IC26" s="106">
        <f>Seniori!IC28</f>
        <v>0</v>
      </c>
      <c r="ID26" s="106">
        <f>Seniori!ID28</f>
        <v>0</v>
      </c>
      <c r="IE26" s="106">
        <f>Seniori!IE28</f>
        <v>0</v>
      </c>
      <c r="IF26" s="106">
        <f>Seniori!IF28</f>
        <v>0</v>
      </c>
      <c r="IG26" s="106">
        <f>Seniori!IG28</f>
        <v>0</v>
      </c>
      <c r="IH26" s="106">
        <f>Seniori!IH28</f>
        <v>0</v>
      </c>
      <c r="II26" s="106">
        <f>Seniori!II28</f>
        <v>0</v>
      </c>
      <c r="IJ26" s="106">
        <f>Seniori!IJ28</f>
        <v>0</v>
      </c>
      <c r="IK26" s="106">
        <f>Seniori!IK28</f>
        <v>0</v>
      </c>
      <c r="IL26" s="106">
        <f>Seniori!IL28</f>
        <v>0</v>
      </c>
      <c r="IM26" s="106">
        <f>Seniori!IM28</f>
        <v>0</v>
      </c>
      <c r="IN26" s="106">
        <f>Seniori!IN28</f>
        <v>0</v>
      </c>
      <c r="IO26" s="106">
        <f>Seniori!IO28</f>
        <v>0</v>
      </c>
      <c r="IP26" s="106">
        <f>Seniori!IP28</f>
        <v>0</v>
      </c>
      <c r="IQ26" s="106">
        <f>Seniori!IQ28</f>
        <v>0</v>
      </c>
      <c r="IR26" s="106">
        <f>Seniori!IR28</f>
        <v>3</v>
      </c>
      <c r="IS26" s="106">
        <f>Seniori!IS28</f>
        <v>0</v>
      </c>
      <c r="IT26" s="106">
        <f>Seniori!IT28</f>
        <v>0</v>
      </c>
      <c r="IU26" s="106">
        <f>Seniori!IU28</f>
        <v>0</v>
      </c>
      <c r="IV26" s="106">
        <f>Seniori!IV28</f>
        <v>0</v>
      </c>
      <c r="IW26" s="106">
        <f>Seniori!IW28</f>
        <v>0</v>
      </c>
      <c r="IX26" s="106">
        <f>Seniori!IX28</f>
        <v>0</v>
      </c>
      <c r="IY26" s="106">
        <f>Seniori!IY28</f>
        <v>0</v>
      </c>
      <c r="IZ26" s="106">
        <f>Seniori!IZ28</f>
        <v>0</v>
      </c>
      <c r="JA26" s="106">
        <f>Seniori!JA28</f>
        <v>0</v>
      </c>
      <c r="JB26" s="106">
        <f>Seniori!JB28</f>
        <v>7</v>
      </c>
      <c r="JC26" s="106">
        <f>Seniori!JC28</f>
        <v>0</v>
      </c>
      <c r="JD26" s="106">
        <f>Seniori!JD28</f>
        <v>0</v>
      </c>
      <c r="JE26" s="106">
        <f>Seniori!JE28</f>
        <v>0</v>
      </c>
      <c r="JF26" s="106">
        <f>Seniori!JF28</f>
        <v>0</v>
      </c>
      <c r="JG26" s="106">
        <f>Seniori!JG28</f>
        <v>0</v>
      </c>
      <c r="JH26" s="106">
        <f>Seniori!JH28</f>
        <v>0</v>
      </c>
      <c r="JI26" s="106">
        <f>Seniori!JI28</f>
        <v>0</v>
      </c>
      <c r="JJ26" s="106">
        <f>Seniori!JJ28</f>
        <v>0</v>
      </c>
      <c r="JK26" s="106">
        <f>Seniori!JK28</f>
        <v>0</v>
      </c>
      <c r="JL26" s="106">
        <f>Seniori!JL28</f>
        <v>0</v>
      </c>
      <c r="JM26" s="106">
        <f>Seniori!JM28</f>
        <v>0</v>
      </c>
      <c r="JN26" s="106">
        <f>Seniori!JN28</f>
        <v>0</v>
      </c>
      <c r="JO26" s="106">
        <f>Seniori!JO28</f>
        <v>0</v>
      </c>
      <c r="JP26" s="106">
        <f>Seniori!JP28</f>
        <v>0</v>
      </c>
      <c r="JQ26" s="106">
        <f>Seniori!JQ28</f>
        <v>0</v>
      </c>
      <c r="JR26" s="106">
        <f>Seniori!JR28</f>
        <v>0</v>
      </c>
      <c r="JS26" s="106">
        <f>Seniori!JS28</f>
        <v>0</v>
      </c>
      <c r="JT26" s="106">
        <f>Seniori!JT28</f>
        <v>0</v>
      </c>
      <c r="JU26" s="106">
        <f>Seniori!JU28</f>
        <v>0</v>
      </c>
      <c r="JV26" s="106">
        <f>Seniori!JV28</f>
        <v>0</v>
      </c>
      <c r="JW26" s="106">
        <f>Seniori!JW28</f>
        <v>0</v>
      </c>
      <c r="JX26" s="106">
        <f>Seniori!JX28</f>
        <v>0</v>
      </c>
      <c r="JY26" s="106">
        <f>Seniori!JY28</f>
        <v>0</v>
      </c>
      <c r="JZ26" s="106">
        <f>Seniori!JZ28</f>
        <v>0</v>
      </c>
      <c r="KA26" s="106">
        <f>Seniori!KA28</f>
        <v>0</v>
      </c>
      <c r="KB26" s="106">
        <f>Seniori!KB28</f>
        <v>0</v>
      </c>
      <c r="KC26" s="106">
        <f>Seniori!KC28</f>
        <v>0</v>
      </c>
      <c r="KD26" s="106">
        <f>Seniori!KD28</f>
        <v>0</v>
      </c>
      <c r="KE26" s="106">
        <f>Seniori!KE28</f>
        <v>0</v>
      </c>
      <c r="KF26" s="106">
        <f>Seniori!KF28</f>
        <v>0</v>
      </c>
      <c r="KG26" s="106">
        <f>Seniori!KG28</f>
        <v>0</v>
      </c>
      <c r="KH26" s="106">
        <f>Seniori!KH28</f>
        <v>0</v>
      </c>
      <c r="KI26" s="106">
        <f>Seniori!KI28</f>
        <v>0</v>
      </c>
      <c r="KJ26" s="106">
        <f>Seniori!KJ28</f>
        <v>0</v>
      </c>
      <c r="KK26" s="106">
        <f>Seniori!KK28</f>
        <v>0</v>
      </c>
      <c r="KL26" s="106">
        <f>Seniori!KL28</f>
        <v>0</v>
      </c>
      <c r="KM26" s="106">
        <f>Seniori!KM28</f>
        <v>0</v>
      </c>
      <c r="KN26" s="106">
        <f>Seniori!KN28</f>
        <v>0</v>
      </c>
      <c r="KO26" s="106">
        <f>Seniori!KO28</f>
        <v>0</v>
      </c>
      <c r="KP26" s="106">
        <f>Seniori!KP28</f>
        <v>0</v>
      </c>
      <c r="KQ26" s="106">
        <f>Seniori!KQ28</f>
        <v>0</v>
      </c>
      <c r="KR26" s="106">
        <f>Seniori!KR28</f>
        <v>0</v>
      </c>
      <c r="KS26" s="106">
        <f>Seniori!KS28</f>
        <v>0</v>
      </c>
      <c r="KT26" s="106">
        <f>Seniori!KT28</f>
        <v>0</v>
      </c>
      <c r="KU26" s="106">
        <f>Seniori!KU28</f>
        <v>4</v>
      </c>
      <c r="KV26" s="106">
        <f>Seniori!KV28</f>
        <v>0</v>
      </c>
      <c r="KW26" s="106">
        <f>Seniori!KW28</f>
        <v>0</v>
      </c>
      <c r="KX26" s="106">
        <f>Seniori!KX28</f>
        <v>0</v>
      </c>
      <c r="KY26" s="106">
        <f>Seniori!KY28</f>
        <v>0</v>
      </c>
      <c r="KZ26" s="106">
        <f>Seniori!KZ28</f>
        <v>0</v>
      </c>
      <c r="LA26" s="106">
        <f>Seniori!LA28</f>
        <v>0</v>
      </c>
      <c r="LB26" s="106">
        <f>Seniori!LB28</f>
        <v>0</v>
      </c>
      <c r="LC26" s="106">
        <f>Seniori!LC28</f>
        <v>0</v>
      </c>
      <c r="LD26" s="106">
        <f>Seniori!LD28</f>
        <v>0</v>
      </c>
      <c r="LE26" s="106">
        <f>Seniori!LE28</f>
        <v>5</v>
      </c>
      <c r="LF26" s="106">
        <f>Seniori!LF28</f>
        <v>0</v>
      </c>
      <c r="LG26" s="106">
        <f>Seniori!LG28</f>
        <v>0</v>
      </c>
      <c r="LH26" s="106">
        <f>Seniori!LH28</f>
        <v>0</v>
      </c>
      <c r="LI26" s="106">
        <f>Seniori!LI28</f>
        <v>0</v>
      </c>
      <c r="LJ26" s="106">
        <f>Seniori!LJ28</f>
        <v>0</v>
      </c>
      <c r="LK26" s="106">
        <f>Seniori!LK28</f>
        <v>0</v>
      </c>
      <c r="LL26" s="106">
        <f>Seniori!LL28</f>
        <v>0</v>
      </c>
      <c r="LM26" s="106">
        <f>Seniori!LM28</f>
        <v>0</v>
      </c>
      <c r="LN26" s="106">
        <f>Seniori!LN28</f>
        <v>0</v>
      </c>
      <c r="LO26" s="106">
        <f>Seniori!LO28</f>
        <v>0</v>
      </c>
      <c r="LP26" s="106">
        <f>Seniori!LP28</f>
        <v>0</v>
      </c>
      <c r="LQ26" s="106">
        <f>Seniori!LQ28</f>
        <v>0</v>
      </c>
      <c r="LR26" s="106">
        <f>Seniori!LR28</f>
        <v>0</v>
      </c>
      <c r="LS26" s="106">
        <f>Seniori!LS28</f>
        <v>0</v>
      </c>
      <c r="LT26" s="106">
        <f>Seniori!LT28</f>
        <v>0</v>
      </c>
      <c r="LU26" s="106">
        <f>Seniori!LU28</f>
        <v>0</v>
      </c>
      <c r="LV26" s="106">
        <f>Seniori!LV28</f>
        <v>0</v>
      </c>
      <c r="LW26" s="106">
        <f>Seniori!LW28</f>
        <v>0</v>
      </c>
      <c r="LX26" s="106">
        <f>Seniori!LX28</f>
        <v>0</v>
      </c>
      <c r="LY26" s="106">
        <f>Seniori!LY28</f>
        <v>0</v>
      </c>
      <c r="LZ26" s="106">
        <f>Seniori!LZ28</f>
        <v>0</v>
      </c>
      <c r="MA26" s="106">
        <f>Seniori!MA28</f>
        <v>0</v>
      </c>
      <c r="MB26" s="106">
        <f>Seniori!MB28</f>
        <v>0</v>
      </c>
      <c r="MC26" s="106">
        <f>Seniori!MC28</f>
        <v>0</v>
      </c>
      <c r="MD26" s="106">
        <f>Seniori!MD28</f>
        <v>0</v>
      </c>
      <c r="ME26" s="106">
        <f>Seniori!ME28</f>
        <v>0</v>
      </c>
      <c r="MF26" s="106">
        <f>Seniori!MF28</f>
        <v>0</v>
      </c>
      <c r="MG26" s="106">
        <f>Seniori!MG28</f>
        <v>0</v>
      </c>
      <c r="MH26" s="106">
        <f>Seniori!MH28</f>
        <v>0</v>
      </c>
      <c r="MI26" s="106">
        <f>Seniori!MI28</f>
        <v>0</v>
      </c>
      <c r="MJ26" s="106">
        <f>Seniori!MJ28</f>
        <v>0</v>
      </c>
      <c r="MK26" s="106">
        <f>Seniori!MK28</f>
        <v>0</v>
      </c>
      <c r="ML26" s="106">
        <f>Seniori!ML28</f>
        <v>0</v>
      </c>
      <c r="MM26" s="106">
        <f>Seniori!MM28</f>
        <v>0</v>
      </c>
      <c r="MN26" s="106">
        <f>Seniori!MN28</f>
        <v>0</v>
      </c>
      <c r="MO26" s="106">
        <f>Seniori!MO28</f>
        <v>0</v>
      </c>
      <c r="MP26" s="106">
        <f>Seniori!MP28</f>
        <v>0</v>
      </c>
      <c r="MQ26" s="106">
        <f>Seniori!MQ28</f>
        <v>0</v>
      </c>
      <c r="MR26" s="106">
        <f>Seniori!MR28</f>
        <v>0</v>
      </c>
      <c r="MS26" s="106">
        <f>Seniori!MS28</f>
        <v>0</v>
      </c>
      <c r="MT26" s="106">
        <f>Seniori!MT28</f>
        <v>0</v>
      </c>
      <c r="MU26" s="106">
        <f>Seniori!MU28</f>
        <v>0</v>
      </c>
      <c r="MV26" s="106">
        <f>Seniori!MV28</f>
        <v>0</v>
      </c>
      <c r="MW26" s="106">
        <f>Seniori!MW28</f>
        <v>0</v>
      </c>
      <c r="MX26" s="106">
        <f>Seniori!MX28</f>
        <v>6</v>
      </c>
      <c r="MY26" s="106">
        <f>Seniori!MY28</f>
        <v>0</v>
      </c>
      <c r="MZ26" s="106">
        <f>Seniori!MZ28</f>
        <v>0</v>
      </c>
      <c r="NA26" s="106">
        <f>Seniori!NA28</f>
        <v>0</v>
      </c>
      <c r="NB26" s="106">
        <f>Seniori!NB28</f>
        <v>0</v>
      </c>
      <c r="NC26" s="106">
        <f>Seniori!NC28</f>
        <v>0</v>
      </c>
      <c r="ND26" s="106">
        <f>Seniori!ND28</f>
        <v>0</v>
      </c>
      <c r="NE26" s="106">
        <f>Seniori!NE28</f>
        <v>0</v>
      </c>
      <c r="NF26" s="106">
        <f>Seniori!NF28</f>
        <v>7.5</v>
      </c>
      <c r="NG26" s="106">
        <f>Seniori!NG28</f>
        <v>0</v>
      </c>
      <c r="NH26" s="106">
        <f>Seniori!NH28</f>
        <v>0</v>
      </c>
      <c r="NI26" s="106">
        <f>Seniori!NI28</f>
        <v>0</v>
      </c>
      <c r="NJ26" s="106">
        <f>Seniori!NJ28</f>
        <v>0</v>
      </c>
      <c r="NK26" s="106">
        <f>Seniori!NK28</f>
        <v>0</v>
      </c>
      <c r="NL26" s="106">
        <f>Seniori!NL28</f>
        <v>0</v>
      </c>
      <c r="NM26" s="106">
        <f>Seniori!NM28</f>
        <v>0</v>
      </c>
      <c r="NN26" s="106">
        <f>Seniori!NN28</f>
        <v>0</v>
      </c>
      <c r="NO26" s="106">
        <f>Seniori!NO28</f>
        <v>0</v>
      </c>
      <c r="NP26" s="106">
        <f>Seniori!NP28</f>
        <v>0</v>
      </c>
      <c r="NQ26" s="106">
        <f>Seniori!NQ28</f>
        <v>0</v>
      </c>
      <c r="NR26" s="106">
        <f>Seniori!NR28</f>
        <v>0</v>
      </c>
      <c r="NS26" s="106">
        <f>Seniori!NS28</f>
        <v>0</v>
      </c>
      <c r="NT26" s="106">
        <f>Seniori!NT28</f>
        <v>0</v>
      </c>
      <c r="NU26" s="106">
        <f>Seniori!NU28</f>
        <v>0</v>
      </c>
      <c r="NV26" s="106">
        <f>Seniori!NV28</f>
        <v>0</v>
      </c>
      <c r="NW26" s="106">
        <f>Seniori!NW28</f>
        <v>0</v>
      </c>
      <c r="NX26" s="106">
        <f>Seniori!NX28</f>
        <v>0</v>
      </c>
      <c r="NY26" s="106">
        <f>Seniori!NY28</f>
        <v>0</v>
      </c>
      <c r="NZ26" s="106">
        <f>Seniori!NZ28</f>
        <v>0</v>
      </c>
      <c r="OA26" s="106">
        <f>Seniori!OA28</f>
        <v>0</v>
      </c>
      <c r="OB26" s="106">
        <f>Seniori!OB28</f>
        <v>0</v>
      </c>
      <c r="OC26" s="106">
        <f>Seniori!OC28</f>
        <v>0</v>
      </c>
      <c r="OD26" s="106">
        <f>Seniori!OD28</f>
        <v>0</v>
      </c>
      <c r="OE26" s="106">
        <f>Seniori!OE28</f>
        <v>0</v>
      </c>
      <c r="OF26" s="106">
        <f>Seniori!OF28</f>
        <v>0</v>
      </c>
      <c r="OG26" s="106">
        <f>Seniori!OG28</f>
        <v>0</v>
      </c>
      <c r="OH26" s="106">
        <f>Seniori!OH28</f>
        <v>0</v>
      </c>
      <c r="OI26" s="106">
        <f>Seniori!OI28</f>
        <v>0</v>
      </c>
      <c r="OJ26" s="106">
        <f>Seniori!OJ28</f>
        <v>0</v>
      </c>
      <c r="OK26" s="106">
        <f>Seniori!OK28</f>
        <v>0</v>
      </c>
      <c r="OL26" s="106">
        <f>Seniori!OL28</f>
        <v>0</v>
      </c>
      <c r="OM26" s="106">
        <f>Seniori!OM28</f>
        <v>0</v>
      </c>
      <c r="ON26" s="106">
        <f>Seniori!ON28</f>
        <v>0</v>
      </c>
      <c r="OO26" s="106">
        <f>Seniori!OO28</f>
        <v>0</v>
      </c>
      <c r="OP26" s="106">
        <f>Seniori!OP28</f>
        <v>0</v>
      </c>
      <c r="OQ26" s="106">
        <f>Seniori!OQ28</f>
        <v>0</v>
      </c>
      <c r="OR26" s="106">
        <f>Seniori!OR28</f>
        <v>0</v>
      </c>
      <c r="OS26" s="106">
        <f>Seniori!OS28</f>
        <v>0</v>
      </c>
      <c r="OT26" s="106">
        <f>Seniori!OT28</f>
        <v>0</v>
      </c>
      <c r="OU26" s="106">
        <f>Seniori!OU28</f>
        <v>0</v>
      </c>
      <c r="OV26" s="106">
        <f>Seniori!OV28</f>
        <v>0</v>
      </c>
      <c r="OW26" s="106">
        <f>Seniori!OW28</f>
        <v>0</v>
      </c>
      <c r="OX26" s="106">
        <f>Seniori!OX28</f>
        <v>0</v>
      </c>
      <c r="OY26" s="106">
        <f>Seniori!OY28</f>
        <v>0</v>
      </c>
      <c r="OZ26" s="106">
        <f>Seniori!OZ28</f>
        <v>0</v>
      </c>
      <c r="PA26" s="106">
        <f>Seniori!PA28</f>
        <v>0</v>
      </c>
      <c r="PB26" s="106">
        <f>Seniori!PB28</f>
        <v>0</v>
      </c>
      <c r="PC26" s="106">
        <f>Seniori!PC28</f>
        <v>0</v>
      </c>
      <c r="PD26" s="106">
        <f>Seniori!PD28</f>
        <v>0</v>
      </c>
      <c r="PE26" s="106">
        <f>Seniori!PE28</f>
        <v>0</v>
      </c>
      <c r="PF26" s="106">
        <f>Seniori!PF28</f>
        <v>0</v>
      </c>
      <c r="PG26" s="106">
        <f>Seniori!PG28</f>
        <v>0</v>
      </c>
      <c r="PH26" s="106">
        <f>Seniori!PH28</f>
        <v>0</v>
      </c>
      <c r="PI26" s="106">
        <f>Seniori!PI28</f>
        <v>0</v>
      </c>
      <c r="PJ26" s="106">
        <f>Seniori!PJ28</f>
        <v>0</v>
      </c>
      <c r="PK26" s="106">
        <f>Seniori!PK28</f>
        <v>0</v>
      </c>
      <c r="PL26" s="106">
        <f>Seniori!PL28</f>
        <v>0</v>
      </c>
      <c r="PM26" s="106">
        <f>Seniori!PM28</f>
        <v>0</v>
      </c>
      <c r="PN26" s="106">
        <f>Seniori!PN28</f>
        <v>0</v>
      </c>
      <c r="PO26" s="106">
        <f>Seniori!PO28</f>
        <v>0</v>
      </c>
      <c r="PP26" s="106">
        <f>Seniori!PP28</f>
        <v>0</v>
      </c>
      <c r="PQ26" s="106">
        <f>Seniori!PQ28</f>
        <v>0</v>
      </c>
      <c r="PR26" s="106">
        <f>Seniori!PR28</f>
        <v>0</v>
      </c>
      <c r="PS26" s="106">
        <f>Seniori!PS28</f>
        <v>0</v>
      </c>
      <c r="PT26" s="106">
        <f>Seniori!PT28</f>
        <v>0</v>
      </c>
      <c r="PU26" s="106">
        <f>Seniori!PU28</f>
        <v>0</v>
      </c>
      <c r="PV26" s="106">
        <f>Seniori!PV28</f>
        <v>0</v>
      </c>
      <c r="PW26" s="106">
        <f>Seniori!PW28</f>
        <v>0</v>
      </c>
      <c r="PX26" s="106">
        <f>Seniori!PX28</f>
        <v>0</v>
      </c>
      <c r="PY26" s="106">
        <f>Seniori!PY28</f>
        <v>0</v>
      </c>
      <c r="PZ26" s="106">
        <f>Seniori!PZ28</f>
        <v>0</v>
      </c>
      <c r="QA26" s="106">
        <f>Seniori!QA28</f>
        <v>0</v>
      </c>
      <c r="QB26" s="106">
        <f>Seniori!QB28</f>
        <v>0</v>
      </c>
      <c r="QC26" s="106">
        <f>Seniori!QC28</f>
        <v>0</v>
      </c>
      <c r="QD26" s="106">
        <f>Seniori!QD28</f>
        <v>0</v>
      </c>
      <c r="QE26" s="106">
        <f>Seniori!QE28</f>
        <v>0</v>
      </c>
      <c r="QF26" s="106">
        <f>Seniori!QF28</f>
        <v>0</v>
      </c>
      <c r="QG26" s="106">
        <f>Seniori!QG28</f>
        <v>0</v>
      </c>
      <c r="QH26" s="106">
        <f>Seniori!QH28</f>
        <v>0</v>
      </c>
      <c r="QI26" s="106">
        <f>Seniori!QI28</f>
        <v>0</v>
      </c>
      <c r="QJ26" s="106">
        <f>Seniori!QJ28</f>
        <v>0</v>
      </c>
      <c r="QK26" s="106">
        <f>Seniori!QK28</f>
        <v>0</v>
      </c>
      <c r="QL26" s="106">
        <f>Seniori!QL28</f>
        <v>0</v>
      </c>
      <c r="QM26" s="106">
        <f>Seniori!QM28</f>
        <v>0</v>
      </c>
      <c r="QN26" s="106">
        <f>Seniori!QN28</f>
        <v>0</v>
      </c>
      <c r="QO26" s="106">
        <f>Seniori!QO28</f>
        <v>0</v>
      </c>
      <c r="QP26" s="106">
        <f>Seniori!QP28</f>
        <v>0</v>
      </c>
      <c r="QQ26" s="106">
        <f>Seniori!QQ28</f>
        <v>0</v>
      </c>
      <c r="QR26" s="106">
        <f>Seniori!QR28</f>
        <v>0</v>
      </c>
      <c r="QS26" s="106">
        <f>Seniori!QS28</f>
        <v>0</v>
      </c>
      <c r="QT26" s="106">
        <f>Seniori!QT28</f>
        <v>0</v>
      </c>
      <c r="QU26" s="106">
        <f>Seniori!QU28</f>
        <v>0</v>
      </c>
      <c r="QV26" s="106">
        <f>Seniori!QV28</f>
        <v>0</v>
      </c>
      <c r="QW26" s="106">
        <f>Seniori!QW28</f>
        <v>0</v>
      </c>
      <c r="QX26" s="106">
        <f>Seniori!QX28</f>
        <v>0</v>
      </c>
      <c r="QY26" s="106">
        <f>Seniori!QY28</f>
        <v>0</v>
      </c>
      <c r="QZ26" s="106">
        <f>Seniori!QZ28</f>
        <v>0</v>
      </c>
      <c r="RA26" s="106">
        <f>Seniori!RA28</f>
        <v>0</v>
      </c>
      <c r="RB26" s="106">
        <f>Seniori!RB28</f>
        <v>0</v>
      </c>
      <c r="RC26" s="106">
        <f>Seniori!RC28</f>
        <v>0</v>
      </c>
      <c r="RD26" s="106">
        <f>Seniori!RD28</f>
        <v>0</v>
      </c>
      <c r="RE26" s="106">
        <f>Seniori!RE28</f>
        <v>0</v>
      </c>
      <c r="RF26" s="106">
        <f>Seniori!RF28</f>
        <v>0</v>
      </c>
      <c r="RG26" s="106">
        <f>Seniori!RG28</f>
        <v>0</v>
      </c>
      <c r="RH26" s="106">
        <f>Seniori!RH28</f>
        <v>0</v>
      </c>
      <c r="RI26" s="106">
        <f>Seniori!RI28</f>
        <v>0</v>
      </c>
      <c r="RJ26" s="106">
        <f>Seniori!RJ28</f>
        <v>0</v>
      </c>
      <c r="RK26" s="106">
        <f>Seniori!RK28</f>
        <v>0</v>
      </c>
      <c r="RL26" s="106">
        <f>Seniori!RL28</f>
        <v>0</v>
      </c>
      <c r="RM26" s="106">
        <f>Seniori!RM28</f>
        <v>0</v>
      </c>
      <c r="RN26" s="106">
        <f>Seniori!RN28</f>
        <v>0</v>
      </c>
      <c r="RO26" s="106">
        <f>Seniori!RO28</f>
        <v>0</v>
      </c>
      <c r="RP26" s="106">
        <f>Seniori!RP28</f>
        <v>0</v>
      </c>
      <c r="RQ26" s="106">
        <f>Seniori!RQ28</f>
        <v>0</v>
      </c>
      <c r="RR26" s="106">
        <f>Seniori!RR28</f>
        <v>0</v>
      </c>
      <c r="RS26" s="106">
        <f>Seniori!RS28</f>
        <v>0</v>
      </c>
      <c r="RT26" s="106">
        <f>Seniori!RT28</f>
        <v>0</v>
      </c>
      <c r="RU26" s="106">
        <f>Seniori!RU28</f>
        <v>0</v>
      </c>
      <c r="RV26" s="106">
        <f>Seniori!RV28</f>
        <v>0</v>
      </c>
      <c r="RW26" s="106">
        <f>Seniori!RW28</f>
        <v>0</v>
      </c>
      <c r="RX26" s="106">
        <f>Seniori!RX28</f>
        <v>0</v>
      </c>
      <c r="RY26" s="106">
        <f>Seniori!RY28</f>
        <v>0</v>
      </c>
      <c r="RZ26" s="106">
        <f>Seniori!RZ28</f>
        <v>0</v>
      </c>
      <c r="SA26" s="106">
        <f>Seniori!SA28</f>
        <v>0</v>
      </c>
      <c r="SB26" s="106">
        <f>Seniori!SB28</f>
        <v>0</v>
      </c>
      <c r="SC26" s="106">
        <f>Seniori!SC28</f>
        <v>0</v>
      </c>
      <c r="SD26" s="106">
        <f>Seniori!SD28</f>
        <v>0</v>
      </c>
      <c r="SE26" s="106">
        <f>Seniori!SE28</f>
        <v>0</v>
      </c>
      <c r="SF26" s="106">
        <f>Seniori!SF28</f>
        <v>0</v>
      </c>
      <c r="SG26" s="106">
        <f>Seniori!SG28</f>
        <v>0</v>
      </c>
      <c r="SH26" s="106">
        <f>Seniori!SH28</f>
        <v>0</v>
      </c>
      <c r="SI26" s="106">
        <f>Seniori!SI28</f>
        <v>0</v>
      </c>
      <c r="SJ26" s="106">
        <f>Seniori!SJ28</f>
        <v>0</v>
      </c>
      <c r="SK26" s="106">
        <f>Seniori!SK28</f>
        <v>0</v>
      </c>
      <c r="SL26" s="106">
        <f>Seniori!SL28</f>
        <v>0</v>
      </c>
      <c r="SM26" s="106">
        <f>Seniori!SM28</f>
        <v>0</v>
      </c>
      <c r="SN26" s="106">
        <f>Seniori!SN28</f>
        <v>0</v>
      </c>
      <c r="SO26" s="106">
        <f>Seniori!SO28</f>
        <v>0</v>
      </c>
      <c r="SP26" s="106">
        <f>Seniori!SP28</f>
        <v>0</v>
      </c>
      <c r="SQ26" s="106">
        <f>Seniori!SQ28</f>
        <v>0</v>
      </c>
      <c r="SR26" s="106">
        <f>Seniori!SR28</f>
        <v>0</v>
      </c>
      <c r="SS26" s="106">
        <f>Seniori!SS28</f>
        <v>0</v>
      </c>
      <c r="ST26" s="106">
        <f>Seniori!ST28</f>
        <v>0</v>
      </c>
      <c r="SU26" s="106">
        <f>Seniori!SU28</f>
        <v>0</v>
      </c>
      <c r="SV26" s="106">
        <f>Seniori!SV28</f>
        <v>0</v>
      </c>
      <c r="SW26" s="106">
        <f>Seniori!SW28</f>
        <v>0</v>
      </c>
      <c r="SX26" s="106">
        <f>Seniori!SX28</f>
        <v>0</v>
      </c>
      <c r="SY26" s="106">
        <f>Seniori!SY28</f>
        <v>0</v>
      </c>
      <c r="SZ26" s="106">
        <f>Seniori!SZ28</f>
        <v>0</v>
      </c>
      <c r="TA26" s="106">
        <f>Seniori!TA28</f>
        <v>0</v>
      </c>
      <c r="TB26" s="106">
        <f>Seniori!TB28</f>
        <v>0</v>
      </c>
    </row>
    <row r="27" spans="1:522" s="110" customFormat="1" ht="18" customHeight="1" x14ac:dyDescent="0.25">
      <c r="A27" s="12"/>
      <c r="B27" s="11" t="s">
        <v>241</v>
      </c>
      <c r="C27" s="1">
        <v>12216</v>
      </c>
      <c r="D27" s="1">
        <v>2019</v>
      </c>
      <c r="E27" s="4" t="s">
        <v>240</v>
      </c>
      <c r="F27" s="1">
        <v>3559</v>
      </c>
      <c r="G27" s="9" t="s">
        <v>97</v>
      </c>
      <c r="H27" s="4" t="s">
        <v>59</v>
      </c>
      <c r="I27" s="1">
        <f t="shared" ref="I27" si="3">SUM(K27:TB27)</f>
        <v>32.5</v>
      </c>
      <c r="J27" s="12">
        <f>Tabuľka311[[#This Row],[Stĺpec9]]</f>
        <v>32.5</v>
      </c>
      <c r="K27" s="106">
        <f>Seniori!K51</f>
        <v>0</v>
      </c>
      <c r="L27" s="106">
        <f>Seniori!L51</f>
        <v>0</v>
      </c>
      <c r="M27" s="106">
        <f>Seniori!M51</f>
        <v>0</v>
      </c>
      <c r="N27" s="106">
        <f>Seniori!N51</f>
        <v>0</v>
      </c>
      <c r="O27" s="106">
        <f>Seniori!O51</f>
        <v>0</v>
      </c>
      <c r="P27" s="106">
        <f>Seniori!P51</f>
        <v>0</v>
      </c>
      <c r="Q27" s="106">
        <f>Seniori!Q51</f>
        <v>0</v>
      </c>
      <c r="R27" s="106">
        <f>Seniori!R51</f>
        <v>0</v>
      </c>
      <c r="S27" s="106">
        <f>Seniori!S51</f>
        <v>0</v>
      </c>
      <c r="T27" s="106">
        <f>Seniori!T51</f>
        <v>0</v>
      </c>
      <c r="U27" s="106">
        <f>Seniori!U51</f>
        <v>0</v>
      </c>
      <c r="V27" s="106">
        <f>Seniori!V51</f>
        <v>0</v>
      </c>
      <c r="W27" s="106">
        <f>Seniori!W51</f>
        <v>0</v>
      </c>
      <c r="X27" s="106">
        <f>Seniori!X51</f>
        <v>0</v>
      </c>
      <c r="Y27" s="106">
        <f>Seniori!Y51</f>
        <v>0</v>
      </c>
      <c r="Z27" s="106">
        <f>Seniori!Z51</f>
        <v>0</v>
      </c>
      <c r="AA27" s="106">
        <f>Seniori!AA51</f>
        <v>0</v>
      </c>
      <c r="AB27" s="106">
        <f>Seniori!AB51</f>
        <v>0</v>
      </c>
      <c r="AC27" s="106">
        <f>Seniori!AC51</f>
        <v>0</v>
      </c>
      <c r="AD27" s="106">
        <f>Seniori!AD51</f>
        <v>0</v>
      </c>
      <c r="AE27" s="106">
        <f>Seniori!AE51</f>
        <v>0</v>
      </c>
      <c r="AF27" s="106">
        <f>Seniori!AF51</f>
        <v>0</v>
      </c>
      <c r="AG27" s="106">
        <f>Seniori!AG51</f>
        <v>0</v>
      </c>
      <c r="AH27" s="106">
        <f>Seniori!AH51</f>
        <v>0</v>
      </c>
      <c r="AI27" s="106">
        <f>Seniori!AI51</f>
        <v>0</v>
      </c>
      <c r="AJ27" s="106">
        <f>Seniori!AJ51</f>
        <v>0</v>
      </c>
      <c r="AK27" s="106">
        <f>Seniori!AK51</f>
        <v>0</v>
      </c>
      <c r="AL27" s="106">
        <f>Seniori!AL51</f>
        <v>0</v>
      </c>
      <c r="AM27" s="106">
        <f>Seniori!AM51</f>
        <v>0</v>
      </c>
      <c r="AN27" s="106">
        <f>Seniori!AN51</f>
        <v>0</v>
      </c>
      <c r="AO27" s="106">
        <f>Seniori!AO51</f>
        <v>0</v>
      </c>
      <c r="AP27" s="106">
        <f>Seniori!AP51</f>
        <v>0</v>
      </c>
      <c r="AQ27" s="106">
        <f>Seniori!AQ51</f>
        <v>0</v>
      </c>
      <c r="AR27" s="106">
        <f>Seniori!AR51</f>
        <v>0</v>
      </c>
      <c r="AS27" s="106">
        <f>Seniori!AS51</f>
        <v>0</v>
      </c>
      <c r="AT27" s="106">
        <f>Seniori!AT51</f>
        <v>0</v>
      </c>
      <c r="AU27" s="106">
        <f>Seniori!AU51</f>
        <v>0</v>
      </c>
      <c r="AV27" s="106">
        <f>Seniori!AV51</f>
        <v>0</v>
      </c>
      <c r="AW27" s="106">
        <f>Seniori!AW51</f>
        <v>0</v>
      </c>
      <c r="AX27" s="106">
        <f>Seniori!AX51</f>
        <v>0</v>
      </c>
      <c r="AY27" s="106">
        <f>Seniori!AY51</f>
        <v>0</v>
      </c>
      <c r="AZ27" s="106">
        <f>Seniori!AZ51</f>
        <v>0</v>
      </c>
      <c r="BA27" s="106">
        <f>Seniori!BA51</f>
        <v>0</v>
      </c>
      <c r="BB27" s="106">
        <f>Seniori!BB51</f>
        <v>0</v>
      </c>
      <c r="BC27" s="106">
        <f>Seniori!BC51</f>
        <v>0</v>
      </c>
      <c r="BD27" s="106">
        <f>Seniori!BD51</f>
        <v>0</v>
      </c>
      <c r="BE27" s="106">
        <f>Seniori!BE51</f>
        <v>0</v>
      </c>
      <c r="BF27" s="106">
        <f>Seniori!BF51</f>
        <v>0</v>
      </c>
      <c r="BG27" s="106">
        <f>Seniori!BG51</f>
        <v>0</v>
      </c>
      <c r="BH27" s="106">
        <f>Seniori!BH51</f>
        <v>0</v>
      </c>
      <c r="BI27" s="106">
        <f>Seniori!BI51</f>
        <v>0</v>
      </c>
      <c r="BJ27" s="106">
        <f>Seniori!BJ51</f>
        <v>0</v>
      </c>
      <c r="BK27" s="106">
        <f>Seniori!BK51</f>
        <v>0</v>
      </c>
      <c r="BL27" s="106">
        <f>Seniori!BL51</f>
        <v>0</v>
      </c>
      <c r="BM27" s="106">
        <f>Seniori!BM51</f>
        <v>0</v>
      </c>
      <c r="BN27" s="106">
        <f>Seniori!BN51</f>
        <v>0</v>
      </c>
      <c r="BO27" s="106">
        <f>Seniori!BO51</f>
        <v>0</v>
      </c>
      <c r="BP27" s="106">
        <f>Seniori!BP51</f>
        <v>0</v>
      </c>
      <c r="BQ27" s="106">
        <f>Seniori!BQ51</f>
        <v>0</v>
      </c>
      <c r="BR27" s="106">
        <f>Seniori!BR51</f>
        <v>0</v>
      </c>
      <c r="BS27" s="106">
        <f>Seniori!BS51</f>
        <v>0</v>
      </c>
      <c r="BT27" s="106">
        <f>Seniori!BT51</f>
        <v>0</v>
      </c>
      <c r="BU27" s="106">
        <f>Seniori!BU51</f>
        <v>0</v>
      </c>
      <c r="BV27" s="106">
        <f>Seniori!BV51</f>
        <v>0</v>
      </c>
      <c r="BW27" s="106">
        <f>Seniori!BW51</f>
        <v>0</v>
      </c>
      <c r="BX27" s="106">
        <f>Seniori!BX51</f>
        <v>0</v>
      </c>
      <c r="BY27" s="106">
        <f>Seniori!BY51</f>
        <v>0</v>
      </c>
      <c r="BZ27" s="106">
        <f>Seniori!BZ51</f>
        <v>0</v>
      </c>
      <c r="CA27" s="106">
        <f>Seniori!CA51</f>
        <v>0</v>
      </c>
      <c r="CB27" s="106">
        <f>Seniori!CB51</f>
        <v>0</v>
      </c>
      <c r="CC27" s="106">
        <f>Seniori!CC51</f>
        <v>0</v>
      </c>
      <c r="CD27" s="106">
        <f>Seniori!CD51</f>
        <v>0</v>
      </c>
      <c r="CE27" s="106">
        <f>Seniori!CE51</f>
        <v>0</v>
      </c>
      <c r="CF27" s="106">
        <f>Seniori!CF51</f>
        <v>0</v>
      </c>
      <c r="CG27" s="106">
        <f>Seniori!CG51</f>
        <v>0</v>
      </c>
      <c r="CH27" s="106">
        <f>Seniori!CH51</f>
        <v>0</v>
      </c>
      <c r="CI27" s="106">
        <f>Seniori!CI51</f>
        <v>0</v>
      </c>
      <c r="CJ27" s="106">
        <f>Seniori!CJ51</f>
        <v>0</v>
      </c>
      <c r="CK27" s="106">
        <f>Seniori!CK51</f>
        <v>0</v>
      </c>
      <c r="CL27" s="106">
        <f>Seniori!CL51</f>
        <v>0</v>
      </c>
      <c r="CM27" s="106">
        <f>Seniori!CM51</f>
        <v>0</v>
      </c>
      <c r="CN27" s="106">
        <f>Seniori!CN51</f>
        <v>0</v>
      </c>
      <c r="CO27" s="106">
        <f>Seniori!CO51</f>
        <v>0</v>
      </c>
      <c r="CP27" s="106">
        <f>Seniori!CP51</f>
        <v>0</v>
      </c>
      <c r="CQ27" s="106">
        <f>Seniori!CQ51</f>
        <v>0</v>
      </c>
      <c r="CR27" s="106">
        <f>Seniori!CR51</f>
        <v>0</v>
      </c>
      <c r="CS27" s="106">
        <f>Seniori!CS51</f>
        <v>0</v>
      </c>
      <c r="CT27" s="106">
        <f>Seniori!CT51</f>
        <v>0</v>
      </c>
      <c r="CU27" s="106">
        <f>Seniori!CU51</f>
        <v>0</v>
      </c>
      <c r="CV27" s="106">
        <f>Seniori!CV51</f>
        <v>0</v>
      </c>
      <c r="CW27" s="106">
        <f>Seniori!CW51</f>
        <v>0</v>
      </c>
      <c r="CX27" s="106">
        <f>Seniori!CX51</f>
        <v>0</v>
      </c>
      <c r="CY27" s="106">
        <f>Seniori!CY51</f>
        <v>0</v>
      </c>
      <c r="CZ27" s="106">
        <f>Seniori!CZ51</f>
        <v>0</v>
      </c>
      <c r="DA27" s="106">
        <f>Seniori!DA51</f>
        <v>0</v>
      </c>
      <c r="DB27" s="106">
        <f>Seniori!DB51</f>
        <v>0</v>
      </c>
      <c r="DC27" s="106">
        <f>Seniori!DC51</f>
        <v>0</v>
      </c>
      <c r="DD27" s="106">
        <f>Seniori!DD51</f>
        <v>0</v>
      </c>
      <c r="DE27" s="106">
        <f>Seniori!DE51</f>
        <v>0</v>
      </c>
      <c r="DF27" s="106">
        <f>Seniori!DF51</f>
        <v>0</v>
      </c>
      <c r="DG27" s="106">
        <f>Seniori!DG51</f>
        <v>0</v>
      </c>
      <c r="DH27" s="106">
        <f>Seniori!DH51</f>
        <v>0</v>
      </c>
      <c r="DI27" s="106">
        <f>Seniori!DI51</f>
        <v>0</v>
      </c>
      <c r="DJ27" s="106">
        <f>Seniori!DJ51</f>
        <v>0</v>
      </c>
      <c r="DK27" s="106">
        <f>Seniori!DK51</f>
        <v>0</v>
      </c>
      <c r="DL27" s="106">
        <f>Seniori!DL51</f>
        <v>0</v>
      </c>
      <c r="DM27" s="106">
        <f>Seniori!DM51</f>
        <v>0</v>
      </c>
      <c r="DN27" s="106">
        <f>Seniori!DN51</f>
        <v>0</v>
      </c>
      <c r="DO27" s="106">
        <f>Seniori!DO51</f>
        <v>0</v>
      </c>
      <c r="DP27" s="106">
        <f>Seniori!DP51</f>
        <v>0</v>
      </c>
      <c r="DQ27" s="106">
        <f>Seniori!DQ51</f>
        <v>0</v>
      </c>
      <c r="DR27" s="106">
        <f>Seniori!DR51</f>
        <v>0</v>
      </c>
      <c r="DS27" s="106">
        <f>Seniori!DS51</f>
        <v>0</v>
      </c>
      <c r="DT27" s="106"/>
      <c r="DU27" s="106"/>
      <c r="DV27" s="106">
        <f>Seniori!DV51</f>
        <v>0</v>
      </c>
      <c r="DW27" s="106">
        <f>Seniori!DW51</f>
        <v>0</v>
      </c>
      <c r="DX27" s="106"/>
      <c r="DY27" s="106"/>
      <c r="DZ27" s="106">
        <f>Seniori!DZ51</f>
        <v>0</v>
      </c>
      <c r="EA27" s="106">
        <f>Seniori!EA51</f>
        <v>0</v>
      </c>
      <c r="EB27" s="106">
        <f>Seniori!EB51</f>
        <v>0</v>
      </c>
      <c r="EC27" s="106">
        <f>Seniori!EC51</f>
        <v>0</v>
      </c>
      <c r="ED27" s="106">
        <f>Seniori!ED51</f>
        <v>0</v>
      </c>
      <c r="EE27" s="106">
        <f>Seniori!EE51</f>
        <v>0</v>
      </c>
      <c r="EF27" s="106">
        <f>Seniori!EF51</f>
        <v>0</v>
      </c>
      <c r="EG27" s="106">
        <f>Seniori!EG51</f>
        <v>0</v>
      </c>
      <c r="EH27" s="106">
        <f>Seniori!EH51</f>
        <v>0</v>
      </c>
      <c r="EI27" s="106">
        <f>Seniori!EI51</f>
        <v>0</v>
      </c>
      <c r="EJ27" s="106">
        <f>Seniori!EJ51</f>
        <v>0</v>
      </c>
      <c r="EK27" s="106">
        <f>Seniori!EK51</f>
        <v>0</v>
      </c>
      <c r="EL27" s="106">
        <f>Seniori!EL51</f>
        <v>0</v>
      </c>
      <c r="EM27" s="106">
        <f>Seniori!EM51</f>
        <v>0</v>
      </c>
      <c r="EN27" s="106">
        <f>Seniori!EN51</f>
        <v>0</v>
      </c>
      <c r="EO27" s="106">
        <f>Seniori!EO51</f>
        <v>0</v>
      </c>
      <c r="EP27" s="106">
        <f>Seniori!EP51</f>
        <v>0</v>
      </c>
      <c r="EQ27" s="106">
        <f>Seniori!EQ51</f>
        <v>0</v>
      </c>
      <c r="ER27" s="106">
        <f>Seniori!ER51</f>
        <v>0</v>
      </c>
      <c r="ES27" s="106">
        <f>Seniori!ES51</f>
        <v>0</v>
      </c>
      <c r="ET27" s="106">
        <f>Seniori!ET51</f>
        <v>0</v>
      </c>
      <c r="EU27" s="106">
        <f>Seniori!EU51</f>
        <v>0</v>
      </c>
      <c r="EV27" s="106">
        <f>Seniori!EV51</f>
        <v>0</v>
      </c>
      <c r="EW27" s="106">
        <f>Seniori!EW51</f>
        <v>0</v>
      </c>
      <c r="EX27" s="106">
        <f>Seniori!EX51</f>
        <v>0</v>
      </c>
      <c r="EY27" s="106">
        <f>Seniori!EY51</f>
        <v>0</v>
      </c>
      <c r="EZ27" s="106">
        <f>Seniori!EZ51</f>
        <v>0</v>
      </c>
      <c r="FA27" s="106">
        <f>Seniori!FA51</f>
        <v>0</v>
      </c>
      <c r="FB27" s="106">
        <f>Seniori!FB51</f>
        <v>0</v>
      </c>
      <c r="FC27" s="106">
        <f>Seniori!FC51</f>
        <v>0</v>
      </c>
      <c r="FD27" s="106">
        <f>Seniori!FD51</f>
        <v>0</v>
      </c>
      <c r="FE27" s="106">
        <f>Seniori!FE51</f>
        <v>0</v>
      </c>
      <c r="FF27" s="106">
        <f>Seniori!FF51</f>
        <v>0</v>
      </c>
      <c r="FG27" s="106">
        <f>Seniori!FG51</f>
        <v>0</v>
      </c>
      <c r="FH27" s="106"/>
      <c r="FI27" s="106"/>
      <c r="FJ27" s="106">
        <f>Seniori!FJ51</f>
        <v>0</v>
      </c>
      <c r="FK27" s="106"/>
      <c r="FL27" s="106"/>
      <c r="FM27" s="106">
        <f>Seniori!FM51</f>
        <v>0</v>
      </c>
      <c r="FN27" s="106">
        <f>Seniori!FN51</f>
        <v>0</v>
      </c>
      <c r="FO27" s="106">
        <f>Seniori!FO51</f>
        <v>0</v>
      </c>
      <c r="FP27" s="106">
        <f>Seniori!FP51</f>
        <v>0</v>
      </c>
      <c r="FQ27" s="106">
        <f>Seniori!FQ51</f>
        <v>0</v>
      </c>
      <c r="FR27" s="106">
        <f>Seniori!FR51</f>
        <v>0</v>
      </c>
      <c r="FS27" s="106">
        <f>Seniori!FS51</f>
        <v>0</v>
      </c>
      <c r="FT27" s="106">
        <f>Seniori!FT51</f>
        <v>0</v>
      </c>
      <c r="FU27" s="106">
        <f>Seniori!FU51</f>
        <v>0</v>
      </c>
      <c r="FV27" s="106">
        <f>Seniori!FV51</f>
        <v>0</v>
      </c>
      <c r="FW27" s="106">
        <f>Seniori!FW51</f>
        <v>0</v>
      </c>
      <c r="FX27" s="106">
        <f>Seniori!FX51</f>
        <v>0</v>
      </c>
      <c r="FY27" s="106">
        <f>Seniori!FY51</f>
        <v>0</v>
      </c>
      <c r="FZ27" s="106">
        <f>Seniori!FZ51</f>
        <v>0</v>
      </c>
      <c r="GA27" s="106">
        <f>Seniori!GA51</f>
        <v>0</v>
      </c>
      <c r="GB27" s="106">
        <f>Seniori!GB51</f>
        <v>0</v>
      </c>
      <c r="GC27" s="106">
        <f>Seniori!GC51</f>
        <v>0</v>
      </c>
      <c r="GD27" s="106">
        <f>Seniori!GD51</f>
        <v>0</v>
      </c>
      <c r="GE27" s="106">
        <f>Seniori!GE51</f>
        <v>0</v>
      </c>
      <c r="GF27" s="106">
        <f>Seniori!GF51</f>
        <v>0</v>
      </c>
      <c r="GG27" s="106">
        <f>Seniori!GG51</f>
        <v>0</v>
      </c>
      <c r="GH27" s="106">
        <f>Seniori!GH51</f>
        <v>0</v>
      </c>
      <c r="GI27" s="106">
        <f>Seniori!GI51</f>
        <v>0</v>
      </c>
      <c r="GJ27" s="106">
        <f>Seniori!GJ51</f>
        <v>0</v>
      </c>
      <c r="GK27" s="106">
        <f>Seniori!GK51</f>
        <v>0</v>
      </c>
      <c r="GL27" s="106">
        <f>Seniori!GL51</f>
        <v>0</v>
      </c>
      <c r="GM27" s="106">
        <f>Seniori!GM51</f>
        <v>0</v>
      </c>
      <c r="GN27" s="106">
        <f>Seniori!GN51</f>
        <v>0</v>
      </c>
      <c r="GO27" s="106">
        <f>Seniori!GO51</f>
        <v>0</v>
      </c>
      <c r="GP27" s="106">
        <f>Seniori!GP51</f>
        <v>0</v>
      </c>
      <c r="GQ27" s="106">
        <f>Seniori!GQ51</f>
        <v>0</v>
      </c>
      <c r="GR27" s="106">
        <f>Seniori!GR51</f>
        <v>0</v>
      </c>
      <c r="GS27" s="106">
        <f>Seniori!GS51</f>
        <v>0</v>
      </c>
      <c r="GT27" s="106">
        <f>Seniori!GT51</f>
        <v>0</v>
      </c>
      <c r="GU27" s="106">
        <f>Seniori!GU51</f>
        <v>0</v>
      </c>
      <c r="GV27" s="106">
        <f>Seniori!GV51</f>
        <v>0</v>
      </c>
      <c r="GW27" s="106">
        <f>Seniori!GW51</f>
        <v>0</v>
      </c>
      <c r="GX27" s="106">
        <f>Seniori!GX51</f>
        <v>0</v>
      </c>
      <c r="GY27" s="106">
        <f>Seniori!GY51</f>
        <v>0</v>
      </c>
      <c r="GZ27" s="106">
        <f>Seniori!GZ51</f>
        <v>0</v>
      </c>
      <c r="HA27" s="106">
        <f>Seniori!HA51</f>
        <v>0</v>
      </c>
      <c r="HB27" s="106">
        <f>Seniori!HB51</f>
        <v>0</v>
      </c>
      <c r="HC27" s="106">
        <f>Seniori!HC51</f>
        <v>0</v>
      </c>
      <c r="HD27" s="106">
        <f>Seniori!HD51</f>
        <v>0</v>
      </c>
      <c r="HE27" s="106">
        <f>Seniori!HE51</f>
        <v>0</v>
      </c>
      <c r="HF27" s="106">
        <f>Seniori!HF51</f>
        <v>0</v>
      </c>
      <c r="HG27" s="106">
        <f>Seniori!HG51</f>
        <v>0</v>
      </c>
      <c r="HH27" s="106">
        <f>Seniori!HH51</f>
        <v>0</v>
      </c>
      <c r="HI27" s="106">
        <f>Seniori!HI51</f>
        <v>0</v>
      </c>
      <c r="HJ27" s="106">
        <f>Seniori!HJ51</f>
        <v>0</v>
      </c>
      <c r="HK27" s="106">
        <f>Seniori!HK51</f>
        <v>0</v>
      </c>
      <c r="HL27" s="106">
        <f>Seniori!HL51</f>
        <v>0</v>
      </c>
      <c r="HM27" s="106">
        <f>Seniori!HM51</f>
        <v>0</v>
      </c>
      <c r="HN27" s="106">
        <f>Seniori!HN51</f>
        <v>0</v>
      </c>
      <c r="HO27" s="106">
        <f>Seniori!HO51</f>
        <v>0</v>
      </c>
      <c r="HP27" s="106">
        <f>Seniori!HP51</f>
        <v>0</v>
      </c>
      <c r="HQ27" s="106">
        <f>Seniori!HQ51</f>
        <v>0</v>
      </c>
      <c r="HR27" s="106">
        <f>Seniori!HR51</f>
        <v>0</v>
      </c>
      <c r="HS27" s="106">
        <f>Seniori!HS51</f>
        <v>0</v>
      </c>
      <c r="HT27" s="106">
        <f>Seniori!HT51</f>
        <v>0</v>
      </c>
      <c r="HU27" s="106">
        <f>Seniori!HU51</f>
        <v>0</v>
      </c>
      <c r="HV27" s="106">
        <f>Seniori!HV51</f>
        <v>0</v>
      </c>
      <c r="HW27" s="106">
        <f>Seniori!HW51</f>
        <v>0</v>
      </c>
      <c r="HX27" s="106">
        <f>Seniori!HX51</f>
        <v>0</v>
      </c>
      <c r="HY27" s="106">
        <f>Seniori!HY51</f>
        <v>0</v>
      </c>
      <c r="HZ27" s="106">
        <f>Seniori!HZ51</f>
        <v>0</v>
      </c>
      <c r="IA27" s="106">
        <f>Seniori!IA51</f>
        <v>0</v>
      </c>
      <c r="IB27" s="106">
        <f>Seniori!IB51</f>
        <v>0</v>
      </c>
      <c r="IC27" s="106">
        <f>Seniori!IC51</f>
        <v>0</v>
      </c>
      <c r="ID27" s="106">
        <f>Seniori!ID51</f>
        <v>0</v>
      </c>
      <c r="IE27" s="106">
        <f>Seniori!IE51</f>
        <v>0</v>
      </c>
      <c r="IF27" s="106">
        <f>Seniori!IF51</f>
        <v>0</v>
      </c>
      <c r="IG27" s="106">
        <f>Seniori!IG51</f>
        <v>0</v>
      </c>
      <c r="IH27" s="106">
        <f>Seniori!IH51</f>
        <v>0</v>
      </c>
      <c r="II27" s="106">
        <f>Seniori!II51</f>
        <v>0</v>
      </c>
      <c r="IJ27" s="106">
        <f>Seniori!IJ51</f>
        <v>0</v>
      </c>
      <c r="IK27" s="106">
        <f>Seniori!IK51</f>
        <v>0</v>
      </c>
      <c r="IL27" s="106">
        <f>Seniori!IL51</f>
        <v>0</v>
      </c>
      <c r="IM27" s="106">
        <f>Seniori!IM51</f>
        <v>0</v>
      </c>
      <c r="IN27" s="106">
        <f>Seniori!IN51</f>
        <v>0</v>
      </c>
      <c r="IO27" s="106">
        <f>Seniori!IO51</f>
        <v>0</v>
      </c>
      <c r="IP27" s="106">
        <f>Seniori!IP51</f>
        <v>0</v>
      </c>
      <c r="IQ27" s="106">
        <f>Seniori!IQ51</f>
        <v>0</v>
      </c>
      <c r="IR27" s="106">
        <f>Seniori!IR51</f>
        <v>0</v>
      </c>
      <c r="IS27" s="106">
        <f>Seniori!IS51</f>
        <v>2</v>
      </c>
      <c r="IT27" s="106">
        <f>Seniori!IT51</f>
        <v>0</v>
      </c>
      <c r="IU27" s="106">
        <f>Seniori!IU51</f>
        <v>0</v>
      </c>
      <c r="IV27" s="106">
        <f>Seniori!IV51</f>
        <v>0</v>
      </c>
      <c r="IW27" s="106"/>
      <c r="IX27" s="106">
        <f>Seniori!IX51</f>
        <v>0</v>
      </c>
      <c r="IY27" s="106">
        <f>Seniori!IY51</f>
        <v>0</v>
      </c>
      <c r="IZ27" s="106">
        <f>Seniori!IZ51</f>
        <v>0</v>
      </c>
      <c r="JA27" s="106">
        <f>Seniori!JA51</f>
        <v>0</v>
      </c>
      <c r="JB27" s="106">
        <f>Seniori!JB51</f>
        <v>4</v>
      </c>
      <c r="JC27" s="106">
        <f>Seniori!JC51</f>
        <v>0</v>
      </c>
      <c r="JD27" s="106">
        <f>Seniori!JD51</f>
        <v>0</v>
      </c>
      <c r="JE27" s="106">
        <f>Seniori!JE51</f>
        <v>0</v>
      </c>
      <c r="JF27" s="106"/>
      <c r="JG27" s="106">
        <f>Seniori!JG51</f>
        <v>0</v>
      </c>
      <c r="JH27" s="106">
        <f>Seniori!JH51</f>
        <v>0</v>
      </c>
      <c r="JI27" s="106">
        <f>Seniori!JI51</f>
        <v>0</v>
      </c>
      <c r="JJ27" s="106">
        <f>Seniori!JJ51</f>
        <v>0</v>
      </c>
      <c r="JK27" s="106">
        <f>Seniori!JK51</f>
        <v>0</v>
      </c>
      <c r="JL27" s="106">
        <f>Seniori!JL51</f>
        <v>0</v>
      </c>
      <c r="JM27" s="106">
        <f>Seniori!JM51</f>
        <v>0</v>
      </c>
      <c r="JN27" s="106">
        <f>Seniori!JN51</f>
        <v>0</v>
      </c>
      <c r="JO27" s="106">
        <f>Seniori!JO51</f>
        <v>0</v>
      </c>
      <c r="JP27" s="106">
        <f>Seniori!JP51</f>
        <v>0</v>
      </c>
      <c r="JQ27" s="106">
        <f>Seniori!JQ51</f>
        <v>0</v>
      </c>
      <c r="JR27" s="106">
        <f>Seniori!JR51</f>
        <v>0</v>
      </c>
      <c r="JS27" s="106">
        <f>Seniori!JS51</f>
        <v>0</v>
      </c>
      <c r="JT27" s="106">
        <f>Seniori!JT51</f>
        <v>0</v>
      </c>
      <c r="JU27" s="106">
        <f>Seniori!JU51</f>
        <v>0</v>
      </c>
      <c r="JV27" s="106">
        <f>Seniori!JV51</f>
        <v>0</v>
      </c>
      <c r="JW27" s="106">
        <f>Seniori!JW51</f>
        <v>0</v>
      </c>
      <c r="JX27" s="106">
        <f>Seniori!JX51</f>
        <v>0</v>
      </c>
      <c r="JY27" s="106">
        <f>Seniori!JY51</f>
        <v>0</v>
      </c>
      <c r="JZ27" s="106">
        <f>Seniori!JZ51</f>
        <v>0</v>
      </c>
      <c r="KA27" s="106">
        <f>Seniori!KA51</f>
        <v>0</v>
      </c>
      <c r="KB27" s="106">
        <f>Seniori!KB51</f>
        <v>0</v>
      </c>
      <c r="KC27" s="106">
        <f>Seniori!KC51</f>
        <v>0</v>
      </c>
      <c r="KD27" s="106">
        <f>Seniori!KD51</f>
        <v>0</v>
      </c>
      <c r="KE27" s="106">
        <f>Seniori!KE51</f>
        <v>0</v>
      </c>
      <c r="KF27" s="106">
        <f>Seniori!KF51</f>
        <v>0</v>
      </c>
      <c r="KG27" s="106">
        <f>Seniori!KG51</f>
        <v>0</v>
      </c>
      <c r="KH27" s="106">
        <f>Seniori!KH51</f>
        <v>0</v>
      </c>
      <c r="KI27" s="106">
        <f>Seniori!KI51</f>
        <v>0</v>
      </c>
      <c r="KJ27" s="106">
        <f>Seniori!KJ51</f>
        <v>0</v>
      </c>
      <c r="KK27" s="106">
        <f>Seniori!KK51</f>
        <v>0</v>
      </c>
      <c r="KL27" s="106">
        <f>Seniori!KL51</f>
        <v>0</v>
      </c>
      <c r="KM27" s="106">
        <f>Seniori!KM51</f>
        <v>0</v>
      </c>
      <c r="KN27" s="106">
        <f>Seniori!KN51</f>
        <v>0</v>
      </c>
      <c r="KO27" s="106">
        <f>Seniori!KO51</f>
        <v>0</v>
      </c>
      <c r="KP27" s="106">
        <f>Seniori!KP51</f>
        <v>0</v>
      </c>
      <c r="KQ27" s="106">
        <f>Seniori!KQ51</f>
        <v>0</v>
      </c>
      <c r="KR27" s="106">
        <f>Seniori!KR51</f>
        <v>0</v>
      </c>
      <c r="KS27" s="106"/>
      <c r="KT27" s="106">
        <f>Seniori!KT51</f>
        <v>0</v>
      </c>
      <c r="KU27" s="106">
        <f>Seniori!KU51</f>
        <v>0</v>
      </c>
      <c r="KV27" s="106">
        <f>Seniori!KV51</f>
        <v>4</v>
      </c>
      <c r="KW27" s="106">
        <f>Seniori!KW51</f>
        <v>0</v>
      </c>
      <c r="KX27" s="106">
        <f>Seniori!KX51</f>
        <v>0</v>
      </c>
      <c r="KY27" s="106">
        <f>Seniori!KY51</f>
        <v>0</v>
      </c>
      <c r="KZ27" s="106"/>
      <c r="LA27" s="106"/>
      <c r="LB27" s="106">
        <f>Seniori!LB51</f>
        <v>0</v>
      </c>
      <c r="LC27" s="106">
        <f>Seniori!LC51</f>
        <v>0</v>
      </c>
      <c r="LD27" s="106">
        <f>Seniori!LD51</f>
        <v>0</v>
      </c>
      <c r="LE27" s="106">
        <f>Seniori!LE51</f>
        <v>6</v>
      </c>
      <c r="LF27" s="106">
        <f>Seniori!LF51</f>
        <v>0</v>
      </c>
      <c r="LG27" s="106">
        <f>Seniori!LG51</f>
        <v>0</v>
      </c>
      <c r="LH27" s="106">
        <f>Seniori!LH51</f>
        <v>0</v>
      </c>
      <c r="LI27" s="106">
        <f>Seniori!LI51</f>
        <v>0</v>
      </c>
      <c r="LJ27" s="106"/>
      <c r="LK27" s="106">
        <f>Seniori!LK51</f>
        <v>0</v>
      </c>
      <c r="LL27" s="106">
        <f>Seniori!LL51</f>
        <v>0</v>
      </c>
      <c r="LM27" s="106">
        <f>Seniori!LM51</f>
        <v>0</v>
      </c>
      <c r="LN27" s="106">
        <f>Seniori!LN51</f>
        <v>0</v>
      </c>
      <c r="LO27" s="106">
        <f>Seniori!LO51</f>
        <v>0</v>
      </c>
      <c r="LP27" s="106">
        <f>Seniori!LP51</f>
        <v>0</v>
      </c>
      <c r="LQ27" s="106">
        <f>Seniori!LQ51</f>
        <v>0</v>
      </c>
      <c r="LR27" s="106">
        <f>Seniori!LR51</f>
        <v>0</v>
      </c>
      <c r="LS27" s="106">
        <f>Seniori!LS51</f>
        <v>0</v>
      </c>
      <c r="LT27" s="106">
        <f>Seniori!LT51</f>
        <v>0</v>
      </c>
      <c r="LU27" s="106">
        <f>Seniori!LU51</f>
        <v>0</v>
      </c>
      <c r="LV27" s="106">
        <f>Seniori!LV51</f>
        <v>0</v>
      </c>
      <c r="LW27" s="106">
        <f>Seniori!LW51</f>
        <v>0</v>
      </c>
      <c r="LX27" s="106">
        <f>Seniori!LX51</f>
        <v>0</v>
      </c>
      <c r="LY27" s="106">
        <f>Seniori!LY51</f>
        <v>0</v>
      </c>
      <c r="LZ27" s="106">
        <f>Seniori!LZ51</f>
        <v>0</v>
      </c>
      <c r="MA27" s="106">
        <f>Seniori!MA51</f>
        <v>0</v>
      </c>
      <c r="MB27" s="106">
        <f>Seniori!MB51</f>
        <v>0</v>
      </c>
      <c r="MC27" s="106"/>
      <c r="MD27" s="106">
        <f>Seniori!MD51</f>
        <v>0</v>
      </c>
      <c r="ME27" s="106">
        <f>Seniori!ME51</f>
        <v>0</v>
      </c>
      <c r="MF27" s="106">
        <f>Seniori!MF51</f>
        <v>0</v>
      </c>
      <c r="MG27" s="106">
        <f>Seniori!MG51</f>
        <v>0</v>
      </c>
      <c r="MH27" s="106">
        <f>Seniori!MH51</f>
        <v>0</v>
      </c>
      <c r="MI27" s="106">
        <f>Seniori!MI51</f>
        <v>0</v>
      </c>
      <c r="MJ27" s="106">
        <f>Seniori!MJ51</f>
        <v>0</v>
      </c>
      <c r="MK27" s="106">
        <f>Seniori!MK51</f>
        <v>0</v>
      </c>
      <c r="ML27" s="106">
        <f>Seniori!ML51</f>
        <v>0</v>
      </c>
      <c r="MM27" s="106"/>
      <c r="MN27" s="106">
        <f>Seniori!MN51</f>
        <v>0</v>
      </c>
      <c r="MO27" s="106">
        <f>Seniori!MO51</f>
        <v>0</v>
      </c>
      <c r="MP27" s="106">
        <f>Seniori!MP51</f>
        <v>0</v>
      </c>
      <c r="MQ27" s="106">
        <f>Seniori!MQ51</f>
        <v>0</v>
      </c>
      <c r="MR27" s="106">
        <f>Seniori!MR51</f>
        <v>0</v>
      </c>
      <c r="MS27" s="106">
        <f>Seniori!MS51</f>
        <v>0</v>
      </c>
      <c r="MT27" s="106">
        <f>Seniori!MT51</f>
        <v>0</v>
      </c>
      <c r="MU27" s="106">
        <f>Seniori!MU51</f>
        <v>0</v>
      </c>
      <c r="MV27" s="106">
        <f>Seniori!MV51</f>
        <v>0</v>
      </c>
      <c r="MW27" s="106">
        <f>Seniori!MW51</f>
        <v>0</v>
      </c>
      <c r="MX27" s="106">
        <f>Seniori!MX51</f>
        <v>0</v>
      </c>
      <c r="MY27" s="106">
        <f>Seniori!MY51</f>
        <v>1.5</v>
      </c>
      <c r="MZ27" s="106">
        <f>Seniori!MZ51</f>
        <v>0</v>
      </c>
      <c r="NA27" s="106">
        <f>Seniori!NA51</f>
        <v>0</v>
      </c>
      <c r="NB27" s="106"/>
      <c r="NC27" s="106">
        <f>Seniori!NC51</f>
        <v>0</v>
      </c>
      <c r="ND27" s="106">
        <f>Seniori!ND51</f>
        <v>0</v>
      </c>
      <c r="NE27" s="106">
        <f>Seniori!NE51</f>
        <v>0</v>
      </c>
      <c r="NF27" s="106">
        <f>Seniori!NF51</f>
        <v>0</v>
      </c>
      <c r="NG27" s="106" t="str">
        <f>Seniori!NG51</f>
        <v>o</v>
      </c>
      <c r="NH27" s="106">
        <f>Seniori!NH51</f>
        <v>0</v>
      </c>
      <c r="NI27" s="106">
        <f>Seniori!NI51</f>
        <v>0</v>
      </c>
      <c r="NJ27" s="106"/>
      <c r="NK27" s="106">
        <f>Seniori!NK51</f>
        <v>0</v>
      </c>
      <c r="NL27" s="106">
        <f>Seniori!NL51</f>
        <v>0</v>
      </c>
      <c r="NM27" s="106">
        <f>Seniori!NM51</f>
        <v>0</v>
      </c>
      <c r="NN27" s="106">
        <f>Seniori!NN51</f>
        <v>0</v>
      </c>
      <c r="NO27" s="106">
        <f>Seniori!NO51</f>
        <v>0</v>
      </c>
      <c r="NP27" s="106">
        <f>Seniori!NP51</f>
        <v>0</v>
      </c>
      <c r="NQ27" s="106">
        <f>Seniori!NQ51</f>
        <v>0</v>
      </c>
      <c r="NR27" s="106">
        <f>Seniori!NR51</f>
        <v>0</v>
      </c>
      <c r="NS27" s="106">
        <f>Seniori!NS51</f>
        <v>0</v>
      </c>
      <c r="NT27" s="106">
        <f>Seniori!NT51</f>
        <v>0</v>
      </c>
      <c r="NU27" s="106">
        <f>Seniori!NU51</f>
        <v>0</v>
      </c>
      <c r="NV27" s="106">
        <f>Seniori!NV51</f>
        <v>0</v>
      </c>
      <c r="NW27" s="106">
        <f>Seniori!NW51</f>
        <v>0</v>
      </c>
      <c r="NX27" s="106">
        <f>Seniori!NX51</f>
        <v>0</v>
      </c>
      <c r="NY27" s="106">
        <f>Seniori!NY51</f>
        <v>0</v>
      </c>
      <c r="NZ27" s="106">
        <f>Seniori!NZ51</f>
        <v>0</v>
      </c>
      <c r="OA27" s="106">
        <f>Seniori!OA51</f>
        <v>0</v>
      </c>
      <c r="OB27" s="106">
        <f>Seniori!OB51</f>
        <v>0</v>
      </c>
      <c r="OC27" s="106">
        <f>Seniori!OC51</f>
        <v>0</v>
      </c>
      <c r="OD27" s="106">
        <f>Seniori!OD51</f>
        <v>0</v>
      </c>
      <c r="OE27" s="106">
        <f>Seniori!OE51</f>
        <v>0</v>
      </c>
      <c r="OF27" s="106">
        <f>Seniori!OF51</f>
        <v>0</v>
      </c>
      <c r="OG27" s="106">
        <f>Seniori!OG51</f>
        <v>0</v>
      </c>
      <c r="OH27" s="106">
        <f>Seniori!OH51</f>
        <v>0</v>
      </c>
      <c r="OI27" s="106">
        <f>Seniori!OI51</f>
        <v>0</v>
      </c>
      <c r="OJ27" s="106">
        <f>Seniori!OJ51</f>
        <v>0</v>
      </c>
      <c r="OK27" s="106">
        <f>Seniori!OK51</f>
        <v>0</v>
      </c>
      <c r="OL27" s="106">
        <f>Seniori!OL51</f>
        <v>0</v>
      </c>
      <c r="OM27" s="106">
        <f>Seniori!OM51</f>
        <v>0</v>
      </c>
      <c r="ON27" s="106">
        <f>Seniori!ON51</f>
        <v>0</v>
      </c>
      <c r="OO27" s="106">
        <f>Seniori!OO51</f>
        <v>0</v>
      </c>
      <c r="OP27" s="106">
        <f>Seniori!OP51</f>
        <v>0</v>
      </c>
      <c r="OQ27" s="106">
        <f>Seniori!OQ51</f>
        <v>0</v>
      </c>
      <c r="OR27" s="106">
        <f>Seniori!OR51</f>
        <v>0</v>
      </c>
      <c r="OS27" s="106">
        <f>Seniori!OS51</f>
        <v>0</v>
      </c>
      <c r="OT27" s="106">
        <f>Seniori!OT51</f>
        <v>0</v>
      </c>
      <c r="OU27" s="106">
        <f>Seniori!OU51</f>
        <v>0</v>
      </c>
      <c r="OV27" s="106">
        <f>Seniori!OV51</f>
        <v>0</v>
      </c>
      <c r="OW27" s="106">
        <f>Seniori!OW51</f>
        <v>0</v>
      </c>
      <c r="OX27" s="106">
        <f>Seniori!OX51</f>
        <v>0</v>
      </c>
      <c r="OY27" s="106">
        <f>Seniori!OY51</f>
        <v>0</v>
      </c>
      <c r="OZ27" s="106">
        <f>Seniori!OZ51</f>
        <v>0</v>
      </c>
      <c r="PA27" s="106">
        <f>Seniori!PA51</f>
        <v>0</v>
      </c>
      <c r="PB27" s="106">
        <f>Seniori!PB51</f>
        <v>0</v>
      </c>
      <c r="PC27" s="106">
        <f>Seniori!PC51</f>
        <v>0</v>
      </c>
      <c r="PD27" s="106">
        <f>Seniori!PD51</f>
        <v>0</v>
      </c>
      <c r="PE27" s="106">
        <f>Seniori!PE51</f>
        <v>0</v>
      </c>
      <c r="PF27" s="106">
        <f>Seniori!PF51</f>
        <v>0</v>
      </c>
      <c r="PG27" s="106">
        <f>Seniori!PG51</f>
        <v>0</v>
      </c>
      <c r="PH27" s="106">
        <f>Seniori!PH51</f>
        <v>0</v>
      </c>
      <c r="PI27" s="106">
        <f>Seniori!PI51</f>
        <v>0</v>
      </c>
      <c r="PJ27" s="106"/>
      <c r="PK27" s="106">
        <f>Seniori!PK51</f>
        <v>0</v>
      </c>
      <c r="PL27" s="106">
        <f>Seniori!PL51</f>
        <v>0</v>
      </c>
      <c r="PM27" s="106">
        <f>Seniori!PM51</f>
        <v>6</v>
      </c>
      <c r="PN27" s="106">
        <f>Seniori!PN51</f>
        <v>0</v>
      </c>
      <c r="PO27" s="106">
        <f>Seniori!PO51</f>
        <v>0</v>
      </c>
      <c r="PP27" s="106">
        <f>Seniori!PP51</f>
        <v>0</v>
      </c>
      <c r="PQ27" s="106">
        <f>Seniori!PQ51</f>
        <v>0</v>
      </c>
      <c r="PR27" s="106">
        <f>Seniori!PR51</f>
        <v>0</v>
      </c>
      <c r="PS27" s="106">
        <f>Seniori!PS51</f>
        <v>0</v>
      </c>
      <c r="PT27" s="106">
        <f>Seniori!PT51</f>
        <v>0</v>
      </c>
      <c r="PU27" s="106">
        <f>Seniori!PU51</f>
        <v>0</v>
      </c>
      <c r="PV27" s="106"/>
      <c r="PW27" s="106">
        <f>Seniori!PW51</f>
        <v>0</v>
      </c>
      <c r="PX27" s="106">
        <f>Seniori!PX51</f>
        <v>0</v>
      </c>
      <c r="PY27" s="106"/>
      <c r="PZ27" s="106">
        <f>Seniori!PZ51</f>
        <v>0</v>
      </c>
      <c r="QA27" s="106">
        <f>Seniori!QA51</f>
        <v>0</v>
      </c>
      <c r="QB27" s="106">
        <f>Seniori!QB51</f>
        <v>0</v>
      </c>
      <c r="QC27" s="106"/>
      <c r="QD27" s="106">
        <f>Seniori!QD51</f>
        <v>0</v>
      </c>
      <c r="QE27" s="106">
        <f>Seniori!QE51</f>
        <v>0</v>
      </c>
      <c r="QF27" s="106">
        <f>Seniori!QF51</f>
        <v>0</v>
      </c>
      <c r="QG27" s="106">
        <f>Seniori!QG51</f>
        <v>0</v>
      </c>
      <c r="QH27" s="106">
        <f>Seniori!QH51</f>
        <v>0</v>
      </c>
      <c r="QI27" s="106">
        <f>Seniori!QI51</f>
        <v>0</v>
      </c>
      <c r="QJ27" s="106">
        <f>Seniori!QJ51</f>
        <v>0</v>
      </c>
      <c r="QK27" s="106">
        <f>Seniori!QK51</f>
        <v>0</v>
      </c>
      <c r="QL27" s="106">
        <f>Seniori!QL51</f>
        <v>0</v>
      </c>
      <c r="QM27" s="106">
        <f>Seniori!QM51</f>
        <v>0</v>
      </c>
      <c r="QN27" s="106">
        <f>Seniori!QN51</f>
        <v>0</v>
      </c>
      <c r="QO27" s="106">
        <f>Seniori!QO51</f>
        <v>0</v>
      </c>
      <c r="QP27" s="106">
        <f>Seniori!QP51</f>
        <v>0</v>
      </c>
      <c r="QQ27" s="106">
        <f>Seniori!QQ51</f>
        <v>0</v>
      </c>
      <c r="QR27" s="106">
        <f>Seniori!QR51</f>
        <v>0</v>
      </c>
      <c r="QS27" s="106">
        <f>Seniori!QS51</f>
        <v>0</v>
      </c>
      <c r="QT27" s="106">
        <f>Seniori!QT51</f>
        <v>0</v>
      </c>
      <c r="QU27" s="106">
        <f>Seniori!QU51</f>
        <v>0</v>
      </c>
      <c r="QV27" s="106">
        <f>Seniori!QV51</f>
        <v>0</v>
      </c>
      <c r="QW27" s="106">
        <f>Seniori!QW51</f>
        <v>0</v>
      </c>
      <c r="QX27" s="106">
        <f>Seniori!QX51</f>
        <v>0</v>
      </c>
      <c r="QY27" s="106">
        <f>Seniori!QY51</f>
        <v>0</v>
      </c>
      <c r="QZ27" s="106">
        <f>Seniori!QZ51</f>
        <v>0</v>
      </c>
      <c r="RA27" s="106">
        <f>Seniori!RA51</f>
        <v>0</v>
      </c>
      <c r="RB27" s="106">
        <f>Seniori!RB51</f>
        <v>0</v>
      </c>
      <c r="RC27" s="106">
        <f>Seniori!RC51</f>
        <v>0</v>
      </c>
      <c r="RD27" s="106">
        <f>Seniori!RD51</f>
        <v>0</v>
      </c>
      <c r="RE27" s="106">
        <f>Seniori!RE51</f>
        <v>0</v>
      </c>
      <c r="RF27" s="106">
        <f>Seniori!RF51</f>
        <v>0</v>
      </c>
      <c r="RG27" s="106"/>
      <c r="RH27" s="106">
        <f>Seniori!RH51</f>
        <v>0</v>
      </c>
      <c r="RI27" s="106">
        <f>Seniori!RI51</f>
        <v>1</v>
      </c>
      <c r="RJ27" s="106">
        <f>Seniori!RJ51</f>
        <v>0</v>
      </c>
      <c r="RK27" s="106">
        <f>Seniori!RK51</f>
        <v>0</v>
      </c>
      <c r="RL27" s="106">
        <f>Seniori!RL51</f>
        <v>0</v>
      </c>
      <c r="RM27" s="106">
        <f>Seniori!RM51</f>
        <v>0</v>
      </c>
      <c r="RN27" s="106">
        <f>Seniori!RN51</f>
        <v>0</v>
      </c>
      <c r="RO27" s="106"/>
      <c r="RP27" s="106">
        <f>Seniori!RP51</f>
        <v>0</v>
      </c>
      <c r="RQ27" s="106">
        <f>Seniori!RQ51</f>
        <v>8</v>
      </c>
      <c r="RR27" s="106">
        <f>Seniori!RR51</f>
        <v>0</v>
      </c>
      <c r="RS27" s="106">
        <f>Seniori!RS51</f>
        <v>0</v>
      </c>
      <c r="RT27" s="106">
        <f>Seniori!RT51</f>
        <v>0</v>
      </c>
      <c r="RU27" s="106">
        <f>Seniori!RU51</f>
        <v>0</v>
      </c>
      <c r="RV27" s="106">
        <f>Seniori!RV51</f>
        <v>0</v>
      </c>
      <c r="RW27" s="106">
        <f>Seniori!RW51</f>
        <v>0</v>
      </c>
      <c r="RX27" s="106">
        <f>Seniori!RX51</f>
        <v>0</v>
      </c>
      <c r="RY27" s="106">
        <f>Seniori!RY51</f>
        <v>0</v>
      </c>
      <c r="RZ27" s="106">
        <f>Seniori!RZ51</f>
        <v>0</v>
      </c>
      <c r="SA27" s="106">
        <f>Seniori!SA51</f>
        <v>0</v>
      </c>
      <c r="SB27" s="106">
        <f>Seniori!SB51</f>
        <v>0</v>
      </c>
      <c r="SC27" s="106">
        <f>Seniori!SC51</f>
        <v>0</v>
      </c>
      <c r="SD27" s="106">
        <f>Seniori!SD51</f>
        <v>0</v>
      </c>
      <c r="SE27" s="106">
        <f>Seniori!SE51</f>
        <v>0</v>
      </c>
      <c r="SF27" s="106">
        <f>Seniori!SF51</f>
        <v>0</v>
      </c>
      <c r="SG27" s="106">
        <f>Seniori!SG51</f>
        <v>0</v>
      </c>
      <c r="SH27" s="106"/>
      <c r="SI27" s="106">
        <f>Seniori!SI51</f>
        <v>0</v>
      </c>
      <c r="SJ27" s="106">
        <f>Seniori!SJ51</f>
        <v>0</v>
      </c>
      <c r="SK27" s="106">
        <f>Seniori!SK51</f>
        <v>0</v>
      </c>
      <c r="SL27" s="106">
        <f>Seniori!SL51</f>
        <v>0</v>
      </c>
      <c r="SM27" s="106"/>
      <c r="SN27" s="106">
        <f>Seniori!SN51</f>
        <v>0</v>
      </c>
      <c r="SO27" s="106">
        <f>Seniori!SO51</f>
        <v>0</v>
      </c>
      <c r="SP27" s="106">
        <f>Seniori!SP51</f>
        <v>0</v>
      </c>
      <c r="SQ27" s="106">
        <f>Seniori!SQ51</f>
        <v>0</v>
      </c>
      <c r="SR27" s="106">
        <f>Seniori!SR51</f>
        <v>0</v>
      </c>
      <c r="SS27" s="106">
        <f>Seniori!SS51</f>
        <v>0</v>
      </c>
      <c r="ST27" s="106">
        <f>Seniori!ST51</f>
        <v>0</v>
      </c>
      <c r="SU27" s="106">
        <f>Seniori!SU51</f>
        <v>0</v>
      </c>
      <c r="SV27" s="106">
        <f>Seniori!SV51</f>
        <v>0</v>
      </c>
      <c r="SW27" s="106">
        <f>Seniori!SW51</f>
        <v>0</v>
      </c>
      <c r="SX27" s="106">
        <f>Seniori!SX51</f>
        <v>0</v>
      </c>
      <c r="SY27" s="106">
        <f>Seniori!SY51</f>
        <v>0</v>
      </c>
      <c r="SZ27" s="106">
        <f>Seniori!SZ51</f>
        <v>0</v>
      </c>
      <c r="TA27" s="106">
        <f>Seniori!TA51</f>
        <v>0</v>
      </c>
      <c r="TB27" s="106">
        <f>Seniori!TB51</f>
        <v>0</v>
      </c>
    </row>
    <row r="28" spans="1:522" s="10" customFormat="1" ht="18" customHeight="1" x14ac:dyDescent="0.25">
      <c r="A28" s="12">
        <v>19</v>
      </c>
      <c r="B28" s="11" t="s">
        <v>305</v>
      </c>
      <c r="C28" s="1">
        <v>12751</v>
      </c>
      <c r="D28" s="1">
        <v>2020</v>
      </c>
      <c r="E28" s="63" t="s">
        <v>68</v>
      </c>
      <c r="F28" s="1">
        <v>6761</v>
      </c>
      <c r="G28" s="9" t="s">
        <v>95</v>
      </c>
      <c r="H28" s="4" t="s">
        <v>19</v>
      </c>
      <c r="I28" s="1">
        <f>SUM(K28:TB28)</f>
        <v>28</v>
      </c>
      <c r="J28" s="12">
        <f>Tabuľka311[[#This Row],[Stĺpec9]]+I29</f>
        <v>31</v>
      </c>
      <c r="K28" s="106">
        <f>Juniori!K12</f>
        <v>0</v>
      </c>
      <c r="L28" s="106">
        <f>Juniori!L12</f>
        <v>0</v>
      </c>
      <c r="M28" s="106">
        <f>Juniori!M12</f>
        <v>7</v>
      </c>
      <c r="N28" s="106">
        <f>Juniori!N12</f>
        <v>0</v>
      </c>
      <c r="O28" s="106">
        <f>Juniori!O12</f>
        <v>0</v>
      </c>
      <c r="P28" s="106">
        <f>Juniori!P12</f>
        <v>0</v>
      </c>
      <c r="Q28" s="106">
        <f>Juniori!Q12</f>
        <v>0</v>
      </c>
      <c r="R28" s="106">
        <f>Juniori!R12</f>
        <v>0</v>
      </c>
      <c r="S28" s="106">
        <f>Juniori!S12</f>
        <v>0</v>
      </c>
      <c r="T28" s="106">
        <f>Juniori!T12</f>
        <v>0</v>
      </c>
      <c r="U28" s="106">
        <f>Juniori!U12</f>
        <v>0</v>
      </c>
      <c r="V28" s="106">
        <f>Juniori!V12</f>
        <v>0</v>
      </c>
      <c r="W28" s="106">
        <f>Juniori!W12</f>
        <v>0</v>
      </c>
      <c r="X28" s="106">
        <f>Juniori!X12</f>
        <v>0</v>
      </c>
      <c r="Y28" s="106">
        <f>Juniori!Y12</f>
        <v>0</v>
      </c>
      <c r="Z28" s="106">
        <f>Juniori!Z12</f>
        <v>0</v>
      </c>
      <c r="AA28" s="106">
        <f>Juniori!AA12</f>
        <v>0</v>
      </c>
      <c r="AB28" s="106">
        <f>Juniori!AB12</f>
        <v>0</v>
      </c>
      <c r="AC28" s="106">
        <f>Juniori!AC12</f>
        <v>0</v>
      </c>
      <c r="AD28" s="106">
        <f>Juniori!AD12</f>
        <v>7</v>
      </c>
      <c r="AE28" s="106">
        <f>Juniori!AE12</f>
        <v>0</v>
      </c>
      <c r="AF28" s="106">
        <f>Juniori!AF12</f>
        <v>0</v>
      </c>
      <c r="AG28" s="106">
        <f>Juniori!AG12</f>
        <v>0</v>
      </c>
      <c r="AH28" s="106">
        <f>Juniori!AH12</f>
        <v>0</v>
      </c>
      <c r="AI28" s="106">
        <f>Juniori!AI12</f>
        <v>0</v>
      </c>
      <c r="AJ28" s="106">
        <f>Juniori!AJ12</f>
        <v>0</v>
      </c>
      <c r="AK28" s="106">
        <f>Juniori!AK12</f>
        <v>0</v>
      </c>
      <c r="AL28" s="106">
        <f>Juniori!AL12</f>
        <v>0</v>
      </c>
      <c r="AM28" s="106">
        <f>Juniori!AM12</f>
        <v>0</v>
      </c>
      <c r="AN28" s="106">
        <f>Juniori!AN12</f>
        <v>0</v>
      </c>
      <c r="AO28" s="106">
        <f>Juniori!AO12</f>
        <v>0</v>
      </c>
      <c r="AP28" s="106">
        <f>Juniori!AP12</f>
        <v>0</v>
      </c>
      <c r="AQ28" s="106">
        <f>Juniori!AQ12</f>
        <v>2</v>
      </c>
      <c r="AR28" s="106">
        <f>Juniori!AR12</f>
        <v>0</v>
      </c>
      <c r="AS28" s="106">
        <f>Juniori!AS12</f>
        <v>0</v>
      </c>
      <c r="AT28" s="106">
        <f>Juniori!AT12</f>
        <v>0</v>
      </c>
      <c r="AU28" s="106">
        <f>Juniori!AU12</f>
        <v>0</v>
      </c>
      <c r="AV28" s="106">
        <f>Juniori!AV12</f>
        <v>0</v>
      </c>
      <c r="AW28" s="106">
        <f>Juniori!AW12</f>
        <v>0</v>
      </c>
      <c r="AX28" s="106">
        <f>Juniori!AX12</f>
        <v>0</v>
      </c>
      <c r="AY28" s="106">
        <f>Juniori!AY12</f>
        <v>0</v>
      </c>
      <c r="AZ28" s="106">
        <f>Juniori!AZ12</f>
        <v>0</v>
      </c>
      <c r="BA28" s="106">
        <f>Juniori!BA12</f>
        <v>0</v>
      </c>
      <c r="BB28" s="106">
        <f>Juniori!BB12</f>
        <v>0</v>
      </c>
      <c r="BC28" s="106">
        <f>Juniori!BC12</f>
        <v>0</v>
      </c>
      <c r="BD28" s="106">
        <f>Juniori!BD12</f>
        <v>0</v>
      </c>
      <c r="BE28" s="106">
        <f>Juniori!BE12</f>
        <v>0</v>
      </c>
      <c r="BF28" s="106">
        <f>Juniori!BF12</f>
        <v>0</v>
      </c>
      <c r="BG28" s="106">
        <f>Juniori!BG12</f>
        <v>0</v>
      </c>
      <c r="BH28" s="106">
        <f>Juniori!BH12</f>
        <v>0</v>
      </c>
      <c r="BI28" s="106">
        <f>Juniori!BI12</f>
        <v>0</v>
      </c>
      <c r="BJ28" s="106">
        <f>Juniori!BJ12</f>
        <v>0</v>
      </c>
      <c r="BK28" s="106">
        <f>Juniori!BK12</f>
        <v>0</v>
      </c>
      <c r="BL28" s="106">
        <f>Juniori!BL12</f>
        <v>0</v>
      </c>
      <c r="BM28" s="106">
        <f>Juniori!BM12</f>
        <v>0</v>
      </c>
      <c r="BN28" s="106">
        <f>Juniori!BN12</f>
        <v>0</v>
      </c>
      <c r="BO28" s="106">
        <f>Juniori!BO12</f>
        <v>0</v>
      </c>
      <c r="BP28" s="106">
        <f>Juniori!BP12</f>
        <v>0</v>
      </c>
      <c r="BQ28" s="106">
        <f>Juniori!BQ12</f>
        <v>0</v>
      </c>
      <c r="BR28" s="106">
        <f>Juniori!BR12</f>
        <v>0</v>
      </c>
      <c r="BS28" s="106">
        <f>Juniori!BS12</f>
        <v>0</v>
      </c>
      <c r="BT28" s="106">
        <f>Juniori!BT12</f>
        <v>0</v>
      </c>
      <c r="BU28" s="106">
        <f>Juniori!BU12</f>
        <v>0</v>
      </c>
      <c r="BV28" s="106">
        <f>Juniori!BV12</f>
        <v>0</v>
      </c>
      <c r="BW28" s="106">
        <f>Juniori!BW12</f>
        <v>0</v>
      </c>
      <c r="BX28" s="106">
        <f>Juniori!BX12</f>
        <v>0</v>
      </c>
      <c r="BY28" s="106">
        <f>Juniori!BY12</f>
        <v>0</v>
      </c>
      <c r="BZ28" s="106">
        <f>Juniori!BZ12</f>
        <v>0</v>
      </c>
      <c r="CA28" s="106">
        <f>Juniori!CA12</f>
        <v>0</v>
      </c>
      <c r="CB28" s="106">
        <f>Juniori!CB12</f>
        <v>0</v>
      </c>
      <c r="CC28" s="106">
        <f>Juniori!CC12</f>
        <v>0</v>
      </c>
      <c r="CD28" s="106">
        <f>Juniori!CD12</f>
        <v>0</v>
      </c>
      <c r="CE28" s="106">
        <f>Juniori!CE12</f>
        <v>0</v>
      </c>
      <c r="CF28" s="106">
        <f>Juniori!CF12</f>
        <v>0</v>
      </c>
      <c r="CG28" s="106">
        <f>Juniori!CG12</f>
        <v>0</v>
      </c>
      <c r="CH28" s="106">
        <f>Juniori!CH12</f>
        <v>0</v>
      </c>
      <c r="CI28" s="106">
        <f>Juniori!CI12</f>
        <v>0</v>
      </c>
      <c r="CJ28" s="106">
        <f>Juniori!CJ12</f>
        <v>0</v>
      </c>
      <c r="CK28" s="106">
        <f>Juniori!CK12</f>
        <v>0</v>
      </c>
      <c r="CL28" s="106">
        <f>Juniori!CL12</f>
        <v>0</v>
      </c>
      <c r="CM28" s="106">
        <f>Juniori!CM12</f>
        <v>0</v>
      </c>
      <c r="CN28" s="106">
        <f>Juniori!CN12</f>
        <v>0</v>
      </c>
      <c r="CO28" s="106">
        <f>Juniori!CO12</f>
        <v>0</v>
      </c>
      <c r="CP28" s="106">
        <f>Juniori!CP12</f>
        <v>0</v>
      </c>
      <c r="CQ28" s="106">
        <f>Juniori!CQ12</f>
        <v>0</v>
      </c>
      <c r="CR28" s="106">
        <f>Juniori!CR12</f>
        <v>0</v>
      </c>
      <c r="CS28" s="106">
        <f>Juniori!CS12</f>
        <v>0</v>
      </c>
      <c r="CT28" s="106">
        <f>Juniori!CT12</f>
        <v>0</v>
      </c>
      <c r="CU28" s="106">
        <f>Juniori!CU12</f>
        <v>0</v>
      </c>
      <c r="CV28" s="106">
        <f>Juniori!CV12</f>
        <v>0</v>
      </c>
      <c r="CW28" s="106">
        <f>Juniori!CW12</f>
        <v>0</v>
      </c>
      <c r="CX28" s="106">
        <f>Juniori!CX12</f>
        <v>0</v>
      </c>
      <c r="CY28" s="106">
        <f>Juniori!CY12</f>
        <v>0</v>
      </c>
      <c r="CZ28" s="106">
        <f>Juniori!CZ12</f>
        <v>0</v>
      </c>
      <c r="DA28" s="106">
        <f>Juniori!DA12</f>
        <v>0</v>
      </c>
      <c r="DB28" s="106">
        <f>Juniori!DB12</f>
        <v>0</v>
      </c>
      <c r="DC28" s="106">
        <f>Juniori!DC12</f>
        <v>0</v>
      </c>
      <c r="DD28" s="106">
        <f>Juniori!DD12</f>
        <v>0</v>
      </c>
      <c r="DE28" s="106">
        <f>Juniori!DE12</f>
        <v>0</v>
      </c>
      <c r="DF28" s="106">
        <f>Juniori!DF12</f>
        <v>0</v>
      </c>
      <c r="DG28" s="106">
        <f>Juniori!DG12</f>
        <v>0</v>
      </c>
      <c r="DH28" s="106">
        <f>Juniori!DH12</f>
        <v>0</v>
      </c>
      <c r="DI28" s="106">
        <f>Juniori!DI12</f>
        <v>0</v>
      </c>
      <c r="DJ28" s="106">
        <f>Juniori!DJ12</f>
        <v>0</v>
      </c>
      <c r="DK28" s="106">
        <f>Juniori!DK12</f>
        <v>0</v>
      </c>
      <c r="DL28" s="106">
        <f>Juniori!DL12</f>
        <v>0</v>
      </c>
      <c r="DM28" s="106">
        <f>Juniori!DM12</f>
        <v>0</v>
      </c>
      <c r="DN28" s="106">
        <f>Juniori!DN12</f>
        <v>0</v>
      </c>
      <c r="DO28" s="106">
        <f>Juniori!DO12</f>
        <v>0</v>
      </c>
      <c r="DP28" s="106">
        <f>Juniori!DP12</f>
        <v>0</v>
      </c>
      <c r="DQ28" s="106">
        <f>Juniori!DQ12</f>
        <v>0</v>
      </c>
      <c r="DR28" s="106">
        <f>Juniori!DR12</f>
        <v>0</v>
      </c>
      <c r="DS28" s="106">
        <f>Juniori!DS12</f>
        <v>0</v>
      </c>
      <c r="DT28" s="106">
        <f>Juniori!DT12</f>
        <v>0</v>
      </c>
      <c r="DU28" s="106">
        <f>Juniori!DU12</f>
        <v>0</v>
      </c>
      <c r="DV28" s="106">
        <f>Juniori!DV12</f>
        <v>0</v>
      </c>
      <c r="DW28" s="106">
        <f>Juniori!DW12</f>
        <v>0</v>
      </c>
      <c r="DX28" s="106">
        <f>Juniori!DX12</f>
        <v>0</v>
      </c>
      <c r="DY28" s="106">
        <f>Juniori!DY12</f>
        <v>0</v>
      </c>
      <c r="DZ28" s="106">
        <f>Juniori!DZ12</f>
        <v>0</v>
      </c>
      <c r="EA28" s="106">
        <f>Juniori!EA12</f>
        <v>0</v>
      </c>
      <c r="EB28" s="106">
        <f>Juniori!EB12</f>
        <v>0</v>
      </c>
      <c r="EC28" s="106">
        <f>Juniori!EC12</f>
        <v>0</v>
      </c>
      <c r="ED28" s="106">
        <f>Juniori!ED12</f>
        <v>0</v>
      </c>
      <c r="EE28" s="106">
        <f>Juniori!EE12</f>
        <v>0</v>
      </c>
      <c r="EF28" s="106">
        <f>Juniori!EF12</f>
        <v>0</v>
      </c>
      <c r="EG28" s="106">
        <f>Juniori!EG12</f>
        <v>0</v>
      </c>
      <c r="EH28" s="106">
        <f>Juniori!EH12</f>
        <v>0</v>
      </c>
      <c r="EI28" s="106">
        <f>Juniori!EI12</f>
        <v>0</v>
      </c>
      <c r="EJ28" s="106">
        <f>Juniori!EJ12</f>
        <v>0</v>
      </c>
      <c r="EK28" s="106">
        <f>Juniori!EK12</f>
        <v>0</v>
      </c>
      <c r="EL28" s="106">
        <f>Juniori!EL12</f>
        <v>0</v>
      </c>
      <c r="EM28" s="106">
        <f>Juniori!EM12</f>
        <v>0</v>
      </c>
      <c r="EN28" s="106">
        <f>Juniori!EN12</f>
        <v>0</v>
      </c>
      <c r="EO28" s="106">
        <f>Juniori!EO12</f>
        <v>0</v>
      </c>
      <c r="EP28" s="106">
        <f>Juniori!EP12</f>
        <v>0</v>
      </c>
      <c r="EQ28" s="106">
        <f>Juniori!EQ12</f>
        <v>0</v>
      </c>
      <c r="ER28" s="106">
        <f>Juniori!ER12</f>
        <v>0</v>
      </c>
      <c r="ES28" s="106">
        <f>Juniori!ES12</f>
        <v>0</v>
      </c>
      <c r="ET28" s="106">
        <f>Juniori!ET12</f>
        <v>0</v>
      </c>
      <c r="EU28" s="106">
        <f>Juniori!EU12</f>
        <v>6</v>
      </c>
      <c r="EV28" s="106">
        <f>Juniori!EV12</f>
        <v>0</v>
      </c>
      <c r="EW28" s="106">
        <f>Juniori!EW12</f>
        <v>0</v>
      </c>
      <c r="EX28" s="106">
        <f>Juniori!EX12</f>
        <v>0</v>
      </c>
      <c r="EY28" s="106">
        <f>Juniori!EY12</f>
        <v>0</v>
      </c>
      <c r="EZ28" s="106">
        <f>Juniori!EZ12</f>
        <v>0</v>
      </c>
      <c r="FA28" s="106">
        <f>Juniori!FA12</f>
        <v>0</v>
      </c>
      <c r="FB28" s="106">
        <f>Juniori!FB12</f>
        <v>0</v>
      </c>
      <c r="FC28" s="106">
        <f>Juniori!FC12</f>
        <v>0</v>
      </c>
      <c r="FD28" s="106">
        <f>Juniori!FD12</f>
        <v>0</v>
      </c>
      <c r="FE28" s="106">
        <f>Juniori!FE12</f>
        <v>0</v>
      </c>
      <c r="FF28" s="106">
        <f>Juniori!FF12</f>
        <v>0</v>
      </c>
      <c r="FG28" s="106">
        <f>Juniori!FG12</f>
        <v>0</v>
      </c>
      <c r="FH28" s="106">
        <f>Juniori!FH12</f>
        <v>0</v>
      </c>
      <c r="FI28" s="106">
        <f>Juniori!FI12</f>
        <v>0</v>
      </c>
      <c r="FJ28" s="106">
        <f>Juniori!FJ12</f>
        <v>0</v>
      </c>
      <c r="FK28" s="106">
        <f>Juniori!FK12</f>
        <v>0</v>
      </c>
      <c r="FL28" s="106">
        <f>Juniori!FL12</f>
        <v>0</v>
      </c>
      <c r="FM28" s="106">
        <f>Juniori!FM12</f>
        <v>0</v>
      </c>
      <c r="FN28" s="106">
        <f>Juniori!FN12</f>
        <v>0</v>
      </c>
      <c r="FO28" s="106">
        <f>Juniori!FO12</f>
        <v>0</v>
      </c>
      <c r="FP28" s="106">
        <f>Juniori!FP12</f>
        <v>0</v>
      </c>
      <c r="FQ28" s="106">
        <f>Juniori!FQ12</f>
        <v>0</v>
      </c>
      <c r="FR28" s="106">
        <f>Juniori!FR12</f>
        <v>0</v>
      </c>
      <c r="FS28" s="106">
        <f>Juniori!FS12</f>
        <v>0</v>
      </c>
      <c r="FT28" s="106">
        <f>Juniori!FT12</f>
        <v>0</v>
      </c>
      <c r="FU28" s="106">
        <f>Juniori!FU12</f>
        <v>0</v>
      </c>
      <c r="FV28" s="106">
        <f>Juniori!FV12</f>
        <v>0</v>
      </c>
      <c r="FW28" s="106">
        <f>Juniori!FW12</f>
        <v>0</v>
      </c>
      <c r="FX28" s="106">
        <f>Juniori!FX12</f>
        <v>0</v>
      </c>
      <c r="FY28" s="106">
        <f>Juniori!FY12</f>
        <v>0</v>
      </c>
      <c r="FZ28" s="106">
        <f>Juniori!FZ12</f>
        <v>0</v>
      </c>
      <c r="GA28" s="106">
        <f>Juniori!GA12</f>
        <v>0</v>
      </c>
      <c r="GB28" s="106">
        <f>Juniori!GB12</f>
        <v>0</v>
      </c>
      <c r="GC28" s="106">
        <f>Juniori!GC12</f>
        <v>0</v>
      </c>
      <c r="GD28" s="106">
        <f>Juniori!GD12</f>
        <v>0</v>
      </c>
      <c r="GE28" s="106">
        <f>Juniori!GE12</f>
        <v>0</v>
      </c>
      <c r="GF28" s="106">
        <f>Juniori!GF12</f>
        <v>0</v>
      </c>
      <c r="GG28" s="106">
        <f>Juniori!GG12</f>
        <v>0</v>
      </c>
      <c r="GH28" s="106">
        <f>Juniori!GH12</f>
        <v>0</v>
      </c>
      <c r="GI28" s="106">
        <f>Juniori!GI12</f>
        <v>0</v>
      </c>
      <c r="GJ28" s="106">
        <f>Juniori!GJ12</f>
        <v>0</v>
      </c>
      <c r="GK28" s="106">
        <f>Juniori!GK12</f>
        <v>0</v>
      </c>
      <c r="GL28" s="106">
        <f>Juniori!GL12</f>
        <v>0</v>
      </c>
      <c r="GM28" s="106">
        <f>Juniori!GM12</f>
        <v>0</v>
      </c>
      <c r="GN28" s="106">
        <f>Juniori!GN12</f>
        <v>0</v>
      </c>
      <c r="GO28" s="106">
        <f>Juniori!GO12</f>
        <v>0</v>
      </c>
      <c r="GP28" s="106">
        <f>Juniori!GP12</f>
        <v>0</v>
      </c>
      <c r="GQ28" s="106">
        <f>Juniori!GQ12</f>
        <v>0</v>
      </c>
      <c r="GR28" s="106">
        <f>Juniori!GR12</f>
        <v>0</v>
      </c>
      <c r="GS28" s="106">
        <f>Juniori!GS12</f>
        <v>0</v>
      </c>
      <c r="GT28" s="106">
        <f>Juniori!GT12</f>
        <v>0</v>
      </c>
      <c r="GU28" s="106">
        <f>Juniori!GU12</f>
        <v>0</v>
      </c>
      <c r="GV28" s="106">
        <f>Juniori!GV12</f>
        <v>0</v>
      </c>
      <c r="GW28" s="106">
        <f>Juniori!GW12</f>
        <v>0</v>
      </c>
      <c r="GX28" s="106">
        <f>Juniori!GX12</f>
        <v>0</v>
      </c>
      <c r="GY28" s="106">
        <f>Juniori!GY12</f>
        <v>0</v>
      </c>
      <c r="GZ28" s="106">
        <f>Juniori!GZ12</f>
        <v>0</v>
      </c>
      <c r="HA28" s="106">
        <f>Juniori!HA12</f>
        <v>0</v>
      </c>
      <c r="HB28" s="106">
        <f>Juniori!HB12</f>
        <v>0</v>
      </c>
      <c r="HC28" s="106">
        <f>Juniori!HC12</f>
        <v>0</v>
      </c>
      <c r="HD28" s="106">
        <f>Juniori!HD12</f>
        <v>0</v>
      </c>
      <c r="HE28" s="106">
        <f>Juniori!HE12</f>
        <v>0</v>
      </c>
      <c r="HF28" s="106">
        <f>Juniori!HF12</f>
        <v>0</v>
      </c>
      <c r="HG28" s="106">
        <f>Juniori!HG12</f>
        <v>0</v>
      </c>
      <c r="HH28" s="106">
        <f>Juniori!HH12</f>
        <v>0</v>
      </c>
      <c r="HI28" s="106">
        <f>Juniori!HI12</f>
        <v>0</v>
      </c>
      <c r="HJ28" s="106">
        <f>Juniori!HJ12</f>
        <v>0</v>
      </c>
      <c r="HK28" s="106">
        <f>Juniori!HK12</f>
        <v>0</v>
      </c>
      <c r="HL28" s="106">
        <f>Juniori!HL12</f>
        <v>0</v>
      </c>
      <c r="HM28" s="106">
        <f>Juniori!HM12</f>
        <v>0</v>
      </c>
      <c r="HN28" s="106">
        <f>Juniori!HN12</f>
        <v>0</v>
      </c>
      <c r="HO28" s="106">
        <f>Juniori!HO12</f>
        <v>0</v>
      </c>
      <c r="HP28" s="106">
        <f>Juniori!HP12</f>
        <v>0</v>
      </c>
      <c r="HQ28" s="106">
        <f>Juniori!HQ12</f>
        <v>0</v>
      </c>
      <c r="HR28" s="106">
        <f>Juniori!HR12</f>
        <v>0</v>
      </c>
      <c r="HS28" s="106">
        <f>Juniori!HS12</f>
        <v>0</v>
      </c>
      <c r="HT28" s="106">
        <f>Juniori!HT12</f>
        <v>0</v>
      </c>
      <c r="HU28" s="106">
        <f>Juniori!HU12</f>
        <v>0</v>
      </c>
      <c r="HV28" s="106">
        <f>Juniori!HV12</f>
        <v>0</v>
      </c>
      <c r="HW28" s="106">
        <f>Juniori!HW12</f>
        <v>0</v>
      </c>
      <c r="HX28" s="106">
        <f>Juniori!HX12</f>
        <v>0</v>
      </c>
      <c r="HY28" s="106">
        <f>Juniori!HY12</f>
        <v>0</v>
      </c>
      <c r="HZ28" s="106">
        <f>Juniori!HZ12</f>
        <v>0</v>
      </c>
      <c r="IA28" s="106">
        <f>Juniori!IA12</f>
        <v>0</v>
      </c>
      <c r="IB28" s="106">
        <f>Juniori!IB12</f>
        <v>0</v>
      </c>
      <c r="IC28" s="106">
        <f>Juniori!IC12</f>
        <v>0</v>
      </c>
      <c r="ID28" s="106">
        <f>Juniori!ID12</f>
        <v>0</v>
      </c>
      <c r="IE28" s="106">
        <f>Juniori!IE12</f>
        <v>0</v>
      </c>
      <c r="IF28" s="106">
        <f>Juniori!IF12</f>
        <v>0</v>
      </c>
      <c r="IG28" s="106">
        <f>Juniori!IG12</f>
        <v>0</v>
      </c>
      <c r="IH28" s="106">
        <f>Juniori!IH12</f>
        <v>0</v>
      </c>
      <c r="II28" s="106">
        <f>Juniori!II12</f>
        <v>0</v>
      </c>
      <c r="IJ28" s="106">
        <f>Juniori!IJ12</f>
        <v>0</v>
      </c>
      <c r="IK28" s="106">
        <f>Juniori!IK12</f>
        <v>0</v>
      </c>
      <c r="IL28" s="106">
        <f>Juniori!IL12</f>
        <v>0</v>
      </c>
      <c r="IM28" s="106">
        <f>Juniori!IM12</f>
        <v>0</v>
      </c>
      <c r="IN28" s="106">
        <f>Juniori!IN12</f>
        <v>0</v>
      </c>
      <c r="IO28" s="106">
        <f>Juniori!IO12</f>
        <v>0</v>
      </c>
      <c r="IP28" s="106">
        <f>Juniori!IP12</f>
        <v>0</v>
      </c>
      <c r="IQ28" s="106">
        <f>Juniori!IQ12</f>
        <v>0</v>
      </c>
      <c r="IR28" s="106">
        <f>Juniori!IR12</f>
        <v>0</v>
      </c>
      <c r="IS28" s="106">
        <f>Juniori!IS12</f>
        <v>0</v>
      </c>
      <c r="IT28" s="106">
        <f>Juniori!IT12</f>
        <v>0</v>
      </c>
      <c r="IU28" s="106">
        <f>Juniori!IU12</f>
        <v>0</v>
      </c>
      <c r="IV28" s="106">
        <f>Juniori!IV12</f>
        <v>0</v>
      </c>
      <c r="IW28" s="106">
        <f>Juniori!IW12</f>
        <v>0</v>
      </c>
      <c r="IX28" s="106">
        <f>Juniori!IX12</f>
        <v>0</v>
      </c>
      <c r="IY28" s="106">
        <f>Juniori!IY12</f>
        <v>0</v>
      </c>
      <c r="IZ28" s="106">
        <f>Juniori!IZ12</f>
        <v>0</v>
      </c>
      <c r="JA28" s="106">
        <f>Juniori!JA12</f>
        <v>0</v>
      </c>
      <c r="JB28" s="106">
        <f>Juniori!JB12</f>
        <v>0</v>
      </c>
      <c r="JC28" s="106">
        <f>Juniori!JC12</f>
        <v>0</v>
      </c>
      <c r="JD28" s="106">
        <f>Juniori!JD12</f>
        <v>0</v>
      </c>
      <c r="JE28" s="106">
        <f>Juniori!JE12</f>
        <v>0</v>
      </c>
      <c r="JF28" s="106">
        <f>Juniori!JF12</f>
        <v>0</v>
      </c>
      <c r="JG28" s="106">
        <f>Juniori!JG12</f>
        <v>0</v>
      </c>
      <c r="JH28" s="106">
        <f>Juniori!JH12</f>
        <v>0</v>
      </c>
      <c r="JI28" s="106">
        <f>Juniori!JI12</f>
        <v>0</v>
      </c>
      <c r="JJ28" s="106">
        <f>Juniori!JJ12</f>
        <v>0</v>
      </c>
      <c r="JK28" s="106">
        <f>Juniori!JK12</f>
        <v>0</v>
      </c>
      <c r="JL28" s="106">
        <f>Juniori!JL12</f>
        <v>0</v>
      </c>
      <c r="JM28" s="106">
        <f>Juniori!JM12</f>
        <v>0</v>
      </c>
      <c r="JN28" s="106">
        <f>Juniori!JN12</f>
        <v>0</v>
      </c>
      <c r="JO28" s="106">
        <f>Juniori!JO12</f>
        <v>0</v>
      </c>
      <c r="JP28" s="106">
        <f>Juniori!JP12</f>
        <v>0</v>
      </c>
      <c r="JQ28" s="106">
        <f>Juniori!JQ12</f>
        <v>0</v>
      </c>
      <c r="JR28" s="106">
        <f>Juniori!JR12</f>
        <v>0</v>
      </c>
      <c r="JS28" s="106">
        <f>Juniori!JS12</f>
        <v>0</v>
      </c>
      <c r="JT28" s="106">
        <f>Juniori!JT12</f>
        <v>0</v>
      </c>
      <c r="JU28" s="106">
        <f>Juniori!JU12</f>
        <v>0</v>
      </c>
      <c r="JV28" s="106">
        <f>Juniori!JV12</f>
        <v>0</v>
      </c>
      <c r="JW28" s="106">
        <f>Juniori!JW12</f>
        <v>0</v>
      </c>
      <c r="JX28" s="106">
        <f>Juniori!JX12</f>
        <v>0</v>
      </c>
      <c r="JY28" s="106">
        <f>Juniori!JY12</f>
        <v>0</v>
      </c>
      <c r="JZ28" s="106">
        <f>Juniori!JZ12</f>
        <v>0</v>
      </c>
      <c r="KA28" s="106">
        <f>Juniori!KA12</f>
        <v>0</v>
      </c>
      <c r="KB28" s="106">
        <f>Juniori!KB12</f>
        <v>0</v>
      </c>
      <c r="KC28" s="106">
        <f>Juniori!KC12</f>
        <v>0</v>
      </c>
      <c r="KD28" s="106">
        <f>Juniori!KD12</f>
        <v>0</v>
      </c>
      <c r="KE28" s="106">
        <f>Juniori!KE12</f>
        <v>0</v>
      </c>
      <c r="KF28" s="106">
        <f>Juniori!KF12</f>
        <v>0</v>
      </c>
      <c r="KG28" s="106">
        <f>Juniori!KG12</f>
        <v>0</v>
      </c>
      <c r="KH28" s="106">
        <f>Juniori!KH12</f>
        <v>0</v>
      </c>
      <c r="KI28" s="106">
        <f>Juniori!KI12</f>
        <v>0</v>
      </c>
      <c r="KJ28" s="106">
        <f>Juniori!KJ12</f>
        <v>0</v>
      </c>
      <c r="KK28" s="106">
        <f>Juniori!KK12</f>
        <v>0</v>
      </c>
      <c r="KL28" s="106">
        <f>Juniori!KL12</f>
        <v>0</v>
      </c>
      <c r="KM28" s="106">
        <f>Juniori!KM12</f>
        <v>0</v>
      </c>
      <c r="KN28" s="106">
        <f>Juniori!KN12</f>
        <v>0</v>
      </c>
      <c r="KO28" s="106">
        <f>Juniori!KO12</f>
        <v>0</v>
      </c>
      <c r="KP28" s="106">
        <f>Juniori!KP12</f>
        <v>0</v>
      </c>
      <c r="KQ28" s="106">
        <f>Juniori!KQ12</f>
        <v>0</v>
      </c>
      <c r="KR28" s="106">
        <f>Juniori!KR12</f>
        <v>0</v>
      </c>
      <c r="KS28" s="106">
        <f>Juniori!KS12</f>
        <v>0</v>
      </c>
      <c r="KT28" s="106">
        <f>Juniori!KT12</f>
        <v>0</v>
      </c>
      <c r="KU28" s="106">
        <f>Juniori!KU12</f>
        <v>0</v>
      </c>
      <c r="KV28" s="106">
        <f>Juniori!KV12</f>
        <v>0</v>
      </c>
      <c r="KW28" s="106">
        <f>Juniori!KW12</f>
        <v>0</v>
      </c>
      <c r="KX28" s="106">
        <f>Juniori!KX12</f>
        <v>0</v>
      </c>
      <c r="KY28" s="106">
        <f>Juniori!KY12</f>
        <v>0</v>
      </c>
      <c r="KZ28" s="106">
        <f>Juniori!KZ12</f>
        <v>0</v>
      </c>
      <c r="LA28" s="106">
        <f>Juniori!LA12</f>
        <v>0</v>
      </c>
      <c r="LB28" s="106">
        <f>Juniori!LB12</f>
        <v>0</v>
      </c>
      <c r="LC28" s="106">
        <f>Juniori!LC12</f>
        <v>0</v>
      </c>
      <c r="LD28" s="106">
        <f>Juniori!LD12</f>
        <v>0</v>
      </c>
      <c r="LE28" s="106">
        <f>Juniori!LE12</f>
        <v>0</v>
      </c>
      <c r="LF28" s="106">
        <f>Juniori!LF12</f>
        <v>0</v>
      </c>
      <c r="LG28" s="106">
        <f>Juniori!LG12</f>
        <v>0</v>
      </c>
      <c r="LH28" s="106">
        <f>Juniori!LH12</f>
        <v>0</v>
      </c>
      <c r="LI28" s="106">
        <f>Juniori!LI12</f>
        <v>0</v>
      </c>
      <c r="LJ28" s="106">
        <f>Juniori!LJ12</f>
        <v>0</v>
      </c>
      <c r="LK28" s="106">
        <f>Juniori!LK12</f>
        <v>0</v>
      </c>
      <c r="LL28" s="106">
        <f>Juniori!LL12</f>
        <v>0</v>
      </c>
      <c r="LM28" s="106">
        <f>Juniori!LM12</f>
        <v>0</v>
      </c>
      <c r="LN28" s="106">
        <f>Juniori!LN12</f>
        <v>0</v>
      </c>
      <c r="LO28" s="106">
        <f>Juniori!LO12</f>
        <v>0</v>
      </c>
      <c r="LP28" s="106">
        <f>Juniori!LP12</f>
        <v>0</v>
      </c>
      <c r="LQ28" s="106">
        <f>Juniori!LQ12</f>
        <v>0</v>
      </c>
      <c r="LR28" s="106">
        <f>Juniori!LR12</f>
        <v>0</v>
      </c>
      <c r="LS28" s="106">
        <f>Juniori!LS12</f>
        <v>0</v>
      </c>
      <c r="LT28" s="106">
        <f>Juniori!LT12</f>
        <v>0</v>
      </c>
      <c r="LU28" s="106">
        <f>Juniori!LU12</f>
        <v>0</v>
      </c>
      <c r="LV28" s="106">
        <f>Juniori!LV12</f>
        <v>0</v>
      </c>
      <c r="LW28" s="106">
        <f>Juniori!LW12</f>
        <v>0</v>
      </c>
      <c r="LX28" s="106">
        <f>Juniori!LX12</f>
        <v>0</v>
      </c>
      <c r="LY28" s="106">
        <f>Juniori!LY12</f>
        <v>0</v>
      </c>
      <c r="LZ28" s="106">
        <f>Juniori!LZ12</f>
        <v>0</v>
      </c>
      <c r="MA28" s="106">
        <f>Juniori!MA12</f>
        <v>0</v>
      </c>
      <c r="MB28" s="106">
        <f>Juniori!MB12</f>
        <v>0</v>
      </c>
      <c r="MC28" s="106">
        <f>Juniori!MC12</f>
        <v>0</v>
      </c>
      <c r="MD28" s="106">
        <f>Juniori!MD12</f>
        <v>0</v>
      </c>
      <c r="ME28" s="106">
        <f>Juniori!ME12</f>
        <v>0</v>
      </c>
      <c r="MF28" s="106">
        <f>Juniori!MF12</f>
        <v>0</v>
      </c>
      <c r="MG28" s="106">
        <f>Juniori!MG12</f>
        <v>0</v>
      </c>
      <c r="MH28" s="106">
        <f>Juniori!MH12</f>
        <v>0</v>
      </c>
      <c r="MI28" s="106">
        <f>Juniori!MI12</f>
        <v>0</v>
      </c>
      <c r="MJ28" s="106">
        <f>Juniori!MJ12</f>
        <v>0</v>
      </c>
      <c r="MK28" s="106">
        <f>Juniori!MK12</f>
        <v>0</v>
      </c>
      <c r="ML28" s="106">
        <f>Juniori!ML12</f>
        <v>0</v>
      </c>
      <c r="MM28" s="106">
        <f>Juniori!MM12</f>
        <v>0</v>
      </c>
      <c r="MN28" s="106">
        <f>Juniori!MN12</f>
        <v>0</v>
      </c>
      <c r="MO28" s="106">
        <f>Juniori!MO12</f>
        <v>0</v>
      </c>
      <c r="MP28" s="106">
        <f>Juniori!MP12</f>
        <v>0</v>
      </c>
      <c r="MQ28" s="106">
        <f>Juniori!MQ12</f>
        <v>0</v>
      </c>
      <c r="MR28" s="106">
        <f>Juniori!MR12</f>
        <v>0</v>
      </c>
      <c r="MS28" s="106">
        <f>Juniori!MS12</f>
        <v>0</v>
      </c>
      <c r="MT28" s="106">
        <f>Juniori!MT12</f>
        <v>0</v>
      </c>
      <c r="MU28" s="106">
        <f>Juniori!MU12</f>
        <v>0</v>
      </c>
      <c r="MV28" s="106">
        <f>Juniori!MV12</f>
        <v>0</v>
      </c>
      <c r="MW28" s="106">
        <f>Juniori!MW12</f>
        <v>0</v>
      </c>
      <c r="MX28" s="106">
        <f>Juniori!MX12</f>
        <v>0</v>
      </c>
      <c r="MY28" s="106">
        <f>Juniori!MY12</f>
        <v>0</v>
      </c>
      <c r="MZ28" s="106">
        <f>Juniori!MZ12</f>
        <v>0</v>
      </c>
      <c r="NA28" s="106">
        <f>Juniori!NA12</f>
        <v>0</v>
      </c>
      <c r="NB28" s="106">
        <f>Juniori!NB12</f>
        <v>0</v>
      </c>
      <c r="NC28" s="106">
        <f>Juniori!NC12</f>
        <v>0</v>
      </c>
      <c r="ND28" s="106">
        <f>Juniori!ND12</f>
        <v>0</v>
      </c>
      <c r="NE28" s="106">
        <f>Juniori!NE12</f>
        <v>0</v>
      </c>
      <c r="NF28" s="106">
        <f>Juniori!NF12</f>
        <v>0</v>
      </c>
      <c r="NG28" s="106">
        <f>Juniori!NG12</f>
        <v>0</v>
      </c>
      <c r="NH28" s="106">
        <f>Juniori!NH12</f>
        <v>0</v>
      </c>
      <c r="NI28" s="106">
        <f>Juniori!NI12</f>
        <v>0</v>
      </c>
      <c r="NJ28" s="106">
        <f>Juniori!NJ12</f>
        <v>0</v>
      </c>
      <c r="NK28" s="106">
        <f>Juniori!NK12</f>
        <v>0</v>
      </c>
      <c r="NL28" s="106">
        <f>Juniori!NL12</f>
        <v>0</v>
      </c>
      <c r="NM28" s="106">
        <f>Juniori!NM12</f>
        <v>0</v>
      </c>
      <c r="NN28" s="106">
        <f>Juniori!NN12</f>
        <v>0</v>
      </c>
      <c r="NO28" s="106">
        <f>Juniori!NO12</f>
        <v>0</v>
      </c>
      <c r="NP28" s="106">
        <f>Juniori!NP12</f>
        <v>0</v>
      </c>
      <c r="NQ28" s="106">
        <f>Juniori!NQ12</f>
        <v>0</v>
      </c>
      <c r="NR28" s="106">
        <f>Juniori!NR12</f>
        <v>0</v>
      </c>
      <c r="NS28" s="106">
        <f>Juniori!NS12</f>
        <v>0</v>
      </c>
      <c r="NT28" s="106">
        <f>Juniori!NT12</f>
        <v>0</v>
      </c>
      <c r="NU28" s="106">
        <f>Juniori!NU12</f>
        <v>0</v>
      </c>
      <c r="NV28" s="106">
        <f>Juniori!NV12</f>
        <v>0</v>
      </c>
      <c r="NW28" s="106">
        <f>Juniori!NW12</f>
        <v>0</v>
      </c>
      <c r="NX28" s="106">
        <f>Juniori!NX12</f>
        <v>0</v>
      </c>
      <c r="NY28" s="106">
        <f>Juniori!NY12</f>
        <v>0</v>
      </c>
      <c r="NZ28" s="106">
        <f>Juniori!NZ12</f>
        <v>0</v>
      </c>
      <c r="OA28" s="106">
        <f>Juniori!OA12</f>
        <v>0</v>
      </c>
      <c r="OB28" s="106">
        <f>Juniori!OB12</f>
        <v>0</v>
      </c>
      <c r="OC28" s="106">
        <f>Juniori!OC12</f>
        <v>0</v>
      </c>
      <c r="OD28" s="106">
        <f>Juniori!OD12</f>
        <v>0</v>
      </c>
      <c r="OE28" s="106">
        <f>Juniori!OE12</f>
        <v>0</v>
      </c>
      <c r="OF28" s="106">
        <f>Juniori!OF12</f>
        <v>0</v>
      </c>
      <c r="OG28" s="106">
        <f>Juniori!OG12</f>
        <v>0</v>
      </c>
      <c r="OH28" s="106">
        <f>Juniori!OH12</f>
        <v>0</v>
      </c>
      <c r="OI28" s="106">
        <f>Juniori!OI12</f>
        <v>0</v>
      </c>
      <c r="OJ28" s="106">
        <f>Juniori!OJ12</f>
        <v>0</v>
      </c>
      <c r="OK28" s="106">
        <f>Juniori!OK12</f>
        <v>0</v>
      </c>
      <c r="OL28" s="106">
        <f>Juniori!OL12</f>
        <v>0</v>
      </c>
      <c r="OM28" s="106">
        <f>Juniori!OM12</f>
        <v>0</v>
      </c>
      <c r="ON28" s="106">
        <f>Juniori!ON12</f>
        <v>0</v>
      </c>
      <c r="OO28" s="106">
        <f>Juniori!OO12</f>
        <v>0</v>
      </c>
      <c r="OP28" s="106">
        <f>Juniori!OP12</f>
        <v>0</v>
      </c>
      <c r="OQ28" s="106">
        <f>Juniori!OQ12</f>
        <v>0</v>
      </c>
      <c r="OR28" s="106">
        <f>Juniori!OR12</f>
        <v>0</v>
      </c>
      <c r="OS28" s="106">
        <f>Juniori!OS12</f>
        <v>0</v>
      </c>
      <c r="OT28" s="106">
        <f>Juniori!OT12</f>
        <v>0</v>
      </c>
      <c r="OU28" s="106">
        <f>Juniori!OU12</f>
        <v>0</v>
      </c>
      <c r="OV28" s="106">
        <f>Juniori!OV12</f>
        <v>0</v>
      </c>
      <c r="OW28" s="106">
        <f>Juniori!OW12</f>
        <v>0</v>
      </c>
      <c r="OX28" s="106">
        <f>Juniori!OX12</f>
        <v>0</v>
      </c>
      <c r="OY28" s="106">
        <f>Juniori!OY12</f>
        <v>0</v>
      </c>
      <c r="OZ28" s="106">
        <f>Juniori!OZ12</f>
        <v>0</v>
      </c>
      <c r="PA28" s="106">
        <f>Juniori!PA12</f>
        <v>0</v>
      </c>
      <c r="PB28" s="106">
        <f>Juniori!PB12</f>
        <v>0</v>
      </c>
      <c r="PC28" s="106">
        <f>Juniori!PC12</f>
        <v>0</v>
      </c>
      <c r="PD28" s="106">
        <f>Juniori!PD12</f>
        <v>0</v>
      </c>
      <c r="PE28" s="106">
        <f>Juniori!PE12</f>
        <v>0</v>
      </c>
      <c r="PF28" s="106">
        <f>Juniori!PF12</f>
        <v>0</v>
      </c>
      <c r="PG28" s="106">
        <f>Juniori!PG12</f>
        <v>0</v>
      </c>
      <c r="PH28" s="106">
        <f>Juniori!PH12</f>
        <v>0</v>
      </c>
      <c r="PI28" s="106">
        <f>Juniori!PI12</f>
        <v>0</v>
      </c>
      <c r="PJ28" s="106">
        <f>Juniori!PJ12</f>
        <v>0</v>
      </c>
      <c r="PK28" s="106">
        <f>Juniori!PK12</f>
        <v>0</v>
      </c>
      <c r="PL28" s="106">
        <f>Juniori!PL12</f>
        <v>0</v>
      </c>
      <c r="PM28" s="106">
        <f>Juniori!PM12</f>
        <v>0</v>
      </c>
      <c r="PN28" s="106">
        <f>Juniori!PN12</f>
        <v>0</v>
      </c>
      <c r="PO28" s="106">
        <f>Juniori!PO12</f>
        <v>0</v>
      </c>
      <c r="PP28" s="106">
        <f>Juniori!PP12</f>
        <v>0</v>
      </c>
      <c r="PQ28" s="106">
        <f>Juniori!PQ12</f>
        <v>0</v>
      </c>
      <c r="PR28" s="106">
        <f>Juniori!PR12</f>
        <v>0</v>
      </c>
      <c r="PS28" s="106">
        <f>Juniori!PS12</f>
        <v>0</v>
      </c>
      <c r="PT28" s="106">
        <f>Juniori!PT12</f>
        <v>0</v>
      </c>
      <c r="PU28" s="106">
        <f>Juniori!PU12</f>
        <v>0</v>
      </c>
      <c r="PV28" s="106">
        <f>Juniori!PV12</f>
        <v>0</v>
      </c>
      <c r="PW28" s="106">
        <f>Juniori!PW12</f>
        <v>0</v>
      </c>
      <c r="PX28" s="106">
        <f>Juniori!PX12</f>
        <v>0</v>
      </c>
      <c r="PY28" s="106">
        <f>Juniori!PY12</f>
        <v>0</v>
      </c>
      <c r="PZ28" s="106">
        <f>Juniori!PZ12</f>
        <v>0</v>
      </c>
      <c r="QA28" s="106">
        <f>Juniori!QA12</f>
        <v>0</v>
      </c>
      <c r="QB28" s="106">
        <f>Juniori!QB12</f>
        <v>0</v>
      </c>
      <c r="QC28" s="106">
        <f>Juniori!QC12</f>
        <v>0</v>
      </c>
      <c r="QD28" s="106">
        <f>Juniori!QD12</f>
        <v>0</v>
      </c>
      <c r="QE28" s="106">
        <f>Juniori!QE12</f>
        <v>0</v>
      </c>
      <c r="QF28" s="106">
        <f>Juniori!QF12</f>
        <v>0</v>
      </c>
      <c r="QG28" s="106">
        <f>Juniori!QG12</f>
        <v>0</v>
      </c>
      <c r="QH28" s="106">
        <f>Juniori!QH12</f>
        <v>0</v>
      </c>
      <c r="QI28" s="106">
        <f>Juniori!QI12</f>
        <v>0</v>
      </c>
      <c r="QJ28" s="106">
        <f>Juniori!QJ12</f>
        <v>0</v>
      </c>
      <c r="QK28" s="106">
        <f>Juniori!QK12</f>
        <v>0</v>
      </c>
      <c r="QL28" s="106">
        <f>Juniori!QL12</f>
        <v>0</v>
      </c>
      <c r="QM28" s="106">
        <f>Juniori!QM12</f>
        <v>0</v>
      </c>
      <c r="QN28" s="106">
        <f>Juniori!QN12</f>
        <v>0</v>
      </c>
      <c r="QO28" s="106">
        <f>Juniori!QO12</f>
        <v>0</v>
      </c>
      <c r="QP28" s="106">
        <f>Juniori!QP12</f>
        <v>0</v>
      </c>
      <c r="QQ28" s="106">
        <f>Juniori!QQ12</f>
        <v>0</v>
      </c>
      <c r="QR28" s="106">
        <f>Juniori!QR12</f>
        <v>0</v>
      </c>
      <c r="QS28" s="106">
        <f>Juniori!QS12</f>
        <v>0</v>
      </c>
      <c r="QT28" s="106">
        <f>Juniori!QT12</f>
        <v>0</v>
      </c>
      <c r="QU28" s="106">
        <f>Juniori!QU12</f>
        <v>0</v>
      </c>
      <c r="QV28" s="106">
        <f>Juniori!QV12</f>
        <v>0</v>
      </c>
      <c r="QW28" s="106">
        <f>Juniori!QW12</f>
        <v>0</v>
      </c>
      <c r="QX28" s="106">
        <f>Juniori!QX12</f>
        <v>6</v>
      </c>
      <c r="QY28" s="106">
        <f>Juniori!QY12</f>
        <v>0</v>
      </c>
      <c r="QZ28" s="106">
        <f>Juniori!QZ12</f>
        <v>0</v>
      </c>
      <c r="RA28" s="106">
        <f>Juniori!RA12</f>
        <v>0</v>
      </c>
      <c r="RB28" s="106">
        <f>Juniori!RB12</f>
        <v>0</v>
      </c>
      <c r="RC28" s="106">
        <f>Juniori!RC12</f>
        <v>0</v>
      </c>
      <c r="RD28" s="106">
        <f>Juniori!RD12</f>
        <v>0</v>
      </c>
      <c r="RE28" s="106">
        <f>Juniori!RE12</f>
        <v>0</v>
      </c>
      <c r="RF28" s="106">
        <f>Juniori!RF12</f>
        <v>0</v>
      </c>
      <c r="RG28" s="106">
        <f>Juniori!RG12</f>
        <v>0</v>
      </c>
      <c r="RH28" s="106">
        <f>Juniori!RH12</f>
        <v>0</v>
      </c>
      <c r="RI28" s="106">
        <f>Juniori!RI12</f>
        <v>0</v>
      </c>
      <c r="RJ28" s="106">
        <f>Juniori!RJ12</f>
        <v>0</v>
      </c>
      <c r="RK28" s="106">
        <f>Juniori!RK12</f>
        <v>0</v>
      </c>
      <c r="RL28" s="106">
        <f>Juniori!RL12</f>
        <v>0</v>
      </c>
      <c r="RM28" s="106">
        <f>Juniori!RM12</f>
        <v>0</v>
      </c>
      <c r="RN28" s="106">
        <f>Juniori!RN12</f>
        <v>0</v>
      </c>
      <c r="RO28" s="106">
        <f>Juniori!RO12</f>
        <v>0</v>
      </c>
      <c r="RP28" s="106">
        <f>Juniori!RP12</f>
        <v>0</v>
      </c>
      <c r="RQ28" s="106">
        <f>Juniori!RQ12</f>
        <v>0</v>
      </c>
      <c r="RR28" s="106">
        <f>Juniori!RR12</f>
        <v>0</v>
      </c>
      <c r="RS28" s="106">
        <f>Juniori!RS12</f>
        <v>0</v>
      </c>
      <c r="RT28" s="106">
        <f>Juniori!RT12</f>
        <v>0</v>
      </c>
      <c r="RU28" s="106">
        <f>Juniori!RU12</f>
        <v>0</v>
      </c>
      <c r="RV28" s="106">
        <f>Juniori!RV12</f>
        <v>0</v>
      </c>
      <c r="RW28" s="106">
        <f>Juniori!RW12</f>
        <v>0</v>
      </c>
      <c r="RX28" s="106">
        <f>Juniori!RX12</f>
        <v>0</v>
      </c>
      <c r="RY28" s="106">
        <f>Juniori!RY12</f>
        <v>0</v>
      </c>
      <c r="RZ28" s="106">
        <f>Juniori!RZ12</f>
        <v>0</v>
      </c>
      <c r="SA28" s="106">
        <f>Juniori!SA12</f>
        <v>0</v>
      </c>
      <c r="SB28" s="106">
        <f>Juniori!SB12</f>
        <v>0</v>
      </c>
      <c r="SC28" s="106">
        <f>Juniori!SC12</f>
        <v>0</v>
      </c>
      <c r="SD28" s="106">
        <f>Juniori!SD12</f>
        <v>0</v>
      </c>
      <c r="SE28" s="106">
        <f>Juniori!SE12</f>
        <v>0</v>
      </c>
      <c r="SF28" s="106">
        <f>Juniori!SF12</f>
        <v>0</v>
      </c>
      <c r="SG28" s="106">
        <f>Juniori!SG12</f>
        <v>0</v>
      </c>
      <c r="SH28" s="106">
        <f>Juniori!SH12</f>
        <v>0</v>
      </c>
      <c r="SI28" s="106">
        <f>Juniori!SI12</f>
        <v>0</v>
      </c>
      <c r="SJ28" s="106">
        <f>Juniori!SJ12</f>
        <v>0</v>
      </c>
      <c r="SK28" s="106">
        <f>Juniori!SK12</f>
        <v>0</v>
      </c>
      <c r="SL28" s="106">
        <f>Juniori!SL12</f>
        <v>0</v>
      </c>
      <c r="SM28" s="106">
        <f>Juniori!SM12</f>
        <v>0</v>
      </c>
      <c r="SN28" s="106">
        <f>Juniori!SN12</f>
        <v>0</v>
      </c>
      <c r="SO28" s="106">
        <f>Juniori!SO12</f>
        <v>0</v>
      </c>
      <c r="SP28" s="106">
        <f>Juniori!SP12</f>
        <v>0</v>
      </c>
      <c r="SQ28" s="106">
        <f>Juniori!SQ12</f>
        <v>0</v>
      </c>
      <c r="SR28" s="106">
        <f>Juniori!SR12</f>
        <v>0</v>
      </c>
      <c r="SS28" s="106">
        <f>Juniori!SS12</f>
        <v>0</v>
      </c>
      <c r="ST28" s="106">
        <f>Juniori!ST12</f>
        <v>0</v>
      </c>
      <c r="SU28" s="106">
        <f>Juniori!SU12</f>
        <v>0</v>
      </c>
      <c r="SV28" s="106">
        <f>Juniori!SV12</f>
        <v>0</v>
      </c>
      <c r="SW28" s="106">
        <f>Juniori!SW12</f>
        <v>0</v>
      </c>
      <c r="SX28" s="106">
        <f>Juniori!SX12</f>
        <v>0</v>
      </c>
      <c r="SY28" s="106">
        <f>Juniori!SY12</f>
        <v>0</v>
      </c>
      <c r="SZ28" s="106">
        <f>Juniori!SZ12</f>
        <v>0</v>
      </c>
      <c r="TA28" s="106">
        <f>Juniori!TA12</f>
        <v>0</v>
      </c>
      <c r="TB28" s="106">
        <f>Juniori!TB12</f>
        <v>0</v>
      </c>
    </row>
    <row r="29" spans="1:522" s="10" customFormat="1" ht="18" customHeight="1" x14ac:dyDescent="0.25">
      <c r="A29" s="12"/>
      <c r="B29" s="11"/>
      <c r="C29" s="1"/>
      <c r="D29" s="1"/>
      <c r="E29" s="63" t="s">
        <v>284</v>
      </c>
      <c r="F29" s="1">
        <v>9800</v>
      </c>
      <c r="G29" s="9" t="s">
        <v>100</v>
      </c>
      <c r="H29" s="4"/>
      <c r="I29" s="1">
        <f>SUM(K29:TB29)</f>
        <v>3</v>
      </c>
      <c r="J29" s="33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06"/>
      <c r="IY29" s="106"/>
      <c r="IZ29" s="106"/>
      <c r="JA29" s="106"/>
      <c r="JB29" s="106"/>
      <c r="JC29" s="106"/>
      <c r="JD29" s="106"/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06"/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06"/>
      <c r="KB29" s="106"/>
      <c r="KC29" s="106"/>
      <c r="KD29" s="106"/>
      <c r="KE29" s="106"/>
      <c r="KF29" s="106"/>
      <c r="KG29" s="106"/>
      <c r="KH29" s="106"/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06"/>
      <c r="KV29" s="106"/>
      <c r="KW29" s="106"/>
      <c r="KX29" s="106"/>
      <c r="KY29" s="106"/>
      <c r="KZ29" s="106"/>
      <c r="LA29" s="106"/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06"/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06"/>
      <c r="LY29" s="106"/>
      <c r="LZ29" s="106"/>
      <c r="MA29" s="106"/>
      <c r="MB29" s="106"/>
      <c r="MC29" s="106"/>
      <c r="MD29" s="106"/>
      <c r="ME29" s="106"/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06"/>
      <c r="MS29" s="106"/>
      <c r="MT29" s="106"/>
      <c r="MU29" s="106"/>
      <c r="MV29" s="106"/>
      <c r="MW29" s="106"/>
      <c r="MX29" s="106"/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06"/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06"/>
      <c r="NV29" s="106"/>
      <c r="NW29" s="106"/>
      <c r="NX29" s="106"/>
      <c r="NY29" s="106"/>
      <c r="NZ29" s="106"/>
      <c r="OA29" s="106"/>
      <c r="OB29" s="106"/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06"/>
      <c r="OP29" s="106"/>
      <c r="OQ29" s="106"/>
      <c r="OR29" s="106"/>
      <c r="OS29" s="106"/>
      <c r="OT29" s="106"/>
      <c r="OU29" s="106"/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06"/>
      <c r="PG29" s="106"/>
      <c r="PH29" s="106"/>
      <c r="PI29" s="106"/>
      <c r="PJ29" s="106"/>
      <c r="PK29" s="106"/>
      <c r="PL29" s="106">
        <v>2</v>
      </c>
      <c r="PM29" s="106"/>
      <c r="PN29" s="106"/>
      <c r="PO29" s="106"/>
      <c r="PP29" s="106"/>
      <c r="PQ29" s="106"/>
      <c r="PR29" s="106"/>
      <c r="PS29" s="106"/>
      <c r="PT29" s="106"/>
      <c r="PU29" s="106"/>
      <c r="PV29" s="106"/>
      <c r="PW29" s="106"/>
      <c r="PX29" s="111" t="s">
        <v>307</v>
      </c>
      <c r="PY29" s="106"/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06"/>
      <c r="QM29" s="106"/>
      <c r="QN29" s="106"/>
      <c r="QO29" s="106"/>
      <c r="QP29" s="106"/>
      <c r="QQ29" s="106"/>
      <c r="QR29" s="106"/>
      <c r="QS29" s="106"/>
      <c r="QT29" s="106"/>
      <c r="QU29" s="106"/>
      <c r="QV29" s="106"/>
      <c r="QW29" s="106"/>
      <c r="QX29" s="106"/>
      <c r="QY29" s="106"/>
      <c r="QZ29" s="106"/>
      <c r="RA29" s="106"/>
      <c r="RB29" s="106"/>
      <c r="RC29" s="106"/>
      <c r="RD29" s="106"/>
      <c r="RE29" s="106"/>
      <c r="RF29" s="106"/>
      <c r="RG29" s="106"/>
      <c r="RH29" s="106"/>
      <c r="RI29" s="106"/>
      <c r="RJ29" s="106"/>
      <c r="RK29" s="106"/>
      <c r="RL29" s="106"/>
      <c r="RM29" s="106"/>
      <c r="RN29" s="106"/>
      <c r="RO29" s="106"/>
      <c r="RP29" s="106"/>
      <c r="RQ29" s="106"/>
      <c r="RR29" s="106"/>
      <c r="RS29" s="106"/>
      <c r="RT29" s="106"/>
      <c r="RU29" s="106"/>
      <c r="RV29" s="106"/>
      <c r="RW29" s="106"/>
      <c r="RX29" s="106"/>
      <c r="RY29" s="106"/>
      <c r="RZ29" s="106"/>
      <c r="SA29" s="106"/>
      <c r="SB29" s="106"/>
      <c r="SC29" s="106"/>
      <c r="SD29" s="106"/>
      <c r="SE29" s="106">
        <v>1</v>
      </c>
      <c r="SF29" s="106"/>
      <c r="SG29" s="106"/>
      <c r="SH29" s="106"/>
      <c r="SI29" s="106"/>
      <c r="SJ29" s="106"/>
      <c r="SK29" s="106"/>
      <c r="SL29" s="106"/>
      <c r="SM29" s="106"/>
      <c r="SN29" s="106"/>
      <c r="SO29" s="106"/>
      <c r="SP29" s="106"/>
      <c r="SQ29" s="106"/>
      <c r="SR29" s="106"/>
      <c r="SS29" s="106"/>
      <c r="ST29" s="106"/>
      <c r="SU29" s="106"/>
      <c r="SV29" s="106"/>
      <c r="SW29" s="106"/>
      <c r="SX29" s="106"/>
      <c r="SY29" s="106"/>
      <c r="SZ29" s="106"/>
      <c r="TA29" s="106"/>
      <c r="TB29" s="106"/>
    </row>
    <row r="30" spans="1:522" s="10" customFormat="1" ht="18" customHeight="1" x14ac:dyDescent="0.25">
      <c r="A30" s="12">
        <v>20</v>
      </c>
      <c r="B30" s="11" t="s">
        <v>500</v>
      </c>
      <c r="C30" s="1">
        <v>12984</v>
      </c>
      <c r="D30" s="1">
        <v>2019</v>
      </c>
      <c r="E30" s="4" t="s">
        <v>499</v>
      </c>
      <c r="F30" s="9">
        <v>9241</v>
      </c>
      <c r="G30" s="9" t="s">
        <v>95</v>
      </c>
      <c r="H30" s="4" t="s">
        <v>51</v>
      </c>
      <c r="I30" s="1">
        <f>SUM(K30:TB30)</f>
        <v>28</v>
      </c>
      <c r="J30" s="12">
        <f>Tabuľka311[[#This Row],[Stĺpec9]]</f>
        <v>28</v>
      </c>
      <c r="K30" s="106">
        <f>Juniori!K27</f>
        <v>0</v>
      </c>
      <c r="L30" s="106">
        <f>Juniori!L27</f>
        <v>0</v>
      </c>
      <c r="M30" s="106">
        <f>Juniori!M27</f>
        <v>0</v>
      </c>
      <c r="N30" s="106">
        <f>Juniori!N27</f>
        <v>0</v>
      </c>
      <c r="O30" s="106">
        <f>Juniori!O27</f>
        <v>0</v>
      </c>
      <c r="P30" s="106">
        <f>Juniori!P27</f>
        <v>0</v>
      </c>
      <c r="Q30" s="106">
        <f>Juniori!Q27</f>
        <v>0</v>
      </c>
      <c r="R30" s="106">
        <f>Juniori!R27</f>
        <v>0</v>
      </c>
      <c r="S30" s="106">
        <f>Juniori!S27</f>
        <v>0</v>
      </c>
      <c r="T30" s="106">
        <f>Juniori!T27</f>
        <v>0</v>
      </c>
      <c r="U30" s="106">
        <f>Juniori!U27</f>
        <v>0</v>
      </c>
      <c r="V30" s="106">
        <f>Juniori!V27</f>
        <v>0</v>
      </c>
      <c r="W30" s="106">
        <f>Juniori!W27</f>
        <v>0</v>
      </c>
      <c r="X30" s="106">
        <f>Juniori!X27</f>
        <v>0</v>
      </c>
      <c r="Y30" s="106">
        <f>Juniori!Y27</f>
        <v>0</v>
      </c>
      <c r="Z30" s="106">
        <f>Juniori!Z27</f>
        <v>0</v>
      </c>
      <c r="AA30" s="106">
        <f>Juniori!AA27</f>
        <v>0</v>
      </c>
      <c r="AB30" s="106">
        <f>Juniori!AB27</f>
        <v>0</v>
      </c>
      <c r="AC30" s="106">
        <f>Juniori!AC27</f>
        <v>0</v>
      </c>
      <c r="AD30" s="106">
        <f>Juniori!AD27</f>
        <v>0</v>
      </c>
      <c r="AE30" s="106">
        <f>Juniori!AE27</f>
        <v>0</v>
      </c>
      <c r="AF30" s="106">
        <f>Juniori!AF27</f>
        <v>0</v>
      </c>
      <c r="AG30" s="106">
        <f>Juniori!AG27</f>
        <v>0</v>
      </c>
      <c r="AH30" s="106">
        <f>Juniori!AH27</f>
        <v>0</v>
      </c>
      <c r="AI30" s="106">
        <f>Juniori!AI27</f>
        <v>0</v>
      </c>
      <c r="AJ30" s="106">
        <f>Juniori!AJ27</f>
        <v>0</v>
      </c>
      <c r="AK30" s="106">
        <f>Juniori!AK27</f>
        <v>0</v>
      </c>
      <c r="AL30" s="106">
        <f>Juniori!AL27</f>
        <v>0</v>
      </c>
      <c r="AM30" s="106">
        <f>Juniori!AM27</f>
        <v>0</v>
      </c>
      <c r="AN30" s="106">
        <f>Juniori!AN27</f>
        <v>0</v>
      </c>
      <c r="AO30" s="106">
        <f>Juniori!AO27</f>
        <v>0</v>
      </c>
      <c r="AP30" s="106">
        <f>Juniori!AP27</f>
        <v>0</v>
      </c>
      <c r="AQ30" s="106">
        <f>Juniori!AQ27</f>
        <v>0</v>
      </c>
      <c r="AR30" s="106">
        <f>Juniori!AR27</f>
        <v>0</v>
      </c>
      <c r="AS30" s="106">
        <f>Juniori!AS27</f>
        <v>0</v>
      </c>
      <c r="AT30" s="106">
        <f>Juniori!AT27</f>
        <v>0</v>
      </c>
      <c r="AU30" s="106">
        <f>Juniori!AU27</f>
        <v>0</v>
      </c>
      <c r="AV30" s="106">
        <f>Juniori!AV27</f>
        <v>0</v>
      </c>
      <c r="AW30" s="106">
        <f>Juniori!AW27</f>
        <v>0</v>
      </c>
      <c r="AX30" s="106">
        <f>Juniori!AX27</f>
        <v>0</v>
      </c>
      <c r="AY30" s="106">
        <f>Juniori!AY27</f>
        <v>0</v>
      </c>
      <c r="AZ30" s="106">
        <f>Juniori!AZ27</f>
        <v>0</v>
      </c>
      <c r="BA30" s="106">
        <f>Juniori!BA27</f>
        <v>0</v>
      </c>
      <c r="BB30" s="106">
        <f>Juniori!BB27</f>
        <v>0</v>
      </c>
      <c r="BC30" s="106">
        <f>Juniori!BC27</f>
        <v>0</v>
      </c>
      <c r="BD30" s="106">
        <f>Juniori!BD27</f>
        <v>0</v>
      </c>
      <c r="BE30" s="106">
        <f>Juniori!BE27</f>
        <v>0</v>
      </c>
      <c r="BF30" s="106">
        <f>Juniori!BF27</f>
        <v>0</v>
      </c>
      <c r="BG30" s="106">
        <f>Juniori!BG27</f>
        <v>0</v>
      </c>
      <c r="BH30" s="106">
        <f>Juniori!BH27</f>
        <v>0</v>
      </c>
      <c r="BI30" s="106">
        <f>Juniori!BI27</f>
        <v>0</v>
      </c>
      <c r="BJ30" s="106">
        <f>Juniori!BJ27</f>
        <v>0</v>
      </c>
      <c r="BK30" s="106">
        <f>Juniori!BK27</f>
        <v>0</v>
      </c>
      <c r="BL30" s="106">
        <f>Juniori!BL27</f>
        <v>0</v>
      </c>
      <c r="BM30" s="106">
        <f>Juniori!BM27</f>
        <v>0</v>
      </c>
      <c r="BN30" s="106">
        <f>Juniori!BN27</f>
        <v>0</v>
      </c>
      <c r="BO30" s="106">
        <f>Juniori!BO27</f>
        <v>0</v>
      </c>
      <c r="BP30" s="106">
        <f>Juniori!BP27</f>
        <v>0</v>
      </c>
      <c r="BQ30" s="106">
        <f>Juniori!BQ27</f>
        <v>0</v>
      </c>
      <c r="BR30" s="106">
        <f>Juniori!BR27</f>
        <v>0</v>
      </c>
      <c r="BS30" s="106">
        <f>Juniori!BS27</f>
        <v>0</v>
      </c>
      <c r="BT30" s="106">
        <f>Juniori!BT27</f>
        <v>0</v>
      </c>
      <c r="BU30" s="106">
        <f>Juniori!BU27</f>
        <v>0</v>
      </c>
      <c r="BV30" s="106">
        <f>Juniori!BV27</f>
        <v>0</v>
      </c>
      <c r="BW30" s="106">
        <f>Juniori!BW27</f>
        <v>0</v>
      </c>
      <c r="BX30" s="106">
        <f>Juniori!BX27</f>
        <v>0</v>
      </c>
      <c r="BY30" s="106">
        <f>Juniori!BY27</f>
        <v>0</v>
      </c>
      <c r="BZ30" s="106">
        <f>Juniori!BZ27</f>
        <v>0</v>
      </c>
      <c r="CA30" s="106">
        <f>Juniori!CA27</f>
        <v>0</v>
      </c>
      <c r="CB30" s="106">
        <f>Juniori!CB27</f>
        <v>0</v>
      </c>
      <c r="CC30" s="106">
        <f>Juniori!CC27</f>
        <v>0</v>
      </c>
      <c r="CD30" s="106">
        <f>Juniori!CD27</f>
        <v>0</v>
      </c>
      <c r="CE30" s="106">
        <f>Juniori!CE27</f>
        <v>0</v>
      </c>
      <c r="CF30" s="106">
        <f>Juniori!CF27</f>
        <v>0</v>
      </c>
      <c r="CG30" s="106">
        <f>Juniori!CG27</f>
        <v>0</v>
      </c>
      <c r="CH30" s="106">
        <f>Juniori!CH27</f>
        <v>0</v>
      </c>
      <c r="CI30" s="106">
        <f>Juniori!CI27</f>
        <v>0</v>
      </c>
      <c r="CJ30" s="106">
        <f>Juniori!CJ27</f>
        <v>0</v>
      </c>
      <c r="CK30" s="106">
        <f>Juniori!CK27</f>
        <v>0</v>
      </c>
      <c r="CL30" s="106">
        <f>Juniori!CL27</f>
        <v>0</v>
      </c>
      <c r="CM30" s="106">
        <f>Juniori!CM27</f>
        <v>0</v>
      </c>
      <c r="CN30" s="106">
        <f>Juniori!CN27</f>
        <v>0</v>
      </c>
      <c r="CO30" s="106">
        <f>Juniori!CO27</f>
        <v>0</v>
      </c>
      <c r="CP30" s="106">
        <f>Juniori!CP27</f>
        <v>0</v>
      </c>
      <c r="CQ30" s="106">
        <f>Juniori!CQ27</f>
        <v>0</v>
      </c>
      <c r="CR30" s="106">
        <f>Juniori!CR27</f>
        <v>0</v>
      </c>
      <c r="CS30" s="106">
        <f>Juniori!CS27</f>
        <v>0</v>
      </c>
      <c r="CT30" s="106">
        <f>Juniori!CT27</f>
        <v>0</v>
      </c>
      <c r="CU30" s="106">
        <f>Juniori!CU27</f>
        <v>0</v>
      </c>
      <c r="CV30" s="106">
        <f>Juniori!CV27</f>
        <v>0</v>
      </c>
      <c r="CW30" s="106">
        <f>Juniori!CW27</f>
        <v>0</v>
      </c>
      <c r="CX30" s="106">
        <f>Juniori!CX27</f>
        <v>0</v>
      </c>
      <c r="CY30" s="106">
        <f>Juniori!CY27</f>
        <v>0</v>
      </c>
      <c r="CZ30" s="106">
        <f>Juniori!CZ27</f>
        <v>0</v>
      </c>
      <c r="DA30" s="106">
        <f>Juniori!DA27</f>
        <v>0</v>
      </c>
      <c r="DB30" s="106">
        <f>Juniori!DB27</f>
        <v>0</v>
      </c>
      <c r="DC30" s="106">
        <f>Juniori!DC27</f>
        <v>0</v>
      </c>
      <c r="DD30" s="106">
        <f>Juniori!DD27</f>
        <v>0</v>
      </c>
      <c r="DE30" s="106">
        <f>Juniori!DE27</f>
        <v>0</v>
      </c>
      <c r="DF30" s="106">
        <f>Juniori!DF27</f>
        <v>0</v>
      </c>
      <c r="DG30" s="106">
        <f>Juniori!DG27</f>
        <v>0</v>
      </c>
      <c r="DH30" s="106">
        <f>Juniori!DH27</f>
        <v>0</v>
      </c>
      <c r="DI30" s="106">
        <f>Juniori!DI27</f>
        <v>0</v>
      </c>
      <c r="DJ30" s="106">
        <f>Juniori!DJ27</f>
        <v>0</v>
      </c>
      <c r="DK30" s="106">
        <f>Juniori!DK27</f>
        <v>0</v>
      </c>
      <c r="DL30" s="106">
        <f>Juniori!DL27</f>
        <v>0</v>
      </c>
      <c r="DM30" s="106">
        <f>Juniori!DM27</f>
        <v>0</v>
      </c>
      <c r="DN30" s="106">
        <f>Juniori!DN27</f>
        <v>0</v>
      </c>
      <c r="DO30" s="106">
        <f>Juniori!DO27</f>
        <v>0</v>
      </c>
      <c r="DP30" s="106">
        <f>Juniori!DP27</f>
        <v>0</v>
      </c>
      <c r="DQ30" s="106">
        <f>Juniori!DQ27</f>
        <v>0</v>
      </c>
      <c r="DR30" s="106">
        <f>Juniori!DR27</f>
        <v>0</v>
      </c>
      <c r="DS30" s="106">
        <f>Juniori!DS27</f>
        <v>0</v>
      </c>
      <c r="DT30" s="106">
        <f>Juniori!DT27</f>
        <v>0</v>
      </c>
      <c r="DU30" s="106">
        <f>Juniori!DU27</f>
        <v>0</v>
      </c>
      <c r="DV30" s="106">
        <f>Juniori!DV27</f>
        <v>0</v>
      </c>
      <c r="DW30" s="106">
        <f>Juniori!DW27</f>
        <v>0</v>
      </c>
      <c r="DX30" s="106">
        <f>Juniori!DX27</f>
        <v>0</v>
      </c>
      <c r="DY30" s="106">
        <f>Juniori!DY27</f>
        <v>0</v>
      </c>
      <c r="DZ30" s="106">
        <f>Juniori!DZ27</f>
        <v>0</v>
      </c>
      <c r="EA30" s="106">
        <f>Juniori!EA27</f>
        <v>0</v>
      </c>
      <c r="EB30" s="106">
        <f>Juniori!EB27</f>
        <v>0</v>
      </c>
      <c r="EC30" s="106">
        <f>Juniori!EC27</f>
        <v>0</v>
      </c>
      <c r="ED30" s="106">
        <f>Juniori!ED27</f>
        <v>0</v>
      </c>
      <c r="EE30" s="106">
        <f>Juniori!EE27</f>
        <v>0</v>
      </c>
      <c r="EF30" s="106">
        <f>Juniori!EF27</f>
        <v>0</v>
      </c>
      <c r="EG30" s="106">
        <f>Juniori!EG27</f>
        <v>0</v>
      </c>
      <c r="EH30" s="106">
        <f>Juniori!EH27</f>
        <v>0</v>
      </c>
      <c r="EI30" s="106">
        <f>Juniori!EI27</f>
        <v>0</v>
      </c>
      <c r="EJ30" s="106">
        <f>Juniori!EJ27</f>
        <v>0</v>
      </c>
      <c r="EK30" s="106">
        <f>Juniori!EK27</f>
        <v>0</v>
      </c>
      <c r="EL30" s="106">
        <f>Juniori!EL27</f>
        <v>0</v>
      </c>
      <c r="EM30" s="106">
        <f>Juniori!EM27</f>
        <v>0</v>
      </c>
      <c r="EN30" s="106">
        <f>Juniori!EN27</f>
        <v>0</v>
      </c>
      <c r="EO30" s="106">
        <f>Juniori!EO27</f>
        <v>0</v>
      </c>
      <c r="EP30" s="106">
        <f>Juniori!EP27</f>
        <v>0</v>
      </c>
      <c r="EQ30" s="106">
        <f>Juniori!EQ27</f>
        <v>0</v>
      </c>
      <c r="ER30" s="106">
        <f>Juniori!ER27</f>
        <v>0</v>
      </c>
      <c r="ES30" s="106">
        <f>Juniori!ES27</f>
        <v>0</v>
      </c>
      <c r="ET30" s="106">
        <f>Juniori!ET27</f>
        <v>0</v>
      </c>
      <c r="EU30" s="106">
        <f>Juniori!EU27</f>
        <v>0</v>
      </c>
      <c r="EV30" s="106">
        <f>Juniori!EV27</f>
        <v>0</v>
      </c>
      <c r="EW30" s="106">
        <f>Juniori!EW27</f>
        <v>0</v>
      </c>
      <c r="EX30" s="106">
        <f>Juniori!EX27</f>
        <v>0</v>
      </c>
      <c r="EY30" s="106">
        <f>Juniori!EY27</f>
        <v>0</v>
      </c>
      <c r="EZ30" s="106">
        <f>Juniori!EZ27</f>
        <v>0</v>
      </c>
      <c r="FA30" s="106">
        <f>Juniori!FA27</f>
        <v>0</v>
      </c>
      <c r="FB30" s="106">
        <f>Juniori!FB27</f>
        <v>0</v>
      </c>
      <c r="FC30" s="106">
        <f>Juniori!FC27</f>
        <v>0</v>
      </c>
      <c r="FD30" s="106">
        <f>Juniori!FD27</f>
        <v>0</v>
      </c>
      <c r="FE30" s="106">
        <f>Juniori!FE27</f>
        <v>0</v>
      </c>
      <c r="FF30" s="106">
        <f>Juniori!FF27</f>
        <v>0</v>
      </c>
      <c r="FG30" s="106">
        <f>Juniori!FG27</f>
        <v>0</v>
      </c>
      <c r="FH30" s="106">
        <f>Juniori!FH27</f>
        <v>0</v>
      </c>
      <c r="FI30" s="106">
        <f>Juniori!FI27</f>
        <v>0</v>
      </c>
      <c r="FJ30" s="106">
        <f>Juniori!FJ27</f>
        <v>0</v>
      </c>
      <c r="FK30" s="106">
        <f>Juniori!FK27</f>
        <v>0</v>
      </c>
      <c r="FL30" s="106">
        <f>Juniori!FL27</f>
        <v>0</v>
      </c>
      <c r="FM30" s="106">
        <f>Juniori!FM27</f>
        <v>0</v>
      </c>
      <c r="FN30" s="106">
        <f>Juniori!FN27</f>
        <v>0</v>
      </c>
      <c r="FO30" s="106">
        <f>Juniori!FO27</f>
        <v>0</v>
      </c>
      <c r="FP30" s="106">
        <f>Juniori!FP27</f>
        <v>0</v>
      </c>
      <c r="FQ30" s="106">
        <f>Juniori!FQ27</f>
        <v>0</v>
      </c>
      <c r="FR30" s="106">
        <f>Juniori!FR27</f>
        <v>0</v>
      </c>
      <c r="FS30" s="106">
        <f>Juniori!FS27</f>
        <v>0</v>
      </c>
      <c r="FT30" s="106">
        <f>Juniori!FT27</f>
        <v>0</v>
      </c>
      <c r="FU30" s="106">
        <f>Juniori!FU27</f>
        <v>0</v>
      </c>
      <c r="FV30" s="106">
        <f>Juniori!FV27</f>
        <v>0</v>
      </c>
      <c r="FW30" s="106">
        <f>Juniori!FW27</f>
        <v>0</v>
      </c>
      <c r="FX30" s="106">
        <f>Juniori!FX27</f>
        <v>0</v>
      </c>
      <c r="FY30" s="106">
        <f>Juniori!FY27</f>
        <v>0</v>
      </c>
      <c r="FZ30" s="106">
        <f>Juniori!FZ27</f>
        <v>0</v>
      </c>
      <c r="GA30" s="106">
        <f>Juniori!GA27</f>
        <v>0</v>
      </c>
      <c r="GB30" s="106">
        <f>Juniori!GB27</f>
        <v>0</v>
      </c>
      <c r="GC30" s="106">
        <f>Juniori!GC27</f>
        <v>0</v>
      </c>
      <c r="GD30" s="106">
        <f>Juniori!GD27</f>
        <v>0</v>
      </c>
      <c r="GE30" s="106">
        <f>Juniori!GE27</f>
        <v>0</v>
      </c>
      <c r="GF30" s="106">
        <f>Juniori!GF27</f>
        <v>0</v>
      </c>
      <c r="GG30" s="106">
        <f>Juniori!GG27</f>
        <v>0</v>
      </c>
      <c r="GH30" s="106">
        <f>Juniori!GH27</f>
        <v>0</v>
      </c>
      <c r="GI30" s="106">
        <f>Juniori!GI27</f>
        <v>0</v>
      </c>
      <c r="GJ30" s="106">
        <f>Juniori!GJ27</f>
        <v>0</v>
      </c>
      <c r="GK30" s="106">
        <f>Juniori!GK27</f>
        <v>0</v>
      </c>
      <c r="GL30" s="106">
        <f>Juniori!GL27</f>
        <v>0</v>
      </c>
      <c r="GM30" s="106">
        <f>Juniori!GM27</f>
        <v>0</v>
      </c>
      <c r="GN30" s="106">
        <f>Juniori!GN27</f>
        <v>0</v>
      </c>
      <c r="GO30" s="106">
        <f>Juniori!GO27</f>
        <v>0</v>
      </c>
      <c r="GP30" s="106">
        <f>Juniori!GP27</f>
        <v>0</v>
      </c>
      <c r="GQ30" s="106">
        <f>Juniori!GQ27</f>
        <v>0</v>
      </c>
      <c r="GR30" s="106">
        <f>Juniori!GR27</f>
        <v>0</v>
      </c>
      <c r="GS30" s="106">
        <f>Juniori!GS27</f>
        <v>0</v>
      </c>
      <c r="GT30" s="106">
        <f>Juniori!GT27</f>
        <v>0</v>
      </c>
      <c r="GU30" s="106">
        <f>Juniori!GU27</f>
        <v>0</v>
      </c>
      <c r="GV30" s="106">
        <f>Juniori!GV27</f>
        <v>0</v>
      </c>
      <c r="GW30" s="106">
        <f>Juniori!GW27</f>
        <v>0</v>
      </c>
      <c r="GX30" s="106">
        <f>Juniori!GX27</f>
        <v>0</v>
      </c>
      <c r="GY30" s="106">
        <f>Juniori!GY27</f>
        <v>0</v>
      </c>
      <c r="GZ30" s="106">
        <f>Juniori!GZ27</f>
        <v>0</v>
      </c>
      <c r="HA30" s="106">
        <f>Juniori!HA27</f>
        <v>0</v>
      </c>
      <c r="HB30" s="106">
        <f>Juniori!HB27</f>
        <v>0</v>
      </c>
      <c r="HC30" s="106">
        <f>Juniori!HC27</f>
        <v>0</v>
      </c>
      <c r="HD30" s="106">
        <f>Juniori!HD27</f>
        <v>0</v>
      </c>
      <c r="HE30" s="106">
        <f>Juniori!HE27</f>
        <v>0</v>
      </c>
      <c r="HF30" s="106">
        <f>Juniori!HF27</f>
        <v>0</v>
      </c>
      <c r="HG30" s="106">
        <f>Juniori!HG27</f>
        <v>0</v>
      </c>
      <c r="HH30" s="106">
        <f>Juniori!HH27</f>
        <v>0</v>
      </c>
      <c r="HI30" s="106">
        <f>Juniori!HI27</f>
        <v>0</v>
      </c>
      <c r="HJ30" s="106">
        <f>Juniori!HJ27</f>
        <v>0</v>
      </c>
      <c r="HK30" s="106">
        <f>Juniori!HK27</f>
        <v>0</v>
      </c>
      <c r="HL30" s="106">
        <f>Juniori!HL27</f>
        <v>0</v>
      </c>
      <c r="HM30" s="106">
        <f>Juniori!HM27</f>
        <v>0</v>
      </c>
      <c r="HN30" s="106">
        <f>Juniori!HN27</f>
        <v>0</v>
      </c>
      <c r="HO30" s="106">
        <f>Juniori!HO27</f>
        <v>0</v>
      </c>
      <c r="HP30" s="106">
        <f>Juniori!HP27</f>
        <v>0</v>
      </c>
      <c r="HQ30" s="106">
        <f>Juniori!HQ27</f>
        <v>0</v>
      </c>
      <c r="HR30" s="106">
        <f>Juniori!HR27</f>
        <v>0</v>
      </c>
      <c r="HS30" s="106">
        <f>Juniori!HS27</f>
        <v>0</v>
      </c>
      <c r="HT30" s="106">
        <f>Juniori!HT27</f>
        <v>0</v>
      </c>
      <c r="HU30" s="106">
        <f>Juniori!HU27</f>
        <v>0</v>
      </c>
      <c r="HV30" s="106">
        <f>Juniori!HV27</f>
        <v>0</v>
      </c>
      <c r="HW30" s="106">
        <f>Juniori!HW27</f>
        <v>0</v>
      </c>
      <c r="HX30" s="106">
        <f>Juniori!HX27</f>
        <v>0</v>
      </c>
      <c r="HY30" s="106">
        <f>Juniori!HY27</f>
        <v>0</v>
      </c>
      <c r="HZ30" s="106">
        <f>Juniori!HZ27</f>
        <v>0</v>
      </c>
      <c r="IA30" s="106">
        <f>Juniori!IA27</f>
        <v>0</v>
      </c>
      <c r="IB30" s="106">
        <f>Juniori!IB27</f>
        <v>0</v>
      </c>
      <c r="IC30" s="106">
        <f>Juniori!IC27</f>
        <v>0</v>
      </c>
      <c r="ID30" s="106">
        <f>Juniori!ID27</f>
        <v>0</v>
      </c>
      <c r="IE30" s="106">
        <f>Juniori!IE27</f>
        <v>0</v>
      </c>
      <c r="IF30" s="106">
        <f>Juniori!IF27</f>
        <v>0</v>
      </c>
      <c r="IG30" s="106">
        <f>Juniori!IG27</f>
        <v>0</v>
      </c>
      <c r="IH30" s="106">
        <f>Juniori!IH27</f>
        <v>0</v>
      </c>
      <c r="II30" s="106">
        <f>Juniori!II27</f>
        <v>0</v>
      </c>
      <c r="IJ30" s="106">
        <f>Juniori!IJ27</f>
        <v>0</v>
      </c>
      <c r="IK30" s="106">
        <f>Juniori!IK27</f>
        <v>0</v>
      </c>
      <c r="IL30" s="106">
        <f>Juniori!IL27</f>
        <v>0</v>
      </c>
      <c r="IM30" s="106">
        <f>Juniori!IM27</f>
        <v>0</v>
      </c>
      <c r="IN30" s="106">
        <f>Juniori!IN27</f>
        <v>0</v>
      </c>
      <c r="IO30" s="106">
        <f>Juniori!IO27</f>
        <v>0</v>
      </c>
      <c r="IP30" s="106">
        <f>Juniori!IP27</f>
        <v>0</v>
      </c>
      <c r="IQ30" s="106">
        <f>Juniori!IQ27</f>
        <v>0</v>
      </c>
      <c r="IR30" s="106">
        <f>Juniori!IR27</f>
        <v>0</v>
      </c>
      <c r="IS30" s="106">
        <f>Juniori!IS27</f>
        <v>0</v>
      </c>
      <c r="IT30" s="106">
        <f>Juniori!IT27</f>
        <v>0</v>
      </c>
      <c r="IU30" s="106">
        <f>Juniori!IU27</f>
        <v>0</v>
      </c>
      <c r="IV30" s="106">
        <f>Juniori!IV27</f>
        <v>0</v>
      </c>
      <c r="IW30" s="106">
        <f>Juniori!IW27</f>
        <v>0</v>
      </c>
      <c r="IX30" s="106">
        <f>Juniori!IX27</f>
        <v>0</v>
      </c>
      <c r="IY30" s="106">
        <f>Juniori!IY27</f>
        <v>0</v>
      </c>
      <c r="IZ30" s="106">
        <f>Juniori!IZ27</f>
        <v>0</v>
      </c>
      <c r="JA30" s="106">
        <f>Juniori!JA27</f>
        <v>0</v>
      </c>
      <c r="JB30" s="106">
        <f>Juniori!JB27</f>
        <v>0</v>
      </c>
      <c r="JC30" s="106">
        <f>Juniori!JC27</f>
        <v>0</v>
      </c>
      <c r="JD30" s="106">
        <f>Juniori!JD27</f>
        <v>0</v>
      </c>
      <c r="JE30" s="106">
        <f>Juniori!JE27</f>
        <v>0</v>
      </c>
      <c r="JF30" s="106">
        <f>Juniori!JF27</f>
        <v>0</v>
      </c>
      <c r="JG30" s="106">
        <f>Juniori!JG27</f>
        <v>0</v>
      </c>
      <c r="JH30" s="106">
        <f>Juniori!JH27</f>
        <v>0</v>
      </c>
      <c r="JI30" s="106">
        <f>Juniori!JI27</f>
        <v>0</v>
      </c>
      <c r="JJ30" s="106">
        <f>Juniori!JJ27</f>
        <v>0</v>
      </c>
      <c r="JK30" s="106">
        <f>Juniori!JK27</f>
        <v>0</v>
      </c>
      <c r="JL30" s="106">
        <f>Juniori!JL27</f>
        <v>0</v>
      </c>
      <c r="JM30" s="106">
        <f>Juniori!JM27</f>
        <v>0</v>
      </c>
      <c r="JN30" s="106">
        <f>Juniori!JN27</f>
        <v>0</v>
      </c>
      <c r="JO30" s="106">
        <f>Juniori!JO27</f>
        <v>0</v>
      </c>
      <c r="JP30" s="106"/>
      <c r="JQ30" s="106">
        <f>Juniori!JQ27</f>
        <v>0</v>
      </c>
      <c r="JR30" s="106">
        <f>Juniori!JR27</f>
        <v>0</v>
      </c>
      <c r="JS30" s="106">
        <f>Juniori!JS27</f>
        <v>0</v>
      </c>
      <c r="JT30" s="106">
        <f>Juniori!JT27</f>
        <v>0</v>
      </c>
      <c r="JU30" s="106">
        <f>Juniori!JU27</f>
        <v>0</v>
      </c>
      <c r="JV30" s="106">
        <f>Juniori!JV27</f>
        <v>0</v>
      </c>
      <c r="JW30" s="106"/>
      <c r="JX30" s="106">
        <f>Juniori!JX27</f>
        <v>0</v>
      </c>
      <c r="JY30" s="106">
        <f>Juniori!JY27</f>
        <v>0</v>
      </c>
      <c r="JZ30" s="106">
        <f>Juniori!JZ27</f>
        <v>0</v>
      </c>
      <c r="KA30" s="106">
        <f>Juniori!KA27</f>
        <v>0</v>
      </c>
      <c r="KB30" s="106">
        <f>Juniori!KB27</f>
        <v>0</v>
      </c>
      <c r="KC30" s="106">
        <f>Juniori!KC27</f>
        <v>0</v>
      </c>
      <c r="KD30" s="106">
        <f>Juniori!KD27</f>
        <v>0</v>
      </c>
      <c r="KE30" s="106">
        <f>Juniori!KE27</f>
        <v>0</v>
      </c>
      <c r="KF30" s="106">
        <f>Juniori!KF27</f>
        <v>0</v>
      </c>
      <c r="KG30" s="106">
        <f>Juniori!KG27</f>
        <v>0</v>
      </c>
      <c r="KH30" s="106">
        <f>Juniori!KH27</f>
        <v>0</v>
      </c>
      <c r="KI30" s="106">
        <f>Juniori!KI27</f>
        <v>0</v>
      </c>
      <c r="KJ30" s="106">
        <f>Juniori!KJ27</f>
        <v>0</v>
      </c>
      <c r="KK30" s="106">
        <f>Juniori!KK27</f>
        <v>0</v>
      </c>
      <c r="KL30" s="106">
        <f>Juniori!KL27</f>
        <v>0</v>
      </c>
      <c r="KM30" s="106">
        <f>Juniori!KM27</f>
        <v>0</v>
      </c>
      <c r="KN30" s="106">
        <f>Juniori!KN27</f>
        <v>0</v>
      </c>
      <c r="KO30" s="106">
        <f>Juniori!KO27</f>
        <v>0</v>
      </c>
      <c r="KP30" s="106">
        <f>Juniori!KP27</f>
        <v>0</v>
      </c>
      <c r="KQ30" s="106">
        <f>Juniori!KQ27</f>
        <v>0</v>
      </c>
      <c r="KR30" s="106">
        <f>Juniori!KR27</f>
        <v>0</v>
      </c>
      <c r="KS30" s="106">
        <f>Juniori!KS27</f>
        <v>0</v>
      </c>
      <c r="KT30" s="106">
        <f>Juniori!KT27</f>
        <v>0</v>
      </c>
      <c r="KU30" s="106">
        <f>Juniori!KU27</f>
        <v>8</v>
      </c>
      <c r="KV30" s="106">
        <f>Juniori!KV27</f>
        <v>0</v>
      </c>
      <c r="KW30" s="106">
        <f>Juniori!KW27</f>
        <v>0</v>
      </c>
      <c r="KX30" s="106">
        <f>Juniori!KX27</f>
        <v>0</v>
      </c>
      <c r="KY30" s="106">
        <f>Juniori!KY27</f>
        <v>0</v>
      </c>
      <c r="KZ30" s="106"/>
      <c r="LA30" s="106">
        <f>Juniori!LA27</f>
        <v>0</v>
      </c>
      <c r="LB30" s="106">
        <f>Juniori!LB27</f>
        <v>0</v>
      </c>
      <c r="LC30" s="106">
        <f>Juniori!LC27</f>
        <v>0</v>
      </c>
      <c r="LD30" s="106">
        <f>Juniori!LD27</f>
        <v>0</v>
      </c>
      <c r="LE30" s="106">
        <f>Juniori!LE27</f>
        <v>9</v>
      </c>
      <c r="LF30" s="106">
        <f>Juniori!LF27</f>
        <v>0</v>
      </c>
      <c r="LG30" s="106">
        <f>Juniori!LG27</f>
        <v>0</v>
      </c>
      <c r="LH30" s="106">
        <f>Juniori!LH27</f>
        <v>0</v>
      </c>
      <c r="LI30" s="106">
        <f>Juniori!LI27</f>
        <v>0</v>
      </c>
      <c r="LJ30" s="106">
        <f>Juniori!LJ27</f>
        <v>0</v>
      </c>
      <c r="LK30" s="106">
        <f>Juniori!LK27</f>
        <v>0</v>
      </c>
      <c r="LL30" s="106">
        <f>Juniori!LL27</f>
        <v>0</v>
      </c>
      <c r="LM30" s="106">
        <f>Juniori!LM27</f>
        <v>0</v>
      </c>
      <c r="LN30" s="106">
        <f>Juniori!LN27</f>
        <v>0</v>
      </c>
      <c r="LO30" s="106">
        <f>Juniori!LO27</f>
        <v>0</v>
      </c>
      <c r="LP30" s="106">
        <f>Juniori!LP27</f>
        <v>0</v>
      </c>
      <c r="LQ30" s="106">
        <f>Juniori!LQ27</f>
        <v>0</v>
      </c>
      <c r="LR30" s="106">
        <f>Juniori!LR27</f>
        <v>0</v>
      </c>
      <c r="LS30" s="106">
        <f>Juniori!LS27</f>
        <v>0</v>
      </c>
      <c r="LT30" s="106">
        <f>Juniori!LT27</f>
        <v>0</v>
      </c>
      <c r="LU30" s="106">
        <f>Juniori!LU27</f>
        <v>0</v>
      </c>
      <c r="LV30" s="106">
        <f>Juniori!LV27</f>
        <v>0</v>
      </c>
      <c r="LW30" s="106">
        <f>Juniori!LW27</f>
        <v>0</v>
      </c>
      <c r="LX30" s="106">
        <f>Juniori!LX27</f>
        <v>0</v>
      </c>
      <c r="LY30" s="106">
        <f>Juniori!LY27</f>
        <v>0</v>
      </c>
      <c r="LZ30" s="106">
        <f>Juniori!LZ27</f>
        <v>0</v>
      </c>
      <c r="MA30" s="106">
        <f>Juniori!MA27</f>
        <v>0</v>
      </c>
      <c r="MB30" s="106">
        <f>Juniori!MB27</f>
        <v>0</v>
      </c>
      <c r="MC30" s="106">
        <f>Juniori!MC27</f>
        <v>0</v>
      </c>
      <c r="MD30" s="106">
        <f>Juniori!MD27</f>
        <v>0</v>
      </c>
      <c r="ME30" s="106">
        <f>Juniori!ME27</f>
        <v>0</v>
      </c>
      <c r="MF30" s="106">
        <f>Juniori!MF27</f>
        <v>0</v>
      </c>
      <c r="MG30" s="106">
        <f>Juniori!MG27</f>
        <v>0</v>
      </c>
      <c r="MH30" s="106">
        <f>Juniori!MH27</f>
        <v>0</v>
      </c>
      <c r="MI30" s="106"/>
      <c r="MJ30" s="106">
        <f>Juniori!MJ27</f>
        <v>10</v>
      </c>
      <c r="MK30" s="106">
        <f>Juniori!MK27</f>
        <v>0</v>
      </c>
      <c r="ML30" s="106">
        <f>Juniori!ML27</f>
        <v>0</v>
      </c>
      <c r="MM30" s="106">
        <f>Juniori!MM27</f>
        <v>0</v>
      </c>
      <c r="MN30" s="106">
        <f>Juniori!MN27</f>
        <v>0</v>
      </c>
      <c r="MO30" s="106">
        <f>Juniori!MO27</f>
        <v>0</v>
      </c>
      <c r="MP30" s="106">
        <f>Juniori!MP27</f>
        <v>0</v>
      </c>
      <c r="MQ30" s="106">
        <f>Juniori!MQ27</f>
        <v>0</v>
      </c>
      <c r="MR30" s="106">
        <f>Juniori!MR27</f>
        <v>0</v>
      </c>
      <c r="MS30" s="106">
        <f>Juniori!MS27</f>
        <v>0</v>
      </c>
      <c r="MT30" s="106">
        <f>Juniori!MT27</f>
        <v>0</v>
      </c>
      <c r="MU30" s="106">
        <f>Juniori!MU27</f>
        <v>0</v>
      </c>
      <c r="MV30" s="106">
        <f>Juniori!MV27</f>
        <v>0</v>
      </c>
      <c r="MW30" s="106">
        <f>Juniori!MW27</f>
        <v>0</v>
      </c>
      <c r="MX30" s="106">
        <f>Juniori!MX27</f>
        <v>1</v>
      </c>
      <c r="MY30" s="106">
        <f>Juniori!MY27</f>
        <v>0</v>
      </c>
      <c r="MZ30" s="106">
        <f>Juniori!MZ27</f>
        <v>0</v>
      </c>
      <c r="NA30" s="106">
        <f>Juniori!NA27</f>
        <v>0</v>
      </c>
      <c r="NB30" s="106"/>
      <c r="NC30" s="106">
        <f>Juniori!NC27</f>
        <v>0</v>
      </c>
      <c r="ND30" s="106">
        <f>Juniori!ND27</f>
        <v>0</v>
      </c>
      <c r="NE30" s="106">
        <f>Juniori!NE27</f>
        <v>0</v>
      </c>
      <c r="NF30" s="106">
        <f>Juniori!NF27</f>
        <v>0</v>
      </c>
      <c r="NG30" s="106">
        <f>Juniori!NG27</f>
        <v>0</v>
      </c>
      <c r="NH30" s="106">
        <f>Juniori!NH27</f>
        <v>0</v>
      </c>
      <c r="NI30" s="106">
        <f>Juniori!NI27</f>
        <v>0</v>
      </c>
      <c r="NJ30" s="106">
        <f>Juniori!NJ27</f>
        <v>0</v>
      </c>
      <c r="NK30" s="106">
        <f>Juniori!NK27</f>
        <v>0</v>
      </c>
      <c r="NL30" s="106">
        <f>Juniori!NL27</f>
        <v>0</v>
      </c>
      <c r="NM30" s="106">
        <f>Juniori!NM27</f>
        <v>0</v>
      </c>
      <c r="NN30" s="106">
        <f>Juniori!NN27</f>
        <v>0</v>
      </c>
      <c r="NO30" s="106">
        <f>Juniori!NO27</f>
        <v>0</v>
      </c>
      <c r="NP30" s="106">
        <f>Juniori!NP27</f>
        <v>0</v>
      </c>
      <c r="NQ30" s="106">
        <f>Juniori!NQ27</f>
        <v>0</v>
      </c>
      <c r="NR30" s="106">
        <f>Juniori!NR27</f>
        <v>0</v>
      </c>
      <c r="NS30" s="106">
        <f>Juniori!NS27</f>
        <v>0</v>
      </c>
      <c r="NT30" s="106">
        <f>Juniori!NT27</f>
        <v>0</v>
      </c>
      <c r="NU30" s="106">
        <f>Juniori!NU27</f>
        <v>0</v>
      </c>
      <c r="NV30" s="106">
        <f>Juniori!NV27</f>
        <v>0</v>
      </c>
      <c r="NW30" s="106">
        <f>Juniori!NW27</f>
        <v>0</v>
      </c>
      <c r="NX30" s="106">
        <f>Juniori!NX27</f>
        <v>0</v>
      </c>
      <c r="NY30" s="106">
        <f>Juniori!NY27</f>
        <v>0</v>
      </c>
      <c r="NZ30" s="106">
        <f>Juniori!NZ27</f>
        <v>0</v>
      </c>
      <c r="OA30" s="106">
        <f>Juniori!OA27</f>
        <v>0</v>
      </c>
      <c r="OB30" s="106">
        <f>Juniori!OB27</f>
        <v>0</v>
      </c>
      <c r="OC30" s="106">
        <f>Juniori!OC27</f>
        <v>0</v>
      </c>
      <c r="OD30" s="106">
        <f>Juniori!OD27</f>
        <v>0</v>
      </c>
      <c r="OE30" s="106">
        <f>Juniori!OE27</f>
        <v>0</v>
      </c>
      <c r="OF30" s="106">
        <f>Juniori!OF27</f>
        <v>0</v>
      </c>
      <c r="OG30" s="106">
        <f>Juniori!OG27</f>
        <v>0</v>
      </c>
      <c r="OH30" s="106">
        <f>Juniori!OH27</f>
        <v>0</v>
      </c>
      <c r="OI30" s="106">
        <f>Juniori!OI27</f>
        <v>0</v>
      </c>
      <c r="OJ30" s="106">
        <f>Juniori!OJ27</f>
        <v>0</v>
      </c>
      <c r="OK30" s="106">
        <f>Juniori!OK27</f>
        <v>0</v>
      </c>
      <c r="OL30" s="106">
        <f>Juniori!OL27</f>
        <v>0</v>
      </c>
      <c r="OM30" s="106">
        <f>Juniori!OM27</f>
        <v>0</v>
      </c>
      <c r="ON30" s="106">
        <f>Juniori!ON27</f>
        <v>0</v>
      </c>
      <c r="OO30" s="106">
        <f>Juniori!OO27</f>
        <v>0</v>
      </c>
      <c r="OP30" s="106">
        <f>Juniori!OP27</f>
        <v>0</v>
      </c>
      <c r="OQ30" s="106">
        <f>Juniori!OQ27</f>
        <v>0</v>
      </c>
      <c r="OR30" s="106">
        <f>Juniori!OR27</f>
        <v>0</v>
      </c>
      <c r="OS30" s="106">
        <f>Juniori!OS27</f>
        <v>0</v>
      </c>
      <c r="OT30" s="106">
        <f>Juniori!OT27</f>
        <v>0</v>
      </c>
      <c r="OU30" s="106">
        <f>Juniori!OU27</f>
        <v>0</v>
      </c>
      <c r="OV30" s="106">
        <f>Juniori!OV27</f>
        <v>0</v>
      </c>
      <c r="OW30" s="106">
        <f>Juniori!OW27</f>
        <v>0</v>
      </c>
      <c r="OX30" s="106">
        <f>Juniori!OX27</f>
        <v>0</v>
      </c>
      <c r="OY30" s="106">
        <f>Juniori!OY27</f>
        <v>0</v>
      </c>
      <c r="OZ30" s="106">
        <f>Juniori!OZ27</f>
        <v>0</v>
      </c>
      <c r="PA30" s="106">
        <f>Juniori!PA27</f>
        <v>0</v>
      </c>
      <c r="PB30" s="106">
        <f>Juniori!PB27</f>
        <v>0</v>
      </c>
      <c r="PC30" s="106">
        <f>Juniori!PC27</f>
        <v>0</v>
      </c>
      <c r="PD30" s="106">
        <f>Juniori!PD27</f>
        <v>0</v>
      </c>
      <c r="PE30" s="106">
        <f>Juniori!PE27</f>
        <v>0</v>
      </c>
      <c r="PF30" s="106">
        <f>Juniori!PF27</f>
        <v>0</v>
      </c>
      <c r="PG30" s="106">
        <f>Juniori!PG27</f>
        <v>0</v>
      </c>
      <c r="PH30" s="106">
        <f>Juniori!PH27</f>
        <v>0</v>
      </c>
      <c r="PI30" s="106">
        <f>Juniori!PI27</f>
        <v>0</v>
      </c>
      <c r="PJ30" s="106">
        <f>Juniori!PJ27</f>
        <v>0</v>
      </c>
      <c r="PK30" s="106">
        <f>Juniori!PK27</f>
        <v>0</v>
      </c>
      <c r="PL30" s="106">
        <f>Juniori!PL27</f>
        <v>0</v>
      </c>
      <c r="PM30" s="106">
        <f>Juniori!PM27</f>
        <v>0</v>
      </c>
      <c r="PN30" s="106">
        <f>Juniori!PN27</f>
        <v>0</v>
      </c>
      <c r="PO30" s="106">
        <f>Juniori!PO27</f>
        <v>0</v>
      </c>
      <c r="PP30" s="106">
        <f>Juniori!PP27</f>
        <v>0</v>
      </c>
      <c r="PQ30" s="106">
        <f>Juniori!PQ27</f>
        <v>0</v>
      </c>
      <c r="PR30" s="106">
        <f>Juniori!PR27</f>
        <v>0</v>
      </c>
      <c r="PS30" s="106">
        <f>Juniori!PS27</f>
        <v>0</v>
      </c>
      <c r="PT30" s="106">
        <f>Juniori!PT27</f>
        <v>0</v>
      </c>
      <c r="PU30" s="106">
        <f>Juniori!PU27</f>
        <v>0</v>
      </c>
      <c r="PV30" s="106">
        <f>Juniori!PV27</f>
        <v>0</v>
      </c>
      <c r="PW30" s="106">
        <f>Juniori!PW27</f>
        <v>0</v>
      </c>
      <c r="PX30" s="106">
        <f>Juniori!PX27</f>
        <v>0</v>
      </c>
      <c r="PY30" s="106">
        <f>Juniori!PY27</f>
        <v>0</v>
      </c>
      <c r="PZ30" s="106">
        <f>Juniori!PZ27</f>
        <v>0</v>
      </c>
      <c r="QA30" s="106">
        <f>Juniori!QA27</f>
        <v>0</v>
      </c>
      <c r="QB30" s="106">
        <f>Juniori!QB27</f>
        <v>0</v>
      </c>
      <c r="QC30" s="106">
        <f>Juniori!QC27</f>
        <v>0</v>
      </c>
      <c r="QD30" s="106">
        <f>Juniori!QD27</f>
        <v>0</v>
      </c>
      <c r="QE30" s="106">
        <f>Juniori!QE27</f>
        <v>0</v>
      </c>
      <c r="QF30" s="106">
        <f>Juniori!QF27</f>
        <v>0</v>
      </c>
      <c r="QG30" s="106">
        <f>Juniori!QG27</f>
        <v>0</v>
      </c>
      <c r="QH30" s="106">
        <f>Juniori!QH27</f>
        <v>0</v>
      </c>
      <c r="QI30" s="106">
        <f>Juniori!QI27</f>
        <v>0</v>
      </c>
      <c r="QJ30" s="106">
        <f>Juniori!QJ27</f>
        <v>0</v>
      </c>
      <c r="QK30" s="106">
        <f>Juniori!QK27</f>
        <v>0</v>
      </c>
      <c r="QL30" s="106">
        <f>Juniori!QL27</f>
        <v>0</v>
      </c>
      <c r="QM30" s="106">
        <f>Juniori!QM27</f>
        <v>0</v>
      </c>
      <c r="QN30" s="106">
        <f>Juniori!QN27</f>
        <v>0</v>
      </c>
      <c r="QO30" s="106">
        <f>Juniori!QO27</f>
        <v>0</v>
      </c>
      <c r="QP30" s="106">
        <f>Juniori!QP27</f>
        <v>0</v>
      </c>
      <c r="QQ30" s="106">
        <f>Juniori!QQ27</f>
        <v>0</v>
      </c>
      <c r="QR30" s="106">
        <f>Juniori!QR27</f>
        <v>0</v>
      </c>
      <c r="QS30" s="106">
        <f>Juniori!QS27</f>
        <v>0</v>
      </c>
      <c r="QT30" s="106">
        <f>Juniori!QT27</f>
        <v>0</v>
      </c>
      <c r="QU30" s="106">
        <f>Juniori!QU27</f>
        <v>0</v>
      </c>
      <c r="QV30" s="106">
        <f>Juniori!QV27</f>
        <v>0</v>
      </c>
      <c r="QW30" s="106">
        <f>Juniori!QW27</f>
        <v>0</v>
      </c>
      <c r="QX30" s="106">
        <f>Juniori!QX27</f>
        <v>0</v>
      </c>
      <c r="QY30" s="106">
        <f>Juniori!QY27</f>
        <v>0</v>
      </c>
      <c r="QZ30" s="106">
        <f>Juniori!QZ27</f>
        <v>0</v>
      </c>
      <c r="RA30" s="106">
        <f>Juniori!RA27</f>
        <v>0</v>
      </c>
      <c r="RB30" s="106">
        <f>Juniori!RB27</f>
        <v>0</v>
      </c>
      <c r="RC30" s="106">
        <f>Juniori!RC27</f>
        <v>0</v>
      </c>
      <c r="RD30" s="106">
        <f>Juniori!RD27</f>
        <v>0</v>
      </c>
      <c r="RE30" s="106">
        <f>Juniori!RE27</f>
        <v>0</v>
      </c>
      <c r="RF30" s="106">
        <f>Juniori!RF27</f>
        <v>0</v>
      </c>
      <c r="RG30" s="106">
        <f>Juniori!RG27</f>
        <v>0</v>
      </c>
      <c r="RH30" s="106">
        <f>Juniori!RH27</f>
        <v>0</v>
      </c>
      <c r="RI30" s="106">
        <f>Juniori!RI27</f>
        <v>0</v>
      </c>
      <c r="RJ30" s="106">
        <f>Juniori!RJ27</f>
        <v>0</v>
      </c>
      <c r="RK30" s="106">
        <f>Juniori!RK27</f>
        <v>0</v>
      </c>
      <c r="RL30" s="106">
        <f>Juniori!RL27</f>
        <v>0</v>
      </c>
      <c r="RM30" s="106">
        <f>Juniori!RM27</f>
        <v>0</v>
      </c>
      <c r="RN30" s="106">
        <f>Juniori!RN27</f>
        <v>0</v>
      </c>
      <c r="RO30" s="106">
        <f>Juniori!RO27</f>
        <v>0</v>
      </c>
      <c r="RP30" s="106">
        <f>Juniori!RP27</f>
        <v>0</v>
      </c>
      <c r="RQ30" s="106">
        <f>Juniori!RQ27</f>
        <v>0</v>
      </c>
      <c r="RR30" s="106">
        <f>Juniori!RR27</f>
        <v>0</v>
      </c>
      <c r="RS30" s="106">
        <f>Juniori!RS27</f>
        <v>0</v>
      </c>
      <c r="RT30" s="106">
        <f>Juniori!RT27</f>
        <v>0</v>
      </c>
      <c r="RU30" s="106">
        <f>Juniori!RU27</f>
        <v>0</v>
      </c>
      <c r="RV30" s="106">
        <f>Juniori!RV27</f>
        <v>0</v>
      </c>
      <c r="RW30" s="106">
        <f>Juniori!RW27</f>
        <v>0</v>
      </c>
      <c r="RX30" s="106">
        <f>Juniori!RX27</f>
        <v>0</v>
      </c>
      <c r="RY30" s="106">
        <f>Juniori!RY27</f>
        <v>0</v>
      </c>
      <c r="RZ30" s="106">
        <f>Juniori!RZ27</f>
        <v>0</v>
      </c>
      <c r="SA30" s="106">
        <f>Juniori!SA27</f>
        <v>0</v>
      </c>
      <c r="SB30" s="106">
        <f>Juniori!SB27</f>
        <v>0</v>
      </c>
      <c r="SC30" s="106">
        <f>Juniori!SC27</f>
        <v>0</v>
      </c>
      <c r="SD30" s="106">
        <f>Juniori!SD27</f>
        <v>0</v>
      </c>
      <c r="SE30" s="106">
        <f>Juniori!SE27</f>
        <v>0</v>
      </c>
      <c r="SF30" s="106">
        <f>Juniori!SF27</f>
        <v>0</v>
      </c>
      <c r="SG30" s="106">
        <f>Juniori!SG27</f>
        <v>0</v>
      </c>
      <c r="SH30" s="106">
        <f>Juniori!SH27</f>
        <v>0</v>
      </c>
      <c r="SI30" s="106">
        <f>Juniori!SI27</f>
        <v>0</v>
      </c>
      <c r="SJ30" s="106">
        <f>Juniori!SJ27</f>
        <v>0</v>
      </c>
      <c r="SK30" s="106">
        <f>Juniori!SK27</f>
        <v>0</v>
      </c>
      <c r="SL30" s="106">
        <f>Juniori!SL27</f>
        <v>0</v>
      </c>
      <c r="SM30" s="106">
        <f>Juniori!SM27</f>
        <v>0</v>
      </c>
      <c r="SN30" s="106">
        <f>Juniori!SN27</f>
        <v>0</v>
      </c>
      <c r="SO30" s="106">
        <f>Juniori!SO27</f>
        <v>0</v>
      </c>
      <c r="SP30" s="106">
        <f>Juniori!SP27</f>
        <v>0</v>
      </c>
      <c r="SQ30" s="106">
        <f>Juniori!SQ27</f>
        <v>0</v>
      </c>
      <c r="SR30" s="106">
        <f>Juniori!SR27</f>
        <v>0</v>
      </c>
      <c r="SS30" s="106">
        <f>Juniori!SS27</f>
        <v>0</v>
      </c>
      <c r="ST30" s="106">
        <f>Juniori!ST27</f>
        <v>0</v>
      </c>
      <c r="SU30" s="106">
        <f>Juniori!SU27</f>
        <v>0</v>
      </c>
      <c r="SV30" s="106">
        <f>Juniori!SV27</f>
        <v>0</v>
      </c>
      <c r="SW30" s="106">
        <f>Juniori!SW27</f>
        <v>0</v>
      </c>
      <c r="SX30" s="106">
        <f>Juniori!SX27</f>
        <v>0</v>
      </c>
      <c r="SY30" s="106">
        <f>Juniori!SY27</f>
        <v>0</v>
      </c>
      <c r="SZ30" s="106">
        <f>Juniori!SZ27</f>
        <v>0</v>
      </c>
      <c r="TA30" s="106">
        <f>Juniori!TA27</f>
        <v>0</v>
      </c>
      <c r="TB30" s="106">
        <f>Juniori!TB27</f>
        <v>0</v>
      </c>
    </row>
    <row r="31" spans="1:522" s="10" customFormat="1" ht="18" customHeight="1" x14ac:dyDescent="0.25">
      <c r="A31" s="12">
        <v>21</v>
      </c>
      <c r="B31" s="11" t="s">
        <v>463</v>
      </c>
      <c r="C31" s="1">
        <v>12824</v>
      </c>
      <c r="D31" s="1">
        <v>2019</v>
      </c>
      <c r="E31" s="63" t="s">
        <v>114</v>
      </c>
      <c r="F31" s="1">
        <v>9134</v>
      </c>
      <c r="G31" s="9" t="s">
        <v>99</v>
      </c>
      <c r="H31" s="4" t="s">
        <v>19</v>
      </c>
      <c r="I31" s="1">
        <f t="shared" si="0"/>
        <v>27</v>
      </c>
      <c r="J31" s="12">
        <f>Tabuľka311[[#This Row],[Stĺpec9]]</f>
        <v>27</v>
      </c>
      <c r="K31" s="106">
        <f>'Mladí jazdci'!K16</f>
        <v>0</v>
      </c>
      <c r="L31" s="106">
        <f>'Mladí jazdci'!L16</f>
        <v>0</v>
      </c>
      <c r="M31" s="106">
        <f>'Mladí jazdci'!M16</f>
        <v>0</v>
      </c>
      <c r="N31" s="106">
        <f>'Mladí jazdci'!N16</f>
        <v>0</v>
      </c>
      <c r="O31" s="106">
        <f>'Mladí jazdci'!O16</f>
        <v>0</v>
      </c>
      <c r="P31" s="106">
        <f>'Mladí jazdci'!P16</f>
        <v>0</v>
      </c>
      <c r="Q31" s="106">
        <f>'Mladí jazdci'!Q16</f>
        <v>0</v>
      </c>
      <c r="R31" s="106">
        <f>'Mladí jazdci'!R16</f>
        <v>0</v>
      </c>
      <c r="S31" s="106">
        <f>'Mladí jazdci'!S16</f>
        <v>0</v>
      </c>
      <c r="T31" s="106">
        <f>'Mladí jazdci'!T16</f>
        <v>0</v>
      </c>
      <c r="U31" s="106">
        <f>'Mladí jazdci'!U16</f>
        <v>0</v>
      </c>
      <c r="V31" s="106">
        <f>'Mladí jazdci'!V16</f>
        <v>0</v>
      </c>
      <c r="W31" s="106">
        <f>'Mladí jazdci'!W16</f>
        <v>0</v>
      </c>
      <c r="X31" s="106">
        <f>'Mladí jazdci'!X16</f>
        <v>0</v>
      </c>
      <c r="Y31" s="106">
        <f>'Mladí jazdci'!Y16</f>
        <v>0</v>
      </c>
      <c r="Z31" s="106">
        <f>'Mladí jazdci'!Z16</f>
        <v>0</v>
      </c>
      <c r="AA31" s="106">
        <f>'Mladí jazdci'!AA16</f>
        <v>0</v>
      </c>
      <c r="AB31" s="106">
        <f>'Mladí jazdci'!AB16</f>
        <v>0</v>
      </c>
      <c r="AC31" s="106">
        <f>'Mladí jazdci'!AC16</f>
        <v>0</v>
      </c>
      <c r="AD31" s="106">
        <f>'Mladí jazdci'!AD16</f>
        <v>0</v>
      </c>
      <c r="AE31" s="106">
        <f>'Mladí jazdci'!AE16</f>
        <v>0</v>
      </c>
      <c r="AF31" s="106">
        <f>'Mladí jazdci'!AF16</f>
        <v>0</v>
      </c>
      <c r="AG31" s="106">
        <f>'Mladí jazdci'!AG16</f>
        <v>0</v>
      </c>
      <c r="AH31" s="106">
        <f>'Mladí jazdci'!AH16</f>
        <v>0</v>
      </c>
      <c r="AI31" s="106">
        <f>'Mladí jazdci'!AI16</f>
        <v>0</v>
      </c>
      <c r="AJ31" s="106">
        <f>'Mladí jazdci'!AJ16</f>
        <v>0</v>
      </c>
      <c r="AK31" s="106">
        <f>'Mladí jazdci'!AK16</f>
        <v>0</v>
      </c>
      <c r="AL31" s="106">
        <f>'Mladí jazdci'!AL16</f>
        <v>0</v>
      </c>
      <c r="AM31" s="106">
        <f>'Mladí jazdci'!AM16</f>
        <v>0</v>
      </c>
      <c r="AN31" s="106">
        <f>'Mladí jazdci'!AN16</f>
        <v>0</v>
      </c>
      <c r="AO31" s="106">
        <f>'Mladí jazdci'!AO16</f>
        <v>0</v>
      </c>
      <c r="AP31" s="106">
        <f>'Mladí jazdci'!AP16</f>
        <v>0</v>
      </c>
      <c r="AQ31" s="106">
        <f>'Mladí jazdci'!AQ16</f>
        <v>0</v>
      </c>
      <c r="AR31" s="106">
        <f>'Mladí jazdci'!AR16</f>
        <v>0</v>
      </c>
      <c r="AS31" s="106">
        <f>'Mladí jazdci'!AS16</f>
        <v>0</v>
      </c>
      <c r="AT31" s="106">
        <f>'Mladí jazdci'!AT16</f>
        <v>0</v>
      </c>
      <c r="AU31" s="106">
        <f>'Mladí jazdci'!AU16</f>
        <v>0</v>
      </c>
      <c r="AV31" s="106">
        <f>'Mladí jazdci'!AV16</f>
        <v>0</v>
      </c>
      <c r="AW31" s="106">
        <f>'Mladí jazdci'!AW16</f>
        <v>0</v>
      </c>
      <c r="AX31" s="106">
        <f>'Mladí jazdci'!AX16</f>
        <v>0</v>
      </c>
      <c r="AY31" s="106">
        <f>'Mladí jazdci'!AY16</f>
        <v>2</v>
      </c>
      <c r="AZ31" s="106">
        <f>'Mladí jazdci'!AZ16</f>
        <v>0</v>
      </c>
      <c r="BA31" s="106">
        <f>'Mladí jazdci'!BA16</f>
        <v>0</v>
      </c>
      <c r="BB31" s="106">
        <f>'Mladí jazdci'!BB16</f>
        <v>0</v>
      </c>
      <c r="BC31" s="106">
        <f>'Mladí jazdci'!BC16</f>
        <v>0</v>
      </c>
      <c r="BD31" s="106">
        <f>'Mladí jazdci'!BD16</f>
        <v>0</v>
      </c>
      <c r="BE31" s="106">
        <f>'Mladí jazdci'!BE16</f>
        <v>0</v>
      </c>
      <c r="BF31" s="106">
        <f>'Mladí jazdci'!BF16</f>
        <v>0</v>
      </c>
      <c r="BG31" s="106">
        <f>'Mladí jazdci'!BG16</f>
        <v>0</v>
      </c>
      <c r="BH31" s="106">
        <f>'Mladí jazdci'!BH16</f>
        <v>0</v>
      </c>
      <c r="BI31" s="106">
        <f>'Mladí jazdci'!BI16</f>
        <v>0</v>
      </c>
      <c r="BJ31" s="106">
        <f>'Mladí jazdci'!BJ16</f>
        <v>0</v>
      </c>
      <c r="BK31" s="106">
        <f>'Mladí jazdci'!BK16</f>
        <v>0</v>
      </c>
      <c r="BL31" s="106">
        <f>'Mladí jazdci'!BL16</f>
        <v>0</v>
      </c>
      <c r="BM31" s="106">
        <f>'Mladí jazdci'!BM16</f>
        <v>0</v>
      </c>
      <c r="BN31" s="106">
        <f>'Mladí jazdci'!BN16</f>
        <v>0</v>
      </c>
      <c r="BO31" s="106">
        <f>'Mladí jazdci'!BO16</f>
        <v>0</v>
      </c>
      <c r="BP31" s="106">
        <f>'Mladí jazdci'!BP16</f>
        <v>0</v>
      </c>
      <c r="BQ31" s="106">
        <f>'Mladí jazdci'!BQ16</f>
        <v>0</v>
      </c>
      <c r="BR31" s="106">
        <f>'Mladí jazdci'!BR16</f>
        <v>0</v>
      </c>
      <c r="BS31" s="106">
        <f>'Mladí jazdci'!BS16</f>
        <v>0</v>
      </c>
      <c r="BT31" s="106">
        <f>'Mladí jazdci'!BT16</f>
        <v>0</v>
      </c>
      <c r="BU31" s="106">
        <f>'Mladí jazdci'!BU16</f>
        <v>0</v>
      </c>
      <c r="BV31" s="106">
        <f>'Mladí jazdci'!BV16</f>
        <v>0</v>
      </c>
      <c r="BW31" s="106">
        <f>'Mladí jazdci'!BW16</f>
        <v>0</v>
      </c>
      <c r="BX31" s="106">
        <f>'Mladí jazdci'!BX16</f>
        <v>0</v>
      </c>
      <c r="BY31" s="106">
        <f>'Mladí jazdci'!BY16</f>
        <v>0</v>
      </c>
      <c r="BZ31" s="106">
        <f>'Mladí jazdci'!BZ16</f>
        <v>0</v>
      </c>
      <c r="CA31" s="106">
        <f>'Mladí jazdci'!CA16</f>
        <v>0</v>
      </c>
      <c r="CB31" s="106">
        <f>'Mladí jazdci'!CB16</f>
        <v>0</v>
      </c>
      <c r="CC31" s="106">
        <f>'Mladí jazdci'!CC16</f>
        <v>0</v>
      </c>
      <c r="CD31" s="106">
        <f>'Mladí jazdci'!CD16</f>
        <v>0</v>
      </c>
      <c r="CE31" s="106">
        <f>'Mladí jazdci'!CE16</f>
        <v>0</v>
      </c>
      <c r="CF31" s="106">
        <f>'Mladí jazdci'!CF16</f>
        <v>0</v>
      </c>
      <c r="CG31" s="106">
        <f>'Mladí jazdci'!CG16</f>
        <v>0</v>
      </c>
      <c r="CH31" s="106">
        <f>'Mladí jazdci'!CH16</f>
        <v>0</v>
      </c>
      <c r="CI31" s="106">
        <f>'Mladí jazdci'!CI16</f>
        <v>0</v>
      </c>
      <c r="CJ31" s="106">
        <f>'Mladí jazdci'!CJ16</f>
        <v>0</v>
      </c>
      <c r="CK31" s="106">
        <f>'Mladí jazdci'!CK16</f>
        <v>0</v>
      </c>
      <c r="CL31" s="106">
        <f>'Mladí jazdci'!CL16</f>
        <v>0</v>
      </c>
      <c r="CM31" s="106">
        <f>'Mladí jazdci'!CM16</f>
        <v>0</v>
      </c>
      <c r="CN31" s="106">
        <f>'Mladí jazdci'!CN16</f>
        <v>0</v>
      </c>
      <c r="CO31" s="106">
        <f>'Mladí jazdci'!CO16</f>
        <v>0</v>
      </c>
      <c r="CP31" s="106">
        <f>'Mladí jazdci'!CP16</f>
        <v>0</v>
      </c>
      <c r="CQ31" s="106">
        <f>'Mladí jazdci'!CQ16</f>
        <v>0</v>
      </c>
      <c r="CR31" s="106">
        <f>'Mladí jazdci'!CR16</f>
        <v>0</v>
      </c>
      <c r="CS31" s="106">
        <f>'Mladí jazdci'!CS16</f>
        <v>0</v>
      </c>
      <c r="CT31" s="106">
        <f>'Mladí jazdci'!CT16</f>
        <v>0</v>
      </c>
      <c r="CU31" s="106">
        <f>'Mladí jazdci'!CU16</f>
        <v>0</v>
      </c>
      <c r="CV31" s="106">
        <f>'Mladí jazdci'!CV16</f>
        <v>0</v>
      </c>
      <c r="CW31" s="106">
        <f>'Mladí jazdci'!CW16</f>
        <v>0</v>
      </c>
      <c r="CX31" s="106">
        <f>'Mladí jazdci'!CX16</f>
        <v>0</v>
      </c>
      <c r="CY31" s="106">
        <f>'Mladí jazdci'!CY16</f>
        <v>0</v>
      </c>
      <c r="CZ31" s="106">
        <f>'Mladí jazdci'!CZ16</f>
        <v>0</v>
      </c>
      <c r="DA31" s="106">
        <f>'Mladí jazdci'!DA16</f>
        <v>0</v>
      </c>
      <c r="DB31" s="106">
        <f>'Mladí jazdci'!DB16</f>
        <v>0</v>
      </c>
      <c r="DC31" s="106">
        <f>'Mladí jazdci'!DC16</f>
        <v>0</v>
      </c>
      <c r="DD31" s="106">
        <f>'Mladí jazdci'!DD16</f>
        <v>5</v>
      </c>
      <c r="DE31" s="106">
        <f>'Mladí jazdci'!DE16</f>
        <v>0</v>
      </c>
      <c r="DF31" s="106">
        <f>'Mladí jazdci'!DF16</f>
        <v>0</v>
      </c>
      <c r="DG31" s="106">
        <f>'Mladí jazdci'!DG16</f>
        <v>0</v>
      </c>
      <c r="DH31" s="106">
        <f>'Mladí jazdci'!DH16</f>
        <v>0</v>
      </c>
      <c r="DI31" s="106">
        <f>'Mladí jazdci'!DI16</f>
        <v>0</v>
      </c>
      <c r="DJ31" s="106">
        <f>'Mladí jazdci'!DJ16</f>
        <v>0</v>
      </c>
      <c r="DK31" s="106">
        <f>'Mladí jazdci'!DK16</f>
        <v>3</v>
      </c>
      <c r="DL31" s="106">
        <f>'Mladí jazdci'!DL16</f>
        <v>0</v>
      </c>
      <c r="DM31" s="106">
        <f>'Mladí jazdci'!DM16</f>
        <v>0</v>
      </c>
      <c r="DN31" s="106">
        <f>'Mladí jazdci'!DN16</f>
        <v>0</v>
      </c>
      <c r="DO31" s="106">
        <f>'Mladí jazdci'!DO16</f>
        <v>0</v>
      </c>
      <c r="DP31" s="106">
        <f>'Mladí jazdci'!DP16</f>
        <v>0</v>
      </c>
      <c r="DQ31" s="106">
        <f>'Mladí jazdci'!DQ16</f>
        <v>0</v>
      </c>
      <c r="DR31" s="106">
        <f>'Mladí jazdci'!DR16</f>
        <v>0</v>
      </c>
      <c r="DS31" s="106">
        <f>'Mladí jazdci'!DS16</f>
        <v>0</v>
      </c>
      <c r="DT31" s="106">
        <f>'Mladí jazdci'!DT16</f>
        <v>0</v>
      </c>
      <c r="DU31" s="106">
        <f>'Mladí jazdci'!DU16</f>
        <v>0</v>
      </c>
      <c r="DV31" s="106">
        <f>'Mladí jazdci'!DV16</f>
        <v>0</v>
      </c>
      <c r="DW31" s="106">
        <f>'Mladí jazdci'!DW16</f>
        <v>0</v>
      </c>
      <c r="DX31" s="106">
        <f>'Mladí jazdci'!DX16</f>
        <v>0</v>
      </c>
      <c r="DY31" s="106">
        <f>'Mladí jazdci'!DY16</f>
        <v>0</v>
      </c>
      <c r="DZ31" s="106">
        <f>'Mladí jazdci'!DZ16</f>
        <v>0</v>
      </c>
      <c r="EA31" s="106">
        <f>'Mladí jazdci'!EA16</f>
        <v>0</v>
      </c>
      <c r="EB31" s="106">
        <f>'Mladí jazdci'!EB16</f>
        <v>0</v>
      </c>
      <c r="EC31" s="106">
        <f>'Mladí jazdci'!EC16</f>
        <v>0</v>
      </c>
      <c r="ED31" s="106">
        <f>'Mladí jazdci'!ED16</f>
        <v>0</v>
      </c>
      <c r="EE31" s="106">
        <f>'Mladí jazdci'!EE16</f>
        <v>0</v>
      </c>
      <c r="EF31" s="106">
        <f>'Mladí jazdci'!EF16</f>
        <v>0</v>
      </c>
      <c r="EG31" s="106">
        <f>'Mladí jazdci'!EG16</f>
        <v>0</v>
      </c>
      <c r="EH31" s="106">
        <f>'Mladí jazdci'!EH16</f>
        <v>0</v>
      </c>
      <c r="EI31" s="106">
        <f>'Mladí jazdci'!EI16</f>
        <v>0</v>
      </c>
      <c r="EJ31" s="106">
        <f>'Mladí jazdci'!EJ16</f>
        <v>0</v>
      </c>
      <c r="EK31" s="106">
        <f>'Mladí jazdci'!EK16</f>
        <v>0</v>
      </c>
      <c r="EL31" s="106">
        <f>'Mladí jazdci'!EL16</f>
        <v>0</v>
      </c>
      <c r="EM31" s="106">
        <f>'Mladí jazdci'!EM16</f>
        <v>0</v>
      </c>
      <c r="EN31" s="106">
        <f>'Mladí jazdci'!EN16</f>
        <v>0</v>
      </c>
      <c r="EO31" s="106">
        <f>'Mladí jazdci'!EO16</f>
        <v>0</v>
      </c>
      <c r="EP31" s="106">
        <f>'Mladí jazdci'!EP16</f>
        <v>0</v>
      </c>
      <c r="EQ31" s="106">
        <f>'Mladí jazdci'!EQ16</f>
        <v>0</v>
      </c>
      <c r="ER31" s="106">
        <f>'Mladí jazdci'!ER16</f>
        <v>0</v>
      </c>
      <c r="ES31" s="106">
        <f>'Mladí jazdci'!ES16</f>
        <v>0</v>
      </c>
      <c r="ET31" s="106">
        <f>'Mladí jazdci'!ET16</f>
        <v>0</v>
      </c>
      <c r="EU31" s="106">
        <f>'Mladí jazdci'!EU16</f>
        <v>0</v>
      </c>
      <c r="EV31" s="106">
        <f>'Mladí jazdci'!EV16</f>
        <v>0</v>
      </c>
      <c r="EW31" s="106">
        <f>'Mladí jazdci'!EW16</f>
        <v>0</v>
      </c>
      <c r="EX31" s="106">
        <f>'Mladí jazdci'!EX16</f>
        <v>0</v>
      </c>
      <c r="EY31" s="106">
        <f>'Mladí jazdci'!EY16</f>
        <v>0</v>
      </c>
      <c r="EZ31" s="106">
        <f>'Mladí jazdci'!EZ16</f>
        <v>0</v>
      </c>
      <c r="FA31" s="106">
        <f>'Mladí jazdci'!FA16</f>
        <v>0</v>
      </c>
      <c r="FB31" s="106">
        <f>'Mladí jazdci'!FB16</f>
        <v>0</v>
      </c>
      <c r="FC31" s="106">
        <f>'Mladí jazdci'!FC16</f>
        <v>0</v>
      </c>
      <c r="FD31" s="106">
        <f>'Mladí jazdci'!FD16</f>
        <v>0</v>
      </c>
      <c r="FE31" s="106">
        <f>'Mladí jazdci'!FE16</f>
        <v>0</v>
      </c>
      <c r="FF31" s="106">
        <f>'Mladí jazdci'!FF16</f>
        <v>0</v>
      </c>
      <c r="FG31" s="106">
        <f>'Mladí jazdci'!FG16</f>
        <v>0</v>
      </c>
      <c r="FH31" s="106">
        <f>'Mladí jazdci'!FH16</f>
        <v>0</v>
      </c>
      <c r="FI31" s="106">
        <f>'Mladí jazdci'!FI16</f>
        <v>0</v>
      </c>
      <c r="FJ31" s="106">
        <f>'Mladí jazdci'!FJ16</f>
        <v>0</v>
      </c>
      <c r="FK31" s="106">
        <f>'Mladí jazdci'!FK16</f>
        <v>0</v>
      </c>
      <c r="FL31" s="106">
        <f>'Mladí jazdci'!FL16</f>
        <v>0</v>
      </c>
      <c r="FM31" s="106">
        <f>'Mladí jazdci'!FM16</f>
        <v>0</v>
      </c>
      <c r="FN31" s="106">
        <f>'Mladí jazdci'!FN16</f>
        <v>0</v>
      </c>
      <c r="FO31" s="106">
        <f>'Mladí jazdci'!FO16</f>
        <v>0</v>
      </c>
      <c r="FP31" s="106">
        <f>'Mladí jazdci'!FP16</f>
        <v>0</v>
      </c>
      <c r="FQ31" s="106">
        <f>'Mladí jazdci'!FQ16</f>
        <v>0</v>
      </c>
      <c r="FR31" s="106">
        <f>'Mladí jazdci'!FR16</f>
        <v>0</v>
      </c>
      <c r="FS31" s="106">
        <f>'Mladí jazdci'!FS16</f>
        <v>0</v>
      </c>
      <c r="FT31" s="106">
        <f>'Mladí jazdci'!FT16</f>
        <v>0</v>
      </c>
      <c r="FU31" s="106">
        <f>'Mladí jazdci'!FU16</f>
        <v>0</v>
      </c>
      <c r="FV31" s="106">
        <f>'Mladí jazdci'!FV16</f>
        <v>0</v>
      </c>
      <c r="FW31" s="106">
        <f>'Mladí jazdci'!FW16</f>
        <v>0</v>
      </c>
      <c r="FX31" s="106">
        <f>'Mladí jazdci'!FX16</f>
        <v>0</v>
      </c>
      <c r="FY31" s="106">
        <f>'Mladí jazdci'!FY16</f>
        <v>0</v>
      </c>
      <c r="FZ31" s="106">
        <f>'Mladí jazdci'!FZ16</f>
        <v>0</v>
      </c>
      <c r="GA31" s="106">
        <f>'Mladí jazdci'!GA16</f>
        <v>0</v>
      </c>
      <c r="GB31" s="106">
        <f>'Mladí jazdci'!GB16</f>
        <v>0</v>
      </c>
      <c r="GC31" s="106">
        <f>'Mladí jazdci'!GC16</f>
        <v>0</v>
      </c>
      <c r="GD31" s="106">
        <f>'Mladí jazdci'!GD16</f>
        <v>0</v>
      </c>
      <c r="GE31" s="106">
        <f>'Mladí jazdci'!GE16</f>
        <v>0</v>
      </c>
      <c r="GF31" s="106">
        <f>'Mladí jazdci'!GF16</f>
        <v>0</v>
      </c>
      <c r="GG31" s="106">
        <f>'Mladí jazdci'!GG16</f>
        <v>0</v>
      </c>
      <c r="GH31" s="106">
        <f>'Mladí jazdci'!GH16</f>
        <v>0</v>
      </c>
      <c r="GI31" s="106">
        <f>'Mladí jazdci'!GI16</f>
        <v>4</v>
      </c>
      <c r="GJ31" s="106">
        <f>'Mladí jazdci'!GJ16</f>
        <v>0</v>
      </c>
      <c r="GK31" s="106">
        <f>'Mladí jazdci'!GK16</f>
        <v>0</v>
      </c>
      <c r="GL31" s="106">
        <f>'Mladí jazdci'!GL16</f>
        <v>0</v>
      </c>
      <c r="GM31" s="106">
        <f>'Mladí jazdci'!GM16</f>
        <v>0</v>
      </c>
      <c r="GN31" s="106">
        <f>'Mladí jazdci'!GN16</f>
        <v>0</v>
      </c>
      <c r="GO31" s="106">
        <f>'Mladí jazdci'!GO16</f>
        <v>3</v>
      </c>
      <c r="GP31" s="106">
        <f>'Mladí jazdci'!GP16</f>
        <v>0</v>
      </c>
      <c r="GQ31" s="106">
        <f>'Mladí jazdci'!GQ16</f>
        <v>0</v>
      </c>
      <c r="GR31" s="106">
        <f>'Mladí jazdci'!GR16</f>
        <v>0</v>
      </c>
      <c r="GS31" s="106">
        <f>'Mladí jazdci'!GS16</f>
        <v>0</v>
      </c>
      <c r="GT31" s="106">
        <f>'Mladí jazdci'!GT16</f>
        <v>0</v>
      </c>
      <c r="GU31" s="106">
        <f>'Mladí jazdci'!GU16</f>
        <v>0</v>
      </c>
      <c r="GV31" s="106">
        <f>'Mladí jazdci'!GV16</f>
        <v>0</v>
      </c>
      <c r="GW31" s="106">
        <f>'Mladí jazdci'!GW16</f>
        <v>0</v>
      </c>
      <c r="GX31" s="106">
        <f>'Mladí jazdci'!GX16</f>
        <v>0</v>
      </c>
      <c r="GY31" s="106">
        <f>'Mladí jazdci'!GY16</f>
        <v>0</v>
      </c>
      <c r="GZ31" s="106">
        <f>'Mladí jazdci'!GZ16</f>
        <v>0</v>
      </c>
      <c r="HA31" s="106">
        <f>'Mladí jazdci'!HA16</f>
        <v>0</v>
      </c>
      <c r="HB31" s="106">
        <f>'Mladí jazdci'!HB16</f>
        <v>0</v>
      </c>
      <c r="HC31" s="106">
        <f>'Mladí jazdci'!HC16</f>
        <v>0</v>
      </c>
      <c r="HD31" s="106">
        <f>'Mladí jazdci'!HD16</f>
        <v>0</v>
      </c>
      <c r="HE31" s="106">
        <f>'Mladí jazdci'!HE16</f>
        <v>0</v>
      </c>
      <c r="HF31" s="106">
        <f>'Mladí jazdci'!HF16</f>
        <v>0</v>
      </c>
      <c r="HG31" s="106">
        <f>'Mladí jazdci'!HG16</f>
        <v>0</v>
      </c>
      <c r="HH31" s="106">
        <f>'Mladí jazdci'!HH16</f>
        <v>0</v>
      </c>
      <c r="HI31" s="106">
        <f>'Mladí jazdci'!HI16</f>
        <v>0</v>
      </c>
      <c r="HJ31" s="106">
        <f>'Mladí jazdci'!HJ16</f>
        <v>0</v>
      </c>
      <c r="HK31" s="106">
        <f>'Mladí jazdci'!HK16</f>
        <v>0</v>
      </c>
      <c r="HL31" s="106">
        <f>'Mladí jazdci'!HL16</f>
        <v>0</v>
      </c>
      <c r="HM31" s="106">
        <f>'Mladí jazdci'!HM16</f>
        <v>0</v>
      </c>
      <c r="HN31" s="106">
        <f>'Mladí jazdci'!HN16</f>
        <v>0</v>
      </c>
      <c r="HO31" s="106">
        <f>'Mladí jazdci'!HO16</f>
        <v>2</v>
      </c>
      <c r="HP31" s="106">
        <f>'Mladí jazdci'!HP16</f>
        <v>0</v>
      </c>
      <c r="HQ31" s="106">
        <f>'Mladí jazdci'!HQ16</f>
        <v>0</v>
      </c>
      <c r="HR31" s="106">
        <f>'Mladí jazdci'!HR16</f>
        <v>0</v>
      </c>
      <c r="HS31" s="106">
        <f>'Mladí jazdci'!HS16</f>
        <v>0</v>
      </c>
      <c r="HT31" s="106">
        <f>'Mladí jazdci'!HT16</f>
        <v>0</v>
      </c>
      <c r="HU31" s="106">
        <f>'Mladí jazdci'!HU16</f>
        <v>0</v>
      </c>
      <c r="HV31" s="106">
        <f>'Mladí jazdci'!HV16</f>
        <v>0</v>
      </c>
      <c r="HW31" s="106">
        <f>'Mladí jazdci'!HW16</f>
        <v>0</v>
      </c>
      <c r="HX31" s="106">
        <f>'Mladí jazdci'!HX16</f>
        <v>0</v>
      </c>
      <c r="HY31" s="106">
        <f>'Mladí jazdci'!HY16</f>
        <v>0</v>
      </c>
      <c r="HZ31" s="106">
        <f>'Mladí jazdci'!HZ16</f>
        <v>0</v>
      </c>
      <c r="IA31" s="106">
        <f>'Mladí jazdci'!IA16</f>
        <v>0</v>
      </c>
      <c r="IB31" s="106">
        <f>'Mladí jazdci'!IB16</f>
        <v>0</v>
      </c>
      <c r="IC31" s="106">
        <f>'Mladí jazdci'!IC16</f>
        <v>0</v>
      </c>
      <c r="ID31" s="106">
        <f>'Mladí jazdci'!ID16</f>
        <v>0</v>
      </c>
      <c r="IE31" s="106">
        <f>'Mladí jazdci'!IE16</f>
        <v>0</v>
      </c>
      <c r="IF31" s="106">
        <f>'Mladí jazdci'!IF16</f>
        <v>0</v>
      </c>
      <c r="IG31" s="106">
        <f>'Mladí jazdci'!IG16</f>
        <v>0</v>
      </c>
      <c r="IH31" s="106">
        <f>'Mladí jazdci'!IH16</f>
        <v>0</v>
      </c>
      <c r="II31" s="106">
        <f>'Mladí jazdci'!II16</f>
        <v>0</v>
      </c>
      <c r="IJ31" s="106">
        <f>'Mladí jazdci'!IJ16</f>
        <v>0</v>
      </c>
      <c r="IK31" s="106">
        <f>'Mladí jazdci'!IK16</f>
        <v>0</v>
      </c>
      <c r="IL31" s="106">
        <f>'Mladí jazdci'!IL16</f>
        <v>0</v>
      </c>
      <c r="IM31" s="106">
        <f>'Mladí jazdci'!IM16</f>
        <v>8</v>
      </c>
      <c r="IN31" s="106">
        <f>'Mladí jazdci'!IN16</f>
        <v>0</v>
      </c>
      <c r="IO31" s="106">
        <f>'Mladí jazdci'!IO16</f>
        <v>0</v>
      </c>
      <c r="IP31" s="106">
        <f>'Mladí jazdci'!IP16</f>
        <v>0</v>
      </c>
      <c r="IQ31" s="106">
        <f>'Mladí jazdci'!IQ16</f>
        <v>0</v>
      </c>
      <c r="IR31" s="106">
        <f>'Mladí jazdci'!IR16</f>
        <v>0</v>
      </c>
      <c r="IS31" s="106">
        <f>'Mladí jazdci'!IS16</f>
        <v>0</v>
      </c>
      <c r="IT31" s="106">
        <f>'Mladí jazdci'!IT16</f>
        <v>0</v>
      </c>
      <c r="IU31" s="106">
        <f>'Mladí jazdci'!IU16</f>
        <v>0</v>
      </c>
      <c r="IV31" s="106">
        <f>'Mladí jazdci'!IV16</f>
        <v>0</v>
      </c>
      <c r="IW31" s="106">
        <f>'Mladí jazdci'!IW16</f>
        <v>0</v>
      </c>
      <c r="IX31" s="106">
        <f>'Mladí jazdci'!IX16</f>
        <v>0</v>
      </c>
      <c r="IY31" s="106">
        <f>'Mladí jazdci'!IY16</f>
        <v>0</v>
      </c>
      <c r="IZ31" s="106">
        <f>'Mladí jazdci'!IZ16</f>
        <v>0</v>
      </c>
      <c r="JA31" s="106">
        <f>'Mladí jazdci'!JA16</f>
        <v>0</v>
      </c>
      <c r="JB31" s="106">
        <f>'Mladí jazdci'!JB16</f>
        <v>0</v>
      </c>
      <c r="JC31" s="106">
        <f>'Mladí jazdci'!JC16</f>
        <v>0</v>
      </c>
      <c r="JD31" s="106">
        <f>'Mladí jazdci'!JD16</f>
        <v>0</v>
      </c>
      <c r="JE31" s="106">
        <f>'Mladí jazdci'!JE16</f>
        <v>0</v>
      </c>
      <c r="JF31" s="106">
        <f>'Mladí jazdci'!JF16</f>
        <v>0</v>
      </c>
      <c r="JG31" s="106">
        <f>'Mladí jazdci'!JG16</f>
        <v>0</v>
      </c>
      <c r="JH31" s="106">
        <f>'Mladí jazdci'!JH16</f>
        <v>0</v>
      </c>
      <c r="JI31" s="106">
        <f>'Mladí jazdci'!JI16</f>
        <v>0</v>
      </c>
      <c r="JJ31" s="106">
        <f>'Mladí jazdci'!JJ16</f>
        <v>0</v>
      </c>
      <c r="JK31" s="106">
        <f>'Mladí jazdci'!JK16</f>
        <v>0</v>
      </c>
      <c r="JL31" s="106">
        <f>'Mladí jazdci'!JL16</f>
        <v>0</v>
      </c>
      <c r="JM31" s="106">
        <f>'Mladí jazdci'!JM16</f>
        <v>0</v>
      </c>
      <c r="JN31" s="106">
        <f>'Mladí jazdci'!JN16</f>
        <v>0</v>
      </c>
      <c r="JO31" s="106">
        <f>'Mladí jazdci'!JO16</f>
        <v>0</v>
      </c>
      <c r="JP31" s="106">
        <f>'Mladí jazdci'!JP16</f>
        <v>0</v>
      </c>
      <c r="JQ31" s="106">
        <f>'Mladí jazdci'!JQ16</f>
        <v>0</v>
      </c>
      <c r="JR31" s="106">
        <f>'Mladí jazdci'!JR16</f>
        <v>0</v>
      </c>
      <c r="JS31" s="106">
        <f>'Mladí jazdci'!JS16</f>
        <v>0</v>
      </c>
      <c r="JT31" s="106">
        <f>'Mladí jazdci'!JT16</f>
        <v>0</v>
      </c>
      <c r="JU31" s="106">
        <f>'Mladí jazdci'!JU16</f>
        <v>0</v>
      </c>
      <c r="JV31" s="106">
        <f>'Mladí jazdci'!JV16</f>
        <v>0</v>
      </c>
      <c r="JW31" s="106">
        <f>'Mladí jazdci'!JW16</f>
        <v>0</v>
      </c>
      <c r="JX31" s="106">
        <f>'Mladí jazdci'!JX16</f>
        <v>0</v>
      </c>
      <c r="JY31" s="106">
        <f>'Mladí jazdci'!JY16</f>
        <v>0</v>
      </c>
      <c r="JZ31" s="106">
        <f>'Mladí jazdci'!JZ16</f>
        <v>0</v>
      </c>
      <c r="KA31" s="106">
        <f>'Mladí jazdci'!KA16</f>
        <v>0</v>
      </c>
      <c r="KB31" s="106">
        <f>'Mladí jazdci'!KB16</f>
        <v>0</v>
      </c>
      <c r="KC31" s="106">
        <f>'Mladí jazdci'!KC16</f>
        <v>0</v>
      </c>
      <c r="KD31" s="106">
        <f>'Mladí jazdci'!KD16</f>
        <v>0</v>
      </c>
      <c r="KE31" s="106">
        <f>'Mladí jazdci'!KE16</f>
        <v>0</v>
      </c>
      <c r="KF31" s="106">
        <f>'Mladí jazdci'!KF16</f>
        <v>0</v>
      </c>
      <c r="KG31" s="106">
        <f>'Mladí jazdci'!KG16</f>
        <v>0</v>
      </c>
      <c r="KH31" s="106">
        <f>'Mladí jazdci'!KH16</f>
        <v>0</v>
      </c>
      <c r="KI31" s="106">
        <f>'Mladí jazdci'!KI16</f>
        <v>0</v>
      </c>
      <c r="KJ31" s="106">
        <f>'Mladí jazdci'!KJ16</f>
        <v>0</v>
      </c>
      <c r="KK31" s="106">
        <f>'Mladí jazdci'!KK16</f>
        <v>0</v>
      </c>
      <c r="KL31" s="106">
        <f>'Mladí jazdci'!KL16</f>
        <v>0</v>
      </c>
      <c r="KM31" s="106">
        <f>'Mladí jazdci'!KM16</f>
        <v>0</v>
      </c>
      <c r="KN31" s="106">
        <f>'Mladí jazdci'!KN16</f>
        <v>0</v>
      </c>
      <c r="KO31" s="106">
        <f>'Mladí jazdci'!KO16</f>
        <v>0</v>
      </c>
      <c r="KP31" s="106">
        <f>'Mladí jazdci'!KP16</f>
        <v>0</v>
      </c>
      <c r="KQ31" s="106">
        <f>'Mladí jazdci'!KQ16</f>
        <v>0</v>
      </c>
      <c r="KR31" s="106">
        <f>'Mladí jazdci'!KR16</f>
        <v>0</v>
      </c>
      <c r="KS31" s="106">
        <f>'Mladí jazdci'!KS16</f>
        <v>0</v>
      </c>
      <c r="KT31" s="106">
        <f>'Mladí jazdci'!KT16</f>
        <v>0</v>
      </c>
      <c r="KU31" s="106">
        <f>'Mladí jazdci'!KU16</f>
        <v>0</v>
      </c>
      <c r="KV31" s="106">
        <f>'Mladí jazdci'!KV16</f>
        <v>0</v>
      </c>
      <c r="KW31" s="106">
        <f>'Mladí jazdci'!KW16</f>
        <v>0</v>
      </c>
      <c r="KX31" s="106">
        <f>'Mladí jazdci'!KX16</f>
        <v>0</v>
      </c>
      <c r="KY31" s="106">
        <f>'Mladí jazdci'!KY16</f>
        <v>0</v>
      </c>
      <c r="KZ31" s="106">
        <f>'Mladí jazdci'!KZ16</f>
        <v>0</v>
      </c>
      <c r="LA31" s="106">
        <f>'Mladí jazdci'!LA16</f>
        <v>0</v>
      </c>
      <c r="LB31" s="106">
        <f>'Mladí jazdci'!LB16</f>
        <v>0</v>
      </c>
      <c r="LC31" s="106">
        <f>'Mladí jazdci'!LC16</f>
        <v>0</v>
      </c>
      <c r="LD31" s="106">
        <f>'Mladí jazdci'!LD16</f>
        <v>0</v>
      </c>
      <c r="LE31" s="106">
        <f>'Mladí jazdci'!LE16</f>
        <v>0</v>
      </c>
      <c r="LF31" s="106">
        <f>'Mladí jazdci'!LF16</f>
        <v>0</v>
      </c>
      <c r="LG31" s="106">
        <f>'Mladí jazdci'!LG16</f>
        <v>0</v>
      </c>
      <c r="LH31" s="106">
        <f>'Mladí jazdci'!LH16</f>
        <v>0</v>
      </c>
      <c r="LI31" s="106">
        <f>'Mladí jazdci'!LI16</f>
        <v>0</v>
      </c>
      <c r="LJ31" s="106">
        <f>'Mladí jazdci'!LJ16</f>
        <v>0</v>
      </c>
      <c r="LK31" s="106">
        <f>'Mladí jazdci'!LK16</f>
        <v>0</v>
      </c>
      <c r="LL31" s="106">
        <f>'Mladí jazdci'!LL16</f>
        <v>0</v>
      </c>
      <c r="LM31" s="106">
        <f>'Mladí jazdci'!LM16</f>
        <v>0</v>
      </c>
      <c r="LN31" s="106">
        <f>'Mladí jazdci'!LN16</f>
        <v>0</v>
      </c>
      <c r="LO31" s="106">
        <f>'Mladí jazdci'!LO16</f>
        <v>0</v>
      </c>
      <c r="LP31" s="106">
        <f>'Mladí jazdci'!LP16</f>
        <v>0</v>
      </c>
      <c r="LQ31" s="106">
        <f>'Mladí jazdci'!LQ16</f>
        <v>0</v>
      </c>
      <c r="LR31" s="106">
        <f>'Mladí jazdci'!LR16</f>
        <v>0</v>
      </c>
      <c r="LS31" s="106">
        <f>'Mladí jazdci'!LS16</f>
        <v>0</v>
      </c>
      <c r="LT31" s="106">
        <f>'Mladí jazdci'!LT16</f>
        <v>0</v>
      </c>
      <c r="LU31" s="106">
        <f>'Mladí jazdci'!LU16</f>
        <v>0</v>
      </c>
      <c r="LV31" s="106">
        <f>'Mladí jazdci'!LV16</f>
        <v>0</v>
      </c>
      <c r="LW31" s="106">
        <f>'Mladí jazdci'!LW16</f>
        <v>0</v>
      </c>
      <c r="LX31" s="106">
        <f>'Mladí jazdci'!LX16</f>
        <v>0</v>
      </c>
      <c r="LY31" s="106">
        <f>'Mladí jazdci'!LY16</f>
        <v>0</v>
      </c>
      <c r="LZ31" s="106">
        <f>'Mladí jazdci'!LZ16</f>
        <v>0</v>
      </c>
      <c r="MA31" s="106">
        <f>'Mladí jazdci'!MA16</f>
        <v>0</v>
      </c>
      <c r="MB31" s="106">
        <f>'Mladí jazdci'!MB16</f>
        <v>0</v>
      </c>
      <c r="MC31" s="106">
        <f>'Mladí jazdci'!MC16</f>
        <v>0</v>
      </c>
      <c r="MD31" s="106">
        <f>'Mladí jazdci'!MD16</f>
        <v>0</v>
      </c>
      <c r="ME31" s="106">
        <f>'Mladí jazdci'!ME16</f>
        <v>0</v>
      </c>
      <c r="MF31" s="106">
        <f>'Mladí jazdci'!MF16</f>
        <v>0</v>
      </c>
      <c r="MG31" s="106">
        <f>'Mladí jazdci'!MG16</f>
        <v>0</v>
      </c>
      <c r="MH31" s="106">
        <f>'Mladí jazdci'!MH16</f>
        <v>0</v>
      </c>
      <c r="MI31" s="106">
        <f>'Mladí jazdci'!MI16</f>
        <v>0</v>
      </c>
      <c r="MJ31" s="106">
        <f>'Mladí jazdci'!MJ16</f>
        <v>0</v>
      </c>
      <c r="MK31" s="106">
        <f>'Mladí jazdci'!MK16</f>
        <v>0</v>
      </c>
      <c r="ML31" s="106">
        <f>'Mladí jazdci'!ML16</f>
        <v>0</v>
      </c>
      <c r="MM31" s="106">
        <f>'Mladí jazdci'!MM16</f>
        <v>0</v>
      </c>
      <c r="MN31" s="106">
        <f>'Mladí jazdci'!MN16</f>
        <v>0</v>
      </c>
      <c r="MO31" s="106">
        <f>'Mladí jazdci'!MO16</f>
        <v>0</v>
      </c>
      <c r="MP31" s="106">
        <f>'Mladí jazdci'!MP16</f>
        <v>0</v>
      </c>
      <c r="MQ31" s="106">
        <f>'Mladí jazdci'!MQ16</f>
        <v>0</v>
      </c>
      <c r="MR31" s="106">
        <f>'Mladí jazdci'!MR16</f>
        <v>0</v>
      </c>
      <c r="MS31" s="106">
        <f>'Mladí jazdci'!MS16</f>
        <v>0</v>
      </c>
      <c r="MT31" s="106">
        <f>'Mladí jazdci'!MT16</f>
        <v>0</v>
      </c>
      <c r="MU31" s="106">
        <f>'Mladí jazdci'!MU16</f>
        <v>0</v>
      </c>
      <c r="MV31" s="106">
        <f>'Mladí jazdci'!MV16</f>
        <v>0</v>
      </c>
      <c r="MW31" s="106">
        <f>'Mladí jazdci'!MW16</f>
        <v>0</v>
      </c>
      <c r="MX31" s="106">
        <f>'Mladí jazdci'!MX16</f>
        <v>0</v>
      </c>
      <c r="MY31" s="106">
        <f>'Mladí jazdci'!MY16</f>
        <v>0</v>
      </c>
      <c r="MZ31" s="106">
        <f>'Mladí jazdci'!MZ16</f>
        <v>0</v>
      </c>
      <c r="NA31" s="106">
        <f>'Mladí jazdci'!NA16</f>
        <v>0</v>
      </c>
      <c r="NB31" s="106">
        <f>'Mladí jazdci'!NB16</f>
        <v>0</v>
      </c>
      <c r="NC31" s="106">
        <f>'Mladí jazdci'!NC16</f>
        <v>0</v>
      </c>
      <c r="ND31" s="106">
        <f>'Mladí jazdci'!ND16</f>
        <v>0</v>
      </c>
      <c r="NE31" s="106">
        <f>'Mladí jazdci'!NE16</f>
        <v>0</v>
      </c>
      <c r="NF31" s="106">
        <f>'Mladí jazdci'!NF16</f>
        <v>0</v>
      </c>
      <c r="NG31" s="106">
        <f>'Mladí jazdci'!NG16</f>
        <v>0</v>
      </c>
      <c r="NH31" s="106">
        <f>'Mladí jazdci'!NH16</f>
        <v>0</v>
      </c>
      <c r="NI31" s="106">
        <f>'Mladí jazdci'!NI16</f>
        <v>0</v>
      </c>
      <c r="NJ31" s="106">
        <f>'Mladí jazdci'!NJ16</f>
        <v>0</v>
      </c>
      <c r="NK31" s="106">
        <f>'Mladí jazdci'!NK16</f>
        <v>0</v>
      </c>
      <c r="NL31" s="106">
        <f>'Mladí jazdci'!NL16</f>
        <v>0</v>
      </c>
      <c r="NM31" s="106">
        <f>'Mladí jazdci'!NM16</f>
        <v>0</v>
      </c>
      <c r="NN31" s="106">
        <f>'Mladí jazdci'!NN16</f>
        <v>0</v>
      </c>
      <c r="NO31" s="106">
        <f>'Mladí jazdci'!NO16</f>
        <v>0</v>
      </c>
      <c r="NP31" s="106">
        <f>'Mladí jazdci'!NP16</f>
        <v>0</v>
      </c>
      <c r="NQ31" s="106">
        <f>'Mladí jazdci'!NQ16</f>
        <v>0</v>
      </c>
      <c r="NR31" s="106">
        <f>'Mladí jazdci'!NR16</f>
        <v>0</v>
      </c>
      <c r="NS31" s="106">
        <f>'Mladí jazdci'!NS16</f>
        <v>0</v>
      </c>
      <c r="NT31" s="106">
        <f>'Mladí jazdci'!NT16</f>
        <v>0</v>
      </c>
      <c r="NU31" s="106">
        <f>'Mladí jazdci'!NU16</f>
        <v>0</v>
      </c>
      <c r="NV31" s="106">
        <f>'Mladí jazdci'!NV16</f>
        <v>0</v>
      </c>
      <c r="NW31" s="106">
        <f>'Mladí jazdci'!NW16</f>
        <v>0</v>
      </c>
      <c r="NX31" s="106">
        <f>'Mladí jazdci'!NX16</f>
        <v>0</v>
      </c>
      <c r="NY31" s="106">
        <f>'Mladí jazdci'!NY16</f>
        <v>0</v>
      </c>
      <c r="NZ31" s="106">
        <f>'Mladí jazdci'!NZ16</f>
        <v>0</v>
      </c>
      <c r="OA31" s="106">
        <f>'Mladí jazdci'!OA16</f>
        <v>0</v>
      </c>
      <c r="OB31" s="106">
        <f>'Mladí jazdci'!OB16</f>
        <v>0</v>
      </c>
      <c r="OC31" s="106">
        <f>'Mladí jazdci'!OC16</f>
        <v>0</v>
      </c>
      <c r="OD31" s="106">
        <f>'Mladí jazdci'!OD16</f>
        <v>0</v>
      </c>
      <c r="OE31" s="106">
        <f>'Mladí jazdci'!OE16</f>
        <v>0</v>
      </c>
      <c r="OF31" s="106">
        <f>'Mladí jazdci'!OF16</f>
        <v>0</v>
      </c>
      <c r="OG31" s="106">
        <f>'Mladí jazdci'!OG16</f>
        <v>0</v>
      </c>
      <c r="OH31" s="106">
        <f>'Mladí jazdci'!OH16</f>
        <v>0</v>
      </c>
      <c r="OI31" s="106">
        <f>'Mladí jazdci'!OI16</f>
        <v>0</v>
      </c>
      <c r="OJ31" s="106">
        <f>'Mladí jazdci'!OJ16</f>
        <v>0</v>
      </c>
      <c r="OK31" s="106">
        <f>'Mladí jazdci'!OK16</f>
        <v>0</v>
      </c>
      <c r="OL31" s="106">
        <f>'Mladí jazdci'!OL16</f>
        <v>0</v>
      </c>
      <c r="OM31" s="106">
        <f>'Mladí jazdci'!OM16</f>
        <v>0</v>
      </c>
      <c r="ON31" s="106">
        <f>'Mladí jazdci'!ON16</f>
        <v>0</v>
      </c>
      <c r="OO31" s="106">
        <f>'Mladí jazdci'!OO16</f>
        <v>0</v>
      </c>
      <c r="OP31" s="106">
        <f>'Mladí jazdci'!OP16</f>
        <v>0</v>
      </c>
      <c r="OQ31" s="106">
        <f>'Mladí jazdci'!OQ16</f>
        <v>0</v>
      </c>
      <c r="OR31" s="106">
        <f>'Mladí jazdci'!OR16</f>
        <v>0</v>
      </c>
      <c r="OS31" s="106">
        <f>'Mladí jazdci'!OS16</f>
        <v>0</v>
      </c>
      <c r="OT31" s="106">
        <f>'Mladí jazdci'!OT16</f>
        <v>0</v>
      </c>
      <c r="OU31" s="106">
        <f>'Mladí jazdci'!OU16</f>
        <v>0</v>
      </c>
      <c r="OV31" s="106">
        <f>'Mladí jazdci'!OV16</f>
        <v>0</v>
      </c>
      <c r="OW31" s="106">
        <f>'Mladí jazdci'!OW16</f>
        <v>0</v>
      </c>
      <c r="OX31" s="106">
        <f>'Mladí jazdci'!OX16</f>
        <v>0</v>
      </c>
      <c r="OY31" s="106">
        <f>'Mladí jazdci'!OY16</f>
        <v>0</v>
      </c>
      <c r="OZ31" s="106">
        <f>'Mladí jazdci'!OZ16</f>
        <v>0</v>
      </c>
      <c r="PA31" s="106">
        <f>'Mladí jazdci'!PA16</f>
        <v>0</v>
      </c>
      <c r="PB31" s="106">
        <f>'Mladí jazdci'!PB16</f>
        <v>0</v>
      </c>
      <c r="PC31" s="106">
        <f>'Mladí jazdci'!PC16</f>
        <v>0</v>
      </c>
      <c r="PD31" s="106">
        <f>'Mladí jazdci'!PD16</f>
        <v>0</v>
      </c>
      <c r="PE31" s="106">
        <f>'Mladí jazdci'!PE16</f>
        <v>0</v>
      </c>
      <c r="PF31" s="106">
        <f>'Mladí jazdci'!PF16</f>
        <v>0</v>
      </c>
      <c r="PG31" s="106">
        <f>'Mladí jazdci'!PG16</f>
        <v>0</v>
      </c>
      <c r="PH31" s="106">
        <f>'Mladí jazdci'!PH16</f>
        <v>0</v>
      </c>
      <c r="PI31" s="106">
        <f>'Mladí jazdci'!PI16</f>
        <v>0</v>
      </c>
      <c r="PJ31" s="106">
        <f>'Mladí jazdci'!PJ16</f>
        <v>0</v>
      </c>
      <c r="PK31" s="106">
        <f>'Mladí jazdci'!PK16</f>
        <v>0</v>
      </c>
      <c r="PL31" s="106">
        <f>'Mladí jazdci'!PL16</f>
        <v>0</v>
      </c>
      <c r="PM31" s="106">
        <f>'Mladí jazdci'!PM16</f>
        <v>0</v>
      </c>
      <c r="PN31" s="106">
        <f>'Mladí jazdci'!PN16</f>
        <v>0</v>
      </c>
      <c r="PO31" s="106">
        <f>'Mladí jazdci'!PO16</f>
        <v>0</v>
      </c>
      <c r="PP31" s="106">
        <f>'Mladí jazdci'!PP16</f>
        <v>0</v>
      </c>
      <c r="PQ31" s="106">
        <f>'Mladí jazdci'!PQ16</f>
        <v>0</v>
      </c>
      <c r="PR31" s="106">
        <f>'Mladí jazdci'!PR16</f>
        <v>0</v>
      </c>
      <c r="PS31" s="106">
        <f>'Mladí jazdci'!PS16</f>
        <v>0</v>
      </c>
      <c r="PT31" s="106">
        <f>'Mladí jazdci'!PT16</f>
        <v>0</v>
      </c>
      <c r="PU31" s="106">
        <f>'Mladí jazdci'!PU16</f>
        <v>0</v>
      </c>
      <c r="PV31" s="106">
        <f>'Mladí jazdci'!PV16</f>
        <v>0</v>
      </c>
      <c r="PW31" s="106">
        <f>'Mladí jazdci'!PW16</f>
        <v>0</v>
      </c>
      <c r="PX31" s="106">
        <f>'Mladí jazdci'!PX16</f>
        <v>0</v>
      </c>
      <c r="PY31" s="106">
        <f>'Mladí jazdci'!PY16</f>
        <v>0</v>
      </c>
      <c r="PZ31" s="106">
        <f>'Mladí jazdci'!PZ16</f>
        <v>0</v>
      </c>
      <c r="QA31" s="106">
        <f>'Mladí jazdci'!QA16</f>
        <v>0</v>
      </c>
      <c r="QB31" s="106">
        <f>'Mladí jazdci'!QB16</f>
        <v>0</v>
      </c>
      <c r="QC31" s="106">
        <f>'Mladí jazdci'!QC16</f>
        <v>0</v>
      </c>
      <c r="QD31" s="106">
        <f>'Mladí jazdci'!QD16</f>
        <v>0</v>
      </c>
      <c r="QE31" s="106">
        <f>'Mladí jazdci'!QE16</f>
        <v>0</v>
      </c>
      <c r="QF31" s="106">
        <f>'Mladí jazdci'!QF16</f>
        <v>0</v>
      </c>
      <c r="QG31" s="106">
        <f>'Mladí jazdci'!QG16</f>
        <v>0</v>
      </c>
      <c r="QH31" s="106">
        <f>'Mladí jazdci'!QH16</f>
        <v>0</v>
      </c>
      <c r="QI31" s="106">
        <f>'Mladí jazdci'!QI16</f>
        <v>0</v>
      </c>
      <c r="QJ31" s="106">
        <f>'Mladí jazdci'!QJ16</f>
        <v>0</v>
      </c>
      <c r="QK31" s="106">
        <f>'Mladí jazdci'!QK16</f>
        <v>0</v>
      </c>
      <c r="QL31" s="106">
        <f>'Mladí jazdci'!QL16</f>
        <v>0</v>
      </c>
      <c r="QM31" s="106">
        <f>'Mladí jazdci'!QM16</f>
        <v>0</v>
      </c>
      <c r="QN31" s="106">
        <f>'Mladí jazdci'!QN16</f>
        <v>0</v>
      </c>
      <c r="QO31" s="106">
        <f>'Mladí jazdci'!QO16</f>
        <v>0</v>
      </c>
      <c r="QP31" s="106">
        <f>'Mladí jazdci'!QP16</f>
        <v>0</v>
      </c>
      <c r="QQ31" s="106">
        <f>'Mladí jazdci'!QQ16</f>
        <v>0</v>
      </c>
      <c r="QR31" s="106">
        <f>'Mladí jazdci'!QR16</f>
        <v>0</v>
      </c>
      <c r="QS31" s="106">
        <f>'Mladí jazdci'!QS16</f>
        <v>0</v>
      </c>
      <c r="QT31" s="106">
        <f>'Mladí jazdci'!QT16</f>
        <v>0</v>
      </c>
      <c r="QU31" s="106">
        <f>'Mladí jazdci'!QU16</f>
        <v>0</v>
      </c>
      <c r="QV31" s="106">
        <f>'Mladí jazdci'!QV16</f>
        <v>0</v>
      </c>
      <c r="QW31" s="106">
        <f>'Mladí jazdci'!QW16</f>
        <v>0</v>
      </c>
      <c r="QX31" s="106">
        <f>'Mladí jazdci'!QX16</f>
        <v>0</v>
      </c>
      <c r="QY31" s="106">
        <f>'Mladí jazdci'!QY16</f>
        <v>0</v>
      </c>
      <c r="QZ31" s="106">
        <f>'Mladí jazdci'!QZ16</f>
        <v>0</v>
      </c>
      <c r="RA31" s="106">
        <f>'Mladí jazdci'!RA16</f>
        <v>0</v>
      </c>
      <c r="RB31" s="106">
        <f>'Mladí jazdci'!RB16</f>
        <v>0</v>
      </c>
      <c r="RC31" s="106">
        <f>'Mladí jazdci'!RC16</f>
        <v>0</v>
      </c>
      <c r="RD31" s="106">
        <f>'Mladí jazdci'!RD16</f>
        <v>0</v>
      </c>
      <c r="RE31" s="106">
        <f>'Mladí jazdci'!RE16</f>
        <v>0</v>
      </c>
      <c r="RF31" s="106">
        <f>'Mladí jazdci'!RF16</f>
        <v>0</v>
      </c>
      <c r="RG31" s="106">
        <f>'Mladí jazdci'!RG16</f>
        <v>0</v>
      </c>
      <c r="RH31" s="106">
        <f>'Mladí jazdci'!RH16</f>
        <v>0</v>
      </c>
      <c r="RI31" s="106">
        <f>'Mladí jazdci'!RI16</f>
        <v>0</v>
      </c>
      <c r="RJ31" s="106">
        <f>'Mladí jazdci'!RJ16</f>
        <v>0</v>
      </c>
      <c r="RK31" s="106">
        <f>'Mladí jazdci'!RK16</f>
        <v>0</v>
      </c>
      <c r="RL31" s="106">
        <f>'Mladí jazdci'!RL16</f>
        <v>0</v>
      </c>
      <c r="RM31" s="106">
        <f>'Mladí jazdci'!RM16</f>
        <v>0</v>
      </c>
      <c r="RN31" s="106">
        <f>'Mladí jazdci'!RN16</f>
        <v>0</v>
      </c>
      <c r="RO31" s="106">
        <f>'Mladí jazdci'!RO16</f>
        <v>0</v>
      </c>
      <c r="RP31" s="106">
        <f>'Mladí jazdci'!RP16</f>
        <v>0</v>
      </c>
      <c r="RQ31" s="106">
        <f>'Mladí jazdci'!RQ16</f>
        <v>0</v>
      </c>
      <c r="RR31" s="106">
        <f>'Mladí jazdci'!RR16</f>
        <v>0</v>
      </c>
      <c r="RS31" s="106">
        <f>'Mladí jazdci'!RS16</f>
        <v>0</v>
      </c>
      <c r="RT31" s="106">
        <f>'Mladí jazdci'!RT16</f>
        <v>0</v>
      </c>
      <c r="RU31" s="106">
        <f>'Mladí jazdci'!RU16</f>
        <v>0</v>
      </c>
      <c r="RV31" s="106">
        <f>'Mladí jazdci'!RV16</f>
        <v>0</v>
      </c>
      <c r="RW31" s="106">
        <f>'Mladí jazdci'!RW16</f>
        <v>0</v>
      </c>
      <c r="RX31" s="106">
        <f>'Mladí jazdci'!RX16</f>
        <v>0</v>
      </c>
      <c r="RY31" s="106">
        <f>'Mladí jazdci'!RY16</f>
        <v>0</v>
      </c>
      <c r="RZ31" s="106">
        <f>'Mladí jazdci'!RZ16</f>
        <v>0</v>
      </c>
      <c r="SA31" s="106">
        <f>'Mladí jazdci'!SA16</f>
        <v>0</v>
      </c>
      <c r="SB31" s="106">
        <f>'Mladí jazdci'!SB16</f>
        <v>0</v>
      </c>
      <c r="SC31" s="106">
        <f>'Mladí jazdci'!SC16</f>
        <v>0</v>
      </c>
      <c r="SD31" s="106">
        <f>'Mladí jazdci'!SD16</f>
        <v>0</v>
      </c>
      <c r="SE31" s="106">
        <f>'Mladí jazdci'!SE16</f>
        <v>0</v>
      </c>
      <c r="SF31" s="106">
        <f>'Mladí jazdci'!SF16</f>
        <v>0</v>
      </c>
      <c r="SG31" s="106">
        <f>'Mladí jazdci'!SG16</f>
        <v>0</v>
      </c>
      <c r="SH31" s="106">
        <f>'Mladí jazdci'!SH16</f>
        <v>0</v>
      </c>
      <c r="SI31" s="106">
        <f>'Mladí jazdci'!SI16</f>
        <v>0</v>
      </c>
      <c r="SJ31" s="106">
        <f>'Mladí jazdci'!SJ16</f>
        <v>0</v>
      </c>
      <c r="SK31" s="106">
        <f>'Mladí jazdci'!SK16</f>
        <v>0</v>
      </c>
      <c r="SL31" s="106">
        <f>'Mladí jazdci'!SL16</f>
        <v>0</v>
      </c>
      <c r="SM31" s="106">
        <f>'Mladí jazdci'!SM16</f>
        <v>0</v>
      </c>
      <c r="SN31" s="106">
        <f>'Mladí jazdci'!SN16</f>
        <v>0</v>
      </c>
      <c r="SO31" s="106">
        <f>'Mladí jazdci'!SO16</f>
        <v>0</v>
      </c>
      <c r="SP31" s="106">
        <f>'Mladí jazdci'!SP16</f>
        <v>0</v>
      </c>
      <c r="SQ31" s="106">
        <f>'Mladí jazdci'!SQ16</f>
        <v>0</v>
      </c>
      <c r="SR31" s="106">
        <f>'Mladí jazdci'!SR16</f>
        <v>0</v>
      </c>
      <c r="SS31" s="106">
        <f>'Mladí jazdci'!SS16</f>
        <v>0</v>
      </c>
      <c r="ST31" s="106">
        <f>'Mladí jazdci'!ST16</f>
        <v>0</v>
      </c>
      <c r="SU31" s="106">
        <f>'Mladí jazdci'!SU16</f>
        <v>0</v>
      </c>
      <c r="SV31" s="106">
        <f>'Mladí jazdci'!SV16</f>
        <v>0</v>
      </c>
      <c r="SW31" s="106">
        <f>'Mladí jazdci'!SW16</f>
        <v>0</v>
      </c>
      <c r="SX31" s="106">
        <f>'Mladí jazdci'!SX16</f>
        <v>0</v>
      </c>
      <c r="SY31" s="106">
        <f>'Mladí jazdci'!SY16</f>
        <v>0</v>
      </c>
      <c r="SZ31" s="106">
        <f>'Mladí jazdci'!SZ16</f>
        <v>0</v>
      </c>
      <c r="TA31" s="106">
        <f>'Mladí jazdci'!TA16</f>
        <v>0</v>
      </c>
      <c r="TB31" s="106">
        <f>'Mladí jazdci'!TB16</f>
        <v>0</v>
      </c>
    </row>
    <row r="32" spans="1:522" s="10" customFormat="1" ht="18" customHeight="1" x14ac:dyDescent="0.25">
      <c r="A32" s="12">
        <v>22</v>
      </c>
      <c r="B32" s="11" t="s">
        <v>364</v>
      </c>
      <c r="C32" s="1"/>
      <c r="D32" s="12">
        <v>2018</v>
      </c>
      <c r="E32" s="63" t="s">
        <v>39</v>
      </c>
      <c r="F32" s="1"/>
      <c r="G32" s="9" t="s">
        <v>97</v>
      </c>
      <c r="H32" s="4"/>
      <c r="I32" s="1">
        <f t="shared" ref="I32" si="4">SUM(K32:TB32)</f>
        <v>23</v>
      </c>
      <c r="J32" s="12">
        <f>Tabuľka311[[#This Row],[Stĺpec9]]</f>
        <v>23</v>
      </c>
      <c r="K32" s="106">
        <f>Seniori!K46</f>
        <v>0</v>
      </c>
      <c r="L32" s="106">
        <f>Seniori!L46</f>
        <v>0</v>
      </c>
      <c r="M32" s="106">
        <f>Seniori!M46</f>
        <v>0</v>
      </c>
      <c r="N32" s="106">
        <f>Seniori!N46</f>
        <v>0</v>
      </c>
      <c r="O32" s="106">
        <f>Seniori!O46</f>
        <v>0</v>
      </c>
      <c r="P32" s="106">
        <f>Seniori!P46</f>
        <v>0</v>
      </c>
      <c r="Q32" s="106">
        <f>Seniori!Q46</f>
        <v>0</v>
      </c>
      <c r="R32" s="106">
        <f>Seniori!R46</f>
        <v>0</v>
      </c>
      <c r="S32" s="106">
        <f>Seniori!S46</f>
        <v>0</v>
      </c>
      <c r="T32" s="106">
        <f>Seniori!T46</f>
        <v>0</v>
      </c>
      <c r="U32" s="106">
        <f>Seniori!U46</f>
        <v>0</v>
      </c>
      <c r="V32" s="106">
        <f>Seniori!V46</f>
        <v>0</v>
      </c>
      <c r="W32" s="106">
        <f>Seniori!W46</f>
        <v>0</v>
      </c>
      <c r="X32" s="106">
        <f>Seniori!X46</f>
        <v>0</v>
      </c>
      <c r="Y32" s="106">
        <f>Seniori!Y46</f>
        <v>0</v>
      </c>
      <c r="Z32" s="106">
        <f>Seniori!Z46</f>
        <v>0</v>
      </c>
      <c r="AA32" s="106">
        <f>Seniori!AA46</f>
        <v>0</v>
      </c>
      <c r="AB32" s="106">
        <f>Seniori!AB46</f>
        <v>0</v>
      </c>
      <c r="AC32" s="106">
        <f>Seniori!AC46</f>
        <v>0</v>
      </c>
      <c r="AD32" s="106">
        <f>Seniori!AD46</f>
        <v>0</v>
      </c>
      <c r="AE32" s="106">
        <f>Seniori!AE46</f>
        <v>0</v>
      </c>
      <c r="AF32" s="106">
        <f>Seniori!AF46</f>
        <v>0</v>
      </c>
      <c r="AG32" s="106">
        <f>Seniori!AG46</f>
        <v>0</v>
      </c>
      <c r="AH32" s="106">
        <f>Seniori!AH46</f>
        <v>0</v>
      </c>
      <c r="AI32" s="106">
        <f>Seniori!AI46</f>
        <v>0</v>
      </c>
      <c r="AJ32" s="106">
        <f>Seniori!AJ46</f>
        <v>0</v>
      </c>
      <c r="AK32" s="106">
        <f>Seniori!AK46</f>
        <v>0</v>
      </c>
      <c r="AL32" s="106">
        <f>Seniori!AL46</f>
        <v>0</v>
      </c>
      <c r="AM32" s="106">
        <f>Seniori!AM46</f>
        <v>0</v>
      </c>
      <c r="AN32" s="106">
        <f>Seniori!AN46</f>
        <v>0</v>
      </c>
      <c r="AO32" s="106">
        <f>Seniori!AO46</f>
        <v>0</v>
      </c>
      <c r="AP32" s="106">
        <f>Seniori!AP46</f>
        <v>0</v>
      </c>
      <c r="AQ32" s="106">
        <f>Seniori!AQ46</f>
        <v>0</v>
      </c>
      <c r="AR32" s="106">
        <f>Seniori!AR46</f>
        <v>0</v>
      </c>
      <c r="AS32" s="106">
        <f>Seniori!AS46</f>
        <v>0</v>
      </c>
      <c r="AT32" s="106">
        <f>Seniori!AT46</f>
        <v>0</v>
      </c>
      <c r="AU32" s="106">
        <f>Seniori!AU46</f>
        <v>0</v>
      </c>
      <c r="AV32" s="106">
        <f>Seniori!AV46</f>
        <v>0</v>
      </c>
      <c r="AW32" s="106">
        <f>Seniori!AW46</f>
        <v>0</v>
      </c>
      <c r="AX32" s="106">
        <f>Seniori!AX46</f>
        <v>0</v>
      </c>
      <c r="AY32" s="106">
        <f>Seniori!AY46</f>
        <v>0</v>
      </c>
      <c r="AZ32" s="106">
        <f>Seniori!AZ46</f>
        <v>0</v>
      </c>
      <c r="BA32" s="106">
        <f>Seniori!BA46</f>
        <v>0</v>
      </c>
      <c r="BB32" s="106">
        <f>Seniori!BB46</f>
        <v>0</v>
      </c>
      <c r="BC32" s="106">
        <f>Seniori!BC46</f>
        <v>0</v>
      </c>
      <c r="BD32" s="106">
        <f>Seniori!BD46</f>
        <v>0</v>
      </c>
      <c r="BE32" s="106">
        <f>Seniori!BE46</f>
        <v>0</v>
      </c>
      <c r="BF32" s="106">
        <f>Seniori!BF46</f>
        <v>0</v>
      </c>
      <c r="BG32" s="106">
        <f>Seniori!BG46</f>
        <v>0</v>
      </c>
      <c r="BH32" s="106">
        <f>Seniori!BH46</f>
        <v>0</v>
      </c>
      <c r="BI32" s="106">
        <f>Seniori!BI46</f>
        <v>0</v>
      </c>
      <c r="BJ32" s="106">
        <f>Seniori!BJ46</f>
        <v>0</v>
      </c>
      <c r="BK32" s="106">
        <f>Seniori!BK46</f>
        <v>0</v>
      </c>
      <c r="BL32" s="106">
        <f>Seniori!BL46</f>
        <v>0</v>
      </c>
      <c r="BM32" s="106">
        <f>Seniori!BM46</f>
        <v>0</v>
      </c>
      <c r="BN32" s="106">
        <f>Seniori!BN46</f>
        <v>0</v>
      </c>
      <c r="BO32" s="106">
        <f>Seniori!BO46</f>
        <v>0</v>
      </c>
      <c r="BP32" s="106">
        <f>Seniori!BP46</f>
        <v>0</v>
      </c>
      <c r="BQ32" s="106">
        <f>Seniori!BQ46</f>
        <v>0</v>
      </c>
      <c r="BR32" s="106">
        <f>Seniori!BR46</f>
        <v>0</v>
      </c>
      <c r="BS32" s="106">
        <f>Seniori!BS46</f>
        <v>0</v>
      </c>
      <c r="BT32" s="106">
        <f>Seniori!BT46</f>
        <v>0</v>
      </c>
      <c r="BU32" s="106">
        <f>Seniori!BU46</f>
        <v>0</v>
      </c>
      <c r="BV32" s="106">
        <f>Seniori!BV46</f>
        <v>0</v>
      </c>
      <c r="BW32" s="106">
        <f>Seniori!BW46</f>
        <v>0</v>
      </c>
      <c r="BX32" s="106">
        <f>Seniori!BX46</f>
        <v>0</v>
      </c>
      <c r="BY32" s="106">
        <f>Seniori!BY46</f>
        <v>0</v>
      </c>
      <c r="BZ32" s="106">
        <f>Seniori!BZ46</f>
        <v>0</v>
      </c>
      <c r="CA32" s="106">
        <f>Seniori!CA46</f>
        <v>0</v>
      </c>
      <c r="CB32" s="106">
        <f>Seniori!CB46</f>
        <v>0</v>
      </c>
      <c r="CC32" s="106">
        <f>Seniori!CC46</f>
        <v>0</v>
      </c>
      <c r="CD32" s="106">
        <f>Seniori!CD46</f>
        <v>0</v>
      </c>
      <c r="CE32" s="106">
        <f>Seniori!CE46</f>
        <v>0</v>
      </c>
      <c r="CF32" s="106">
        <f>Seniori!CF46</f>
        <v>0</v>
      </c>
      <c r="CG32" s="106">
        <f>Seniori!CG46</f>
        <v>0</v>
      </c>
      <c r="CH32" s="106">
        <f>Seniori!CH46</f>
        <v>0</v>
      </c>
      <c r="CI32" s="106">
        <f>Seniori!CI46</f>
        <v>0</v>
      </c>
      <c r="CJ32" s="106">
        <f>Seniori!CJ46</f>
        <v>0</v>
      </c>
      <c r="CK32" s="106">
        <f>Seniori!CK46</f>
        <v>0</v>
      </c>
      <c r="CL32" s="106">
        <f>Seniori!CL46</f>
        <v>9</v>
      </c>
      <c r="CM32" s="106">
        <f>Seniori!CM46</f>
        <v>0</v>
      </c>
      <c r="CN32" s="106">
        <f>Seniori!CN46</f>
        <v>0</v>
      </c>
      <c r="CO32" s="106">
        <f>Seniori!CO46</f>
        <v>0</v>
      </c>
      <c r="CP32" s="106">
        <f>Seniori!CP46</f>
        <v>0</v>
      </c>
      <c r="CQ32" s="106">
        <f>Seniori!CQ46</f>
        <v>0</v>
      </c>
      <c r="CR32" s="106">
        <f>Seniori!CR46</f>
        <v>0</v>
      </c>
      <c r="CS32" s="106">
        <f>Seniori!CS46</f>
        <v>0</v>
      </c>
      <c r="CT32" s="106">
        <f>Seniori!CT46</f>
        <v>0</v>
      </c>
      <c r="CU32" s="106">
        <f>Seniori!CU46</f>
        <v>14</v>
      </c>
      <c r="CV32" s="106">
        <f>Seniori!CV46</f>
        <v>0</v>
      </c>
      <c r="CW32" s="106">
        <f>Seniori!CW46</f>
        <v>0</v>
      </c>
      <c r="CX32" s="106">
        <f>Seniori!CX46</f>
        <v>0</v>
      </c>
      <c r="CY32" s="106">
        <f>Seniori!CY46</f>
        <v>0</v>
      </c>
      <c r="CZ32" s="106">
        <f>Seniori!CZ46</f>
        <v>0</v>
      </c>
      <c r="DA32" s="106">
        <f>Seniori!DA46</f>
        <v>0</v>
      </c>
      <c r="DB32" s="106">
        <f>Seniori!DB46</f>
        <v>0</v>
      </c>
      <c r="DC32" s="106">
        <f>Seniori!DC46</f>
        <v>0</v>
      </c>
      <c r="DD32" s="106">
        <f>Seniori!DD46</f>
        <v>0</v>
      </c>
      <c r="DE32" s="106">
        <f>Seniori!DE46</f>
        <v>0</v>
      </c>
      <c r="DF32" s="106">
        <f>Seniori!DF46</f>
        <v>0</v>
      </c>
      <c r="DG32" s="106">
        <f>Seniori!DG46</f>
        <v>0</v>
      </c>
      <c r="DH32" s="106">
        <f>Seniori!DH46</f>
        <v>0</v>
      </c>
      <c r="DI32" s="106">
        <f>Seniori!DI46</f>
        <v>0</v>
      </c>
      <c r="DJ32" s="106">
        <f>Seniori!DJ46</f>
        <v>0</v>
      </c>
      <c r="DK32" s="106">
        <f>Seniori!DK46</f>
        <v>0</v>
      </c>
      <c r="DL32" s="106">
        <f>Seniori!DL46</f>
        <v>0</v>
      </c>
      <c r="DM32" s="106">
        <f>Seniori!DM46</f>
        <v>0</v>
      </c>
      <c r="DN32" s="106">
        <f>Seniori!DN46</f>
        <v>0</v>
      </c>
      <c r="DO32" s="106">
        <f>Seniori!DO46</f>
        <v>0</v>
      </c>
      <c r="DP32" s="106">
        <f>Seniori!DP46</f>
        <v>0</v>
      </c>
      <c r="DQ32" s="106">
        <f>Seniori!DQ46</f>
        <v>0</v>
      </c>
      <c r="DR32" s="106">
        <f>Seniori!DR46</f>
        <v>0</v>
      </c>
      <c r="DS32" s="106">
        <f>Seniori!DS46</f>
        <v>0</v>
      </c>
      <c r="DT32" s="106">
        <f>Seniori!DT46</f>
        <v>0</v>
      </c>
      <c r="DU32" s="106">
        <f>Seniori!DU46</f>
        <v>0</v>
      </c>
      <c r="DV32" s="106">
        <f>Seniori!DV46</f>
        <v>0</v>
      </c>
      <c r="DW32" s="106">
        <f>Seniori!DW46</f>
        <v>0</v>
      </c>
      <c r="DX32" s="106">
        <f>Seniori!DX46</f>
        <v>0</v>
      </c>
      <c r="DY32" s="106">
        <f>Seniori!DY46</f>
        <v>0</v>
      </c>
      <c r="DZ32" s="106">
        <f>Seniori!DZ46</f>
        <v>0</v>
      </c>
      <c r="EA32" s="106">
        <f>Seniori!EA46</f>
        <v>0</v>
      </c>
      <c r="EB32" s="106">
        <f>Seniori!EB46</f>
        <v>0</v>
      </c>
      <c r="EC32" s="106">
        <f>Seniori!EC46</f>
        <v>0</v>
      </c>
      <c r="ED32" s="106">
        <f>Seniori!ED46</f>
        <v>0</v>
      </c>
      <c r="EE32" s="106">
        <f>Seniori!EE46</f>
        <v>0</v>
      </c>
      <c r="EF32" s="106">
        <f>Seniori!EF46</f>
        <v>0</v>
      </c>
      <c r="EG32" s="106">
        <f>Seniori!EG46</f>
        <v>0</v>
      </c>
      <c r="EH32" s="106">
        <f>Seniori!EH46</f>
        <v>0</v>
      </c>
      <c r="EI32" s="106">
        <f>Seniori!EI46</f>
        <v>0</v>
      </c>
      <c r="EJ32" s="106">
        <f>Seniori!EJ46</f>
        <v>0</v>
      </c>
      <c r="EK32" s="106">
        <f>Seniori!EK46</f>
        <v>0</v>
      </c>
      <c r="EL32" s="106">
        <f>Seniori!EL46</f>
        <v>0</v>
      </c>
      <c r="EM32" s="106">
        <f>Seniori!EM46</f>
        <v>0</v>
      </c>
      <c r="EN32" s="106">
        <f>Seniori!EN46</f>
        <v>0</v>
      </c>
      <c r="EO32" s="106">
        <f>Seniori!EO46</f>
        <v>0</v>
      </c>
      <c r="EP32" s="106">
        <f>Seniori!EP46</f>
        <v>0</v>
      </c>
      <c r="EQ32" s="106">
        <f>Seniori!EQ46</f>
        <v>0</v>
      </c>
      <c r="ER32" s="106">
        <f>Seniori!ER46</f>
        <v>0</v>
      </c>
      <c r="ES32" s="106">
        <f>Seniori!ES46</f>
        <v>0</v>
      </c>
      <c r="ET32" s="106">
        <f>Seniori!ET46</f>
        <v>0</v>
      </c>
      <c r="EU32" s="106">
        <f>Seniori!EU46</f>
        <v>0</v>
      </c>
      <c r="EV32" s="106">
        <f>Seniori!EV46</f>
        <v>0</v>
      </c>
      <c r="EW32" s="106">
        <f>Seniori!EW46</f>
        <v>0</v>
      </c>
      <c r="EX32" s="106">
        <f>Seniori!EX46</f>
        <v>0</v>
      </c>
      <c r="EY32" s="106">
        <f>Seniori!EY46</f>
        <v>0</v>
      </c>
      <c r="EZ32" s="106">
        <f>Seniori!EZ46</f>
        <v>0</v>
      </c>
      <c r="FA32" s="106">
        <f>Seniori!FA46</f>
        <v>0</v>
      </c>
      <c r="FB32" s="106">
        <f>Seniori!FB46</f>
        <v>0</v>
      </c>
      <c r="FC32" s="106">
        <f>Seniori!FC46</f>
        <v>0</v>
      </c>
      <c r="FD32" s="106">
        <f>Seniori!FD46</f>
        <v>0</v>
      </c>
      <c r="FE32" s="106">
        <f>Seniori!FE46</f>
        <v>0</v>
      </c>
      <c r="FF32" s="106">
        <f>Seniori!FF46</f>
        <v>0</v>
      </c>
      <c r="FG32" s="106">
        <f>Seniori!FG46</f>
        <v>0</v>
      </c>
      <c r="FH32" s="106">
        <f>Seniori!FH46</f>
        <v>0</v>
      </c>
      <c r="FI32" s="106">
        <f>Seniori!FI46</f>
        <v>0</v>
      </c>
      <c r="FJ32" s="106">
        <f>Seniori!FJ46</f>
        <v>0</v>
      </c>
      <c r="FK32" s="106">
        <f>Seniori!FK46</f>
        <v>0</v>
      </c>
      <c r="FL32" s="106">
        <f>Seniori!FL46</f>
        <v>0</v>
      </c>
      <c r="FM32" s="106">
        <f>Seniori!FM46</f>
        <v>0</v>
      </c>
      <c r="FN32" s="106">
        <f>Seniori!FN46</f>
        <v>0</v>
      </c>
      <c r="FO32" s="106">
        <f>Seniori!FO46</f>
        <v>0</v>
      </c>
      <c r="FP32" s="106">
        <f>Seniori!FP46</f>
        <v>0</v>
      </c>
      <c r="FQ32" s="106">
        <f>Seniori!FQ46</f>
        <v>0</v>
      </c>
      <c r="FR32" s="106">
        <f>Seniori!FR46</f>
        <v>0</v>
      </c>
      <c r="FS32" s="106">
        <f>Seniori!FS46</f>
        <v>0</v>
      </c>
      <c r="FT32" s="106">
        <f>Seniori!FT46</f>
        <v>0</v>
      </c>
      <c r="FU32" s="106">
        <f>Seniori!FU46</f>
        <v>0</v>
      </c>
      <c r="FV32" s="106">
        <f>Seniori!FV46</f>
        <v>0</v>
      </c>
      <c r="FW32" s="106">
        <f>Seniori!FW46</f>
        <v>0</v>
      </c>
      <c r="FX32" s="106">
        <f>Seniori!FX46</f>
        <v>0</v>
      </c>
      <c r="FY32" s="106">
        <f>Seniori!FY46</f>
        <v>0</v>
      </c>
      <c r="FZ32" s="106">
        <f>Seniori!FZ46</f>
        <v>0</v>
      </c>
      <c r="GA32" s="106">
        <f>Seniori!GA46</f>
        <v>0</v>
      </c>
      <c r="GB32" s="106">
        <f>Seniori!GB46</f>
        <v>0</v>
      </c>
      <c r="GC32" s="106">
        <f>Seniori!GC46</f>
        <v>0</v>
      </c>
      <c r="GD32" s="106">
        <f>Seniori!GD46</f>
        <v>0</v>
      </c>
      <c r="GE32" s="106">
        <f>Seniori!GE46</f>
        <v>0</v>
      </c>
      <c r="GF32" s="106">
        <f>Seniori!GF46</f>
        <v>0</v>
      </c>
      <c r="GG32" s="106">
        <f>Seniori!GG46</f>
        <v>0</v>
      </c>
      <c r="GH32" s="106">
        <f>Seniori!GH46</f>
        <v>0</v>
      </c>
      <c r="GI32" s="106">
        <f>Seniori!GI46</f>
        <v>0</v>
      </c>
      <c r="GJ32" s="106">
        <f>Seniori!GJ46</f>
        <v>0</v>
      </c>
      <c r="GK32" s="106">
        <f>Seniori!GK46</f>
        <v>0</v>
      </c>
      <c r="GL32" s="106">
        <f>Seniori!GL46</f>
        <v>0</v>
      </c>
      <c r="GM32" s="106">
        <f>Seniori!GM46</f>
        <v>0</v>
      </c>
      <c r="GN32" s="106">
        <f>Seniori!GN46</f>
        <v>0</v>
      </c>
      <c r="GO32" s="106">
        <f>Seniori!GO46</f>
        <v>0</v>
      </c>
      <c r="GP32" s="106">
        <f>Seniori!GP46</f>
        <v>0</v>
      </c>
      <c r="GQ32" s="106">
        <f>Seniori!GQ46</f>
        <v>0</v>
      </c>
      <c r="GR32" s="106">
        <f>Seniori!GR46</f>
        <v>0</v>
      </c>
      <c r="GS32" s="106">
        <f>Seniori!GS46</f>
        <v>0</v>
      </c>
      <c r="GT32" s="106">
        <f>Seniori!GT46</f>
        <v>0</v>
      </c>
      <c r="GU32" s="106">
        <f>Seniori!GU46</f>
        <v>0</v>
      </c>
      <c r="GV32" s="106">
        <f>Seniori!GV46</f>
        <v>0</v>
      </c>
      <c r="GW32" s="106">
        <f>Seniori!GW46</f>
        <v>0</v>
      </c>
      <c r="GX32" s="106">
        <f>Seniori!GX46</f>
        <v>0</v>
      </c>
      <c r="GY32" s="106">
        <f>Seniori!GY46</f>
        <v>0</v>
      </c>
      <c r="GZ32" s="106">
        <f>Seniori!GZ46</f>
        <v>0</v>
      </c>
      <c r="HA32" s="106">
        <f>Seniori!HA46</f>
        <v>0</v>
      </c>
      <c r="HB32" s="106">
        <f>Seniori!HB46</f>
        <v>0</v>
      </c>
      <c r="HC32" s="106">
        <f>Seniori!HC46</f>
        <v>0</v>
      </c>
      <c r="HD32" s="106">
        <f>Seniori!HD46</f>
        <v>0</v>
      </c>
      <c r="HE32" s="106">
        <f>Seniori!HE46</f>
        <v>0</v>
      </c>
      <c r="HF32" s="106">
        <f>Seniori!HF46</f>
        <v>0</v>
      </c>
      <c r="HG32" s="106">
        <f>Seniori!HG46</f>
        <v>0</v>
      </c>
      <c r="HH32" s="106">
        <f>Seniori!HH46</f>
        <v>0</v>
      </c>
      <c r="HI32" s="106">
        <f>Seniori!HI46</f>
        <v>0</v>
      </c>
      <c r="HJ32" s="106">
        <f>Seniori!HJ46</f>
        <v>0</v>
      </c>
      <c r="HK32" s="106">
        <f>Seniori!HK46</f>
        <v>0</v>
      </c>
      <c r="HL32" s="106">
        <f>Seniori!HL46</f>
        <v>0</v>
      </c>
      <c r="HM32" s="106">
        <f>Seniori!HM46</f>
        <v>0</v>
      </c>
      <c r="HN32" s="106">
        <f>Seniori!HN46</f>
        <v>0</v>
      </c>
      <c r="HO32" s="106">
        <f>Seniori!HO46</f>
        <v>0</v>
      </c>
      <c r="HP32" s="106">
        <f>Seniori!HP46</f>
        <v>0</v>
      </c>
      <c r="HQ32" s="106">
        <f>Seniori!HQ46</f>
        <v>0</v>
      </c>
      <c r="HR32" s="106">
        <f>Seniori!HR46</f>
        <v>0</v>
      </c>
      <c r="HS32" s="106">
        <f>Seniori!HS46</f>
        <v>0</v>
      </c>
      <c r="HT32" s="106">
        <f>Seniori!HT46</f>
        <v>0</v>
      </c>
      <c r="HU32" s="106">
        <f>Seniori!HU46</f>
        <v>0</v>
      </c>
      <c r="HV32" s="106">
        <f>Seniori!HV46</f>
        <v>0</v>
      </c>
      <c r="HW32" s="106">
        <f>Seniori!HW46</f>
        <v>0</v>
      </c>
      <c r="HX32" s="106">
        <f>Seniori!HX46</f>
        <v>0</v>
      </c>
      <c r="HY32" s="106">
        <f>Seniori!HY46</f>
        <v>0</v>
      </c>
      <c r="HZ32" s="106">
        <f>Seniori!HZ46</f>
        <v>0</v>
      </c>
      <c r="IA32" s="106">
        <f>Seniori!IA46</f>
        <v>0</v>
      </c>
      <c r="IB32" s="106">
        <f>Seniori!IB46</f>
        <v>0</v>
      </c>
      <c r="IC32" s="106">
        <f>Seniori!IC46</f>
        <v>0</v>
      </c>
      <c r="ID32" s="106">
        <f>Seniori!ID46</f>
        <v>0</v>
      </c>
      <c r="IE32" s="106">
        <f>Seniori!IE46</f>
        <v>0</v>
      </c>
      <c r="IF32" s="106">
        <f>Seniori!IF46</f>
        <v>0</v>
      </c>
      <c r="IG32" s="106">
        <f>Seniori!IG46</f>
        <v>0</v>
      </c>
      <c r="IH32" s="106">
        <f>Seniori!IH46</f>
        <v>0</v>
      </c>
      <c r="II32" s="106">
        <f>Seniori!II46</f>
        <v>0</v>
      </c>
      <c r="IJ32" s="106">
        <f>Seniori!IJ46</f>
        <v>0</v>
      </c>
      <c r="IK32" s="106">
        <f>Seniori!IK46</f>
        <v>0</v>
      </c>
      <c r="IL32" s="106">
        <f>Seniori!IL46</f>
        <v>0</v>
      </c>
      <c r="IM32" s="106">
        <f>Seniori!IM46</f>
        <v>0</v>
      </c>
      <c r="IN32" s="106">
        <f>Seniori!IN46</f>
        <v>0</v>
      </c>
      <c r="IO32" s="106">
        <f>Seniori!IO46</f>
        <v>0</v>
      </c>
      <c r="IP32" s="106">
        <f>Seniori!IP46</f>
        <v>0</v>
      </c>
      <c r="IQ32" s="106">
        <f>Seniori!IQ46</f>
        <v>0</v>
      </c>
      <c r="IR32" s="106">
        <f>Seniori!IR46</f>
        <v>0</v>
      </c>
      <c r="IS32" s="106">
        <f>Seniori!IS46</f>
        <v>0</v>
      </c>
      <c r="IT32" s="106">
        <f>Seniori!IT46</f>
        <v>0</v>
      </c>
      <c r="IU32" s="106">
        <f>Seniori!IU46</f>
        <v>0</v>
      </c>
      <c r="IV32" s="106">
        <f>Seniori!IV46</f>
        <v>0</v>
      </c>
      <c r="IW32" s="106">
        <f>Seniori!IW46</f>
        <v>0</v>
      </c>
      <c r="IX32" s="106">
        <f>Seniori!IX46</f>
        <v>0</v>
      </c>
      <c r="IY32" s="106">
        <f>Seniori!IY46</f>
        <v>0</v>
      </c>
      <c r="IZ32" s="106">
        <f>Seniori!IZ46</f>
        <v>0</v>
      </c>
      <c r="JA32" s="106">
        <f>Seniori!JA46</f>
        <v>0</v>
      </c>
      <c r="JB32" s="106">
        <f>Seniori!JB46</f>
        <v>0</v>
      </c>
      <c r="JC32" s="106">
        <f>Seniori!JC46</f>
        <v>0</v>
      </c>
      <c r="JD32" s="106">
        <f>Seniori!JD46</f>
        <v>0</v>
      </c>
      <c r="JE32" s="106">
        <f>Seniori!JE46</f>
        <v>0</v>
      </c>
      <c r="JF32" s="106">
        <f>Seniori!JF46</f>
        <v>0</v>
      </c>
      <c r="JG32" s="106">
        <f>Seniori!JG46</f>
        <v>0</v>
      </c>
      <c r="JH32" s="106">
        <f>Seniori!JH46</f>
        <v>0</v>
      </c>
      <c r="JI32" s="106">
        <f>Seniori!JI46</f>
        <v>0</v>
      </c>
      <c r="JJ32" s="106">
        <f>Seniori!JJ46</f>
        <v>0</v>
      </c>
      <c r="JK32" s="106">
        <f>Seniori!JK46</f>
        <v>0</v>
      </c>
      <c r="JL32" s="106">
        <f>Seniori!JL46</f>
        <v>0</v>
      </c>
      <c r="JM32" s="106">
        <f>Seniori!JM46</f>
        <v>0</v>
      </c>
      <c r="JN32" s="106">
        <f>Seniori!JN46</f>
        <v>0</v>
      </c>
      <c r="JO32" s="106">
        <f>Seniori!JO46</f>
        <v>0</v>
      </c>
      <c r="JP32" s="106">
        <f>Seniori!JP46</f>
        <v>0</v>
      </c>
      <c r="JQ32" s="106">
        <f>Seniori!JQ46</f>
        <v>0</v>
      </c>
      <c r="JR32" s="106">
        <f>Seniori!JR46</f>
        <v>0</v>
      </c>
      <c r="JS32" s="106">
        <f>Seniori!JS46</f>
        <v>0</v>
      </c>
      <c r="JT32" s="106">
        <f>Seniori!JT46</f>
        <v>0</v>
      </c>
      <c r="JU32" s="106">
        <f>Seniori!JU46</f>
        <v>0</v>
      </c>
      <c r="JV32" s="106">
        <f>Seniori!JV46</f>
        <v>0</v>
      </c>
      <c r="JW32" s="106">
        <f>Seniori!JW46</f>
        <v>0</v>
      </c>
      <c r="JX32" s="106">
        <f>Seniori!JX46</f>
        <v>0</v>
      </c>
      <c r="JY32" s="106">
        <f>Seniori!JY46</f>
        <v>0</v>
      </c>
      <c r="JZ32" s="106">
        <f>Seniori!JZ46</f>
        <v>0</v>
      </c>
      <c r="KA32" s="106">
        <f>Seniori!KA46</f>
        <v>0</v>
      </c>
      <c r="KB32" s="106">
        <f>Seniori!KB46</f>
        <v>0</v>
      </c>
      <c r="KC32" s="106">
        <f>Seniori!KC46</f>
        <v>0</v>
      </c>
      <c r="KD32" s="106">
        <f>Seniori!KD46</f>
        <v>0</v>
      </c>
      <c r="KE32" s="106">
        <f>Seniori!KE46</f>
        <v>0</v>
      </c>
      <c r="KF32" s="106">
        <f>Seniori!KF46</f>
        <v>0</v>
      </c>
      <c r="KG32" s="106">
        <f>Seniori!KG46</f>
        <v>0</v>
      </c>
      <c r="KH32" s="106">
        <f>Seniori!KH46</f>
        <v>0</v>
      </c>
      <c r="KI32" s="106">
        <f>Seniori!KI46</f>
        <v>0</v>
      </c>
      <c r="KJ32" s="106">
        <f>Seniori!KJ46</f>
        <v>0</v>
      </c>
      <c r="KK32" s="106">
        <f>Seniori!KK46</f>
        <v>0</v>
      </c>
      <c r="KL32" s="106">
        <f>Seniori!KL46</f>
        <v>0</v>
      </c>
      <c r="KM32" s="106">
        <f>Seniori!KM46</f>
        <v>0</v>
      </c>
      <c r="KN32" s="106">
        <f>Seniori!KN46</f>
        <v>0</v>
      </c>
      <c r="KO32" s="106">
        <f>Seniori!KO46</f>
        <v>0</v>
      </c>
      <c r="KP32" s="106">
        <f>Seniori!KP46</f>
        <v>0</v>
      </c>
      <c r="KQ32" s="106">
        <f>Seniori!KQ46</f>
        <v>0</v>
      </c>
      <c r="KR32" s="106">
        <f>Seniori!KR46</f>
        <v>0</v>
      </c>
      <c r="KS32" s="106">
        <f>Seniori!KS46</f>
        <v>0</v>
      </c>
      <c r="KT32" s="106">
        <f>Seniori!KT46</f>
        <v>0</v>
      </c>
      <c r="KU32" s="106">
        <f>Seniori!KU46</f>
        <v>0</v>
      </c>
      <c r="KV32" s="106">
        <f>Seniori!KV46</f>
        <v>0</v>
      </c>
      <c r="KW32" s="106">
        <f>Seniori!KW46</f>
        <v>0</v>
      </c>
      <c r="KX32" s="106">
        <f>Seniori!KX46</f>
        <v>0</v>
      </c>
      <c r="KY32" s="106">
        <f>Seniori!KY46</f>
        <v>0</v>
      </c>
      <c r="KZ32" s="106">
        <f>Seniori!KZ46</f>
        <v>0</v>
      </c>
      <c r="LA32" s="106">
        <f>Seniori!LA46</f>
        <v>0</v>
      </c>
      <c r="LB32" s="106">
        <f>Seniori!LB46</f>
        <v>0</v>
      </c>
      <c r="LC32" s="106">
        <f>Seniori!LC46</f>
        <v>0</v>
      </c>
      <c r="LD32" s="106">
        <f>Seniori!LD46</f>
        <v>0</v>
      </c>
      <c r="LE32" s="106">
        <f>Seniori!LE46</f>
        <v>0</v>
      </c>
      <c r="LF32" s="106">
        <f>Seniori!LF46</f>
        <v>0</v>
      </c>
      <c r="LG32" s="106">
        <f>Seniori!LG46</f>
        <v>0</v>
      </c>
      <c r="LH32" s="106">
        <f>Seniori!LH46</f>
        <v>0</v>
      </c>
      <c r="LI32" s="106">
        <f>Seniori!LI46</f>
        <v>0</v>
      </c>
      <c r="LJ32" s="106">
        <f>Seniori!LJ46</f>
        <v>0</v>
      </c>
      <c r="LK32" s="106">
        <f>Seniori!LK46</f>
        <v>0</v>
      </c>
      <c r="LL32" s="106">
        <f>Seniori!LL46</f>
        <v>0</v>
      </c>
      <c r="LM32" s="106">
        <f>Seniori!LM46</f>
        <v>0</v>
      </c>
      <c r="LN32" s="106">
        <f>Seniori!LN46</f>
        <v>0</v>
      </c>
      <c r="LO32" s="106">
        <f>Seniori!LO46</f>
        <v>0</v>
      </c>
      <c r="LP32" s="106">
        <f>Seniori!LP46</f>
        <v>0</v>
      </c>
      <c r="LQ32" s="106">
        <f>Seniori!LQ46</f>
        <v>0</v>
      </c>
      <c r="LR32" s="106">
        <f>Seniori!LR46</f>
        <v>0</v>
      </c>
      <c r="LS32" s="106">
        <f>Seniori!LS46</f>
        <v>0</v>
      </c>
      <c r="LT32" s="106">
        <f>Seniori!LT46</f>
        <v>0</v>
      </c>
      <c r="LU32" s="106">
        <f>Seniori!LU46</f>
        <v>0</v>
      </c>
      <c r="LV32" s="106">
        <f>Seniori!LV46</f>
        <v>0</v>
      </c>
      <c r="LW32" s="106">
        <f>Seniori!LW46</f>
        <v>0</v>
      </c>
      <c r="LX32" s="106">
        <f>Seniori!LX46</f>
        <v>0</v>
      </c>
      <c r="LY32" s="106">
        <f>Seniori!LY46</f>
        <v>0</v>
      </c>
      <c r="LZ32" s="106">
        <f>Seniori!LZ46</f>
        <v>0</v>
      </c>
      <c r="MA32" s="106">
        <f>Seniori!MA46</f>
        <v>0</v>
      </c>
      <c r="MB32" s="106">
        <f>Seniori!MB46</f>
        <v>0</v>
      </c>
      <c r="MC32" s="106">
        <f>Seniori!MC46</f>
        <v>0</v>
      </c>
      <c r="MD32" s="106">
        <f>Seniori!MD46</f>
        <v>0</v>
      </c>
      <c r="ME32" s="106">
        <f>Seniori!ME46</f>
        <v>0</v>
      </c>
      <c r="MF32" s="106">
        <f>Seniori!MF46</f>
        <v>0</v>
      </c>
      <c r="MG32" s="106">
        <f>Seniori!MG46</f>
        <v>0</v>
      </c>
      <c r="MH32" s="106">
        <f>Seniori!MH46</f>
        <v>0</v>
      </c>
      <c r="MI32" s="106">
        <f>Seniori!MI46</f>
        <v>0</v>
      </c>
      <c r="MJ32" s="106">
        <f>Seniori!MJ46</f>
        <v>0</v>
      </c>
      <c r="MK32" s="106">
        <f>Seniori!MK46</f>
        <v>0</v>
      </c>
      <c r="ML32" s="106">
        <f>Seniori!ML46</f>
        <v>0</v>
      </c>
      <c r="MM32" s="106">
        <f>Seniori!MM46</f>
        <v>0</v>
      </c>
      <c r="MN32" s="106">
        <f>Seniori!MN46</f>
        <v>0</v>
      </c>
      <c r="MO32" s="106">
        <f>Seniori!MO46</f>
        <v>0</v>
      </c>
      <c r="MP32" s="106">
        <f>Seniori!MP46</f>
        <v>0</v>
      </c>
      <c r="MQ32" s="106">
        <f>Seniori!MQ46</f>
        <v>0</v>
      </c>
      <c r="MR32" s="106">
        <f>Seniori!MR46</f>
        <v>0</v>
      </c>
      <c r="MS32" s="106">
        <f>Seniori!MS46</f>
        <v>0</v>
      </c>
      <c r="MT32" s="106">
        <f>Seniori!MT46</f>
        <v>0</v>
      </c>
      <c r="MU32" s="106">
        <f>Seniori!MU46</f>
        <v>0</v>
      </c>
      <c r="MV32" s="106">
        <f>Seniori!MV46</f>
        <v>0</v>
      </c>
      <c r="MW32" s="106">
        <f>Seniori!MW46</f>
        <v>0</v>
      </c>
      <c r="MX32" s="106">
        <f>Seniori!MX46</f>
        <v>0</v>
      </c>
      <c r="MY32" s="106">
        <f>Seniori!MY46</f>
        <v>0</v>
      </c>
      <c r="MZ32" s="106">
        <f>Seniori!MZ46</f>
        <v>0</v>
      </c>
      <c r="NA32" s="106">
        <f>Seniori!NA46</f>
        <v>0</v>
      </c>
      <c r="NB32" s="106">
        <f>Seniori!NB46</f>
        <v>0</v>
      </c>
      <c r="NC32" s="106">
        <f>Seniori!NC46</f>
        <v>0</v>
      </c>
      <c r="ND32" s="106">
        <f>Seniori!ND46</f>
        <v>0</v>
      </c>
      <c r="NE32" s="106">
        <f>Seniori!NE46</f>
        <v>0</v>
      </c>
      <c r="NF32" s="106">
        <f>Seniori!NF46</f>
        <v>0</v>
      </c>
      <c r="NG32" s="106">
        <f>Seniori!NG46</f>
        <v>0</v>
      </c>
      <c r="NH32" s="106">
        <f>Seniori!NH46</f>
        <v>0</v>
      </c>
      <c r="NI32" s="106">
        <f>Seniori!NI46</f>
        <v>0</v>
      </c>
      <c r="NJ32" s="106">
        <f>Seniori!NJ46</f>
        <v>0</v>
      </c>
      <c r="NK32" s="106">
        <f>Seniori!NK46</f>
        <v>0</v>
      </c>
      <c r="NL32" s="106">
        <f>Seniori!NL46</f>
        <v>0</v>
      </c>
      <c r="NM32" s="106">
        <f>Seniori!NM46</f>
        <v>0</v>
      </c>
      <c r="NN32" s="106">
        <f>Seniori!NN46</f>
        <v>0</v>
      </c>
      <c r="NO32" s="106">
        <f>Seniori!NO46</f>
        <v>0</v>
      </c>
      <c r="NP32" s="106">
        <f>Seniori!NP46</f>
        <v>0</v>
      </c>
      <c r="NQ32" s="106">
        <f>Seniori!NQ46</f>
        <v>0</v>
      </c>
      <c r="NR32" s="106">
        <f>Seniori!NR46</f>
        <v>0</v>
      </c>
      <c r="NS32" s="106">
        <f>Seniori!NS46</f>
        <v>0</v>
      </c>
      <c r="NT32" s="106">
        <f>Seniori!NT46</f>
        <v>0</v>
      </c>
      <c r="NU32" s="106">
        <f>Seniori!NU46</f>
        <v>0</v>
      </c>
      <c r="NV32" s="106">
        <f>Seniori!NV46</f>
        <v>0</v>
      </c>
      <c r="NW32" s="106">
        <f>Seniori!NW46</f>
        <v>0</v>
      </c>
      <c r="NX32" s="106">
        <f>Seniori!NX46</f>
        <v>0</v>
      </c>
      <c r="NY32" s="106">
        <f>Seniori!NY46</f>
        <v>0</v>
      </c>
      <c r="NZ32" s="106">
        <f>Seniori!NZ46</f>
        <v>0</v>
      </c>
      <c r="OA32" s="106">
        <f>Seniori!OA46</f>
        <v>0</v>
      </c>
      <c r="OB32" s="106">
        <f>Seniori!OB46</f>
        <v>0</v>
      </c>
      <c r="OC32" s="106">
        <f>Seniori!OC46</f>
        <v>0</v>
      </c>
      <c r="OD32" s="106">
        <f>Seniori!OD46</f>
        <v>0</v>
      </c>
      <c r="OE32" s="106">
        <f>Seniori!OE46</f>
        <v>0</v>
      </c>
      <c r="OF32" s="106">
        <f>Seniori!OF46</f>
        <v>0</v>
      </c>
      <c r="OG32" s="106">
        <f>Seniori!OG46</f>
        <v>0</v>
      </c>
      <c r="OH32" s="106">
        <f>Seniori!OH46</f>
        <v>0</v>
      </c>
      <c r="OI32" s="106">
        <f>Seniori!OI46</f>
        <v>0</v>
      </c>
      <c r="OJ32" s="106">
        <f>Seniori!OJ46</f>
        <v>0</v>
      </c>
      <c r="OK32" s="106">
        <f>Seniori!OK46</f>
        <v>0</v>
      </c>
      <c r="OL32" s="106">
        <f>Seniori!OL46</f>
        <v>0</v>
      </c>
      <c r="OM32" s="106">
        <f>Seniori!OM46</f>
        <v>0</v>
      </c>
      <c r="ON32" s="106">
        <f>Seniori!ON46</f>
        <v>0</v>
      </c>
      <c r="OO32" s="106">
        <f>Seniori!OO46</f>
        <v>0</v>
      </c>
      <c r="OP32" s="106">
        <f>Seniori!OP46</f>
        <v>0</v>
      </c>
      <c r="OQ32" s="106">
        <f>Seniori!OQ46</f>
        <v>0</v>
      </c>
      <c r="OR32" s="106">
        <f>Seniori!OR46</f>
        <v>0</v>
      </c>
      <c r="OS32" s="106">
        <f>Seniori!OS46</f>
        <v>0</v>
      </c>
      <c r="OT32" s="106">
        <f>Seniori!OT46</f>
        <v>0</v>
      </c>
      <c r="OU32" s="106">
        <f>Seniori!OU46</f>
        <v>0</v>
      </c>
      <c r="OV32" s="106">
        <f>Seniori!OV46</f>
        <v>0</v>
      </c>
      <c r="OW32" s="106">
        <f>Seniori!OW46</f>
        <v>0</v>
      </c>
      <c r="OX32" s="106">
        <f>Seniori!OX46</f>
        <v>0</v>
      </c>
      <c r="OY32" s="106">
        <f>Seniori!OY46</f>
        <v>0</v>
      </c>
      <c r="OZ32" s="106">
        <f>Seniori!OZ46</f>
        <v>0</v>
      </c>
      <c r="PA32" s="106">
        <f>Seniori!PA46</f>
        <v>0</v>
      </c>
      <c r="PB32" s="106">
        <f>Seniori!PB46</f>
        <v>0</v>
      </c>
      <c r="PC32" s="106">
        <f>Seniori!PC46</f>
        <v>0</v>
      </c>
      <c r="PD32" s="106">
        <f>Seniori!PD46</f>
        <v>0</v>
      </c>
      <c r="PE32" s="106">
        <f>Seniori!PE46</f>
        <v>0</v>
      </c>
      <c r="PF32" s="106">
        <f>Seniori!PF46</f>
        <v>0</v>
      </c>
      <c r="PG32" s="106">
        <f>Seniori!PG46</f>
        <v>0</v>
      </c>
      <c r="PH32" s="106">
        <f>Seniori!PH46</f>
        <v>0</v>
      </c>
      <c r="PI32" s="106">
        <f>Seniori!PI46</f>
        <v>0</v>
      </c>
      <c r="PJ32" s="106">
        <f>Seniori!PJ46</f>
        <v>0</v>
      </c>
      <c r="PK32" s="106">
        <f>Seniori!PK46</f>
        <v>0</v>
      </c>
      <c r="PL32" s="106">
        <f>Seniori!PL46</f>
        <v>0</v>
      </c>
      <c r="PM32" s="106">
        <f>Seniori!PM46</f>
        <v>0</v>
      </c>
      <c r="PN32" s="106">
        <f>Seniori!PN46</f>
        <v>0</v>
      </c>
      <c r="PO32" s="106">
        <f>Seniori!PO46</f>
        <v>0</v>
      </c>
      <c r="PP32" s="106">
        <f>Seniori!PP46</f>
        <v>0</v>
      </c>
      <c r="PQ32" s="106">
        <f>Seniori!PQ46</f>
        <v>0</v>
      </c>
      <c r="PR32" s="106">
        <f>Seniori!PR46</f>
        <v>0</v>
      </c>
      <c r="PS32" s="106">
        <f>Seniori!PS46</f>
        <v>0</v>
      </c>
      <c r="PT32" s="106">
        <f>Seniori!PT46</f>
        <v>0</v>
      </c>
      <c r="PU32" s="106">
        <f>Seniori!PU46</f>
        <v>0</v>
      </c>
      <c r="PV32" s="106">
        <f>Seniori!PV46</f>
        <v>0</v>
      </c>
      <c r="PW32" s="106">
        <f>Seniori!PW46</f>
        <v>0</v>
      </c>
      <c r="PX32" s="106">
        <f>Seniori!PX46</f>
        <v>0</v>
      </c>
      <c r="PY32" s="106">
        <f>Seniori!PY46</f>
        <v>0</v>
      </c>
      <c r="PZ32" s="106">
        <f>Seniori!PZ46</f>
        <v>0</v>
      </c>
      <c r="QA32" s="106">
        <f>Seniori!QA46</f>
        <v>0</v>
      </c>
      <c r="QB32" s="106">
        <f>Seniori!QB46</f>
        <v>0</v>
      </c>
      <c r="QC32" s="106">
        <f>Seniori!QC46</f>
        <v>0</v>
      </c>
      <c r="QD32" s="106">
        <f>Seniori!QD46</f>
        <v>0</v>
      </c>
      <c r="QE32" s="106">
        <f>Seniori!QE46</f>
        <v>0</v>
      </c>
      <c r="QF32" s="106">
        <f>Seniori!QF46</f>
        <v>0</v>
      </c>
      <c r="QG32" s="106">
        <f>Seniori!QG46</f>
        <v>0</v>
      </c>
      <c r="QH32" s="106">
        <f>Seniori!QH46</f>
        <v>0</v>
      </c>
      <c r="QI32" s="106">
        <f>Seniori!QI46</f>
        <v>0</v>
      </c>
      <c r="QJ32" s="106">
        <f>Seniori!QJ46</f>
        <v>0</v>
      </c>
      <c r="QK32" s="106">
        <f>Seniori!QK46</f>
        <v>0</v>
      </c>
      <c r="QL32" s="106">
        <f>Seniori!QL46</f>
        <v>0</v>
      </c>
      <c r="QM32" s="106">
        <f>Seniori!QM46</f>
        <v>0</v>
      </c>
      <c r="QN32" s="106">
        <f>Seniori!QN46</f>
        <v>0</v>
      </c>
      <c r="QO32" s="106">
        <f>Seniori!QO46</f>
        <v>0</v>
      </c>
      <c r="QP32" s="106">
        <f>Seniori!QP46</f>
        <v>0</v>
      </c>
      <c r="QQ32" s="106">
        <f>Seniori!QQ46</f>
        <v>0</v>
      </c>
      <c r="QR32" s="106">
        <f>Seniori!QR46</f>
        <v>0</v>
      </c>
      <c r="QS32" s="106">
        <f>Seniori!QS46</f>
        <v>0</v>
      </c>
      <c r="QT32" s="106">
        <f>Seniori!QT46</f>
        <v>0</v>
      </c>
      <c r="QU32" s="106">
        <f>Seniori!QU46</f>
        <v>0</v>
      </c>
      <c r="QV32" s="106">
        <f>Seniori!QV46</f>
        <v>0</v>
      </c>
      <c r="QW32" s="106">
        <f>Seniori!QW46</f>
        <v>0</v>
      </c>
      <c r="QX32" s="106">
        <f>Seniori!QX46</f>
        <v>0</v>
      </c>
      <c r="QY32" s="106">
        <f>Seniori!QY46</f>
        <v>0</v>
      </c>
      <c r="QZ32" s="106">
        <f>Seniori!QZ46</f>
        <v>0</v>
      </c>
      <c r="RA32" s="106">
        <f>Seniori!RA46</f>
        <v>0</v>
      </c>
      <c r="RB32" s="106">
        <f>Seniori!RB46</f>
        <v>0</v>
      </c>
      <c r="RC32" s="106">
        <f>Seniori!RC46</f>
        <v>0</v>
      </c>
      <c r="RD32" s="106">
        <f>Seniori!RD46</f>
        <v>0</v>
      </c>
      <c r="RE32" s="106">
        <f>Seniori!RE46</f>
        <v>0</v>
      </c>
      <c r="RF32" s="106">
        <f>Seniori!RF46</f>
        <v>0</v>
      </c>
      <c r="RG32" s="106">
        <f>Seniori!RG46</f>
        <v>0</v>
      </c>
      <c r="RH32" s="106">
        <f>Seniori!RH46</f>
        <v>0</v>
      </c>
      <c r="RI32" s="106">
        <f>Seniori!RI46</f>
        <v>0</v>
      </c>
      <c r="RJ32" s="106">
        <f>Seniori!RJ46</f>
        <v>0</v>
      </c>
      <c r="RK32" s="106">
        <f>Seniori!RK46</f>
        <v>0</v>
      </c>
      <c r="RL32" s="106">
        <f>Seniori!RL46</f>
        <v>0</v>
      </c>
      <c r="RM32" s="106">
        <f>Seniori!RM46</f>
        <v>0</v>
      </c>
      <c r="RN32" s="106">
        <f>Seniori!RN46</f>
        <v>0</v>
      </c>
      <c r="RO32" s="106">
        <f>Seniori!RO46</f>
        <v>0</v>
      </c>
      <c r="RP32" s="106">
        <f>Seniori!RP46</f>
        <v>0</v>
      </c>
      <c r="RQ32" s="106">
        <f>Seniori!RQ46</f>
        <v>0</v>
      </c>
      <c r="RR32" s="106">
        <f>Seniori!RR46</f>
        <v>0</v>
      </c>
      <c r="RS32" s="106">
        <f>Seniori!RS46</f>
        <v>0</v>
      </c>
      <c r="RT32" s="106">
        <f>Seniori!RT46</f>
        <v>0</v>
      </c>
      <c r="RU32" s="106">
        <f>Seniori!RU46</f>
        <v>0</v>
      </c>
      <c r="RV32" s="106">
        <f>Seniori!RV46</f>
        <v>0</v>
      </c>
      <c r="RW32" s="106">
        <f>Seniori!RW46</f>
        <v>0</v>
      </c>
      <c r="RX32" s="106">
        <f>Seniori!RX46</f>
        <v>0</v>
      </c>
      <c r="RY32" s="106">
        <f>Seniori!RY46</f>
        <v>0</v>
      </c>
      <c r="RZ32" s="106">
        <f>Seniori!RZ46</f>
        <v>0</v>
      </c>
      <c r="SA32" s="106">
        <f>Seniori!SA46</f>
        <v>0</v>
      </c>
      <c r="SB32" s="106">
        <f>Seniori!SB46</f>
        <v>0</v>
      </c>
      <c r="SC32" s="106">
        <f>Seniori!SC46</f>
        <v>0</v>
      </c>
      <c r="SD32" s="106">
        <f>Seniori!SD46</f>
        <v>0</v>
      </c>
      <c r="SE32" s="106">
        <f>Seniori!SE46</f>
        <v>0</v>
      </c>
      <c r="SF32" s="106">
        <f>Seniori!SF46</f>
        <v>0</v>
      </c>
      <c r="SG32" s="106">
        <f>Seniori!SG46</f>
        <v>0</v>
      </c>
      <c r="SH32" s="106">
        <f>Seniori!SH46</f>
        <v>0</v>
      </c>
      <c r="SI32" s="106">
        <f>Seniori!SI46</f>
        <v>0</v>
      </c>
      <c r="SJ32" s="106">
        <f>Seniori!SJ46</f>
        <v>0</v>
      </c>
      <c r="SK32" s="106">
        <f>Seniori!SK46</f>
        <v>0</v>
      </c>
      <c r="SL32" s="106">
        <f>Seniori!SL46</f>
        <v>0</v>
      </c>
      <c r="SM32" s="106">
        <f>Seniori!SM46</f>
        <v>0</v>
      </c>
      <c r="SN32" s="106">
        <f>Seniori!SN46</f>
        <v>0</v>
      </c>
      <c r="SO32" s="106">
        <f>Seniori!SO46</f>
        <v>0</v>
      </c>
      <c r="SP32" s="106">
        <f>Seniori!SP46</f>
        <v>0</v>
      </c>
      <c r="SQ32" s="106">
        <f>Seniori!SQ46</f>
        <v>0</v>
      </c>
      <c r="SR32" s="106">
        <f>Seniori!SR46</f>
        <v>0</v>
      </c>
      <c r="SS32" s="106">
        <f>Seniori!SS46</f>
        <v>0</v>
      </c>
      <c r="ST32" s="106">
        <f>Seniori!ST46</f>
        <v>0</v>
      </c>
      <c r="SU32" s="106">
        <f>Seniori!SU46</f>
        <v>0</v>
      </c>
      <c r="SV32" s="106">
        <f>Seniori!SV46</f>
        <v>0</v>
      </c>
      <c r="SW32" s="106">
        <f>Seniori!SW46</f>
        <v>0</v>
      </c>
      <c r="SX32" s="106">
        <f>Seniori!SX46</f>
        <v>0</v>
      </c>
      <c r="SY32" s="106">
        <f>Seniori!SY46</f>
        <v>0</v>
      </c>
      <c r="SZ32" s="106">
        <f>Seniori!SZ46</f>
        <v>0</v>
      </c>
      <c r="TA32" s="106">
        <f>Seniori!TA46</f>
        <v>0</v>
      </c>
      <c r="TB32" s="106">
        <f>Seniori!TB46</f>
        <v>0</v>
      </c>
    </row>
    <row r="33" spans="1:522" s="110" customFormat="1" ht="18" customHeight="1" x14ac:dyDescent="0.25">
      <c r="A33" s="12">
        <v>23</v>
      </c>
      <c r="B33" s="11" t="s">
        <v>286</v>
      </c>
      <c r="C33" s="1">
        <v>12296</v>
      </c>
      <c r="D33" s="1">
        <v>2019</v>
      </c>
      <c r="E33" s="4" t="s">
        <v>36</v>
      </c>
      <c r="F33" s="9">
        <v>7998</v>
      </c>
      <c r="G33" s="9" t="s">
        <v>97</v>
      </c>
      <c r="H33" s="4" t="s">
        <v>46</v>
      </c>
      <c r="I33" s="1">
        <f>SUM(K33:TB33)</f>
        <v>22</v>
      </c>
      <c r="J33" s="12">
        <f>Tabuľka311[[#This Row],[Stĺpec9]]</f>
        <v>22</v>
      </c>
      <c r="K33" s="106">
        <f>Seniori!K57</f>
        <v>0</v>
      </c>
      <c r="L33" s="106">
        <f>Seniori!L57</f>
        <v>0</v>
      </c>
      <c r="M33" s="106">
        <f>Seniori!M57</f>
        <v>0</v>
      </c>
      <c r="N33" s="106">
        <f>Seniori!N57</f>
        <v>0</v>
      </c>
      <c r="O33" s="106">
        <f>Seniori!O57</f>
        <v>0</v>
      </c>
      <c r="P33" s="106">
        <f>Seniori!P57</f>
        <v>0</v>
      </c>
      <c r="Q33" s="106">
        <f>Seniori!Q57</f>
        <v>0</v>
      </c>
      <c r="R33" s="106">
        <f>Seniori!R57</f>
        <v>0</v>
      </c>
      <c r="S33" s="106">
        <f>Seniori!S57</f>
        <v>0</v>
      </c>
      <c r="T33" s="106">
        <f>Seniori!T57</f>
        <v>0</v>
      </c>
      <c r="U33" s="106">
        <f>Seniori!U57</f>
        <v>0</v>
      </c>
      <c r="V33" s="106">
        <f>Seniori!V57</f>
        <v>0</v>
      </c>
      <c r="W33" s="106">
        <f>Seniori!W57</f>
        <v>0</v>
      </c>
      <c r="X33" s="106">
        <f>Seniori!X57</f>
        <v>0</v>
      </c>
      <c r="Y33" s="106">
        <f>Seniori!Y57</f>
        <v>0</v>
      </c>
      <c r="Z33" s="106">
        <f>Seniori!Z57</f>
        <v>0</v>
      </c>
      <c r="AA33" s="106">
        <f>Seniori!AA57</f>
        <v>0</v>
      </c>
      <c r="AB33" s="106">
        <f>Seniori!AB57</f>
        <v>0</v>
      </c>
      <c r="AC33" s="106">
        <f>Seniori!AC57</f>
        <v>0</v>
      </c>
      <c r="AD33" s="106">
        <f>Seniori!AD57</f>
        <v>0</v>
      </c>
      <c r="AE33" s="106">
        <f>Seniori!AE57</f>
        <v>0</v>
      </c>
      <c r="AF33" s="106">
        <f>Seniori!AF57</f>
        <v>0</v>
      </c>
      <c r="AG33" s="106">
        <f>Seniori!AG57</f>
        <v>0</v>
      </c>
      <c r="AH33" s="106">
        <f>Seniori!AH57</f>
        <v>0</v>
      </c>
      <c r="AI33" s="106">
        <f>Seniori!AI57</f>
        <v>0</v>
      </c>
      <c r="AJ33" s="106">
        <f>Seniori!AJ57</f>
        <v>0</v>
      </c>
      <c r="AK33" s="106">
        <f>Seniori!AK57</f>
        <v>0</v>
      </c>
      <c r="AL33" s="106">
        <f>Seniori!AL57</f>
        <v>0</v>
      </c>
      <c r="AM33" s="106">
        <f>Seniori!AM57</f>
        <v>0</v>
      </c>
      <c r="AN33" s="106">
        <f>Seniori!AN57</f>
        <v>0</v>
      </c>
      <c r="AO33" s="106">
        <f>Seniori!AO57</f>
        <v>0</v>
      </c>
      <c r="AP33" s="106">
        <f>Seniori!AP57</f>
        <v>0</v>
      </c>
      <c r="AQ33" s="106">
        <f>Seniori!AQ57</f>
        <v>0</v>
      </c>
      <c r="AR33" s="106">
        <f>Seniori!AR57</f>
        <v>0</v>
      </c>
      <c r="AS33" s="106">
        <f>Seniori!AS57</f>
        <v>0</v>
      </c>
      <c r="AT33" s="106">
        <f>Seniori!AT57</f>
        <v>0</v>
      </c>
      <c r="AU33" s="106">
        <f>Seniori!AU57</f>
        <v>0</v>
      </c>
      <c r="AV33" s="106">
        <f>Seniori!AV57</f>
        <v>0</v>
      </c>
      <c r="AW33" s="106">
        <f>Seniori!AW57</f>
        <v>0</v>
      </c>
      <c r="AX33" s="106">
        <f>Seniori!AX57</f>
        <v>0</v>
      </c>
      <c r="AY33" s="106">
        <f>Seniori!AY57</f>
        <v>0</v>
      </c>
      <c r="AZ33" s="106">
        <f>Seniori!AZ57</f>
        <v>0</v>
      </c>
      <c r="BA33" s="106">
        <f>Seniori!BA57</f>
        <v>0</v>
      </c>
      <c r="BB33" s="106">
        <f>Seniori!BB57</f>
        <v>0</v>
      </c>
      <c r="BC33" s="106">
        <f>Seniori!BC57</f>
        <v>0</v>
      </c>
      <c r="BD33" s="106">
        <f>Seniori!BD57</f>
        <v>0</v>
      </c>
      <c r="BE33" s="106">
        <f>Seniori!BE57</f>
        <v>0</v>
      </c>
      <c r="BF33" s="106">
        <f>Seniori!BF57</f>
        <v>0</v>
      </c>
      <c r="BG33" s="106">
        <f>Seniori!BG57</f>
        <v>0</v>
      </c>
      <c r="BH33" s="106">
        <f>Seniori!BH57</f>
        <v>0</v>
      </c>
      <c r="BI33" s="106">
        <f>Seniori!BI57</f>
        <v>0</v>
      </c>
      <c r="BJ33" s="106">
        <f>Seniori!BJ57</f>
        <v>0</v>
      </c>
      <c r="BK33" s="106">
        <f>Seniori!BK57</f>
        <v>0</v>
      </c>
      <c r="BL33" s="106">
        <f>Seniori!BL57</f>
        <v>0</v>
      </c>
      <c r="BM33" s="106">
        <f>Seniori!BM57</f>
        <v>0</v>
      </c>
      <c r="BN33" s="106">
        <f>Seniori!BN57</f>
        <v>0</v>
      </c>
      <c r="BO33" s="106">
        <f>Seniori!BO57</f>
        <v>0</v>
      </c>
      <c r="BP33" s="106">
        <f>Seniori!BP57</f>
        <v>0</v>
      </c>
      <c r="BQ33" s="106">
        <f>Seniori!BQ57</f>
        <v>0</v>
      </c>
      <c r="BR33" s="106">
        <f>Seniori!BR57</f>
        <v>0</v>
      </c>
      <c r="BS33" s="106">
        <f>Seniori!BS57</f>
        <v>0</v>
      </c>
      <c r="BT33" s="106">
        <f>Seniori!BT57</f>
        <v>0</v>
      </c>
      <c r="BU33" s="106">
        <f>Seniori!BU57</f>
        <v>0</v>
      </c>
      <c r="BV33" s="106">
        <f>Seniori!BV57</f>
        <v>0</v>
      </c>
      <c r="BW33" s="106">
        <f>Seniori!BW57</f>
        <v>0</v>
      </c>
      <c r="BX33" s="106">
        <f>Seniori!BX57</f>
        <v>0</v>
      </c>
      <c r="BY33" s="106">
        <f>Seniori!BY57</f>
        <v>0</v>
      </c>
      <c r="BZ33" s="106">
        <f>Seniori!BZ57</f>
        <v>0</v>
      </c>
      <c r="CA33" s="106">
        <f>Seniori!CA57</f>
        <v>0</v>
      </c>
      <c r="CB33" s="106">
        <f>Seniori!CB57</f>
        <v>0</v>
      </c>
      <c r="CC33" s="106">
        <f>Seniori!CC57</f>
        <v>0</v>
      </c>
      <c r="CD33" s="106">
        <f>Seniori!CD57</f>
        <v>0</v>
      </c>
      <c r="CE33" s="106">
        <f>Seniori!CE57</f>
        <v>0</v>
      </c>
      <c r="CF33" s="106">
        <f>Seniori!CF57</f>
        <v>0</v>
      </c>
      <c r="CG33" s="106">
        <f>Seniori!CG57</f>
        <v>0</v>
      </c>
      <c r="CH33" s="106">
        <f>Seniori!CH57</f>
        <v>0</v>
      </c>
      <c r="CI33" s="106">
        <f>Seniori!CI57</f>
        <v>0</v>
      </c>
      <c r="CJ33" s="106">
        <f>Seniori!CJ57</f>
        <v>0</v>
      </c>
      <c r="CK33" s="106">
        <f>Seniori!CK57</f>
        <v>0</v>
      </c>
      <c r="CL33" s="106">
        <f>Seniori!CL57</f>
        <v>0</v>
      </c>
      <c r="CM33" s="106">
        <f>Seniori!CM57</f>
        <v>0</v>
      </c>
      <c r="CN33" s="106">
        <f>Seniori!CN57</f>
        <v>0</v>
      </c>
      <c r="CO33" s="106">
        <f>Seniori!CO57</f>
        <v>0</v>
      </c>
      <c r="CP33" s="106">
        <f>Seniori!CP57</f>
        <v>0</v>
      </c>
      <c r="CQ33" s="106">
        <f>Seniori!CQ57</f>
        <v>0</v>
      </c>
      <c r="CR33" s="106">
        <f>Seniori!CR57</f>
        <v>0</v>
      </c>
      <c r="CS33" s="106">
        <f>Seniori!CS57</f>
        <v>0</v>
      </c>
      <c r="CT33" s="106">
        <f>Seniori!CT57</f>
        <v>0</v>
      </c>
      <c r="CU33" s="106">
        <f>Seniori!CU57</f>
        <v>0</v>
      </c>
      <c r="CV33" s="106">
        <f>Seniori!CV57</f>
        <v>0</v>
      </c>
      <c r="CW33" s="106">
        <f>Seniori!CW57</f>
        <v>0</v>
      </c>
      <c r="CX33" s="106">
        <f>Seniori!CX57</f>
        <v>0</v>
      </c>
      <c r="CY33" s="106">
        <f>Seniori!CY57</f>
        <v>0</v>
      </c>
      <c r="CZ33" s="106">
        <f>Seniori!CZ57</f>
        <v>0</v>
      </c>
      <c r="DA33" s="106">
        <f>Seniori!DA57</f>
        <v>0</v>
      </c>
      <c r="DB33" s="106">
        <f>Seniori!DB57</f>
        <v>0</v>
      </c>
      <c r="DC33" s="106">
        <f>Seniori!DC57</f>
        <v>0</v>
      </c>
      <c r="DD33" s="106">
        <f>Seniori!DD57</f>
        <v>0</v>
      </c>
      <c r="DE33" s="106">
        <f>Seniori!DE57</f>
        <v>0</v>
      </c>
      <c r="DF33" s="106">
        <f>Seniori!DF57</f>
        <v>0</v>
      </c>
      <c r="DG33" s="106">
        <f>Seniori!DG57</f>
        <v>0</v>
      </c>
      <c r="DH33" s="106">
        <f>Seniori!DH57</f>
        <v>0</v>
      </c>
      <c r="DI33" s="106">
        <f>Seniori!DI57</f>
        <v>0</v>
      </c>
      <c r="DJ33" s="106">
        <f>Seniori!DJ57</f>
        <v>0</v>
      </c>
      <c r="DK33" s="106">
        <f>Seniori!DK57</f>
        <v>0</v>
      </c>
      <c r="DL33" s="106">
        <f>Seniori!DL57</f>
        <v>0</v>
      </c>
      <c r="DM33" s="106">
        <f>Seniori!DM57</f>
        <v>0</v>
      </c>
      <c r="DN33" s="106">
        <f>Seniori!DN57</f>
        <v>0</v>
      </c>
      <c r="DO33" s="106">
        <f>Seniori!DO57</f>
        <v>0</v>
      </c>
      <c r="DP33" s="106">
        <f>Seniori!DP57</f>
        <v>0</v>
      </c>
      <c r="DQ33" s="106">
        <f>Seniori!DQ57</f>
        <v>0</v>
      </c>
      <c r="DR33" s="106">
        <f>Seniori!DR57</f>
        <v>0</v>
      </c>
      <c r="DS33" s="106">
        <f>Seniori!DS57</f>
        <v>0</v>
      </c>
      <c r="DT33" s="106">
        <f>Seniori!DT57</f>
        <v>0</v>
      </c>
      <c r="DU33" s="106">
        <f>Seniori!DU57</f>
        <v>0</v>
      </c>
      <c r="DV33" s="106">
        <f>Seniori!DV57</f>
        <v>0</v>
      </c>
      <c r="DW33" s="106">
        <f>Seniori!DW57</f>
        <v>0</v>
      </c>
      <c r="DX33" s="106">
        <f>Seniori!DX57</f>
        <v>0</v>
      </c>
      <c r="DY33" s="106">
        <f>Seniori!DY57</f>
        <v>0</v>
      </c>
      <c r="DZ33" s="106">
        <f>Seniori!DZ57</f>
        <v>0</v>
      </c>
      <c r="EA33" s="106">
        <f>Seniori!EA57</f>
        <v>0</v>
      </c>
      <c r="EB33" s="106">
        <f>Seniori!EB57</f>
        <v>0</v>
      </c>
      <c r="EC33" s="106">
        <f>Seniori!EC57</f>
        <v>0</v>
      </c>
      <c r="ED33" s="106">
        <f>Seniori!ED57</f>
        <v>0</v>
      </c>
      <c r="EE33" s="106">
        <f>Seniori!EE57</f>
        <v>0</v>
      </c>
      <c r="EF33" s="106">
        <f>Seniori!EF57</f>
        <v>0</v>
      </c>
      <c r="EG33" s="106">
        <f>Seniori!EG57</f>
        <v>0</v>
      </c>
      <c r="EH33" s="106">
        <f>Seniori!EH57</f>
        <v>0</v>
      </c>
      <c r="EI33" s="106">
        <f>Seniori!EI57</f>
        <v>0</v>
      </c>
      <c r="EJ33" s="106">
        <f>Seniori!EJ57</f>
        <v>0</v>
      </c>
      <c r="EK33" s="106">
        <f>Seniori!EK57</f>
        <v>0</v>
      </c>
      <c r="EL33" s="106">
        <f>Seniori!EL57</f>
        <v>0</v>
      </c>
      <c r="EM33" s="106">
        <f>Seniori!EM57</f>
        <v>0</v>
      </c>
      <c r="EN33" s="106">
        <f>Seniori!EN57</f>
        <v>0</v>
      </c>
      <c r="EO33" s="106">
        <f>Seniori!EO57</f>
        <v>0</v>
      </c>
      <c r="EP33" s="106">
        <f>Seniori!EP57</f>
        <v>0</v>
      </c>
      <c r="EQ33" s="106">
        <f>Seniori!EQ57</f>
        <v>0</v>
      </c>
      <c r="ER33" s="106">
        <f>Seniori!ER57</f>
        <v>0</v>
      </c>
      <c r="ES33" s="106">
        <f>Seniori!ES57</f>
        <v>0</v>
      </c>
      <c r="ET33" s="106">
        <f>Seniori!ET57</f>
        <v>0</v>
      </c>
      <c r="EU33" s="106">
        <f>Seniori!EU57</f>
        <v>0</v>
      </c>
      <c r="EV33" s="106">
        <f>Seniori!EV57</f>
        <v>0</v>
      </c>
      <c r="EW33" s="106">
        <f>Seniori!EW57</f>
        <v>0</v>
      </c>
      <c r="EX33" s="106">
        <f>Seniori!EX57</f>
        <v>0</v>
      </c>
      <c r="EY33" s="106">
        <f>Seniori!EY57</f>
        <v>0</v>
      </c>
      <c r="EZ33" s="106">
        <f>Seniori!EZ57</f>
        <v>0</v>
      </c>
      <c r="FA33" s="106">
        <f>Seniori!FA57</f>
        <v>0</v>
      </c>
      <c r="FB33" s="106">
        <f>Seniori!FB57</f>
        <v>0</v>
      </c>
      <c r="FC33" s="106">
        <f>Seniori!FC57</f>
        <v>0</v>
      </c>
      <c r="FD33" s="106">
        <f>Seniori!FD57</f>
        <v>0</v>
      </c>
      <c r="FE33" s="106">
        <f>Seniori!FE57</f>
        <v>0</v>
      </c>
      <c r="FF33" s="106">
        <f>Seniori!FF57</f>
        <v>0</v>
      </c>
      <c r="FG33" s="106">
        <f>Seniori!FG57</f>
        <v>0</v>
      </c>
      <c r="FH33" s="106">
        <f>Seniori!FH57</f>
        <v>0</v>
      </c>
      <c r="FI33" s="106">
        <f>Seniori!FI57</f>
        <v>0</v>
      </c>
      <c r="FJ33" s="106">
        <f>Seniori!FJ57</f>
        <v>0</v>
      </c>
      <c r="FK33" s="106">
        <f>Seniori!FK57</f>
        <v>0</v>
      </c>
      <c r="FL33" s="106">
        <f>Seniori!FL57</f>
        <v>0</v>
      </c>
      <c r="FM33" s="106">
        <f>Seniori!FM57</f>
        <v>0</v>
      </c>
      <c r="FN33" s="106">
        <f>Seniori!FN57</f>
        <v>0</v>
      </c>
      <c r="FO33" s="106">
        <f>Seniori!FO57</f>
        <v>0</v>
      </c>
      <c r="FP33" s="106">
        <f>Seniori!FP57</f>
        <v>0</v>
      </c>
      <c r="FQ33" s="106">
        <f>Seniori!FQ57</f>
        <v>0</v>
      </c>
      <c r="FR33" s="106">
        <f>Seniori!FR57</f>
        <v>0</v>
      </c>
      <c r="FS33" s="106">
        <f>Seniori!FS57</f>
        <v>0</v>
      </c>
      <c r="FT33" s="106">
        <f>Seniori!FT57</f>
        <v>0</v>
      </c>
      <c r="FU33" s="106">
        <f>Seniori!FU57</f>
        <v>0</v>
      </c>
      <c r="FV33" s="106">
        <f>Seniori!FV57</f>
        <v>0</v>
      </c>
      <c r="FW33" s="106">
        <f>Seniori!FW57</f>
        <v>0</v>
      </c>
      <c r="FX33" s="106">
        <f>Seniori!FX57</f>
        <v>0</v>
      </c>
      <c r="FY33" s="106">
        <f>Seniori!FY57</f>
        <v>0</v>
      </c>
      <c r="FZ33" s="106">
        <f>Seniori!FZ57</f>
        <v>0</v>
      </c>
      <c r="GA33" s="106">
        <f>Seniori!GA57</f>
        <v>0</v>
      </c>
      <c r="GB33" s="106">
        <f>Seniori!GB57</f>
        <v>0</v>
      </c>
      <c r="GC33" s="106">
        <f>Seniori!GC57</f>
        <v>0</v>
      </c>
      <c r="GD33" s="106">
        <f>Seniori!GD57</f>
        <v>0</v>
      </c>
      <c r="GE33" s="106">
        <f>Seniori!GE57</f>
        <v>0</v>
      </c>
      <c r="GF33" s="106">
        <f>Seniori!GF57</f>
        <v>0</v>
      </c>
      <c r="GG33" s="106">
        <f>Seniori!GG57</f>
        <v>0</v>
      </c>
      <c r="GH33" s="106">
        <f>Seniori!GH57</f>
        <v>0</v>
      </c>
      <c r="GI33" s="106">
        <f>Seniori!GI57</f>
        <v>0</v>
      </c>
      <c r="GJ33" s="106">
        <f>Seniori!GJ57</f>
        <v>0</v>
      </c>
      <c r="GK33" s="106">
        <f>Seniori!GK57</f>
        <v>0</v>
      </c>
      <c r="GL33" s="106">
        <f>Seniori!GL57</f>
        <v>0</v>
      </c>
      <c r="GM33" s="106">
        <f>Seniori!GM57</f>
        <v>0</v>
      </c>
      <c r="GN33" s="106">
        <f>Seniori!GN57</f>
        <v>0</v>
      </c>
      <c r="GO33" s="106">
        <f>Seniori!GO57</f>
        <v>0</v>
      </c>
      <c r="GP33" s="106">
        <f>Seniori!GP57</f>
        <v>0</v>
      </c>
      <c r="GQ33" s="106">
        <f>Seniori!GQ57</f>
        <v>0</v>
      </c>
      <c r="GR33" s="106">
        <f>Seniori!GR57</f>
        <v>0</v>
      </c>
      <c r="GS33" s="106">
        <f>Seniori!GS57</f>
        <v>0</v>
      </c>
      <c r="GT33" s="106">
        <f>Seniori!GT57</f>
        <v>0</v>
      </c>
      <c r="GU33" s="106">
        <f>Seniori!GU57</f>
        <v>0</v>
      </c>
      <c r="GV33" s="106">
        <f>Seniori!GV57</f>
        <v>0</v>
      </c>
      <c r="GW33" s="106">
        <f>Seniori!GW57</f>
        <v>0</v>
      </c>
      <c r="GX33" s="106">
        <f>Seniori!GX57</f>
        <v>0</v>
      </c>
      <c r="GY33" s="106">
        <f>Seniori!GY57</f>
        <v>0</v>
      </c>
      <c r="GZ33" s="106">
        <f>Seniori!GZ57</f>
        <v>0</v>
      </c>
      <c r="HA33" s="106">
        <f>Seniori!HA57</f>
        <v>0</v>
      </c>
      <c r="HB33" s="106">
        <f>Seniori!HB57</f>
        <v>0</v>
      </c>
      <c r="HC33" s="106">
        <f>Seniori!HC57</f>
        <v>0</v>
      </c>
      <c r="HD33" s="106">
        <f>Seniori!HD57</f>
        <v>0</v>
      </c>
      <c r="HE33" s="106">
        <f>Seniori!HE57</f>
        <v>0</v>
      </c>
      <c r="HF33" s="106">
        <f>Seniori!HF57</f>
        <v>0</v>
      </c>
      <c r="HG33" s="106">
        <f>Seniori!HG57</f>
        <v>0</v>
      </c>
      <c r="HH33" s="106">
        <f>Seniori!HH57</f>
        <v>0</v>
      </c>
      <c r="HI33" s="106">
        <f>Seniori!HI57</f>
        <v>0</v>
      </c>
      <c r="HJ33" s="106">
        <f>Seniori!HJ57</f>
        <v>0</v>
      </c>
      <c r="HK33" s="106">
        <f>Seniori!HK57</f>
        <v>0</v>
      </c>
      <c r="HL33" s="106">
        <f>Seniori!HL57</f>
        <v>0</v>
      </c>
      <c r="HM33" s="106">
        <f>Seniori!HM57</f>
        <v>0</v>
      </c>
      <c r="HN33" s="106">
        <f>Seniori!HN57</f>
        <v>0</v>
      </c>
      <c r="HO33" s="106">
        <f>Seniori!HO57</f>
        <v>0</v>
      </c>
      <c r="HP33" s="106">
        <f>Seniori!HP57</f>
        <v>0</v>
      </c>
      <c r="HQ33" s="106">
        <f>Seniori!HQ57</f>
        <v>0</v>
      </c>
      <c r="HR33" s="106">
        <f>Seniori!HR57</f>
        <v>0</v>
      </c>
      <c r="HS33" s="106">
        <f>Seniori!HS57</f>
        <v>0</v>
      </c>
      <c r="HT33" s="106">
        <f>Seniori!HT57</f>
        <v>0</v>
      </c>
      <c r="HU33" s="106">
        <f>Seniori!HU57</f>
        <v>0</v>
      </c>
      <c r="HV33" s="106">
        <f>Seniori!HV57</f>
        <v>0</v>
      </c>
      <c r="HW33" s="106">
        <f>Seniori!HW57</f>
        <v>0</v>
      </c>
      <c r="HX33" s="106">
        <f>Seniori!HX57</f>
        <v>0</v>
      </c>
      <c r="HY33" s="106">
        <f>Seniori!HY57</f>
        <v>0</v>
      </c>
      <c r="HZ33" s="106">
        <f>Seniori!HZ57</f>
        <v>0</v>
      </c>
      <c r="IA33" s="106">
        <f>Seniori!IA57</f>
        <v>0</v>
      </c>
      <c r="IB33" s="106">
        <f>Seniori!IB57</f>
        <v>0</v>
      </c>
      <c r="IC33" s="106">
        <f>Seniori!IC57</f>
        <v>0</v>
      </c>
      <c r="ID33" s="106">
        <f>Seniori!ID57</f>
        <v>0</v>
      </c>
      <c r="IE33" s="106">
        <f>Seniori!IE57</f>
        <v>0</v>
      </c>
      <c r="IF33" s="106">
        <f>Seniori!IF57</f>
        <v>0</v>
      </c>
      <c r="IG33" s="106">
        <f>Seniori!IG57</f>
        <v>0</v>
      </c>
      <c r="IH33" s="106">
        <f>Seniori!IH57</f>
        <v>0</v>
      </c>
      <c r="II33" s="106">
        <f>Seniori!II57</f>
        <v>0</v>
      </c>
      <c r="IJ33" s="106">
        <f>Seniori!IJ57</f>
        <v>0</v>
      </c>
      <c r="IK33" s="106">
        <f>Seniori!IK57</f>
        <v>0</v>
      </c>
      <c r="IL33" s="106">
        <f>Seniori!IL57</f>
        <v>0</v>
      </c>
      <c r="IM33" s="106">
        <f>Seniori!IM57</f>
        <v>0</v>
      </c>
      <c r="IN33" s="106">
        <f>Seniori!IN57</f>
        <v>0</v>
      </c>
      <c r="IO33" s="106">
        <f>Seniori!IO57</f>
        <v>0</v>
      </c>
      <c r="IP33" s="106">
        <f>Seniori!IP57</f>
        <v>0</v>
      </c>
      <c r="IQ33" s="106">
        <f>Seniori!IQ57</f>
        <v>0</v>
      </c>
      <c r="IR33" s="106">
        <f>Seniori!IR57</f>
        <v>0</v>
      </c>
      <c r="IS33" s="106">
        <f>Seniori!IS57</f>
        <v>0</v>
      </c>
      <c r="IT33" s="106">
        <f>Seniori!IT57</f>
        <v>0</v>
      </c>
      <c r="IU33" s="106">
        <f>Seniori!IU57</f>
        <v>0</v>
      </c>
      <c r="IV33" s="106">
        <f>Seniori!IV57</f>
        <v>0</v>
      </c>
      <c r="IW33" s="106">
        <f>Seniori!IW57</f>
        <v>0</v>
      </c>
      <c r="IX33" s="106">
        <f>Seniori!IX57</f>
        <v>0</v>
      </c>
      <c r="IY33" s="106">
        <f>Seniori!IY57</f>
        <v>0</v>
      </c>
      <c r="IZ33" s="106">
        <f>Seniori!IZ57</f>
        <v>0</v>
      </c>
      <c r="JA33" s="106">
        <f>Seniori!JA57</f>
        <v>0</v>
      </c>
      <c r="JB33" s="106">
        <f>Seniori!JB57</f>
        <v>0</v>
      </c>
      <c r="JC33" s="106">
        <f>Seniori!JC57</f>
        <v>0</v>
      </c>
      <c r="JD33" s="106">
        <f>Seniori!JD57</f>
        <v>0</v>
      </c>
      <c r="JE33" s="106">
        <f>Seniori!JE57</f>
        <v>0</v>
      </c>
      <c r="JF33" s="106">
        <f>Seniori!JF57</f>
        <v>0</v>
      </c>
      <c r="JG33" s="106">
        <f>Seniori!JG57</f>
        <v>0</v>
      </c>
      <c r="JH33" s="106">
        <f>Seniori!JH57</f>
        <v>0</v>
      </c>
      <c r="JI33" s="106">
        <f>Seniori!JI57</f>
        <v>0</v>
      </c>
      <c r="JJ33" s="106">
        <f>Seniori!JJ57</f>
        <v>0</v>
      </c>
      <c r="JK33" s="106">
        <f>Seniori!JK57</f>
        <v>0</v>
      </c>
      <c r="JL33" s="106">
        <f>Seniori!JL57</f>
        <v>0</v>
      </c>
      <c r="JM33" s="106">
        <f>Seniori!JM57</f>
        <v>0</v>
      </c>
      <c r="JN33" s="106">
        <f>Seniori!JN57</f>
        <v>0</v>
      </c>
      <c r="JO33" s="106">
        <f>Seniori!JO57</f>
        <v>0</v>
      </c>
      <c r="JP33" s="106">
        <f>Seniori!JP57</f>
        <v>0</v>
      </c>
      <c r="JQ33" s="106">
        <f>Seniori!JQ57</f>
        <v>0</v>
      </c>
      <c r="JR33" s="106">
        <f>Seniori!JR57</f>
        <v>0</v>
      </c>
      <c r="JS33" s="106">
        <f>Seniori!JS57</f>
        <v>0</v>
      </c>
      <c r="JT33" s="106">
        <f>Seniori!JT57</f>
        <v>0</v>
      </c>
      <c r="JU33" s="106">
        <f>Seniori!JU57</f>
        <v>0</v>
      </c>
      <c r="JV33" s="106">
        <f>Seniori!JV57</f>
        <v>0</v>
      </c>
      <c r="JW33" s="106">
        <f>Seniori!JW57</f>
        <v>0</v>
      </c>
      <c r="JX33" s="106">
        <f>Seniori!JX57</f>
        <v>0</v>
      </c>
      <c r="JY33" s="106">
        <f>Seniori!JY57</f>
        <v>0</v>
      </c>
      <c r="JZ33" s="106">
        <f>Seniori!JZ57</f>
        <v>0</v>
      </c>
      <c r="KA33" s="106">
        <f>Seniori!KA57</f>
        <v>0</v>
      </c>
      <c r="KB33" s="106">
        <f>Seniori!KB57</f>
        <v>0</v>
      </c>
      <c r="KC33" s="106">
        <f>Seniori!KC57</f>
        <v>0</v>
      </c>
      <c r="KD33" s="106">
        <f>Seniori!KD57</f>
        <v>0</v>
      </c>
      <c r="KE33" s="106">
        <f>Seniori!KE57</f>
        <v>0</v>
      </c>
      <c r="KF33" s="106">
        <f>Seniori!KF57</f>
        <v>0</v>
      </c>
      <c r="KG33" s="106">
        <f>Seniori!KG57</f>
        <v>0</v>
      </c>
      <c r="KH33" s="106">
        <f>Seniori!KH57</f>
        <v>0</v>
      </c>
      <c r="KI33" s="106">
        <f>Seniori!KI57</f>
        <v>0</v>
      </c>
      <c r="KJ33" s="106">
        <f>Seniori!KJ57</f>
        <v>0</v>
      </c>
      <c r="KK33" s="106">
        <f>Seniori!KK57</f>
        <v>0</v>
      </c>
      <c r="KL33" s="106">
        <f>Seniori!KL57</f>
        <v>0</v>
      </c>
      <c r="KM33" s="106">
        <f>Seniori!KM57</f>
        <v>0</v>
      </c>
      <c r="KN33" s="106">
        <f>Seniori!KN57</f>
        <v>0</v>
      </c>
      <c r="KO33" s="106">
        <f>Seniori!KO57</f>
        <v>0</v>
      </c>
      <c r="KP33" s="106">
        <f>Seniori!KP57</f>
        <v>0</v>
      </c>
      <c r="KQ33" s="106">
        <f>Seniori!KQ57</f>
        <v>0</v>
      </c>
      <c r="KR33" s="106">
        <f>Seniori!KR57</f>
        <v>0</v>
      </c>
      <c r="KS33" s="106">
        <f>Seniori!KS57</f>
        <v>0</v>
      </c>
      <c r="KT33" s="106">
        <f>Seniori!KT57</f>
        <v>0</v>
      </c>
      <c r="KU33" s="106">
        <f>Seniori!KU57</f>
        <v>0</v>
      </c>
      <c r="KV33" s="106">
        <f>Seniori!KV57</f>
        <v>0</v>
      </c>
      <c r="KW33" s="106">
        <f>Seniori!KW57</f>
        <v>0</v>
      </c>
      <c r="KX33" s="106">
        <f>Seniori!KX57</f>
        <v>0</v>
      </c>
      <c r="KY33" s="106">
        <f>Seniori!KY57</f>
        <v>0</v>
      </c>
      <c r="KZ33" s="106">
        <f>Seniori!KZ57</f>
        <v>0</v>
      </c>
      <c r="LA33" s="106">
        <f>Seniori!LA57</f>
        <v>0</v>
      </c>
      <c r="LB33" s="106">
        <f>Seniori!LB57</f>
        <v>0</v>
      </c>
      <c r="LC33" s="106">
        <f>Seniori!LC57</f>
        <v>0</v>
      </c>
      <c r="LD33" s="106">
        <f>Seniori!LD57</f>
        <v>0</v>
      </c>
      <c r="LE33" s="106">
        <f>Seniori!LE57</f>
        <v>0</v>
      </c>
      <c r="LF33" s="106">
        <f>Seniori!LF57</f>
        <v>0</v>
      </c>
      <c r="LG33" s="106">
        <f>Seniori!LG57</f>
        <v>0</v>
      </c>
      <c r="LH33" s="106">
        <f>Seniori!LH57</f>
        <v>0</v>
      </c>
      <c r="LI33" s="106">
        <f>Seniori!LI57</f>
        <v>0</v>
      </c>
      <c r="LJ33" s="106">
        <f>Seniori!LJ57</f>
        <v>0</v>
      </c>
      <c r="LK33" s="106">
        <f>Seniori!LK57</f>
        <v>0</v>
      </c>
      <c r="LL33" s="106">
        <f>Seniori!LL57</f>
        <v>0</v>
      </c>
      <c r="LM33" s="106">
        <f>Seniori!LM57</f>
        <v>0</v>
      </c>
      <c r="LN33" s="106">
        <f>Seniori!LN57</f>
        <v>0</v>
      </c>
      <c r="LO33" s="106">
        <f>Seniori!LO57</f>
        <v>0</v>
      </c>
      <c r="LP33" s="106">
        <f>Seniori!LP57</f>
        <v>0</v>
      </c>
      <c r="LQ33" s="106">
        <f>Seniori!LQ57</f>
        <v>0</v>
      </c>
      <c r="LR33" s="106">
        <f>Seniori!LR57</f>
        <v>0</v>
      </c>
      <c r="LS33" s="106">
        <f>Seniori!LS57</f>
        <v>0</v>
      </c>
      <c r="LT33" s="106">
        <f>Seniori!LT57</f>
        <v>0</v>
      </c>
      <c r="LU33" s="106">
        <f>Seniori!LU57</f>
        <v>0</v>
      </c>
      <c r="LV33" s="106">
        <f>Seniori!LV57</f>
        <v>0</v>
      </c>
      <c r="LW33" s="106">
        <f>Seniori!LW57</f>
        <v>0</v>
      </c>
      <c r="LX33" s="106">
        <f>Seniori!LX57</f>
        <v>0</v>
      </c>
      <c r="LY33" s="106">
        <f>Seniori!LY57</f>
        <v>0</v>
      </c>
      <c r="LZ33" s="106">
        <f>Seniori!LZ57</f>
        <v>0</v>
      </c>
      <c r="MA33" s="106">
        <f>Seniori!MA57</f>
        <v>0</v>
      </c>
      <c r="MB33" s="106">
        <f>Seniori!MB57</f>
        <v>0</v>
      </c>
      <c r="MC33" s="106">
        <f>Seniori!MC57</f>
        <v>0</v>
      </c>
      <c r="MD33" s="106">
        <f>Seniori!MD57</f>
        <v>0</v>
      </c>
      <c r="ME33" s="106">
        <f>Seniori!ME57</f>
        <v>0</v>
      </c>
      <c r="MF33" s="106">
        <f>Seniori!MF57</f>
        <v>0</v>
      </c>
      <c r="MG33" s="106">
        <f>Seniori!MG57</f>
        <v>0</v>
      </c>
      <c r="MH33" s="106">
        <f>Seniori!MH57</f>
        <v>0</v>
      </c>
      <c r="MI33" s="106">
        <f>Seniori!MI57</f>
        <v>0</v>
      </c>
      <c r="MJ33" s="106">
        <f>Seniori!MJ57</f>
        <v>0</v>
      </c>
      <c r="MK33" s="106">
        <f>Seniori!MK57</f>
        <v>0</v>
      </c>
      <c r="ML33" s="106">
        <f>Seniori!ML57</f>
        <v>0</v>
      </c>
      <c r="MM33" s="106">
        <f>Seniori!MM57</f>
        <v>0</v>
      </c>
      <c r="MN33" s="106">
        <f>Seniori!MN57</f>
        <v>0</v>
      </c>
      <c r="MO33" s="106">
        <f>Seniori!MO57</f>
        <v>0</v>
      </c>
      <c r="MP33" s="106">
        <f>Seniori!MP57</f>
        <v>0</v>
      </c>
      <c r="MQ33" s="106">
        <f>Seniori!MQ57</f>
        <v>0</v>
      </c>
      <c r="MR33" s="106">
        <f>Seniori!MR57</f>
        <v>0</v>
      </c>
      <c r="MS33" s="106">
        <f>Seniori!MS57</f>
        <v>0</v>
      </c>
      <c r="MT33" s="106">
        <f>Seniori!MT57</f>
        <v>0</v>
      </c>
      <c r="MU33" s="106">
        <f>Seniori!MU57</f>
        <v>0</v>
      </c>
      <c r="MV33" s="106">
        <f>Seniori!MV57</f>
        <v>0</v>
      </c>
      <c r="MW33" s="106">
        <f>Seniori!MW57</f>
        <v>0</v>
      </c>
      <c r="MX33" s="106">
        <f>Seniori!MX57</f>
        <v>0</v>
      </c>
      <c r="MY33" s="106">
        <f>Seniori!MY57</f>
        <v>0</v>
      </c>
      <c r="MZ33" s="106">
        <f>Seniori!MZ57</f>
        <v>0</v>
      </c>
      <c r="NA33" s="106">
        <f>Seniori!NA57</f>
        <v>0</v>
      </c>
      <c r="NB33" s="106">
        <f>Seniori!NB57</f>
        <v>0</v>
      </c>
      <c r="NC33" s="106">
        <f>Seniori!NC57</f>
        <v>0</v>
      </c>
      <c r="ND33" s="106">
        <f>Seniori!ND57</f>
        <v>0</v>
      </c>
      <c r="NE33" s="106">
        <f>Seniori!NE57</f>
        <v>0</v>
      </c>
      <c r="NF33" s="106">
        <f>Seniori!NF57</f>
        <v>0</v>
      </c>
      <c r="NG33" s="106">
        <f>Seniori!NG57</f>
        <v>0</v>
      </c>
      <c r="NH33" s="106">
        <f>Seniori!NH57</f>
        <v>0</v>
      </c>
      <c r="NI33" s="106">
        <f>Seniori!NI57</f>
        <v>0</v>
      </c>
      <c r="NJ33" s="106">
        <f>Seniori!NJ57</f>
        <v>0</v>
      </c>
      <c r="NK33" s="106">
        <f>Seniori!NK57</f>
        <v>0</v>
      </c>
      <c r="NL33" s="106">
        <f>Seniori!NL57</f>
        <v>0</v>
      </c>
      <c r="NM33" s="106">
        <f>Seniori!NM57</f>
        <v>0</v>
      </c>
      <c r="NN33" s="106">
        <f>Seniori!NN57</f>
        <v>0</v>
      </c>
      <c r="NO33" s="106">
        <f>Seniori!NO57</f>
        <v>0</v>
      </c>
      <c r="NP33" s="106">
        <f>Seniori!NP57</f>
        <v>0</v>
      </c>
      <c r="NQ33" s="106">
        <f>Seniori!NQ57</f>
        <v>0</v>
      </c>
      <c r="NR33" s="106">
        <f>Seniori!NR57</f>
        <v>0</v>
      </c>
      <c r="NS33" s="106">
        <f>Seniori!NS57</f>
        <v>0</v>
      </c>
      <c r="NT33" s="106">
        <f>Seniori!NT57</f>
        <v>0</v>
      </c>
      <c r="NU33" s="106">
        <f>Seniori!NU57</f>
        <v>0</v>
      </c>
      <c r="NV33" s="106">
        <f>Seniori!NV57</f>
        <v>0</v>
      </c>
      <c r="NW33" s="106">
        <f>Seniori!NW57</f>
        <v>0</v>
      </c>
      <c r="NX33" s="106">
        <f>Seniori!NX57</f>
        <v>0</v>
      </c>
      <c r="NY33" s="106">
        <f>Seniori!NY57</f>
        <v>0</v>
      </c>
      <c r="NZ33" s="106">
        <f>Seniori!NZ57</f>
        <v>0</v>
      </c>
      <c r="OA33" s="106">
        <f>Seniori!OA57</f>
        <v>0</v>
      </c>
      <c r="OB33" s="106">
        <f>Seniori!OB57</f>
        <v>0</v>
      </c>
      <c r="OC33" s="106">
        <f>Seniori!OC57</f>
        <v>0</v>
      </c>
      <c r="OD33" s="106">
        <f>Seniori!OD57</f>
        <v>0</v>
      </c>
      <c r="OE33" s="106">
        <f>Seniori!OE57</f>
        <v>0</v>
      </c>
      <c r="OF33" s="106">
        <f>Seniori!OF57</f>
        <v>0</v>
      </c>
      <c r="OG33" s="106">
        <f>Seniori!OG57</f>
        <v>0</v>
      </c>
      <c r="OH33" s="106">
        <f>Seniori!OH57</f>
        <v>0</v>
      </c>
      <c r="OI33" s="106">
        <f>Seniori!OI57</f>
        <v>0</v>
      </c>
      <c r="OJ33" s="106">
        <f>Seniori!OJ57</f>
        <v>0</v>
      </c>
      <c r="OK33" s="106">
        <f>Seniori!OK57</f>
        <v>0</v>
      </c>
      <c r="OL33" s="106">
        <f>Seniori!OL57</f>
        <v>0</v>
      </c>
      <c r="OM33" s="106">
        <f>Seniori!OM57</f>
        <v>0</v>
      </c>
      <c r="ON33" s="106">
        <f>Seniori!ON57</f>
        <v>0</v>
      </c>
      <c r="OO33" s="106">
        <f>Seniori!OO57</f>
        <v>0</v>
      </c>
      <c r="OP33" s="106">
        <f>Seniori!OP57</f>
        <v>0</v>
      </c>
      <c r="OQ33" s="106">
        <f>Seniori!OQ57</f>
        <v>0</v>
      </c>
      <c r="OR33" s="106">
        <f>Seniori!OR57</f>
        <v>0</v>
      </c>
      <c r="OS33" s="106">
        <f>Seniori!OS57</f>
        <v>0</v>
      </c>
      <c r="OT33" s="106">
        <f>Seniori!OT57</f>
        <v>0</v>
      </c>
      <c r="OU33" s="106">
        <f>Seniori!OU57</f>
        <v>0</v>
      </c>
      <c r="OV33" s="106">
        <f>Seniori!OV57</f>
        <v>0</v>
      </c>
      <c r="OW33" s="106">
        <f>Seniori!OW57</f>
        <v>0</v>
      </c>
      <c r="OX33" s="106">
        <f>Seniori!OX57</f>
        <v>0</v>
      </c>
      <c r="OY33" s="106">
        <f>Seniori!OY57</f>
        <v>0</v>
      </c>
      <c r="OZ33" s="106">
        <f>Seniori!OZ57</f>
        <v>0</v>
      </c>
      <c r="PA33" s="106">
        <f>Seniori!PA57</f>
        <v>0</v>
      </c>
      <c r="PB33" s="106">
        <f>Seniori!PB57</f>
        <v>0</v>
      </c>
      <c r="PC33" s="106">
        <f>Seniori!PC57</f>
        <v>0</v>
      </c>
      <c r="PD33" s="106">
        <f>Seniori!PD57</f>
        <v>0</v>
      </c>
      <c r="PE33" s="106">
        <f>Seniori!PE57</f>
        <v>0</v>
      </c>
      <c r="PF33" s="106">
        <f>Seniori!PF57</f>
        <v>0</v>
      </c>
      <c r="PG33" s="106">
        <f>Seniori!PG57</f>
        <v>0</v>
      </c>
      <c r="PH33" s="106">
        <f>Seniori!PH57</f>
        <v>0</v>
      </c>
      <c r="PI33" s="106">
        <f>Seniori!PI57</f>
        <v>0</v>
      </c>
      <c r="PJ33" s="106">
        <f>Seniori!PJ57</f>
        <v>0</v>
      </c>
      <c r="PK33" s="106">
        <f>Seniori!PK57</f>
        <v>0</v>
      </c>
      <c r="PL33" s="106">
        <f>Seniori!PL57</f>
        <v>0</v>
      </c>
      <c r="PM33" s="106">
        <f>Seniori!PM57</f>
        <v>0</v>
      </c>
      <c r="PN33" s="106">
        <f>Seniori!PN57</f>
        <v>0</v>
      </c>
      <c r="PO33" s="106">
        <f>Seniori!PO57</f>
        <v>0</v>
      </c>
      <c r="PP33" s="106">
        <f>Seniori!PP57</f>
        <v>0</v>
      </c>
      <c r="PQ33" s="106">
        <f>Seniori!PQ57</f>
        <v>0</v>
      </c>
      <c r="PR33" s="106">
        <f>Seniori!PR57</f>
        <v>0</v>
      </c>
      <c r="PS33" s="106">
        <f>Seniori!PS57</f>
        <v>0</v>
      </c>
      <c r="PT33" s="106">
        <f>Seniori!PT57</f>
        <v>0</v>
      </c>
      <c r="PU33" s="106">
        <f>Seniori!PU57</f>
        <v>0</v>
      </c>
      <c r="PV33" s="106">
        <f>Seniori!PV57</f>
        <v>0</v>
      </c>
      <c r="PW33" s="106">
        <f>Seniori!PW57</f>
        <v>0</v>
      </c>
      <c r="PX33" s="106">
        <f>Seniori!PX57</f>
        <v>0</v>
      </c>
      <c r="PY33" s="106">
        <f>Seniori!PY57</f>
        <v>0</v>
      </c>
      <c r="PZ33" s="106">
        <f>Seniori!PZ57</f>
        <v>0</v>
      </c>
      <c r="QA33" s="106">
        <f>Seniori!QA57</f>
        <v>0</v>
      </c>
      <c r="QB33" s="106">
        <f>Seniori!QB57</f>
        <v>0</v>
      </c>
      <c r="QC33" s="106">
        <f>Seniori!QC57</f>
        <v>0</v>
      </c>
      <c r="QD33" s="106">
        <f>Seniori!QD57</f>
        <v>0</v>
      </c>
      <c r="QE33" s="106">
        <f>Seniori!QE57</f>
        <v>0</v>
      </c>
      <c r="QF33" s="106">
        <f>Seniori!QF57</f>
        <v>0</v>
      </c>
      <c r="QG33" s="106">
        <f>Seniori!QG57</f>
        <v>0</v>
      </c>
      <c r="QH33" s="106">
        <f>Seniori!QH57</f>
        <v>0</v>
      </c>
      <c r="QI33" s="106">
        <f>Seniori!QI57</f>
        <v>0</v>
      </c>
      <c r="QJ33" s="106">
        <f>Seniori!QJ57</f>
        <v>0</v>
      </c>
      <c r="QK33" s="106">
        <f>Seniori!QK57</f>
        <v>0</v>
      </c>
      <c r="QL33" s="106">
        <f>Seniori!QL57</f>
        <v>0</v>
      </c>
      <c r="QM33" s="106">
        <f>Seniori!QM57</f>
        <v>0</v>
      </c>
      <c r="QN33" s="106">
        <f>Seniori!QN57</f>
        <v>0</v>
      </c>
      <c r="QO33" s="106">
        <f>Seniori!QO57</f>
        <v>0</v>
      </c>
      <c r="QP33" s="106">
        <f>Seniori!QP57</f>
        <v>0</v>
      </c>
      <c r="QQ33" s="106">
        <f>Seniori!QQ57</f>
        <v>0</v>
      </c>
      <c r="QR33" s="106">
        <f>Seniori!QR57</f>
        <v>0</v>
      </c>
      <c r="QS33" s="106">
        <f>Seniori!QS57</f>
        <v>0</v>
      </c>
      <c r="QT33" s="106">
        <f>Seniori!QT57</f>
        <v>0</v>
      </c>
      <c r="QU33" s="106">
        <f>Seniori!QU57</f>
        <v>0</v>
      </c>
      <c r="QV33" s="106">
        <f>Seniori!QV57</f>
        <v>0</v>
      </c>
      <c r="QW33" s="106">
        <f>Seniori!QW57</f>
        <v>0</v>
      </c>
      <c r="QX33" s="106">
        <f>Seniori!QX57</f>
        <v>0</v>
      </c>
      <c r="QY33" s="106">
        <f>Seniori!QY57</f>
        <v>0</v>
      </c>
      <c r="QZ33" s="106">
        <f>Seniori!QZ57</f>
        <v>0</v>
      </c>
      <c r="RA33" s="106">
        <f>Seniori!RA57</f>
        <v>0</v>
      </c>
      <c r="RB33" s="106">
        <f>Seniori!RB57</f>
        <v>0</v>
      </c>
      <c r="RC33" s="106">
        <f>Seniori!RC57</f>
        <v>0</v>
      </c>
      <c r="RD33" s="106">
        <f>Seniori!RD57</f>
        <v>0</v>
      </c>
      <c r="RE33" s="106">
        <f>Seniori!RE57</f>
        <v>0</v>
      </c>
      <c r="RF33" s="106">
        <f>Seniori!RF57</f>
        <v>0</v>
      </c>
      <c r="RG33" s="106">
        <f>Seniori!RG57</f>
        <v>0</v>
      </c>
      <c r="RH33" s="106">
        <f>Seniori!RH57</f>
        <v>5</v>
      </c>
      <c r="RI33" s="106">
        <f>Seniori!RI57</f>
        <v>2</v>
      </c>
      <c r="RJ33" s="106">
        <f>Seniori!RJ57</f>
        <v>0</v>
      </c>
      <c r="RK33" s="106">
        <f>Seniori!RK57</f>
        <v>0</v>
      </c>
      <c r="RL33" s="106">
        <f>Seniori!RL57</f>
        <v>0</v>
      </c>
      <c r="RM33" s="106">
        <f>Seniori!RM57</f>
        <v>0</v>
      </c>
      <c r="RN33" s="106">
        <f>Seniori!RN57</f>
        <v>0</v>
      </c>
      <c r="RO33" s="106">
        <f>Seniori!RO57</f>
        <v>0</v>
      </c>
      <c r="RP33" s="106">
        <f>Seniori!RP57</f>
        <v>6</v>
      </c>
      <c r="RQ33" s="106">
        <f>Seniori!RQ57</f>
        <v>9</v>
      </c>
      <c r="RR33" s="106">
        <f>Seniori!RR57</f>
        <v>0</v>
      </c>
      <c r="RS33" s="106">
        <f>Seniori!RS57</f>
        <v>0</v>
      </c>
      <c r="RT33" s="106">
        <f>Seniori!RT57</f>
        <v>0</v>
      </c>
      <c r="RU33" s="106">
        <f>Seniori!RU57</f>
        <v>0</v>
      </c>
      <c r="RV33" s="106">
        <f>Seniori!RV57</f>
        <v>0</v>
      </c>
      <c r="RW33" s="106">
        <f>Seniori!RW57</f>
        <v>0</v>
      </c>
      <c r="RX33" s="106">
        <f>Seniori!RX57</f>
        <v>0</v>
      </c>
      <c r="RY33" s="106">
        <f>Seniori!RY57</f>
        <v>0</v>
      </c>
      <c r="RZ33" s="106">
        <f>Seniori!RZ57</f>
        <v>0</v>
      </c>
      <c r="SA33" s="106">
        <f>Seniori!SA57</f>
        <v>0</v>
      </c>
      <c r="SB33" s="106">
        <f>Seniori!SB57</f>
        <v>0</v>
      </c>
      <c r="SC33" s="106">
        <f>Seniori!SC57</f>
        <v>0</v>
      </c>
      <c r="SD33" s="106">
        <f>Seniori!SD57</f>
        <v>0</v>
      </c>
      <c r="SE33" s="106">
        <f>Seniori!SE57</f>
        <v>0</v>
      </c>
      <c r="SF33" s="106">
        <f>Seniori!SF57</f>
        <v>0</v>
      </c>
      <c r="SG33" s="106">
        <f>Seniori!SG57</f>
        <v>0</v>
      </c>
      <c r="SH33" s="106">
        <f>Seniori!SH57</f>
        <v>0</v>
      </c>
      <c r="SI33" s="106">
        <f>Seniori!SI57</f>
        <v>0</v>
      </c>
      <c r="SJ33" s="106">
        <f>Seniori!SJ57</f>
        <v>0</v>
      </c>
      <c r="SK33" s="106">
        <f>Seniori!SK57</f>
        <v>0</v>
      </c>
      <c r="SL33" s="106">
        <f>Seniori!SL57</f>
        <v>0</v>
      </c>
      <c r="SM33" s="106">
        <f>Seniori!SM57</f>
        <v>0</v>
      </c>
      <c r="SN33" s="106">
        <f>Seniori!SN57</f>
        <v>0</v>
      </c>
      <c r="SO33" s="106">
        <f>Seniori!SO57</f>
        <v>0</v>
      </c>
      <c r="SP33" s="106">
        <f>Seniori!SP57</f>
        <v>0</v>
      </c>
      <c r="SQ33" s="106">
        <f>Seniori!SQ57</f>
        <v>0</v>
      </c>
      <c r="SR33" s="106">
        <f>Seniori!SR57</f>
        <v>0</v>
      </c>
      <c r="SS33" s="106">
        <f>Seniori!SS57</f>
        <v>0</v>
      </c>
      <c r="ST33" s="106">
        <f>Seniori!ST57</f>
        <v>0</v>
      </c>
      <c r="SU33" s="106">
        <f>Seniori!SU57</f>
        <v>0</v>
      </c>
      <c r="SV33" s="106">
        <f>Seniori!SV57</f>
        <v>0</v>
      </c>
      <c r="SW33" s="106">
        <f>Seniori!SW57</f>
        <v>0</v>
      </c>
      <c r="SX33" s="106">
        <f>Seniori!SX57</f>
        <v>0</v>
      </c>
      <c r="SY33" s="106">
        <f>Seniori!SY57</f>
        <v>0</v>
      </c>
      <c r="SZ33" s="106">
        <f>Seniori!SZ57</f>
        <v>0</v>
      </c>
      <c r="TA33" s="106">
        <f>Seniori!TA57</f>
        <v>0</v>
      </c>
      <c r="TB33" s="106">
        <f>Seniori!TB57</f>
        <v>0</v>
      </c>
    </row>
    <row r="34" spans="1:522" s="10" customFormat="1" ht="18" customHeight="1" x14ac:dyDescent="0.25">
      <c r="A34" s="12">
        <v>24</v>
      </c>
      <c r="B34" s="11" t="s">
        <v>25</v>
      </c>
      <c r="C34" s="1">
        <v>11297</v>
      </c>
      <c r="D34" s="193">
        <v>2017</v>
      </c>
      <c r="E34" t="s">
        <v>23</v>
      </c>
      <c r="F34" s="1">
        <v>2366</v>
      </c>
      <c r="G34" s="1" t="s">
        <v>97</v>
      </c>
      <c r="H34" t="s">
        <v>13</v>
      </c>
      <c r="I34" s="1">
        <f t="shared" ref="I34:I38" si="5">SUM(K34:TB34)</f>
        <v>20</v>
      </c>
      <c r="J34" s="12">
        <f>Tabuľka311[[#This Row],[Stĺpec9]]</f>
        <v>20</v>
      </c>
      <c r="K34" s="106">
        <f>Seniori!K24</f>
        <v>0</v>
      </c>
      <c r="L34" s="106">
        <f>Seniori!L24</f>
        <v>0</v>
      </c>
      <c r="M34" s="106">
        <f>Seniori!M24</f>
        <v>0</v>
      </c>
      <c r="N34" s="106">
        <f>Seniori!N24</f>
        <v>0</v>
      </c>
      <c r="O34" s="106">
        <f>Seniori!O24</f>
        <v>0</v>
      </c>
      <c r="P34" s="106">
        <f>Seniori!P24</f>
        <v>0</v>
      </c>
      <c r="Q34" s="106">
        <f>Seniori!Q24</f>
        <v>0</v>
      </c>
      <c r="R34" s="106">
        <f>Seniori!R24</f>
        <v>0</v>
      </c>
      <c r="S34" s="106">
        <f>Seniori!S24</f>
        <v>0</v>
      </c>
      <c r="T34" s="106">
        <f>Seniori!T24</f>
        <v>0</v>
      </c>
      <c r="U34" s="106">
        <f>Seniori!U24</f>
        <v>0</v>
      </c>
      <c r="V34" s="106">
        <f>Seniori!V24</f>
        <v>0</v>
      </c>
      <c r="W34" s="106">
        <f>Seniori!W24</f>
        <v>0</v>
      </c>
      <c r="X34" s="106">
        <f>Seniori!X24</f>
        <v>0</v>
      </c>
      <c r="Y34" s="106">
        <f>Seniori!Y24</f>
        <v>0</v>
      </c>
      <c r="Z34" s="106">
        <f>Seniori!Z24</f>
        <v>0</v>
      </c>
      <c r="AA34" s="106">
        <f>Seniori!AA24</f>
        <v>0</v>
      </c>
      <c r="AB34" s="106">
        <f>Seniori!AB24</f>
        <v>0</v>
      </c>
      <c r="AC34" s="106">
        <f>Seniori!AC24</f>
        <v>0</v>
      </c>
      <c r="AD34" s="106">
        <f>Seniori!AD24</f>
        <v>0</v>
      </c>
      <c r="AE34" s="106">
        <f>Seniori!AE24</f>
        <v>0</v>
      </c>
      <c r="AF34" s="106">
        <f>Seniori!AF24</f>
        <v>0</v>
      </c>
      <c r="AG34" s="106">
        <f>Seniori!AG24</f>
        <v>0</v>
      </c>
      <c r="AH34" s="106">
        <f>Seniori!AH24</f>
        <v>0</v>
      </c>
      <c r="AI34" s="106"/>
      <c r="AJ34" s="106">
        <f>Seniori!AJ24</f>
        <v>0</v>
      </c>
      <c r="AK34" s="106"/>
      <c r="AL34" s="106">
        <f>Seniori!AL24</f>
        <v>0</v>
      </c>
      <c r="AM34" s="106">
        <f>Seniori!AM24</f>
        <v>0</v>
      </c>
      <c r="AN34" s="106">
        <f>Seniori!AN24</f>
        <v>0</v>
      </c>
      <c r="AO34" s="106">
        <f>Seniori!AO24</f>
        <v>0</v>
      </c>
      <c r="AP34" s="106">
        <f>Seniori!AP24</f>
        <v>0</v>
      </c>
      <c r="AQ34" s="106">
        <f>Seniori!AQ24</f>
        <v>0</v>
      </c>
      <c r="AR34" s="106">
        <f>Seniori!AR24</f>
        <v>0</v>
      </c>
      <c r="AS34" s="106">
        <f>Seniori!AS24</f>
        <v>0</v>
      </c>
      <c r="AT34" s="106">
        <f>Seniori!AT24</f>
        <v>0</v>
      </c>
      <c r="AU34" s="106">
        <f>Seniori!AU24</f>
        <v>0</v>
      </c>
      <c r="AV34" s="106">
        <f>Seniori!AV24</f>
        <v>0</v>
      </c>
      <c r="AW34" s="106">
        <f>Seniori!AW24</f>
        <v>0</v>
      </c>
      <c r="AX34" s="106">
        <f>Seniori!AX24</f>
        <v>0</v>
      </c>
      <c r="AY34" s="106">
        <f>Seniori!AY24</f>
        <v>0</v>
      </c>
      <c r="AZ34" s="106">
        <f>Seniori!AZ24</f>
        <v>0</v>
      </c>
      <c r="BA34" s="106">
        <f>Seniori!BA24</f>
        <v>0</v>
      </c>
      <c r="BB34" s="106">
        <f>Seniori!BB24</f>
        <v>0</v>
      </c>
      <c r="BC34" s="106">
        <f>Seniori!BC24</f>
        <v>0</v>
      </c>
      <c r="BD34" s="106">
        <f>Seniori!BD24</f>
        <v>0</v>
      </c>
      <c r="BE34" s="106">
        <f>Seniori!BE24</f>
        <v>0</v>
      </c>
      <c r="BF34" s="106">
        <f>Seniori!BF24</f>
        <v>0</v>
      </c>
      <c r="BG34" s="106">
        <f>Seniori!BG24</f>
        <v>0</v>
      </c>
      <c r="BH34" s="106">
        <f>Seniori!BH24</f>
        <v>0</v>
      </c>
      <c r="BI34" s="106">
        <f>Seniori!BI24</f>
        <v>0</v>
      </c>
      <c r="BJ34" s="106">
        <f>Seniori!BJ24</f>
        <v>0</v>
      </c>
      <c r="BK34" s="106"/>
      <c r="BL34" s="106"/>
      <c r="BM34" s="106">
        <f>Seniori!BM24</f>
        <v>0</v>
      </c>
      <c r="BN34" s="106">
        <f>Seniori!BN24</f>
        <v>0</v>
      </c>
      <c r="BO34" s="106">
        <f>Seniori!BO24</f>
        <v>0</v>
      </c>
      <c r="BP34" s="106"/>
      <c r="BQ34" s="106"/>
      <c r="BR34" s="106">
        <f>Seniori!BR24</f>
        <v>0</v>
      </c>
      <c r="BS34" s="106">
        <f>Seniori!BS24</f>
        <v>0</v>
      </c>
      <c r="BT34" s="106">
        <f>Seniori!BT24</f>
        <v>0</v>
      </c>
      <c r="BU34" s="106">
        <f>Seniori!BU24</f>
        <v>0</v>
      </c>
      <c r="BV34" s="106">
        <f>Seniori!BV24</f>
        <v>0</v>
      </c>
      <c r="BW34" s="106">
        <f>Seniori!BW24</f>
        <v>0</v>
      </c>
      <c r="BX34" s="106">
        <f>Seniori!BX24</f>
        <v>0</v>
      </c>
      <c r="BY34" s="106">
        <f>Seniori!BY24</f>
        <v>0</v>
      </c>
      <c r="BZ34" s="106">
        <f>Seniori!BZ24</f>
        <v>0</v>
      </c>
      <c r="CA34" s="106">
        <f>Seniori!CA24</f>
        <v>0</v>
      </c>
      <c r="CB34" s="106">
        <f>Seniori!CB24</f>
        <v>0</v>
      </c>
      <c r="CC34" s="106">
        <f>Seniori!CC24</f>
        <v>0</v>
      </c>
      <c r="CD34" s="106">
        <f>Seniori!CD24</f>
        <v>0</v>
      </c>
      <c r="CE34" s="106">
        <f>Seniori!CE24</f>
        <v>0</v>
      </c>
      <c r="CF34" s="106">
        <f>Seniori!CF24</f>
        <v>0</v>
      </c>
      <c r="CG34" s="106">
        <f>Seniori!CG24</f>
        <v>0</v>
      </c>
      <c r="CH34" s="106">
        <f>Seniori!CH24</f>
        <v>0</v>
      </c>
      <c r="CI34" s="106">
        <f>Seniori!CI24</f>
        <v>0</v>
      </c>
      <c r="CJ34" s="106">
        <f>Seniori!CJ24</f>
        <v>0</v>
      </c>
      <c r="CK34" s="106">
        <f>Seniori!CK24</f>
        <v>0</v>
      </c>
      <c r="CL34" s="106">
        <f>Seniori!CL24</f>
        <v>3</v>
      </c>
      <c r="CM34" s="106">
        <f>Seniori!CM24</f>
        <v>0</v>
      </c>
      <c r="CN34" s="106"/>
      <c r="CO34" s="106">
        <f>Seniori!CO24</f>
        <v>0</v>
      </c>
      <c r="CP34" s="106">
        <f>Seniori!CP24</f>
        <v>0</v>
      </c>
      <c r="CQ34" s="106">
        <f>Seniori!CQ24</f>
        <v>0</v>
      </c>
      <c r="CR34" s="106">
        <f>Seniori!CR24</f>
        <v>0</v>
      </c>
      <c r="CS34" s="106">
        <f>Seniori!CS24</f>
        <v>0</v>
      </c>
      <c r="CT34" s="106">
        <f>Seniori!CT24</f>
        <v>0</v>
      </c>
      <c r="CU34" s="106">
        <f>Seniori!CU24</f>
        <v>4</v>
      </c>
      <c r="CV34" s="106"/>
      <c r="CW34" s="106">
        <f>Seniori!CW24</f>
        <v>0</v>
      </c>
      <c r="CX34" s="106">
        <f>Seniori!CX24</f>
        <v>0</v>
      </c>
      <c r="CY34" s="106">
        <f>Seniori!CY24</f>
        <v>0</v>
      </c>
      <c r="CZ34" s="106">
        <f>Seniori!CZ24</f>
        <v>0</v>
      </c>
      <c r="DA34" s="106">
        <f>Seniori!DA24</f>
        <v>0</v>
      </c>
      <c r="DB34" s="106">
        <f>Seniori!DB24</f>
        <v>0</v>
      </c>
      <c r="DC34" s="106">
        <f>Seniori!DC24</f>
        <v>0</v>
      </c>
      <c r="DD34" s="106">
        <f>Seniori!DD24</f>
        <v>0</v>
      </c>
      <c r="DE34" s="106">
        <f>Seniori!DE24</f>
        <v>0</v>
      </c>
      <c r="DF34" s="106">
        <f>Seniori!DF24</f>
        <v>0</v>
      </c>
      <c r="DG34" s="106">
        <f>Seniori!DG24</f>
        <v>0</v>
      </c>
      <c r="DH34" s="106">
        <f>Seniori!DH24</f>
        <v>0</v>
      </c>
      <c r="DI34" s="106">
        <f>Seniori!DI24</f>
        <v>0</v>
      </c>
      <c r="DJ34" s="106">
        <f>Seniori!DJ24</f>
        <v>0</v>
      </c>
      <c r="DK34" s="106">
        <f>Seniori!DK24</f>
        <v>0</v>
      </c>
      <c r="DL34" s="106">
        <f>Seniori!DL24</f>
        <v>0</v>
      </c>
      <c r="DM34" s="106">
        <f>Seniori!DM24</f>
        <v>0</v>
      </c>
      <c r="DN34" s="106">
        <f>Seniori!DN24</f>
        <v>0</v>
      </c>
      <c r="DO34" s="106">
        <f>Seniori!DO24</f>
        <v>0</v>
      </c>
      <c r="DP34" s="106">
        <f>Seniori!DP24</f>
        <v>0</v>
      </c>
      <c r="DQ34" s="106">
        <f>Seniori!DQ24</f>
        <v>0</v>
      </c>
      <c r="DR34" s="106">
        <f>Seniori!DR24</f>
        <v>0</v>
      </c>
      <c r="DS34" s="106">
        <f>Seniori!DS24</f>
        <v>0</v>
      </c>
      <c r="DT34" s="106">
        <f>Seniori!DT24</f>
        <v>0</v>
      </c>
      <c r="DU34" s="106"/>
      <c r="DV34" s="106">
        <f>Seniori!DV24</f>
        <v>0</v>
      </c>
      <c r="DW34" s="106">
        <f>Seniori!DW24</f>
        <v>0</v>
      </c>
      <c r="DX34" s="106">
        <f>Seniori!DX24</f>
        <v>0</v>
      </c>
      <c r="DY34" s="106">
        <f>Seniori!DY24</f>
        <v>0</v>
      </c>
      <c r="DZ34" s="106">
        <f>Seniori!DZ24</f>
        <v>0</v>
      </c>
      <c r="EA34" s="106">
        <f>Seniori!EA24</f>
        <v>0</v>
      </c>
      <c r="EB34" s="106">
        <f>Seniori!EB24</f>
        <v>0</v>
      </c>
      <c r="EC34" s="106"/>
      <c r="ED34" s="106">
        <f>Seniori!ED24</f>
        <v>0</v>
      </c>
      <c r="EE34" s="106">
        <f>Seniori!EE24</f>
        <v>0</v>
      </c>
      <c r="EF34" s="106">
        <f>Seniori!EF24</f>
        <v>0</v>
      </c>
      <c r="EG34" s="106">
        <f>Seniori!EG24</f>
        <v>0</v>
      </c>
      <c r="EH34" s="106">
        <f>Seniori!EH24</f>
        <v>0</v>
      </c>
      <c r="EI34" s="106">
        <f>Seniori!EI24</f>
        <v>0</v>
      </c>
      <c r="EJ34" s="106">
        <f>Seniori!EJ24</f>
        <v>0</v>
      </c>
      <c r="EK34" s="106">
        <f>Seniori!EK24</f>
        <v>0</v>
      </c>
      <c r="EL34" s="106">
        <f>Seniori!EL24</f>
        <v>0</v>
      </c>
      <c r="EM34" s="106">
        <f>Seniori!EM24</f>
        <v>0</v>
      </c>
      <c r="EN34" s="106">
        <f>Seniori!EN24</f>
        <v>0</v>
      </c>
      <c r="EO34" s="106">
        <f>Seniori!EO24</f>
        <v>0</v>
      </c>
      <c r="EP34" s="106">
        <f>Seniori!EP24</f>
        <v>0</v>
      </c>
      <c r="EQ34" s="106">
        <f>Seniori!EQ24</f>
        <v>0</v>
      </c>
      <c r="ER34" s="106">
        <f>Seniori!ER24</f>
        <v>0</v>
      </c>
      <c r="ES34" s="106">
        <f>Seniori!ES24</f>
        <v>0</v>
      </c>
      <c r="ET34" s="106">
        <f>Seniori!ET24</f>
        <v>0</v>
      </c>
      <c r="EU34" s="106">
        <f>Seniori!EU24</f>
        <v>0</v>
      </c>
      <c r="EV34" s="106">
        <f>Seniori!EV24</f>
        <v>0</v>
      </c>
      <c r="EW34" s="106">
        <f>Seniori!EW24</f>
        <v>0</v>
      </c>
      <c r="EX34" s="106">
        <f>Seniori!EX24</f>
        <v>0</v>
      </c>
      <c r="EY34" s="106">
        <f>Seniori!EY24</f>
        <v>0</v>
      </c>
      <c r="EZ34" s="106">
        <f>Seniori!EZ24</f>
        <v>0</v>
      </c>
      <c r="FA34" s="106">
        <f>Seniori!FA24</f>
        <v>0</v>
      </c>
      <c r="FB34" s="106">
        <f>Seniori!FB24</f>
        <v>0</v>
      </c>
      <c r="FC34" s="106">
        <f>Seniori!FC24</f>
        <v>0</v>
      </c>
      <c r="FD34" s="106">
        <f>Seniori!FD24</f>
        <v>0</v>
      </c>
      <c r="FE34" s="106">
        <f>Seniori!FE24</f>
        <v>0</v>
      </c>
      <c r="FF34" s="106">
        <f>Seniori!FF24</f>
        <v>0</v>
      </c>
      <c r="FG34" s="106">
        <f>Seniori!FG24</f>
        <v>0</v>
      </c>
      <c r="FH34" s="106">
        <f>Seniori!FH24</f>
        <v>0</v>
      </c>
      <c r="FI34" s="106">
        <f>Seniori!FI24</f>
        <v>0</v>
      </c>
      <c r="FJ34" s="106">
        <f>Seniori!FJ24</f>
        <v>0</v>
      </c>
      <c r="FK34" s="106">
        <f>Seniori!FK24</f>
        <v>0</v>
      </c>
      <c r="FL34" s="106">
        <f>Seniori!FL24</f>
        <v>0</v>
      </c>
      <c r="FM34" s="106">
        <f>Seniori!FM24</f>
        <v>0</v>
      </c>
      <c r="FN34" s="106">
        <f>Seniori!FN24</f>
        <v>0</v>
      </c>
      <c r="FO34" s="106"/>
      <c r="FP34" s="106"/>
      <c r="FQ34" s="106">
        <f>Seniori!FQ24</f>
        <v>0</v>
      </c>
      <c r="FR34" s="106">
        <f>Seniori!FR24</f>
        <v>0</v>
      </c>
      <c r="FS34" s="106"/>
      <c r="FT34" s="106"/>
      <c r="FU34" s="106"/>
      <c r="FV34" s="106">
        <f>Seniori!FV24</f>
        <v>0</v>
      </c>
      <c r="FW34" s="106">
        <f>Seniori!FW24</f>
        <v>0</v>
      </c>
      <c r="FX34" s="106">
        <f>Seniori!FX24</f>
        <v>0</v>
      </c>
      <c r="FY34" s="106">
        <f>Seniori!FY24</f>
        <v>0</v>
      </c>
      <c r="FZ34" s="106">
        <f>Seniori!FZ24</f>
        <v>0</v>
      </c>
      <c r="GA34" s="106">
        <f>Seniori!GA24</f>
        <v>0</v>
      </c>
      <c r="GB34" s="106">
        <f>Seniori!GB24</f>
        <v>0</v>
      </c>
      <c r="GC34" s="106">
        <f>Seniori!GC24</f>
        <v>0</v>
      </c>
      <c r="GD34" s="106">
        <f>Seniori!GD24</f>
        <v>0</v>
      </c>
      <c r="GE34" s="106">
        <f>Seniori!GE24</f>
        <v>0</v>
      </c>
      <c r="GF34" s="106">
        <f>Seniori!GF24</f>
        <v>0</v>
      </c>
      <c r="GG34" s="106">
        <f>Seniori!GG24</f>
        <v>0</v>
      </c>
      <c r="GH34" s="106">
        <f>Seniori!GH24</f>
        <v>0</v>
      </c>
      <c r="GI34" s="106">
        <f>Seniori!GI24</f>
        <v>0</v>
      </c>
      <c r="GJ34" s="106">
        <f>Seniori!GJ24</f>
        <v>0</v>
      </c>
      <c r="GK34" s="106">
        <f>Seniori!GK24</f>
        <v>0</v>
      </c>
      <c r="GL34" s="106">
        <f>Seniori!GL24</f>
        <v>0</v>
      </c>
      <c r="GM34" s="106">
        <f>Seniori!GM24</f>
        <v>0</v>
      </c>
      <c r="GN34" s="106"/>
      <c r="GO34" s="106"/>
      <c r="GP34" s="106"/>
      <c r="GQ34" s="106"/>
      <c r="GR34" s="106"/>
      <c r="GS34" s="106"/>
      <c r="GT34" s="106"/>
      <c r="GU34" s="106"/>
      <c r="GV34" s="106">
        <f>Seniori!GV24</f>
        <v>0</v>
      </c>
      <c r="GW34" s="106">
        <f>Seniori!GW24</f>
        <v>0</v>
      </c>
      <c r="GX34" s="106">
        <f>Seniori!GX24</f>
        <v>0</v>
      </c>
      <c r="GY34" s="106">
        <f>Seniori!GY24</f>
        <v>0</v>
      </c>
      <c r="GZ34" s="106">
        <f>Seniori!GZ24</f>
        <v>0</v>
      </c>
      <c r="HA34" s="106">
        <f>Seniori!HA24</f>
        <v>0</v>
      </c>
      <c r="HB34" s="106">
        <f>Seniori!HB24</f>
        <v>0</v>
      </c>
      <c r="HC34" s="106">
        <f>Seniori!HC24</f>
        <v>0</v>
      </c>
      <c r="HD34" s="106">
        <f>Seniori!HD24</f>
        <v>0</v>
      </c>
      <c r="HE34" s="106">
        <f>Seniori!HE24</f>
        <v>0</v>
      </c>
      <c r="HF34" s="106">
        <f>Seniori!HF24</f>
        <v>0</v>
      </c>
      <c r="HG34" s="106">
        <f>Seniori!HG24</f>
        <v>0</v>
      </c>
      <c r="HH34" s="106">
        <f>Seniori!HH24</f>
        <v>0</v>
      </c>
      <c r="HI34" s="106">
        <f>Seniori!HI24</f>
        <v>0</v>
      </c>
      <c r="HJ34" s="106">
        <f>Seniori!HJ24</f>
        <v>0</v>
      </c>
      <c r="HK34" s="106">
        <f>Seniori!HK24</f>
        <v>0</v>
      </c>
      <c r="HL34" s="106">
        <f>Seniori!HL24</f>
        <v>0</v>
      </c>
      <c r="HM34" s="106">
        <f>Seniori!HM24</f>
        <v>0</v>
      </c>
      <c r="HN34" s="106">
        <f>Seniori!HN24</f>
        <v>0</v>
      </c>
      <c r="HO34" s="106">
        <f>Seniori!HO24</f>
        <v>0</v>
      </c>
      <c r="HP34" s="106">
        <f>Seniori!HP24</f>
        <v>0</v>
      </c>
      <c r="HQ34" s="106">
        <f>Seniori!HQ24</f>
        <v>0</v>
      </c>
      <c r="HR34" s="106">
        <f>Seniori!HR24</f>
        <v>0</v>
      </c>
      <c r="HS34" s="106">
        <f>Seniori!HS24</f>
        <v>0</v>
      </c>
      <c r="HT34" s="106">
        <f>Seniori!HT24</f>
        <v>0</v>
      </c>
      <c r="HU34" s="106">
        <f>Seniori!HU24</f>
        <v>0</v>
      </c>
      <c r="HV34" s="106">
        <f>Seniori!HV24</f>
        <v>0</v>
      </c>
      <c r="HW34" s="106">
        <f>Seniori!HW24</f>
        <v>0</v>
      </c>
      <c r="HX34" s="106">
        <f>Seniori!HX24</f>
        <v>0</v>
      </c>
      <c r="HY34" s="106">
        <f>Seniori!HY24</f>
        <v>0</v>
      </c>
      <c r="HZ34" s="106">
        <f>Seniori!HZ24</f>
        <v>0</v>
      </c>
      <c r="IA34" s="106">
        <f>Seniori!IA24</f>
        <v>0</v>
      </c>
      <c r="IB34" s="106">
        <f>Seniori!IB24</f>
        <v>0</v>
      </c>
      <c r="IC34" s="106">
        <f>Seniori!IC24</f>
        <v>0</v>
      </c>
      <c r="ID34" s="106">
        <f>Seniori!ID24</f>
        <v>0</v>
      </c>
      <c r="IE34" s="106">
        <f>Seniori!IE24</f>
        <v>0</v>
      </c>
      <c r="IF34" s="106">
        <f>Seniori!IF24</f>
        <v>0</v>
      </c>
      <c r="IG34" s="106">
        <f>Seniori!IG24</f>
        <v>0</v>
      </c>
      <c r="IH34" s="106">
        <f>Seniori!IH24</f>
        <v>0</v>
      </c>
      <c r="II34" s="106">
        <f>Seniori!II24</f>
        <v>0</v>
      </c>
      <c r="IJ34" s="106">
        <f>Seniori!IJ24</f>
        <v>0</v>
      </c>
      <c r="IK34" s="106">
        <f>Seniori!IK24</f>
        <v>0</v>
      </c>
      <c r="IL34" s="106">
        <f>Seniori!IL24</f>
        <v>0</v>
      </c>
      <c r="IM34" s="106">
        <f>Seniori!IM24</f>
        <v>0</v>
      </c>
      <c r="IN34" s="106">
        <f>Seniori!IN24</f>
        <v>0</v>
      </c>
      <c r="IO34" s="106">
        <f>Seniori!IO24</f>
        <v>0</v>
      </c>
      <c r="IP34" s="106">
        <f>Seniori!IP24</f>
        <v>0</v>
      </c>
      <c r="IQ34" s="106">
        <f>Seniori!IQ24</f>
        <v>0</v>
      </c>
      <c r="IR34" s="106">
        <f>Seniori!IR24</f>
        <v>0</v>
      </c>
      <c r="IS34" s="106">
        <f>Seniori!IS24</f>
        <v>0</v>
      </c>
      <c r="IT34" s="106">
        <f>Seniori!IT24</f>
        <v>5</v>
      </c>
      <c r="IU34" s="106">
        <f>Seniori!IU24</f>
        <v>0</v>
      </c>
      <c r="IV34" s="106">
        <f>Seniori!IV24</f>
        <v>0</v>
      </c>
      <c r="IW34" s="106">
        <f>Seniori!IW24</f>
        <v>0</v>
      </c>
      <c r="IX34" s="106">
        <f>Seniori!IX24</f>
        <v>0</v>
      </c>
      <c r="IY34" s="106"/>
      <c r="IZ34" s="106">
        <f>Seniori!IZ24</f>
        <v>0</v>
      </c>
      <c r="JA34" s="106"/>
      <c r="JB34" s="106">
        <f>Seniori!JB24</f>
        <v>0</v>
      </c>
      <c r="JC34" s="106">
        <f>Seniori!JC24</f>
        <v>0</v>
      </c>
      <c r="JD34" s="106">
        <f>Seniori!JD24</f>
        <v>8</v>
      </c>
      <c r="JE34" s="106">
        <f>Seniori!JE24</f>
        <v>0</v>
      </c>
      <c r="JF34" s="106"/>
      <c r="JG34" s="106"/>
      <c r="JH34" s="106"/>
      <c r="JI34" s="106">
        <f>Seniori!JI24</f>
        <v>0</v>
      </c>
      <c r="JJ34" s="106">
        <f>Seniori!JJ24</f>
        <v>0</v>
      </c>
      <c r="JK34" s="106">
        <f>Seniori!JK24</f>
        <v>0</v>
      </c>
      <c r="JL34" s="106">
        <f>Seniori!JL24</f>
        <v>0</v>
      </c>
      <c r="JM34" s="106">
        <f>Seniori!JM24</f>
        <v>0</v>
      </c>
      <c r="JN34" s="106">
        <f>Seniori!JN24</f>
        <v>0</v>
      </c>
      <c r="JO34" s="106">
        <f>Seniori!JO24</f>
        <v>0</v>
      </c>
      <c r="JP34" s="106">
        <f>Seniori!JP24</f>
        <v>0</v>
      </c>
      <c r="JQ34" s="106">
        <f>Seniori!JQ24</f>
        <v>0</v>
      </c>
      <c r="JR34" s="106">
        <f>Seniori!JR24</f>
        <v>0</v>
      </c>
      <c r="JS34" s="106">
        <f>Seniori!JS24</f>
        <v>0</v>
      </c>
      <c r="JT34" s="106">
        <f>Seniori!JT24</f>
        <v>0</v>
      </c>
      <c r="JU34" s="106">
        <f>Seniori!JU24</f>
        <v>0</v>
      </c>
      <c r="JV34" s="106">
        <f>Seniori!JV24</f>
        <v>0</v>
      </c>
      <c r="JW34" s="106">
        <f>Seniori!JW24</f>
        <v>0</v>
      </c>
      <c r="JX34" s="106">
        <f>Seniori!JX24</f>
        <v>0</v>
      </c>
      <c r="JY34" s="106">
        <f>Seniori!JY24</f>
        <v>0</v>
      </c>
      <c r="JZ34" s="106">
        <f>Seniori!JZ24</f>
        <v>0</v>
      </c>
      <c r="KA34" s="106"/>
      <c r="KB34" s="106">
        <f>Seniori!KB24</f>
        <v>0</v>
      </c>
      <c r="KC34" s="106">
        <f>Seniori!KC24</f>
        <v>0</v>
      </c>
      <c r="KD34" s="106">
        <f>Seniori!KD24</f>
        <v>0</v>
      </c>
      <c r="KE34" s="106">
        <f>Seniori!KE24</f>
        <v>0</v>
      </c>
      <c r="KF34" s="106">
        <f>Seniori!KF24</f>
        <v>0</v>
      </c>
      <c r="KG34" s="106"/>
      <c r="KH34" s="106"/>
      <c r="KI34" s="106"/>
      <c r="KJ34" s="106">
        <f>Seniori!KJ24</f>
        <v>0</v>
      </c>
      <c r="KK34" s="106">
        <f>Seniori!KK24</f>
        <v>0</v>
      </c>
      <c r="KL34" s="106">
        <f>Seniori!KL24</f>
        <v>0</v>
      </c>
      <c r="KM34" s="106">
        <f>Seniori!KM24</f>
        <v>0</v>
      </c>
      <c r="KN34" s="106">
        <f>Seniori!KN24</f>
        <v>0</v>
      </c>
      <c r="KO34" s="106"/>
      <c r="KP34" s="106"/>
      <c r="KQ34" s="106">
        <f>Seniori!KQ24</f>
        <v>0</v>
      </c>
      <c r="KR34" s="106">
        <f>Seniori!KR24</f>
        <v>0</v>
      </c>
      <c r="KS34" s="106">
        <f>Seniori!KS24</f>
        <v>0</v>
      </c>
      <c r="KT34" s="106">
        <f>Seniori!KT24</f>
        <v>0</v>
      </c>
      <c r="KU34" s="106">
        <f>Seniori!KU24</f>
        <v>0</v>
      </c>
      <c r="KV34" s="106">
        <f>Seniori!KV24</f>
        <v>0</v>
      </c>
      <c r="KW34" s="106"/>
      <c r="KX34" s="106">
        <f>Seniori!KX24</f>
        <v>0</v>
      </c>
      <c r="KY34" s="106">
        <f>Seniori!KY24</f>
        <v>0</v>
      </c>
      <c r="KZ34" s="106">
        <f>Seniori!KZ24</f>
        <v>0</v>
      </c>
      <c r="LA34" s="106"/>
      <c r="LB34" s="106"/>
      <c r="LC34" s="106">
        <f>Seniori!LC24</f>
        <v>0</v>
      </c>
      <c r="LD34" s="106">
        <f>Seniori!LD24</f>
        <v>0</v>
      </c>
      <c r="LE34" s="106">
        <f>Seniori!LE24</f>
        <v>0</v>
      </c>
      <c r="LF34" s="106">
        <f>Seniori!LF24</f>
        <v>0</v>
      </c>
      <c r="LG34" s="106">
        <f>Seniori!LG24</f>
        <v>0</v>
      </c>
      <c r="LH34" s="106">
        <f>Seniori!LH24</f>
        <v>0</v>
      </c>
      <c r="LI34" s="106">
        <f>Seniori!LI24</f>
        <v>0</v>
      </c>
      <c r="LJ34" s="106">
        <f>Seniori!LJ24</f>
        <v>0</v>
      </c>
      <c r="LK34" s="106">
        <f>Seniori!LK24</f>
        <v>0</v>
      </c>
      <c r="LL34" s="106"/>
      <c r="LM34" s="106">
        <f>Seniori!LM24</f>
        <v>0</v>
      </c>
      <c r="LN34" s="106">
        <f>Seniori!LN24</f>
        <v>0</v>
      </c>
      <c r="LO34" s="106"/>
      <c r="LP34" s="106">
        <f>Seniori!LP24</f>
        <v>0</v>
      </c>
      <c r="LQ34" s="106"/>
      <c r="LR34" s="106"/>
      <c r="LS34" s="106"/>
      <c r="LT34" s="106"/>
      <c r="LU34" s="106"/>
      <c r="LV34" s="106"/>
      <c r="LW34" s="106"/>
      <c r="LX34" s="106"/>
      <c r="LY34" s="106"/>
      <c r="LZ34" s="106">
        <f>Seniori!LZ24</f>
        <v>0</v>
      </c>
      <c r="MA34" s="106">
        <f>Seniori!MA24</f>
        <v>0</v>
      </c>
      <c r="MB34" s="106">
        <f>Seniori!MB24</f>
        <v>0</v>
      </c>
      <c r="MC34" s="106">
        <f>Seniori!MC24</f>
        <v>0</v>
      </c>
      <c r="MD34" s="106">
        <f>Seniori!MD24</f>
        <v>0</v>
      </c>
      <c r="ME34" s="106">
        <f>Seniori!ME24</f>
        <v>0</v>
      </c>
      <c r="MF34" s="106">
        <f>Seniori!MF24</f>
        <v>0</v>
      </c>
      <c r="MG34" s="106">
        <f>Seniori!MG24</f>
        <v>0</v>
      </c>
      <c r="MH34" s="106">
        <f>Seniori!MH24</f>
        <v>0</v>
      </c>
      <c r="MI34" s="106">
        <f>Seniori!MI24</f>
        <v>0</v>
      </c>
      <c r="MJ34" s="106">
        <f>Seniori!MJ24</f>
        <v>0</v>
      </c>
      <c r="MK34" s="106">
        <f>Seniori!MK24</f>
        <v>0</v>
      </c>
      <c r="ML34" s="106">
        <f>Seniori!ML24</f>
        <v>0</v>
      </c>
      <c r="MM34" s="106">
        <f>Seniori!MM24</f>
        <v>0</v>
      </c>
      <c r="MN34" s="106">
        <f>Seniori!MN24</f>
        <v>0</v>
      </c>
      <c r="MO34" s="106">
        <f>Seniori!MO24</f>
        <v>0</v>
      </c>
      <c r="MP34" s="106">
        <f>Seniori!MP24</f>
        <v>0</v>
      </c>
      <c r="MQ34" s="106">
        <f>Seniori!MQ24</f>
        <v>0</v>
      </c>
      <c r="MR34" s="106">
        <f>Seniori!MR24</f>
        <v>0</v>
      </c>
      <c r="MS34" s="106">
        <f>Seniori!MS24</f>
        <v>0</v>
      </c>
      <c r="MT34" s="106">
        <f>Seniori!MT24</f>
        <v>0</v>
      </c>
      <c r="MU34" s="106">
        <f>Seniori!MU24</f>
        <v>0</v>
      </c>
      <c r="MV34" s="106">
        <f>Seniori!MV24</f>
        <v>0</v>
      </c>
      <c r="MW34" s="106">
        <f>Seniori!MW24</f>
        <v>0</v>
      </c>
      <c r="MX34" s="106">
        <f>Seniori!MX24</f>
        <v>0</v>
      </c>
      <c r="MY34" s="106">
        <f>Seniori!MY24</f>
        <v>0</v>
      </c>
      <c r="MZ34" s="106">
        <f>Seniori!MZ24</f>
        <v>0</v>
      </c>
      <c r="NA34" s="106">
        <f>Seniori!NA24</f>
        <v>0</v>
      </c>
      <c r="NB34" s="106">
        <f>Seniori!NB24</f>
        <v>0</v>
      </c>
      <c r="NC34" s="106">
        <f>Seniori!NC24</f>
        <v>0</v>
      </c>
      <c r="ND34" s="106"/>
      <c r="NE34" s="106">
        <f>Seniori!NE24</f>
        <v>0</v>
      </c>
      <c r="NF34" s="106">
        <f>Seniori!NF24</f>
        <v>0</v>
      </c>
      <c r="NG34" s="106">
        <f>Seniori!NG24</f>
        <v>0</v>
      </c>
      <c r="NH34" s="106">
        <f>Seniori!NH24</f>
        <v>0</v>
      </c>
      <c r="NI34" s="106">
        <f>Seniori!NI24</f>
        <v>0</v>
      </c>
      <c r="NJ34" s="106">
        <f>Seniori!NJ24</f>
        <v>0</v>
      </c>
      <c r="NK34" s="106">
        <f>Seniori!NK24</f>
        <v>0</v>
      </c>
      <c r="NL34" s="106"/>
      <c r="NM34" s="106">
        <f>Seniori!NM24</f>
        <v>0</v>
      </c>
      <c r="NN34" s="106">
        <f>Seniori!NN24</f>
        <v>0</v>
      </c>
      <c r="NO34" s="106">
        <f>Seniori!NO24</f>
        <v>0</v>
      </c>
      <c r="NP34" s="106">
        <f>Seniori!NP24</f>
        <v>0</v>
      </c>
      <c r="NQ34" s="106">
        <f>Seniori!NQ24</f>
        <v>0</v>
      </c>
      <c r="NR34" s="106">
        <f>Seniori!NR24</f>
        <v>0</v>
      </c>
      <c r="NS34" s="106">
        <f>Seniori!NS24</f>
        <v>0</v>
      </c>
      <c r="NT34" s="106">
        <f>Seniori!NT24</f>
        <v>0</v>
      </c>
      <c r="NU34" s="106">
        <f>Seniori!NU24</f>
        <v>0</v>
      </c>
      <c r="NV34" s="106">
        <f>Seniori!NV24</f>
        <v>0</v>
      </c>
      <c r="NW34" s="106">
        <f>Seniori!NW24</f>
        <v>0</v>
      </c>
      <c r="NX34" s="106">
        <f>Seniori!NX24</f>
        <v>0</v>
      </c>
      <c r="NY34" s="106">
        <f>Seniori!NY24</f>
        <v>0</v>
      </c>
      <c r="NZ34" s="106">
        <f>Seniori!NZ24</f>
        <v>0</v>
      </c>
      <c r="OA34" s="106">
        <f>Seniori!OA24</f>
        <v>0</v>
      </c>
      <c r="OB34" s="106">
        <f>Seniori!OB24</f>
        <v>0</v>
      </c>
      <c r="OC34" s="106"/>
      <c r="OD34" s="106">
        <f>Seniori!OD24</f>
        <v>0</v>
      </c>
      <c r="OE34" s="106">
        <f>Seniori!OE24</f>
        <v>0</v>
      </c>
      <c r="OF34" s="106">
        <f>Seniori!OF24</f>
        <v>0</v>
      </c>
      <c r="OG34" s="106"/>
      <c r="OH34" s="106"/>
      <c r="OI34" s="106">
        <f>Seniori!OI24</f>
        <v>0</v>
      </c>
      <c r="OJ34" s="106">
        <f>Seniori!OJ24</f>
        <v>0</v>
      </c>
      <c r="OK34" s="106">
        <f>Seniori!OK24</f>
        <v>0</v>
      </c>
      <c r="OL34" s="106">
        <f>Seniori!OL24</f>
        <v>0</v>
      </c>
      <c r="OM34" s="106">
        <f>Seniori!OM24</f>
        <v>0</v>
      </c>
      <c r="ON34" s="106">
        <f>Seniori!ON24</f>
        <v>0</v>
      </c>
      <c r="OO34" s="106">
        <f>Seniori!OO24</f>
        <v>0</v>
      </c>
      <c r="OP34" s="106">
        <f>Seniori!OP24</f>
        <v>0</v>
      </c>
      <c r="OQ34" s="106">
        <f>Seniori!OQ24</f>
        <v>0</v>
      </c>
      <c r="OR34" s="106">
        <f>Seniori!OR24</f>
        <v>0</v>
      </c>
      <c r="OS34" s="106">
        <f>Seniori!OS24</f>
        <v>0</v>
      </c>
      <c r="OT34" s="106">
        <f>Seniori!OT24</f>
        <v>0</v>
      </c>
      <c r="OU34" s="106">
        <f>Seniori!OU24</f>
        <v>0</v>
      </c>
      <c r="OV34" s="106">
        <f>Seniori!OV24</f>
        <v>0</v>
      </c>
      <c r="OW34" s="106">
        <f>Seniori!OW24</f>
        <v>0</v>
      </c>
      <c r="OX34" s="106">
        <f>Seniori!OX24</f>
        <v>0</v>
      </c>
      <c r="OY34" s="106">
        <f>Seniori!OY24</f>
        <v>0</v>
      </c>
      <c r="OZ34" s="106">
        <f>Seniori!OZ24</f>
        <v>0</v>
      </c>
      <c r="PA34" s="106">
        <f>Seniori!PA24</f>
        <v>0</v>
      </c>
      <c r="PB34" s="106"/>
      <c r="PC34" s="106"/>
      <c r="PD34" s="106">
        <f>Seniori!PD24</f>
        <v>0</v>
      </c>
      <c r="PE34" s="106">
        <f>Seniori!PE24</f>
        <v>0</v>
      </c>
      <c r="PF34" s="106">
        <f>Seniori!PF24</f>
        <v>0</v>
      </c>
      <c r="PG34" s="106">
        <f>Seniori!PG24</f>
        <v>0</v>
      </c>
      <c r="PH34" s="106">
        <f>Seniori!PH24</f>
        <v>0</v>
      </c>
      <c r="PI34" s="106"/>
      <c r="PJ34" s="106">
        <f>Seniori!PJ24</f>
        <v>0</v>
      </c>
      <c r="PK34" s="106">
        <f>Seniori!PK24</f>
        <v>0</v>
      </c>
      <c r="PL34" s="106">
        <f>Seniori!PL24</f>
        <v>0</v>
      </c>
      <c r="PM34" s="106">
        <f>Seniori!PM24</f>
        <v>0</v>
      </c>
      <c r="PN34" s="106">
        <f>Seniori!PN24</f>
        <v>0</v>
      </c>
      <c r="PO34" s="106">
        <f>Seniori!PO24</f>
        <v>0</v>
      </c>
      <c r="PP34" s="106">
        <f>Seniori!PP24</f>
        <v>0</v>
      </c>
      <c r="PQ34" s="106">
        <f>Seniori!PQ24</f>
        <v>0</v>
      </c>
      <c r="PR34" s="106">
        <f>Seniori!PR24</f>
        <v>0</v>
      </c>
      <c r="PS34" s="106">
        <f>Seniori!PS24</f>
        <v>0</v>
      </c>
      <c r="PT34" s="106">
        <f>Seniori!PT24</f>
        <v>0</v>
      </c>
      <c r="PU34" s="106">
        <f>Seniori!PU24</f>
        <v>0</v>
      </c>
      <c r="PV34" s="106">
        <f>Seniori!PV24</f>
        <v>0</v>
      </c>
      <c r="PW34" s="106">
        <f>Seniori!PW24</f>
        <v>0</v>
      </c>
      <c r="PX34" s="106">
        <f>Seniori!PX24</f>
        <v>0</v>
      </c>
      <c r="PY34" s="106">
        <f>Seniori!PY24</f>
        <v>0</v>
      </c>
      <c r="PZ34" s="106">
        <f>Seniori!PZ24</f>
        <v>0</v>
      </c>
      <c r="QA34" s="106">
        <f>Seniori!QA24</f>
        <v>0</v>
      </c>
      <c r="QB34" s="106">
        <f>Seniori!QB24</f>
        <v>0</v>
      </c>
      <c r="QC34" s="106">
        <f>Seniori!QC24</f>
        <v>0</v>
      </c>
      <c r="QD34" s="106">
        <f>Seniori!QD24</f>
        <v>0</v>
      </c>
      <c r="QE34" s="106">
        <f>Seniori!QE24</f>
        <v>0</v>
      </c>
      <c r="QF34" s="106">
        <f>Seniori!QF24</f>
        <v>0</v>
      </c>
      <c r="QG34" s="106">
        <f>Seniori!QG24</f>
        <v>0</v>
      </c>
      <c r="QH34" s="106">
        <f>Seniori!QH24</f>
        <v>0</v>
      </c>
      <c r="QI34" s="106">
        <f>Seniori!QI24</f>
        <v>0</v>
      </c>
      <c r="QJ34" s="106">
        <f>Seniori!QJ24</f>
        <v>0</v>
      </c>
      <c r="QK34" s="106">
        <f>Seniori!QK24</f>
        <v>0</v>
      </c>
      <c r="QL34" s="106">
        <f>Seniori!QL24</f>
        <v>0</v>
      </c>
      <c r="QM34" s="106">
        <f>Seniori!QM24</f>
        <v>0</v>
      </c>
      <c r="QN34" s="106">
        <f>Seniori!QN24</f>
        <v>0</v>
      </c>
      <c r="QO34" s="106">
        <f>Seniori!QO24</f>
        <v>0</v>
      </c>
      <c r="QP34" s="106">
        <f>Seniori!QP24</f>
        <v>0</v>
      </c>
      <c r="QQ34" s="106">
        <f>Seniori!QQ24</f>
        <v>0</v>
      </c>
      <c r="QR34" s="106">
        <f>Seniori!QR24</f>
        <v>0</v>
      </c>
      <c r="QS34" s="106">
        <f>Seniori!QS24</f>
        <v>0</v>
      </c>
      <c r="QT34" s="106">
        <f>Seniori!QT24</f>
        <v>0</v>
      </c>
      <c r="QU34" s="106">
        <f>Seniori!QU24</f>
        <v>0</v>
      </c>
      <c r="QV34" s="106">
        <f>Seniori!QV24</f>
        <v>0</v>
      </c>
      <c r="QW34" s="106">
        <f>Seniori!QW24</f>
        <v>0</v>
      </c>
      <c r="QX34" s="106">
        <f>Seniori!QX24</f>
        <v>0</v>
      </c>
      <c r="QY34" s="106">
        <f>Seniori!QY24</f>
        <v>0</v>
      </c>
      <c r="QZ34" s="106">
        <f>Seniori!QZ24</f>
        <v>0</v>
      </c>
      <c r="RA34" s="106">
        <f>Seniori!RA24</f>
        <v>0</v>
      </c>
      <c r="RB34" s="106">
        <f>Seniori!RB24</f>
        <v>0</v>
      </c>
      <c r="RC34" s="106">
        <f>Seniori!RC24</f>
        <v>0</v>
      </c>
      <c r="RD34" s="106">
        <f>Seniori!RD24</f>
        <v>0</v>
      </c>
      <c r="RE34" s="106">
        <f>Seniori!RE24</f>
        <v>0</v>
      </c>
      <c r="RF34" s="106">
        <f>Seniori!RF24</f>
        <v>0</v>
      </c>
      <c r="RG34" s="106">
        <f>Seniori!RG24</f>
        <v>0</v>
      </c>
      <c r="RH34" s="106">
        <f>Seniori!RH24</f>
        <v>0</v>
      </c>
      <c r="RI34" s="106">
        <f>Seniori!RI24</f>
        <v>0</v>
      </c>
      <c r="RJ34" s="106">
        <f>Seniori!RJ24</f>
        <v>0</v>
      </c>
      <c r="RK34" s="106">
        <f>Seniori!RK24</f>
        <v>0</v>
      </c>
      <c r="RL34" s="106">
        <f>Seniori!RL24</f>
        <v>0</v>
      </c>
      <c r="RM34" s="106">
        <f>Seniori!RM24</f>
        <v>0</v>
      </c>
      <c r="RN34" s="106">
        <f>Seniori!RN24</f>
        <v>0</v>
      </c>
      <c r="RO34" s="106">
        <f>Seniori!RO24</f>
        <v>0</v>
      </c>
      <c r="RP34" s="106">
        <f>Seniori!RP24</f>
        <v>0</v>
      </c>
      <c r="RQ34" s="106">
        <f>Seniori!RQ24</f>
        <v>0</v>
      </c>
      <c r="RR34" s="106">
        <f>Seniori!RR24</f>
        <v>0</v>
      </c>
      <c r="RS34" s="106">
        <f>Seniori!RS24</f>
        <v>0</v>
      </c>
      <c r="RT34" s="106">
        <f>Seniori!RT24</f>
        <v>0</v>
      </c>
      <c r="RU34" s="106">
        <f>Seniori!RU24</f>
        <v>0</v>
      </c>
      <c r="RV34" s="106">
        <f>Seniori!RV24</f>
        <v>0</v>
      </c>
      <c r="RW34" s="106">
        <f>Seniori!RW24</f>
        <v>0</v>
      </c>
      <c r="RX34" s="106">
        <f>Seniori!RX24</f>
        <v>0</v>
      </c>
      <c r="RY34" s="106">
        <f>Seniori!RY24</f>
        <v>0</v>
      </c>
      <c r="RZ34" s="106">
        <f>Seniori!RZ24</f>
        <v>0</v>
      </c>
      <c r="SA34" s="106">
        <f>Seniori!SA24</f>
        <v>0</v>
      </c>
      <c r="SB34" s="106">
        <f>Seniori!SB24</f>
        <v>0</v>
      </c>
      <c r="SC34" s="106">
        <f>Seniori!SC24</f>
        <v>0</v>
      </c>
      <c r="SD34" s="106">
        <f>Seniori!SD24</f>
        <v>0</v>
      </c>
      <c r="SE34" s="106">
        <f>Seniori!SE24</f>
        <v>0</v>
      </c>
      <c r="SF34" s="106">
        <f>Seniori!SF24</f>
        <v>0</v>
      </c>
      <c r="SG34" s="106">
        <f>Seniori!SG24</f>
        <v>0</v>
      </c>
      <c r="SH34" s="106">
        <f>Seniori!SH24</f>
        <v>0</v>
      </c>
      <c r="SI34" s="106">
        <f>Seniori!SI24</f>
        <v>0</v>
      </c>
      <c r="SJ34" s="106">
        <f>Seniori!SJ24</f>
        <v>0</v>
      </c>
      <c r="SK34" s="106">
        <f>Seniori!SK24</f>
        <v>0</v>
      </c>
      <c r="SL34" s="106">
        <f>Seniori!SL24</f>
        <v>0</v>
      </c>
      <c r="SM34" s="106">
        <f>Seniori!SM24</f>
        <v>0</v>
      </c>
      <c r="SN34" s="106">
        <f>Seniori!SN24</f>
        <v>0</v>
      </c>
      <c r="SO34" s="106">
        <f>Seniori!SO24</f>
        <v>0</v>
      </c>
      <c r="SP34" s="106">
        <f>Seniori!SP24</f>
        <v>0</v>
      </c>
      <c r="SQ34" s="106">
        <f>Seniori!SQ24</f>
        <v>0</v>
      </c>
      <c r="SR34" s="106">
        <f>Seniori!SR24</f>
        <v>0</v>
      </c>
      <c r="SS34" s="106">
        <f>Seniori!SS24</f>
        <v>0</v>
      </c>
      <c r="ST34" s="106">
        <f>Seniori!ST24</f>
        <v>0</v>
      </c>
      <c r="SU34" s="106">
        <f>Seniori!SU24</f>
        <v>0</v>
      </c>
      <c r="SV34" s="106">
        <f>Seniori!SV24</f>
        <v>0</v>
      </c>
      <c r="SW34" s="106">
        <f>Seniori!SW24</f>
        <v>0</v>
      </c>
      <c r="SX34" s="106">
        <f>Seniori!SX24</f>
        <v>0</v>
      </c>
      <c r="SY34" s="106">
        <f>Seniori!SY24</f>
        <v>0</v>
      </c>
      <c r="SZ34" s="106">
        <f>Seniori!SZ24</f>
        <v>0</v>
      </c>
      <c r="TA34" s="106">
        <f>Seniori!TA24</f>
        <v>0</v>
      </c>
      <c r="TB34" s="106">
        <f>Seniori!TB24</f>
        <v>0</v>
      </c>
    </row>
    <row r="35" spans="1:522" s="10" customFormat="1" ht="18" customHeight="1" x14ac:dyDescent="0.25">
      <c r="A35" s="12"/>
      <c r="B35" s="11" t="s">
        <v>301</v>
      </c>
      <c r="C35" s="1">
        <v>12684</v>
      </c>
      <c r="D35" s="1">
        <v>2020</v>
      </c>
      <c r="E35" s="63" t="s">
        <v>182</v>
      </c>
      <c r="F35" s="1">
        <v>4589</v>
      </c>
      <c r="G35" s="9" t="s">
        <v>97</v>
      </c>
      <c r="H35" s="4" t="s">
        <v>19</v>
      </c>
      <c r="I35" s="1">
        <f>SUM(K35:TB35)</f>
        <v>20</v>
      </c>
      <c r="J35" s="12">
        <f>Tabuľka311[[#This Row],[Stĺpec9]]</f>
        <v>20</v>
      </c>
      <c r="K35" s="106">
        <f>Seniori!K61</f>
        <v>0</v>
      </c>
      <c r="L35" s="106">
        <f>Seniori!L61</f>
        <v>0</v>
      </c>
      <c r="M35" s="106">
        <f>Seniori!M61</f>
        <v>2</v>
      </c>
      <c r="N35" s="106">
        <f>Seniori!N61</f>
        <v>0</v>
      </c>
      <c r="O35" s="106">
        <f>Seniori!O61</f>
        <v>0</v>
      </c>
      <c r="P35" s="106">
        <f>Seniori!P61</f>
        <v>0</v>
      </c>
      <c r="Q35" s="106">
        <f>Seniori!Q61</f>
        <v>0</v>
      </c>
      <c r="R35" s="106">
        <f>Seniori!R61</f>
        <v>0</v>
      </c>
      <c r="S35" s="106">
        <f>Seniori!S61</f>
        <v>0</v>
      </c>
      <c r="T35" s="106">
        <f>Seniori!T61</f>
        <v>0</v>
      </c>
      <c r="U35" s="106">
        <f>Seniori!U61</f>
        <v>0</v>
      </c>
      <c r="V35" s="106">
        <f>Seniori!V61</f>
        <v>0</v>
      </c>
      <c r="W35" s="106">
        <f>Seniori!W61</f>
        <v>0</v>
      </c>
      <c r="X35" s="106">
        <f>Seniori!X61</f>
        <v>0</v>
      </c>
      <c r="Y35" s="106">
        <f>Seniori!Y61</f>
        <v>0</v>
      </c>
      <c r="Z35" s="106">
        <f>Seniori!Z61</f>
        <v>0</v>
      </c>
      <c r="AA35" s="106">
        <f>Seniori!AA61</f>
        <v>0</v>
      </c>
      <c r="AB35" s="106">
        <f>Seniori!AB61</f>
        <v>0</v>
      </c>
      <c r="AC35" s="106">
        <f>Seniori!AC61</f>
        <v>0</v>
      </c>
      <c r="AD35" s="106">
        <f>Seniori!AD61</f>
        <v>5</v>
      </c>
      <c r="AE35" s="106">
        <f>Seniori!AE61</f>
        <v>0</v>
      </c>
      <c r="AF35" s="106">
        <f>Seniori!AF61</f>
        <v>0</v>
      </c>
      <c r="AG35" s="106">
        <f>Seniori!AG61</f>
        <v>0</v>
      </c>
      <c r="AH35" s="106">
        <f>Seniori!AH61</f>
        <v>0</v>
      </c>
      <c r="AI35" s="106">
        <f>Seniori!AI61</f>
        <v>0</v>
      </c>
      <c r="AJ35" s="106">
        <f>Seniori!AJ61</f>
        <v>0</v>
      </c>
      <c r="AK35" s="106">
        <f>Seniori!AK61</f>
        <v>0</v>
      </c>
      <c r="AL35" s="106">
        <f>Seniori!AL61</f>
        <v>0</v>
      </c>
      <c r="AM35" s="106">
        <f>Seniori!AM61</f>
        <v>0</v>
      </c>
      <c r="AN35" s="106">
        <f>Seniori!AN61</f>
        <v>0</v>
      </c>
      <c r="AO35" s="106">
        <f>Seniori!AO61</f>
        <v>0</v>
      </c>
      <c r="AP35" s="106">
        <f>Seniori!AP61</f>
        <v>0</v>
      </c>
      <c r="AQ35" s="106">
        <f>Seniori!AQ61</f>
        <v>0</v>
      </c>
      <c r="AR35" s="106">
        <f>Seniori!AR61</f>
        <v>0</v>
      </c>
      <c r="AS35" s="106">
        <f>Seniori!AS61</f>
        <v>0</v>
      </c>
      <c r="AT35" s="106">
        <f>Seniori!AT61</f>
        <v>0</v>
      </c>
      <c r="AU35" s="106">
        <f>Seniori!AU61</f>
        <v>0</v>
      </c>
      <c r="AV35" s="106">
        <f>Seniori!AV61</f>
        <v>0</v>
      </c>
      <c r="AW35" s="106">
        <f>Seniori!AW61</f>
        <v>0</v>
      </c>
      <c r="AX35" s="106">
        <f>Seniori!AX61</f>
        <v>0</v>
      </c>
      <c r="AY35" s="106">
        <f>Seniori!AY61</f>
        <v>0</v>
      </c>
      <c r="AZ35" s="106">
        <f>Seniori!AZ61</f>
        <v>0</v>
      </c>
      <c r="BA35" s="106">
        <f>Seniori!BA61</f>
        <v>0</v>
      </c>
      <c r="BB35" s="106">
        <f>Seniori!BB61</f>
        <v>0</v>
      </c>
      <c r="BC35" s="106">
        <f>Seniori!BC61</f>
        <v>0</v>
      </c>
      <c r="BD35" s="106">
        <f>Seniori!BD61</f>
        <v>0</v>
      </c>
      <c r="BE35" s="106">
        <f>Seniori!BE61</f>
        <v>0</v>
      </c>
      <c r="BF35" s="106">
        <f>Seniori!BF61</f>
        <v>0</v>
      </c>
      <c r="BG35" s="106">
        <f>Seniori!BG61</f>
        <v>0</v>
      </c>
      <c r="BH35" s="106">
        <f>Seniori!BH61</f>
        <v>0</v>
      </c>
      <c r="BI35" s="106">
        <f>Seniori!BI61</f>
        <v>0</v>
      </c>
      <c r="BJ35" s="106">
        <f>Seniori!BJ61</f>
        <v>0</v>
      </c>
      <c r="BK35" s="106">
        <f>Seniori!BK61</f>
        <v>0</v>
      </c>
      <c r="BL35" s="106">
        <f>Seniori!BL61</f>
        <v>0</v>
      </c>
      <c r="BM35" s="106">
        <f>Seniori!BM61</f>
        <v>0</v>
      </c>
      <c r="BN35" s="106">
        <f>Seniori!BN61</f>
        <v>0</v>
      </c>
      <c r="BO35" s="106">
        <f>Seniori!BO61</f>
        <v>0</v>
      </c>
      <c r="BP35" s="106">
        <f>Seniori!BP61</f>
        <v>0</v>
      </c>
      <c r="BQ35" s="106">
        <f>Seniori!BQ61</f>
        <v>0</v>
      </c>
      <c r="BR35" s="106">
        <f>Seniori!BR61</f>
        <v>0</v>
      </c>
      <c r="BS35" s="106">
        <f>Seniori!BS61</f>
        <v>0</v>
      </c>
      <c r="BT35" s="106">
        <f>Seniori!BT61</f>
        <v>0</v>
      </c>
      <c r="BU35" s="106">
        <f>Seniori!BU61</f>
        <v>0</v>
      </c>
      <c r="BV35" s="106">
        <f>Seniori!BV61</f>
        <v>0</v>
      </c>
      <c r="BW35" s="106">
        <f>Seniori!BW61</f>
        <v>0</v>
      </c>
      <c r="BX35" s="106">
        <f>Seniori!BX61</f>
        <v>0</v>
      </c>
      <c r="BY35" s="106">
        <f>Seniori!BY61</f>
        <v>0</v>
      </c>
      <c r="BZ35" s="106">
        <f>Seniori!BZ61</f>
        <v>0</v>
      </c>
      <c r="CA35" s="106">
        <f>Seniori!CA61</f>
        <v>0</v>
      </c>
      <c r="CB35" s="106">
        <f>Seniori!CB61</f>
        <v>0</v>
      </c>
      <c r="CC35" s="106">
        <f>Seniori!CC61</f>
        <v>0</v>
      </c>
      <c r="CD35" s="106">
        <f>Seniori!CD61</f>
        <v>0</v>
      </c>
      <c r="CE35" s="106">
        <f>Seniori!CE61</f>
        <v>0</v>
      </c>
      <c r="CF35" s="106">
        <f>Seniori!CF61</f>
        <v>0</v>
      </c>
      <c r="CG35" s="106">
        <f>Seniori!CG61</f>
        <v>0</v>
      </c>
      <c r="CH35" s="106">
        <f>Seniori!CH61</f>
        <v>0</v>
      </c>
      <c r="CI35" s="106">
        <f>Seniori!CI61</f>
        <v>0</v>
      </c>
      <c r="CJ35" s="106">
        <f>Seniori!CJ61</f>
        <v>0</v>
      </c>
      <c r="CK35" s="106">
        <f>Seniori!CK61</f>
        <v>0</v>
      </c>
      <c r="CL35" s="106">
        <f>Seniori!CL61</f>
        <v>0</v>
      </c>
      <c r="CM35" s="106">
        <f>Seniori!CM61</f>
        <v>0</v>
      </c>
      <c r="CN35" s="106">
        <f>Seniori!CN61</f>
        <v>0</v>
      </c>
      <c r="CO35" s="106">
        <f>Seniori!CO61</f>
        <v>0</v>
      </c>
      <c r="CP35" s="106">
        <f>Seniori!CP61</f>
        <v>0</v>
      </c>
      <c r="CQ35" s="106">
        <f>Seniori!CQ61</f>
        <v>0</v>
      </c>
      <c r="CR35" s="106">
        <f>Seniori!CR61</f>
        <v>0</v>
      </c>
      <c r="CS35" s="106">
        <f>Seniori!CS61</f>
        <v>0</v>
      </c>
      <c r="CT35" s="106">
        <f>Seniori!CT61</f>
        <v>0</v>
      </c>
      <c r="CU35" s="106">
        <f>Seniori!CU61</f>
        <v>0</v>
      </c>
      <c r="CV35" s="106">
        <f>Seniori!CV61</f>
        <v>0</v>
      </c>
      <c r="CW35" s="106">
        <f>Seniori!CW61</f>
        <v>0</v>
      </c>
      <c r="CX35" s="106">
        <f>Seniori!CX61</f>
        <v>0</v>
      </c>
      <c r="CY35" s="106">
        <f>Seniori!CY61</f>
        <v>0</v>
      </c>
      <c r="CZ35" s="106">
        <f>Seniori!CZ61</f>
        <v>0</v>
      </c>
      <c r="DA35" s="106">
        <f>Seniori!DA61</f>
        <v>0</v>
      </c>
      <c r="DB35" s="106">
        <f>Seniori!DB61</f>
        <v>0</v>
      </c>
      <c r="DC35" s="106">
        <f>Seniori!DC61</f>
        <v>0</v>
      </c>
      <c r="DD35" s="106">
        <f>Seniori!DD61</f>
        <v>0</v>
      </c>
      <c r="DE35" s="106">
        <f>Seniori!DE61</f>
        <v>0</v>
      </c>
      <c r="DF35" s="106">
        <f>Seniori!DF61</f>
        <v>0</v>
      </c>
      <c r="DG35" s="106">
        <f>Seniori!DG61</f>
        <v>0</v>
      </c>
      <c r="DH35" s="106">
        <f>Seniori!DH61</f>
        <v>0</v>
      </c>
      <c r="DI35" s="106">
        <f>Seniori!DI61</f>
        <v>0</v>
      </c>
      <c r="DJ35" s="106">
        <f>Seniori!DJ61</f>
        <v>0</v>
      </c>
      <c r="DK35" s="106">
        <f>Seniori!DK61</f>
        <v>0</v>
      </c>
      <c r="DL35" s="106">
        <f>Seniori!DL61</f>
        <v>0</v>
      </c>
      <c r="DM35" s="106">
        <f>Seniori!DM61</f>
        <v>0</v>
      </c>
      <c r="DN35" s="106">
        <f>Seniori!DN61</f>
        <v>0</v>
      </c>
      <c r="DO35" s="106">
        <f>Seniori!DO61</f>
        <v>0</v>
      </c>
      <c r="DP35" s="106">
        <f>Seniori!DP61</f>
        <v>0</v>
      </c>
      <c r="DQ35" s="106">
        <f>Seniori!DQ61</f>
        <v>0</v>
      </c>
      <c r="DR35" s="106">
        <f>Seniori!DR61</f>
        <v>0</v>
      </c>
      <c r="DS35" s="106">
        <f>Seniori!DS61</f>
        <v>0</v>
      </c>
      <c r="DT35" s="106">
        <f>Seniori!DT61</f>
        <v>0</v>
      </c>
      <c r="DU35" s="106">
        <f>Seniori!DU61</f>
        <v>0</v>
      </c>
      <c r="DV35" s="106">
        <f>Seniori!DV61</f>
        <v>0</v>
      </c>
      <c r="DW35" s="106">
        <f>Seniori!DW61</f>
        <v>0</v>
      </c>
      <c r="DX35" s="106">
        <f>Seniori!DX61</f>
        <v>0</v>
      </c>
      <c r="DY35" s="106">
        <f>Seniori!DY61</f>
        <v>0</v>
      </c>
      <c r="DZ35" s="106">
        <f>Seniori!DZ61</f>
        <v>0</v>
      </c>
      <c r="EA35" s="106">
        <f>Seniori!EA61</f>
        <v>0</v>
      </c>
      <c r="EB35" s="106">
        <f>Seniori!EB61</f>
        <v>0</v>
      </c>
      <c r="EC35" s="106">
        <f>Seniori!EC61</f>
        <v>0</v>
      </c>
      <c r="ED35" s="106">
        <f>Seniori!ED61</f>
        <v>0</v>
      </c>
      <c r="EE35" s="106">
        <f>Seniori!EE61</f>
        <v>0</v>
      </c>
      <c r="EF35" s="106">
        <f>Seniori!EF61</f>
        <v>0</v>
      </c>
      <c r="EG35" s="106">
        <f>Seniori!EG61</f>
        <v>0</v>
      </c>
      <c r="EH35" s="106">
        <f>Seniori!EH61</f>
        <v>0</v>
      </c>
      <c r="EI35" s="106">
        <f>Seniori!EI61</f>
        <v>0</v>
      </c>
      <c r="EJ35" s="106">
        <f>Seniori!EJ61</f>
        <v>2</v>
      </c>
      <c r="EK35" s="106">
        <f>Seniori!EK61</f>
        <v>0</v>
      </c>
      <c r="EL35" s="106">
        <f>Seniori!EL61</f>
        <v>0</v>
      </c>
      <c r="EM35" s="106">
        <f>Seniori!EM61</f>
        <v>0</v>
      </c>
      <c r="EN35" s="106">
        <f>Seniori!EN61</f>
        <v>0</v>
      </c>
      <c r="EO35" s="106">
        <f>Seniori!EO61</f>
        <v>0</v>
      </c>
      <c r="EP35" s="106">
        <f>Seniori!EP61</f>
        <v>0</v>
      </c>
      <c r="EQ35" s="106">
        <f>Seniori!EQ61</f>
        <v>0</v>
      </c>
      <c r="ER35" s="106">
        <f>Seniori!ER61</f>
        <v>0</v>
      </c>
      <c r="ES35" s="106">
        <f>Seniori!ES61</f>
        <v>0</v>
      </c>
      <c r="ET35" s="106">
        <f>Seniori!ET61</f>
        <v>0</v>
      </c>
      <c r="EU35" s="106">
        <f>Seniori!EU61</f>
        <v>0</v>
      </c>
      <c r="EV35" s="106">
        <f>Seniori!EV61</f>
        <v>0</v>
      </c>
      <c r="EW35" s="106">
        <f>Seniori!EW61</f>
        <v>0</v>
      </c>
      <c r="EX35" s="106">
        <f>Seniori!EX61</f>
        <v>0</v>
      </c>
      <c r="EY35" s="106">
        <f>Seniori!EY61</f>
        <v>0</v>
      </c>
      <c r="EZ35" s="106">
        <f>Seniori!EZ61</f>
        <v>0</v>
      </c>
      <c r="FA35" s="106">
        <f>Seniori!FA61</f>
        <v>0</v>
      </c>
      <c r="FB35" s="106">
        <f>Seniori!FB61</f>
        <v>0</v>
      </c>
      <c r="FC35" s="106">
        <f>Seniori!FC61</f>
        <v>0</v>
      </c>
      <c r="FD35" s="106">
        <f>Seniori!FD61</f>
        <v>0</v>
      </c>
      <c r="FE35" s="106">
        <f>Seniori!FE61</f>
        <v>0</v>
      </c>
      <c r="FF35" s="106">
        <f>Seniori!FF61</f>
        <v>0</v>
      </c>
      <c r="FG35" s="106">
        <f>Seniori!FG61</f>
        <v>0</v>
      </c>
      <c r="FH35" s="106">
        <f>Seniori!FH61</f>
        <v>0</v>
      </c>
      <c r="FI35" s="106">
        <f>Seniori!FI61</f>
        <v>0</v>
      </c>
      <c r="FJ35" s="106">
        <f>Seniori!FJ61</f>
        <v>0</v>
      </c>
      <c r="FK35" s="106">
        <f>Seniori!FK61</f>
        <v>0</v>
      </c>
      <c r="FL35" s="106">
        <f>Seniori!FL61</f>
        <v>0</v>
      </c>
      <c r="FM35" s="106">
        <f>Seniori!FM61</f>
        <v>0</v>
      </c>
      <c r="FN35" s="106">
        <f>Seniori!FN61</f>
        <v>0</v>
      </c>
      <c r="FO35" s="106">
        <f>Seniori!FO61</f>
        <v>0</v>
      </c>
      <c r="FP35" s="106">
        <f>Seniori!FP61</f>
        <v>0</v>
      </c>
      <c r="FQ35" s="106">
        <f>Seniori!FQ61</f>
        <v>0</v>
      </c>
      <c r="FR35" s="106">
        <f>Seniori!FR61</f>
        <v>0</v>
      </c>
      <c r="FS35" s="106">
        <f>Seniori!FS61</f>
        <v>0</v>
      </c>
      <c r="FT35" s="106">
        <f>Seniori!FT61</f>
        <v>0</v>
      </c>
      <c r="FU35" s="106">
        <f>Seniori!FU61</f>
        <v>0</v>
      </c>
      <c r="FV35" s="106">
        <f>Seniori!FV61</f>
        <v>0</v>
      </c>
      <c r="FW35" s="106">
        <f>Seniori!FW61</f>
        <v>0</v>
      </c>
      <c r="FX35" s="106">
        <f>Seniori!FX61</f>
        <v>0</v>
      </c>
      <c r="FY35" s="106">
        <f>Seniori!FY61</f>
        <v>0</v>
      </c>
      <c r="FZ35" s="106">
        <f>Seniori!FZ61</f>
        <v>0</v>
      </c>
      <c r="GA35" s="106">
        <f>Seniori!GA61</f>
        <v>0</v>
      </c>
      <c r="GB35" s="106">
        <f>Seniori!GB61</f>
        <v>0</v>
      </c>
      <c r="GC35" s="106">
        <f>Seniori!GC61</f>
        <v>0</v>
      </c>
      <c r="GD35" s="106">
        <f>Seniori!GD61</f>
        <v>0</v>
      </c>
      <c r="GE35" s="106">
        <f>Seniori!GE61</f>
        <v>0</v>
      </c>
      <c r="GF35" s="106">
        <f>Seniori!GF61</f>
        <v>0</v>
      </c>
      <c r="GG35" s="106">
        <f>Seniori!GG61</f>
        <v>0</v>
      </c>
      <c r="GH35" s="106">
        <f>Seniori!GH61</f>
        <v>0</v>
      </c>
      <c r="GI35" s="106">
        <f>Seniori!GI61</f>
        <v>0</v>
      </c>
      <c r="GJ35" s="106">
        <f>Seniori!GJ61</f>
        <v>0</v>
      </c>
      <c r="GK35" s="106">
        <f>Seniori!GK61</f>
        <v>0</v>
      </c>
      <c r="GL35" s="106">
        <f>Seniori!GL61</f>
        <v>0</v>
      </c>
      <c r="GM35" s="106">
        <f>Seniori!GM61</f>
        <v>0</v>
      </c>
      <c r="GN35" s="106">
        <f>Seniori!GN61</f>
        <v>0</v>
      </c>
      <c r="GO35" s="106">
        <f>Seniori!GO61</f>
        <v>0</v>
      </c>
      <c r="GP35" s="106">
        <f>Seniori!GP61</f>
        <v>0</v>
      </c>
      <c r="GQ35" s="106">
        <f>Seniori!GQ61</f>
        <v>0</v>
      </c>
      <c r="GR35" s="106">
        <f>Seniori!GR61</f>
        <v>0</v>
      </c>
      <c r="GS35" s="106">
        <f>Seniori!GS61</f>
        <v>0</v>
      </c>
      <c r="GT35" s="106">
        <f>Seniori!GT61</f>
        <v>0</v>
      </c>
      <c r="GU35" s="106">
        <f>Seniori!GU61</f>
        <v>0</v>
      </c>
      <c r="GV35" s="106">
        <f>Seniori!GV61</f>
        <v>0</v>
      </c>
      <c r="GW35" s="106">
        <f>Seniori!GW61</f>
        <v>0</v>
      </c>
      <c r="GX35" s="106">
        <f>Seniori!GX61</f>
        <v>0</v>
      </c>
      <c r="GY35" s="106">
        <f>Seniori!GY61</f>
        <v>0</v>
      </c>
      <c r="GZ35" s="106">
        <f>Seniori!GZ61</f>
        <v>0</v>
      </c>
      <c r="HA35" s="106">
        <f>Seniori!HA61</f>
        <v>0</v>
      </c>
      <c r="HB35" s="106">
        <f>Seniori!HB61</f>
        <v>0</v>
      </c>
      <c r="HC35" s="106">
        <f>Seniori!HC61</f>
        <v>0</v>
      </c>
      <c r="HD35" s="106">
        <f>Seniori!HD61</f>
        <v>0</v>
      </c>
      <c r="HE35" s="106">
        <f>Seniori!HE61</f>
        <v>0</v>
      </c>
      <c r="HF35" s="106">
        <f>Seniori!HF61</f>
        <v>0</v>
      </c>
      <c r="HG35" s="106">
        <f>Seniori!HG61</f>
        <v>0</v>
      </c>
      <c r="HH35" s="106">
        <f>Seniori!HH61</f>
        <v>0</v>
      </c>
      <c r="HI35" s="106">
        <f>Seniori!HI61</f>
        <v>0</v>
      </c>
      <c r="HJ35" s="106">
        <f>Seniori!HJ61</f>
        <v>0</v>
      </c>
      <c r="HK35" s="106">
        <f>Seniori!HK61</f>
        <v>0</v>
      </c>
      <c r="HL35" s="106">
        <f>Seniori!HL61</f>
        <v>0</v>
      </c>
      <c r="HM35" s="106">
        <f>Seniori!HM61</f>
        <v>0</v>
      </c>
      <c r="HN35" s="106">
        <f>Seniori!HN61</f>
        <v>0</v>
      </c>
      <c r="HO35" s="106">
        <f>Seniori!HO61</f>
        <v>0</v>
      </c>
      <c r="HP35" s="106">
        <f>Seniori!HP61</f>
        <v>0</v>
      </c>
      <c r="HQ35" s="106">
        <f>Seniori!HQ61</f>
        <v>0</v>
      </c>
      <c r="HR35" s="106">
        <f>Seniori!HR61</f>
        <v>0</v>
      </c>
      <c r="HS35" s="106">
        <f>Seniori!HS61</f>
        <v>0</v>
      </c>
      <c r="HT35" s="106">
        <f>Seniori!HT61</f>
        <v>0</v>
      </c>
      <c r="HU35" s="106">
        <f>Seniori!HU61</f>
        <v>0</v>
      </c>
      <c r="HV35" s="106">
        <f>Seniori!HV61</f>
        <v>0</v>
      </c>
      <c r="HW35" s="106">
        <f>Seniori!HW61</f>
        <v>0</v>
      </c>
      <c r="HX35" s="106">
        <f>Seniori!HX61</f>
        <v>0</v>
      </c>
      <c r="HY35" s="106">
        <f>Seniori!HY61</f>
        <v>0</v>
      </c>
      <c r="HZ35" s="106">
        <f>Seniori!HZ61</f>
        <v>0</v>
      </c>
      <c r="IA35" s="106">
        <f>Seniori!IA61</f>
        <v>0</v>
      </c>
      <c r="IB35" s="106">
        <f>Seniori!IB61</f>
        <v>0</v>
      </c>
      <c r="IC35" s="106">
        <f>Seniori!IC61</f>
        <v>0</v>
      </c>
      <c r="ID35" s="106">
        <f>Seniori!ID61</f>
        <v>0</v>
      </c>
      <c r="IE35" s="106">
        <f>Seniori!IE61</f>
        <v>0</v>
      </c>
      <c r="IF35" s="106">
        <f>Seniori!IF61</f>
        <v>0</v>
      </c>
      <c r="IG35" s="106">
        <f>Seniori!IG61</f>
        <v>0</v>
      </c>
      <c r="IH35" s="106">
        <f>Seniori!IH61</f>
        <v>0</v>
      </c>
      <c r="II35" s="106">
        <f>Seniori!II61</f>
        <v>0</v>
      </c>
      <c r="IJ35" s="106">
        <f>Seniori!IJ61</f>
        <v>0</v>
      </c>
      <c r="IK35" s="106">
        <f>Seniori!IK61</f>
        <v>0</v>
      </c>
      <c r="IL35" s="106">
        <f>Seniori!IL61</f>
        <v>0</v>
      </c>
      <c r="IM35" s="106">
        <f>Seniori!IM61</f>
        <v>0</v>
      </c>
      <c r="IN35" s="106">
        <f>Seniori!IN61</f>
        <v>0</v>
      </c>
      <c r="IO35" s="106">
        <f>Seniori!IO61</f>
        <v>0</v>
      </c>
      <c r="IP35" s="106">
        <f>Seniori!IP61</f>
        <v>0</v>
      </c>
      <c r="IQ35" s="106">
        <f>Seniori!IQ61</f>
        <v>0</v>
      </c>
      <c r="IR35" s="106">
        <f>Seniori!IR61</f>
        <v>0</v>
      </c>
      <c r="IS35" s="106">
        <f>Seniori!IS61</f>
        <v>0</v>
      </c>
      <c r="IT35" s="106">
        <f>Seniori!IT61</f>
        <v>0</v>
      </c>
      <c r="IU35" s="106">
        <f>Seniori!IU61</f>
        <v>0</v>
      </c>
      <c r="IV35" s="106">
        <f>Seniori!IV61</f>
        <v>0</v>
      </c>
      <c r="IW35" s="106">
        <f>Seniori!IW61</f>
        <v>0</v>
      </c>
      <c r="IX35" s="106">
        <f>Seniori!IX61</f>
        <v>0</v>
      </c>
      <c r="IY35" s="106">
        <f>Seniori!IY61</f>
        <v>0</v>
      </c>
      <c r="IZ35" s="106">
        <f>Seniori!IZ61</f>
        <v>0</v>
      </c>
      <c r="JA35" s="106">
        <f>Seniori!JA61</f>
        <v>0</v>
      </c>
      <c r="JB35" s="106">
        <f>Seniori!JB61</f>
        <v>0</v>
      </c>
      <c r="JC35" s="106">
        <f>Seniori!JC61</f>
        <v>0</v>
      </c>
      <c r="JD35" s="106">
        <f>Seniori!JD61</f>
        <v>0</v>
      </c>
      <c r="JE35" s="106">
        <f>Seniori!JE61</f>
        <v>0</v>
      </c>
      <c r="JF35" s="106">
        <f>Seniori!JF61</f>
        <v>0</v>
      </c>
      <c r="JG35" s="106">
        <f>Seniori!JG61</f>
        <v>0</v>
      </c>
      <c r="JH35" s="106">
        <f>Seniori!JH61</f>
        <v>0</v>
      </c>
      <c r="JI35" s="106">
        <f>Seniori!JI61</f>
        <v>0</v>
      </c>
      <c r="JJ35" s="106">
        <f>Seniori!JJ61</f>
        <v>0</v>
      </c>
      <c r="JK35" s="106">
        <f>Seniori!JK61</f>
        <v>0</v>
      </c>
      <c r="JL35" s="106">
        <f>Seniori!JL61</f>
        <v>0</v>
      </c>
      <c r="JM35" s="106">
        <f>Seniori!JM61</f>
        <v>0</v>
      </c>
      <c r="JN35" s="106">
        <f>Seniori!JN61</f>
        <v>0</v>
      </c>
      <c r="JO35" s="106">
        <f>Seniori!JO61</f>
        <v>0</v>
      </c>
      <c r="JP35" s="106">
        <f>Seniori!JP61</f>
        <v>0</v>
      </c>
      <c r="JQ35" s="106">
        <f>Seniori!JQ61</f>
        <v>0</v>
      </c>
      <c r="JR35" s="106">
        <f>Seniori!JR61</f>
        <v>0</v>
      </c>
      <c r="JS35" s="106">
        <f>Seniori!JS61</f>
        <v>0</v>
      </c>
      <c r="JT35" s="106">
        <f>Seniori!JT61</f>
        <v>0</v>
      </c>
      <c r="JU35" s="106">
        <f>Seniori!JU61</f>
        <v>0</v>
      </c>
      <c r="JV35" s="106">
        <f>Seniori!JV61</f>
        <v>0</v>
      </c>
      <c r="JW35" s="106">
        <f>Seniori!JW61</f>
        <v>0</v>
      </c>
      <c r="JX35" s="106">
        <f>Seniori!JX61</f>
        <v>0</v>
      </c>
      <c r="JY35" s="106">
        <f>Seniori!JY61</f>
        <v>0</v>
      </c>
      <c r="JZ35" s="106">
        <f>Seniori!JZ61</f>
        <v>0</v>
      </c>
      <c r="KA35" s="106">
        <f>Seniori!KA61</f>
        <v>0</v>
      </c>
      <c r="KB35" s="106">
        <f>Seniori!KB61</f>
        <v>0</v>
      </c>
      <c r="KC35" s="106">
        <f>Seniori!KC61</f>
        <v>0</v>
      </c>
      <c r="KD35" s="106">
        <f>Seniori!KD61</f>
        <v>0</v>
      </c>
      <c r="KE35" s="106">
        <f>Seniori!KE61</f>
        <v>0</v>
      </c>
      <c r="KF35" s="106">
        <f>Seniori!KF61</f>
        <v>0</v>
      </c>
      <c r="KG35" s="106">
        <f>Seniori!KG61</f>
        <v>0</v>
      </c>
      <c r="KH35" s="106">
        <f>Seniori!KH61</f>
        <v>0</v>
      </c>
      <c r="KI35" s="106">
        <f>Seniori!KI61</f>
        <v>0</v>
      </c>
      <c r="KJ35" s="106">
        <f>Seniori!KJ61</f>
        <v>0</v>
      </c>
      <c r="KK35" s="106">
        <f>Seniori!KK61</f>
        <v>0</v>
      </c>
      <c r="KL35" s="106">
        <f>Seniori!KL61</f>
        <v>0</v>
      </c>
      <c r="KM35" s="106">
        <f>Seniori!KM61</f>
        <v>0</v>
      </c>
      <c r="KN35" s="106">
        <f>Seniori!KN61</f>
        <v>0</v>
      </c>
      <c r="KO35" s="106">
        <f>Seniori!KO61</f>
        <v>0</v>
      </c>
      <c r="KP35" s="106">
        <f>Seniori!KP61</f>
        <v>0</v>
      </c>
      <c r="KQ35" s="106">
        <f>Seniori!KQ61</f>
        <v>0</v>
      </c>
      <c r="KR35" s="106">
        <f>Seniori!KR61</f>
        <v>0</v>
      </c>
      <c r="KS35" s="106">
        <f>Seniori!KS61</f>
        <v>0</v>
      </c>
      <c r="KT35" s="106">
        <f>Seniori!KT61</f>
        <v>0</v>
      </c>
      <c r="KU35" s="106">
        <f>Seniori!KU61</f>
        <v>0</v>
      </c>
      <c r="KV35" s="106">
        <f>Seniori!KV61</f>
        <v>0</v>
      </c>
      <c r="KW35" s="106">
        <f>Seniori!KW61</f>
        <v>0</v>
      </c>
      <c r="KX35" s="106">
        <f>Seniori!KX61</f>
        <v>0</v>
      </c>
      <c r="KY35" s="106">
        <f>Seniori!KY61</f>
        <v>0</v>
      </c>
      <c r="KZ35" s="106">
        <f>Seniori!KZ61</f>
        <v>0</v>
      </c>
      <c r="LA35" s="106">
        <f>Seniori!LA61</f>
        <v>0</v>
      </c>
      <c r="LB35" s="106">
        <f>Seniori!LB61</f>
        <v>0</v>
      </c>
      <c r="LC35" s="106">
        <f>Seniori!LC61</f>
        <v>0</v>
      </c>
      <c r="LD35" s="106">
        <f>Seniori!LD61</f>
        <v>0</v>
      </c>
      <c r="LE35" s="106">
        <f>Seniori!LE61</f>
        <v>0</v>
      </c>
      <c r="LF35" s="106">
        <f>Seniori!LF61</f>
        <v>0</v>
      </c>
      <c r="LG35" s="106">
        <f>Seniori!LG61</f>
        <v>0</v>
      </c>
      <c r="LH35" s="106">
        <f>Seniori!LH61</f>
        <v>0</v>
      </c>
      <c r="LI35" s="106">
        <f>Seniori!LI61</f>
        <v>0</v>
      </c>
      <c r="LJ35" s="106">
        <f>Seniori!LJ61</f>
        <v>0</v>
      </c>
      <c r="LK35" s="106">
        <f>Seniori!LK61</f>
        <v>0</v>
      </c>
      <c r="LL35" s="106">
        <f>Seniori!LL61</f>
        <v>0</v>
      </c>
      <c r="LM35" s="106">
        <f>Seniori!LM61</f>
        <v>0</v>
      </c>
      <c r="LN35" s="106">
        <f>Seniori!LN61</f>
        <v>0</v>
      </c>
      <c r="LO35" s="106">
        <f>Seniori!LO61</f>
        <v>0</v>
      </c>
      <c r="LP35" s="106">
        <f>Seniori!LP61</f>
        <v>0</v>
      </c>
      <c r="LQ35" s="106">
        <f>Seniori!LQ61</f>
        <v>0</v>
      </c>
      <c r="LR35" s="106">
        <f>Seniori!LR61</f>
        <v>0</v>
      </c>
      <c r="LS35" s="106">
        <f>Seniori!LS61</f>
        <v>0</v>
      </c>
      <c r="LT35" s="106">
        <f>Seniori!LT61</f>
        <v>0</v>
      </c>
      <c r="LU35" s="106">
        <f>Seniori!LU61</f>
        <v>0</v>
      </c>
      <c r="LV35" s="106">
        <f>Seniori!LV61</f>
        <v>0</v>
      </c>
      <c r="LW35" s="106">
        <f>Seniori!LW61</f>
        <v>0</v>
      </c>
      <c r="LX35" s="106">
        <f>Seniori!LX61</f>
        <v>0</v>
      </c>
      <c r="LY35" s="106">
        <f>Seniori!LY61</f>
        <v>0</v>
      </c>
      <c r="LZ35" s="106">
        <f>Seniori!LZ61</f>
        <v>0</v>
      </c>
      <c r="MA35" s="106">
        <f>Seniori!MA61</f>
        <v>0</v>
      </c>
      <c r="MB35" s="106">
        <f>Seniori!MB61</f>
        <v>0</v>
      </c>
      <c r="MC35" s="106">
        <f>Seniori!MC61</f>
        <v>0</v>
      </c>
      <c r="MD35" s="106">
        <f>Seniori!MD61</f>
        <v>0</v>
      </c>
      <c r="ME35" s="106">
        <f>Seniori!ME61</f>
        <v>0</v>
      </c>
      <c r="MF35" s="106">
        <f>Seniori!MF61</f>
        <v>0</v>
      </c>
      <c r="MG35" s="106">
        <f>Seniori!MG61</f>
        <v>0</v>
      </c>
      <c r="MH35" s="106">
        <f>Seniori!MH61</f>
        <v>0</v>
      </c>
      <c r="MI35" s="106">
        <f>Seniori!MI61</f>
        <v>0</v>
      </c>
      <c r="MJ35" s="106">
        <f>Seniori!MJ61</f>
        <v>0</v>
      </c>
      <c r="MK35" s="106">
        <f>Seniori!MK61</f>
        <v>0</v>
      </c>
      <c r="ML35" s="106">
        <f>Seniori!ML61</f>
        <v>0</v>
      </c>
      <c r="MM35" s="106">
        <f>Seniori!MM61</f>
        <v>0</v>
      </c>
      <c r="MN35" s="106">
        <f>Seniori!MN61</f>
        <v>0</v>
      </c>
      <c r="MO35" s="106">
        <f>Seniori!MO61</f>
        <v>0</v>
      </c>
      <c r="MP35" s="106">
        <f>Seniori!MP61</f>
        <v>0</v>
      </c>
      <c r="MQ35" s="106">
        <f>Seniori!MQ61</f>
        <v>0</v>
      </c>
      <c r="MR35" s="106">
        <f>Seniori!MR61</f>
        <v>0</v>
      </c>
      <c r="MS35" s="106">
        <f>Seniori!MS61</f>
        <v>0</v>
      </c>
      <c r="MT35" s="106">
        <f>Seniori!MT61</f>
        <v>0</v>
      </c>
      <c r="MU35" s="106">
        <f>Seniori!MU61</f>
        <v>0</v>
      </c>
      <c r="MV35" s="106">
        <f>Seniori!MV61</f>
        <v>0</v>
      </c>
      <c r="MW35" s="106">
        <f>Seniori!MW61</f>
        <v>0</v>
      </c>
      <c r="MX35" s="106">
        <f>Seniori!MX61</f>
        <v>0</v>
      </c>
      <c r="MY35" s="106">
        <f>Seniori!MY61</f>
        <v>0</v>
      </c>
      <c r="MZ35" s="106">
        <f>Seniori!MZ61</f>
        <v>0</v>
      </c>
      <c r="NA35" s="106">
        <f>Seniori!NA61</f>
        <v>0</v>
      </c>
      <c r="NB35" s="106">
        <f>Seniori!NB61</f>
        <v>0</v>
      </c>
      <c r="NC35" s="106">
        <f>Seniori!NC61</f>
        <v>0</v>
      </c>
      <c r="ND35" s="106">
        <f>Seniori!ND61</f>
        <v>0</v>
      </c>
      <c r="NE35" s="106">
        <f>Seniori!NE61</f>
        <v>0</v>
      </c>
      <c r="NF35" s="106">
        <f>Seniori!NF61</f>
        <v>0</v>
      </c>
      <c r="NG35" s="106">
        <f>Seniori!NG61</f>
        <v>0</v>
      </c>
      <c r="NH35" s="106">
        <f>Seniori!NH61</f>
        <v>0</v>
      </c>
      <c r="NI35" s="106">
        <f>Seniori!NI61</f>
        <v>0</v>
      </c>
      <c r="NJ35" s="106">
        <f>Seniori!NJ61</f>
        <v>0</v>
      </c>
      <c r="NK35" s="106">
        <f>Seniori!NK61</f>
        <v>0</v>
      </c>
      <c r="NL35" s="106">
        <f>Seniori!NL61</f>
        <v>0</v>
      </c>
      <c r="NM35" s="106">
        <f>Seniori!NM61</f>
        <v>0</v>
      </c>
      <c r="NN35" s="106">
        <f>Seniori!NN61</f>
        <v>0</v>
      </c>
      <c r="NO35" s="106">
        <f>Seniori!NO61</f>
        <v>0</v>
      </c>
      <c r="NP35" s="106">
        <f>Seniori!NP61</f>
        <v>0</v>
      </c>
      <c r="NQ35" s="106">
        <f>Seniori!NQ61</f>
        <v>0</v>
      </c>
      <c r="NR35" s="106">
        <f>Seniori!NR61</f>
        <v>0</v>
      </c>
      <c r="NS35" s="106">
        <f>Seniori!NS61</f>
        <v>0</v>
      </c>
      <c r="NT35" s="106">
        <f>Seniori!NT61</f>
        <v>0</v>
      </c>
      <c r="NU35" s="106">
        <f>Seniori!NU61</f>
        <v>0</v>
      </c>
      <c r="NV35" s="106">
        <f>Seniori!NV61</f>
        <v>0</v>
      </c>
      <c r="NW35" s="106">
        <f>Seniori!NW61</f>
        <v>0</v>
      </c>
      <c r="NX35" s="106">
        <f>Seniori!NX61</f>
        <v>0</v>
      </c>
      <c r="NY35" s="106">
        <f>Seniori!NY61</f>
        <v>0</v>
      </c>
      <c r="NZ35" s="106">
        <f>Seniori!NZ61</f>
        <v>0</v>
      </c>
      <c r="OA35" s="106">
        <f>Seniori!OA61</f>
        <v>0</v>
      </c>
      <c r="OB35" s="106">
        <f>Seniori!OB61</f>
        <v>0</v>
      </c>
      <c r="OC35" s="106">
        <f>Seniori!OC61</f>
        <v>0</v>
      </c>
      <c r="OD35" s="106">
        <f>Seniori!OD61</f>
        <v>0</v>
      </c>
      <c r="OE35" s="106">
        <f>Seniori!OE61</f>
        <v>0</v>
      </c>
      <c r="OF35" s="106">
        <f>Seniori!OF61</f>
        <v>0</v>
      </c>
      <c r="OG35" s="106">
        <f>Seniori!OG61</f>
        <v>0</v>
      </c>
      <c r="OH35" s="106">
        <f>Seniori!OH61</f>
        <v>0</v>
      </c>
      <c r="OI35" s="106">
        <f>Seniori!OI61</f>
        <v>0</v>
      </c>
      <c r="OJ35" s="106">
        <f>Seniori!OJ61</f>
        <v>0</v>
      </c>
      <c r="OK35" s="106">
        <f>Seniori!OK61</f>
        <v>0</v>
      </c>
      <c r="OL35" s="106">
        <f>Seniori!OL61</f>
        <v>0</v>
      </c>
      <c r="OM35" s="106">
        <f>Seniori!OM61</f>
        <v>0</v>
      </c>
      <c r="ON35" s="106">
        <f>Seniori!ON61</f>
        <v>0</v>
      </c>
      <c r="OO35" s="106">
        <f>Seniori!OO61</f>
        <v>0</v>
      </c>
      <c r="OP35" s="106">
        <f>Seniori!OP61</f>
        <v>0</v>
      </c>
      <c r="OQ35" s="106">
        <f>Seniori!OQ61</f>
        <v>0</v>
      </c>
      <c r="OR35" s="106">
        <f>Seniori!OR61</f>
        <v>0</v>
      </c>
      <c r="OS35" s="106">
        <f>Seniori!OS61</f>
        <v>0</v>
      </c>
      <c r="OT35" s="106">
        <f>Seniori!OT61</f>
        <v>0</v>
      </c>
      <c r="OU35" s="106">
        <f>Seniori!OU61</f>
        <v>0</v>
      </c>
      <c r="OV35" s="106">
        <f>Seniori!OV61</f>
        <v>0</v>
      </c>
      <c r="OW35" s="106">
        <f>Seniori!OW61</f>
        <v>0</v>
      </c>
      <c r="OX35" s="106">
        <f>Seniori!OX61</f>
        <v>0</v>
      </c>
      <c r="OY35" s="106">
        <f>Seniori!OY61</f>
        <v>0</v>
      </c>
      <c r="OZ35" s="106">
        <f>Seniori!OZ61</f>
        <v>0</v>
      </c>
      <c r="PA35" s="106">
        <f>Seniori!PA61</f>
        <v>0</v>
      </c>
      <c r="PB35" s="106">
        <f>Seniori!PB61</f>
        <v>0</v>
      </c>
      <c r="PC35" s="106">
        <f>Seniori!PC61</f>
        <v>0</v>
      </c>
      <c r="PD35" s="106">
        <f>Seniori!PD61</f>
        <v>0</v>
      </c>
      <c r="PE35" s="106">
        <f>Seniori!PE61</f>
        <v>0</v>
      </c>
      <c r="PF35" s="106">
        <f>Seniori!PF61</f>
        <v>0</v>
      </c>
      <c r="PG35" s="106">
        <f>Seniori!PG61</f>
        <v>0</v>
      </c>
      <c r="PH35" s="106">
        <f>Seniori!PH61</f>
        <v>0</v>
      </c>
      <c r="PI35" s="106">
        <f>Seniori!PI61</f>
        <v>0</v>
      </c>
      <c r="PJ35" s="106">
        <f>Seniori!PJ61</f>
        <v>0</v>
      </c>
      <c r="PK35" s="106">
        <f>Seniori!PK61</f>
        <v>0</v>
      </c>
      <c r="PL35" s="106">
        <f>Seniori!PL61</f>
        <v>6</v>
      </c>
      <c r="PM35" s="106">
        <f>Seniori!PM61</f>
        <v>0</v>
      </c>
      <c r="PN35" s="106">
        <f>Seniori!PN61</f>
        <v>0</v>
      </c>
      <c r="PO35" s="106">
        <f>Seniori!PO61</f>
        <v>0</v>
      </c>
      <c r="PP35" s="106">
        <f>Seniori!PP61</f>
        <v>0</v>
      </c>
      <c r="PQ35" s="106">
        <f>Seniori!PQ61</f>
        <v>0</v>
      </c>
      <c r="PR35" s="106">
        <f>Seniori!PR61</f>
        <v>0</v>
      </c>
      <c r="PS35" s="106">
        <f>Seniori!PS61</f>
        <v>0</v>
      </c>
      <c r="PT35" s="106">
        <f>Seniori!PT61</f>
        <v>0</v>
      </c>
      <c r="PU35" s="106">
        <f>Seniori!PU61</f>
        <v>0</v>
      </c>
      <c r="PV35" s="106">
        <f>Seniori!PV61</f>
        <v>0</v>
      </c>
      <c r="PW35" s="106">
        <f>Seniori!PW61</f>
        <v>0</v>
      </c>
      <c r="PX35" s="106">
        <f>Seniori!PX61</f>
        <v>5</v>
      </c>
      <c r="PY35" s="106">
        <f>Seniori!PY61</f>
        <v>0</v>
      </c>
      <c r="PZ35" s="106">
        <f>Seniori!PZ61</f>
        <v>0</v>
      </c>
      <c r="QA35" s="106">
        <f>Seniori!QA61</f>
        <v>0</v>
      </c>
      <c r="QB35" s="106">
        <f>Seniori!QB61</f>
        <v>0</v>
      </c>
      <c r="QC35" s="106">
        <f>Seniori!QC61</f>
        <v>0</v>
      </c>
      <c r="QD35" s="106">
        <f>Seniori!QD61</f>
        <v>0</v>
      </c>
      <c r="QE35" s="106">
        <f>Seniori!QE61</f>
        <v>0</v>
      </c>
      <c r="QF35" s="106">
        <f>Seniori!QF61</f>
        <v>0</v>
      </c>
      <c r="QG35" s="106">
        <f>Seniori!QG61</f>
        <v>0</v>
      </c>
      <c r="QH35" s="106">
        <f>Seniori!QH61</f>
        <v>0</v>
      </c>
      <c r="QI35" s="106">
        <f>Seniori!QI61</f>
        <v>0</v>
      </c>
      <c r="QJ35" s="106">
        <f>Seniori!QJ61</f>
        <v>0</v>
      </c>
      <c r="QK35" s="106">
        <f>Seniori!QK61</f>
        <v>0</v>
      </c>
      <c r="QL35" s="106">
        <f>Seniori!QL61</f>
        <v>0</v>
      </c>
      <c r="QM35" s="106">
        <f>Seniori!QM61</f>
        <v>0</v>
      </c>
      <c r="QN35" s="106">
        <f>Seniori!QN61</f>
        <v>0</v>
      </c>
      <c r="QO35" s="106">
        <f>Seniori!QO61</f>
        <v>0</v>
      </c>
      <c r="QP35" s="106">
        <f>Seniori!QP61</f>
        <v>0</v>
      </c>
      <c r="QQ35" s="106">
        <f>Seniori!QQ61</f>
        <v>0</v>
      </c>
      <c r="QR35" s="106">
        <f>Seniori!QR61</f>
        <v>0</v>
      </c>
      <c r="QS35" s="106">
        <f>Seniori!QS61</f>
        <v>0</v>
      </c>
      <c r="QT35" s="106">
        <f>Seniori!QT61</f>
        <v>0</v>
      </c>
      <c r="QU35" s="106">
        <f>Seniori!QU61</f>
        <v>0</v>
      </c>
      <c r="QV35" s="106">
        <f>Seniori!QV61</f>
        <v>0</v>
      </c>
      <c r="QW35" s="106">
        <f>Seniori!QW61</f>
        <v>0</v>
      </c>
      <c r="QX35" s="106">
        <f>Seniori!QX61</f>
        <v>0</v>
      </c>
      <c r="QY35" s="106">
        <f>Seniori!QY61</f>
        <v>0</v>
      </c>
      <c r="QZ35" s="106">
        <f>Seniori!QZ61</f>
        <v>0</v>
      </c>
      <c r="RA35" s="106">
        <f>Seniori!RA61</f>
        <v>0</v>
      </c>
      <c r="RB35" s="106">
        <f>Seniori!RB61</f>
        <v>0</v>
      </c>
      <c r="RC35" s="106">
        <f>Seniori!RC61</f>
        <v>0</v>
      </c>
      <c r="RD35" s="106">
        <f>Seniori!RD61</f>
        <v>0</v>
      </c>
      <c r="RE35" s="106">
        <f>Seniori!RE61</f>
        <v>0</v>
      </c>
      <c r="RF35" s="106">
        <f>Seniori!RF61</f>
        <v>0</v>
      </c>
      <c r="RG35" s="106">
        <f>Seniori!RG61</f>
        <v>0</v>
      </c>
      <c r="RH35" s="106">
        <f>Seniori!RH61</f>
        <v>0</v>
      </c>
      <c r="RI35" s="106">
        <f>Seniori!RI61</f>
        <v>0</v>
      </c>
      <c r="RJ35" s="106">
        <f>Seniori!RJ61</f>
        <v>0</v>
      </c>
      <c r="RK35" s="106">
        <f>Seniori!RK61</f>
        <v>0</v>
      </c>
      <c r="RL35" s="106">
        <f>Seniori!RL61</f>
        <v>0</v>
      </c>
      <c r="RM35" s="106">
        <f>Seniori!RM61</f>
        <v>0</v>
      </c>
      <c r="RN35" s="106">
        <f>Seniori!RN61</f>
        <v>0</v>
      </c>
      <c r="RO35" s="106">
        <f>Seniori!RO61</f>
        <v>0</v>
      </c>
      <c r="RP35" s="106">
        <f>Seniori!RP61</f>
        <v>0</v>
      </c>
      <c r="RQ35" s="106">
        <f>Seniori!RQ61</f>
        <v>0</v>
      </c>
      <c r="RR35" s="106">
        <f>Seniori!RR61</f>
        <v>0</v>
      </c>
      <c r="RS35" s="106">
        <f>Seniori!RS61</f>
        <v>0</v>
      </c>
      <c r="RT35" s="106">
        <f>Seniori!RT61</f>
        <v>0</v>
      </c>
      <c r="RU35" s="106">
        <f>Seniori!RU61</f>
        <v>0</v>
      </c>
      <c r="RV35" s="106">
        <f>Seniori!RV61</f>
        <v>0</v>
      </c>
      <c r="RW35" s="106">
        <f>Seniori!RW61</f>
        <v>0</v>
      </c>
      <c r="RX35" s="106">
        <f>Seniori!RX61</f>
        <v>0</v>
      </c>
      <c r="RY35" s="106">
        <f>Seniori!RY61</f>
        <v>0</v>
      </c>
      <c r="RZ35" s="106">
        <f>Seniori!RZ61</f>
        <v>0</v>
      </c>
      <c r="SA35" s="106">
        <f>Seniori!SA61</f>
        <v>0</v>
      </c>
      <c r="SB35" s="106">
        <f>Seniori!SB61</f>
        <v>0</v>
      </c>
      <c r="SC35" s="106">
        <f>Seniori!SC61</f>
        <v>0</v>
      </c>
      <c r="SD35" s="106">
        <f>Seniori!SD61</f>
        <v>0</v>
      </c>
      <c r="SE35" s="106">
        <f>Seniori!SE61</f>
        <v>0</v>
      </c>
      <c r="SF35" s="106">
        <f>Seniori!SF61</f>
        <v>0</v>
      </c>
      <c r="SG35" s="106">
        <f>Seniori!SG61</f>
        <v>0</v>
      </c>
      <c r="SH35" s="106">
        <f>Seniori!SH61</f>
        <v>0</v>
      </c>
      <c r="SI35" s="106">
        <f>Seniori!SI61</f>
        <v>0</v>
      </c>
      <c r="SJ35" s="106">
        <f>Seniori!SJ61</f>
        <v>0</v>
      </c>
      <c r="SK35" s="106">
        <f>Seniori!SK61</f>
        <v>0</v>
      </c>
      <c r="SL35" s="106">
        <f>Seniori!SL61</f>
        <v>0</v>
      </c>
      <c r="SM35" s="106">
        <f>Seniori!SM61</f>
        <v>0</v>
      </c>
      <c r="SN35" s="106">
        <f>Seniori!SN61</f>
        <v>0</v>
      </c>
      <c r="SO35" s="106">
        <f>Seniori!SO61</f>
        <v>0</v>
      </c>
      <c r="SP35" s="106">
        <f>Seniori!SP61</f>
        <v>0</v>
      </c>
      <c r="SQ35" s="106">
        <f>Seniori!SQ61</f>
        <v>0</v>
      </c>
      <c r="SR35" s="106">
        <f>Seniori!SR61</f>
        <v>0</v>
      </c>
      <c r="SS35" s="106">
        <f>Seniori!SS61</f>
        <v>0</v>
      </c>
      <c r="ST35" s="106">
        <f>Seniori!ST61</f>
        <v>0</v>
      </c>
      <c r="SU35" s="106">
        <f>Seniori!SU61</f>
        <v>0</v>
      </c>
      <c r="SV35" s="106">
        <f>Seniori!SV61</f>
        <v>0</v>
      </c>
      <c r="SW35" s="106">
        <f>Seniori!SW61</f>
        <v>0</v>
      </c>
      <c r="SX35" s="106">
        <f>Seniori!SX61</f>
        <v>0</v>
      </c>
      <c r="SY35" s="106">
        <f>Seniori!SY61</f>
        <v>0</v>
      </c>
      <c r="SZ35" s="106">
        <f>Seniori!SZ61</f>
        <v>0</v>
      </c>
      <c r="TA35" s="106">
        <f>Seniori!TA61</f>
        <v>0</v>
      </c>
      <c r="TB35" s="106">
        <f>Seniori!TB61</f>
        <v>0</v>
      </c>
    </row>
    <row r="36" spans="1:522" s="10" customFormat="1" ht="18" customHeight="1" x14ac:dyDescent="0.25">
      <c r="A36" s="12">
        <v>26</v>
      </c>
      <c r="B36" s="11" t="s">
        <v>330</v>
      </c>
      <c r="C36" s="1"/>
      <c r="D36" s="1"/>
      <c r="E36" s="63" t="s">
        <v>39</v>
      </c>
      <c r="F36" s="1"/>
      <c r="G36" s="9" t="s">
        <v>97</v>
      </c>
      <c r="H36" s="4"/>
      <c r="I36" s="1">
        <f t="shared" si="5"/>
        <v>19</v>
      </c>
      <c r="J36" s="12">
        <f>Tabuľka311[[#This Row],[Stĺpec9]]</f>
        <v>19</v>
      </c>
      <c r="K36" s="106">
        <f>Seniori!K45</f>
        <v>0</v>
      </c>
      <c r="L36" s="106">
        <f>Seniori!L45</f>
        <v>0</v>
      </c>
      <c r="M36" s="106">
        <f>Seniori!M45</f>
        <v>0</v>
      </c>
      <c r="N36" s="106">
        <f>Seniori!N45</f>
        <v>0</v>
      </c>
      <c r="O36" s="106">
        <f>Seniori!O45</f>
        <v>0</v>
      </c>
      <c r="P36" s="106">
        <f>Seniori!P45</f>
        <v>0</v>
      </c>
      <c r="Q36" s="106">
        <f>Seniori!Q45</f>
        <v>0</v>
      </c>
      <c r="R36" s="106">
        <f>Seniori!R45</f>
        <v>0</v>
      </c>
      <c r="S36" s="106">
        <f>Seniori!S45</f>
        <v>0</v>
      </c>
      <c r="T36" s="106">
        <f>Seniori!T45</f>
        <v>0</v>
      </c>
      <c r="U36" s="106">
        <f>Seniori!U45</f>
        <v>0</v>
      </c>
      <c r="V36" s="106">
        <f>Seniori!V45</f>
        <v>0</v>
      </c>
      <c r="W36" s="106">
        <f>Seniori!W45</f>
        <v>0</v>
      </c>
      <c r="X36" s="106">
        <f>Seniori!X45</f>
        <v>0</v>
      </c>
      <c r="Y36" s="106">
        <f>Seniori!Y45</f>
        <v>0</v>
      </c>
      <c r="Z36" s="106">
        <f>Seniori!Z45</f>
        <v>0</v>
      </c>
      <c r="AA36" s="106">
        <f>Seniori!AA45</f>
        <v>0</v>
      </c>
      <c r="AB36" s="106">
        <f>Seniori!AB45</f>
        <v>0</v>
      </c>
      <c r="AC36" s="106">
        <f>Seniori!AC45</f>
        <v>0</v>
      </c>
      <c r="AD36" s="106">
        <f>Seniori!AD45</f>
        <v>0</v>
      </c>
      <c r="AE36" s="106">
        <f>Seniori!AE45</f>
        <v>0</v>
      </c>
      <c r="AF36" s="106">
        <f>Seniori!AF45</f>
        <v>0</v>
      </c>
      <c r="AG36" s="106">
        <f>Seniori!AG45</f>
        <v>0</v>
      </c>
      <c r="AH36" s="106">
        <f>Seniori!AH45</f>
        <v>0</v>
      </c>
      <c r="AI36" s="106">
        <f>Seniori!AI45</f>
        <v>0</v>
      </c>
      <c r="AJ36" s="106">
        <f>Seniori!AJ45</f>
        <v>0</v>
      </c>
      <c r="AK36" s="106">
        <f>Seniori!AK45</f>
        <v>0</v>
      </c>
      <c r="AL36" s="106">
        <f>Seniori!AL45</f>
        <v>0</v>
      </c>
      <c r="AM36" s="106">
        <f>Seniori!AM45</f>
        <v>0</v>
      </c>
      <c r="AN36" s="106">
        <f>Seniori!AN45</f>
        <v>0</v>
      </c>
      <c r="AO36" s="106">
        <f>Seniori!AO45</f>
        <v>0</v>
      </c>
      <c r="AP36" s="106">
        <f>Seniori!AP45</f>
        <v>0</v>
      </c>
      <c r="AQ36" s="106">
        <f>Seniori!AQ45</f>
        <v>5</v>
      </c>
      <c r="AR36" s="106">
        <f>Seniori!AR45</f>
        <v>5</v>
      </c>
      <c r="AS36" s="106">
        <f>Seniori!AS45</f>
        <v>0</v>
      </c>
      <c r="AT36" s="106">
        <f>Seniori!AT45</f>
        <v>0</v>
      </c>
      <c r="AU36" s="106">
        <f>Seniori!AU45</f>
        <v>0</v>
      </c>
      <c r="AV36" s="106">
        <f>Seniori!AV45</f>
        <v>0</v>
      </c>
      <c r="AW36" s="106">
        <f>Seniori!AW45</f>
        <v>0</v>
      </c>
      <c r="AX36" s="106">
        <f>Seniori!AX45</f>
        <v>0</v>
      </c>
      <c r="AY36" s="106">
        <f>Seniori!AY45</f>
        <v>0</v>
      </c>
      <c r="AZ36" s="106">
        <f>Seniori!AZ45</f>
        <v>0</v>
      </c>
      <c r="BA36" s="106">
        <f>Seniori!BA45</f>
        <v>0</v>
      </c>
      <c r="BB36" s="106">
        <f>Seniori!BB45</f>
        <v>0</v>
      </c>
      <c r="BC36" s="106">
        <f>Seniori!BC45</f>
        <v>0</v>
      </c>
      <c r="BD36" s="106">
        <f>Seniori!BD45</f>
        <v>0</v>
      </c>
      <c r="BE36" s="106">
        <f>Seniori!BE45</f>
        <v>0</v>
      </c>
      <c r="BF36" s="106">
        <f>Seniori!BF45</f>
        <v>0</v>
      </c>
      <c r="BG36" s="106">
        <f>Seniori!BG45</f>
        <v>0</v>
      </c>
      <c r="BH36" s="106">
        <f>Seniori!BH45</f>
        <v>0</v>
      </c>
      <c r="BI36" s="106">
        <f>Seniori!BI45</f>
        <v>0</v>
      </c>
      <c r="BJ36" s="106">
        <f>Seniori!BJ45</f>
        <v>0</v>
      </c>
      <c r="BK36" s="106">
        <f>Seniori!BK45</f>
        <v>0</v>
      </c>
      <c r="BL36" s="106">
        <f>Seniori!BL45</f>
        <v>0</v>
      </c>
      <c r="BM36" s="106">
        <f>Seniori!BM45</f>
        <v>0</v>
      </c>
      <c r="BN36" s="106">
        <f>Seniori!BN45</f>
        <v>0</v>
      </c>
      <c r="BO36" s="106">
        <f>Seniori!BO45</f>
        <v>0</v>
      </c>
      <c r="BP36" s="106">
        <f>Seniori!BP45</f>
        <v>0</v>
      </c>
      <c r="BQ36" s="106">
        <f>Seniori!BQ45</f>
        <v>0</v>
      </c>
      <c r="BR36" s="106">
        <f>Seniori!BR45</f>
        <v>0</v>
      </c>
      <c r="BS36" s="106">
        <f>Seniori!BS45</f>
        <v>0</v>
      </c>
      <c r="BT36" s="106">
        <f>Seniori!BT45</f>
        <v>0</v>
      </c>
      <c r="BU36" s="106">
        <f>Seniori!BU45</f>
        <v>0</v>
      </c>
      <c r="BV36" s="106">
        <f>Seniori!BV45</f>
        <v>0</v>
      </c>
      <c r="BW36" s="106">
        <f>Seniori!BW45</f>
        <v>0</v>
      </c>
      <c r="BX36" s="106">
        <f>Seniori!BX45</f>
        <v>0</v>
      </c>
      <c r="BY36" s="106">
        <f>Seniori!BY45</f>
        <v>0</v>
      </c>
      <c r="BZ36" s="106">
        <f>Seniori!BZ45</f>
        <v>0</v>
      </c>
      <c r="CA36" s="106">
        <f>Seniori!CA45</f>
        <v>0</v>
      </c>
      <c r="CB36" s="106">
        <f>Seniori!CB45</f>
        <v>0</v>
      </c>
      <c r="CC36" s="106">
        <f>Seniori!CC45</f>
        <v>0</v>
      </c>
      <c r="CD36" s="106">
        <f>Seniori!CD45</f>
        <v>0</v>
      </c>
      <c r="CE36" s="106">
        <f>Seniori!CE45</f>
        <v>0</v>
      </c>
      <c r="CF36" s="106">
        <f>Seniori!CF45</f>
        <v>0</v>
      </c>
      <c r="CG36" s="106">
        <f>Seniori!CG45</f>
        <v>0</v>
      </c>
      <c r="CH36" s="106">
        <f>Seniori!CH45</f>
        <v>0</v>
      </c>
      <c r="CI36" s="106">
        <f>Seniori!CI45</f>
        <v>4</v>
      </c>
      <c r="CJ36" s="106">
        <f>Seniori!CJ45</f>
        <v>0</v>
      </c>
      <c r="CK36" s="106">
        <f>Seniori!CK45</f>
        <v>0</v>
      </c>
      <c r="CL36" s="106">
        <f>Seniori!CL45</f>
        <v>0</v>
      </c>
      <c r="CM36" s="106">
        <f>Seniori!CM45</f>
        <v>0</v>
      </c>
      <c r="CN36" s="106">
        <f>Seniori!CN45</f>
        <v>0</v>
      </c>
      <c r="CO36" s="106">
        <f>Seniori!CO45</f>
        <v>0</v>
      </c>
      <c r="CP36" s="106">
        <f>Seniori!CP45</f>
        <v>0</v>
      </c>
      <c r="CQ36" s="106">
        <f>Seniori!CQ45</f>
        <v>0</v>
      </c>
      <c r="CR36" s="106">
        <f>Seniori!CR45</f>
        <v>5</v>
      </c>
      <c r="CS36" s="106">
        <f>Seniori!CS45</f>
        <v>0</v>
      </c>
      <c r="CT36" s="106">
        <f>Seniori!CT45</f>
        <v>0</v>
      </c>
      <c r="CU36" s="106">
        <f>Seniori!CU45</f>
        <v>0</v>
      </c>
      <c r="CV36" s="106">
        <f>Seniori!CV45</f>
        <v>0</v>
      </c>
      <c r="CW36" s="106">
        <f>Seniori!CW45</f>
        <v>0</v>
      </c>
      <c r="CX36" s="106">
        <f>Seniori!CX45</f>
        <v>0</v>
      </c>
      <c r="CY36" s="106">
        <f>Seniori!CY45</f>
        <v>0</v>
      </c>
      <c r="CZ36" s="106">
        <f>Seniori!CZ45</f>
        <v>0</v>
      </c>
      <c r="DA36" s="106">
        <f>Seniori!DA45</f>
        <v>0</v>
      </c>
      <c r="DB36" s="106">
        <f>Seniori!DB45</f>
        <v>0</v>
      </c>
      <c r="DC36" s="106">
        <f>Seniori!DC45</f>
        <v>0</v>
      </c>
      <c r="DD36" s="106">
        <f>Seniori!DD45</f>
        <v>0</v>
      </c>
      <c r="DE36" s="106">
        <f>Seniori!DE45</f>
        <v>0</v>
      </c>
      <c r="DF36" s="106">
        <f>Seniori!DF45</f>
        <v>0</v>
      </c>
      <c r="DG36" s="106">
        <f>Seniori!DG45</f>
        <v>0</v>
      </c>
      <c r="DH36" s="106">
        <f>Seniori!DH45</f>
        <v>0</v>
      </c>
      <c r="DI36" s="106">
        <f>Seniori!DI45</f>
        <v>0</v>
      </c>
      <c r="DJ36" s="106">
        <f>Seniori!DJ45</f>
        <v>0</v>
      </c>
      <c r="DK36" s="106">
        <f>Seniori!DK45</f>
        <v>0</v>
      </c>
      <c r="DL36" s="106">
        <f>Seniori!DL45</f>
        <v>0</v>
      </c>
      <c r="DM36" s="106">
        <f>Seniori!DM45</f>
        <v>0</v>
      </c>
      <c r="DN36" s="106">
        <f>Seniori!DN45</f>
        <v>0</v>
      </c>
      <c r="DO36" s="106">
        <f>Seniori!DO45</f>
        <v>0</v>
      </c>
      <c r="DP36" s="106">
        <f>Seniori!DP45</f>
        <v>0</v>
      </c>
      <c r="DQ36" s="106">
        <f>Seniori!DQ45</f>
        <v>0</v>
      </c>
      <c r="DR36" s="106">
        <f>Seniori!DR45</f>
        <v>0</v>
      </c>
      <c r="DS36" s="106">
        <f>Seniori!DS45</f>
        <v>0</v>
      </c>
      <c r="DT36" s="106">
        <f>Seniori!DT45</f>
        <v>0</v>
      </c>
      <c r="DU36" s="106">
        <f>Seniori!DU45</f>
        <v>0</v>
      </c>
      <c r="DV36" s="106">
        <f>Seniori!DV45</f>
        <v>0</v>
      </c>
      <c r="DW36" s="106">
        <f>Seniori!DW45</f>
        <v>0</v>
      </c>
      <c r="DX36" s="106">
        <f>Seniori!DX45</f>
        <v>0</v>
      </c>
      <c r="DY36" s="106">
        <f>Seniori!DY45</f>
        <v>0</v>
      </c>
      <c r="DZ36" s="106">
        <f>Seniori!DZ45</f>
        <v>0</v>
      </c>
      <c r="EA36" s="106">
        <f>Seniori!EA45</f>
        <v>0</v>
      </c>
      <c r="EB36" s="106">
        <f>Seniori!EB45</f>
        <v>0</v>
      </c>
      <c r="EC36" s="106">
        <f>Seniori!EC45</f>
        <v>0</v>
      </c>
      <c r="ED36" s="106">
        <f>Seniori!ED45</f>
        <v>0</v>
      </c>
      <c r="EE36" s="106">
        <f>Seniori!EE45</f>
        <v>0</v>
      </c>
      <c r="EF36" s="106">
        <f>Seniori!EF45</f>
        <v>0</v>
      </c>
      <c r="EG36" s="106">
        <f>Seniori!EG45</f>
        <v>0</v>
      </c>
      <c r="EH36" s="106">
        <f>Seniori!EH45</f>
        <v>0</v>
      </c>
      <c r="EI36" s="106">
        <f>Seniori!EI45</f>
        <v>0</v>
      </c>
      <c r="EJ36" s="106">
        <f>Seniori!EJ45</f>
        <v>0</v>
      </c>
      <c r="EK36" s="106">
        <f>Seniori!EK45</f>
        <v>0</v>
      </c>
      <c r="EL36" s="106">
        <f>Seniori!EL45</f>
        <v>0</v>
      </c>
      <c r="EM36" s="106">
        <f>Seniori!EM45</f>
        <v>0</v>
      </c>
      <c r="EN36" s="106">
        <f>Seniori!EN45</f>
        <v>0</v>
      </c>
      <c r="EO36" s="106">
        <f>Seniori!EO45</f>
        <v>0</v>
      </c>
      <c r="EP36" s="106">
        <f>Seniori!EP45</f>
        <v>0</v>
      </c>
      <c r="EQ36" s="106">
        <f>Seniori!EQ45</f>
        <v>0</v>
      </c>
      <c r="ER36" s="106">
        <f>Seniori!ER45</f>
        <v>0</v>
      </c>
      <c r="ES36" s="106">
        <f>Seniori!ES45</f>
        <v>0</v>
      </c>
      <c r="ET36" s="106">
        <f>Seniori!ET45</f>
        <v>0</v>
      </c>
      <c r="EU36" s="106">
        <f>Seniori!EU45</f>
        <v>0</v>
      </c>
      <c r="EV36" s="106">
        <f>Seniori!EV45</f>
        <v>0</v>
      </c>
      <c r="EW36" s="106">
        <f>Seniori!EW45</f>
        <v>0</v>
      </c>
      <c r="EX36" s="106">
        <f>Seniori!EX45</f>
        <v>0</v>
      </c>
      <c r="EY36" s="106">
        <f>Seniori!EY45</f>
        <v>0</v>
      </c>
      <c r="EZ36" s="106">
        <f>Seniori!EZ45</f>
        <v>0</v>
      </c>
      <c r="FA36" s="106">
        <f>Seniori!FA45</f>
        <v>0</v>
      </c>
      <c r="FB36" s="106">
        <f>Seniori!FB45</f>
        <v>0</v>
      </c>
      <c r="FC36" s="106">
        <f>Seniori!FC45</f>
        <v>0</v>
      </c>
      <c r="FD36" s="106">
        <f>Seniori!FD45</f>
        <v>0</v>
      </c>
      <c r="FE36" s="106">
        <f>Seniori!FE45</f>
        <v>0</v>
      </c>
      <c r="FF36" s="106">
        <f>Seniori!FF45</f>
        <v>0</v>
      </c>
      <c r="FG36" s="106">
        <f>Seniori!FG45</f>
        <v>0</v>
      </c>
      <c r="FH36" s="106">
        <f>Seniori!FH45</f>
        <v>0</v>
      </c>
      <c r="FI36" s="106">
        <f>Seniori!FI45</f>
        <v>0</v>
      </c>
      <c r="FJ36" s="106">
        <f>Seniori!FJ45</f>
        <v>0</v>
      </c>
      <c r="FK36" s="106">
        <f>Seniori!FK45</f>
        <v>0</v>
      </c>
      <c r="FL36" s="106">
        <f>Seniori!FL45</f>
        <v>0</v>
      </c>
      <c r="FM36" s="106">
        <f>Seniori!FM45</f>
        <v>0</v>
      </c>
      <c r="FN36" s="106">
        <f>Seniori!FN45</f>
        <v>0</v>
      </c>
      <c r="FO36" s="106">
        <f>Seniori!FO45</f>
        <v>0</v>
      </c>
      <c r="FP36" s="106">
        <f>Seniori!FP45</f>
        <v>0</v>
      </c>
      <c r="FQ36" s="106">
        <f>Seniori!FQ45</f>
        <v>0</v>
      </c>
      <c r="FR36" s="106">
        <f>Seniori!FR45</f>
        <v>0</v>
      </c>
      <c r="FS36" s="106">
        <f>Seniori!FS45</f>
        <v>0</v>
      </c>
      <c r="FT36" s="106">
        <f>Seniori!FT45</f>
        <v>0</v>
      </c>
      <c r="FU36" s="106">
        <f>Seniori!FU45</f>
        <v>0</v>
      </c>
      <c r="FV36" s="106">
        <f>Seniori!FV45</f>
        <v>0</v>
      </c>
      <c r="FW36" s="106">
        <f>Seniori!FW45</f>
        <v>0</v>
      </c>
      <c r="FX36" s="106">
        <f>Seniori!FX45</f>
        <v>0</v>
      </c>
      <c r="FY36" s="106">
        <f>Seniori!FY45</f>
        <v>0</v>
      </c>
      <c r="FZ36" s="106">
        <f>Seniori!FZ45</f>
        <v>0</v>
      </c>
      <c r="GA36" s="106">
        <f>Seniori!GA45</f>
        <v>0</v>
      </c>
      <c r="GB36" s="106">
        <f>Seniori!GB45</f>
        <v>0</v>
      </c>
      <c r="GC36" s="106">
        <f>Seniori!GC45</f>
        <v>0</v>
      </c>
      <c r="GD36" s="106">
        <f>Seniori!GD45</f>
        <v>0</v>
      </c>
      <c r="GE36" s="106">
        <f>Seniori!GE45</f>
        <v>0</v>
      </c>
      <c r="GF36" s="106">
        <f>Seniori!GF45</f>
        <v>0</v>
      </c>
      <c r="GG36" s="106">
        <f>Seniori!GG45</f>
        <v>0</v>
      </c>
      <c r="GH36" s="106">
        <f>Seniori!GH45</f>
        <v>0</v>
      </c>
      <c r="GI36" s="106">
        <f>Seniori!GI45</f>
        <v>0</v>
      </c>
      <c r="GJ36" s="106">
        <f>Seniori!GJ45</f>
        <v>0</v>
      </c>
      <c r="GK36" s="106">
        <f>Seniori!GK45</f>
        <v>0</v>
      </c>
      <c r="GL36" s="106">
        <f>Seniori!GL45</f>
        <v>0</v>
      </c>
      <c r="GM36" s="106">
        <f>Seniori!GM45</f>
        <v>0</v>
      </c>
      <c r="GN36" s="106">
        <f>Seniori!GN45</f>
        <v>0</v>
      </c>
      <c r="GO36" s="106">
        <f>Seniori!GO45</f>
        <v>0</v>
      </c>
      <c r="GP36" s="106">
        <f>Seniori!GP45</f>
        <v>0</v>
      </c>
      <c r="GQ36" s="106">
        <f>Seniori!GQ45</f>
        <v>0</v>
      </c>
      <c r="GR36" s="106">
        <f>Seniori!GR45</f>
        <v>0</v>
      </c>
      <c r="GS36" s="106">
        <f>Seniori!GS45</f>
        <v>0</v>
      </c>
      <c r="GT36" s="106">
        <f>Seniori!GT45</f>
        <v>0</v>
      </c>
      <c r="GU36" s="106">
        <f>Seniori!GU45</f>
        <v>0</v>
      </c>
      <c r="GV36" s="106">
        <f>Seniori!GV45</f>
        <v>0</v>
      </c>
      <c r="GW36" s="106">
        <f>Seniori!GW45</f>
        <v>0</v>
      </c>
      <c r="GX36" s="106">
        <f>Seniori!GX45</f>
        <v>0</v>
      </c>
      <c r="GY36" s="106">
        <f>Seniori!GY45</f>
        <v>0</v>
      </c>
      <c r="GZ36" s="106">
        <f>Seniori!GZ45</f>
        <v>0</v>
      </c>
      <c r="HA36" s="106">
        <f>Seniori!HA45</f>
        <v>0</v>
      </c>
      <c r="HB36" s="106">
        <f>Seniori!HB45</f>
        <v>0</v>
      </c>
      <c r="HC36" s="106">
        <f>Seniori!HC45</f>
        <v>0</v>
      </c>
      <c r="HD36" s="106">
        <f>Seniori!HD45</f>
        <v>0</v>
      </c>
      <c r="HE36" s="106">
        <f>Seniori!HE45</f>
        <v>0</v>
      </c>
      <c r="HF36" s="106">
        <f>Seniori!HF45</f>
        <v>0</v>
      </c>
      <c r="HG36" s="106">
        <f>Seniori!HG45</f>
        <v>0</v>
      </c>
      <c r="HH36" s="106">
        <f>Seniori!HH45</f>
        <v>0</v>
      </c>
      <c r="HI36" s="106">
        <f>Seniori!HI45</f>
        <v>0</v>
      </c>
      <c r="HJ36" s="106">
        <f>Seniori!HJ45</f>
        <v>0</v>
      </c>
      <c r="HK36" s="106">
        <f>Seniori!HK45</f>
        <v>0</v>
      </c>
      <c r="HL36" s="106">
        <f>Seniori!HL45</f>
        <v>0</v>
      </c>
      <c r="HM36" s="106">
        <f>Seniori!HM45</f>
        <v>0</v>
      </c>
      <c r="HN36" s="106">
        <f>Seniori!HN45</f>
        <v>0</v>
      </c>
      <c r="HO36" s="106">
        <f>Seniori!HO45</f>
        <v>0</v>
      </c>
      <c r="HP36" s="106">
        <f>Seniori!HP45</f>
        <v>0</v>
      </c>
      <c r="HQ36" s="106">
        <f>Seniori!HQ45</f>
        <v>0</v>
      </c>
      <c r="HR36" s="106">
        <f>Seniori!HR45</f>
        <v>0</v>
      </c>
      <c r="HS36" s="106">
        <f>Seniori!HS45</f>
        <v>0</v>
      </c>
      <c r="HT36" s="106">
        <f>Seniori!HT45</f>
        <v>0</v>
      </c>
      <c r="HU36" s="106">
        <f>Seniori!HU45</f>
        <v>0</v>
      </c>
      <c r="HV36" s="106">
        <f>Seniori!HV45</f>
        <v>0</v>
      </c>
      <c r="HW36" s="106">
        <f>Seniori!HW45</f>
        <v>0</v>
      </c>
      <c r="HX36" s="106">
        <f>Seniori!HX45</f>
        <v>0</v>
      </c>
      <c r="HY36" s="106">
        <f>Seniori!HY45</f>
        <v>0</v>
      </c>
      <c r="HZ36" s="106">
        <f>Seniori!HZ45</f>
        <v>0</v>
      </c>
      <c r="IA36" s="106">
        <f>Seniori!IA45</f>
        <v>0</v>
      </c>
      <c r="IB36" s="106">
        <f>Seniori!IB45</f>
        <v>0</v>
      </c>
      <c r="IC36" s="106">
        <f>Seniori!IC45</f>
        <v>0</v>
      </c>
      <c r="ID36" s="106">
        <f>Seniori!ID45</f>
        <v>0</v>
      </c>
      <c r="IE36" s="106">
        <f>Seniori!IE45</f>
        <v>0</v>
      </c>
      <c r="IF36" s="106">
        <f>Seniori!IF45</f>
        <v>0</v>
      </c>
      <c r="IG36" s="106">
        <f>Seniori!IG45</f>
        <v>0</v>
      </c>
      <c r="IH36" s="106">
        <f>Seniori!IH45</f>
        <v>0</v>
      </c>
      <c r="II36" s="106">
        <f>Seniori!II45</f>
        <v>0</v>
      </c>
      <c r="IJ36" s="106">
        <f>Seniori!IJ45</f>
        <v>0</v>
      </c>
      <c r="IK36" s="106">
        <f>Seniori!IK45</f>
        <v>0</v>
      </c>
      <c r="IL36" s="106">
        <f>Seniori!IL45</f>
        <v>0</v>
      </c>
      <c r="IM36" s="106">
        <f>Seniori!IM45</f>
        <v>0</v>
      </c>
      <c r="IN36" s="106">
        <f>Seniori!IN45</f>
        <v>0</v>
      </c>
      <c r="IO36" s="106">
        <f>Seniori!IO45</f>
        <v>0</v>
      </c>
      <c r="IP36" s="106">
        <f>Seniori!IP45</f>
        <v>0</v>
      </c>
      <c r="IQ36" s="106">
        <f>Seniori!IQ45</f>
        <v>0</v>
      </c>
      <c r="IR36" s="106">
        <f>Seniori!IR45</f>
        <v>0</v>
      </c>
      <c r="IS36" s="106">
        <f>Seniori!IS45</f>
        <v>0</v>
      </c>
      <c r="IT36" s="106">
        <f>Seniori!IT45</f>
        <v>0</v>
      </c>
      <c r="IU36" s="106">
        <f>Seniori!IU45</f>
        <v>0</v>
      </c>
      <c r="IV36" s="106">
        <f>Seniori!IV45</f>
        <v>0</v>
      </c>
      <c r="IW36" s="106">
        <f>Seniori!IW45</f>
        <v>0</v>
      </c>
      <c r="IX36" s="106">
        <f>Seniori!IX45</f>
        <v>0</v>
      </c>
      <c r="IY36" s="106">
        <f>Seniori!IY45</f>
        <v>0</v>
      </c>
      <c r="IZ36" s="106">
        <f>Seniori!IZ45</f>
        <v>0</v>
      </c>
      <c r="JA36" s="106">
        <f>Seniori!JA45</f>
        <v>0</v>
      </c>
      <c r="JB36" s="106">
        <f>Seniori!JB45</f>
        <v>0</v>
      </c>
      <c r="JC36" s="106">
        <f>Seniori!JC45</f>
        <v>0</v>
      </c>
      <c r="JD36" s="106">
        <f>Seniori!JD45</f>
        <v>0</v>
      </c>
      <c r="JE36" s="106">
        <f>Seniori!JE45</f>
        <v>0</v>
      </c>
      <c r="JF36" s="106">
        <f>Seniori!JF45</f>
        <v>0</v>
      </c>
      <c r="JG36" s="106">
        <f>Seniori!JG45</f>
        <v>0</v>
      </c>
      <c r="JH36" s="106">
        <f>Seniori!JH45</f>
        <v>0</v>
      </c>
      <c r="JI36" s="106">
        <f>Seniori!JI45</f>
        <v>0</v>
      </c>
      <c r="JJ36" s="106">
        <f>Seniori!JJ45</f>
        <v>0</v>
      </c>
      <c r="JK36" s="106">
        <f>Seniori!JK45</f>
        <v>0</v>
      </c>
      <c r="JL36" s="106">
        <f>Seniori!JL45</f>
        <v>0</v>
      </c>
      <c r="JM36" s="106">
        <f>Seniori!JM45</f>
        <v>0</v>
      </c>
      <c r="JN36" s="106">
        <f>Seniori!JN45</f>
        <v>0</v>
      </c>
      <c r="JO36" s="106">
        <f>Seniori!JO45</f>
        <v>0</v>
      </c>
      <c r="JP36" s="106">
        <f>Seniori!JP45</f>
        <v>0</v>
      </c>
      <c r="JQ36" s="106">
        <f>Seniori!JQ45</f>
        <v>0</v>
      </c>
      <c r="JR36" s="106">
        <f>Seniori!JR45</f>
        <v>0</v>
      </c>
      <c r="JS36" s="106">
        <f>Seniori!JS45</f>
        <v>0</v>
      </c>
      <c r="JT36" s="106">
        <f>Seniori!JT45</f>
        <v>0</v>
      </c>
      <c r="JU36" s="106">
        <f>Seniori!JU45</f>
        <v>0</v>
      </c>
      <c r="JV36" s="106">
        <f>Seniori!JV45</f>
        <v>0</v>
      </c>
      <c r="JW36" s="106">
        <f>Seniori!JW45</f>
        <v>0</v>
      </c>
      <c r="JX36" s="106">
        <f>Seniori!JX45</f>
        <v>0</v>
      </c>
      <c r="JY36" s="106">
        <f>Seniori!JY45</f>
        <v>0</v>
      </c>
      <c r="JZ36" s="106">
        <f>Seniori!JZ45</f>
        <v>0</v>
      </c>
      <c r="KA36" s="106">
        <f>Seniori!KA45</f>
        <v>0</v>
      </c>
      <c r="KB36" s="106">
        <f>Seniori!KB45</f>
        <v>0</v>
      </c>
      <c r="KC36" s="106">
        <f>Seniori!KC45</f>
        <v>0</v>
      </c>
      <c r="KD36" s="106">
        <f>Seniori!KD45</f>
        <v>0</v>
      </c>
      <c r="KE36" s="106">
        <f>Seniori!KE45</f>
        <v>0</v>
      </c>
      <c r="KF36" s="106">
        <f>Seniori!KF45</f>
        <v>0</v>
      </c>
      <c r="KG36" s="106">
        <f>Seniori!KG45</f>
        <v>0</v>
      </c>
      <c r="KH36" s="106">
        <f>Seniori!KH45</f>
        <v>0</v>
      </c>
      <c r="KI36" s="106">
        <f>Seniori!KI45</f>
        <v>0</v>
      </c>
      <c r="KJ36" s="106">
        <f>Seniori!KJ45</f>
        <v>0</v>
      </c>
      <c r="KK36" s="106">
        <f>Seniori!KK45</f>
        <v>0</v>
      </c>
      <c r="KL36" s="106">
        <f>Seniori!KL45</f>
        <v>0</v>
      </c>
      <c r="KM36" s="106">
        <f>Seniori!KM45</f>
        <v>0</v>
      </c>
      <c r="KN36" s="106">
        <f>Seniori!KN45</f>
        <v>0</v>
      </c>
      <c r="KO36" s="106">
        <f>Seniori!KO45</f>
        <v>0</v>
      </c>
      <c r="KP36" s="106">
        <f>Seniori!KP45</f>
        <v>0</v>
      </c>
      <c r="KQ36" s="106">
        <f>Seniori!KQ45</f>
        <v>0</v>
      </c>
      <c r="KR36" s="106">
        <f>Seniori!KR45</f>
        <v>0</v>
      </c>
      <c r="KS36" s="106">
        <f>Seniori!KS45</f>
        <v>0</v>
      </c>
      <c r="KT36" s="106">
        <f>Seniori!KT45</f>
        <v>0</v>
      </c>
      <c r="KU36" s="106">
        <f>Seniori!KU45</f>
        <v>0</v>
      </c>
      <c r="KV36" s="106">
        <f>Seniori!KV45</f>
        <v>0</v>
      </c>
      <c r="KW36" s="106">
        <f>Seniori!KW45</f>
        <v>0</v>
      </c>
      <c r="KX36" s="106">
        <f>Seniori!KX45</f>
        <v>0</v>
      </c>
      <c r="KY36" s="106">
        <f>Seniori!KY45</f>
        <v>0</v>
      </c>
      <c r="KZ36" s="106">
        <f>Seniori!KZ45</f>
        <v>0</v>
      </c>
      <c r="LA36" s="106">
        <f>Seniori!LA45</f>
        <v>0</v>
      </c>
      <c r="LB36" s="106">
        <f>Seniori!LB45</f>
        <v>0</v>
      </c>
      <c r="LC36" s="106">
        <f>Seniori!LC45</f>
        <v>0</v>
      </c>
      <c r="LD36" s="106">
        <f>Seniori!LD45</f>
        <v>0</v>
      </c>
      <c r="LE36" s="106">
        <f>Seniori!LE45</f>
        <v>0</v>
      </c>
      <c r="LF36" s="106">
        <f>Seniori!LF45</f>
        <v>0</v>
      </c>
      <c r="LG36" s="106">
        <f>Seniori!LG45</f>
        <v>0</v>
      </c>
      <c r="LH36" s="106">
        <f>Seniori!LH45</f>
        <v>0</v>
      </c>
      <c r="LI36" s="106">
        <f>Seniori!LI45</f>
        <v>0</v>
      </c>
      <c r="LJ36" s="106">
        <f>Seniori!LJ45</f>
        <v>0</v>
      </c>
      <c r="LK36" s="106">
        <f>Seniori!LK45</f>
        <v>0</v>
      </c>
      <c r="LL36" s="106">
        <f>Seniori!LL45</f>
        <v>0</v>
      </c>
      <c r="LM36" s="106">
        <f>Seniori!LM45</f>
        <v>0</v>
      </c>
      <c r="LN36" s="106">
        <f>Seniori!LN45</f>
        <v>0</v>
      </c>
      <c r="LO36" s="106">
        <f>Seniori!LO45</f>
        <v>0</v>
      </c>
      <c r="LP36" s="106">
        <f>Seniori!LP45</f>
        <v>0</v>
      </c>
      <c r="LQ36" s="106">
        <f>Seniori!LQ45</f>
        <v>0</v>
      </c>
      <c r="LR36" s="106">
        <f>Seniori!LR45</f>
        <v>0</v>
      </c>
      <c r="LS36" s="106">
        <f>Seniori!LS45</f>
        <v>0</v>
      </c>
      <c r="LT36" s="106">
        <f>Seniori!LT45</f>
        <v>0</v>
      </c>
      <c r="LU36" s="106">
        <f>Seniori!LU45</f>
        <v>0</v>
      </c>
      <c r="LV36" s="106">
        <f>Seniori!LV45</f>
        <v>0</v>
      </c>
      <c r="LW36" s="106">
        <f>Seniori!LW45</f>
        <v>0</v>
      </c>
      <c r="LX36" s="106">
        <f>Seniori!LX45</f>
        <v>0</v>
      </c>
      <c r="LY36" s="106">
        <f>Seniori!LY45</f>
        <v>0</v>
      </c>
      <c r="LZ36" s="106">
        <f>Seniori!LZ45</f>
        <v>0</v>
      </c>
      <c r="MA36" s="106">
        <f>Seniori!MA45</f>
        <v>0</v>
      </c>
      <c r="MB36" s="106">
        <f>Seniori!MB45</f>
        <v>0</v>
      </c>
      <c r="MC36" s="106">
        <f>Seniori!MC45</f>
        <v>0</v>
      </c>
      <c r="MD36" s="106">
        <f>Seniori!MD45</f>
        <v>0</v>
      </c>
      <c r="ME36" s="106">
        <f>Seniori!ME45</f>
        <v>0</v>
      </c>
      <c r="MF36" s="106">
        <f>Seniori!MF45</f>
        <v>0</v>
      </c>
      <c r="MG36" s="106">
        <f>Seniori!MG45</f>
        <v>0</v>
      </c>
      <c r="MH36" s="106">
        <f>Seniori!MH45</f>
        <v>0</v>
      </c>
      <c r="MI36" s="106">
        <f>Seniori!MI45</f>
        <v>0</v>
      </c>
      <c r="MJ36" s="106">
        <f>Seniori!MJ45</f>
        <v>0</v>
      </c>
      <c r="MK36" s="106">
        <f>Seniori!MK45</f>
        <v>0</v>
      </c>
      <c r="ML36" s="106">
        <f>Seniori!ML45</f>
        <v>0</v>
      </c>
      <c r="MM36" s="106">
        <f>Seniori!MM45</f>
        <v>0</v>
      </c>
      <c r="MN36" s="106">
        <f>Seniori!MN45</f>
        <v>0</v>
      </c>
      <c r="MO36" s="106">
        <f>Seniori!MO45</f>
        <v>0</v>
      </c>
      <c r="MP36" s="106">
        <f>Seniori!MP45</f>
        <v>0</v>
      </c>
      <c r="MQ36" s="106">
        <f>Seniori!MQ45</f>
        <v>0</v>
      </c>
      <c r="MR36" s="106">
        <f>Seniori!MR45</f>
        <v>0</v>
      </c>
      <c r="MS36" s="106">
        <f>Seniori!MS45</f>
        <v>0</v>
      </c>
      <c r="MT36" s="106">
        <f>Seniori!MT45</f>
        <v>0</v>
      </c>
      <c r="MU36" s="106">
        <f>Seniori!MU45</f>
        <v>0</v>
      </c>
      <c r="MV36" s="106">
        <f>Seniori!MV45</f>
        <v>0</v>
      </c>
      <c r="MW36" s="106">
        <f>Seniori!MW45</f>
        <v>0</v>
      </c>
      <c r="MX36" s="106">
        <f>Seniori!MX45</f>
        <v>0</v>
      </c>
      <c r="MY36" s="106">
        <f>Seniori!MY45</f>
        <v>0</v>
      </c>
      <c r="MZ36" s="106">
        <f>Seniori!MZ45</f>
        <v>0</v>
      </c>
      <c r="NA36" s="106">
        <f>Seniori!NA45</f>
        <v>0</v>
      </c>
      <c r="NB36" s="106">
        <f>Seniori!NB45</f>
        <v>0</v>
      </c>
      <c r="NC36" s="106">
        <f>Seniori!NC45</f>
        <v>0</v>
      </c>
      <c r="ND36" s="106">
        <f>Seniori!ND45</f>
        <v>0</v>
      </c>
      <c r="NE36" s="106">
        <f>Seniori!NE45</f>
        <v>0</v>
      </c>
      <c r="NF36" s="106">
        <f>Seniori!NF45</f>
        <v>0</v>
      </c>
      <c r="NG36" s="106">
        <f>Seniori!NG45</f>
        <v>0</v>
      </c>
      <c r="NH36" s="106">
        <f>Seniori!NH45</f>
        <v>0</v>
      </c>
      <c r="NI36" s="106">
        <f>Seniori!NI45</f>
        <v>0</v>
      </c>
      <c r="NJ36" s="106">
        <f>Seniori!NJ45</f>
        <v>0</v>
      </c>
      <c r="NK36" s="106">
        <f>Seniori!NK45</f>
        <v>0</v>
      </c>
      <c r="NL36" s="106">
        <f>Seniori!NL45</f>
        <v>0</v>
      </c>
      <c r="NM36" s="106">
        <f>Seniori!NM45</f>
        <v>0</v>
      </c>
      <c r="NN36" s="106">
        <f>Seniori!NN45</f>
        <v>0</v>
      </c>
      <c r="NO36" s="106">
        <f>Seniori!NO45</f>
        <v>0</v>
      </c>
      <c r="NP36" s="106">
        <f>Seniori!NP45</f>
        <v>0</v>
      </c>
      <c r="NQ36" s="106">
        <f>Seniori!NQ45</f>
        <v>0</v>
      </c>
      <c r="NR36" s="106">
        <f>Seniori!NR45</f>
        <v>0</v>
      </c>
      <c r="NS36" s="106">
        <f>Seniori!NS45</f>
        <v>0</v>
      </c>
      <c r="NT36" s="106">
        <f>Seniori!NT45</f>
        <v>0</v>
      </c>
      <c r="NU36" s="106">
        <f>Seniori!NU45</f>
        <v>0</v>
      </c>
      <c r="NV36" s="106">
        <f>Seniori!NV45</f>
        <v>0</v>
      </c>
      <c r="NW36" s="106">
        <f>Seniori!NW45</f>
        <v>0</v>
      </c>
      <c r="NX36" s="106">
        <f>Seniori!NX45</f>
        <v>0</v>
      </c>
      <c r="NY36" s="106">
        <f>Seniori!NY45</f>
        <v>0</v>
      </c>
      <c r="NZ36" s="106">
        <f>Seniori!NZ45</f>
        <v>0</v>
      </c>
      <c r="OA36" s="106">
        <f>Seniori!OA45</f>
        <v>0</v>
      </c>
      <c r="OB36" s="106">
        <f>Seniori!OB45</f>
        <v>0</v>
      </c>
      <c r="OC36" s="106">
        <f>Seniori!OC45</f>
        <v>0</v>
      </c>
      <c r="OD36" s="106">
        <f>Seniori!OD45</f>
        <v>0</v>
      </c>
      <c r="OE36" s="106">
        <f>Seniori!OE45</f>
        <v>0</v>
      </c>
      <c r="OF36" s="106">
        <f>Seniori!OF45</f>
        <v>0</v>
      </c>
      <c r="OG36" s="106">
        <f>Seniori!OG45</f>
        <v>0</v>
      </c>
      <c r="OH36" s="106">
        <f>Seniori!OH45</f>
        <v>0</v>
      </c>
      <c r="OI36" s="106">
        <f>Seniori!OI45</f>
        <v>0</v>
      </c>
      <c r="OJ36" s="106">
        <f>Seniori!OJ45</f>
        <v>0</v>
      </c>
      <c r="OK36" s="106">
        <f>Seniori!OK45</f>
        <v>0</v>
      </c>
      <c r="OL36" s="106">
        <f>Seniori!OL45</f>
        <v>0</v>
      </c>
      <c r="OM36" s="106">
        <f>Seniori!OM45</f>
        <v>0</v>
      </c>
      <c r="ON36" s="106">
        <f>Seniori!ON45</f>
        <v>0</v>
      </c>
      <c r="OO36" s="106">
        <f>Seniori!OO45</f>
        <v>0</v>
      </c>
      <c r="OP36" s="106">
        <f>Seniori!OP45</f>
        <v>0</v>
      </c>
      <c r="OQ36" s="106">
        <f>Seniori!OQ45</f>
        <v>0</v>
      </c>
      <c r="OR36" s="106">
        <f>Seniori!OR45</f>
        <v>0</v>
      </c>
      <c r="OS36" s="106">
        <f>Seniori!OS45</f>
        <v>0</v>
      </c>
      <c r="OT36" s="106">
        <f>Seniori!OT45</f>
        <v>0</v>
      </c>
      <c r="OU36" s="106">
        <f>Seniori!OU45</f>
        <v>0</v>
      </c>
      <c r="OV36" s="106">
        <f>Seniori!OV45</f>
        <v>0</v>
      </c>
      <c r="OW36" s="106">
        <f>Seniori!OW45</f>
        <v>0</v>
      </c>
      <c r="OX36" s="106">
        <f>Seniori!OX45</f>
        <v>0</v>
      </c>
      <c r="OY36" s="106">
        <f>Seniori!OY45</f>
        <v>0</v>
      </c>
      <c r="OZ36" s="106">
        <f>Seniori!OZ45</f>
        <v>0</v>
      </c>
      <c r="PA36" s="106">
        <f>Seniori!PA45</f>
        <v>0</v>
      </c>
      <c r="PB36" s="106">
        <f>Seniori!PB45</f>
        <v>0</v>
      </c>
      <c r="PC36" s="106">
        <f>Seniori!PC45</f>
        <v>0</v>
      </c>
      <c r="PD36" s="106">
        <f>Seniori!PD45</f>
        <v>0</v>
      </c>
      <c r="PE36" s="106">
        <f>Seniori!PE45</f>
        <v>0</v>
      </c>
      <c r="PF36" s="106">
        <f>Seniori!PF45</f>
        <v>0</v>
      </c>
      <c r="PG36" s="106">
        <f>Seniori!PG45</f>
        <v>0</v>
      </c>
      <c r="PH36" s="106">
        <f>Seniori!PH45</f>
        <v>0</v>
      </c>
      <c r="PI36" s="106">
        <f>Seniori!PI45</f>
        <v>0</v>
      </c>
      <c r="PJ36" s="106">
        <f>Seniori!PJ45</f>
        <v>0</v>
      </c>
      <c r="PK36" s="106">
        <f>Seniori!PK45</f>
        <v>0</v>
      </c>
      <c r="PL36" s="106">
        <f>Seniori!PL45</f>
        <v>0</v>
      </c>
      <c r="PM36" s="106">
        <f>Seniori!PM45</f>
        <v>0</v>
      </c>
      <c r="PN36" s="106">
        <f>Seniori!PN45</f>
        <v>0</v>
      </c>
      <c r="PO36" s="106">
        <f>Seniori!PO45</f>
        <v>0</v>
      </c>
      <c r="PP36" s="106">
        <f>Seniori!PP45</f>
        <v>0</v>
      </c>
      <c r="PQ36" s="106">
        <f>Seniori!PQ45</f>
        <v>0</v>
      </c>
      <c r="PR36" s="106">
        <f>Seniori!PR45</f>
        <v>0</v>
      </c>
      <c r="PS36" s="106">
        <f>Seniori!PS45</f>
        <v>0</v>
      </c>
      <c r="PT36" s="106">
        <f>Seniori!PT45</f>
        <v>0</v>
      </c>
      <c r="PU36" s="106">
        <f>Seniori!PU45</f>
        <v>0</v>
      </c>
      <c r="PV36" s="106">
        <f>Seniori!PV45</f>
        <v>0</v>
      </c>
      <c r="PW36" s="106">
        <f>Seniori!PW45</f>
        <v>0</v>
      </c>
      <c r="PX36" s="106">
        <f>Seniori!PX45</f>
        <v>0</v>
      </c>
      <c r="PY36" s="106">
        <f>Seniori!PY45</f>
        <v>0</v>
      </c>
      <c r="PZ36" s="106">
        <f>Seniori!PZ45</f>
        <v>0</v>
      </c>
      <c r="QA36" s="106">
        <f>Seniori!QA45</f>
        <v>0</v>
      </c>
      <c r="QB36" s="106">
        <f>Seniori!QB45</f>
        <v>0</v>
      </c>
      <c r="QC36" s="106">
        <f>Seniori!QC45</f>
        <v>0</v>
      </c>
      <c r="QD36" s="106">
        <f>Seniori!QD45</f>
        <v>0</v>
      </c>
      <c r="QE36" s="106">
        <f>Seniori!QE45</f>
        <v>0</v>
      </c>
      <c r="QF36" s="106">
        <f>Seniori!QF45</f>
        <v>0</v>
      </c>
      <c r="QG36" s="106">
        <f>Seniori!QG45</f>
        <v>0</v>
      </c>
      <c r="QH36" s="106">
        <f>Seniori!QH45</f>
        <v>0</v>
      </c>
      <c r="QI36" s="106">
        <f>Seniori!QI45</f>
        <v>0</v>
      </c>
      <c r="QJ36" s="106">
        <f>Seniori!QJ45</f>
        <v>0</v>
      </c>
      <c r="QK36" s="106">
        <f>Seniori!QK45</f>
        <v>0</v>
      </c>
      <c r="QL36" s="106">
        <f>Seniori!QL45</f>
        <v>0</v>
      </c>
      <c r="QM36" s="106">
        <f>Seniori!QM45</f>
        <v>0</v>
      </c>
      <c r="QN36" s="106">
        <f>Seniori!QN45</f>
        <v>0</v>
      </c>
      <c r="QO36" s="106">
        <f>Seniori!QO45</f>
        <v>0</v>
      </c>
      <c r="QP36" s="106">
        <f>Seniori!QP45</f>
        <v>0</v>
      </c>
      <c r="QQ36" s="106">
        <f>Seniori!QQ45</f>
        <v>0</v>
      </c>
      <c r="QR36" s="106">
        <f>Seniori!QR45</f>
        <v>0</v>
      </c>
      <c r="QS36" s="106">
        <f>Seniori!QS45</f>
        <v>0</v>
      </c>
      <c r="QT36" s="106">
        <f>Seniori!QT45</f>
        <v>0</v>
      </c>
      <c r="QU36" s="106">
        <f>Seniori!QU45</f>
        <v>0</v>
      </c>
      <c r="QV36" s="106">
        <f>Seniori!QV45</f>
        <v>0</v>
      </c>
      <c r="QW36" s="106">
        <f>Seniori!QW45</f>
        <v>0</v>
      </c>
      <c r="QX36" s="106">
        <f>Seniori!QX45</f>
        <v>0</v>
      </c>
      <c r="QY36" s="106">
        <f>Seniori!QY45</f>
        <v>0</v>
      </c>
      <c r="QZ36" s="106">
        <f>Seniori!QZ45</f>
        <v>0</v>
      </c>
      <c r="RA36" s="106">
        <f>Seniori!RA45</f>
        <v>0</v>
      </c>
      <c r="RB36" s="106">
        <f>Seniori!RB45</f>
        <v>0</v>
      </c>
      <c r="RC36" s="106">
        <f>Seniori!RC45</f>
        <v>0</v>
      </c>
      <c r="RD36" s="106">
        <f>Seniori!RD45</f>
        <v>0</v>
      </c>
      <c r="RE36" s="106">
        <f>Seniori!RE45</f>
        <v>0</v>
      </c>
      <c r="RF36" s="106">
        <f>Seniori!RF45</f>
        <v>0</v>
      </c>
      <c r="RG36" s="106">
        <f>Seniori!RG45</f>
        <v>0</v>
      </c>
      <c r="RH36" s="106">
        <f>Seniori!RH45</f>
        <v>0</v>
      </c>
      <c r="RI36" s="106">
        <f>Seniori!RI45</f>
        <v>0</v>
      </c>
      <c r="RJ36" s="106">
        <f>Seniori!RJ45</f>
        <v>0</v>
      </c>
      <c r="RK36" s="106">
        <f>Seniori!RK45</f>
        <v>0</v>
      </c>
      <c r="RL36" s="106">
        <f>Seniori!RL45</f>
        <v>0</v>
      </c>
      <c r="RM36" s="106">
        <f>Seniori!RM45</f>
        <v>0</v>
      </c>
      <c r="RN36" s="106">
        <f>Seniori!RN45</f>
        <v>0</v>
      </c>
      <c r="RO36" s="106">
        <f>Seniori!RO45</f>
        <v>0</v>
      </c>
      <c r="RP36" s="106">
        <f>Seniori!RP45</f>
        <v>0</v>
      </c>
      <c r="RQ36" s="106">
        <f>Seniori!RQ45</f>
        <v>0</v>
      </c>
      <c r="RR36" s="106">
        <f>Seniori!RR45</f>
        <v>0</v>
      </c>
      <c r="RS36" s="106">
        <f>Seniori!RS45</f>
        <v>0</v>
      </c>
      <c r="RT36" s="106">
        <f>Seniori!RT45</f>
        <v>0</v>
      </c>
      <c r="RU36" s="106">
        <f>Seniori!RU45</f>
        <v>0</v>
      </c>
      <c r="RV36" s="106">
        <f>Seniori!RV45</f>
        <v>0</v>
      </c>
      <c r="RW36" s="106">
        <f>Seniori!RW45</f>
        <v>0</v>
      </c>
      <c r="RX36" s="106">
        <f>Seniori!RX45</f>
        <v>0</v>
      </c>
      <c r="RY36" s="106">
        <f>Seniori!RY45</f>
        <v>0</v>
      </c>
      <c r="RZ36" s="106">
        <f>Seniori!RZ45</f>
        <v>0</v>
      </c>
      <c r="SA36" s="106">
        <f>Seniori!SA45</f>
        <v>0</v>
      </c>
      <c r="SB36" s="106">
        <f>Seniori!SB45</f>
        <v>0</v>
      </c>
      <c r="SC36" s="106">
        <f>Seniori!SC45</f>
        <v>0</v>
      </c>
      <c r="SD36" s="106">
        <f>Seniori!SD45</f>
        <v>0</v>
      </c>
      <c r="SE36" s="106">
        <f>Seniori!SE45</f>
        <v>0</v>
      </c>
      <c r="SF36" s="106">
        <f>Seniori!SF45</f>
        <v>0</v>
      </c>
      <c r="SG36" s="106">
        <f>Seniori!SG45</f>
        <v>0</v>
      </c>
      <c r="SH36" s="106">
        <f>Seniori!SH45</f>
        <v>0</v>
      </c>
      <c r="SI36" s="106">
        <f>Seniori!SI45</f>
        <v>0</v>
      </c>
      <c r="SJ36" s="106">
        <f>Seniori!SJ45</f>
        <v>0</v>
      </c>
      <c r="SK36" s="106">
        <f>Seniori!SK45</f>
        <v>0</v>
      </c>
      <c r="SL36" s="106">
        <f>Seniori!SL45</f>
        <v>0</v>
      </c>
      <c r="SM36" s="106">
        <f>Seniori!SM45</f>
        <v>0</v>
      </c>
      <c r="SN36" s="106">
        <f>Seniori!SN45</f>
        <v>0</v>
      </c>
      <c r="SO36" s="106">
        <f>Seniori!SO45</f>
        <v>0</v>
      </c>
      <c r="SP36" s="106">
        <f>Seniori!SP45</f>
        <v>0</v>
      </c>
      <c r="SQ36" s="106">
        <f>Seniori!SQ45</f>
        <v>0</v>
      </c>
      <c r="SR36" s="106">
        <f>Seniori!SR45</f>
        <v>0</v>
      </c>
      <c r="SS36" s="106">
        <f>Seniori!SS45</f>
        <v>0</v>
      </c>
      <c r="ST36" s="106">
        <f>Seniori!ST45</f>
        <v>0</v>
      </c>
      <c r="SU36" s="106">
        <f>Seniori!SU45</f>
        <v>0</v>
      </c>
      <c r="SV36" s="106">
        <f>Seniori!SV45</f>
        <v>0</v>
      </c>
      <c r="SW36" s="106">
        <f>Seniori!SW45</f>
        <v>0</v>
      </c>
      <c r="SX36" s="106">
        <f>Seniori!SX45</f>
        <v>0</v>
      </c>
      <c r="SY36" s="106">
        <f>Seniori!SY45</f>
        <v>0</v>
      </c>
      <c r="SZ36" s="106">
        <f>Seniori!SZ45</f>
        <v>0</v>
      </c>
      <c r="TA36" s="106">
        <f>Seniori!TA45</f>
        <v>0</v>
      </c>
      <c r="TB36" s="106">
        <f>Seniori!TB45</f>
        <v>0</v>
      </c>
    </row>
    <row r="37" spans="1:522" s="10" customFormat="1" ht="18" customHeight="1" x14ac:dyDescent="0.25">
      <c r="A37" s="12"/>
      <c r="B37" s="11" t="s">
        <v>306</v>
      </c>
      <c r="C37" s="1">
        <v>12685</v>
      </c>
      <c r="D37" s="1">
        <v>2020</v>
      </c>
      <c r="E37" s="63" t="s">
        <v>173</v>
      </c>
      <c r="F37" s="1">
        <v>8828</v>
      </c>
      <c r="G37" s="9" t="s">
        <v>95</v>
      </c>
      <c r="H37" s="4" t="s">
        <v>19</v>
      </c>
      <c r="I37" s="1">
        <f t="shared" si="5"/>
        <v>19</v>
      </c>
      <c r="J37" s="12">
        <f>Tabuľka311[[#This Row],[Stĺpec9]]</f>
        <v>19</v>
      </c>
      <c r="K37" s="106">
        <f>Juniori!K29</f>
        <v>0</v>
      </c>
      <c r="L37" s="106">
        <f>Juniori!L29</f>
        <v>0</v>
      </c>
      <c r="M37" s="106">
        <f>Juniori!M29</f>
        <v>1</v>
      </c>
      <c r="N37" s="106">
        <f>Juniori!N29</f>
        <v>0</v>
      </c>
      <c r="O37" s="106">
        <f>Juniori!O29</f>
        <v>0</v>
      </c>
      <c r="P37" s="106">
        <f>Juniori!P29</f>
        <v>0</v>
      </c>
      <c r="Q37" s="106">
        <f>Juniori!Q29</f>
        <v>0</v>
      </c>
      <c r="R37" s="106">
        <f>Juniori!R29</f>
        <v>0</v>
      </c>
      <c r="S37" s="106">
        <f>Juniori!S29</f>
        <v>0</v>
      </c>
      <c r="T37" s="106">
        <f>Juniori!T29</f>
        <v>0</v>
      </c>
      <c r="U37" s="106">
        <f>Juniori!U29</f>
        <v>0</v>
      </c>
      <c r="V37" s="106">
        <f>Juniori!V29</f>
        <v>0</v>
      </c>
      <c r="W37" s="106">
        <f>Juniori!W29</f>
        <v>0</v>
      </c>
      <c r="X37" s="106">
        <f>Juniori!X29</f>
        <v>0</v>
      </c>
      <c r="Y37" s="106">
        <f>Juniori!Y29</f>
        <v>0</v>
      </c>
      <c r="Z37" s="106">
        <f>Juniori!Z29</f>
        <v>0</v>
      </c>
      <c r="AA37" s="106">
        <f>Juniori!AA29</f>
        <v>0</v>
      </c>
      <c r="AB37" s="106">
        <f>Juniori!AB29</f>
        <v>0</v>
      </c>
      <c r="AC37" s="106">
        <f>Juniori!AC29</f>
        <v>0</v>
      </c>
      <c r="AD37" s="106">
        <f>Juniori!AD29</f>
        <v>4</v>
      </c>
      <c r="AE37" s="106">
        <f>Juniori!AE29</f>
        <v>0</v>
      </c>
      <c r="AF37" s="106">
        <f>Juniori!AF29</f>
        <v>0</v>
      </c>
      <c r="AG37" s="106">
        <f>Juniori!AG29</f>
        <v>0</v>
      </c>
      <c r="AH37" s="106">
        <f>Juniori!AH29</f>
        <v>0</v>
      </c>
      <c r="AI37" s="106">
        <f>Juniori!AI29</f>
        <v>0</v>
      </c>
      <c r="AJ37" s="106">
        <f>Juniori!AJ29</f>
        <v>0</v>
      </c>
      <c r="AK37" s="106">
        <f>Juniori!AK29</f>
        <v>0</v>
      </c>
      <c r="AL37" s="106">
        <f>Juniori!AL29</f>
        <v>0</v>
      </c>
      <c r="AM37" s="106">
        <f>Juniori!AM29</f>
        <v>0</v>
      </c>
      <c r="AN37" s="106">
        <f>Juniori!AN29</f>
        <v>0</v>
      </c>
      <c r="AO37" s="106">
        <f>Juniori!AO29</f>
        <v>0</v>
      </c>
      <c r="AP37" s="106">
        <f>Juniori!AP29</f>
        <v>0</v>
      </c>
      <c r="AQ37" s="106">
        <f>Juniori!AQ29</f>
        <v>0</v>
      </c>
      <c r="AR37" s="106">
        <f>Juniori!AR29</f>
        <v>0</v>
      </c>
      <c r="AS37" s="106">
        <f>Juniori!AS29</f>
        <v>0</v>
      </c>
      <c r="AT37" s="106">
        <f>Juniori!AT29</f>
        <v>0</v>
      </c>
      <c r="AU37" s="106">
        <f>Juniori!AU29</f>
        <v>0</v>
      </c>
      <c r="AV37" s="106">
        <f>Juniori!AV29</f>
        <v>0</v>
      </c>
      <c r="AW37" s="106">
        <f>Juniori!AW29</f>
        <v>0</v>
      </c>
      <c r="AX37" s="106">
        <f>Juniori!AX29</f>
        <v>0</v>
      </c>
      <c r="AY37" s="106">
        <f>Juniori!AY29</f>
        <v>0</v>
      </c>
      <c r="AZ37" s="106">
        <f>Juniori!AZ29</f>
        <v>0</v>
      </c>
      <c r="BA37" s="106">
        <f>Juniori!BA29</f>
        <v>0</v>
      </c>
      <c r="BB37" s="106">
        <f>Juniori!BB29</f>
        <v>0</v>
      </c>
      <c r="BC37" s="106">
        <f>Juniori!BC29</f>
        <v>0</v>
      </c>
      <c r="BD37" s="106">
        <f>Juniori!BD29</f>
        <v>0</v>
      </c>
      <c r="BE37" s="106">
        <f>Juniori!BE29</f>
        <v>0</v>
      </c>
      <c r="BF37" s="106">
        <f>Juniori!BF29</f>
        <v>0</v>
      </c>
      <c r="BG37" s="106">
        <f>Juniori!BG29</f>
        <v>0</v>
      </c>
      <c r="BH37" s="106">
        <f>Juniori!BH29</f>
        <v>0</v>
      </c>
      <c r="BI37" s="106">
        <f>Juniori!BI29</f>
        <v>0</v>
      </c>
      <c r="BJ37" s="106">
        <f>Juniori!BJ29</f>
        <v>0</v>
      </c>
      <c r="BK37" s="106">
        <f>Juniori!BK29</f>
        <v>0</v>
      </c>
      <c r="BL37" s="106">
        <f>Juniori!BL29</f>
        <v>0</v>
      </c>
      <c r="BM37" s="106">
        <f>Juniori!BM29</f>
        <v>0</v>
      </c>
      <c r="BN37" s="106">
        <f>Juniori!BN29</f>
        <v>0</v>
      </c>
      <c r="BO37" s="106">
        <f>Juniori!BO29</f>
        <v>0</v>
      </c>
      <c r="BP37" s="106">
        <f>Juniori!BP29</f>
        <v>0</v>
      </c>
      <c r="BQ37" s="106">
        <f>Juniori!BQ29</f>
        <v>0</v>
      </c>
      <c r="BR37" s="106">
        <f>Juniori!BR29</f>
        <v>0</v>
      </c>
      <c r="BS37" s="106">
        <f>Juniori!BS29</f>
        <v>0</v>
      </c>
      <c r="BT37" s="106">
        <f>Juniori!BT29</f>
        <v>0</v>
      </c>
      <c r="BU37" s="106">
        <f>Juniori!BU29</f>
        <v>0</v>
      </c>
      <c r="BV37" s="106">
        <f>Juniori!BV29</f>
        <v>0</v>
      </c>
      <c r="BW37" s="106">
        <f>Juniori!BW29</f>
        <v>0</v>
      </c>
      <c r="BX37" s="106">
        <f>Juniori!BX29</f>
        <v>0</v>
      </c>
      <c r="BY37" s="106">
        <f>Juniori!BY29</f>
        <v>0</v>
      </c>
      <c r="BZ37" s="106">
        <f>Juniori!BZ29</f>
        <v>0</v>
      </c>
      <c r="CA37" s="106">
        <f>Juniori!CA29</f>
        <v>0</v>
      </c>
      <c r="CB37" s="106">
        <f>Juniori!CB29</f>
        <v>0</v>
      </c>
      <c r="CC37" s="106">
        <f>Juniori!CC29</f>
        <v>0</v>
      </c>
      <c r="CD37" s="106">
        <f>Juniori!CD29</f>
        <v>0</v>
      </c>
      <c r="CE37" s="106">
        <f>Juniori!CE29</f>
        <v>0</v>
      </c>
      <c r="CF37" s="106">
        <f>Juniori!CF29</f>
        <v>0</v>
      </c>
      <c r="CG37" s="106">
        <f>Juniori!CG29</f>
        <v>0</v>
      </c>
      <c r="CH37" s="106">
        <f>Juniori!CH29</f>
        <v>0</v>
      </c>
      <c r="CI37" s="106">
        <f>Juniori!CI29</f>
        <v>0</v>
      </c>
      <c r="CJ37" s="106">
        <f>Juniori!CJ29</f>
        <v>0</v>
      </c>
      <c r="CK37" s="106">
        <f>Juniori!CK29</f>
        <v>0</v>
      </c>
      <c r="CL37" s="106">
        <f>Juniori!CL29</f>
        <v>0</v>
      </c>
      <c r="CM37" s="106">
        <f>Juniori!CM29</f>
        <v>0</v>
      </c>
      <c r="CN37" s="106">
        <f>Juniori!CN29</f>
        <v>0</v>
      </c>
      <c r="CO37" s="106">
        <f>Juniori!CO29</f>
        <v>0</v>
      </c>
      <c r="CP37" s="106">
        <f>Juniori!CP29</f>
        <v>0</v>
      </c>
      <c r="CQ37" s="106">
        <f>Juniori!CQ29</f>
        <v>0</v>
      </c>
      <c r="CR37" s="106">
        <f>Juniori!CR29</f>
        <v>0</v>
      </c>
      <c r="CS37" s="106">
        <f>Juniori!CS29</f>
        <v>0</v>
      </c>
      <c r="CT37" s="106">
        <f>Juniori!CT29</f>
        <v>0</v>
      </c>
      <c r="CU37" s="106">
        <f>Juniori!CU29</f>
        <v>0</v>
      </c>
      <c r="CV37" s="106">
        <f>Juniori!CV29</f>
        <v>0</v>
      </c>
      <c r="CW37" s="106">
        <f>Juniori!CW29</f>
        <v>0</v>
      </c>
      <c r="CX37" s="106">
        <f>Juniori!CX29</f>
        <v>0</v>
      </c>
      <c r="CY37" s="106">
        <f>Juniori!CY29</f>
        <v>0</v>
      </c>
      <c r="CZ37" s="106">
        <f>Juniori!CZ29</f>
        <v>0</v>
      </c>
      <c r="DA37" s="106">
        <f>Juniori!DA29</f>
        <v>0</v>
      </c>
      <c r="DB37" s="106">
        <f>Juniori!DB29</f>
        <v>0</v>
      </c>
      <c r="DC37" s="106">
        <f>Juniori!DC29</f>
        <v>0</v>
      </c>
      <c r="DD37" s="106">
        <f>Juniori!DD29</f>
        <v>0</v>
      </c>
      <c r="DE37" s="106">
        <f>Juniori!DE29</f>
        <v>0</v>
      </c>
      <c r="DF37" s="106">
        <f>Juniori!DF29</f>
        <v>0</v>
      </c>
      <c r="DG37" s="106">
        <f>Juniori!DG29</f>
        <v>0</v>
      </c>
      <c r="DH37" s="106">
        <f>Juniori!DH29</f>
        <v>0</v>
      </c>
      <c r="DI37" s="106">
        <f>Juniori!DI29</f>
        <v>0</v>
      </c>
      <c r="DJ37" s="106">
        <f>Juniori!DJ29</f>
        <v>0</v>
      </c>
      <c r="DK37" s="106">
        <f>Juniori!DK29</f>
        <v>0</v>
      </c>
      <c r="DL37" s="106">
        <f>Juniori!DL29</f>
        <v>0</v>
      </c>
      <c r="DM37" s="106">
        <f>Juniori!DM29</f>
        <v>0</v>
      </c>
      <c r="DN37" s="106">
        <f>Juniori!DN29</f>
        <v>0</v>
      </c>
      <c r="DO37" s="106">
        <f>Juniori!DO29</f>
        <v>0</v>
      </c>
      <c r="DP37" s="106">
        <f>Juniori!DP29</f>
        <v>0</v>
      </c>
      <c r="DQ37" s="106">
        <f>Juniori!DQ29</f>
        <v>0</v>
      </c>
      <c r="DR37" s="106">
        <f>Juniori!DR29</f>
        <v>0</v>
      </c>
      <c r="DS37" s="106">
        <f>Juniori!DS29</f>
        <v>0</v>
      </c>
      <c r="DT37" s="106">
        <f>Juniori!DT29</f>
        <v>0</v>
      </c>
      <c r="DU37" s="106">
        <f>Juniori!DU29</f>
        <v>0</v>
      </c>
      <c r="DV37" s="106">
        <f>Juniori!DV29</f>
        <v>0</v>
      </c>
      <c r="DW37" s="106">
        <f>Juniori!DW29</f>
        <v>0</v>
      </c>
      <c r="DX37" s="106">
        <f>Juniori!DX29</f>
        <v>0</v>
      </c>
      <c r="DY37" s="106">
        <f>Juniori!DY29</f>
        <v>0</v>
      </c>
      <c r="DZ37" s="106">
        <f>Juniori!DZ29</f>
        <v>0</v>
      </c>
      <c r="EA37" s="106">
        <f>Juniori!EA29</f>
        <v>0</v>
      </c>
      <c r="EB37" s="106">
        <f>Juniori!EB29</f>
        <v>0</v>
      </c>
      <c r="EC37" s="106">
        <f>Juniori!EC29</f>
        <v>0</v>
      </c>
      <c r="ED37" s="106">
        <f>Juniori!ED29</f>
        <v>0</v>
      </c>
      <c r="EE37" s="106">
        <f>Juniori!EE29</f>
        <v>0</v>
      </c>
      <c r="EF37" s="106">
        <f>Juniori!EF29</f>
        <v>0</v>
      </c>
      <c r="EG37" s="106">
        <f>Juniori!EG29</f>
        <v>0</v>
      </c>
      <c r="EH37" s="106">
        <f>Juniori!EH29</f>
        <v>0</v>
      </c>
      <c r="EI37" s="106">
        <f>Juniori!EI29</f>
        <v>0</v>
      </c>
      <c r="EJ37" s="106">
        <f>Juniori!EJ29</f>
        <v>1</v>
      </c>
      <c r="EK37" s="106">
        <f>Juniori!EK29</f>
        <v>0</v>
      </c>
      <c r="EL37" s="106">
        <f>Juniori!EL29</f>
        <v>0</v>
      </c>
      <c r="EM37" s="106">
        <f>Juniori!EM29</f>
        <v>0</v>
      </c>
      <c r="EN37" s="106">
        <f>Juniori!EN29</f>
        <v>0</v>
      </c>
      <c r="EO37" s="106">
        <f>Juniori!EO29</f>
        <v>0</v>
      </c>
      <c r="EP37" s="106">
        <f>Juniori!EP29</f>
        <v>0</v>
      </c>
      <c r="EQ37" s="106">
        <f>Juniori!EQ29</f>
        <v>0</v>
      </c>
      <c r="ER37" s="106">
        <f>Juniori!ER29</f>
        <v>0</v>
      </c>
      <c r="ES37" s="106">
        <f>Juniori!ES29</f>
        <v>0</v>
      </c>
      <c r="ET37" s="106">
        <f>Juniori!ET29</f>
        <v>0</v>
      </c>
      <c r="EU37" s="106">
        <f>Juniori!EU29</f>
        <v>0</v>
      </c>
      <c r="EV37" s="106">
        <f>Juniori!EV29</f>
        <v>0</v>
      </c>
      <c r="EW37" s="106">
        <f>Juniori!EW29</f>
        <v>0</v>
      </c>
      <c r="EX37" s="106">
        <f>Juniori!EX29</f>
        <v>0</v>
      </c>
      <c r="EY37" s="106">
        <f>Juniori!EY29</f>
        <v>0</v>
      </c>
      <c r="EZ37" s="106">
        <f>Juniori!EZ29</f>
        <v>0</v>
      </c>
      <c r="FA37" s="106">
        <f>Juniori!FA29</f>
        <v>0</v>
      </c>
      <c r="FB37" s="106">
        <f>Juniori!FB29</f>
        <v>0</v>
      </c>
      <c r="FC37" s="106">
        <f>Juniori!FC29</f>
        <v>0</v>
      </c>
      <c r="FD37" s="106">
        <f>Juniori!FD29</f>
        <v>0</v>
      </c>
      <c r="FE37" s="106">
        <f>Juniori!FE29</f>
        <v>0</v>
      </c>
      <c r="FF37" s="106">
        <f>Juniori!FF29</f>
        <v>0</v>
      </c>
      <c r="FG37" s="106">
        <f>Juniori!FG29</f>
        <v>0</v>
      </c>
      <c r="FH37" s="106">
        <f>Juniori!FH29</f>
        <v>0</v>
      </c>
      <c r="FI37" s="106">
        <f>Juniori!FI29</f>
        <v>0</v>
      </c>
      <c r="FJ37" s="106">
        <f>Juniori!FJ29</f>
        <v>0</v>
      </c>
      <c r="FK37" s="106">
        <f>Juniori!FK29</f>
        <v>0</v>
      </c>
      <c r="FL37" s="106">
        <f>Juniori!FL29</f>
        <v>0</v>
      </c>
      <c r="FM37" s="106">
        <f>Juniori!FM29</f>
        <v>0</v>
      </c>
      <c r="FN37" s="106">
        <f>Juniori!FN29</f>
        <v>0</v>
      </c>
      <c r="FO37" s="106">
        <f>Juniori!FO29</f>
        <v>0</v>
      </c>
      <c r="FP37" s="106">
        <f>Juniori!FP29</f>
        <v>0</v>
      </c>
      <c r="FQ37" s="106">
        <f>Juniori!FQ29</f>
        <v>0</v>
      </c>
      <c r="FR37" s="106">
        <f>Juniori!FR29</f>
        <v>0</v>
      </c>
      <c r="FS37" s="106">
        <f>Juniori!FS29</f>
        <v>0</v>
      </c>
      <c r="FT37" s="106">
        <f>Juniori!FT29</f>
        <v>0</v>
      </c>
      <c r="FU37" s="106">
        <f>Juniori!FU29</f>
        <v>0</v>
      </c>
      <c r="FV37" s="106">
        <f>Juniori!FV29</f>
        <v>0</v>
      </c>
      <c r="FW37" s="106">
        <f>Juniori!FW29</f>
        <v>0</v>
      </c>
      <c r="FX37" s="106">
        <f>Juniori!FX29</f>
        <v>0</v>
      </c>
      <c r="FY37" s="106">
        <f>Juniori!FY29</f>
        <v>0</v>
      </c>
      <c r="FZ37" s="106">
        <f>Juniori!FZ29</f>
        <v>0</v>
      </c>
      <c r="GA37" s="106">
        <f>Juniori!GA29</f>
        <v>0</v>
      </c>
      <c r="GB37" s="106">
        <f>Juniori!GB29</f>
        <v>0</v>
      </c>
      <c r="GC37" s="106">
        <f>Juniori!GC29</f>
        <v>0</v>
      </c>
      <c r="GD37" s="106">
        <f>Juniori!GD29</f>
        <v>0</v>
      </c>
      <c r="GE37" s="106">
        <f>Juniori!GE29</f>
        <v>0</v>
      </c>
      <c r="GF37" s="106">
        <f>Juniori!GF29</f>
        <v>0</v>
      </c>
      <c r="GG37" s="106">
        <f>Juniori!GG29</f>
        <v>0</v>
      </c>
      <c r="GH37" s="106">
        <f>Juniori!GH29</f>
        <v>0</v>
      </c>
      <c r="GI37" s="106">
        <f>Juniori!GI29</f>
        <v>0</v>
      </c>
      <c r="GJ37" s="106">
        <f>Juniori!GJ29</f>
        <v>0</v>
      </c>
      <c r="GK37" s="106">
        <f>Juniori!GK29</f>
        <v>0</v>
      </c>
      <c r="GL37" s="106">
        <f>Juniori!GL29</f>
        <v>0</v>
      </c>
      <c r="GM37" s="106">
        <f>Juniori!GM29</f>
        <v>0</v>
      </c>
      <c r="GN37" s="106">
        <f>Juniori!GN29</f>
        <v>0</v>
      </c>
      <c r="GO37" s="106">
        <f>Juniori!GO29</f>
        <v>0</v>
      </c>
      <c r="GP37" s="106">
        <f>Juniori!GP29</f>
        <v>0</v>
      </c>
      <c r="GQ37" s="106">
        <f>Juniori!GQ29</f>
        <v>0</v>
      </c>
      <c r="GR37" s="106">
        <f>Juniori!GR29</f>
        <v>0</v>
      </c>
      <c r="GS37" s="106">
        <f>Juniori!GS29</f>
        <v>0</v>
      </c>
      <c r="GT37" s="106">
        <f>Juniori!GT29</f>
        <v>0</v>
      </c>
      <c r="GU37" s="106">
        <f>Juniori!GU29</f>
        <v>0</v>
      </c>
      <c r="GV37" s="106">
        <f>Juniori!GV29</f>
        <v>0</v>
      </c>
      <c r="GW37" s="106">
        <f>Juniori!GW29</f>
        <v>0</v>
      </c>
      <c r="GX37" s="106">
        <f>Juniori!GX29</f>
        <v>0</v>
      </c>
      <c r="GY37" s="106">
        <f>Juniori!GY29</f>
        <v>0</v>
      </c>
      <c r="GZ37" s="106">
        <f>Juniori!GZ29</f>
        <v>0</v>
      </c>
      <c r="HA37" s="106">
        <f>Juniori!HA29</f>
        <v>0</v>
      </c>
      <c r="HB37" s="106">
        <f>Juniori!HB29</f>
        <v>0</v>
      </c>
      <c r="HC37" s="106">
        <f>Juniori!HC29</f>
        <v>4</v>
      </c>
      <c r="HD37" s="106">
        <f>Juniori!HD29</f>
        <v>0</v>
      </c>
      <c r="HE37" s="106">
        <f>Juniori!HE29</f>
        <v>0</v>
      </c>
      <c r="HF37" s="106">
        <f>Juniori!HF29</f>
        <v>0</v>
      </c>
      <c r="HG37" s="106">
        <f>Juniori!HG29</f>
        <v>0</v>
      </c>
      <c r="HH37" s="106">
        <f>Juniori!HH29</f>
        <v>0</v>
      </c>
      <c r="HI37" s="106">
        <f>Juniori!HI29</f>
        <v>0</v>
      </c>
      <c r="HJ37" s="106">
        <f>Juniori!HJ29</f>
        <v>0</v>
      </c>
      <c r="HK37" s="106">
        <f>Juniori!HK29</f>
        <v>0</v>
      </c>
      <c r="HL37" s="106">
        <f>Juniori!HL29</f>
        <v>0</v>
      </c>
      <c r="HM37" s="106">
        <f>Juniori!HM29</f>
        <v>0</v>
      </c>
      <c r="HN37" s="106">
        <f>Juniori!HN29</f>
        <v>0</v>
      </c>
      <c r="HO37" s="106">
        <f>Juniori!HO29</f>
        <v>0</v>
      </c>
      <c r="HP37" s="106">
        <f>Juniori!HP29</f>
        <v>0</v>
      </c>
      <c r="HQ37" s="106">
        <f>Juniori!HQ29</f>
        <v>0</v>
      </c>
      <c r="HR37" s="106">
        <f>Juniori!HR29</f>
        <v>0</v>
      </c>
      <c r="HS37" s="106">
        <f>Juniori!HS29</f>
        <v>0</v>
      </c>
      <c r="HT37" s="106">
        <f>Juniori!HT29</f>
        <v>0</v>
      </c>
      <c r="HU37" s="106">
        <f>Juniori!HU29</f>
        <v>0</v>
      </c>
      <c r="HV37" s="106">
        <f>Juniori!HV29</f>
        <v>0</v>
      </c>
      <c r="HW37" s="106">
        <f>Juniori!HW29</f>
        <v>0</v>
      </c>
      <c r="HX37" s="106">
        <f>Juniori!HX29</f>
        <v>0</v>
      </c>
      <c r="HY37" s="106">
        <f>Juniori!HY29</f>
        <v>0</v>
      </c>
      <c r="HZ37" s="106">
        <f>Juniori!HZ29</f>
        <v>0</v>
      </c>
      <c r="IA37" s="106">
        <f>Juniori!IA29</f>
        <v>0</v>
      </c>
      <c r="IB37" s="106">
        <f>Juniori!IB29</f>
        <v>0</v>
      </c>
      <c r="IC37" s="106">
        <f>Juniori!IC29</f>
        <v>0</v>
      </c>
      <c r="ID37" s="106">
        <f>Juniori!ID29</f>
        <v>0</v>
      </c>
      <c r="IE37" s="106">
        <f>Juniori!IE29</f>
        <v>0</v>
      </c>
      <c r="IF37" s="106">
        <f>Juniori!IF29</f>
        <v>0</v>
      </c>
      <c r="IG37" s="106">
        <f>Juniori!IG29</f>
        <v>0</v>
      </c>
      <c r="IH37" s="106">
        <f>Juniori!IH29</f>
        <v>0</v>
      </c>
      <c r="II37" s="106">
        <f>Juniori!II29</f>
        <v>0</v>
      </c>
      <c r="IJ37" s="106">
        <f>Juniori!IJ29</f>
        <v>0</v>
      </c>
      <c r="IK37" s="106">
        <f>Juniori!IK29</f>
        <v>0</v>
      </c>
      <c r="IL37" s="106">
        <f>Juniori!IL29</f>
        <v>0</v>
      </c>
      <c r="IM37" s="106">
        <f>Juniori!IM29</f>
        <v>0</v>
      </c>
      <c r="IN37" s="106">
        <f>Juniori!IN29</f>
        <v>0</v>
      </c>
      <c r="IO37" s="106">
        <f>Juniori!IO29</f>
        <v>0</v>
      </c>
      <c r="IP37" s="106">
        <f>Juniori!IP29</f>
        <v>0</v>
      </c>
      <c r="IQ37" s="106">
        <f>Juniori!IQ29</f>
        <v>0</v>
      </c>
      <c r="IR37" s="106">
        <f>Juniori!IR29</f>
        <v>0</v>
      </c>
      <c r="IS37" s="106">
        <f>Juniori!IS29</f>
        <v>0</v>
      </c>
      <c r="IT37" s="106">
        <f>Juniori!IT29</f>
        <v>0</v>
      </c>
      <c r="IU37" s="106">
        <f>Juniori!IU29</f>
        <v>0</v>
      </c>
      <c r="IV37" s="106">
        <f>Juniori!IV29</f>
        <v>0</v>
      </c>
      <c r="IW37" s="106">
        <f>Juniori!IW29</f>
        <v>0</v>
      </c>
      <c r="IX37" s="106">
        <f>Juniori!IX29</f>
        <v>0</v>
      </c>
      <c r="IY37" s="106">
        <f>Juniori!IY29</f>
        <v>0</v>
      </c>
      <c r="IZ37" s="106">
        <f>Juniori!IZ29</f>
        <v>0</v>
      </c>
      <c r="JA37" s="106">
        <f>Juniori!JA29</f>
        <v>0</v>
      </c>
      <c r="JB37" s="106">
        <f>Juniori!JB29</f>
        <v>0</v>
      </c>
      <c r="JC37" s="106">
        <f>Juniori!JC29</f>
        <v>0</v>
      </c>
      <c r="JD37" s="106">
        <f>Juniori!JD29</f>
        <v>0</v>
      </c>
      <c r="JE37" s="106">
        <f>Juniori!JE29</f>
        <v>0</v>
      </c>
      <c r="JF37" s="106">
        <f>Juniori!JF29</f>
        <v>0</v>
      </c>
      <c r="JG37" s="106">
        <f>Juniori!JG29</f>
        <v>0</v>
      </c>
      <c r="JH37" s="106">
        <f>Juniori!JH29</f>
        <v>0</v>
      </c>
      <c r="JI37" s="106">
        <f>Juniori!JI29</f>
        <v>0</v>
      </c>
      <c r="JJ37" s="106">
        <f>Juniori!JJ29</f>
        <v>0</v>
      </c>
      <c r="JK37" s="106">
        <f>Juniori!JK29</f>
        <v>0</v>
      </c>
      <c r="JL37" s="106">
        <f>Juniori!JL29</f>
        <v>0</v>
      </c>
      <c r="JM37" s="106">
        <f>Juniori!JM29</f>
        <v>0</v>
      </c>
      <c r="JN37" s="106">
        <f>Juniori!JN29</f>
        <v>0</v>
      </c>
      <c r="JO37" s="106">
        <f>Juniori!JO29</f>
        <v>0</v>
      </c>
      <c r="JP37" s="106">
        <f>Juniori!JP29</f>
        <v>0</v>
      </c>
      <c r="JQ37" s="106">
        <f>Juniori!JQ29</f>
        <v>0</v>
      </c>
      <c r="JR37" s="106">
        <f>Juniori!JR29</f>
        <v>0</v>
      </c>
      <c r="JS37" s="106">
        <f>Juniori!JS29</f>
        <v>0</v>
      </c>
      <c r="JT37" s="106">
        <f>Juniori!JT29</f>
        <v>0</v>
      </c>
      <c r="JU37" s="106">
        <f>Juniori!JU29</f>
        <v>0</v>
      </c>
      <c r="JV37" s="106">
        <f>Juniori!JV29</f>
        <v>0</v>
      </c>
      <c r="JW37" s="106">
        <f>Juniori!JW29</f>
        <v>0</v>
      </c>
      <c r="JX37" s="106">
        <f>Juniori!JX29</f>
        <v>0</v>
      </c>
      <c r="JY37" s="106">
        <f>Juniori!JY29</f>
        <v>0</v>
      </c>
      <c r="JZ37" s="106">
        <f>Juniori!JZ29</f>
        <v>0</v>
      </c>
      <c r="KA37" s="106">
        <f>Juniori!KA29</f>
        <v>0</v>
      </c>
      <c r="KB37" s="106">
        <f>Juniori!KB29</f>
        <v>0</v>
      </c>
      <c r="KC37" s="106">
        <f>Juniori!KC29</f>
        <v>0</v>
      </c>
      <c r="KD37" s="106">
        <f>Juniori!KD29</f>
        <v>0</v>
      </c>
      <c r="KE37" s="106">
        <f>Juniori!KE29</f>
        <v>0</v>
      </c>
      <c r="KF37" s="106">
        <f>Juniori!KF29</f>
        <v>0</v>
      </c>
      <c r="KG37" s="106">
        <f>Juniori!KG29</f>
        <v>0</v>
      </c>
      <c r="KH37" s="106">
        <f>Juniori!KH29</f>
        <v>0</v>
      </c>
      <c r="KI37" s="106">
        <f>Juniori!KI29</f>
        <v>0</v>
      </c>
      <c r="KJ37" s="106">
        <f>Juniori!KJ29</f>
        <v>0</v>
      </c>
      <c r="KK37" s="106">
        <f>Juniori!KK29</f>
        <v>0</v>
      </c>
      <c r="KL37" s="106">
        <f>Juniori!KL29</f>
        <v>0</v>
      </c>
      <c r="KM37" s="106">
        <f>Juniori!KM29</f>
        <v>0</v>
      </c>
      <c r="KN37" s="106">
        <f>Juniori!KN29</f>
        <v>0</v>
      </c>
      <c r="KO37" s="106">
        <f>Juniori!KO29</f>
        <v>0</v>
      </c>
      <c r="KP37" s="106">
        <f>Juniori!KP29</f>
        <v>0</v>
      </c>
      <c r="KQ37" s="106">
        <f>Juniori!KQ29</f>
        <v>0</v>
      </c>
      <c r="KR37" s="106">
        <f>Juniori!KR29</f>
        <v>0</v>
      </c>
      <c r="KS37" s="106">
        <f>Juniori!KS29</f>
        <v>0</v>
      </c>
      <c r="KT37" s="106">
        <f>Juniori!KT29</f>
        <v>0</v>
      </c>
      <c r="KU37" s="106">
        <f>Juniori!KU29</f>
        <v>0</v>
      </c>
      <c r="KV37" s="106">
        <f>Juniori!KV29</f>
        <v>0</v>
      </c>
      <c r="KW37" s="106">
        <f>Juniori!KW29</f>
        <v>0</v>
      </c>
      <c r="KX37" s="106">
        <f>Juniori!KX29</f>
        <v>0</v>
      </c>
      <c r="KY37" s="106">
        <f>Juniori!KY29</f>
        <v>0</v>
      </c>
      <c r="KZ37" s="106">
        <f>Juniori!KZ29</f>
        <v>0</v>
      </c>
      <c r="LA37" s="106">
        <f>Juniori!LA29</f>
        <v>0</v>
      </c>
      <c r="LB37" s="106">
        <f>Juniori!LB29</f>
        <v>0</v>
      </c>
      <c r="LC37" s="106">
        <f>Juniori!LC29</f>
        <v>0</v>
      </c>
      <c r="LD37" s="106">
        <f>Juniori!LD29</f>
        <v>0</v>
      </c>
      <c r="LE37" s="106">
        <f>Juniori!LE29</f>
        <v>0</v>
      </c>
      <c r="LF37" s="106">
        <f>Juniori!LF29</f>
        <v>0</v>
      </c>
      <c r="LG37" s="106">
        <f>Juniori!LG29</f>
        <v>0</v>
      </c>
      <c r="LH37" s="106">
        <f>Juniori!LH29</f>
        <v>0</v>
      </c>
      <c r="LI37" s="106">
        <f>Juniori!LI29</f>
        <v>0</v>
      </c>
      <c r="LJ37" s="106">
        <f>Juniori!LJ29</f>
        <v>0</v>
      </c>
      <c r="LK37" s="106">
        <f>Juniori!LK29</f>
        <v>0</v>
      </c>
      <c r="LL37" s="106">
        <f>Juniori!LL29</f>
        <v>0</v>
      </c>
      <c r="LM37" s="106">
        <f>Juniori!LM29</f>
        <v>0</v>
      </c>
      <c r="LN37" s="106">
        <f>Juniori!LN29</f>
        <v>0</v>
      </c>
      <c r="LO37" s="106">
        <f>Juniori!LO29</f>
        <v>0</v>
      </c>
      <c r="LP37" s="106">
        <f>Juniori!LP29</f>
        <v>0</v>
      </c>
      <c r="LQ37" s="106">
        <f>Juniori!LQ29</f>
        <v>0</v>
      </c>
      <c r="LR37" s="106">
        <f>Juniori!LR29</f>
        <v>0</v>
      </c>
      <c r="LS37" s="106">
        <f>Juniori!LS29</f>
        <v>0</v>
      </c>
      <c r="LT37" s="106">
        <f>Juniori!LT29</f>
        <v>0</v>
      </c>
      <c r="LU37" s="106">
        <f>Juniori!LU29</f>
        <v>0</v>
      </c>
      <c r="LV37" s="106">
        <f>Juniori!LV29</f>
        <v>0</v>
      </c>
      <c r="LW37" s="106">
        <f>Juniori!LW29</f>
        <v>0</v>
      </c>
      <c r="LX37" s="106">
        <f>Juniori!LX29</f>
        <v>0</v>
      </c>
      <c r="LY37" s="106">
        <f>Juniori!LY29</f>
        <v>0</v>
      </c>
      <c r="LZ37" s="106">
        <f>Juniori!LZ29</f>
        <v>0</v>
      </c>
      <c r="MA37" s="106">
        <f>Juniori!MA29</f>
        <v>0</v>
      </c>
      <c r="MB37" s="106">
        <f>Juniori!MB29</f>
        <v>0</v>
      </c>
      <c r="MC37" s="106">
        <f>Juniori!MC29</f>
        <v>0</v>
      </c>
      <c r="MD37" s="106">
        <f>Juniori!MD29</f>
        <v>0</v>
      </c>
      <c r="ME37" s="106">
        <f>Juniori!ME29</f>
        <v>0</v>
      </c>
      <c r="MF37" s="106">
        <f>Juniori!MF29</f>
        <v>0</v>
      </c>
      <c r="MG37" s="106">
        <f>Juniori!MG29</f>
        <v>0</v>
      </c>
      <c r="MH37" s="106">
        <f>Juniori!MH29</f>
        <v>0</v>
      </c>
      <c r="MI37" s="106">
        <f>Juniori!MI29</f>
        <v>0</v>
      </c>
      <c r="MJ37" s="106">
        <f>Juniori!MJ29</f>
        <v>9</v>
      </c>
      <c r="MK37" s="106">
        <f>Juniori!MK29</f>
        <v>0</v>
      </c>
      <c r="ML37" s="106">
        <f>Juniori!ML29</f>
        <v>0</v>
      </c>
      <c r="MM37" s="106">
        <f>Juniori!MM29</f>
        <v>0</v>
      </c>
      <c r="MN37" s="106">
        <f>Juniori!MN29</f>
        <v>0</v>
      </c>
      <c r="MO37" s="106">
        <f>Juniori!MO29</f>
        <v>0</v>
      </c>
      <c r="MP37" s="106">
        <f>Juniori!MP29</f>
        <v>0</v>
      </c>
      <c r="MQ37" s="106">
        <f>Juniori!MQ29</f>
        <v>0</v>
      </c>
      <c r="MR37" s="106">
        <f>Juniori!MR29</f>
        <v>0</v>
      </c>
      <c r="MS37" s="106">
        <f>Juniori!MS29</f>
        <v>0</v>
      </c>
      <c r="MT37" s="106">
        <f>Juniori!MT29</f>
        <v>0</v>
      </c>
      <c r="MU37" s="106">
        <f>Juniori!MU29</f>
        <v>0</v>
      </c>
      <c r="MV37" s="106">
        <f>Juniori!MV29</f>
        <v>0</v>
      </c>
      <c r="MW37" s="106">
        <f>Juniori!MW29</f>
        <v>0</v>
      </c>
      <c r="MX37" s="106">
        <f>Juniori!MX29</f>
        <v>0</v>
      </c>
      <c r="MY37" s="106">
        <f>Juniori!MY29</f>
        <v>0</v>
      </c>
      <c r="MZ37" s="106">
        <f>Juniori!MZ29</f>
        <v>0</v>
      </c>
      <c r="NA37" s="106">
        <f>Juniori!NA29</f>
        <v>0</v>
      </c>
      <c r="NB37" s="106">
        <f>Juniori!NB29</f>
        <v>0</v>
      </c>
      <c r="NC37" s="106">
        <f>Juniori!NC29</f>
        <v>0</v>
      </c>
      <c r="ND37" s="106">
        <f>Juniori!ND29</f>
        <v>0</v>
      </c>
      <c r="NE37" s="106">
        <f>Juniori!NE29</f>
        <v>0</v>
      </c>
      <c r="NF37" s="106">
        <f>Juniori!NF29</f>
        <v>0</v>
      </c>
      <c r="NG37" s="106">
        <f>Juniori!NG29</f>
        <v>0</v>
      </c>
      <c r="NH37" s="106">
        <f>Juniori!NH29</f>
        <v>0</v>
      </c>
      <c r="NI37" s="106">
        <f>Juniori!NI29</f>
        <v>0</v>
      </c>
      <c r="NJ37" s="106">
        <f>Juniori!NJ29</f>
        <v>0</v>
      </c>
      <c r="NK37" s="106">
        <f>Juniori!NK29</f>
        <v>0</v>
      </c>
      <c r="NL37" s="106">
        <f>Juniori!NL29</f>
        <v>0</v>
      </c>
      <c r="NM37" s="106">
        <f>Juniori!NM29</f>
        <v>0</v>
      </c>
      <c r="NN37" s="106">
        <f>Juniori!NN29</f>
        <v>0</v>
      </c>
      <c r="NO37" s="106">
        <f>Juniori!NO29</f>
        <v>0</v>
      </c>
      <c r="NP37" s="106">
        <f>Juniori!NP29</f>
        <v>0</v>
      </c>
      <c r="NQ37" s="106">
        <f>Juniori!NQ29</f>
        <v>0</v>
      </c>
      <c r="NR37" s="106">
        <f>Juniori!NR29</f>
        <v>0</v>
      </c>
      <c r="NS37" s="106">
        <f>Juniori!NS29</f>
        <v>0</v>
      </c>
      <c r="NT37" s="106">
        <f>Juniori!NT29</f>
        <v>0</v>
      </c>
      <c r="NU37" s="106">
        <f>Juniori!NU29</f>
        <v>0</v>
      </c>
      <c r="NV37" s="106">
        <f>Juniori!NV29</f>
        <v>0</v>
      </c>
      <c r="NW37" s="106">
        <f>Juniori!NW29</f>
        <v>0</v>
      </c>
      <c r="NX37" s="106">
        <f>Juniori!NX29</f>
        <v>0</v>
      </c>
      <c r="NY37" s="106">
        <f>Juniori!NY29</f>
        <v>0</v>
      </c>
      <c r="NZ37" s="106">
        <f>Juniori!NZ29</f>
        <v>0</v>
      </c>
      <c r="OA37" s="106">
        <f>Juniori!OA29</f>
        <v>0</v>
      </c>
      <c r="OB37" s="106">
        <f>Juniori!OB29</f>
        <v>0</v>
      </c>
      <c r="OC37" s="106">
        <f>Juniori!OC29</f>
        <v>0</v>
      </c>
      <c r="OD37" s="106">
        <f>Juniori!OD29</f>
        <v>0</v>
      </c>
      <c r="OE37" s="106">
        <f>Juniori!OE29</f>
        <v>0</v>
      </c>
      <c r="OF37" s="106">
        <f>Juniori!OF29</f>
        <v>0</v>
      </c>
      <c r="OG37" s="106">
        <f>Juniori!OG29</f>
        <v>0</v>
      </c>
      <c r="OH37" s="106">
        <f>Juniori!OH29</f>
        <v>0</v>
      </c>
      <c r="OI37" s="106">
        <f>Juniori!OI29</f>
        <v>0</v>
      </c>
      <c r="OJ37" s="106">
        <f>Juniori!OJ29</f>
        <v>0</v>
      </c>
      <c r="OK37" s="106">
        <f>Juniori!OK29</f>
        <v>0</v>
      </c>
      <c r="OL37" s="106">
        <f>Juniori!OL29</f>
        <v>0</v>
      </c>
      <c r="OM37" s="106">
        <f>Juniori!OM29</f>
        <v>0</v>
      </c>
      <c r="ON37" s="106">
        <f>Juniori!ON29</f>
        <v>0</v>
      </c>
      <c r="OO37" s="106">
        <f>Juniori!OO29</f>
        <v>0</v>
      </c>
      <c r="OP37" s="106">
        <f>Juniori!OP29</f>
        <v>0</v>
      </c>
      <c r="OQ37" s="106">
        <f>Juniori!OQ29</f>
        <v>0</v>
      </c>
      <c r="OR37" s="106">
        <f>Juniori!OR29</f>
        <v>0</v>
      </c>
      <c r="OS37" s="106">
        <f>Juniori!OS29</f>
        <v>0</v>
      </c>
      <c r="OT37" s="106">
        <f>Juniori!OT29</f>
        <v>0</v>
      </c>
      <c r="OU37" s="106">
        <f>Juniori!OU29</f>
        <v>0</v>
      </c>
      <c r="OV37" s="106">
        <f>Juniori!OV29</f>
        <v>0</v>
      </c>
      <c r="OW37" s="106">
        <f>Juniori!OW29</f>
        <v>0</v>
      </c>
      <c r="OX37" s="106">
        <f>Juniori!OX29</f>
        <v>0</v>
      </c>
      <c r="OY37" s="106">
        <f>Juniori!OY29</f>
        <v>0</v>
      </c>
      <c r="OZ37" s="106">
        <f>Juniori!OZ29</f>
        <v>0</v>
      </c>
      <c r="PA37" s="106">
        <f>Juniori!PA29</f>
        <v>0</v>
      </c>
      <c r="PB37" s="106">
        <f>Juniori!PB29</f>
        <v>0</v>
      </c>
      <c r="PC37" s="106">
        <f>Juniori!PC29</f>
        <v>0</v>
      </c>
      <c r="PD37" s="106">
        <f>Juniori!PD29</f>
        <v>0</v>
      </c>
      <c r="PE37" s="106">
        <f>Juniori!PE29</f>
        <v>0</v>
      </c>
      <c r="PF37" s="106">
        <f>Juniori!PF29</f>
        <v>0</v>
      </c>
      <c r="PG37" s="106">
        <f>Juniori!PG29</f>
        <v>0</v>
      </c>
      <c r="PH37" s="106">
        <f>Juniori!PH29</f>
        <v>0</v>
      </c>
      <c r="PI37" s="106">
        <f>Juniori!PI29</f>
        <v>0</v>
      </c>
      <c r="PJ37" s="106">
        <f>Juniori!PJ29</f>
        <v>0</v>
      </c>
      <c r="PK37" s="106">
        <f>Juniori!PK29</f>
        <v>0</v>
      </c>
      <c r="PL37" s="106">
        <f>Juniori!PL29</f>
        <v>0</v>
      </c>
      <c r="PM37" s="106">
        <f>Juniori!PM29</f>
        <v>0</v>
      </c>
      <c r="PN37" s="106">
        <f>Juniori!PN29</f>
        <v>0</v>
      </c>
      <c r="PO37" s="106">
        <f>Juniori!PO29</f>
        <v>0</v>
      </c>
      <c r="PP37" s="106">
        <f>Juniori!PP29</f>
        <v>0</v>
      </c>
      <c r="PQ37" s="106">
        <f>Juniori!PQ29</f>
        <v>0</v>
      </c>
      <c r="PR37" s="106">
        <f>Juniori!PR29</f>
        <v>0</v>
      </c>
      <c r="PS37" s="106">
        <f>Juniori!PS29</f>
        <v>0</v>
      </c>
      <c r="PT37" s="106">
        <f>Juniori!PT29</f>
        <v>0</v>
      </c>
      <c r="PU37" s="106">
        <f>Juniori!PU29</f>
        <v>0</v>
      </c>
      <c r="PV37" s="106">
        <f>Juniori!PV29</f>
        <v>0</v>
      </c>
      <c r="PW37" s="106">
        <f>Juniori!PW29</f>
        <v>0</v>
      </c>
      <c r="PX37" s="106">
        <f>Juniori!PX29</f>
        <v>0</v>
      </c>
      <c r="PY37" s="106">
        <f>Juniori!PY29</f>
        <v>0</v>
      </c>
      <c r="PZ37" s="106">
        <f>Juniori!PZ29</f>
        <v>0</v>
      </c>
      <c r="QA37" s="106">
        <f>Juniori!QA29</f>
        <v>0</v>
      </c>
      <c r="QB37" s="106">
        <f>Juniori!QB29</f>
        <v>0</v>
      </c>
      <c r="QC37" s="106">
        <f>Juniori!QC29</f>
        <v>0</v>
      </c>
      <c r="QD37" s="106">
        <f>Juniori!QD29</f>
        <v>0</v>
      </c>
      <c r="QE37" s="106">
        <f>Juniori!QE29</f>
        <v>0</v>
      </c>
      <c r="QF37" s="106">
        <f>Juniori!QF29</f>
        <v>0</v>
      </c>
      <c r="QG37" s="106">
        <f>Juniori!QG29</f>
        <v>0</v>
      </c>
      <c r="QH37" s="106">
        <f>Juniori!QH29</f>
        <v>0</v>
      </c>
      <c r="QI37" s="106">
        <f>Juniori!QI29</f>
        <v>0</v>
      </c>
      <c r="QJ37" s="106">
        <f>Juniori!QJ29</f>
        <v>0</v>
      </c>
      <c r="QK37" s="106">
        <f>Juniori!QK29</f>
        <v>0</v>
      </c>
      <c r="QL37" s="106">
        <f>Juniori!QL29</f>
        <v>0</v>
      </c>
      <c r="QM37" s="106">
        <f>Juniori!QM29</f>
        <v>0</v>
      </c>
      <c r="QN37" s="106">
        <f>Juniori!QN29</f>
        <v>0</v>
      </c>
      <c r="QO37" s="106">
        <f>Juniori!QO29</f>
        <v>0</v>
      </c>
      <c r="QP37" s="106">
        <f>Juniori!QP29</f>
        <v>0</v>
      </c>
      <c r="QQ37" s="106">
        <f>Juniori!QQ29</f>
        <v>0</v>
      </c>
      <c r="QR37" s="106">
        <f>Juniori!QR29</f>
        <v>0</v>
      </c>
      <c r="QS37" s="106">
        <f>Juniori!QS29</f>
        <v>0</v>
      </c>
      <c r="QT37" s="106">
        <f>Juniori!QT29</f>
        <v>0</v>
      </c>
      <c r="QU37" s="106">
        <f>Juniori!QU29</f>
        <v>0</v>
      </c>
      <c r="QV37" s="106">
        <f>Juniori!QV29</f>
        <v>0</v>
      </c>
      <c r="QW37" s="106">
        <f>Juniori!QW29</f>
        <v>0</v>
      </c>
      <c r="QX37" s="106">
        <f>Juniori!QX29</f>
        <v>0</v>
      </c>
      <c r="QY37" s="106">
        <f>Juniori!QY29</f>
        <v>0</v>
      </c>
      <c r="QZ37" s="106">
        <f>Juniori!QZ29</f>
        <v>0</v>
      </c>
      <c r="RA37" s="106">
        <f>Juniori!RA29</f>
        <v>0</v>
      </c>
      <c r="RB37" s="106">
        <f>Juniori!RB29</f>
        <v>0</v>
      </c>
      <c r="RC37" s="106">
        <f>Juniori!RC29</f>
        <v>0</v>
      </c>
      <c r="RD37" s="106">
        <f>Juniori!RD29</f>
        <v>0</v>
      </c>
      <c r="RE37" s="106">
        <f>Juniori!RE29</f>
        <v>0</v>
      </c>
      <c r="RF37" s="106">
        <f>Juniori!RF29</f>
        <v>0</v>
      </c>
      <c r="RG37" s="106">
        <f>Juniori!RG29</f>
        <v>0</v>
      </c>
      <c r="RH37" s="106">
        <f>Juniori!RH29</f>
        <v>0</v>
      </c>
      <c r="RI37" s="106">
        <f>Juniori!RI29</f>
        <v>0</v>
      </c>
      <c r="RJ37" s="106">
        <f>Juniori!RJ29</f>
        <v>0</v>
      </c>
      <c r="RK37" s="106">
        <f>Juniori!RK29</f>
        <v>0</v>
      </c>
      <c r="RL37" s="106">
        <f>Juniori!RL29</f>
        <v>0</v>
      </c>
      <c r="RM37" s="106">
        <f>Juniori!RM29</f>
        <v>0</v>
      </c>
      <c r="RN37" s="106">
        <f>Juniori!RN29</f>
        <v>0</v>
      </c>
      <c r="RO37" s="106">
        <f>Juniori!RO29</f>
        <v>0</v>
      </c>
      <c r="RP37" s="106">
        <f>Juniori!RP29</f>
        <v>0</v>
      </c>
      <c r="RQ37" s="106">
        <f>Juniori!RQ29</f>
        <v>0</v>
      </c>
      <c r="RR37" s="106">
        <f>Juniori!RR29</f>
        <v>0</v>
      </c>
      <c r="RS37" s="106">
        <f>Juniori!RS29</f>
        <v>0</v>
      </c>
      <c r="RT37" s="106">
        <f>Juniori!RT29</f>
        <v>0</v>
      </c>
      <c r="RU37" s="106">
        <f>Juniori!RU29</f>
        <v>0</v>
      </c>
      <c r="RV37" s="106">
        <f>Juniori!RV29</f>
        <v>0</v>
      </c>
      <c r="RW37" s="106">
        <f>Juniori!RW29</f>
        <v>0</v>
      </c>
      <c r="RX37" s="106">
        <f>Juniori!RX29</f>
        <v>0</v>
      </c>
      <c r="RY37" s="106">
        <f>Juniori!RY29</f>
        <v>0</v>
      </c>
      <c r="RZ37" s="106">
        <f>Juniori!RZ29</f>
        <v>0</v>
      </c>
      <c r="SA37" s="106">
        <f>Juniori!SA29</f>
        <v>0</v>
      </c>
      <c r="SB37" s="106">
        <f>Juniori!SB29</f>
        <v>0</v>
      </c>
      <c r="SC37" s="106">
        <f>Juniori!SC29</f>
        <v>0</v>
      </c>
      <c r="SD37" s="106">
        <f>Juniori!SD29</f>
        <v>0</v>
      </c>
      <c r="SE37" s="106">
        <f>Juniori!SE29</f>
        <v>0</v>
      </c>
      <c r="SF37" s="106">
        <f>Juniori!SF29</f>
        <v>0</v>
      </c>
      <c r="SG37" s="106">
        <f>Juniori!SG29</f>
        <v>0</v>
      </c>
      <c r="SH37" s="106">
        <f>Juniori!SH29</f>
        <v>0</v>
      </c>
      <c r="SI37" s="106">
        <f>Juniori!SI29</f>
        <v>0</v>
      </c>
      <c r="SJ37" s="106">
        <f>Juniori!SJ29</f>
        <v>0</v>
      </c>
      <c r="SK37" s="106">
        <f>Juniori!SK29</f>
        <v>0</v>
      </c>
      <c r="SL37" s="106">
        <f>Juniori!SL29</f>
        <v>0</v>
      </c>
      <c r="SM37" s="106">
        <f>Juniori!SM29</f>
        <v>0</v>
      </c>
      <c r="SN37" s="106">
        <f>Juniori!SN29</f>
        <v>0</v>
      </c>
      <c r="SO37" s="106">
        <f>Juniori!SO29</f>
        <v>0</v>
      </c>
      <c r="SP37" s="106">
        <f>Juniori!SP29</f>
        <v>0</v>
      </c>
      <c r="SQ37" s="106">
        <f>Juniori!SQ29</f>
        <v>0</v>
      </c>
      <c r="SR37" s="106">
        <f>Juniori!SR29</f>
        <v>0</v>
      </c>
      <c r="SS37" s="106">
        <f>Juniori!SS29</f>
        <v>0</v>
      </c>
      <c r="ST37" s="106">
        <f>Juniori!ST29</f>
        <v>0</v>
      </c>
      <c r="SU37" s="106">
        <f>Juniori!SU29</f>
        <v>0</v>
      </c>
      <c r="SV37" s="106">
        <f>Juniori!SV29</f>
        <v>0</v>
      </c>
      <c r="SW37" s="106">
        <f>Juniori!SW29</f>
        <v>0</v>
      </c>
      <c r="SX37" s="106">
        <f>Juniori!SX29</f>
        <v>0</v>
      </c>
      <c r="SY37" s="106">
        <f>Juniori!SY29</f>
        <v>0</v>
      </c>
      <c r="SZ37" s="106">
        <f>Juniori!SZ29</f>
        <v>0</v>
      </c>
      <c r="TA37" s="106">
        <f>Juniori!TA29</f>
        <v>0</v>
      </c>
      <c r="TB37" s="106">
        <f>Juniori!TB29</f>
        <v>0</v>
      </c>
    </row>
    <row r="38" spans="1:522" s="10" customFormat="1" ht="18" customHeight="1" x14ac:dyDescent="0.25">
      <c r="A38" s="12">
        <v>28</v>
      </c>
      <c r="B38" s="11" t="s">
        <v>580</v>
      </c>
      <c r="C38" s="1">
        <v>12714</v>
      </c>
      <c r="D38" s="9">
        <v>2020</v>
      </c>
      <c r="E38" s="4" t="s">
        <v>23</v>
      </c>
      <c r="F38" s="1">
        <v>2366</v>
      </c>
      <c r="G38" s="9" t="s">
        <v>97</v>
      </c>
      <c r="H38" s="4" t="s">
        <v>13</v>
      </c>
      <c r="I38" s="1">
        <f t="shared" si="5"/>
        <v>17</v>
      </c>
      <c r="J38" s="12">
        <f>Tabuľka311[[#This Row],[Stĺpec9]]</f>
        <v>17</v>
      </c>
      <c r="K38" s="106">
        <f>Seniori!K25</f>
        <v>0</v>
      </c>
      <c r="L38" s="106">
        <f>Seniori!L25</f>
        <v>0</v>
      </c>
      <c r="M38" s="106">
        <f>Seniori!M25</f>
        <v>0</v>
      </c>
      <c r="N38" s="106">
        <f>Seniori!N25</f>
        <v>0</v>
      </c>
      <c r="O38" s="106">
        <f>Seniori!O25</f>
        <v>0</v>
      </c>
      <c r="P38" s="106">
        <f>Seniori!P25</f>
        <v>0</v>
      </c>
      <c r="Q38" s="106">
        <f>Seniori!Q25</f>
        <v>0</v>
      </c>
      <c r="R38" s="106">
        <f>Seniori!R25</f>
        <v>0</v>
      </c>
      <c r="S38" s="106">
        <f>Seniori!S25</f>
        <v>0</v>
      </c>
      <c r="T38" s="106">
        <f>Seniori!T25</f>
        <v>0</v>
      </c>
      <c r="U38" s="106">
        <f>Seniori!U25</f>
        <v>0</v>
      </c>
      <c r="V38" s="106">
        <f>Seniori!V25</f>
        <v>0</v>
      </c>
      <c r="W38" s="106">
        <f>Seniori!W25</f>
        <v>0</v>
      </c>
      <c r="X38" s="106">
        <f>Seniori!X25</f>
        <v>0</v>
      </c>
      <c r="Y38" s="106">
        <f>Seniori!Y25</f>
        <v>0</v>
      </c>
      <c r="Z38" s="106">
        <f>Seniori!Z25</f>
        <v>0</v>
      </c>
      <c r="AA38" s="106">
        <f>Seniori!AA25</f>
        <v>0</v>
      </c>
      <c r="AB38" s="106">
        <f>Seniori!AB25</f>
        <v>0</v>
      </c>
      <c r="AC38" s="106">
        <f>Seniori!AC25</f>
        <v>0</v>
      </c>
      <c r="AD38" s="106">
        <f>Seniori!AD25</f>
        <v>0</v>
      </c>
      <c r="AE38" s="106">
        <f>Seniori!AE25</f>
        <v>0</v>
      </c>
      <c r="AF38" s="106">
        <f>Seniori!AF25</f>
        <v>0</v>
      </c>
      <c r="AG38" s="106">
        <f>Seniori!AG25</f>
        <v>0</v>
      </c>
      <c r="AH38" s="106">
        <f>Seniori!AH25</f>
        <v>0</v>
      </c>
      <c r="AI38" s="106">
        <f>Seniori!AI25</f>
        <v>0</v>
      </c>
      <c r="AJ38" s="106">
        <f>Seniori!AJ25</f>
        <v>0</v>
      </c>
      <c r="AK38" s="106">
        <f>Seniori!AK25</f>
        <v>0</v>
      </c>
      <c r="AL38" s="106">
        <f>Seniori!AL25</f>
        <v>0</v>
      </c>
      <c r="AM38" s="106">
        <f>Seniori!AM25</f>
        <v>0</v>
      </c>
      <c r="AN38" s="106">
        <f>Seniori!AN25</f>
        <v>0</v>
      </c>
      <c r="AO38" s="106">
        <f>Seniori!AO25</f>
        <v>0</v>
      </c>
      <c r="AP38" s="106">
        <f>Seniori!AP25</f>
        <v>0</v>
      </c>
      <c r="AQ38" s="106">
        <f>Seniori!AQ25</f>
        <v>0</v>
      </c>
      <c r="AR38" s="106">
        <f>Seniori!AR25</f>
        <v>0</v>
      </c>
      <c r="AS38" s="106">
        <f>Seniori!AS25</f>
        <v>0</v>
      </c>
      <c r="AT38" s="106">
        <f>Seniori!AT25</f>
        <v>0</v>
      </c>
      <c r="AU38" s="106">
        <f>Seniori!AU25</f>
        <v>0</v>
      </c>
      <c r="AV38" s="106">
        <f>Seniori!AV25</f>
        <v>0</v>
      </c>
      <c r="AW38" s="106">
        <f>Seniori!AW25</f>
        <v>0</v>
      </c>
      <c r="AX38" s="106">
        <f>Seniori!AX25</f>
        <v>0</v>
      </c>
      <c r="AY38" s="106">
        <f>Seniori!AY25</f>
        <v>0</v>
      </c>
      <c r="AZ38" s="106">
        <f>Seniori!AZ25</f>
        <v>0</v>
      </c>
      <c r="BA38" s="106">
        <f>Seniori!BA25</f>
        <v>0</v>
      </c>
      <c r="BB38" s="106">
        <f>Seniori!BB25</f>
        <v>0</v>
      </c>
      <c r="BC38" s="106">
        <f>Seniori!BC25</f>
        <v>0</v>
      </c>
      <c r="BD38" s="106">
        <f>Seniori!BD25</f>
        <v>0</v>
      </c>
      <c r="BE38" s="106">
        <f>Seniori!BE25</f>
        <v>0</v>
      </c>
      <c r="BF38" s="106">
        <f>Seniori!BF25</f>
        <v>0</v>
      </c>
      <c r="BG38" s="106">
        <f>Seniori!BG25</f>
        <v>0</v>
      </c>
      <c r="BH38" s="106">
        <f>Seniori!BH25</f>
        <v>0</v>
      </c>
      <c r="BI38" s="106">
        <f>Seniori!BI25</f>
        <v>0</v>
      </c>
      <c r="BJ38" s="106">
        <f>Seniori!BJ25</f>
        <v>0</v>
      </c>
      <c r="BK38" s="106">
        <f>Seniori!BK25</f>
        <v>0</v>
      </c>
      <c r="BL38" s="106">
        <f>Seniori!BL25</f>
        <v>0</v>
      </c>
      <c r="BM38" s="106">
        <f>Seniori!BM25</f>
        <v>0</v>
      </c>
      <c r="BN38" s="106">
        <f>Seniori!BN25</f>
        <v>0</v>
      </c>
      <c r="BO38" s="106">
        <f>Seniori!BO25</f>
        <v>0</v>
      </c>
      <c r="BP38" s="106">
        <f>Seniori!BP25</f>
        <v>0</v>
      </c>
      <c r="BQ38" s="106">
        <f>Seniori!BQ25</f>
        <v>0</v>
      </c>
      <c r="BR38" s="106">
        <f>Seniori!BR25</f>
        <v>0</v>
      </c>
      <c r="BS38" s="106">
        <f>Seniori!BS25</f>
        <v>0</v>
      </c>
      <c r="BT38" s="106">
        <f>Seniori!BT25</f>
        <v>0</v>
      </c>
      <c r="BU38" s="106">
        <f>Seniori!BU25</f>
        <v>0</v>
      </c>
      <c r="BV38" s="106">
        <f>Seniori!BV25</f>
        <v>0</v>
      </c>
      <c r="BW38" s="106">
        <f>Seniori!BW25</f>
        <v>0</v>
      </c>
      <c r="BX38" s="106">
        <f>Seniori!BX25</f>
        <v>0</v>
      </c>
      <c r="BY38" s="106">
        <f>Seniori!BY25</f>
        <v>0</v>
      </c>
      <c r="BZ38" s="106">
        <f>Seniori!BZ25</f>
        <v>0</v>
      </c>
      <c r="CA38" s="106">
        <f>Seniori!CA25</f>
        <v>0</v>
      </c>
      <c r="CB38" s="106">
        <f>Seniori!CB25</f>
        <v>0</v>
      </c>
      <c r="CC38" s="106">
        <f>Seniori!CC25</f>
        <v>0</v>
      </c>
      <c r="CD38" s="106">
        <f>Seniori!CD25</f>
        <v>0</v>
      </c>
      <c r="CE38" s="106">
        <f>Seniori!CE25</f>
        <v>0</v>
      </c>
      <c r="CF38" s="106">
        <f>Seniori!CF25</f>
        <v>0</v>
      </c>
      <c r="CG38" s="106">
        <f>Seniori!CG25</f>
        <v>0</v>
      </c>
      <c r="CH38" s="106">
        <f>Seniori!CH25</f>
        <v>0</v>
      </c>
      <c r="CI38" s="106">
        <f>Seniori!CI25</f>
        <v>0</v>
      </c>
      <c r="CJ38" s="106">
        <f>Seniori!CJ25</f>
        <v>0</v>
      </c>
      <c r="CK38" s="106">
        <f>Seniori!CK25</f>
        <v>0</v>
      </c>
      <c r="CL38" s="106">
        <f>Seniori!CL25</f>
        <v>0</v>
      </c>
      <c r="CM38" s="106">
        <f>Seniori!CM25</f>
        <v>0</v>
      </c>
      <c r="CN38" s="106">
        <f>Seniori!CN25</f>
        <v>0</v>
      </c>
      <c r="CO38" s="106">
        <f>Seniori!CO25</f>
        <v>0</v>
      </c>
      <c r="CP38" s="106">
        <f>Seniori!CP25</f>
        <v>0</v>
      </c>
      <c r="CQ38" s="106">
        <f>Seniori!CQ25</f>
        <v>0</v>
      </c>
      <c r="CR38" s="106">
        <f>Seniori!CR25</f>
        <v>0</v>
      </c>
      <c r="CS38" s="106">
        <f>Seniori!CS25</f>
        <v>0</v>
      </c>
      <c r="CT38" s="106">
        <f>Seniori!CT25</f>
        <v>0</v>
      </c>
      <c r="CU38" s="106">
        <f>Seniori!CU25</f>
        <v>0</v>
      </c>
      <c r="CV38" s="106">
        <f>Seniori!CV25</f>
        <v>0</v>
      </c>
      <c r="CW38" s="106">
        <f>Seniori!CW25</f>
        <v>0</v>
      </c>
      <c r="CX38" s="106">
        <f>Seniori!CX25</f>
        <v>0</v>
      </c>
      <c r="CY38" s="106">
        <f>Seniori!CY25</f>
        <v>0</v>
      </c>
      <c r="CZ38" s="106">
        <f>Seniori!CZ25</f>
        <v>0</v>
      </c>
      <c r="DA38" s="106">
        <f>Seniori!DA25</f>
        <v>0</v>
      </c>
      <c r="DB38" s="106">
        <f>Seniori!DB25</f>
        <v>0</v>
      </c>
      <c r="DC38" s="106">
        <f>Seniori!DC25</f>
        <v>0</v>
      </c>
      <c r="DD38" s="106">
        <f>Seniori!DD25</f>
        <v>0</v>
      </c>
      <c r="DE38" s="106">
        <f>Seniori!DE25</f>
        <v>0</v>
      </c>
      <c r="DF38" s="106">
        <f>Seniori!DF25</f>
        <v>0</v>
      </c>
      <c r="DG38" s="106">
        <f>Seniori!DG25</f>
        <v>0</v>
      </c>
      <c r="DH38" s="106">
        <f>Seniori!DH25</f>
        <v>0</v>
      </c>
      <c r="DI38" s="106">
        <f>Seniori!DI25</f>
        <v>0</v>
      </c>
      <c r="DJ38" s="106">
        <f>Seniori!DJ25</f>
        <v>0</v>
      </c>
      <c r="DK38" s="106">
        <f>Seniori!DK25</f>
        <v>0</v>
      </c>
      <c r="DL38" s="106">
        <f>Seniori!DL25</f>
        <v>0</v>
      </c>
      <c r="DM38" s="106">
        <f>Seniori!DM25</f>
        <v>0</v>
      </c>
      <c r="DN38" s="106">
        <f>Seniori!DN25</f>
        <v>0</v>
      </c>
      <c r="DO38" s="106">
        <f>Seniori!DO25</f>
        <v>0</v>
      </c>
      <c r="DP38" s="106">
        <f>Seniori!DP25</f>
        <v>0</v>
      </c>
      <c r="DQ38" s="106">
        <f>Seniori!DQ25</f>
        <v>0</v>
      </c>
      <c r="DR38" s="106">
        <f>Seniori!DR25</f>
        <v>0</v>
      </c>
      <c r="DS38" s="106">
        <f>Seniori!DS25</f>
        <v>0</v>
      </c>
      <c r="DT38" s="106">
        <f>Seniori!DT25</f>
        <v>0</v>
      </c>
      <c r="DU38" s="106">
        <f>Seniori!DU25</f>
        <v>0</v>
      </c>
      <c r="DV38" s="106">
        <f>Seniori!DV25</f>
        <v>0</v>
      </c>
      <c r="DW38" s="106">
        <f>Seniori!DW25</f>
        <v>0</v>
      </c>
      <c r="DX38" s="106">
        <f>Seniori!DX25</f>
        <v>0</v>
      </c>
      <c r="DY38" s="106">
        <f>Seniori!DY25</f>
        <v>0</v>
      </c>
      <c r="DZ38" s="106">
        <f>Seniori!DZ25</f>
        <v>0</v>
      </c>
      <c r="EA38" s="106">
        <f>Seniori!EA25</f>
        <v>0</v>
      </c>
      <c r="EB38" s="106">
        <f>Seniori!EB25</f>
        <v>0</v>
      </c>
      <c r="EC38" s="106">
        <f>Seniori!EC25</f>
        <v>0</v>
      </c>
      <c r="ED38" s="106">
        <f>Seniori!ED25</f>
        <v>0</v>
      </c>
      <c r="EE38" s="106">
        <f>Seniori!EE25</f>
        <v>0</v>
      </c>
      <c r="EF38" s="106">
        <f>Seniori!EF25</f>
        <v>0</v>
      </c>
      <c r="EG38" s="106">
        <f>Seniori!EG25</f>
        <v>0</v>
      </c>
      <c r="EH38" s="106">
        <f>Seniori!EH25</f>
        <v>0</v>
      </c>
      <c r="EI38" s="106">
        <f>Seniori!EI25</f>
        <v>0</v>
      </c>
      <c r="EJ38" s="106">
        <f>Seniori!EJ25</f>
        <v>0</v>
      </c>
      <c r="EK38" s="106">
        <f>Seniori!EK25</f>
        <v>0</v>
      </c>
      <c r="EL38" s="106">
        <f>Seniori!EL25</f>
        <v>0</v>
      </c>
      <c r="EM38" s="106">
        <f>Seniori!EM25</f>
        <v>0</v>
      </c>
      <c r="EN38" s="106">
        <f>Seniori!EN25</f>
        <v>0</v>
      </c>
      <c r="EO38" s="106">
        <f>Seniori!EO25</f>
        <v>0</v>
      </c>
      <c r="EP38" s="106">
        <f>Seniori!EP25</f>
        <v>0</v>
      </c>
      <c r="EQ38" s="106">
        <f>Seniori!EQ25</f>
        <v>0</v>
      </c>
      <c r="ER38" s="106">
        <f>Seniori!ER25</f>
        <v>0</v>
      </c>
      <c r="ES38" s="106">
        <f>Seniori!ES25</f>
        <v>0</v>
      </c>
      <c r="ET38" s="106">
        <f>Seniori!ET25</f>
        <v>0</v>
      </c>
      <c r="EU38" s="106">
        <f>Seniori!EU25</f>
        <v>0</v>
      </c>
      <c r="EV38" s="106">
        <f>Seniori!EV25</f>
        <v>0</v>
      </c>
      <c r="EW38" s="106">
        <f>Seniori!EW25</f>
        <v>0</v>
      </c>
      <c r="EX38" s="106">
        <f>Seniori!EX25</f>
        <v>0</v>
      </c>
      <c r="EY38" s="106">
        <f>Seniori!EY25</f>
        <v>0</v>
      </c>
      <c r="EZ38" s="106">
        <f>Seniori!EZ25</f>
        <v>0</v>
      </c>
      <c r="FA38" s="106">
        <f>Seniori!FA25</f>
        <v>0</v>
      </c>
      <c r="FB38" s="106">
        <f>Seniori!FB25</f>
        <v>0</v>
      </c>
      <c r="FC38" s="106">
        <f>Seniori!FC25</f>
        <v>0</v>
      </c>
      <c r="FD38" s="106">
        <f>Seniori!FD25</f>
        <v>0</v>
      </c>
      <c r="FE38" s="106">
        <f>Seniori!FE25</f>
        <v>0</v>
      </c>
      <c r="FF38" s="106">
        <f>Seniori!FF25</f>
        <v>0</v>
      </c>
      <c r="FG38" s="106">
        <f>Seniori!FG25</f>
        <v>0</v>
      </c>
      <c r="FH38" s="106">
        <f>Seniori!FH25</f>
        <v>0</v>
      </c>
      <c r="FI38" s="106">
        <f>Seniori!FI25</f>
        <v>0</v>
      </c>
      <c r="FJ38" s="106">
        <f>Seniori!FJ25</f>
        <v>0</v>
      </c>
      <c r="FK38" s="106">
        <f>Seniori!FK25</f>
        <v>0</v>
      </c>
      <c r="FL38" s="106">
        <f>Seniori!FL25</f>
        <v>0</v>
      </c>
      <c r="FM38" s="106">
        <f>Seniori!FM25</f>
        <v>0</v>
      </c>
      <c r="FN38" s="106">
        <f>Seniori!FN25</f>
        <v>0</v>
      </c>
      <c r="FO38" s="106">
        <f>Seniori!FO25</f>
        <v>0</v>
      </c>
      <c r="FP38" s="106">
        <f>Seniori!FP25</f>
        <v>0</v>
      </c>
      <c r="FQ38" s="106">
        <f>Seniori!FQ25</f>
        <v>0</v>
      </c>
      <c r="FR38" s="106">
        <f>Seniori!FR25</f>
        <v>0</v>
      </c>
      <c r="FS38" s="106">
        <f>Seniori!FS25</f>
        <v>0</v>
      </c>
      <c r="FT38" s="106">
        <f>Seniori!FT25</f>
        <v>0</v>
      </c>
      <c r="FU38" s="106">
        <f>Seniori!FU25</f>
        <v>0</v>
      </c>
      <c r="FV38" s="106">
        <f>Seniori!FV25</f>
        <v>0</v>
      </c>
      <c r="FW38" s="106">
        <f>Seniori!FW25</f>
        <v>0</v>
      </c>
      <c r="FX38" s="106">
        <f>Seniori!FX25</f>
        <v>0</v>
      </c>
      <c r="FY38" s="106">
        <f>Seniori!FY25</f>
        <v>0</v>
      </c>
      <c r="FZ38" s="106">
        <f>Seniori!FZ25</f>
        <v>0</v>
      </c>
      <c r="GA38" s="106">
        <f>Seniori!GA25</f>
        <v>0</v>
      </c>
      <c r="GB38" s="106">
        <f>Seniori!GB25</f>
        <v>0</v>
      </c>
      <c r="GC38" s="106">
        <f>Seniori!GC25</f>
        <v>0</v>
      </c>
      <c r="GD38" s="106">
        <f>Seniori!GD25</f>
        <v>0</v>
      </c>
      <c r="GE38" s="106">
        <f>Seniori!GE25</f>
        <v>0</v>
      </c>
      <c r="GF38" s="106">
        <f>Seniori!GF25</f>
        <v>0</v>
      </c>
      <c r="GG38" s="106">
        <f>Seniori!GG25</f>
        <v>0</v>
      </c>
      <c r="GH38" s="106">
        <f>Seniori!GH25</f>
        <v>0</v>
      </c>
      <c r="GI38" s="106">
        <f>Seniori!GI25</f>
        <v>0</v>
      </c>
      <c r="GJ38" s="106">
        <f>Seniori!GJ25</f>
        <v>0</v>
      </c>
      <c r="GK38" s="106">
        <f>Seniori!GK25</f>
        <v>0</v>
      </c>
      <c r="GL38" s="106">
        <f>Seniori!GL25</f>
        <v>0</v>
      </c>
      <c r="GM38" s="106">
        <f>Seniori!GM25</f>
        <v>0</v>
      </c>
      <c r="GN38" s="106">
        <f>Seniori!GN25</f>
        <v>0</v>
      </c>
      <c r="GO38" s="106">
        <f>Seniori!GO25</f>
        <v>0</v>
      </c>
      <c r="GP38" s="106">
        <f>Seniori!GP25</f>
        <v>0</v>
      </c>
      <c r="GQ38" s="106">
        <f>Seniori!GQ25</f>
        <v>0</v>
      </c>
      <c r="GR38" s="106">
        <f>Seniori!GR25</f>
        <v>0</v>
      </c>
      <c r="GS38" s="106">
        <f>Seniori!GS25</f>
        <v>0</v>
      </c>
      <c r="GT38" s="106">
        <f>Seniori!GT25</f>
        <v>0</v>
      </c>
      <c r="GU38" s="106">
        <f>Seniori!GU25</f>
        <v>0</v>
      </c>
      <c r="GV38" s="106">
        <f>Seniori!GV25</f>
        <v>0</v>
      </c>
      <c r="GW38" s="106">
        <f>Seniori!GW25</f>
        <v>0</v>
      </c>
      <c r="GX38" s="106">
        <f>Seniori!GX25</f>
        <v>0</v>
      </c>
      <c r="GY38" s="106">
        <f>Seniori!GY25</f>
        <v>0</v>
      </c>
      <c r="GZ38" s="106">
        <f>Seniori!GZ25</f>
        <v>0</v>
      </c>
      <c r="HA38" s="106">
        <f>Seniori!HA25</f>
        <v>0</v>
      </c>
      <c r="HB38" s="106">
        <f>Seniori!HB25</f>
        <v>0</v>
      </c>
      <c r="HC38" s="106">
        <f>Seniori!HC25</f>
        <v>0</v>
      </c>
      <c r="HD38" s="106">
        <f>Seniori!HD25</f>
        <v>0</v>
      </c>
      <c r="HE38" s="106">
        <f>Seniori!HE25</f>
        <v>0</v>
      </c>
      <c r="HF38" s="106">
        <f>Seniori!HF25</f>
        <v>0</v>
      </c>
      <c r="HG38" s="106">
        <f>Seniori!HG25</f>
        <v>0</v>
      </c>
      <c r="HH38" s="106">
        <f>Seniori!HH25</f>
        <v>0</v>
      </c>
      <c r="HI38" s="106">
        <f>Seniori!HI25</f>
        <v>0</v>
      </c>
      <c r="HJ38" s="106">
        <f>Seniori!HJ25</f>
        <v>0</v>
      </c>
      <c r="HK38" s="106">
        <f>Seniori!HK25</f>
        <v>0</v>
      </c>
      <c r="HL38" s="106">
        <f>Seniori!HL25</f>
        <v>0</v>
      </c>
      <c r="HM38" s="106">
        <f>Seniori!HM25</f>
        <v>0</v>
      </c>
      <c r="HN38" s="106">
        <f>Seniori!HN25</f>
        <v>0</v>
      </c>
      <c r="HO38" s="106">
        <f>Seniori!HO25</f>
        <v>0</v>
      </c>
      <c r="HP38" s="106">
        <f>Seniori!HP25</f>
        <v>0</v>
      </c>
      <c r="HQ38" s="106">
        <f>Seniori!HQ25</f>
        <v>0</v>
      </c>
      <c r="HR38" s="106">
        <f>Seniori!HR25</f>
        <v>0</v>
      </c>
      <c r="HS38" s="106">
        <f>Seniori!HS25</f>
        <v>0</v>
      </c>
      <c r="HT38" s="106">
        <f>Seniori!HT25</f>
        <v>0</v>
      </c>
      <c r="HU38" s="106">
        <f>Seniori!HU25</f>
        <v>0</v>
      </c>
      <c r="HV38" s="106">
        <f>Seniori!HV25</f>
        <v>0</v>
      </c>
      <c r="HW38" s="106">
        <f>Seniori!HW25</f>
        <v>0</v>
      </c>
      <c r="HX38" s="106">
        <f>Seniori!HX25</f>
        <v>0</v>
      </c>
      <c r="HY38" s="106">
        <f>Seniori!HY25</f>
        <v>0</v>
      </c>
      <c r="HZ38" s="106">
        <f>Seniori!HZ25</f>
        <v>0</v>
      </c>
      <c r="IA38" s="106">
        <f>Seniori!IA25</f>
        <v>0</v>
      </c>
      <c r="IB38" s="106">
        <f>Seniori!IB25</f>
        <v>0</v>
      </c>
      <c r="IC38" s="106">
        <f>Seniori!IC25</f>
        <v>0</v>
      </c>
      <c r="ID38" s="106">
        <f>Seniori!ID25</f>
        <v>0</v>
      </c>
      <c r="IE38" s="106">
        <f>Seniori!IE25</f>
        <v>0</v>
      </c>
      <c r="IF38" s="106">
        <f>Seniori!IF25</f>
        <v>0</v>
      </c>
      <c r="IG38" s="106">
        <f>Seniori!IG25</f>
        <v>0</v>
      </c>
      <c r="IH38" s="106">
        <f>Seniori!IH25</f>
        <v>0</v>
      </c>
      <c r="II38" s="106">
        <f>Seniori!II25</f>
        <v>0</v>
      </c>
      <c r="IJ38" s="106">
        <f>Seniori!IJ25</f>
        <v>0</v>
      </c>
      <c r="IK38" s="106">
        <f>Seniori!IK25</f>
        <v>0</v>
      </c>
      <c r="IL38" s="106">
        <f>Seniori!IL25</f>
        <v>0</v>
      </c>
      <c r="IM38" s="106">
        <f>Seniori!IM25</f>
        <v>0</v>
      </c>
      <c r="IN38" s="106">
        <f>Seniori!IN25</f>
        <v>0</v>
      </c>
      <c r="IO38" s="106">
        <f>Seniori!IO25</f>
        <v>0</v>
      </c>
      <c r="IP38" s="106">
        <f>Seniori!IP25</f>
        <v>0</v>
      </c>
      <c r="IQ38" s="106">
        <f>Seniori!IQ25</f>
        <v>0</v>
      </c>
      <c r="IR38" s="106">
        <f>Seniori!IR25</f>
        <v>0</v>
      </c>
      <c r="IS38" s="106">
        <f>Seniori!IS25</f>
        <v>0</v>
      </c>
      <c r="IT38" s="106">
        <f>Seniori!IT25</f>
        <v>0</v>
      </c>
      <c r="IU38" s="106">
        <f>Seniori!IU25</f>
        <v>0</v>
      </c>
      <c r="IV38" s="106">
        <f>Seniori!IV25</f>
        <v>0</v>
      </c>
      <c r="IW38" s="106">
        <f>Seniori!IW25</f>
        <v>0</v>
      </c>
      <c r="IX38" s="106">
        <f>Seniori!IX25</f>
        <v>0</v>
      </c>
      <c r="IY38" s="106">
        <f>Seniori!IY25</f>
        <v>0</v>
      </c>
      <c r="IZ38" s="106">
        <f>Seniori!IZ25</f>
        <v>0</v>
      </c>
      <c r="JA38" s="106">
        <f>Seniori!JA25</f>
        <v>0</v>
      </c>
      <c r="JB38" s="106">
        <f>Seniori!JB25</f>
        <v>0</v>
      </c>
      <c r="JC38" s="106">
        <f>Seniori!JC25</f>
        <v>0</v>
      </c>
      <c r="JD38" s="106">
        <f>Seniori!JD25</f>
        <v>0</v>
      </c>
      <c r="JE38" s="106">
        <f>Seniori!JE25</f>
        <v>0</v>
      </c>
      <c r="JF38" s="106">
        <f>Seniori!JF25</f>
        <v>0</v>
      </c>
      <c r="JG38" s="106">
        <f>Seniori!JG25</f>
        <v>0</v>
      </c>
      <c r="JH38" s="106">
        <f>Seniori!JH25</f>
        <v>0</v>
      </c>
      <c r="JI38" s="106">
        <f>Seniori!JI25</f>
        <v>0</v>
      </c>
      <c r="JJ38" s="106">
        <f>Seniori!JJ25</f>
        <v>0</v>
      </c>
      <c r="JK38" s="106">
        <f>Seniori!JK25</f>
        <v>0</v>
      </c>
      <c r="JL38" s="106">
        <f>Seniori!JL25</f>
        <v>0</v>
      </c>
      <c r="JM38" s="106">
        <f>Seniori!JM25</f>
        <v>0</v>
      </c>
      <c r="JN38" s="106">
        <f>Seniori!JN25</f>
        <v>0</v>
      </c>
      <c r="JO38" s="106">
        <f>Seniori!JO25</f>
        <v>0</v>
      </c>
      <c r="JP38" s="106">
        <f>Seniori!JP25</f>
        <v>0</v>
      </c>
      <c r="JQ38" s="106">
        <f>Seniori!JQ25</f>
        <v>0</v>
      </c>
      <c r="JR38" s="106">
        <f>Seniori!JR25</f>
        <v>0</v>
      </c>
      <c r="JS38" s="106">
        <f>Seniori!JS25</f>
        <v>0</v>
      </c>
      <c r="JT38" s="106">
        <f>Seniori!JT25</f>
        <v>0</v>
      </c>
      <c r="JU38" s="106">
        <f>Seniori!JU25</f>
        <v>0</v>
      </c>
      <c r="JV38" s="106">
        <f>Seniori!JV25</f>
        <v>0</v>
      </c>
      <c r="JW38" s="106">
        <f>Seniori!JW25</f>
        <v>0</v>
      </c>
      <c r="JX38" s="106">
        <f>Seniori!JX25</f>
        <v>0</v>
      </c>
      <c r="JY38" s="106">
        <f>Seniori!JY25</f>
        <v>0</v>
      </c>
      <c r="JZ38" s="106">
        <f>Seniori!JZ25</f>
        <v>0</v>
      </c>
      <c r="KA38" s="106">
        <f>Seniori!KA25</f>
        <v>0</v>
      </c>
      <c r="KB38" s="106">
        <f>Seniori!KB25</f>
        <v>0</v>
      </c>
      <c r="KC38" s="106">
        <f>Seniori!KC25</f>
        <v>0</v>
      </c>
      <c r="KD38" s="106">
        <f>Seniori!KD25</f>
        <v>0</v>
      </c>
      <c r="KE38" s="106">
        <f>Seniori!KE25</f>
        <v>0</v>
      </c>
      <c r="KF38" s="106">
        <f>Seniori!KF25</f>
        <v>0</v>
      </c>
      <c r="KG38" s="106">
        <f>Seniori!KG25</f>
        <v>0</v>
      </c>
      <c r="KH38" s="106">
        <f>Seniori!KH25</f>
        <v>0</v>
      </c>
      <c r="KI38" s="106">
        <f>Seniori!KI25</f>
        <v>0</v>
      </c>
      <c r="KJ38" s="106">
        <f>Seniori!KJ25</f>
        <v>0</v>
      </c>
      <c r="KK38" s="106">
        <f>Seniori!KK25</f>
        <v>0</v>
      </c>
      <c r="KL38" s="106">
        <f>Seniori!KL25</f>
        <v>0</v>
      </c>
      <c r="KM38" s="106">
        <f>Seniori!KM25</f>
        <v>0</v>
      </c>
      <c r="KN38" s="106">
        <f>Seniori!KN25</f>
        <v>0</v>
      </c>
      <c r="KO38" s="106">
        <f>Seniori!KO25</f>
        <v>0</v>
      </c>
      <c r="KP38" s="106">
        <f>Seniori!KP25</f>
        <v>0</v>
      </c>
      <c r="KQ38" s="106">
        <f>Seniori!KQ25</f>
        <v>0</v>
      </c>
      <c r="KR38" s="106">
        <f>Seniori!KR25</f>
        <v>0</v>
      </c>
      <c r="KS38" s="106">
        <f>Seniori!KS25</f>
        <v>0</v>
      </c>
      <c r="KT38" s="106">
        <f>Seniori!KT25</f>
        <v>0</v>
      </c>
      <c r="KU38" s="106">
        <f>Seniori!KU25</f>
        <v>0</v>
      </c>
      <c r="KV38" s="106">
        <f>Seniori!KV25</f>
        <v>0</v>
      </c>
      <c r="KW38" s="106">
        <f>Seniori!KW25</f>
        <v>0</v>
      </c>
      <c r="KX38" s="106">
        <f>Seniori!KX25</f>
        <v>0</v>
      </c>
      <c r="KY38" s="106">
        <f>Seniori!KY25</f>
        <v>0</v>
      </c>
      <c r="KZ38" s="106">
        <f>Seniori!KZ25</f>
        <v>0</v>
      </c>
      <c r="LA38" s="106">
        <f>Seniori!LA25</f>
        <v>0</v>
      </c>
      <c r="LB38" s="106">
        <f>Seniori!LB25</f>
        <v>0</v>
      </c>
      <c r="LC38" s="106">
        <f>Seniori!LC25</f>
        <v>0</v>
      </c>
      <c r="LD38" s="106">
        <f>Seniori!LD25</f>
        <v>0</v>
      </c>
      <c r="LE38" s="106">
        <f>Seniori!LE25</f>
        <v>0</v>
      </c>
      <c r="LF38" s="106">
        <f>Seniori!LF25</f>
        <v>0</v>
      </c>
      <c r="LG38" s="106">
        <f>Seniori!LG25</f>
        <v>0</v>
      </c>
      <c r="LH38" s="106">
        <f>Seniori!LH25</f>
        <v>0</v>
      </c>
      <c r="LI38" s="106">
        <f>Seniori!LI25</f>
        <v>0</v>
      </c>
      <c r="LJ38" s="106">
        <f>Seniori!LJ25</f>
        <v>0</v>
      </c>
      <c r="LK38" s="106">
        <f>Seniori!LK25</f>
        <v>0</v>
      </c>
      <c r="LL38" s="106">
        <f>Seniori!LL25</f>
        <v>0</v>
      </c>
      <c r="LM38" s="106">
        <f>Seniori!LM25</f>
        <v>0</v>
      </c>
      <c r="LN38" s="106">
        <f>Seniori!LN25</f>
        <v>0</v>
      </c>
      <c r="LO38" s="106">
        <f>Seniori!LO25</f>
        <v>0</v>
      </c>
      <c r="LP38" s="106">
        <f>Seniori!LP25</f>
        <v>0</v>
      </c>
      <c r="LQ38" s="106">
        <f>Seniori!LQ25</f>
        <v>0</v>
      </c>
      <c r="LR38" s="106">
        <f>Seniori!LR25</f>
        <v>0</v>
      </c>
      <c r="LS38" s="106">
        <f>Seniori!LS25</f>
        <v>0</v>
      </c>
      <c r="LT38" s="106">
        <f>Seniori!LT25</f>
        <v>0</v>
      </c>
      <c r="LU38" s="106">
        <f>Seniori!LU25</f>
        <v>0</v>
      </c>
      <c r="LV38" s="106">
        <f>Seniori!LV25</f>
        <v>0</v>
      </c>
      <c r="LW38" s="106">
        <f>Seniori!LW25</f>
        <v>0</v>
      </c>
      <c r="LX38" s="106">
        <f>Seniori!LX25</f>
        <v>0</v>
      </c>
      <c r="LY38" s="106">
        <f>Seniori!LY25</f>
        <v>0</v>
      </c>
      <c r="LZ38" s="106">
        <f>Seniori!LZ25</f>
        <v>0</v>
      </c>
      <c r="MA38" s="106">
        <f>Seniori!MA25</f>
        <v>0</v>
      </c>
      <c r="MB38" s="106">
        <f>Seniori!MB25</f>
        <v>0</v>
      </c>
      <c r="MC38" s="106">
        <f>Seniori!MC25</f>
        <v>0</v>
      </c>
      <c r="MD38" s="106">
        <f>Seniori!MD25</f>
        <v>0</v>
      </c>
      <c r="ME38" s="106">
        <f>Seniori!ME25</f>
        <v>0</v>
      </c>
      <c r="MF38" s="106">
        <f>Seniori!MF25</f>
        <v>0</v>
      </c>
      <c r="MG38" s="106">
        <f>Seniori!MG25</f>
        <v>0</v>
      </c>
      <c r="MH38" s="106">
        <f>Seniori!MH25</f>
        <v>0</v>
      </c>
      <c r="MI38" s="106">
        <f>Seniori!MI25</f>
        <v>0</v>
      </c>
      <c r="MJ38" s="106">
        <f>Seniori!MJ25</f>
        <v>0</v>
      </c>
      <c r="MK38" s="106">
        <f>Seniori!MK25</f>
        <v>0</v>
      </c>
      <c r="ML38" s="106">
        <f>Seniori!ML25</f>
        <v>0</v>
      </c>
      <c r="MM38" s="106">
        <f>Seniori!MM25</f>
        <v>0</v>
      </c>
      <c r="MN38" s="106">
        <f>Seniori!MN25</f>
        <v>0</v>
      </c>
      <c r="MO38" s="106">
        <f>Seniori!MO25</f>
        <v>0</v>
      </c>
      <c r="MP38" s="106">
        <f>Seniori!MP25</f>
        <v>0</v>
      </c>
      <c r="MQ38" s="106">
        <f>Seniori!MQ25</f>
        <v>0</v>
      </c>
      <c r="MR38" s="106">
        <f>Seniori!MR25</f>
        <v>0</v>
      </c>
      <c r="MS38" s="106">
        <f>Seniori!MS25</f>
        <v>0</v>
      </c>
      <c r="MT38" s="106">
        <f>Seniori!MT25</f>
        <v>0</v>
      </c>
      <c r="MU38" s="106">
        <f>Seniori!MU25</f>
        <v>0</v>
      </c>
      <c r="MV38" s="106">
        <f>Seniori!MV25</f>
        <v>0</v>
      </c>
      <c r="MW38" s="106">
        <f>Seniori!MW25</f>
        <v>0</v>
      </c>
      <c r="MX38" s="106">
        <f>Seniori!MX25</f>
        <v>10</v>
      </c>
      <c r="MY38" s="106">
        <f>Seniori!MY25</f>
        <v>0</v>
      </c>
      <c r="MZ38" s="106">
        <f>Seniori!MZ25</f>
        <v>0</v>
      </c>
      <c r="NA38" s="106">
        <f>Seniori!NA25</f>
        <v>0</v>
      </c>
      <c r="NB38" s="106">
        <f>Seniori!NB25</f>
        <v>0</v>
      </c>
      <c r="NC38" s="106">
        <f>Seniori!NC25</f>
        <v>0</v>
      </c>
      <c r="ND38" s="106">
        <f>Seniori!ND25</f>
        <v>0</v>
      </c>
      <c r="NE38" s="106">
        <f>Seniori!NE25</f>
        <v>7</v>
      </c>
      <c r="NF38" s="106">
        <f>Seniori!NF25</f>
        <v>0</v>
      </c>
      <c r="NG38" s="106">
        <f>Seniori!NG25</f>
        <v>0</v>
      </c>
      <c r="NH38" s="106">
        <f>Seniori!NH25</f>
        <v>0</v>
      </c>
      <c r="NI38" s="106">
        <f>Seniori!NI25</f>
        <v>0</v>
      </c>
      <c r="NJ38" s="106">
        <f>Seniori!NJ25</f>
        <v>0</v>
      </c>
      <c r="NK38" s="106">
        <f>Seniori!NK25</f>
        <v>0</v>
      </c>
      <c r="NL38" s="106">
        <f>Seniori!NL25</f>
        <v>0</v>
      </c>
      <c r="NM38" s="106">
        <f>Seniori!NM25</f>
        <v>0</v>
      </c>
      <c r="NN38" s="106">
        <f>Seniori!NN25</f>
        <v>0</v>
      </c>
      <c r="NO38" s="106">
        <f>Seniori!NO25</f>
        <v>0</v>
      </c>
      <c r="NP38" s="106">
        <f>Seniori!NP25</f>
        <v>0</v>
      </c>
      <c r="NQ38" s="106">
        <f>Seniori!NQ25</f>
        <v>0</v>
      </c>
      <c r="NR38" s="106">
        <f>Seniori!NR25</f>
        <v>0</v>
      </c>
      <c r="NS38" s="106">
        <f>Seniori!NS25</f>
        <v>0</v>
      </c>
      <c r="NT38" s="106">
        <f>Seniori!NT25</f>
        <v>0</v>
      </c>
      <c r="NU38" s="106">
        <f>Seniori!NU25</f>
        <v>0</v>
      </c>
      <c r="NV38" s="106">
        <f>Seniori!NV25</f>
        <v>0</v>
      </c>
      <c r="NW38" s="106">
        <f>Seniori!NW25</f>
        <v>0</v>
      </c>
      <c r="NX38" s="106">
        <f>Seniori!NX25</f>
        <v>0</v>
      </c>
      <c r="NY38" s="106">
        <f>Seniori!NY25</f>
        <v>0</v>
      </c>
      <c r="NZ38" s="106">
        <f>Seniori!NZ25</f>
        <v>0</v>
      </c>
      <c r="OA38" s="106">
        <f>Seniori!OA25</f>
        <v>0</v>
      </c>
      <c r="OB38" s="106">
        <f>Seniori!OB25</f>
        <v>0</v>
      </c>
      <c r="OC38" s="106">
        <f>Seniori!OC25</f>
        <v>0</v>
      </c>
      <c r="OD38" s="106">
        <f>Seniori!OD25</f>
        <v>0</v>
      </c>
      <c r="OE38" s="106">
        <f>Seniori!OE25</f>
        <v>0</v>
      </c>
      <c r="OF38" s="106">
        <f>Seniori!OF25</f>
        <v>0</v>
      </c>
      <c r="OG38" s="106">
        <f>Seniori!OG25</f>
        <v>0</v>
      </c>
      <c r="OH38" s="106">
        <f>Seniori!OH25</f>
        <v>0</v>
      </c>
      <c r="OI38" s="106">
        <f>Seniori!OI25</f>
        <v>0</v>
      </c>
      <c r="OJ38" s="106">
        <f>Seniori!OJ25</f>
        <v>0</v>
      </c>
      <c r="OK38" s="106">
        <f>Seniori!OK25</f>
        <v>0</v>
      </c>
      <c r="OL38" s="106">
        <f>Seniori!OL25</f>
        <v>0</v>
      </c>
      <c r="OM38" s="106">
        <f>Seniori!OM25</f>
        <v>0</v>
      </c>
      <c r="ON38" s="106">
        <f>Seniori!ON25</f>
        <v>0</v>
      </c>
      <c r="OO38" s="106">
        <f>Seniori!OO25</f>
        <v>0</v>
      </c>
      <c r="OP38" s="106">
        <f>Seniori!OP25</f>
        <v>0</v>
      </c>
      <c r="OQ38" s="106">
        <f>Seniori!OQ25</f>
        <v>0</v>
      </c>
      <c r="OR38" s="106">
        <f>Seniori!OR25</f>
        <v>0</v>
      </c>
      <c r="OS38" s="106">
        <f>Seniori!OS25</f>
        <v>0</v>
      </c>
      <c r="OT38" s="106">
        <f>Seniori!OT25</f>
        <v>0</v>
      </c>
      <c r="OU38" s="106">
        <f>Seniori!OU25</f>
        <v>0</v>
      </c>
      <c r="OV38" s="106">
        <f>Seniori!OV25</f>
        <v>0</v>
      </c>
      <c r="OW38" s="106">
        <f>Seniori!OW25</f>
        <v>0</v>
      </c>
      <c r="OX38" s="106">
        <f>Seniori!OX25</f>
        <v>0</v>
      </c>
      <c r="OY38" s="106">
        <f>Seniori!OY25</f>
        <v>0</v>
      </c>
      <c r="OZ38" s="106">
        <f>Seniori!OZ25</f>
        <v>0</v>
      </c>
      <c r="PA38" s="106">
        <f>Seniori!PA25</f>
        <v>0</v>
      </c>
      <c r="PB38" s="106">
        <f>Seniori!PB25</f>
        <v>0</v>
      </c>
      <c r="PC38" s="106">
        <f>Seniori!PC25</f>
        <v>0</v>
      </c>
      <c r="PD38" s="106">
        <f>Seniori!PD25</f>
        <v>0</v>
      </c>
      <c r="PE38" s="106">
        <f>Seniori!PE25</f>
        <v>0</v>
      </c>
      <c r="PF38" s="106">
        <f>Seniori!PF25</f>
        <v>0</v>
      </c>
      <c r="PG38" s="106">
        <f>Seniori!PG25</f>
        <v>0</v>
      </c>
      <c r="PH38" s="106">
        <f>Seniori!PH25</f>
        <v>0</v>
      </c>
      <c r="PI38" s="106">
        <f>Seniori!PI25</f>
        <v>0</v>
      </c>
      <c r="PJ38" s="106">
        <f>Seniori!PJ25</f>
        <v>0</v>
      </c>
      <c r="PK38" s="106">
        <f>Seniori!PK25</f>
        <v>0</v>
      </c>
      <c r="PL38" s="106">
        <f>Seniori!PL25</f>
        <v>0</v>
      </c>
      <c r="PM38" s="106">
        <f>Seniori!PM25</f>
        <v>0</v>
      </c>
      <c r="PN38" s="106">
        <f>Seniori!PN25</f>
        <v>0</v>
      </c>
      <c r="PO38" s="106">
        <f>Seniori!PO25</f>
        <v>0</v>
      </c>
      <c r="PP38" s="106">
        <f>Seniori!PP25</f>
        <v>0</v>
      </c>
      <c r="PQ38" s="106">
        <f>Seniori!PQ25</f>
        <v>0</v>
      </c>
      <c r="PR38" s="106">
        <f>Seniori!PR25</f>
        <v>0</v>
      </c>
      <c r="PS38" s="106">
        <f>Seniori!PS25</f>
        <v>0</v>
      </c>
      <c r="PT38" s="106">
        <f>Seniori!PT25</f>
        <v>0</v>
      </c>
      <c r="PU38" s="106">
        <f>Seniori!PU25</f>
        <v>0</v>
      </c>
      <c r="PV38" s="106">
        <f>Seniori!PV25</f>
        <v>0</v>
      </c>
      <c r="PW38" s="106">
        <f>Seniori!PW25</f>
        <v>0</v>
      </c>
      <c r="PX38" s="106">
        <f>Seniori!PX25</f>
        <v>0</v>
      </c>
      <c r="PY38" s="106">
        <f>Seniori!PY25</f>
        <v>0</v>
      </c>
      <c r="PZ38" s="106">
        <f>Seniori!PZ25</f>
        <v>0</v>
      </c>
      <c r="QA38" s="106">
        <f>Seniori!QA25</f>
        <v>0</v>
      </c>
      <c r="QB38" s="106">
        <f>Seniori!QB25</f>
        <v>0</v>
      </c>
      <c r="QC38" s="106">
        <f>Seniori!QC25</f>
        <v>0</v>
      </c>
      <c r="QD38" s="106">
        <f>Seniori!QD25</f>
        <v>0</v>
      </c>
      <c r="QE38" s="106">
        <f>Seniori!QE25</f>
        <v>0</v>
      </c>
      <c r="QF38" s="106">
        <f>Seniori!QF25</f>
        <v>0</v>
      </c>
      <c r="QG38" s="106">
        <f>Seniori!QG25</f>
        <v>0</v>
      </c>
      <c r="QH38" s="106">
        <f>Seniori!QH25</f>
        <v>0</v>
      </c>
      <c r="QI38" s="106">
        <f>Seniori!QI25</f>
        <v>0</v>
      </c>
      <c r="QJ38" s="106">
        <f>Seniori!QJ25</f>
        <v>0</v>
      </c>
      <c r="QK38" s="106">
        <f>Seniori!QK25</f>
        <v>0</v>
      </c>
      <c r="QL38" s="106">
        <f>Seniori!QL25</f>
        <v>0</v>
      </c>
      <c r="QM38" s="106">
        <f>Seniori!QM25</f>
        <v>0</v>
      </c>
      <c r="QN38" s="106">
        <f>Seniori!QN25</f>
        <v>0</v>
      </c>
      <c r="QO38" s="106">
        <f>Seniori!QO25</f>
        <v>0</v>
      </c>
      <c r="QP38" s="106">
        <f>Seniori!QP25</f>
        <v>0</v>
      </c>
      <c r="QQ38" s="106">
        <f>Seniori!QQ25</f>
        <v>0</v>
      </c>
      <c r="QR38" s="106">
        <f>Seniori!QR25</f>
        <v>0</v>
      </c>
      <c r="QS38" s="106">
        <f>Seniori!QS25</f>
        <v>0</v>
      </c>
      <c r="QT38" s="106">
        <f>Seniori!QT25</f>
        <v>0</v>
      </c>
      <c r="QU38" s="106">
        <f>Seniori!QU25</f>
        <v>0</v>
      </c>
      <c r="QV38" s="106">
        <f>Seniori!QV25</f>
        <v>0</v>
      </c>
      <c r="QW38" s="106">
        <f>Seniori!QW25</f>
        <v>0</v>
      </c>
      <c r="QX38" s="106">
        <f>Seniori!QX25</f>
        <v>0</v>
      </c>
      <c r="QY38" s="106">
        <f>Seniori!QY25</f>
        <v>0</v>
      </c>
      <c r="QZ38" s="106">
        <f>Seniori!QZ25</f>
        <v>0</v>
      </c>
      <c r="RA38" s="106">
        <f>Seniori!RA25</f>
        <v>0</v>
      </c>
      <c r="RB38" s="106">
        <f>Seniori!RB25</f>
        <v>0</v>
      </c>
      <c r="RC38" s="106">
        <f>Seniori!RC25</f>
        <v>0</v>
      </c>
      <c r="RD38" s="106">
        <f>Seniori!RD25</f>
        <v>0</v>
      </c>
      <c r="RE38" s="106">
        <f>Seniori!RE25</f>
        <v>0</v>
      </c>
      <c r="RF38" s="106">
        <f>Seniori!RF25</f>
        <v>0</v>
      </c>
      <c r="RG38" s="106">
        <f>Seniori!RG25</f>
        <v>0</v>
      </c>
      <c r="RH38" s="106">
        <f>Seniori!RH25</f>
        <v>0</v>
      </c>
      <c r="RI38" s="106">
        <f>Seniori!RI25</f>
        <v>0</v>
      </c>
      <c r="RJ38" s="106">
        <f>Seniori!RJ25</f>
        <v>0</v>
      </c>
      <c r="RK38" s="106">
        <f>Seniori!RK25</f>
        <v>0</v>
      </c>
      <c r="RL38" s="106">
        <f>Seniori!RL25</f>
        <v>0</v>
      </c>
      <c r="RM38" s="106">
        <f>Seniori!RM25</f>
        <v>0</v>
      </c>
      <c r="RN38" s="106">
        <f>Seniori!RN25</f>
        <v>0</v>
      </c>
      <c r="RO38" s="106">
        <f>Seniori!RO25</f>
        <v>0</v>
      </c>
      <c r="RP38" s="106">
        <f>Seniori!RP25</f>
        <v>0</v>
      </c>
      <c r="RQ38" s="106">
        <f>Seniori!RQ25</f>
        <v>0</v>
      </c>
      <c r="RR38" s="106">
        <f>Seniori!RR25</f>
        <v>0</v>
      </c>
      <c r="RS38" s="106">
        <f>Seniori!RS25</f>
        <v>0</v>
      </c>
      <c r="RT38" s="106">
        <f>Seniori!RT25</f>
        <v>0</v>
      </c>
      <c r="RU38" s="106">
        <f>Seniori!RU25</f>
        <v>0</v>
      </c>
      <c r="RV38" s="106">
        <f>Seniori!RV25</f>
        <v>0</v>
      </c>
      <c r="RW38" s="106">
        <f>Seniori!RW25</f>
        <v>0</v>
      </c>
      <c r="RX38" s="106">
        <f>Seniori!RX25</f>
        <v>0</v>
      </c>
      <c r="RY38" s="106">
        <f>Seniori!RY25</f>
        <v>0</v>
      </c>
      <c r="RZ38" s="106">
        <f>Seniori!RZ25</f>
        <v>0</v>
      </c>
      <c r="SA38" s="106">
        <f>Seniori!SA25</f>
        <v>0</v>
      </c>
      <c r="SB38" s="106">
        <f>Seniori!SB25</f>
        <v>0</v>
      </c>
      <c r="SC38" s="106">
        <f>Seniori!SC25</f>
        <v>0</v>
      </c>
      <c r="SD38" s="106">
        <f>Seniori!SD25</f>
        <v>0</v>
      </c>
      <c r="SE38" s="106">
        <f>Seniori!SE25</f>
        <v>0</v>
      </c>
      <c r="SF38" s="106">
        <f>Seniori!SF25</f>
        <v>0</v>
      </c>
      <c r="SG38" s="106">
        <f>Seniori!SG25</f>
        <v>0</v>
      </c>
      <c r="SH38" s="106">
        <f>Seniori!SH25</f>
        <v>0</v>
      </c>
      <c r="SI38" s="106">
        <f>Seniori!SI25</f>
        <v>0</v>
      </c>
      <c r="SJ38" s="106">
        <f>Seniori!SJ25</f>
        <v>0</v>
      </c>
      <c r="SK38" s="106">
        <f>Seniori!SK25</f>
        <v>0</v>
      </c>
      <c r="SL38" s="106">
        <f>Seniori!SL25</f>
        <v>0</v>
      </c>
      <c r="SM38" s="106">
        <f>Seniori!SM25</f>
        <v>0</v>
      </c>
      <c r="SN38" s="106">
        <f>Seniori!SN25</f>
        <v>0</v>
      </c>
      <c r="SO38" s="106">
        <f>Seniori!SO25</f>
        <v>0</v>
      </c>
      <c r="SP38" s="106">
        <f>Seniori!SP25</f>
        <v>0</v>
      </c>
      <c r="SQ38" s="106">
        <f>Seniori!SQ25</f>
        <v>0</v>
      </c>
      <c r="SR38" s="106">
        <f>Seniori!SR25</f>
        <v>0</v>
      </c>
      <c r="SS38" s="106">
        <f>Seniori!SS25</f>
        <v>0</v>
      </c>
      <c r="ST38" s="106">
        <f>Seniori!ST25</f>
        <v>0</v>
      </c>
      <c r="SU38" s="106">
        <f>Seniori!SU25</f>
        <v>0</v>
      </c>
      <c r="SV38" s="106">
        <f>Seniori!SV25</f>
        <v>0</v>
      </c>
      <c r="SW38" s="106">
        <f>Seniori!SW25</f>
        <v>0</v>
      </c>
      <c r="SX38" s="106">
        <f>Seniori!SX25</f>
        <v>0</v>
      </c>
      <c r="SY38" s="106">
        <f>Seniori!SY25</f>
        <v>0</v>
      </c>
      <c r="SZ38" s="106">
        <f>Seniori!SZ25</f>
        <v>0</v>
      </c>
      <c r="TA38" s="106">
        <f>Seniori!TA25</f>
        <v>0</v>
      </c>
      <c r="TB38" s="106">
        <f>Seniori!TB25</f>
        <v>0</v>
      </c>
    </row>
    <row r="39" spans="1:522" s="10" customFormat="1" ht="18" customHeight="1" x14ac:dyDescent="0.25">
      <c r="A39" s="12"/>
      <c r="B39" s="11" t="s">
        <v>627</v>
      </c>
      <c r="C39" s="1">
        <v>13083</v>
      </c>
      <c r="D39" s="1">
        <v>2019</v>
      </c>
      <c r="E39" s="4" t="s">
        <v>17</v>
      </c>
      <c r="F39" s="1" t="s">
        <v>18</v>
      </c>
      <c r="G39" s="9" t="s">
        <v>97</v>
      </c>
      <c r="H39" s="4" t="s">
        <v>19</v>
      </c>
      <c r="I39" s="1">
        <f>SUM(K39:TB39)</f>
        <v>17</v>
      </c>
      <c r="J39" s="12">
        <f>Tabuľka311[[#This Row],[Stĺpec9]]</f>
        <v>17</v>
      </c>
      <c r="K39" s="106">
        <f>Seniori!K34</f>
        <v>0</v>
      </c>
      <c r="L39" s="106">
        <f>Seniori!L34</f>
        <v>0</v>
      </c>
      <c r="M39" s="106">
        <f>Seniori!M34</f>
        <v>0</v>
      </c>
      <c r="N39" s="106">
        <f>Seniori!N34</f>
        <v>0</v>
      </c>
      <c r="O39" s="106">
        <f>Seniori!O34</f>
        <v>0</v>
      </c>
      <c r="P39" s="106">
        <f>Seniori!P34</f>
        <v>0</v>
      </c>
      <c r="Q39" s="106">
        <f>Seniori!Q34</f>
        <v>0</v>
      </c>
      <c r="R39" s="106">
        <f>Seniori!R34</f>
        <v>0</v>
      </c>
      <c r="S39" s="106">
        <f>Seniori!S34</f>
        <v>0</v>
      </c>
      <c r="T39" s="106">
        <f>Seniori!T34</f>
        <v>0</v>
      </c>
      <c r="U39" s="106">
        <f>Seniori!U34</f>
        <v>0</v>
      </c>
      <c r="V39" s="106">
        <f>Seniori!V34</f>
        <v>0</v>
      </c>
      <c r="W39" s="106">
        <f>Seniori!W34</f>
        <v>0</v>
      </c>
      <c r="X39" s="106">
        <f>Seniori!X34</f>
        <v>0</v>
      </c>
      <c r="Y39" s="106">
        <f>Seniori!Y34</f>
        <v>0</v>
      </c>
      <c r="Z39" s="106">
        <f>Seniori!Z34</f>
        <v>0</v>
      </c>
      <c r="AA39" s="106">
        <f>Seniori!AA34</f>
        <v>0</v>
      </c>
      <c r="AB39" s="106">
        <f>Seniori!AB34</f>
        <v>0</v>
      </c>
      <c r="AC39" s="106">
        <f>Seniori!AC34</f>
        <v>0</v>
      </c>
      <c r="AD39" s="106">
        <f>Seniori!AD34</f>
        <v>0</v>
      </c>
      <c r="AE39" s="106">
        <f>Seniori!AE34</f>
        <v>0</v>
      </c>
      <c r="AF39" s="106">
        <f>Seniori!AF34</f>
        <v>0</v>
      </c>
      <c r="AG39" s="106">
        <f>Seniori!AG34</f>
        <v>0</v>
      </c>
      <c r="AH39" s="106">
        <f>Seniori!AH34</f>
        <v>0</v>
      </c>
      <c r="AI39" s="106">
        <f>Seniori!AI34</f>
        <v>0</v>
      </c>
      <c r="AJ39" s="106">
        <f>Seniori!AJ34</f>
        <v>0</v>
      </c>
      <c r="AK39" s="106">
        <f>Seniori!AK34</f>
        <v>0</v>
      </c>
      <c r="AL39" s="106">
        <f>Seniori!AL34</f>
        <v>0</v>
      </c>
      <c r="AM39" s="106">
        <f>Seniori!AM34</f>
        <v>0</v>
      </c>
      <c r="AN39" s="106">
        <f>Seniori!AN34</f>
        <v>0</v>
      </c>
      <c r="AO39" s="106">
        <f>Seniori!AO34</f>
        <v>0</v>
      </c>
      <c r="AP39" s="106">
        <f>Seniori!AP34</f>
        <v>0</v>
      </c>
      <c r="AQ39" s="106">
        <f>Seniori!AQ34</f>
        <v>0</v>
      </c>
      <c r="AR39" s="106">
        <f>Seniori!AR34</f>
        <v>0</v>
      </c>
      <c r="AS39" s="106">
        <f>Seniori!AS34</f>
        <v>0</v>
      </c>
      <c r="AT39" s="106">
        <f>Seniori!AT34</f>
        <v>0</v>
      </c>
      <c r="AU39" s="106">
        <f>Seniori!AU34</f>
        <v>0</v>
      </c>
      <c r="AV39" s="106">
        <f>Seniori!AV34</f>
        <v>0</v>
      </c>
      <c r="AW39" s="106">
        <f>Seniori!AW34</f>
        <v>0</v>
      </c>
      <c r="AX39" s="106">
        <f>Seniori!AX34</f>
        <v>0</v>
      </c>
      <c r="AY39" s="106">
        <f>Seniori!AY34</f>
        <v>0</v>
      </c>
      <c r="AZ39" s="106">
        <f>Seniori!AZ34</f>
        <v>0</v>
      </c>
      <c r="BA39" s="106">
        <f>Seniori!BA34</f>
        <v>0</v>
      </c>
      <c r="BB39" s="106">
        <f>Seniori!BB34</f>
        <v>0</v>
      </c>
      <c r="BC39" s="106">
        <f>Seniori!BC34</f>
        <v>0</v>
      </c>
      <c r="BD39" s="106">
        <f>Seniori!BD34</f>
        <v>0</v>
      </c>
      <c r="BE39" s="106">
        <f>Seniori!BE34</f>
        <v>0</v>
      </c>
      <c r="BF39" s="106">
        <f>Seniori!BF34</f>
        <v>0</v>
      </c>
      <c r="BG39" s="106">
        <f>Seniori!BG34</f>
        <v>0</v>
      </c>
      <c r="BH39" s="106">
        <f>Seniori!BH34</f>
        <v>0</v>
      </c>
      <c r="BI39" s="106">
        <f>Seniori!BI34</f>
        <v>0</v>
      </c>
      <c r="BJ39" s="106">
        <f>Seniori!BJ34</f>
        <v>0</v>
      </c>
      <c r="BK39" s="106">
        <f>Seniori!BK34</f>
        <v>0</v>
      </c>
      <c r="BL39" s="106">
        <f>Seniori!BL34</f>
        <v>0</v>
      </c>
      <c r="BM39" s="106">
        <f>Seniori!BM34</f>
        <v>0</v>
      </c>
      <c r="BN39" s="106">
        <f>Seniori!BN34</f>
        <v>0</v>
      </c>
      <c r="BO39" s="106">
        <f>Seniori!BO34</f>
        <v>0</v>
      </c>
      <c r="BP39" s="106">
        <f>Seniori!BP34</f>
        <v>0</v>
      </c>
      <c r="BQ39" s="106">
        <f>Seniori!BQ34</f>
        <v>0</v>
      </c>
      <c r="BR39" s="106">
        <f>Seniori!BR34</f>
        <v>0</v>
      </c>
      <c r="BS39" s="106">
        <f>Seniori!BS34</f>
        <v>0</v>
      </c>
      <c r="BT39" s="106">
        <f>Seniori!BT34</f>
        <v>0</v>
      </c>
      <c r="BU39" s="106">
        <f>Seniori!BU34</f>
        <v>0</v>
      </c>
      <c r="BV39" s="106">
        <f>Seniori!BV34</f>
        <v>0</v>
      </c>
      <c r="BW39" s="106">
        <f>Seniori!BW34</f>
        <v>0</v>
      </c>
      <c r="BX39" s="106">
        <f>Seniori!BX34</f>
        <v>0</v>
      </c>
      <c r="BY39" s="106">
        <f>Seniori!BY34</f>
        <v>0</v>
      </c>
      <c r="BZ39" s="106">
        <f>Seniori!BZ34</f>
        <v>0</v>
      </c>
      <c r="CA39" s="106">
        <f>Seniori!CA34</f>
        <v>0</v>
      </c>
      <c r="CB39" s="106">
        <f>Seniori!CB34</f>
        <v>0</v>
      </c>
      <c r="CC39" s="106">
        <f>Seniori!CC34</f>
        <v>0</v>
      </c>
      <c r="CD39" s="106">
        <f>Seniori!CD34</f>
        <v>0</v>
      </c>
      <c r="CE39" s="106">
        <f>Seniori!CE34</f>
        <v>0</v>
      </c>
      <c r="CF39" s="106">
        <f>Seniori!CF34</f>
        <v>0</v>
      </c>
      <c r="CG39" s="106">
        <f>Seniori!CG34</f>
        <v>0</v>
      </c>
      <c r="CH39" s="106">
        <f>Seniori!CH34</f>
        <v>0</v>
      </c>
      <c r="CI39" s="106">
        <f>Seniori!CI34</f>
        <v>0</v>
      </c>
      <c r="CJ39" s="106">
        <f>Seniori!CJ34</f>
        <v>0</v>
      </c>
      <c r="CK39" s="106">
        <f>Seniori!CK34</f>
        <v>0</v>
      </c>
      <c r="CL39" s="106">
        <f>Seniori!CL34</f>
        <v>0</v>
      </c>
      <c r="CM39" s="106">
        <f>Seniori!CM34</f>
        <v>0</v>
      </c>
      <c r="CN39" s="106">
        <f>Seniori!CN34</f>
        <v>0</v>
      </c>
      <c r="CO39" s="106">
        <f>Seniori!CO34</f>
        <v>0</v>
      </c>
      <c r="CP39" s="106">
        <f>Seniori!CP34</f>
        <v>0</v>
      </c>
      <c r="CQ39" s="106">
        <f>Seniori!CQ34</f>
        <v>0</v>
      </c>
      <c r="CR39" s="106">
        <f>Seniori!CR34</f>
        <v>0</v>
      </c>
      <c r="CS39" s="106">
        <f>Seniori!CS34</f>
        <v>0</v>
      </c>
      <c r="CT39" s="106">
        <f>Seniori!CT34</f>
        <v>0</v>
      </c>
      <c r="CU39" s="106">
        <f>Seniori!CU34</f>
        <v>0</v>
      </c>
      <c r="CV39" s="106">
        <f>Seniori!CV34</f>
        <v>0</v>
      </c>
      <c r="CW39" s="106">
        <f>Seniori!CW34</f>
        <v>0</v>
      </c>
      <c r="CX39" s="106">
        <f>Seniori!CX34</f>
        <v>0</v>
      </c>
      <c r="CY39" s="106">
        <f>Seniori!CY34</f>
        <v>0</v>
      </c>
      <c r="CZ39" s="106">
        <f>Seniori!CZ34</f>
        <v>0</v>
      </c>
      <c r="DA39" s="106">
        <f>Seniori!DA34</f>
        <v>0</v>
      </c>
      <c r="DB39" s="106">
        <f>Seniori!DB34</f>
        <v>0</v>
      </c>
      <c r="DC39" s="106">
        <f>Seniori!DC34</f>
        <v>0</v>
      </c>
      <c r="DD39" s="106">
        <f>Seniori!DD34</f>
        <v>0</v>
      </c>
      <c r="DE39" s="106">
        <f>Seniori!DE34</f>
        <v>0</v>
      </c>
      <c r="DF39" s="106">
        <f>Seniori!DF34</f>
        <v>0</v>
      </c>
      <c r="DG39" s="106">
        <f>Seniori!DG34</f>
        <v>0</v>
      </c>
      <c r="DH39" s="106">
        <f>Seniori!DH34</f>
        <v>0</v>
      </c>
      <c r="DI39" s="106">
        <f>Seniori!DI34</f>
        <v>0</v>
      </c>
      <c r="DJ39" s="106">
        <f>Seniori!DJ34</f>
        <v>0</v>
      </c>
      <c r="DK39" s="106">
        <f>Seniori!DK34</f>
        <v>0</v>
      </c>
      <c r="DL39" s="106">
        <f>Seniori!DL34</f>
        <v>0</v>
      </c>
      <c r="DM39" s="106">
        <f>Seniori!DM34</f>
        <v>0</v>
      </c>
      <c r="DN39" s="106">
        <f>Seniori!DN34</f>
        <v>0</v>
      </c>
      <c r="DO39" s="106">
        <f>Seniori!DO34</f>
        <v>0</v>
      </c>
      <c r="DP39" s="106">
        <f>Seniori!DP34</f>
        <v>0</v>
      </c>
      <c r="DQ39" s="106">
        <f>Seniori!DQ34</f>
        <v>0</v>
      </c>
      <c r="DR39" s="106">
        <f>Seniori!DR34</f>
        <v>0</v>
      </c>
      <c r="DS39" s="106">
        <f>Seniori!DS34</f>
        <v>0</v>
      </c>
      <c r="DT39" s="106">
        <f>Seniori!DT34</f>
        <v>0</v>
      </c>
      <c r="DU39" s="106">
        <f>Seniori!DU34</f>
        <v>0</v>
      </c>
      <c r="DV39" s="106">
        <f>Seniori!DV34</f>
        <v>0</v>
      </c>
      <c r="DW39" s="106">
        <f>Seniori!DW34</f>
        <v>0</v>
      </c>
      <c r="DX39" s="106">
        <f>Seniori!DX34</f>
        <v>0</v>
      </c>
      <c r="DY39" s="106">
        <f>Seniori!DY34</f>
        <v>0</v>
      </c>
      <c r="DZ39" s="106">
        <f>Seniori!DZ34</f>
        <v>0</v>
      </c>
      <c r="EA39" s="106">
        <f>Seniori!EA34</f>
        <v>0</v>
      </c>
      <c r="EB39" s="106">
        <f>Seniori!EB34</f>
        <v>0</v>
      </c>
      <c r="EC39" s="106">
        <f>Seniori!EC34</f>
        <v>0</v>
      </c>
      <c r="ED39" s="106">
        <f>Seniori!ED34</f>
        <v>0</v>
      </c>
      <c r="EE39" s="106">
        <f>Seniori!EE34</f>
        <v>0</v>
      </c>
      <c r="EF39" s="106">
        <f>Seniori!EF34</f>
        <v>0</v>
      </c>
      <c r="EG39" s="106">
        <f>Seniori!EG34</f>
        <v>0</v>
      </c>
      <c r="EH39" s="106">
        <f>Seniori!EH34</f>
        <v>0</v>
      </c>
      <c r="EI39" s="106">
        <f>Seniori!EI34</f>
        <v>0</v>
      </c>
      <c r="EJ39" s="106">
        <f>Seniori!EJ34</f>
        <v>0</v>
      </c>
      <c r="EK39" s="106">
        <f>Seniori!EK34</f>
        <v>0</v>
      </c>
      <c r="EL39" s="106">
        <f>Seniori!EL34</f>
        <v>0</v>
      </c>
      <c r="EM39" s="106">
        <f>Seniori!EM34</f>
        <v>0</v>
      </c>
      <c r="EN39" s="106">
        <f>Seniori!EN34</f>
        <v>0</v>
      </c>
      <c r="EO39" s="106">
        <f>Seniori!EO34</f>
        <v>0</v>
      </c>
      <c r="EP39" s="106">
        <f>Seniori!EP34</f>
        <v>0</v>
      </c>
      <c r="EQ39" s="106">
        <f>Seniori!EQ34</f>
        <v>0</v>
      </c>
      <c r="ER39" s="106">
        <f>Seniori!ER34</f>
        <v>0</v>
      </c>
      <c r="ES39" s="106">
        <f>Seniori!ES34</f>
        <v>0</v>
      </c>
      <c r="ET39" s="106">
        <f>Seniori!ET34</f>
        <v>0</v>
      </c>
      <c r="EU39" s="106">
        <f>Seniori!EU34</f>
        <v>0</v>
      </c>
      <c r="EV39" s="106">
        <f>Seniori!EV34</f>
        <v>0</v>
      </c>
      <c r="EW39" s="106">
        <f>Seniori!EW34</f>
        <v>0</v>
      </c>
      <c r="EX39" s="106">
        <f>Seniori!EX34</f>
        <v>0</v>
      </c>
      <c r="EY39" s="106">
        <f>Seniori!EY34</f>
        <v>0</v>
      </c>
      <c r="EZ39" s="106">
        <f>Seniori!EZ34</f>
        <v>0</v>
      </c>
      <c r="FA39" s="106">
        <f>Seniori!FA34</f>
        <v>0</v>
      </c>
      <c r="FB39" s="106">
        <f>Seniori!FB34</f>
        <v>0</v>
      </c>
      <c r="FC39" s="106">
        <f>Seniori!FC34</f>
        <v>0</v>
      </c>
      <c r="FD39" s="106">
        <f>Seniori!FD34</f>
        <v>0</v>
      </c>
      <c r="FE39" s="106">
        <f>Seniori!FE34</f>
        <v>0</v>
      </c>
      <c r="FF39" s="106">
        <f>Seniori!FF34</f>
        <v>0</v>
      </c>
      <c r="FG39" s="106">
        <f>Seniori!FG34</f>
        <v>0</v>
      </c>
      <c r="FH39" s="106">
        <f>Seniori!FH34</f>
        <v>0</v>
      </c>
      <c r="FI39" s="106">
        <f>Seniori!FI34</f>
        <v>0</v>
      </c>
      <c r="FJ39" s="106">
        <f>Seniori!FJ34</f>
        <v>0</v>
      </c>
      <c r="FK39" s="106">
        <f>Seniori!FK34</f>
        <v>0</v>
      </c>
      <c r="FL39" s="106">
        <f>Seniori!FL34</f>
        <v>0</v>
      </c>
      <c r="FM39" s="106">
        <f>Seniori!FM34</f>
        <v>0</v>
      </c>
      <c r="FN39" s="106">
        <f>Seniori!FN34</f>
        <v>0</v>
      </c>
      <c r="FO39" s="106">
        <f>Seniori!FO34</f>
        <v>0</v>
      </c>
      <c r="FP39" s="106">
        <f>Seniori!FP34</f>
        <v>0</v>
      </c>
      <c r="FQ39" s="106">
        <f>Seniori!FQ34</f>
        <v>0</v>
      </c>
      <c r="FR39" s="106">
        <f>Seniori!FR34</f>
        <v>0</v>
      </c>
      <c r="FS39" s="106">
        <f>Seniori!FS34</f>
        <v>0</v>
      </c>
      <c r="FT39" s="106">
        <f>Seniori!FT34</f>
        <v>0</v>
      </c>
      <c r="FU39" s="106">
        <f>Seniori!FU34</f>
        <v>0</v>
      </c>
      <c r="FV39" s="106">
        <f>Seniori!FV34</f>
        <v>0</v>
      </c>
      <c r="FW39" s="106">
        <f>Seniori!FW34</f>
        <v>0</v>
      </c>
      <c r="FX39" s="106">
        <f>Seniori!FX34</f>
        <v>0</v>
      </c>
      <c r="FY39" s="106">
        <f>Seniori!FY34</f>
        <v>0</v>
      </c>
      <c r="FZ39" s="106">
        <f>Seniori!FZ34</f>
        <v>0</v>
      </c>
      <c r="GA39" s="106">
        <f>Seniori!GA34</f>
        <v>0</v>
      </c>
      <c r="GB39" s="106">
        <f>Seniori!GB34</f>
        <v>0</v>
      </c>
      <c r="GC39" s="106">
        <f>Seniori!GC34</f>
        <v>0</v>
      </c>
      <c r="GD39" s="106">
        <f>Seniori!GD34</f>
        <v>0</v>
      </c>
      <c r="GE39" s="106">
        <f>Seniori!GE34</f>
        <v>0</v>
      </c>
      <c r="GF39" s="106">
        <f>Seniori!GF34</f>
        <v>0</v>
      </c>
      <c r="GG39" s="106">
        <f>Seniori!GG34</f>
        <v>0</v>
      </c>
      <c r="GH39" s="106">
        <f>Seniori!GH34</f>
        <v>0</v>
      </c>
      <c r="GI39" s="106">
        <f>Seniori!GI34</f>
        <v>0</v>
      </c>
      <c r="GJ39" s="106">
        <f>Seniori!GJ34</f>
        <v>0</v>
      </c>
      <c r="GK39" s="106">
        <f>Seniori!GK34</f>
        <v>0</v>
      </c>
      <c r="GL39" s="106">
        <f>Seniori!GL34</f>
        <v>0</v>
      </c>
      <c r="GM39" s="106">
        <f>Seniori!GM34</f>
        <v>0</v>
      </c>
      <c r="GN39" s="106">
        <f>Seniori!GN34</f>
        <v>0</v>
      </c>
      <c r="GO39" s="106">
        <f>Seniori!GO34</f>
        <v>0</v>
      </c>
      <c r="GP39" s="106">
        <f>Seniori!GP34</f>
        <v>0</v>
      </c>
      <c r="GQ39" s="106">
        <f>Seniori!GQ34</f>
        <v>0</v>
      </c>
      <c r="GR39" s="106">
        <f>Seniori!GR34</f>
        <v>0</v>
      </c>
      <c r="GS39" s="106">
        <f>Seniori!GS34</f>
        <v>0</v>
      </c>
      <c r="GT39" s="106">
        <f>Seniori!GT34</f>
        <v>0</v>
      </c>
      <c r="GU39" s="106">
        <f>Seniori!GU34</f>
        <v>0</v>
      </c>
      <c r="GV39" s="106">
        <f>Seniori!GV34</f>
        <v>0</v>
      </c>
      <c r="GW39" s="106">
        <f>Seniori!GW34</f>
        <v>0</v>
      </c>
      <c r="GX39" s="106">
        <f>Seniori!GX34</f>
        <v>0</v>
      </c>
      <c r="GY39" s="106">
        <f>Seniori!GY34</f>
        <v>0</v>
      </c>
      <c r="GZ39" s="106">
        <f>Seniori!GZ34</f>
        <v>0</v>
      </c>
      <c r="HA39" s="106">
        <f>Seniori!HA34</f>
        <v>0</v>
      </c>
      <c r="HB39" s="106">
        <f>Seniori!HB34</f>
        <v>0</v>
      </c>
      <c r="HC39" s="106">
        <f>Seniori!HC34</f>
        <v>0</v>
      </c>
      <c r="HD39" s="106">
        <f>Seniori!HD34</f>
        <v>0</v>
      </c>
      <c r="HE39" s="106">
        <f>Seniori!HE34</f>
        <v>0</v>
      </c>
      <c r="HF39" s="106">
        <f>Seniori!HF34</f>
        <v>0</v>
      </c>
      <c r="HG39" s="106">
        <f>Seniori!HG34</f>
        <v>0</v>
      </c>
      <c r="HH39" s="106">
        <f>Seniori!HH34</f>
        <v>0</v>
      </c>
      <c r="HI39" s="106">
        <f>Seniori!HI34</f>
        <v>0</v>
      </c>
      <c r="HJ39" s="106">
        <f>Seniori!HJ34</f>
        <v>0</v>
      </c>
      <c r="HK39" s="106">
        <f>Seniori!HK34</f>
        <v>0</v>
      </c>
      <c r="HL39" s="106">
        <f>Seniori!HL34</f>
        <v>0</v>
      </c>
      <c r="HM39" s="106">
        <f>Seniori!HM34</f>
        <v>0</v>
      </c>
      <c r="HN39" s="106">
        <f>Seniori!HN34</f>
        <v>0</v>
      </c>
      <c r="HO39" s="106">
        <f>Seniori!HO34</f>
        <v>0</v>
      </c>
      <c r="HP39" s="106">
        <f>Seniori!HP34</f>
        <v>0</v>
      </c>
      <c r="HQ39" s="106">
        <f>Seniori!HQ34</f>
        <v>0</v>
      </c>
      <c r="HR39" s="106">
        <f>Seniori!HR34</f>
        <v>0</v>
      </c>
      <c r="HS39" s="106">
        <f>Seniori!HS34</f>
        <v>0</v>
      </c>
      <c r="HT39" s="106">
        <f>Seniori!HT34</f>
        <v>0</v>
      </c>
      <c r="HU39" s="106">
        <f>Seniori!HU34</f>
        <v>0</v>
      </c>
      <c r="HV39" s="106">
        <f>Seniori!HV34</f>
        <v>0</v>
      </c>
      <c r="HW39" s="106">
        <f>Seniori!HW34</f>
        <v>0</v>
      </c>
      <c r="HX39" s="106">
        <f>Seniori!HX34</f>
        <v>0</v>
      </c>
      <c r="HY39" s="106">
        <f>Seniori!HY34</f>
        <v>0</v>
      </c>
      <c r="HZ39" s="106">
        <f>Seniori!HZ34</f>
        <v>0</v>
      </c>
      <c r="IA39" s="106">
        <f>Seniori!IA34</f>
        <v>0</v>
      </c>
      <c r="IB39" s="106">
        <f>Seniori!IB34</f>
        <v>0</v>
      </c>
      <c r="IC39" s="106">
        <f>Seniori!IC34</f>
        <v>0</v>
      </c>
      <c r="ID39" s="106">
        <f>Seniori!ID34</f>
        <v>0</v>
      </c>
      <c r="IE39" s="106">
        <f>Seniori!IE34</f>
        <v>0</v>
      </c>
      <c r="IF39" s="106">
        <f>Seniori!IF34</f>
        <v>0</v>
      </c>
      <c r="IG39" s="106">
        <f>Seniori!IG34</f>
        <v>0</v>
      </c>
      <c r="IH39" s="106">
        <f>Seniori!IH34</f>
        <v>0</v>
      </c>
      <c r="II39" s="106">
        <f>Seniori!II34</f>
        <v>0</v>
      </c>
      <c r="IJ39" s="106">
        <f>Seniori!IJ34</f>
        <v>0</v>
      </c>
      <c r="IK39" s="106">
        <f>Seniori!IK34</f>
        <v>0</v>
      </c>
      <c r="IL39" s="106">
        <f>Seniori!IL34</f>
        <v>0</v>
      </c>
      <c r="IM39" s="106">
        <f>Seniori!IM34</f>
        <v>0</v>
      </c>
      <c r="IN39" s="106">
        <f>Seniori!IN34</f>
        <v>0</v>
      </c>
      <c r="IO39" s="106">
        <f>Seniori!IO34</f>
        <v>0</v>
      </c>
      <c r="IP39" s="106">
        <f>Seniori!IP34</f>
        <v>0</v>
      </c>
      <c r="IQ39" s="106">
        <f>Seniori!IQ34</f>
        <v>0</v>
      </c>
      <c r="IR39" s="106">
        <f>Seniori!IR34</f>
        <v>0</v>
      </c>
      <c r="IS39" s="106">
        <f>Seniori!IS34</f>
        <v>0</v>
      </c>
      <c r="IT39" s="106">
        <f>Seniori!IT34</f>
        <v>0</v>
      </c>
      <c r="IU39" s="106">
        <f>Seniori!IU34</f>
        <v>0</v>
      </c>
      <c r="IV39" s="106">
        <f>Seniori!IV34</f>
        <v>0</v>
      </c>
      <c r="IW39" s="106">
        <f>Seniori!IW34</f>
        <v>0</v>
      </c>
      <c r="IX39" s="106">
        <f>Seniori!IX34</f>
        <v>0</v>
      </c>
      <c r="IY39" s="106">
        <f>Seniori!IY34</f>
        <v>0</v>
      </c>
      <c r="IZ39" s="106">
        <f>Seniori!IZ34</f>
        <v>0</v>
      </c>
      <c r="JA39" s="106">
        <f>Seniori!JA34</f>
        <v>0</v>
      </c>
      <c r="JB39" s="106">
        <f>Seniori!JB34</f>
        <v>0</v>
      </c>
      <c r="JC39" s="106">
        <f>Seniori!JC34</f>
        <v>0</v>
      </c>
      <c r="JD39" s="106">
        <f>Seniori!JD34</f>
        <v>0</v>
      </c>
      <c r="JE39" s="106">
        <f>Seniori!JE34</f>
        <v>0</v>
      </c>
      <c r="JF39" s="106">
        <f>Seniori!JF34</f>
        <v>0</v>
      </c>
      <c r="JG39" s="106">
        <f>Seniori!JG34</f>
        <v>0</v>
      </c>
      <c r="JH39" s="106">
        <f>Seniori!JH34</f>
        <v>0</v>
      </c>
      <c r="JI39" s="106">
        <f>Seniori!JI34</f>
        <v>0</v>
      </c>
      <c r="JJ39" s="106">
        <f>Seniori!JJ34</f>
        <v>0</v>
      </c>
      <c r="JK39" s="106">
        <f>Seniori!JK34</f>
        <v>0</v>
      </c>
      <c r="JL39" s="106">
        <f>Seniori!JL34</f>
        <v>0</v>
      </c>
      <c r="JM39" s="106">
        <f>Seniori!JM34</f>
        <v>0</v>
      </c>
      <c r="JN39" s="106">
        <f>Seniori!JN34</f>
        <v>0</v>
      </c>
      <c r="JO39" s="106">
        <f>Seniori!JO34</f>
        <v>0</v>
      </c>
      <c r="JP39" s="106">
        <f>Seniori!JP34</f>
        <v>0</v>
      </c>
      <c r="JQ39" s="106">
        <f>Seniori!JQ34</f>
        <v>0</v>
      </c>
      <c r="JR39" s="106">
        <f>Seniori!JR34</f>
        <v>0</v>
      </c>
      <c r="JS39" s="106">
        <f>Seniori!JS34</f>
        <v>0</v>
      </c>
      <c r="JT39" s="106">
        <f>Seniori!JT34</f>
        <v>0</v>
      </c>
      <c r="JU39" s="106">
        <f>Seniori!JU34</f>
        <v>0</v>
      </c>
      <c r="JV39" s="106">
        <f>Seniori!JV34</f>
        <v>0</v>
      </c>
      <c r="JW39" s="106">
        <f>Seniori!JW34</f>
        <v>0</v>
      </c>
      <c r="JX39" s="106">
        <f>Seniori!JX34</f>
        <v>0</v>
      </c>
      <c r="JY39" s="106">
        <f>Seniori!JY34</f>
        <v>0</v>
      </c>
      <c r="JZ39" s="106">
        <f>Seniori!JZ34</f>
        <v>0</v>
      </c>
      <c r="KA39" s="106">
        <f>Seniori!KA34</f>
        <v>0</v>
      </c>
      <c r="KB39" s="106">
        <f>Seniori!KB34</f>
        <v>0</v>
      </c>
      <c r="KC39" s="106">
        <f>Seniori!KC34</f>
        <v>0</v>
      </c>
      <c r="KD39" s="106">
        <f>Seniori!KD34</f>
        <v>0</v>
      </c>
      <c r="KE39" s="106">
        <f>Seniori!KE34</f>
        <v>0</v>
      </c>
      <c r="KF39" s="106">
        <f>Seniori!KF34</f>
        <v>0</v>
      </c>
      <c r="KG39" s="106">
        <f>Seniori!KG34</f>
        <v>0</v>
      </c>
      <c r="KH39" s="106">
        <f>Seniori!KH34</f>
        <v>0</v>
      </c>
      <c r="KI39" s="106">
        <f>Seniori!KI34</f>
        <v>0</v>
      </c>
      <c r="KJ39" s="106">
        <f>Seniori!KJ34</f>
        <v>0</v>
      </c>
      <c r="KK39" s="106">
        <f>Seniori!KK34</f>
        <v>0</v>
      </c>
      <c r="KL39" s="106">
        <f>Seniori!KL34</f>
        <v>0</v>
      </c>
      <c r="KM39" s="106">
        <f>Seniori!KM34</f>
        <v>0</v>
      </c>
      <c r="KN39" s="106">
        <f>Seniori!KN34</f>
        <v>0</v>
      </c>
      <c r="KO39" s="106">
        <f>Seniori!KO34</f>
        <v>0</v>
      </c>
      <c r="KP39" s="106">
        <f>Seniori!KP34</f>
        <v>0</v>
      </c>
      <c r="KQ39" s="106">
        <f>Seniori!KQ34</f>
        <v>0</v>
      </c>
      <c r="KR39" s="106">
        <f>Seniori!KR34</f>
        <v>0</v>
      </c>
      <c r="KS39" s="106">
        <f>Seniori!KS34</f>
        <v>0</v>
      </c>
      <c r="KT39" s="106">
        <f>Seniori!KT34</f>
        <v>0</v>
      </c>
      <c r="KU39" s="106">
        <f>Seniori!KU34</f>
        <v>0</v>
      </c>
      <c r="KV39" s="106">
        <f>Seniori!KV34</f>
        <v>0</v>
      </c>
      <c r="KW39" s="106">
        <f>Seniori!KW34</f>
        <v>0</v>
      </c>
      <c r="KX39" s="106">
        <f>Seniori!KX34</f>
        <v>0</v>
      </c>
      <c r="KY39" s="106">
        <f>Seniori!KY34</f>
        <v>0</v>
      </c>
      <c r="KZ39" s="106">
        <f>Seniori!KZ34</f>
        <v>0</v>
      </c>
      <c r="LA39" s="106">
        <f>Seniori!LA34</f>
        <v>0</v>
      </c>
      <c r="LB39" s="106">
        <f>Seniori!LB34</f>
        <v>0</v>
      </c>
      <c r="LC39" s="106">
        <f>Seniori!LC34</f>
        <v>0</v>
      </c>
      <c r="LD39" s="106">
        <f>Seniori!LD34</f>
        <v>0</v>
      </c>
      <c r="LE39" s="106">
        <f>Seniori!LE34</f>
        <v>0</v>
      </c>
      <c r="LF39" s="106">
        <f>Seniori!LF34</f>
        <v>0</v>
      </c>
      <c r="LG39" s="106">
        <f>Seniori!LG34</f>
        <v>0</v>
      </c>
      <c r="LH39" s="106">
        <f>Seniori!LH34</f>
        <v>0</v>
      </c>
      <c r="LI39" s="106">
        <f>Seniori!LI34</f>
        <v>0</v>
      </c>
      <c r="LJ39" s="106">
        <f>Seniori!LJ34</f>
        <v>0</v>
      </c>
      <c r="LK39" s="106">
        <f>Seniori!LK34</f>
        <v>0</v>
      </c>
      <c r="LL39" s="106">
        <f>Seniori!LL34</f>
        <v>0</v>
      </c>
      <c r="LM39" s="106">
        <f>Seniori!LM34</f>
        <v>0</v>
      </c>
      <c r="LN39" s="106">
        <f>Seniori!LN34</f>
        <v>0</v>
      </c>
      <c r="LO39" s="106">
        <f>Seniori!LO34</f>
        <v>0</v>
      </c>
      <c r="LP39" s="106">
        <f>Seniori!LP34</f>
        <v>0</v>
      </c>
      <c r="LQ39" s="106">
        <f>Seniori!LQ34</f>
        <v>0</v>
      </c>
      <c r="LR39" s="106">
        <f>Seniori!LR34</f>
        <v>0</v>
      </c>
      <c r="LS39" s="106">
        <f>Seniori!LS34</f>
        <v>0</v>
      </c>
      <c r="LT39" s="106">
        <f>Seniori!LT34</f>
        <v>0</v>
      </c>
      <c r="LU39" s="106">
        <f>Seniori!LU34</f>
        <v>0</v>
      </c>
      <c r="LV39" s="106">
        <f>Seniori!LV34</f>
        <v>0</v>
      </c>
      <c r="LW39" s="106">
        <f>Seniori!LW34</f>
        <v>0</v>
      </c>
      <c r="LX39" s="106">
        <f>Seniori!LX34</f>
        <v>0</v>
      </c>
      <c r="LY39" s="106">
        <f>Seniori!LY34</f>
        <v>0</v>
      </c>
      <c r="LZ39" s="106">
        <f>Seniori!LZ34</f>
        <v>0</v>
      </c>
      <c r="MA39" s="106">
        <f>Seniori!MA34</f>
        <v>0</v>
      </c>
      <c r="MB39" s="106">
        <f>Seniori!MB34</f>
        <v>0</v>
      </c>
      <c r="MC39" s="106">
        <f>Seniori!MC34</f>
        <v>0</v>
      </c>
      <c r="MD39" s="106">
        <f>Seniori!MD34</f>
        <v>0</v>
      </c>
      <c r="ME39" s="106">
        <f>Seniori!ME34</f>
        <v>0</v>
      </c>
      <c r="MF39" s="106">
        <f>Seniori!MF34</f>
        <v>0</v>
      </c>
      <c r="MG39" s="106">
        <f>Seniori!MG34</f>
        <v>0</v>
      </c>
      <c r="MH39" s="106">
        <f>Seniori!MH34</f>
        <v>0</v>
      </c>
      <c r="MI39" s="106">
        <f>Seniori!MI34</f>
        <v>0</v>
      </c>
      <c r="MJ39" s="106">
        <f>Seniori!MJ34</f>
        <v>0</v>
      </c>
      <c r="MK39" s="106">
        <f>Seniori!MK34</f>
        <v>0</v>
      </c>
      <c r="ML39" s="106">
        <f>Seniori!ML34</f>
        <v>0</v>
      </c>
      <c r="MM39" s="106">
        <f>Seniori!MM34</f>
        <v>0</v>
      </c>
      <c r="MN39" s="106">
        <f>Seniori!MN34</f>
        <v>0</v>
      </c>
      <c r="MO39" s="106">
        <f>Seniori!MO34</f>
        <v>0</v>
      </c>
      <c r="MP39" s="106">
        <f>Seniori!MP34</f>
        <v>0</v>
      </c>
      <c r="MQ39" s="106">
        <f>Seniori!MQ34</f>
        <v>0</v>
      </c>
      <c r="MR39" s="106">
        <f>Seniori!MR34</f>
        <v>0</v>
      </c>
      <c r="MS39" s="106">
        <f>Seniori!MS34</f>
        <v>0</v>
      </c>
      <c r="MT39" s="106">
        <f>Seniori!MT34</f>
        <v>0</v>
      </c>
      <c r="MU39" s="106">
        <f>Seniori!MU34</f>
        <v>0</v>
      </c>
      <c r="MV39" s="106">
        <f>Seniori!MV34</f>
        <v>0</v>
      </c>
      <c r="MW39" s="106">
        <f>Seniori!MW34</f>
        <v>0</v>
      </c>
      <c r="MX39" s="106">
        <f>Seniori!MX34</f>
        <v>0</v>
      </c>
      <c r="MY39" s="106">
        <f>Seniori!MY34</f>
        <v>0</v>
      </c>
      <c r="MZ39" s="106">
        <f>Seniori!MZ34</f>
        <v>0</v>
      </c>
      <c r="NA39" s="106">
        <f>Seniori!NA34</f>
        <v>0</v>
      </c>
      <c r="NB39" s="106">
        <f>Seniori!NB34</f>
        <v>0</v>
      </c>
      <c r="NC39" s="106">
        <f>Seniori!NC34</f>
        <v>0</v>
      </c>
      <c r="ND39" s="106">
        <f>Seniori!ND34</f>
        <v>0</v>
      </c>
      <c r="NE39" s="106">
        <f>Seniori!NE34</f>
        <v>0</v>
      </c>
      <c r="NF39" s="106">
        <f>Seniori!NF34</f>
        <v>0</v>
      </c>
      <c r="NG39" s="106">
        <f>Seniori!NG34</f>
        <v>0</v>
      </c>
      <c r="NH39" s="106">
        <f>Seniori!NH34</f>
        <v>0</v>
      </c>
      <c r="NI39" s="106">
        <f>Seniori!NI34</f>
        <v>0</v>
      </c>
      <c r="NJ39" s="106">
        <f>Seniori!NJ34</f>
        <v>0</v>
      </c>
      <c r="NK39" s="106">
        <f>Seniori!NK34</f>
        <v>0</v>
      </c>
      <c r="NL39" s="106">
        <f>Seniori!NL34</f>
        <v>0</v>
      </c>
      <c r="NM39" s="106">
        <f>Seniori!NM34</f>
        <v>0</v>
      </c>
      <c r="NN39" s="106">
        <f>Seniori!NN34</f>
        <v>0</v>
      </c>
      <c r="NO39" s="106">
        <f>Seniori!NO34</f>
        <v>0</v>
      </c>
      <c r="NP39" s="106">
        <f>Seniori!NP34</f>
        <v>0</v>
      </c>
      <c r="NQ39" s="106">
        <f>Seniori!NQ34</f>
        <v>0</v>
      </c>
      <c r="NR39" s="106">
        <f>Seniori!NR34</f>
        <v>0</v>
      </c>
      <c r="NS39" s="106">
        <f>Seniori!NS34</f>
        <v>0</v>
      </c>
      <c r="NT39" s="106">
        <f>Seniori!NT34</f>
        <v>0</v>
      </c>
      <c r="NU39" s="106">
        <f>Seniori!NU34</f>
        <v>0</v>
      </c>
      <c r="NV39" s="106">
        <f>Seniori!NV34</f>
        <v>0</v>
      </c>
      <c r="NW39" s="106">
        <f>Seniori!NW34</f>
        <v>0</v>
      </c>
      <c r="NX39" s="106">
        <f>Seniori!NX34</f>
        <v>0</v>
      </c>
      <c r="NY39" s="106">
        <f>Seniori!NY34</f>
        <v>0</v>
      </c>
      <c r="NZ39" s="106">
        <f>Seniori!NZ34</f>
        <v>0</v>
      </c>
      <c r="OA39" s="106">
        <f>Seniori!OA34</f>
        <v>0</v>
      </c>
      <c r="OB39" s="106">
        <f>Seniori!OB34</f>
        <v>0</v>
      </c>
      <c r="OC39" s="106">
        <f>Seniori!OC34</f>
        <v>0</v>
      </c>
      <c r="OD39" s="106">
        <f>Seniori!OD34</f>
        <v>0</v>
      </c>
      <c r="OE39" s="106">
        <f>Seniori!OE34</f>
        <v>0</v>
      </c>
      <c r="OF39" s="106">
        <f>Seniori!OF34</f>
        <v>0</v>
      </c>
      <c r="OG39" s="106">
        <f>Seniori!OG34</f>
        <v>0</v>
      </c>
      <c r="OH39" s="106">
        <f>Seniori!OH34</f>
        <v>0</v>
      </c>
      <c r="OI39" s="106">
        <f>Seniori!OI34</f>
        <v>0</v>
      </c>
      <c r="OJ39" s="106">
        <f>Seniori!OJ34</f>
        <v>0</v>
      </c>
      <c r="OK39" s="106">
        <f>Seniori!OK34</f>
        <v>0</v>
      </c>
      <c r="OL39" s="106">
        <f>Seniori!OL34</f>
        <v>0</v>
      </c>
      <c r="OM39" s="106">
        <f>Seniori!OM34</f>
        <v>0</v>
      </c>
      <c r="ON39" s="106">
        <f>Seniori!ON34</f>
        <v>0</v>
      </c>
      <c r="OO39" s="106">
        <f>Seniori!OO34</f>
        <v>0</v>
      </c>
      <c r="OP39" s="106">
        <f>Seniori!OP34</f>
        <v>0</v>
      </c>
      <c r="OQ39" s="106">
        <f>Seniori!OQ34</f>
        <v>0</v>
      </c>
      <c r="OR39" s="106">
        <f>Seniori!OR34</f>
        <v>0</v>
      </c>
      <c r="OS39" s="106">
        <f>Seniori!OS34</f>
        <v>0</v>
      </c>
      <c r="OT39" s="106">
        <f>Seniori!OT34</f>
        <v>0</v>
      </c>
      <c r="OU39" s="106">
        <f>Seniori!OU34</f>
        <v>0</v>
      </c>
      <c r="OV39" s="106">
        <f>Seniori!OV34</f>
        <v>0</v>
      </c>
      <c r="OW39" s="106">
        <f>Seniori!OW34</f>
        <v>0</v>
      </c>
      <c r="OX39" s="106">
        <f>Seniori!OX34</f>
        <v>0</v>
      </c>
      <c r="OY39" s="106">
        <f>Seniori!OY34</f>
        <v>0</v>
      </c>
      <c r="OZ39" s="106">
        <f>Seniori!OZ34</f>
        <v>0</v>
      </c>
      <c r="PA39" s="106">
        <f>Seniori!PA34</f>
        <v>0</v>
      </c>
      <c r="PB39" s="106">
        <f>Seniori!PB34</f>
        <v>0</v>
      </c>
      <c r="PC39" s="106">
        <f>Seniori!PC34</f>
        <v>0</v>
      </c>
      <c r="PD39" s="106">
        <f>Seniori!PD34</f>
        <v>0</v>
      </c>
      <c r="PE39" s="106">
        <f>Seniori!PE34</f>
        <v>0</v>
      </c>
      <c r="PF39" s="106">
        <f>Seniori!PF34</f>
        <v>0</v>
      </c>
      <c r="PG39" s="106">
        <f>Seniori!PG34</f>
        <v>0</v>
      </c>
      <c r="PH39" s="106">
        <f>Seniori!PH34</f>
        <v>0</v>
      </c>
      <c r="PI39" s="106">
        <f>Seniori!PI34</f>
        <v>0</v>
      </c>
      <c r="PJ39" s="106">
        <f>Seniori!PJ34</f>
        <v>0</v>
      </c>
      <c r="PK39" s="106">
        <f>Seniori!PK34</f>
        <v>0</v>
      </c>
      <c r="PL39" s="106">
        <f>Seniori!PL34</f>
        <v>0</v>
      </c>
      <c r="PM39" s="106">
        <f>Seniori!PM34</f>
        <v>0</v>
      </c>
      <c r="PN39" s="106">
        <f>Seniori!PN34</f>
        <v>0</v>
      </c>
      <c r="PO39" s="106">
        <f>Seniori!PO34</f>
        <v>0</v>
      </c>
      <c r="PP39" s="106">
        <f>Seniori!PP34</f>
        <v>0</v>
      </c>
      <c r="PQ39" s="106">
        <f>Seniori!PQ34</f>
        <v>0</v>
      </c>
      <c r="PR39" s="106">
        <f>Seniori!PR34</f>
        <v>0</v>
      </c>
      <c r="PS39" s="106">
        <f>Seniori!PS34</f>
        <v>0</v>
      </c>
      <c r="PT39" s="106">
        <f>Seniori!PT34</f>
        <v>0</v>
      </c>
      <c r="PU39" s="106">
        <f>Seniori!PU34</f>
        <v>0</v>
      </c>
      <c r="PV39" s="106">
        <f>Seniori!PV34</f>
        <v>0</v>
      </c>
      <c r="PW39" s="106">
        <f>Seniori!PW34</f>
        <v>0</v>
      </c>
      <c r="PX39" s="106">
        <f>Seniori!PX34</f>
        <v>0</v>
      </c>
      <c r="PY39" s="106">
        <f>Seniori!PY34</f>
        <v>0</v>
      </c>
      <c r="PZ39" s="106">
        <f>Seniori!PZ34</f>
        <v>0</v>
      </c>
      <c r="QA39" s="106">
        <f>Seniori!QA34</f>
        <v>0</v>
      </c>
      <c r="QB39" s="106">
        <f>Seniori!QB34</f>
        <v>0</v>
      </c>
      <c r="QC39" s="106">
        <f>Seniori!QC34</f>
        <v>0</v>
      </c>
      <c r="QD39" s="106">
        <f>Seniori!QD34</f>
        <v>0</v>
      </c>
      <c r="QE39" s="106">
        <f>Seniori!QE34</f>
        <v>0</v>
      </c>
      <c r="QF39" s="106">
        <f>Seniori!QF34</f>
        <v>0</v>
      </c>
      <c r="QG39" s="106">
        <f>Seniori!QG34</f>
        <v>0</v>
      </c>
      <c r="QH39" s="106">
        <f>Seniori!QH34</f>
        <v>0</v>
      </c>
      <c r="QI39" s="106">
        <f>Seniori!QI34</f>
        <v>0</v>
      </c>
      <c r="QJ39" s="106">
        <f>Seniori!QJ34</f>
        <v>0</v>
      </c>
      <c r="QK39" s="106">
        <f>Seniori!QK34</f>
        <v>0</v>
      </c>
      <c r="QL39" s="106">
        <f>Seniori!QL34</f>
        <v>0</v>
      </c>
      <c r="QM39" s="106">
        <f>Seniori!QM34</f>
        <v>0</v>
      </c>
      <c r="QN39" s="106">
        <f>Seniori!QN34</f>
        <v>0</v>
      </c>
      <c r="QO39" s="106">
        <f>Seniori!QO34</f>
        <v>0</v>
      </c>
      <c r="QP39" s="106">
        <f>Seniori!QP34</f>
        <v>0</v>
      </c>
      <c r="QQ39" s="106">
        <f>Seniori!QQ34</f>
        <v>0</v>
      </c>
      <c r="QR39" s="106">
        <f>Seniori!QR34</f>
        <v>0</v>
      </c>
      <c r="QS39" s="106">
        <f>Seniori!QS34</f>
        <v>0</v>
      </c>
      <c r="QT39" s="106">
        <f>Seniori!QT34</f>
        <v>0</v>
      </c>
      <c r="QU39" s="106">
        <f>Seniori!QU34</f>
        <v>0</v>
      </c>
      <c r="QV39" s="106">
        <f>Seniori!QV34</f>
        <v>0</v>
      </c>
      <c r="QW39" s="106">
        <f>Seniori!QW34</f>
        <v>0</v>
      </c>
      <c r="QX39" s="106">
        <f>Seniori!QX34</f>
        <v>0</v>
      </c>
      <c r="QY39" s="106">
        <f>Seniori!QY34</f>
        <v>0</v>
      </c>
      <c r="QZ39" s="106">
        <f>Seniori!QZ34</f>
        <v>0</v>
      </c>
      <c r="RA39" s="106">
        <f>Seniori!RA34</f>
        <v>0</v>
      </c>
      <c r="RB39" s="106">
        <f>Seniori!RB34</f>
        <v>0</v>
      </c>
      <c r="RC39" s="106">
        <f>Seniori!RC34</f>
        <v>0</v>
      </c>
      <c r="RD39" s="106">
        <f>Seniori!RD34</f>
        <v>0</v>
      </c>
      <c r="RE39" s="106">
        <f>Seniori!RE34</f>
        <v>0</v>
      </c>
      <c r="RF39" s="106">
        <f>Seniori!RF34</f>
        <v>0</v>
      </c>
      <c r="RG39" s="106">
        <f>Seniori!RG34</f>
        <v>0</v>
      </c>
      <c r="RH39" s="106">
        <f>Seniori!RH34</f>
        <v>8</v>
      </c>
      <c r="RI39" s="106">
        <f>Seniori!RI34</f>
        <v>0</v>
      </c>
      <c r="RJ39" s="106">
        <f>Seniori!RJ34</f>
        <v>0</v>
      </c>
      <c r="RK39" s="106">
        <f>Seniori!RK34</f>
        <v>0</v>
      </c>
      <c r="RL39" s="106">
        <f>Seniori!RL34</f>
        <v>0</v>
      </c>
      <c r="RM39" s="106">
        <f>Seniori!RM34</f>
        <v>0</v>
      </c>
      <c r="RN39" s="106">
        <f>Seniori!RN34</f>
        <v>0</v>
      </c>
      <c r="RO39" s="106">
        <f>Seniori!RO34</f>
        <v>0</v>
      </c>
      <c r="RP39" s="106">
        <f>Seniori!RP34</f>
        <v>9</v>
      </c>
      <c r="RQ39" s="106">
        <f>Seniori!RQ34</f>
        <v>0</v>
      </c>
      <c r="RR39" s="106">
        <f>Seniori!RR34</f>
        <v>0</v>
      </c>
      <c r="RS39" s="106">
        <f>Seniori!RS34</f>
        <v>0</v>
      </c>
      <c r="RT39" s="106">
        <f>Seniori!RT34</f>
        <v>0</v>
      </c>
      <c r="RU39" s="106">
        <f>Seniori!RU34</f>
        <v>0</v>
      </c>
      <c r="RV39" s="106">
        <f>Seniori!RV34</f>
        <v>0</v>
      </c>
      <c r="RW39" s="106">
        <f>Seniori!RW34</f>
        <v>0</v>
      </c>
      <c r="RX39" s="106">
        <f>Seniori!RX34</f>
        <v>0</v>
      </c>
      <c r="RY39" s="106">
        <f>Seniori!RY34</f>
        <v>0</v>
      </c>
      <c r="RZ39" s="106">
        <f>Seniori!RZ34</f>
        <v>0</v>
      </c>
      <c r="SA39" s="106">
        <f>Seniori!SA34</f>
        <v>0</v>
      </c>
      <c r="SB39" s="106">
        <f>Seniori!SB34</f>
        <v>0</v>
      </c>
      <c r="SC39" s="106">
        <f>Seniori!SC34</f>
        <v>0</v>
      </c>
      <c r="SD39" s="106">
        <f>Seniori!SD34</f>
        <v>0</v>
      </c>
      <c r="SE39" s="106">
        <f>Seniori!SE34</f>
        <v>0</v>
      </c>
      <c r="SF39" s="106">
        <f>Seniori!SF34</f>
        <v>0</v>
      </c>
      <c r="SG39" s="106">
        <f>Seniori!SG34</f>
        <v>0</v>
      </c>
      <c r="SH39" s="106">
        <f>Seniori!SH34</f>
        <v>0</v>
      </c>
      <c r="SI39" s="106">
        <f>Seniori!SI34</f>
        <v>0</v>
      </c>
      <c r="SJ39" s="106">
        <f>Seniori!SJ34</f>
        <v>0</v>
      </c>
      <c r="SK39" s="106">
        <f>Seniori!SK34</f>
        <v>0</v>
      </c>
      <c r="SL39" s="106">
        <f>Seniori!SL34</f>
        <v>0</v>
      </c>
      <c r="SM39" s="106">
        <f>Seniori!SM34</f>
        <v>0</v>
      </c>
      <c r="SN39" s="106">
        <f>Seniori!SN34</f>
        <v>0</v>
      </c>
      <c r="SO39" s="106">
        <f>Seniori!SO34</f>
        <v>0</v>
      </c>
      <c r="SP39" s="106">
        <f>Seniori!SP34</f>
        <v>0</v>
      </c>
      <c r="SQ39" s="106">
        <f>Seniori!SQ34</f>
        <v>0</v>
      </c>
      <c r="SR39" s="106">
        <f>Seniori!SR34</f>
        <v>0</v>
      </c>
      <c r="SS39" s="106">
        <f>Seniori!SS34</f>
        <v>0</v>
      </c>
      <c r="ST39" s="106">
        <f>Seniori!ST34</f>
        <v>0</v>
      </c>
      <c r="SU39" s="106">
        <f>Seniori!SU34</f>
        <v>0</v>
      </c>
      <c r="SV39" s="106">
        <f>Seniori!SV34</f>
        <v>0</v>
      </c>
      <c r="SW39" s="106">
        <f>Seniori!SW34</f>
        <v>0</v>
      </c>
      <c r="SX39" s="106">
        <f>Seniori!SX34</f>
        <v>0</v>
      </c>
      <c r="SY39" s="106">
        <f>Seniori!SY34</f>
        <v>0</v>
      </c>
      <c r="SZ39" s="106">
        <f>Seniori!SZ34</f>
        <v>0</v>
      </c>
      <c r="TA39" s="106">
        <f>Seniori!TA34</f>
        <v>0</v>
      </c>
      <c r="TB39" s="106">
        <f>Seniori!TB34</f>
        <v>0</v>
      </c>
    </row>
    <row r="40" spans="1:522" s="10" customFormat="1" ht="17.25" customHeight="1" x14ac:dyDescent="0.25">
      <c r="A40" s="12">
        <v>30</v>
      </c>
      <c r="B40" s="11" t="s">
        <v>495</v>
      </c>
      <c r="C40" s="1"/>
      <c r="D40" s="12">
        <v>2018</v>
      </c>
      <c r="E40" s="4" t="s">
        <v>9</v>
      </c>
      <c r="F40" s="9">
        <v>697</v>
      </c>
      <c r="G40" s="9" t="s">
        <v>97</v>
      </c>
      <c r="H40" s="4" t="s">
        <v>10</v>
      </c>
      <c r="I40" s="1">
        <f t="shared" ref="I40:I44" si="6">SUM(K40:TB40)</f>
        <v>16.5</v>
      </c>
      <c r="J40" s="12">
        <f>Tabuľka311[[#This Row],[Stĺpec9]]</f>
        <v>16.5</v>
      </c>
      <c r="K40" s="106">
        <f>Seniori!K52</f>
        <v>0</v>
      </c>
      <c r="L40" s="106">
        <f>Seniori!L52</f>
        <v>0</v>
      </c>
      <c r="M40" s="106">
        <f>Seniori!M52</f>
        <v>0</v>
      </c>
      <c r="N40" s="106">
        <f>Seniori!N52</f>
        <v>0</v>
      </c>
      <c r="O40" s="106">
        <f>Seniori!O52</f>
        <v>0</v>
      </c>
      <c r="P40" s="106">
        <f>Seniori!P52</f>
        <v>0</v>
      </c>
      <c r="Q40" s="106">
        <f>Seniori!Q52</f>
        <v>0</v>
      </c>
      <c r="R40" s="106">
        <f>Seniori!R52</f>
        <v>0</v>
      </c>
      <c r="S40" s="106">
        <f>Seniori!S52</f>
        <v>0</v>
      </c>
      <c r="T40" s="106">
        <f>Seniori!T52</f>
        <v>0</v>
      </c>
      <c r="U40" s="106">
        <f>Seniori!U52</f>
        <v>0</v>
      </c>
      <c r="V40" s="106">
        <f>Seniori!V52</f>
        <v>0</v>
      </c>
      <c r="W40" s="106">
        <f>Seniori!W52</f>
        <v>0</v>
      </c>
      <c r="X40" s="106">
        <f>Seniori!X52</f>
        <v>0</v>
      </c>
      <c r="Y40" s="106">
        <f>Seniori!Y52</f>
        <v>0</v>
      </c>
      <c r="Z40" s="106">
        <f>Seniori!Z52</f>
        <v>0</v>
      </c>
      <c r="AA40" s="106">
        <f>Seniori!AA52</f>
        <v>0</v>
      </c>
      <c r="AB40" s="106">
        <f>Seniori!AB52</f>
        <v>0</v>
      </c>
      <c r="AC40" s="106">
        <f>Seniori!AC52</f>
        <v>0</v>
      </c>
      <c r="AD40" s="106">
        <f>Seniori!AD52</f>
        <v>0</v>
      </c>
      <c r="AE40" s="106">
        <f>Seniori!AE52</f>
        <v>0</v>
      </c>
      <c r="AF40" s="106">
        <f>Seniori!AF52</f>
        <v>0</v>
      </c>
      <c r="AG40" s="106">
        <f>Seniori!AG52</f>
        <v>0</v>
      </c>
      <c r="AH40" s="106">
        <f>Seniori!AH52</f>
        <v>0</v>
      </c>
      <c r="AI40" s="106">
        <f>Seniori!AI52</f>
        <v>0</v>
      </c>
      <c r="AJ40" s="106">
        <f>Seniori!AJ52</f>
        <v>0</v>
      </c>
      <c r="AK40" s="106">
        <f>Seniori!AK52</f>
        <v>0</v>
      </c>
      <c r="AL40" s="106">
        <f>Seniori!AL52</f>
        <v>0</v>
      </c>
      <c r="AM40" s="106">
        <f>Seniori!AM52</f>
        <v>0</v>
      </c>
      <c r="AN40" s="106">
        <f>Seniori!AN52</f>
        <v>0</v>
      </c>
      <c r="AO40" s="106">
        <f>Seniori!AO52</f>
        <v>0</v>
      </c>
      <c r="AP40" s="106">
        <f>Seniori!AP52</f>
        <v>0</v>
      </c>
      <c r="AQ40" s="106">
        <f>Seniori!AQ52</f>
        <v>0</v>
      </c>
      <c r="AR40" s="106">
        <f>Seniori!AR52</f>
        <v>0</v>
      </c>
      <c r="AS40" s="106">
        <f>Seniori!AS52</f>
        <v>0</v>
      </c>
      <c r="AT40" s="106">
        <f>Seniori!AT52</f>
        <v>0</v>
      </c>
      <c r="AU40" s="106">
        <f>Seniori!AU52</f>
        <v>0</v>
      </c>
      <c r="AV40" s="106">
        <f>Seniori!AV52</f>
        <v>0</v>
      </c>
      <c r="AW40" s="106">
        <f>Seniori!AW52</f>
        <v>0</v>
      </c>
      <c r="AX40" s="106">
        <f>Seniori!AX52</f>
        <v>0</v>
      </c>
      <c r="AY40" s="106">
        <f>Seniori!AY52</f>
        <v>0</v>
      </c>
      <c r="AZ40" s="106">
        <f>Seniori!AZ52</f>
        <v>0</v>
      </c>
      <c r="BA40" s="106">
        <f>Seniori!BA52</f>
        <v>0</v>
      </c>
      <c r="BB40" s="106">
        <f>Seniori!BB52</f>
        <v>0</v>
      </c>
      <c r="BC40" s="106">
        <f>Seniori!BC52</f>
        <v>0</v>
      </c>
      <c r="BD40" s="106">
        <f>Seniori!BD52</f>
        <v>0</v>
      </c>
      <c r="BE40" s="106">
        <f>Seniori!BE52</f>
        <v>0</v>
      </c>
      <c r="BF40" s="106">
        <f>Seniori!BF52</f>
        <v>0</v>
      </c>
      <c r="BG40" s="106">
        <f>Seniori!BG52</f>
        <v>0</v>
      </c>
      <c r="BH40" s="106">
        <f>Seniori!BH52</f>
        <v>0</v>
      </c>
      <c r="BI40" s="106">
        <f>Seniori!BI52</f>
        <v>0</v>
      </c>
      <c r="BJ40" s="106">
        <f>Seniori!BJ52</f>
        <v>0</v>
      </c>
      <c r="BK40" s="106">
        <f>Seniori!BK52</f>
        <v>0</v>
      </c>
      <c r="BL40" s="106">
        <f>Seniori!BL52</f>
        <v>0</v>
      </c>
      <c r="BM40" s="106">
        <f>Seniori!BM52</f>
        <v>0</v>
      </c>
      <c r="BN40" s="106">
        <f>Seniori!BN52</f>
        <v>0</v>
      </c>
      <c r="BO40" s="106">
        <f>Seniori!BO52</f>
        <v>0</v>
      </c>
      <c r="BP40" s="106">
        <f>Seniori!BP52</f>
        <v>0</v>
      </c>
      <c r="BQ40" s="106">
        <f>Seniori!BQ52</f>
        <v>0</v>
      </c>
      <c r="BR40" s="106">
        <f>Seniori!BR52</f>
        <v>0</v>
      </c>
      <c r="BS40" s="106">
        <f>Seniori!BS52</f>
        <v>0</v>
      </c>
      <c r="BT40" s="106">
        <f>Seniori!BT52</f>
        <v>0</v>
      </c>
      <c r="BU40" s="106">
        <f>Seniori!BU52</f>
        <v>0</v>
      </c>
      <c r="BV40" s="106">
        <f>Seniori!BV52</f>
        <v>0</v>
      </c>
      <c r="BW40" s="106">
        <f>Seniori!BW52</f>
        <v>0</v>
      </c>
      <c r="BX40" s="106">
        <f>Seniori!BX52</f>
        <v>0</v>
      </c>
      <c r="BY40" s="106">
        <f>Seniori!BY52</f>
        <v>0</v>
      </c>
      <c r="BZ40" s="106">
        <f>Seniori!BZ52</f>
        <v>0</v>
      </c>
      <c r="CA40" s="106">
        <f>Seniori!CA52</f>
        <v>0</v>
      </c>
      <c r="CB40" s="106">
        <f>Seniori!CB52</f>
        <v>0</v>
      </c>
      <c r="CC40" s="106">
        <f>Seniori!CC52</f>
        <v>0</v>
      </c>
      <c r="CD40" s="106">
        <f>Seniori!CD52</f>
        <v>0</v>
      </c>
      <c r="CE40" s="106">
        <f>Seniori!CE52</f>
        <v>0</v>
      </c>
      <c r="CF40" s="106">
        <f>Seniori!CF52</f>
        <v>0</v>
      </c>
      <c r="CG40" s="106">
        <f>Seniori!CG52</f>
        <v>0</v>
      </c>
      <c r="CH40" s="106">
        <f>Seniori!CH52</f>
        <v>0</v>
      </c>
      <c r="CI40" s="106">
        <f>Seniori!CI52</f>
        <v>0</v>
      </c>
      <c r="CJ40" s="106">
        <f>Seniori!CJ52</f>
        <v>0</v>
      </c>
      <c r="CK40" s="106">
        <f>Seniori!CK52</f>
        <v>0</v>
      </c>
      <c r="CL40" s="106">
        <f>Seniori!CL52</f>
        <v>0</v>
      </c>
      <c r="CM40" s="106">
        <f>Seniori!CM52</f>
        <v>0</v>
      </c>
      <c r="CN40" s="106">
        <f>Seniori!CN52</f>
        <v>0</v>
      </c>
      <c r="CO40" s="106">
        <f>Seniori!CO52</f>
        <v>0</v>
      </c>
      <c r="CP40" s="106">
        <f>Seniori!CP52</f>
        <v>0</v>
      </c>
      <c r="CQ40" s="106">
        <f>Seniori!CQ52</f>
        <v>0</v>
      </c>
      <c r="CR40" s="106">
        <f>Seniori!CR52</f>
        <v>0</v>
      </c>
      <c r="CS40" s="106">
        <f>Seniori!CS52</f>
        <v>0</v>
      </c>
      <c r="CT40" s="106">
        <f>Seniori!CT52</f>
        <v>0</v>
      </c>
      <c r="CU40" s="106">
        <f>Seniori!CU52</f>
        <v>0</v>
      </c>
      <c r="CV40" s="106">
        <f>Seniori!CV52</f>
        <v>0</v>
      </c>
      <c r="CW40" s="106">
        <f>Seniori!CW52</f>
        <v>0</v>
      </c>
      <c r="CX40" s="106">
        <f>Seniori!CX52</f>
        <v>0</v>
      </c>
      <c r="CY40" s="106">
        <f>Seniori!CY52</f>
        <v>0</v>
      </c>
      <c r="CZ40" s="106">
        <f>Seniori!CZ52</f>
        <v>0</v>
      </c>
      <c r="DA40" s="106">
        <f>Seniori!DA52</f>
        <v>0</v>
      </c>
      <c r="DB40" s="106">
        <f>Seniori!DB52</f>
        <v>0</v>
      </c>
      <c r="DC40" s="106">
        <f>Seniori!DC52</f>
        <v>0</v>
      </c>
      <c r="DD40" s="106">
        <f>Seniori!DD52</f>
        <v>0</v>
      </c>
      <c r="DE40" s="106">
        <f>Seniori!DE52</f>
        <v>0</v>
      </c>
      <c r="DF40" s="106">
        <f>Seniori!DF52</f>
        <v>0</v>
      </c>
      <c r="DG40" s="106">
        <f>Seniori!DG52</f>
        <v>0</v>
      </c>
      <c r="DH40" s="106">
        <f>Seniori!DH52</f>
        <v>0</v>
      </c>
      <c r="DI40" s="106">
        <f>Seniori!DI52</f>
        <v>0</v>
      </c>
      <c r="DJ40" s="106">
        <f>Seniori!DJ52</f>
        <v>0</v>
      </c>
      <c r="DK40" s="106">
        <f>Seniori!DK52</f>
        <v>0</v>
      </c>
      <c r="DL40" s="106">
        <f>Seniori!DL52</f>
        <v>0</v>
      </c>
      <c r="DM40" s="106">
        <f>Seniori!DM52</f>
        <v>0</v>
      </c>
      <c r="DN40" s="106">
        <f>Seniori!DN52</f>
        <v>0</v>
      </c>
      <c r="DO40" s="106">
        <f>Seniori!DO52</f>
        <v>0</v>
      </c>
      <c r="DP40" s="106">
        <f>Seniori!DP52</f>
        <v>0</v>
      </c>
      <c r="DQ40" s="106">
        <f>Seniori!DQ52</f>
        <v>0</v>
      </c>
      <c r="DR40" s="106">
        <f>Seniori!DR52</f>
        <v>0</v>
      </c>
      <c r="DS40" s="106">
        <f>Seniori!DS52</f>
        <v>0</v>
      </c>
      <c r="DT40" s="106">
        <f>Seniori!DT52</f>
        <v>0</v>
      </c>
      <c r="DU40" s="106">
        <f>Seniori!DU52</f>
        <v>0</v>
      </c>
      <c r="DV40" s="106">
        <f>Seniori!DV52</f>
        <v>0</v>
      </c>
      <c r="DW40" s="106">
        <f>Seniori!DW52</f>
        <v>0</v>
      </c>
      <c r="DX40" s="106">
        <f>Seniori!DX52</f>
        <v>0</v>
      </c>
      <c r="DY40" s="106">
        <f>Seniori!DY52</f>
        <v>0</v>
      </c>
      <c r="DZ40" s="106">
        <f>Seniori!DZ52</f>
        <v>0</v>
      </c>
      <c r="EA40" s="106">
        <f>Seniori!EA52</f>
        <v>0</v>
      </c>
      <c r="EB40" s="106">
        <f>Seniori!EB52</f>
        <v>0</v>
      </c>
      <c r="EC40" s="106">
        <f>Seniori!EC52</f>
        <v>0</v>
      </c>
      <c r="ED40" s="106">
        <f>Seniori!ED52</f>
        <v>0</v>
      </c>
      <c r="EE40" s="106">
        <f>Seniori!EE52</f>
        <v>0</v>
      </c>
      <c r="EF40" s="106">
        <f>Seniori!EF52</f>
        <v>0</v>
      </c>
      <c r="EG40" s="106">
        <f>Seniori!EG52</f>
        <v>0</v>
      </c>
      <c r="EH40" s="106">
        <f>Seniori!EH52</f>
        <v>0</v>
      </c>
      <c r="EI40" s="106">
        <f>Seniori!EI52</f>
        <v>0</v>
      </c>
      <c r="EJ40" s="106">
        <f>Seniori!EJ52</f>
        <v>0</v>
      </c>
      <c r="EK40" s="106">
        <f>Seniori!EK52</f>
        <v>0</v>
      </c>
      <c r="EL40" s="106">
        <f>Seniori!EL52</f>
        <v>0</v>
      </c>
      <c r="EM40" s="106">
        <f>Seniori!EM52</f>
        <v>0</v>
      </c>
      <c r="EN40" s="106">
        <f>Seniori!EN52</f>
        <v>0</v>
      </c>
      <c r="EO40" s="106">
        <f>Seniori!EO52</f>
        <v>0</v>
      </c>
      <c r="EP40" s="106">
        <f>Seniori!EP52</f>
        <v>0</v>
      </c>
      <c r="EQ40" s="106">
        <f>Seniori!EQ52</f>
        <v>0</v>
      </c>
      <c r="ER40" s="106">
        <f>Seniori!ER52</f>
        <v>0</v>
      </c>
      <c r="ES40" s="106">
        <f>Seniori!ES52</f>
        <v>0</v>
      </c>
      <c r="ET40" s="106">
        <f>Seniori!ET52</f>
        <v>0</v>
      </c>
      <c r="EU40" s="106">
        <f>Seniori!EU52</f>
        <v>0</v>
      </c>
      <c r="EV40" s="106">
        <f>Seniori!EV52</f>
        <v>0</v>
      </c>
      <c r="EW40" s="106">
        <f>Seniori!EW52</f>
        <v>0</v>
      </c>
      <c r="EX40" s="106">
        <f>Seniori!EX52</f>
        <v>0</v>
      </c>
      <c r="EY40" s="106">
        <f>Seniori!EY52</f>
        <v>0</v>
      </c>
      <c r="EZ40" s="106">
        <f>Seniori!EZ52</f>
        <v>0</v>
      </c>
      <c r="FA40" s="106">
        <f>Seniori!FA52</f>
        <v>0</v>
      </c>
      <c r="FB40" s="106">
        <f>Seniori!FB52</f>
        <v>0</v>
      </c>
      <c r="FC40" s="106">
        <f>Seniori!FC52</f>
        <v>0</v>
      </c>
      <c r="FD40" s="106">
        <f>Seniori!FD52</f>
        <v>0</v>
      </c>
      <c r="FE40" s="106">
        <f>Seniori!FE52</f>
        <v>0</v>
      </c>
      <c r="FF40" s="106">
        <f>Seniori!FF52</f>
        <v>0</v>
      </c>
      <c r="FG40" s="106">
        <f>Seniori!FG52</f>
        <v>0</v>
      </c>
      <c r="FH40" s="106">
        <f>Seniori!FH52</f>
        <v>0</v>
      </c>
      <c r="FI40" s="106">
        <f>Seniori!FI52</f>
        <v>0</v>
      </c>
      <c r="FJ40" s="106">
        <f>Seniori!FJ52</f>
        <v>0</v>
      </c>
      <c r="FK40" s="106">
        <f>Seniori!FK52</f>
        <v>0</v>
      </c>
      <c r="FL40" s="106">
        <f>Seniori!FL52</f>
        <v>0</v>
      </c>
      <c r="FM40" s="106">
        <f>Seniori!FM52</f>
        <v>0</v>
      </c>
      <c r="FN40" s="106">
        <f>Seniori!FN52</f>
        <v>0</v>
      </c>
      <c r="FO40" s="106">
        <f>Seniori!FO52</f>
        <v>0</v>
      </c>
      <c r="FP40" s="106">
        <f>Seniori!FP52</f>
        <v>0</v>
      </c>
      <c r="FQ40" s="106">
        <f>Seniori!FQ52</f>
        <v>0</v>
      </c>
      <c r="FR40" s="106">
        <f>Seniori!FR52</f>
        <v>0</v>
      </c>
      <c r="FS40" s="106">
        <f>Seniori!FS52</f>
        <v>0</v>
      </c>
      <c r="FT40" s="106">
        <f>Seniori!FT52</f>
        <v>0</v>
      </c>
      <c r="FU40" s="106">
        <f>Seniori!FU52</f>
        <v>0</v>
      </c>
      <c r="FV40" s="106">
        <f>Seniori!FV52</f>
        <v>0</v>
      </c>
      <c r="FW40" s="106">
        <f>Seniori!FW52</f>
        <v>0</v>
      </c>
      <c r="FX40" s="106">
        <f>Seniori!FX52</f>
        <v>0</v>
      </c>
      <c r="FY40" s="106">
        <f>Seniori!FY52</f>
        <v>0</v>
      </c>
      <c r="FZ40" s="106">
        <f>Seniori!FZ52</f>
        <v>0</v>
      </c>
      <c r="GA40" s="106">
        <f>Seniori!GA52</f>
        <v>0</v>
      </c>
      <c r="GB40" s="106">
        <f>Seniori!GB52</f>
        <v>0</v>
      </c>
      <c r="GC40" s="106">
        <f>Seniori!GC52</f>
        <v>0</v>
      </c>
      <c r="GD40" s="106">
        <f>Seniori!GD52</f>
        <v>0</v>
      </c>
      <c r="GE40" s="106">
        <f>Seniori!GE52</f>
        <v>0</v>
      </c>
      <c r="GF40" s="106">
        <f>Seniori!GF52</f>
        <v>0</v>
      </c>
      <c r="GG40" s="106">
        <f>Seniori!GG52</f>
        <v>0</v>
      </c>
      <c r="GH40" s="106">
        <f>Seniori!GH52</f>
        <v>0</v>
      </c>
      <c r="GI40" s="106">
        <f>Seniori!GI52</f>
        <v>0</v>
      </c>
      <c r="GJ40" s="106">
        <f>Seniori!GJ52</f>
        <v>0</v>
      </c>
      <c r="GK40" s="106">
        <f>Seniori!GK52</f>
        <v>0</v>
      </c>
      <c r="GL40" s="106">
        <f>Seniori!GL52</f>
        <v>0</v>
      </c>
      <c r="GM40" s="106">
        <f>Seniori!GM52</f>
        <v>0</v>
      </c>
      <c r="GN40" s="106">
        <f>Seniori!GN52</f>
        <v>0</v>
      </c>
      <c r="GO40" s="106">
        <f>Seniori!GO52</f>
        <v>0</v>
      </c>
      <c r="GP40" s="106">
        <f>Seniori!GP52</f>
        <v>0</v>
      </c>
      <c r="GQ40" s="106">
        <f>Seniori!GQ52</f>
        <v>0</v>
      </c>
      <c r="GR40" s="106">
        <f>Seniori!GR52</f>
        <v>0</v>
      </c>
      <c r="GS40" s="106">
        <f>Seniori!GS52</f>
        <v>0</v>
      </c>
      <c r="GT40" s="106">
        <f>Seniori!GT52</f>
        <v>0</v>
      </c>
      <c r="GU40" s="106">
        <f>Seniori!GU52</f>
        <v>0</v>
      </c>
      <c r="GV40" s="106">
        <f>Seniori!GV52</f>
        <v>0</v>
      </c>
      <c r="GW40" s="106">
        <f>Seniori!GW52</f>
        <v>0</v>
      </c>
      <c r="GX40" s="106">
        <f>Seniori!GX52</f>
        <v>0</v>
      </c>
      <c r="GY40" s="106">
        <f>Seniori!GY52</f>
        <v>0</v>
      </c>
      <c r="GZ40" s="106">
        <f>Seniori!GZ52</f>
        <v>0</v>
      </c>
      <c r="HA40" s="106">
        <f>Seniori!HA52</f>
        <v>0</v>
      </c>
      <c r="HB40" s="106">
        <f>Seniori!HB52</f>
        <v>0</v>
      </c>
      <c r="HC40" s="106">
        <f>Seniori!HC52</f>
        <v>0</v>
      </c>
      <c r="HD40" s="106">
        <f>Seniori!HD52</f>
        <v>0</v>
      </c>
      <c r="HE40" s="106">
        <f>Seniori!HE52</f>
        <v>0</v>
      </c>
      <c r="HF40" s="106">
        <f>Seniori!HF52</f>
        <v>0</v>
      </c>
      <c r="HG40" s="106">
        <f>Seniori!HG52</f>
        <v>0</v>
      </c>
      <c r="HH40" s="106">
        <f>Seniori!HH52</f>
        <v>0</v>
      </c>
      <c r="HI40" s="106">
        <f>Seniori!HI52</f>
        <v>0</v>
      </c>
      <c r="HJ40" s="106">
        <f>Seniori!HJ52</f>
        <v>0</v>
      </c>
      <c r="HK40" s="106">
        <f>Seniori!HK52</f>
        <v>0</v>
      </c>
      <c r="HL40" s="106">
        <f>Seniori!HL52</f>
        <v>0</v>
      </c>
      <c r="HM40" s="106">
        <f>Seniori!HM52</f>
        <v>0</v>
      </c>
      <c r="HN40" s="106">
        <f>Seniori!HN52</f>
        <v>0</v>
      </c>
      <c r="HO40" s="106">
        <f>Seniori!HO52</f>
        <v>0</v>
      </c>
      <c r="HP40" s="106">
        <f>Seniori!HP52</f>
        <v>0</v>
      </c>
      <c r="HQ40" s="106">
        <f>Seniori!HQ52</f>
        <v>0</v>
      </c>
      <c r="HR40" s="106">
        <f>Seniori!HR52</f>
        <v>0</v>
      </c>
      <c r="HS40" s="106">
        <f>Seniori!HS52</f>
        <v>0</v>
      </c>
      <c r="HT40" s="106">
        <f>Seniori!HT52</f>
        <v>0</v>
      </c>
      <c r="HU40" s="106">
        <f>Seniori!HU52</f>
        <v>0</v>
      </c>
      <c r="HV40" s="106">
        <f>Seniori!HV52</f>
        <v>0</v>
      </c>
      <c r="HW40" s="106">
        <f>Seniori!HW52</f>
        <v>0</v>
      </c>
      <c r="HX40" s="106">
        <f>Seniori!HX52</f>
        <v>0</v>
      </c>
      <c r="HY40" s="106">
        <f>Seniori!HY52</f>
        <v>0</v>
      </c>
      <c r="HZ40" s="106">
        <f>Seniori!HZ52</f>
        <v>0</v>
      </c>
      <c r="IA40" s="106">
        <f>Seniori!IA52</f>
        <v>0</v>
      </c>
      <c r="IB40" s="106">
        <f>Seniori!IB52</f>
        <v>0</v>
      </c>
      <c r="IC40" s="106">
        <f>Seniori!IC52</f>
        <v>0</v>
      </c>
      <c r="ID40" s="106">
        <f>Seniori!ID52</f>
        <v>0</v>
      </c>
      <c r="IE40" s="106">
        <f>Seniori!IE52</f>
        <v>0</v>
      </c>
      <c r="IF40" s="106">
        <f>Seniori!IF52</f>
        <v>0</v>
      </c>
      <c r="IG40" s="106">
        <f>Seniori!IG52</f>
        <v>0</v>
      </c>
      <c r="IH40" s="106">
        <f>Seniori!IH52</f>
        <v>0</v>
      </c>
      <c r="II40" s="106">
        <f>Seniori!II52</f>
        <v>0</v>
      </c>
      <c r="IJ40" s="106">
        <f>Seniori!IJ52</f>
        <v>0</v>
      </c>
      <c r="IK40" s="106">
        <f>Seniori!IK52</f>
        <v>0</v>
      </c>
      <c r="IL40" s="106">
        <f>Seniori!IL52</f>
        <v>0</v>
      </c>
      <c r="IM40" s="106">
        <f>Seniori!IM52</f>
        <v>0</v>
      </c>
      <c r="IN40" s="106">
        <f>Seniori!IN52</f>
        <v>0</v>
      </c>
      <c r="IO40" s="106">
        <f>Seniori!IO52</f>
        <v>0</v>
      </c>
      <c r="IP40" s="106">
        <f>Seniori!IP52</f>
        <v>0</v>
      </c>
      <c r="IQ40" s="106">
        <f>Seniori!IQ52</f>
        <v>0</v>
      </c>
      <c r="IR40" s="106">
        <f>Seniori!IR52</f>
        <v>0</v>
      </c>
      <c r="IS40" s="106">
        <f>Seniori!IS52</f>
        <v>0</v>
      </c>
      <c r="IT40" s="106">
        <f>Seniori!IT52</f>
        <v>0</v>
      </c>
      <c r="IU40" s="106">
        <f>Seniori!IU52</f>
        <v>0</v>
      </c>
      <c r="IV40" s="106">
        <f>Seniori!IV52</f>
        <v>0</v>
      </c>
      <c r="IW40" s="106">
        <f>Seniori!IW52</f>
        <v>0</v>
      </c>
      <c r="IX40" s="106">
        <f>Seniori!IX52</f>
        <v>0</v>
      </c>
      <c r="IY40" s="106">
        <f>Seniori!IY52</f>
        <v>0</v>
      </c>
      <c r="IZ40" s="106">
        <f>Seniori!IZ52</f>
        <v>0</v>
      </c>
      <c r="JA40" s="106">
        <f>Seniori!JA52</f>
        <v>0</v>
      </c>
      <c r="JB40" s="106">
        <f>Seniori!JB52</f>
        <v>0</v>
      </c>
      <c r="JC40" s="106">
        <f>Seniori!JC52</f>
        <v>0</v>
      </c>
      <c r="JD40" s="106">
        <f>Seniori!JD52</f>
        <v>0</v>
      </c>
      <c r="JE40" s="106">
        <f>Seniori!JE52</f>
        <v>0</v>
      </c>
      <c r="JF40" s="106">
        <f>Seniori!JF52</f>
        <v>0</v>
      </c>
      <c r="JG40" s="106">
        <f>Seniori!JG52</f>
        <v>0</v>
      </c>
      <c r="JH40" s="106">
        <f>Seniori!JH52</f>
        <v>0</v>
      </c>
      <c r="JI40" s="106">
        <f>Seniori!JI52</f>
        <v>0</v>
      </c>
      <c r="JJ40" s="106">
        <f>Seniori!JJ52</f>
        <v>0</v>
      </c>
      <c r="JK40" s="106">
        <f>Seniori!JK52</f>
        <v>0</v>
      </c>
      <c r="JL40" s="106">
        <f>Seniori!JL52</f>
        <v>0</v>
      </c>
      <c r="JM40" s="106">
        <f>Seniori!JM52</f>
        <v>16.5</v>
      </c>
      <c r="JN40" s="106">
        <f>Seniori!JN52</f>
        <v>0</v>
      </c>
      <c r="JO40" s="106">
        <f>Seniori!JO52</f>
        <v>0</v>
      </c>
      <c r="JP40" s="106">
        <f>Seniori!JP52</f>
        <v>0</v>
      </c>
      <c r="JQ40" s="106">
        <f>Seniori!JQ52</f>
        <v>0</v>
      </c>
      <c r="JR40" s="106"/>
      <c r="JS40" s="106">
        <f>Seniori!JS52</f>
        <v>0</v>
      </c>
      <c r="JT40" s="106">
        <f>Seniori!JT52</f>
        <v>0</v>
      </c>
      <c r="JU40" s="106">
        <f>Seniori!JU52</f>
        <v>0</v>
      </c>
      <c r="JV40" s="106">
        <f>Seniori!JV52</f>
        <v>0</v>
      </c>
      <c r="JW40" s="106">
        <f>Seniori!JW52</f>
        <v>0</v>
      </c>
      <c r="JX40" s="106">
        <f>Seniori!JX52</f>
        <v>0</v>
      </c>
      <c r="JY40" s="106">
        <f>Seniori!JY52</f>
        <v>0</v>
      </c>
      <c r="JZ40" s="106">
        <f>Seniori!JZ52</f>
        <v>0</v>
      </c>
      <c r="KA40" s="106">
        <f>Seniori!KA52</f>
        <v>0</v>
      </c>
      <c r="KB40" s="106">
        <f>Seniori!KB52</f>
        <v>0</v>
      </c>
      <c r="KC40" s="106">
        <f>Seniori!KC52</f>
        <v>0</v>
      </c>
      <c r="KD40" s="106">
        <f>Seniori!KD52</f>
        <v>0</v>
      </c>
      <c r="KE40" s="106">
        <f>Seniori!KE52</f>
        <v>0</v>
      </c>
      <c r="KF40" s="106">
        <f>Seniori!KF52</f>
        <v>0</v>
      </c>
      <c r="KG40" s="106">
        <f>Seniori!KG52</f>
        <v>0</v>
      </c>
      <c r="KH40" s="106">
        <f>Seniori!KH52</f>
        <v>0</v>
      </c>
      <c r="KI40" s="106">
        <f>Seniori!KI52</f>
        <v>0</v>
      </c>
      <c r="KJ40" s="106">
        <f>Seniori!KJ52</f>
        <v>0</v>
      </c>
      <c r="KK40" s="106">
        <f>Seniori!KK52</f>
        <v>0</v>
      </c>
      <c r="KL40" s="106">
        <f>Seniori!KL52</f>
        <v>0</v>
      </c>
      <c r="KM40" s="106">
        <f>Seniori!KM52</f>
        <v>0</v>
      </c>
      <c r="KN40" s="106">
        <f>Seniori!KN52</f>
        <v>0</v>
      </c>
      <c r="KO40" s="106">
        <f>Seniori!KO52</f>
        <v>0</v>
      </c>
      <c r="KP40" s="106">
        <f>Seniori!KP52</f>
        <v>0</v>
      </c>
      <c r="KQ40" s="106">
        <f>Seniori!KQ52</f>
        <v>0</v>
      </c>
      <c r="KR40" s="106">
        <f>Seniori!KR52</f>
        <v>0</v>
      </c>
      <c r="KS40" s="106">
        <f>Seniori!KS52</f>
        <v>0</v>
      </c>
      <c r="KT40" s="106">
        <f>Seniori!KT52</f>
        <v>0</v>
      </c>
      <c r="KU40" s="106">
        <f>Seniori!KU52</f>
        <v>0</v>
      </c>
      <c r="KV40" s="106">
        <f>Seniori!KV52</f>
        <v>0</v>
      </c>
      <c r="KW40" s="106">
        <f>Seniori!KW52</f>
        <v>0</v>
      </c>
      <c r="KX40" s="106">
        <f>Seniori!KX52</f>
        <v>0</v>
      </c>
      <c r="KY40" s="106">
        <f>Seniori!KY52</f>
        <v>0</v>
      </c>
      <c r="KZ40" s="106">
        <f>Seniori!KZ52</f>
        <v>0</v>
      </c>
      <c r="LA40" s="106">
        <f>Seniori!LA52</f>
        <v>0</v>
      </c>
      <c r="LB40" s="106">
        <f>Seniori!LB52</f>
        <v>0</v>
      </c>
      <c r="LC40" s="106">
        <f>Seniori!LC52</f>
        <v>0</v>
      </c>
      <c r="LD40" s="106">
        <f>Seniori!LD52</f>
        <v>0</v>
      </c>
      <c r="LE40" s="106">
        <f>Seniori!LE52</f>
        <v>0</v>
      </c>
      <c r="LF40" s="106">
        <f>Seniori!LF52</f>
        <v>0</v>
      </c>
      <c r="LG40" s="106">
        <f>Seniori!LG52</f>
        <v>0</v>
      </c>
      <c r="LH40" s="106">
        <f>Seniori!LH52</f>
        <v>0</v>
      </c>
      <c r="LI40" s="106">
        <f>Seniori!LI52</f>
        <v>0</v>
      </c>
      <c r="LJ40" s="106">
        <f>Seniori!LJ52</f>
        <v>0</v>
      </c>
      <c r="LK40" s="106">
        <f>Seniori!LK52</f>
        <v>0</v>
      </c>
      <c r="LL40" s="106">
        <f>Seniori!LL52</f>
        <v>0</v>
      </c>
      <c r="LM40" s="106">
        <f>Seniori!LM52</f>
        <v>0</v>
      </c>
      <c r="LN40" s="106">
        <f>Seniori!LN52</f>
        <v>0</v>
      </c>
      <c r="LO40" s="106">
        <f>Seniori!LO52</f>
        <v>0</v>
      </c>
      <c r="LP40" s="106">
        <f>Seniori!LP52</f>
        <v>0</v>
      </c>
      <c r="LQ40" s="106">
        <f>Seniori!LQ52</f>
        <v>0</v>
      </c>
      <c r="LR40" s="106">
        <f>Seniori!LR52</f>
        <v>0</v>
      </c>
      <c r="LS40" s="106">
        <f>Seniori!LS52</f>
        <v>0</v>
      </c>
      <c r="LT40" s="106">
        <f>Seniori!LT52</f>
        <v>0</v>
      </c>
      <c r="LU40" s="106">
        <f>Seniori!LU52</f>
        <v>0</v>
      </c>
      <c r="LV40" s="106">
        <f>Seniori!LV52</f>
        <v>0</v>
      </c>
      <c r="LW40" s="106">
        <f>Seniori!LW52</f>
        <v>0</v>
      </c>
      <c r="LX40" s="106">
        <f>Seniori!LX52</f>
        <v>0</v>
      </c>
      <c r="LY40" s="106">
        <f>Seniori!LY52</f>
        <v>0</v>
      </c>
      <c r="LZ40" s="106">
        <f>Seniori!LZ52</f>
        <v>0</v>
      </c>
      <c r="MA40" s="106">
        <f>Seniori!MA52</f>
        <v>0</v>
      </c>
      <c r="MB40" s="106">
        <f>Seniori!MB52</f>
        <v>0</v>
      </c>
      <c r="MC40" s="106">
        <f>Seniori!MC52</f>
        <v>0</v>
      </c>
      <c r="MD40" s="106">
        <f>Seniori!MD52</f>
        <v>0</v>
      </c>
      <c r="ME40" s="106">
        <f>Seniori!ME52</f>
        <v>0</v>
      </c>
      <c r="MF40" s="106">
        <f>Seniori!MF52</f>
        <v>0</v>
      </c>
      <c r="MG40" s="106">
        <f>Seniori!MG52</f>
        <v>0</v>
      </c>
      <c r="MH40" s="106">
        <f>Seniori!MH52</f>
        <v>0</v>
      </c>
      <c r="MI40" s="106">
        <f>Seniori!MI52</f>
        <v>0</v>
      </c>
      <c r="MJ40" s="106">
        <f>Seniori!MJ52</f>
        <v>0</v>
      </c>
      <c r="MK40" s="106">
        <f>Seniori!MK52</f>
        <v>0</v>
      </c>
      <c r="ML40" s="106">
        <f>Seniori!ML52</f>
        <v>0</v>
      </c>
      <c r="MM40" s="106">
        <f>Seniori!MM52</f>
        <v>0</v>
      </c>
      <c r="MN40" s="106">
        <f>Seniori!MN52</f>
        <v>0</v>
      </c>
      <c r="MO40" s="106">
        <f>Seniori!MO52</f>
        <v>0</v>
      </c>
      <c r="MP40" s="106">
        <f>Seniori!MP52</f>
        <v>0</v>
      </c>
      <c r="MQ40" s="106">
        <f>Seniori!MQ52</f>
        <v>0</v>
      </c>
      <c r="MR40" s="106">
        <f>Seniori!MR52</f>
        <v>0</v>
      </c>
      <c r="MS40" s="106">
        <f>Seniori!MS52</f>
        <v>0</v>
      </c>
      <c r="MT40" s="106">
        <f>Seniori!MT52</f>
        <v>0</v>
      </c>
      <c r="MU40" s="106">
        <f>Seniori!MU52</f>
        <v>0</v>
      </c>
      <c r="MV40" s="106">
        <f>Seniori!MV52</f>
        <v>0</v>
      </c>
      <c r="MW40" s="106">
        <f>Seniori!MW52</f>
        <v>0</v>
      </c>
      <c r="MX40" s="106">
        <f>Seniori!MX52</f>
        <v>0</v>
      </c>
      <c r="MY40" s="106">
        <f>Seniori!MY52</f>
        <v>0</v>
      </c>
      <c r="MZ40" s="106">
        <f>Seniori!MZ52</f>
        <v>0</v>
      </c>
      <c r="NA40" s="106">
        <f>Seniori!NA52</f>
        <v>0</v>
      </c>
      <c r="NB40" s="106">
        <f>Seniori!NB52</f>
        <v>0</v>
      </c>
      <c r="NC40" s="106">
        <f>Seniori!NC52</f>
        <v>0</v>
      </c>
      <c r="ND40" s="106">
        <f>Seniori!ND52</f>
        <v>0</v>
      </c>
      <c r="NE40" s="106">
        <f>Seniori!NE52</f>
        <v>0</v>
      </c>
      <c r="NF40" s="106">
        <f>Seniori!NF52</f>
        <v>0</v>
      </c>
      <c r="NG40" s="106">
        <f>Seniori!NG52</f>
        <v>0</v>
      </c>
      <c r="NH40" s="106">
        <f>Seniori!NH52</f>
        <v>0</v>
      </c>
      <c r="NI40" s="106">
        <f>Seniori!NI52</f>
        <v>0</v>
      </c>
      <c r="NJ40" s="106">
        <f>Seniori!NJ52</f>
        <v>0</v>
      </c>
      <c r="NK40" s="106">
        <f>Seniori!NK52</f>
        <v>0</v>
      </c>
      <c r="NL40" s="106">
        <f>Seniori!NL52</f>
        <v>0</v>
      </c>
      <c r="NM40" s="106">
        <f>Seniori!NM52</f>
        <v>0</v>
      </c>
      <c r="NN40" s="106">
        <f>Seniori!NN52</f>
        <v>0</v>
      </c>
      <c r="NO40" s="106">
        <f>Seniori!NO52</f>
        <v>0</v>
      </c>
      <c r="NP40" s="106">
        <f>Seniori!NP52</f>
        <v>0</v>
      </c>
      <c r="NQ40" s="106">
        <f>Seniori!NQ52</f>
        <v>0</v>
      </c>
      <c r="NR40" s="106">
        <f>Seniori!NR52</f>
        <v>0</v>
      </c>
      <c r="NS40" s="106">
        <f>Seniori!NS52</f>
        <v>0</v>
      </c>
      <c r="NT40" s="106">
        <f>Seniori!NT52</f>
        <v>0</v>
      </c>
      <c r="NU40" s="106">
        <f>Seniori!NU52</f>
        <v>0</v>
      </c>
      <c r="NV40" s="106">
        <f>Seniori!NV52</f>
        <v>0</v>
      </c>
      <c r="NW40" s="106">
        <f>Seniori!NW52</f>
        <v>0</v>
      </c>
      <c r="NX40" s="106">
        <f>Seniori!NX52</f>
        <v>0</v>
      </c>
      <c r="NY40" s="106">
        <f>Seniori!NY52</f>
        <v>0</v>
      </c>
      <c r="NZ40" s="106">
        <f>Seniori!NZ52</f>
        <v>0</v>
      </c>
      <c r="OA40" s="106">
        <f>Seniori!OA52</f>
        <v>0</v>
      </c>
      <c r="OB40" s="106">
        <f>Seniori!OB52</f>
        <v>0</v>
      </c>
      <c r="OC40" s="106">
        <f>Seniori!OC52</f>
        <v>0</v>
      </c>
      <c r="OD40" s="106">
        <f>Seniori!OD52</f>
        <v>0</v>
      </c>
      <c r="OE40" s="106">
        <f>Seniori!OE52</f>
        <v>0</v>
      </c>
      <c r="OF40" s="106">
        <f>Seniori!OF52</f>
        <v>0</v>
      </c>
      <c r="OG40" s="106">
        <f>Seniori!OG52</f>
        <v>0</v>
      </c>
      <c r="OH40" s="106">
        <f>Seniori!OH52</f>
        <v>0</v>
      </c>
      <c r="OI40" s="106">
        <f>Seniori!OI52</f>
        <v>0</v>
      </c>
      <c r="OJ40" s="106">
        <f>Seniori!OJ52</f>
        <v>0</v>
      </c>
      <c r="OK40" s="106">
        <f>Seniori!OK52</f>
        <v>0</v>
      </c>
      <c r="OL40" s="106">
        <f>Seniori!OL52</f>
        <v>0</v>
      </c>
      <c r="OM40" s="106">
        <f>Seniori!OM52</f>
        <v>0</v>
      </c>
      <c r="ON40" s="106">
        <f>Seniori!ON52</f>
        <v>0</v>
      </c>
      <c r="OO40" s="106">
        <f>Seniori!OO52</f>
        <v>0</v>
      </c>
      <c r="OP40" s="106">
        <f>Seniori!OP52</f>
        <v>0</v>
      </c>
      <c r="OQ40" s="106">
        <f>Seniori!OQ52</f>
        <v>0</v>
      </c>
      <c r="OR40" s="106">
        <f>Seniori!OR52</f>
        <v>0</v>
      </c>
      <c r="OS40" s="106">
        <f>Seniori!OS52</f>
        <v>0</v>
      </c>
      <c r="OT40" s="106">
        <f>Seniori!OT52</f>
        <v>0</v>
      </c>
      <c r="OU40" s="106">
        <f>Seniori!OU52</f>
        <v>0</v>
      </c>
      <c r="OV40" s="106">
        <f>Seniori!OV52</f>
        <v>0</v>
      </c>
      <c r="OW40" s="106">
        <f>Seniori!OW52</f>
        <v>0</v>
      </c>
      <c r="OX40" s="106">
        <f>Seniori!OX52</f>
        <v>0</v>
      </c>
      <c r="OY40" s="106">
        <f>Seniori!OY52</f>
        <v>0</v>
      </c>
      <c r="OZ40" s="106">
        <f>Seniori!OZ52</f>
        <v>0</v>
      </c>
      <c r="PA40" s="106">
        <f>Seniori!PA52</f>
        <v>0</v>
      </c>
      <c r="PB40" s="106">
        <f>Seniori!PB52</f>
        <v>0</v>
      </c>
      <c r="PC40" s="106">
        <f>Seniori!PC52</f>
        <v>0</v>
      </c>
      <c r="PD40" s="106">
        <f>Seniori!PD52</f>
        <v>0</v>
      </c>
      <c r="PE40" s="106">
        <f>Seniori!PE52</f>
        <v>0</v>
      </c>
      <c r="PF40" s="106">
        <f>Seniori!PF52</f>
        <v>0</v>
      </c>
      <c r="PG40" s="106">
        <f>Seniori!PG52</f>
        <v>0</v>
      </c>
      <c r="PH40" s="106">
        <f>Seniori!PH52</f>
        <v>0</v>
      </c>
      <c r="PI40" s="106">
        <f>Seniori!PI52</f>
        <v>0</v>
      </c>
      <c r="PJ40" s="106">
        <f>Seniori!PJ52</f>
        <v>0</v>
      </c>
      <c r="PK40" s="106">
        <f>Seniori!PK52</f>
        <v>0</v>
      </c>
      <c r="PL40" s="106">
        <f>Seniori!PL52</f>
        <v>0</v>
      </c>
      <c r="PM40" s="106">
        <f>Seniori!PM52</f>
        <v>0</v>
      </c>
      <c r="PN40" s="106">
        <f>Seniori!PN52</f>
        <v>0</v>
      </c>
      <c r="PO40" s="106">
        <f>Seniori!PO52</f>
        <v>0</v>
      </c>
      <c r="PP40" s="106">
        <f>Seniori!PP52</f>
        <v>0</v>
      </c>
      <c r="PQ40" s="106">
        <f>Seniori!PQ52</f>
        <v>0</v>
      </c>
      <c r="PR40" s="106">
        <f>Seniori!PR52</f>
        <v>0</v>
      </c>
      <c r="PS40" s="106">
        <f>Seniori!PS52</f>
        <v>0</v>
      </c>
      <c r="PT40" s="106">
        <f>Seniori!PT52</f>
        <v>0</v>
      </c>
      <c r="PU40" s="106">
        <f>Seniori!PU52</f>
        <v>0</v>
      </c>
      <c r="PV40" s="106">
        <f>Seniori!PV52</f>
        <v>0</v>
      </c>
      <c r="PW40" s="106">
        <f>Seniori!PW52</f>
        <v>0</v>
      </c>
      <c r="PX40" s="106">
        <f>Seniori!PX52</f>
        <v>0</v>
      </c>
      <c r="PY40" s="106">
        <f>Seniori!PY52</f>
        <v>0</v>
      </c>
      <c r="PZ40" s="106">
        <f>Seniori!PZ52</f>
        <v>0</v>
      </c>
      <c r="QA40" s="106">
        <f>Seniori!QA52</f>
        <v>0</v>
      </c>
      <c r="QB40" s="106">
        <f>Seniori!QB52</f>
        <v>0</v>
      </c>
      <c r="QC40" s="106">
        <f>Seniori!QC52</f>
        <v>0</v>
      </c>
      <c r="QD40" s="106">
        <f>Seniori!QD52</f>
        <v>0</v>
      </c>
      <c r="QE40" s="106">
        <f>Seniori!QE52</f>
        <v>0</v>
      </c>
      <c r="QF40" s="106">
        <f>Seniori!QF52</f>
        <v>0</v>
      </c>
      <c r="QG40" s="106">
        <f>Seniori!QG52</f>
        <v>0</v>
      </c>
      <c r="QH40" s="106">
        <f>Seniori!QH52</f>
        <v>0</v>
      </c>
      <c r="QI40" s="106">
        <f>Seniori!QI52</f>
        <v>0</v>
      </c>
      <c r="QJ40" s="106">
        <f>Seniori!QJ52</f>
        <v>0</v>
      </c>
      <c r="QK40" s="106">
        <f>Seniori!QK52</f>
        <v>0</v>
      </c>
      <c r="QL40" s="106">
        <f>Seniori!QL52</f>
        <v>0</v>
      </c>
      <c r="QM40" s="106">
        <f>Seniori!QM52</f>
        <v>0</v>
      </c>
      <c r="QN40" s="106">
        <f>Seniori!QN52</f>
        <v>0</v>
      </c>
      <c r="QO40" s="106">
        <f>Seniori!QO52</f>
        <v>0</v>
      </c>
      <c r="QP40" s="106">
        <f>Seniori!QP52</f>
        <v>0</v>
      </c>
      <c r="QQ40" s="106">
        <f>Seniori!QQ52</f>
        <v>0</v>
      </c>
      <c r="QR40" s="106">
        <f>Seniori!QR52</f>
        <v>0</v>
      </c>
      <c r="QS40" s="106">
        <f>Seniori!QS52</f>
        <v>0</v>
      </c>
      <c r="QT40" s="106">
        <f>Seniori!QT52</f>
        <v>0</v>
      </c>
      <c r="QU40" s="106">
        <f>Seniori!QU52</f>
        <v>0</v>
      </c>
      <c r="QV40" s="106">
        <f>Seniori!QV52</f>
        <v>0</v>
      </c>
      <c r="QW40" s="106">
        <f>Seniori!QW52</f>
        <v>0</v>
      </c>
      <c r="QX40" s="106">
        <f>Seniori!QX52</f>
        <v>0</v>
      </c>
      <c r="QY40" s="106">
        <f>Seniori!QY52</f>
        <v>0</v>
      </c>
      <c r="QZ40" s="106">
        <f>Seniori!QZ52</f>
        <v>0</v>
      </c>
      <c r="RA40" s="106">
        <f>Seniori!RA52</f>
        <v>0</v>
      </c>
      <c r="RB40" s="106">
        <f>Seniori!RB52</f>
        <v>0</v>
      </c>
      <c r="RC40" s="106">
        <f>Seniori!RC52</f>
        <v>0</v>
      </c>
      <c r="RD40" s="106">
        <f>Seniori!RD52</f>
        <v>0</v>
      </c>
      <c r="RE40" s="106">
        <f>Seniori!RE52</f>
        <v>0</v>
      </c>
      <c r="RF40" s="106">
        <f>Seniori!RF52</f>
        <v>0</v>
      </c>
      <c r="RG40" s="106">
        <f>Seniori!RG52</f>
        <v>0</v>
      </c>
      <c r="RH40" s="106">
        <f>Seniori!RH52</f>
        <v>0</v>
      </c>
      <c r="RI40" s="106">
        <f>Seniori!RI52</f>
        <v>0</v>
      </c>
      <c r="RJ40" s="106">
        <f>Seniori!RJ52</f>
        <v>0</v>
      </c>
      <c r="RK40" s="106">
        <f>Seniori!RK52</f>
        <v>0</v>
      </c>
      <c r="RL40" s="106">
        <f>Seniori!RL52</f>
        <v>0</v>
      </c>
      <c r="RM40" s="106">
        <f>Seniori!RM52</f>
        <v>0</v>
      </c>
      <c r="RN40" s="106">
        <f>Seniori!RN52</f>
        <v>0</v>
      </c>
      <c r="RO40" s="106">
        <f>Seniori!RO52</f>
        <v>0</v>
      </c>
      <c r="RP40" s="106">
        <f>Seniori!RP52</f>
        <v>0</v>
      </c>
      <c r="RQ40" s="106">
        <f>Seniori!RQ52</f>
        <v>0</v>
      </c>
      <c r="RR40" s="106">
        <f>Seniori!RR52</f>
        <v>0</v>
      </c>
      <c r="RS40" s="106">
        <f>Seniori!RS52</f>
        <v>0</v>
      </c>
      <c r="RT40" s="106">
        <f>Seniori!RT52</f>
        <v>0</v>
      </c>
      <c r="RU40" s="106">
        <f>Seniori!RU52</f>
        <v>0</v>
      </c>
      <c r="RV40" s="106">
        <f>Seniori!RV52</f>
        <v>0</v>
      </c>
      <c r="RW40" s="106">
        <f>Seniori!RW52</f>
        <v>0</v>
      </c>
      <c r="RX40" s="106">
        <f>Seniori!RX52</f>
        <v>0</v>
      </c>
      <c r="RY40" s="106">
        <f>Seniori!RY52</f>
        <v>0</v>
      </c>
      <c r="RZ40" s="106">
        <f>Seniori!RZ52</f>
        <v>0</v>
      </c>
      <c r="SA40" s="106">
        <f>Seniori!SA52</f>
        <v>0</v>
      </c>
      <c r="SB40" s="106">
        <f>Seniori!SB52</f>
        <v>0</v>
      </c>
      <c r="SC40" s="106">
        <f>Seniori!SC52</f>
        <v>0</v>
      </c>
      <c r="SD40" s="106">
        <f>Seniori!SD52</f>
        <v>0</v>
      </c>
      <c r="SE40" s="106">
        <f>Seniori!SE52</f>
        <v>0</v>
      </c>
      <c r="SF40" s="106">
        <f>Seniori!SF52</f>
        <v>0</v>
      </c>
      <c r="SG40" s="106">
        <f>Seniori!SG52</f>
        <v>0</v>
      </c>
      <c r="SH40" s="106">
        <f>Seniori!SH52</f>
        <v>0</v>
      </c>
      <c r="SI40" s="106">
        <f>Seniori!SI52</f>
        <v>0</v>
      </c>
      <c r="SJ40" s="106">
        <f>Seniori!SJ52</f>
        <v>0</v>
      </c>
      <c r="SK40" s="106">
        <f>Seniori!SK52</f>
        <v>0</v>
      </c>
      <c r="SL40" s="106">
        <f>Seniori!SL52</f>
        <v>0</v>
      </c>
      <c r="SM40" s="106">
        <f>Seniori!SM52</f>
        <v>0</v>
      </c>
      <c r="SN40" s="106">
        <f>Seniori!SN52</f>
        <v>0</v>
      </c>
      <c r="SO40" s="106">
        <f>Seniori!SO52</f>
        <v>0</v>
      </c>
      <c r="SP40" s="106">
        <f>Seniori!SP52</f>
        <v>0</v>
      </c>
      <c r="SQ40" s="106">
        <f>Seniori!SQ52</f>
        <v>0</v>
      </c>
      <c r="SR40" s="106">
        <f>Seniori!SR52</f>
        <v>0</v>
      </c>
      <c r="SS40" s="106">
        <f>Seniori!SS52</f>
        <v>0</v>
      </c>
      <c r="ST40" s="106">
        <f>Seniori!ST52</f>
        <v>0</v>
      </c>
      <c r="SU40" s="106">
        <f>Seniori!SU52</f>
        <v>0</v>
      </c>
      <c r="SV40" s="106">
        <f>Seniori!SV52</f>
        <v>0</v>
      </c>
      <c r="SW40" s="106">
        <f>Seniori!SW52</f>
        <v>0</v>
      </c>
      <c r="SX40" s="106">
        <f>Seniori!SX52</f>
        <v>0</v>
      </c>
      <c r="SY40" s="106">
        <f>Seniori!SY52</f>
        <v>0</v>
      </c>
      <c r="SZ40" s="106">
        <f>Seniori!SZ52</f>
        <v>0</v>
      </c>
      <c r="TA40" s="106">
        <f>Seniori!TA52</f>
        <v>0</v>
      </c>
      <c r="TB40" s="106">
        <f>Seniori!TB52</f>
        <v>0</v>
      </c>
    </row>
    <row r="41" spans="1:522" s="10" customFormat="1" ht="18" customHeight="1" x14ac:dyDescent="0.25">
      <c r="A41" s="12">
        <v>31</v>
      </c>
      <c r="B41" s="11" t="s">
        <v>576</v>
      </c>
      <c r="C41" s="1">
        <v>12750</v>
      </c>
      <c r="D41" s="1">
        <v>2020</v>
      </c>
      <c r="E41" s="4" t="s">
        <v>302</v>
      </c>
      <c r="F41" s="1">
        <v>6693</v>
      </c>
      <c r="G41" s="9" t="s">
        <v>97</v>
      </c>
      <c r="H41" s="4" t="s">
        <v>19</v>
      </c>
      <c r="I41" s="1">
        <f>SUM(K41:TB41)</f>
        <v>5</v>
      </c>
      <c r="J41" s="12">
        <f>Tabuľka311[[#This Row],[Stĺpec9]]+I42</f>
        <v>11</v>
      </c>
      <c r="K41" s="106">
        <f>Seniori!K67</f>
        <v>0</v>
      </c>
      <c r="L41" s="106">
        <f>Seniori!L67</f>
        <v>0</v>
      </c>
      <c r="M41" s="106">
        <f>Seniori!M67</f>
        <v>0</v>
      </c>
      <c r="N41" s="106">
        <f>Seniori!N67</f>
        <v>0</v>
      </c>
      <c r="O41" s="106">
        <f>Seniori!O67</f>
        <v>0</v>
      </c>
      <c r="P41" s="106">
        <f>Seniori!P67</f>
        <v>0</v>
      </c>
      <c r="Q41" s="106">
        <f>Seniori!Q67</f>
        <v>0</v>
      </c>
      <c r="R41" s="106">
        <f>Seniori!R67</f>
        <v>0</v>
      </c>
      <c r="S41" s="106">
        <f>Seniori!S67</f>
        <v>0</v>
      </c>
      <c r="T41" s="106">
        <f>Seniori!T67</f>
        <v>0</v>
      </c>
      <c r="U41" s="106">
        <f>Seniori!U67</f>
        <v>0</v>
      </c>
      <c r="V41" s="106">
        <f>Seniori!V67</f>
        <v>0</v>
      </c>
      <c r="W41" s="106">
        <f>Seniori!W67</f>
        <v>0</v>
      </c>
      <c r="X41" s="106">
        <f>Seniori!X67</f>
        <v>0</v>
      </c>
      <c r="Y41" s="106">
        <f>Seniori!Y67</f>
        <v>0</v>
      </c>
      <c r="Z41" s="106">
        <f>Seniori!Z67</f>
        <v>0</v>
      </c>
      <c r="AA41" s="106">
        <f>Seniori!AA67</f>
        <v>0</v>
      </c>
      <c r="AB41" s="106">
        <f>Seniori!AB67</f>
        <v>0</v>
      </c>
      <c r="AC41" s="106">
        <f>Seniori!AC67</f>
        <v>0</v>
      </c>
      <c r="AD41" s="106">
        <f>Seniori!AD67</f>
        <v>0</v>
      </c>
      <c r="AE41" s="106">
        <f>Seniori!AE67</f>
        <v>0</v>
      </c>
      <c r="AF41" s="106">
        <f>Seniori!AF67</f>
        <v>0</v>
      </c>
      <c r="AG41" s="106">
        <f>Seniori!AG67</f>
        <v>0</v>
      </c>
      <c r="AH41" s="106">
        <f>Seniori!AH67</f>
        <v>0</v>
      </c>
      <c r="AI41" s="106">
        <f>Seniori!AI67</f>
        <v>0</v>
      </c>
      <c r="AJ41" s="106">
        <f>Seniori!AJ67</f>
        <v>0</v>
      </c>
      <c r="AK41" s="106">
        <f>Seniori!AK67</f>
        <v>0</v>
      </c>
      <c r="AL41" s="106">
        <f>Seniori!AL67</f>
        <v>0</v>
      </c>
      <c r="AM41" s="106">
        <f>Seniori!AM67</f>
        <v>0</v>
      </c>
      <c r="AN41" s="106">
        <f>Seniori!AN67</f>
        <v>0</v>
      </c>
      <c r="AO41" s="106">
        <f>Seniori!AO67</f>
        <v>0</v>
      </c>
      <c r="AP41" s="106">
        <f>Seniori!AP67</f>
        <v>0</v>
      </c>
      <c r="AQ41" s="106">
        <f>Seniori!AQ67</f>
        <v>0</v>
      </c>
      <c r="AR41" s="106">
        <f>Seniori!AR67</f>
        <v>0</v>
      </c>
      <c r="AS41" s="106">
        <f>Seniori!AS67</f>
        <v>0</v>
      </c>
      <c r="AT41" s="106">
        <f>Seniori!AT67</f>
        <v>0</v>
      </c>
      <c r="AU41" s="106">
        <f>Seniori!AU67</f>
        <v>0</v>
      </c>
      <c r="AV41" s="106">
        <f>Seniori!AV67</f>
        <v>0</v>
      </c>
      <c r="AW41" s="106">
        <f>Seniori!AW67</f>
        <v>0</v>
      </c>
      <c r="AX41" s="106">
        <f>Seniori!AX67</f>
        <v>0</v>
      </c>
      <c r="AY41" s="106">
        <f>Seniori!AY67</f>
        <v>0</v>
      </c>
      <c r="AZ41" s="106">
        <f>Seniori!AZ67</f>
        <v>0</v>
      </c>
      <c r="BA41" s="106">
        <f>Seniori!BA67</f>
        <v>0</v>
      </c>
      <c r="BB41" s="106">
        <f>Seniori!BB67</f>
        <v>0</v>
      </c>
      <c r="BC41" s="106">
        <f>Seniori!BC67</f>
        <v>0</v>
      </c>
      <c r="BD41" s="106">
        <f>Seniori!BD67</f>
        <v>0</v>
      </c>
      <c r="BE41" s="106">
        <f>Seniori!BE67</f>
        <v>0</v>
      </c>
      <c r="BF41" s="106">
        <f>Seniori!BF67</f>
        <v>0</v>
      </c>
      <c r="BG41" s="106">
        <f>Seniori!BG67</f>
        <v>0</v>
      </c>
      <c r="BH41" s="106">
        <f>Seniori!BH67</f>
        <v>0</v>
      </c>
      <c r="BI41" s="106">
        <f>Seniori!BI67</f>
        <v>0</v>
      </c>
      <c r="BJ41" s="106">
        <f>Seniori!BJ67</f>
        <v>0</v>
      </c>
      <c r="BK41" s="106">
        <f>Seniori!BK67</f>
        <v>0</v>
      </c>
      <c r="BL41" s="106">
        <f>Seniori!BL67</f>
        <v>0</v>
      </c>
      <c r="BM41" s="106">
        <f>Seniori!BM67</f>
        <v>0</v>
      </c>
      <c r="BN41" s="106">
        <f>Seniori!BN67</f>
        <v>0</v>
      </c>
      <c r="BO41" s="106">
        <f>Seniori!BO67</f>
        <v>0</v>
      </c>
      <c r="BP41" s="106">
        <f>Seniori!BP67</f>
        <v>0</v>
      </c>
      <c r="BQ41" s="106">
        <f>Seniori!BQ67</f>
        <v>0</v>
      </c>
      <c r="BR41" s="106">
        <f>Seniori!BR67</f>
        <v>0</v>
      </c>
      <c r="BS41" s="106">
        <f>Seniori!BS67</f>
        <v>0</v>
      </c>
      <c r="BT41" s="106">
        <f>Seniori!BT67</f>
        <v>0</v>
      </c>
      <c r="BU41" s="106">
        <f>Seniori!BU67</f>
        <v>0</v>
      </c>
      <c r="BV41" s="106">
        <f>Seniori!BV67</f>
        <v>0</v>
      </c>
      <c r="BW41" s="106">
        <f>Seniori!BW67</f>
        <v>0</v>
      </c>
      <c r="BX41" s="106">
        <f>Seniori!BX67</f>
        <v>0</v>
      </c>
      <c r="BY41" s="106">
        <f>Seniori!BY67</f>
        <v>0</v>
      </c>
      <c r="BZ41" s="106">
        <f>Seniori!BZ67</f>
        <v>0</v>
      </c>
      <c r="CA41" s="106">
        <f>Seniori!CA67</f>
        <v>0</v>
      </c>
      <c r="CB41" s="106">
        <f>Seniori!CB67</f>
        <v>0</v>
      </c>
      <c r="CC41" s="106">
        <f>Seniori!CC67</f>
        <v>0</v>
      </c>
      <c r="CD41" s="106">
        <f>Seniori!CD67</f>
        <v>0</v>
      </c>
      <c r="CE41" s="106">
        <f>Seniori!CE67</f>
        <v>0</v>
      </c>
      <c r="CF41" s="106">
        <f>Seniori!CF67</f>
        <v>0</v>
      </c>
      <c r="CG41" s="106">
        <f>Seniori!CG67</f>
        <v>0</v>
      </c>
      <c r="CH41" s="106">
        <f>Seniori!CH67</f>
        <v>0</v>
      </c>
      <c r="CI41" s="106">
        <f>Seniori!CI67</f>
        <v>0</v>
      </c>
      <c r="CJ41" s="106">
        <f>Seniori!CJ67</f>
        <v>0</v>
      </c>
      <c r="CK41" s="106">
        <f>Seniori!CK67</f>
        <v>0</v>
      </c>
      <c r="CL41" s="106">
        <f>Seniori!CL67</f>
        <v>0</v>
      </c>
      <c r="CM41" s="106">
        <f>Seniori!CM67</f>
        <v>0</v>
      </c>
      <c r="CN41" s="106">
        <f>Seniori!CN67</f>
        <v>0</v>
      </c>
      <c r="CO41" s="106">
        <f>Seniori!CO67</f>
        <v>0</v>
      </c>
      <c r="CP41" s="106">
        <f>Seniori!CP67</f>
        <v>0</v>
      </c>
      <c r="CQ41" s="106">
        <f>Seniori!CQ67</f>
        <v>0</v>
      </c>
      <c r="CR41" s="106">
        <f>Seniori!CR67</f>
        <v>0</v>
      </c>
      <c r="CS41" s="106">
        <f>Seniori!CS67</f>
        <v>0</v>
      </c>
      <c r="CT41" s="106">
        <f>Seniori!CT67</f>
        <v>0</v>
      </c>
      <c r="CU41" s="106">
        <f>Seniori!CU67</f>
        <v>0</v>
      </c>
      <c r="CV41" s="106">
        <f>Seniori!CV67</f>
        <v>0</v>
      </c>
      <c r="CW41" s="106">
        <f>Seniori!CW67</f>
        <v>0</v>
      </c>
      <c r="CX41" s="106">
        <f>Seniori!CX67</f>
        <v>0</v>
      </c>
      <c r="CY41" s="106">
        <f>Seniori!CY67</f>
        <v>0</v>
      </c>
      <c r="CZ41" s="106">
        <f>Seniori!CZ67</f>
        <v>0</v>
      </c>
      <c r="DA41" s="106">
        <f>Seniori!DA67</f>
        <v>0</v>
      </c>
      <c r="DB41" s="106">
        <f>Seniori!DB67</f>
        <v>0</v>
      </c>
      <c r="DC41" s="106">
        <f>Seniori!DC67</f>
        <v>0</v>
      </c>
      <c r="DD41" s="106">
        <f>Seniori!DD67</f>
        <v>0</v>
      </c>
      <c r="DE41" s="106">
        <f>Seniori!DE67</f>
        <v>0</v>
      </c>
      <c r="DF41" s="106">
        <f>Seniori!DF67</f>
        <v>0</v>
      </c>
      <c r="DG41" s="106">
        <f>Seniori!DG67</f>
        <v>0</v>
      </c>
      <c r="DH41" s="106">
        <f>Seniori!DH67</f>
        <v>0</v>
      </c>
      <c r="DI41" s="106">
        <f>Seniori!DI67</f>
        <v>0</v>
      </c>
      <c r="DJ41" s="106">
        <f>Seniori!DJ67</f>
        <v>0</v>
      </c>
      <c r="DK41" s="106">
        <f>Seniori!DK67</f>
        <v>0</v>
      </c>
      <c r="DL41" s="106">
        <f>Seniori!DL67</f>
        <v>0</v>
      </c>
      <c r="DM41" s="106">
        <f>Seniori!DM67</f>
        <v>0</v>
      </c>
      <c r="DN41" s="106">
        <f>Seniori!DN67</f>
        <v>0</v>
      </c>
      <c r="DO41" s="106">
        <f>Seniori!DO67</f>
        <v>0</v>
      </c>
      <c r="DP41" s="106">
        <f>Seniori!DP67</f>
        <v>0</v>
      </c>
      <c r="DQ41" s="106">
        <f>Seniori!DQ67</f>
        <v>0</v>
      </c>
      <c r="DR41" s="106">
        <f>Seniori!DR67</f>
        <v>0</v>
      </c>
      <c r="DS41" s="106">
        <f>Seniori!DS67</f>
        <v>0</v>
      </c>
      <c r="DT41" s="106">
        <f>Seniori!DT67</f>
        <v>0</v>
      </c>
      <c r="DU41" s="106">
        <f>Seniori!DU67</f>
        <v>0</v>
      </c>
      <c r="DV41" s="106">
        <f>Seniori!DV67</f>
        <v>0</v>
      </c>
      <c r="DW41" s="106">
        <f>Seniori!DW67</f>
        <v>0</v>
      </c>
      <c r="DX41" s="106">
        <f>Seniori!DX67</f>
        <v>0</v>
      </c>
      <c r="DY41" s="106">
        <f>Seniori!DY67</f>
        <v>0</v>
      </c>
      <c r="DZ41" s="106">
        <f>Seniori!DZ67</f>
        <v>0</v>
      </c>
      <c r="EA41" s="106">
        <f>Seniori!EA67</f>
        <v>0</v>
      </c>
      <c r="EB41" s="106">
        <f>Seniori!EB67</f>
        <v>0</v>
      </c>
      <c r="EC41" s="106">
        <f>Seniori!EC67</f>
        <v>0</v>
      </c>
      <c r="ED41" s="106">
        <f>Seniori!ED67</f>
        <v>0</v>
      </c>
      <c r="EE41" s="106">
        <f>Seniori!EE67</f>
        <v>0</v>
      </c>
      <c r="EF41" s="106">
        <f>Seniori!EF67</f>
        <v>0</v>
      </c>
      <c r="EG41" s="106">
        <f>Seniori!EG67</f>
        <v>0</v>
      </c>
      <c r="EH41" s="106">
        <f>Seniori!EH67</f>
        <v>0</v>
      </c>
      <c r="EI41" s="106">
        <f>Seniori!EI67</f>
        <v>0</v>
      </c>
      <c r="EJ41" s="106">
        <f>Seniori!EJ67</f>
        <v>0</v>
      </c>
      <c r="EK41" s="106">
        <f>Seniori!EK67</f>
        <v>0</v>
      </c>
      <c r="EL41" s="106">
        <f>Seniori!EL67</f>
        <v>0</v>
      </c>
      <c r="EM41" s="106">
        <f>Seniori!EM67</f>
        <v>0</v>
      </c>
      <c r="EN41" s="106">
        <f>Seniori!EN67</f>
        <v>0</v>
      </c>
      <c r="EO41" s="106">
        <f>Seniori!EO67</f>
        <v>0</v>
      </c>
      <c r="EP41" s="106">
        <f>Seniori!EP67</f>
        <v>0</v>
      </c>
      <c r="EQ41" s="106">
        <f>Seniori!EQ67</f>
        <v>0</v>
      </c>
      <c r="ER41" s="106">
        <f>Seniori!ER67</f>
        <v>0</v>
      </c>
      <c r="ES41" s="106">
        <f>Seniori!ES67</f>
        <v>0</v>
      </c>
      <c r="ET41" s="106">
        <f>Seniori!ET67</f>
        <v>0</v>
      </c>
      <c r="EU41" s="106">
        <f>Seniori!EU67</f>
        <v>0</v>
      </c>
      <c r="EV41" s="106">
        <f>Seniori!EV67</f>
        <v>0</v>
      </c>
      <c r="EW41" s="106">
        <f>Seniori!EW67</f>
        <v>0</v>
      </c>
      <c r="EX41" s="106">
        <f>Seniori!EX67</f>
        <v>0</v>
      </c>
      <c r="EY41" s="106">
        <f>Seniori!EY67</f>
        <v>0</v>
      </c>
      <c r="EZ41" s="106">
        <f>Seniori!EZ67</f>
        <v>0</v>
      </c>
      <c r="FA41" s="106">
        <f>Seniori!FA67</f>
        <v>0</v>
      </c>
      <c r="FB41" s="106">
        <f>Seniori!FB67</f>
        <v>0</v>
      </c>
      <c r="FC41" s="106">
        <f>Seniori!FC67</f>
        <v>0</v>
      </c>
      <c r="FD41" s="106">
        <f>Seniori!FD67</f>
        <v>0</v>
      </c>
      <c r="FE41" s="106">
        <f>Seniori!FE67</f>
        <v>0</v>
      </c>
      <c r="FF41" s="106">
        <f>Seniori!FF67</f>
        <v>0</v>
      </c>
      <c r="FG41" s="106">
        <f>Seniori!FG67</f>
        <v>0</v>
      </c>
      <c r="FH41" s="106">
        <f>Seniori!FH67</f>
        <v>0</v>
      </c>
      <c r="FI41" s="106">
        <f>Seniori!FI67</f>
        <v>0</v>
      </c>
      <c r="FJ41" s="106">
        <f>Seniori!FJ67</f>
        <v>0</v>
      </c>
      <c r="FK41" s="106">
        <f>Seniori!FK67</f>
        <v>0</v>
      </c>
      <c r="FL41" s="106">
        <f>Seniori!FL67</f>
        <v>0</v>
      </c>
      <c r="FM41" s="106">
        <f>Seniori!FM67</f>
        <v>0</v>
      </c>
      <c r="FN41" s="106">
        <f>Seniori!FN67</f>
        <v>0</v>
      </c>
      <c r="FO41" s="106">
        <f>Seniori!FO67</f>
        <v>0</v>
      </c>
      <c r="FP41" s="106">
        <f>Seniori!FP67</f>
        <v>0</v>
      </c>
      <c r="FQ41" s="106">
        <f>Seniori!FQ67</f>
        <v>0</v>
      </c>
      <c r="FR41" s="106">
        <f>Seniori!FR67</f>
        <v>0</v>
      </c>
      <c r="FS41" s="106">
        <f>Seniori!FS67</f>
        <v>0</v>
      </c>
      <c r="FT41" s="106">
        <f>Seniori!FT67</f>
        <v>0</v>
      </c>
      <c r="FU41" s="106">
        <f>Seniori!FU67</f>
        <v>0</v>
      </c>
      <c r="FV41" s="106">
        <f>Seniori!FV67</f>
        <v>0</v>
      </c>
      <c r="FW41" s="106">
        <f>Seniori!FW67</f>
        <v>0</v>
      </c>
      <c r="FX41" s="106">
        <f>Seniori!FX67</f>
        <v>0</v>
      </c>
      <c r="FY41" s="106">
        <f>Seniori!FY67</f>
        <v>0</v>
      </c>
      <c r="FZ41" s="106">
        <f>Seniori!FZ67</f>
        <v>0</v>
      </c>
      <c r="GA41" s="106">
        <f>Seniori!GA67</f>
        <v>0</v>
      </c>
      <c r="GB41" s="106">
        <f>Seniori!GB67</f>
        <v>0</v>
      </c>
      <c r="GC41" s="106">
        <f>Seniori!GC67</f>
        <v>0</v>
      </c>
      <c r="GD41" s="106">
        <f>Seniori!GD67</f>
        <v>0</v>
      </c>
      <c r="GE41" s="106">
        <f>Seniori!GE67</f>
        <v>0</v>
      </c>
      <c r="GF41" s="106">
        <f>Seniori!GF67</f>
        <v>0</v>
      </c>
      <c r="GG41" s="106">
        <f>Seniori!GG67</f>
        <v>0</v>
      </c>
      <c r="GH41" s="106">
        <f>Seniori!GH67</f>
        <v>0</v>
      </c>
      <c r="GI41" s="106">
        <f>Seniori!GI67</f>
        <v>0</v>
      </c>
      <c r="GJ41" s="106">
        <f>Seniori!GJ67</f>
        <v>0</v>
      </c>
      <c r="GK41" s="106">
        <f>Seniori!GK67</f>
        <v>0</v>
      </c>
      <c r="GL41" s="106">
        <f>Seniori!GL67</f>
        <v>0</v>
      </c>
      <c r="GM41" s="106">
        <f>Seniori!GM67</f>
        <v>0</v>
      </c>
      <c r="GN41" s="106">
        <f>Seniori!GN67</f>
        <v>0</v>
      </c>
      <c r="GO41" s="106">
        <f>Seniori!GO67</f>
        <v>0</v>
      </c>
      <c r="GP41" s="106">
        <f>Seniori!GP67</f>
        <v>0</v>
      </c>
      <c r="GQ41" s="106">
        <f>Seniori!GQ67</f>
        <v>0</v>
      </c>
      <c r="GR41" s="106">
        <f>Seniori!GR67</f>
        <v>0</v>
      </c>
      <c r="GS41" s="106">
        <f>Seniori!GS67</f>
        <v>0</v>
      </c>
      <c r="GT41" s="106">
        <f>Seniori!GT67</f>
        <v>0</v>
      </c>
      <c r="GU41" s="106">
        <f>Seniori!GU67</f>
        <v>0</v>
      </c>
      <c r="GV41" s="106">
        <f>Seniori!GV67</f>
        <v>0</v>
      </c>
      <c r="GW41" s="106">
        <f>Seniori!GW67</f>
        <v>0</v>
      </c>
      <c r="GX41" s="106">
        <f>Seniori!GX67</f>
        <v>0</v>
      </c>
      <c r="GY41" s="106">
        <f>Seniori!GY67</f>
        <v>0</v>
      </c>
      <c r="GZ41" s="106">
        <f>Seniori!GZ67</f>
        <v>0</v>
      </c>
      <c r="HA41" s="106">
        <f>Seniori!HA67</f>
        <v>0</v>
      </c>
      <c r="HB41" s="106">
        <f>Seniori!HB67</f>
        <v>0</v>
      </c>
      <c r="HC41" s="106">
        <f>Seniori!HC67</f>
        <v>0</v>
      </c>
      <c r="HD41" s="106">
        <f>Seniori!HD67</f>
        <v>0</v>
      </c>
      <c r="HE41" s="106">
        <f>Seniori!HE67</f>
        <v>0</v>
      </c>
      <c r="HF41" s="106">
        <f>Seniori!HF67</f>
        <v>0</v>
      </c>
      <c r="HG41" s="106">
        <f>Seniori!HG67</f>
        <v>0</v>
      </c>
      <c r="HH41" s="106">
        <f>Seniori!HH67</f>
        <v>0</v>
      </c>
      <c r="HI41" s="106">
        <f>Seniori!HI67</f>
        <v>0</v>
      </c>
      <c r="HJ41" s="106">
        <f>Seniori!HJ67</f>
        <v>0</v>
      </c>
      <c r="HK41" s="106">
        <f>Seniori!HK67</f>
        <v>0</v>
      </c>
      <c r="HL41" s="106">
        <f>Seniori!HL67</f>
        <v>0</v>
      </c>
      <c r="HM41" s="106">
        <f>Seniori!HM67</f>
        <v>0</v>
      </c>
      <c r="HN41" s="106">
        <f>Seniori!HN67</f>
        <v>0</v>
      </c>
      <c r="HO41" s="106">
        <f>Seniori!HO67</f>
        <v>0</v>
      </c>
      <c r="HP41" s="106">
        <f>Seniori!HP67</f>
        <v>0</v>
      </c>
      <c r="HQ41" s="106">
        <f>Seniori!HQ67</f>
        <v>0</v>
      </c>
      <c r="HR41" s="106">
        <f>Seniori!HR67</f>
        <v>0</v>
      </c>
      <c r="HS41" s="106">
        <f>Seniori!HS67</f>
        <v>0</v>
      </c>
      <c r="HT41" s="106">
        <f>Seniori!HT67</f>
        <v>0</v>
      </c>
      <c r="HU41" s="106">
        <f>Seniori!HU67</f>
        <v>0</v>
      </c>
      <c r="HV41" s="106">
        <f>Seniori!HV67</f>
        <v>0</v>
      </c>
      <c r="HW41" s="106">
        <f>Seniori!HW67</f>
        <v>0</v>
      </c>
      <c r="HX41" s="106">
        <f>Seniori!HX67</f>
        <v>0</v>
      </c>
      <c r="HY41" s="106">
        <f>Seniori!HY67</f>
        <v>0</v>
      </c>
      <c r="HZ41" s="106">
        <f>Seniori!HZ67</f>
        <v>0</v>
      </c>
      <c r="IA41" s="106">
        <f>Seniori!IA67</f>
        <v>0</v>
      </c>
      <c r="IB41" s="106">
        <f>Seniori!IB67</f>
        <v>0</v>
      </c>
      <c r="IC41" s="106">
        <f>Seniori!IC67</f>
        <v>0</v>
      </c>
      <c r="ID41" s="106">
        <f>Seniori!ID67</f>
        <v>0</v>
      </c>
      <c r="IE41" s="106">
        <f>Seniori!IE67</f>
        <v>0</v>
      </c>
      <c r="IF41" s="106">
        <f>Seniori!IF67</f>
        <v>0</v>
      </c>
      <c r="IG41" s="106">
        <f>Seniori!IG67</f>
        <v>0</v>
      </c>
      <c r="IH41" s="106">
        <f>Seniori!IH67</f>
        <v>0</v>
      </c>
      <c r="II41" s="106">
        <f>Seniori!II67</f>
        <v>0</v>
      </c>
      <c r="IJ41" s="106">
        <f>Seniori!IJ67</f>
        <v>0</v>
      </c>
      <c r="IK41" s="106">
        <f>Seniori!IK67</f>
        <v>0</v>
      </c>
      <c r="IL41" s="106">
        <f>Seniori!IL67</f>
        <v>0</v>
      </c>
      <c r="IM41" s="106">
        <f>Seniori!IM67</f>
        <v>0</v>
      </c>
      <c r="IN41" s="106">
        <f>Seniori!IN67</f>
        <v>0</v>
      </c>
      <c r="IO41" s="106">
        <f>Seniori!IO67</f>
        <v>0</v>
      </c>
      <c r="IP41" s="106">
        <f>Seniori!IP67</f>
        <v>0</v>
      </c>
      <c r="IQ41" s="106">
        <f>Seniori!IQ67</f>
        <v>0</v>
      </c>
      <c r="IR41" s="106">
        <f>Seniori!IR67</f>
        <v>0</v>
      </c>
      <c r="IS41" s="106">
        <f>Seniori!IS67</f>
        <v>0</v>
      </c>
      <c r="IT41" s="106">
        <f>Seniori!IT67</f>
        <v>0</v>
      </c>
      <c r="IU41" s="106">
        <f>Seniori!IU67</f>
        <v>0</v>
      </c>
      <c r="IV41" s="106">
        <f>Seniori!IV67</f>
        <v>0</v>
      </c>
      <c r="IW41" s="106">
        <f>Seniori!IW67</f>
        <v>0</v>
      </c>
      <c r="IX41" s="106">
        <f>Seniori!IX67</f>
        <v>0</v>
      </c>
      <c r="IY41" s="106">
        <f>Seniori!IY67</f>
        <v>0</v>
      </c>
      <c r="IZ41" s="106">
        <f>Seniori!IZ67</f>
        <v>0</v>
      </c>
      <c r="JA41" s="106">
        <f>Seniori!JA67</f>
        <v>0</v>
      </c>
      <c r="JB41" s="106">
        <f>Seniori!JB67</f>
        <v>0</v>
      </c>
      <c r="JC41" s="106">
        <f>Seniori!JC67</f>
        <v>0</v>
      </c>
      <c r="JD41" s="106">
        <f>Seniori!JD67</f>
        <v>0</v>
      </c>
      <c r="JE41" s="106">
        <f>Seniori!JE67</f>
        <v>0</v>
      </c>
      <c r="JF41" s="106">
        <f>Seniori!JF67</f>
        <v>0</v>
      </c>
      <c r="JG41" s="106">
        <f>Seniori!JG67</f>
        <v>0</v>
      </c>
      <c r="JH41" s="106">
        <f>Seniori!JH67</f>
        <v>0</v>
      </c>
      <c r="JI41" s="106">
        <f>Seniori!JI67</f>
        <v>0</v>
      </c>
      <c r="JJ41" s="106">
        <f>Seniori!JJ67</f>
        <v>0</v>
      </c>
      <c r="JK41" s="106">
        <f>Seniori!JK67</f>
        <v>0</v>
      </c>
      <c r="JL41" s="106">
        <f>Seniori!JL67</f>
        <v>0</v>
      </c>
      <c r="JM41" s="106">
        <f>Seniori!JM67</f>
        <v>0</v>
      </c>
      <c r="JN41" s="106">
        <f>Seniori!JN67</f>
        <v>0</v>
      </c>
      <c r="JO41" s="106">
        <f>Seniori!JO67</f>
        <v>0</v>
      </c>
      <c r="JP41" s="106">
        <f>Seniori!JP67</f>
        <v>0</v>
      </c>
      <c r="JQ41" s="106">
        <f>Seniori!JQ67</f>
        <v>0</v>
      </c>
      <c r="JR41" s="106">
        <f>Seniori!JR67</f>
        <v>0</v>
      </c>
      <c r="JS41" s="106">
        <f>Seniori!JS67</f>
        <v>0</v>
      </c>
      <c r="JT41" s="106">
        <f>Seniori!JT67</f>
        <v>0</v>
      </c>
      <c r="JU41" s="106">
        <f>Seniori!JU67</f>
        <v>0</v>
      </c>
      <c r="JV41" s="106">
        <f>Seniori!JV67</f>
        <v>0</v>
      </c>
      <c r="JW41" s="106">
        <f>Seniori!JW67</f>
        <v>0</v>
      </c>
      <c r="JX41" s="106">
        <f>Seniori!JX67</f>
        <v>0</v>
      </c>
      <c r="JY41" s="106">
        <f>Seniori!JY67</f>
        <v>0</v>
      </c>
      <c r="JZ41" s="106">
        <f>Seniori!JZ67</f>
        <v>0</v>
      </c>
      <c r="KA41" s="106">
        <f>Seniori!KA67</f>
        <v>0</v>
      </c>
      <c r="KB41" s="106">
        <f>Seniori!KB67</f>
        <v>0</v>
      </c>
      <c r="KC41" s="106">
        <f>Seniori!KC67</f>
        <v>0</v>
      </c>
      <c r="KD41" s="106">
        <f>Seniori!KD67</f>
        <v>0</v>
      </c>
      <c r="KE41" s="106">
        <f>Seniori!KE67</f>
        <v>0</v>
      </c>
      <c r="KF41" s="106">
        <f>Seniori!KF67</f>
        <v>0</v>
      </c>
      <c r="KG41" s="106">
        <f>Seniori!KG67</f>
        <v>0</v>
      </c>
      <c r="KH41" s="106">
        <f>Seniori!KH67</f>
        <v>0</v>
      </c>
      <c r="KI41" s="106">
        <f>Seniori!KI67</f>
        <v>0</v>
      </c>
      <c r="KJ41" s="106">
        <f>Seniori!KJ67</f>
        <v>0</v>
      </c>
      <c r="KK41" s="106">
        <f>Seniori!KK67</f>
        <v>0</v>
      </c>
      <c r="KL41" s="106">
        <f>Seniori!KL67</f>
        <v>0</v>
      </c>
      <c r="KM41" s="106">
        <f>Seniori!KM67</f>
        <v>0</v>
      </c>
      <c r="KN41" s="106">
        <f>Seniori!KN67</f>
        <v>0</v>
      </c>
      <c r="KO41" s="106">
        <f>Seniori!KO67</f>
        <v>0</v>
      </c>
      <c r="KP41" s="106">
        <f>Seniori!KP67</f>
        <v>0</v>
      </c>
      <c r="KQ41" s="106">
        <f>Seniori!KQ67</f>
        <v>0</v>
      </c>
      <c r="KR41" s="106">
        <f>Seniori!KR67</f>
        <v>0</v>
      </c>
      <c r="KS41" s="106">
        <f>Seniori!KS67</f>
        <v>0</v>
      </c>
      <c r="KT41" s="106">
        <f>Seniori!KT67</f>
        <v>0</v>
      </c>
      <c r="KU41" s="106">
        <f>Seniori!KU67</f>
        <v>0</v>
      </c>
      <c r="KV41" s="106">
        <f>Seniori!KV67</f>
        <v>0</v>
      </c>
      <c r="KW41" s="106">
        <f>Seniori!KW67</f>
        <v>0</v>
      </c>
      <c r="KX41" s="106">
        <f>Seniori!KX67</f>
        <v>0</v>
      </c>
      <c r="KY41" s="106">
        <f>Seniori!KY67</f>
        <v>0</v>
      </c>
      <c r="KZ41" s="106">
        <f>Seniori!KZ67</f>
        <v>0</v>
      </c>
      <c r="LA41" s="106">
        <f>Seniori!LA67</f>
        <v>0</v>
      </c>
      <c r="LB41" s="106">
        <f>Seniori!LB67</f>
        <v>0</v>
      </c>
      <c r="LC41" s="106">
        <f>Seniori!LC67</f>
        <v>0</v>
      </c>
      <c r="LD41" s="106">
        <f>Seniori!LD67</f>
        <v>0</v>
      </c>
      <c r="LE41" s="106">
        <f>Seniori!LE67</f>
        <v>0</v>
      </c>
      <c r="LF41" s="106">
        <f>Seniori!LF67</f>
        <v>0</v>
      </c>
      <c r="LG41" s="106">
        <f>Seniori!LG67</f>
        <v>0</v>
      </c>
      <c r="LH41" s="106">
        <f>Seniori!LH67</f>
        <v>0</v>
      </c>
      <c r="LI41" s="106">
        <f>Seniori!LI67</f>
        <v>0</v>
      </c>
      <c r="LJ41" s="106">
        <f>Seniori!LJ67</f>
        <v>0</v>
      </c>
      <c r="LK41" s="106">
        <f>Seniori!LK67</f>
        <v>0</v>
      </c>
      <c r="LL41" s="106">
        <f>Seniori!LL67</f>
        <v>0</v>
      </c>
      <c r="LM41" s="106">
        <f>Seniori!LM67</f>
        <v>0</v>
      </c>
      <c r="LN41" s="106">
        <f>Seniori!LN67</f>
        <v>0</v>
      </c>
      <c r="LO41" s="106">
        <f>Seniori!LO67</f>
        <v>0</v>
      </c>
      <c r="LP41" s="106">
        <f>Seniori!LP67</f>
        <v>0</v>
      </c>
      <c r="LQ41" s="106">
        <f>Seniori!LQ67</f>
        <v>0</v>
      </c>
      <c r="LR41" s="106">
        <f>Seniori!LR67</f>
        <v>0</v>
      </c>
      <c r="LS41" s="106">
        <f>Seniori!LS67</f>
        <v>0</v>
      </c>
      <c r="LT41" s="106">
        <f>Seniori!LT67</f>
        <v>0</v>
      </c>
      <c r="LU41" s="106">
        <f>Seniori!LU67</f>
        <v>0</v>
      </c>
      <c r="LV41" s="106">
        <f>Seniori!LV67</f>
        <v>0</v>
      </c>
      <c r="LW41" s="106">
        <f>Seniori!LW67</f>
        <v>0</v>
      </c>
      <c r="LX41" s="106">
        <f>Seniori!LX67</f>
        <v>0</v>
      </c>
      <c r="LY41" s="106">
        <f>Seniori!LY67</f>
        <v>0</v>
      </c>
      <c r="LZ41" s="106">
        <f>Seniori!LZ67</f>
        <v>0</v>
      </c>
      <c r="MA41" s="106">
        <f>Seniori!MA67</f>
        <v>0</v>
      </c>
      <c r="MB41" s="106">
        <f>Seniori!MB67</f>
        <v>0</v>
      </c>
      <c r="MC41" s="106">
        <f>Seniori!MC67</f>
        <v>0</v>
      </c>
      <c r="MD41" s="106">
        <f>Seniori!MD67</f>
        <v>0</v>
      </c>
      <c r="ME41" s="106">
        <f>Seniori!ME67</f>
        <v>0</v>
      </c>
      <c r="MF41" s="106">
        <f>Seniori!MF67</f>
        <v>0</v>
      </c>
      <c r="MG41" s="106">
        <f>Seniori!MG67</f>
        <v>0</v>
      </c>
      <c r="MH41" s="106">
        <f>Seniori!MH67</f>
        <v>0</v>
      </c>
      <c r="MI41" s="106">
        <f>Seniori!MI67</f>
        <v>0</v>
      </c>
      <c r="MJ41" s="106">
        <f>Seniori!MJ67</f>
        <v>1</v>
      </c>
      <c r="MK41" s="106">
        <f>Seniori!MK67</f>
        <v>0</v>
      </c>
      <c r="ML41" s="106">
        <f>Seniori!ML67</f>
        <v>0</v>
      </c>
      <c r="MM41" s="106">
        <f>Seniori!MM67</f>
        <v>0</v>
      </c>
      <c r="MN41" s="106">
        <f>Seniori!MN67</f>
        <v>0</v>
      </c>
      <c r="MO41" s="106">
        <f>Seniori!MO67</f>
        <v>0</v>
      </c>
      <c r="MP41" s="106">
        <f>Seniori!MP67</f>
        <v>0</v>
      </c>
      <c r="MQ41" s="106">
        <f>Seniori!MQ67</f>
        <v>0</v>
      </c>
      <c r="MR41" s="106">
        <f>Seniori!MR67</f>
        <v>0</v>
      </c>
      <c r="MS41" s="106">
        <f>Seniori!MS67</f>
        <v>0</v>
      </c>
      <c r="MT41" s="106">
        <f>Seniori!MT67</f>
        <v>4</v>
      </c>
      <c r="MU41" s="106">
        <f>Seniori!MU67</f>
        <v>0</v>
      </c>
      <c r="MV41" s="106">
        <f>Seniori!MV67</f>
        <v>0</v>
      </c>
      <c r="MW41" s="106">
        <f>Seniori!MW67</f>
        <v>0</v>
      </c>
      <c r="MX41" s="106">
        <f>Seniori!MX67</f>
        <v>0</v>
      </c>
      <c r="MY41" s="106">
        <f>Seniori!MY67</f>
        <v>0</v>
      </c>
      <c r="MZ41" s="106">
        <f>Seniori!MZ67</f>
        <v>0</v>
      </c>
      <c r="NA41" s="106">
        <f>Seniori!NA67</f>
        <v>0</v>
      </c>
      <c r="NB41" s="106">
        <f>Seniori!NB67</f>
        <v>0</v>
      </c>
      <c r="NC41" s="106">
        <f>Seniori!NC67</f>
        <v>0</v>
      </c>
      <c r="ND41" s="106">
        <f>Seniori!ND67</f>
        <v>0</v>
      </c>
      <c r="NE41" s="106">
        <f>Seniori!NE67</f>
        <v>0</v>
      </c>
      <c r="NF41" s="106">
        <f>Seniori!NF67</f>
        <v>0</v>
      </c>
      <c r="NG41" s="106">
        <f>Seniori!NG67</f>
        <v>0</v>
      </c>
      <c r="NH41" s="106">
        <f>Seniori!NH67</f>
        <v>0</v>
      </c>
      <c r="NI41" s="106">
        <f>Seniori!NI67</f>
        <v>0</v>
      </c>
      <c r="NJ41" s="106">
        <f>Seniori!NJ67</f>
        <v>0</v>
      </c>
      <c r="NK41" s="106">
        <f>Seniori!NK67</f>
        <v>0</v>
      </c>
      <c r="NL41" s="106">
        <f>Seniori!NL67</f>
        <v>0</v>
      </c>
      <c r="NM41" s="106">
        <f>Seniori!NM67</f>
        <v>0</v>
      </c>
      <c r="NN41" s="106">
        <f>Seniori!NN67</f>
        <v>0</v>
      </c>
      <c r="NO41" s="106">
        <f>Seniori!NO67</f>
        <v>0</v>
      </c>
      <c r="NP41" s="106">
        <f>Seniori!NP67</f>
        <v>0</v>
      </c>
      <c r="NQ41" s="106">
        <f>Seniori!NQ67</f>
        <v>0</v>
      </c>
      <c r="NR41" s="106">
        <f>Seniori!NR67</f>
        <v>0</v>
      </c>
      <c r="NS41" s="106">
        <f>Seniori!NS67</f>
        <v>0</v>
      </c>
      <c r="NT41" s="106">
        <f>Seniori!NT67</f>
        <v>0</v>
      </c>
      <c r="NU41" s="106">
        <f>Seniori!NU67</f>
        <v>0</v>
      </c>
      <c r="NV41" s="106">
        <f>Seniori!NV67</f>
        <v>0</v>
      </c>
      <c r="NW41" s="106">
        <f>Seniori!NW67</f>
        <v>0</v>
      </c>
      <c r="NX41" s="106">
        <f>Seniori!NX67</f>
        <v>0</v>
      </c>
      <c r="NY41" s="106">
        <f>Seniori!NY67</f>
        <v>0</v>
      </c>
      <c r="NZ41" s="106">
        <f>Seniori!NZ67</f>
        <v>0</v>
      </c>
      <c r="OA41" s="106">
        <f>Seniori!OA67</f>
        <v>0</v>
      </c>
      <c r="OB41" s="106">
        <f>Seniori!OB67</f>
        <v>0</v>
      </c>
      <c r="OC41" s="106">
        <f>Seniori!OC67</f>
        <v>0</v>
      </c>
      <c r="OD41" s="106">
        <f>Seniori!OD67</f>
        <v>0</v>
      </c>
      <c r="OE41" s="106">
        <f>Seniori!OE67</f>
        <v>0</v>
      </c>
      <c r="OF41" s="106">
        <f>Seniori!OF67</f>
        <v>0</v>
      </c>
      <c r="OG41" s="106">
        <f>Seniori!OG67</f>
        <v>0</v>
      </c>
      <c r="OH41" s="106">
        <f>Seniori!OH67</f>
        <v>0</v>
      </c>
      <c r="OI41" s="106">
        <f>Seniori!OI67</f>
        <v>0</v>
      </c>
      <c r="OJ41" s="106">
        <f>Seniori!OJ67</f>
        <v>0</v>
      </c>
      <c r="OK41" s="106">
        <f>Seniori!OK67</f>
        <v>0</v>
      </c>
      <c r="OL41" s="106">
        <f>Seniori!OL67</f>
        <v>0</v>
      </c>
      <c r="OM41" s="106">
        <f>Seniori!OM67</f>
        <v>0</v>
      </c>
      <c r="ON41" s="106">
        <f>Seniori!ON67</f>
        <v>0</v>
      </c>
      <c r="OO41" s="106">
        <f>Seniori!OO67</f>
        <v>0</v>
      </c>
      <c r="OP41" s="106">
        <f>Seniori!OP67</f>
        <v>0</v>
      </c>
      <c r="OQ41" s="106">
        <f>Seniori!OQ67</f>
        <v>0</v>
      </c>
      <c r="OR41" s="106">
        <f>Seniori!OR67</f>
        <v>0</v>
      </c>
      <c r="OS41" s="106">
        <f>Seniori!OS67</f>
        <v>0</v>
      </c>
      <c r="OT41" s="106">
        <f>Seniori!OT67</f>
        <v>0</v>
      </c>
      <c r="OU41" s="106">
        <f>Seniori!OU67</f>
        <v>0</v>
      </c>
      <c r="OV41" s="106">
        <f>Seniori!OV67</f>
        <v>0</v>
      </c>
      <c r="OW41" s="106">
        <f>Seniori!OW67</f>
        <v>0</v>
      </c>
      <c r="OX41" s="106">
        <f>Seniori!OX67</f>
        <v>0</v>
      </c>
      <c r="OY41" s="106">
        <f>Seniori!OY67</f>
        <v>0</v>
      </c>
      <c r="OZ41" s="106">
        <f>Seniori!OZ67</f>
        <v>0</v>
      </c>
      <c r="PA41" s="106">
        <f>Seniori!PA67</f>
        <v>0</v>
      </c>
      <c r="PB41" s="106">
        <f>Seniori!PB67</f>
        <v>0</v>
      </c>
      <c r="PC41" s="106">
        <f>Seniori!PC67</f>
        <v>0</v>
      </c>
      <c r="PD41" s="106">
        <f>Seniori!PD67</f>
        <v>0</v>
      </c>
      <c r="PE41" s="106">
        <f>Seniori!PE67</f>
        <v>0</v>
      </c>
      <c r="PF41" s="106">
        <f>Seniori!PF67</f>
        <v>0</v>
      </c>
      <c r="PG41" s="106">
        <f>Seniori!PG67</f>
        <v>0</v>
      </c>
      <c r="PH41" s="106">
        <f>Seniori!PH67</f>
        <v>0</v>
      </c>
      <c r="PI41" s="106">
        <f>Seniori!PI67</f>
        <v>0</v>
      </c>
      <c r="PJ41" s="106">
        <f>Seniori!PJ67</f>
        <v>0</v>
      </c>
      <c r="PK41" s="106">
        <f>Seniori!PK67</f>
        <v>0</v>
      </c>
      <c r="PL41" s="106">
        <f>Seniori!PL67</f>
        <v>0</v>
      </c>
      <c r="PM41" s="106">
        <f>Seniori!PM67</f>
        <v>0</v>
      </c>
      <c r="PN41" s="106">
        <f>Seniori!PN67</f>
        <v>0</v>
      </c>
      <c r="PO41" s="106">
        <f>Seniori!PO67</f>
        <v>0</v>
      </c>
      <c r="PP41" s="106">
        <f>Seniori!PP67</f>
        <v>0</v>
      </c>
      <c r="PQ41" s="106">
        <f>Seniori!PQ67</f>
        <v>0</v>
      </c>
      <c r="PR41" s="106">
        <f>Seniori!PR67</f>
        <v>0</v>
      </c>
      <c r="PS41" s="106">
        <f>Seniori!PS67</f>
        <v>0</v>
      </c>
      <c r="PT41" s="106">
        <f>Seniori!PT67</f>
        <v>0</v>
      </c>
      <c r="PU41" s="106">
        <f>Seniori!PU67</f>
        <v>0</v>
      </c>
      <c r="PV41" s="106">
        <f>Seniori!PV67</f>
        <v>0</v>
      </c>
      <c r="PW41" s="106">
        <f>Seniori!PW67</f>
        <v>0</v>
      </c>
      <c r="PX41" s="106">
        <f>Seniori!PX67</f>
        <v>0</v>
      </c>
      <c r="PY41" s="106">
        <f>Seniori!PY67</f>
        <v>0</v>
      </c>
      <c r="PZ41" s="106">
        <f>Seniori!PZ67</f>
        <v>0</v>
      </c>
      <c r="QA41" s="106">
        <f>Seniori!QA67</f>
        <v>0</v>
      </c>
      <c r="QB41" s="106">
        <f>Seniori!QB67</f>
        <v>0</v>
      </c>
      <c r="QC41" s="106">
        <f>Seniori!QC67</f>
        <v>0</v>
      </c>
      <c r="QD41" s="106">
        <f>Seniori!QD67</f>
        <v>0</v>
      </c>
      <c r="QE41" s="106">
        <f>Seniori!QE67</f>
        <v>0</v>
      </c>
      <c r="QF41" s="106">
        <f>Seniori!QF67</f>
        <v>0</v>
      </c>
      <c r="QG41" s="106">
        <f>Seniori!QG67</f>
        <v>0</v>
      </c>
      <c r="QH41" s="106">
        <f>Seniori!QH67</f>
        <v>0</v>
      </c>
      <c r="QI41" s="106">
        <f>Seniori!QI67</f>
        <v>0</v>
      </c>
      <c r="QJ41" s="106">
        <f>Seniori!QJ67</f>
        <v>0</v>
      </c>
      <c r="QK41" s="106">
        <f>Seniori!QK67</f>
        <v>0</v>
      </c>
      <c r="QL41" s="106">
        <f>Seniori!QL67</f>
        <v>0</v>
      </c>
      <c r="QM41" s="106">
        <f>Seniori!QM67</f>
        <v>0</v>
      </c>
      <c r="QN41" s="106">
        <f>Seniori!QN67</f>
        <v>0</v>
      </c>
      <c r="QO41" s="106">
        <f>Seniori!QO67</f>
        <v>0</v>
      </c>
      <c r="QP41" s="106">
        <f>Seniori!QP67</f>
        <v>0</v>
      </c>
      <c r="QQ41" s="106">
        <f>Seniori!QQ67</f>
        <v>0</v>
      </c>
      <c r="QR41" s="106">
        <f>Seniori!QR67</f>
        <v>0</v>
      </c>
      <c r="QS41" s="106">
        <f>Seniori!QS67</f>
        <v>0</v>
      </c>
      <c r="QT41" s="106">
        <f>Seniori!QT67</f>
        <v>0</v>
      </c>
      <c r="QU41" s="106">
        <f>Seniori!QU67</f>
        <v>0</v>
      </c>
      <c r="QV41" s="106">
        <f>Seniori!QV67</f>
        <v>0</v>
      </c>
      <c r="QW41" s="106">
        <f>Seniori!QW67</f>
        <v>0</v>
      </c>
      <c r="QX41" s="106">
        <f>Seniori!QX67</f>
        <v>0</v>
      </c>
      <c r="QY41" s="106">
        <f>Seniori!QY67</f>
        <v>0</v>
      </c>
      <c r="QZ41" s="106">
        <f>Seniori!QZ67</f>
        <v>0</v>
      </c>
      <c r="RA41" s="106">
        <f>Seniori!RA67</f>
        <v>0</v>
      </c>
      <c r="RB41" s="106">
        <f>Seniori!RB67</f>
        <v>0</v>
      </c>
      <c r="RC41" s="106">
        <f>Seniori!RC67</f>
        <v>0</v>
      </c>
      <c r="RD41" s="106">
        <f>Seniori!RD67</f>
        <v>0</v>
      </c>
      <c r="RE41" s="106">
        <f>Seniori!RE67</f>
        <v>0</v>
      </c>
      <c r="RF41" s="106">
        <f>Seniori!RF67</f>
        <v>0</v>
      </c>
      <c r="RG41" s="106">
        <f>Seniori!RG67</f>
        <v>0</v>
      </c>
      <c r="RH41" s="106">
        <f>Seniori!RH67</f>
        <v>0</v>
      </c>
      <c r="RI41" s="106">
        <f>Seniori!RI67</f>
        <v>0</v>
      </c>
      <c r="RJ41" s="106">
        <f>Seniori!RJ67</f>
        <v>0</v>
      </c>
      <c r="RK41" s="106">
        <f>Seniori!RK67</f>
        <v>0</v>
      </c>
      <c r="RL41" s="106">
        <f>Seniori!RL67</f>
        <v>0</v>
      </c>
      <c r="RM41" s="106">
        <f>Seniori!RM67</f>
        <v>0</v>
      </c>
      <c r="RN41" s="106">
        <f>Seniori!RN67</f>
        <v>0</v>
      </c>
      <c r="RO41" s="106">
        <f>Seniori!RO67</f>
        <v>0</v>
      </c>
      <c r="RP41" s="106">
        <f>Seniori!RP67</f>
        <v>0</v>
      </c>
      <c r="RQ41" s="106">
        <f>Seniori!RQ67</f>
        <v>0</v>
      </c>
      <c r="RR41" s="106">
        <f>Seniori!RR67</f>
        <v>0</v>
      </c>
      <c r="RS41" s="106">
        <f>Seniori!RS67</f>
        <v>0</v>
      </c>
      <c r="RT41" s="106">
        <f>Seniori!RT67</f>
        <v>0</v>
      </c>
      <c r="RU41" s="106">
        <f>Seniori!RU67</f>
        <v>0</v>
      </c>
      <c r="RV41" s="106">
        <f>Seniori!RV67</f>
        <v>0</v>
      </c>
      <c r="RW41" s="106">
        <f>Seniori!RW67</f>
        <v>0</v>
      </c>
      <c r="RX41" s="106">
        <f>Seniori!RX67</f>
        <v>0</v>
      </c>
      <c r="RY41" s="106">
        <f>Seniori!RY67</f>
        <v>0</v>
      </c>
      <c r="RZ41" s="106">
        <f>Seniori!RZ67</f>
        <v>0</v>
      </c>
      <c r="SA41" s="106">
        <f>Seniori!SA67</f>
        <v>0</v>
      </c>
      <c r="SB41" s="106">
        <f>Seniori!SB67</f>
        <v>0</v>
      </c>
      <c r="SC41" s="106">
        <f>Seniori!SC67</f>
        <v>0</v>
      </c>
      <c r="SD41" s="106">
        <f>Seniori!SD67</f>
        <v>0</v>
      </c>
      <c r="SE41" s="106">
        <f>Seniori!SE67</f>
        <v>0</v>
      </c>
      <c r="SF41" s="106">
        <f>Seniori!SF67</f>
        <v>0</v>
      </c>
      <c r="SG41" s="106">
        <f>Seniori!SG67</f>
        <v>0</v>
      </c>
      <c r="SH41" s="106">
        <f>Seniori!SH67</f>
        <v>0</v>
      </c>
      <c r="SI41" s="106">
        <f>Seniori!SI67</f>
        <v>0</v>
      </c>
      <c r="SJ41" s="106">
        <f>Seniori!SJ67</f>
        <v>0</v>
      </c>
      <c r="SK41" s="106">
        <f>Seniori!SK67</f>
        <v>0</v>
      </c>
      <c r="SL41" s="106">
        <f>Seniori!SL67</f>
        <v>0</v>
      </c>
      <c r="SM41" s="106">
        <f>Seniori!SM67</f>
        <v>0</v>
      </c>
      <c r="SN41" s="106">
        <f>Seniori!SN67</f>
        <v>0</v>
      </c>
      <c r="SO41" s="106">
        <f>Seniori!SO67</f>
        <v>0</v>
      </c>
      <c r="SP41" s="106">
        <f>Seniori!SP67</f>
        <v>0</v>
      </c>
      <c r="SQ41" s="106">
        <f>Seniori!SQ67</f>
        <v>0</v>
      </c>
      <c r="SR41" s="106">
        <f>Seniori!SR67</f>
        <v>0</v>
      </c>
      <c r="SS41" s="106">
        <f>Seniori!SS67</f>
        <v>0</v>
      </c>
      <c r="ST41" s="106">
        <f>Seniori!ST67</f>
        <v>0</v>
      </c>
      <c r="SU41" s="106">
        <f>Seniori!SU67</f>
        <v>0</v>
      </c>
      <c r="SV41" s="106">
        <f>Seniori!SV67</f>
        <v>0</v>
      </c>
      <c r="SW41" s="106">
        <f>Seniori!SW67</f>
        <v>0</v>
      </c>
      <c r="SX41" s="106">
        <f>Seniori!SX67</f>
        <v>0</v>
      </c>
      <c r="SY41" s="106">
        <f>Seniori!SY67</f>
        <v>0</v>
      </c>
      <c r="SZ41" s="106">
        <f>Seniori!SZ67</f>
        <v>0</v>
      </c>
      <c r="TA41" s="106">
        <f>Seniori!TA67</f>
        <v>0</v>
      </c>
      <c r="TB41" s="106">
        <f>Seniori!TB67</f>
        <v>0</v>
      </c>
    </row>
    <row r="42" spans="1:522" s="10" customFormat="1" ht="18" customHeight="1" x14ac:dyDescent="0.25">
      <c r="A42" s="12"/>
      <c r="B42" s="11"/>
      <c r="C42" s="1"/>
      <c r="D42" s="1"/>
      <c r="E42" s="4" t="s">
        <v>647</v>
      </c>
      <c r="F42" s="1">
        <v>10258</v>
      </c>
      <c r="G42" s="9" t="s">
        <v>100</v>
      </c>
      <c r="H42" s="4"/>
      <c r="I42" s="1">
        <f>SUM(K42:TB42)</f>
        <v>6</v>
      </c>
      <c r="J42" s="33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  <c r="PJ42" s="106"/>
      <c r="PK42" s="106"/>
      <c r="PL42" s="106"/>
      <c r="PM42" s="106"/>
      <c r="PN42" s="106"/>
      <c r="PO42" s="106"/>
      <c r="PP42" s="106"/>
      <c r="PQ42" s="106"/>
      <c r="PR42" s="106"/>
      <c r="PS42" s="106"/>
      <c r="PT42" s="106"/>
      <c r="PU42" s="106"/>
      <c r="PV42" s="106"/>
      <c r="PW42" s="106"/>
      <c r="PX42" s="106"/>
      <c r="PY42" s="106"/>
      <c r="PZ42" s="106"/>
      <c r="QA42" s="106"/>
      <c r="QB42" s="106"/>
      <c r="QC42" s="106"/>
      <c r="QD42" s="106"/>
      <c r="QE42" s="106"/>
      <c r="QF42" s="106"/>
      <c r="QG42" s="106"/>
      <c r="QH42" s="106"/>
      <c r="QI42" s="106"/>
      <c r="QJ42" s="106"/>
      <c r="QK42" s="106"/>
      <c r="QL42" s="106"/>
      <c r="QM42" s="106"/>
      <c r="QN42" s="106"/>
      <c r="QO42" s="106"/>
      <c r="QP42" s="106"/>
      <c r="QQ42" s="106"/>
      <c r="QR42" s="106"/>
      <c r="QS42" s="106"/>
      <c r="QT42" s="106"/>
      <c r="QU42" s="106"/>
      <c r="QV42" s="106"/>
      <c r="QW42" s="106"/>
      <c r="QX42" s="106"/>
      <c r="QY42" s="106"/>
      <c r="QZ42" s="106"/>
      <c r="RA42" s="106"/>
      <c r="RB42" s="106"/>
      <c r="RC42" s="106"/>
      <c r="RD42" s="106"/>
      <c r="RE42" s="106"/>
      <c r="RF42" s="106"/>
      <c r="RG42" s="106"/>
      <c r="RH42" s="106"/>
      <c r="RI42" s="106"/>
      <c r="RJ42" s="106"/>
      <c r="RK42" s="106"/>
      <c r="RL42" s="106"/>
      <c r="RM42" s="106"/>
      <c r="RN42" s="106"/>
      <c r="RO42" s="106"/>
      <c r="RP42" s="106"/>
      <c r="RQ42" s="106"/>
      <c r="RR42" s="106"/>
      <c r="RS42" s="106"/>
      <c r="RT42" s="106"/>
      <c r="RU42" s="106"/>
      <c r="RV42" s="106"/>
      <c r="RW42" s="106"/>
      <c r="RX42" s="106"/>
      <c r="RY42" s="106"/>
      <c r="RZ42" s="106">
        <v>3</v>
      </c>
      <c r="SA42" s="106"/>
      <c r="SB42" s="106"/>
      <c r="SC42" s="106"/>
      <c r="SD42" s="106"/>
      <c r="SE42" s="106">
        <v>3</v>
      </c>
      <c r="SF42" s="106"/>
      <c r="SG42" s="106"/>
      <c r="SH42" s="106"/>
      <c r="SI42" s="106"/>
      <c r="SJ42" s="106"/>
      <c r="SK42" s="106"/>
      <c r="SL42" s="106"/>
      <c r="SM42" s="106"/>
      <c r="SN42" s="106"/>
      <c r="SO42" s="106"/>
      <c r="SP42" s="106"/>
      <c r="SQ42" s="106"/>
      <c r="SR42" s="106"/>
      <c r="SS42" s="106"/>
      <c r="ST42" s="106"/>
      <c r="SU42" s="106"/>
      <c r="SV42" s="106"/>
      <c r="SW42" s="106"/>
      <c r="SX42" s="106"/>
      <c r="SY42" s="106"/>
      <c r="SZ42" s="106"/>
      <c r="TA42" s="106"/>
      <c r="TB42" s="106"/>
    </row>
    <row r="43" spans="1:522" s="10" customFormat="1" ht="18" customHeight="1" x14ac:dyDescent="0.25">
      <c r="A43" s="12">
        <v>32</v>
      </c>
      <c r="B43" s="11" t="s">
        <v>156</v>
      </c>
      <c r="C43" s="1">
        <v>11796</v>
      </c>
      <c r="D43" s="12">
        <v>2018</v>
      </c>
      <c r="E43" s="4" t="s">
        <v>155</v>
      </c>
      <c r="F43" s="1">
        <v>8041</v>
      </c>
      <c r="G43" s="9" t="s">
        <v>97</v>
      </c>
      <c r="H43" s="4" t="s">
        <v>91</v>
      </c>
      <c r="I43" s="1">
        <f>SUM(K43:TB43)</f>
        <v>10</v>
      </c>
      <c r="J43" s="12">
        <f>Tabuľka311[[#This Row],[Stĺpec9]]</f>
        <v>10</v>
      </c>
      <c r="K43" s="106">
        <f>Seniori!K58</f>
        <v>0</v>
      </c>
      <c r="L43" s="106">
        <f>Seniori!L58</f>
        <v>0</v>
      </c>
      <c r="M43" s="106">
        <f>Seniori!M58</f>
        <v>0</v>
      </c>
      <c r="N43" s="106">
        <f>Seniori!N58</f>
        <v>0</v>
      </c>
      <c r="O43" s="106">
        <f>Seniori!O58</f>
        <v>0</v>
      </c>
      <c r="P43" s="106">
        <f>Seniori!P58</f>
        <v>0</v>
      </c>
      <c r="Q43" s="106">
        <f>Seniori!Q58</f>
        <v>0</v>
      </c>
      <c r="R43" s="106">
        <f>Seniori!R58</f>
        <v>0</v>
      </c>
      <c r="S43" s="106">
        <f>Seniori!S58</f>
        <v>0</v>
      </c>
      <c r="T43" s="106">
        <f>Seniori!T58</f>
        <v>0</v>
      </c>
      <c r="U43" s="106">
        <f>Seniori!U58</f>
        <v>0</v>
      </c>
      <c r="V43" s="106">
        <f>Seniori!V58</f>
        <v>0</v>
      </c>
      <c r="W43" s="106">
        <f>Seniori!W58</f>
        <v>0</v>
      </c>
      <c r="X43" s="106">
        <f>Seniori!X58</f>
        <v>0</v>
      </c>
      <c r="Y43" s="106">
        <f>Seniori!Y58</f>
        <v>0</v>
      </c>
      <c r="Z43" s="106">
        <f>Seniori!Z58</f>
        <v>0</v>
      </c>
      <c r="AA43" s="106">
        <f>Seniori!AA58</f>
        <v>0</v>
      </c>
      <c r="AB43" s="106">
        <f>Seniori!AB58</f>
        <v>0</v>
      </c>
      <c r="AC43" s="106">
        <f>Seniori!AC58</f>
        <v>0</v>
      </c>
      <c r="AD43" s="106">
        <f>Seniori!AD58</f>
        <v>0</v>
      </c>
      <c r="AE43" s="106">
        <f>Seniori!AE58</f>
        <v>0</v>
      </c>
      <c r="AF43" s="106">
        <f>Seniori!AF58</f>
        <v>0</v>
      </c>
      <c r="AG43" s="106">
        <f>Seniori!AG58</f>
        <v>0</v>
      </c>
      <c r="AH43" s="106">
        <f>Seniori!AH58</f>
        <v>0</v>
      </c>
      <c r="AI43" s="106">
        <f>Seniori!AI58</f>
        <v>0</v>
      </c>
      <c r="AJ43" s="106">
        <f>Seniori!AJ58</f>
        <v>0</v>
      </c>
      <c r="AK43" s="106">
        <f>Seniori!AK58</f>
        <v>0</v>
      </c>
      <c r="AL43" s="106">
        <f>Seniori!AL58</f>
        <v>0</v>
      </c>
      <c r="AM43" s="106">
        <f>Seniori!AM58</f>
        <v>0</v>
      </c>
      <c r="AN43" s="106">
        <f>Seniori!AN58</f>
        <v>0</v>
      </c>
      <c r="AO43" s="106">
        <f>Seniori!AO58</f>
        <v>0</v>
      </c>
      <c r="AP43" s="106">
        <f>Seniori!AP58</f>
        <v>0</v>
      </c>
      <c r="AQ43" s="106">
        <f>Seniori!AQ58</f>
        <v>0</v>
      </c>
      <c r="AR43" s="106">
        <f>Seniori!AR58</f>
        <v>0</v>
      </c>
      <c r="AS43" s="106">
        <f>Seniori!AS58</f>
        <v>0</v>
      </c>
      <c r="AT43" s="106">
        <f>Seniori!AT58</f>
        <v>0</v>
      </c>
      <c r="AU43" s="106">
        <f>Seniori!AU58</f>
        <v>0</v>
      </c>
      <c r="AV43" s="106">
        <f>Seniori!AV58</f>
        <v>0</v>
      </c>
      <c r="AW43" s="106">
        <f>Seniori!AW58</f>
        <v>0</v>
      </c>
      <c r="AX43" s="106">
        <f>Seniori!AX58</f>
        <v>0</v>
      </c>
      <c r="AY43" s="106">
        <f>Seniori!AY58</f>
        <v>0</v>
      </c>
      <c r="AZ43" s="106">
        <f>Seniori!AZ58</f>
        <v>0</v>
      </c>
      <c r="BA43" s="106">
        <f>Seniori!BA58</f>
        <v>0</v>
      </c>
      <c r="BB43" s="106">
        <f>Seniori!BB58</f>
        <v>0</v>
      </c>
      <c r="BC43" s="106">
        <f>Seniori!BC58</f>
        <v>0</v>
      </c>
      <c r="BD43" s="106">
        <f>Seniori!BD58</f>
        <v>0</v>
      </c>
      <c r="BE43" s="106">
        <f>Seniori!BE58</f>
        <v>0</v>
      </c>
      <c r="BF43" s="106">
        <f>Seniori!BF58</f>
        <v>0</v>
      </c>
      <c r="BG43" s="106">
        <f>Seniori!BG58</f>
        <v>0</v>
      </c>
      <c r="BH43" s="106">
        <f>Seniori!BH58</f>
        <v>0</v>
      </c>
      <c r="BI43" s="106">
        <f>Seniori!BI58</f>
        <v>0</v>
      </c>
      <c r="BJ43" s="106">
        <f>Seniori!BJ58</f>
        <v>0</v>
      </c>
      <c r="BK43" s="106">
        <f>Seniori!BK58</f>
        <v>0</v>
      </c>
      <c r="BL43" s="106">
        <f>Seniori!BL58</f>
        <v>0</v>
      </c>
      <c r="BM43" s="106">
        <f>Seniori!BM58</f>
        <v>0</v>
      </c>
      <c r="BN43" s="106">
        <f>Seniori!BN58</f>
        <v>0</v>
      </c>
      <c r="BO43" s="106">
        <f>Seniori!BO58</f>
        <v>0</v>
      </c>
      <c r="BP43" s="106">
        <f>Seniori!BP58</f>
        <v>0</v>
      </c>
      <c r="BQ43" s="106">
        <f>Seniori!BQ58</f>
        <v>0</v>
      </c>
      <c r="BR43" s="106">
        <f>Seniori!BR58</f>
        <v>0</v>
      </c>
      <c r="BS43" s="106">
        <f>Seniori!BS58</f>
        <v>0</v>
      </c>
      <c r="BT43" s="106">
        <f>Seniori!BT58</f>
        <v>0</v>
      </c>
      <c r="BU43" s="106">
        <f>Seniori!BU58</f>
        <v>0</v>
      </c>
      <c r="BV43" s="106">
        <f>Seniori!BV58</f>
        <v>0</v>
      </c>
      <c r="BW43" s="106">
        <f>Seniori!BW58</f>
        <v>0</v>
      </c>
      <c r="BX43" s="106">
        <f>Seniori!BX58</f>
        <v>0</v>
      </c>
      <c r="BY43" s="106">
        <f>Seniori!BY58</f>
        <v>0</v>
      </c>
      <c r="BZ43" s="106">
        <f>Seniori!BZ58</f>
        <v>0</v>
      </c>
      <c r="CA43" s="106">
        <f>Seniori!CA58</f>
        <v>0</v>
      </c>
      <c r="CB43" s="106">
        <f>Seniori!CB58</f>
        <v>0</v>
      </c>
      <c r="CC43" s="106">
        <f>Seniori!CC58</f>
        <v>0</v>
      </c>
      <c r="CD43" s="106">
        <f>Seniori!CD58</f>
        <v>0</v>
      </c>
      <c r="CE43" s="106">
        <f>Seniori!CE58</f>
        <v>0</v>
      </c>
      <c r="CF43" s="106">
        <f>Seniori!CF58</f>
        <v>0</v>
      </c>
      <c r="CG43" s="106">
        <f>Seniori!CG58</f>
        <v>0</v>
      </c>
      <c r="CH43" s="106">
        <f>Seniori!CH58</f>
        <v>0</v>
      </c>
      <c r="CI43" s="106">
        <f>Seniori!CI58</f>
        <v>0</v>
      </c>
      <c r="CJ43" s="106">
        <f>Seniori!CJ58</f>
        <v>0</v>
      </c>
      <c r="CK43" s="106">
        <f>Seniori!CK58</f>
        <v>0</v>
      </c>
      <c r="CL43" s="106">
        <f>Seniori!CL58</f>
        <v>0</v>
      </c>
      <c r="CM43" s="106">
        <f>Seniori!CM58</f>
        <v>0</v>
      </c>
      <c r="CN43" s="106">
        <f>Seniori!CN58</f>
        <v>0</v>
      </c>
      <c r="CO43" s="106">
        <f>Seniori!CO58</f>
        <v>0</v>
      </c>
      <c r="CP43" s="106">
        <f>Seniori!CP58</f>
        <v>0</v>
      </c>
      <c r="CQ43" s="106">
        <f>Seniori!CQ58</f>
        <v>0</v>
      </c>
      <c r="CR43" s="106">
        <f>Seniori!CR58</f>
        <v>0</v>
      </c>
      <c r="CS43" s="106">
        <f>Seniori!CS58</f>
        <v>0</v>
      </c>
      <c r="CT43" s="106">
        <f>Seniori!CT58</f>
        <v>0</v>
      </c>
      <c r="CU43" s="106">
        <f>Seniori!CU58</f>
        <v>0</v>
      </c>
      <c r="CV43" s="106">
        <f>Seniori!CV58</f>
        <v>0</v>
      </c>
      <c r="CW43" s="106">
        <f>Seniori!CW58</f>
        <v>0</v>
      </c>
      <c r="CX43" s="106">
        <f>Seniori!CX58</f>
        <v>0</v>
      </c>
      <c r="CY43" s="106">
        <f>Seniori!CY58</f>
        <v>0</v>
      </c>
      <c r="CZ43" s="106">
        <f>Seniori!CZ58</f>
        <v>0</v>
      </c>
      <c r="DA43" s="106">
        <f>Seniori!DA58</f>
        <v>0</v>
      </c>
      <c r="DB43" s="106">
        <f>Seniori!DB58</f>
        <v>0</v>
      </c>
      <c r="DC43" s="106">
        <f>Seniori!DC58</f>
        <v>0</v>
      </c>
      <c r="DD43" s="106">
        <f>Seniori!DD58</f>
        <v>0</v>
      </c>
      <c r="DE43" s="106">
        <f>Seniori!DE58</f>
        <v>0</v>
      </c>
      <c r="DF43" s="106">
        <f>Seniori!DF58</f>
        <v>0</v>
      </c>
      <c r="DG43" s="106">
        <f>Seniori!DG58</f>
        <v>0</v>
      </c>
      <c r="DH43" s="106">
        <f>Seniori!DH58</f>
        <v>0</v>
      </c>
      <c r="DI43" s="106">
        <f>Seniori!DI58</f>
        <v>0</v>
      </c>
      <c r="DJ43" s="106">
        <f>Seniori!DJ58</f>
        <v>0</v>
      </c>
      <c r="DK43" s="106">
        <f>Seniori!DK58</f>
        <v>0</v>
      </c>
      <c r="DL43" s="106">
        <f>Seniori!DL58</f>
        <v>0</v>
      </c>
      <c r="DM43" s="106">
        <f>Seniori!DM58</f>
        <v>0</v>
      </c>
      <c r="DN43" s="106">
        <f>Seniori!DN58</f>
        <v>0</v>
      </c>
      <c r="DO43" s="106">
        <f>Seniori!DO58</f>
        <v>0</v>
      </c>
      <c r="DP43" s="106">
        <f>Seniori!DP58</f>
        <v>0</v>
      </c>
      <c r="DQ43" s="106">
        <f>Seniori!DQ58</f>
        <v>0</v>
      </c>
      <c r="DR43" s="106">
        <f>Seniori!DR58</f>
        <v>0</v>
      </c>
      <c r="DS43" s="106">
        <f>Seniori!DS58</f>
        <v>0</v>
      </c>
      <c r="DT43" s="106">
        <f>Seniori!DT58</f>
        <v>0</v>
      </c>
      <c r="DU43" s="106">
        <f>Seniori!DU58</f>
        <v>0</v>
      </c>
      <c r="DV43" s="106">
        <f>Seniori!DV58</f>
        <v>0</v>
      </c>
      <c r="DW43" s="106">
        <f>Seniori!DW58</f>
        <v>0</v>
      </c>
      <c r="DX43" s="106">
        <f>Seniori!DX58</f>
        <v>0</v>
      </c>
      <c r="DY43" s="106">
        <f>Seniori!DY58</f>
        <v>0</v>
      </c>
      <c r="DZ43" s="106">
        <f>Seniori!DZ58</f>
        <v>0</v>
      </c>
      <c r="EA43" s="106">
        <f>Seniori!EA58</f>
        <v>0</v>
      </c>
      <c r="EB43" s="106">
        <f>Seniori!EB58</f>
        <v>0</v>
      </c>
      <c r="EC43" s="106">
        <f>Seniori!EC58</f>
        <v>0</v>
      </c>
      <c r="ED43" s="106">
        <f>Seniori!ED58</f>
        <v>0</v>
      </c>
      <c r="EE43" s="106">
        <f>Seniori!EE58</f>
        <v>0</v>
      </c>
      <c r="EF43" s="106">
        <f>Seniori!EF58</f>
        <v>0</v>
      </c>
      <c r="EG43" s="106">
        <f>Seniori!EG58</f>
        <v>0</v>
      </c>
      <c r="EH43" s="106">
        <f>Seniori!EH58</f>
        <v>0</v>
      </c>
      <c r="EI43" s="106">
        <f>Seniori!EI58</f>
        <v>0</v>
      </c>
      <c r="EJ43" s="106">
        <f>Seniori!EJ58</f>
        <v>0</v>
      </c>
      <c r="EK43" s="106">
        <f>Seniori!EK58</f>
        <v>0</v>
      </c>
      <c r="EL43" s="106">
        <f>Seniori!EL58</f>
        <v>0</v>
      </c>
      <c r="EM43" s="106">
        <f>Seniori!EM58</f>
        <v>0</v>
      </c>
      <c r="EN43" s="106">
        <f>Seniori!EN58</f>
        <v>0</v>
      </c>
      <c r="EO43" s="106">
        <f>Seniori!EO58</f>
        <v>0</v>
      </c>
      <c r="EP43" s="106">
        <f>Seniori!EP58</f>
        <v>0</v>
      </c>
      <c r="EQ43" s="106">
        <f>Seniori!EQ58</f>
        <v>0</v>
      </c>
      <c r="ER43" s="106">
        <f>Seniori!ER58</f>
        <v>0</v>
      </c>
      <c r="ES43" s="106">
        <f>Seniori!ES58</f>
        <v>0</v>
      </c>
      <c r="ET43" s="106">
        <f>Seniori!ET58</f>
        <v>0</v>
      </c>
      <c r="EU43" s="106">
        <f>Seniori!EU58</f>
        <v>0</v>
      </c>
      <c r="EV43" s="106">
        <f>Seniori!EV58</f>
        <v>0</v>
      </c>
      <c r="EW43" s="106">
        <f>Seniori!EW58</f>
        <v>0</v>
      </c>
      <c r="EX43" s="106">
        <f>Seniori!EX58</f>
        <v>0</v>
      </c>
      <c r="EY43" s="106">
        <f>Seniori!EY58</f>
        <v>0</v>
      </c>
      <c r="EZ43" s="106">
        <f>Seniori!EZ58</f>
        <v>0</v>
      </c>
      <c r="FA43" s="106">
        <f>Seniori!FA58</f>
        <v>0</v>
      </c>
      <c r="FB43" s="106">
        <f>Seniori!FB58</f>
        <v>0</v>
      </c>
      <c r="FC43" s="106">
        <f>Seniori!FC58</f>
        <v>0</v>
      </c>
      <c r="FD43" s="106">
        <f>Seniori!FD58</f>
        <v>0</v>
      </c>
      <c r="FE43" s="106">
        <f>Seniori!FE58</f>
        <v>0</v>
      </c>
      <c r="FF43" s="106">
        <f>Seniori!FF58</f>
        <v>0</v>
      </c>
      <c r="FG43" s="106">
        <f>Seniori!FG58</f>
        <v>0</v>
      </c>
      <c r="FH43" s="106">
        <f>Seniori!FH58</f>
        <v>0</v>
      </c>
      <c r="FI43" s="106">
        <f>Seniori!FI58</f>
        <v>0</v>
      </c>
      <c r="FJ43" s="106">
        <f>Seniori!FJ58</f>
        <v>0</v>
      </c>
      <c r="FK43" s="106">
        <f>Seniori!FK58</f>
        <v>0</v>
      </c>
      <c r="FL43" s="106">
        <f>Seniori!FL58</f>
        <v>0</v>
      </c>
      <c r="FM43" s="106">
        <f>Seniori!FM58</f>
        <v>0</v>
      </c>
      <c r="FN43" s="106">
        <f>Seniori!FN58</f>
        <v>0</v>
      </c>
      <c r="FO43" s="106">
        <f>Seniori!FO58</f>
        <v>0</v>
      </c>
      <c r="FP43" s="106">
        <f>Seniori!FP58</f>
        <v>0</v>
      </c>
      <c r="FQ43" s="106">
        <f>Seniori!FQ58</f>
        <v>0</v>
      </c>
      <c r="FR43" s="106">
        <f>Seniori!FR58</f>
        <v>0</v>
      </c>
      <c r="FS43" s="106">
        <f>Seniori!FS58</f>
        <v>0</v>
      </c>
      <c r="FT43" s="106">
        <f>Seniori!FT58</f>
        <v>0</v>
      </c>
      <c r="FU43" s="106">
        <f>Seniori!FU58</f>
        <v>0</v>
      </c>
      <c r="FV43" s="106">
        <f>Seniori!FV58</f>
        <v>0</v>
      </c>
      <c r="FW43" s="106">
        <f>Seniori!FW58</f>
        <v>0</v>
      </c>
      <c r="FX43" s="106">
        <f>Seniori!FX58</f>
        <v>0</v>
      </c>
      <c r="FY43" s="106">
        <f>Seniori!FY58</f>
        <v>0</v>
      </c>
      <c r="FZ43" s="106">
        <f>Seniori!FZ58</f>
        <v>0</v>
      </c>
      <c r="GA43" s="106">
        <f>Seniori!GA58</f>
        <v>0</v>
      </c>
      <c r="GB43" s="106">
        <f>Seniori!GB58</f>
        <v>0</v>
      </c>
      <c r="GC43" s="106">
        <f>Seniori!GC58</f>
        <v>0</v>
      </c>
      <c r="GD43" s="106">
        <f>Seniori!GD58</f>
        <v>0</v>
      </c>
      <c r="GE43" s="106">
        <f>Seniori!GE58</f>
        <v>0</v>
      </c>
      <c r="GF43" s="106">
        <f>Seniori!GF58</f>
        <v>0</v>
      </c>
      <c r="GG43" s="106">
        <f>Seniori!GG58</f>
        <v>0</v>
      </c>
      <c r="GH43" s="106">
        <f>Seniori!GH58</f>
        <v>0</v>
      </c>
      <c r="GI43" s="106">
        <f>Seniori!GI58</f>
        <v>0</v>
      </c>
      <c r="GJ43" s="106">
        <f>Seniori!GJ58</f>
        <v>0</v>
      </c>
      <c r="GK43" s="106">
        <f>Seniori!GK58</f>
        <v>0</v>
      </c>
      <c r="GL43" s="106">
        <f>Seniori!GL58</f>
        <v>0</v>
      </c>
      <c r="GM43" s="106">
        <f>Seniori!GM58</f>
        <v>0</v>
      </c>
      <c r="GN43" s="106">
        <f>Seniori!GN58</f>
        <v>0</v>
      </c>
      <c r="GO43" s="106">
        <f>Seniori!GO58</f>
        <v>0</v>
      </c>
      <c r="GP43" s="106">
        <f>Seniori!GP58</f>
        <v>0</v>
      </c>
      <c r="GQ43" s="106">
        <f>Seniori!GQ58</f>
        <v>0</v>
      </c>
      <c r="GR43" s="106">
        <f>Seniori!GR58</f>
        <v>0</v>
      </c>
      <c r="GS43" s="106">
        <f>Seniori!GS58</f>
        <v>0</v>
      </c>
      <c r="GT43" s="106">
        <f>Seniori!GT58</f>
        <v>0</v>
      </c>
      <c r="GU43" s="106">
        <f>Seniori!GU58</f>
        <v>0</v>
      </c>
      <c r="GV43" s="106">
        <f>Seniori!GV58</f>
        <v>0</v>
      </c>
      <c r="GW43" s="106">
        <f>Seniori!GW58</f>
        <v>0</v>
      </c>
      <c r="GX43" s="106">
        <f>Seniori!GX58</f>
        <v>0</v>
      </c>
      <c r="GY43" s="106">
        <f>Seniori!GY58</f>
        <v>0</v>
      </c>
      <c r="GZ43" s="106">
        <f>Seniori!GZ58</f>
        <v>0</v>
      </c>
      <c r="HA43" s="106">
        <f>Seniori!HA58</f>
        <v>0</v>
      </c>
      <c r="HB43" s="106">
        <f>Seniori!HB58</f>
        <v>0</v>
      </c>
      <c r="HC43" s="106">
        <f>Seniori!HC58</f>
        <v>0</v>
      </c>
      <c r="HD43" s="106">
        <f>Seniori!HD58</f>
        <v>0</v>
      </c>
      <c r="HE43" s="106">
        <f>Seniori!HE58</f>
        <v>0</v>
      </c>
      <c r="HF43" s="106">
        <f>Seniori!HF58</f>
        <v>0</v>
      </c>
      <c r="HG43" s="106">
        <f>Seniori!HG58</f>
        <v>0</v>
      </c>
      <c r="HH43" s="106">
        <f>Seniori!HH58</f>
        <v>0</v>
      </c>
      <c r="HI43" s="106">
        <f>Seniori!HI58</f>
        <v>0</v>
      </c>
      <c r="HJ43" s="106">
        <f>Seniori!HJ58</f>
        <v>0</v>
      </c>
      <c r="HK43" s="106">
        <f>Seniori!HK58</f>
        <v>0</v>
      </c>
      <c r="HL43" s="106">
        <f>Seniori!HL58</f>
        <v>0</v>
      </c>
      <c r="HM43" s="106">
        <f>Seniori!HM58</f>
        <v>0</v>
      </c>
      <c r="HN43" s="106">
        <f>Seniori!HN58</f>
        <v>0</v>
      </c>
      <c r="HO43" s="106">
        <f>Seniori!HO58</f>
        <v>0</v>
      </c>
      <c r="HP43" s="106">
        <f>Seniori!HP58</f>
        <v>0</v>
      </c>
      <c r="HQ43" s="106">
        <f>Seniori!HQ58</f>
        <v>0</v>
      </c>
      <c r="HR43" s="106">
        <f>Seniori!HR58</f>
        <v>0</v>
      </c>
      <c r="HS43" s="106">
        <f>Seniori!HS58</f>
        <v>0</v>
      </c>
      <c r="HT43" s="106">
        <f>Seniori!HT58</f>
        <v>0</v>
      </c>
      <c r="HU43" s="106">
        <f>Seniori!HU58</f>
        <v>0</v>
      </c>
      <c r="HV43" s="106">
        <f>Seniori!HV58</f>
        <v>0</v>
      </c>
      <c r="HW43" s="106">
        <f>Seniori!HW58</f>
        <v>0</v>
      </c>
      <c r="HX43" s="106">
        <f>Seniori!HX58</f>
        <v>0</v>
      </c>
      <c r="HY43" s="106">
        <f>Seniori!HY58</f>
        <v>0</v>
      </c>
      <c r="HZ43" s="106">
        <f>Seniori!HZ58</f>
        <v>0</v>
      </c>
      <c r="IA43" s="106">
        <f>Seniori!IA58</f>
        <v>0</v>
      </c>
      <c r="IB43" s="106">
        <f>Seniori!IB58</f>
        <v>0</v>
      </c>
      <c r="IC43" s="106">
        <f>Seniori!IC58</f>
        <v>0</v>
      </c>
      <c r="ID43" s="111" t="s">
        <v>641</v>
      </c>
      <c r="IE43" s="106">
        <f>Seniori!IE58</f>
        <v>6</v>
      </c>
      <c r="IF43" s="106">
        <f>Seniori!IF58</f>
        <v>0</v>
      </c>
      <c r="IG43" s="106">
        <f>Seniori!IG58</f>
        <v>0</v>
      </c>
      <c r="IH43" s="106">
        <f>Seniori!IH58</f>
        <v>0</v>
      </c>
      <c r="II43" s="106">
        <f>Seniori!II58</f>
        <v>0</v>
      </c>
      <c r="IJ43" s="106">
        <f>Seniori!IJ58</f>
        <v>0</v>
      </c>
      <c r="IK43" s="106">
        <f>Seniori!IK58</f>
        <v>0</v>
      </c>
      <c r="IL43" s="111" t="s">
        <v>641</v>
      </c>
      <c r="IM43" s="106">
        <f>Seniori!IM58</f>
        <v>4</v>
      </c>
      <c r="IN43" s="106">
        <f>Seniori!IN58</f>
        <v>0</v>
      </c>
      <c r="IO43" s="106">
        <f>Seniori!IO58</f>
        <v>0</v>
      </c>
      <c r="IP43" s="106">
        <f>Seniori!IP58</f>
        <v>0</v>
      </c>
      <c r="IQ43" s="106">
        <f>Seniori!IQ58</f>
        <v>0</v>
      </c>
      <c r="IR43" s="106">
        <f>Seniori!IR58</f>
        <v>0</v>
      </c>
      <c r="IS43" s="106">
        <f>Seniori!IS58</f>
        <v>0</v>
      </c>
      <c r="IT43" s="106">
        <f>Seniori!IT58</f>
        <v>0</v>
      </c>
      <c r="IU43" s="106">
        <f>Seniori!IU58</f>
        <v>0</v>
      </c>
      <c r="IV43" s="106">
        <f>Seniori!IV58</f>
        <v>0</v>
      </c>
      <c r="IW43" s="106">
        <f>Seniori!IW58</f>
        <v>0</v>
      </c>
      <c r="IX43" s="106">
        <f>Seniori!IX58</f>
        <v>0</v>
      </c>
      <c r="IY43" s="106">
        <f>Seniori!IY58</f>
        <v>0</v>
      </c>
      <c r="IZ43" s="106">
        <f>Seniori!IZ58</f>
        <v>0</v>
      </c>
      <c r="JA43" s="106">
        <f>Seniori!JA58</f>
        <v>0</v>
      </c>
      <c r="JB43" s="106">
        <f>Seniori!JB58</f>
        <v>0</v>
      </c>
      <c r="JC43" s="106">
        <f>Seniori!JC58</f>
        <v>0</v>
      </c>
      <c r="JD43" s="106">
        <f>Seniori!JD58</f>
        <v>0</v>
      </c>
      <c r="JE43" s="106">
        <f>Seniori!JE58</f>
        <v>0</v>
      </c>
      <c r="JF43" s="106">
        <f>Seniori!JF58</f>
        <v>0</v>
      </c>
      <c r="JG43" s="106">
        <f>Seniori!JG58</f>
        <v>0</v>
      </c>
      <c r="JH43" s="106">
        <f>Seniori!JH58</f>
        <v>0</v>
      </c>
      <c r="JI43" s="106">
        <f>Seniori!JI58</f>
        <v>0</v>
      </c>
      <c r="JJ43" s="106">
        <f>Seniori!JJ58</f>
        <v>0</v>
      </c>
      <c r="JK43" s="106">
        <f>Seniori!JK58</f>
        <v>0</v>
      </c>
      <c r="JL43" s="106">
        <f>Seniori!JL58</f>
        <v>0</v>
      </c>
      <c r="JM43" s="106">
        <f>Seniori!JM58</f>
        <v>0</v>
      </c>
      <c r="JN43" s="106">
        <f>Seniori!JN58</f>
        <v>0</v>
      </c>
      <c r="JO43" s="106">
        <f>Seniori!JO58</f>
        <v>0</v>
      </c>
      <c r="JP43" s="106">
        <f>Seniori!JP58</f>
        <v>0</v>
      </c>
      <c r="JQ43" s="106">
        <f>Seniori!JQ58</f>
        <v>0</v>
      </c>
      <c r="JR43" s="106">
        <f>Seniori!JR58</f>
        <v>0</v>
      </c>
      <c r="JS43" s="106">
        <f>Seniori!JS58</f>
        <v>0</v>
      </c>
      <c r="JT43" s="106">
        <f>Seniori!JT58</f>
        <v>0</v>
      </c>
      <c r="JU43" s="106">
        <f>Seniori!JU58</f>
        <v>0</v>
      </c>
      <c r="JV43" s="106">
        <f>Seniori!JV58</f>
        <v>0</v>
      </c>
      <c r="JW43" s="106">
        <f>Seniori!JW58</f>
        <v>0</v>
      </c>
      <c r="JX43" s="106">
        <f>Seniori!JX58</f>
        <v>0</v>
      </c>
      <c r="JY43" s="106">
        <f>Seniori!JY58</f>
        <v>0</v>
      </c>
      <c r="JZ43" s="106">
        <f>Seniori!JZ58</f>
        <v>0</v>
      </c>
      <c r="KA43" s="106">
        <f>Seniori!KA58</f>
        <v>0</v>
      </c>
      <c r="KB43" s="106">
        <f>Seniori!KB58</f>
        <v>0</v>
      </c>
      <c r="KC43" s="106">
        <f>Seniori!KC58</f>
        <v>0</v>
      </c>
      <c r="KD43" s="106">
        <f>Seniori!KD58</f>
        <v>0</v>
      </c>
      <c r="KE43" s="106">
        <f>Seniori!KE58</f>
        <v>0</v>
      </c>
      <c r="KF43" s="106">
        <f>Seniori!KF58</f>
        <v>0</v>
      </c>
      <c r="KG43" s="106">
        <f>Seniori!KG58</f>
        <v>0</v>
      </c>
      <c r="KH43" s="106">
        <f>Seniori!KH58</f>
        <v>0</v>
      </c>
      <c r="KI43" s="106">
        <f>Seniori!KI58</f>
        <v>0</v>
      </c>
      <c r="KJ43" s="106">
        <f>Seniori!KJ58</f>
        <v>0</v>
      </c>
      <c r="KK43" s="106">
        <f>Seniori!KK58</f>
        <v>0</v>
      </c>
      <c r="KL43" s="106">
        <f>Seniori!KL58</f>
        <v>0</v>
      </c>
      <c r="KM43" s="106">
        <f>Seniori!KM58</f>
        <v>0</v>
      </c>
      <c r="KN43" s="106">
        <f>Seniori!KN58</f>
        <v>0</v>
      </c>
      <c r="KO43" s="106">
        <f>Seniori!KO58</f>
        <v>0</v>
      </c>
      <c r="KP43" s="106"/>
      <c r="KQ43" s="106">
        <f>Seniori!KQ58</f>
        <v>0</v>
      </c>
      <c r="KR43" s="106">
        <f>Seniori!KR58</f>
        <v>0</v>
      </c>
      <c r="KS43" s="106">
        <f>Seniori!KS58</f>
        <v>0</v>
      </c>
      <c r="KT43" s="106">
        <f>Seniori!KT58</f>
        <v>0</v>
      </c>
      <c r="KU43" s="106">
        <f>Seniori!KU58</f>
        <v>0</v>
      </c>
      <c r="KV43" s="106">
        <f>Seniori!KV58</f>
        <v>0</v>
      </c>
      <c r="KW43" s="106"/>
      <c r="KX43" s="106">
        <f>Seniori!KX58</f>
        <v>0</v>
      </c>
      <c r="KY43" s="106">
        <f>Seniori!KY58</f>
        <v>0</v>
      </c>
      <c r="KZ43" s="106">
        <f>Seniori!KZ58</f>
        <v>0</v>
      </c>
      <c r="LA43" s="106">
        <f>Seniori!LA58</f>
        <v>0</v>
      </c>
      <c r="LB43" s="106">
        <f>Seniori!LB58</f>
        <v>0</v>
      </c>
      <c r="LC43" s="106">
        <f>Seniori!LC58</f>
        <v>0</v>
      </c>
      <c r="LD43" s="106">
        <f>Seniori!LD58</f>
        <v>0</v>
      </c>
      <c r="LE43" s="106">
        <f>Seniori!LE58</f>
        <v>0</v>
      </c>
      <c r="LF43" s="106">
        <f>Seniori!LF58</f>
        <v>0</v>
      </c>
      <c r="LG43" s="106">
        <f>Seniori!LG58</f>
        <v>0</v>
      </c>
      <c r="LH43" s="106">
        <f>Seniori!LH58</f>
        <v>0</v>
      </c>
      <c r="LI43" s="106">
        <f>Seniori!LI58</f>
        <v>0</v>
      </c>
      <c r="LJ43" s="106">
        <f>Seniori!LJ58</f>
        <v>0</v>
      </c>
      <c r="LK43" s="106">
        <f>Seniori!LK58</f>
        <v>0</v>
      </c>
      <c r="LL43" s="106">
        <f>Seniori!LL58</f>
        <v>0</v>
      </c>
      <c r="LM43" s="106">
        <f>Seniori!LM58</f>
        <v>0</v>
      </c>
      <c r="LN43" s="106">
        <f>Seniori!LN58</f>
        <v>0</v>
      </c>
      <c r="LO43" s="106"/>
      <c r="LP43" s="106">
        <f>Seniori!LP58</f>
        <v>0</v>
      </c>
      <c r="LQ43" s="106"/>
      <c r="LR43" s="106"/>
      <c r="LS43" s="106"/>
      <c r="LT43" s="106"/>
      <c r="LU43" s="106"/>
      <c r="LV43" s="106"/>
      <c r="LW43" s="106"/>
      <c r="LX43" s="106"/>
      <c r="LY43" s="106"/>
      <c r="LZ43" s="106">
        <f>Seniori!LZ58</f>
        <v>0</v>
      </c>
      <c r="MA43" s="106">
        <f>Seniori!MA58</f>
        <v>0</v>
      </c>
      <c r="MB43" s="106">
        <f>Seniori!MB58</f>
        <v>0</v>
      </c>
      <c r="MC43" s="106">
        <f>Seniori!MC58</f>
        <v>0</v>
      </c>
      <c r="MD43" s="106">
        <f>Seniori!MD58</f>
        <v>0</v>
      </c>
      <c r="ME43" s="106">
        <f>Seniori!ME58</f>
        <v>0</v>
      </c>
      <c r="MF43" s="106">
        <f>Seniori!MF58</f>
        <v>0</v>
      </c>
      <c r="MG43" s="106">
        <f>Seniori!MG58</f>
        <v>0</v>
      </c>
      <c r="MH43" s="106">
        <f>Seniori!MH58</f>
        <v>0</v>
      </c>
      <c r="MI43" s="106">
        <f>Seniori!MI58</f>
        <v>0</v>
      </c>
      <c r="MJ43" s="106">
        <f>Seniori!MJ58</f>
        <v>0</v>
      </c>
      <c r="MK43" s="106">
        <f>Seniori!MK58</f>
        <v>0</v>
      </c>
      <c r="ML43" s="106">
        <f>Seniori!ML58</f>
        <v>0</v>
      </c>
      <c r="MM43" s="106">
        <f>Seniori!MM58</f>
        <v>0</v>
      </c>
      <c r="MN43" s="106">
        <f>Seniori!MN58</f>
        <v>0</v>
      </c>
      <c r="MO43" s="106">
        <f>Seniori!MO58</f>
        <v>0</v>
      </c>
      <c r="MP43" s="106">
        <f>Seniori!MP58</f>
        <v>0</v>
      </c>
      <c r="MQ43" s="106">
        <f>Seniori!MQ58</f>
        <v>0</v>
      </c>
      <c r="MR43" s="106">
        <f>Seniori!MR58</f>
        <v>0</v>
      </c>
      <c r="MS43" s="106">
        <f>Seniori!MS58</f>
        <v>0</v>
      </c>
      <c r="MT43" s="106">
        <f>Seniori!MT58</f>
        <v>0</v>
      </c>
      <c r="MU43" s="106">
        <f>Seniori!MU58</f>
        <v>0</v>
      </c>
      <c r="MV43" s="106">
        <f>Seniori!MV58</f>
        <v>0</v>
      </c>
      <c r="MW43" s="106">
        <f>Seniori!MW58</f>
        <v>0</v>
      </c>
      <c r="MX43" s="106">
        <f>Seniori!MX58</f>
        <v>0</v>
      </c>
      <c r="MY43" s="106">
        <f>Seniori!MY58</f>
        <v>0</v>
      </c>
      <c r="MZ43" s="106">
        <f>Seniori!MZ58</f>
        <v>0</v>
      </c>
      <c r="NA43" s="106">
        <f>Seniori!NA58</f>
        <v>0</v>
      </c>
      <c r="NB43" s="106">
        <f>Seniori!NB58</f>
        <v>0</v>
      </c>
      <c r="NC43" s="106">
        <f>Seniori!NC58</f>
        <v>0</v>
      </c>
      <c r="ND43" s="106">
        <f>Seniori!ND58</f>
        <v>0</v>
      </c>
      <c r="NE43" s="106">
        <f>Seniori!NE58</f>
        <v>0</v>
      </c>
      <c r="NF43" s="106">
        <f>Seniori!NF58</f>
        <v>0</v>
      </c>
      <c r="NG43" s="106">
        <f>Seniori!NG58</f>
        <v>0</v>
      </c>
      <c r="NH43" s="106">
        <f>Seniori!NH58</f>
        <v>0</v>
      </c>
      <c r="NI43" s="106">
        <f>Seniori!NI58</f>
        <v>0</v>
      </c>
      <c r="NJ43" s="106">
        <f>Seniori!NJ58</f>
        <v>0</v>
      </c>
      <c r="NK43" s="106">
        <f>Seniori!NK58</f>
        <v>0</v>
      </c>
      <c r="NL43" s="106">
        <f>Seniori!NL58</f>
        <v>0</v>
      </c>
      <c r="NM43" s="106">
        <f>Seniori!NM58</f>
        <v>0</v>
      </c>
      <c r="NN43" s="106">
        <f>Seniori!NN58</f>
        <v>0</v>
      </c>
      <c r="NO43" s="106">
        <f>Seniori!NO58</f>
        <v>0</v>
      </c>
      <c r="NP43" s="106">
        <f>Seniori!NP58</f>
        <v>0</v>
      </c>
      <c r="NQ43" s="106">
        <f>Seniori!NQ58</f>
        <v>0</v>
      </c>
      <c r="NR43" s="106">
        <f>Seniori!NR58</f>
        <v>0</v>
      </c>
      <c r="NS43" s="106">
        <f>Seniori!NS58</f>
        <v>0</v>
      </c>
      <c r="NT43" s="106">
        <f>Seniori!NT58</f>
        <v>0</v>
      </c>
      <c r="NU43" s="106">
        <f>Seniori!NU58</f>
        <v>0</v>
      </c>
      <c r="NV43" s="106">
        <f>Seniori!NV58</f>
        <v>0</v>
      </c>
      <c r="NW43" s="106">
        <f>Seniori!NW58</f>
        <v>0</v>
      </c>
      <c r="NX43" s="106">
        <f>Seniori!NX58</f>
        <v>0</v>
      </c>
      <c r="NY43" s="106">
        <f>Seniori!NY58</f>
        <v>0</v>
      </c>
      <c r="NZ43" s="106">
        <f>Seniori!NZ58</f>
        <v>0</v>
      </c>
      <c r="OA43" s="106">
        <f>Seniori!OA58</f>
        <v>0</v>
      </c>
      <c r="OB43" s="106">
        <f>Seniori!OB58</f>
        <v>0</v>
      </c>
      <c r="OC43" s="106">
        <f>Seniori!OC58</f>
        <v>0</v>
      </c>
      <c r="OD43" s="106">
        <f>Seniori!OD58</f>
        <v>0</v>
      </c>
      <c r="OE43" s="106">
        <f>Seniori!OE58</f>
        <v>0</v>
      </c>
      <c r="OF43" s="106">
        <f>Seniori!OF58</f>
        <v>0</v>
      </c>
      <c r="OG43" s="106">
        <f>Seniori!OG58</f>
        <v>0</v>
      </c>
      <c r="OH43" s="106">
        <f>Seniori!OH58</f>
        <v>0</v>
      </c>
      <c r="OI43" s="106">
        <f>Seniori!OI58</f>
        <v>0</v>
      </c>
      <c r="OJ43" s="106">
        <f>Seniori!OJ58</f>
        <v>0</v>
      </c>
      <c r="OK43" s="106">
        <f>Seniori!OK58</f>
        <v>0</v>
      </c>
      <c r="OL43" s="106">
        <f>Seniori!OL58</f>
        <v>0</v>
      </c>
      <c r="OM43" s="106">
        <f>Seniori!OM58</f>
        <v>0</v>
      </c>
      <c r="ON43" s="106">
        <f>Seniori!ON58</f>
        <v>0</v>
      </c>
      <c r="OO43" s="106">
        <f>Seniori!OO58</f>
        <v>0</v>
      </c>
      <c r="OP43" s="106">
        <f>Seniori!OP58</f>
        <v>0</v>
      </c>
      <c r="OQ43" s="106">
        <f>Seniori!OQ58</f>
        <v>0</v>
      </c>
      <c r="OR43" s="106">
        <f>Seniori!OR58</f>
        <v>0</v>
      </c>
      <c r="OS43" s="106">
        <f>Seniori!OS58</f>
        <v>0</v>
      </c>
      <c r="OT43" s="106">
        <f>Seniori!OT58</f>
        <v>0</v>
      </c>
      <c r="OU43" s="106">
        <f>Seniori!OU58</f>
        <v>0</v>
      </c>
      <c r="OV43" s="106">
        <f>Seniori!OV58</f>
        <v>0</v>
      </c>
      <c r="OW43" s="106">
        <f>Seniori!OW58</f>
        <v>0</v>
      </c>
      <c r="OX43" s="106">
        <f>Seniori!OX58</f>
        <v>0</v>
      </c>
      <c r="OY43" s="106">
        <f>Seniori!OY58</f>
        <v>0</v>
      </c>
      <c r="OZ43" s="106">
        <f>Seniori!OZ58</f>
        <v>0</v>
      </c>
      <c r="PA43" s="106">
        <f>Seniori!PA58</f>
        <v>0</v>
      </c>
      <c r="PB43" s="106">
        <f>Seniori!PB58</f>
        <v>0</v>
      </c>
      <c r="PC43" s="106">
        <f>Seniori!PC58</f>
        <v>0</v>
      </c>
      <c r="PD43" s="106">
        <f>Seniori!PD58</f>
        <v>0</v>
      </c>
      <c r="PE43" s="106">
        <f>Seniori!PE58</f>
        <v>0</v>
      </c>
      <c r="PF43" s="106">
        <f>Seniori!PF58</f>
        <v>0</v>
      </c>
      <c r="PG43" s="106">
        <f>Seniori!PG58</f>
        <v>0</v>
      </c>
      <c r="PH43" s="106">
        <f>Seniori!PH58</f>
        <v>0</v>
      </c>
      <c r="PI43" s="106">
        <f>Seniori!PI58</f>
        <v>0</v>
      </c>
      <c r="PJ43" s="106">
        <f>Seniori!PJ58</f>
        <v>0</v>
      </c>
      <c r="PK43" s="106">
        <f>Seniori!PK58</f>
        <v>0</v>
      </c>
      <c r="PL43" s="106">
        <f>Seniori!PL58</f>
        <v>0</v>
      </c>
      <c r="PM43" s="106">
        <f>Seniori!PM58</f>
        <v>0</v>
      </c>
      <c r="PN43" s="106">
        <f>Seniori!PN58</f>
        <v>0</v>
      </c>
      <c r="PO43" s="106">
        <f>Seniori!PO58</f>
        <v>0</v>
      </c>
      <c r="PP43" s="106">
        <f>Seniori!PP58</f>
        <v>0</v>
      </c>
      <c r="PQ43" s="106">
        <f>Seniori!PQ58</f>
        <v>0</v>
      </c>
      <c r="PR43" s="106">
        <f>Seniori!PR58</f>
        <v>0</v>
      </c>
      <c r="PS43" s="106">
        <f>Seniori!PS58</f>
        <v>0</v>
      </c>
      <c r="PT43" s="106">
        <f>Seniori!PT58</f>
        <v>0</v>
      </c>
      <c r="PU43" s="106">
        <f>Seniori!PU58</f>
        <v>0</v>
      </c>
      <c r="PV43" s="106">
        <f>Seniori!PV58</f>
        <v>0</v>
      </c>
      <c r="PW43" s="106">
        <f>Seniori!PW58</f>
        <v>0</v>
      </c>
      <c r="PX43" s="106">
        <f>Seniori!PX58</f>
        <v>0</v>
      </c>
      <c r="PY43" s="106">
        <f>Seniori!PY58</f>
        <v>0</v>
      </c>
      <c r="PZ43" s="106">
        <f>Seniori!PZ58</f>
        <v>0</v>
      </c>
      <c r="QA43" s="106">
        <f>Seniori!QA58</f>
        <v>0</v>
      </c>
      <c r="QB43" s="106">
        <f>Seniori!QB58</f>
        <v>0</v>
      </c>
      <c r="QC43" s="106">
        <f>Seniori!QC58</f>
        <v>0</v>
      </c>
      <c r="QD43" s="106">
        <f>Seniori!QD58</f>
        <v>0</v>
      </c>
      <c r="QE43" s="106">
        <f>Seniori!QE58</f>
        <v>0</v>
      </c>
      <c r="QF43" s="106">
        <f>Seniori!QF58</f>
        <v>0</v>
      </c>
      <c r="QG43" s="106">
        <f>Seniori!QG58</f>
        <v>0</v>
      </c>
      <c r="QH43" s="106">
        <f>Seniori!QH58</f>
        <v>0</v>
      </c>
      <c r="QI43" s="106">
        <f>Seniori!QI58</f>
        <v>0</v>
      </c>
      <c r="QJ43" s="106">
        <f>Seniori!QJ58</f>
        <v>0</v>
      </c>
      <c r="QK43" s="106">
        <f>Seniori!QK58</f>
        <v>0</v>
      </c>
      <c r="QL43" s="106">
        <f>Seniori!QL58</f>
        <v>0</v>
      </c>
      <c r="QM43" s="106">
        <f>Seniori!QM58</f>
        <v>0</v>
      </c>
      <c r="QN43" s="106">
        <f>Seniori!QN58</f>
        <v>0</v>
      </c>
      <c r="QO43" s="106">
        <f>Seniori!QO58</f>
        <v>0</v>
      </c>
      <c r="QP43" s="106">
        <f>Seniori!QP58</f>
        <v>0</v>
      </c>
      <c r="QQ43" s="106">
        <f>Seniori!QQ58</f>
        <v>0</v>
      </c>
      <c r="QR43" s="106">
        <f>Seniori!QR58</f>
        <v>0</v>
      </c>
      <c r="QS43" s="106">
        <f>Seniori!QS58</f>
        <v>0</v>
      </c>
      <c r="QT43" s="106">
        <f>Seniori!QT58</f>
        <v>0</v>
      </c>
      <c r="QU43" s="106">
        <f>Seniori!QU58</f>
        <v>0</v>
      </c>
      <c r="QV43" s="106">
        <f>Seniori!QV58</f>
        <v>0</v>
      </c>
      <c r="QW43" s="106">
        <f>Seniori!QW58</f>
        <v>0</v>
      </c>
      <c r="QX43" s="106">
        <f>Seniori!QX58</f>
        <v>0</v>
      </c>
      <c r="QY43" s="106">
        <f>Seniori!QY58</f>
        <v>0</v>
      </c>
      <c r="QZ43" s="106"/>
      <c r="RA43" s="106">
        <f>Seniori!RA58</f>
        <v>0</v>
      </c>
      <c r="RB43" s="106" t="str">
        <f>Seniori!RB58</f>
        <v>o</v>
      </c>
      <c r="RC43" s="106">
        <f>Seniori!RC58</f>
        <v>0</v>
      </c>
      <c r="RD43" s="106">
        <f>Seniori!RD58</f>
        <v>0</v>
      </c>
      <c r="RE43" s="106">
        <f>Seniori!RE58</f>
        <v>0</v>
      </c>
      <c r="RF43" s="106">
        <f>Seniori!RF58</f>
        <v>0</v>
      </c>
      <c r="RG43" s="106">
        <f>Seniori!RG58</f>
        <v>0</v>
      </c>
      <c r="RH43" s="106">
        <f>Seniori!RH58</f>
        <v>0</v>
      </c>
      <c r="RI43" s="106">
        <f>Seniori!RI58</f>
        <v>0</v>
      </c>
      <c r="RJ43" s="106">
        <f>Seniori!RJ58</f>
        <v>0</v>
      </c>
      <c r="RK43" s="106">
        <f>Seniori!RK58</f>
        <v>0</v>
      </c>
      <c r="RL43" s="106">
        <f>Seniori!RL58</f>
        <v>0</v>
      </c>
      <c r="RM43" s="106">
        <f>Seniori!RM58</f>
        <v>0</v>
      </c>
      <c r="RN43" s="106">
        <f>Seniori!RN58</f>
        <v>0</v>
      </c>
      <c r="RO43" s="106">
        <f>Seniori!RO58</f>
        <v>0</v>
      </c>
      <c r="RP43" s="106">
        <f>Seniori!RP58</f>
        <v>0</v>
      </c>
      <c r="RQ43" s="106">
        <f>Seniori!RQ58</f>
        <v>0</v>
      </c>
      <c r="RR43" s="106">
        <f>Seniori!RR58</f>
        <v>0</v>
      </c>
      <c r="RS43" s="106">
        <f>Seniori!RS58</f>
        <v>0</v>
      </c>
      <c r="RT43" s="106">
        <f>Seniori!RT58</f>
        <v>0</v>
      </c>
      <c r="RU43" s="106">
        <f>Seniori!RU58</f>
        <v>0</v>
      </c>
      <c r="RV43" s="106">
        <f>Seniori!RV58</f>
        <v>0</v>
      </c>
      <c r="RW43" s="106">
        <f>Seniori!RW58</f>
        <v>0</v>
      </c>
      <c r="RX43" s="106">
        <f>Seniori!RX58</f>
        <v>0</v>
      </c>
      <c r="RY43" s="106">
        <f>Seniori!RY58</f>
        <v>0</v>
      </c>
      <c r="RZ43" s="106">
        <f>Seniori!RZ58</f>
        <v>0</v>
      </c>
      <c r="SA43" s="106">
        <f>Seniori!SA58</f>
        <v>0</v>
      </c>
      <c r="SB43" s="106">
        <f>Seniori!SB58</f>
        <v>0</v>
      </c>
      <c r="SC43" s="106">
        <f>Seniori!SC58</f>
        <v>0</v>
      </c>
      <c r="SD43" s="106">
        <f>Seniori!SD58</f>
        <v>0</v>
      </c>
      <c r="SE43" s="106">
        <f>Seniori!SE58</f>
        <v>0</v>
      </c>
      <c r="SF43" s="106">
        <f>Seniori!SF58</f>
        <v>0</v>
      </c>
      <c r="SG43" s="106">
        <f>Seniori!SG58</f>
        <v>0</v>
      </c>
      <c r="SH43" s="106">
        <f>Seniori!SH58</f>
        <v>0</v>
      </c>
      <c r="SI43" s="106">
        <f>Seniori!SI58</f>
        <v>0</v>
      </c>
      <c r="SJ43" s="106">
        <f>Seniori!SJ58</f>
        <v>0</v>
      </c>
      <c r="SK43" s="106">
        <f>Seniori!SK58</f>
        <v>0</v>
      </c>
      <c r="SL43" s="106">
        <f>Seniori!SL58</f>
        <v>0</v>
      </c>
      <c r="SM43" s="106">
        <f>Seniori!SM58</f>
        <v>0</v>
      </c>
      <c r="SN43" s="106">
        <f>Seniori!SN58</f>
        <v>0</v>
      </c>
      <c r="SO43" s="106">
        <f>Seniori!SO58</f>
        <v>0</v>
      </c>
      <c r="SP43" s="106">
        <f>Seniori!SP58</f>
        <v>0</v>
      </c>
      <c r="SQ43" s="106">
        <f>Seniori!SQ58</f>
        <v>0</v>
      </c>
      <c r="SR43" s="106">
        <f>Seniori!SR58</f>
        <v>0</v>
      </c>
      <c r="SS43" s="106">
        <f>Seniori!SS58</f>
        <v>0</v>
      </c>
      <c r="ST43" s="106">
        <f>Seniori!ST58</f>
        <v>0</v>
      </c>
      <c r="SU43" s="106">
        <f>Seniori!SU58</f>
        <v>0</v>
      </c>
      <c r="SV43" s="106">
        <f>Seniori!SV58</f>
        <v>0</v>
      </c>
      <c r="SW43" s="106">
        <f>Seniori!SW58</f>
        <v>0</v>
      </c>
      <c r="SX43" s="106">
        <f>Seniori!SX58</f>
        <v>0</v>
      </c>
      <c r="SY43" s="106">
        <f>Seniori!SY58</f>
        <v>0</v>
      </c>
      <c r="SZ43" s="106">
        <f>Seniori!SZ58</f>
        <v>0</v>
      </c>
      <c r="TA43" s="106">
        <f>Seniori!TA58</f>
        <v>0</v>
      </c>
      <c r="TB43" s="106">
        <f>Seniori!TB58</f>
        <v>0</v>
      </c>
    </row>
    <row r="44" spans="1:522" s="10" customFormat="1" ht="18" customHeight="1" x14ac:dyDescent="0.25">
      <c r="A44" s="12"/>
      <c r="B44" s="11" t="s">
        <v>483</v>
      </c>
      <c r="C44" s="1">
        <v>12718</v>
      </c>
      <c r="D44" s="1">
        <v>2019</v>
      </c>
      <c r="E44" s="4" t="s">
        <v>482</v>
      </c>
      <c r="F44" s="1">
        <v>4264</v>
      </c>
      <c r="G44" s="9" t="s">
        <v>97</v>
      </c>
      <c r="H44" s="4" t="s">
        <v>13</v>
      </c>
      <c r="I44" s="1">
        <f t="shared" si="6"/>
        <v>10</v>
      </c>
      <c r="J44" s="12">
        <f>Tabuľka311[[#This Row],[Stĺpec9]]</f>
        <v>10</v>
      </c>
      <c r="K44" s="106">
        <f>Seniori!K74</f>
        <v>0</v>
      </c>
      <c r="L44" s="106">
        <f>Seniori!L74</f>
        <v>0</v>
      </c>
      <c r="M44" s="106">
        <f>Seniori!M74</f>
        <v>0</v>
      </c>
      <c r="N44" s="106">
        <f>Seniori!N74</f>
        <v>0</v>
      </c>
      <c r="O44" s="106">
        <f>Seniori!O74</f>
        <v>0</v>
      </c>
      <c r="P44" s="106">
        <f>Seniori!P74</f>
        <v>0</v>
      </c>
      <c r="Q44" s="106">
        <f>Seniori!Q74</f>
        <v>0</v>
      </c>
      <c r="R44" s="106">
        <f>Seniori!R74</f>
        <v>0</v>
      </c>
      <c r="S44" s="106">
        <f>Seniori!S74</f>
        <v>0</v>
      </c>
      <c r="T44" s="106">
        <f>Seniori!T74</f>
        <v>0</v>
      </c>
      <c r="U44" s="106">
        <f>Seniori!U74</f>
        <v>0</v>
      </c>
      <c r="V44" s="106">
        <f>Seniori!V74</f>
        <v>0</v>
      </c>
      <c r="W44" s="106">
        <f>Seniori!W74</f>
        <v>0</v>
      </c>
      <c r="X44" s="106">
        <f>Seniori!X74</f>
        <v>0</v>
      </c>
      <c r="Y44" s="106">
        <f>Seniori!Y74</f>
        <v>0</v>
      </c>
      <c r="Z44" s="106">
        <f>Seniori!Z74</f>
        <v>0</v>
      </c>
      <c r="AA44" s="106">
        <f>Seniori!AA74</f>
        <v>0</v>
      </c>
      <c r="AB44" s="106">
        <f>Seniori!AB74</f>
        <v>0</v>
      </c>
      <c r="AC44" s="106">
        <f>Seniori!AC74</f>
        <v>0</v>
      </c>
      <c r="AD44" s="106">
        <f>Seniori!AD74</f>
        <v>0</v>
      </c>
      <c r="AE44" s="106">
        <f>Seniori!AE74</f>
        <v>0</v>
      </c>
      <c r="AF44" s="106">
        <f>Seniori!AF74</f>
        <v>0</v>
      </c>
      <c r="AG44" s="106">
        <f>Seniori!AG74</f>
        <v>0</v>
      </c>
      <c r="AH44" s="106">
        <f>Seniori!AH74</f>
        <v>0</v>
      </c>
      <c r="AI44" s="106">
        <f>Seniori!AI74</f>
        <v>0</v>
      </c>
      <c r="AJ44" s="106">
        <f>Seniori!AJ74</f>
        <v>0</v>
      </c>
      <c r="AK44" s="106">
        <f>Seniori!AK74</f>
        <v>0</v>
      </c>
      <c r="AL44" s="106">
        <f>Seniori!AL74</f>
        <v>0</v>
      </c>
      <c r="AM44" s="106">
        <f>Seniori!AM74</f>
        <v>0</v>
      </c>
      <c r="AN44" s="106">
        <f>Seniori!AN74</f>
        <v>0</v>
      </c>
      <c r="AO44" s="106">
        <f>Seniori!AO74</f>
        <v>0</v>
      </c>
      <c r="AP44" s="106">
        <f>Seniori!AP74</f>
        <v>0</v>
      </c>
      <c r="AQ44" s="106">
        <f>Seniori!AQ74</f>
        <v>0</v>
      </c>
      <c r="AR44" s="106">
        <f>Seniori!AR74</f>
        <v>0</v>
      </c>
      <c r="AS44" s="106">
        <f>Seniori!AS74</f>
        <v>0</v>
      </c>
      <c r="AT44" s="106">
        <f>Seniori!AT74</f>
        <v>0</v>
      </c>
      <c r="AU44" s="106">
        <f>Seniori!AU74</f>
        <v>0</v>
      </c>
      <c r="AV44" s="106">
        <f>Seniori!AV74</f>
        <v>0</v>
      </c>
      <c r="AW44" s="106">
        <f>Seniori!AW74</f>
        <v>0</v>
      </c>
      <c r="AX44" s="106">
        <f>Seniori!AX74</f>
        <v>0</v>
      </c>
      <c r="AY44" s="106">
        <f>Seniori!AY74</f>
        <v>0</v>
      </c>
      <c r="AZ44" s="106">
        <f>Seniori!AZ74</f>
        <v>0</v>
      </c>
      <c r="BA44" s="106">
        <f>Seniori!BA74</f>
        <v>0</v>
      </c>
      <c r="BB44" s="106">
        <f>Seniori!BB74</f>
        <v>0</v>
      </c>
      <c r="BC44" s="106">
        <f>Seniori!BC74</f>
        <v>0</v>
      </c>
      <c r="BD44" s="106">
        <f>Seniori!BD74</f>
        <v>0</v>
      </c>
      <c r="BE44" s="106">
        <f>Seniori!BE74</f>
        <v>0</v>
      </c>
      <c r="BF44" s="106">
        <f>Seniori!BF74</f>
        <v>0</v>
      </c>
      <c r="BG44" s="106">
        <f>Seniori!BG74</f>
        <v>0</v>
      </c>
      <c r="BH44" s="106">
        <f>Seniori!BH74</f>
        <v>0</v>
      </c>
      <c r="BI44" s="106">
        <f>Seniori!BI74</f>
        <v>0</v>
      </c>
      <c r="BJ44" s="106">
        <f>Seniori!BJ74</f>
        <v>0</v>
      </c>
      <c r="BK44" s="106">
        <f>Seniori!BK74</f>
        <v>0</v>
      </c>
      <c r="BL44" s="106">
        <f>Seniori!BL74</f>
        <v>0</v>
      </c>
      <c r="BM44" s="106">
        <f>Seniori!BM74</f>
        <v>0</v>
      </c>
      <c r="BN44" s="106">
        <f>Seniori!BN74</f>
        <v>0</v>
      </c>
      <c r="BO44" s="106">
        <f>Seniori!BO74</f>
        <v>0</v>
      </c>
      <c r="BP44" s="106">
        <f>Seniori!BP74</f>
        <v>0</v>
      </c>
      <c r="BQ44" s="106">
        <f>Seniori!BQ74</f>
        <v>0</v>
      </c>
      <c r="BR44" s="106">
        <f>Seniori!BR74</f>
        <v>0</v>
      </c>
      <c r="BS44" s="106">
        <f>Seniori!BS74</f>
        <v>0</v>
      </c>
      <c r="BT44" s="106">
        <f>Seniori!BT74</f>
        <v>0</v>
      </c>
      <c r="BU44" s="106">
        <f>Seniori!BU74</f>
        <v>0</v>
      </c>
      <c r="BV44" s="106">
        <f>Seniori!BV74</f>
        <v>0</v>
      </c>
      <c r="BW44" s="106">
        <f>Seniori!BW74</f>
        <v>0</v>
      </c>
      <c r="BX44" s="106">
        <f>Seniori!BX74</f>
        <v>0</v>
      </c>
      <c r="BY44" s="106">
        <f>Seniori!BY74</f>
        <v>0</v>
      </c>
      <c r="BZ44" s="106">
        <f>Seniori!BZ74</f>
        <v>0</v>
      </c>
      <c r="CA44" s="106">
        <f>Seniori!CA74</f>
        <v>0</v>
      </c>
      <c r="CB44" s="106">
        <f>Seniori!CB74</f>
        <v>0</v>
      </c>
      <c r="CC44" s="106">
        <f>Seniori!CC74</f>
        <v>0</v>
      </c>
      <c r="CD44" s="106">
        <f>Seniori!CD74</f>
        <v>0</v>
      </c>
      <c r="CE44" s="106">
        <f>Seniori!CE74</f>
        <v>0</v>
      </c>
      <c r="CF44" s="106">
        <f>Seniori!CF74</f>
        <v>0</v>
      </c>
      <c r="CG44" s="106">
        <f>Seniori!CG74</f>
        <v>0</v>
      </c>
      <c r="CH44" s="106">
        <f>Seniori!CH74</f>
        <v>0</v>
      </c>
      <c r="CI44" s="106">
        <f>Seniori!CI74</f>
        <v>0</v>
      </c>
      <c r="CJ44" s="106">
        <f>Seniori!CJ74</f>
        <v>0</v>
      </c>
      <c r="CK44" s="106">
        <f>Seniori!CK74</f>
        <v>0</v>
      </c>
      <c r="CL44" s="106">
        <f>Seniori!CL74</f>
        <v>0</v>
      </c>
      <c r="CM44" s="106">
        <f>Seniori!CM74</f>
        <v>0</v>
      </c>
      <c r="CN44" s="106">
        <f>Seniori!CN74</f>
        <v>0</v>
      </c>
      <c r="CO44" s="106">
        <f>Seniori!CO74</f>
        <v>0</v>
      </c>
      <c r="CP44" s="106">
        <f>Seniori!CP74</f>
        <v>0</v>
      </c>
      <c r="CQ44" s="106">
        <f>Seniori!CQ74</f>
        <v>0</v>
      </c>
      <c r="CR44" s="106">
        <f>Seniori!CR74</f>
        <v>0</v>
      </c>
      <c r="CS44" s="106">
        <f>Seniori!CS74</f>
        <v>0</v>
      </c>
      <c r="CT44" s="106">
        <f>Seniori!CT74</f>
        <v>0</v>
      </c>
      <c r="CU44" s="106">
        <f>Seniori!CU74</f>
        <v>0</v>
      </c>
      <c r="CV44" s="106">
        <f>Seniori!CV74</f>
        <v>0</v>
      </c>
      <c r="CW44" s="106">
        <f>Seniori!CW74</f>
        <v>0</v>
      </c>
      <c r="CX44" s="106">
        <f>Seniori!CX74</f>
        <v>0</v>
      </c>
      <c r="CY44" s="106">
        <f>Seniori!CY74</f>
        <v>0</v>
      </c>
      <c r="CZ44" s="106">
        <f>Seniori!CZ74</f>
        <v>0</v>
      </c>
      <c r="DA44" s="106">
        <f>Seniori!DA74</f>
        <v>0</v>
      </c>
      <c r="DB44" s="106">
        <f>Seniori!DB74</f>
        <v>0</v>
      </c>
      <c r="DC44" s="106">
        <f>Seniori!DC74</f>
        <v>0</v>
      </c>
      <c r="DD44" s="106">
        <f>Seniori!DD74</f>
        <v>0</v>
      </c>
      <c r="DE44" s="106">
        <f>Seniori!DE74</f>
        <v>0</v>
      </c>
      <c r="DF44" s="106">
        <f>Seniori!DF74</f>
        <v>0</v>
      </c>
      <c r="DG44" s="106">
        <f>Seniori!DG74</f>
        <v>0</v>
      </c>
      <c r="DH44" s="106">
        <f>Seniori!DH74</f>
        <v>0</v>
      </c>
      <c r="DI44" s="106">
        <f>Seniori!DI74</f>
        <v>0</v>
      </c>
      <c r="DJ44" s="106">
        <f>Seniori!DJ74</f>
        <v>0</v>
      </c>
      <c r="DK44" s="106">
        <f>Seniori!DK74</f>
        <v>0</v>
      </c>
      <c r="DL44" s="106">
        <f>Seniori!DL74</f>
        <v>0</v>
      </c>
      <c r="DM44" s="106">
        <f>Seniori!DM74</f>
        <v>0</v>
      </c>
      <c r="DN44" s="106">
        <f>Seniori!DN74</f>
        <v>0</v>
      </c>
      <c r="DO44" s="106">
        <f>Seniori!DO74</f>
        <v>0</v>
      </c>
      <c r="DP44" s="106">
        <f>Seniori!DP74</f>
        <v>0</v>
      </c>
      <c r="DQ44" s="106">
        <f>Seniori!DQ74</f>
        <v>0</v>
      </c>
      <c r="DR44" s="106">
        <f>Seniori!DR74</f>
        <v>0</v>
      </c>
      <c r="DS44" s="106">
        <f>Seniori!DS74</f>
        <v>0</v>
      </c>
      <c r="DT44" s="106">
        <f>Seniori!DT74</f>
        <v>0</v>
      </c>
      <c r="DU44" s="106">
        <f>Seniori!DU74</f>
        <v>0</v>
      </c>
      <c r="DV44" s="106">
        <f>Seniori!DV74</f>
        <v>0</v>
      </c>
      <c r="DW44" s="106">
        <f>Seniori!DW74</f>
        <v>0</v>
      </c>
      <c r="DX44" s="106">
        <f>Seniori!DX74</f>
        <v>0</v>
      </c>
      <c r="DY44" s="106">
        <f>Seniori!DY74</f>
        <v>0</v>
      </c>
      <c r="DZ44" s="106">
        <f>Seniori!DZ74</f>
        <v>0</v>
      </c>
      <c r="EA44" s="106">
        <f>Seniori!EA74</f>
        <v>0</v>
      </c>
      <c r="EB44" s="106">
        <f>Seniori!EB74</f>
        <v>0</v>
      </c>
      <c r="EC44" s="106">
        <f>Seniori!EC74</f>
        <v>0</v>
      </c>
      <c r="ED44" s="106">
        <f>Seniori!ED74</f>
        <v>0</v>
      </c>
      <c r="EE44" s="106">
        <f>Seniori!EE74</f>
        <v>0</v>
      </c>
      <c r="EF44" s="106">
        <f>Seniori!EF74</f>
        <v>0</v>
      </c>
      <c r="EG44" s="106">
        <f>Seniori!EG74</f>
        <v>0</v>
      </c>
      <c r="EH44" s="106">
        <f>Seniori!EH74</f>
        <v>0</v>
      </c>
      <c r="EI44" s="106">
        <f>Seniori!EI74</f>
        <v>0</v>
      </c>
      <c r="EJ44" s="106">
        <f>Seniori!EJ74</f>
        <v>0</v>
      </c>
      <c r="EK44" s="106">
        <f>Seniori!EK74</f>
        <v>0</v>
      </c>
      <c r="EL44" s="106">
        <f>Seniori!EL74</f>
        <v>0</v>
      </c>
      <c r="EM44" s="106">
        <f>Seniori!EM74</f>
        <v>0</v>
      </c>
      <c r="EN44" s="106">
        <f>Seniori!EN74</f>
        <v>0</v>
      </c>
      <c r="EO44" s="106">
        <f>Seniori!EO74</f>
        <v>0</v>
      </c>
      <c r="EP44" s="106">
        <f>Seniori!EP74</f>
        <v>0</v>
      </c>
      <c r="EQ44" s="106">
        <f>Seniori!EQ74</f>
        <v>0</v>
      </c>
      <c r="ER44" s="106">
        <f>Seniori!ER74</f>
        <v>0</v>
      </c>
      <c r="ES44" s="106">
        <f>Seniori!ES74</f>
        <v>0</v>
      </c>
      <c r="ET44" s="106">
        <f>Seniori!ET74</f>
        <v>0</v>
      </c>
      <c r="EU44" s="106">
        <f>Seniori!EU74</f>
        <v>0</v>
      </c>
      <c r="EV44" s="106">
        <f>Seniori!EV74</f>
        <v>0</v>
      </c>
      <c r="EW44" s="106">
        <f>Seniori!EW74</f>
        <v>0</v>
      </c>
      <c r="EX44" s="106">
        <f>Seniori!EX74</f>
        <v>0</v>
      </c>
      <c r="EY44" s="106">
        <f>Seniori!EY74</f>
        <v>0</v>
      </c>
      <c r="EZ44" s="106">
        <f>Seniori!EZ74</f>
        <v>0</v>
      </c>
      <c r="FA44" s="106">
        <f>Seniori!FA74</f>
        <v>0</v>
      </c>
      <c r="FB44" s="106">
        <f>Seniori!FB74</f>
        <v>0</v>
      </c>
      <c r="FC44" s="106">
        <f>Seniori!FC74</f>
        <v>0</v>
      </c>
      <c r="FD44" s="106">
        <f>Seniori!FD74</f>
        <v>0</v>
      </c>
      <c r="FE44" s="106">
        <f>Seniori!FE74</f>
        <v>0</v>
      </c>
      <c r="FF44" s="106">
        <f>Seniori!FF74</f>
        <v>0</v>
      </c>
      <c r="FG44" s="106">
        <f>Seniori!FG74</f>
        <v>0</v>
      </c>
      <c r="FH44" s="106">
        <f>Seniori!FH74</f>
        <v>0</v>
      </c>
      <c r="FI44" s="106">
        <f>Seniori!FI74</f>
        <v>0</v>
      </c>
      <c r="FJ44" s="106">
        <f>Seniori!FJ74</f>
        <v>0</v>
      </c>
      <c r="FK44" s="106">
        <f>Seniori!FK74</f>
        <v>0</v>
      </c>
      <c r="FL44" s="106">
        <f>Seniori!FL74</f>
        <v>0</v>
      </c>
      <c r="FM44" s="106">
        <f>Seniori!FM74</f>
        <v>0</v>
      </c>
      <c r="FN44" s="106">
        <f>Seniori!FN74</f>
        <v>0</v>
      </c>
      <c r="FO44" s="106">
        <f>Seniori!FO74</f>
        <v>0</v>
      </c>
      <c r="FP44" s="106">
        <f>Seniori!FP74</f>
        <v>0</v>
      </c>
      <c r="FQ44" s="106">
        <f>Seniori!FQ74</f>
        <v>0</v>
      </c>
      <c r="FR44" s="106">
        <f>Seniori!FR74</f>
        <v>0</v>
      </c>
      <c r="FS44" s="106">
        <f>Seniori!FS74</f>
        <v>0</v>
      </c>
      <c r="FT44" s="106">
        <f>Seniori!FT74</f>
        <v>0</v>
      </c>
      <c r="FU44" s="106">
        <f>Seniori!FU74</f>
        <v>0</v>
      </c>
      <c r="FV44" s="106">
        <f>Seniori!FV74</f>
        <v>0</v>
      </c>
      <c r="FW44" s="106">
        <f>Seniori!FW74</f>
        <v>0</v>
      </c>
      <c r="FX44" s="106">
        <f>Seniori!FX74</f>
        <v>0</v>
      </c>
      <c r="FY44" s="106">
        <f>Seniori!FY74</f>
        <v>0</v>
      </c>
      <c r="FZ44" s="106">
        <f>Seniori!FZ74</f>
        <v>0</v>
      </c>
      <c r="GA44" s="106">
        <f>Seniori!GA74</f>
        <v>0</v>
      </c>
      <c r="GB44" s="106">
        <f>Seniori!GB74</f>
        <v>0</v>
      </c>
      <c r="GC44" s="106">
        <f>Seniori!GC74</f>
        <v>0</v>
      </c>
      <c r="GD44" s="106">
        <f>Seniori!GD74</f>
        <v>0</v>
      </c>
      <c r="GE44" s="106">
        <f>Seniori!GE74</f>
        <v>0</v>
      </c>
      <c r="GF44" s="106">
        <f>Seniori!GF74</f>
        <v>0</v>
      </c>
      <c r="GG44" s="106">
        <f>Seniori!GG74</f>
        <v>0</v>
      </c>
      <c r="GH44" s="106">
        <f>Seniori!GH74</f>
        <v>0</v>
      </c>
      <c r="GI44" s="106">
        <f>Seniori!GI74</f>
        <v>0</v>
      </c>
      <c r="GJ44" s="106">
        <f>Seniori!GJ74</f>
        <v>0</v>
      </c>
      <c r="GK44" s="106">
        <f>Seniori!GK74</f>
        <v>0</v>
      </c>
      <c r="GL44" s="106">
        <f>Seniori!GL74</f>
        <v>0</v>
      </c>
      <c r="GM44" s="106">
        <f>Seniori!GM74</f>
        <v>0</v>
      </c>
      <c r="GN44" s="106">
        <f>Seniori!GN74</f>
        <v>0</v>
      </c>
      <c r="GO44" s="106">
        <f>Seniori!GO74</f>
        <v>0</v>
      </c>
      <c r="GP44" s="106">
        <f>Seniori!GP74</f>
        <v>0</v>
      </c>
      <c r="GQ44" s="106">
        <f>Seniori!GQ74</f>
        <v>0</v>
      </c>
      <c r="GR44" s="106">
        <f>Seniori!GR74</f>
        <v>0</v>
      </c>
      <c r="GS44" s="106">
        <f>Seniori!GS74</f>
        <v>0</v>
      </c>
      <c r="GT44" s="106">
        <f>Seniori!GT74</f>
        <v>0</v>
      </c>
      <c r="GU44" s="106">
        <f>Seniori!GU74</f>
        <v>0</v>
      </c>
      <c r="GV44" s="106">
        <f>Seniori!GV74</f>
        <v>0</v>
      </c>
      <c r="GW44" s="106">
        <f>Seniori!GW74</f>
        <v>0</v>
      </c>
      <c r="GX44" s="106">
        <f>Seniori!GX74</f>
        <v>0</v>
      </c>
      <c r="GY44" s="106">
        <f>Seniori!GY74</f>
        <v>0</v>
      </c>
      <c r="GZ44" s="106">
        <f>Seniori!GZ74</f>
        <v>0</v>
      </c>
      <c r="HA44" s="106">
        <f>Seniori!HA74</f>
        <v>0</v>
      </c>
      <c r="HB44" s="106">
        <f>Seniori!HB74</f>
        <v>0</v>
      </c>
      <c r="HC44" s="106">
        <f>Seniori!HC74</f>
        <v>0</v>
      </c>
      <c r="HD44" s="106">
        <f>Seniori!HD74</f>
        <v>0</v>
      </c>
      <c r="HE44" s="106">
        <f>Seniori!HE74</f>
        <v>0</v>
      </c>
      <c r="HF44" s="106">
        <f>Seniori!HF74</f>
        <v>0</v>
      </c>
      <c r="HG44" s="106">
        <f>Seniori!HG74</f>
        <v>0</v>
      </c>
      <c r="HH44" s="106">
        <f>Seniori!HH74</f>
        <v>0</v>
      </c>
      <c r="HI44" s="106">
        <f>Seniori!HI74</f>
        <v>0</v>
      </c>
      <c r="HJ44" s="106">
        <f>Seniori!HJ74</f>
        <v>0</v>
      </c>
      <c r="HK44" s="106">
        <f>Seniori!HK74</f>
        <v>0</v>
      </c>
      <c r="HL44" s="106">
        <f>Seniori!HL74</f>
        <v>0</v>
      </c>
      <c r="HM44" s="106">
        <f>Seniori!HM74</f>
        <v>0</v>
      </c>
      <c r="HN44" s="106">
        <f>Seniori!HN74</f>
        <v>0</v>
      </c>
      <c r="HO44" s="106">
        <f>Seniori!HO74</f>
        <v>0</v>
      </c>
      <c r="HP44" s="106">
        <f>Seniori!HP74</f>
        <v>0</v>
      </c>
      <c r="HQ44" s="106">
        <f>Seniori!HQ74</f>
        <v>0</v>
      </c>
      <c r="HR44" s="106">
        <f>Seniori!HR74</f>
        <v>0</v>
      </c>
      <c r="HS44" s="106">
        <f>Seniori!HS74</f>
        <v>0</v>
      </c>
      <c r="HT44" s="106">
        <f>Seniori!HT74</f>
        <v>0</v>
      </c>
      <c r="HU44" s="106">
        <f>Seniori!HU74</f>
        <v>0</v>
      </c>
      <c r="HV44" s="106">
        <f>Seniori!HV74</f>
        <v>0</v>
      </c>
      <c r="HW44" s="106">
        <f>Seniori!HW74</f>
        <v>0</v>
      </c>
      <c r="HX44" s="106">
        <f>Seniori!HX74</f>
        <v>0</v>
      </c>
      <c r="HY44" s="106">
        <f>Seniori!HY74</f>
        <v>0</v>
      </c>
      <c r="HZ44" s="106">
        <f>Seniori!HZ74</f>
        <v>0</v>
      </c>
      <c r="IA44" s="106">
        <f>Seniori!IA74</f>
        <v>0</v>
      </c>
      <c r="IB44" s="106">
        <f>Seniori!IB74</f>
        <v>0</v>
      </c>
      <c r="IC44" s="106">
        <f>Seniori!IC74</f>
        <v>0</v>
      </c>
      <c r="ID44" s="106">
        <f>Seniori!ID74</f>
        <v>0</v>
      </c>
      <c r="IE44" s="106">
        <f>Seniori!IE74</f>
        <v>0</v>
      </c>
      <c r="IF44" s="106">
        <f>Seniori!IF74</f>
        <v>0</v>
      </c>
      <c r="IG44" s="106">
        <f>Seniori!IG74</f>
        <v>0</v>
      </c>
      <c r="IH44" s="106">
        <f>Seniori!IH74</f>
        <v>0</v>
      </c>
      <c r="II44" s="106">
        <f>Seniori!II74</f>
        <v>0</v>
      </c>
      <c r="IJ44" s="106">
        <f>Seniori!IJ74</f>
        <v>0</v>
      </c>
      <c r="IK44" s="106">
        <f>Seniori!IK74</f>
        <v>0</v>
      </c>
      <c r="IL44" s="106">
        <f>Seniori!IL74</f>
        <v>0</v>
      </c>
      <c r="IM44" s="106">
        <f>Seniori!IM74</f>
        <v>0</v>
      </c>
      <c r="IN44" s="106">
        <f>Seniori!IN74</f>
        <v>0</v>
      </c>
      <c r="IO44" s="106">
        <f>Seniori!IO74</f>
        <v>0</v>
      </c>
      <c r="IP44" s="106">
        <f>Seniori!IP74</f>
        <v>0</v>
      </c>
      <c r="IQ44" s="106">
        <f>Seniori!IQ74</f>
        <v>0</v>
      </c>
      <c r="IR44" s="106" t="str">
        <f>Seniori!IR74</f>
        <v>o</v>
      </c>
      <c r="IS44" s="106">
        <f>Seniori!IS74</f>
        <v>0</v>
      </c>
      <c r="IT44" s="106">
        <f>Seniori!IT74</f>
        <v>0</v>
      </c>
      <c r="IU44" s="106">
        <f>Seniori!IU74</f>
        <v>0</v>
      </c>
      <c r="IV44" s="106">
        <f>Seniori!IV74</f>
        <v>0</v>
      </c>
      <c r="IW44" s="106">
        <f>Seniori!IW74</f>
        <v>0</v>
      </c>
      <c r="IX44" s="106">
        <f>Seniori!IX74</f>
        <v>0</v>
      </c>
      <c r="IY44" s="106">
        <f>Seniori!IY74</f>
        <v>0</v>
      </c>
      <c r="IZ44" s="106">
        <f>Seniori!IZ74</f>
        <v>0</v>
      </c>
      <c r="JA44" s="106">
        <f>Seniori!JA74</f>
        <v>0</v>
      </c>
      <c r="JB44" s="106">
        <f>Seniori!JB74</f>
        <v>3</v>
      </c>
      <c r="JC44" s="106">
        <f>Seniori!JC74</f>
        <v>0</v>
      </c>
      <c r="JD44" s="106">
        <f>Seniori!JD74</f>
        <v>0</v>
      </c>
      <c r="JE44" s="106">
        <f>Seniori!JE74</f>
        <v>0</v>
      </c>
      <c r="JF44" s="106">
        <f>Seniori!JF74</f>
        <v>0</v>
      </c>
      <c r="JG44" s="106">
        <f>Seniori!JG74</f>
        <v>0</v>
      </c>
      <c r="JH44" s="106">
        <f>Seniori!JH74</f>
        <v>0</v>
      </c>
      <c r="JI44" s="106">
        <f>Seniori!JI74</f>
        <v>0</v>
      </c>
      <c r="JJ44" s="106">
        <f>Seniori!JJ74</f>
        <v>0</v>
      </c>
      <c r="JK44" s="106">
        <f>Seniori!JK74</f>
        <v>0</v>
      </c>
      <c r="JL44" s="106">
        <f>Seniori!JL74</f>
        <v>0</v>
      </c>
      <c r="JM44" s="106">
        <f>Seniori!JM74</f>
        <v>0</v>
      </c>
      <c r="JN44" s="106">
        <f>Seniori!JN74</f>
        <v>0</v>
      </c>
      <c r="JO44" s="106">
        <f>Seniori!JO74</f>
        <v>0</v>
      </c>
      <c r="JP44" s="106">
        <f>Seniori!JP74</f>
        <v>0</v>
      </c>
      <c r="JQ44" s="106">
        <f>Seniori!JQ74</f>
        <v>0</v>
      </c>
      <c r="JR44" s="106">
        <f>Seniori!JR74</f>
        <v>0</v>
      </c>
      <c r="JS44" s="106">
        <f>Seniori!JS74</f>
        <v>0</v>
      </c>
      <c r="JT44" s="106">
        <f>Seniori!JT74</f>
        <v>0</v>
      </c>
      <c r="JU44" s="106">
        <f>Seniori!JU74</f>
        <v>0</v>
      </c>
      <c r="JV44" s="106">
        <f>Seniori!JV74</f>
        <v>0</v>
      </c>
      <c r="JW44" s="106">
        <f>Seniori!JW74</f>
        <v>0</v>
      </c>
      <c r="JX44" s="106">
        <f>Seniori!JX74</f>
        <v>0</v>
      </c>
      <c r="JY44" s="106">
        <f>Seniori!JY74</f>
        <v>0</v>
      </c>
      <c r="JZ44" s="106">
        <f>Seniori!JZ74</f>
        <v>0</v>
      </c>
      <c r="KA44" s="106">
        <f>Seniori!KA74</f>
        <v>0</v>
      </c>
      <c r="KB44" s="106">
        <f>Seniori!KB74</f>
        <v>0</v>
      </c>
      <c r="KC44" s="106">
        <f>Seniori!KC74</f>
        <v>0</v>
      </c>
      <c r="KD44" s="106">
        <f>Seniori!KD74</f>
        <v>0</v>
      </c>
      <c r="KE44" s="106">
        <f>Seniori!KE74</f>
        <v>0</v>
      </c>
      <c r="KF44" s="106">
        <f>Seniori!KF74</f>
        <v>0</v>
      </c>
      <c r="KG44" s="106">
        <f>Seniori!KG74</f>
        <v>0</v>
      </c>
      <c r="KH44" s="106">
        <f>Seniori!KH74</f>
        <v>0</v>
      </c>
      <c r="KI44" s="106">
        <f>Seniori!KI74</f>
        <v>0</v>
      </c>
      <c r="KJ44" s="106">
        <f>Seniori!KJ74</f>
        <v>0</v>
      </c>
      <c r="KK44" s="106">
        <f>Seniori!KK74</f>
        <v>0</v>
      </c>
      <c r="KL44" s="106">
        <f>Seniori!KL74</f>
        <v>0</v>
      </c>
      <c r="KM44" s="106">
        <f>Seniori!KM74</f>
        <v>0</v>
      </c>
      <c r="KN44" s="106">
        <f>Seniori!KN74</f>
        <v>0</v>
      </c>
      <c r="KO44" s="106">
        <f>Seniori!KO74</f>
        <v>0</v>
      </c>
      <c r="KP44" s="106">
        <f>Seniori!KP74</f>
        <v>0</v>
      </c>
      <c r="KQ44" s="106">
        <f>Seniori!KQ74</f>
        <v>0</v>
      </c>
      <c r="KR44" s="106">
        <f>Seniori!KR74</f>
        <v>0</v>
      </c>
      <c r="KS44" s="106">
        <f>Seniori!KS74</f>
        <v>0</v>
      </c>
      <c r="KT44" s="106">
        <f>Seniori!KT74</f>
        <v>0</v>
      </c>
      <c r="KU44" s="106">
        <f>Seniori!KU74</f>
        <v>2</v>
      </c>
      <c r="KV44" s="106">
        <f>Seniori!KV74</f>
        <v>0</v>
      </c>
      <c r="KW44" s="106">
        <f>Seniori!KW74</f>
        <v>0</v>
      </c>
      <c r="KX44" s="106">
        <f>Seniori!KX74</f>
        <v>0</v>
      </c>
      <c r="KY44" s="106">
        <f>Seniori!KY74</f>
        <v>0</v>
      </c>
      <c r="KZ44" s="106">
        <f>Seniori!KZ74</f>
        <v>0</v>
      </c>
      <c r="LA44" s="106">
        <f>Seniori!LA74</f>
        <v>0</v>
      </c>
      <c r="LB44" s="106">
        <f>Seniori!LB74</f>
        <v>0</v>
      </c>
      <c r="LC44" s="106">
        <f>Seniori!LC74</f>
        <v>0</v>
      </c>
      <c r="LD44" s="106">
        <f>Seniori!LD74</f>
        <v>0</v>
      </c>
      <c r="LE44" s="106">
        <f>Seniori!LE74</f>
        <v>5</v>
      </c>
      <c r="LF44" s="106">
        <f>Seniori!LF74</f>
        <v>0</v>
      </c>
      <c r="LG44" s="106">
        <f>Seniori!LG74</f>
        <v>0</v>
      </c>
      <c r="LH44" s="106">
        <f>Seniori!LH74</f>
        <v>0</v>
      </c>
      <c r="LI44" s="106">
        <f>Seniori!LI74</f>
        <v>0</v>
      </c>
      <c r="LJ44" s="106">
        <f>Seniori!LJ74</f>
        <v>0</v>
      </c>
      <c r="LK44" s="106">
        <f>Seniori!LK74</f>
        <v>0</v>
      </c>
      <c r="LL44" s="106">
        <f>Seniori!LL74</f>
        <v>0</v>
      </c>
      <c r="LM44" s="106">
        <f>Seniori!LM74</f>
        <v>0</v>
      </c>
      <c r="LN44" s="106">
        <f>Seniori!LN74</f>
        <v>0</v>
      </c>
      <c r="LO44" s="106">
        <f>Seniori!LO74</f>
        <v>0</v>
      </c>
      <c r="LP44" s="106">
        <f>Seniori!LP74</f>
        <v>0</v>
      </c>
      <c r="LQ44" s="106">
        <f>Seniori!LQ74</f>
        <v>0</v>
      </c>
      <c r="LR44" s="106">
        <f>Seniori!LR74</f>
        <v>0</v>
      </c>
      <c r="LS44" s="106">
        <f>Seniori!LS74</f>
        <v>0</v>
      </c>
      <c r="LT44" s="106">
        <f>Seniori!LT74</f>
        <v>0</v>
      </c>
      <c r="LU44" s="106">
        <f>Seniori!LU74</f>
        <v>0</v>
      </c>
      <c r="LV44" s="106">
        <f>Seniori!LV74</f>
        <v>0</v>
      </c>
      <c r="LW44" s="106">
        <f>Seniori!LW74</f>
        <v>0</v>
      </c>
      <c r="LX44" s="106">
        <f>Seniori!LX74</f>
        <v>0</v>
      </c>
      <c r="LY44" s="106">
        <f>Seniori!LY74</f>
        <v>0</v>
      </c>
      <c r="LZ44" s="106">
        <f>Seniori!LZ74</f>
        <v>0</v>
      </c>
      <c r="MA44" s="106">
        <f>Seniori!MA74</f>
        <v>0</v>
      </c>
      <c r="MB44" s="106">
        <f>Seniori!MB74</f>
        <v>0</v>
      </c>
      <c r="MC44" s="106">
        <f>Seniori!MC74</f>
        <v>0</v>
      </c>
      <c r="MD44" s="106">
        <f>Seniori!MD74</f>
        <v>0</v>
      </c>
      <c r="ME44" s="106">
        <f>Seniori!ME74</f>
        <v>0</v>
      </c>
      <c r="MF44" s="106">
        <f>Seniori!MF74</f>
        <v>0</v>
      </c>
      <c r="MG44" s="106">
        <f>Seniori!MG74</f>
        <v>0</v>
      </c>
      <c r="MH44" s="106">
        <f>Seniori!MH74</f>
        <v>0</v>
      </c>
      <c r="MI44" s="106">
        <f>Seniori!MI74</f>
        <v>0</v>
      </c>
      <c r="MJ44" s="106">
        <f>Seniori!MJ74</f>
        <v>0</v>
      </c>
      <c r="MK44" s="106">
        <f>Seniori!MK74</f>
        <v>0</v>
      </c>
      <c r="ML44" s="106">
        <f>Seniori!ML74</f>
        <v>0</v>
      </c>
      <c r="MM44" s="106">
        <f>Seniori!MM74</f>
        <v>0</v>
      </c>
      <c r="MN44" s="106">
        <f>Seniori!MN74</f>
        <v>0</v>
      </c>
      <c r="MO44" s="106">
        <f>Seniori!MO74</f>
        <v>0</v>
      </c>
      <c r="MP44" s="106">
        <f>Seniori!MP74</f>
        <v>0</v>
      </c>
      <c r="MQ44" s="106">
        <f>Seniori!MQ74</f>
        <v>0</v>
      </c>
      <c r="MR44" s="106">
        <f>Seniori!MR74</f>
        <v>0</v>
      </c>
      <c r="MS44" s="106">
        <f>Seniori!MS74</f>
        <v>0</v>
      </c>
      <c r="MT44" s="106">
        <f>Seniori!MT74</f>
        <v>0</v>
      </c>
      <c r="MU44" s="106">
        <f>Seniori!MU74</f>
        <v>0</v>
      </c>
      <c r="MV44" s="106">
        <f>Seniori!MV74</f>
        <v>0</v>
      </c>
      <c r="MW44" s="106">
        <f>Seniori!MW74</f>
        <v>0</v>
      </c>
      <c r="MX44" s="106">
        <f>Seniori!MX74</f>
        <v>0</v>
      </c>
      <c r="MY44" s="106">
        <f>Seniori!MY74</f>
        <v>0</v>
      </c>
      <c r="MZ44" s="106">
        <f>Seniori!MZ74</f>
        <v>0</v>
      </c>
      <c r="NA44" s="106">
        <f>Seniori!NA74</f>
        <v>0</v>
      </c>
      <c r="NB44" s="106"/>
      <c r="NC44" s="106">
        <f>Seniori!NC74</f>
        <v>0</v>
      </c>
      <c r="ND44" s="106">
        <f>Seniori!ND74</f>
        <v>0</v>
      </c>
      <c r="NE44" s="106">
        <f>Seniori!NE74</f>
        <v>0</v>
      </c>
      <c r="NF44" s="106" t="str">
        <f>Seniori!NF74</f>
        <v>o</v>
      </c>
      <c r="NG44" s="106">
        <f>Seniori!NG74</f>
        <v>0</v>
      </c>
      <c r="NH44" s="106">
        <f>Seniori!NH74</f>
        <v>0</v>
      </c>
      <c r="NI44" s="106">
        <f>Seniori!NI74</f>
        <v>0</v>
      </c>
      <c r="NJ44" s="106">
        <f>Seniori!NJ74</f>
        <v>0</v>
      </c>
      <c r="NK44" s="106">
        <f>Seniori!NK74</f>
        <v>0</v>
      </c>
      <c r="NL44" s="106">
        <f>Seniori!NL74</f>
        <v>0</v>
      </c>
      <c r="NM44" s="106">
        <f>Seniori!NM74</f>
        <v>0</v>
      </c>
      <c r="NN44" s="106">
        <f>Seniori!NN74</f>
        <v>0</v>
      </c>
      <c r="NO44" s="106">
        <f>Seniori!NO74</f>
        <v>0</v>
      </c>
      <c r="NP44" s="106">
        <f>Seniori!NP74</f>
        <v>0</v>
      </c>
      <c r="NQ44" s="106">
        <f>Seniori!NQ74</f>
        <v>0</v>
      </c>
      <c r="NR44" s="106">
        <f>Seniori!NR74</f>
        <v>0</v>
      </c>
      <c r="NS44" s="106">
        <f>Seniori!NS74</f>
        <v>0</v>
      </c>
      <c r="NT44" s="106">
        <f>Seniori!NT74</f>
        <v>0</v>
      </c>
      <c r="NU44" s="106">
        <f>Seniori!NU74</f>
        <v>0</v>
      </c>
      <c r="NV44" s="106">
        <f>Seniori!NV74</f>
        <v>0</v>
      </c>
      <c r="NW44" s="106">
        <f>Seniori!NW74</f>
        <v>0</v>
      </c>
      <c r="NX44" s="106">
        <f>Seniori!NX74</f>
        <v>0</v>
      </c>
      <c r="NY44" s="106">
        <f>Seniori!NY74</f>
        <v>0</v>
      </c>
      <c r="NZ44" s="106">
        <f>Seniori!NZ74</f>
        <v>0</v>
      </c>
      <c r="OA44" s="106">
        <f>Seniori!OA74</f>
        <v>0</v>
      </c>
      <c r="OB44" s="106">
        <f>Seniori!OB74</f>
        <v>0</v>
      </c>
      <c r="OC44" s="106">
        <f>Seniori!OC74</f>
        <v>0</v>
      </c>
      <c r="OD44" s="106">
        <f>Seniori!OD74</f>
        <v>0</v>
      </c>
      <c r="OE44" s="106">
        <f>Seniori!OE74</f>
        <v>0</v>
      </c>
      <c r="OF44" s="106">
        <f>Seniori!OF74</f>
        <v>0</v>
      </c>
      <c r="OG44" s="106">
        <f>Seniori!OG74</f>
        <v>0</v>
      </c>
      <c r="OH44" s="106">
        <f>Seniori!OH74</f>
        <v>0</v>
      </c>
      <c r="OI44" s="106">
        <f>Seniori!OI74</f>
        <v>0</v>
      </c>
      <c r="OJ44" s="106">
        <f>Seniori!OJ74</f>
        <v>0</v>
      </c>
      <c r="OK44" s="106">
        <f>Seniori!OK74</f>
        <v>0</v>
      </c>
      <c r="OL44" s="106">
        <f>Seniori!OL74</f>
        <v>0</v>
      </c>
      <c r="OM44" s="106">
        <f>Seniori!OM74</f>
        <v>0</v>
      </c>
      <c r="ON44" s="106">
        <f>Seniori!ON74</f>
        <v>0</v>
      </c>
      <c r="OO44" s="106">
        <f>Seniori!OO74</f>
        <v>0</v>
      </c>
      <c r="OP44" s="106">
        <f>Seniori!OP74</f>
        <v>0</v>
      </c>
      <c r="OQ44" s="106">
        <f>Seniori!OQ74</f>
        <v>0</v>
      </c>
      <c r="OR44" s="106">
        <f>Seniori!OR74</f>
        <v>0</v>
      </c>
      <c r="OS44" s="106">
        <f>Seniori!OS74</f>
        <v>0</v>
      </c>
      <c r="OT44" s="106">
        <f>Seniori!OT74</f>
        <v>0</v>
      </c>
      <c r="OU44" s="106">
        <f>Seniori!OU74</f>
        <v>0</v>
      </c>
      <c r="OV44" s="106">
        <f>Seniori!OV74</f>
        <v>0</v>
      </c>
      <c r="OW44" s="106">
        <f>Seniori!OW74</f>
        <v>0</v>
      </c>
      <c r="OX44" s="106">
        <f>Seniori!OX74</f>
        <v>0</v>
      </c>
      <c r="OY44" s="106">
        <f>Seniori!OY74</f>
        <v>0</v>
      </c>
      <c r="OZ44" s="106">
        <f>Seniori!OZ74</f>
        <v>0</v>
      </c>
      <c r="PA44" s="106">
        <f>Seniori!PA74</f>
        <v>0</v>
      </c>
      <c r="PB44" s="106">
        <f>Seniori!PB74</f>
        <v>0</v>
      </c>
      <c r="PC44" s="106">
        <f>Seniori!PC74</f>
        <v>0</v>
      </c>
      <c r="PD44" s="106">
        <f>Seniori!PD74</f>
        <v>0</v>
      </c>
      <c r="PE44" s="106">
        <f>Seniori!PE74</f>
        <v>0</v>
      </c>
      <c r="PF44" s="106">
        <f>Seniori!PF74</f>
        <v>0</v>
      </c>
      <c r="PG44" s="106">
        <f>Seniori!PG74</f>
        <v>0</v>
      </c>
      <c r="PH44" s="106">
        <f>Seniori!PH74</f>
        <v>0</v>
      </c>
      <c r="PI44" s="106">
        <f>Seniori!PI74</f>
        <v>0</v>
      </c>
      <c r="PJ44" s="106">
        <f>Seniori!PJ74</f>
        <v>0</v>
      </c>
      <c r="PK44" s="106">
        <f>Seniori!PK74</f>
        <v>0</v>
      </c>
      <c r="PL44" s="106">
        <f>Seniori!PL74</f>
        <v>0</v>
      </c>
      <c r="PM44" s="106">
        <f>Seniori!PM74</f>
        <v>0</v>
      </c>
      <c r="PN44" s="106">
        <f>Seniori!PN74</f>
        <v>0</v>
      </c>
      <c r="PO44" s="106">
        <f>Seniori!PO74</f>
        <v>0</v>
      </c>
      <c r="PP44" s="106">
        <f>Seniori!PP74</f>
        <v>0</v>
      </c>
      <c r="PQ44" s="106">
        <f>Seniori!PQ74</f>
        <v>0</v>
      </c>
      <c r="PR44" s="106">
        <f>Seniori!PR74</f>
        <v>0</v>
      </c>
      <c r="PS44" s="106">
        <f>Seniori!PS74</f>
        <v>0</v>
      </c>
      <c r="PT44" s="106">
        <f>Seniori!PT74</f>
        <v>0</v>
      </c>
      <c r="PU44" s="106">
        <f>Seniori!PU74</f>
        <v>0</v>
      </c>
      <c r="PV44" s="106">
        <f>Seniori!PV74</f>
        <v>0</v>
      </c>
      <c r="PW44" s="106">
        <f>Seniori!PW74</f>
        <v>0</v>
      </c>
      <c r="PX44" s="106">
        <f>Seniori!PX74</f>
        <v>0</v>
      </c>
      <c r="PY44" s="106">
        <f>Seniori!PY74</f>
        <v>0</v>
      </c>
      <c r="PZ44" s="106">
        <f>Seniori!PZ74</f>
        <v>0</v>
      </c>
      <c r="QA44" s="106">
        <f>Seniori!QA74</f>
        <v>0</v>
      </c>
      <c r="QB44" s="106">
        <f>Seniori!QB74</f>
        <v>0</v>
      </c>
      <c r="QC44" s="106">
        <f>Seniori!QC74</f>
        <v>0</v>
      </c>
      <c r="QD44" s="106">
        <f>Seniori!QD74</f>
        <v>0</v>
      </c>
      <c r="QE44" s="106">
        <f>Seniori!QE74</f>
        <v>0</v>
      </c>
      <c r="QF44" s="106">
        <f>Seniori!QF74</f>
        <v>0</v>
      </c>
      <c r="QG44" s="106">
        <f>Seniori!QG74</f>
        <v>0</v>
      </c>
      <c r="QH44" s="106">
        <f>Seniori!QH74</f>
        <v>0</v>
      </c>
      <c r="QI44" s="106">
        <f>Seniori!QI74</f>
        <v>0</v>
      </c>
      <c r="QJ44" s="106">
        <f>Seniori!QJ74</f>
        <v>0</v>
      </c>
      <c r="QK44" s="106">
        <f>Seniori!QK74</f>
        <v>0</v>
      </c>
      <c r="QL44" s="106">
        <f>Seniori!QL74</f>
        <v>0</v>
      </c>
      <c r="QM44" s="106">
        <f>Seniori!QM74</f>
        <v>0</v>
      </c>
      <c r="QN44" s="106">
        <f>Seniori!QN74</f>
        <v>0</v>
      </c>
      <c r="QO44" s="106">
        <f>Seniori!QO74</f>
        <v>0</v>
      </c>
      <c r="QP44" s="106">
        <f>Seniori!QP74</f>
        <v>0</v>
      </c>
      <c r="QQ44" s="106">
        <f>Seniori!QQ74</f>
        <v>0</v>
      </c>
      <c r="QR44" s="106">
        <f>Seniori!QR74</f>
        <v>0</v>
      </c>
      <c r="QS44" s="106">
        <f>Seniori!QS74</f>
        <v>0</v>
      </c>
      <c r="QT44" s="106">
        <f>Seniori!QT74</f>
        <v>0</v>
      </c>
      <c r="QU44" s="106">
        <f>Seniori!QU74</f>
        <v>0</v>
      </c>
      <c r="QV44" s="106">
        <f>Seniori!QV74</f>
        <v>0</v>
      </c>
      <c r="QW44" s="106">
        <f>Seniori!QW74</f>
        <v>0</v>
      </c>
      <c r="QX44" s="106">
        <f>Seniori!QX74</f>
        <v>0</v>
      </c>
      <c r="QY44" s="106">
        <f>Seniori!QY74</f>
        <v>0</v>
      </c>
      <c r="QZ44" s="106">
        <f>Seniori!QZ74</f>
        <v>0</v>
      </c>
      <c r="RA44" s="106">
        <f>Seniori!RA74</f>
        <v>0</v>
      </c>
      <c r="RB44" s="106">
        <f>Seniori!RB74</f>
        <v>0</v>
      </c>
      <c r="RC44" s="106">
        <f>Seniori!RC74</f>
        <v>0</v>
      </c>
      <c r="RD44" s="106">
        <f>Seniori!RD74</f>
        <v>0</v>
      </c>
      <c r="RE44" s="106">
        <f>Seniori!RE74</f>
        <v>0</v>
      </c>
      <c r="RF44" s="106">
        <f>Seniori!RF74</f>
        <v>0</v>
      </c>
      <c r="RG44" s="106">
        <f>Seniori!RG74</f>
        <v>0</v>
      </c>
      <c r="RH44" s="106">
        <f>Seniori!RH74</f>
        <v>0</v>
      </c>
      <c r="RI44" s="106">
        <f>Seniori!RI74</f>
        <v>0</v>
      </c>
      <c r="RJ44" s="106">
        <f>Seniori!RJ74</f>
        <v>0</v>
      </c>
      <c r="RK44" s="106">
        <f>Seniori!RK74</f>
        <v>0</v>
      </c>
      <c r="RL44" s="106">
        <f>Seniori!RL74</f>
        <v>0</v>
      </c>
      <c r="RM44" s="106">
        <f>Seniori!RM74</f>
        <v>0</v>
      </c>
      <c r="RN44" s="106">
        <f>Seniori!RN74</f>
        <v>0</v>
      </c>
      <c r="RO44" s="106">
        <f>Seniori!RO74</f>
        <v>0</v>
      </c>
      <c r="RP44" s="106">
        <f>Seniori!RP74</f>
        <v>0</v>
      </c>
      <c r="RQ44" s="106">
        <f>Seniori!RQ74</f>
        <v>0</v>
      </c>
      <c r="RR44" s="106">
        <f>Seniori!RR74</f>
        <v>0</v>
      </c>
      <c r="RS44" s="106">
        <f>Seniori!RS74</f>
        <v>0</v>
      </c>
      <c r="RT44" s="106">
        <f>Seniori!RT74</f>
        <v>0</v>
      </c>
      <c r="RU44" s="106">
        <f>Seniori!RU74</f>
        <v>0</v>
      </c>
      <c r="RV44" s="106">
        <f>Seniori!RV74</f>
        <v>0</v>
      </c>
      <c r="RW44" s="106">
        <f>Seniori!RW74</f>
        <v>0</v>
      </c>
      <c r="RX44" s="106">
        <f>Seniori!RX74</f>
        <v>0</v>
      </c>
      <c r="RY44" s="106">
        <f>Seniori!RY74</f>
        <v>0</v>
      </c>
      <c r="RZ44" s="106">
        <f>Seniori!RZ74</f>
        <v>0</v>
      </c>
      <c r="SA44" s="106">
        <f>Seniori!SA74</f>
        <v>0</v>
      </c>
      <c r="SB44" s="106">
        <f>Seniori!SB74</f>
        <v>0</v>
      </c>
      <c r="SC44" s="106">
        <f>Seniori!SC74</f>
        <v>0</v>
      </c>
      <c r="SD44" s="106">
        <f>Seniori!SD74</f>
        <v>0</v>
      </c>
      <c r="SE44" s="106">
        <f>Seniori!SE74</f>
        <v>0</v>
      </c>
      <c r="SF44" s="106">
        <f>Seniori!SF74</f>
        <v>0</v>
      </c>
      <c r="SG44" s="106">
        <f>Seniori!SG74</f>
        <v>0</v>
      </c>
      <c r="SH44" s="106">
        <f>Seniori!SH74</f>
        <v>0</v>
      </c>
      <c r="SI44" s="106">
        <f>Seniori!SI74</f>
        <v>0</v>
      </c>
      <c r="SJ44" s="106">
        <f>Seniori!SJ74</f>
        <v>0</v>
      </c>
      <c r="SK44" s="106">
        <f>Seniori!SK74</f>
        <v>0</v>
      </c>
      <c r="SL44" s="106">
        <f>Seniori!SL74</f>
        <v>0</v>
      </c>
      <c r="SM44" s="106">
        <f>Seniori!SM74</f>
        <v>0</v>
      </c>
      <c r="SN44" s="106">
        <f>Seniori!SN74</f>
        <v>0</v>
      </c>
      <c r="SO44" s="106">
        <f>Seniori!SO74</f>
        <v>0</v>
      </c>
      <c r="SP44" s="106">
        <f>Seniori!SP74</f>
        <v>0</v>
      </c>
      <c r="SQ44" s="106">
        <f>Seniori!SQ74</f>
        <v>0</v>
      </c>
      <c r="SR44" s="106">
        <f>Seniori!SR74</f>
        <v>0</v>
      </c>
      <c r="SS44" s="106">
        <f>Seniori!SS74</f>
        <v>0</v>
      </c>
      <c r="ST44" s="106">
        <f>Seniori!ST74</f>
        <v>0</v>
      </c>
      <c r="SU44" s="106">
        <f>Seniori!SU74</f>
        <v>0</v>
      </c>
      <c r="SV44" s="106">
        <f>Seniori!SV74</f>
        <v>0</v>
      </c>
      <c r="SW44" s="106">
        <f>Seniori!SW74</f>
        <v>0</v>
      </c>
      <c r="SX44" s="106">
        <f>Seniori!SX74</f>
        <v>0</v>
      </c>
      <c r="SY44" s="106">
        <f>Seniori!SY74</f>
        <v>0</v>
      </c>
      <c r="SZ44" s="106">
        <f>Seniori!SZ74</f>
        <v>0</v>
      </c>
      <c r="TA44" s="106">
        <f>Seniori!TA74</f>
        <v>0</v>
      </c>
      <c r="TB44" s="106">
        <f>Seniori!TB74</f>
        <v>0</v>
      </c>
    </row>
    <row r="45" spans="1:522" s="10" customFormat="1" ht="18" customHeight="1" x14ac:dyDescent="0.25">
      <c r="A45" s="12">
        <v>34</v>
      </c>
      <c r="B45" s="11" t="s">
        <v>138</v>
      </c>
      <c r="C45" s="1">
        <v>11709</v>
      </c>
      <c r="D45" s="12">
        <v>2018</v>
      </c>
      <c r="E45" s="4" t="s">
        <v>53</v>
      </c>
      <c r="F45" s="1"/>
      <c r="G45" s="9" t="s">
        <v>97</v>
      </c>
      <c r="H45" s="4" t="s">
        <v>139</v>
      </c>
      <c r="I45" s="1">
        <f t="shared" ref="I45" si="7">SUM(K45:TB45)</f>
        <v>9</v>
      </c>
      <c r="J45" s="12">
        <f>Tabuľka311[[#This Row],[Stĺpec9]]</f>
        <v>9</v>
      </c>
      <c r="K45" s="106">
        <f>Seniori!K70</f>
        <v>0</v>
      </c>
      <c r="L45" s="106">
        <f>Seniori!L70</f>
        <v>0</v>
      </c>
      <c r="M45" s="106">
        <f>Seniori!M70</f>
        <v>0</v>
      </c>
      <c r="N45" s="106">
        <f>Seniori!N70</f>
        <v>0</v>
      </c>
      <c r="O45" s="106">
        <f>Seniori!O70</f>
        <v>0</v>
      </c>
      <c r="P45" s="106">
        <f>Seniori!P70</f>
        <v>0</v>
      </c>
      <c r="Q45" s="106">
        <f>Seniori!Q70</f>
        <v>0</v>
      </c>
      <c r="R45" s="106">
        <f>Seniori!R70</f>
        <v>0</v>
      </c>
      <c r="S45" s="106">
        <f>Seniori!S70</f>
        <v>0</v>
      </c>
      <c r="T45" s="106">
        <f>Seniori!T70</f>
        <v>0</v>
      </c>
      <c r="U45" s="106">
        <f>Seniori!U70</f>
        <v>0</v>
      </c>
      <c r="V45" s="106">
        <f>Seniori!V70</f>
        <v>0</v>
      </c>
      <c r="W45" s="106">
        <f>Seniori!W70</f>
        <v>0</v>
      </c>
      <c r="X45" s="106">
        <f>Seniori!X70</f>
        <v>0</v>
      </c>
      <c r="Y45" s="106">
        <f>Seniori!Y70</f>
        <v>0</v>
      </c>
      <c r="Z45" s="106">
        <f>Seniori!Z70</f>
        <v>0</v>
      </c>
      <c r="AA45" s="106">
        <f>Seniori!AA70</f>
        <v>0</v>
      </c>
      <c r="AB45" s="106">
        <f>Seniori!AB70</f>
        <v>0</v>
      </c>
      <c r="AC45" s="106">
        <f>Seniori!AC70</f>
        <v>0</v>
      </c>
      <c r="AD45" s="106">
        <f>Seniori!AD70</f>
        <v>0</v>
      </c>
      <c r="AE45" s="106">
        <f>Seniori!AE70</f>
        <v>0</v>
      </c>
      <c r="AF45" s="106">
        <f>Seniori!AF70</f>
        <v>0</v>
      </c>
      <c r="AG45" s="106">
        <f>Seniori!AG70</f>
        <v>0</v>
      </c>
      <c r="AH45" s="106">
        <f>Seniori!AH70</f>
        <v>0</v>
      </c>
      <c r="AI45" s="106">
        <f>Seniori!AI70</f>
        <v>0</v>
      </c>
      <c r="AJ45" s="106">
        <f>Seniori!AJ70</f>
        <v>0</v>
      </c>
      <c r="AK45" s="106">
        <f>Seniori!AK70</f>
        <v>0</v>
      </c>
      <c r="AL45" s="106">
        <f>Seniori!AL70</f>
        <v>0</v>
      </c>
      <c r="AM45" s="106">
        <f>Seniori!AM70</f>
        <v>0</v>
      </c>
      <c r="AN45" s="106">
        <f>Seniori!AN70</f>
        <v>0</v>
      </c>
      <c r="AO45" s="106">
        <f>Seniori!AO70</f>
        <v>0</v>
      </c>
      <c r="AP45" s="106">
        <f>Seniori!AP70</f>
        <v>0</v>
      </c>
      <c r="AQ45" s="106">
        <f>Seniori!AQ70</f>
        <v>0</v>
      </c>
      <c r="AR45" s="106">
        <f>Seniori!AR70</f>
        <v>0</v>
      </c>
      <c r="AS45" s="106">
        <f>Seniori!AS70</f>
        <v>0</v>
      </c>
      <c r="AT45" s="106">
        <f>Seniori!AT70</f>
        <v>0</v>
      </c>
      <c r="AU45" s="106">
        <f>Seniori!AU70</f>
        <v>0</v>
      </c>
      <c r="AV45" s="106">
        <f>Seniori!AV70</f>
        <v>0</v>
      </c>
      <c r="AW45" s="106">
        <f>Seniori!AW70</f>
        <v>0</v>
      </c>
      <c r="AX45" s="106">
        <f>Seniori!AX70</f>
        <v>0</v>
      </c>
      <c r="AY45" s="106">
        <f>Seniori!AY70</f>
        <v>0</v>
      </c>
      <c r="AZ45" s="106">
        <f>Seniori!AZ70</f>
        <v>0</v>
      </c>
      <c r="BA45" s="106">
        <f>Seniori!BA70</f>
        <v>0</v>
      </c>
      <c r="BB45" s="106">
        <f>Seniori!BB70</f>
        <v>0</v>
      </c>
      <c r="BC45" s="106">
        <f>Seniori!BC70</f>
        <v>0</v>
      </c>
      <c r="BD45" s="106">
        <f>Seniori!BD70</f>
        <v>0</v>
      </c>
      <c r="BE45" s="106">
        <f>Seniori!BE70</f>
        <v>0</v>
      </c>
      <c r="BF45" s="106">
        <f>Seniori!BF70</f>
        <v>0</v>
      </c>
      <c r="BG45" s="106">
        <f>Seniori!BG70</f>
        <v>0</v>
      </c>
      <c r="BH45" s="106">
        <f>Seniori!BH70</f>
        <v>0</v>
      </c>
      <c r="BI45" s="106">
        <f>Seniori!BI70</f>
        <v>0</v>
      </c>
      <c r="BJ45" s="106">
        <f>Seniori!BJ70</f>
        <v>0</v>
      </c>
      <c r="BK45" s="106">
        <f>Seniori!BK70</f>
        <v>0</v>
      </c>
      <c r="BL45" s="106">
        <f>Seniori!BL70</f>
        <v>0</v>
      </c>
      <c r="BM45" s="106">
        <f>Seniori!BM70</f>
        <v>0</v>
      </c>
      <c r="BN45" s="106">
        <f>Seniori!BN70</f>
        <v>0</v>
      </c>
      <c r="BO45" s="106">
        <f>Seniori!BO70</f>
        <v>0</v>
      </c>
      <c r="BP45" s="106">
        <f>Seniori!BP70</f>
        <v>0</v>
      </c>
      <c r="BQ45" s="106">
        <f>Seniori!BQ70</f>
        <v>0</v>
      </c>
      <c r="BR45" s="106">
        <f>Seniori!BR70</f>
        <v>0</v>
      </c>
      <c r="BS45" s="106">
        <f>Seniori!BS70</f>
        <v>0</v>
      </c>
      <c r="BT45" s="106">
        <f>Seniori!BT70</f>
        <v>0</v>
      </c>
      <c r="BU45" s="106">
        <f>Seniori!BU70</f>
        <v>0</v>
      </c>
      <c r="BV45" s="106">
        <f>Seniori!BV70</f>
        <v>0</v>
      </c>
      <c r="BW45" s="106">
        <f>Seniori!BW70</f>
        <v>0</v>
      </c>
      <c r="BX45" s="106">
        <f>Seniori!BX70</f>
        <v>0</v>
      </c>
      <c r="BY45" s="106">
        <f>Seniori!BY70</f>
        <v>0</v>
      </c>
      <c r="BZ45" s="106">
        <f>Seniori!BZ70</f>
        <v>0</v>
      </c>
      <c r="CA45" s="106">
        <f>Seniori!CA70</f>
        <v>0</v>
      </c>
      <c r="CB45" s="106">
        <f>Seniori!CB70</f>
        <v>0</v>
      </c>
      <c r="CC45" s="106">
        <f>Seniori!CC70</f>
        <v>0</v>
      </c>
      <c r="CD45" s="106">
        <f>Seniori!CD70</f>
        <v>0</v>
      </c>
      <c r="CE45" s="106">
        <f>Seniori!CE70</f>
        <v>0</v>
      </c>
      <c r="CF45" s="106">
        <f>Seniori!CF70</f>
        <v>0</v>
      </c>
      <c r="CG45" s="106">
        <f>Seniori!CG70</f>
        <v>0</v>
      </c>
      <c r="CH45" s="106">
        <f>Seniori!CH70</f>
        <v>0</v>
      </c>
      <c r="CI45" s="106">
        <f>Seniori!CI70</f>
        <v>0</v>
      </c>
      <c r="CJ45" s="106">
        <f>Seniori!CJ70</f>
        <v>0</v>
      </c>
      <c r="CK45" s="106">
        <f>Seniori!CK70</f>
        <v>0</v>
      </c>
      <c r="CL45" s="106">
        <f>Seniori!CL70</f>
        <v>0</v>
      </c>
      <c r="CM45" s="106">
        <f>Seniori!CM70</f>
        <v>0</v>
      </c>
      <c r="CN45" s="106">
        <f>Seniori!CN70</f>
        <v>0</v>
      </c>
      <c r="CO45" s="106">
        <f>Seniori!CO70</f>
        <v>0</v>
      </c>
      <c r="CP45" s="106">
        <f>Seniori!CP70</f>
        <v>0</v>
      </c>
      <c r="CQ45" s="106">
        <f>Seniori!CQ70</f>
        <v>0</v>
      </c>
      <c r="CR45" s="106">
        <f>Seniori!CR70</f>
        <v>0</v>
      </c>
      <c r="CS45" s="106">
        <f>Seniori!CS70</f>
        <v>0</v>
      </c>
      <c r="CT45" s="106">
        <f>Seniori!CT70</f>
        <v>0</v>
      </c>
      <c r="CU45" s="106">
        <f>Seniori!CU70</f>
        <v>0</v>
      </c>
      <c r="CV45" s="106">
        <f>Seniori!CV70</f>
        <v>0</v>
      </c>
      <c r="CW45" s="106">
        <f>Seniori!CW70</f>
        <v>0</v>
      </c>
      <c r="CX45" s="106">
        <f>Seniori!CX70</f>
        <v>0</v>
      </c>
      <c r="CY45" s="106">
        <f>Seniori!CY70</f>
        <v>0</v>
      </c>
      <c r="CZ45" s="106">
        <f>Seniori!CZ70</f>
        <v>0</v>
      </c>
      <c r="DA45" s="106">
        <f>Seniori!DA70</f>
        <v>0</v>
      </c>
      <c r="DB45" s="106">
        <f>Seniori!DB70</f>
        <v>0</v>
      </c>
      <c r="DC45" s="106">
        <f>Seniori!DC70</f>
        <v>0</v>
      </c>
      <c r="DD45" s="106">
        <f>Seniori!DD70</f>
        <v>4</v>
      </c>
      <c r="DE45" s="106">
        <f>Seniori!DE70</f>
        <v>0</v>
      </c>
      <c r="DF45" s="106">
        <f>Seniori!DF70</f>
        <v>0</v>
      </c>
      <c r="DG45" s="106">
        <f>Seniori!DG70</f>
        <v>0</v>
      </c>
      <c r="DH45" s="106">
        <f>Seniori!DH70</f>
        <v>0</v>
      </c>
      <c r="DI45" s="106">
        <f>Seniori!DI70</f>
        <v>0</v>
      </c>
      <c r="DJ45" s="106">
        <f>Seniori!DJ70</f>
        <v>0</v>
      </c>
      <c r="DK45" s="106">
        <f>Seniori!DK70</f>
        <v>5</v>
      </c>
      <c r="DL45" s="106">
        <f>Seniori!DL70</f>
        <v>0</v>
      </c>
      <c r="DM45" s="106">
        <f>Seniori!DM70</f>
        <v>0</v>
      </c>
      <c r="DN45" s="106">
        <f>Seniori!DN70</f>
        <v>0</v>
      </c>
      <c r="DO45" s="106">
        <f>Seniori!DO70</f>
        <v>0</v>
      </c>
      <c r="DP45" s="106">
        <f>Seniori!DP70</f>
        <v>0</v>
      </c>
      <c r="DQ45" s="106">
        <f>Seniori!DQ70</f>
        <v>0</v>
      </c>
      <c r="DR45" s="106">
        <f>Seniori!DR70</f>
        <v>0</v>
      </c>
      <c r="DS45" s="106">
        <f>Seniori!DS70</f>
        <v>0</v>
      </c>
      <c r="DT45" s="106">
        <f>Seniori!DT70</f>
        <v>0</v>
      </c>
      <c r="DU45" s="106">
        <f>Seniori!DU70</f>
        <v>0</v>
      </c>
      <c r="DV45" s="106">
        <f>Seniori!DV70</f>
        <v>0</v>
      </c>
      <c r="DW45" s="106">
        <f>Seniori!DW70</f>
        <v>0</v>
      </c>
      <c r="DX45" s="106">
        <f>Seniori!DX70</f>
        <v>0</v>
      </c>
      <c r="DY45" s="106">
        <f>Seniori!DY70</f>
        <v>0</v>
      </c>
      <c r="DZ45" s="106">
        <f>Seniori!DZ70</f>
        <v>0</v>
      </c>
      <c r="EA45" s="106">
        <f>Seniori!EA70</f>
        <v>0</v>
      </c>
      <c r="EB45" s="106">
        <f>Seniori!EB70</f>
        <v>0</v>
      </c>
      <c r="EC45" s="106">
        <f>Seniori!EC70</f>
        <v>0</v>
      </c>
      <c r="ED45" s="106">
        <f>Seniori!ED70</f>
        <v>0</v>
      </c>
      <c r="EE45" s="106">
        <f>Seniori!EE70</f>
        <v>0</v>
      </c>
      <c r="EF45" s="106">
        <f>Seniori!EF70</f>
        <v>0</v>
      </c>
      <c r="EG45" s="106">
        <f>Seniori!EG70</f>
        <v>0</v>
      </c>
      <c r="EH45" s="106">
        <f>Seniori!EH70</f>
        <v>0</v>
      </c>
      <c r="EI45" s="106">
        <f>Seniori!EI70</f>
        <v>0</v>
      </c>
      <c r="EJ45" s="106">
        <f>Seniori!EJ70</f>
        <v>0</v>
      </c>
      <c r="EK45" s="106">
        <f>Seniori!EK70</f>
        <v>0</v>
      </c>
      <c r="EL45" s="106">
        <f>Seniori!EL70</f>
        <v>0</v>
      </c>
      <c r="EM45" s="106">
        <f>Seniori!EM70</f>
        <v>0</v>
      </c>
      <c r="EN45" s="106">
        <f>Seniori!EN70</f>
        <v>0</v>
      </c>
      <c r="EO45" s="106">
        <f>Seniori!EO70</f>
        <v>0</v>
      </c>
      <c r="EP45" s="106">
        <f>Seniori!EP70</f>
        <v>0</v>
      </c>
      <c r="EQ45" s="106">
        <f>Seniori!EQ70</f>
        <v>0</v>
      </c>
      <c r="ER45" s="106">
        <f>Seniori!ER70</f>
        <v>0</v>
      </c>
      <c r="ES45" s="106">
        <f>Seniori!ES70</f>
        <v>0</v>
      </c>
      <c r="ET45" s="106">
        <f>Seniori!ET70</f>
        <v>0</v>
      </c>
      <c r="EU45" s="106">
        <f>Seniori!EU70</f>
        <v>0</v>
      </c>
      <c r="EV45" s="106">
        <f>Seniori!EV70</f>
        <v>0</v>
      </c>
      <c r="EW45" s="106">
        <f>Seniori!EW70</f>
        <v>0</v>
      </c>
      <c r="EX45" s="106">
        <f>Seniori!EX70</f>
        <v>0</v>
      </c>
      <c r="EY45" s="106">
        <f>Seniori!EY70</f>
        <v>0</v>
      </c>
      <c r="EZ45" s="106">
        <f>Seniori!EZ70</f>
        <v>0</v>
      </c>
      <c r="FA45" s="106">
        <f>Seniori!FA70</f>
        <v>0</v>
      </c>
      <c r="FB45" s="106">
        <f>Seniori!FB70</f>
        <v>0</v>
      </c>
      <c r="FC45" s="106">
        <f>Seniori!FC70</f>
        <v>0</v>
      </c>
      <c r="FD45" s="106">
        <f>Seniori!FD70</f>
        <v>0</v>
      </c>
      <c r="FE45" s="106">
        <f>Seniori!FE70</f>
        <v>0</v>
      </c>
      <c r="FF45" s="106">
        <f>Seniori!FF70</f>
        <v>0</v>
      </c>
      <c r="FG45" s="106">
        <f>Seniori!FG70</f>
        <v>0</v>
      </c>
      <c r="FH45" s="106">
        <f>Seniori!FH70</f>
        <v>0</v>
      </c>
      <c r="FI45" s="106">
        <f>Seniori!FI70</f>
        <v>0</v>
      </c>
      <c r="FJ45" s="106">
        <f>Seniori!FJ70</f>
        <v>0</v>
      </c>
      <c r="FK45" s="106">
        <f>Seniori!FK70</f>
        <v>0</v>
      </c>
      <c r="FL45" s="106">
        <f>Seniori!FL70</f>
        <v>0</v>
      </c>
      <c r="FM45" s="106">
        <f>Seniori!FM70</f>
        <v>0</v>
      </c>
      <c r="FN45" s="106">
        <f>Seniori!FN70</f>
        <v>0</v>
      </c>
      <c r="FO45" s="106">
        <f>Seniori!FO70</f>
        <v>0</v>
      </c>
      <c r="FP45" s="106">
        <f>Seniori!FP70</f>
        <v>0</v>
      </c>
      <c r="FQ45" s="106">
        <f>Seniori!FQ70</f>
        <v>0</v>
      </c>
      <c r="FR45" s="106">
        <f>Seniori!FR70</f>
        <v>0</v>
      </c>
      <c r="FS45" s="106">
        <f>Seniori!FS70</f>
        <v>0</v>
      </c>
      <c r="FT45" s="106">
        <f>Seniori!FT70</f>
        <v>0</v>
      </c>
      <c r="FU45" s="106">
        <f>Seniori!FU70</f>
        <v>0</v>
      </c>
      <c r="FV45" s="106">
        <f>Seniori!FV70</f>
        <v>0</v>
      </c>
      <c r="FW45" s="106">
        <f>Seniori!FW70</f>
        <v>0</v>
      </c>
      <c r="FX45" s="106">
        <f>Seniori!FX70</f>
        <v>0</v>
      </c>
      <c r="FY45" s="106">
        <f>Seniori!FY70</f>
        <v>0</v>
      </c>
      <c r="FZ45" s="106">
        <f>Seniori!FZ70</f>
        <v>0</v>
      </c>
      <c r="GA45" s="106"/>
      <c r="GB45" s="106"/>
      <c r="GC45" s="106">
        <f>Seniori!GC70</f>
        <v>0</v>
      </c>
      <c r="GD45" s="106">
        <f>Seniori!GD70</f>
        <v>0</v>
      </c>
      <c r="GE45" s="106">
        <f>Seniori!GE70</f>
        <v>0</v>
      </c>
      <c r="GF45" s="106">
        <f>Seniori!GF70</f>
        <v>0</v>
      </c>
      <c r="GG45" s="106">
        <f>Seniori!GG70</f>
        <v>0</v>
      </c>
      <c r="GH45" s="106">
        <f>Seniori!GH70</f>
        <v>0</v>
      </c>
      <c r="GI45" s="106">
        <f>Seniori!GI70</f>
        <v>0</v>
      </c>
      <c r="GJ45" s="106">
        <f>Seniori!GJ70</f>
        <v>0</v>
      </c>
      <c r="GK45" s="106">
        <f>Seniori!GK70</f>
        <v>0</v>
      </c>
      <c r="GL45" s="106">
        <f>Seniori!GL70</f>
        <v>0</v>
      </c>
      <c r="GM45" s="106">
        <f>Seniori!GM70</f>
        <v>0</v>
      </c>
      <c r="GN45" s="106">
        <f>Seniori!GN70</f>
        <v>0</v>
      </c>
      <c r="GO45" s="106">
        <f>Seniori!GO70</f>
        <v>0</v>
      </c>
      <c r="GP45" s="106">
        <f>Seniori!GP70</f>
        <v>0</v>
      </c>
      <c r="GQ45" s="106">
        <f>Seniori!GQ70</f>
        <v>0</v>
      </c>
      <c r="GR45" s="106">
        <f>Seniori!GR70</f>
        <v>0</v>
      </c>
      <c r="GS45" s="106">
        <f>Seniori!GS70</f>
        <v>0</v>
      </c>
      <c r="GT45" s="106">
        <f>Seniori!GT70</f>
        <v>0</v>
      </c>
      <c r="GU45" s="106">
        <f>Seniori!GU70</f>
        <v>0</v>
      </c>
      <c r="GV45" s="106">
        <f>Seniori!GV70</f>
        <v>0</v>
      </c>
      <c r="GW45" s="106">
        <f>Seniori!GW70</f>
        <v>0</v>
      </c>
      <c r="GX45" s="106">
        <f>Seniori!GX70</f>
        <v>0</v>
      </c>
      <c r="GY45" s="106">
        <f>Seniori!GY70</f>
        <v>0</v>
      </c>
      <c r="GZ45" s="106">
        <f>Seniori!GZ70</f>
        <v>0</v>
      </c>
      <c r="HA45" s="106">
        <f>Seniori!HA70</f>
        <v>0</v>
      </c>
      <c r="HB45" s="106">
        <f>Seniori!HB70</f>
        <v>0</v>
      </c>
      <c r="HC45" s="106">
        <f>Seniori!HC70</f>
        <v>0</v>
      </c>
      <c r="HD45" s="106">
        <f>Seniori!HD70</f>
        <v>0</v>
      </c>
      <c r="HE45" s="106">
        <f>Seniori!HE70</f>
        <v>0</v>
      </c>
      <c r="HF45" s="106">
        <f>Seniori!HF70</f>
        <v>0</v>
      </c>
      <c r="HG45" s="106">
        <f>Seniori!HG70</f>
        <v>0</v>
      </c>
      <c r="HH45" s="106">
        <f>Seniori!HH70</f>
        <v>0</v>
      </c>
      <c r="HI45" s="106">
        <f>Seniori!HI70</f>
        <v>0</v>
      </c>
      <c r="HJ45" s="106">
        <f>Seniori!HJ70</f>
        <v>0</v>
      </c>
      <c r="HK45" s="106">
        <f>Seniori!HK70</f>
        <v>0</v>
      </c>
      <c r="HL45" s="106">
        <f>Seniori!HL70</f>
        <v>0</v>
      </c>
      <c r="HM45" s="106">
        <f>Seniori!HM70</f>
        <v>0</v>
      </c>
      <c r="HN45" s="106">
        <f>Seniori!HN70</f>
        <v>0</v>
      </c>
      <c r="HO45" s="106">
        <f>Seniori!HO70</f>
        <v>0</v>
      </c>
      <c r="HP45" s="106">
        <f>Seniori!HP70</f>
        <v>0</v>
      </c>
      <c r="HQ45" s="106">
        <f>Seniori!HQ70</f>
        <v>0</v>
      </c>
      <c r="HR45" s="106">
        <f>Seniori!HR70</f>
        <v>0</v>
      </c>
      <c r="HS45" s="106">
        <f>Seniori!HS70</f>
        <v>0</v>
      </c>
      <c r="HT45" s="106">
        <f>Seniori!HT70</f>
        <v>0</v>
      </c>
      <c r="HU45" s="106">
        <f>Seniori!HU70</f>
        <v>0</v>
      </c>
      <c r="HV45" s="106">
        <f>Seniori!HV70</f>
        <v>0</v>
      </c>
      <c r="HW45" s="106">
        <f>Seniori!HW70</f>
        <v>0</v>
      </c>
      <c r="HX45" s="106">
        <f>Seniori!HX70</f>
        <v>0</v>
      </c>
      <c r="HY45" s="106">
        <f>Seniori!HY70</f>
        <v>0</v>
      </c>
      <c r="HZ45" s="106">
        <f>Seniori!HZ70</f>
        <v>0</v>
      </c>
      <c r="IA45" s="106">
        <f>Seniori!IA70</f>
        <v>0</v>
      </c>
      <c r="IB45" s="106">
        <f>Seniori!IB70</f>
        <v>0</v>
      </c>
      <c r="IC45" s="106">
        <f>Seniori!IC70</f>
        <v>0</v>
      </c>
      <c r="ID45" s="106">
        <f>Seniori!ID70</f>
        <v>0</v>
      </c>
      <c r="IE45" s="106">
        <f>Seniori!IE70</f>
        <v>0</v>
      </c>
      <c r="IF45" s="106">
        <f>Seniori!IF70</f>
        <v>0</v>
      </c>
      <c r="IG45" s="106">
        <f>Seniori!IG70</f>
        <v>0</v>
      </c>
      <c r="IH45" s="106">
        <f>Seniori!IH70</f>
        <v>0</v>
      </c>
      <c r="II45" s="106">
        <f>Seniori!II70</f>
        <v>0</v>
      </c>
      <c r="IJ45" s="106">
        <f>Seniori!IJ70</f>
        <v>0</v>
      </c>
      <c r="IK45" s="106">
        <f>Seniori!IK70</f>
        <v>0</v>
      </c>
      <c r="IL45" s="106">
        <f>Seniori!IL70</f>
        <v>0</v>
      </c>
      <c r="IM45" s="106">
        <f>Seniori!IM70</f>
        <v>0</v>
      </c>
      <c r="IN45" s="106">
        <f>Seniori!IN70</f>
        <v>0</v>
      </c>
      <c r="IO45" s="106">
        <f>Seniori!IO70</f>
        <v>0</v>
      </c>
      <c r="IP45" s="106">
        <f>Seniori!IP70</f>
        <v>0</v>
      </c>
      <c r="IQ45" s="106">
        <f>Seniori!IQ70</f>
        <v>0</v>
      </c>
      <c r="IR45" s="106">
        <f>Seniori!IR70</f>
        <v>0</v>
      </c>
      <c r="IS45" s="106">
        <f>Seniori!IS70</f>
        <v>0</v>
      </c>
      <c r="IT45" s="106">
        <f>Seniori!IT70</f>
        <v>0</v>
      </c>
      <c r="IU45" s="106">
        <f>Seniori!IU70</f>
        <v>0</v>
      </c>
      <c r="IV45" s="106">
        <f>Seniori!IV70</f>
        <v>0</v>
      </c>
      <c r="IW45" s="106">
        <f>Seniori!IW70</f>
        <v>0</v>
      </c>
      <c r="IX45" s="106">
        <f>Seniori!IX70</f>
        <v>0</v>
      </c>
      <c r="IY45" s="106">
        <f>Seniori!IY70</f>
        <v>0</v>
      </c>
      <c r="IZ45" s="106">
        <f>Seniori!IZ70</f>
        <v>0</v>
      </c>
      <c r="JA45" s="106">
        <f>Seniori!JA70</f>
        <v>0</v>
      </c>
      <c r="JB45" s="106">
        <f>Seniori!JB70</f>
        <v>0</v>
      </c>
      <c r="JC45" s="106">
        <f>Seniori!JC70</f>
        <v>0</v>
      </c>
      <c r="JD45" s="106">
        <f>Seniori!JD70</f>
        <v>0</v>
      </c>
      <c r="JE45" s="106">
        <f>Seniori!JE70</f>
        <v>0</v>
      </c>
      <c r="JF45" s="106">
        <f>Seniori!JF70</f>
        <v>0</v>
      </c>
      <c r="JG45" s="106">
        <f>Seniori!JG70</f>
        <v>0</v>
      </c>
      <c r="JH45" s="106">
        <f>Seniori!JH70</f>
        <v>0</v>
      </c>
      <c r="JI45" s="106">
        <f>Seniori!JI70</f>
        <v>0</v>
      </c>
      <c r="JJ45" s="106">
        <f>Seniori!JJ70</f>
        <v>0</v>
      </c>
      <c r="JK45" s="106">
        <f>Seniori!JK70</f>
        <v>0</v>
      </c>
      <c r="JL45" s="106">
        <f>Seniori!JL70</f>
        <v>0</v>
      </c>
      <c r="JM45" s="106">
        <f>Seniori!JM70</f>
        <v>0</v>
      </c>
      <c r="JN45" s="106">
        <f>Seniori!JN70</f>
        <v>0</v>
      </c>
      <c r="JO45" s="106">
        <f>Seniori!JO70</f>
        <v>0</v>
      </c>
      <c r="JP45" s="106">
        <f>Seniori!JP70</f>
        <v>0</v>
      </c>
      <c r="JQ45" s="106">
        <f>Seniori!JQ70</f>
        <v>0</v>
      </c>
      <c r="JR45" s="106">
        <f>Seniori!JR70</f>
        <v>0</v>
      </c>
      <c r="JS45" s="106">
        <f>Seniori!JS70</f>
        <v>0</v>
      </c>
      <c r="JT45" s="106">
        <f>Seniori!JT70</f>
        <v>0</v>
      </c>
      <c r="JU45" s="106">
        <f>Seniori!JU70</f>
        <v>0</v>
      </c>
      <c r="JV45" s="106">
        <f>Seniori!JV70</f>
        <v>0</v>
      </c>
      <c r="JW45" s="106">
        <f>Seniori!JW70</f>
        <v>0</v>
      </c>
      <c r="JX45" s="106">
        <f>Seniori!JX70</f>
        <v>0</v>
      </c>
      <c r="JY45" s="106">
        <f>Seniori!JY70</f>
        <v>0</v>
      </c>
      <c r="JZ45" s="106">
        <f>Seniori!JZ70</f>
        <v>0</v>
      </c>
      <c r="KA45" s="106">
        <f>Seniori!KA70</f>
        <v>0</v>
      </c>
      <c r="KB45" s="106">
        <f>Seniori!KB70</f>
        <v>0</v>
      </c>
      <c r="KC45" s="106">
        <f>Seniori!KC70</f>
        <v>0</v>
      </c>
      <c r="KD45" s="106">
        <f>Seniori!KD70</f>
        <v>0</v>
      </c>
      <c r="KE45" s="106">
        <f>Seniori!KE70</f>
        <v>0</v>
      </c>
      <c r="KF45" s="106">
        <f>Seniori!KF70</f>
        <v>0</v>
      </c>
      <c r="KG45" s="106">
        <f>Seniori!KG70</f>
        <v>0</v>
      </c>
      <c r="KH45" s="106">
        <f>Seniori!KH70</f>
        <v>0</v>
      </c>
      <c r="KI45" s="106">
        <f>Seniori!KI70</f>
        <v>0</v>
      </c>
      <c r="KJ45" s="106">
        <f>Seniori!KJ70</f>
        <v>0</v>
      </c>
      <c r="KK45" s="106">
        <f>Seniori!KK70</f>
        <v>0</v>
      </c>
      <c r="KL45" s="106">
        <f>Seniori!KL70</f>
        <v>0</v>
      </c>
      <c r="KM45" s="106">
        <f>Seniori!KM70</f>
        <v>0</v>
      </c>
      <c r="KN45" s="106">
        <f>Seniori!KN70</f>
        <v>0</v>
      </c>
      <c r="KO45" s="106">
        <f>Seniori!KO70</f>
        <v>0</v>
      </c>
      <c r="KP45" s="106"/>
      <c r="KQ45" s="106">
        <f>Seniori!KQ70</f>
        <v>0</v>
      </c>
      <c r="KR45" s="106">
        <f>Seniori!KR70</f>
        <v>0</v>
      </c>
      <c r="KS45" s="106">
        <f>Seniori!KS70</f>
        <v>0</v>
      </c>
      <c r="KT45" s="106">
        <f>Seniori!KT70</f>
        <v>0</v>
      </c>
      <c r="KU45" s="106">
        <f>Seniori!KU70</f>
        <v>0</v>
      </c>
      <c r="KV45" s="106">
        <f>Seniori!KV70</f>
        <v>0</v>
      </c>
      <c r="KW45" s="106"/>
      <c r="KX45" s="106">
        <f>Seniori!KX70</f>
        <v>0</v>
      </c>
      <c r="KY45" s="106">
        <f>Seniori!KY70</f>
        <v>0</v>
      </c>
      <c r="KZ45" s="106">
        <f>Seniori!KZ70</f>
        <v>0</v>
      </c>
      <c r="LA45" s="106">
        <f>Seniori!LA70</f>
        <v>0</v>
      </c>
      <c r="LB45" s="106">
        <f>Seniori!LB70</f>
        <v>0</v>
      </c>
      <c r="LC45" s="106">
        <f>Seniori!LC70</f>
        <v>0</v>
      </c>
      <c r="LD45" s="106">
        <f>Seniori!LD70</f>
        <v>0</v>
      </c>
      <c r="LE45" s="106">
        <f>Seniori!LE70</f>
        <v>0</v>
      </c>
      <c r="LF45" s="106">
        <f>Seniori!LF70</f>
        <v>0</v>
      </c>
      <c r="LG45" s="106">
        <f>Seniori!LG70</f>
        <v>0</v>
      </c>
      <c r="LH45" s="106">
        <f>Seniori!LH70</f>
        <v>0</v>
      </c>
      <c r="LI45" s="106">
        <f>Seniori!LI70</f>
        <v>0</v>
      </c>
      <c r="LJ45" s="106">
        <f>Seniori!LJ70</f>
        <v>0</v>
      </c>
      <c r="LK45" s="106">
        <f>Seniori!LK70</f>
        <v>0</v>
      </c>
      <c r="LL45" s="106">
        <f>Seniori!LL70</f>
        <v>0</v>
      </c>
      <c r="LM45" s="106">
        <f>Seniori!LM70</f>
        <v>0</v>
      </c>
      <c r="LN45" s="106">
        <f>Seniori!LN70</f>
        <v>0</v>
      </c>
      <c r="LO45" s="106"/>
      <c r="LP45" s="106">
        <f>Seniori!LP70</f>
        <v>0</v>
      </c>
      <c r="LQ45" s="106"/>
      <c r="LR45" s="106"/>
      <c r="LS45" s="106"/>
      <c r="LT45" s="106"/>
      <c r="LU45" s="106"/>
      <c r="LV45" s="106"/>
      <c r="LW45" s="106"/>
      <c r="LX45" s="106"/>
      <c r="LY45" s="106"/>
      <c r="LZ45" s="106">
        <f>Seniori!LZ70</f>
        <v>0</v>
      </c>
      <c r="MA45" s="106">
        <f>Seniori!MA70</f>
        <v>0</v>
      </c>
      <c r="MB45" s="106">
        <f>Seniori!MB70</f>
        <v>0</v>
      </c>
      <c r="MC45" s="106">
        <f>Seniori!MC70</f>
        <v>0</v>
      </c>
      <c r="MD45" s="106">
        <f>Seniori!MD70</f>
        <v>0</v>
      </c>
      <c r="ME45" s="106">
        <f>Seniori!ME70</f>
        <v>0</v>
      </c>
      <c r="MF45" s="106">
        <f>Seniori!MF70</f>
        <v>0</v>
      </c>
      <c r="MG45" s="106">
        <f>Seniori!MG70</f>
        <v>0</v>
      </c>
      <c r="MH45" s="106">
        <f>Seniori!MH70</f>
        <v>0</v>
      </c>
      <c r="MI45" s="106">
        <f>Seniori!MI70</f>
        <v>0</v>
      </c>
      <c r="MJ45" s="106">
        <f>Seniori!MJ70</f>
        <v>0</v>
      </c>
      <c r="MK45" s="106">
        <f>Seniori!MK70</f>
        <v>0</v>
      </c>
      <c r="ML45" s="106">
        <f>Seniori!ML70</f>
        <v>0</v>
      </c>
      <c r="MM45" s="106">
        <f>Seniori!MM70</f>
        <v>0</v>
      </c>
      <c r="MN45" s="106">
        <f>Seniori!MN70</f>
        <v>0</v>
      </c>
      <c r="MO45" s="106">
        <f>Seniori!MO70</f>
        <v>0</v>
      </c>
      <c r="MP45" s="106">
        <f>Seniori!MP70</f>
        <v>0</v>
      </c>
      <c r="MQ45" s="106">
        <f>Seniori!MQ70</f>
        <v>0</v>
      </c>
      <c r="MR45" s="106">
        <f>Seniori!MR70</f>
        <v>0</v>
      </c>
      <c r="MS45" s="106">
        <f>Seniori!MS70</f>
        <v>0</v>
      </c>
      <c r="MT45" s="106">
        <f>Seniori!MT70</f>
        <v>0</v>
      </c>
      <c r="MU45" s="106">
        <f>Seniori!MU70</f>
        <v>0</v>
      </c>
      <c r="MV45" s="106">
        <f>Seniori!MV70</f>
        <v>0</v>
      </c>
      <c r="MW45" s="106">
        <f>Seniori!MW70</f>
        <v>0</v>
      </c>
      <c r="MX45" s="106">
        <f>Seniori!MX70</f>
        <v>0</v>
      </c>
      <c r="MY45" s="106">
        <f>Seniori!MY70</f>
        <v>0</v>
      </c>
      <c r="MZ45" s="106">
        <f>Seniori!MZ70</f>
        <v>0</v>
      </c>
      <c r="NA45" s="106">
        <f>Seniori!NA70</f>
        <v>0</v>
      </c>
      <c r="NB45" s="106">
        <f>Seniori!NB70</f>
        <v>0</v>
      </c>
      <c r="NC45" s="106">
        <f>Seniori!NC70</f>
        <v>0</v>
      </c>
      <c r="ND45" s="106">
        <f>Seniori!ND70</f>
        <v>0</v>
      </c>
      <c r="NE45" s="106">
        <f>Seniori!NE70</f>
        <v>0</v>
      </c>
      <c r="NF45" s="106">
        <f>Seniori!NF70</f>
        <v>0</v>
      </c>
      <c r="NG45" s="106">
        <f>Seniori!NG70</f>
        <v>0</v>
      </c>
      <c r="NH45" s="106">
        <f>Seniori!NH70</f>
        <v>0</v>
      </c>
      <c r="NI45" s="106">
        <f>Seniori!NI70</f>
        <v>0</v>
      </c>
      <c r="NJ45" s="106">
        <f>Seniori!NJ70</f>
        <v>0</v>
      </c>
      <c r="NK45" s="106">
        <f>Seniori!NK70</f>
        <v>0</v>
      </c>
      <c r="NL45" s="106">
        <f>Seniori!NL70</f>
        <v>0</v>
      </c>
      <c r="NM45" s="106">
        <f>Seniori!NM70</f>
        <v>0</v>
      </c>
      <c r="NN45" s="106">
        <f>Seniori!NN70</f>
        <v>0</v>
      </c>
      <c r="NO45" s="106">
        <f>Seniori!NO70</f>
        <v>0</v>
      </c>
      <c r="NP45" s="106">
        <f>Seniori!NP70</f>
        <v>0</v>
      </c>
      <c r="NQ45" s="106">
        <f>Seniori!NQ70</f>
        <v>0</v>
      </c>
      <c r="NR45" s="106">
        <f>Seniori!NR70</f>
        <v>0</v>
      </c>
      <c r="NS45" s="106">
        <f>Seniori!NS70</f>
        <v>0</v>
      </c>
      <c r="NT45" s="106">
        <f>Seniori!NT70</f>
        <v>0</v>
      </c>
      <c r="NU45" s="106">
        <f>Seniori!NU70</f>
        <v>0</v>
      </c>
      <c r="NV45" s="106">
        <f>Seniori!NV70</f>
        <v>0</v>
      </c>
      <c r="NW45" s="106">
        <f>Seniori!NW70</f>
        <v>0</v>
      </c>
      <c r="NX45" s="106">
        <f>Seniori!NX70</f>
        <v>0</v>
      </c>
      <c r="NY45" s="106">
        <f>Seniori!NY70</f>
        <v>0</v>
      </c>
      <c r="NZ45" s="106">
        <f>Seniori!NZ70</f>
        <v>0</v>
      </c>
      <c r="OA45" s="106">
        <f>Seniori!OA70</f>
        <v>0</v>
      </c>
      <c r="OB45" s="106">
        <f>Seniori!OB70</f>
        <v>0</v>
      </c>
      <c r="OC45" s="106">
        <f>Seniori!OC70</f>
        <v>0</v>
      </c>
      <c r="OD45" s="106">
        <f>Seniori!OD70</f>
        <v>0</v>
      </c>
      <c r="OE45" s="106">
        <f>Seniori!OE70</f>
        <v>0</v>
      </c>
      <c r="OF45" s="106">
        <f>Seniori!OF70</f>
        <v>0</v>
      </c>
      <c r="OG45" s="106">
        <f>Seniori!OG70</f>
        <v>0</v>
      </c>
      <c r="OH45" s="106">
        <f>Seniori!OH70</f>
        <v>0</v>
      </c>
      <c r="OI45" s="106">
        <f>Seniori!OI70</f>
        <v>0</v>
      </c>
      <c r="OJ45" s="106">
        <f>Seniori!OJ70</f>
        <v>0</v>
      </c>
      <c r="OK45" s="106">
        <f>Seniori!OK70</f>
        <v>0</v>
      </c>
      <c r="OL45" s="106">
        <f>Seniori!OL70</f>
        <v>0</v>
      </c>
      <c r="OM45" s="106">
        <f>Seniori!OM70</f>
        <v>0</v>
      </c>
      <c r="ON45" s="106">
        <f>Seniori!ON70</f>
        <v>0</v>
      </c>
      <c r="OO45" s="106">
        <f>Seniori!OO70</f>
        <v>0</v>
      </c>
      <c r="OP45" s="106">
        <f>Seniori!OP70</f>
        <v>0</v>
      </c>
      <c r="OQ45" s="106">
        <f>Seniori!OQ70</f>
        <v>0</v>
      </c>
      <c r="OR45" s="106">
        <f>Seniori!OR70</f>
        <v>0</v>
      </c>
      <c r="OS45" s="106">
        <f>Seniori!OS70</f>
        <v>0</v>
      </c>
      <c r="OT45" s="106">
        <f>Seniori!OT70</f>
        <v>0</v>
      </c>
      <c r="OU45" s="106">
        <f>Seniori!OU70</f>
        <v>0</v>
      </c>
      <c r="OV45" s="106">
        <f>Seniori!OV70</f>
        <v>0</v>
      </c>
      <c r="OW45" s="106">
        <f>Seniori!OW70</f>
        <v>0</v>
      </c>
      <c r="OX45" s="106">
        <f>Seniori!OX70</f>
        <v>0</v>
      </c>
      <c r="OY45" s="106">
        <f>Seniori!OY70</f>
        <v>0</v>
      </c>
      <c r="OZ45" s="106">
        <f>Seniori!OZ70</f>
        <v>0</v>
      </c>
      <c r="PA45" s="106">
        <f>Seniori!PA70</f>
        <v>0</v>
      </c>
      <c r="PB45" s="106">
        <f>Seniori!PB70</f>
        <v>0</v>
      </c>
      <c r="PC45" s="106">
        <f>Seniori!PC70</f>
        <v>0</v>
      </c>
      <c r="PD45" s="106">
        <f>Seniori!PD70</f>
        <v>0</v>
      </c>
      <c r="PE45" s="106">
        <f>Seniori!PE70</f>
        <v>0</v>
      </c>
      <c r="PF45" s="106">
        <f>Seniori!PF70</f>
        <v>0</v>
      </c>
      <c r="PG45" s="106">
        <f>Seniori!PG70</f>
        <v>0</v>
      </c>
      <c r="PH45" s="106">
        <f>Seniori!PH70</f>
        <v>0</v>
      </c>
      <c r="PI45" s="106">
        <f>Seniori!PI70</f>
        <v>0</v>
      </c>
      <c r="PJ45" s="106">
        <f>Seniori!PJ70</f>
        <v>0</v>
      </c>
      <c r="PK45" s="106">
        <f>Seniori!PK70</f>
        <v>0</v>
      </c>
      <c r="PL45" s="106">
        <f>Seniori!PL70</f>
        <v>0</v>
      </c>
      <c r="PM45" s="106">
        <f>Seniori!PM70</f>
        <v>0</v>
      </c>
      <c r="PN45" s="106">
        <f>Seniori!PN70</f>
        <v>0</v>
      </c>
      <c r="PO45" s="106">
        <f>Seniori!PO70</f>
        <v>0</v>
      </c>
      <c r="PP45" s="106">
        <f>Seniori!PP70</f>
        <v>0</v>
      </c>
      <c r="PQ45" s="106">
        <f>Seniori!PQ70</f>
        <v>0</v>
      </c>
      <c r="PR45" s="106">
        <f>Seniori!PR70</f>
        <v>0</v>
      </c>
      <c r="PS45" s="106">
        <f>Seniori!PS70</f>
        <v>0</v>
      </c>
      <c r="PT45" s="106"/>
      <c r="PU45" s="106">
        <f>Seniori!PU70</f>
        <v>0</v>
      </c>
      <c r="PV45" s="106">
        <f>Seniori!PV70</f>
        <v>0</v>
      </c>
      <c r="PW45" s="106">
        <f>Seniori!PW70</f>
        <v>0</v>
      </c>
      <c r="PX45" s="106">
        <f>Seniori!PX70</f>
        <v>0</v>
      </c>
      <c r="PY45" s="106">
        <f>Seniori!PY70</f>
        <v>0</v>
      </c>
      <c r="PZ45" s="106">
        <f>Seniori!PZ70</f>
        <v>0</v>
      </c>
      <c r="QA45" s="106">
        <f>Seniori!QA70</f>
        <v>0</v>
      </c>
      <c r="QB45" s="106">
        <f>Seniori!QB70</f>
        <v>0</v>
      </c>
      <c r="QC45" s="106">
        <f>Seniori!QC70</f>
        <v>0</v>
      </c>
      <c r="QD45" s="106">
        <f>Seniori!QD70</f>
        <v>0</v>
      </c>
      <c r="QE45" s="106">
        <f>Seniori!QE70</f>
        <v>0</v>
      </c>
      <c r="QF45" s="106">
        <f>Seniori!QF70</f>
        <v>0</v>
      </c>
      <c r="QG45" s="106">
        <f>Seniori!QG70</f>
        <v>0</v>
      </c>
      <c r="QH45" s="106">
        <f>Seniori!QH70</f>
        <v>0</v>
      </c>
      <c r="QI45" s="106">
        <f>Seniori!QI70</f>
        <v>0</v>
      </c>
      <c r="QJ45" s="106">
        <f>Seniori!QJ70</f>
        <v>0</v>
      </c>
      <c r="QK45" s="106">
        <f>Seniori!QK70</f>
        <v>0</v>
      </c>
      <c r="QL45" s="106">
        <f>Seniori!QL70</f>
        <v>0</v>
      </c>
      <c r="QM45" s="106">
        <f>Seniori!QM70</f>
        <v>0</v>
      </c>
      <c r="QN45" s="106">
        <f>Seniori!QN70</f>
        <v>0</v>
      </c>
      <c r="QO45" s="106">
        <f>Seniori!QO70</f>
        <v>0</v>
      </c>
      <c r="QP45" s="106">
        <f>Seniori!QP70</f>
        <v>0</v>
      </c>
      <c r="QQ45" s="106">
        <f>Seniori!QQ70</f>
        <v>0</v>
      </c>
      <c r="QR45" s="106">
        <f>Seniori!QR70</f>
        <v>0</v>
      </c>
      <c r="QS45" s="106">
        <f>Seniori!QS70</f>
        <v>0</v>
      </c>
      <c r="QT45" s="106">
        <f>Seniori!QT70</f>
        <v>0</v>
      </c>
      <c r="QU45" s="106">
        <f>Seniori!QU70</f>
        <v>0</v>
      </c>
      <c r="QV45" s="106">
        <f>Seniori!QV70</f>
        <v>0</v>
      </c>
      <c r="QW45" s="106">
        <f>Seniori!QW70</f>
        <v>0</v>
      </c>
      <c r="QX45" s="106">
        <f>Seniori!QX70</f>
        <v>0</v>
      </c>
      <c r="QY45" s="106">
        <f>Seniori!QY70</f>
        <v>0</v>
      </c>
      <c r="QZ45" s="106">
        <f>Seniori!QZ70</f>
        <v>0</v>
      </c>
      <c r="RA45" s="106">
        <f>Seniori!RA70</f>
        <v>0</v>
      </c>
      <c r="RB45" s="106">
        <f>Seniori!RB70</f>
        <v>0</v>
      </c>
      <c r="RC45" s="106">
        <f>Seniori!RC70</f>
        <v>0</v>
      </c>
      <c r="RD45" s="106">
        <f>Seniori!RD70</f>
        <v>0</v>
      </c>
      <c r="RE45" s="106">
        <f>Seniori!RE70</f>
        <v>0</v>
      </c>
      <c r="RF45" s="106">
        <f>Seniori!RF70</f>
        <v>0</v>
      </c>
      <c r="RG45" s="106">
        <f>Seniori!RG70</f>
        <v>0</v>
      </c>
      <c r="RH45" s="106">
        <f>Seniori!RH70</f>
        <v>0</v>
      </c>
      <c r="RI45" s="106">
        <f>Seniori!RI70</f>
        <v>0</v>
      </c>
      <c r="RJ45" s="106">
        <f>Seniori!RJ70</f>
        <v>0</v>
      </c>
      <c r="RK45" s="106">
        <f>Seniori!RK70</f>
        <v>0</v>
      </c>
      <c r="RL45" s="106">
        <f>Seniori!RL70</f>
        <v>0</v>
      </c>
      <c r="RM45" s="106">
        <f>Seniori!RM70</f>
        <v>0</v>
      </c>
      <c r="RN45" s="106">
        <f>Seniori!RN70</f>
        <v>0</v>
      </c>
      <c r="RO45" s="106">
        <f>Seniori!RO70</f>
        <v>0</v>
      </c>
      <c r="RP45" s="106">
        <f>Seniori!RP70</f>
        <v>0</v>
      </c>
      <c r="RQ45" s="106">
        <f>Seniori!RQ70</f>
        <v>0</v>
      </c>
      <c r="RR45" s="106">
        <f>Seniori!RR70</f>
        <v>0</v>
      </c>
      <c r="RS45" s="106">
        <f>Seniori!RS70</f>
        <v>0</v>
      </c>
      <c r="RT45" s="106">
        <f>Seniori!RT70</f>
        <v>0</v>
      </c>
      <c r="RU45" s="106">
        <f>Seniori!RU70</f>
        <v>0</v>
      </c>
      <c r="RV45" s="106">
        <f>Seniori!RV70</f>
        <v>0</v>
      </c>
      <c r="RW45" s="106">
        <f>Seniori!RW70</f>
        <v>0</v>
      </c>
      <c r="RX45" s="106">
        <f>Seniori!RX70</f>
        <v>0</v>
      </c>
      <c r="RY45" s="106">
        <f>Seniori!RY70</f>
        <v>0</v>
      </c>
      <c r="RZ45" s="106">
        <f>Seniori!RZ70</f>
        <v>0</v>
      </c>
      <c r="SA45" s="106">
        <f>Seniori!SA70</f>
        <v>0</v>
      </c>
      <c r="SB45" s="106">
        <f>Seniori!SB70</f>
        <v>0</v>
      </c>
      <c r="SC45" s="106">
        <f>Seniori!SC70</f>
        <v>0</v>
      </c>
      <c r="SD45" s="106">
        <f>Seniori!SD70</f>
        <v>0</v>
      </c>
      <c r="SE45" s="106">
        <f>Seniori!SE70</f>
        <v>0</v>
      </c>
      <c r="SF45" s="106">
        <f>Seniori!SF70</f>
        <v>0</v>
      </c>
      <c r="SG45" s="106">
        <f>Seniori!SG70</f>
        <v>0</v>
      </c>
      <c r="SH45" s="106">
        <f>Seniori!SH70</f>
        <v>0</v>
      </c>
      <c r="SI45" s="106">
        <f>Seniori!SI70</f>
        <v>0</v>
      </c>
      <c r="SJ45" s="106">
        <f>Seniori!SJ70</f>
        <v>0</v>
      </c>
      <c r="SK45" s="106">
        <f>Seniori!SK70</f>
        <v>0</v>
      </c>
      <c r="SL45" s="106">
        <f>Seniori!SL70</f>
        <v>0</v>
      </c>
      <c r="SM45" s="106">
        <f>Seniori!SM70</f>
        <v>0</v>
      </c>
      <c r="SN45" s="106">
        <f>Seniori!SN70</f>
        <v>0</v>
      </c>
      <c r="SO45" s="106">
        <f>Seniori!SO70</f>
        <v>0</v>
      </c>
      <c r="SP45" s="106">
        <f>Seniori!SP70</f>
        <v>0</v>
      </c>
      <c r="SQ45" s="106">
        <f>Seniori!SQ70</f>
        <v>0</v>
      </c>
      <c r="SR45" s="106">
        <f>Seniori!SR70</f>
        <v>0</v>
      </c>
      <c r="SS45" s="106">
        <f>Seniori!SS70</f>
        <v>0</v>
      </c>
      <c r="ST45" s="106">
        <f>Seniori!ST70</f>
        <v>0</v>
      </c>
      <c r="SU45" s="106">
        <f>Seniori!SU70</f>
        <v>0</v>
      </c>
      <c r="SV45" s="106">
        <f>Seniori!SV70</f>
        <v>0</v>
      </c>
      <c r="SW45" s="106">
        <f>Seniori!SW70</f>
        <v>0</v>
      </c>
      <c r="SX45" s="106">
        <f>Seniori!SX70</f>
        <v>0</v>
      </c>
      <c r="SY45" s="106">
        <f>Seniori!SY70</f>
        <v>0</v>
      </c>
      <c r="SZ45" s="106">
        <f>Seniori!SZ70</f>
        <v>0</v>
      </c>
      <c r="TA45" s="106">
        <f>Seniori!TA70</f>
        <v>0</v>
      </c>
      <c r="TB45" s="106">
        <f>Seniori!TB70</f>
        <v>0</v>
      </c>
    </row>
    <row r="46" spans="1:522" s="10" customFormat="1" ht="18" customHeight="1" x14ac:dyDescent="0.25">
      <c r="A46" s="12"/>
      <c r="B46" s="11" t="s">
        <v>470</v>
      </c>
      <c r="C46" s="1">
        <v>12846</v>
      </c>
      <c r="D46" s="1">
        <v>2020</v>
      </c>
      <c r="E46" s="4" t="s">
        <v>247</v>
      </c>
      <c r="F46" s="9">
        <v>8540</v>
      </c>
      <c r="G46" s="9" t="s">
        <v>99</v>
      </c>
      <c r="H46" s="4" t="s">
        <v>59</v>
      </c>
      <c r="I46" s="1">
        <f>SUM(K46:TB46)</f>
        <v>9</v>
      </c>
      <c r="J46" s="12">
        <f>Tabuľka311[[#This Row],[Stĺpec9]]</f>
        <v>9</v>
      </c>
      <c r="K46" s="106">
        <f>'Mladí jazdci'!K21</f>
        <v>0</v>
      </c>
      <c r="L46" s="106">
        <f>'Mladí jazdci'!L21</f>
        <v>0</v>
      </c>
      <c r="M46" s="106">
        <f>'Mladí jazdci'!M21</f>
        <v>0</v>
      </c>
      <c r="N46" s="106">
        <f>'Mladí jazdci'!N21</f>
        <v>0</v>
      </c>
      <c r="O46" s="106">
        <f>'Mladí jazdci'!O21</f>
        <v>0</v>
      </c>
      <c r="P46" s="106">
        <f>'Mladí jazdci'!P21</f>
        <v>0</v>
      </c>
      <c r="Q46" s="106">
        <f>'Mladí jazdci'!Q21</f>
        <v>0</v>
      </c>
      <c r="R46" s="106">
        <f>'Mladí jazdci'!R21</f>
        <v>0</v>
      </c>
      <c r="S46" s="106">
        <f>'Mladí jazdci'!S21</f>
        <v>0</v>
      </c>
      <c r="T46" s="106">
        <f>'Mladí jazdci'!T21</f>
        <v>0</v>
      </c>
      <c r="U46" s="106">
        <f>'Mladí jazdci'!U21</f>
        <v>0</v>
      </c>
      <c r="V46" s="106">
        <f>'Mladí jazdci'!V21</f>
        <v>0</v>
      </c>
      <c r="W46" s="106">
        <f>'Mladí jazdci'!W21</f>
        <v>0</v>
      </c>
      <c r="X46" s="106">
        <f>'Mladí jazdci'!X21</f>
        <v>0</v>
      </c>
      <c r="Y46" s="106">
        <f>'Mladí jazdci'!Y21</f>
        <v>0</v>
      </c>
      <c r="Z46" s="106">
        <f>'Mladí jazdci'!Z21</f>
        <v>0</v>
      </c>
      <c r="AA46" s="106">
        <f>'Mladí jazdci'!AA21</f>
        <v>0</v>
      </c>
      <c r="AB46" s="106">
        <f>'Mladí jazdci'!AB21</f>
        <v>0</v>
      </c>
      <c r="AC46" s="106">
        <f>'Mladí jazdci'!AC21</f>
        <v>0</v>
      </c>
      <c r="AD46" s="106">
        <f>'Mladí jazdci'!AD21</f>
        <v>0</v>
      </c>
      <c r="AE46" s="106">
        <f>'Mladí jazdci'!AE21</f>
        <v>0</v>
      </c>
      <c r="AF46" s="106">
        <f>'Mladí jazdci'!AF21</f>
        <v>0</v>
      </c>
      <c r="AG46" s="106">
        <f>'Mladí jazdci'!AG21</f>
        <v>0</v>
      </c>
      <c r="AH46" s="106">
        <f>'Mladí jazdci'!AH21</f>
        <v>0</v>
      </c>
      <c r="AI46" s="106">
        <f>'Mladí jazdci'!AI21</f>
        <v>0</v>
      </c>
      <c r="AJ46" s="106">
        <f>'Mladí jazdci'!AJ21</f>
        <v>0</v>
      </c>
      <c r="AK46" s="106">
        <f>'Mladí jazdci'!AK21</f>
        <v>0</v>
      </c>
      <c r="AL46" s="106">
        <f>'Mladí jazdci'!AL21</f>
        <v>0</v>
      </c>
      <c r="AM46" s="106">
        <f>'Mladí jazdci'!AM21</f>
        <v>0</v>
      </c>
      <c r="AN46" s="106">
        <f>'Mladí jazdci'!AN21</f>
        <v>0</v>
      </c>
      <c r="AO46" s="106">
        <f>'Mladí jazdci'!AO21</f>
        <v>0</v>
      </c>
      <c r="AP46" s="106">
        <f>'Mladí jazdci'!AP21</f>
        <v>0</v>
      </c>
      <c r="AQ46" s="106">
        <f>'Mladí jazdci'!AQ21</f>
        <v>0</v>
      </c>
      <c r="AR46" s="106">
        <f>'Mladí jazdci'!AR21</f>
        <v>0</v>
      </c>
      <c r="AS46" s="106">
        <f>'Mladí jazdci'!AS21</f>
        <v>0</v>
      </c>
      <c r="AT46" s="106">
        <f>'Mladí jazdci'!AT21</f>
        <v>0</v>
      </c>
      <c r="AU46" s="106">
        <f>'Mladí jazdci'!AU21</f>
        <v>0</v>
      </c>
      <c r="AV46" s="106">
        <f>'Mladí jazdci'!AV21</f>
        <v>0</v>
      </c>
      <c r="AW46" s="106">
        <f>'Mladí jazdci'!AW21</f>
        <v>0</v>
      </c>
      <c r="AX46" s="106">
        <f>'Mladí jazdci'!AX21</f>
        <v>0</v>
      </c>
      <c r="AY46" s="106">
        <f>'Mladí jazdci'!AY21</f>
        <v>0</v>
      </c>
      <c r="AZ46" s="106">
        <f>'Mladí jazdci'!AZ21</f>
        <v>0</v>
      </c>
      <c r="BA46" s="106">
        <f>'Mladí jazdci'!BA21</f>
        <v>0</v>
      </c>
      <c r="BB46" s="106">
        <f>'Mladí jazdci'!BB21</f>
        <v>0</v>
      </c>
      <c r="BC46" s="106">
        <f>'Mladí jazdci'!BC21</f>
        <v>0</v>
      </c>
      <c r="BD46" s="106">
        <f>'Mladí jazdci'!BD21</f>
        <v>0</v>
      </c>
      <c r="BE46" s="106">
        <f>'Mladí jazdci'!BE21</f>
        <v>0</v>
      </c>
      <c r="BF46" s="106">
        <f>'Mladí jazdci'!BF21</f>
        <v>0</v>
      </c>
      <c r="BG46" s="106">
        <f>'Mladí jazdci'!BG21</f>
        <v>0</v>
      </c>
      <c r="BH46" s="106">
        <f>'Mladí jazdci'!BH21</f>
        <v>0</v>
      </c>
      <c r="BI46" s="106">
        <f>'Mladí jazdci'!BI21</f>
        <v>0</v>
      </c>
      <c r="BJ46" s="106">
        <f>'Mladí jazdci'!BJ21</f>
        <v>0</v>
      </c>
      <c r="BK46" s="106">
        <f>'Mladí jazdci'!BK21</f>
        <v>0</v>
      </c>
      <c r="BL46" s="106">
        <f>'Mladí jazdci'!BL21</f>
        <v>0</v>
      </c>
      <c r="BM46" s="106">
        <f>'Mladí jazdci'!BM21</f>
        <v>0</v>
      </c>
      <c r="BN46" s="106">
        <f>'Mladí jazdci'!BN21</f>
        <v>0</v>
      </c>
      <c r="BO46" s="106">
        <f>'Mladí jazdci'!BO21</f>
        <v>0</v>
      </c>
      <c r="BP46" s="106">
        <f>'Mladí jazdci'!BP21</f>
        <v>0</v>
      </c>
      <c r="BQ46" s="106">
        <f>'Mladí jazdci'!BQ21</f>
        <v>0</v>
      </c>
      <c r="BR46" s="106">
        <f>'Mladí jazdci'!BR21</f>
        <v>0</v>
      </c>
      <c r="BS46" s="106">
        <f>'Mladí jazdci'!BS21</f>
        <v>0</v>
      </c>
      <c r="BT46" s="106">
        <f>'Mladí jazdci'!BT21</f>
        <v>0</v>
      </c>
      <c r="BU46" s="106">
        <f>'Mladí jazdci'!BU21</f>
        <v>0</v>
      </c>
      <c r="BV46" s="106">
        <f>'Mladí jazdci'!BV21</f>
        <v>0</v>
      </c>
      <c r="BW46" s="106">
        <f>'Mladí jazdci'!BW21</f>
        <v>0</v>
      </c>
      <c r="BX46" s="106">
        <f>'Mladí jazdci'!BX21</f>
        <v>0</v>
      </c>
      <c r="BY46" s="106">
        <f>'Mladí jazdci'!BY21</f>
        <v>0</v>
      </c>
      <c r="BZ46" s="106">
        <f>'Mladí jazdci'!BZ21</f>
        <v>0</v>
      </c>
      <c r="CA46" s="106">
        <f>'Mladí jazdci'!CA21</f>
        <v>0</v>
      </c>
      <c r="CB46" s="106">
        <f>'Mladí jazdci'!CB21</f>
        <v>0</v>
      </c>
      <c r="CC46" s="106">
        <f>'Mladí jazdci'!CC21</f>
        <v>0</v>
      </c>
      <c r="CD46" s="106">
        <f>'Mladí jazdci'!CD21</f>
        <v>0</v>
      </c>
      <c r="CE46" s="106">
        <f>'Mladí jazdci'!CE21</f>
        <v>0</v>
      </c>
      <c r="CF46" s="106">
        <f>'Mladí jazdci'!CF21</f>
        <v>0</v>
      </c>
      <c r="CG46" s="106">
        <f>'Mladí jazdci'!CG21</f>
        <v>0</v>
      </c>
      <c r="CH46" s="106">
        <f>'Mladí jazdci'!CH21</f>
        <v>0</v>
      </c>
      <c r="CI46" s="106">
        <f>'Mladí jazdci'!CI21</f>
        <v>0</v>
      </c>
      <c r="CJ46" s="106">
        <f>'Mladí jazdci'!CJ21</f>
        <v>0</v>
      </c>
      <c r="CK46" s="106">
        <f>'Mladí jazdci'!CK21</f>
        <v>0</v>
      </c>
      <c r="CL46" s="106">
        <f>'Mladí jazdci'!CL21</f>
        <v>0</v>
      </c>
      <c r="CM46" s="106">
        <f>'Mladí jazdci'!CM21</f>
        <v>0</v>
      </c>
      <c r="CN46" s="106">
        <f>'Mladí jazdci'!CN21</f>
        <v>0</v>
      </c>
      <c r="CO46" s="106">
        <f>'Mladí jazdci'!CO21</f>
        <v>0</v>
      </c>
      <c r="CP46" s="106">
        <f>'Mladí jazdci'!CP21</f>
        <v>0</v>
      </c>
      <c r="CQ46" s="106">
        <f>'Mladí jazdci'!CQ21</f>
        <v>0</v>
      </c>
      <c r="CR46" s="106">
        <f>'Mladí jazdci'!CR21</f>
        <v>0</v>
      </c>
      <c r="CS46" s="106">
        <f>'Mladí jazdci'!CS21</f>
        <v>0</v>
      </c>
      <c r="CT46" s="106">
        <f>'Mladí jazdci'!CT21</f>
        <v>0</v>
      </c>
      <c r="CU46" s="106">
        <f>'Mladí jazdci'!CU21</f>
        <v>0</v>
      </c>
      <c r="CV46" s="106">
        <f>'Mladí jazdci'!CV21</f>
        <v>0</v>
      </c>
      <c r="CW46" s="106">
        <f>'Mladí jazdci'!CW21</f>
        <v>0</v>
      </c>
      <c r="CX46" s="106">
        <f>'Mladí jazdci'!CX21</f>
        <v>0</v>
      </c>
      <c r="CY46" s="106">
        <f>'Mladí jazdci'!CY21</f>
        <v>0</v>
      </c>
      <c r="CZ46" s="106">
        <f>'Mladí jazdci'!CZ21</f>
        <v>0</v>
      </c>
      <c r="DA46" s="106">
        <f>'Mladí jazdci'!DA21</f>
        <v>0</v>
      </c>
      <c r="DB46" s="106">
        <f>'Mladí jazdci'!DB21</f>
        <v>0</v>
      </c>
      <c r="DC46" s="106">
        <f>'Mladí jazdci'!DC21</f>
        <v>0</v>
      </c>
      <c r="DD46" s="106">
        <f>'Mladí jazdci'!DD21</f>
        <v>0</v>
      </c>
      <c r="DE46" s="106">
        <f>'Mladí jazdci'!DE21</f>
        <v>0</v>
      </c>
      <c r="DF46" s="106">
        <f>'Mladí jazdci'!DF21</f>
        <v>0</v>
      </c>
      <c r="DG46" s="106">
        <f>'Mladí jazdci'!DG21</f>
        <v>0</v>
      </c>
      <c r="DH46" s="106">
        <f>'Mladí jazdci'!DH21</f>
        <v>0</v>
      </c>
      <c r="DI46" s="106">
        <f>'Mladí jazdci'!DI21</f>
        <v>0</v>
      </c>
      <c r="DJ46" s="106">
        <f>'Mladí jazdci'!DJ21</f>
        <v>0</v>
      </c>
      <c r="DK46" s="106">
        <f>'Mladí jazdci'!DK21</f>
        <v>0</v>
      </c>
      <c r="DL46" s="106">
        <f>'Mladí jazdci'!DL21</f>
        <v>0</v>
      </c>
      <c r="DM46" s="106">
        <f>'Mladí jazdci'!DM21</f>
        <v>0</v>
      </c>
      <c r="DN46" s="106">
        <f>'Mladí jazdci'!DN21</f>
        <v>0</v>
      </c>
      <c r="DO46" s="106">
        <f>'Mladí jazdci'!DO21</f>
        <v>0</v>
      </c>
      <c r="DP46" s="106">
        <f>'Mladí jazdci'!DP21</f>
        <v>0</v>
      </c>
      <c r="DQ46" s="106">
        <f>'Mladí jazdci'!DQ21</f>
        <v>0</v>
      </c>
      <c r="DR46" s="106">
        <f>'Mladí jazdci'!DR21</f>
        <v>0</v>
      </c>
      <c r="DS46" s="106">
        <f>'Mladí jazdci'!DS21</f>
        <v>0</v>
      </c>
      <c r="DT46" s="106">
        <f>'Mladí jazdci'!DT21</f>
        <v>0</v>
      </c>
      <c r="DU46" s="106">
        <f>'Mladí jazdci'!DU21</f>
        <v>0</v>
      </c>
      <c r="DV46" s="106">
        <f>'Mladí jazdci'!DV21</f>
        <v>0</v>
      </c>
      <c r="DW46" s="106">
        <f>'Mladí jazdci'!DW21</f>
        <v>0</v>
      </c>
      <c r="DX46" s="106">
        <f>'Mladí jazdci'!DX21</f>
        <v>0</v>
      </c>
      <c r="DY46" s="106">
        <f>'Mladí jazdci'!DY21</f>
        <v>0</v>
      </c>
      <c r="DZ46" s="106">
        <f>'Mladí jazdci'!DZ21</f>
        <v>0</v>
      </c>
      <c r="EA46" s="106">
        <f>'Mladí jazdci'!EA21</f>
        <v>0</v>
      </c>
      <c r="EB46" s="106">
        <f>'Mladí jazdci'!EB21</f>
        <v>0</v>
      </c>
      <c r="EC46" s="106">
        <f>'Mladí jazdci'!EC21</f>
        <v>0</v>
      </c>
      <c r="ED46" s="106">
        <f>'Mladí jazdci'!ED21</f>
        <v>0</v>
      </c>
      <c r="EE46" s="106">
        <f>'Mladí jazdci'!EE21</f>
        <v>0</v>
      </c>
      <c r="EF46" s="106">
        <f>'Mladí jazdci'!EF21</f>
        <v>0</v>
      </c>
      <c r="EG46" s="106">
        <f>'Mladí jazdci'!EG21</f>
        <v>0</v>
      </c>
      <c r="EH46" s="106">
        <f>'Mladí jazdci'!EH21</f>
        <v>0</v>
      </c>
      <c r="EI46" s="106">
        <f>'Mladí jazdci'!EI21</f>
        <v>0</v>
      </c>
      <c r="EJ46" s="106">
        <f>'Mladí jazdci'!EJ21</f>
        <v>0</v>
      </c>
      <c r="EK46" s="106">
        <f>'Mladí jazdci'!EK21</f>
        <v>0</v>
      </c>
      <c r="EL46" s="106">
        <f>'Mladí jazdci'!EL21</f>
        <v>0</v>
      </c>
      <c r="EM46" s="106">
        <f>'Mladí jazdci'!EM21</f>
        <v>0</v>
      </c>
      <c r="EN46" s="106">
        <f>'Mladí jazdci'!EN21</f>
        <v>0</v>
      </c>
      <c r="EO46" s="106">
        <f>'Mladí jazdci'!EO21</f>
        <v>0</v>
      </c>
      <c r="EP46" s="106">
        <f>'Mladí jazdci'!EP21</f>
        <v>0</v>
      </c>
      <c r="EQ46" s="106">
        <f>'Mladí jazdci'!EQ21</f>
        <v>0</v>
      </c>
      <c r="ER46" s="106">
        <f>'Mladí jazdci'!ER21</f>
        <v>0</v>
      </c>
      <c r="ES46" s="106">
        <f>'Mladí jazdci'!ES21</f>
        <v>0</v>
      </c>
      <c r="ET46" s="106">
        <f>'Mladí jazdci'!ET21</f>
        <v>0</v>
      </c>
      <c r="EU46" s="106">
        <f>'Mladí jazdci'!EU21</f>
        <v>0</v>
      </c>
      <c r="EV46" s="106">
        <f>'Mladí jazdci'!EV21</f>
        <v>0</v>
      </c>
      <c r="EW46" s="106">
        <f>'Mladí jazdci'!EW21</f>
        <v>0</v>
      </c>
      <c r="EX46" s="106">
        <f>'Mladí jazdci'!EX21</f>
        <v>0</v>
      </c>
      <c r="EY46" s="106">
        <f>'Mladí jazdci'!EY21</f>
        <v>0</v>
      </c>
      <c r="EZ46" s="106">
        <f>'Mladí jazdci'!EZ21</f>
        <v>0</v>
      </c>
      <c r="FA46" s="106">
        <f>'Mladí jazdci'!FA21</f>
        <v>0</v>
      </c>
      <c r="FB46" s="106">
        <f>'Mladí jazdci'!FB21</f>
        <v>0</v>
      </c>
      <c r="FC46" s="106">
        <f>'Mladí jazdci'!FC21</f>
        <v>0</v>
      </c>
      <c r="FD46" s="106">
        <f>'Mladí jazdci'!FD21</f>
        <v>0</v>
      </c>
      <c r="FE46" s="106">
        <f>'Mladí jazdci'!FE21</f>
        <v>0</v>
      </c>
      <c r="FF46" s="106">
        <f>'Mladí jazdci'!FF21</f>
        <v>0</v>
      </c>
      <c r="FG46" s="106">
        <f>'Mladí jazdci'!FG21</f>
        <v>0</v>
      </c>
      <c r="FH46" s="106">
        <f>'Mladí jazdci'!FH21</f>
        <v>0</v>
      </c>
      <c r="FI46" s="106">
        <f>'Mladí jazdci'!FI21</f>
        <v>0</v>
      </c>
      <c r="FJ46" s="106">
        <f>'Mladí jazdci'!FJ21</f>
        <v>0</v>
      </c>
      <c r="FK46" s="106">
        <f>'Mladí jazdci'!FK21</f>
        <v>0</v>
      </c>
      <c r="FL46" s="106">
        <f>'Mladí jazdci'!FL21</f>
        <v>0</v>
      </c>
      <c r="FM46" s="106">
        <f>'Mladí jazdci'!FM21</f>
        <v>0</v>
      </c>
      <c r="FN46" s="106">
        <f>'Mladí jazdci'!FN21</f>
        <v>0</v>
      </c>
      <c r="FO46" s="106">
        <f>'Mladí jazdci'!FO21</f>
        <v>0</v>
      </c>
      <c r="FP46" s="106">
        <f>'Mladí jazdci'!FP21</f>
        <v>0</v>
      </c>
      <c r="FQ46" s="106">
        <f>'Mladí jazdci'!FQ21</f>
        <v>0</v>
      </c>
      <c r="FR46" s="106">
        <f>'Mladí jazdci'!FR21</f>
        <v>0</v>
      </c>
      <c r="FS46" s="106">
        <f>'Mladí jazdci'!FS21</f>
        <v>0</v>
      </c>
      <c r="FT46" s="106">
        <f>'Mladí jazdci'!FT21</f>
        <v>0</v>
      </c>
      <c r="FU46" s="106">
        <f>'Mladí jazdci'!FU21</f>
        <v>0</v>
      </c>
      <c r="FV46" s="106">
        <f>'Mladí jazdci'!FV21</f>
        <v>0</v>
      </c>
      <c r="FW46" s="106">
        <f>'Mladí jazdci'!FW21</f>
        <v>0</v>
      </c>
      <c r="FX46" s="106">
        <f>'Mladí jazdci'!FX21</f>
        <v>0</v>
      </c>
      <c r="FY46" s="106">
        <f>'Mladí jazdci'!FY21</f>
        <v>0</v>
      </c>
      <c r="FZ46" s="106">
        <f>'Mladí jazdci'!FZ21</f>
        <v>0</v>
      </c>
      <c r="GA46" s="106">
        <f>'Mladí jazdci'!GA21</f>
        <v>0</v>
      </c>
      <c r="GB46" s="106">
        <f>'Mladí jazdci'!GB21</f>
        <v>0</v>
      </c>
      <c r="GC46" s="106">
        <f>'Mladí jazdci'!GC21</f>
        <v>0</v>
      </c>
      <c r="GD46" s="106">
        <f>'Mladí jazdci'!GD21</f>
        <v>0</v>
      </c>
      <c r="GE46" s="106">
        <f>'Mladí jazdci'!GE21</f>
        <v>0</v>
      </c>
      <c r="GF46" s="106">
        <f>'Mladí jazdci'!GF21</f>
        <v>0</v>
      </c>
      <c r="GG46" s="106">
        <f>'Mladí jazdci'!GG21</f>
        <v>0</v>
      </c>
      <c r="GH46" s="106">
        <f>'Mladí jazdci'!GH21</f>
        <v>0</v>
      </c>
      <c r="GI46" s="106">
        <f>'Mladí jazdci'!GI21</f>
        <v>0</v>
      </c>
      <c r="GJ46" s="106">
        <f>'Mladí jazdci'!GJ21</f>
        <v>0</v>
      </c>
      <c r="GK46" s="106">
        <f>'Mladí jazdci'!GK21</f>
        <v>0</v>
      </c>
      <c r="GL46" s="106">
        <f>'Mladí jazdci'!GL21</f>
        <v>0</v>
      </c>
      <c r="GM46" s="106">
        <f>'Mladí jazdci'!GM21</f>
        <v>0</v>
      </c>
      <c r="GN46" s="106">
        <f>'Mladí jazdci'!GN21</f>
        <v>0</v>
      </c>
      <c r="GO46" s="106">
        <f>'Mladí jazdci'!GO21</f>
        <v>0</v>
      </c>
      <c r="GP46" s="106">
        <f>'Mladí jazdci'!GP21</f>
        <v>0</v>
      </c>
      <c r="GQ46" s="106">
        <f>'Mladí jazdci'!GQ21</f>
        <v>0</v>
      </c>
      <c r="GR46" s="106">
        <f>'Mladí jazdci'!GR21</f>
        <v>0</v>
      </c>
      <c r="GS46" s="106">
        <f>'Mladí jazdci'!GS21</f>
        <v>0</v>
      </c>
      <c r="GT46" s="106">
        <f>'Mladí jazdci'!GT21</f>
        <v>0</v>
      </c>
      <c r="GU46" s="106">
        <f>'Mladí jazdci'!GU21</f>
        <v>0</v>
      </c>
      <c r="GV46" s="106">
        <f>'Mladí jazdci'!GV21</f>
        <v>0</v>
      </c>
      <c r="GW46" s="106">
        <f>'Mladí jazdci'!GW21</f>
        <v>0</v>
      </c>
      <c r="GX46" s="106">
        <f>'Mladí jazdci'!GX21</f>
        <v>0</v>
      </c>
      <c r="GY46" s="106">
        <f>'Mladí jazdci'!GY21</f>
        <v>0</v>
      </c>
      <c r="GZ46" s="106">
        <f>'Mladí jazdci'!GZ21</f>
        <v>0</v>
      </c>
      <c r="HA46" s="106">
        <f>'Mladí jazdci'!HA21</f>
        <v>0</v>
      </c>
      <c r="HB46" s="106">
        <f>'Mladí jazdci'!HB21</f>
        <v>0</v>
      </c>
      <c r="HC46" s="106">
        <f>'Mladí jazdci'!HC21</f>
        <v>0</v>
      </c>
      <c r="HD46" s="106">
        <f>'Mladí jazdci'!HD21</f>
        <v>0</v>
      </c>
      <c r="HE46" s="106">
        <f>'Mladí jazdci'!HE21</f>
        <v>0</v>
      </c>
      <c r="HF46" s="106">
        <f>'Mladí jazdci'!HF21</f>
        <v>0</v>
      </c>
      <c r="HG46" s="106">
        <f>'Mladí jazdci'!HG21</f>
        <v>0</v>
      </c>
      <c r="HH46" s="106">
        <f>'Mladí jazdci'!HH21</f>
        <v>0</v>
      </c>
      <c r="HI46" s="106">
        <f>'Mladí jazdci'!HI21</f>
        <v>0</v>
      </c>
      <c r="HJ46" s="106">
        <f>'Mladí jazdci'!HJ21</f>
        <v>0</v>
      </c>
      <c r="HK46" s="106">
        <f>'Mladí jazdci'!HK21</f>
        <v>0</v>
      </c>
      <c r="HL46" s="106">
        <f>'Mladí jazdci'!HL21</f>
        <v>0</v>
      </c>
      <c r="HM46" s="106">
        <f>'Mladí jazdci'!HM21</f>
        <v>0</v>
      </c>
      <c r="HN46" s="106">
        <f>'Mladí jazdci'!HN21</f>
        <v>0</v>
      </c>
      <c r="HO46" s="106">
        <f>'Mladí jazdci'!HO21</f>
        <v>0</v>
      </c>
      <c r="HP46" s="106">
        <f>'Mladí jazdci'!HP21</f>
        <v>0</v>
      </c>
      <c r="HQ46" s="106">
        <f>'Mladí jazdci'!HQ21</f>
        <v>0</v>
      </c>
      <c r="HR46" s="106">
        <f>'Mladí jazdci'!HR21</f>
        <v>0</v>
      </c>
      <c r="HS46" s="106">
        <f>'Mladí jazdci'!HS21</f>
        <v>0</v>
      </c>
      <c r="HT46" s="106">
        <f>'Mladí jazdci'!HT21</f>
        <v>0</v>
      </c>
      <c r="HU46" s="106"/>
      <c r="HV46" s="106"/>
      <c r="HW46" s="106">
        <f>'Mladí jazdci'!HW21</f>
        <v>0</v>
      </c>
      <c r="HX46" s="106">
        <f>'Mladí jazdci'!HX21</f>
        <v>0</v>
      </c>
      <c r="HY46" s="106"/>
      <c r="HZ46" s="106"/>
      <c r="IA46" s="106">
        <f>'Mladí jazdci'!IA21</f>
        <v>0</v>
      </c>
      <c r="IB46" s="106">
        <f>'Mladí jazdci'!IB21</f>
        <v>0</v>
      </c>
      <c r="IC46" s="106">
        <f>'Mladí jazdci'!IC21</f>
        <v>0</v>
      </c>
      <c r="ID46" s="106">
        <f>'Mladí jazdci'!ID21</f>
        <v>0</v>
      </c>
      <c r="IE46" s="106">
        <f>'Mladí jazdci'!IE21</f>
        <v>0</v>
      </c>
      <c r="IF46" s="106">
        <f>'Mladí jazdci'!IF21</f>
        <v>0</v>
      </c>
      <c r="IG46" s="106">
        <f>'Mladí jazdci'!IG21</f>
        <v>0</v>
      </c>
      <c r="IH46" s="106">
        <f>'Mladí jazdci'!IH21</f>
        <v>0</v>
      </c>
      <c r="II46" s="106">
        <f>'Mladí jazdci'!II21</f>
        <v>0</v>
      </c>
      <c r="IJ46" s="106">
        <f>'Mladí jazdci'!IJ21</f>
        <v>0</v>
      </c>
      <c r="IK46" s="106">
        <f>'Mladí jazdci'!IK21</f>
        <v>0</v>
      </c>
      <c r="IL46" s="106">
        <f>'Mladí jazdci'!IL21</f>
        <v>0</v>
      </c>
      <c r="IM46" s="106">
        <f>'Mladí jazdci'!IM21</f>
        <v>0</v>
      </c>
      <c r="IN46" s="106">
        <f>'Mladí jazdci'!IN21</f>
        <v>0</v>
      </c>
      <c r="IO46" s="106">
        <f>'Mladí jazdci'!IO21</f>
        <v>0</v>
      </c>
      <c r="IP46" s="106">
        <f>'Mladí jazdci'!IP21</f>
        <v>0</v>
      </c>
      <c r="IQ46" s="106">
        <f>'Mladí jazdci'!IQ21</f>
        <v>0</v>
      </c>
      <c r="IR46" s="106">
        <f>'Mladí jazdci'!IR21</f>
        <v>0</v>
      </c>
      <c r="IS46" s="106">
        <f>'Mladí jazdci'!IS21</f>
        <v>0</v>
      </c>
      <c r="IT46" s="106">
        <f>'Mladí jazdci'!IT21</f>
        <v>0</v>
      </c>
      <c r="IU46" s="106">
        <f>'Mladí jazdci'!IU21</f>
        <v>0</v>
      </c>
      <c r="IV46" s="106">
        <f>'Mladí jazdci'!IV21</f>
        <v>0</v>
      </c>
      <c r="IW46" s="106">
        <f>'Mladí jazdci'!IW21</f>
        <v>0</v>
      </c>
      <c r="IX46" s="106">
        <f>'Mladí jazdci'!IX21</f>
        <v>0</v>
      </c>
      <c r="IY46" s="106">
        <f>'Mladí jazdci'!IY21</f>
        <v>0</v>
      </c>
      <c r="IZ46" s="106">
        <f>'Mladí jazdci'!IZ21</f>
        <v>0</v>
      </c>
      <c r="JA46" s="106">
        <f>'Mladí jazdci'!JA21</f>
        <v>0</v>
      </c>
      <c r="JB46" s="106">
        <f>'Mladí jazdci'!JB21</f>
        <v>0</v>
      </c>
      <c r="JC46" s="106">
        <f>'Mladí jazdci'!JC21</f>
        <v>0</v>
      </c>
      <c r="JD46" s="106">
        <f>'Mladí jazdci'!JD21</f>
        <v>0</v>
      </c>
      <c r="JE46" s="106">
        <f>'Mladí jazdci'!JE21</f>
        <v>0</v>
      </c>
      <c r="JF46" s="106">
        <f>'Mladí jazdci'!JF21</f>
        <v>0</v>
      </c>
      <c r="JG46" s="106">
        <f>'Mladí jazdci'!JG21</f>
        <v>0</v>
      </c>
      <c r="JH46" s="106">
        <f>'Mladí jazdci'!JH21</f>
        <v>0</v>
      </c>
      <c r="JI46" s="106">
        <f>'Mladí jazdci'!JI21</f>
        <v>0</v>
      </c>
      <c r="JJ46" s="106">
        <f>'Mladí jazdci'!JJ21</f>
        <v>0</v>
      </c>
      <c r="JK46" s="106">
        <f>'Mladí jazdci'!JK21</f>
        <v>0</v>
      </c>
      <c r="JL46" s="106">
        <f>'Mladí jazdci'!JL21</f>
        <v>0</v>
      </c>
      <c r="JM46" s="106">
        <f>'Mladí jazdci'!JM21</f>
        <v>0</v>
      </c>
      <c r="JN46" s="106">
        <f>'Mladí jazdci'!JN21</f>
        <v>0</v>
      </c>
      <c r="JO46" s="106">
        <f>'Mladí jazdci'!JO21</f>
        <v>0</v>
      </c>
      <c r="JP46" s="106">
        <f>'Mladí jazdci'!JP21</f>
        <v>0</v>
      </c>
      <c r="JQ46" s="106">
        <f>'Mladí jazdci'!JQ21</f>
        <v>0</v>
      </c>
      <c r="JR46" s="106">
        <f>'Mladí jazdci'!JR21</f>
        <v>0</v>
      </c>
      <c r="JS46" s="106">
        <f>'Mladí jazdci'!JS21</f>
        <v>0</v>
      </c>
      <c r="JT46" s="106">
        <f>'Mladí jazdci'!JT21</f>
        <v>0</v>
      </c>
      <c r="JU46" s="106">
        <f>'Mladí jazdci'!JU21</f>
        <v>0</v>
      </c>
      <c r="JV46" s="106">
        <f>'Mladí jazdci'!JV21</f>
        <v>0</v>
      </c>
      <c r="JW46" s="106">
        <f>'Mladí jazdci'!JW21</f>
        <v>0</v>
      </c>
      <c r="JX46" s="106">
        <f>'Mladí jazdci'!JX21</f>
        <v>0</v>
      </c>
      <c r="JY46" s="106">
        <f>'Mladí jazdci'!JY21</f>
        <v>0</v>
      </c>
      <c r="JZ46" s="106">
        <f>'Mladí jazdci'!JZ21</f>
        <v>0</v>
      </c>
      <c r="KA46" s="106">
        <f>'Mladí jazdci'!KA21</f>
        <v>0</v>
      </c>
      <c r="KB46" s="106">
        <f>'Mladí jazdci'!KB21</f>
        <v>0</v>
      </c>
      <c r="KC46" s="106">
        <f>'Mladí jazdci'!KC21</f>
        <v>0</v>
      </c>
      <c r="KD46" s="106">
        <f>'Mladí jazdci'!KD21</f>
        <v>0</v>
      </c>
      <c r="KE46" s="106">
        <f>'Mladí jazdci'!KE21</f>
        <v>0</v>
      </c>
      <c r="KF46" s="106">
        <f>'Mladí jazdci'!KF21</f>
        <v>0</v>
      </c>
      <c r="KG46" s="106">
        <f>'Mladí jazdci'!KG21</f>
        <v>0</v>
      </c>
      <c r="KH46" s="106">
        <f>'Mladí jazdci'!KH21</f>
        <v>0</v>
      </c>
      <c r="KI46" s="106">
        <f>'Mladí jazdci'!KI21</f>
        <v>0</v>
      </c>
      <c r="KJ46" s="106">
        <f>'Mladí jazdci'!KJ21</f>
        <v>0</v>
      </c>
      <c r="KK46" s="106">
        <f>'Mladí jazdci'!KK21</f>
        <v>0</v>
      </c>
      <c r="KL46" s="106">
        <f>'Mladí jazdci'!KL21</f>
        <v>0</v>
      </c>
      <c r="KM46" s="106">
        <f>'Mladí jazdci'!KM21</f>
        <v>0</v>
      </c>
      <c r="KN46" s="106">
        <f>'Mladí jazdci'!KN21</f>
        <v>0</v>
      </c>
      <c r="KO46" s="106">
        <f>'Mladí jazdci'!KO21</f>
        <v>0</v>
      </c>
      <c r="KP46" s="106">
        <f>'Mladí jazdci'!KP21</f>
        <v>0</v>
      </c>
      <c r="KQ46" s="106">
        <f>'Mladí jazdci'!KQ21</f>
        <v>0</v>
      </c>
      <c r="KR46" s="106">
        <f>'Mladí jazdci'!KR21</f>
        <v>0</v>
      </c>
      <c r="KS46" s="106">
        <f>'Mladí jazdci'!KS21</f>
        <v>0</v>
      </c>
      <c r="KT46" s="106">
        <f>'Mladí jazdci'!KT21</f>
        <v>0</v>
      </c>
      <c r="KU46" s="106">
        <f>'Mladí jazdci'!KU21</f>
        <v>0</v>
      </c>
      <c r="KV46" s="106">
        <f>'Mladí jazdci'!KV21</f>
        <v>0</v>
      </c>
      <c r="KW46" s="106">
        <f>'Mladí jazdci'!KW21</f>
        <v>0</v>
      </c>
      <c r="KX46" s="106">
        <f>'Mladí jazdci'!KX21</f>
        <v>0</v>
      </c>
      <c r="KY46" s="106">
        <f>'Mladí jazdci'!KY21</f>
        <v>0</v>
      </c>
      <c r="KZ46" s="106"/>
      <c r="LA46" s="106">
        <f>'Mladí jazdci'!LA21</f>
        <v>0</v>
      </c>
      <c r="LB46" s="106">
        <f>'Mladí jazdci'!LB21</f>
        <v>0</v>
      </c>
      <c r="LC46" s="106">
        <f>'Mladí jazdci'!LC21</f>
        <v>0</v>
      </c>
      <c r="LD46" s="106">
        <f>'Mladí jazdci'!LD21</f>
        <v>0</v>
      </c>
      <c r="LE46" s="106">
        <f>'Mladí jazdci'!LE21</f>
        <v>3</v>
      </c>
      <c r="LF46" s="106">
        <f>'Mladí jazdci'!LF21</f>
        <v>0</v>
      </c>
      <c r="LG46" s="106">
        <f>'Mladí jazdci'!LG21</f>
        <v>0</v>
      </c>
      <c r="LH46" s="106">
        <f>'Mladí jazdci'!LH21</f>
        <v>0</v>
      </c>
      <c r="LI46" s="106">
        <f>'Mladí jazdci'!LI21</f>
        <v>0</v>
      </c>
      <c r="LJ46" s="106">
        <f>'Mladí jazdci'!LJ21</f>
        <v>0</v>
      </c>
      <c r="LK46" s="106">
        <f>'Mladí jazdci'!LK21</f>
        <v>0</v>
      </c>
      <c r="LL46" s="106">
        <f>'Mladí jazdci'!LL21</f>
        <v>0</v>
      </c>
      <c r="LM46" s="106">
        <f>'Mladí jazdci'!LM21</f>
        <v>0</v>
      </c>
      <c r="LN46" s="106">
        <f>'Mladí jazdci'!LN21</f>
        <v>0</v>
      </c>
      <c r="LO46" s="106">
        <f>'Mladí jazdci'!LO21</f>
        <v>0</v>
      </c>
      <c r="LP46" s="106">
        <f>'Mladí jazdci'!LP21</f>
        <v>0</v>
      </c>
      <c r="LQ46" s="106">
        <f>'Mladí jazdci'!LQ21</f>
        <v>0</v>
      </c>
      <c r="LR46" s="106">
        <f>'Mladí jazdci'!LR21</f>
        <v>0</v>
      </c>
      <c r="LS46" s="106">
        <f>'Mladí jazdci'!LS21</f>
        <v>0</v>
      </c>
      <c r="LT46" s="106">
        <f>'Mladí jazdci'!LT21</f>
        <v>0</v>
      </c>
      <c r="LU46" s="106">
        <f>'Mladí jazdci'!LU21</f>
        <v>0</v>
      </c>
      <c r="LV46" s="106">
        <f>'Mladí jazdci'!LV21</f>
        <v>0</v>
      </c>
      <c r="LW46" s="106">
        <f>'Mladí jazdci'!LW21</f>
        <v>0</v>
      </c>
      <c r="LX46" s="106">
        <f>'Mladí jazdci'!LX21</f>
        <v>0</v>
      </c>
      <c r="LY46" s="106">
        <f>'Mladí jazdci'!LY21</f>
        <v>0</v>
      </c>
      <c r="LZ46" s="106" t="str">
        <f>'Mladí jazdci'!LZ21</f>
        <v>o</v>
      </c>
      <c r="MA46" s="106"/>
      <c r="MB46" s="106">
        <f>'Mladí jazdci'!MB21</f>
        <v>0</v>
      </c>
      <c r="MC46" s="106">
        <f>'Mladí jazdci'!MC21</f>
        <v>0</v>
      </c>
      <c r="MD46" s="106">
        <f>'Mladí jazdci'!MD21</f>
        <v>0</v>
      </c>
      <c r="ME46" s="106">
        <f>'Mladí jazdci'!ME21</f>
        <v>0</v>
      </c>
      <c r="MF46" s="106">
        <f>'Mladí jazdci'!MF21</f>
        <v>0</v>
      </c>
      <c r="MG46" s="106">
        <f>'Mladí jazdci'!MG21</f>
        <v>0</v>
      </c>
      <c r="MH46" s="106">
        <f>'Mladí jazdci'!MH21</f>
        <v>0</v>
      </c>
      <c r="MI46" s="106">
        <f>'Mladí jazdci'!MI21</f>
        <v>0</v>
      </c>
      <c r="MJ46" s="106">
        <f>'Mladí jazdci'!MJ21</f>
        <v>0</v>
      </c>
      <c r="MK46" s="106">
        <f>'Mladí jazdci'!MK21</f>
        <v>0</v>
      </c>
      <c r="ML46" s="106">
        <f>'Mladí jazdci'!ML21</f>
        <v>0</v>
      </c>
      <c r="MM46" s="106">
        <f>'Mladí jazdci'!MM21</f>
        <v>0</v>
      </c>
      <c r="MN46" s="106">
        <f>'Mladí jazdci'!MN21</f>
        <v>0</v>
      </c>
      <c r="MO46" s="106">
        <f>'Mladí jazdci'!MO21</f>
        <v>0</v>
      </c>
      <c r="MP46" s="106">
        <f>'Mladí jazdci'!MP21</f>
        <v>0</v>
      </c>
      <c r="MQ46" s="106">
        <f>'Mladí jazdci'!MQ21</f>
        <v>0</v>
      </c>
      <c r="MR46" s="106">
        <f>'Mladí jazdci'!MR21</f>
        <v>0</v>
      </c>
      <c r="MS46" s="106">
        <f>'Mladí jazdci'!MS21</f>
        <v>0</v>
      </c>
      <c r="MT46" s="106">
        <f>'Mladí jazdci'!MT21</f>
        <v>0</v>
      </c>
      <c r="MU46" s="106">
        <f>'Mladí jazdci'!MU21</f>
        <v>0</v>
      </c>
      <c r="MV46" s="106">
        <f>'Mladí jazdci'!MV21</f>
        <v>0</v>
      </c>
      <c r="MW46" s="106">
        <f>'Mladí jazdci'!MW21</f>
        <v>0</v>
      </c>
      <c r="MX46" s="106" t="str">
        <f>'Mladí jazdci'!MX21</f>
        <v>o</v>
      </c>
      <c r="MY46" s="106">
        <f>'Mladí jazdci'!MY21</f>
        <v>0</v>
      </c>
      <c r="MZ46" s="106">
        <f>'Mladí jazdci'!MZ21</f>
        <v>0</v>
      </c>
      <c r="NA46" s="106">
        <f>'Mladí jazdci'!NA21</f>
        <v>0</v>
      </c>
      <c r="NB46" s="106"/>
      <c r="NC46" s="106">
        <f>'Mladí jazdci'!NC21</f>
        <v>0</v>
      </c>
      <c r="ND46" s="106">
        <f>'Mladí jazdci'!ND21</f>
        <v>0</v>
      </c>
      <c r="NE46" s="106">
        <f>'Mladí jazdci'!NE21</f>
        <v>0</v>
      </c>
      <c r="NF46" s="106" t="str">
        <f>'Mladí jazdci'!NF21</f>
        <v>o</v>
      </c>
      <c r="NG46" s="106">
        <f>'Mladí jazdci'!NG21</f>
        <v>0</v>
      </c>
      <c r="NH46" s="106">
        <f>'Mladí jazdci'!NH21</f>
        <v>0</v>
      </c>
      <c r="NI46" s="106">
        <f>'Mladí jazdci'!NI21</f>
        <v>0</v>
      </c>
      <c r="NJ46" s="106"/>
      <c r="NK46" s="106">
        <f>'Mladí jazdci'!NK21</f>
        <v>0</v>
      </c>
      <c r="NL46" s="106">
        <f>'Mladí jazdci'!NL21</f>
        <v>0</v>
      </c>
      <c r="NM46" s="106">
        <f>'Mladí jazdci'!NM21</f>
        <v>0</v>
      </c>
      <c r="NN46" s="106">
        <f>'Mladí jazdci'!NN21</f>
        <v>0</v>
      </c>
      <c r="NO46" s="106">
        <f>'Mladí jazdci'!NO21</f>
        <v>0</v>
      </c>
      <c r="NP46" s="106">
        <f>'Mladí jazdci'!NP21</f>
        <v>0</v>
      </c>
      <c r="NQ46" s="106">
        <f>'Mladí jazdci'!NQ21</f>
        <v>4</v>
      </c>
      <c r="NR46" s="106"/>
      <c r="NS46" s="106">
        <f>'Mladí jazdci'!NS21</f>
        <v>0</v>
      </c>
      <c r="NT46" s="106">
        <f>'Mladí jazdci'!NT21</f>
        <v>0</v>
      </c>
      <c r="NU46" s="106">
        <f>'Mladí jazdci'!NU21</f>
        <v>0</v>
      </c>
      <c r="NV46" s="106">
        <f>'Mladí jazdci'!NV21</f>
        <v>1</v>
      </c>
      <c r="NW46" s="106">
        <f>'Mladí jazdci'!NW21</f>
        <v>0</v>
      </c>
      <c r="NX46" s="106"/>
      <c r="NY46" s="106">
        <f>'Mladí jazdci'!NY21</f>
        <v>0</v>
      </c>
      <c r="NZ46" s="106">
        <f>'Mladí jazdci'!NZ21</f>
        <v>0</v>
      </c>
      <c r="OA46" s="106">
        <f>'Mladí jazdci'!OA21</f>
        <v>0</v>
      </c>
      <c r="OB46" s="106">
        <f>'Mladí jazdci'!OB21</f>
        <v>0</v>
      </c>
      <c r="OC46" s="106">
        <f>'Mladí jazdci'!OC21</f>
        <v>0</v>
      </c>
      <c r="OD46" s="106">
        <f>'Mladí jazdci'!OD21</f>
        <v>0</v>
      </c>
      <c r="OE46" s="106">
        <f>'Mladí jazdci'!OE21</f>
        <v>0</v>
      </c>
      <c r="OF46" s="106">
        <f>'Mladí jazdci'!OF21</f>
        <v>0</v>
      </c>
      <c r="OG46" s="106">
        <f>'Mladí jazdci'!OG21</f>
        <v>0</v>
      </c>
      <c r="OH46" s="106">
        <f>'Mladí jazdci'!OH21</f>
        <v>0</v>
      </c>
      <c r="OI46" s="106">
        <f>'Mladí jazdci'!OI21</f>
        <v>0</v>
      </c>
      <c r="OJ46" s="106">
        <f>'Mladí jazdci'!OJ21</f>
        <v>0</v>
      </c>
      <c r="OK46" s="106">
        <f>'Mladí jazdci'!OK21</f>
        <v>0</v>
      </c>
      <c r="OL46" s="106">
        <f>'Mladí jazdci'!OL21</f>
        <v>0</v>
      </c>
      <c r="OM46" s="106">
        <f>'Mladí jazdci'!OM21</f>
        <v>0</v>
      </c>
      <c r="ON46" s="106">
        <f>'Mladí jazdci'!ON21</f>
        <v>0</v>
      </c>
      <c r="OO46" s="106">
        <f>'Mladí jazdci'!OO21</f>
        <v>0</v>
      </c>
      <c r="OP46" s="106">
        <f>'Mladí jazdci'!OP21</f>
        <v>0</v>
      </c>
      <c r="OQ46" s="106">
        <f>'Mladí jazdci'!OQ21</f>
        <v>0</v>
      </c>
      <c r="OR46" s="106">
        <f>'Mladí jazdci'!OR21</f>
        <v>0</v>
      </c>
      <c r="OS46" s="106">
        <f>'Mladí jazdci'!OS21</f>
        <v>0</v>
      </c>
      <c r="OT46" s="106">
        <f>'Mladí jazdci'!OT21</f>
        <v>0</v>
      </c>
      <c r="OU46" s="106">
        <f>'Mladí jazdci'!OU21</f>
        <v>0</v>
      </c>
      <c r="OV46" s="106">
        <f>'Mladí jazdci'!OV21</f>
        <v>0</v>
      </c>
      <c r="OW46" s="106">
        <f>'Mladí jazdci'!OW21</f>
        <v>0</v>
      </c>
      <c r="OX46" s="106">
        <f>'Mladí jazdci'!OX21</f>
        <v>0</v>
      </c>
      <c r="OY46" s="106">
        <f>'Mladí jazdci'!OY21</f>
        <v>0</v>
      </c>
      <c r="OZ46" s="106">
        <f>'Mladí jazdci'!OZ21</f>
        <v>0</v>
      </c>
      <c r="PA46" s="106">
        <f>'Mladí jazdci'!PA21</f>
        <v>0</v>
      </c>
      <c r="PB46" s="106">
        <f>'Mladí jazdci'!PB21</f>
        <v>0</v>
      </c>
      <c r="PC46" s="106">
        <f>'Mladí jazdci'!PC21</f>
        <v>0</v>
      </c>
      <c r="PD46" s="106">
        <f>'Mladí jazdci'!PD21</f>
        <v>0</v>
      </c>
      <c r="PE46" s="106">
        <f>'Mladí jazdci'!PE21</f>
        <v>0</v>
      </c>
      <c r="PF46" s="106">
        <f>'Mladí jazdci'!PF21</f>
        <v>0</v>
      </c>
      <c r="PG46" s="106">
        <f>'Mladí jazdci'!PG21</f>
        <v>0</v>
      </c>
      <c r="PH46" s="106">
        <f>'Mladí jazdci'!PH21</f>
        <v>0</v>
      </c>
      <c r="PI46" s="106">
        <f>'Mladí jazdci'!PI21</f>
        <v>0</v>
      </c>
      <c r="PJ46" s="106"/>
      <c r="PK46" s="106">
        <f>'Mladí jazdci'!PK21</f>
        <v>0</v>
      </c>
      <c r="PL46" s="106">
        <f>'Mladí jazdci'!PL21</f>
        <v>1</v>
      </c>
      <c r="PM46" s="106">
        <f>'Mladí jazdci'!PM21</f>
        <v>0</v>
      </c>
      <c r="PN46" s="106">
        <f>'Mladí jazdci'!PN21</f>
        <v>0</v>
      </c>
      <c r="PO46" s="106">
        <f>'Mladí jazdci'!PO21</f>
        <v>0</v>
      </c>
      <c r="PP46" s="106">
        <f>'Mladí jazdci'!PP21</f>
        <v>0</v>
      </c>
      <c r="PQ46" s="106">
        <f>'Mladí jazdci'!PQ21</f>
        <v>0</v>
      </c>
      <c r="PR46" s="106">
        <f>'Mladí jazdci'!PR21</f>
        <v>0</v>
      </c>
      <c r="PS46" s="106">
        <f>'Mladí jazdci'!PS21</f>
        <v>0</v>
      </c>
      <c r="PT46" s="106">
        <f>'Mladí jazdci'!PT21</f>
        <v>0</v>
      </c>
      <c r="PU46" s="106"/>
      <c r="PV46" s="106"/>
      <c r="PW46" s="106">
        <f>'Mladí jazdci'!PW21</f>
        <v>0</v>
      </c>
      <c r="PX46" s="106">
        <f>'Mladí jazdci'!PX21</f>
        <v>0</v>
      </c>
      <c r="PY46" s="106">
        <f>'Mladí jazdci'!PY21</f>
        <v>0</v>
      </c>
      <c r="PZ46" s="106">
        <f>'Mladí jazdci'!PZ21</f>
        <v>0</v>
      </c>
      <c r="QA46" s="106">
        <f>'Mladí jazdci'!QA21</f>
        <v>0</v>
      </c>
      <c r="QB46" s="106">
        <f>'Mladí jazdci'!QB21</f>
        <v>0</v>
      </c>
      <c r="QC46" s="106">
        <f>'Mladí jazdci'!QC21</f>
        <v>0</v>
      </c>
      <c r="QD46" s="106">
        <f>'Mladí jazdci'!QD21</f>
        <v>0</v>
      </c>
      <c r="QE46" s="106">
        <f>'Mladí jazdci'!QE21</f>
        <v>0</v>
      </c>
      <c r="QF46" s="106">
        <f>'Mladí jazdci'!QF21</f>
        <v>0</v>
      </c>
      <c r="QG46" s="106">
        <f>'Mladí jazdci'!QG21</f>
        <v>0</v>
      </c>
      <c r="QH46" s="106">
        <f>'Mladí jazdci'!QH21</f>
        <v>0</v>
      </c>
      <c r="QI46" s="106">
        <f>'Mladí jazdci'!QI21</f>
        <v>0</v>
      </c>
      <c r="QJ46" s="106">
        <f>'Mladí jazdci'!QJ21</f>
        <v>0</v>
      </c>
      <c r="QK46" s="106">
        <f>'Mladí jazdci'!QK21</f>
        <v>0</v>
      </c>
      <c r="QL46" s="106">
        <f>'Mladí jazdci'!QL21</f>
        <v>0</v>
      </c>
      <c r="QM46" s="106">
        <f>'Mladí jazdci'!QM21</f>
        <v>0</v>
      </c>
      <c r="QN46" s="106">
        <f>'Mladí jazdci'!QN21</f>
        <v>0</v>
      </c>
      <c r="QO46" s="106">
        <f>'Mladí jazdci'!QO21</f>
        <v>0</v>
      </c>
      <c r="QP46" s="106">
        <f>'Mladí jazdci'!QP21</f>
        <v>0</v>
      </c>
      <c r="QQ46" s="106">
        <f>'Mladí jazdci'!QQ21</f>
        <v>0</v>
      </c>
      <c r="QR46" s="106">
        <f>'Mladí jazdci'!QR21</f>
        <v>0</v>
      </c>
      <c r="QS46" s="106">
        <f>'Mladí jazdci'!QS21</f>
        <v>0</v>
      </c>
      <c r="QT46" s="106">
        <f>'Mladí jazdci'!QT21</f>
        <v>0</v>
      </c>
      <c r="QU46" s="106">
        <f>'Mladí jazdci'!QU21</f>
        <v>0</v>
      </c>
      <c r="QV46" s="106">
        <f>'Mladí jazdci'!QV21</f>
        <v>0</v>
      </c>
      <c r="QW46" s="106">
        <f>'Mladí jazdci'!QW21</f>
        <v>0</v>
      </c>
      <c r="QX46" s="106">
        <f>'Mladí jazdci'!QX21</f>
        <v>0</v>
      </c>
      <c r="QY46" s="106">
        <f>'Mladí jazdci'!QY21</f>
        <v>0</v>
      </c>
      <c r="QZ46" s="106">
        <f>'Mladí jazdci'!QZ21</f>
        <v>0</v>
      </c>
      <c r="RA46" s="106">
        <f>'Mladí jazdci'!RA21</f>
        <v>0</v>
      </c>
      <c r="RB46" s="106">
        <f>'Mladí jazdci'!RB21</f>
        <v>0</v>
      </c>
      <c r="RC46" s="106">
        <f>'Mladí jazdci'!RC21</f>
        <v>0</v>
      </c>
      <c r="RD46" s="106">
        <f>'Mladí jazdci'!RD21</f>
        <v>0</v>
      </c>
      <c r="RE46" s="106">
        <f>'Mladí jazdci'!RE21</f>
        <v>0</v>
      </c>
      <c r="RF46" s="106">
        <f>'Mladí jazdci'!RF21</f>
        <v>0</v>
      </c>
      <c r="RG46" s="106"/>
      <c r="RH46" s="106">
        <f>'Mladí jazdci'!RH21</f>
        <v>0</v>
      </c>
      <c r="RI46" s="106" t="str">
        <f>'Mladí jazdci'!RI21</f>
        <v>o</v>
      </c>
      <c r="RJ46" s="106">
        <f>'Mladí jazdci'!RJ21</f>
        <v>0</v>
      </c>
      <c r="RK46" s="106">
        <f>'Mladí jazdci'!RK21</f>
        <v>0</v>
      </c>
      <c r="RL46" s="106">
        <f>'Mladí jazdci'!RL21</f>
        <v>0</v>
      </c>
      <c r="RM46" s="106"/>
      <c r="RN46" s="106">
        <f>'Mladí jazdci'!RN21</f>
        <v>0</v>
      </c>
      <c r="RO46" s="106"/>
      <c r="RP46" s="106">
        <f>'Mladí jazdci'!RP21</f>
        <v>0</v>
      </c>
      <c r="RQ46" s="106">
        <f>'Mladí jazdci'!RQ21</f>
        <v>0</v>
      </c>
      <c r="RR46" s="106">
        <f>'Mladí jazdci'!RR21</f>
        <v>0</v>
      </c>
      <c r="RS46" s="106">
        <f>'Mladí jazdci'!RS21</f>
        <v>0</v>
      </c>
      <c r="RT46" s="106">
        <f>'Mladí jazdci'!RT21</f>
        <v>0</v>
      </c>
      <c r="RU46" s="106">
        <f>'Mladí jazdci'!RU21</f>
        <v>0</v>
      </c>
      <c r="RV46" s="106">
        <f>'Mladí jazdci'!RV21</f>
        <v>0</v>
      </c>
      <c r="RW46" s="106">
        <f>'Mladí jazdci'!RW21</f>
        <v>0</v>
      </c>
      <c r="RX46" s="106">
        <f>'Mladí jazdci'!RX21</f>
        <v>0</v>
      </c>
      <c r="RY46" s="106">
        <f>'Mladí jazdci'!RY21</f>
        <v>0</v>
      </c>
      <c r="RZ46" s="106">
        <f>'Mladí jazdci'!RZ21</f>
        <v>0</v>
      </c>
      <c r="SA46" s="106">
        <f>'Mladí jazdci'!SA21</f>
        <v>0</v>
      </c>
      <c r="SB46" s="106">
        <f>'Mladí jazdci'!SB21</f>
        <v>0</v>
      </c>
      <c r="SC46" s="106">
        <f>'Mladí jazdci'!SC21</f>
        <v>0</v>
      </c>
      <c r="SD46" s="106">
        <f>'Mladí jazdci'!SD21</f>
        <v>0</v>
      </c>
      <c r="SE46" s="106">
        <f>'Mladí jazdci'!SE21</f>
        <v>0</v>
      </c>
      <c r="SF46" s="106">
        <f>'Mladí jazdci'!SF21</f>
        <v>0</v>
      </c>
      <c r="SG46" s="106">
        <f>'Mladí jazdci'!SG21</f>
        <v>0</v>
      </c>
      <c r="SH46" s="106">
        <f>'Mladí jazdci'!SH21</f>
        <v>0</v>
      </c>
      <c r="SI46" s="106">
        <f>'Mladí jazdci'!SI21</f>
        <v>0</v>
      </c>
      <c r="SJ46" s="106">
        <f>'Mladí jazdci'!SJ21</f>
        <v>0</v>
      </c>
      <c r="SK46" s="106">
        <f>'Mladí jazdci'!SK21</f>
        <v>0</v>
      </c>
      <c r="SL46" s="106">
        <f>'Mladí jazdci'!SL21</f>
        <v>0</v>
      </c>
      <c r="SM46" s="106">
        <f>'Mladí jazdci'!SM21</f>
        <v>0</v>
      </c>
      <c r="SN46" s="106">
        <f>'Mladí jazdci'!SN21</f>
        <v>0</v>
      </c>
      <c r="SO46" s="106">
        <f>'Mladí jazdci'!SO21</f>
        <v>0</v>
      </c>
      <c r="SP46" s="106">
        <f>'Mladí jazdci'!SP21</f>
        <v>0</v>
      </c>
      <c r="SQ46" s="106">
        <f>'Mladí jazdci'!SQ21</f>
        <v>0</v>
      </c>
      <c r="SR46" s="106">
        <f>'Mladí jazdci'!SR21</f>
        <v>0</v>
      </c>
      <c r="SS46" s="106">
        <f>'Mladí jazdci'!SS21</f>
        <v>0</v>
      </c>
      <c r="ST46" s="106">
        <f>'Mladí jazdci'!ST21</f>
        <v>0</v>
      </c>
      <c r="SU46" s="106">
        <f>'Mladí jazdci'!SU21</f>
        <v>0</v>
      </c>
      <c r="SV46" s="106">
        <f>'Mladí jazdci'!SV21</f>
        <v>0</v>
      </c>
      <c r="SW46" s="106">
        <f>'Mladí jazdci'!SW21</f>
        <v>0</v>
      </c>
      <c r="SX46" s="106">
        <f>'Mladí jazdci'!SX21</f>
        <v>0</v>
      </c>
      <c r="SY46" s="106">
        <f>'Mladí jazdci'!SY21</f>
        <v>0</v>
      </c>
      <c r="SZ46" s="106">
        <f>'Mladí jazdci'!SZ21</f>
        <v>0</v>
      </c>
      <c r="TA46" s="106">
        <f>'Mladí jazdci'!TA21</f>
        <v>0</v>
      </c>
      <c r="TB46" s="106">
        <f>'Mladí jazdci'!TB21</f>
        <v>0</v>
      </c>
    </row>
    <row r="47" spans="1:522" s="10" customFormat="1" ht="18" customHeight="1" x14ac:dyDescent="0.25">
      <c r="A47" s="12"/>
      <c r="B47" s="11" t="s">
        <v>183</v>
      </c>
      <c r="C47" s="1">
        <v>12144</v>
      </c>
      <c r="D47" s="1">
        <v>2019</v>
      </c>
      <c r="E47" s="4" t="s">
        <v>302</v>
      </c>
      <c r="F47" s="1">
        <v>6693</v>
      </c>
      <c r="G47" s="9" t="s">
        <v>97</v>
      </c>
      <c r="H47" s="4" t="s">
        <v>19</v>
      </c>
      <c r="I47" s="1">
        <f>SUM(K47:TB47)</f>
        <v>9</v>
      </c>
      <c r="J47" s="12">
        <f>Tabuľka311[[#This Row],[Stĺpec9]]</f>
        <v>9</v>
      </c>
      <c r="K47" s="106">
        <f>Seniori!K68</f>
        <v>0</v>
      </c>
      <c r="L47" s="106">
        <f>Seniori!L68</f>
        <v>0</v>
      </c>
      <c r="M47" s="106">
        <f>Seniori!M68</f>
        <v>0</v>
      </c>
      <c r="N47" s="106">
        <f>Seniori!N68</f>
        <v>0</v>
      </c>
      <c r="O47" s="106">
        <f>Seniori!O68</f>
        <v>0</v>
      </c>
      <c r="P47" s="106">
        <f>Seniori!P68</f>
        <v>0</v>
      </c>
      <c r="Q47" s="106">
        <f>Seniori!Q68</f>
        <v>0</v>
      </c>
      <c r="R47" s="106">
        <f>Seniori!R68</f>
        <v>0</v>
      </c>
      <c r="S47" s="106">
        <f>Seniori!S68</f>
        <v>0</v>
      </c>
      <c r="T47" s="106">
        <f>Seniori!T68</f>
        <v>0</v>
      </c>
      <c r="U47" s="106">
        <f>Seniori!U68</f>
        <v>0</v>
      </c>
      <c r="V47" s="106">
        <f>Seniori!V68</f>
        <v>0</v>
      </c>
      <c r="W47" s="106">
        <f>Seniori!W68</f>
        <v>0</v>
      </c>
      <c r="X47" s="106">
        <f>Seniori!X68</f>
        <v>0</v>
      </c>
      <c r="Y47" s="106">
        <f>Seniori!Y68</f>
        <v>0</v>
      </c>
      <c r="Z47" s="106">
        <f>Seniori!Z68</f>
        <v>0</v>
      </c>
      <c r="AA47" s="106">
        <f>Seniori!AA68</f>
        <v>0</v>
      </c>
      <c r="AB47" s="106">
        <f>Seniori!AB68</f>
        <v>0</v>
      </c>
      <c r="AC47" s="106">
        <f>Seniori!AC68</f>
        <v>0</v>
      </c>
      <c r="AD47" s="106">
        <f>Seniori!AD68</f>
        <v>0</v>
      </c>
      <c r="AE47" s="106">
        <f>Seniori!AE68</f>
        <v>0</v>
      </c>
      <c r="AF47" s="106">
        <f>Seniori!AF68</f>
        <v>0</v>
      </c>
      <c r="AG47" s="106">
        <f>Seniori!AG68</f>
        <v>0</v>
      </c>
      <c r="AH47" s="106">
        <f>Seniori!AH68</f>
        <v>0</v>
      </c>
      <c r="AI47" s="106">
        <f>Seniori!AI68</f>
        <v>0</v>
      </c>
      <c r="AJ47" s="106">
        <f>Seniori!AJ68</f>
        <v>0</v>
      </c>
      <c r="AK47" s="106">
        <f>Seniori!AK68</f>
        <v>0</v>
      </c>
      <c r="AL47" s="106">
        <f>Seniori!AL68</f>
        <v>0</v>
      </c>
      <c r="AM47" s="106">
        <f>Seniori!AM68</f>
        <v>0</v>
      </c>
      <c r="AN47" s="106">
        <f>Seniori!AN68</f>
        <v>0</v>
      </c>
      <c r="AO47" s="106">
        <f>Seniori!AO68</f>
        <v>0</v>
      </c>
      <c r="AP47" s="106">
        <f>Seniori!AP68</f>
        <v>0</v>
      </c>
      <c r="AQ47" s="106">
        <f>Seniori!AQ68</f>
        <v>0</v>
      </c>
      <c r="AR47" s="106">
        <f>Seniori!AR68</f>
        <v>0</v>
      </c>
      <c r="AS47" s="106">
        <f>Seniori!AS68</f>
        <v>0</v>
      </c>
      <c r="AT47" s="106">
        <f>Seniori!AT68</f>
        <v>0</v>
      </c>
      <c r="AU47" s="106">
        <f>Seniori!AU68</f>
        <v>0</v>
      </c>
      <c r="AV47" s="106">
        <f>Seniori!AV68</f>
        <v>0</v>
      </c>
      <c r="AW47" s="106">
        <f>Seniori!AW68</f>
        <v>0</v>
      </c>
      <c r="AX47" s="106">
        <f>Seniori!AX68</f>
        <v>0</v>
      </c>
      <c r="AY47" s="106">
        <f>Seniori!AY68</f>
        <v>0</v>
      </c>
      <c r="AZ47" s="106">
        <f>Seniori!AZ68</f>
        <v>0</v>
      </c>
      <c r="BA47" s="106">
        <f>Seniori!BA68</f>
        <v>0</v>
      </c>
      <c r="BB47" s="106">
        <f>Seniori!BB68</f>
        <v>0</v>
      </c>
      <c r="BC47" s="106">
        <f>Seniori!BC68</f>
        <v>0</v>
      </c>
      <c r="BD47" s="106">
        <f>Seniori!BD68</f>
        <v>0</v>
      </c>
      <c r="BE47" s="106">
        <f>Seniori!BE68</f>
        <v>0</v>
      </c>
      <c r="BF47" s="106">
        <f>Seniori!BF68</f>
        <v>0</v>
      </c>
      <c r="BG47" s="106">
        <f>Seniori!BG68</f>
        <v>0</v>
      </c>
      <c r="BH47" s="106">
        <f>Seniori!BH68</f>
        <v>0</v>
      </c>
      <c r="BI47" s="106">
        <f>Seniori!BI68</f>
        <v>0</v>
      </c>
      <c r="BJ47" s="106">
        <f>Seniori!BJ68</f>
        <v>0</v>
      </c>
      <c r="BK47" s="106">
        <f>Seniori!BK68</f>
        <v>0</v>
      </c>
      <c r="BL47" s="106">
        <f>Seniori!BL68</f>
        <v>0</v>
      </c>
      <c r="BM47" s="106">
        <f>Seniori!BM68</f>
        <v>0</v>
      </c>
      <c r="BN47" s="106">
        <f>Seniori!BN68</f>
        <v>0</v>
      </c>
      <c r="BO47" s="106">
        <f>Seniori!BO68</f>
        <v>0</v>
      </c>
      <c r="BP47" s="106">
        <f>Seniori!BP68</f>
        <v>0</v>
      </c>
      <c r="BQ47" s="106">
        <f>Seniori!BQ68</f>
        <v>0</v>
      </c>
      <c r="BR47" s="106">
        <f>Seniori!BR68</f>
        <v>0</v>
      </c>
      <c r="BS47" s="106">
        <f>Seniori!BS68</f>
        <v>0</v>
      </c>
      <c r="BT47" s="106">
        <f>Seniori!BT68</f>
        <v>0</v>
      </c>
      <c r="BU47" s="106">
        <f>Seniori!BU68</f>
        <v>0</v>
      </c>
      <c r="BV47" s="106">
        <f>Seniori!BV68</f>
        <v>0</v>
      </c>
      <c r="BW47" s="106">
        <f>Seniori!BW68</f>
        <v>0</v>
      </c>
      <c r="BX47" s="106">
        <f>Seniori!BX68</f>
        <v>0</v>
      </c>
      <c r="BY47" s="106">
        <f>Seniori!BY68</f>
        <v>0</v>
      </c>
      <c r="BZ47" s="106">
        <f>Seniori!BZ68</f>
        <v>0</v>
      </c>
      <c r="CA47" s="106">
        <f>Seniori!CA68</f>
        <v>0</v>
      </c>
      <c r="CB47" s="106">
        <f>Seniori!CB68</f>
        <v>0</v>
      </c>
      <c r="CC47" s="106">
        <f>Seniori!CC68</f>
        <v>0</v>
      </c>
      <c r="CD47" s="106">
        <f>Seniori!CD68</f>
        <v>0</v>
      </c>
      <c r="CE47" s="106">
        <f>Seniori!CE68</f>
        <v>0</v>
      </c>
      <c r="CF47" s="106">
        <f>Seniori!CF68</f>
        <v>0</v>
      </c>
      <c r="CG47" s="106">
        <f>Seniori!CG68</f>
        <v>0</v>
      </c>
      <c r="CH47" s="106">
        <f>Seniori!CH68</f>
        <v>0</v>
      </c>
      <c r="CI47" s="106">
        <f>Seniori!CI68</f>
        <v>0</v>
      </c>
      <c r="CJ47" s="106">
        <f>Seniori!CJ68</f>
        <v>0</v>
      </c>
      <c r="CK47" s="106">
        <f>Seniori!CK68</f>
        <v>0</v>
      </c>
      <c r="CL47" s="106">
        <f>Seniori!CL68</f>
        <v>0</v>
      </c>
      <c r="CM47" s="106">
        <f>Seniori!CM68</f>
        <v>0</v>
      </c>
      <c r="CN47" s="106">
        <f>Seniori!CN68</f>
        <v>0</v>
      </c>
      <c r="CO47" s="106">
        <f>Seniori!CO68</f>
        <v>0</v>
      </c>
      <c r="CP47" s="106">
        <f>Seniori!CP68</f>
        <v>0</v>
      </c>
      <c r="CQ47" s="106">
        <f>Seniori!CQ68</f>
        <v>0</v>
      </c>
      <c r="CR47" s="106">
        <f>Seniori!CR68</f>
        <v>0</v>
      </c>
      <c r="CS47" s="106">
        <f>Seniori!CS68</f>
        <v>0</v>
      </c>
      <c r="CT47" s="106">
        <f>Seniori!CT68</f>
        <v>0</v>
      </c>
      <c r="CU47" s="106">
        <f>Seniori!CU68</f>
        <v>0</v>
      </c>
      <c r="CV47" s="106">
        <f>Seniori!CV68</f>
        <v>0</v>
      </c>
      <c r="CW47" s="106">
        <f>Seniori!CW68</f>
        <v>0</v>
      </c>
      <c r="CX47" s="106">
        <f>Seniori!CX68</f>
        <v>0</v>
      </c>
      <c r="CY47" s="106">
        <f>Seniori!CY68</f>
        <v>0</v>
      </c>
      <c r="CZ47" s="106">
        <f>Seniori!CZ68</f>
        <v>0</v>
      </c>
      <c r="DA47" s="106">
        <f>Seniori!DA68</f>
        <v>0</v>
      </c>
      <c r="DB47" s="106">
        <f>Seniori!DB68</f>
        <v>0</v>
      </c>
      <c r="DC47" s="106">
        <f>Seniori!DC68</f>
        <v>0</v>
      </c>
      <c r="DD47" s="106">
        <f>Seniori!DD68</f>
        <v>0</v>
      </c>
      <c r="DE47" s="106">
        <f>Seniori!DE68</f>
        <v>0</v>
      </c>
      <c r="DF47" s="106">
        <f>Seniori!DF68</f>
        <v>0</v>
      </c>
      <c r="DG47" s="106">
        <f>Seniori!DG68</f>
        <v>0</v>
      </c>
      <c r="DH47" s="106">
        <f>Seniori!DH68</f>
        <v>0</v>
      </c>
      <c r="DI47" s="106">
        <f>Seniori!DI68</f>
        <v>0</v>
      </c>
      <c r="DJ47" s="106">
        <f>Seniori!DJ68</f>
        <v>0</v>
      </c>
      <c r="DK47" s="106">
        <f>Seniori!DK68</f>
        <v>0</v>
      </c>
      <c r="DL47" s="106">
        <f>Seniori!DL68</f>
        <v>0</v>
      </c>
      <c r="DM47" s="106">
        <f>Seniori!DM68</f>
        <v>0</v>
      </c>
      <c r="DN47" s="106">
        <f>Seniori!DN68</f>
        <v>0</v>
      </c>
      <c r="DO47" s="106">
        <f>Seniori!DO68</f>
        <v>0</v>
      </c>
      <c r="DP47" s="106">
        <f>Seniori!DP68</f>
        <v>0</v>
      </c>
      <c r="DQ47" s="106">
        <f>Seniori!DQ68</f>
        <v>0</v>
      </c>
      <c r="DR47" s="106">
        <f>Seniori!DR68</f>
        <v>0</v>
      </c>
      <c r="DS47" s="106">
        <f>Seniori!DS68</f>
        <v>0</v>
      </c>
      <c r="DT47" s="106">
        <f>Seniori!DT68</f>
        <v>0</v>
      </c>
      <c r="DU47" s="106">
        <f>Seniori!DU68</f>
        <v>0</v>
      </c>
      <c r="DV47" s="106">
        <f>Seniori!DV68</f>
        <v>0</v>
      </c>
      <c r="DW47" s="106">
        <f>Seniori!DW68</f>
        <v>0</v>
      </c>
      <c r="DX47" s="106">
        <f>Seniori!DX68</f>
        <v>0</v>
      </c>
      <c r="DY47" s="106">
        <f>Seniori!DY68</f>
        <v>0</v>
      </c>
      <c r="DZ47" s="106">
        <f>Seniori!DZ68</f>
        <v>0</v>
      </c>
      <c r="EA47" s="106">
        <f>Seniori!EA68</f>
        <v>0</v>
      </c>
      <c r="EB47" s="106">
        <f>Seniori!EB68</f>
        <v>0</v>
      </c>
      <c r="EC47" s="106">
        <f>Seniori!EC68</f>
        <v>0</v>
      </c>
      <c r="ED47" s="106">
        <f>Seniori!ED68</f>
        <v>0</v>
      </c>
      <c r="EE47" s="106">
        <f>Seniori!EE68</f>
        <v>0</v>
      </c>
      <c r="EF47" s="106">
        <f>Seniori!EF68</f>
        <v>0</v>
      </c>
      <c r="EG47" s="106">
        <f>Seniori!EG68</f>
        <v>0</v>
      </c>
      <c r="EH47" s="106">
        <f>Seniori!EH68</f>
        <v>0</v>
      </c>
      <c r="EI47" s="106">
        <f>Seniori!EI68</f>
        <v>0</v>
      </c>
      <c r="EJ47" s="106">
        <f>Seniori!EJ68</f>
        <v>0</v>
      </c>
      <c r="EK47" s="106">
        <f>Seniori!EK68</f>
        <v>0</v>
      </c>
      <c r="EL47" s="106">
        <f>Seniori!EL68</f>
        <v>0</v>
      </c>
      <c r="EM47" s="106">
        <f>Seniori!EM68</f>
        <v>0</v>
      </c>
      <c r="EN47" s="106">
        <f>Seniori!EN68</f>
        <v>0</v>
      </c>
      <c r="EO47" s="106">
        <f>Seniori!EO68</f>
        <v>0</v>
      </c>
      <c r="EP47" s="106">
        <f>Seniori!EP68</f>
        <v>0</v>
      </c>
      <c r="EQ47" s="106">
        <f>Seniori!EQ68</f>
        <v>0</v>
      </c>
      <c r="ER47" s="106">
        <f>Seniori!ER68</f>
        <v>0</v>
      </c>
      <c r="ES47" s="106">
        <f>Seniori!ES68</f>
        <v>0</v>
      </c>
      <c r="ET47" s="106">
        <f>Seniori!ET68</f>
        <v>0</v>
      </c>
      <c r="EU47" s="106">
        <f>Seniori!EU68</f>
        <v>0</v>
      </c>
      <c r="EV47" s="106">
        <f>Seniori!EV68</f>
        <v>0</v>
      </c>
      <c r="EW47" s="106">
        <f>Seniori!EW68</f>
        <v>0</v>
      </c>
      <c r="EX47" s="106">
        <f>Seniori!EX68</f>
        <v>0</v>
      </c>
      <c r="EY47" s="106">
        <f>Seniori!EY68</f>
        <v>0</v>
      </c>
      <c r="EZ47" s="106">
        <f>Seniori!EZ68</f>
        <v>0</v>
      </c>
      <c r="FA47" s="106">
        <f>Seniori!FA68</f>
        <v>0</v>
      </c>
      <c r="FB47" s="106">
        <f>Seniori!FB68</f>
        <v>0</v>
      </c>
      <c r="FC47" s="106">
        <f>Seniori!FC68</f>
        <v>0</v>
      </c>
      <c r="FD47" s="106">
        <f>Seniori!FD68</f>
        <v>0</v>
      </c>
      <c r="FE47" s="106">
        <f>Seniori!FE68</f>
        <v>0</v>
      </c>
      <c r="FF47" s="106">
        <f>Seniori!FF68</f>
        <v>0</v>
      </c>
      <c r="FG47" s="106">
        <f>Seniori!FG68</f>
        <v>0</v>
      </c>
      <c r="FH47" s="106">
        <f>Seniori!FH68</f>
        <v>0</v>
      </c>
      <c r="FI47" s="106">
        <f>Seniori!FI68</f>
        <v>0</v>
      </c>
      <c r="FJ47" s="106">
        <f>Seniori!FJ68</f>
        <v>0</v>
      </c>
      <c r="FK47" s="106">
        <f>Seniori!FK68</f>
        <v>0</v>
      </c>
      <c r="FL47" s="106">
        <f>Seniori!FL68</f>
        <v>0</v>
      </c>
      <c r="FM47" s="106">
        <f>Seniori!FM68</f>
        <v>0</v>
      </c>
      <c r="FN47" s="106">
        <f>Seniori!FN68</f>
        <v>0</v>
      </c>
      <c r="FO47" s="106">
        <f>Seniori!FO68</f>
        <v>0</v>
      </c>
      <c r="FP47" s="106">
        <f>Seniori!FP68</f>
        <v>0</v>
      </c>
      <c r="FQ47" s="106">
        <f>Seniori!FQ68</f>
        <v>0</v>
      </c>
      <c r="FR47" s="106">
        <f>Seniori!FR68</f>
        <v>0</v>
      </c>
      <c r="FS47" s="106">
        <f>Seniori!FS68</f>
        <v>0</v>
      </c>
      <c r="FT47" s="106">
        <f>Seniori!FT68</f>
        <v>0</v>
      </c>
      <c r="FU47" s="106">
        <f>Seniori!FU68</f>
        <v>0</v>
      </c>
      <c r="FV47" s="106">
        <f>Seniori!FV68</f>
        <v>0</v>
      </c>
      <c r="FW47" s="106">
        <f>Seniori!FW68</f>
        <v>0</v>
      </c>
      <c r="FX47" s="106">
        <f>Seniori!FX68</f>
        <v>0</v>
      </c>
      <c r="FY47" s="106">
        <f>Seniori!FY68</f>
        <v>0</v>
      </c>
      <c r="FZ47" s="106">
        <f>Seniori!FZ68</f>
        <v>0</v>
      </c>
      <c r="GA47" s="106">
        <f>Seniori!GA68</f>
        <v>0</v>
      </c>
      <c r="GB47" s="106">
        <f>Seniori!GB68</f>
        <v>0</v>
      </c>
      <c r="GC47" s="106">
        <f>Seniori!GC68</f>
        <v>0</v>
      </c>
      <c r="GD47" s="106">
        <f>Seniori!GD68</f>
        <v>0</v>
      </c>
      <c r="GE47" s="106">
        <f>Seniori!GE68</f>
        <v>0</v>
      </c>
      <c r="GF47" s="106">
        <f>Seniori!GF68</f>
        <v>0</v>
      </c>
      <c r="GG47" s="106">
        <f>Seniori!GG68</f>
        <v>0</v>
      </c>
      <c r="GH47" s="106">
        <f>Seniori!GH68</f>
        <v>0</v>
      </c>
      <c r="GI47" s="106">
        <f>Seniori!GI68</f>
        <v>0</v>
      </c>
      <c r="GJ47" s="106">
        <f>Seniori!GJ68</f>
        <v>0</v>
      </c>
      <c r="GK47" s="106">
        <f>Seniori!GK68</f>
        <v>0</v>
      </c>
      <c r="GL47" s="106">
        <f>Seniori!GL68</f>
        <v>0</v>
      </c>
      <c r="GM47" s="106">
        <f>Seniori!GM68</f>
        <v>0</v>
      </c>
      <c r="GN47" s="106">
        <f>Seniori!GN68</f>
        <v>0</v>
      </c>
      <c r="GO47" s="106">
        <f>Seniori!GO68</f>
        <v>0</v>
      </c>
      <c r="GP47" s="106">
        <f>Seniori!GP68</f>
        <v>0</v>
      </c>
      <c r="GQ47" s="106">
        <f>Seniori!GQ68</f>
        <v>0</v>
      </c>
      <c r="GR47" s="106">
        <f>Seniori!GR68</f>
        <v>0</v>
      </c>
      <c r="GS47" s="106">
        <f>Seniori!GS68</f>
        <v>0</v>
      </c>
      <c r="GT47" s="106">
        <f>Seniori!GT68</f>
        <v>0</v>
      </c>
      <c r="GU47" s="106">
        <f>Seniori!GU68</f>
        <v>0</v>
      </c>
      <c r="GV47" s="106">
        <f>Seniori!GV68</f>
        <v>0</v>
      </c>
      <c r="GW47" s="106">
        <f>Seniori!GW68</f>
        <v>0</v>
      </c>
      <c r="GX47" s="106">
        <f>Seniori!GX68</f>
        <v>0</v>
      </c>
      <c r="GY47" s="106">
        <f>Seniori!GY68</f>
        <v>0</v>
      </c>
      <c r="GZ47" s="106">
        <f>Seniori!GZ68</f>
        <v>0</v>
      </c>
      <c r="HA47" s="106">
        <f>Seniori!HA68</f>
        <v>0</v>
      </c>
      <c r="HB47" s="106">
        <f>Seniori!HB68</f>
        <v>0</v>
      </c>
      <c r="HC47" s="106">
        <f>Seniori!HC68</f>
        <v>0</v>
      </c>
      <c r="HD47" s="106">
        <f>Seniori!HD68</f>
        <v>0</v>
      </c>
      <c r="HE47" s="106">
        <f>Seniori!HE68</f>
        <v>0</v>
      </c>
      <c r="HF47" s="106">
        <f>Seniori!HF68</f>
        <v>0</v>
      </c>
      <c r="HG47" s="106">
        <f>Seniori!HG68</f>
        <v>0</v>
      </c>
      <c r="HH47" s="106">
        <f>Seniori!HH68</f>
        <v>0</v>
      </c>
      <c r="HI47" s="106">
        <f>Seniori!HI68</f>
        <v>0</v>
      </c>
      <c r="HJ47" s="106">
        <f>Seniori!HJ68</f>
        <v>0</v>
      </c>
      <c r="HK47" s="106">
        <f>Seniori!HK68</f>
        <v>0</v>
      </c>
      <c r="HL47" s="106">
        <f>Seniori!HL68</f>
        <v>0</v>
      </c>
      <c r="HM47" s="106">
        <f>Seniori!HM68</f>
        <v>0</v>
      </c>
      <c r="HN47" s="106">
        <f>Seniori!HN68</f>
        <v>0</v>
      </c>
      <c r="HO47" s="106">
        <f>Seniori!HO68</f>
        <v>0</v>
      </c>
      <c r="HP47" s="106">
        <f>Seniori!HP68</f>
        <v>0</v>
      </c>
      <c r="HQ47" s="106">
        <f>Seniori!HQ68</f>
        <v>0</v>
      </c>
      <c r="HR47" s="106">
        <f>Seniori!HR68</f>
        <v>0</v>
      </c>
      <c r="HS47" s="106">
        <f>Seniori!HS68</f>
        <v>0</v>
      </c>
      <c r="HT47" s="106">
        <f>Seniori!HT68</f>
        <v>0</v>
      </c>
      <c r="HU47" s="106">
        <f>Seniori!HU68</f>
        <v>0</v>
      </c>
      <c r="HV47" s="106">
        <f>Seniori!HV68</f>
        <v>0</v>
      </c>
      <c r="HW47" s="106">
        <f>Seniori!HW68</f>
        <v>0</v>
      </c>
      <c r="HX47" s="106">
        <f>Seniori!HX68</f>
        <v>0</v>
      </c>
      <c r="HY47" s="106">
        <f>Seniori!HY68</f>
        <v>0</v>
      </c>
      <c r="HZ47" s="106">
        <f>Seniori!HZ68</f>
        <v>0</v>
      </c>
      <c r="IA47" s="106">
        <f>Seniori!IA68</f>
        <v>0</v>
      </c>
      <c r="IB47" s="106">
        <f>Seniori!IB68</f>
        <v>0</v>
      </c>
      <c r="IC47" s="106">
        <f>Seniori!IC68</f>
        <v>0</v>
      </c>
      <c r="ID47" s="106">
        <f>Seniori!ID68</f>
        <v>0</v>
      </c>
      <c r="IE47" s="106">
        <f>Seniori!IE68</f>
        <v>0</v>
      </c>
      <c r="IF47" s="106">
        <f>Seniori!IF68</f>
        <v>0</v>
      </c>
      <c r="IG47" s="106">
        <f>Seniori!IG68</f>
        <v>0</v>
      </c>
      <c r="IH47" s="106">
        <f>Seniori!IH68</f>
        <v>0</v>
      </c>
      <c r="II47" s="106">
        <f>Seniori!II68</f>
        <v>0</v>
      </c>
      <c r="IJ47" s="106">
        <f>Seniori!IJ68</f>
        <v>0</v>
      </c>
      <c r="IK47" s="106">
        <f>Seniori!IK68</f>
        <v>0</v>
      </c>
      <c r="IL47" s="106">
        <f>Seniori!IL68</f>
        <v>0</v>
      </c>
      <c r="IM47" s="106">
        <f>Seniori!IM68</f>
        <v>0</v>
      </c>
      <c r="IN47" s="106">
        <f>Seniori!IN68</f>
        <v>0</v>
      </c>
      <c r="IO47" s="106">
        <f>Seniori!IO68</f>
        <v>0</v>
      </c>
      <c r="IP47" s="106">
        <f>Seniori!IP68</f>
        <v>0</v>
      </c>
      <c r="IQ47" s="106">
        <f>Seniori!IQ68</f>
        <v>0</v>
      </c>
      <c r="IR47" s="106">
        <f>Seniori!IR68</f>
        <v>0</v>
      </c>
      <c r="IS47" s="106">
        <f>Seniori!IS68</f>
        <v>0</v>
      </c>
      <c r="IT47" s="106">
        <f>Seniori!IT68</f>
        <v>0</v>
      </c>
      <c r="IU47" s="106">
        <f>Seniori!IU68</f>
        <v>0</v>
      </c>
      <c r="IV47" s="106">
        <f>Seniori!IV68</f>
        <v>0</v>
      </c>
      <c r="IW47" s="106">
        <f>Seniori!IW68</f>
        <v>0</v>
      </c>
      <c r="IX47" s="106">
        <f>Seniori!IX68</f>
        <v>0</v>
      </c>
      <c r="IY47" s="106">
        <f>Seniori!IY68</f>
        <v>0</v>
      </c>
      <c r="IZ47" s="106">
        <f>Seniori!IZ68</f>
        <v>0</v>
      </c>
      <c r="JA47" s="106">
        <f>Seniori!JA68</f>
        <v>0</v>
      </c>
      <c r="JB47" s="106">
        <f>Seniori!JB68</f>
        <v>0</v>
      </c>
      <c r="JC47" s="106">
        <f>Seniori!JC68</f>
        <v>0</v>
      </c>
      <c r="JD47" s="106">
        <f>Seniori!JD68</f>
        <v>0</v>
      </c>
      <c r="JE47" s="106">
        <f>Seniori!JE68</f>
        <v>0</v>
      </c>
      <c r="JF47" s="106">
        <f>Seniori!JF68</f>
        <v>0</v>
      </c>
      <c r="JG47" s="106">
        <f>Seniori!JG68</f>
        <v>0</v>
      </c>
      <c r="JH47" s="106">
        <f>Seniori!JH68</f>
        <v>0</v>
      </c>
      <c r="JI47" s="106">
        <f>Seniori!JI68</f>
        <v>0</v>
      </c>
      <c r="JJ47" s="106">
        <f>Seniori!JJ68</f>
        <v>0</v>
      </c>
      <c r="JK47" s="106">
        <f>Seniori!JK68</f>
        <v>0</v>
      </c>
      <c r="JL47" s="106">
        <f>Seniori!JL68</f>
        <v>0</v>
      </c>
      <c r="JM47" s="106">
        <f>Seniori!JM68</f>
        <v>0</v>
      </c>
      <c r="JN47" s="106">
        <f>Seniori!JN68</f>
        <v>0</v>
      </c>
      <c r="JO47" s="106">
        <f>Seniori!JO68</f>
        <v>0</v>
      </c>
      <c r="JP47" s="106">
        <f>Seniori!JP68</f>
        <v>0</v>
      </c>
      <c r="JQ47" s="106">
        <f>Seniori!JQ68</f>
        <v>0</v>
      </c>
      <c r="JR47" s="106">
        <f>Seniori!JR68</f>
        <v>0</v>
      </c>
      <c r="JS47" s="106">
        <f>Seniori!JS68</f>
        <v>0</v>
      </c>
      <c r="JT47" s="106">
        <f>Seniori!JT68</f>
        <v>0</v>
      </c>
      <c r="JU47" s="106">
        <f>Seniori!JU68</f>
        <v>0</v>
      </c>
      <c r="JV47" s="106">
        <f>Seniori!JV68</f>
        <v>0</v>
      </c>
      <c r="JW47" s="106">
        <f>Seniori!JW68</f>
        <v>0</v>
      </c>
      <c r="JX47" s="106">
        <f>Seniori!JX68</f>
        <v>0</v>
      </c>
      <c r="JY47" s="106">
        <f>Seniori!JY68</f>
        <v>0</v>
      </c>
      <c r="JZ47" s="106">
        <f>Seniori!JZ68</f>
        <v>0</v>
      </c>
      <c r="KA47" s="106">
        <f>Seniori!KA68</f>
        <v>0</v>
      </c>
      <c r="KB47" s="106">
        <f>Seniori!KB68</f>
        <v>0</v>
      </c>
      <c r="KC47" s="106">
        <f>Seniori!KC68</f>
        <v>0</v>
      </c>
      <c r="KD47" s="106">
        <f>Seniori!KD68</f>
        <v>0</v>
      </c>
      <c r="KE47" s="106">
        <f>Seniori!KE68</f>
        <v>0</v>
      </c>
      <c r="KF47" s="106">
        <f>Seniori!KF68</f>
        <v>0</v>
      </c>
      <c r="KG47" s="106">
        <f>Seniori!KG68</f>
        <v>0</v>
      </c>
      <c r="KH47" s="106">
        <f>Seniori!KH68</f>
        <v>0</v>
      </c>
      <c r="KI47" s="106">
        <f>Seniori!KI68</f>
        <v>0</v>
      </c>
      <c r="KJ47" s="106">
        <f>Seniori!KJ68</f>
        <v>0</v>
      </c>
      <c r="KK47" s="106">
        <f>Seniori!KK68</f>
        <v>0</v>
      </c>
      <c r="KL47" s="106">
        <f>Seniori!KL68</f>
        <v>0</v>
      </c>
      <c r="KM47" s="106">
        <f>Seniori!KM68</f>
        <v>0</v>
      </c>
      <c r="KN47" s="106">
        <f>Seniori!KN68</f>
        <v>0</v>
      </c>
      <c r="KO47" s="106">
        <f>Seniori!KO68</f>
        <v>0</v>
      </c>
      <c r="KP47" s="106">
        <f>Seniori!KP68</f>
        <v>0</v>
      </c>
      <c r="KQ47" s="106">
        <f>Seniori!KQ68</f>
        <v>0</v>
      </c>
      <c r="KR47" s="106">
        <f>Seniori!KR68</f>
        <v>0</v>
      </c>
      <c r="KS47" s="106">
        <f>Seniori!KS68</f>
        <v>0</v>
      </c>
      <c r="KT47" s="106">
        <f>Seniori!KT68</f>
        <v>0</v>
      </c>
      <c r="KU47" s="106">
        <f>Seniori!KU68</f>
        <v>0</v>
      </c>
      <c r="KV47" s="106">
        <f>Seniori!KV68</f>
        <v>0</v>
      </c>
      <c r="KW47" s="106">
        <f>Seniori!KW68</f>
        <v>0</v>
      </c>
      <c r="KX47" s="106">
        <f>Seniori!KX68</f>
        <v>0</v>
      </c>
      <c r="KY47" s="106">
        <f>Seniori!KY68</f>
        <v>0</v>
      </c>
      <c r="KZ47" s="106">
        <f>Seniori!KZ68</f>
        <v>0</v>
      </c>
      <c r="LA47" s="106">
        <f>Seniori!LA68</f>
        <v>0</v>
      </c>
      <c r="LB47" s="106">
        <f>Seniori!LB68</f>
        <v>0</v>
      </c>
      <c r="LC47" s="106">
        <f>Seniori!LC68</f>
        <v>0</v>
      </c>
      <c r="LD47" s="106">
        <f>Seniori!LD68</f>
        <v>0</v>
      </c>
      <c r="LE47" s="106">
        <f>Seniori!LE68</f>
        <v>0</v>
      </c>
      <c r="LF47" s="106">
        <f>Seniori!LF68</f>
        <v>0</v>
      </c>
      <c r="LG47" s="106">
        <f>Seniori!LG68</f>
        <v>0</v>
      </c>
      <c r="LH47" s="106">
        <f>Seniori!LH68</f>
        <v>0</v>
      </c>
      <c r="LI47" s="106">
        <f>Seniori!LI68</f>
        <v>0</v>
      </c>
      <c r="LJ47" s="106">
        <f>Seniori!LJ68</f>
        <v>0</v>
      </c>
      <c r="LK47" s="106">
        <f>Seniori!LK68</f>
        <v>0</v>
      </c>
      <c r="LL47" s="106">
        <f>Seniori!LL68</f>
        <v>0</v>
      </c>
      <c r="LM47" s="106">
        <f>Seniori!LM68</f>
        <v>0</v>
      </c>
      <c r="LN47" s="106">
        <f>Seniori!LN68</f>
        <v>0</v>
      </c>
      <c r="LO47" s="106">
        <f>Seniori!LO68</f>
        <v>0</v>
      </c>
      <c r="LP47" s="106">
        <f>Seniori!LP68</f>
        <v>0</v>
      </c>
      <c r="LQ47" s="106">
        <f>Seniori!LQ68</f>
        <v>0</v>
      </c>
      <c r="LR47" s="106">
        <f>Seniori!LR68</f>
        <v>0</v>
      </c>
      <c r="LS47" s="106">
        <f>Seniori!LS68</f>
        <v>0</v>
      </c>
      <c r="LT47" s="106">
        <f>Seniori!LT68</f>
        <v>0</v>
      </c>
      <c r="LU47" s="106">
        <f>Seniori!LU68</f>
        <v>0</v>
      </c>
      <c r="LV47" s="106">
        <f>Seniori!LV68</f>
        <v>0</v>
      </c>
      <c r="LW47" s="106">
        <f>Seniori!LW68</f>
        <v>0</v>
      </c>
      <c r="LX47" s="106">
        <f>Seniori!LX68</f>
        <v>0</v>
      </c>
      <c r="LY47" s="106">
        <f>Seniori!LY68</f>
        <v>0</v>
      </c>
      <c r="LZ47" s="106">
        <f>Seniori!LZ68</f>
        <v>0</v>
      </c>
      <c r="MA47" s="106">
        <f>Seniori!MA68</f>
        <v>0</v>
      </c>
      <c r="MB47" s="106">
        <f>Seniori!MB68</f>
        <v>0</v>
      </c>
      <c r="MC47" s="106">
        <f>Seniori!MC68</f>
        <v>0</v>
      </c>
      <c r="MD47" s="106">
        <f>Seniori!MD68</f>
        <v>0</v>
      </c>
      <c r="ME47" s="106">
        <f>Seniori!ME68</f>
        <v>0</v>
      </c>
      <c r="MF47" s="106">
        <f>Seniori!MF68</f>
        <v>0</v>
      </c>
      <c r="MG47" s="106">
        <f>Seniori!MG68</f>
        <v>0</v>
      </c>
      <c r="MH47" s="106">
        <f>Seniori!MH68</f>
        <v>0</v>
      </c>
      <c r="MI47" s="106">
        <f>Seniori!MI68</f>
        <v>0</v>
      </c>
      <c r="MJ47" s="106">
        <f>Seniori!MJ68</f>
        <v>0</v>
      </c>
      <c r="MK47" s="106">
        <f>Seniori!MK68</f>
        <v>0</v>
      </c>
      <c r="ML47" s="106">
        <f>Seniori!ML68</f>
        <v>0</v>
      </c>
      <c r="MM47" s="106">
        <f>Seniori!MM68</f>
        <v>0</v>
      </c>
      <c r="MN47" s="106">
        <f>Seniori!MN68</f>
        <v>0</v>
      </c>
      <c r="MO47" s="106">
        <f>Seniori!MO68</f>
        <v>0</v>
      </c>
      <c r="MP47" s="106">
        <f>Seniori!MP68</f>
        <v>0</v>
      </c>
      <c r="MQ47" s="106">
        <f>Seniori!MQ68</f>
        <v>0</v>
      </c>
      <c r="MR47" s="106">
        <f>Seniori!MR68</f>
        <v>0</v>
      </c>
      <c r="MS47" s="106">
        <f>Seniori!MS68</f>
        <v>0</v>
      </c>
      <c r="MT47" s="106">
        <f>Seniori!MT68</f>
        <v>0</v>
      </c>
      <c r="MU47" s="106">
        <f>Seniori!MU68</f>
        <v>0</v>
      </c>
      <c r="MV47" s="106">
        <f>Seniori!MV68</f>
        <v>0</v>
      </c>
      <c r="MW47" s="106">
        <f>Seniori!MW68</f>
        <v>0</v>
      </c>
      <c r="MX47" s="106">
        <f>Seniori!MX68</f>
        <v>0</v>
      </c>
      <c r="MY47" s="106">
        <f>Seniori!MY68</f>
        <v>0</v>
      </c>
      <c r="MZ47" s="106">
        <f>Seniori!MZ68</f>
        <v>0</v>
      </c>
      <c r="NA47" s="106">
        <f>Seniori!NA68</f>
        <v>0</v>
      </c>
      <c r="NB47" s="106">
        <f>Seniori!NB68</f>
        <v>0</v>
      </c>
      <c r="NC47" s="106">
        <f>Seniori!NC68</f>
        <v>0</v>
      </c>
      <c r="ND47" s="106">
        <f>Seniori!ND68</f>
        <v>0</v>
      </c>
      <c r="NE47" s="106">
        <f>Seniori!NE68</f>
        <v>0</v>
      </c>
      <c r="NF47" s="106">
        <f>Seniori!NF68</f>
        <v>0</v>
      </c>
      <c r="NG47" s="106">
        <f>Seniori!NG68</f>
        <v>0</v>
      </c>
      <c r="NH47" s="106">
        <f>Seniori!NH68</f>
        <v>0</v>
      </c>
      <c r="NI47" s="106">
        <f>Seniori!NI68</f>
        <v>0</v>
      </c>
      <c r="NJ47" s="106">
        <f>Seniori!NJ68</f>
        <v>0</v>
      </c>
      <c r="NK47" s="106">
        <f>Seniori!NK68</f>
        <v>0</v>
      </c>
      <c r="NL47" s="106">
        <f>Seniori!NL68</f>
        <v>0</v>
      </c>
      <c r="NM47" s="106">
        <f>Seniori!NM68</f>
        <v>0</v>
      </c>
      <c r="NN47" s="106">
        <f>Seniori!NN68</f>
        <v>0</v>
      </c>
      <c r="NO47" s="106">
        <f>Seniori!NO68</f>
        <v>0</v>
      </c>
      <c r="NP47" s="106">
        <f>Seniori!NP68</f>
        <v>0</v>
      </c>
      <c r="NQ47" s="106">
        <f>Seniori!NQ68</f>
        <v>0</v>
      </c>
      <c r="NR47" s="106">
        <f>Seniori!NR68</f>
        <v>0</v>
      </c>
      <c r="NS47" s="106">
        <f>Seniori!NS68</f>
        <v>0</v>
      </c>
      <c r="NT47" s="106">
        <f>Seniori!NT68</f>
        <v>0</v>
      </c>
      <c r="NU47" s="106">
        <f>Seniori!NU68</f>
        <v>0</v>
      </c>
      <c r="NV47" s="106">
        <f>Seniori!NV68</f>
        <v>0</v>
      </c>
      <c r="NW47" s="106">
        <f>Seniori!NW68</f>
        <v>0</v>
      </c>
      <c r="NX47" s="106">
        <f>Seniori!NX68</f>
        <v>0</v>
      </c>
      <c r="NY47" s="106">
        <f>Seniori!NY68</f>
        <v>0</v>
      </c>
      <c r="NZ47" s="106">
        <f>Seniori!NZ68</f>
        <v>0</v>
      </c>
      <c r="OA47" s="106">
        <f>Seniori!OA68</f>
        <v>0</v>
      </c>
      <c r="OB47" s="106">
        <f>Seniori!OB68</f>
        <v>0</v>
      </c>
      <c r="OC47" s="106">
        <f>Seniori!OC68</f>
        <v>0</v>
      </c>
      <c r="OD47" s="106">
        <f>Seniori!OD68</f>
        <v>0</v>
      </c>
      <c r="OE47" s="106">
        <f>Seniori!OE68</f>
        <v>0</v>
      </c>
      <c r="OF47" s="106">
        <f>Seniori!OF68</f>
        <v>0</v>
      </c>
      <c r="OG47" s="106">
        <f>Seniori!OG68</f>
        <v>0</v>
      </c>
      <c r="OH47" s="106">
        <f>Seniori!OH68</f>
        <v>0</v>
      </c>
      <c r="OI47" s="106">
        <f>Seniori!OI68</f>
        <v>0</v>
      </c>
      <c r="OJ47" s="106">
        <f>Seniori!OJ68</f>
        <v>0</v>
      </c>
      <c r="OK47" s="106">
        <f>Seniori!OK68</f>
        <v>0</v>
      </c>
      <c r="OL47" s="106">
        <f>Seniori!OL68</f>
        <v>0</v>
      </c>
      <c r="OM47" s="106">
        <f>Seniori!OM68</f>
        <v>0</v>
      </c>
      <c r="ON47" s="106">
        <f>Seniori!ON68</f>
        <v>0</v>
      </c>
      <c r="OO47" s="106">
        <f>Seniori!OO68</f>
        <v>0</v>
      </c>
      <c r="OP47" s="106">
        <f>Seniori!OP68</f>
        <v>0</v>
      </c>
      <c r="OQ47" s="106">
        <f>Seniori!OQ68</f>
        <v>0</v>
      </c>
      <c r="OR47" s="106">
        <f>Seniori!OR68</f>
        <v>0</v>
      </c>
      <c r="OS47" s="106">
        <f>Seniori!OS68</f>
        <v>0</v>
      </c>
      <c r="OT47" s="106">
        <f>Seniori!OT68</f>
        <v>0</v>
      </c>
      <c r="OU47" s="106">
        <f>Seniori!OU68</f>
        <v>0</v>
      </c>
      <c r="OV47" s="106">
        <f>Seniori!OV68</f>
        <v>0</v>
      </c>
      <c r="OW47" s="106">
        <f>Seniori!OW68</f>
        <v>0</v>
      </c>
      <c r="OX47" s="106">
        <f>Seniori!OX68</f>
        <v>0</v>
      </c>
      <c r="OY47" s="106">
        <f>Seniori!OY68</f>
        <v>0</v>
      </c>
      <c r="OZ47" s="106">
        <f>Seniori!OZ68</f>
        <v>0</v>
      </c>
      <c r="PA47" s="106">
        <f>Seniori!PA68</f>
        <v>0</v>
      </c>
      <c r="PB47" s="106">
        <f>Seniori!PB68</f>
        <v>0</v>
      </c>
      <c r="PC47" s="106">
        <f>Seniori!PC68</f>
        <v>0</v>
      </c>
      <c r="PD47" s="106">
        <f>Seniori!PD68</f>
        <v>0</v>
      </c>
      <c r="PE47" s="106">
        <f>Seniori!PE68</f>
        <v>0</v>
      </c>
      <c r="PF47" s="106">
        <f>Seniori!PF68</f>
        <v>0</v>
      </c>
      <c r="PG47" s="106">
        <f>Seniori!PG68</f>
        <v>0</v>
      </c>
      <c r="PH47" s="106">
        <f>Seniori!PH68</f>
        <v>0</v>
      </c>
      <c r="PI47" s="106">
        <f>Seniori!PI68</f>
        <v>0</v>
      </c>
      <c r="PJ47" s="106">
        <f>Seniori!PJ68</f>
        <v>0</v>
      </c>
      <c r="PK47" s="106">
        <f>Seniori!PK68</f>
        <v>0</v>
      </c>
      <c r="PL47" s="106">
        <f>Seniori!PL68</f>
        <v>0</v>
      </c>
      <c r="PM47" s="106">
        <f>Seniori!PM68</f>
        <v>6</v>
      </c>
      <c r="PN47" s="106">
        <f>Seniori!PN68</f>
        <v>0</v>
      </c>
      <c r="PO47" s="106">
        <f>Seniori!PO68</f>
        <v>0</v>
      </c>
      <c r="PP47" s="106">
        <f>Seniori!PP68</f>
        <v>0</v>
      </c>
      <c r="PQ47" s="106">
        <f>Seniori!PQ68</f>
        <v>0</v>
      </c>
      <c r="PR47" s="106">
        <f>Seniori!PR68</f>
        <v>0</v>
      </c>
      <c r="PS47" s="106">
        <f>Seniori!PS68</f>
        <v>0</v>
      </c>
      <c r="PT47" s="106">
        <f>Seniori!PT68</f>
        <v>0</v>
      </c>
      <c r="PU47" s="106">
        <f>Seniori!PU68</f>
        <v>0</v>
      </c>
      <c r="PV47" s="106">
        <f>Seniori!PV68</f>
        <v>0</v>
      </c>
      <c r="PW47" s="106">
        <f>Seniori!PW68</f>
        <v>0</v>
      </c>
      <c r="PX47" s="106">
        <f>Seniori!PX68</f>
        <v>0</v>
      </c>
      <c r="PY47" s="106">
        <f>Seniori!PY68</f>
        <v>3</v>
      </c>
      <c r="PZ47" s="106">
        <f>Seniori!PZ68</f>
        <v>0</v>
      </c>
      <c r="QA47" s="106">
        <f>Seniori!QA68</f>
        <v>0</v>
      </c>
      <c r="QB47" s="106">
        <f>Seniori!QB68</f>
        <v>0</v>
      </c>
      <c r="QC47" s="106">
        <f>Seniori!QC68</f>
        <v>0</v>
      </c>
      <c r="QD47" s="106">
        <f>Seniori!QD68</f>
        <v>0</v>
      </c>
      <c r="QE47" s="106">
        <f>Seniori!QE68</f>
        <v>0</v>
      </c>
      <c r="QF47" s="106">
        <f>Seniori!QF68</f>
        <v>0</v>
      </c>
      <c r="QG47" s="106">
        <f>Seniori!QG68</f>
        <v>0</v>
      </c>
      <c r="QH47" s="106">
        <f>Seniori!QH68</f>
        <v>0</v>
      </c>
      <c r="QI47" s="106">
        <f>Seniori!QI68</f>
        <v>0</v>
      </c>
      <c r="QJ47" s="106">
        <f>Seniori!QJ68</f>
        <v>0</v>
      </c>
      <c r="QK47" s="106">
        <f>Seniori!QK68</f>
        <v>0</v>
      </c>
      <c r="QL47" s="106">
        <f>Seniori!QL68</f>
        <v>0</v>
      </c>
      <c r="QM47" s="106">
        <f>Seniori!QM68</f>
        <v>0</v>
      </c>
      <c r="QN47" s="106">
        <f>Seniori!QN68</f>
        <v>0</v>
      </c>
      <c r="QO47" s="106">
        <f>Seniori!QO68</f>
        <v>0</v>
      </c>
      <c r="QP47" s="106">
        <f>Seniori!QP68</f>
        <v>0</v>
      </c>
      <c r="QQ47" s="106">
        <f>Seniori!QQ68</f>
        <v>0</v>
      </c>
      <c r="QR47" s="106">
        <f>Seniori!QR68</f>
        <v>0</v>
      </c>
      <c r="QS47" s="106">
        <f>Seniori!QS68</f>
        <v>0</v>
      </c>
      <c r="QT47" s="106">
        <f>Seniori!QT68</f>
        <v>0</v>
      </c>
      <c r="QU47" s="106">
        <f>Seniori!QU68</f>
        <v>0</v>
      </c>
      <c r="QV47" s="106">
        <f>Seniori!QV68</f>
        <v>0</v>
      </c>
      <c r="QW47" s="106">
        <f>Seniori!QW68</f>
        <v>0</v>
      </c>
      <c r="QX47" s="106">
        <f>Seniori!QX68</f>
        <v>0</v>
      </c>
      <c r="QY47" s="106">
        <f>Seniori!QY68</f>
        <v>0</v>
      </c>
      <c r="QZ47" s="106">
        <f>Seniori!QZ68</f>
        <v>0</v>
      </c>
      <c r="RA47" s="106">
        <f>Seniori!RA68</f>
        <v>0</v>
      </c>
      <c r="RB47" s="106">
        <f>Seniori!RB68</f>
        <v>0</v>
      </c>
      <c r="RC47" s="106">
        <f>Seniori!RC68</f>
        <v>0</v>
      </c>
      <c r="RD47" s="106">
        <f>Seniori!RD68</f>
        <v>0</v>
      </c>
      <c r="RE47" s="106">
        <f>Seniori!RE68</f>
        <v>0</v>
      </c>
      <c r="RF47" s="106">
        <f>Seniori!RF68</f>
        <v>0</v>
      </c>
      <c r="RG47" s="106">
        <f>Seniori!RG68</f>
        <v>0</v>
      </c>
      <c r="RH47" s="106">
        <f>Seniori!RH68</f>
        <v>0</v>
      </c>
      <c r="RI47" s="106">
        <f>Seniori!RI68</f>
        <v>0</v>
      </c>
      <c r="RJ47" s="106">
        <f>Seniori!RJ68</f>
        <v>0</v>
      </c>
      <c r="RK47" s="106">
        <f>Seniori!RK68</f>
        <v>0</v>
      </c>
      <c r="RL47" s="106">
        <f>Seniori!RL68</f>
        <v>0</v>
      </c>
      <c r="RM47" s="106">
        <f>Seniori!RM68</f>
        <v>0</v>
      </c>
      <c r="RN47" s="106">
        <f>Seniori!RN68</f>
        <v>0</v>
      </c>
      <c r="RO47" s="106">
        <f>Seniori!RO68</f>
        <v>0</v>
      </c>
      <c r="RP47" s="106">
        <f>Seniori!RP68</f>
        <v>0</v>
      </c>
      <c r="RQ47" s="106">
        <f>Seniori!RQ68</f>
        <v>0</v>
      </c>
      <c r="RR47" s="106">
        <f>Seniori!RR68</f>
        <v>0</v>
      </c>
      <c r="RS47" s="106">
        <f>Seniori!RS68</f>
        <v>0</v>
      </c>
      <c r="RT47" s="106">
        <f>Seniori!RT68</f>
        <v>0</v>
      </c>
      <c r="RU47" s="106">
        <f>Seniori!RU68</f>
        <v>0</v>
      </c>
      <c r="RV47" s="106">
        <f>Seniori!RV68</f>
        <v>0</v>
      </c>
      <c r="RW47" s="106">
        <f>Seniori!RW68</f>
        <v>0</v>
      </c>
      <c r="RX47" s="106">
        <f>Seniori!RX68</f>
        <v>0</v>
      </c>
      <c r="RY47" s="106">
        <f>Seniori!RY68</f>
        <v>0</v>
      </c>
      <c r="RZ47" s="106">
        <f>Seniori!RZ68</f>
        <v>0</v>
      </c>
      <c r="SA47" s="106">
        <f>Seniori!SA68</f>
        <v>0</v>
      </c>
      <c r="SB47" s="106">
        <f>Seniori!SB68</f>
        <v>0</v>
      </c>
      <c r="SC47" s="106">
        <f>Seniori!SC68</f>
        <v>0</v>
      </c>
      <c r="SD47" s="106">
        <f>Seniori!SD68</f>
        <v>0</v>
      </c>
      <c r="SE47" s="106">
        <f>Seniori!SE68</f>
        <v>0</v>
      </c>
      <c r="SF47" s="106">
        <f>Seniori!SF68</f>
        <v>0</v>
      </c>
      <c r="SG47" s="106">
        <f>Seniori!SG68</f>
        <v>0</v>
      </c>
      <c r="SH47" s="106">
        <f>Seniori!SH68</f>
        <v>0</v>
      </c>
      <c r="SI47" s="106">
        <f>Seniori!SI68</f>
        <v>0</v>
      </c>
      <c r="SJ47" s="106">
        <f>Seniori!SJ68</f>
        <v>0</v>
      </c>
      <c r="SK47" s="106">
        <f>Seniori!SK68</f>
        <v>0</v>
      </c>
      <c r="SL47" s="106">
        <f>Seniori!SL68</f>
        <v>0</v>
      </c>
      <c r="SM47" s="106">
        <f>Seniori!SM68</f>
        <v>0</v>
      </c>
      <c r="SN47" s="106">
        <f>Seniori!SN68</f>
        <v>0</v>
      </c>
      <c r="SO47" s="106">
        <f>Seniori!SO68</f>
        <v>0</v>
      </c>
      <c r="SP47" s="106">
        <f>Seniori!SP68</f>
        <v>0</v>
      </c>
      <c r="SQ47" s="106">
        <f>Seniori!SQ68</f>
        <v>0</v>
      </c>
      <c r="SR47" s="106">
        <f>Seniori!SR68</f>
        <v>0</v>
      </c>
      <c r="SS47" s="106">
        <f>Seniori!SS68</f>
        <v>0</v>
      </c>
      <c r="ST47" s="106">
        <f>Seniori!ST68</f>
        <v>0</v>
      </c>
      <c r="SU47" s="106">
        <f>Seniori!SU68</f>
        <v>0</v>
      </c>
      <c r="SV47" s="106">
        <f>Seniori!SV68</f>
        <v>0</v>
      </c>
      <c r="SW47" s="106">
        <f>Seniori!SW68</f>
        <v>0</v>
      </c>
      <c r="SX47" s="106">
        <f>Seniori!SX68</f>
        <v>0</v>
      </c>
      <c r="SY47" s="106">
        <f>Seniori!SY68</f>
        <v>0</v>
      </c>
      <c r="SZ47" s="106">
        <f>Seniori!SZ68</f>
        <v>0</v>
      </c>
      <c r="TA47" s="106">
        <f>Seniori!TA68</f>
        <v>0</v>
      </c>
      <c r="TB47" s="106">
        <f>Seniori!TB68</f>
        <v>0</v>
      </c>
    </row>
    <row r="48" spans="1:522" s="10" customFormat="1" ht="18" customHeight="1" x14ac:dyDescent="0.25">
      <c r="A48" s="12">
        <v>37</v>
      </c>
      <c r="B48" s="11" t="s">
        <v>556</v>
      </c>
      <c r="C48" s="1">
        <v>12609</v>
      </c>
      <c r="D48" s="1">
        <v>2020</v>
      </c>
      <c r="E48" s="4" t="s">
        <v>32</v>
      </c>
      <c r="F48" s="1">
        <v>1742</v>
      </c>
      <c r="G48" s="9" t="s">
        <v>97</v>
      </c>
      <c r="H48" s="4" t="s">
        <v>377</v>
      </c>
      <c r="I48" s="1">
        <f t="shared" ref="I48:I51" si="8">SUM(K48:TB48)</f>
        <v>8.5</v>
      </c>
      <c r="J48" s="12">
        <f>Tabuľka311[[#This Row],[Stĺpec9]]</f>
        <v>8.5</v>
      </c>
      <c r="K48" s="106">
        <f>Seniori!K40</f>
        <v>0</v>
      </c>
      <c r="L48" s="106">
        <f>Seniori!L40</f>
        <v>0</v>
      </c>
      <c r="M48" s="106">
        <f>Seniori!M40</f>
        <v>0</v>
      </c>
      <c r="N48" s="106">
        <f>Seniori!N40</f>
        <v>0</v>
      </c>
      <c r="O48" s="106">
        <f>Seniori!O40</f>
        <v>0</v>
      </c>
      <c r="P48" s="106">
        <f>Seniori!P40</f>
        <v>0</v>
      </c>
      <c r="Q48" s="106">
        <f>Seniori!Q40</f>
        <v>0</v>
      </c>
      <c r="R48" s="106">
        <f>Seniori!R40</f>
        <v>0</v>
      </c>
      <c r="S48" s="106">
        <f>Seniori!S40</f>
        <v>0</v>
      </c>
      <c r="T48" s="106">
        <f>Seniori!T40</f>
        <v>0</v>
      </c>
      <c r="U48" s="106">
        <f>Seniori!U40</f>
        <v>0</v>
      </c>
      <c r="V48" s="106">
        <f>Seniori!V40</f>
        <v>0</v>
      </c>
      <c r="W48" s="106">
        <f>Seniori!W40</f>
        <v>0</v>
      </c>
      <c r="X48" s="106">
        <f>Seniori!X40</f>
        <v>0</v>
      </c>
      <c r="Y48" s="106">
        <f>Seniori!Y40</f>
        <v>0</v>
      </c>
      <c r="Z48" s="106">
        <f>Seniori!Z40</f>
        <v>0</v>
      </c>
      <c r="AA48" s="106">
        <f>Seniori!AA40</f>
        <v>0</v>
      </c>
      <c r="AB48" s="106">
        <f>Seniori!AB40</f>
        <v>0</v>
      </c>
      <c r="AC48" s="106">
        <f>Seniori!AC40</f>
        <v>0</v>
      </c>
      <c r="AD48" s="106">
        <f>Seniori!AD40</f>
        <v>0</v>
      </c>
      <c r="AE48" s="106">
        <f>Seniori!AE40</f>
        <v>0</v>
      </c>
      <c r="AF48" s="106">
        <f>Seniori!AF40</f>
        <v>0</v>
      </c>
      <c r="AG48" s="106">
        <f>Seniori!AG40</f>
        <v>0</v>
      </c>
      <c r="AH48" s="106">
        <f>Seniori!AH40</f>
        <v>0</v>
      </c>
      <c r="AI48" s="106">
        <f>Seniori!AI40</f>
        <v>0</v>
      </c>
      <c r="AJ48" s="106">
        <f>Seniori!AJ40</f>
        <v>0</v>
      </c>
      <c r="AK48" s="106">
        <f>Seniori!AK40</f>
        <v>0</v>
      </c>
      <c r="AL48" s="106">
        <f>Seniori!AL40</f>
        <v>0</v>
      </c>
      <c r="AM48" s="106">
        <f>Seniori!AM40</f>
        <v>0</v>
      </c>
      <c r="AN48" s="106">
        <f>Seniori!AN40</f>
        <v>0</v>
      </c>
      <c r="AO48" s="106">
        <f>Seniori!AO40</f>
        <v>0</v>
      </c>
      <c r="AP48" s="106">
        <f>Seniori!AP40</f>
        <v>0</v>
      </c>
      <c r="AQ48" s="106">
        <f>Seniori!AQ40</f>
        <v>0</v>
      </c>
      <c r="AR48" s="106">
        <f>Seniori!AR40</f>
        <v>0</v>
      </c>
      <c r="AS48" s="106">
        <f>Seniori!AS40</f>
        <v>0</v>
      </c>
      <c r="AT48" s="106">
        <f>Seniori!AT40</f>
        <v>0</v>
      </c>
      <c r="AU48" s="106">
        <f>Seniori!AU40</f>
        <v>0</v>
      </c>
      <c r="AV48" s="106">
        <f>Seniori!AV40</f>
        <v>0</v>
      </c>
      <c r="AW48" s="106">
        <f>Seniori!AW40</f>
        <v>0</v>
      </c>
      <c r="AX48" s="106">
        <f>Seniori!AX40</f>
        <v>0</v>
      </c>
      <c r="AY48" s="106">
        <f>Seniori!AY40</f>
        <v>0</v>
      </c>
      <c r="AZ48" s="106">
        <f>Seniori!AZ40</f>
        <v>0</v>
      </c>
      <c r="BA48" s="106">
        <f>Seniori!BA40</f>
        <v>0</v>
      </c>
      <c r="BB48" s="106">
        <f>Seniori!BB40</f>
        <v>0</v>
      </c>
      <c r="BC48" s="106">
        <f>Seniori!BC40</f>
        <v>0</v>
      </c>
      <c r="BD48" s="106">
        <f>Seniori!BD40</f>
        <v>0</v>
      </c>
      <c r="BE48" s="106">
        <f>Seniori!BE40</f>
        <v>0</v>
      </c>
      <c r="BF48" s="106">
        <f>Seniori!BF40</f>
        <v>0</v>
      </c>
      <c r="BG48" s="106">
        <f>Seniori!BG40</f>
        <v>0</v>
      </c>
      <c r="BH48" s="106">
        <f>Seniori!BH40</f>
        <v>0</v>
      </c>
      <c r="BI48" s="106">
        <f>Seniori!BI40</f>
        <v>0</v>
      </c>
      <c r="BJ48" s="106">
        <f>Seniori!BJ40</f>
        <v>0</v>
      </c>
      <c r="BK48" s="106">
        <f>Seniori!BK40</f>
        <v>0</v>
      </c>
      <c r="BL48" s="106">
        <f>Seniori!BL40</f>
        <v>0</v>
      </c>
      <c r="BM48" s="106">
        <f>Seniori!BM40</f>
        <v>0</v>
      </c>
      <c r="BN48" s="106">
        <f>Seniori!BN40</f>
        <v>0</v>
      </c>
      <c r="BO48" s="106">
        <f>Seniori!BO40</f>
        <v>0</v>
      </c>
      <c r="BP48" s="106">
        <f>Seniori!BP40</f>
        <v>0</v>
      </c>
      <c r="BQ48" s="106">
        <f>Seniori!BQ40</f>
        <v>0</v>
      </c>
      <c r="BR48" s="106">
        <f>Seniori!BR40</f>
        <v>0</v>
      </c>
      <c r="BS48" s="106">
        <f>Seniori!BS40</f>
        <v>0</v>
      </c>
      <c r="BT48" s="106">
        <f>Seniori!BT40</f>
        <v>0</v>
      </c>
      <c r="BU48" s="106">
        <f>Seniori!BU40</f>
        <v>0</v>
      </c>
      <c r="BV48" s="106">
        <f>Seniori!BV40</f>
        <v>0</v>
      </c>
      <c r="BW48" s="106">
        <f>Seniori!BW40</f>
        <v>0</v>
      </c>
      <c r="BX48" s="106">
        <f>Seniori!BX40</f>
        <v>0</v>
      </c>
      <c r="BY48" s="106">
        <f>Seniori!BY40</f>
        <v>0</v>
      </c>
      <c r="BZ48" s="106">
        <f>Seniori!BZ40</f>
        <v>0</v>
      </c>
      <c r="CA48" s="106">
        <f>Seniori!CA40</f>
        <v>0</v>
      </c>
      <c r="CB48" s="106">
        <f>Seniori!CB40</f>
        <v>0</v>
      </c>
      <c r="CC48" s="106">
        <f>Seniori!CC40</f>
        <v>0</v>
      </c>
      <c r="CD48" s="106">
        <f>Seniori!CD40</f>
        <v>0</v>
      </c>
      <c r="CE48" s="106">
        <f>Seniori!CE40</f>
        <v>0</v>
      </c>
      <c r="CF48" s="106">
        <f>Seniori!CF40</f>
        <v>0</v>
      </c>
      <c r="CG48" s="106">
        <f>Seniori!CG40</f>
        <v>0</v>
      </c>
      <c r="CH48" s="106">
        <f>Seniori!CH40</f>
        <v>0</v>
      </c>
      <c r="CI48" s="106">
        <f>Seniori!CI40</f>
        <v>0</v>
      </c>
      <c r="CJ48" s="106">
        <f>Seniori!CJ40</f>
        <v>0</v>
      </c>
      <c r="CK48" s="106">
        <f>Seniori!CK40</f>
        <v>0</v>
      </c>
      <c r="CL48" s="106">
        <f>Seniori!CL40</f>
        <v>0</v>
      </c>
      <c r="CM48" s="106">
        <f>Seniori!CM40</f>
        <v>0</v>
      </c>
      <c r="CN48" s="106">
        <f>Seniori!CN40</f>
        <v>0</v>
      </c>
      <c r="CO48" s="106">
        <f>Seniori!CO40</f>
        <v>0</v>
      </c>
      <c r="CP48" s="106">
        <f>Seniori!CP40</f>
        <v>0</v>
      </c>
      <c r="CQ48" s="106">
        <f>Seniori!CQ40</f>
        <v>0</v>
      </c>
      <c r="CR48" s="106">
        <f>Seniori!CR40</f>
        <v>0</v>
      </c>
      <c r="CS48" s="106">
        <f>Seniori!CS40</f>
        <v>0</v>
      </c>
      <c r="CT48" s="106">
        <f>Seniori!CT40</f>
        <v>0</v>
      </c>
      <c r="CU48" s="106">
        <f>Seniori!CU40</f>
        <v>0</v>
      </c>
      <c r="CV48" s="106">
        <f>Seniori!CV40</f>
        <v>0</v>
      </c>
      <c r="CW48" s="106">
        <f>Seniori!CW40</f>
        <v>0</v>
      </c>
      <c r="CX48" s="106">
        <f>Seniori!CX40</f>
        <v>0</v>
      </c>
      <c r="CY48" s="106">
        <f>Seniori!CY40</f>
        <v>0</v>
      </c>
      <c r="CZ48" s="106">
        <f>Seniori!CZ40</f>
        <v>0</v>
      </c>
      <c r="DA48" s="106">
        <f>Seniori!DA40</f>
        <v>0</v>
      </c>
      <c r="DB48" s="106">
        <f>Seniori!DB40</f>
        <v>0</v>
      </c>
      <c r="DC48" s="106">
        <f>Seniori!DC40</f>
        <v>0</v>
      </c>
      <c r="DD48" s="106">
        <f>Seniori!DD40</f>
        <v>0</v>
      </c>
      <c r="DE48" s="106">
        <f>Seniori!DE40</f>
        <v>0</v>
      </c>
      <c r="DF48" s="106">
        <f>Seniori!DF40</f>
        <v>0</v>
      </c>
      <c r="DG48" s="106">
        <f>Seniori!DG40</f>
        <v>0</v>
      </c>
      <c r="DH48" s="106">
        <f>Seniori!DH40</f>
        <v>0</v>
      </c>
      <c r="DI48" s="106">
        <f>Seniori!DI40</f>
        <v>0</v>
      </c>
      <c r="DJ48" s="106">
        <f>Seniori!DJ40</f>
        <v>0</v>
      </c>
      <c r="DK48" s="106">
        <f>Seniori!DK40</f>
        <v>0</v>
      </c>
      <c r="DL48" s="106">
        <f>Seniori!DL40</f>
        <v>0</v>
      </c>
      <c r="DM48" s="106">
        <f>Seniori!DM40</f>
        <v>0</v>
      </c>
      <c r="DN48" s="106">
        <f>Seniori!DN40</f>
        <v>0</v>
      </c>
      <c r="DO48" s="106">
        <f>Seniori!DO40</f>
        <v>0</v>
      </c>
      <c r="DP48" s="106">
        <f>Seniori!DP40</f>
        <v>0</v>
      </c>
      <c r="DQ48" s="106">
        <f>Seniori!DQ40</f>
        <v>0</v>
      </c>
      <c r="DR48" s="106">
        <f>Seniori!DR40</f>
        <v>0</v>
      </c>
      <c r="DS48" s="106">
        <f>Seniori!DS40</f>
        <v>0</v>
      </c>
      <c r="DT48" s="106">
        <f>Seniori!DT40</f>
        <v>0</v>
      </c>
      <c r="DU48" s="106">
        <f>Seniori!DU40</f>
        <v>0</v>
      </c>
      <c r="DV48" s="106">
        <f>Seniori!DV40</f>
        <v>0</v>
      </c>
      <c r="DW48" s="106">
        <f>Seniori!DW40</f>
        <v>0</v>
      </c>
      <c r="DX48" s="106">
        <f>Seniori!DX40</f>
        <v>0</v>
      </c>
      <c r="DY48" s="106">
        <f>Seniori!DY40</f>
        <v>0</v>
      </c>
      <c r="DZ48" s="106">
        <f>Seniori!DZ40</f>
        <v>0</v>
      </c>
      <c r="EA48" s="106">
        <f>Seniori!EA40</f>
        <v>0</v>
      </c>
      <c r="EB48" s="106">
        <f>Seniori!EB40</f>
        <v>0</v>
      </c>
      <c r="EC48" s="106">
        <f>Seniori!EC40</f>
        <v>0</v>
      </c>
      <c r="ED48" s="106">
        <f>Seniori!ED40</f>
        <v>0</v>
      </c>
      <c r="EE48" s="106">
        <f>Seniori!EE40</f>
        <v>0</v>
      </c>
      <c r="EF48" s="106">
        <f>Seniori!EF40</f>
        <v>0</v>
      </c>
      <c r="EG48" s="106">
        <f>Seniori!EG40</f>
        <v>0</v>
      </c>
      <c r="EH48" s="106">
        <f>Seniori!EH40</f>
        <v>0</v>
      </c>
      <c r="EI48" s="106">
        <f>Seniori!EI40</f>
        <v>0</v>
      </c>
      <c r="EJ48" s="106">
        <f>Seniori!EJ40</f>
        <v>0</v>
      </c>
      <c r="EK48" s="106">
        <f>Seniori!EK40</f>
        <v>0</v>
      </c>
      <c r="EL48" s="106">
        <f>Seniori!EL40</f>
        <v>0</v>
      </c>
      <c r="EM48" s="106">
        <f>Seniori!EM40</f>
        <v>0</v>
      </c>
      <c r="EN48" s="106">
        <f>Seniori!EN40</f>
        <v>0</v>
      </c>
      <c r="EO48" s="106">
        <f>Seniori!EO40</f>
        <v>0</v>
      </c>
      <c r="EP48" s="106">
        <f>Seniori!EP40</f>
        <v>0</v>
      </c>
      <c r="EQ48" s="106">
        <f>Seniori!EQ40</f>
        <v>0</v>
      </c>
      <c r="ER48" s="106">
        <f>Seniori!ER40</f>
        <v>0</v>
      </c>
      <c r="ES48" s="106">
        <f>Seniori!ES40</f>
        <v>0</v>
      </c>
      <c r="ET48" s="106">
        <f>Seniori!ET40</f>
        <v>0</v>
      </c>
      <c r="EU48" s="106">
        <f>Seniori!EU40</f>
        <v>0</v>
      </c>
      <c r="EV48" s="106">
        <f>Seniori!EV40</f>
        <v>0</v>
      </c>
      <c r="EW48" s="106">
        <f>Seniori!EW40</f>
        <v>0</v>
      </c>
      <c r="EX48" s="106">
        <f>Seniori!EX40</f>
        <v>0</v>
      </c>
      <c r="EY48" s="106">
        <f>Seniori!EY40</f>
        <v>0</v>
      </c>
      <c r="EZ48" s="106">
        <f>Seniori!EZ40</f>
        <v>0</v>
      </c>
      <c r="FA48" s="106">
        <f>Seniori!FA40</f>
        <v>0</v>
      </c>
      <c r="FB48" s="106">
        <f>Seniori!FB40</f>
        <v>0</v>
      </c>
      <c r="FC48" s="106">
        <f>Seniori!FC40</f>
        <v>0</v>
      </c>
      <c r="FD48" s="106">
        <f>Seniori!FD40</f>
        <v>0</v>
      </c>
      <c r="FE48" s="106">
        <f>Seniori!FE40</f>
        <v>0</v>
      </c>
      <c r="FF48" s="106">
        <f>Seniori!FF40</f>
        <v>0</v>
      </c>
      <c r="FG48" s="106">
        <f>Seniori!FG40</f>
        <v>0</v>
      </c>
      <c r="FH48" s="106">
        <f>Seniori!FH40</f>
        <v>0</v>
      </c>
      <c r="FI48" s="106">
        <f>Seniori!FI40</f>
        <v>0</v>
      </c>
      <c r="FJ48" s="106">
        <f>Seniori!FJ40</f>
        <v>0</v>
      </c>
      <c r="FK48" s="106">
        <f>Seniori!FK40</f>
        <v>0</v>
      </c>
      <c r="FL48" s="106">
        <f>Seniori!FL40</f>
        <v>0</v>
      </c>
      <c r="FM48" s="106">
        <f>Seniori!FM40</f>
        <v>0</v>
      </c>
      <c r="FN48" s="106">
        <f>Seniori!FN40</f>
        <v>0</v>
      </c>
      <c r="FO48" s="106">
        <f>Seniori!FO40</f>
        <v>0</v>
      </c>
      <c r="FP48" s="106">
        <f>Seniori!FP40</f>
        <v>0</v>
      </c>
      <c r="FQ48" s="106">
        <f>Seniori!FQ40</f>
        <v>0</v>
      </c>
      <c r="FR48" s="106">
        <f>Seniori!FR40</f>
        <v>0</v>
      </c>
      <c r="FS48" s="106">
        <f>Seniori!FS40</f>
        <v>0</v>
      </c>
      <c r="FT48" s="106">
        <f>Seniori!FT40</f>
        <v>0</v>
      </c>
      <c r="FU48" s="106">
        <f>Seniori!FU40</f>
        <v>0</v>
      </c>
      <c r="FV48" s="106">
        <f>Seniori!FV40</f>
        <v>0</v>
      </c>
      <c r="FW48" s="106">
        <f>Seniori!FW40</f>
        <v>0</v>
      </c>
      <c r="FX48" s="106">
        <f>Seniori!FX40</f>
        <v>0</v>
      </c>
      <c r="FY48" s="106">
        <f>Seniori!FY40</f>
        <v>0</v>
      </c>
      <c r="FZ48" s="106">
        <f>Seniori!FZ40</f>
        <v>0</v>
      </c>
      <c r="GA48" s="106">
        <f>Seniori!GA40</f>
        <v>0</v>
      </c>
      <c r="GB48" s="106">
        <f>Seniori!GB40</f>
        <v>0</v>
      </c>
      <c r="GC48" s="106">
        <f>Seniori!GC40</f>
        <v>0</v>
      </c>
      <c r="GD48" s="106">
        <f>Seniori!GD40</f>
        <v>0</v>
      </c>
      <c r="GE48" s="106">
        <f>Seniori!GE40</f>
        <v>0</v>
      </c>
      <c r="GF48" s="106">
        <f>Seniori!GF40</f>
        <v>0</v>
      </c>
      <c r="GG48" s="106">
        <f>Seniori!GG40</f>
        <v>0</v>
      </c>
      <c r="GH48" s="106">
        <f>Seniori!GH40</f>
        <v>0</v>
      </c>
      <c r="GI48" s="106">
        <f>Seniori!GI40</f>
        <v>0</v>
      </c>
      <c r="GJ48" s="106">
        <f>Seniori!GJ40</f>
        <v>0</v>
      </c>
      <c r="GK48" s="106">
        <f>Seniori!GK40</f>
        <v>0</v>
      </c>
      <c r="GL48" s="106">
        <f>Seniori!GL40</f>
        <v>0</v>
      </c>
      <c r="GM48" s="106">
        <f>Seniori!GM40</f>
        <v>0</v>
      </c>
      <c r="GN48" s="106">
        <f>Seniori!GN40</f>
        <v>0</v>
      </c>
      <c r="GO48" s="106">
        <f>Seniori!GO40</f>
        <v>0</v>
      </c>
      <c r="GP48" s="106">
        <f>Seniori!GP40</f>
        <v>0</v>
      </c>
      <c r="GQ48" s="106">
        <f>Seniori!GQ40</f>
        <v>0</v>
      </c>
      <c r="GR48" s="106">
        <f>Seniori!GR40</f>
        <v>0</v>
      </c>
      <c r="GS48" s="106">
        <f>Seniori!GS40</f>
        <v>0</v>
      </c>
      <c r="GT48" s="106">
        <f>Seniori!GT40</f>
        <v>0</v>
      </c>
      <c r="GU48" s="106">
        <f>Seniori!GU40</f>
        <v>0</v>
      </c>
      <c r="GV48" s="106">
        <f>Seniori!GV40</f>
        <v>0</v>
      </c>
      <c r="GW48" s="106">
        <f>Seniori!GW40</f>
        <v>0</v>
      </c>
      <c r="GX48" s="106">
        <f>Seniori!GX40</f>
        <v>0</v>
      </c>
      <c r="GY48" s="106">
        <f>Seniori!GY40</f>
        <v>0</v>
      </c>
      <c r="GZ48" s="106">
        <f>Seniori!GZ40</f>
        <v>0</v>
      </c>
      <c r="HA48" s="106">
        <f>Seniori!HA40</f>
        <v>0</v>
      </c>
      <c r="HB48" s="106">
        <f>Seniori!HB40</f>
        <v>0</v>
      </c>
      <c r="HC48" s="106">
        <f>Seniori!HC40</f>
        <v>0</v>
      </c>
      <c r="HD48" s="106">
        <f>Seniori!HD40</f>
        <v>0</v>
      </c>
      <c r="HE48" s="106">
        <f>Seniori!HE40</f>
        <v>0</v>
      </c>
      <c r="HF48" s="106">
        <f>Seniori!HF40</f>
        <v>0</v>
      </c>
      <c r="HG48" s="106">
        <f>Seniori!HG40</f>
        <v>0</v>
      </c>
      <c r="HH48" s="106">
        <f>Seniori!HH40</f>
        <v>0</v>
      </c>
      <c r="HI48" s="106">
        <f>Seniori!HI40</f>
        <v>0</v>
      </c>
      <c r="HJ48" s="106">
        <f>Seniori!HJ40</f>
        <v>0</v>
      </c>
      <c r="HK48" s="106">
        <f>Seniori!HK40</f>
        <v>0</v>
      </c>
      <c r="HL48" s="106">
        <f>Seniori!HL40</f>
        <v>0</v>
      </c>
      <c r="HM48" s="106">
        <f>Seniori!HM40</f>
        <v>0</v>
      </c>
      <c r="HN48" s="106">
        <f>Seniori!HN40</f>
        <v>0</v>
      </c>
      <c r="HO48" s="106">
        <f>Seniori!HO40</f>
        <v>0</v>
      </c>
      <c r="HP48" s="106">
        <f>Seniori!HP40</f>
        <v>0</v>
      </c>
      <c r="HQ48" s="106">
        <f>Seniori!HQ40</f>
        <v>0</v>
      </c>
      <c r="HR48" s="106">
        <f>Seniori!HR40</f>
        <v>0</v>
      </c>
      <c r="HS48" s="106">
        <f>Seniori!HS40</f>
        <v>0</v>
      </c>
      <c r="HT48" s="106">
        <f>Seniori!HT40</f>
        <v>0</v>
      </c>
      <c r="HU48" s="106">
        <f>Seniori!HU40</f>
        <v>0</v>
      </c>
      <c r="HV48" s="106">
        <f>Seniori!HV40</f>
        <v>0</v>
      </c>
      <c r="HW48" s="106">
        <f>Seniori!HW40</f>
        <v>0</v>
      </c>
      <c r="HX48" s="106">
        <f>Seniori!HX40</f>
        <v>0</v>
      </c>
      <c r="HY48" s="106">
        <f>Seniori!HY40</f>
        <v>0</v>
      </c>
      <c r="HZ48" s="106">
        <f>Seniori!HZ40</f>
        <v>0</v>
      </c>
      <c r="IA48" s="106">
        <f>Seniori!IA40</f>
        <v>0</v>
      </c>
      <c r="IB48" s="106">
        <f>Seniori!IB40</f>
        <v>0</v>
      </c>
      <c r="IC48" s="106">
        <f>Seniori!IC40</f>
        <v>0</v>
      </c>
      <c r="ID48" s="106">
        <f>Seniori!ID40</f>
        <v>0</v>
      </c>
      <c r="IE48" s="106">
        <f>Seniori!IE40</f>
        <v>0</v>
      </c>
      <c r="IF48" s="106">
        <f>Seniori!IF40</f>
        <v>0</v>
      </c>
      <c r="IG48" s="106">
        <f>Seniori!IG40</f>
        <v>0</v>
      </c>
      <c r="IH48" s="106">
        <f>Seniori!IH40</f>
        <v>0</v>
      </c>
      <c r="II48" s="106">
        <f>Seniori!II40</f>
        <v>0</v>
      </c>
      <c r="IJ48" s="106">
        <f>Seniori!IJ40</f>
        <v>0</v>
      </c>
      <c r="IK48" s="106">
        <f>Seniori!IK40</f>
        <v>0</v>
      </c>
      <c r="IL48" s="106">
        <f>Seniori!IL40</f>
        <v>0</v>
      </c>
      <c r="IM48" s="106">
        <f>Seniori!IM40</f>
        <v>0</v>
      </c>
      <c r="IN48" s="106">
        <f>Seniori!IN40</f>
        <v>0</v>
      </c>
      <c r="IO48" s="106">
        <f>Seniori!IO40</f>
        <v>0</v>
      </c>
      <c r="IP48" s="106">
        <f>Seniori!IP40</f>
        <v>0</v>
      </c>
      <c r="IQ48" s="106">
        <f>Seniori!IQ40</f>
        <v>0</v>
      </c>
      <c r="IR48" s="106">
        <f>Seniori!IR40</f>
        <v>0</v>
      </c>
      <c r="IS48" s="106">
        <f>Seniori!IS40</f>
        <v>0</v>
      </c>
      <c r="IT48" s="106">
        <f>Seniori!IT40</f>
        <v>0</v>
      </c>
      <c r="IU48" s="106">
        <f>Seniori!IU40</f>
        <v>0</v>
      </c>
      <c r="IV48" s="106">
        <f>Seniori!IV40</f>
        <v>0</v>
      </c>
      <c r="IW48" s="106">
        <f>Seniori!IW40</f>
        <v>0</v>
      </c>
      <c r="IX48" s="106">
        <f>Seniori!IX40</f>
        <v>0</v>
      </c>
      <c r="IY48" s="106">
        <f>Seniori!IY40</f>
        <v>0</v>
      </c>
      <c r="IZ48" s="106">
        <f>Seniori!IZ40</f>
        <v>0</v>
      </c>
      <c r="JA48" s="106">
        <f>Seniori!JA40</f>
        <v>0</v>
      </c>
      <c r="JB48" s="106">
        <f>Seniori!JB40</f>
        <v>0</v>
      </c>
      <c r="JC48" s="106">
        <f>Seniori!JC40</f>
        <v>0</v>
      </c>
      <c r="JD48" s="106">
        <f>Seniori!JD40</f>
        <v>0</v>
      </c>
      <c r="JE48" s="106">
        <f>Seniori!JE40</f>
        <v>0</v>
      </c>
      <c r="JF48" s="106">
        <f>Seniori!JF40</f>
        <v>0</v>
      </c>
      <c r="JG48" s="106">
        <f>Seniori!JG40</f>
        <v>0</v>
      </c>
      <c r="JH48" s="106">
        <f>Seniori!JH40</f>
        <v>0</v>
      </c>
      <c r="JI48" s="106">
        <f>Seniori!JI40</f>
        <v>0</v>
      </c>
      <c r="JJ48" s="106">
        <f>Seniori!JJ40</f>
        <v>0</v>
      </c>
      <c r="JK48" s="106">
        <f>Seniori!JK40</f>
        <v>0</v>
      </c>
      <c r="JL48" s="106">
        <f>Seniori!JL40</f>
        <v>0</v>
      </c>
      <c r="JM48" s="106">
        <f>Seniori!JM40</f>
        <v>0</v>
      </c>
      <c r="JN48" s="106">
        <f>Seniori!JN40</f>
        <v>0</v>
      </c>
      <c r="JO48" s="106">
        <f>Seniori!JO40</f>
        <v>0</v>
      </c>
      <c r="JP48" s="106">
        <f>Seniori!JP40</f>
        <v>0</v>
      </c>
      <c r="JQ48" s="106">
        <f>Seniori!JQ40</f>
        <v>0</v>
      </c>
      <c r="JR48" s="106">
        <f>Seniori!JR40</f>
        <v>0</v>
      </c>
      <c r="JS48" s="106">
        <f>Seniori!JS40</f>
        <v>0</v>
      </c>
      <c r="JT48" s="106">
        <f>Seniori!JT40</f>
        <v>0</v>
      </c>
      <c r="JU48" s="106">
        <f>Seniori!JU40</f>
        <v>0</v>
      </c>
      <c r="JV48" s="106">
        <f>Seniori!JV40</f>
        <v>0</v>
      </c>
      <c r="JW48" s="106">
        <f>Seniori!JW40</f>
        <v>0</v>
      </c>
      <c r="JX48" s="106">
        <f>Seniori!JX40</f>
        <v>0</v>
      </c>
      <c r="JY48" s="106">
        <f>Seniori!JY40</f>
        <v>0</v>
      </c>
      <c r="JZ48" s="106">
        <f>Seniori!JZ40</f>
        <v>0</v>
      </c>
      <c r="KA48" s="106">
        <f>Seniori!KA40</f>
        <v>0</v>
      </c>
      <c r="KB48" s="106">
        <f>Seniori!KB40</f>
        <v>0</v>
      </c>
      <c r="KC48" s="106">
        <f>Seniori!KC40</f>
        <v>0</v>
      </c>
      <c r="KD48" s="106">
        <f>Seniori!KD40</f>
        <v>0</v>
      </c>
      <c r="KE48" s="106">
        <f>Seniori!KE40</f>
        <v>0</v>
      </c>
      <c r="KF48" s="106">
        <f>Seniori!KF40</f>
        <v>0</v>
      </c>
      <c r="KG48" s="106">
        <f>Seniori!KG40</f>
        <v>0</v>
      </c>
      <c r="KH48" s="106">
        <f>Seniori!KH40</f>
        <v>0</v>
      </c>
      <c r="KI48" s="106">
        <f>Seniori!KI40</f>
        <v>0</v>
      </c>
      <c r="KJ48" s="106">
        <f>Seniori!KJ40</f>
        <v>0</v>
      </c>
      <c r="KK48" s="106">
        <f>Seniori!KK40</f>
        <v>0</v>
      </c>
      <c r="KL48" s="106">
        <f>Seniori!KL40</f>
        <v>0</v>
      </c>
      <c r="KM48" s="106">
        <f>Seniori!KM40</f>
        <v>0</v>
      </c>
      <c r="KN48" s="106">
        <f>Seniori!KN40</f>
        <v>0</v>
      </c>
      <c r="KO48" s="106">
        <f>Seniori!KO40</f>
        <v>0</v>
      </c>
      <c r="KP48" s="106">
        <f>Seniori!KP40</f>
        <v>0</v>
      </c>
      <c r="KQ48" s="106">
        <f>Seniori!KQ40</f>
        <v>0</v>
      </c>
      <c r="KR48" s="106">
        <f>Seniori!KR40</f>
        <v>0</v>
      </c>
      <c r="KS48" s="106">
        <f>Seniori!KS40</f>
        <v>0</v>
      </c>
      <c r="KT48" s="106">
        <f>Seniori!KT40</f>
        <v>0</v>
      </c>
      <c r="KU48" s="106">
        <f>Seniori!KU40</f>
        <v>0</v>
      </c>
      <c r="KV48" s="106">
        <f>Seniori!KV40</f>
        <v>0</v>
      </c>
      <c r="KW48" s="106">
        <f>Seniori!KW40</f>
        <v>0</v>
      </c>
      <c r="KX48" s="106">
        <f>Seniori!KX40</f>
        <v>0</v>
      </c>
      <c r="KY48" s="106">
        <f>Seniori!KY40</f>
        <v>0</v>
      </c>
      <c r="KZ48" s="106">
        <f>Seniori!KZ40</f>
        <v>0</v>
      </c>
      <c r="LA48" s="106">
        <f>Seniori!LA40</f>
        <v>0</v>
      </c>
      <c r="LB48" s="106">
        <f>Seniori!LB40</f>
        <v>0</v>
      </c>
      <c r="LC48" s="106">
        <f>Seniori!LC40</f>
        <v>0</v>
      </c>
      <c r="LD48" s="106">
        <f>Seniori!LD40</f>
        <v>0</v>
      </c>
      <c r="LE48" s="106">
        <f>Seniori!LE40</f>
        <v>0</v>
      </c>
      <c r="LF48" s="106">
        <f>Seniori!LF40</f>
        <v>0</v>
      </c>
      <c r="LG48" s="106">
        <f>Seniori!LG40</f>
        <v>0</v>
      </c>
      <c r="LH48" s="106">
        <f>Seniori!LH40</f>
        <v>0</v>
      </c>
      <c r="LI48" s="106">
        <f>Seniori!LI40</f>
        <v>0</v>
      </c>
      <c r="LJ48" s="106">
        <f>Seniori!LJ40</f>
        <v>0</v>
      </c>
      <c r="LK48" s="106">
        <f>Seniori!LK40</f>
        <v>0</v>
      </c>
      <c r="LL48" s="106">
        <f>Seniori!LL40</f>
        <v>0</v>
      </c>
      <c r="LM48" s="106">
        <f>Seniori!LM40</f>
        <v>0</v>
      </c>
      <c r="LN48" s="106">
        <f>Seniori!LN40</f>
        <v>0</v>
      </c>
      <c r="LO48" s="106">
        <f>Seniori!LO40</f>
        <v>0</v>
      </c>
      <c r="LP48" s="106">
        <f>Seniori!LP40</f>
        <v>0</v>
      </c>
      <c r="LQ48" s="106">
        <f>Seniori!LQ40</f>
        <v>0</v>
      </c>
      <c r="LR48" s="106">
        <f>Seniori!LR40</f>
        <v>0</v>
      </c>
      <c r="LS48" s="106">
        <f>Seniori!LS40</f>
        <v>0</v>
      </c>
      <c r="LT48" s="106">
        <f>Seniori!LT40</f>
        <v>0</v>
      </c>
      <c r="LU48" s="106">
        <f>Seniori!LU40</f>
        <v>0</v>
      </c>
      <c r="LV48" s="106">
        <f>Seniori!LV40</f>
        <v>0</v>
      </c>
      <c r="LW48" s="106">
        <f>Seniori!LW40</f>
        <v>0</v>
      </c>
      <c r="LX48" s="106">
        <f>Seniori!LX40</f>
        <v>0</v>
      </c>
      <c r="LY48" s="106">
        <f>Seniori!LY40</f>
        <v>0</v>
      </c>
      <c r="LZ48" s="106">
        <f>Seniori!LZ40</f>
        <v>4</v>
      </c>
      <c r="MA48" s="106">
        <f>Seniori!MA40</f>
        <v>0</v>
      </c>
      <c r="MB48" s="106">
        <f>Seniori!MB40</f>
        <v>0</v>
      </c>
      <c r="MC48" s="106">
        <f>Seniori!MC40</f>
        <v>0</v>
      </c>
      <c r="MD48" s="106">
        <f>Seniori!MD40</f>
        <v>0</v>
      </c>
      <c r="ME48" s="106">
        <f>Seniori!ME40</f>
        <v>0</v>
      </c>
      <c r="MF48" s="106">
        <f>Seniori!MF40</f>
        <v>0</v>
      </c>
      <c r="MG48" s="106">
        <f>Seniori!MG40</f>
        <v>0</v>
      </c>
      <c r="MH48" s="106">
        <f>Seniori!MH40</f>
        <v>0</v>
      </c>
      <c r="MI48" s="106">
        <f>Seniori!MI40</f>
        <v>0</v>
      </c>
      <c r="MJ48" s="106">
        <f>Seniori!MJ40</f>
        <v>0</v>
      </c>
      <c r="MK48" s="106">
        <f>Seniori!MK40</f>
        <v>0</v>
      </c>
      <c r="ML48" s="106">
        <f>Seniori!ML40</f>
        <v>0</v>
      </c>
      <c r="MM48" s="106">
        <f>Seniori!MM40</f>
        <v>0</v>
      </c>
      <c r="MN48" s="106">
        <f>Seniori!MN40</f>
        <v>0</v>
      </c>
      <c r="MO48" s="106">
        <f>Seniori!MO40</f>
        <v>0</v>
      </c>
      <c r="MP48" s="106">
        <f>Seniori!MP40</f>
        <v>0</v>
      </c>
      <c r="MQ48" s="106">
        <f>Seniori!MQ40</f>
        <v>0</v>
      </c>
      <c r="MR48" s="106">
        <f>Seniori!MR40</f>
        <v>0</v>
      </c>
      <c r="MS48" s="106">
        <f>Seniori!MS40</f>
        <v>0</v>
      </c>
      <c r="MT48" s="106">
        <f>Seniori!MT40</f>
        <v>0</v>
      </c>
      <c r="MU48" s="106">
        <f>Seniori!MU40</f>
        <v>0</v>
      </c>
      <c r="MV48" s="106">
        <f>Seniori!MV40</f>
        <v>0</v>
      </c>
      <c r="MW48" s="106">
        <f>Seniori!MW40</f>
        <v>0</v>
      </c>
      <c r="MX48" s="106">
        <f>Seniori!MX40</f>
        <v>4.5</v>
      </c>
      <c r="MY48" s="106">
        <f>Seniori!MY40</f>
        <v>0</v>
      </c>
      <c r="MZ48" s="106">
        <f>Seniori!MZ40</f>
        <v>0</v>
      </c>
      <c r="NA48" s="106">
        <f>Seniori!NA40</f>
        <v>0</v>
      </c>
      <c r="NB48" s="106">
        <f>Seniori!NB40</f>
        <v>0</v>
      </c>
      <c r="NC48" s="106">
        <f>Seniori!NC40</f>
        <v>0</v>
      </c>
      <c r="ND48" s="106">
        <f>Seniori!ND40</f>
        <v>0</v>
      </c>
      <c r="NE48" s="106">
        <f>Seniori!NE40</f>
        <v>0</v>
      </c>
      <c r="NF48" s="106" t="str">
        <f>Seniori!NF40</f>
        <v>o</v>
      </c>
      <c r="NG48" s="106">
        <f>Seniori!NG40</f>
        <v>0</v>
      </c>
      <c r="NH48" s="106">
        <f>Seniori!NH40</f>
        <v>0</v>
      </c>
      <c r="NI48" s="106">
        <f>Seniori!NI40</f>
        <v>0</v>
      </c>
      <c r="NJ48" s="106">
        <f>Seniori!NJ40</f>
        <v>0</v>
      </c>
      <c r="NK48" s="106">
        <f>Seniori!NK40</f>
        <v>0</v>
      </c>
      <c r="NL48" s="106">
        <f>Seniori!NL40</f>
        <v>0</v>
      </c>
      <c r="NM48" s="106">
        <f>Seniori!NM40</f>
        <v>0</v>
      </c>
      <c r="NN48" s="106">
        <f>Seniori!NN40</f>
        <v>0</v>
      </c>
      <c r="NO48" s="106">
        <f>Seniori!NO40</f>
        <v>0</v>
      </c>
      <c r="NP48" s="106">
        <f>Seniori!NP40</f>
        <v>0</v>
      </c>
      <c r="NQ48" s="106">
        <f>Seniori!NQ40</f>
        <v>0</v>
      </c>
      <c r="NR48" s="106">
        <f>Seniori!NR40</f>
        <v>0</v>
      </c>
      <c r="NS48" s="106">
        <f>Seniori!NS40</f>
        <v>0</v>
      </c>
      <c r="NT48" s="106">
        <f>Seniori!NT40</f>
        <v>0</v>
      </c>
      <c r="NU48" s="106">
        <f>Seniori!NU40</f>
        <v>0</v>
      </c>
      <c r="NV48" s="106">
        <f>Seniori!NV40</f>
        <v>0</v>
      </c>
      <c r="NW48" s="106">
        <f>Seniori!NW40</f>
        <v>0</v>
      </c>
      <c r="NX48" s="106">
        <f>Seniori!NX40</f>
        <v>0</v>
      </c>
      <c r="NY48" s="106">
        <f>Seniori!NY40</f>
        <v>0</v>
      </c>
      <c r="NZ48" s="106">
        <f>Seniori!NZ40</f>
        <v>0</v>
      </c>
      <c r="OA48" s="106">
        <f>Seniori!OA40</f>
        <v>0</v>
      </c>
      <c r="OB48" s="106">
        <f>Seniori!OB40</f>
        <v>0</v>
      </c>
      <c r="OC48" s="106">
        <f>Seniori!OC40</f>
        <v>0</v>
      </c>
      <c r="OD48" s="106">
        <f>Seniori!OD40</f>
        <v>0</v>
      </c>
      <c r="OE48" s="106">
        <f>Seniori!OE40</f>
        <v>0</v>
      </c>
      <c r="OF48" s="106">
        <f>Seniori!OF40</f>
        <v>0</v>
      </c>
      <c r="OG48" s="106">
        <f>Seniori!OG40</f>
        <v>0</v>
      </c>
      <c r="OH48" s="106">
        <f>Seniori!OH40</f>
        <v>0</v>
      </c>
      <c r="OI48" s="106">
        <f>Seniori!OI40</f>
        <v>0</v>
      </c>
      <c r="OJ48" s="106">
        <f>Seniori!OJ40</f>
        <v>0</v>
      </c>
      <c r="OK48" s="106">
        <f>Seniori!OK40</f>
        <v>0</v>
      </c>
      <c r="OL48" s="106">
        <f>Seniori!OL40</f>
        <v>0</v>
      </c>
      <c r="OM48" s="106">
        <f>Seniori!OM40</f>
        <v>0</v>
      </c>
      <c r="ON48" s="106">
        <f>Seniori!ON40</f>
        <v>0</v>
      </c>
      <c r="OO48" s="106">
        <f>Seniori!OO40</f>
        <v>0</v>
      </c>
      <c r="OP48" s="106">
        <f>Seniori!OP40</f>
        <v>0</v>
      </c>
      <c r="OQ48" s="106">
        <f>Seniori!OQ40</f>
        <v>0</v>
      </c>
      <c r="OR48" s="106">
        <f>Seniori!OR40</f>
        <v>0</v>
      </c>
      <c r="OS48" s="106">
        <f>Seniori!OS40</f>
        <v>0</v>
      </c>
      <c r="OT48" s="106">
        <f>Seniori!OT40</f>
        <v>0</v>
      </c>
      <c r="OU48" s="106">
        <f>Seniori!OU40</f>
        <v>0</v>
      </c>
      <c r="OV48" s="106">
        <f>Seniori!OV40</f>
        <v>0</v>
      </c>
      <c r="OW48" s="106">
        <f>Seniori!OW40</f>
        <v>0</v>
      </c>
      <c r="OX48" s="106">
        <f>Seniori!OX40</f>
        <v>0</v>
      </c>
      <c r="OY48" s="106">
        <f>Seniori!OY40</f>
        <v>0</v>
      </c>
      <c r="OZ48" s="106">
        <f>Seniori!OZ40</f>
        <v>0</v>
      </c>
      <c r="PA48" s="106">
        <f>Seniori!PA40</f>
        <v>0</v>
      </c>
      <c r="PB48" s="106">
        <f>Seniori!PB40</f>
        <v>0</v>
      </c>
      <c r="PC48" s="106">
        <f>Seniori!PC40</f>
        <v>0</v>
      </c>
      <c r="PD48" s="106">
        <f>Seniori!PD40</f>
        <v>0</v>
      </c>
      <c r="PE48" s="106">
        <f>Seniori!PE40</f>
        <v>0</v>
      </c>
      <c r="PF48" s="106">
        <f>Seniori!PF40</f>
        <v>0</v>
      </c>
      <c r="PG48" s="106">
        <f>Seniori!PG40</f>
        <v>0</v>
      </c>
      <c r="PH48" s="106">
        <f>Seniori!PH40</f>
        <v>0</v>
      </c>
      <c r="PI48" s="106">
        <f>Seniori!PI40</f>
        <v>0</v>
      </c>
      <c r="PJ48" s="106">
        <f>Seniori!PJ40</f>
        <v>0</v>
      </c>
      <c r="PK48" s="106">
        <f>Seniori!PK40</f>
        <v>0</v>
      </c>
      <c r="PL48" s="106">
        <f>Seniori!PL40</f>
        <v>0</v>
      </c>
      <c r="PM48" s="106">
        <f>Seniori!PM40</f>
        <v>0</v>
      </c>
      <c r="PN48" s="106">
        <f>Seniori!PN40</f>
        <v>0</v>
      </c>
      <c r="PO48" s="106">
        <f>Seniori!PO40</f>
        <v>0</v>
      </c>
      <c r="PP48" s="106">
        <f>Seniori!PP40</f>
        <v>0</v>
      </c>
      <c r="PQ48" s="106">
        <f>Seniori!PQ40</f>
        <v>0</v>
      </c>
      <c r="PR48" s="106">
        <f>Seniori!PR40</f>
        <v>0</v>
      </c>
      <c r="PS48" s="106">
        <f>Seniori!PS40</f>
        <v>0</v>
      </c>
      <c r="PT48" s="106">
        <f>Seniori!PT40</f>
        <v>0</v>
      </c>
      <c r="PU48" s="106">
        <f>Seniori!PU40</f>
        <v>0</v>
      </c>
      <c r="PV48" s="106">
        <f>Seniori!PV40</f>
        <v>0</v>
      </c>
      <c r="PW48" s="106">
        <f>Seniori!PW40</f>
        <v>0</v>
      </c>
      <c r="PX48" s="106">
        <f>Seniori!PX40</f>
        <v>0</v>
      </c>
      <c r="PY48" s="106">
        <f>Seniori!PY40</f>
        <v>0</v>
      </c>
      <c r="PZ48" s="106">
        <f>Seniori!PZ40</f>
        <v>0</v>
      </c>
      <c r="QA48" s="106">
        <f>Seniori!QA40</f>
        <v>0</v>
      </c>
      <c r="QB48" s="106">
        <f>Seniori!QB40</f>
        <v>0</v>
      </c>
      <c r="QC48" s="106">
        <f>Seniori!QC40</f>
        <v>0</v>
      </c>
      <c r="QD48" s="106">
        <f>Seniori!QD40</f>
        <v>0</v>
      </c>
      <c r="QE48" s="106">
        <f>Seniori!QE40</f>
        <v>0</v>
      </c>
      <c r="QF48" s="106">
        <f>Seniori!QF40</f>
        <v>0</v>
      </c>
      <c r="QG48" s="106">
        <f>Seniori!QG40</f>
        <v>0</v>
      </c>
      <c r="QH48" s="106">
        <f>Seniori!QH40</f>
        <v>0</v>
      </c>
      <c r="QI48" s="106">
        <f>Seniori!QI40</f>
        <v>0</v>
      </c>
      <c r="QJ48" s="106">
        <f>Seniori!QJ40</f>
        <v>0</v>
      </c>
      <c r="QK48" s="106">
        <f>Seniori!QK40</f>
        <v>0</v>
      </c>
      <c r="QL48" s="106">
        <f>Seniori!QL40</f>
        <v>0</v>
      </c>
      <c r="QM48" s="106">
        <f>Seniori!QM40</f>
        <v>0</v>
      </c>
      <c r="QN48" s="106">
        <f>Seniori!QN40</f>
        <v>0</v>
      </c>
      <c r="QO48" s="106">
        <f>Seniori!QO40</f>
        <v>0</v>
      </c>
      <c r="QP48" s="106">
        <f>Seniori!QP40</f>
        <v>0</v>
      </c>
      <c r="QQ48" s="106">
        <f>Seniori!QQ40</f>
        <v>0</v>
      </c>
      <c r="QR48" s="106">
        <f>Seniori!QR40</f>
        <v>0</v>
      </c>
      <c r="QS48" s="106">
        <f>Seniori!QS40</f>
        <v>0</v>
      </c>
      <c r="QT48" s="106">
        <f>Seniori!QT40</f>
        <v>0</v>
      </c>
      <c r="QU48" s="106">
        <f>Seniori!QU40</f>
        <v>0</v>
      </c>
      <c r="QV48" s="106">
        <f>Seniori!QV40</f>
        <v>0</v>
      </c>
      <c r="QW48" s="106">
        <f>Seniori!QW40</f>
        <v>0</v>
      </c>
      <c r="QX48" s="106">
        <f>Seniori!QX40</f>
        <v>0</v>
      </c>
      <c r="QY48" s="106">
        <f>Seniori!QY40</f>
        <v>0</v>
      </c>
      <c r="QZ48" s="106">
        <f>Seniori!QZ40</f>
        <v>0</v>
      </c>
      <c r="RA48" s="106">
        <f>Seniori!RA40</f>
        <v>0</v>
      </c>
      <c r="RB48" s="106">
        <f>Seniori!RB40</f>
        <v>0</v>
      </c>
      <c r="RC48" s="106">
        <f>Seniori!RC40</f>
        <v>0</v>
      </c>
      <c r="RD48" s="106">
        <f>Seniori!RD40</f>
        <v>0</v>
      </c>
      <c r="RE48" s="106">
        <f>Seniori!RE40</f>
        <v>0</v>
      </c>
      <c r="RF48" s="106">
        <f>Seniori!RF40</f>
        <v>0</v>
      </c>
      <c r="RG48" s="106">
        <f>Seniori!RG40</f>
        <v>0</v>
      </c>
      <c r="RH48" s="106">
        <f>Seniori!RH40</f>
        <v>0</v>
      </c>
      <c r="RI48" s="106">
        <f>Seniori!RI40</f>
        <v>0</v>
      </c>
      <c r="RJ48" s="106">
        <f>Seniori!RJ40</f>
        <v>0</v>
      </c>
      <c r="RK48" s="106">
        <f>Seniori!RK40</f>
        <v>0</v>
      </c>
      <c r="RL48" s="106">
        <f>Seniori!RL40</f>
        <v>0</v>
      </c>
      <c r="RM48" s="106">
        <f>Seniori!RM40</f>
        <v>0</v>
      </c>
      <c r="RN48" s="106">
        <f>Seniori!RN40</f>
        <v>0</v>
      </c>
      <c r="RO48" s="106">
        <f>Seniori!RO40</f>
        <v>0</v>
      </c>
      <c r="RP48" s="106">
        <f>Seniori!RP40</f>
        <v>0</v>
      </c>
      <c r="RQ48" s="106">
        <f>Seniori!RQ40</f>
        <v>0</v>
      </c>
      <c r="RR48" s="106">
        <f>Seniori!RR40</f>
        <v>0</v>
      </c>
      <c r="RS48" s="106">
        <f>Seniori!RS40</f>
        <v>0</v>
      </c>
      <c r="RT48" s="106">
        <f>Seniori!RT40</f>
        <v>0</v>
      </c>
      <c r="RU48" s="106">
        <f>Seniori!RU40</f>
        <v>0</v>
      </c>
      <c r="RV48" s="106">
        <f>Seniori!RV40</f>
        <v>0</v>
      </c>
      <c r="RW48" s="106">
        <f>Seniori!RW40</f>
        <v>0</v>
      </c>
      <c r="RX48" s="106">
        <f>Seniori!RX40</f>
        <v>0</v>
      </c>
      <c r="RY48" s="106">
        <f>Seniori!RY40</f>
        <v>0</v>
      </c>
      <c r="RZ48" s="106">
        <f>Seniori!RZ40</f>
        <v>0</v>
      </c>
      <c r="SA48" s="106">
        <f>Seniori!SA40</f>
        <v>0</v>
      </c>
      <c r="SB48" s="106">
        <f>Seniori!SB40</f>
        <v>0</v>
      </c>
      <c r="SC48" s="106">
        <f>Seniori!SC40</f>
        <v>0</v>
      </c>
      <c r="SD48" s="106">
        <f>Seniori!SD40</f>
        <v>0</v>
      </c>
      <c r="SE48" s="106">
        <f>Seniori!SE40</f>
        <v>0</v>
      </c>
      <c r="SF48" s="106">
        <f>Seniori!SF40</f>
        <v>0</v>
      </c>
      <c r="SG48" s="106">
        <f>Seniori!SG40</f>
        <v>0</v>
      </c>
      <c r="SH48" s="106">
        <f>Seniori!SH40</f>
        <v>0</v>
      </c>
      <c r="SI48" s="106">
        <f>Seniori!SI40</f>
        <v>0</v>
      </c>
      <c r="SJ48" s="106">
        <f>Seniori!SJ40</f>
        <v>0</v>
      </c>
      <c r="SK48" s="106">
        <f>Seniori!SK40</f>
        <v>0</v>
      </c>
      <c r="SL48" s="106">
        <f>Seniori!SL40</f>
        <v>0</v>
      </c>
      <c r="SM48" s="106">
        <f>Seniori!SM40</f>
        <v>0</v>
      </c>
      <c r="SN48" s="106">
        <f>Seniori!SN40</f>
        <v>0</v>
      </c>
      <c r="SO48" s="106">
        <f>Seniori!SO40</f>
        <v>0</v>
      </c>
      <c r="SP48" s="106">
        <f>Seniori!SP40</f>
        <v>0</v>
      </c>
      <c r="SQ48" s="106">
        <f>Seniori!SQ40</f>
        <v>0</v>
      </c>
      <c r="SR48" s="106">
        <f>Seniori!SR40</f>
        <v>0</v>
      </c>
      <c r="SS48" s="106">
        <f>Seniori!SS40</f>
        <v>0</v>
      </c>
      <c r="ST48" s="106">
        <f>Seniori!ST40</f>
        <v>0</v>
      </c>
      <c r="SU48" s="106">
        <f>Seniori!SU40</f>
        <v>0</v>
      </c>
      <c r="SV48" s="106">
        <f>Seniori!SV40</f>
        <v>0</v>
      </c>
      <c r="SW48" s="106">
        <f>Seniori!SW40</f>
        <v>0</v>
      </c>
      <c r="SX48" s="106">
        <f>Seniori!SX40</f>
        <v>0</v>
      </c>
      <c r="SY48" s="106">
        <f>Seniori!SY40</f>
        <v>0</v>
      </c>
      <c r="SZ48" s="106">
        <f>Seniori!SZ40</f>
        <v>0</v>
      </c>
      <c r="TA48" s="106">
        <f>Seniori!TA40</f>
        <v>0</v>
      </c>
      <c r="TB48" s="106">
        <f>Seniori!TB40</f>
        <v>0</v>
      </c>
    </row>
    <row r="49" spans="1:522" s="10" customFormat="1" ht="18" customHeight="1" x14ac:dyDescent="0.25">
      <c r="A49" s="12">
        <v>38</v>
      </c>
      <c r="B49" s="11" t="s">
        <v>479</v>
      </c>
      <c r="C49" s="1">
        <v>12992</v>
      </c>
      <c r="D49" s="1">
        <v>2019</v>
      </c>
      <c r="E49" s="4" t="s">
        <v>11</v>
      </c>
      <c r="F49" s="1">
        <v>2956</v>
      </c>
      <c r="G49" s="9" t="s">
        <v>97</v>
      </c>
      <c r="H49" s="4" t="s">
        <v>13</v>
      </c>
      <c r="I49" s="1">
        <f t="shared" si="8"/>
        <v>8</v>
      </c>
      <c r="J49" s="12">
        <f>Tabuľka311[[#This Row],[Stĺpec9]]</f>
        <v>8</v>
      </c>
      <c r="K49" s="106">
        <f>Seniori!K12</f>
        <v>0</v>
      </c>
      <c r="L49" s="106">
        <f>Seniori!L12</f>
        <v>0</v>
      </c>
      <c r="M49" s="106">
        <f>Seniori!M12</f>
        <v>0</v>
      </c>
      <c r="N49" s="106">
        <f>Seniori!N12</f>
        <v>0</v>
      </c>
      <c r="O49" s="106">
        <f>Seniori!O12</f>
        <v>0</v>
      </c>
      <c r="P49" s="106">
        <f>Seniori!P12</f>
        <v>0</v>
      </c>
      <c r="Q49" s="106">
        <f>Seniori!Q12</f>
        <v>0</v>
      </c>
      <c r="R49" s="106">
        <f>Seniori!R12</f>
        <v>0</v>
      </c>
      <c r="S49" s="106">
        <f>Seniori!S12</f>
        <v>0</v>
      </c>
      <c r="T49" s="106">
        <f>Seniori!T12</f>
        <v>0</v>
      </c>
      <c r="U49" s="106">
        <f>Seniori!U12</f>
        <v>0</v>
      </c>
      <c r="V49" s="106">
        <f>Seniori!V12</f>
        <v>0</v>
      </c>
      <c r="W49" s="106">
        <f>Seniori!W12</f>
        <v>0</v>
      </c>
      <c r="X49" s="106">
        <f>Seniori!X12</f>
        <v>0</v>
      </c>
      <c r="Y49" s="106">
        <f>Seniori!Y12</f>
        <v>0</v>
      </c>
      <c r="Z49" s="106">
        <f>Seniori!Z12</f>
        <v>0</v>
      </c>
      <c r="AA49" s="106">
        <f>Seniori!AA12</f>
        <v>0</v>
      </c>
      <c r="AB49" s="106">
        <f>Seniori!AB12</f>
        <v>0</v>
      </c>
      <c r="AC49" s="106">
        <f>Seniori!AC12</f>
        <v>0</v>
      </c>
      <c r="AD49" s="106">
        <f>Seniori!AD12</f>
        <v>0</v>
      </c>
      <c r="AE49" s="106">
        <f>Seniori!AE12</f>
        <v>0</v>
      </c>
      <c r="AF49" s="106">
        <f>Seniori!AF12</f>
        <v>0</v>
      </c>
      <c r="AG49" s="106">
        <f>Seniori!AG12</f>
        <v>0</v>
      </c>
      <c r="AH49" s="106">
        <f>Seniori!AH12</f>
        <v>0</v>
      </c>
      <c r="AI49" s="106">
        <f>Seniori!AI12</f>
        <v>0</v>
      </c>
      <c r="AJ49" s="106">
        <f>Seniori!AJ12</f>
        <v>0</v>
      </c>
      <c r="AK49" s="106">
        <f>Seniori!AK12</f>
        <v>0</v>
      </c>
      <c r="AL49" s="106">
        <f>Seniori!AL12</f>
        <v>0</v>
      </c>
      <c r="AM49" s="106">
        <f>Seniori!AM12</f>
        <v>0</v>
      </c>
      <c r="AN49" s="106">
        <f>Seniori!AN12</f>
        <v>0</v>
      </c>
      <c r="AO49" s="106">
        <f>Seniori!AO12</f>
        <v>0</v>
      </c>
      <c r="AP49" s="106">
        <f>Seniori!AP12</f>
        <v>0</v>
      </c>
      <c r="AQ49" s="106">
        <f>Seniori!AQ12</f>
        <v>0</v>
      </c>
      <c r="AR49" s="106">
        <f>Seniori!AR12</f>
        <v>0</v>
      </c>
      <c r="AS49" s="106">
        <f>Seniori!AS12</f>
        <v>0</v>
      </c>
      <c r="AT49" s="106">
        <f>Seniori!AT12</f>
        <v>0</v>
      </c>
      <c r="AU49" s="106">
        <f>Seniori!AU12</f>
        <v>0</v>
      </c>
      <c r="AV49" s="106">
        <f>Seniori!AV12</f>
        <v>0</v>
      </c>
      <c r="AW49" s="106">
        <f>Seniori!AW12</f>
        <v>0</v>
      </c>
      <c r="AX49" s="106">
        <f>Seniori!AX12</f>
        <v>0</v>
      </c>
      <c r="AY49" s="106">
        <f>Seniori!AY12</f>
        <v>0</v>
      </c>
      <c r="AZ49" s="106">
        <f>Seniori!AZ12</f>
        <v>0</v>
      </c>
      <c r="BA49" s="106">
        <f>Seniori!BA12</f>
        <v>0</v>
      </c>
      <c r="BB49" s="106">
        <f>Seniori!BB12</f>
        <v>0</v>
      </c>
      <c r="BC49" s="106">
        <f>Seniori!BC12</f>
        <v>0</v>
      </c>
      <c r="BD49" s="106">
        <f>Seniori!BD12</f>
        <v>0</v>
      </c>
      <c r="BE49" s="106">
        <f>Seniori!BE12</f>
        <v>0</v>
      </c>
      <c r="BF49" s="106">
        <f>Seniori!BF12</f>
        <v>0</v>
      </c>
      <c r="BG49" s="106">
        <f>Seniori!BG12</f>
        <v>0</v>
      </c>
      <c r="BH49" s="106">
        <f>Seniori!BH12</f>
        <v>0</v>
      </c>
      <c r="BI49" s="106">
        <f>Seniori!BI12</f>
        <v>0</v>
      </c>
      <c r="BJ49" s="106">
        <f>Seniori!BJ12</f>
        <v>0</v>
      </c>
      <c r="BK49" s="106">
        <f>Seniori!BK12</f>
        <v>0</v>
      </c>
      <c r="BL49" s="106">
        <f>Seniori!BL12</f>
        <v>0</v>
      </c>
      <c r="BM49" s="106">
        <f>Seniori!BM12</f>
        <v>0</v>
      </c>
      <c r="BN49" s="106">
        <f>Seniori!BN12</f>
        <v>0</v>
      </c>
      <c r="BO49" s="106">
        <f>Seniori!BO12</f>
        <v>0</v>
      </c>
      <c r="BP49" s="106">
        <f>Seniori!BP12</f>
        <v>0</v>
      </c>
      <c r="BQ49" s="106">
        <f>Seniori!BQ12</f>
        <v>0</v>
      </c>
      <c r="BR49" s="106">
        <f>Seniori!BR12</f>
        <v>0</v>
      </c>
      <c r="BS49" s="106">
        <f>Seniori!BS12</f>
        <v>0</v>
      </c>
      <c r="BT49" s="106">
        <f>Seniori!BT12</f>
        <v>0</v>
      </c>
      <c r="BU49" s="106">
        <f>Seniori!BU12</f>
        <v>0</v>
      </c>
      <c r="BV49" s="106">
        <f>Seniori!BV12</f>
        <v>0</v>
      </c>
      <c r="BW49" s="106">
        <f>Seniori!BW12</f>
        <v>0</v>
      </c>
      <c r="BX49" s="106">
        <f>Seniori!BX12</f>
        <v>0</v>
      </c>
      <c r="BY49" s="106">
        <f>Seniori!BY12</f>
        <v>0</v>
      </c>
      <c r="BZ49" s="106">
        <f>Seniori!BZ12</f>
        <v>0</v>
      </c>
      <c r="CA49" s="106">
        <f>Seniori!CA12</f>
        <v>0</v>
      </c>
      <c r="CB49" s="106">
        <f>Seniori!CB12</f>
        <v>0</v>
      </c>
      <c r="CC49" s="106">
        <f>Seniori!CC12</f>
        <v>0</v>
      </c>
      <c r="CD49" s="106">
        <f>Seniori!CD12</f>
        <v>0</v>
      </c>
      <c r="CE49" s="106">
        <f>Seniori!CE12</f>
        <v>0</v>
      </c>
      <c r="CF49" s="106">
        <f>Seniori!CF12</f>
        <v>0</v>
      </c>
      <c r="CG49" s="106">
        <f>Seniori!CG12</f>
        <v>0</v>
      </c>
      <c r="CH49" s="106">
        <f>Seniori!CH12</f>
        <v>0</v>
      </c>
      <c r="CI49" s="106">
        <f>Seniori!CI12</f>
        <v>0</v>
      </c>
      <c r="CJ49" s="106">
        <f>Seniori!CJ12</f>
        <v>0</v>
      </c>
      <c r="CK49" s="106">
        <f>Seniori!CK12</f>
        <v>0</v>
      </c>
      <c r="CL49" s="106">
        <f>Seniori!CL12</f>
        <v>0</v>
      </c>
      <c r="CM49" s="106">
        <f>Seniori!CM12</f>
        <v>0</v>
      </c>
      <c r="CN49" s="106">
        <f>Seniori!CN12</f>
        <v>0</v>
      </c>
      <c r="CO49" s="106">
        <f>Seniori!CO12</f>
        <v>0</v>
      </c>
      <c r="CP49" s="106">
        <f>Seniori!CP12</f>
        <v>0</v>
      </c>
      <c r="CQ49" s="106">
        <f>Seniori!CQ12</f>
        <v>0</v>
      </c>
      <c r="CR49" s="106">
        <f>Seniori!CR12</f>
        <v>0</v>
      </c>
      <c r="CS49" s="106">
        <f>Seniori!CS12</f>
        <v>0</v>
      </c>
      <c r="CT49" s="106">
        <f>Seniori!CT12</f>
        <v>0</v>
      </c>
      <c r="CU49" s="106">
        <f>Seniori!CU12</f>
        <v>0</v>
      </c>
      <c r="CV49" s="106">
        <f>Seniori!CV12</f>
        <v>0</v>
      </c>
      <c r="CW49" s="106">
        <f>Seniori!CW12</f>
        <v>0</v>
      </c>
      <c r="CX49" s="106">
        <f>Seniori!CX12</f>
        <v>0</v>
      </c>
      <c r="CY49" s="106">
        <f>Seniori!CY12</f>
        <v>0</v>
      </c>
      <c r="CZ49" s="106">
        <f>Seniori!CZ12</f>
        <v>0</v>
      </c>
      <c r="DA49" s="106">
        <f>Seniori!DA12</f>
        <v>0</v>
      </c>
      <c r="DB49" s="106">
        <f>Seniori!DB12</f>
        <v>0</v>
      </c>
      <c r="DC49" s="106">
        <f>Seniori!DC12</f>
        <v>0</v>
      </c>
      <c r="DD49" s="106">
        <f>Seniori!DD12</f>
        <v>0</v>
      </c>
      <c r="DE49" s="106">
        <f>Seniori!DE12</f>
        <v>0</v>
      </c>
      <c r="DF49" s="106">
        <f>Seniori!DF12</f>
        <v>0</v>
      </c>
      <c r="DG49" s="106">
        <f>Seniori!DG12</f>
        <v>0</v>
      </c>
      <c r="DH49" s="106">
        <f>Seniori!DH12</f>
        <v>0</v>
      </c>
      <c r="DI49" s="106">
        <f>Seniori!DI12</f>
        <v>0</v>
      </c>
      <c r="DJ49" s="106">
        <f>Seniori!DJ12</f>
        <v>0</v>
      </c>
      <c r="DK49" s="106">
        <f>Seniori!DK12</f>
        <v>0</v>
      </c>
      <c r="DL49" s="106">
        <f>Seniori!DL12</f>
        <v>0</v>
      </c>
      <c r="DM49" s="106">
        <f>Seniori!DM12</f>
        <v>0</v>
      </c>
      <c r="DN49" s="106">
        <f>Seniori!DN12</f>
        <v>0</v>
      </c>
      <c r="DO49" s="106">
        <f>Seniori!DO12</f>
        <v>0</v>
      </c>
      <c r="DP49" s="106">
        <f>Seniori!DP12</f>
        <v>0</v>
      </c>
      <c r="DQ49" s="106">
        <f>Seniori!DQ12</f>
        <v>0</v>
      </c>
      <c r="DR49" s="106">
        <f>Seniori!DR12</f>
        <v>0</v>
      </c>
      <c r="DS49" s="106">
        <f>Seniori!DS12</f>
        <v>0</v>
      </c>
      <c r="DT49" s="106">
        <f>Seniori!DT12</f>
        <v>0</v>
      </c>
      <c r="DU49" s="106">
        <f>Seniori!DU12</f>
        <v>0</v>
      </c>
      <c r="DV49" s="106">
        <f>Seniori!DV12</f>
        <v>0</v>
      </c>
      <c r="DW49" s="106">
        <f>Seniori!DW12</f>
        <v>0</v>
      </c>
      <c r="DX49" s="106">
        <f>Seniori!DX12</f>
        <v>0</v>
      </c>
      <c r="DY49" s="106">
        <f>Seniori!DY12</f>
        <v>0</v>
      </c>
      <c r="DZ49" s="106">
        <f>Seniori!DZ12</f>
        <v>0</v>
      </c>
      <c r="EA49" s="106">
        <f>Seniori!EA12</f>
        <v>0</v>
      </c>
      <c r="EB49" s="106">
        <f>Seniori!EB12</f>
        <v>0</v>
      </c>
      <c r="EC49" s="106">
        <f>Seniori!EC12</f>
        <v>0</v>
      </c>
      <c r="ED49" s="106">
        <f>Seniori!ED12</f>
        <v>0</v>
      </c>
      <c r="EE49" s="106">
        <f>Seniori!EE12</f>
        <v>0</v>
      </c>
      <c r="EF49" s="106">
        <f>Seniori!EF12</f>
        <v>0</v>
      </c>
      <c r="EG49" s="106">
        <f>Seniori!EG12</f>
        <v>0</v>
      </c>
      <c r="EH49" s="106">
        <f>Seniori!EH12</f>
        <v>0</v>
      </c>
      <c r="EI49" s="106">
        <f>Seniori!EI12</f>
        <v>0</v>
      </c>
      <c r="EJ49" s="106">
        <f>Seniori!EJ12</f>
        <v>0</v>
      </c>
      <c r="EK49" s="106">
        <f>Seniori!EK12</f>
        <v>0</v>
      </c>
      <c r="EL49" s="106">
        <f>Seniori!EL12</f>
        <v>0</v>
      </c>
      <c r="EM49" s="106">
        <f>Seniori!EM12</f>
        <v>0</v>
      </c>
      <c r="EN49" s="106">
        <f>Seniori!EN12</f>
        <v>0</v>
      </c>
      <c r="EO49" s="106">
        <f>Seniori!EO12</f>
        <v>0</v>
      </c>
      <c r="EP49" s="106">
        <f>Seniori!EP12</f>
        <v>0</v>
      </c>
      <c r="EQ49" s="106">
        <f>Seniori!EQ12</f>
        <v>0</v>
      </c>
      <c r="ER49" s="106">
        <f>Seniori!ER12</f>
        <v>0</v>
      </c>
      <c r="ES49" s="106">
        <f>Seniori!ES12</f>
        <v>0</v>
      </c>
      <c r="ET49" s="106">
        <f>Seniori!ET12</f>
        <v>0</v>
      </c>
      <c r="EU49" s="106">
        <f>Seniori!EU12</f>
        <v>0</v>
      </c>
      <c r="EV49" s="106">
        <f>Seniori!EV12</f>
        <v>0</v>
      </c>
      <c r="EW49" s="106">
        <f>Seniori!EW12</f>
        <v>0</v>
      </c>
      <c r="EX49" s="106">
        <f>Seniori!EX12</f>
        <v>0</v>
      </c>
      <c r="EY49" s="106">
        <f>Seniori!EY12</f>
        <v>0</v>
      </c>
      <c r="EZ49" s="106">
        <f>Seniori!EZ12</f>
        <v>0</v>
      </c>
      <c r="FA49" s="106">
        <f>Seniori!FA12</f>
        <v>0</v>
      </c>
      <c r="FB49" s="106">
        <f>Seniori!FB12</f>
        <v>0</v>
      </c>
      <c r="FC49" s="106">
        <f>Seniori!FC12</f>
        <v>0</v>
      </c>
      <c r="FD49" s="106">
        <f>Seniori!FD12</f>
        <v>0</v>
      </c>
      <c r="FE49" s="106">
        <f>Seniori!FE12</f>
        <v>0</v>
      </c>
      <c r="FF49" s="106">
        <f>Seniori!FF12</f>
        <v>0</v>
      </c>
      <c r="FG49" s="106">
        <f>Seniori!FG12</f>
        <v>0</v>
      </c>
      <c r="FH49" s="106">
        <f>Seniori!FH12</f>
        <v>0</v>
      </c>
      <c r="FI49" s="106">
        <f>Seniori!FI12</f>
        <v>0</v>
      </c>
      <c r="FJ49" s="106">
        <f>Seniori!FJ12</f>
        <v>0</v>
      </c>
      <c r="FK49" s="106">
        <f>Seniori!FK12</f>
        <v>0</v>
      </c>
      <c r="FL49" s="106">
        <f>Seniori!FL12</f>
        <v>0</v>
      </c>
      <c r="FM49" s="106">
        <f>Seniori!FM12</f>
        <v>0</v>
      </c>
      <c r="FN49" s="106">
        <f>Seniori!FN12</f>
        <v>0</v>
      </c>
      <c r="FO49" s="106">
        <f>Seniori!FO12</f>
        <v>0</v>
      </c>
      <c r="FP49" s="106">
        <f>Seniori!FP12</f>
        <v>0</v>
      </c>
      <c r="FQ49" s="106">
        <f>Seniori!FQ12</f>
        <v>0</v>
      </c>
      <c r="FR49" s="106">
        <f>Seniori!FR12</f>
        <v>0</v>
      </c>
      <c r="FS49" s="106">
        <f>Seniori!FS12</f>
        <v>0</v>
      </c>
      <c r="FT49" s="106">
        <f>Seniori!FT12</f>
        <v>0</v>
      </c>
      <c r="FU49" s="106">
        <f>Seniori!FU12</f>
        <v>0</v>
      </c>
      <c r="FV49" s="106">
        <f>Seniori!FV12</f>
        <v>0</v>
      </c>
      <c r="FW49" s="106">
        <f>Seniori!FW12</f>
        <v>0</v>
      </c>
      <c r="FX49" s="106">
        <f>Seniori!FX12</f>
        <v>0</v>
      </c>
      <c r="FY49" s="106">
        <f>Seniori!FY12</f>
        <v>0</v>
      </c>
      <c r="FZ49" s="106">
        <f>Seniori!FZ12</f>
        <v>0</v>
      </c>
      <c r="GA49" s="106">
        <f>Seniori!GA12</f>
        <v>0</v>
      </c>
      <c r="GB49" s="106">
        <f>Seniori!GB12</f>
        <v>0</v>
      </c>
      <c r="GC49" s="106">
        <f>Seniori!GC12</f>
        <v>0</v>
      </c>
      <c r="GD49" s="106">
        <f>Seniori!GD12</f>
        <v>0</v>
      </c>
      <c r="GE49" s="106">
        <f>Seniori!GE12</f>
        <v>0</v>
      </c>
      <c r="GF49" s="106">
        <f>Seniori!GF12</f>
        <v>0</v>
      </c>
      <c r="GG49" s="106">
        <f>Seniori!GG12</f>
        <v>0</v>
      </c>
      <c r="GH49" s="106">
        <f>Seniori!GH12</f>
        <v>0</v>
      </c>
      <c r="GI49" s="106">
        <f>Seniori!GI12</f>
        <v>0</v>
      </c>
      <c r="GJ49" s="106">
        <f>Seniori!GJ12</f>
        <v>0</v>
      </c>
      <c r="GK49" s="106">
        <f>Seniori!GK12</f>
        <v>0</v>
      </c>
      <c r="GL49" s="106">
        <f>Seniori!GL12</f>
        <v>0</v>
      </c>
      <c r="GM49" s="106">
        <f>Seniori!GM12</f>
        <v>0</v>
      </c>
      <c r="GN49" s="106">
        <f>Seniori!GN12</f>
        <v>0</v>
      </c>
      <c r="GO49" s="106">
        <f>Seniori!GO12</f>
        <v>0</v>
      </c>
      <c r="GP49" s="106">
        <f>Seniori!GP12</f>
        <v>0</v>
      </c>
      <c r="GQ49" s="106">
        <f>Seniori!GQ12</f>
        <v>0</v>
      </c>
      <c r="GR49" s="106">
        <f>Seniori!GR12</f>
        <v>0</v>
      </c>
      <c r="GS49" s="106">
        <f>Seniori!GS12</f>
        <v>0</v>
      </c>
      <c r="GT49" s="106">
        <f>Seniori!GT12</f>
        <v>0</v>
      </c>
      <c r="GU49" s="106">
        <f>Seniori!GU12</f>
        <v>0</v>
      </c>
      <c r="GV49" s="106">
        <f>Seniori!GV12</f>
        <v>0</v>
      </c>
      <c r="GW49" s="106">
        <f>Seniori!GW12</f>
        <v>0</v>
      </c>
      <c r="GX49" s="106">
        <f>Seniori!GX12</f>
        <v>0</v>
      </c>
      <c r="GY49" s="106">
        <f>Seniori!GY12</f>
        <v>0</v>
      </c>
      <c r="GZ49" s="106">
        <f>Seniori!GZ12</f>
        <v>0</v>
      </c>
      <c r="HA49" s="106">
        <f>Seniori!HA12</f>
        <v>0</v>
      </c>
      <c r="HB49" s="106">
        <f>Seniori!HB12</f>
        <v>0</v>
      </c>
      <c r="HC49" s="106">
        <f>Seniori!HC12</f>
        <v>0</v>
      </c>
      <c r="HD49" s="106">
        <f>Seniori!HD12</f>
        <v>0</v>
      </c>
      <c r="HE49" s="106">
        <f>Seniori!HE12</f>
        <v>0</v>
      </c>
      <c r="HF49" s="106">
        <f>Seniori!HF12</f>
        <v>0</v>
      </c>
      <c r="HG49" s="106">
        <f>Seniori!HG12</f>
        <v>0</v>
      </c>
      <c r="HH49" s="106">
        <f>Seniori!HH12</f>
        <v>0</v>
      </c>
      <c r="HI49" s="106">
        <f>Seniori!HI12</f>
        <v>0</v>
      </c>
      <c r="HJ49" s="106">
        <f>Seniori!HJ12</f>
        <v>0</v>
      </c>
      <c r="HK49" s="106">
        <f>Seniori!HK12</f>
        <v>0</v>
      </c>
      <c r="HL49" s="106">
        <f>Seniori!HL12</f>
        <v>0</v>
      </c>
      <c r="HM49" s="106">
        <f>Seniori!HM12</f>
        <v>0</v>
      </c>
      <c r="HN49" s="106">
        <f>Seniori!HN12</f>
        <v>0</v>
      </c>
      <c r="HO49" s="106">
        <f>Seniori!HO12</f>
        <v>0</v>
      </c>
      <c r="HP49" s="106">
        <f>Seniori!HP12</f>
        <v>0</v>
      </c>
      <c r="HQ49" s="106">
        <f>Seniori!HQ12</f>
        <v>0</v>
      </c>
      <c r="HR49" s="106">
        <f>Seniori!HR12</f>
        <v>0</v>
      </c>
      <c r="HS49" s="106">
        <f>Seniori!HS12</f>
        <v>0</v>
      </c>
      <c r="HT49" s="106">
        <f>Seniori!HT12</f>
        <v>0</v>
      </c>
      <c r="HU49" s="106">
        <f>Seniori!HU12</f>
        <v>0</v>
      </c>
      <c r="HV49" s="106">
        <f>Seniori!HV12</f>
        <v>0</v>
      </c>
      <c r="HW49" s="106">
        <f>Seniori!HW12</f>
        <v>0</v>
      </c>
      <c r="HX49" s="106">
        <f>Seniori!HX12</f>
        <v>0</v>
      </c>
      <c r="HY49" s="106">
        <f>Seniori!HY12</f>
        <v>0</v>
      </c>
      <c r="HZ49" s="106">
        <f>Seniori!HZ12</f>
        <v>0</v>
      </c>
      <c r="IA49" s="106">
        <f>Seniori!IA12</f>
        <v>0</v>
      </c>
      <c r="IB49" s="106">
        <f>Seniori!IB12</f>
        <v>0</v>
      </c>
      <c r="IC49" s="106">
        <f>Seniori!IC12</f>
        <v>0</v>
      </c>
      <c r="ID49" s="106">
        <f>Seniori!ID12</f>
        <v>0</v>
      </c>
      <c r="IE49" s="106">
        <f>Seniori!IE12</f>
        <v>0</v>
      </c>
      <c r="IF49" s="106">
        <f>Seniori!IF12</f>
        <v>0</v>
      </c>
      <c r="IG49" s="106">
        <f>Seniori!IG12</f>
        <v>0</v>
      </c>
      <c r="IH49" s="106">
        <f>Seniori!IH12</f>
        <v>0</v>
      </c>
      <c r="II49" s="106">
        <f>Seniori!II12</f>
        <v>0</v>
      </c>
      <c r="IJ49" s="106">
        <f>Seniori!IJ12</f>
        <v>0</v>
      </c>
      <c r="IK49" s="106">
        <f>Seniori!IK12</f>
        <v>0</v>
      </c>
      <c r="IL49" s="106">
        <f>Seniori!IL12</f>
        <v>0</v>
      </c>
      <c r="IM49" s="106">
        <f>Seniori!IM12</f>
        <v>0</v>
      </c>
      <c r="IN49" s="106">
        <f>Seniori!IN12</f>
        <v>0</v>
      </c>
      <c r="IO49" s="106">
        <f>Seniori!IO12</f>
        <v>0</v>
      </c>
      <c r="IP49" s="106">
        <f>Seniori!IP12</f>
        <v>0</v>
      </c>
      <c r="IQ49" s="106">
        <f>Seniori!IQ12</f>
        <v>0</v>
      </c>
      <c r="IR49" s="106">
        <f>Seniori!IR12</f>
        <v>2</v>
      </c>
      <c r="IS49" s="106">
        <f>Seniori!IS12</f>
        <v>0</v>
      </c>
      <c r="IT49" s="106">
        <f>Seniori!IT12</f>
        <v>0</v>
      </c>
      <c r="IU49" s="106">
        <f>Seniori!IU12</f>
        <v>0</v>
      </c>
      <c r="IV49" s="106">
        <f>Seniori!IV12</f>
        <v>0</v>
      </c>
      <c r="IW49" s="106">
        <f>Seniori!IW12</f>
        <v>0</v>
      </c>
      <c r="IX49" s="106">
        <f>Seniori!IX12</f>
        <v>0</v>
      </c>
      <c r="IY49" s="106">
        <f>Seniori!IY12</f>
        <v>0</v>
      </c>
      <c r="IZ49" s="106">
        <f>Seniori!IZ12</f>
        <v>0</v>
      </c>
      <c r="JA49" s="106">
        <f>Seniori!JA12</f>
        <v>0</v>
      </c>
      <c r="JB49" s="106">
        <f>Seniori!JB12</f>
        <v>6</v>
      </c>
      <c r="JC49" s="106">
        <f>Seniori!JC12</f>
        <v>0</v>
      </c>
      <c r="JD49" s="106">
        <f>Seniori!JD12</f>
        <v>0</v>
      </c>
      <c r="JE49" s="106">
        <f>Seniori!JE12</f>
        <v>0</v>
      </c>
      <c r="JF49" s="106">
        <f>Seniori!JF12</f>
        <v>0</v>
      </c>
      <c r="JG49" s="106">
        <f>Seniori!JG12</f>
        <v>0</v>
      </c>
      <c r="JH49" s="106">
        <f>Seniori!JH12</f>
        <v>0</v>
      </c>
      <c r="JI49" s="106">
        <f>Seniori!JI12</f>
        <v>0</v>
      </c>
      <c r="JJ49" s="106">
        <f>Seniori!JJ12</f>
        <v>0</v>
      </c>
      <c r="JK49" s="106">
        <f>Seniori!JK12</f>
        <v>0</v>
      </c>
      <c r="JL49" s="106">
        <f>Seniori!JL12</f>
        <v>0</v>
      </c>
      <c r="JM49" s="106">
        <f>Seniori!JM12</f>
        <v>0</v>
      </c>
      <c r="JN49" s="106">
        <f>Seniori!JN12</f>
        <v>0</v>
      </c>
      <c r="JO49" s="106">
        <f>Seniori!JO12</f>
        <v>0</v>
      </c>
      <c r="JP49" s="106">
        <f>Seniori!JP12</f>
        <v>0</v>
      </c>
      <c r="JQ49" s="106">
        <f>Seniori!JQ12</f>
        <v>0</v>
      </c>
      <c r="JR49" s="106">
        <f>Seniori!JR12</f>
        <v>0</v>
      </c>
      <c r="JS49" s="106">
        <f>Seniori!JS12</f>
        <v>0</v>
      </c>
      <c r="JT49" s="106">
        <f>Seniori!JT12</f>
        <v>0</v>
      </c>
      <c r="JU49" s="106">
        <f>Seniori!JU12</f>
        <v>0</v>
      </c>
      <c r="JV49" s="106">
        <f>Seniori!JV12</f>
        <v>0</v>
      </c>
      <c r="JW49" s="106">
        <f>Seniori!JW12</f>
        <v>0</v>
      </c>
      <c r="JX49" s="106">
        <f>Seniori!JX12</f>
        <v>0</v>
      </c>
      <c r="JY49" s="106">
        <f>Seniori!JY12</f>
        <v>0</v>
      </c>
      <c r="JZ49" s="106">
        <f>Seniori!JZ12</f>
        <v>0</v>
      </c>
      <c r="KA49" s="106">
        <f>Seniori!KA12</f>
        <v>0</v>
      </c>
      <c r="KB49" s="106">
        <f>Seniori!KB12</f>
        <v>0</v>
      </c>
      <c r="KC49" s="106">
        <f>Seniori!KC12</f>
        <v>0</v>
      </c>
      <c r="KD49" s="106">
        <f>Seniori!KD12</f>
        <v>0</v>
      </c>
      <c r="KE49" s="106">
        <f>Seniori!KE12</f>
        <v>0</v>
      </c>
      <c r="KF49" s="106">
        <f>Seniori!KF12</f>
        <v>0</v>
      </c>
      <c r="KG49" s="106">
        <f>Seniori!KG12</f>
        <v>0</v>
      </c>
      <c r="KH49" s="106">
        <f>Seniori!KH12</f>
        <v>0</v>
      </c>
      <c r="KI49" s="106">
        <f>Seniori!KI12</f>
        <v>0</v>
      </c>
      <c r="KJ49" s="106">
        <f>Seniori!KJ12</f>
        <v>0</v>
      </c>
      <c r="KK49" s="106">
        <f>Seniori!KK12</f>
        <v>0</v>
      </c>
      <c r="KL49" s="106">
        <f>Seniori!KL12</f>
        <v>0</v>
      </c>
      <c r="KM49" s="106">
        <f>Seniori!KM12</f>
        <v>0</v>
      </c>
      <c r="KN49" s="106">
        <f>Seniori!KN12</f>
        <v>0</v>
      </c>
      <c r="KO49" s="106">
        <f>Seniori!KO12</f>
        <v>0</v>
      </c>
      <c r="KP49" s="106">
        <f>Seniori!KP12</f>
        <v>0</v>
      </c>
      <c r="KQ49" s="106">
        <f>Seniori!KQ12</f>
        <v>0</v>
      </c>
      <c r="KR49" s="106">
        <f>Seniori!KR12</f>
        <v>0</v>
      </c>
      <c r="KS49" s="106">
        <f>Seniori!KS12</f>
        <v>0</v>
      </c>
      <c r="KT49" s="106">
        <f>Seniori!KT12</f>
        <v>0</v>
      </c>
      <c r="KU49" s="106">
        <f>Seniori!KU12</f>
        <v>0</v>
      </c>
      <c r="KV49" s="106">
        <f>Seniori!KV12</f>
        <v>0</v>
      </c>
      <c r="KW49" s="106">
        <f>Seniori!KW12</f>
        <v>0</v>
      </c>
      <c r="KX49" s="106">
        <f>Seniori!KX12</f>
        <v>0</v>
      </c>
      <c r="KY49" s="106">
        <f>Seniori!KY12</f>
        <v>0</v>
      </c>
      <c r="KZ49" s="106"/>
      <c r="LA49" s="106"/>
      <c r="LB49" s="106">
        <f>Seniori!LB12</f>
        <v>0</v>
      </c>
      <c r="LC49" s="106">
        <f>Seniori!LC12</f>
        <v>0</v>
      </c>
      <c r="LD49" s="106">
        <f>Seniori!LD12</f>
        <v>0</v>
      </c>
      <c r="LE49" s="106">
        <f>Seniori!LE12</f>
        <v>0</v>
      </c>
      <c r="LF49" s="106">
        <f>Seniori!LF12</f>
        <v>0</v>
      </c>
      <c r="LG49" s="106">
        <f>Seniori!LG12</f>
        <v>0</v>
      </c>
      <c r="LH49" s="106">
        <f>Seniori!LH12</f>
        <v>0</v>
      </c>
      <c r="LI49" s="106">
        <f>Seniori!LI12</f>
        <v>0</v>
      </c>
      <c r="LJ49" s="106"/>
      <c r="LK49" s="106"/>
      <c r="LL49" s="106">
        <f>Seniori!LL12</f>
        <v>0</v>
      </c>
      <c r="LM49" s="106">
        <f>Seniori!LM12</f>
        <v>0</v>
      </c>
      <c r="LN49" s="106">
        <f>Seniori!LN12</f>
        <v>0</v>
      </c>
      <c r="LO49" s="106">
        <f>Seniori!LO12</f>
        <v>0</v>
      </c>
      <c r="LP49" s="106">
        <f>Seniori!LP12</f>
        <v>0</v>
      </c>
      <c r="LQ49" s="106">
        <f>Seniori!LQ12</f>
        <v>0</v>
      </c>
      <c r="LR49" s="106">
        <f>Seniori!LR12</f>
        <v>0</v>
      </c>
      <c r="LS49" s="106">
        <f>Seniori!LS12</f>
        <v>0</v>
      </c>
      <c r="LT49" s="106">
        <f>Seniori!LT12</f>
        <v>0</v>
      </c>
      <c r="LU49" s="106">
        <f>Seniori!LU12</f>
        <v>0</v>
      </c>
      <c r="LV49" s="106">
        <f>Seniori!LV12</f>
        <v>0</v>
      </c>
      <c r="LW49" s="106">
        <f>Seniori!LW12</f>
        <v>0</v>
      </c>
      <c r="LX49" s="106">
        <f>Seniori!LX12</f>
        <v>0</v>
      </c>
      <c r="LY49" s="106">
        <f>Seniori!LY12</f>
        <v>0</v>
      </c>
      <c r="LZ49" s="106">
        <f>Seniori!LZ12</f>
        <v>0</v>
      </c>
      <c r="MA49" s="106">
        <f>Seniori!MA12</f>
        <v>0</v>
      </c>
      <c r="MB49" s="106">
        <f>Seniori!MB12</f>
        <v>0</v>
      </c>
      <c r="MC49" s="106">
        <f>Seniori!MC12</f>
        <v>0</v>
      </c>
      <c r="MD49" s="106">
        <f>Seniori!MD12</f>
        <v>0</v>
      </c>
      <c r="ME49" s="106">
        <f>Seniori!ME12</f>
        <v>0</v>
      </c>
      <c r="MF49" s="106">
        <f>Seniori!MF12</f>
        <v>0</v>
      </c>
      <c r="MG49" s="106">
        <f>Seniori!MG12</f>
        <v>0</v>
      </c>
      <c r="MH49" s="106">
        <f>Seniori!MH12</f>
        <v>0</v>
      </c>
      <c r="MI49" s="106">
        <f>Seniori!MI12</f>
        <v>0</v>
      </c>
      <c r="MJ49" s="106">
        <f>Seniori!MJ12</f>
        <v>0</v>
      </c>
      <c r="MK49" s="106">
        <f>Seniori!MK12</f>
        <v>0</v>
      </c>
      <c r="ML49" s="106">
        <f>Seniori!ML12</f>
        <v>0</v>
      </c>
      <c r="MM49" s="106">
        <f>Seniori!MM12</f>
        <v>0</v>
      </c>
      <c r="MN49" s="106">
        <f>Seniori!MN12</f>
        <v>0</v>
      </c>
      <c r="MO49" s="106">
        <f>Seniori!MO12</f>
        <v>0</v>
      </c>
      <c r="MP49" s="106">
        <f>Seniori!MP12</f>
        <v>0</v>
      </c>
      <c r="MQ49" s="106">
        <f>Seniori!MQ12</f>
        <v>0</v>
      </c>
      <c r="MR49" s="106">
        <f>Seniori!MR12</f>
        <v>0</v>
      </c>
      <c r="MS49" s="106">
        <f>Seniori!MS12</f>
        <v>0</v>
      </c>
      <c r="MT49" s="106">
        <f>Seniori!MT12</f>
        <v>0</v>
      </c>
      <c r="MU49" s="106">
        <f>Seniori!MU12</f>
        <v>0</v>
      </c>
      <c r="MV49" s="106">
        <f>Seniori!MV12</f>
        <v>0</v>
      </c>
      <c r="MW49" s="106">
        <f>Seniori!MW12</f>
        <v>0</v>
      </c>
      <c r="MX49" s="106">
        <f>Seniori!MX12</f>
        <v>0</v>
      </c>
      <c r="MY49" s="106">
        <f>Seniori!MY12</f>
        <v>0</v>
      </c>
      <c r="MZ49" s="106">
        <f>Seniori!MZ12</f>
        <v>0</v>
      </c>
      <c r="NA49" s="106">
        <f>Seniori!NA12</f>
        <v>0</v>
      </c>
      <c r="NB49" s="106"/>
      <c r="NC49" s="106"/>
      <c r="ND49" s="106">
        <f>Seniori!ND12</f>
        <v>0</v>
      </c>
      <c r="NE49" s="106">
        <f>Seniori!NE12</f>
        <v>0</v>
      </c>
      <c r="NF49" s="106">
        <f>Seniori!NF12</f>
        <v>0</v>
      </c>
      <c r="NG49" s="106">
        <f>Seniori!NG12</f>
        <v>0</v>
      </c>
      <c r="NH49" s="106">
        <f>Seniori!NH12</f>
        <v>0</v>
      </c>
      <c r="NI49" s="106">
        <f>Seniori!NI12</f>
        <v>0</v>
      </c>
      <c r="NJ49" s="106"/>
      <c r="NK49" s="106"/>
      <c r="NL49" s="106">
        <f>Seniori!NL12</f>
        <v>0</v>
      </c>
      <c r="NM49" s="106">
        <f>Seniori!NM12</f>
        <v>0</v>
      </c>
      <c r="NN49" s="106">
        <f>Seniori!NN12</f>
        <v>0</v>
      </c>
      <c r="NO49" s="106">
        <f>Seniori!NO12</f>
        <v>0</v>
      </c>
      <c r="NP49" s="106">
        <f>Seniori!NP12</f>
        <v>0</v>
      </c>
      <c r="NQ49" s="106">
        <f>Seniori!NQ12</f>
        <v>0</v>
      </c>
      <c r="NR49" s="106">
        <f>Seniori!NR12</f>
        <v>0</v>
      </c>
      <c r="NS49" s="106">
        <f>Seniori!NS12</f>
        <v>0</v>
      </c>
      <c r="NT49" s="106">
        <f>Seniori!NT12</f>
        <v>0</v>
      </c>
      <c r="NU49" s="106">
        <f>Seniori!NU12</f>
        <v>0</v>
      </c>
      <c r="NV49" s="106">
        <f>Seniori!NV12</f>
        <v>0</v>
      </c>
      <c r="NW49" s="106">
        <f>Seniori!NW12</f>
        <v>0</v>
      </c>
      <c r="NX49" s="106">
        <f>Seniori!NX12</f>
        <v>0</v>
      </c>
      <c r="NY49" s="106">
        <f>Seniori!NY12</f>
        <v>0</v>
      </c>
      <c r="NZ49" s="106">
        <f>Seniori!NZ12</f>
        <v>0</v>
      </c>
      <c r="OA49" s="106">
        <f>Seniori!OA12</f>
        <v>0</v>
      </c>
      <c r="OB49" s="106">
        <f>Seniori!OB12</f>
        <v>0</v>
      </c>
      <c r="OC49" s="106">
        <f>Seniori!OC12</f>
        <v>0</v>
      </c>
      <c r="OD49" s="106">
        <f>Seniori!OD12</f>
        <v>0</v>
      </c>
      <c r="OE49" s="106">
        <f>Seniori!OE12</f>
        <v>0</v>
      </c>
      <c r="OF49" s="106">
        <f>Seniori!OF12</f>
        <v>0</v>
      </c>
      <c r="OG49" s="106">
        <f>Seniori!OG12</f>
        <v>0</v>
      </c>
      <c r="OH49" s="106">
        <f>Seniori!OH12</f>
        <v>0</v>
      </c>
      <c r="OI49" s="106">
        <f>Seniori!OI12</f>
        <v>0</v>
      </c>
      <c r="OJ49" s="106">
        <f>Seniori!OJ12</f>
        <v>0</v>
      </c>
      <c r="OK49" s="106">
        <f>Seniori!OK12</f>
        <v>0</v>
      </c>
      <c r="OL49" s="106">
        <f>Seniori!OL12</f>
        <v>0</v>
      </c>
      <c r="OM49" s="106">
        <f>Seniori!OM12</f>
        <v>0</v>
      </c>
      <c r="ON49" s="106">
        <f>Seniori!ON12</f>
        <v>0</v>
      </c>
      <c r="OO49" s="106">
        <f>Seniori!OO12</f>
        <v>0</v>
      </c>
      <c r="OP49" s="106">
        <f>Seniori!OP12</f>
        <v>0</v>
      </c>
      <c r="OQ49" s="106">
        <f>Seniori!OQ12</f>
        <v>0</v>
      </c>
      <c r="OR49" s="106">
        <f>Seniori!OR12</f>
        <v>0</v>
      </c>
      <c r="OS49" s="106">
        <f>Seniori!OS12</f>
        <v>0</v>
      </c>
      <c r="OT49" s="106">
        <f>Seniori!OT12</f>
        <v>0</v>
      </c>
      <c r="OU49" s="106">
        <f>Seniori!OU12</f>
        <v>0</v>
      </c>
      <c r="OV49" s="106">
        <f>Seniori!OV12</f>
        <v>0</v>
      </c>
      <c r="OW49" s="106">
        <f>Seniori!OW12</f>
        <v>0</v>
      </c>
      <c r="OX49" s="106">
        <f>Seniori!OX12</f>
        <v>0</v>
      </c>
      <c r="OY49" s="106">
        <f>Seniori!OY12</f>
        <v>0</v>
      </c>
      <c r="OZ49" s="106">
        <f>Seniori!OZ12</f>
        <v>0</v>
      </c>
      <c r="PA49" s="106">
        <f>Seniori!PA12</f>
        <v>0</v>
      </c>
      <c r="PB49" s="106">
        <f>Seniori!PB12</f>
        <v>0</v>
      </c>
      <c r="PC49" s="106">
        <f>Seniori!PC12</f>
        <v>0</v>
      </c>
      <c r="PD49" s="106">
        <f>Seniori!PD12</f>
        <v>0</v>
      </c>
      <c r="PE49" s="106">
        <f>Seniori!PE12</f>
        <v>0</v>
      </c>
      <c r="PF49" s="106">
        <f>Seniori!PF12</f>
        <v>0</v>
      </c>
      <c r="PG49" s="106">
        <f>Seniori!PG12</f>
        <v>0</v>
      </c>
      <c r="PH49" s="106">
        <f>Seniori!PH12</f>
        <v>0</v>
      </c>
      <c r="PI49" s="106">
        <f>Seniori!PI12</f>
        <v>0</v>
      </c>
      <c r="PJ49" s="106">
        <f>Seniori!PJ12</f>
        <v>0</v>
      </c>
      <c r="PK49" s="106">
        <f>Seniori!PK12</f>
        <v>0</v>
      </c>
      <c r="PL49" s="106">
        <f>Seniori!PL12</f>
        <v>0</v>
      </c>
      <c r="PM49" s="106">
        <f>Seniori!PM12</f>
        <v>0</v>
      </c>
      <c r="PN49" s="106">
        <f>Seniori!PN12</f>
        <v>0</v>
      </c>
      <c r="PO49" s="106">
        <f>Seniori!PO12</f>
        <v>0</v>
      </c>
      <c r="PP49" s="106">
        <f>Seniori!PP12</f>
        <v>0</v>
      </c>
      <c r="PQ49" s="106">
        <f>Seniori!PQ12</f>
        <v>0</v>
      </c>
      <c r="PR49" s="106">
        <f>Seniori!PR12</f>
        <v>0</v>
      </c>
      <c r="PS49" s="106">
        <f>Seniori!PS12</f>
        <v>0</v>
      </c>
      <c r="PT49" s="106">
        <f>Seniori!PT12</f>
        <v>0</v>
      </c>
      <c r="PU49" s="106">
        <f>Seniori!PU12</f>
        <v>0</v>
      </c>
      <c r="PV49" s="106">
        <f>Seniori!PV12</f>
        <v>0</v>
      </c>
      <c r="PW49" s="106">
        <f>Seniori!PW12</f>
        <v>0</v>
      </c>
      <c r="PX49" s="106">
        <f>Seniori!PX12</f>
        <v>0</v>
      </c>
      <c r="PY49" s="106">
        <f>Seniori!PY12</f>
        <v>0</v>
      </c>
      <c r="PZ49" s="106">
        <f>Seniori!PZ12</f>
        <v>0</v>
      </c>
      <c r="QA49" s="106">
        <f>Seniori!QA12</f>
        <v>0</v>
      </c>
      <c r="QB49" s="106">
        <f>Seniori!QB12</f>
        <v>0</v>
      </c>
      <c r="QC49" s="106">
        <f>Seniori!QC12</f>
        <v>0</v>
      </c>
      <c r="QD49" s="106">
        <f>Seniori!QD12</f>
        <v>0</v>
      </c>
      <c r="QE49" s="106">
        <f>Seniori!QE12</f>
        <v>0</v>
      </c>
      <c r="QF49" s="106">
        <f>Seniori!QF12</f>
        <v>0</v>
      </c>
      <c r="QG49" s="106">
        <f>Seniori!QG12</f>
        <v>0</v>
      </c>
      <c r="QH49" s="106">
        <f>Seniori!QH12</f>
        <v>0</v>
      </c>
      <c r="QI49" s="106">
        <f>Seniori!QI12</f>
        <v>0</v>
      </c>
      <c r="QJ49" s="106">
        <f>Seniori!QJ12</f>
        <v>0</v>
      </c>
      <c r="QK49" s="106">
        <f>Seniori!QK12</f>
        <v>0</v>
      </c>
      <c r="QL49" s="106">
        <f>Seniori!QL12</f>
        <v>0</v>
      </c>
      <c r="QM49" s="106">
        <f>Seniori!QM12</f>
        <v>0</v>
      </c>
      <c r="QN49" s="106">
        <f>Seniori!QN12</f>
        <v>0</v>
      </c>
      <c r="QO49" s="106">
        <f>Seniori!QO12</f>
        <v>0</v>
      </c>
      <c r="QP49" s="106">
        <f>Seniori!QP12</f>
        <v>0</v>
      </c>
      <c r="QQ49" s="106">
        <f>Seniori!QQ12</f>
        <v>0</v>
      </c>
      <c r="QR49" s="106">
        <f>Seniori!QR12</f>
        <v>0</v>
      </c>
      <c r="QS49" s="106">
        <f>Seniori!QS12</f>
        <v>0</v>
      </c>
      <c r="QT49" s="106">
        <f>Seniori!QT12</f>
        <v>0</v>
      </c>
      <c r="QU49" s="106">
        <f>Seniori!QU12</f>
        <v>0</v>
      </c>
      <c r="QV49" s="106">
        <f>Seniori!QV12</f>
        <v>0</v>
      </c>
      <c r="QW49" s="106">
        <f>Seniori!QW12</f>
        <v>0</v>
      </c>
      <c r="QX49" s="106">
        <f>Seniori!QX12</f>
        <v>0</v>
      </c>
      <c r="QY49" s="106">
        <f>Seniori!QY12</f>
        <v>0</v>
      </c>
      <c r="QZ49" s="106">
        <f>Seniori!QZ12</f>
        <v>0</v>
      </c>
      <c r="RA49" s="106">
        <f>Seniori!RA12</f>
        <v>0</v>
      </c>
      <c r="RB49" s="106">
        <f>Seniori!RB12</f>
        <v>0</v>
      </c>
      <c r="RC49" s="106">
        <f>Seniori!RC12</f>
        <v>0</v>
      </c>
      <c r="RD49" s="106">
        <f>Seniori!RD12</f>
        <v>0</v>
      </c>
      <c r="RE49" s="106">
        <f>Seniori!RE12</f>
        <v>0</v>
      </c>
      <c r="RF49" s="106">
        <f>Seniori!RF12</f>
        <v>0</v>
      </c>
      <c r="RG49" s="106">
        <f>Seniori!RG12</f>
        <v>0</v>
      </c>
      <c r="RH49" s="106">
        <f>Seniori!RH12</f>
        <v>0</v>
      </c>
      <c r="RI49" s="106">
        <f>Seniori!RI12</f>
        <v>0</v>
      </c>
      <c r="RJ49" s="106">
        <f>Seniori!RJ12</f>
        <v>0</v>
      </c>
      <c r="RK49" s="106">
        <f>Seniori!RK12</f>
        <v>0</v>
      </c>
      <c r="RL49" s="106">
        <f>Seniori!RL12</f>
        <v>0</v>
      </c>
      <c r="RM49" s="106">
        <f>Seniori!RM12</f>
        <v>0</v>
      </c>
      <c r="RN49" s="106">
        <f>Seniori!RN12</f>
        <v>0</v>
      </c>
      <c r="RO49" s="106">
        <f>Seniori!RO12</f>
        <v>0</v>
      </c>
      <c r="RP49" s="106">
        <f>Seniori!RP12</f>
        <v>0</v>
      </c>
      <c r="RQ49" s="106">
        <f>Seniori!RQ12</f>
        <v>0</v>
      </c>
      <c r="RR49" s="106">
        <f>Seniori!RR12</f>
        <v>0</v>
      </c>
      <c r="RS49" s="106">
        <f>Seniori!RS12</f>
        <v>0</v>
      </c>
      <c r="RT49" s="106">
        <f>Seniori!RT12</f>
        <v>0</v>
      </c>
      <c r="RU49" s="106">
        <f>Seniori!RU12</f>
        <v>0</v>
      </c>
      <c r="RV49" s="106">
        <f>Seniori!RV12</f>
        <v>0</v>
      </c>
      <c r="RW49" s="106">
        <f>Seniori!RW12</f>
        <v>0</v>
      </c>
      <c r="RX49" s="106">
        <f>Seniori!RX12</f>
        <v>0</v>
      </c>
      <c r="RY49" s="106">
        <f>Seniori!RY12</f>
        <v>0</v>
      </c>
      <c r="RZ49" s="106">
        <f>Seniori!RZ12</f>
        <v>0</v>
      </c>
      <c r="SA49" s="106">
        <f>Seniori!SA12</f>
        <v>0</v>
      </c>
      <c r="SB49" s="106">
        <f>Seniori!SB12</f>
        <v>0</v>
      </c>
      <c r="SC49" s="106">
        <f>Seniori!SC12</f>
        <v>0</v>
      </c>
      <c r="SD49" s="106">
        <f>Seniori!SD12</f>
        <v>0</v>
      </c>
      <c r="SE49" s="106">
        <f>Seniori!SE12</f>
        <v>0</v>
      </c>
      <c r="SF49" s="106">
        <f>Seniori!SF12</f>
        <v>0</v>
      </c>
      <c r="SG49" s="106">
        <f>Seniori!SG12</f>
        <v>0</v>
      </c>
      <c r="SH49" s="106">
        <f>Seniori!SH12</f>
        <v>0</v>
      </c>
      <c r="SI49" s="106">
        <f>Seniori!SI12</f>
        <v>0</v>
      </c>
      <c r="SJ49" s="106">
        <f>Seniori!SJ12</f>
        <v>0</v>
      </c>
      <c r="SK49" s="106">
        <f>Seniori!SK12</f>
        <v>0</v>
      </c>
      <c r="SL49" s="106">
        <f>Seniori!SL12</f>
        <v>0</v>
      </c>
      <c r="SM49" s="106">
        <f>Seniori!SM12</f>
        <v>0</v>
      </c>
      <c r="SN49" s="106">
        <f>Seniori!SN12</f>
        <v>0</v>
      </c>
      <c r="SO49" s="106">
        <f>Seniori!SO12</f>
        <v>0</v>
      </c>
      <c r="SP49" s="106">
        <f>Seniori!SP12</f>
        <v>0</v>
      </c>
      <c r="SQ49" s="106">
        <f>Seniori!SQ12</f>
        <v>0</v>
      </c>
      <c r="SR49" s="106">
        <f>Seniori!SR12</f>
        <v>0</v>
      </c>
      <c r="SS49" s="106">
        <f>Seniori!SS12</f>
        <v>0</v>
      </c>
      <c r="ST49" s="106">
        <f>Seniori!ST12</f>
        <v>0</v>
      </c>
      <c r="SU49" s="106">
        <f>Seniori!SU12</f>
        <v>0</v>
      </c>
      <c r="SV49" s="106">
        <f>Seniori!SV12</f>
        <v>0</v>
      </c>
      <c r="SW49" s="106">
        <f>Seniori!SW12</f>
        <v>0</v>
      </c>
      <c r="SX49" s="106">
        <f>Seniori!SX12</f>
        <v>0</v>
      </c>
      <c r="SY49" s="106">
        <f>Seniori!SY12</f>
        <v>0</v>
      </c>
      <c r="SZ49" s="106">
        <f>Seniori!SZ12</f>
        <v>0</v>
      </c>
      <c r="TA49" s="106">
        <f>Seniori!TA12</f>
        <v>0</v>
      </c>
      <c r="TB49" s="106">
        <f>Seniori!TB12</f>
        <v>0</v>
      </c>
    </row>
    <row r="50" spans="1:522" s="10" customFormat="1" ht="18" customHeight="1" x14ac:dyDescent="0.25">
      <c r="A50" s="12">
        <v>39</v>
      </c>
      <c r="B50" s="11" t="s">
        <v>347</v>
      </c>
      <c r="C50" s="1">
        <v>11682</v>
      </c>
      <c r="D50" s="12">
        <v>2018</v>
      </c>
      <c r="E50" s="4" t="s">
        <v>308</v>
      </c>
      <c r="F50" s="1">
        <v>9317</v>
      </c>
      <c r="G50" s="9" t="s">
        <v>95</v>
      </c>
      <c r="H50" s="4" t="s">
        <v>19</v>
      </c>
      <c r="I50" s="1">
        <f>SUM(K50:TB50)</f>
        <v>7</v>
      </c>
      <c r="J50" s="12">
        <f>I50</f>
        <v>7</v>
      </c>
      <c r="K50" s="106">
        <f>Juniori!K22</f>
        <v>0</v>
      </c>
      <c r="L50" s="106">
        <f>Juniori!L22</f>
        <v>0</v>
      </c>
      <c r="M50" s="106">
        <f>Juniori!M22</f>
        <v>0</v>
      </c>
      <c r="N50" s="106">
        <f>Juniori!N22</f>
        <v>0</v>
      </c>
      <c r="O50" s="106">
        <f>Juniori!O22</f>
        <v>0</v>
      </c>
      <c r="P50" s="106">
        <f>Juniori!P22</f>
        <v>0</v>
      </c>
      <c r="Q50" s="106"/>
      <c r="R50" s="106">
        <f>Juniori!R22</f>
        <v>0</v>
      </c>
      <c r="S50" s="106">
        <f>Juniori!S22</f>
        <v>0</v>
      </c>
      <c r="T50" s="106">
        <f>Juniori!T22</f>
        <v>0</v>
      </c>
      <c r="U50" s="106">
        <f>Juniori!U22</f>
        <v>0</v>
      </c>
      <c r="V50" s="106">
        <f>Juniori!V22</f>
        <v>0</v>
      </c>
      <c r="W50" s="106">
        <f>Juniori!W22</f>
        <v>0</v>
      </c>
      <c r="X50" s="106">
        <f>Juniori!X22</f>
        <v>0</v>
      </c>
      <c r="Y50" s="106">
        <f>Juniori!Y22</f>
        <v>0</v>
      </c>
      <c r="Z50" s="106">
        <f>Juniori!Z22</f>
        <v>0</v>
      </c>
      <c r="AA50" s="106"/>
      <c r="AB50" s="106">
        <f>Juniori!AB22</f>
        <v>0</v>
      </c>
      <c r="AC50" s="106">
        <f>Juniori!AC22</f>
        <v>0</v>
      </c>
      <c r="AD50" s="106">
        <f>Juniori!AD22</f>
        <v>0</v>
      </c>
      <c r="AE50" s="106">
        <f>Juniori!AE22</f>
        <v>0</v>
      </c>
      <c r="AF50" s="106">
        <f>Juniori!AF22</f>
        <v>0</v>
      </c>
      <c r="AG50" s="106">
        <f>Juniori!AG22</f>
        <v>0</v>
      </c>
      <c r="AH50" s="106">
        <f>Juniori!AH22</f>
        <v>0</v>
      </c>
      <c r="AI50" s="106">
        <f>Juniori!AI22</f>
        <v>0</v>
      </c>
      <c r="AJ50" s="106">
        <f>Juniori!AJ22</f>
        <v>0</v>
      </c>
      <c r="AK50" s="106">
        <f>Juniori!AK22</f>
        <v>0</v>
      </c>
      <c r="AL50" s="106">
        <f>Juniori!AL22</f>
        <v>0</v>
      </c>
      <c r="AM50" s="106">
        <f>Juniori!AM22</f>
        <v>0</v>
      </c>
      <c r="AN50" s="106">
        <f>Juniori!AN22</f>
        <v>0</v>
      </c>
      <c r="AO50" s="106">
        <f>Juniori!AO22</f>
        <v>0</v>
      </c>
      <c r="AP50" s="106">
        <f>Juniori!AP22</f>
        <v>0</v>
      </c>
      <c r="AQ50" s="106">
        <f>Juniori!AQ22</f>
        <v>0</v>
      </c>
      <c r="AR50" s="106">
        <f>Juniori!AR22</f>
        <v>0</v>
      </c>
      <c r="AS50" s="106">
        <f>Juniori!AS22</f>
        <v>0</v>
      </c>
      <c r="AT50" s="106">
        <f>Juniori!AT22</f>
        <v>0</v>
      </c>
      <c r="AU50" s="106">
        <f>Juniori!AU22</f>
        <v>0</v>
      </c>
      <c r="AV50" s="106">
        <f>Juniori!AV22</f>
        <v>0</v>
      </c>
      <c r="AW50" s="106">
        <f>Juniori!AW22</f>
        <v>0</v>
      </c>
      <c r="AX50" s="106">
        <f>Juniori!AX22</f>
        <v>0</v>
      </c>
      <c r="AY50" s="111" t="s">
        <v>641</v>
      </c>
      <c r="AZ50" s="106">
        <f>Juniori!AZ22</f>
        <v>0</v>
      </c>
      <c r="BA50" s="106">
        <f>Juniori!BA22</f>
        <v>0</v>
      </c>
      <c r="BB50" s="106">
        <f>Juniori!BB22</f>
        <v>0</v>
      </c>
      <c r="BC50" s="106">
        <f>Juniori!BC22</f>
        <v>0</v>
      </c>
      <c r="BD50" s="106">
        <f>Juniori!BD22</f>
        <v>0</v>
      </c>
      <c r="BE50" s="106">
        <f>Juniori!BE22</f>
        <v>0</v>
      </c>
      <c r="BF50" s="111" t="s">
        <v>641</v>
      </c>
      <c r="BG50" s="106">
        <f>Juniori!BG22</f>
        <v>0</v>
      </c>
      <c r="BH50" s="106">
        <f>Juniori!BH22</f>
        <v>0</v>
      </c>
      <c r="BI50" s="106">
        <f>Juniori!BI22</f>
        <v>0</v>
      </c>
      <c r="BJ50" s="106">
        <f>Juniori!BJ22</f>
        <v>0</v>
      </c>
      <c r="BK50" s="106">
        <f>Juniori!BK22</f>
        <v>0</v>
      </c>
      <c r="BL50" s="106">
        <f>Juniori!BL22</f>
        <v>0</v>
      </c>
      <c r="BM50" s="106">
        <f>Juniori!BM22</f>
        <v>0</v>
      </c>
      <c r="BN50" s="106">
        <f>Juniori!BN22</f>
        <v>0</v>
      </c>
      <c r="BO50" s="106">
        <f>Juniori!BO22</f>
        <v>0</v>
      </c>
      <c r="BP50" s="106">
        <f>Juniori!BP22</f>
        <v>0</v>
      </c>
      <c r="BQ50" s="106">
        <f>Juniori!BQ22</f>
        <v>0</v>
      </c>
      <c r="BR50" s="106">
        <f>Juniori!BR22</f>
        <v>0</v>
      </c>
      <c r="BS50" s="106">
        <f>Juniori!BS22</f>
        <v>0</v>
      </c>
      <c r="BT50" s="106">
        <f>Juniori!BT22</f>
        <v>0</v>
      </c>
      <c r="BU50" s="106">
        <f>Juniori!BU22</f>
        <v>0</v>
      </c>
      <c r="BV50" s="106">
        <f>Juniori!BV22</f>
        <v>0</v>
      </c>
      <c r="BW50" s="106">
        <f>Juniori!BW22</f>
        <v>0</v>
      </c>
      <c r="BX50" s="106">
        <f>Juniori!BX22</f>
        <v>0</v>
      </c>
      <c r="BY50" s="106">
        <f>Juniori!BY22</f>
        <v>0</v>
      </c>
      <c r="BZ50" s="106">
        <f>Juniori!BZ22</f>
        <v>0</v>
      </c>
      <c r="CA50" s="106">
        <f>Juniori!CA22</f>
        <v>0</v>
      </c>
      <c r="CB50" s="106">
        <f>Juniori!CB22</f>
        <v>0</v>
      </c>
      <c r="CC50" s="106">
        <f>Juniori!CC22</f>
        <v>0</v>
      </c>
      <c r="CD50" s="106">
        <f>Juniori!CD22</f>
        <v>0</v>
      </c>
      <c r="CE50" s="106">
        <f>Juniori!CE22</f>
        <v>0</v>
      </c>
      <c r="CF50" s="106">
        <f>Juniori!CF22</f>
        <v>0</v>
      </c>
      <c r="CG50" s="106">
        <f>Juniori!CG22</f>
        <v>0</v>
      </c>
      <c r="CH50" s="106">
        <f>Juniori!CH22</f>
        <v>0</v>
      </c>
      <c r="CI50" s="106">
        <f>Juniori!CI22</f>
        <v>0</v>
      </c>
      <c r="CJ50" s="106">
        <f>Juniori!CJ22</f>
        <v>0</v>
      </c>
      <c r="CK50" s="106">
        <f>Juniori!CK22</f>
        <v>0</v>
      </c>
      <c r="CL50" s="106">
        <f>Juniori!CL22</f>
        <v>0</v>
      </c>
      <c r="CM50" s="106">
        <f>Juniori!CM22</f>
        <v>0</v>
      </c>
      <c r="CN50" s="106">
        <f>Juniori!CN22</f>
        <v>0</v>
      </c>
      <c r="CO50" s="106">
        <f>Juniori!CO22</f>
        <v>0</v>
      </c>
      <c r="CP50" s="106">
        <f>Juniori!CP22</f>
        <v>0</v>
      </c>
      <c r="CQ50" s="106">
        <f>Juniori!CQ22</f>
        <v>0</v>
      </c>
      <c r="CR50" s="106">
        <f>Juniori!CR22</f>
        <v>0</v>
      </c>
      <c r="CS50" s="106">
        <f>Juniori!CS22</f>
        <v>0</v>
      </c>
      <c r="CT50" s="106">
        <f>Juniori!CT22</f>
        <v>0</v>
      </c>
      <c r="CU50" s="106">
        <f>Juniori!CU22</f>
        <v>0</v>
      </c>
      <c r="CV50" s="106">
        <f>Juniori!CV22</f>
        <v>0</v>
      </c>
      <c r="CW50" s="106">
        <f>Juniori!CW22</f>
        <v>0</v>
      </c>
      <c r="CX50" s="106">
        <f>Juniori!CX22</f>
        <v>0</v>
      </c>
      <c r="CY50" s="106">
        <f>Juniori!CY22</f>
        <v>0</v>
      </c>
      <c r="CZ50" s="106">
        <f>Juniori!CZ22</f>
        <v>0</v>
      </c>
      <c r="DA50" s="106">
        <f>Juniori!DA22</f>
        <v>0</v>
      </c>
      <c r="DB50" s="106">
        <f>Juniori!DB22</f>
        <v>0</v>
      </c>
      <c r="DC50" s="106">
        <f>Juniori!DC22</f>
        <v>0</v>
      </c>
      <c r="DD50" s="106">
        <f>Juniori!DD22</f>
        <v>0</v>
      </c>
      <c r="DE50" s="106">
        <f>Juniori!DE22</f>
        <v>0</v>
      </c>
      <c r="DF50" s="106">
        <f>Juniori!DF22</f>
        <v>0</v>
      </c>
      <c r="DG50" s="106">
        <f>Juniori!DG22</f>
        <v>0</v>
      </c>
      <c r="DH50" s="106">
        <f>Juniori!DH22</f>
        <v>0</v>
      </c>
      <c r="DI50" s="106">
        <f>Juniori!DI22</f>
        <v>0</v>
      </c>
      <c r="DJ50" s="106">
        <f>Juniori!DJ22</f>
        <v>0</v>
      </c>
      <c r="DK50" s="106">
        <f>Juniori!DK22</f>
        <v>0</v>
      </c>
      <c r="DL50" s="106">
        <f>Juniori!DL22</f>
        <v>0</v>
      </c>
      <c r="DM50" s="106">
        <f>Juniori!DM22</f>
        <v>0</v>
      </c>
      <c r="DN50" s="106">
        <f>Juniori!DN22</f>
        <v>0</v>
      </c>
      <c r="DO50" s="106">
        <f>Juniori!DO22</f>
        <v>0</v>
      </c>
      <c r="DP50" s="106">
        <f>Juniori!DP22</f>
        <v>0</v>
      </c>
      <c r="DQ50" s="106">
        <f>Juniori!DQ22</f>
        <v>0</v>
      </c>
      <c r="DR50" s="106">
        <f>Juniori!DR22</f>
        <v>0</v>
      </c>
      <c r="DS50" s="106">
        <f>Juniori!DS22</f>
        <v>0</v>
      </c>
      <c r="DT50" s="106">
        <f>Juniori!DT22</f>
        <v>0</v>
      </c>
      <c r="DU50" s="106">
        <f>Juniori!DU22</f>
        <v>0</v>
      </c>
      <c r="DV50" s="106">
        <f>Juniori!DV22</f>
        <v>0</v>
      </c>
      <c r="DW50" s="106">
        <f>Juniori!DW22</f>
        <v>0</v>
      </c>
      <c r="DX50" s="106">
        <f>Juniori!DX22</f>
        <v>0</v>
      </c>
      <c r="DY50" s="106">
        <f>Juniori!DY22</f>
        <v>0</v>
      </c>
      <c r="DZ50" s="106">
        <f>Juniori!DZ22</f>
        <v>0</v>
      </c>
      <c r="EA50" s="106">
        <f>Juniori!EA22</f>
        <v>0</v>
      </c>
      <c r="EB50" s="106">
        <f>Juniori!EB22</f>
        <v>0</v>
      </c>
      <c r="EC50" s="106">
        <f>Juniori!EC22</f>
        <v>0</v>
      </c>
      <c r="ED50" s="106">
        <f>Juniori!ED22</f>
        <v>0</v>
      </c>
      <c r="EE50" s="106">
        <f>Juniori!EE22</f>
        <v>0</v>
      </c>
      <c r="EF50" s="106">
        <f>Juniori!EF22</f>
        <v>0</v>
      </c>
      <c r="EG50" s="106">
        <f>Juniori!EG22</f>
        <v>0</v>
      </c>
      <c r="EH50" s="106">
        <f>Juniori!EH22</f>
        <v>0</v>
      </c>
      <c r="EI50" s="106">
        <f>Juniori!EI22</f>
        <v>0</v>
      </c>
      <c r="EJ50" s="111" t="s">
        <v>641</v>
      </c>
      <c r="EK50" s="106">
        <f>Juniori!EK22</f>
        <v>0</v>
      </c>
      <c r="EL50" s="106">
        <f>Juniori!EL22</f>
        <v>0</v>
      </c>
      <c r="EM50" s="106"/>
      <c r="EN50" s="106">
        <f>Juniori!EN22</f>
        <v>0</v>
      </c>
      <c r="EO50" s="106">
        <f>Juniori!EO22</f>
        <v>0</v>
      </c>
      <c r="EP50" s="106">
        <f>Juniori!EP22</f>
        <v>0</v>
      </c>
      <c r="EQ50" s="106">
        <f>Juniori!EQ22</f>
        <v>0</v>
      </c>
      <c r="ER50" s="106">
        <f>Juniori!ER22</f>
        <v>0</v>
      </c>
      <c r="ES50" s="106">
        <f>Juniori!ES22</f>
        <v>0</v>
      </c>
      <c r="ET50" s="106">
        <f>Juniori!ET22</f>
        <v>0</v>
      </c>
      <c r="EU50" s="111" t="s">
        <v>641</v>
      </c>
      <c r="EV50" s="106">
        <f>Juniori!EV22</f>
        <v>0</v>
      </c>
      <c r="EW50" s="106"/>
      <c r="EX50" s="106">
        <f>Juniori!EX22</f>
        <v>0</v>
      </c>
      <c r="EY50" s="106">
        <f>Juniori!EY22</f>
        <v>0</v>
      </c>
      <c r="EZ50" s="106">
        <f>Juniori!EZ22</f>
        <v>0</v>
      </c>
      <c r="FA50" s="106">
        <f>Juniori!FA22</f>
        <v>0</v>
      </c>
      <c r="FB50" s="106">
        <f>Juniori!FB22</f>
        <v>0</v>
      </c>
      <c r="FC50" s="106">
        <f>Juniori!FC22</f>
        <v>0</v>
      </c>
      <c r="FD50" s="106">
        <f>Juniori!FD22</f>
        <v>0</v>
      </c>
      <c r="FE50" s="106">
        <f>Juniori!FE22</f>
        <v>0</v>
      </c>
      <c r="FF50" s="106">
        <f>Juniori!FF22</f>
        <v>0</v>
      </c>
      <c r="FG50" s="106">
        <f>Juniori!FG22</f>
        <v>0</v>
      </c>
      <c r="FH50" s="106">
        <f>Juniori!FH22</f>
        <v>0</v>
      </c>
      <c r="FI50" s="106">
        <f>Juniori!FI22</f>
        <v>0</v>
      </c>
      <c r="FJ50" s="106">
        <f>Juniori!FJ22</f>
        <v>0</v>
      </c>
      <c r="FK50" s="106">
        <f>Juniori!FK22</f>
        <v>0</v>
      </c>
      <c r="FL50" s="106">
        <f>Juniori!FL22</f>
        <v>0</v>
      </c>
      <c r="FM50" s="106">
        <f>Juniori!FM22</f>
        <v>0</v>
      </c>
      <c r="FN50" s="106">
        <f>Juniori!FN22</f>
        <v>0</v>
      </c>
      <c r="FO50" s="106">
        <f>Juniori!FO22</f>
        <v>0</v>
      </c>
      <c r="FP50" s="106">
        <f>Juniori!FP22</f>
        <v>0</v>
      </c>
      <c r="FQ50" s="106">
        <f>Juniori!FQ22</f>
        <v>0</v>
      </c>
      <c r="FR50" s="106">
        <f>Juniori!FR22</f>
        <v>0</v>
      </c>
      <c r="FS50" s="106">
        <f>Juniori!FS22</f>
        <v>0</v>
      </c>
      <c r="FT50" s="106">
        <f>Juniori!FT22</f>
        <v>0</v>
      </c>
      <c r="FU50" s="106">
        <f>Juniori!FU22</f>
        <v>0</v>
      </c>
      <c r="FV50" s="106">
        <f>Juniori!FV22</f>
        <v>0</v>
      </c>
      <c r="FW50" s="106">
        <f>Juniori!FW22</f>
        <v>0</v>
      </c>
      <c r="FX50" s="106">
        <f>Juniori!FX22</f>
        <v>0</v>
      </c>
      <c r="FY50" s="106">
        <f>Juniori!FY22</f>
        <v>0</v>
      </c>
      <c r="FZ50" s="106">
        <f>Juniori!FZ22</f>
        <v>0</v>
      </c>
      <c r="GA50" s="106">
        <f>Juniori!GA22</f>
        <v>0</v>
      </c>
      <c r="GB50" s="106">
        <f>Juniori!GB22</f>
        <v>0</v>
      </c>
      <c r="GC50" s="106">
        <f>Juniori!GC22</f>
        <v>0</v>
      </c>
      <c r="GD50" s="106">
        <f>Juniori!GD22</f>
        <v>0</v>
      </c>
      <c r="GE50" s="106">
        <f>Juniori!GE22</f>
        <v>0</v>
      </c>
      <c r="GF50" s="106">
        <f>Juniori!GF22</f>
        <v>0</v>
      </c>
      <c r="GG50" s="106">
        <f>Juniori!GG22</f>
        <v>0</v>
      </c>
      <c r="GH50" s="106">
        <f>Juniori!GH22</f>
        <v>0</v>
      </c>
      <c r="GI50" s="106">
        <f>Juniori!GI22</f>
        <v>0</v>
      </c>
      <c r="GJ50" s="106">
        <f>Juniori!GJ22</f>
        <v>0</v>
      </c>
      <c r="GK50" s="106">
        <f>Juniori!GK22</f>
        <v>0</v>
      </c>
      <c r="GL50" s="106">
        <f>Juniori!GL22</f>
        <v>0</v>
      </c>
      <c r="GM50" s="106">
        <f>Juniori!GM22</f>
        <v>0</v>
      </c>
      <c r="GN50" s="106">
        <f>Juniori!GN22</f>
        <v>0</v>
      </c>
      <c r="GO50" s="106">
        <f>Juniori!GO22</f>
        <v>0</v>
      </c>
      <c r="GP50" s="106">
        <f>Juniori!GP22</f>
        <v>0</v>
      </c>
      <c r="GQ50" s="106">
        <f>Juniori!GQ22</f>
        <v>0</v>
      </c>
      <c r="GR50" s="106">
        <f>Juniori!GR22</f>
        <v>0</v>
      </c>
      <c r="GS50" s="106">
        <f>Juniori!GS22</f>
        <v>0</v>
      </c>
      <c r="GT50" s="106">
        <f>Juniori!GT22</f>
        <v>0</v>
      </c>
      <c r="GU50" s="106">
        <f>Juniori!GU22</f>
        <v>0</v>
      </c>
      <c r="GV50" s="106">
        <f>Juniori!GV22</f>
        <v>0</v>
      </c>
      <c r="GW50" s="106">
        <f>Juniori!GW22</f>
        <v>0</v>
      </c>
      <c r="GX50" s="106">
        <f>Juniori!GX22</f>
        <v>0</v>
      </c>
      <c r="GY50" s="106">
        <f>Juniori!GY22</f>
        <v>0</v>
      </c>
      <c r="GZ50" s="106">
        <f>Juniori!GZ22</f>
        <v>0</v>
      </c>
      <c r="HA50" s="106">
        <f>Juniori!HA22</f>
        <v>0</v>
      </c>
      <c r="HB50" s="106">
        <f>Juniori!HB22</f>
        <v>0</v>
      </c>
      <c r="HC50" s="111" t="s">
        <v>641</v>
      </c>
      <c r="HD50" s="106">
        <f>Juniori!HD22</f>
        <v>3</v>
      </c>
      <c r="HE50" s="106">
        <f>Juniori!HE22</f>
        <v>0</v>
      </c>
      <c r="HF50" s="106">
        <f>Juniori!HF22</f>
        <v>0</v>
      </c>
      <c r="HG50" s="106">
        <f>Juniori!HG22</f>
        <v>0</v>
      </c>
      <c r="HH50" s="106">
        <f>Juniori!HH22</f>
        <v>0</v>
      </c>
      <c r="HI50" s="106">
        <f>Juniori!HI22</f>
        <v>0</v>
      </c>
      <c r="HJ50" s="106">
        <f>Juniori!HJ22</f>
        <v>0</v>
      </c>
      <c r="HK50" s="106">
        <f>Juniori!HK22</f>
        <v>0</v>
      </c>
      <c r="HL50" s="106">
        <f>Juniori!HL22</f>
        <v>0</v>
      </c>
      <c r="HM50" s="106">
        <f>Juniori!HM22</f>
        <v>0</v>
      </c>
      <c r="HN50" s="106">
        <f>Juniori!HN22</f>
        <v>0</v>
      </c>
      <c r="HO50" s="106">
        <f>Juniori!HO22</f>
        <v>0</v>
      </c>
      <c r="HP50" s="106">
        <f>Juniori!HP22</f>
        <v>0</v>
      </c>
      <c r="HQ50" s="106">
        <f>Juniori!HQ22</f>
        <v>0</v>
      </c>
      <c r="HR50" s="106">
        <f>Juniori!HR22</f>
        <v>0</v>
      </c>
      <c r="HS50" s="106">
        <f>Juniori!HS22</f>
        <v>0</v>
      </c>
      <c r="HT50" s="106">
        <f>Juniori!HT22</f>
        <v>0</v>
      </c>
      <c r="HU50" s="106">
        <f>Juniori!HU22</f>
        <v>0</v>
      </c>
      <c r="HV50" s="106">
        <f>Juniori!HV22</f>
        <v>0</v>
      </c>
      <c r="HW50" s="106">
        <f>Juniori!HW22</f>
        <v>0</v>
      </c>
      <c r="HX50" s="106">
        <f>Juniori!HX22</f>
        <v>0</v>
      </c>
      <c r="HY50" s="106">
        <f>Juniori!HY22</f>
        <v>0</v>
      </c>
      <c r="HZ50" s="106">
        <f>Juniori!HZ22</f>
        <v>0</v>
      </c>
      <c r="IA50" s="106">
        <f>Juniori!IA22</f>
        <v>0</v>
      </c>
      <c r="IB50" s="106">
        <f>Juniori!IB22</f>
        <v>0</v>
      </c>
      <c r="IC50" s="106">
        <f>Juniori!IC22</f>
        <v>0</v>
      </c>
      <c r="ID50" s="106">
        <f>Juniori!ID22</f>
        <v>0</v>
      </c>
      <c r="IE50" s="106">
        <f>Juniori!IE22</f>
        <v>0</v>
      </c>
      <c r="IF50" s="106">
        <f>Juniori!IF22</f>
        <v>0</v>
      </c>
      <c r="IG50" s="106">
        <f>Juniori!IG22</f>
        <v>0</v>
      </c>
      <c r="IH50" s="106">
        <f>Juniori!IH22</f>
        <v>0</v>
      </c>
      <c r="II50" s="106">
        <f>Juniori!II22</f>
        <v>0</v>
      </c>
      <c r="IJ50" s="106">
        <f>Juniori!IJ22</f>
        <v>0</v>
      </c>
      <c r="IK50" s="106">
        <f>Juniori!IK22</f>
        <v>0</v>
      </c>
      <c r="IL50" s="111" t="s">
        <v>641</v>
      </c>
      <c r="IM50" s="106">
        <f>Juniori!IM22</f>
        <v>0</v>
      </c>
      <c r="IN50" s="106">
        <f>Juniori!IN22</f>
        <v>0</v>
      </c>
      <c r="IO50" s="106">
        <f>Juniori!IO22</f>
        <v>0</v>
      </c>
      <c r="IP50" s="106">
        <f>Juniori!IP22</f>
        <v>0</v>
      </c>
      <c r="IQ50" s="106">
        <f>Juniori!IQ22</f>
        <v>0</v>
      </c>
      <c r="IR50" s="111" t="s">
        <v>641</v>
      </c>
      <c r="IS50" s="106">
        <f>Juniori!IS22</f>
        <v>0</v>
      </c>
      <c r="IT50" s="106">
        <f>Juniori!IT22</f>
        <v>0</v>
      </c>
      <c r="IU50" s="106">
        <f>Juniori!IU22</f>
        <v>0</v>
      </c>
      <c r="IV50" s="106">
        <f>Juniori!IV22</f>
        <v>0</v>
      </c>
      <c r="IW50" s="106"/>
      <c r="IX50" s="106">
        <f>Juniori!IX22</f>
        <v>0</v>
      </c>
      <c r="IY50" s="106">
        <f>Juniori!IY22</f>
        <v>0</v>
      </c>
      <c r="IZ50" s="106">
        <f>Juniori!IZ22</f>
        <v>0</v>
      </c>
      <c r="JA50" s="106">
        <f>Juniori!JA22</f>
        <v>0</v>
      </c>
      <c r="JB50" s="111" t="s">
        <v>641</v>
      </c>
      <c r="JC50" s="106">
        <f>Juniori!JC22</f>
        <v>0</v>
      </c>
      <c r="JD50" s="106">
        <f>Juniori!JD22</f>
        <v>0</v>
      </c>
      <c r="JE50" s="106">
        <f>Juniori!JE22</f>
        <v>0</v>
      </c>
      <c r="JF50" s="106">
        <f>Juniori!JF22</f>
        <v>0</v>
      </c>
      <c r="JG50" s="106">
        <f>Juniori!JG22</f>
        <v>0</v>
      </c>
      <c r="JH50" s="106">
        <f>Juniori!JH22</f>
        <v>0</v>
      </c>
      <c r="JI50" s="106">
        <f>Juniori!JI22</f>
        <v>0</v>
      </c>
      <c r="JJ50" s="106">
        <f>Juniori!JJ22</f>
        <v>0</v>
      </c>
      <c r="JK50" s="106">
        <f>Juniori!JK22</f>
        <v>0</v>
      </c>
      <c r="JL50" s="106">
        <f>Juniori!JL22</f>
        <v>0</v>
      </c>
      <c r="JM50" s="106">
        <f>Juniori!JM22</f>
        <v>0</v>
      </c>
      <c r="JN50" s="106">
        <f>Juniori!JN22</f>
        <v>0</v>
      </c>
      <c r="JO50" s="106">
        <f>Juniori!JO22</f>
        <v>0</v>
      </c>
      <c r="JP50" s="106">
        <f>Juniori!JP22</f>
        <v>0</v>
      </c>
      <c r="JQ50" s="106">
        <f>Juniori!JQ22</f>
        <v>0</v>
      </c>
      <c r="JR50" s="106">
        <f>Juniori!JR22</f>
        <v>0</v>
      </c>
      <c r="JS50" s="106">
        <f>Juniori!JS22</f>
        <v>0</v>
      </c>
      <c r="JT50" s="106">
        <f>Juniori!JT22</f>
        <v>0</v>
      </c>
      <c r="JU50" s="106">
        <f>Juniori!JU22</f>
        <v>0</v>
      </c>
      <c r="JV50" s="106">
        <f>Juniori!JV22</f>
        <v>0</v>
      </c>
      <c r="JW50" s="106">
        <f>Juniori!JW22</f>
        <v>0</v>
      </c>
      <c r="JX50" s="106">
        <f>Juniori!JX22</f>
        <v>0</v>
      </c>
      <c r="JY50" s="106">
        <f>Juniori!JY22</f>
        <v>0</v>
      </c>
      <c r="JZ50" s="106">
        <f>Juniori!JZ22</f>
        <v>0</v>
      </c>
      <c r="KA50" s="106">
        <f>Juniori!KA22</f>
        <v>0</v>
      </c>
      <c r="KB50" s="106">
        <f>Juniori!KB22</f>
        <v>0</v>
      </c>
      <c r="KC50" s="106">
        <f>Juniori!KC22</f>
        <v>0</v>
      </c>
      <c r="KD50" s="106">
        <f>Juniori!KD22</f>
        <v>0</v>
      </c>
      <c r="KE50" s="106">
        <f>Juniori!KE22</f>
        <v>0</v>
      </c>
      <c r="KF50" s="106">
        <f>Juniori!KF22</f>
        <v>0</v>
      </c>
      <c r="KG50" s="106">
        <f>Juniori!KG22</f>
        <v>0</v>
      </c>
      <c r="KH50" s="106">
        <f>Juniori!KH22</f>
        <v>0</v>
      </c>
      <c r="KI50" s="106">
        <f>Juniori!KI22</f>
        <v>0</v>
      </c>
      <c r="KJ50" s="106">
        <f>Juniori!KJ22</f>
        <v>0</v>
      </c>
      <c r="KK50" s="106">
        <f>Juniori!KK22</f>
        <v>0</v>
      </c>
      <c r="KL50" s="106">
        <f>Juniori!KL22</f>
        <v>0</v>
      </c>
      <c r="KM50" s="106">
        <f>Juniori!KM22</f>
        <v>0</v>
      </c>
      <c r="KN50" s="106">
        <f>Juniori!KN22</f>
        <v>0</v>
      </c>
      <c r="KO50" s="106">
        <f>Juniori!KO22</f>
        <v>0</v>
      </c>
      <c r="KP50" s="106">
        <f>Juniori!KP22</f>
        <v>0</v>
      </c>
      <c r="KQ50" s="106">
        <f>Juniori!KQ22</f>
        <v>0</v>
      </c>
      <c r="KR50" s="106">
        <f>Juniori!KR22</f>
        <v>0</v>
      </c>
      <c r="KS50" s="106">
        <f>Juniori!KS22</f>
        <v>0</v>
      </c>
      <c r="KT50" s="106">
        <f>Juniori!KT22</f>
        <v>0</v>
      </c>
      <c r="KU50" s="106">
        <f>Juniori!KU22</f>
        <v>0</v>
      </c>
      <c r="KV50" s="106">
        <f>Juniori!KV22</f>
        <v>0</v>
      </c>
      <c r="KW50" s="106">
        <f>Juniori!KW22</f>
        <v>0</v>
      </c>
      <c r="KX50" s="106">
        <f>Juniori!KX22</f>
        <v>0</v>
      </c>
      <c r="KY50" s="106">
        <f>Juniori!KY22</f>
        <v>0</v>
      </c>
      <c r="KZ50" s="106">
        <f>Juniori!KZ22</f>
        <v>0</v>
      </c>
      <c r="LA50" s="106">
        <f>Juniori!LA22</f>
        <v>0</v>
      </c>
      <c r="LB50" s="106">
        <f>Juniori!LB22</f>
        <v>0</v>
      </c>
      <c r="LC50" s="106">
        <f>Juniori!LC22</f>
        <v>0</v>
      </c>
      <c r="LD50" s="106">
        <f>Juniori!LD22</f>
        <v>0</v>
      </c>
      <c r="LE50" s="106">
        <f>Juniori!LE22</f>
        <v>0</v>
      </c>
      <c r="LF50" s="106">
        <f>Juniori!LF22</f>
        <v>0</v>
      </c>
      <c r="LG50" s="106">
        <f>Juniori!LG22</f>
        <v>0</v>
      </c>
      <c r="LH50" s="106">
        <f>Juniori!LH22</f>
        <v>0</v>
      </c>
      <c r="LI50" s="106">
        <f>Juniori!LI22</f>
        <v>0</v>
      </c>
      <c r="LJ50" s="106">
        <f>Juniori!LJ22</f>
        <v>0</v>
      </c>
      <c r="LK50" s="106">
        <f>Juniori!LK22</f>
        <v>0</v>
      </c>
      <c r="LL50" s="106">
        <f>Juniori!LL22</f>
        <v>0</v>
      </c>
      <c r="LM50" s="106">
        <f>Juniori!LM22</f>
        <v>0</v>
      </c>
      <c r="LN50" s="106">
        <f>Juniori!LN22</f>
        <v>0</v>
      </c>
      <c r="LO50" s="106">
        <f>Juniori!LO22</f>
        <v>0</v>
      </c>
      <c r="LP50" s="106">
        <f>Juniori!LP22</f>
        <v>0</v>
      </c>
      <c r="LQ50" s="106">
        <f>Juniori!LQ22</f>
        <v>0</v>
      </c>
      <c r="LR50" s="106">
        <f>Juniori!LR22</f>
        <v>0</v>
      </c>
      <c r="LS50" s="106">
        <f>Juniori!LS22</f>
        <v>0</v>
      </c>
      <c r="LT50" s="106">
        <f>Juniori!LT22</f>
        <v>0</v>
      </c>
      <c r="LU50" s="106">
        <f>Juniori!LU22</f>
        <v>0</v>
      </c>
      <c r="LV50" s="106">
        <f>Juniori!LV22</f>
        <v>0</v>
      </c>
      <c r="LW50" s="106">
        <f>Juniori!LW22</f>
        <v>0</v>
      </c>
      <c r="LX50" s="106">
        <f>Juniori!LX22</f>
        <v>0</v>
      </c>
      <c r="LY50" s="106">
        <f>Juniori!LY22</f>
        <v>0</v>
      </c>
      <c r="LZ50" s="106">
        <f>Juniori!LZ22</f>
        <v>0</v>
      </c>
      <c r="MA50" s="106">
        <f>Juniori!MA22</f>
        <v>0</v>
      </c>
      <c r="MB50" s="106">
        <f>Juniori!MB22</f>
        <v>0</v>
      </c>
      <c r="MC50" s="106">
        <f>Juniori!MC22</f>
        <v>0</v>
      </c>
      <c r="MD50" s="106">
        <f>Juniori!MD22</f>
        <v>0</v>
      </c>
      <c r="ME50" s="106">
        <f>Juniori!ME22</f>
        <v>0</v>
      </c>
      <c r="MF50" s="106">
        <f>Juniori!MF22</f>
        <v>0</v>
      </c>
      <c r="MG50" s="106">
        <f>Juniori!MG22</f>
        <v>0</v>
      </c>
      <c r="MH50" s="106">
        <f>Juniori!MH22</f>
        <v>0</v>
      </c>
      <c r="MI50" s="106">
        <f>Juniori!MI22</f>
        <v>0</v>
      </c>
      <c r="MJ50" s="111" t="s">
        <v>641</v>
      </c>
      <c r="MK50" s="106">
        <f>Juniori!MK22</f>
        <v>1</v>
      </c>
      <c r="ML50" s="106">
        <f>Juniori!ML22</f>
        <v>0</v>
      </c>
      <c r="MM50" s="106">
        <f>Juniori!MM22</f>
        <v>0</v>
      </c>
      <c r="MN50" s="106">
        <f>Juniori!MN22</f>
        <v>0</v>
      </c>
      <c r="MO50" s="106">
        <f>Juniori!MO22</f>
        <v>0</v>
      </c>
      <c r="MP50" s="106">
        <f>Juniori!MP22</f>
        <v>0</v>
      </c>
      <c r="MQ50" s="106">
        <f>Juniori!MQ22</f>
        <v>0</v>
      </c>
      <c r="MR50" s="106">
        <f>Juniori!MR22</f>
        <v>0</v>
      </c>
      <c r="MS50" s="106"/>
      <c r="MT50" s="111" t="s">
        <v>641</v>
      </c>
      <c r="MU50" s="106">
        <f>Juniori!MU22</f>
        <v>0</v>
      </c>
      <c r="MV50" s="106">
        <f>Juniori!MV22</f>
        <v>0</v>
      </c>
      <c r="MW50" s="106">
        <f>Juniori!MW22</f>
        <v>0</v>
      </c>
      <c r="MX50" s="106">
        <f>Juniori!MX22</f>
        <v>0</v>
      </c>
      <c r="MY50" s="106">
        <f>Juniori!MY22</f>
        <v>0</v>
      </c>
      <c r="MZ50" s="106">
        <f>Juniori!MZ22</f>
        <v>0</v>
      </c>
      <c r="NA50" s="106">
        <f>Juniori!NA22</f>
        <v>0</v>
      </c>
      <c r="NB50" s="106">
        <f>Juniori!NB22</f>
        <v>0</v>
      </c>
      <c r="NC50" s="106">
        <f>Juniori!NC22</f>
        <v>0</v>
      </c>
      <c r="ND50" s="106">
        <f>Juniori!ND22</f>
        <v>0</v>
      </c>
      <c r="NE50" s="106">
        <f>Juniori!NE22</f>
        <v>0</v>
      </c>
      <c r="NF50" s="106">
        <f>Juniori!NF22</f>
        <v>0</v>
      </c>
      <c r="NG50" s="106">
        <f>Juniori!NG22</f>
        <v>0</v>
      </c>
      <c r="NH50" s="106">
        <f>Juniori!NH22</f>
        <v>0</v>
      </c>
      <c r="NI50" s="106">
        <f>Juniori!NI22</f>
        <v>0</v>
      </c>
      <c r="NJ50" s="106">
        <f>Juniori!NJ22</f>
        <v>0</v>
      </c>
      <c r="NK50" s="106">
        <f>Juniori!NK22</f>
        <v>0</v>
      </c>
      <c r="NL50" s="106">
        <f>Juniori!NL22</f>
        <v>0</v>
      </c>
      <c r="NM50" s="106">
        <f>Juniori!NM22</f>
        <v>0</v>
      </c>
      <c r="NN50" s="106">
        <f>Juniori!NN22</f>
        <v>0</v>
      </c>
      <c r="NO50" s="106">
        <f>Juniori!NO22</f>
        <v>0</v>
      </c>
      <c r="NP50" s="106">
        <f>Juniori!NP22</f>
        <v>0</v>
      </c>
      <c r="NQ50" s="106">
        <f>Juniori!NQ22</f>
        <v>0</v>
      </c>
      <c r="NR50" s="106">
        <f>Juniori!NR22</f>
        <v>0</v>
      </c>
      <c r="NS50" s="106">
        <f>Juniori!NS22</f>
        <v>0</v>
      </c>
      <c r="NT50" s="106">
        <f>Juniori!NT22</f>
        <v>0</v>
      </c>
      <c r="NU50" s="106">
        <f>Juniori!NU22</f>
        <v>0</v>
      </c>
      <c r="NV50" s="106">
        <f>Juniori!NV22</f>
        <v>0</v>
      </c>
      <c r="NW50" s="106">
        <f>Juniori!NW22</f>
        <v>0</v>
      </c>
      <c r="NX50" s="106">
        <f>Juniori!NX22</f>
        <v>0</v>
      </c>
      <c r="NY50" s="106">
        <f>Juniori!NY22</f>
        <v>0</v>
      </c>
      <c r="NZ50" s="106">
        <f>Juniori!NZ22</f>
        <v>0</v>
      </c>
      <c r="OA50" s="106">
        <f>Juniori!OA22</f>
        <v>0</v>
      </c>
      <c r="OB50" s="106">
        <f>Juniori!OB22</f>
        <v>0</v>
      </c>
      <c r="OC50" s="106">
        <f>Juniori!OC22</f>
        <v>0</v>
      </c>
      <c r="OD50" s="106">
        <f>Juniori!OD22</f>
        <v>0</v>
      </c>
      <c r="OE50" s="106">
        <f>Juniori!OE22</f>
        <v>0</v>
      </c>
      <c r="OF50" s="106">
        <f>Juniori!OF22</f>
        <v>0</v>
      </c>
      <c r="OG50" s="106">
        <f>Juniori!OG22</f>
        <v>0</v>
      </c>
      <c r="OH50" s="106">
        <f>Juniori!OH22</f>
        <v>0</v>
      </c>
      <c r="OI50" s="106">
        <f>Juniori!OI22</f>
        <v>0</v>
      </c>
      <c r="OJ50" s="106">
        <f>Juniori!OJ22</f>
        <v>0</v>
      </c>
      <c r="OK50" s="106">
        <f>Juniori!OK22</f>
        <v>0</v>
      </c>
      <c r="OL50" s="106">
        <f>Juniori!OL22</f>
        <v>0</v>
      </c>
      <c r="OM50" s="106">
        <f>Juniori!OM22</f>
        <v>0</v>
      </c>
      <c r="ON50" s="106">
        <f>Juniori!ON22</f>
        <v>0</v>
      </c>
      <c r="OO50" s="106">
        <f>Juniori!OO22</f>
        <v>0</v>
      </c>
      <c r="OP50" s="106">
        <f>Juniori!OP22</f>
        <v>0</v>
      </c>
      <c r="OQ50" s="106">
        <f>Juniori!OQ22</f>
        <v>0</v>
      </c>
      <c r="OR50" s="106">
        <f>Juniori!OR22</f>
        <v>0</v>
      </c>
      <c r="OS50" s="106">
        <f>Juniori!OS22</f>
        <v>0</v>
      </c>
      <c r="OT50" s="106">
        <f>Juniori!OT22</f>
        <v>0</v>
      </c>
      <c r="OU50" s="106">
        <f>Juniori!OU22</f>
        <v>0</v>
      </c>
      <c r="OV50" s="106">
        <f>Juniori!OV22</f>
        <v>0</v>
      </c>
      <c r="OW50" s="106">
        <f>Juniori!OW22</f>
        <v>0</v>
      </c>
      <c r="OX50" s="106">
        <f>Juniori!OX22</f>
        <v>0</v>
      </c>
      <c r="OY50" s="106">
        <f>Juniori!OY22</f>
        <v>0</v>
      </c>
      <c r="OZ50" s="106">
        <f>Juniori!OZ22</f>
        <v>0</v>
      </c>
      <c r="PA50" s="106">
        <f>Juniori!PA22</f>
        <v>0</v>
      </c>
      <c r="PB50" s="106">
        <f>Juniori!PB22</f>
        <v>0</v>
      </c>
      <c r="PC50" s="106">
        <f>Juniori!PC22</f>
        <v>0</v>
      </c>
      <c r="PD50" s="106">
        <f>Juniori!PD22</f>
        <v>0</v>
      </c>
      <c r="PE50" s="106">
        <f>Juniori!PE22</f>
        <v>0</v>
      </c>
      <c r="PF50" s="106">
        <f>Juniori!PF22</f>
        <v>0</v>
      </c>
      <c r="PG50" s="106">
        <f>Juniori!PG22</f>
        <v>0</v>
      </c>
      <c r="PH50" s="106">
        <f>Juniori!PH22</f>
        <v>0</v>
      </c>
      <c r="PI50" s="106">
        <f>Juniori!PI22</f>
        <v>0</v>
      </c>
      <c r="PJ50" s="106">
        <f>Juniori!PJ22</f>
        <v>0</v>
      </c>
      <c r="PK50" s="106">
        <f>Juniori!PK22</f>
        <v>0</v>
      </c>
      <c r="PL50" s="106">
        <f>Juniori!PL22</f>
        <v>0</v>
      </c>
      <c r="PM50" s="106">
        <f>Juniori!PM22</f>
        <v>0</v>
      </c>
      <c r="PN50" s="106">
        <f>Juniori!PN22</f>
        <v>0</v>
      </c>
      <c r="PO50" s="106">
        <f>Juniori!PO22</f>
        <v>0</v>
      </c>
      <c r="PP50" s="106">
        <f>Juniori!PP22</f>
        <v>0</v>
      </c>
      <c r="PQ50" s="106">
        <f>Juniori!PQ22</f>
        <v>0</v>
      </c>
      <c r="PR50" s="106">
        <f>Juniori!PR22</f>
        <v>0</v>
      </c>
      <c r="PS50" s="106">
        <f>Juniori!PS22</f>
        <v>0</v>
      </c>
      <c r="PT50" s="106">
        <f>Juniori!PT22</f>
        <v>0</v>
      </c>
      <c r="PU50" s="106">
        <f>Juniori!PU22</f>
        <v>0</v>
      </c>
      <c r="PV50" s="106">
        <f>Juniori!PV22</f>
        <v>0</v>
      </c>
      <c r="PW50" s="106">
        <f>Juniori!PW22</f>
        <v>0</v>
      </c>
      <c r="PX50" s="106">
        <f>Juniori!PX22</f>
        <v>0</v>
      </c>
      <c r="PY50" s="106">
        <f>Juniori!PY22</f>
        <v>0</v>
      </c>
      <c r="PZ50" s="106">
        <f>Juniori!PZ22</f>
        <v>0</v>
      </c>
      <c r="QA50" s="106">
        <f>Juniori!QA22</f>
        <v>0</v>
      </c>
      <c r="QB50" s="106">
        <f>Juniori!QB22</f>
        <v>0</v>
      </c>
      <c r="QC50" s="106">
        <f>Juniori!QC22</f>
        <v>0</v>
      </c>
      <c r="QD50" s="106">
        <f>Juniori!QD22</f>
        <v>0</v>
      </c>
      <c r="QE50" s="106">
        <f>Juniori!QE22</f>
        <v>0</v>
      </c>
      <c r="QF50" s="106">
        <f>Juniori!QF22</f>
        <v>0</v>
      </c>
      <c r="QG50" s="106">
        <f>Juniori!QG22</f>
        <v>0</v>
      </c>
      <c r="QH50" s="106">
        <f>Juniori!QH22</f>
        <v>0</v>
      </c>
      <c r="QI50" s="106">
        <f>Juniori!QI22</f>
        <v>0</v>
      </c>
      <c r="QJ50" s="106">
        <f>Juniori!QJ22</f>
        <v>0</v>
      </c>
      <c r="QK50" s="106">
        <f>Juniori!QK22</f>
        <v>0</v>
      </c>
      <c r="QL50" s="106">
        <f>Juniori!QL22</f>
        <v>0</v>
      </c>
      <c r="QM50" s="106">
        <f>Juniori!QM22</f>
        <v>0</v>
      </c>
      <c r="QN50" s="106">
        <f>Juniori!QN22</f>
        <v>0</v>
      </c>
      <c r="QO50" s="106">
        <f>Juniori!QO22</f>
        <v>0</v>
      </c>
      <c r="QP50" s="106">
        <f>Juniori!QP22</f>
        <v>0</v>
      </c>
      <c r="QQ50" s="106">
        <f>Juniori!QQ22</f>
        <v>0</v>
      </c>
      <c r="QR50" s="106">
        <f>Juniori!QR22</f>
        <v>0</v>
      </c>
      <c r="QS50" s="106">
        <f>Juniori!QS22</f>
        <v>0</v>
      </c>
      <c r="QT50" s="106">
        <f>Juniori!QT22</f>
        <v>0</v>
      </c>
      <c r="QU50" s="106">
        <f>Juniori!QU22</f>
        <v>0</v>
      </c>
      <c r="QV50" s="106">
        <f>Juniori!QV22</f>
        <v>0</v>
      </c>
      <c r="QW50" s="106">
        <f>Juniori!QW22</f>
        <v>0</v>
      </c>
      <c r="QX50" s="106">
        <f>Juniori!QX22</f>
        <v>0</v>
      </c>
      <c r="QY50" s="106">
        <f>Juniori!QY22</f>
        <v>0</v>
      </c>
      <c r="QZ50" s="106">
        <f>Juniori!QZ22</f>
        <v>0</v>
      </c>
      <c r="RA50" s="106">
        <f>Juniori!RA22</f>
        <v>0</v>
      </c>
      <c r="RB50" s="106">
        <f>Juniori!RB22</f>
        <v>0</v>
      </c>
      <c r="RC50" s="106">
        <f>Juniori!RC22</f>
        <v>0</v>
      </c>
      <c r="RD50" s="106">
        <f>Juniori!RD22</f>
        <v>0</v>
      </c>
      <c r="RE50" s="106">
        <f>Juniori!RE22</f>
        <v>0</v>
      </c>
      <c r="RF50" s="106">
        <f>Juniori!RF22</f>
        <v>0</v>
      </c>
      <c r="RG50" s="106">
        <f>Juniori!RG22</f>
        <v>0</v>
      </c>
      <c r="RH50" s="106">
        <f>Juniori!RH22</f>
        <v>0</v>
      </c>
      <c r="RI50" s="106">
        <f>Juniori!RI22</f>
        <v>0</v>
      </c>
      <c r="RJ50" s="106">
        <f>Juniori!RJ22</f>
        <v>0</v>
      </c>
      <c r="RK50" s="106">
        <f>Juniori!RK22</f>
        <v>0</v>
      </c>
      <c r="RL50" s="106">
        <f>Juniori!RL22</f>
        <v>0</v>
      </c>
      <c r="RM50" s="106">
        <f>Juniori!RM22</f>
        <v>0</v>
      </c>
      <c r="RN50" s="106">
        <f>Juniori!RN22</f>
        <v>0</v>
      </c>
      <c r="RO50" s="106">
        <f>Juniori!RO22</f>
        <v>0</v>
      </c>
      <c r="RP50" s="106">
        <f>Juniori!RP22</f>
        <v>0</v>
      </c>
      <c r="RQ50" s="106">
        <f>Juniori!RQ22</f>
        <v>0</v>
      </c>
      <c r="RR50" s="106">
        <f>Juniori!RR22</f>
        <v>0</v>
      </c>
      <c r="RS50" s="106">
        <f>Juniori!RS22</f>
        <v>0</v>
      </c>
      <c r="RT50" s="106">
        <f>Juniori!RT22</f>
        <v>0</v>
      </c>
      <c r="RU50" s="106">
        <f>Juniori!RU22</f>
        <v>0</v>
      </c>
      <c r="RV50" s="106">
        <f>Juniori!RV22</f>
        <v>0</v>
      </c>
      <c r="RW50" s="106">
        <f>Juniori!RW22</f>
        <v>0</v>
      </c>
      <c r="RX50" s="106">
        <f>Juniori!RX22</f>
        <v>0</v>
      </c>
      <c r="RY50" s="106">
        <f>Juniori!RY22</f>
        <v>0</v>
      </c>
      <c r="RZ50" s="106">
        <f>Juniori!RZ22</f>
        <v>3</v>
      </c>
      <c r="SA50" s="106" t="str">
        <f>Juniori!SA22</f>
        <v>x</v>
      </c>
      <c r="SB50" s="106">
        <f>Juniori!SB22</f>
        <v>0</v>
      </c>
      <c r="SC50" s="106">
        <f>Juniori!SC22</f>
        <v>0</v>
      </c>
      <c r="SD50" s="106">
        <f>Juniori!SD22</f>
        <v>0</v>
      </c>
      <c r="SE50" s="106">
        <f>Juniori!SE22</f>
        <v>0</v>
      </c>
      <c r="SF50" s="106">
        <f>Juniori!SF22</f>
        <v>0</v>
      </c>
      <c r="SG50" s="106">
        <f>Juniori!SG22</f>
        <v>0</v>
      </c>
      <c r="SH50" s="106">
        <f>Juniori!SH22</f>
        <v>0</v>
      </c>
      <c r="SI50" s="106">
        <f>Juniori!SI22</f>
        <v>0</v>
      </c>
      <c r="SJ50" s="106">
        <f>Juniori!SJ22</f>
        <v>0</v>
      </c>
      <c r="SK50" s="106">
        <f>Juniori!SK22</f>
        <v>0</v>
      </c>
      <c r="SL50" s="106">
        <f>Juniori!SL22</f>
        <v>0</v>
      </c>
      <c r="SM50" s="106">
        <f>Juniori!SM22</f>
        <v>0</v>
      </c>
      <c r="SN50" s="106">
        <f>Juniori!SN22</f>
        <v>0</v>
      </c>
      <c r="SO50" s="106">
        <f>Juniori!SO22</f>
        <v>0</v>
      </c>
      <c r="SP50" s="106">
        <f>Juniori!SP22</f>
        <v>0</v>
      </c>
      <c r="SQ50" s="106">
        <f>Juniori!SQ22</f>
        <v>0</v>
      </c>
      <c r="SR50" s="106">
        <f>Juniori!SR22</f>
        <v>0</v>
      </c>
      <c r="SS50" s="106">
        <f>Juniori!SS22</f>
        <v>0</v>
      </c>
      <c r="ST50" s="106">
        <f>Juniori!ST22</f>
        <v>0</v>
      </c>
      <c r="SU50" s="106">
        <f>Juniori!SU22</f>
        <v>0</v>
      </c>
      <c r="SV50" s="106">
        <f>Juniori!SV22</f>
        <v>0</v>
      </c>
      <c r="SW50" s="106">
        <f>Juniori!SW22</f>
        <v>0</v>
      </c>
      <c r="SX50" s="106">
        <f>Juniori!SX22</f>
        <v>0</v>
      </c>
      <c r="SY50" s="106">
        <f>Juniori!SY22</f>
        <v>0</v>
      </c>
      <c r="SZ50" s="106">
        <f>Juniori!SZ22</f>
        <v>0</v>
      </c>
      <c r="TA50" s="106">
        <f>Juniori!TA22</f>
        <v>0</v>
      </c>
      <c r="TB50" s="106">
        <f>Juniori!TB22</f>
        <v>0</v>
      </c>
    </row>
    <row r="51" spans="1:522" s="10" customFormat="1" ht="18" customHeight="1" x14ac:dyDescent="0.25">
      <c r="A51" s="12"/>
      <c r="B51" s="11" t="s">
        <v>517</v>
      </c>
      <c r="C51" s="1">
        <v>13032</v>
      </c>
      <c r="D51" s="1">
        <v>2020</v>
      </c>
      <c r="E51" s="4" t="s">
        <v>116</v>
      </c>
      <c r="F51" s="1">
        <v>8293</v>
      </c>
      <c r="G51" s="9" t="s">
        <v>95</v>
      </c>
      <c r="H51" s="4" t="s">
        <v>52</v>
      </c>
      <c r="I51" s="1">
        <f t="shared" si="8"/>
        <v>7</v>
      </c>
      <c r="J51" s="12">
        <f>Tabuľka311[[#This Row],[Stĺpec9]]</f>
        <v>7</v>
      </c>
      <c r="K51" s="106">
        <f>Juniori!K21</f>
        <v>0</v>
      </c>
      <c r="L51" s="106">
        <f>Juniori!L21</f>
        <v>0</v>
      </c>
      <c r="M51" s="106">
        <f>Juniori!M21</f>
        <v>0</v>
      </c>
      <c r="N51" s="106">
        <f>Juniori!N21</f>
        <v>0</v>
      </c>
      <c r="O51" s="106">
        <f>Juniori!O21</f>
        <v>0</v>
      </c>
      <c r="P51" s="106">
        <f>Juniori!P21</f>
        <v>0</v>
      </c>
      <c r="Q51" s="106">
        <f>Juniori!Q21</f>
        <v>0</v>
      </c>
      <c r="R51" s="106">
        <f>Juniori!R21</f>
        <v>0</v>
      </c>
      <c r="S51" s="106">
        <f>Juniori!S21</f>
        <v>0</v>
      </c>
      <c r="T51" s="106">
        <f>Juniori!T21</f>
        <v>0</v>
      </c>
      <c r="U51" s="106">
        <f>Juniori!U21</f>
        <v>0</v>
      </c>
      <c r="V51" s="106">
        <f>Juniori!V21</f>
        <v>0</v>
      </c>
      <c r="W51" s="106">
        <f>Juniori!W21</f>
        <v>0</v>
      </c>
      <c r="X51" s="106">
        <f>Juniori!X21</f>
        <v>0</v>
      </c>
      <c r="Y51" s="106">
        <f>Juniori!Y21</f>
        <v>0</v>
      </c>
      <c r="Z51" s="106">
        <f>Juniori!Z21</f>
        <v>0</v>
      </c>
      <c r="AA51" s="106">
        <f>Juniori!AA21</f>
        <v>0</v>
      </c>
      <c r="AB51" s="106">
        <f>Juniori!AB21</f>
        <v>0</v>
      </c>
      <c r="AC51" s="106">
        <f>Juniori!AC21</f>
        <v>0</v>
      </c>
      <c r="AD51" s="106">
        <f>Juniori!AD21</f>
        <v>0</v>
      </c>
      <c r="AE51" s="106">
        <f>Juniori!AE21</f>
        <v>0</v>
      </c>
      <c r="AF51" s="106">
        <f>Juniori!AF21</f>
        <v>0</v>
      </c>
      <c r="AG51" s="106">
        <f>Juniori!AG21</f>
        <v>0</v>
      </c>
      <c r="AH51" s="106">
        <f>Juniori!AH21</f>
        <v>0</v>
      </c>
      <c r="AI51" s="106">
        <f>Juniori!AI21</f>
        <v>0</v>
      </c>
      <c r="AJ51" s="106">
        <f>Juniori!AJ21</f>
        <v>0</v>
      </c>
      <c r="AK51" s="106">
        <f>Juniori!AK21</f>
        <v>0</v>
      </c>
      <c r="AL51" s="106">
        <f>Juniori!AL21</f>
        <v>0</v>
      </c>
      <c r="AM51" s="106">
        <f>Juniori!AM21</f>
        <v>0</v>
      </c>
      <c r="AN51" s="106">
        <f>Juniori!AN21</f>
        <v>0</v>
      </c>
      <c r="AO51" s="106">
        <f>Juniori!AO21</f>
        <v>0</v>
      </c>
      <c r="AP51" s="106">
        <f>Juniori!AP21</f>
        <v>0</v>
      </c>
      <c r="AQ51" s="106">
        <f>Juniori!AQ21</f>
        <v>0</v>
      </c>
      <c r="AR51" s="106">
        <f>Juniori!AR21</f>
        <v>0</v>
      </c>
      <c r="AS51" s="106">
        <f>Juniori!AS21</f>
        <v>0</v>
      </c>
      <c r="AT51" s="106">
        <f>Juniori!AT21</f>
        <v>0</v>
      </c>
      <c r="AU51" s="106">
        <f>Juniori!AU21</f>
        <v>0</v>
      </c>
      <c r="AV51" s="106">
        <f>Juniori!AV21</f>
        <v>0</v>
      </c>
      <c r="AW51" s="106">
        <f>Juniori!AW21</f>
        <v>0</v>
      </c>
      <c r="AX51" s="106">
        <f>Juniori!AX21</f>
        <v>0</v>
      </c>
      <c r="AY51" s="106">
        <f>Juniori!AY21</f>
        <v>0</v>
      </c>
      <c r="AZ51" s="106">
        <f>Juniori!AZ21</f>
        <v>0</v>
      </c>
      <c r="BA51" s="106">
        <f>Juniori!BA21</f>
        <v>0</v>
      </c>
      <c r="BB51" s="106">
        <f>Juniori!BB21</f>
        <v>0</v>
      </c>
      <c r="BC51" s="106">
        <f>Juniori!BC21</f>
        <v>0</v>
      </c>
      <c r="BD51" s="106">
        <f>Juniori!BD21</f>
        <v>0</v>
      </c>
      <c r="BE51" s="106">
        <f>Juniori!BE21</f>
        <v>0</v>
      </c>
      <c r="BF51" s="106">
        <f>Juniori!BF21</f>
        <v>0</v>
      </c>
      <c r="BG51" s="106">
        <f>Juniori!BG21</f>
        <v>0</v>
      </c>
      <c r="BH51" s="106">
        <f>Juniori!BH21</f>
        <v>0</v>
      </c>
      <c r="BI51" s="106">
        <f>Juniori!BI21</f>
        <v>0</v>
      </c>
      <c r="BJ51" s="106">
        <f>Juniori!BJ21</f>
        <v>0</v>
      </c>
      <c r="BK51" s="106">
        <f>Juniori!BK21</f>
        <v>0</v>
      </c>
      <c r="BL51" s="106">
        <f>Juniori!BL21</f>
        <v>0</v>
      </c>
      <c r="BM51" s="106">
        <f>Juniori!BM21</f>
        <v>0</v>
      </c>
      <c r="BN51" s="106">
        <f>Juniori!BN21</f>
        <v>0</v>
      </c>
      <c r="BO51" s="106">
        <f>Juniori!BO21</f>
        <v>0</v>
      </c>
      <c r="BP51" s="106">
        <f>Juniori!BP21</f>
        <v>0</v>
      </c>
      <c r="BQ51" s="106">
        <f>Juniori!BQ21</f>
        <v>0</v>
      </c>
      <c r="BR51" s="106">
        <f>Juniori!BR21</f>
        <v>0</v>
      </c>
      <c r="BS51" s="106">
        <f>Juniori!BS21</f>
        <v>0</v>
      </c>
      <c r="BT51" s="106">
        <f>Juniori!BT21</f>
        <v>0</v>
      </c>
      <c r="BU51" s="106">
        <f>Juniori!BU21</f>
        <v>0</v>
      </c>
      <c r="BV51" s="106">
        <f>Juniori!BV21</f>
        <v>0</v>
      </c>
      <c r="BW51" s="106">
        <f>Juniori!BW21</f>
        <v>0</v>
      </c>
      <c r="BX51" s="106">
        <f>Juniori!BX21</f>
        <v>0</v>
      </c>
      <c r="BY51" s="106">
        <f>Juniori!BY21</f>
        <v>0</v>
      </c>
      <c r="BZ51" s="106">
        <f>Juniori!BZ21</f>
        <v>0</v>
      </c>
      <c r="CA51" s="106">
        <f>Juniori!CA21</f>
        <v>0</v>
      </c>
      <c r="CB51" s="106">
        <f>Juniori!CB21</f>
        <v>0</v>
      </c>
      <c r="CC51" s="106">
        <f>Juniori!CC21</f>
        <v>0</v>
      </c>
      <c r="CD51" s="106">
        <f>Juniori!CD21</f>
        <v>0</v>
      </c>
      <c r="CE51" s="106">
        <f>Juniori!CE21</f>
        <v>0</v>
      </c>
      <c r="CF51" s="106">
        <f>Juniori!CF21</f>
        <v>0</v>
      </c>
      <c r="CG51" s="106">
        <f>Juniori!CG21</f>
        <v>0</v>
      </c>
      <c r="CH51" s="106">
        <f>Juniori!CH21</f>
        <v>0</v>
      </c>
      <c r="CI51" s="106">
        <f>Juniori!CI21</f>
        <v>0</v>
      </c>
      <c r="CJ51" s="106">
        <f>Juniori!CJ21</f>
        <v>0</v>
      </c>
      <c r="CK51" s="106">
        <f>Juniori!CK21</f>
        <v>0</v>
      </c>
      <c r="CL51" s="106">
        <f>Juniori!CL21</f>
        <v>0</v>
      </c>
      <c r="CM51" s="106">
        <f>Juniori!CM21</f>
        <v>0</v>
      </c>
      <c r="CN51" s="106">
        <f>Juniori!CN21</f>
        <v>0</v>
      </c>
      <c r="CO51" s="106">
        <f>Juniori!CO21</f>
        <v>0</v>
      </c>
      <c r="CP51" s="106">
        <f>Juniori!CP21</f>
        <v>0</v>
      </c>
      <c r="CQ51" s="106">
        <f>Juniori!CQ21</f>
        <v>0</v>
      </c>
      <c r="CR51" s="106">
        <f>Juniori!CR21</f>
        <v>0</v>
      </c>
      <c r="CS51" s="106">
        <f>Juniori!CS21</f>
        <v>0</v>
      </c>
      <c r="CT51" s="106">
        <f>Juniori!CT21</f>
        <v>0</v>
      </c>
      <c r="CU51" s="106">
        <f>Juniori!CU21</f>
        <v>0</v>
      </c>
      <c r="CV51" s="106">
        <f>Juniori!CV21</f>
        <v>0</v>
      </c>
      <c r="CW51" s="106">
        <f>Juniori!CW21</f>
        <v>0</v>
      </c>
      <c r="CX51" s="106">
        <f>Juniori!CX21</f>
        <v>0</v>
      </c>
      <c r="CY51" s="106">
        <f>Juniori!CY21</f>
        <v>0</v>
      </c>
      <c r="CZ51" s="106">
        <f>Juniori!CZ21</f>
        <v>0</v>
      </c>
      <c r="DA51" s="106">
        <f>Juniori!DA21</f>
        <v>0</v>
      </c>
      <c r="DB51" s="106">
        <f>Juniori!DB21</f>
        <v>0</v>
      </c>
      <c r="DC51" s="106">
        <f>Juniori!DC21</f>
        <v>0</v>
      </c>
      <c r="DD51" s="106">
        <f>Juniori!DD21</f>
        <v>0</v>
      </c>
      <c r="DE51" s="106">
        <f>Juniori!DE21</f>
        <v>0</v>
      </c>
      <c r="DF51" s="106">
        <f>Juniori!DF21</f>
        <v>0</v>
      </c>
      <c r="DG51" s="106">
        <f>Juniori!DG21</f>
        <v>0</v>
      </c>
      <c r="DH51" s="106">
        <f>Juniori!DH21</f>
        <v>0</v>
      </c>
      <c r="DI51" s="106">
        <f>Juniori!DI21</f>
        <v>0</v>
      </c>
      <c r="DJ51" s="106">
        <f>Juniori!DJ21</f>
        <v>0</v>
      </c>
      <c r="DK51" s="106">
        <f>Juniori!DK21</f>
        <v>0</v>
      </c>
      <c r="DL51" s="106">
        <f>Juniori!DL21</f>
        <v>0</v>
      </c>
      <c r="DM51" s="106">
        <f>Juniori!DM21</f>
        <v>0</v>
      </c>
      <c r="DN51" s="106">
        <f>Juniori!DN21</f>
        <v>0</v>
      </c>
      <c r="DO51" s="106">
        <f>Juniori!DO21</f>
        <v>0</v>
      </c>
      <c r="DP51" s="106">
        <f>Juniori!DP21</f>
        <v>0</v>
      </c>
      <c r="DQ51" s="106">
        <f>Juniori!DQ21</f>
        <v>0</v>
      </c>
      <c r="DR51" s="106">
        <f>Juniori!DR21</f>
        <v>0</v>
      </c>
      <c r="DS51" s="106">
        <f>Juniori!DS21</f>
        <v>0</v>
      </c>
      <c r="DT51" s="106">
        <f>Juniori!DT21</f>
        <v>0</v>
      </c>
      <c r="DU51" s="106">
        <f>Juniori!DU21</f>
        <v>0</v>
      </c>
      <c r="DV51" s="106">
        <f>Juniori!DV21</f>
        <v>0</v>
      </c>
      <c r="DW51" s="106">
        <f>Juniori!DW21</f>
        <v>0</v>
      </c>
      <c r="DX51" s="106">
        <f>Juniori!DX21</f>
        <v>0</v>
      </c>
      <c r="DY51" s="106">
        <f>Juniori!DY21</f>
        <v>0</v>
      </c>
      <c r="DZ51" s="106">
        <f>Juniori!DZ21</f>
        <v>0</v>
      </c>
      <c r="EA51" s="106">
        <f>Juniori!EA21</f>
        <v>0</v>
      </c>
      <c r="EB51" s="106">
        <f>Juniori!EB21</f>
        <v>0</v>
      </c>
      <c r="EC51" s="106">
        <f>Juniori!EC21</f>
        <v>0</v>
      </c>
      <c r="ED51" s="106">
        <f>Juniori!ED21</f>
        <v>0</v>
      </c>
      <c r="EE51" s="106">
        <f>Juniori!EE21</f>
        <v>0</v>
      </c>
      <c r="EF51" s="106">
        <f>Juniori!EF21</f>
        <v>0</v>
      </c>
      <c r="EG51" s="106">
        <f>Juniori!EG21</f>
        <v>0</v>
      </c>
      <c r="EH51" s="106">
        <f>Juniori!EH21</f>
        <v>0</v>
      </c>
      <c r="EI51" s="106">
        <f>Juniori!EI21</f>
        <v>0</v>
      </c>
      <c r="EJ51" s="106">
        <f>Juniori!EJ21</f>
        <v>0</v>
      </c>
      <c r="EK51" s="106">
        <f>Juniori!EK21</f>
        <v>0</v>
      </c>
      <c r="EL51" s="106">
        <f>Juniori!EL21</f>
        <v>0</v>
      </c>
      <c r="EM51" s="106">
        <f>Juniori!EM21</f>
        <v>0</v>
      </c>
      <c r="EN51" s="106">
        <f>Juniori!EN21</f>
        <v>0</v>
      </c>
      <c r="EO51" s="106">
        <f>Juniori!EO21</f>
        <v>0</v>
      </c>
      <c r="EP51" s="106">
        <f>Juniori!EP21</f>
        <v>0</v>
      </c>
      <c r="EQ51" s="106">
        <f>Juniori!EQ21</f>
        <v>0</v>
      </c>
      <c r="ER51" s="106">
        <f>Juniori!ER21</f>
        <v>0</v>
      </c>
      <c r="ES51" s="106">
        <f>Juniori!ES21</f>
        <v>0</v>
      </c>
      <c r="ET51" s="106">
        <f>Juniori!ET21</f>
        <v>0</v>
      </c>
      <c r="EU51" s="106">
        <f>Juniori!EU21</f>
        <v>0</v>
      </c>
      <c r="EV51" s="106">
        <f>Juniori!EV21</f>
        <v>0</v>
      </c>
      <c r="EW51" s="106">
        <f>Juniori!EW21</f>
        <v>0</v>
      </c>
      <c r="EX51" s="106">
        <f>Juniori!EX21</f>
        <v>0</v>
      </c>
      <c r="EY51" s="106">
        <f>Juniori!EY21</f>
        <v>0</v>
      </c>
      <c r="EZ51" s="106">
        <f>Juniori!EZ21</f>
        <v>0</v>
      </c>
      <c r="FA51" s="106">
        <f>Juniori!FA21</f>
        <v>0</v>
      </c>
      <c r="FB51" s="106">
        <f>Juniori!FB21</f>
        <v>0</v>
      </c>
      <c r="FC51" s="106">
        <f>Juniori!FC21</f>
        <v>0</v>
      </c>
      <c r="FD51" s="106">
        <f>Juniori!FD21</f>
        <v>0</v>
      </c>
      <c r="FE51" s="106">
        <f>Juniori!FE21</f>
        <v>0</v>
      </c>
      <c r="FF51" s="106">
        <f>Juniori!FF21</f>
        <v>0</v>
      </c>
      <c r="FG51" s="106">
        <f>Juniori!FG21</f>
        <v>0</v>
      </c>
      <c r="FH51" s="106">
        <f>Juniori!FH21</f>
        <v>0</v>
      </c>
      <c r="FI51" s="106">
        <f>Juniori!FI21</f>
        <v>0</v>
      </c>
      <c r="FJ51" s="106">
        <f>Juniori!FJ21</f>
        <v>0</v>
      </c>
      <c r="FK51" s="106">
        <f>Juniori!FK21</f>
        <v>0</v>
      </c>
      <c r="FL51" s="106">
        <f>Juniori!FL21</f>
        <v>0</v>
      </c>
      <c r="FM51" s="106">
        <f>Juniori!FM21</f>
        <v>0</v>
      </c>
      <c r="FN51" s="106">
        <f>Juniori!FN21</f>
        <v>0</v>
      </c>
      <c r="FO51" s="106">
        <f>Juniori!FO21</f>
        <v>0</v>
      </c>
      <c r="FP51" s="106">
        <f>Juniori!FP21</f>
        <v>0</v>
      </c>
      <c r="FQ51" s="106">
        <f>Juniori!FQ21</f>
        <v>0</v>
      </c>
      <c r="FR51" s="106">
        <f>Juniori!FR21</f>
        <v>0</v>
      </c>
      <c r="FS51" s="106">
        <f>Juniori!FS21</f>
        <v>0</v>
      </c>
      <c r="FT51" s="106">
        <f>Juniori!FT21</f>
        <v>0</v>
      </c>
      <c r="FU51" s="106">
        <f>Juniori!FU21</f>
        <v>0</v>
      </c>
      <c r="FV51" s="106">
        <f>Juniori!FV21</f>
        <v>0</v>
      </c>
      <c r="FW51" s="106">
        <f>Juniori!FW21</f>
        <v>0</v>
      </c>
      <c r="FX51" s="106">
        <f>Juniori!FX21</f>
        <v>0</v>
      </c>
      <c r="FY51" s="106">
        <f>Juniori!FY21</f>
        <v>0</v>
      </c>
      <c r="FZ51" s="106">
        <f>Juniori!FZ21</f>
        <v>0</v>
      </c>
      <c r="GA51" s="106">
        <f>Juniori!GA21</f>
        <v>0</v>
      </c>
      <c r="GB51" s="106">
        <f>Juniori!GB21</f>
        <v>0</v>
      </c>
      <c r="GC51" s="106">
        <f>Juniori!GC21</f>
        <v>0</v>
      </c>
      <c r="GD51" s="106">
        <f>Juniori!GD21</f>
        <v>0</v>
      </c>
      <c r="GE51" s="106">
        <f>Juniori!GE21</f>
        <v>0</v>
      </c>
      <c r="GF51" s="106">
        <f>Juniori!GF21</f>
        <v>0</v>
      </c>
      <c r="GG51" s="106">
        <f>Juniori!GG21</f>
        <v>0</v>
      </c>
      <c r="GH51" s="106">
        <f>Juniori!GH21</f>
        <v>0</v>
      </c>
      <c r="GI51" s="106">
        <f>Juniori!GI21</f>
        <v>0</v>
      </c>
      <c r="GJ51" s="106">
        <f>Juniori!GJ21</f>
        <v>0</v>
      </c>
      <c r="GK51" s="106">
        <f>Juniori!GK21</f>
        <v>0</v>
      </c>
      <c r="GL51" s="106">
        <f>Juniori!GL21</f>
        <v>0</v>
      </c>
      <c r="GM51" s="106">
        <f>Juniori!GM21</f>
        <v>0</v>
      </c>
      <c r="GN51" s="106">
        <f>Juniori!GN21</f>
        <v>0</v>
      </c>
      <c r="GO51" s="106">
        <f>Juniori!GO21</f>
        <v>0</v>
      </c>
      <c r="GP51" s="106">
        <f>Juniori!GP21</f>
        <v>0</v>
      </c>
      <c r="GQ51" s="106">
        <f>Juniori!GQ21</f>
        <v>0</v>
      </c>
      <c r="GR51" s="106">
        <f>Juniori!GR21</f>
        <v>0</v>
      </c>
      <c r="GS51" s="106">
        <f>Juniori!GS21</f>
        <v>0</v>
      </c>
      <c r="GT51" s="106">
        <f>Juniori!GT21</f>
        <v>0</v>
      </c>
      <c r="GU51" s="106">
        <f>Juniori!GU21</f>
        <v>0</v>
      </c>
      <c r="GV51" s="106">
        <f>Juniori!GV21</f>
        <v>0</v>
      </c>
      <c r="GW51" s="106">
        <f>Juniori!GW21</f>
        <v>0</v>
      </c>
      <c r="GX51" s="106">
        <f>Juniori!GX21</f>
        <v>0</v>
      </c>
      <c r="GY51" s="106">
        <f>Juniori!GY21</f>
        <v>0</v>
      </c>
      <c r="GZ51" s="106">
        <f>Juniori!GZ21</f>
        <v>0</v>
      </c>
      <c r="HA51" s="106">
        <f>Juniori!HA21</f>
        <v>0</v>
      </c>
      <c r="HB51" s="106">
        <f>Juniori!HB21</f>
        <v>0</v>
      </c>
      <c r="HC51" s="106">
        <f>Juniori!HC21</f>
        <v>0</v>
      </c>
      <c r="HD51" s="106">
        <f>Juniori!HD21</f>
        <v>0</v>
      </c>
      <c r="HE51" s="106">
        <f>Juniori!HE21</f>
        <v>0</v>
      </c>
      <c r="HF51" s="106">
        <f>Juniori!HF21</f>
        <v>0</v>
      </c>
      <c r="HG51" s="106">
        <f>Juniori!HG21</f>
        <v>0</v>
      </c>
      <c r="HH51" s="106">
        <f>Juniori!HH21</f>
        <v>0</v>
      </c>
      <c r="HI51" s="106">
        <f>Juniori!HI21</f>
        <v>0</v>
      </c>
      <c r="HJ51" s="106">
        <f>Juniori!HJ21</f>
        <v>0</v>
      </c>
      <c r="HK51" s="106">
        <f>Juniori!HK21</f>
        <v>0</v>
      </c>
      <c r="HL51" s="106">
        <f>Juniori!HL21</f>
        <v>0</v>
      </c>
      <c r="HM51" s="106">
        <f>Juniori!HM21</f>
        <v>0</v>
      </c>
      <c r="HN51" s="106">
        <f>Juniori!HN21</f>
        <v>0</v>
      </c>
      <c r="HO51" s="106">
        <f>Juniori!HO21</f>
        <v>0</v>
      </c>
      <c r="HP51" s="106">
        <f>Juniori!HP21</f>
        <v>0</v>
      </c>
      <c r="HQ51" s="106">
        <f>Juniori!HQ21</f>
        <v>0</v>
      </c>
      <c r="HR51" s="106">
        <f>Juniori!HR21</f>
        <v>0</v>
      </c>
      <c r="HS51" s="106">
        <f>Juniori!HS21</f>
        <v>0</v>
      </c>
      <c r="HT51" s="106">
        <f>Juniori!HT21</f>
        <v>0</v>
      </c>
      <c r="HU51" s="106">
        <f>Juniori!HU21</f>
        <v>0</v>
      </c>
      <c r="HV51" s="106">
        <f>Juniori!HV21</f>
        <v>0</v>
      </c>
      <c r="HW51" s="106">
        <f>Juniori!HW21</f>
        <v>0</v>
      </c>
      <c r="HX51" s="106">
        <f>Juniori!HX21</f>
        <v>0</v>
      </c>
      <c r="HY51" s="106">
        <f>Juniori!HY21</f>
        <v>0</v>
      </c>
      <c r="HZ51" s="106">
        <f>Juniori!HZ21</f>
        <v>0</v>
      </c>
      <c r="IA51" s="106">
        <f>Juniori!IA21</f>
        <v>0</v>
      </c>
      <c r="IB51" s="106">
        <f>Juniori!IB21</f>
        <v>0</v>
      </c>
      <c r="IC51" s="106">
        <f>Juniori!IC21</f>
        <v>0</v>
      </c>
      <c r="ID51" s="106">
        <f>Juniori!ID21</f>
        <v>0</v>
      </c>
      <c r="IE51" s="106">
        <f>Juniori!IE21</f>
        <v>0</v>
      </c>
      <c r="IF51" s="106">
        <f>Juniori!IF21</f>
        <v>0</v>
      </c>
      <c r="IG51" s="106">
        <f>Juniori!IG21</f>
        <v>0</v>
      </c>
      <c r="IH51" s="106">
        <f>Juniori!IH21</f>
        <v>0</v>
      </c>
      <c r="II51" s="106">
        <f>Juniori!II21</f>
        <v>0</v>
      </c>
      <c r="IJ51" s="106">
        <f>Juniori!IJ21</f>
        <v>0</v>
      </c>
      <c r="IK51" s="106">
        <f>Juniori!IK21</f>
        <v>0</v>
      </c>
      <c r="IL51" s="106">
        <f>Juniori!IL21</f>
        <v>0</v>
      </c>
      <c r="IM51" s="106">
        <f>Juniori!IM21</f>
        <v>0</v>
      </c>
      <c r="IN51" s="106">
        <f>Juniori!IN21</f>
        <v>0</v>
      </c>
      <c r="IO51" s="106">
        <f>Juniori!IO21</f>
        <v>0</v>
      </c>
      <c r="IP51" s="106">
        <f>Juniori!IP21</f>
        <v>0</v>
      </c>
      <c r="IQ51" s="106">
        <f>Juniori!IQ21</f>
        <v>0</v>
      </c>
      <c r="IR51" s="106">
        <f>Juniori!IR21</f>
        <v>0</v>
      </c>
      <c r="IS51" s="106">
        <f>Juniori!IS21</f>
        <v>0</v>
      </c>
      <c r="IT51" s="106">
        <f>Juniori!IT21</f>
        <v>0</v>
      </c>
      <c r="IU51" s="106">
        <f>Juniori!IU21</f>
        <v>0</v>
      </c>
      <c r="IV51" s="106">
        <f>Juniori!IV21</f>
        <v>0</v>
      </c>
      <c r="IW51" s="106">
        <f>Juniori!IW21</f>
        <v>0</v>
      </c>
      <c r="IX51" s="106">
        <f>Juniori!IX21</f>
        <v>0</v>
      </c>
      <c r="IY51" s="106">
        <f>Juniori!IY21</f>
        <v>0</v>
      </c>
      <c r="IZ51" s="106">
        <f>Juniori!IZ21</f>
        <v>0</v>
      </c>
      <c r="JA51" s="106">
        <f>Juniori!JA21</f>
        <v>0</v>
      </c>
      <c r="JB51" s="106">
        <f>Juniori!JB21</f>
        <v>0</v>
      </c>
      <c r="JC51" s="106">
        <f>Juniori!JC21</f>
        <v>0</v>
      </c>
      <c r="JD51" s="106">
        <f>Juniori!JD21</f>
        <v>0</v>
      </c>
      <c r="JE51" s="106">
        <f>Juniori!JE21</f>
        <v>0</v>
      </c>
      <c r="JF51" s="106">
        <f>Juniori!JF21</f>
        <v>0</v>
      </c>
      <c r="JG51" s="106">
        <f>Juniori!JG21</f>
        <v>0</v>
      </c>
      <c r="JH51" s="106">
        <f>Juniori!JH21</f>
        <v>0</v>
      </c>
      <c r="JI51" s="106">
        <f>Juniori!JI21</f>
        <v>0</v>
      </c>
      <c r="JJ51" s="106">
        <f>Juniori!JJ21</f>
        <v>0</v>
      </c>
      <c r="JK51" s="106">
        <f>Juniori!JK21</f>
        <v>0</v>
      </c>
      <c r="JL51" s="106">
        <f>Juniori!JL21</f>
        <v>0</v>
      </c>
      <c r="JM51" s="106">
        <f>Juniori!JM21</f>
        <v>0</v>
      </c>
      <c r="JN51" s="106">
        <f>Juniori!JN21</f>
        <v>0</v>
      </c>
      <c r="JO51" s="106">
        <f>Juniori!JO21</f>
        <v>0</v>
      </c>
      <c r="JP51" s="106">
        <f>Juniori!JP21</f>
        <v>0</v>
      </c>
      <c r="JQ51" s="106">
        <f>Juniori!JQ21</f>
        <v>0</v>
      </c>
      <c r="JR51" s="106">
        <f>Juniori!JR21</f>
        <v>0</v>
      </c>
      <c r="JS51" s="106">
        <f>Juniori!JS21</f>
        <v>0</v>
      </c>
      <c r="JT51" s="106">
        <f>Juniori!JT21</f>
        <v>0</v>
      </c>
      <c r="JU51" s="106">
        <f>Juniori!JU21</f>
        <v>0</v>
      </c>
      <c r="JV51" s="106">
        <f>Juniori!JV21</f>
        <v>0</v>
      </c>
      <c r="JW51" s="106">
        <f>Juniori!JW21</f>
        <v>0</v>
      </c>
      <c r="JX51" s="106">
        <f>Juniori!JX21</f>
        <v>0</v>
      </c>
      <c r="JY51" s="106">
        <f>Juniori!JY21</f>
        <v>0</v>
      </c>
      <c r="JZ51" s="106">
        <f>Juniori!JZ21</f>
        <v>0</v>
      </c>
      <c r="KA51" s="106">
        <f>Juniori!KA21</f>
        <v>0</v>
      </c>
      <c r="KB51" s="106">
        <f>Juniori!KB21</f>
        <v>0</v>
      </c>
      <c r="KC51" s="106">
        <f>Juniori!KC21</f>
        <v>0</v>
      </c>
      <c r="KD51" s="106">
        <f>Juniori!KD21</f>
        <v>0</v>
      </c>
      <c r="KE51" s="106">
        <f>Juniori!KE21</f>
        <v>0</v>
      </c>
      <c r="KF51" s="106">
        <f>Juniori!KF21</f>
        <v>0</v>
      </c>
      <c r="KG51" s="106">
        <f>Juniori!KG21</f>
        <v>0</v>
      </c>
      <c r="KH51" s="106">
        <f>Juniori!KH21</f>
        <v>0</v>
      </c>
      <c r="KI51" s="106">
        <f>Juniori!KI21</f>
        <v>0</v>
      </c>
      <c r="KJ51" s="106">
        <f>Juniori!KJ21</f>
        <v>0</v>
      </c>
      <c r="KK51" s="106">
        <f>Juniori!KK21</f>
        <v>0</v>
      </c>
      <c r="KL51" s="106">
        <f>Juniori!KL21</f>
        <v>0</v>
      </c>
      <c r="KM51" s="106">
        <f>Juniori!KM21</f>
        <v>0</v>
      </c>
      <c r="KN51" s="106">
        <f>Juniori!KN21</f>
        <v>0</v>
      </c>
      <c r="KO51" s="106">
        <f>Juniori!KO21</f>
        <v>0</v>
      </c>
      <c r="KP51" s="106">
        <f>Juniori!KP21</f>
        <v>0</v>
      </c>
      <c r="KQ51" s="106">
        <f>Juniori!KQ21</f>
        <v>0</v>
      </c>
      <c r="KR51" s="106">
        <f>Juniori!KR21</f>
        <v>0</v>
      </c>
      <c r="KS51" s="106">
        <f>Juniori!KS21</f>
        <v>0</v>
      </c>
      <c r="KT51" s="106">
        <f>Juniori!KT21</f>
        <v>0</v>
      </c>
      <c r="KU51" s="106">
        <f>Juniori!KU21</f>
        <v>3</v>
      </c>
      <c r="KV51" s="106">
        <f>Juniori!KV21</f>
        <v>0</v>
      </c>
      <c r="KW51" s="106">
        <f>Juniori!KW21</f>
        <v>0</v>
      </c>
      <c r="KX51" s="106">
        <f>Juniori!KX21</f>
        <v>0</v>
      </c>
      <c r="KY51" s="106">
        <f>Juniori!KY21</f>
        <v>0</v>
      </c>
      <c r="KZ51" s="106">
        <f>Juniori!KZ21</f>
        <v>0</v>
      </c>
      <c r="LA51" s="106">
        <f>Juniori!LA21</f>
        <v>0</v>
      </c>
      <c r="LB51" s="106">
        <f>Juniori!LB21</f>
        <v>0</v>
      </c>
      <c r="LC51" s="106">
        <f>Juniori!LC21</f>
        <v>0</v>
      </c>
      <c r="LD51" s="106">
        <f>Juniori!LD21</f>
        <v>0</v>
      </c>
      <c r="LE51" s="106">
        <f>Juniori!LE21</f>
        <v>4</v>
      </c>
      <c r="LF51" s="106">
        <f>Juniori!LF21</f>
        <v>0</v>
      </c>
      <c r="LG51" s="106">
        <f>Juniori!LG21</f>
        <v>0</v>
      </c>
      <c r="LH51" s="106">
        <f>Juniori!LH21</f>
        <v>0</v>
      </c>
      <c r="LI51" s="106">
        <f>Juniori!LI21</f>
        <v>0</v>
      </c>
      <c r="LJ51" s="106">
        <f>Juniori!LJ21</f>
        <v>0</v>
      </c>
      <c r="LK51" s="106">
        <f>Juniori!LK21</f>
        <v>0</v>
      </c>
      <c r="LL51" s="106">
        <f>Juniori!LL21</f>
        <v>0</v>
      </c>
      <c r="LM51" s="106">
        <f>Juniori!LM21</f>
        <v>0</v>
      </c>
      <c r="LN51" s="106">
        <f>Juniori!LN21</f>
        <v>0</v>
      </c>
      <c r="LO51" s="106">
        <f>Juniori!LO21</f>
        <v>0</v>
      </c>
      <c r="LP51" s="106">
        <f>Juniori!LP21</f>
        <v>0</v>
      </c>
      <c r="LQ51" s="106">
        <f>Juniori!LQ21</f>
        <v>0</v>
      </c>
      <c r="LR51" s="106">
        <f>Juniori!LR21</f>
        <v>0</v>
      </c>
      <c r="LS51" s="106">
        <f>Juniori!LS21</f>
        <v>0</v>
      </c>
      <c r="LT51" s="106">
        <f>Juniori!LT21</f>
        <v>0</v>
      </c>
      <c r="LU51" s="106">
        <f>Juniori!LU21</f>
        <v>0</v>
      </c>
      <c r="LV51" s="106">
        <f>Juniori!LV21</f>
        <v>0</v>
      </c>
      <c r="LW51" s="106">
        <f>Juniori!LW21</f>
        <v>0</v>
      </c>
      <c r="LX51" s="106">
        <f>Juniori!LX21</f>
        <v>0</v>
      </c>
      <c r="LY51" s="106">
        <f>Juniori!LY21</f>
        <v>0</v>
      </c>
      <c r="LZ51" s="106">
        <f>Juniori!LZ21</f>
        <v>0</v>
      </c>
      <c r="MA51" s="106">
        <f>Juniori!MA21</f>
        <v>0</v>
      </c>
      <c r="MB51" s="106">
        <f>Juniori!MB21</f>
        <v>0</v>
      </c>
      <c r="MC51" s="106">
        <f>Juniori!MC21</f>
        <v>0</v>
      </c>
      <c r="MD51" s="106">
        <f>Juniori!MD21</f>
        <v>0</v>
      </c>
      <c r="ME51" s="106">
        <f>Juniori!ME21</f>
        <v>0</v>
      </c>
      <c r="MF51" s="106">
        <f>Juniori!MF21</f>
        <v>0</v>
      </c>
      <c r="MG51" s="106">
        <f>Juniori!MG21</f>
        <v>0</v>
      </c>
      <c r="MH51" s="106">
        <f>Juniori!MH21</f>
        <v>0</v>
      </c>
      <c r="MI51" s="106">
        <f>Juniori!MI21</f>
        <v>0</v>
      </c>
      <c r="MJ51" s="106">
        <f>Juniori!MJ21</f>
        <v>0</v>
      </c>
      <c r="MK51" s="106">
        <f>Juniori!MK21</f>
        <v>0</v>
      </c>
      <c r="ML51" s="106">
        <f>Juniori!ML21</f>
        <v>0</v>
      </c>
      <c r="MM51" s="106">
        <f>Juniori!MM21</f>
        <v>0</v>
      </c>
      <c r="MN51" s="106">
        <f>Juniori!MN21</f>
        <v>0</v>
      </c>
      <c r="MO51" s="106">
        <f>Juniori!MO21</f>
        <v>0</v>
      </c>
      <c r="MP51" s="106">
        <f>Juniori!MP21</f>
        <v>0</v>
      </c>
      <c r="MQ51" s="106">
        <f>Juniori!MQ21</f>
        <v>0</v>
      </c>
      <c r="MR51" s="106">
        <f>Juniori!MR21</f>
        <v>0</v>
      </c>
      <c r="MS51" s="106">
        <f>Juniori!MS21</f>
        <v>0</v>
      </c>
      <c r="MT51" s="106">
        <f>Juniori!MT21</f>
        <v>0</v>
      </c>
      <c r="MU51" s="106">
        <f>Juniori!MU21</f>
        <v>0</v>
      </c>
      <c r="MV51" s="106">
        <f>Juniori!MV21</f>
        <v>0</v>
      </c>
      <c r="MW51" s="106">
        <f>Juniori!MW21</f>
        <v>0</v>
      </c>
      <c r="MX51" s="106" t="str">
        <f>Juniori!MX21</f>
        <v>o</v>
      </c>
      <c r="MY51" s="106">
        <f>Juniori!MY21</f>
        <v>0</v>
      </c>
      <c r="MZ51" s="106">
        <f>Juniori!MZ21</f>
        <v>0</v>
      </c>
      <c r="NA51" s="106">
        <f>Juniori!NA21</f>
        <v>0</v>
      </c>
      <c r="NB51" s="106">
        <f>Juniori!NB21</f>
        <v>0</v>
      </c>
      <c r="NC51" s="106">
        <f>Juniori!NC21</f>
        <v>0</v>
      </c>
      <c r="ND51" s="106">
        <f>Juniori!ND21</f>
        <v>0</v>
      </c>
      <c r="NE51" s="106">
        <f>Juniori!NE21</f>
        <v>0</v>
      </c>
      <c r="NF51" s="106">
        <f>Juniori!NF21</f>
        <v>0</v>
      </c>
      <c r="NG51" s="106">
        <f>Juniori!NG21</f>
        <v>0</v>
      </c>
      <c r="NH51" s="106">
        <f>Juniori!NH21</f>
        <v>0</v>
      </c>
      <c r="NI51" s="106">
        <f>Juniori!NI21</f>
        <v>0</v>
      </c>
      <c r="NJ51" s="106">
        <f>Juniori!NJ21</f>
        <v>0</v>
      </c>
      <c r="NK51" s="106">
        <f>Juniori!NK21</f>
        <v>0</v>
      </c>
      <c r="NL51" s="106">
        <f>Juniori!NL21</f>
        <v>0</v>
      </c>
      <c r="NM51" s="106">
        <f>Juniori!NM21</f>
        <v>0</v>
      </c>
      <c r="NN51" s="106">
        <f>Juniori!NN21</f>
        <v>0</v>
      </c>
      <c r="NO51" s="106">
        <f>Juniori!NO21</f>
        <v>0</v>
      </c>
      <c r="NP51" s="106">
        <f>Juniori!NP21</f>
        <v>0</v>
      </c>
      <c r="NQ51" s="106">
        <f>Juniori!NQ21</f>
        <v>0</v>
      </c>
      <c r="NR51" s="106">
        <f>Juniori!NR21</f>
        <v>0</v>
      </c>
      <c r="NS51" s="106">
        <f>Juniori!NS21</f>
        <v>0</v>
      </c>
      <c r="NT51" s="106">
        <f>Juniori!NT21</f>
        <v>0</v>
      </c>
      <c r="NU51" s="106">
        <f>Juniori!NU21</f>
        <v>0</v>
      </c>
      <c r="NV51" s="106">
        <f>Juniori!NV21</f>
        <v>0</v>
      </c>
      <c r="NW51" s="106">
        <f>Juniori!NW21</f>
        <v>0</v>
      </c>
      <c r="NX51" s="106">
        <f>Juniori!NX21</f>
        <v>0</v>
      </c>
      <c r="NY51" s="106">
        <f>Juniori!NY21</f>
        <v>0</v>
      </c>
      <c r="NZ51" s="106">
        <f>Juniori!NZ21</f>
        <v>0</v>
      </c>
      <c r="OA51" s="106">
        <f>Juniori!OA21</f>
        <v>0</v>
      </c>
      <c r="OB51" s="106">
        <f>Juniori!OB21</f>
        <v>0</v>
      </c>
      <c r="OC51" s="106">
        <f>Juniori!OC21</f>
        <v>0</v>
      </c>
      <c r="OD51" s="106">
        <f>Juniori!OD21</f>
        <v>0</v>
      </c>
      <c r="OE51" s="106">
        <f>Juniori!OE21</f>
        <v>0</v>
      </c>
      <c r="OF51" s="106">
        <f>Juniori!OF21</f>
        <v>0</v>
      </c>
      <c r="OG51" s="106">
        <f>Juniori!OG21</f>
        <v>0</v>
      </c>
      <c r="OH51" s="106">
        <f>Juniori!OH21</f>
        <v>0</v>
      </c>
      <c r="OI51" s="106">
        <f>Juniori!OI21</f>
        <v>0</v>
      </c>
      <c r="OJ51" s="106">
        <f>Juniori!OJ21</f>
        <v>0</v>
      </c>
      <c r="OK51" s="106">
        <f>Juniori!OK21</f>
        <v>0</v>
      </c>
      <c r="OL51" s="106">
        <f>Juniori!OL21</f>
        <v>0</v>
      </c>
      <c r="OM51" s="106">
        <f>Juniori!OM21</f>
        <v>0</v>
      </c>
      <c r="ON51" s="106">
        <f>Juniori!ON21</f>
        <v>0</v>
      </c>
      <c r="OO51" s="106">
        <f>Juniori!OO21</f>
        <v>0</v>
      </c>
      <c r="OP51" s="106">
        <f>Juniori!OP21</f>
        <v>0</v>
      </c>
      <c r="OQ51" s="106">
        <f>Juniori!OQ21</f>
        <v>0</v>
      </c>
      <c r="OR51" s="106">
        <f>Juniori!OR21</f>
        <v>0</v>
      </c>
      <c r="OS51" s="106">
        <f>Juniori!OS21</f>
        <v>0</v>
      </c>
      <c r="OT51" s="106">
        <f>Juniori!OT21</f>
        <v>0</v>
      </c>
      <c r="OU51" s="106">
        <f>Juniori!OU21</f>
        <v>0</v>
      </c>
      <c r="OV51" s="106">
        <f>Juniori!OV21</f>
        <v>0</v>
      </c>
      <c r="OW51" s="106">
        <f>Juniori!OW21</f>
        <v>0</v>
      </c>
      <c r="OX51" s="106">
        <f>Juniori!OX21</f>
        <v>0</v>
      </c>
      <c r="OY51" s="106">
        <f>Juniori!OY21</f>
        <v>0</v>
      </c>
      <c r="OZ51" s="106">
        <f>Juniori!OZ21</f>
        <v>0</v>
      </c>
      <c r="PA51" s="106">
        <f>Juniori!PA21</f>
        <v>0</v>
      </c>
      <c r="PB51" s="106">
        <f>Juniori!PB21</f>
        <v>0</v>
      </c>
      <c r="PC51" s="106">
        <f>Juniori!PC21</f>
        <v>0</v>
      </c>
      <c r="PD51" s="106">
        <f>Juniori!PD21</f>
        <v>0</v>
      </c>
      <c r="PE51" s="106">
        <f>Juniori!PE21</f>
        <v>0</v>
      </c>
      <c r="PF51" s="106">
        <f>Juniori!PF21</f>
        <v>0</v>
      </c>
      <c r="PG51" s="106">
        <f>Juniori!PG21</f>
        <v>0</v>
      </c>
      <c r="PH51" s="106">
        <f>Juniori!PH21</f>
        <v>0</v>
      </c>
      <c r="PI51" s="106">
        <f>Juniori!PI21</f>
        <v>0</v>
      </c>
      <c r="PJ51" s="106">
        <f>Juniori!PJ21</f>
        <v>0</v>
      </c>
      <c r="PK51" s="106">
        <f>Juniori!PK21</f>
        <v>0</v>
      </c>
      <c r="PL51" s="106">
        <f>Juniori!PL21</f>
        <v>0</v>
      </c>
      <c r="PM51" s="106">
        <f>Juniori!PM21</f>
        <v>0</v>
      </c>
      <c r="PN51" s="106">
        <f>Juniori!PN21</f>
        <v>0</v>
      </c>
      <c r="PO51" s="106">
        <f>Juniori!PO21</f>
        <v>0</v>
      </c>
      <c r="PP51" s="106">
        <f>Juniori!PP21</f>
        <v>0</v>
      </c>
      <c r="PQ51" s="106">
        <f>Juniori!PQ21</f>
        <v>0</v>
      </c>
      <c r="PR51" s="106">
        <f>Juniori!PR21</f>
        <v>0</v>
      </c>
      <c r="PS51" s="106">
        <f>Juniori!PS21</f>
        <v>0</v>
      </c>
      <c r="PT51" s="106">
        <f>Juniori!PT21</f>
        <v>0</v>
      </c>
      <c r="PU51" s="106">
        <f>Juniori!PU21</f>
        <v>0</v>
      </c>
      <c r="PV51" s="106">
        <f>Juniori!PV21</f>
        <v>0</v>
      </c>
      <c r="PW51" s="106">
        <f>Juniori!PW21</f>
        <v>0</v>
      </c>
      <c r="PX51" s="106">
        <f>Juniori!PX21</f>
        <v>0</v>
      </c>
      <c r="PY51" s="106">
        <f>Juniori!PY21</f>
        <v>0</v>
      </c>
      <c r="PZ51" s="106">
        <f>Juniori!PZ21</f>
        <v>0</v>
      </c>
      <c r="QA51" s="106">
        <f>Juniori!QA21</f>
        <v>0</v>
      </c>
      <c r="QB51" s="106">
        <f>Juniori!QB21</f>
        <v>0</v>
      </c>
      <c r="QC51" s="106">
        <f>Juniori!QC21</f>
        <v>0</v>
      </c>
      <c r="QD51" s="106">
        <f>Juniori!QD21</f>
        <v>0</v>
      </c>
      <c r="QE51" s="106">
        <f>Juniori!QE21</f>
        <v>0</v>
      </c>
      <c r="QF51" s="106">
        <f>Juniori!QF21</f>
        <v>0</v>
      </c>
      <c r="QG51" s="106">
        <f>Juniori!QG21</f>
        <v>0</v>
      </c>
      <c r="QH51" s="106">
        <f>Juniori!QH21</f>
        <v>0</v>
      </c>
      <c r="QI51" s="106">
        <f>Juniori!QI21</f>
        <v>0</v>
      </c>
      <c r="QJ51" s="106">
        <f>Juniori!QJ21</f>
        <v>0</v>
      </c>
      <c r="QK51" s="106">
        <f>Juniori!QK21</f>
        <v>0</v>
      </c>
      <c r="QL51" s="106">
        <f>Juniori!QL21</f>
        <v>0</v>
      </c>
      <c r="QM51" s="106">
        <f>Juniori!QM21</f>
        <v>0</v>
      </c>
      <c r="QN51" s="106">
        <f>Juniori!QN21</f>
        <v>0</v>
      </c>
      <c r="QO51" s="106">
        <f>Juniori!QO21</f>
        <v>0</v>
      </c>
      <c r="QP51" s="106">
        <f>Juniori!QP21</f>
        <v>0</v>
      </c>
      <c r="QQ51" s="106">
        <f>Juniori!QQ21</f>
        <v>0</v>
      </c>
      <c r="QR51" s="106">
        <f>Juniori!QR21</f>
        <v>0</v>
      </c>
      <c r="QS51" s="106">
        <f>Juniori!QS21</f>
        <v>0</v>
      </c>
      <c r="QT51" s="106">
        <f>Juniori!QT21</f>
        <v>0</v>
      </c>
      <c r="QU51" s="106">
        <f>Juniori!QU21</f>
        <v>0</v>
      </c>
      <c r="QV51" s="106">
        <f>Juniori!QV21</f>
        <v>0</v>
      </c>
      <c r="QW51" s="106">
        <f>Juniori!QW21</f>
        <v>0</v>
      </c>
      <c r="QX51" s="106">
        <f>Juniori!QX21</f>
        <v>0</v>
      </c>
      <c r="QY51" s="106">
        <f>Juniori!QY21</f>
        <v>0</v>
      </c>
      <c r="QZ51" s="106">
        <f>Juniori!QZ21</f>
        <v>0</v>
      </c>
      <c r="RA51" s="106">
        <f>Juniori!RA21</f>
        <v>0</v>
      </c>
      <c r="RB51" s="106">
        <f>Juniori!RB21</f>
        <v>0</v>
      </c>
      <c r="RC51" s="106">
        <f>Juniori!RC21</f>
        <v>0</v>
      </c>
      <c r="RD51" s="106">
        <f>Juniori!RD21</f>
        <v>0</v>
      </c>
      <c r="RE51" s="106">
        <f>Juniori!RE21</f>
        <v>0</v>
      </c>
      <c r="RF51" s="106">
        <f>Juniori!RF21</f>
        <v>0</v>
      </c>
      <c r="RG51" s="106">
        <f>Juniori!RG21</f>
        <v>0</v>
      </c>
      <c r="RH51" s="106">
        <f>Juniori!RH21</f>
        <v>0</v>
      </c>
      <c r="RI51" s="106">
        <f>Juniori!RI21</f>
        <v>0</v>
      </c>
      <c r="RJ51" s="106">
        <f>Juniori!RJ21</f>
        <v>0</v>
      </c>
      <c r="RK51" s="106">
        <f>Juniori!RK21</f>
        <v>0</v>
      </c>
      <c r="RL51" s="106">
        <f>Juniori!RL21</f>
        <v>0</v>
      </c>
      <c r="RM51" s="106">
        <f>Juniori!RM21</f>
        <v>0</v>
      </c>
      <c r="RN51" s="106">
        <f>Juniori!RN21</f>
        <v>0</v>
      </c>
      <c r="RO51" s="106">
        <f>Juniori!RO21</f>
        <v>0</v>
      </c>
      <c r="RP51" s="106">
        <f>Juniori!RP21</f>
        <v>0</v>
      </c>
      <c r="RQ51" s="106">
        <f>Juniori!RQ21</f>
        <v>0</v>
      </c>
      <c r="RR51" s="106">
        <f>Juniori!RR21</f>
        <v>0</v>
      </c>
      <c r="RS51" s="106">
        <f>Juniori!RS21</f>
        <v>0</v>
      </c>
      <c r="RT51" s="106">
        <f>Juniori!RT21</f>
        <v>0</v>
      </c>
      <c r="RU51" s="106">
        <f>Juniori!RU21</f>
        <v>0</v>
      </c>
      <c r="RV51" s="106">
        <f>Juniori!RV21</f>
        <v>0</v>
      </c>
      <c r="RW51" s="106">
        <f>Juniori!RW21</f>
        <v>0</v>
      </c>
      <c r="RX51" s="106">
        <f>Juniori!RX21</f>
        <v>0</v>
      </c>
      <c r="RY51" s="106">
        <f>Juniori!RY21</f>
        <v>0</v>
      </c>
      <c r="RZ51" s="106">
        <f>Juniori!RZ21</f>
        <v>0</v>
      </c>
      <c r="SA51" s="106">
        <f>Juniori!SA21</f>
        <v>0</v>
      </c>
      <c r="SB51" s="106">
        <f>Juniori!SB21</f>
        <v>0</v>
      </c>
      <c r="SC51" s="106">
        <f>Juniori!SC21</f>
        <v>0</v>
      </c>
      <c r="SD51" s="106">
        <f>Juniori!SD21</f>
        <v>0</v>
      </c>
      <c r="SE51" s="106">
        <f>Juniori!SE21</f>
        <v>0</v>
      </c>
      <c r="SF51" s="106">
        <f>Juniori!SF21</f>
        <v>0</v>
      </c>
      <c r="SG51" s="106">
        <f>Juniori!SG21</f>
        <v>0</v>
      </c>
      <c r="SH51" s="106">
        <f>Juniori!SH21</f>
        <v>0</v>
      </c>
      <c r="SI51" s="106">
        <f>Juniori!SI21</f>
        <v>0</v>
      </c>
      <c r="SJ51" s="106">
        <f>Juniori!SJ21</f>
        <v>0</v>
      </c>
      <c r="SK51" s="106">
        <f>Juniori!SK21</f>
        <v>0</v>
      </c>
      <c r="SL51" s="106">
        <f>Juniori!SL21</f>
        <v>0</v>
      </c>
      <c r="SM51" s="106">
        <f>Juniori!SM21</f>
        <v>0</v>
      </c>
      <c r="SN51" s="106">
        <f>Juniori!SN21</f>
        <v>0</v>
      </c>
      <c r="SO51" s="106">
        <f>Juniori!SO21</f>
        <v>0</v>
      </c>
      <c r="SP51" s="106">
        <f>Juniori!SP21</f>
        <v>0</v>
      </c>
      <c r="SQ51" s="106">
        <f>Juniori!SQ21</f>
        <v>0</v>
      </c>
      <c r="SR51" s="106">
        <f>Juniori!SR21</f>
        <v>0</v>
      </c>
      <c r="SS51" s="106">
        <f>Juniori!SS21</f>
        <v>0</v>
      </c>
      <c r="ST51" s="106">
        <f>Juniori!ST21</f>
        <v>0</v>
      </c>
      <c r="SU51" s="106">
        <f>Juniori!SU21</f>
        <v>0</v>
      </c>
      <c r="SV51" s="106">
        <f>Juniori!SV21</f>
        <v>0</v>
      </c>
      <c r="SW51" s="106">
        <f>Juniori!SW21</f>
        <v>0</v>
      </c>
      <c r="SX51" s="106">
        <f>Juniori!SX21</f>
        <v>0</v>
      </c>
      <c r="SY51" s="106">
        <f>Juniori!SY21</f>
        <v>0</v>
      </c>
      <c r="SZ51" s="106">
        <f>Juniori!SZ21</f>
        <v>0</v>
      </c>
      <c r="TA51" s="106">
        <f>Juniori!TA21</f>
        <v>0</v>
      </c>
      <c r="TB51" s="106">
        <f>Juniori!TB21</f>
        <v>0</v>
      </c>
    </row>
    <row r="52" spans="1:522" s="10" customFormat="1" ht="18" customHeight="1" x14ac:dyDescent="0.25">
      <c r="A52" s="12">
        <v>41</v>
      </c>
      <c r="B52" s="11" t="s">
        <v>190</v>
      </c>
      <c r="C52" s="1">
        <v>11542</v>
      </c>
      <c r="D52" s="193">
        <v>2017</v>
      </c>
      <c r="E52" s="4" t="s">
        <v>189</v>
      </c>
      <c r="F52" s="9">
        <v>5106</v>
      </c>
      <c r="G52" s="9" t="s">
        <v>97</v>
      </c>
      <c r="H52" s="4" t="s">
        <v>191</v>
      </c>
      <c r="I52" s="1">
        <f t="shared" ref="I52" si="9">SUM(K52:TB52)</f>
        <v>6</v>
      </c>
      <c r="J52" s="12">
        <f>Tabuľka311[[#This Row],[Stĺpec9]]</f>
        <v>6</v>
      </c>
      <c r="K52" s="106">
        <f>Seniori!K80</f>
        <v>0</v>
      </c>
      <c r="L52" s="106">
        <f>Seniori!L80</f>
        <v>0</v>
      </c>
      <c r="M52" s="106">
        <f>Seniori!M80</f>
        <v>0</v>
      </c>
      <c r="N52" s="106">
        <f>Seniori!N80</f>
        <v>0</v>
      </c>
      <c r="O52" s="106">
        <f>Seniori!O80</f>
        <v>6</v>
      </c>
      <c r="P52" s="106">
        <f>Seniori!P80</f>
        <v>0</v>
      </c>
      <c r="Q52" s="106">
        <f>Seniori!Q80</f>
        <v>0</v>
      </c>
      <c r="R52" s="106">
        <f>Seniori!R80</f>
        <v>0</v>
      </c>
      <c r="S52" s="106">
        <f>Seniori!S80</f>
        <v>0</v>
      </c>
      <c r="T52" s="106">
        <f>Seniori!T80</f>
        <v>0</v>
      </c>
      <c r="U52" s="106">
        <f>Seniori!U80</f>
        <v>0</v>
      </c>
      <c r="V52" s="106">
        <f>Seniori!V80</f>
        <v>0</v>
      </c>
      <c r="W52" s="106">
        <f>Seniori!W80</f>
        <v>0</v>
      </c>
      <c r="X52" s="106">
        <f>Seniori!X80</f>
        <v>0</v>
      </c>
      <c r="Y52" s="106">
        <f>Seniori!Y80</f>
        <v>0</v>
      </c>
      <c r="Z52" s="106">
        <f>Seniori!Z80</f>
        <v>0</v>
      </c>
      <c r="AA52" s="106">
        <f>Seniori!AA80</f>
        <v>0</v>
      </c>
      <c r="AB52" s="106">
        <f>Seniori!AB80</f>
        <v>0</v>
      </c>
      <c r="AC52" s="106">
        <f>Seniori!AC80</f>
        <v>0</v>
      </c>
      <c r="AD52" s="106">
        <f>Seniori!AD80</f>
        <v>0</v>
      </c>
      <c r="AE52" s="106">
        <f>Seniori!AE80</f>
        <v>0</v>
      </c>
      <c r="AF52" s="106">
        <f>Seniori!AF80</f>
        <v>0</v>
      </c>
      <c r="AG52" s="106">
        <f>Seniori!AG80</f>
        <v>0</v>
      </c>
      <c r="AH52" s="106">
        <f>Seniori!AH80</f>
        <v>0</v>
      </c>
      <c r="AI52" s="106">
        <f>Seniori!AI80</f>
        <v>0</v>
      </c>
      <c r="AJ52" s="106">
        <f>Seniori!AJ80</f>
        <v>0</v>
      </c>
      <c r="AK52" s="106">
        <f>Seniori!AK80</f>
        <v>0</v>
      </c>
      <c r="AL52" s="106">
        <f>Seniori!AL80</f>
        <v>0</v>
      </c>
      <c r="AM52" s="106">
        <f>Seniori!AM80</f>
        <v>0</v>
      </c>
      <c r="AN52" s="106">
        <f>Seniori!AN80</f>
        <v>0</v>
      </c>
      <c r="AO52" s="106">
        <f>Seniori!AO80</f>
        <v>0</v>
      </c>
      <c r="AP52" s="106">
        <f>Seniori!AP80</f>
        <v>0</v>
      </c>
      <c r="AQ52" s="106">
        <f>Seniori!AQ80</f>
        <v>0</v>
      </c>
      <c r="AR52" s="106">
        <f>Seniori!AR80</f>
        <v>0</v>
      </c>
      <c r="AS52" s="106">
        <f>Seniori!AS80</f>
        <v>0</v>
      </c>
      <c r="AT52" s="106">
        <f>Seniori!AT80</f>
        <v>0</v>
      </c>
      <c r="AU52" s="106">
        <f>Seniori!AU80</f>
        <v>0</v>
      </c>
      <c r="AV52" s="106">
        <f>Seniori!AV80</f>
        <v>0</v>
      </c>
      <c r="AW52" s="106">
        <f>Seniori!AW80</f>
        <v>0</v>
      </c>
      <c r="AX52" s="106">
        <f>Seniori!AX80</f>
        <v>0</v>
      </c>
      <c r="AY52" s="106">
        <f>Seniori!AY80</f>
        <v>0</v>
      </c>
      <c r="AZ52" s="106">
        <f>Seniori!AZ80</f>
        <v>0</v>
      </c>
      <c r="BA52" s="106">
        <f>Seniori!BA80</f>
        <v>0</v>
      </c>
      <c r="BB52" s="106">
        <f>Seniori!BB80</f>
        <v>0</v>
      </c>
      <c r="BC52" s="106">
        <f>Seniori!BC80</f>
        <v>0</v>
      </c>
      <c r="BD52" s="106">
        <f>Seniori!BD80</f>
        <v>0</v>
      </c>
      <c r="BE52" s="106">
        <f>Seniori!BE80</f>
        <v>0</v>
      </c>
      <c r="BF52" s="106">
        <f>Seniori!BF80</f>
        <v>0</v>
      </c>
      <c r="BG52" s="106">
        <f>Seniori!BG80</f>
        <v>0</v>
      </c>
      <c r="BH52" s="106">
        <f>Seniori!BH80</f>
        <v>0</v>
      </c>
      <c r="BI52" s="106">
        <f>Seniori!BI80</f>
        <v>0</v>
      </c>
      <c r="BJ52" s="106">
        <f>Seniori!BJ80</f>
        <v>0</v>
      </c>
      <c r="BK52" s="106">
        <f>Seniori!BK80</f>
        <v>0</v>
      </c>
      <c r="BL52" s="106">
        <f>Seniori!BL80</f>
        <v>0</v>
      </c>
      <c r="BM52" s="106">
        <f>Seniori!BM80</f>
        <v>0</v>
      </c>
      <c r="BN52" s="106">
        <f>Seniori!BN80</f>
        <v>0</v>
      </c>
      <c r="BO52" s="106">
        <f>Seniori!BO80</f>
        <v>0</v>
      </c>
      <c r="BP52" s="106">
        <f>Seniori!BP80</f>
        <v>0</v>
      </c>
      <c r="BQ52" s="106">
        <f>Seniori!BQ80</f>
        <v>0</v>
      </c>
      <c r="BR52" s="106">
        <f>Seniori!BR80</f>
        <v>0</v>
      </c>
      <c r="BS52" s="106">
        <f>Seniori!BS80</f>
        <v>0</v>
      </c>
      <c r="BT52" s="106">
        <f>Seniori!BT80</f>
        <v>0</v>
      </c>
      <c r="BU52" s="106">
        <f>Seniori!BU80</f>
        <v>0</v>
      </c>
      <c r="BV52" s="106">
        <f>Seniori!BV80</f>
        <v>0</v>
      </c>
      <c r="BW52" s="106">
        <f>Seniori!BW80</f>
        <v>0</v>
      </c>
      <c r="BX52" s="106">
        <f>Seniori!BX80</f>
        <v>0</v>
      </c>
      <c r="BY52" s="106">
        <f>Seniori!BY80</f>
        <v>0</v>
      </c>
      <c r="BZ52" s="106">
        <f>Seniori!BZ80</f>
        <v>0</v>
      </c>
      <c r="CA52" s="106">
        <f>Seniori!CA80</f>
        <v>0</v>
      </c>
      <c r="CB52" s="106">
        <f>Seniori!CB80</f>
        <v>0</v>
      </c>
      <c r="CC52" s="106">
        <f>Seniori!CC80</f>
        <v>0</v>
      </c>
      <c r="CD52" s="106">
        <f>Seniori!CD80</f>
        <v>0</v>
      </c>
      <c r="CE52" s="106">
        <f>Seniori!CE80</f>
        <v>0</v>
      </c>
      <c r="CF52" s="106">
        <f>Seniori!CF80</f>
        <v>0</v>
      </c>
      <c r="CG52" s="106">
        <f>Seniori!CG80</f>
        <v>0</v>
      </c>
      <c r="CH52" s="106">
        <f>Seniori!CH80</f>
        <v>0</v>
      </c>
      <c r="CI52" s="106">
        <f>Seniori!CI80</f>
        <v>0</v>
      </c>
      <c r="CJ52" s="106">
        <f>Seniori!CJ80</f>
        <v>0</v>
      </c>
      <c r="CK52" s="106">
        <f>Seniori!CK80</f>
        <v>0</v>
      </c>
      <c r="CL52" s="106">
        <f>Seniori!CL80</f>
        <v>0</v>
      </c>
      <c r="CM52" s="106">
        <f>Seniori!CM80</f>
        <v>0</v>
      </c>
      <c r="CN52" s="106">
        <f>Seniori!CN80</f>
        <v>0</v>
      </c>
      <c r="CO52" s="106">
        <f>Seniori!CO80</f>
        <v>0</v>
      </c>
      <c r="CP52" s="106">
        <f>Seniori!CP80</f>
        <v>0</v>
      </c>
      <c r="CQ52" s="106">
        <f>Seniori!CQ80</f>
        <v>0</v>
      </c>
      <c r="CR52" s="106">
        <f>Seniori!CR80</f>
        <v>0</v>
      </c>
      <c r="CS52" s="106">
        <f>Seniori!CS80</f>
        <v>0</v>
      </c>
      <c r="CT52" s="106">
        <f>Seniori!CT80</f>
        <v>0</v>
      </c>
      <c r="CU52" s="106">
        <f>Seniori!CU80</f>
        <v>0</v>
      </c>
      <c r="CV52" s="106">
        <f>Seniori!CV80</f>
        <v>0</v>
      </c>
      <c r="CW52" s="111"/>
      <c r="CX52" s="106">
        <f>Seniori!CX80</f>
        <v>0</v>
      </c>
      <c r="CY52" s="106">
        <f>Seniori!CY80</f>
        <v>0</v>
      </c>
      <c r="CZ52" s="106">
        <f>Seniori!CZ80</f>
        <v>0</v>
      </c>
      <c r="DA52" s="106">
        <f>Seniori!DA80</f>
        <v>0</v>
      </c>
      <c r="DB52" s="106">
        <f>Seniori!DB80</f>
        <v>0</v>
      </c>
      <c r="DC52" s="106">
        <f>Seniori!DC80</f>
        <v>0</v>
      </c>
      <c r="DD52" s="106">
        <f>Seniori!DD80</f>
        <v>0</v>
      </c>
      <c r="DE52" s="106">
        <f>Seniori!DE80</f>
        <v>0</v>
      </c>
      <c r="DF52" s="106">
        <f>Seniori!DF80</f>
        <v>0</v>
      </c>
      <c r="DG52" s="106">
        <f>Seniori!DG80</f>
        <v>0</v>
      </c>
      <c r="DH52" s="106">
        <f>Seniori!DH80</f>
        <v>0</v>
      </c>
      <c r="DI52" s="106">
        <f>Seniori!DI80</f>
        <v>0</v>
      </c>
      <c r="DJ52" s="106">
        <f>Seniori!DJ80</f>
        <v>0</v>
      </c>
      <c r="DK52" s="106">
        <f>Seniori!DK80</f>
        <v>0</v>
      </c>
      <c r="DL52" s="106">
        <f>Seniori!DL80</f>
        <v>0</v>
      </c>
      <c r="DM52" s="106">
        <f>Seniori!DM80</f>
        <v>0</v>
      </c>
      <c r="DN52" s="106">
        <f>Seniori!DN80</f>
        <v>0</v>
      </c>
      <c r="DO52" s="106">
        <f>Seniori!DO80</f>
        <v>0</v>
      </c>
      <c r="DP52" s="106">
        <f>Seniori!DP80</f>
        <v>0</v>
      </c>
      <c r="DQ52" s="106">
        <f>Seniori!DQ80</f>
        <v>0</v>
      </c>
      <c r="DR52" s="106">
        <f>Seniori!DR80</f>
        <v>0</v>
      </c>
      <c r="DS52" s="106">
        <f>Seniori!DS80</f>
        <v>0</v>
      </c>
      <c r="DT52" s="106">
        <f>Seniori!DT80</f>
        <v>0</v>
      </c>
      <c r="DU52" s="106">
        <f>Seniori!DU80</f>
        <v>0</v>
      </c>
      <c r="DV52" s="106">
        <f>Seniori!DV80</f>
        <v>0</v>
      </c>
      <c r="DW52" s="106">
        <f>Seniori!DW80</f>
        <v>0</v>
      </c>
      <c r="DX52" s="106">
        <f>Seniori!DX80</f>
        <v>0</v>
      </c>
      <c r="DY52" s="106">
        <f>Seniori!DY80</f>
        <v>0</v>
      </c>
      <c r="DZ52" s="106">
        <f>Seniori!DZ80</f>
        <v>0</v>
      </c>
      <c r="EA52" s="106">
        <f>Seniori!EA80</f>
        <v>0</v>
      </c>
      <c r="EB52" s="106">
        <f>Seniori!EB80</f>
        <v>0</v>
      </c>
      <c r="EC52" s="106">
        <f>Seniori!EC80</f>
        <v>0</v>
      </c>
      <c r="ED52" s="106">
        <f>Seniori!ED80</f>
        <v>0</v>
      </c>
      <c r="EE52" s="106">
        <f>Seniori!EE80</f>
        <v>0</v>
      </c>
      <c r="EF52" s="106">
        <f>Seniori!EF80</f>
        <v>0</v>
      </c>
      <c r="EG52" s="106">
        <f>Seniori!EG80</f>
        <v>0</v>
      </c>
      <c r="EH52" s="106">
        <f>Seniori!EH80</f>
        <v>0</v>
      </c>
      <c r="EI52" s="106">
        <f>Seniori!EI80</f>
        <v>0</v>
      </c>
      <c r="EJ52" s="106">
        <f>Seniori!EJ80</f>
        <v>0</v>
      </c>
      <c r="EK52" s="106">
        <f>Seniori!EK80</f>
        <v>0</v>
      </c>
      <c r="EL52" s="106">
        <f>Seniori!EL80</f>
        <v>0</v>
      </c>
      <c r="EM52" s="106">
        <f>Seniori!EM80</f>
        <v>0</v>
      </c>
      <c r="EN52" s="106">
        <f>Seniori!EN80</f>
        <v>0</v>
      </c>
      <c r="EO52" s="106">
        <f>Seniori!EO80</f>
        <v>0</v>
      </c>
      <c r="EP52" s="106">
        <f>Seniori!EP80</f>
        <v>0</v>
      </c>
      <c r="EQ52" s="106">
        <f>Seniori!EQ80</f>
        <v>0</v>
      </c>
      <c r="ER52" s="106">
        <f>Seniori!ER80</f>
        <v>0</v>
      </c>
      <c r="ES52" s="106">
        <f>Seniori!ES80</f>
        <v>0</v>
      </c>
      <c r="ET52" s="106">
        <f>Seniori!ET80</f>
        <v>0</v>
      </c>
      <c r="EU52" s="106">
        <f>Seniori!EU80</f>
        <v>0</v>
      </c>
      <c r="EV52" s="106">
        <f>Seniori!EV80</f>
        <v>0</v>
      </c>
      <c r="EW52" s="106">
        <f>Seniori!EW80</f>
        <v>0</v>
      </c>
      <c r="EX52" s="106">
        <f>Seniori!EX80</f>
        <v>0</v>
      </c>
      <c r="EY52" s="106">
        <f>Seniori!EY80</f>
        <v>0</v>
      </c>
      <c r="EZ52" s="106">
        <f>Seniori!EZ80</f>
        <v>0</v>
      </c>
      <c r="FA52" s="106">
        <f>Seniori!FA80</f>
        <v>0</v>
      </c>
      <c r="FB52" s="106">
        <f>Seniori!FB80</f>
        <v>0</v>
      </c>
      <c r="FC52" s="106">
        <f>Seniori!FC80</f>
        <v>0</v>
      </c>
      <c r="FD52" s="106">
        <f>Seniori!FD80</f>
        <v>0</v>
      </c>
      <c r="FE52" s="106">
        <f>Seniori!FE80</f>
        <v>0</v>
      </c>
      <c r="FF52" s="106">
        <f>Seniori!FF80</f>
        <v>0</v>
      </c>
      <c r="FG52" s="106">
        <f>Seniori!FG80</f>
        <v>0</v>
      </c>
      <c r="FH52" s="106">
        <f>Seniori!FH80</f>
        <v>0</v>
      </c>
      <c r="FI52" s="106">
        <f>Seniori!FI80</f>
        <v>0</v>
      </c>
      <c r="FJ52" s="106">
        <f>Seniori!FJ80</f>
        <v>0</v>
      </c>
      <c r="FK52" s="106">
        <f>Seniori!FK80</f>
        <v>0</v>
      </c>
      <c r="FL52" s="106">
        <f>Seniori!FL80</f>
        <v>0</v>
      </c>
      <c r="FM52" s="106">
        <f>Seniori!FM80</f>
        <v>0</v>
      </c>
      <c r="FN52" s="106">
        <f>Seniori!FN80</f>
        <v>0</v>
      </c>
      <c r="FO52" s="106">
        <f>Seniori!FO80</f>
        <v>0</v>
      </c>
      <c r="FP52" s="106">
        <f>Seniori!FP80</f>
        <v>0</v>
      </c>
      <c r="FQ52" s="106">
        <f>Seniori!FQ80</f>
        <v>0</v>
      </c>
      <c r="FR52" s="106">
        <f>Seniori!FR80</f>
        <v>0</v>
      </c>
      <c r="FS52" s="106">
        <f>Seniori!FS80</f>
        <v>0</v>
      </c>
      <c r="FT52" s="106">
        <f>Seniori!FT80</f>
        <v>0</v>
      </c>
      <c r="FU52" s="106">
        <f>Seniori!FU80</f>
        <v>0</v>
      </c>
      <c r="FV52" s="106">
        <f>Seniori!FV80</f>
        <v>0</v>
      </c>
      <c r="FW52" s="106">
        <f>Seniori!FW80</f>
        <v>0</v>
      </c>
      <c r="FX52" s="106">
        <f>Seniori!FX80</f>
        <v>0</v>
      </c>
      <c r="FY52" s="106">
        <f>Seniori!FY80</f>
        <v>0</v>
      </c>
      <c r="FZ52" s="106">
        <f>Seniori!FZ80</f>
        <v>0</v>
      </c>
      <c r="GA52" s="106">
        <f>Seniori!GA80</f>
        <v>0</v>
      </c>
      <c r="GB52" s="106">
        <f>Seniori!GB80</f>
        <v>0</v>
      </c>
      <c r="GC52" s="106">
        <f>Seniori!GC80</f>
        <v>0</v>
      </c>
      <c r="GD52" s="106">
        <f>Seniori!GD80</f>
        <v>0</v>
      </c>
      <c r="GE52" s="106">
        <f>Seniori!GE80</f>
        <v>0</v>
      </c>
      <c r="GF52" s="106">
        <f>Seniori!GF80</f>
        <v>0</v>
      </c>
      <c r="GG52" s="106">
        <f>Seniori!GG80</f>
        <v>0</v>
      </c>
      <c r="GH52" s="106">
        <f>Seniori!GH80</f>
        <v>0</v>
      </c>
      <c r="GI52" s="106">
        <f>Seniori!GI80</f>
        <v>0</v>
      </c>
      <c r="GJ52" s="106">
        <f>Seniori!GJ80</f>
        <v>0</v>
      </c>
      <c r="GK52" s="106">
        <f>Seniori!GK80</f>
        <v>0</v>
      </c>
      <c r="GL52" s="106">
        <f>Seniori!GL80</f>
        <v>0</v>
      </c>
      <c r="GM52" s="106">
        <f>Seniori!GM80</f>
        <v>0</v>
      </c>
      <c r="GN52" s="106">
        <f>Seniori!GN80</f>
        <v>0</v>
      </c>
      <c r="GO52" s="106">
        <f>Seniori!GO80</f>
        <v>0</v>
      </c>
      <c r="GP52" s="106">
        <f>Seniori!GP80</f>
        <v>0</v>
      </c>
      <c r="GQ52" s="106">
        <f>Seniori!GQ80</f>
        <v>0</v>
      </c>
      <c r="GR52" s="106">
        <f>Seniori!GR80</f>
        <v>0</v>
      </c>
      <c r="GS52" s="106">
        <f>Seniori!GS80</f>
        <v>0</v>
      </c>
      <c r="GT52" s="106">
        <f>Seniori!GT80</f>
        <v>0</v>
      </c>
      <c r="GU52" s="106">
        <f>Seniori!GU80</f>
        <v>0</v>
      </c>
      <c r="GV52" s="106">
        <f>Seniori!GV80</f>
        <v>0</v>
      </c>
      <c r="GW52" s="106">
        <f>Seniori!GW80</f>
        <v>0</v>
      </c>
      <c r="GX52" s="106">
        <f>Seniori!GX80</f>
        <v>0</v>
      </c>
      <c r="GY52" s="106">
        <f>Seniori!GY80</f>
        <v>0</v>
      </c>
      <c r="GZ52" s="106">
        <f>Seniori!GZ80</f>
        <v>0</v>
      </c>
      <c r="HA52" s="106">
        <f>Seniori!HA80</f>
        <v>0</v>
      </c>
      <c r="HB52" s="106">
        <f>Seniori!HB80</f>
        <v>0</v>
      </c>
      <c r="HC52" s="106">
        <f>Seniori!HC80</f>
        <v>0</v>
      </c>
      <c r="HD52" s="106">
        <f>Seniori!HD80</f>
        <v>0</v>
      </c>
      <c r="HE52" s="106">
        <f>Seniori!HE80</f>
        <v>0</v>
      </c>
      <c r="HF52" s="106">
        <f>Seniori!HF80</f>
        <v>0</v>
      </c>
      <c r="HG52" s="106">
        <f>Seniori!HG80</f>
        <v>0</v>
      </c>
      <c r="HH52" s="106">
        <f>Seniori!HH80</f>
        <v>0</v>
      </c>
      <c r="HI52" s="106">
        <f>Seniori!HI80</f>
        <v>0</v>
      </c>
      <c r="HJ52" s="106">
        <f>Seniori!HJ80</f>
        <v>0</v>
      </c>
      <c r="HK52" s="106">
        <f>Seniori!HK80</f>
        <v>0</v>
      </c>
      <c r="HL52" s="106">
        <f>Seniori!HL80</f>
        <v>0</v>
      </c>
      <c r="HM52" s="106">
        <f>Seniori!HM80</f>
        <v>0</v>
      </c>
      <c r="HN52" s="106">
        <f>Seniori!HN80</f>
        <v>0</v>
      </c>
      <c r="HO52" s="106">
        <f>Seniori!HO80</f>
        <v>0</v>
      </c>
      <c r="HP52" s="106">
        <f>Seniori!HP80</f>
        <v>0</v>
      </c>
      <c r="HQ52" s="106">
        <f>Seniori!HQ80</f>
        <v>0</v>
      </c>
      <c r="HR52" s="106">
        <f>Seniori!HR80</f>
        <v>0</v>
      </c>
      <c r="HS52" s="106">
        <f>Seniori!HS80</f>
        <v>0</v>
      </c>
      <c r="HT52" s="106">
        <f>Seniori!HT80</f>
        <v>0</v>
      </c>
      <c r="HU52" s="106">
        <f>Seniori!HU80</f>
        <v>0</v>
      </c>
      <c r="HV52" s="106">
        <f>Seniori!HV80</f>
        <v>0</v>
      </c>
      <c r="HW52" s="106">
        <f>Seniori!HW80</f>
        <v>0</v>
      </c>
      <c r="HX52" s="106">
        <f>Seniori!HX80</f>
        <v>0</v>
      </c>
      <c r="HY52" s="106">
        <f>Seniori!HY80</f>
        <v>0</v>
      </c>
      <c r="HZ52" s="106">
        <f>Seniori!HZ80</f>
        <v>0</v>
      </c>
      <c r="IA52" s="106">
        <f>Seniori!IA80</f>
        <v>0</v>
      </c>
      <c r="IB52" s="106">
        <f>Seniori!IB80</f>
        <v>0</v>
      </c>
      <c r="IC52" s="106">
        <f>Seniori!IC80</f>
        <v>0</v>
      </c>
      <c r="ID52" s="106">
        <f>Seniori!ID80</f>
        <v>0</v>
      </c>
      <c r="IE52" s="106">
        <f>Seniori!IE80</f>
        <v>0</v>
      </c>
      <c r="IF52" s="106">
        <f>Seniori!IF80</f>
        <v>0</v>
      </c>
      <c r="IG52" s="106">
        <f>Seniori!IG80</f>
        <v>0</v>
      </c>
      <c r="IH52" s="106">
        <f>Seniori!IH80</f>
        <v>0</v>
      </c>
      <c r="II52" s="106">
        <f>Seniori!II80</f>
        <v>0</v>
      </c>
      <c r="IJ52" s="106">
        <f>Seniori!IJ80</f>
        <v>0</v>
      </c>
      <c r="IK52" s="106">
        <f>Seniori!IK80</f>
        <v>0</v>
      </c>
      <c r="IL52" s="106">
        <f>Seniori!IL80</f>
        <v>0</v>
      </c>
      <c r="IM52" s="106">
        <f>Seniori!IM80</f>
        <v>0</v>
      </c>
      <c r="IN52" s="106">
        <f>Seniori!IN80</f>
        <v>0</v>
      </c>
      <c r="IO52" s="106">
        <f>Seniori!IO80</f>
        <v>0</v>
      </c>
      <c r="IP52" s="106">
        <f>Seniori!IP80</f>
        <v>0</v>
      </c>
      <c r="IQ52" s="106">
        <f>Seniori!IQ80</f>
        <v>0</v>
      </c>
      <c r="IR52" s="106">
        <f>Seniori!IR80</f>
        <v>0</v>
      </c>
      <c r="IS52" s="106">
        <f>Seniori!IS80</f>
        <v>0</v>
      </c>
      <c r="IT52" s="106">
        <f>Seniori!IT80</f>
        <v>0</v>
      </c>
      <c r="IU52" s="106">
        <f>Seniori!IU80</f>
        <v>0</v>
      </c>
      <c r="IV52" s="106">
        <f>Seniori!IV80</f>
        <v>0</v>
      </c>
      <c r="IW52" s="106">
        <f>Seniori!IW80</f>
        <v>0</v>
      </c>
      <c r="IX52" s="106">
        <f>Seniori!IX80</f>
        <v>0</v>
      </c>
      <c r="IY52" s="106">
        <f>Seniori!IY80</f>
        <v>0</v>
      </c>
      <c r="IZ52" s="106">
        <f>Seniori!IZ80</f>
        <v>0</v>
      </c>
      <c r="JA52" s="106">
        <f>Seniori!JA80</f>
        <v>0</v>
      </c>
      <c r="JB52" s="106">
        <f>Seniori!JB80</f>
        <v>0</v>
      </c>
      <c r="JC52" s="106">
        <f>Seniori!JC80</f>
        <v>0</v>
      </c>
      <c r="JD52" s="106">
        <f>Seniori!JD80</f>
        <v>0</v>
      </c>
      <c r="JE52" s="106">
        <f>Seniori!JE80</f>
        <v>0</v>
      </c>
      <c r="JF52" s="106">
        <f>Seniori!JF80</f>
        <v>0</v>
      </c>
      <c r="JG52" s="106">
        <f>Seniori!JG80</f>
        <v>0</v>
      </c>
      <c r="JH52" s="106">
        <f>Seniori!JH80</f>
        <v>0</v>
      </c>
      <c r="JI52" s="106">
        <f>Seniori!JI80</f>
        <v>0</v>
      </c>
      <c r="JJ52" s="106">
        <f>Seniori!JJ80</f>
        <v>0</v>
      </c>
      <c r="JK52" s="106">
        <f>Seniori!JK80</f>
        <v>0</v>
      </c>
      <c r="JL52" s="106">
        <f>Seniori!JL80</f>
        <v>0</v>
      </c>
      <c r="JM52" s="106">
        <f>Seniori!JM80</f>
        <v>0</v>
      </c>
      <c r="JN52" s="106">
        <f>Seniori!JN80</f>
        <v>0</v>
      </c>
      <c r="JO52" s="106">
        <f>Seniori!JO80</f>
        <v>0</v>
      </c>
      <c r="JP52" s="106">
        <f>Seniori!JP80</f>
        <v>0</v>
      </c>
      <c r="JQ52" s="106">
        <f>Seniori!JQ80</f>
        <v>0</v>
      </c>
      <c r="JR52" s="106">
        <f>Seniori!JR80</f>
        <v>0</v>
      </c>
      <c r="JS52" s="106">
        <f>Seniori!JS80</f>
        <v>0</v>
      </c>
      <c r="JT52" s="106">
        <f>Seniori!JT80</f>
        <v>0</v>
      </c>
      <c r="JU52" s="106">
        <f>Seniori!JU80</f>
        <v>0</v>
      </c>
      <c r="JV52" s="106">
        <f>Seniori!JV80</f>
        <v>0</v>
      </c>
      <c r="JW52" s="106">
        <f>Seniori!JW80</f>
        <v>0</v>
      </c>
      <c r="JX52" s="106">
        <f>Seniori!JX80</f>
        <v>0</v>
      </c>
      <c r="JY52" s="106">
        <f>Seniori!JY80</f>
        <v>0</v>
      </c>
      <c r="JZ52" s="106">
        <f>Seniori!JZ80</f>
        <v>0</v>
      </c>
      <c r="KA52" s="106">
        <f>Seniori!KA80</f>
        <v>0</v>
      </c>
      <c r="KB52" s="106">
        <f>Seniori!KB80</f>
        <v>0</v>
      </c>
      <c r="KC52" s="106">
        <f>Seniori!KC80</f>
        <v>0</v>
      </c>
      <c r="KD52" s="106">
        <f>Seniori!KD80</f>
        <v>0</v>
      </c>
      <c r="KE52" s="106">
        <f>Seniori!KE80</f>
        <v>0</v>
      </c>
      <c r="KF52" s="106">
        <f>Seniori!KF80</f>
        <v>0</v>
      </c>
      <c r="KG52" s="106">
        <f>Seniori!KG80</f>
        <v>0</v>
      </c>
      <c r="KH52" s="106">
        <f>Seniori!KH80</f>
        <v>0</v>
      </c>
      <c r="KI52" s="106">
        <f>Seniori!KI80</f>
        <v>0</v>
      </c>
      <c r="KJ52" s="106">
        <f>Seniori!KJ80</f>
        <v>0</v>
      </c>
      <c r="KK52" s="106">
        <f>Seniori!KK80</f>
        <v>0</v>
      </c>
      <c r="KL52" s="106">
        <f>Seniori!KL80</f>
        <v>0</v>
      </c>
      <c r="KM52" s="106">
        <f>Seniori!KM80</f>
        <v>0</v>
      </c>
      <c r="KN52" s="106">
        <f>Seniori!KN80</f>
        <v>0</v>
      </c>
      <c r="KO52" s="106">
        <f>Seniori!KO80</f>
        <v>0</v>
      </c>
      <c r="KP52" s="106">
        <f>Seniori!KP80</f>
        <v>0</v>
      </c>
      <c r="KQ52" s="106">
        <f>Seniori!KQ80</f>
        <v>0</v>
      </c>
      <c r="KR52" s="106">
        <f>Seniori!KR80</f>
        <v>0</v>
      </c>
      <c r="KS52" s="106">
        <f>Seniori!KS80</f>
        <v>0</v>
      </c>
      <c r="KT52" s="106">
        <f>Seniori!KT80</f>
        <v>0</v>
      </c>
      <c r="KU52" s="106">
        <f>Seniori!KU80</f>
        <v>0</v>
      </c>
      <c r="KV52" s="106">
        <f>Seniori!KV80</f>
        <v>0</v>
      </c>
      <c r="KW52" s="106">
        <f>Seniori!KW80</f>
        <v>0</v>
      </c>
      <c r="KX52" s="106">
        <f>Seniori!KX80</f>
        <v>0</v>
      </c>
      <c r="KY52" s="106">
        <f>Seniori!KY80</f>
        <v>0</v>
      </c>
      <c r="KZ52" s="106">
        <f>Seniori!KZ80</f>
        <v>0</v>
      </c>
      <c r="LA52" s="106">
        <f>Seniori!LA80</f>
        <v>0</v>
      </c>
      <c r="LB52" s="106">
        <f>Seniori!LB80</f>
        <v>0</v>
      </c>
      <c r="LC52" s="106">
        <f>Seniori!LC80</f>
        <v>0</v>
      </c>
      <c r="LD52" s="106">
        <f>Seniori!LD80</f>
        <v>0</v>
      </c>
      <c r="LE52" s="106">
        <f>Seniori!LE80</f>
        <v>0</v>
      </c>
      <c r="LF52" s="106">
        <f>Seniori!LF80</f>
        <v>0</v>
      </c>
      <c r="LG52" s="106">
        <f>Seniori!LG80</f>
        <v>0</v>
      </c>
      <c r="LH52" s="106">
        <f>Seniori!LH80</f>
        <v>0</v>
      </c>
      <c r="LI52" s="106">
        <f>Seniori!LI80</f>
        <v>0</v>
      </c>
      <c r="LJ52" s="106">
        <f>Seniori!LJ80</f>
        <v>0</v>
      </c>
      <c r="LK52" s="106">
        <f>Seniori!LK80</f>
        <v>0</v>
      </c>
      <c r="LL52" s="106">
        <f>Seniori!LL80</f>
        <v>0</v>
      </c>
      <c r="LM52" s="106">
        <f>Seniori!LM80</f>
        <v>0</v>
      </c>
      <c r="LN52" s="106">
        <f>Seniori!LN80</f>
        <v>0</v>
      </c>
      <c r="LO52" s="106">
        <f>Seniori!LO80</f>
        <v>0</v>
      </c>
      <c r="LP52" s="106">
        <f>Seniori!LP80</f>
        <v>0</v>
      </c>
      <c r="LQ52" s="106">
        <f>Seniori!LQ80</f>
        <v>0</v>
      </c>
      <c r="LR52" s="106">
        <f>Seniori!LR80</f>
        <v>0</v>
      </c>
      <c r="LS52" s="106">
        <f>Seniori!LS80</f>
        <v>0</v>
      </c>
      <c r="LT52" s="106">
        <f>Seniori!LT80</f>
        <v>0</v>
      </c>
      <c r="LU52" s="106">
        <f>Seniori!LU80</f>
        <v>0</v>
      </c>
      <c r="LV52" s="106">
        <f>Seniori!LV80</f>
        <v>0</v>
      </c>
      <c r="LW52" s="106">
        <f>Seniori!LW80</f>
        <v>0</v>
      </c>
      <c r="LX52" s="106">
        <f>Seniori!LX80</f>
        <v>0</v>
      </c>
      <c r="LY52" s="106">
        <f>Seniori!LY80</f>
        <v>0</v>
      </c>
      <c r="LZ52" s="106">
        <f>Seniori!LZ80</f>
        <v>0</v>
      </c>
      <c r="MA52" s="106">
        <f>Seniori!MA80</f>
        <v>0</v>
      </c>
      <c r="MB52" s="106">
        <f>Seniori!MB80</f>
        <v>0</v>
      </c>
      <c r="MC52" s="106">
        <f>Seniori!MC80</f>
        <v>0</v>
      </c>
      <c r="MD52" s="106">
        <f>Seniori!MD80</f>
        <v>0</v>
      </c>
      <c r="ME52" s="106">
        <f>Seniori!ME80</f>
        <v>0</v>
      </c>
      <c r="MF52" s="106">
        <f>Seniori!MF80</f>
        <v>0</v>
      </c>
      <c r="MG52" s="106">
        <f>Seniori!MG80</f>
        <v>0</v>
      </c>
      <c r="MH52" s="106">
        <f>Seniori!MH80</f>
        <v>0</v>
      </c>
      <c r="MI52" s="106">
        <f>Seniori!MI80</f>
        <v>0</v>
      </c>
      <c r="MJ52" s="106">
        <f>Seniori!MJ80</f>
        <v>0</v>
      </c>
      <c r="MK52" s="106">
        <f>Seniori!MK80</f>
        <v>0</v>
      </c>
      <c r="ML52" s="106">
        <f>Seniori!ML80</f>
        <v>0</v>
      </c>
      <c r="MM52" s="106">
        <f>Seniori!MM80</f>
        <v>0</v>
      </c>
      <c r="MN52" s="106">
        <f>Seniori!MN80</f>
        <v>0</v>
      </c>
      <c r="MO52" s="106">
        <f>Seniori!MO80</f>
        <v>0</v>
      </c>
      <c r="MP52" s="106">
        <f>Seniori!MP80</f>
        <v>0</v>
      </c>
      <c r="MQ52" s="106">
        <f>Seniori!MQ80</f>
        <v>0</v>
      </c>
      <c r="MR52" s="106">
        <f>Seniori!MR80</f>
        <v>0</v>
      </c>
      <c r="MS52" s="106">
        <f>Seniori!MS80</f>
        <v>0</v>
      </c>
      <c r="MT52" s="106">
        <f>Seniori!MT80</f>
        <v>0</v>
      </c>
      <c r="MU52" s="106">
        <f>Seniori!MU80</f>
        <v>0</v>
      </c>
      <c r="MV52" s="106">
        <f>Seniori!MV80</f>
        <v>0</v>
      </c>
      <c r="MW52" s="106">
        <f>Seniori!MW80</f>
        <v>0</v>
      </c>
      <c r="MX52" s="106">
        <f>Seniori!MX80</f>
        <v>0</v>
      </c>
      <c r="MY52" s="106">
        <f>Seniori!MY80</f>
        <v>0</v>
      </c>
      <c r="MZ52" s="106">
        <f>Seniori!MZ80</f>
        <v>0</v>
      </c>
      <c r="NA52" s="106">
        <f>Seniori!NA80</f>
        <v>0</v>
      </c>
      <c r="NB52" s="106">
        <f>Seniori!NB80</f>
        <v>0</v>
      </c>
      <c r="NC52" s="106">
        <f>Seniori!NC80</f>
        <v>0</v>
      </c>
      <c r="ND52" s="106">
        <f>Seniori!ND80</f>
        <v>0</v>
      </c>
      <c r="NE52" s="106">
        <f>Seniori!NE80</f>
        <v>0</v>
      </c>
      <c r="NF52" s="106">
        <f>Seniori!NF80</f>
        <v>0</v>
      </c>
      <c r="NG52" s="106">
        <f>Seniori!NG80</f>
        <v>0</v>
      </c>
      <c r="NH52" s="106">
        <f>Seniori!NH80</f>
        <v>0</v>
      </c>
      <c r="NI52" s="106">
        <f>Seniori!NI80</f>
        <v>0</v>
      </c>
      <c r="NJ52" s="106">
        <f>Seniori!NJ80</f>
        <v>0</v>
      </c>
      <c r="NK52" s="106">
        <f>Seniori!NK80</f>
        <v>0</v>
      </c>
      <c r="NL52" s="106">
        <f>Seniori!NL80</f>
        <v>0</v>
      </c>
      <c r="NM52" s="106">
        <f>Seniori!NM80</f>
        <v>0</v>
      </c>
      <c r="NN52" s="106">
        <f>Seniori!NN80</f>
        <v>0</v>
      </c>
      <c r="NO52" s="106">
        <f>Seniori!NO80</f>
        <v>0</v>
      </c>
      <c r="NP52" s="106"/>
      <c r="NQ52" s="106">
        <f>Seniori!NQ80</f>
        <v>0</v>
      </c>
      <c r="NR52" s="106">
        <f>Seniori!NR80</f>
        <v>0</v>
      </c>
      <c r="NS52" s="106">
        <f>Seniori!NS80</f>
        <v>0</v>
      </c>
      <c r="NT52" s="106">
        <f>Seniori!NT80</f>
        <v>0</v>
      </c>
      <c r="NU52" s="106">
        <f>Seniori!NU80</f>
        <v>0</v>
      </c>
      <c r="NV52" s="106">
        <f>Seniori!NV80</f>
        <v>0</v>
      </c>
      <c r="NW52" s="106">
        <f>Seniori!NW80</f>
        <v>0</v>
      </c>
      <c r="NX52" s="106">
        <f>Seniori!NX80</f>
        <v>0</v>
      </c>
      <c r="NY52" s="106">
        <f>Seniori!NY80</f>
        <v>0</v>
      </c>
      <c r="NZ52" s="106">
        <f>Seniori!NZ80</f>
        <v>0</v>
      </c>
      <c r="OA52" s="106">
        <f>Seniori!OA80</f>
        <v>0</v>
      </c>
      <c r="OB52" s="106">
        <f>Seniori!OB80</f>
        <v>0</v>
      </c>
      <c r="OC52" s="106">
        <f>Seniori!OC80</f>
        <v>0</v>
      </c>
      <c r="OD52" s="106">
        <f>Seniori!OD80</f>
        <v>0</v>
      </c>
      <c r="OE52" s="106">
        <f>Seniori!OE80</f>
        <v>0</v>
      </c>
      <c r="OF52" s="106">
        <f>Seniori!OF80</f>
        <v>0</v>
      </c>
      <c r="OG52" s="106">
        <f>Seniori!OG80</f>
        <v>0</v>
      </c>
      <c r="OH52" s="106">
        <f>Seniori!OH80</f>
        <v>0</v>
      </c>
      <c r="OI52" s="106">
        <f>Seniori!OI80</f>
        <v>0</v>
      </c>
      <c r="OJ52" s="106">
        <f>Seniori!OJ80</f>
        <v>0</v>
      </c>
      <c r="OK52" s="106">
        <f>Seniori!OK80</f>
        <v>0</v>
      </c>
      <c r="OL52" s="106">
        <f>Seniori!OL80</f>
        <v>0</v>
      </c>
      <c r="OM52" s="106">
        <f>Seniori!OM80</f>
        <v>0</v>
      </c>
      <c r="ON52" s="106">
        <f>Seniori!ON80</f>
        <v>0</v>
      </c>
      <c r="OO52" s="106">
        <f>Seniori!OO80</f>
        <v>0</v>
      </c>
      <c r="OP52" s="106">
        <f>Seniori!OP80</f>
        <v>0</v>
      </c>
      <c r="OQ52" s="106">
        <f>Seniori!OQ80</f>
        <v>0</v>
      </c>
      <c r="OR52" s="106">
        <f>Seniori!OR80</f>
        <v>0</v>
      </c>
      <c r="OS52" s="106">
        <f>Seniori!OS80</f>
        <v>0</v>
      </c>
      <c r="OT52" s="106">
        <f>Seniori!OT80</f>
        <v>0</v>
      </c>
      <c r="OU52" s="106">
        <f>Seniori!OU80</f>
        <v>0</v>
      </c>
      <c r="OV52" s="106">
        <f>Seniori!OV80</f>
        <v>0</v>
      </c>
      <c r="OW52" s="106">
        <f>Seniori!OW80</f>
        <v>0</v>
      </c>
      <c r="OX52" s="106">
        <f>Seniori!OX80</f>
        <v>0</v>
      </c>
      <c r="OY52" s="106">
        <f>Seniori!OY80</f>
        <v>0</v>
      </c>
      <c r="OZ52" s="106">
        <f>Seniori!OZ80</f>
        <v>0</v>
      </c>
      <c r="PA52" s="106">
        <f>Seniori!PA80</f>
        <v>0</v>
      </c>
      <c r="PB52" s="106">
        <f>Seniori!PB80</f>
        <v>0</v>
      </c>
      <c r="PC52" s="106">
        <f>Seniori!PC80</f>
        <v>0</v>
      </c>
      <c r="PD52" s="106">
        <f>Seniori!PD80</f>
        <v>0</v>
      </c>
      <c r="PE52" s="106">
        <f>Seniori!PE80</f>
        <v>0</v>
      </c>
      <c r="PF52" s="106">
        <f>Seniori!PF80</f>
        <v>0</v>
      </c>
      <c r="PG52" s="106">
        <f>Seniori!PG80</f>
        <v>0</v>
      </c>
      <c r="PH52" s="106">
        <f>Seniori!PH80</f>
        <v>0</v>
      </c>
      <c r="PI52" s="106">
        <f>Seniori!PI80</f>
        <v>0</v>
      </c>
      <c r="PJ52" s="106">
        <f>Seniori!PJ80</f>
        <v>0</v>
      </c>
      <c r="PK52" s="106">
        <f>Seniori!PK80</f>
        <v>0</v>
      </c>
      <c r="PL52" s="106">
        <f>Seniori!PL80</f>
        <v>0</v>
      </c>
      <c r="PM52" s="106">
        <f>Seniori!PM80</f>
        <v>0</v>
      </c>
      <c r="PN52" s="106">
        <f>Seniori!PN80</f>
        <v>0</v>
      </c>
      <c r="PO52" s="106">
        <f>Seniori!PO80</f>
        <v>0</v>
      </c>
      <c r="PP52" s="106">
        <f>Seniori!PP80</f>
        <v>0</v>
      </c>
      <c r="PQ52" s="106">
        <f>Seniori!PQ80</f>
        <v>0</v>
      </c>
      <c r="PR52" s="106">
        <f>Seniori!PR80</f>
        <v>0</v>
      </c>
      <c r="PS52" s="106">
        <f>Seniori!PS80</f>
        <v>0</v>
      </c>
      <c r="PT52" s="106">
        <f>Seniori!PT80</f>
        <v>0</v>
      </c>
      <c r="PU52" s="106">
        <f>Seniori!PU80</f>
        <v>0</v>
      </c>
      <c r="PV52" s="106">
        <f>Seniori!PV80</f>
        <v>0</v>
      </c>
      <c r="PW52" s="106">
        <f>Seniori!PW80</f>
        <v>0</v>
      </c>
      <c r="PX52" s="106">
        <f>Seniori!PX80</f>
        <v>0</v>
      </c>
      <c r="PY52" s="106">
        <f>Seniori!PY80</f>
        <v>0</v>
      </c>
      <c r="PZ52" s="106">
        <f>Seniori!PZ80</f>
        <v>0</v>
      </c>
      <c r="QA52" s="106">
        <f>Seniori!QA80</f>
        <v>0</v>
      </c>
      <c r="QB52" s="106">
        <f>Seniori!QB80</f>
        <v>0</v>
      </c>
      <c r="QC52" s="106">
        <f>Seniori!QC80</f>
        <v>0</v>
      </c>
      <c r="QD52" s="106">
        <f>Seniori!QD80</f>
        <v>0</v>
      </c>
      <c r="QE52" s="106">
        <f>Seniori!QE80</f>
        <v>0</v>
      </c>
      <c r="QF52" s="106">
        <f>Seniori!QF80</f>
        <v>0</v>
      </c>
      <c r="QG52" s="106">
        <f>Seniori!QG80</f>
        <v>0</v>
      </c>
      <c r="QH52" s="106">
        <f>Seniori!QH80</f>
        <v>0</v>
      </c>
      <c r="QI52" s="106">
        <f>Seniori!QI80</f>
        <v>0</v>
      </c>
      <c r="QJ52" s="106">
        <f>Seniori!QJ80</f>
        <v>0</v>
      </c>
      <c r="QK52" s="106">
        <f>Seniori!QK80</f>
        <v>0</v>
      </c>
      <c r="QL52" s="106">
        <f>Seniori!QL80</f>
        <v>0</v>
      </c>
      <c r="QM52" s="106">
        <f>Seniori!QM80</f>
        <v>0</v>
      </c>
      <c r="QN52" s="106">
        <f>Seniori!QN80</f>
        <v>0</v>
      </c>
      <c r="QO52" s="106">
        <f>Seniori!QO80</f>
        <v>0</v>
      </c>
      <c r="QP52" s="106">
        <f>Seniori!QP80</f>
        <v>0</v>
      </c>
      <c r="QQ52" s="106">
        <f>Seniori!QQ80</f>
        <v>0</v>
      </c>
      <c r="QR52" s="106">
        <f>Seniori!QR80</f>
        <v>0</v>
      </c>
      <c r="QS52" s="106">
        <f>Seniori!QS80</f>
        <v>0</v>
      </c>
      <c r="QT52" s="106">
        <f>Seniori!QT80</f>
        <v>0</v>
      </c>
      <c r="QU52" s="106">
        <f>Seniori!QU80</f>
        <v>0</v>
      </c>
      <c r="QV52" s="106">
        <f>Seniori!QV80</f>
        <v>0</v>
      </c>
      <c r="QW52" s="106">
        <f>Seniori!QW80</f>
        <v>0</v>
      </c>
      <c r="QX52" s="106">
        <f>Seniori!QX80</f>
        <v>0</v>
      </c>
      <c r="QY52" s="106">
        <f>Seniori!QY80</f>
        <v>0</v>
      </c>
      <c r="QZ52" s="106">
        <f>Seniori!QZ80</f>
        <v>0</v>
      </c>
      <c r="RA52" s="106">
        <f>Seniori!RA80</f>
        <v>0</v>
      </c>
      <c r="RB52" s="106">
        <f>Seniori!RB80</f>
        <v>0</v>
      </c>
      <c r="RC52" s="106">
        <f>Seniori!RC80</f>
        <v>0</v>
      </c>
      <c r="RD52" s="106">
        <f>Seniori!RD80</f>
        <v>0</v>
      </c>
      <c r="RE52" s="106">
        <f>Seniori!RE80</f>
        <v>0</v>
      </c>
      <c r="RF52" s="106">
        <f>Seniori!RF80</f>
        <v>0</v>
      </c>
      <c r="RG52" s="106">
        <f>Seniori!RG80</f>
        <v>0</v>
      </c>
      <c r="RH52" s="106">
        <f>Seniori!RH80</f>
        <v>0</v>
      </c>
      <c r="RI52" s="106">
        <f>Seniori!RI80</f>
        <v>0</v>
      </c>
      <c r="RJ52" s="106">
        <f>Seniori!RJ80</f>
        <v>0</v>
      </c>
      <c r="RK52" s="106">
        <f>Seniori!RK80</f>
        <v>0</v>
      </c>
      <c r="RL52" s="106">
        <f>Seniori!RL80</f>
        <v>0</v>
      </c>
      <c r="RM52" s="106">
        <f>Seniori!RM80</f>
        <v>0</v>
      </c>
      <c r="RN52" s="106">
        <f>Seniori!RN80</f>
        <v>0</v>
      </c>
      <c r="RO52" s="106">
        <f>Seniori!RO80</f>
        <v>0</v>
      </c>
      <c r="RP52" s="106">
        <f>Seniori!RP80</f>
        <v>0</v>
      </c>
      <c r="RQ52" s="106">
        <f>Seniori!RQ80</f>
        <v>0</v>
      </c>
      <c r="RR52" s="106">
        <f>Seniori!RR80</f>
        <v>0</v>
      </c>
      <c r="RS52" s="106">
        <f>Seniori!RS80</f>
        <v>0</v>
      </c>
      <c r="RT52" s="106">
        <f>Seniori!RT80</f>
        <v>0</v>
      </c>
      <c r="RU52" s="106">
        <f>Seniori!RU80</f>
        <v>0</v>
      </c>
      <c r="RV52" s="106">
        <f>Seniori!RV80</f>
        <v>0</v>
      </c>
      <c r="RW52" s="106">
        <f>Seniori!RW80</f>
        <v>0</v>
      </c>
      <c r="RX52" s="106">
        <f>Seniori!RX80</f>
        <v>0</v>
      </c>
      <c r="RY52" s="106">
        <f>Seniori!RY80</f>
        <v>0</v>
      </c>
      <c r="RZ52" s="106">
        <f>Seniori!RZ80</f>
        <v>0</v>
      </c>
      <c r="SA52" s="106">
        <f>Seniori!SA80</f>
        <v>0</v>
      </c>
      <c r="SB52" s="106">
        <f>Seniori!SB80</f>
        <v>0</v>
      </c>
      <c r="SC52" s="106">
        <f>Seniori!SC80</f>
        <v>0</v>
      </c>
      <c r="SD52" s="106">
        <f>Seniori!SD80</f>
        <v>0</v>
      </c>
      <c r="SE52" s="106">
        <f>Seniori!SE80</f>
        <v>0</v>
      </c>
      <c r="SF52" s="106">
        <f>Seniori!SF80</f>
        <v>0</v>
      </c>
      <c r="SG52" s="106">
        <f>Seniori!SG80</f>
        <v>0</v>
      </c>
      <c r="SH52" s="106">
        <f>Seniori!SH80</f>
        <v>0</v>
      </c>
      <c r="SI52" s="106">
        <f>Seniori!SI80</f>
        <v>0</v>
      </c>
      <c r="SJ52" s="106">
        <f>Seniori!SJ80</f>
        <v>0</v>
      </c>
      <c r="SK52" s="106">
        <f>Seniori!SK80</f>
        <v>0</v>
      </c>
      <c r="SL52" s="106">
        <f>Seniori!SL80</f>
        <v>0</v>
      </c>
      <c r="SM52" s="106">
        <f>Seniori!SM80</f>
        <v>0</v>
      </c>
      <c r="SN52" s="106">
        <f>Seniori!SN80</f>
        <v>0</v>
      </c>
      <c r="SO52" s="106">
        <f>Seniori!SO80</f>
        <v>0</v>
      </c>
      <c r="SP52" s="106">
        <f>Seniori!SP80</f>
        <v>0</v>
      </c>
      <c r="SQ52" s="106">
        <f>Seniori!SQ80</f>
        <v>0</v>
      </c>
      <c r="SR52" s="106">
        <f>Seniori!SR80</f>
        <v>0</v>
      </c>
      <c r="SS52" s="106">
        <f>Seniori!SS80</f>
        <v>0</v>
      </c>
      <c r="ST52" s="106">
        <f>Seniori!ST80</f>
        <v>0</v>
      </c>
      <c r="SU52" s="106">
        <f>Seniori!SU80</f>
        <v>0</v>
      </c>
      <c r="SV52" s="106">
        <f>Seniori!SV80</f>
        <v>0</v>
      </c>
      <c r="SW52" s="106">
        <f>Seniori!SW80</f>
        <v>0</v>
      </c>
      <c r="SX52" s="106">
        <f>Seniori!SX80</f>
        <v>0</v>
      </c>
      <c r="SY52" s="106">
        <f>Seniori!SY80</f>
        <v>0</v>
      </c>
      <c r="SZ52" s="106">
        <f>Seniori!SZ80</f>
        <v>0</v>
      </c>
      <c r="TA52" s="106">
        <f>Seniori!TA80</f>
        <v>0</v>
      </c>
      <c r="TB52" s="106">
        <f>Seniori!TB80</f>
        <v>0</v>
      </c>
    </row>
    <row r="53" spans="1:522" s="10" customFormat="1" ht="18" customHeight="1" x14ac:dyDescent="0.25">
      <c r="A53" s="12"/>
      <c r="B53" s="11" t="s">
        <v>410</v>
      </c>
      <c r="C53" s="1">
        <v>12604</v>
      </c>
      <c r="D53" s="1">
        <v>2020</v>
      </c>
      <c r="E53" s="4" t="s">
        <v>17</v>
      </c>
      <c r="F53" s="9" t="s">
        <v>18</v>
      </c>
      <c r="G53" s="9" t="s">
        <v>97</v>
      </c>
      <c r="H53" s="4" t="s">
        <v>19</v>
      </c>
      <c r="I53" s="1">
        <f t="shared" ref="I53:I72" si="10">SUM(K53:TB53)</f>
        <v>4</v>
      </c>
      <c r="J53" s="12">
        <f>Tabuľka311[[#This Row],[Stĺpec9]]+I54</f>
        <v>6</v>
      </c>
      <c r="K53" s="106">
        <f>Seniori!K33</f>
        <v>0</v>
      </c>
      <c r="L53" s="106">
        <f>Seniori!L33</f>
        <v>0</v>
      </c>
      <c r="M53" s="106">
        <f>Seniori!M33</f>
        <v>0</v>
      </c>
      <c r="N53" s="106">
        <f>Seniori!N33</f>
        <v>0</v>
      </c>
      <c r="O53" s="106">
        <f>Seniori!O33</f>
        <v>0</v>
      </c>
      <c r="P53" s="106">
        <f>Seniori!P33</f>
        <v>0</v>
      </c>
      <c r="Q53" s="106">
        <f>Seniori!Q33</f>
        <v>0</v>
      </c>
      <c r="R53" s="106">
        <f>Seniori!R33</f>
        <v>0</v>
      </c>
      <c r="S53" s="106">
        <f>Seniori!S33</f>
        <v>0</v>
      </c>
      <c r="T53" s="106">
        <f>Seniori!T33</f>
        <v>0</v>
      </c>
      <c r="U53" s="106">
        <f>Seniori!U33</f>
        <v>0</v>
      </c>
      <c r="V53" s="106">
        <f>Seniori!V33</f>
        <v>0</v>
      </c>
      <c r="W53" s="106">
        <f>Seniori!W33</f>
        <v>0</v>
      </c>
      <c r="X53" s="106">
        <f>Seniori!X33</f>
        <v>0</v>
      </c>
      <c r="Y53" s="106">
        <f>Seniori!Y33</f>
        <v>0</v>
      </c>
      <c r="Z53" s="106">
        <f>Seniori!Z33</f>
        <v>0</v>
      </c>
      <c r="AA53" s="106">
        <f>Seniori!AA33</f>
        <v>0</v>
      </c>
      <c r="AB53" s="106">
        <f>Seniori!AB33</f>
        <v>0</v>
      </c>
      <c r="AC53" s="106">
        <f>Seniori!AC33</f>
        <v>0</v>
      </c>
      <c r="AD53" s="106">
        <f>Seniori!AD33</f>
        <v>0</v>
      </c>
      <c r="AE53" s="106">
        <f>Seniori!AE33</f>
        <v>0</v>
      </c>
      <c r="AF53" s="106">
        <f>Seniori!AF33</f>
        <v>0</v>
      </c>
      <c r="AG53" s="106">
        <f>Seniori!AG33</f>
        <v>0</v>
      </c>
      <c r="AH53" s="106">
        <f>Seniori!AH33</f>
        <v>0</v>
      </c>
      <c r="AI53" s="106">
        <f>Seniori!AI33</f>
        <v>0</v>
      </c>
      <c r="AJ53" s="106">
        <f>Seniori!AJ33</f>
        <v>0</v>
      </c>
      <c r="AK53" s="106">
        <f>Seniori!AK33</f>
        <v>0</v>
      </c>
      <c r="AL53" s="106">
        <f>Seniori!AL33</f>
        <v>0</v>
      </c>
      <c r="AM53" s="106">
        <f>Seniori!AM33</f>
        <v>0</v>
      </c>
      <c r="AN53" s="106">
        <f>Seniori!AN33</f>
        <v>0</v>
      </c>
      <c r="AO53" s="106">
        <f>Seniori!AO33</f>
        <v>0</v>
      </c>
      <c r="AP53" s="106">
        <f>Seniori!AP33</f>
        <v>0</v>
      </c>
      <c r="AQ53" s="106">
        <f>Seniori!AQ33</f>
        <v>0</v>
      </c>
      <c r="AR53" s="106">
        <f>Seniori!AR33</f>
        <v>0</v>
      </c>
      <c r="AS53" s="106">
        <f>Seniori!AS33</f>
        <v>0</v>
      </c>
      <c r="AT53" s="106">
        <f>Seniori!AT33</f>
        <v>0</v>
      </c>
      <c r="AU53" s="106">
        <f>Seniori!AU33</f>
        <v>0</v>
      </c>
      <c r="AV53" s="106">
        <f>Seniori!AV33</f>
        <v>0</v>
      </c>
      <c r="AW53" s="106">
        <f>Seniori!AW33</f>
        <v>0</v>
      </c>
      <c r="AX53" s="106">
        <f>Seniori!AX33</f>
        <v>0</v>
      </c>
      <c r="AY53" s="106">
        <f>Seniori!AY33</f>
        <v>0</v>
      </c>
      <c r="AZ53" s="106">
        <f>Seniori!AZ33</f>
        <v>0</v>
      </c>
      <c r="BA53" s="106">
        <f>Seniori!BA33</f>
        <v>0</v>
      </c>
      <c r="BB53" s="106">
        <f>Seniori!BB33</f>
        <v>0</v>
      </c>
      <c r="BC53" s="106">
        <f>Seniori!BC33</f>
        <v>0</v>
      </c>
      <c r="BD53" s="106">
        <f>Seniori!BD33</f>
        <v>0</v>
      </c>
      <c r="BE53" s="106">
        <f>Seniori!BE33</f>
        <v>0</v>
      </c>
      <c r="BF53" s="106">
        <f>Seniori!BF33</f>
        <v>0</v>
      </c>
      <c r="BG53" s="106">
        <f>Seniori!BG33</f>
        <v>0</v>
      </c>
      <c r="BH53" s="106">
        <f>Seniori!BH33</f>
        <v>0</v>
      </c>
      <c r="BI53" s="106">
        <f>Seniori!BI33</f>
        <v>0</v>
      </c>
      <c r="BJ53" s="106">
        <f>Seniori!BJ33</f>
        <v>0</v>
      </c>
      <c r="BK53" s="106">
        <f>Seniori!BK33</f>
        <v>0</v>
      </c>
      <c r="BL53" s="106">
        <f>Seniori!BL33</f>
        <v>0</v>
      </c>
      <c r="BM53" s="106">
        <f>Seniori!BM33</f>
        <v>0</v>
      </c>
      <c r="BN53" s="106">
        <f>Seniori!BN33</f>
        <v>0</v>
      </c>
      <c r="BO53" s="106">
        <f>Seniori!BO33</f>
        <v>0</v>
      </c>
      <c r="BP53" s="106">
        <f>Seniori!BP33</f>
        <v>0</v>
      </c>
      <c r="BQ53" s="106">
        <f>Seniori!BQ33</f>
        <v>0</v>
      </c>
      <c r="BR53" s="106">
        <f>Seniori!BR33</f>
        <v>0</v>
      </c>
      <c r="BS53" s="106">
        <f>Seniori!BS33</f>
        <v>0</v>
      </c>
      <c r="BT53" s="106">
        <f>Seniori!BT33</f>
        <v>0</v>
      </c>
      <c r="BU53" s="106">
        <f>Seniori!BU33</f>
        <v>0</v>
      </c>
      <c r="BV53" s="106">
        <f>Seniori!BV33</f>
        <v>0</v>
      </c>
      <c r="BW53" s="106">
        <f>Seniori!BW33</f>
        <v>0</v>
      </c>
      <c r="BX53" s="106">
        <f>Seniori!BX33</f>
        <v>0</v>
      </c>
      <c r="BY53" s="106">
        <f>Seniori!BY33</f>
        <v>0</v>
      </c>
      <c r="BZ53" s="106">
        <f>Seniori!BZ33</f>
        <v>0</v>
      </c>
      <c r="CA53" s="106">
        <f>Seniori!CA33</f>
        <v>0</v>
      </c>
      <c r="CB53" s="106">
        <f>Seniori!CB33</f>
        <v>0</v>
      </c>
      <c r="CC53" s="106">
        <f>Seniori!CC33</f>
        <v>0</v>
      </c>
      <c r="CD53" s="106">
        <f>Seniori!CD33</f>
        <v>0</v>
      </c>
      <c r="CE53" s="106">
        <f>Seniori!CE33</f>
        <v>0</v>
      </c>
      <c r="CF53" s="106">
        <f>Seniori!CF33</f>
        <v>0</v>
      </c>
      <c r="CG53" s="106">
        <f>Seniori!CG33</f>
        <v>0</v>
      </c>
      <c r="CH53" s="106">
        <f>Seniori!CH33</f>
        <v>0</v>
      </c>
      <c r="CI53" s="106">
        <f>Seniori!CI33</f>
        <v>0</v>
      </c>
      <c r="CJ53" s="106">
        <f>Seniori!CJ33</f>
        <v>0</v>
      </c>
      <c r="CK53" s="106">
        <f>Seniori!CK33</f>
        <v>0</v>
      </c>
      <c r="CL53" s="106">
        <f>Seniori!CL33</f>
        <v>0</v>
      </c>
      <c r="CM53" s="106">
        <f>Seniori!CM33</f>
        <v>0</v>
      </c>
      <c r="CN53" s="106">
        <f>Seniori!CN33</f>
        <v>0</v>
      </c>
      <c r="CO53" s="106">
        <f>Seniori!CO33</f>
        <v>0</v>
      </c>
      <c r="CP53" s="106">
        <f>Seniori!CP33</f>
        <v>0</v>
      </c>
      <c r="CQ53" s="106">
        <f>Seniori!CQ33</f>
        <v>0</v>
      </c>
      <c r="CR53" s="106">
        <f>Seniori!CR33</f>
        <v>0</v>
      </c>
      <c r="CS53" s="106">
        <f>Seniori!CS33</f>
        <v>0</v>
      </c>
      <c r="CT53" s="106">
        <f>Seniori!CT33</f>
        <v>0</v>
      </c>
      <c r="CU53" s="106">
        <f>Seniori!CU33</f>
        <v>0</v>
      </c>
      <c r="CV53" s="106">
        <f>Seniori!CV33</f>
        <v>0</v>
      </c>
      <c r="CW53" s="106">
        <f>Seniori!CW33</f>
        <v>0</v>
      </c>
      <c r="CX53" s="106">
        <f>Seniori!CX33</f>
        <v>0</v>
      </c>
      <c r="CY53" s="106">
        <f>Seniori!CY33</f>
        <v>0</v>
      </c>
      <c r="CZ53" s="106">
        <f>Seniori!CZ33</f>
        <v>0</v>
      </c>
      <c r="DA53" s="106">
        <f>Seniori!DA33</f>
        <v>0</v>
      </c>
      <c r="DB53" s="106">
        <f>Seniori!DB33</f>
        <v>0</v>
      </c>
      <c r="DC53" s="106">
        <f>Seniori!DC33</f>
        <v>0</v>
      </c>
      <c r="DD53" s="106">
        <f>Seniori!DD33</f>
        <v>0</v>
      </c>
      <c r="DE53" s="106">
        <f>Seniori!DE33</f>
        <v>0</v>
      </c>
      <c r="DF53" s="106">
        <f>Seniori!DF33</f>
        <v>0</v>
      </c>
      <c r="DG53" s="106">
        <f>Seniori!DG33</f>
        <v>0</v>
      </c>
      <c r="DH53" s="106">
        <f>Seniori!DH33</f>
        <v>0</v>
      </c>
      <c r="DI53" s="106">
        <f>Seniori!DI33</f>
        <v>0</v>
      </c>
      <c r="DJ53" s="106">
        <f>Seniori!DJ33</f>
        <v>0</v>
      </c>
      <c r="DK53" s="106">
        <f>Seniori!DK33</f>
        <v>0</v>
      </c>
      <c r="DL53" s="106">
        <f>Seniori!DL33</f>
        <v>0</v>
      </c>
      <c r="DM53" s="106">
        <f>Seniori!DM33</f>
        <v>0</v>
      </c>
      <c r="DN53" s="106">
        <f>Seniori!DN33</f>
        <v>0</v>
      </c>
      <c r="DO53" s="106">
        <f>Seniori!DO33</f>
        <v>0</v>
      </c>
      <c r="DP53" s="106">
        <f>Seniori!DP33</f>
        <v>0</v>
      </c>
      <c r="DQ53" s="106">
        <f>Seniori!DQ33</f>
        <v>0</v>
      </c>
      <c r="DR53" s="106">
        <f>Seniori!DR33</f>
        <v>0</v>
      </c>
      <c r="DS53" s="106">
        <f>Seniori!DS33</f>
        <v>0</v>
      </c>
      <c r="DT53" s="106">
        <f>Seniori!DT33</f>
        <v>0</v>
      </c>
      <c r="DU53" s="106">
        <f>Seniori!DU33</f>
        <v>0</v>
      </c>
      <c r="DV53" s="106">
        <f>Seniori!DV33</f>
        <v>0</v>
      </c>
      <c r="DW53" s="106">
        <f>Seniori!DW33</f>
        <v>0</v>
      </c>
      <c r="DX53" s="106">
        <f>Seniori!DX33</f>
        <v>0</v>
      </c>
      <c r="DY53" s="106">
        <f>Seniori!DY33</f>
        <v>0</v>
      </c>
      <c r="DZ53" s="106">
        <f>Seniori!DZ33</f>
        <v>0</v>
      </c>
      <c r="EA53" s="106">
        <f>Seniori!EA33</f>
        <v>0</v>
      </c>
      <c r="EB53" s="106">
        <f>Seniori!EB33</f>
        <v>0</v>
      </c>
      <c r="EC53" s="106">
        <f>Seniori!EC33</f>
        <v>0</v>
      </c>
      <c r="ED53" s="106">
        <f>Seniori!ED33</f>
        <v>0</v>
      </c>
      <c r="EE53" s="106">
        <f>Seniori!EE33</f>
        <v>0</v>
      </c>
      <c r="EF53" s="106">
        <f>Seniori!EF33</f>
        <v>0</v>
      </c>
      <c r="EG53" s="106">
        <f>Seniori!EG33</f>
        <v>0</v>
      </c>
      <c r="EH53" s="106">
        <f>Seniori!EH33</f>
        <v>0</v>
      </c>
      <c r="EI53" s="106">
        <f>Seniori!EI33</f>
        <v>0</v>
      </c>
      <c r="EJ53" s="106" t="str">
        <f>Seniori!EJ33</f>
        <v>o</v>
      </c>
      <c r="EK53" s="106">
        <f>Seniori!EK33</f>
        <v>0</v>
      </c>
      <c r="EL53" s="106">
        <f>Seniori!EL33</f>
        <v>0</v>
      </c>
      <c r="EM53" s="106">
        <f>Seniori!EM33</f>
        <v>0</v>
      </c>
      <c r="EN53" s="106">
        <f>Seniori!EN33</f>
        <v>0</v>
      </c>
      <c r="EO53" s="106">
        <f>Seniori!EO33</f>
        <v>0</v>
      </c>
      <c r="EP53" s="106">
        <f>Seniori!EP33</f>
        <v>0</v>
      </c>
      <c r="EQ53" s="106">
        <f>Seniori!EQ33</f>
        <v>0</v>
      </c>
      <c r="ER53" s="106">
        <f>Seniori!ER33</f>
        <v>0</v>
      </c>
      <c r="ES53" s="106">
        <f>Seniori!ES33</f>
        <v>0</v>
      </c>
      <c r="ET53" s="106">
        <f>Seniori!ET33</f>
        <v>0</v>
      </c>
      <c r="EU53" s="106">
        <f>Seniori!EU33</f>
        <v>2</v>
      </c>
      <c r="EV53" s="106">
        <f>Seniori!EV33</f>
        <v>0</v>
      </c>
      <c r="EW53" s="106">
        <f>Seniori!EW33</f>
        <v>0</v>
      </c>
      <c r="EX53" s="106">
        <f>Seniori!EX33</f>
        <v>0</v>
      </c>
      <c r="EY53" s="106">
        <f>Seniori!EY33</f>
        <v>0</v>
      </c>
      <c r="EZ53" s="106">
        <f>Seniori!EZ33</f>
        <v>0</v>
      </c>
      <c r="FA53" s="106">
        <f>Seniori!FA33</f>
        <v>0</v>
      </c>
      <c r="FB53" s="106">
        <f>Seniori!FB33</f>
        <v>0</v>
      </c>
      <c r="FC53" s="106">
        <f>Seniori!FC33</f>
        <v>0</v>
      </c>
      <c r="FD53" s="106">
        <f>Seniori!FD33</f>
        <v>0</v>
      </c>
      <c r="FE53" s="106">
        <f>Seniori!FE33</f>
        <v>0</v>
      </c>
      <c r="FF53" s="106">
        <f>Seniori!FF33</f>
        <v>0</v>
      </c>
      <c r="FG53" s="106">
        <f>Seniori!FG33</f>
        <v>0</v>
      </c>
      <c r="FH53" s="106">
        <f>Seniori!FH33</f>
        <v>0</v>
      </c>
      <c r="FI53" s="106">
        <f>Seniori!FI33</f>
        <v>0</v>
      </c>
      <c r="FJ53" s="106">
        <f>Seniori!FJ33</f>
        <v>0</v>
      </c>
      <c r="FK53" s="106">
        <f>Seniori!FK33</f>
        <v>0</v>
      </c>
      <c r="FL53" s="106">
        <f>Seniori!FL33</f>
        <v>0</v>
      </c>
      <c r="FM53" s="106">
        <f>Seniori!FM33</f>
        <v>0</v>
      </c>
      <c r="FN53" s="106">
        <f>Seniori!FN33</f>
        <v>0</v>
      </c>
      <c r="FO53" s="106">
        <f>Seniori!FO33</f>
        <v>0</v>
      </c>
      <c r="FP53" s="106">
        <f>Seniori!FP33</f>
        <v>0</v>
      </c>
      <c r="FQ53" s="106">
        <f>Seniori!FQ33</f>
        <v>0</v>
      </c>
      <c r="FR53" s="106">
        <f>Seniori!FR33</f>
        <v>0</v>
      </c>
      <c r="FS53" s="106">
        <f>Seniori!FS33</f>
        <v>0</v>
      </c>
      <c r="FT53" s="106">
        <f>Seniori!FT33</f>
        <v>0</v>
      </c>
      <c r="FU53" s="106">
        <f>Seniori!FU33</f>
        <v>0</v>
      </c>
      <c r="FV53" s="106">
        <f>Seniori!FV33</f>
        <v>0</v>
      </c>
      <c r="FW53" s="106">
        <f>Seniori!FW33</f>
        <v>0</v>
      </c>
      <c r="FX53" s="106">
        <f>Seniori!FX33</f>
        <v>0</v>
      </c>
      <c r="FY53" s="106">
        <f>Seniori!FY33</f>
        <v>0</v>
      </c>
      <c r="FZ53" s="106">
        <f>Seniori!FZ33</f>
        <v>0</v>
      </c>
      <c r="GA53" s="106">
        <f>Seniori!GA33</f>
        <v>0</v>
      </c>
      <c r="GB53" s="106">
        <f>Seniori!GB33</f>
        <v>0</v>
      </c>
      <c r="GC53" s="106">
        <f>Seniori!GC33</f>
        <v>0</v>
      </c>
      <c r="GD53" s="106">
        <f>Seniori!GD33</f>
        <v>0</v>
      </c>
      <c r="GE53" s="106">
        <f>Seniori!GE33</f>
        <v>0</v>
      </c>
      <c r="GF53" s="106">
        <f>Seniori!GF33</f>
        <v>0</v>
      </c>
      <c r="GG53" s="106">
        <f>Seniori!GG33</f>
        <v>0</v>
      </c>
      <c r="GH53" s="106">
        <f>Seniori!GH33</f>
        <v>0</v>
      </c>
      <c r="GI53" s="106">
        <f>Seniori!GI33</f>
        <v>0</v>
      </c>
      <c r="GJ53" s="106">
        <f>Seniori!GJ33</f>
        <v>0</v>
      </c>
      <c r="GK53" s="106">
        <f>Seniori!GK33</f>
        <v>0</v>
      </c>
      <c r="GL53" s="106">
        <f>Seniori!GL33</f>
        <v>0</v>
      </c>
      <c r="GM53" s="106">
        <f>Seniori!GM33</f>
        <v>0</v>
      </c>
      <c r="GN53" s="106">
        <f>Seniori!GN33</f>
        <v>0</v>
      </c>
      <c r="GO53" s="106">
        <f>Seniori!GO33</f>
        <v>0</v>
      </c>
      <c r="GP53" s="106">
        <f>Seniori!GP33</f>
        <v>0</v>
      </c>
      <c r="GQ53" s="106">
        <f>Seniori!GQ33</f>
        <v>0</v>
      </c>
      <c r="GR53" s="106">
        <f>Seniori!GR33</f>
        <v>0</v>
      </c>
      <c r="GS53" s="106">
        <f>Seniori!GS33</f>
        <v>0</v>
      </c>
      <c r="GT53" s="106">
        <f>Seniori!GT33</f>
        <v>0</v>
      </c>
      <c r="GU53" s="106">
        <f>Seniori!GU33</f>
        <v>0</v>
      </c>
      <c r="GV53" s="106">
        <f>Seniori!GV33</f>
        <v>0</v>
      </c>
      <c r="GW53" s="106">
        <f>Seniori!GW33</f>
        <v>0</v>
      </c>
      <c r="GX53" s="106">
        <f>Seniori!GX33</f>
        <v>0</v>
      </c>
      <c r="GY53" s="106">
        <f>Seniori!GY33</f>
        <v>0</v>
      </c>
      <c r="GZ53" s="106">
        <f>Seniori!GZ33</f>
        <v>0</v>
      </c>
      <c r="HA53" s="106">
        <f>Seniori!HA33</f>
        <v>0</v>
      </c>
      <c r="HB53" s="106">
        <f>Seniori!HB33</f>
        <v>0</v>
      </c>
      <c r="HC53" s="106">
        <f>Seniori!HC33</f>
        <v>0</v>
      </c>
      <c r="HD53" s="106">
        <f>Seniori!HD33</f>
        <v>2</v>
      </c>
      <c r="HE53" s="106">
        <f>Seniori!HE33</f>
        <v>0</v>
      </c>
      <c r="HF53" s="106">
        <f>Seniori!HF33</f>
        <v>0</v>
      </c>
      <c r="HG53" s="106">
        <f>Seniori!HG33</f>
        <v>0</v>
      </c>
      <c r="HH53" s="106">
        <f>Seniori!HH33</f>
        <v>0</v>
      </c>
      <c r="HI53" s="106">
        <f>Seniori!HI33</f>
        <v>0</v>
      </c>
      <c r="HJ53" s="106">
        <f>Seniori!HJ33</f>
        <v>0</v>
      </c>
      <c r="HK53" s="106">
        <f>Seniori!HK33</f>
        <v>0</v>
      </c>
      <c r="HL53" s="106">
        <f>Seniori!HL33</f>
        <v>0</v>
      </c>
      <c r="HM53" s="106">
        <f>Seniori!HM33</f>
        <v>0</v>
      </c>
      <c r="HN53" s="106">
        <f>Seniori!HN33</f>
        <v>0</v>
      </c>
      <c r="HO53" s="106">
        <f>Seniori!HO33</f>
        <v>0</v>
      </c>
      <c r="HP53" s="106">
        <f>Seniori!HP33</f>
        <v>0</v>
      </c>
      <c r="HQ53" s="106">
        <f>Seniori!HQ33</f>
        <v>0</v>
      </c>
      <c r="HR53" s="106">
        <f>Seniori!HR33</f>
        <v>0</v>
      </c>
      <c r="HS53" s="106">
        <f>Seniori!HS33</f>
        <v>0</v>
      </c>
      <c r="HT53" s="106">
        <f>Seniori!HT33</f>
        <v>0</v>
      </c>
      <c r="HU53" s="106">
        <f>Seniori!HU33</f>
        <v>0</v>
      </c>
      <c r="HV53" s="106">
        <f>Seniori!HV33</f>
        <v>0</v>
      </c>
      <c r="HW53" s="106">
        <f>Seniori!HW33</f>
        <v>0</v>
      </c>
      <c r="HX53" s="106">
        <f>Seniori!HX33</f>
        <v>0</v>
      </c>
      <c r="HY53" s="106">
        <f>Seniori!HY33</f>
        <v>0</v>
      </c>
      <c r="HZ53" s="106">
        <f>Seniori!HZ33</f>
        <v>0</v>
      </c>
      <c r="IA53" s="106">
        <f>Seniori!IA33</f>
        <v>0</v>
      </c>
      <c r="IB53" s="106">
        <f>Seniori!IB33</f>
        <v>0</v>
      </c>
      <c r="IC53" s="106">
        <f>Seniori!IC33</f>
        <v>0</v>
      </c>
      <c r="ID53" s="106">
        <f>Seniori!ID33</f>
        <v>0</v>
      </c>
      <c r="IE53" s="106">
        <f>Seniori!IE33</f>
        <v>0</v>
      </c>
      <c r="IF53" s="106">
        <f>Seniori!IF33</f>
        <v>0</v>
      </c>
      <c r="IG53" s="106">
        <f>Seniori!IG33</f>
        <v>0</v>
      </c>
      <c r="IH53" s="106">
        <f>Seniori!IH33</f>
        <v>0</v>
      </c>
      <c r="II53" s="106">
        <f>Seniori!II33</f>
        <v>0</v>
      </c>
      <c r="IJ53" s="106">
        <f>Seniori!IJ33</f>
        <v>0</v>
      </c>
      <c r="IK53" s="106">
        <f>Seniori!IK33</f>
        <v>0</v>
      </c>
      <c r="IL53" s="106">
        <f>Seniori!IL33</f>
        <v>0</v>
      </c>
      <c r="IM53" s="106">
        <f>Seniori!IM33</f>
        <v>0</v>
      </c>
      <c r="IN53" s="106">
        <f>Seniori!IN33</f>
        <v>0</v>
      </c>
      <c r="IO53" s="106">
        <f>Seniori!IO33</f>
        <v>0</v>
      </c>
      <c r="IP53" s="106">
        <f>Seniori!IP33</f>
        <v>0</v>
      </c>
      <c r="IQ53" s="106">
        <f>Seniori!IQ33</f>
        <v>0</v>
      </c>
      <c r="IR53" s="106">
        <f>Seniori!IR33</f>
        <v>0</v>
      </c>
      <c r="IS53" s="106">
        <f>Seniori!IS33</f>
        <v>0</v>
      </c>
      <c r="IT53" s="106">
        <f>Seniori!IT33</f>
        <v>0</v>
      </c>
      <c r="IU53" s="106">
        <f>Seniori!IU33</f>
        <v>0</v>
      </c>
      <c r="IV53" s="106">
        <f>Seniori!IV33</f>
        <v>0</v>
      </c>
      <c r="IW53" s="106">
        <f>Seniori!IW33</f>
        <v>0</v>
      </c>
      <c r="IX53" s="106">
        <f>Seniori!IX33</f>
        <v>0</v>
      </c>
      <c r="IY53" s="106">
        <f>Seniori!IY33</f>
        <v>0</v>
      </c>
      <c r="IZ53" s="106">
        <f>Seniori!IZ33</f>
        <v>0</v>
      </c>
      <c r="JA53" s="106">
        <f>Seniori!JA33</f>
        <v>0</v>
      </c>
      <c r="JB53" s="106">
        <f>Seniori!JB33</f>
        <v>0</v>
      </c>
      <c r="JC53" s="106">
        <f>Seniori!JC33</f>
        <v>0</v>
      </c>
      <c r="JD53" s="106">
        <f>Seniori!JD33</f>
        <v>0</v>
      </c>
      <c r="JE53" s="106">
        <f>Seniori!JE33</f>
        <v>0</v>
      </c>
      <c r="JF53" s="106">
        <f>Seniori!JF33</f>
        <v>0</v>
      </c>
      <c r="JG53" s="106">
        <f>Seniori!JG33</f>
        <v>0</v>
      </c>
      <c r="JH53" s="106">
        <f>Seniori!JH33</f>
        <v>0</v>
      </c>
      <c r="JI53" s="106">
        <f>Seniori!JI33</f>
        <v>0</v>
      </c>
      <c r="JJ53" s="106">
        <f>Seniori!JJ33</f>
        <v>0</v>
      </c>
      <c r="JK53" s="106">
        <f>Seniori!JK33</f>
        <v>0</v>
      </c>
      <c r="JL53" s="106">
        <f>Seniori!JL33</f>
        <v>0</v>
      </c>
      <c r="JM53" s="106">
        <f>Seniori!JM33</f>
        <v>0</v>
      </c>
      <c r="JN53" s="106">
        <f>Seniori!JN33</f>
        <v>0</v>
      </c>
      <c r="JO53" s="106">
        <f>Seniori!JO33</f>
        <v>0</v>
      </c>
      <c r="JP53" s="106">
        <f>Seniori!JP33</f>
        <v>0</v>
      </c>
      <c r="JQ53" s="106">
        <f>Seniori!JQ33</f>
        <v>0</v>
      </c>
      <c r="JR53" s="106">
        <f>Seniori!JR33</f>
        <v>0</v>
      </c>
      <c r="JS53" s="106">
        <f>Seniori!JS33</f>
        <v>0</v>
      </c>
      <c r="JT53" s="106">
        <f>Seniori!JT33</f>
        <v>0</v>
      </c>
      <c r="JU53" s="106">
        <f>Seniori!JU33</f>
        <v>0</v>
      </c>
      <c r="JV53" s="106">
        <f>Seniori!JV33</f>
        <v>0</v>
      </c>
      <c r="JW53" s="106">
        <f>Seniori!JW33</f>
        <v>0</v>
      </c>
      <c r="JX53" s="106">
        <f>Seniori!JX33</f>
        <v>0</v>
      </c>
      <c r="JY53" s="106">
        <f>Seniori!JY33</f>
        <v>0</v>
      </c>
      <c r="JZ53" s="106">
        <f>Seniori!JZ33</f>
        <v>0</v>
      </c>
      <c r="KA53" s="106">
        <f>Seniori!KA33</f>
        <v>0</v>
      </c>
      <c r="KB53" s="106">
        <f>Seniori!KB33</f>
        <v>0</v>
      </c>
      <c r="KC53" s="106">
        <f>Seniori!KC33</f>
        <v>0</v>
      </c>
      <c r="KD53" s="106">
        <f>Seniori!KD33</f>
        <v>0</v>
      </c>
      <c r="KE53" s="106">
        <f>Seniori!KE33</f>
        <v>0</v>
      </c>
      <c r="KF53" s="106">
        <f>Seniori!KF33</f>
        <v>0</v>
      </c>
      <c r="KG53" s="106">
        <f>Seniori!KG33</f>
        <v>0</v>
      </c>
      <c r="KH53" s="106">
        <f>Seniori!KH33</f>
        <v>0</v>
      </c>
      <c r="KI53" s="106">
        <f>Seniori!KI33</f>
        <v>0</v>
      </c>
      <c r="KJ53" s="106">
        <f>Seniori!KJ33</f>
        <v>0</v>
      </c>
      <c r="KK53" s="106">
        <f>Seniori!KK33</f>
        <v>0</v>
      </c>
      <c r="KL53" s="106">
        <f>Seniori!KL33</f>
        <v>0</v>
      </c>
      <c r="KM53" s="106">
        <f>Seniori!KM33</f>
        <v>0</v>
      </c>
      <c r="KN53" s="106">
        <f>Seniori!KN33</f>
        <v>0</v>
      </c>
      <c r="KO53" s="106">
        <f>Seniori!KO33</f>
        <v>0</v>
      </c>
      <c r="KP53" s="106">
        <f>Seniori!KP33</f>
        <v>0</v>
      </c>
      <c r="KQ53" s="106">
        <f>Seniori!KQ33</f>
        <v>0</v>
      </c>
      <c r="KR53" s="106">
        <f>Seniori!KR33</f>
        <v>0</v>
      </c>
      <c r="KS53" s="106">
        <f>Seniori!KS33</f>
        <v>0</v>
      </c>
      <c r="KT53" s="106">
        <f>Seniori!KT33</f>
        <v>0</v>
      </c>
      <c r="KU53" s="106">
        <f>Seniori!KU33</f>
        <v>0</v>
      </c>
      <c r="KV53" s="106">
        <f>Seniori!KV33</f>
        <v>0</v>
      </c>
      <c r="KW53" s="106">
        <f>Seniori!KW33</f>
        <v>0</v>
      </c>
      <c r="KX53" s="106">
        <f>Seniori!KX33</f>
        <v>0</v>
      </c>
      <c r="KY53" s="106">
        <f>Seniori!KY33</f>
        <v>0</v>
      </c>
      <c r="KZ53" s="106">
        <f>Seniori!KZ33</f>
        <v>0</v>
      </c>
      <c r="LA53" s="106">
        <f>Seniori!LA33</f>
        <v>0</v>
      </c>
      <c r="LB53" s="106">
        <f>Seniori!LB33</f>
        <v>0</v>
      </c>
      <c r="LC53" s="106">
        <f>Seniori!LC33</f>
        <v>0</v>
      </c>
      <c r="LD53" s="106">
        <f>Seniori!LD33</f>
        <v>0</v>
      </c>
      <c r="LE53" s="106">
        <f>Seniori!LE33</f>
        <v>0</v>
      </c>
      <c r="LF53" s="106">
        <f>Seniori!LF33</f>
        <v>0</v>
      </c>
      <c r="LG53" s="106">
        <f>Seniori!LG33</f>
        <v>0</v>
      </c>
      <c r="LH53" s="106">
        <f>Seniori!LH33</f>
        <v>0</v>
      </c>
      <c r="LI53" s="106">
        <f>Seniori!LI33</f>
        <v>0</v>
      </c>
      <c r="LJ53" s="106">
        <f>Seniori!LJ33</f>
        <v>0</v>
      </c>
      <c r="LK53" s="106">
        <f>Seniori!LK33</f>
        <v>0</v>
      </c>
      <c r="LL53" s="106">
        <f>Seniori!LL33</f>
        <v>0</v>
      </c>
      <c r="LM53" s="106">
        <f>Seniori!LM33</f>
        <v>0</v>
      </c>
      <c r="LN53" s="106">
        <f>Seniori!LN33</f>
        <v>0</v>
      </c>
      <c r="LO53" s="106">
        <f>Seniori!LO33</f>
        <v>0</v>
      </c>
      <c r="LP53" s="106">
        <f>Seniori!LP33</f>
        <v>0</v>
      </c>
      <c r="LQ53" s="106">
        <f>Seniori!LQ33</f>
        <v>0</v>
      </c>
      <c r="LR53" s="106">
        <f>Seniori!LR33</f>
        <v>0</v>
      </c>
      <c r="LS53" s="106">
        <f>Seniori!LS33</f>
        <v>0</v>
      </c>
      <c r="LT53" s="106">
        <f>Seniori!LT33</f>
        <v>0</v>
      </c>
      <c r="LU53" s="106">
        <f>Seniori!LU33</f>
        <v>0</v>
      </c>
      <c r="LV53" s="106">
        <f>Seniori!LV33</f>
        <v>0</v>
      </c>
      <c r="LW53" s="106">
        <f>Seniori!LW33</f>
        <v>0</v>
      </c>
      <c r="LX53" s="106">
        <f>Seniori!LX33</f>
        <v>0</v>
      </c>
      <c r="LY53" s="106">
        <f>Seniori!LY33</f>
        <v>0</v>
      </c>
      <c r="LZ53" s="106">
        <f>Seniori!LZ33</f>
        <v>0</v>
      </c>
      <c r="MA53" s="106">
        <f>Seniori!MA33</f>
        <v>0</v>
      </c>
      <c r="MB53" s="106">
        <f>Seniori!MB33</f>
        <v>0</v>
      </c>
      <c r="MC53" s="106">
        <f>Seniori!MC33</f>
        <v>0</v>
      </c>
      <c r="MD53" s="106">
        <f>Seniori!MD33</f>
        <v>0</v>
      </c>
      <c r="ME53" s="106">
        <f>Seniori!ME33</f>
        <v>0</v>
      </c>
      <c r="MF53" s="106">
        <f>Seniori!MF33</f>
        <v>0</v>
      </c>
      <c r="MG53" s="106">
        <f>Seniori!MG33</f>
        <v>0</v>
      </c>
      <c r="MH53" s="106">
        <f>Seniori!MH33</f>
        <v>0</v>
      </c>
      <c r="MI53" s="106">
        <f>Seniori!MI33</f>
        <v>0</v>
      </c>
      <c r="MJ53" s="106">
        <f>Seniori!MJ33</f>
        <v>0</v>
      </c>
      <c r="MK53" s="106">
        <f>Seniori!MK33</f>
        <v>0</v>
      </c>
      <c r="ML53" s="106">
        <f>Seniori!ML33</f>
        <v>0</v>
      </c>
      <c r="MM53" s="106">
        <f>Seniori!MM33</f>
        <v>0</v>
      </c>
      <c r="MN53" s="106">
        <f>Seniori!MN33</f>
        <v>0</v>
      </c>
      <c r="MO53" s="106">
        <f>Seniori!MO33</f>
        <v>0</v>
      </c>
      <c r="MP53" s="106">
        <f>Seniori!MP33</f>
        <v>0</v>
      </c>
      <c r="MQ53" s="106">
        <f>Seniori!MQ33</f>
        <v>0</v>
      </c>
      <c r="MR53" s="106">
        <f>Seniori!MR33</f>
        <v>0</v>
      </c>
      <c r="MS53" s="106">
        <f>Seniori!MS33</f>
        <v>0</v>
      </c>
      <c r="MT53" s="106">
        <f>Seniori!MT33</f>
        <v>0</v>
      </c>
      <c r="MU53" s="106">
        <f>Seniori!MU33</f>
        <v>0</v>
      </c>
      <c r="MV53" s="106">
        <f>Seniori!MV33</f>
        <v>0</v>
      </c>
      <c r="MW53" s="106">
        <f>Seniori!MW33</f>
        <v>0</v>
      </c>
      <c r="MX53" s="106">
        <f>Seniori!MX33</f>
        <v>0</v>
      </c>
      <c r="MY53" s="106">
        <f>Seniori!MY33</f>
        <v>0</v>
      </c>
      <c r="MZ53" s="106">
        <f>Seniori!MZ33</f>
        <v>0</v>
      </c>
      <c r="NA53" s="106">
        <f>Seniori!NA33</f>
        <v>0</v>
      </c>
      <c r="NB53" s="106">
        <f>Seniori!NB33</f>
        <v>0</v>
      </c>
      <c r="NC53" s="106">
        <f>Seniori!NC33</f>
        <v>0</v>
      </c>
      <c r="ND53" s="106">
        <f>Seniori!ND33</f>
        <v>0</v>
      </c>
      <c r="NE53" s="106">
        <f>Seniori!NE33</f>
        <v>0</v>
      </c>
      <c r="NF53" s="106">
        <f>Seniori!NF33</f>
        <v>0</v>
      </c>
      <c r="NG53" s="106">
        <f>Seniori!NG33</f>
        <v>0</v>
      </c>
      <c r="NH53" s="106">
        <f>Seniori!NH33</f>
        <v>0</v>
      </c>
      <c r="NI53" s="106">
        <f>Seniori!NI33</f>
        <v>0</v>
      </c>
      <c r="NJ53" s="106">
        <f>Seniori!NJ33</f>
        <v>0</v>
      </c>
      <c r="NK53" s="106">
        <f>Seniori!NK33</f>
        <v>0</v>
      </c>
      <c r="NL53" s="106">
        <f>Seniori!NL33</f>
        <v>0</v>
      </c>
      <c r="NM53" s="106">
        <f>Seniori!NM33</f>
        <v>0</v>
      </c>
      <c r="NN53" s="106">
        <f>Seniori!NN33</f>
        <v>0</v>
      </c>
      <c r="NO53" s="106">
        <f>Seniori!NO33</f>
        <v>0</v>
      </c>
      <c r="NP53" s="106">
        <f>Seniori!NP33</f>
        <v>0</v>
      </c>
      <c r="NQ53" s="106">
        <f>Seniori!NQ33</f>
        <v>0</v>
      </c>
      <c r="NR53" s="106">
        <f>Seniori!NR33</f>
        <v>0</v>
      </c>
      <c r="NS53" s="106">
        <f>Seniori!NS33</f>
        <v>0</v>
      </c>
      <c r="NT53" s="106">
        <f>Seniori!NT33</f>
        <v>0</v>
      </c>
      <c r="NU53" s="106">
        <f>Seniori!NU33</f>
        <v>0</v>
      </c>
      <c r="NV53" s="106">
        <f>Seniori!NV33</f>
        <v>0</v>
      </c>
      <c r="NW53" s="106">
        <f>Seniori!NW33</f>
        <v>0</v>
      </c>
      <c r="NX53" s="106">
        <f>Seniori!NX33</f>
        <v>0</v>
      </c>
      <c r="NY53" s="106">
        <f>Seniori!NY33</f>
        <v>0</v>
      </c>
      <c r="NZ53" s="106">
        <f>Seniori!NZ33</f>
        <v>0</v>
      </c>
      <c r="OA53" s="106">
        <f>Seniori!OA33</f>
        <v>0</v>
      </c>
      <c r="OB53" s="106">
        <f>Seniori!OB33</f>
        <v>0</v>
      </c>
      <c r="OC53" s="106">
        <f>Seniori!OC33</f>
        <v>0</v>
      </c>
      <c r="OD53" s="106">
        <f>Seniori!OD33</f>
        <v>0</v>
      </c>
      <c r="OE53" s="106">
        <f>Seniori!OE33</f>
        <v>0</v>
      </c>
      <c r="OF53" s="106">
        <f>Seniori!OF33</f>
        <v>0</v>
      </c>
      <c r="OG53" s="106">
        <f>Seniori!OG33</f>
        <v>0</v>
      </c>
      <c r="OH53" s="106">
        <f>Seniori!OH33</f>
        <v>0</v>
      </c>
      <c r="OI53" s="106">
        <f>Seniori!OI33</f>
        <v>0</v>
      </c>
      <c r="OJ53" s="106">
        <f>Seniori!OJ33</f>
        <v>0</v>
      </c>
      <c r="OK53" s="106">
        <f>Seniori!OK33</f>
        <v>0</v>
      </c>
      <c r="OL53" s="106">
        <f>Seniori!OL33</f>
        <v>0</v>
      </c>
      <c r="OM53" s="106">
        <f>Seniori!OM33</f>
        <v>0</v>
      </c>
      <c r="ON53" s="106">
        <f>Seniori!ON33</f>
        <v>0</v>
      </c>
      <c r="OO53" s="106">
        <f>Seniori!OO33</f>
        <v>0</v>
      </c>
      <c r="OP53" s="106">
        <f>Seniori!OP33</f>
        <v>0</v>
      </c>
      <c r="OQ53" s="106">
        <f>Seniori!OQ33</f>
        <v>0</v>
      </c>
      <c r="OR53" s="106">
        <f>Seniori!OR33</f>
        <v>0</v>
      </c>
      <c r="OS53" s="106">
        <f>Seniori!OS33</f>
        <v>0</v>
      </c>
      <c r="OT53" s="106">
        <f>Seniori!OT33</f>
        <v>0</v>
      </c>
      <c r="OU53" s="106">
        <f>Seniori!OU33</f>
        <v>0</v>
      </c>
      <c r="OV53" s="106">
        <f>Seniori!OV33</f>
        <v>0</v>
      </c>
      <c r="OW53" s="106">
        <f>Seniori!OW33</f>
        <v>0</v>
      </c>
      <c r="OX53" s="106">
        <f>Seniori!OX33</f>
        <v>0</v>
      </c>
      <c r="OY53" s="106">
        <f>Seniori!OY33</f>
        <v>0</v>
      </c>
      <c r="OZ53" s="106">
        <f>Seniori!OZ33</f>
        <v>0</v>
      </c>
      <c r="PA53" s="106">
        <f>Seniori!PA33</f>
        <v>0</v>
      </c>
      <c r="PB53" s="106">
        <f>Seniori!PB33</f>
        <v>0</v>
      </c>
      <c r="PC53" s="106">
        <f>Seniori!PC33</f>
        <v>0</v>
      </c>
      <c r="PD53" s="106">
        <f>Seniori!PD33</f>
        <v>0</v>
      </c>
      <c r="PE53" s="106">
        <f>Seniori!PE33</f>
        <v>0</v>
      </c>
      <c r="PF53" s="106">
        <f>Seniori!PF33</f>
        <v>0</v>
      </c>
      <c r="PG53" s="106">
        <f>Seniori!PG33</f>
        <v>0</v>
      </c>
      <c r="PH53" s="106">
        <f>Seniori!PH33</f>
        <v>0</v>
      </c>
      <c r="PI53" s="106">
        <f>Seniori!PI33</f>
        <v>0</v>
      </c>
      <c r="PJ53" s="106">
        <f>Seniori!PJ33</f>
        <v>0</v>
      </c>
      <c r="PK53" s="106">
        <f>Seniori!PK33</f>
        <v>0</v>
      </c>
      <c r="PL53" s="106">
        <f>Seniori!PL33</f>
        <v>0</v>
      </c>
      <c r="PM53" s="106">
        <f>Seniori!PM33</f>
        <v>0</v>
      </c>
      <c r="PN53" s="106">
        <f>Seniori!PN33</f>
        <v>0</v>
      </c>
      <c r="PO53" s="106">
        <f>Seniori!PO33</f>
        <v>0</v>
      </c>
      <c r="PP53" s="106">
        <f>Seniori!PP33</f>
        <v>0</v>
      </c>
      <c r="PQ53" s="106">
        <f>Seniori!PQ33</f>
        <v>0</v>
      </c>
      <c r="PR53" s="106">
        <f>Seniori!PR33</f>
        <v>0</v>
      </c>
      <c r="PS53" s="106">
        <f>Seniori!PS33</f>
        <v>0</v>
      </c>
      <c r="PT53" s="106">
        <f>Seniori!PT33</f>
        <v>0</v>
      </c>
      <c r="PU53" s="106">
        <f>Seniori!PU33</f>
        <v>0</v>
      </c>
      <c r="PV53" s="106">
        <f>Seniori!PV33</f>
        <v>0</v>
      </c>
      <c r="PW53" s="106">
        <f>Seniori!PW33</f>
        <v>0</v>
      </c>
      <c r="PX53" s="106">
        <f>Seniori!PX33</f>
        <v>0</v>
      </c>
      <c r="PY53" s="106">
        <f>Seniori!PY33</f>
        <v>0</v>
      </c>
      <c r="PZ53" s="106">
        <f>Seniori!PZ33</f>
        <v>0</v>
      </c>
      <c r="QA53" s="106">
        <f>Seniori!QA33</f>
        <v>0</v>
      </c>
      <c r="QB53" s="106">
        <f>Seniori!QB33</f>
        <v>0</v>
      </c>
      <c r="QC53" s="106">
        <f>Seniori!QC33</f>
        <v>0</v>
      </c>
      <c r="QD53" s="106">
        <f>Seniori!QD33</f>
        <v>0</v>
      </c>
      <c r="QE53" s="106">
        <f>Seniori!QE33</f>
        <v>0</v>
      </c>
      <c r="QF53" s="106">
        <f>Seniori!QF33</f>
        <v>0</v>
      </c>
      <c r="QG53" s="106">
        <f>Seniori!QG33</f>
        <v>0</v>
      </c>
      <c r="QH53" s="106">
        <f>Seniori!QH33</f>
        <v>0</v>
      </c>
      <c r="QI53" s="106">
        <f>Seniori!QI33</f>
        <v>0</v>
      </c>
      <c r="QJ53" s="106">
        <f>Seniori!QJ33</f>
        <v>0</v>
      </c>
      <c r="QK53" s="106">
        <f>Seniori!QK33</f>
        <v>0</v>
      </c>
      <c r="QL53" s="106">
        <f>Seniori!QL33</f>
        <v>0</v>
      </c>
      <c r="QM53" s="106">
        <f>Seniori!QM33</f>
        <v>0</v>
      </c>
      <c r="QN53" s="106">
        <f>Seniori!QN33</f>
        <v>0</v>
      </c>
      <c r="QO53" s="106">
        <f>Seniori!QO33</f>
        <v>0</v>
      </c>
      <c r="QP53" s="106">
        <f>Seniori!QP33</f>
        <v>0</v>
      </c>
      <c r="QQ53" s="106">
        <f>Seniori!QQ33</f>
        <v>0</v>
      </c>
      <c r="QR53" s="106">
        <f>Seniori!QR33</f>
        <v>0</v>
      </c>
      <c r="QS53" s="106">
        <f>Seniori!QS33</f>
        <v>0</v>
      </c>
      <c r="QT53" s="106">
        <f>Seniori!QT33</f>
        <v>0</v>
      </c>
      <c r="QU53" s="106">
        <f>Seniori!QU33</f>
        <v>0</v>
      </c>
      <c r="QV53" s="106">
        <f>Seniori!QV33</f>
        <v>0</v>
      </c>
      <c r="QW53" s="106">
        <f>Seniori!QW33</f>
        <v>0</v>
      </c>
      <c r="QX53" s="106">
        <f>Seniori!QX33</f>
        <v>0</v>
      </c>
      <c r="QY53" s="106">
        <f>Seniori!QY33</f>
        <v>0</v>
      </c>
      <c r="QZ53" s="106">
        <f>Seniori!QZ33</f>
        <v>0</v>
      </c>
      <c r="RA53" s="106">
        <f>Seniori!RA33</f>
        <v>0</v>
      </c>
      <c r="RB53" s="106">
        <f>Seniori!RB33</f>
        <v>0</v>
      </c>
      <c r="RC53" s="106">
        <f>Seniori!RC33</f>
        <v>0</v>
      </c>
      <c r="RD53" s="106">
        <f>Seniori!RD33</f>
        <v>0</v>
      </c>
      <c r="RE53" s="106">
        <f>Seniori!RE33</f>
        <v>0</v>
      </c>
      <c r="RF53" s="106">
        <f>Seniori!RF33</f>
        <v>0</v>
      </c>
      <c r="RG53" s="106">
        <f>Seniori!RG33</f>
        <v>0</v>
      </c>
      <c r="RH53" s="106">
        <f>Seniori!RH33</f>
        <v>0</v>
      </c>
      <c r="RI53" s="106">
        <f>Seniori!RI33</f>
        <v>0</v>
      </c>
      <c r="RJ53" s="106">
        <f>Seniori!RJ33</f>
        <v>0</v>
      </c>
      <c r="RK53" s="106">
        <f>Seniori!RK33</f>
        <v>0</v>
      </c>
      <c r="RL53" s="106">
        <f>Seniori!RL33</f>
        <v>0</v>
      </c>
      <c r="RM53" s="106">
        <f>Seniori!RM33</f>
        <v>0</v>
      </c>
      <c r="RN53" s="106">
        <f>Seniori!RN33</f>
        <v>0</v>
      </c>
      <c r="RO53" s="106">
        <f>Seniori!RO33</f>
        <v>0</v>
      </c>
      <c r="RP53" s="106">
        <f>Seniori!RP33</f>
        <v>0</v>
      </c>
      <c r="RQ53" s="106">
        <f>Seniori!RQ33</f>
        <v>0</v>
      </c>
      <c r="RR53" s="106">
        <f>Seniori!RR33</f>
        <v>0</v>
      </c>
      <c r="RS53" s="106">
        <f>Seniori!RS33</f>
        <v>0</v>
      </c>
      <c r="RT53" s="106">
        <f>Seniori!RT33</f>
        <v>0</v>
      </c>
      <c r="RU53" s="106">
        <f>Seniori!RU33</f>
        <v>0</v>
      </c>
      <c r="RV53" s="106">
        <f>Seniori!RV33</f>
        <v>0</v>
      </c>
      <c r="RW53" s="106">
        <f>Seniori!RW33</f>
        <v>0</v>
      </c>
      <c r="RX53" s="106">
        <f>Seniori!RX33</f>
        <v>0</v>
      </c>
      <c r="RY53" s="106">
        <f>Seniori!RY33</f>
        <v>0</v>
      </c>
      <c r="RZ53" s="106">
        <f>Seniori!RZ33</f>
        <v>0</v>
      </c>
      <c r="SA53" s="106">
        <f>Seniori!SA33</f>
        <v>0</v>
      </c>
      <c r="SB53" s="106">
        <f>Seniori!SB33</f>
        <v>0</v>
      </c>
      <c r="SC53" s="106">
        <f>Seniori!SC33</f>
        <v>0</v>
      </c>
      <c r="SD53" s="106">
        <f>Seniori!SD33</f>
        <v>0</v>
      </c>
      <c r="SE53" s="106">
        <f>Seniori!SE33</f>
        <v>0</v>
      </c>
      <c r="SF53" s="106">
        <f>Seniori!SF33</f>
        <v>0</v>
      </c>
      <c r="SG53" s="106">
        <f>Seniori!SG33</f>
        <v>0</v>
      </c>
      <c r="SH53" s="106">
        <f>Seniori!SH33</f>
        <v>0</v>
      </c>
      <c r="SI53" s="106">
        <f>Seniori!SI33</f>
        <v>0</v>
      </c>
      <c r="SJ53" s="106">
        <f>Seniori!SJ33</f>
        <v>0</v>
      </c>
      <c r="SK53" s="106">
        <f>Seniori!SK33</f>
        <v>0</v>
      </c>
      <c r="SL53" s="106">
        <f>Seniori!SL33</f>
        <v>0</v>
      </c>
      <c r="SM53" s="106">
        <f>Seniori!SM33</f>
        <v>0</v>
      </c>
      <c r="SN53" s="106">
        <f>Seniori!SN33</f>
        <v>0</v>
      </c>
      <c r="SO53" s="106">
        <f>Seniori!SO33</f>
        <v>0</v>
      </c>
      <c r="SP53" s="106">
        <f>Seniori!SP33</f>
        <v>0</v>
      </c>
      <c r="SQ53" s="106">
        <f>Seniori!SQ33</f>
        <v>0</v>
      </c>
      <c r="SR53" s="106">
        <f>Seniori!SR33</f>
        <v>0</v>
      </c>
      <c r="SS53" s="106">
        <f>Seniori!SS33</f>
        <v>0</v>
      </c>
      <c r="ST53" s="106">
        <f>Seniori!ST33</f>
        <v>0</v>
      </c>
      <c r="SU53" s="106">
        <f>Seniori!SU33</f>
        <v>0</v>
      </c>
      <c r="SV53" s="106">
        <f>Seniori!SV33</f>
        <v>0</v>
      </c>
      <c r="SW53" s="106">
        <f>Seniori!SW33</f>
        <v>0</v>
      </c>
      <c r="SX53" s="106">
        <f>Seniori!SX33</f>
        <v>0</v>
      </c>
      <c r="SY53" s="106">
        <f>Seniori!SY33</f>
        <v>0</v>
      </c>
      <c r="SZ53" s="106">
        <f>Seniori!SZ33</f>
        <v>0</v>
      </c>
      <c r="TA53" s="106">
        <f>Seniori!TA33</f>
        <v>0</v>
      </c>
      <c r="TB53" s="106">
        <f>Seniori!TB33</f>
        <v>0</v>
      </c>
    </row>
    <row r="54" spans="1:522" s="10" customFormat="1" ht="18" customHeight="1" x14ac:dyDescent="0.25">
      <c r="A54" s="12"/>
      <c r="B54" s="11"/>
      <c r="C54" s="1"/>
      <c r="D54" s="1"/>
      <c r="E54" s="4" t="s">
        <v>106</v>
      </c>
      <c r="F54" s="9">
        <v>9127</v>
      </c>
      <c r="G54" s="9" t="s">
        <v>95</v>
      </c>
      <c r="H54" s="4" t="s">
        <v>29</v>
      </c>
      <c r="I54" s="1">
        <f t="shared" si="10"/>
        <v>2</v>
      </c>
      <c r="J54" s="33"/>
      <c r="K54" s="106">
        <f>Juniori!K46</f>
        <v>0</v>
      </c>
      <c r="L54" s="106">
        <f>Juniori!L46</f>
        <v>0</v>
      </c>
      <c r="M54" s="106">
        <f>Juniori!M46</f>
        <v>0</v>
      </c>
      <c r="N54" s="106">
        <f>Juniori!N46</f>
        <v>0</v>
      </c>
      <c r="O54" s="106">
        <f>Juniori!O46</f>
        <v>0</v>
      </c>
      <c r="P54" s="106">
        <f>Juniori!P46</f>
        <v>0</v>
      </c>
      <c r="Q54" s="106">
        <f>Juniori!Q46</f>
        <v>0</v>
      </c>
      <c r="R54" s="106">
        <f>Juniori!R46</f>
        <v>0</v>
      </c>
      <c r="S54" s="106">
        <f>Juniori!S46</f>
        <v>0</v>
      </c>
      <c r="T54" s="106">
        <f>Juniori!T46</f>
        <v>0</v>
      </c>
      <c r="U54" s="106">
        <f>Juniori!U46</f>
        <v>0</v>
      </c>
      <c r="V54" s="106">
        <f>Juniori!V46</f>
        <v>0</v>
      </c>
      <c r="W54" s="106">
        <f>Juniori!W46</f>
        <v>0</v>
      </c>
      <c r="X54" s="106">
        <f>Juniori!X46</f>
        <v>0</v>
      </c>
      <c r="Y54" s="106">
        <f>Juniori!Y46</f>
        <v>0</v>
      </c>
      <c r="Z54" s="106">
        <f>Juniori!Z46</f>
        <v>0</v>
      </c>
      <c r="AA54" s="106">
        <f>Juniori!AA46</f>
        <v>0</v>
      </c>
      <c r="AB54" s="106">
        <f>Juniori!AB46</f>
        <v>0</v>
      </c>
      <c r="AC54" s="106">
        <f>Juniori!AC46</f>
        <v>0</v>
      </c>
      <c r="AD54" s="106">
        <f>Juniori!AD46</f>
        <v>0</v>
      </c>
      <c r="AE54" s="106">
        <f>Juniori!AE46</f>
        <v>0</v>
      </c>
      <c r="AF54" s="106">
        <f>Juniori!AF46</f>
        <v>0</v>
      </c>
      <c r="AG54" s="106">
        <f>Juniori!AG46</f>
        <v>0</v>
      </c>
      <c r="AH54" s="106">
        <f>Juniori!AH46</f>
        <v>0</v>
      </c>
      <c r="AI54" s="106">
        <f>Juniori!AI46</f>
        <v>0</v>
      </c>
      <c r="AJ54" s="106">
        <f>Juniori!AJ46</f>
        <v>0</v>
      </c>
      <c r="AK54" s="106">
        <f>Juniori!AK46</f>
        <v>0</v>
      </c>
      <c r="AL54" s="106">
        <f>Juniori!AL46</f>
        <v>0</v>
      </c>
      <c r="AM54" s="106">
        <f>Juniori!AM46</f>
        <v>0</v>
      </c>
      <c r="AN54" s="106">
        <f>Juniori!AN46</f>
        <v>0</v>
      </c>
      <c r="AO54" s="106">
        <f>Juniori!AO46</f>
        <v>0</v>
      </c>
      <c r="AP54" s="106">
        <f>Juniori!AP46</f>
        <v>0</v>
      </c>
      <c r="AQ54" s="106">
        <f>Juniori!AQ46</f>
        <v>0</v>
      </c>
      <c r="AR54" s="106">
        <f>Juniori!AR46</f>
        <v>0</v>
      </c>
      <c r="AS54" s="106">
        <f>Juniori!AS46</f>
        <v>0</v>
      </c>
      <c r="AT54" s="106">
        <f>Juniori!AT46</f>
        <v>0</v>
      </c>
      <c r="AU54" s="106">
        <f>Juniori!AU46</f>
        <v>0</v>
      </c>
      <c r="AV54" s="106">
        <f>Juniori!AV46</f>
        <v>0</v>
      </c>
      <c r="AW54" s="106">
        <f>Juniori!AW46</f>
        <v>0</v>
      </c>
      <c r="AX54" s="106">
        <f>Juniori!AX46</f>
        <v>0</v>
      </c>
      <c r="AY54" s="106">
        <f>Juniori!AY46</f>
        <v>0</v>
      </c>
      <c r="AZ54" s="106">
        <f>Juniori!AZ46</f>
        <v>0</v>
      </c>
      <c r="BA54" s="106">
        <f>Juniori!BA46</f>
        <v>0</v>
      </c>
      <c r="BB54" s="106">
        <f>Juniori!BB46</f>
        <v>0</v>
      </c>
      <c r="BC54" s="106">
        <f>Juniori!BC46</f>
        <v>0</v>
      </c>
      <c r="BD54" s="106">
        <f>Juniori!BD46</f>
        <v>0</v>
      </c>
      <c r="BE54" s="106">
        <f>Juniori!BE46</f>
        <v>0</v>
      </c>
      <c r="BF54" s="106">
        <f>Juniori!BF46</f>
        <v>0</v>
      </c>
      <c r="BG54" s="106">
        <f>Juniori!BG46</f>
        <v>0</v>
      </c>
      <c r="BH54" s="106">
        <f>Juniori!BH46</f>
        <v>0</v>
      </c>
      <c r="BI54" s="106">
        <f>Juniori!BI46</f>
        <v>0</v>
      </c>
      <c r="BJ54" s="106">
        <f>Juniori!BJ46</f>
        <v>0</v>
      </c>
      <c r="BK54" s="106">
        <f>Juniori!BK46</f>
        <v>0</v>
      </c>
      <c r="BL54" s="106">
        <f>Juniori!BL46</f>
        <v>0</v>
      </c>
      <c r="BM54" s="106">
        <f>Juniori!BM46</f>
        <v>0</v>
      </c>
      <c r="BN54" s="106">
        <f>Juniori!BN46</f>
        <v>0</v>
      </c>
      <c r="BO54" s="106">
        <f>Juniori!BO46</f>
        <v>0</v>
      </c>
      <c r="BP54" s="106">
        <f>Juniori!BP46</f>
        <v>0</v>
      </c>
      <c r="BQ54" s="106">
        <f>Juniori!BQ46</f>
        <v>0</v>
      </c>
      <c r="BR54" s="106">
        <f>Juniori!BR46</f>
        <v>0</v>
      </c>
      <c r="BS54" s="106">
        <f>Juniori!BS46</f>
        <v>0</v>
      </c>
      <c r="BT54" s="106">
        <f>Juniori!BT46</f>
        <v>0</v>
      </c>
      <c r="BU54" s="106">
        <f>Juniori!BU46</f>
        <v>0</v>
      </c>
      <c r="BV54" s="106">
        <f>Juniori!BV46</f>
        <v>0</v>
      </c>
      <c r="BW54" s="106">
        <f>Juniori!BW46</f>
        <v>0</v>
      </c>
      <c r="BX54" s="106">
        <f>Juniori!BX46</f>
        <v>0</v>
      </c>
      <c r="BY54" s="106">
        <f>Juniori!BY46</f>
        <v>0</v>
      </c>
      <c r="BZ54" s="106">
        <f>Juniori!BZ46</f>
        <v>0</v>
      </c>
      <c r="CA54" s="106">
        <f>Juniori!CA46</f>
        <v>0</v>
      </c>
      <c r="CB54" s="106">
        <f>Juniori!CB46</f>
        <v>0</v>
      </c>
      <c r="CC54" s="106">
        <f>Juniori!CC46</f>
        <v>0</v>
      </c>
      <c r="CD54" s="106">
        <f>Juniori!CD46</f>
        <v>0</v>
      </c>
      <c r="CE54" s="106">
        <f>Juniori!CE46</f>
        <v>0</v>
      </c>
      <c r="CF54" s="106">
        <f>Juniori!CF46</f>
        <v>0</v>
      </c>
      <c r="CG54" s="106">
        <f>Juniori!CG46</f>
        <v>0</v>
      </c>
      <c r="CH54" s="106">
        <f>Juniori!CH46</f>
        <v>0</v>
      </c>
      <c r="CI54" s="106">
        <f>Juniori!CI46</f>
        <v>0</v>
      </c>
      <c r="CJ54" s="106">
        <f>Juniori!CJ46</f>
        <v>0</v>
      </c>
      <c r="CK54" s="106">
        <f>Juniori!CK46</f>
        <v>0</v>
      </c>
      <c r="CL54" s="106">
        <f>Juniori!CL46</f>
        <v>0</v>
      </c>
      <c r="CM54" s="106">
        <f>Juniori!CM46</f>
        <v>0</v>
      </c>
      <c r="CN54" s="106">
        <f>Juniori!CN46</f>
        <v>0</v>
      </c>
      <c r="CO54" s="106">
        <f>Juniori!CO46</f>
        <v>0</v>
      </c>
      <c r="CP54" s="106">
        <f>Juniori!CP46</f>
        <v>0</v>
      </c>
      <c r="CQ54" s="106">
        <f>Juniori!CQ46</f>
        <v>0</v>
      </c>
      <c r="CR54" s="106">
        <f>Juniori!CR46</f>
        <v>0</v>
      </c>
      <c r="CS54" s="106">
        <f>Juniori!CS46</f>
        <v>0</v>
      </c>
      <c r="CT54" s="106">
        <f>Juniori!CT46</f>
        <v>0</v>
      </c>
      <c r="CU54" s="106">
        <f>Juniori!CU46</f>
        <v>0</v>
      </c>
      <c r="CV54" s="106">
        <f>Juniori!CV46</f>
        <v>0</v>
      </c>
      <c r="CW54" s="106">
        <f>Juniori!CW46</f>
        <v>0</v>
      </c>
      <c r="CX54" s="106">
        <f>Juniori!CX46</f>
        <v>0</v>
      </c>
      <c r="CY54" s="106">
        <f>Juniori!CY46</f>
        <v>0</v>
      </c>
      <c r="CZ54" s="106">
        <f>Juniori!CZ46</f>
        <v>0</v>
      </c>
      <c r="DA54" s="106">
        <f>Juniori!DA46</f>
        <v>0</v>
      </c>
      <c r="DB54" s="106">
        <f>Juniori!DB46</f>
        <v>0</v>
      </c>
      <c r="DC54" s="106">
        <f>Juniori!DC46</f>
        <v>0</v>
      </c>
      <c r="DD54" s="106">
        <f>Juniori!DD46</f>
        <v>0</v>
      </c>
      <c r="DE54" s="106">
        <f>Juniori!DE46</f>
        <v>0</v>
      </c>
      <c r="DF54" s="106">
        <f>Juniori!DF46</f>
        <v>0</v>
      </c>
      <c r="DG54" s="106">
        <f>Juniori!DG46</f>
        <v>0</v>
      </c>
      <c r="DH54" s="106">
        <f>Juniori!DH46</f>
        <v>0</v>
      </c>
      <c r="DI54" s="106">
        <f>Juniori!DI46</f>
        <v>0</v>
      </c>
      <c r="DJ54" s="106">
        <f>Juniori!DJ46</f>
        <v>0</v>
      </c>
      <c r="DK54" s="106">
        <f>Juniori!DK46</f>
        <v>0</v>
      </c>
      <c r="DL54" s="106">
        <f>Juniori!DL46</f>
        <v>0</v>
      </c>
      <c r="DM54" s="106">
        <f>Juniori!DM46</f>
        <v>0</v>
      </c>
      <c r="DN54" s="106">
        <f>Juniori!DN46</f>
        <v>0</v>
      </c>
      <c r="DO54" s="106">
        <f>Juniori!DO46</f>
        <v>0</v>
      </c>
      <c r="DP54" s="106">
        <f>Juniori!DP46</f>
        <v>0</v>
      </c>
      <c r="DQ54" s="106">
        <f>Juniori!DQ46</f>
        <v>0</v>
      </c>
      <c r="DR54" s="106">
        <f>Juniori!DR46</f>
        <v>0</v>
      </c>
      <c r="DS54" s="106">
        <f>Juniori!DS46</f>
        <v>0</v>
      </c>
      <c r="DT54" s="106">
        <f>Juniori!DT46</f>
        <v>0</v>
      </c>
      <c r="DU54" s="106">
        <f>Juniori!DU46</f>
        <v>0</v>
      </c>
      <c r="DV54" s="106">
        <f>Juniori!DV46</f>
        <v>0</v>
      </c>
      <c r="DW54" s="106">
        <f>Juniori!DW46</f>
        <v>0</v>
      </c>
      <c r="DX54" s="106">
        <f>Juniori!DX46</f>
        <v>0</v>
      </c>
      <c r="DY54" s="106">
        <f>Juniori!DY46</f>
        <v>0</v>
      </c>
      <c r="DZ54" s="106">
        <f>Juniori!DZ46</f>
        <v>0</v>
      </c>
      <c r="EA54" s="106">
        <f>Juniori!EA46</f>
        <v>0</v>
      </c>
      <c r="EB54" s="106">
        <f>Juniori!EB46</f>
        <v>0</v>
      </c>
      <c r="EC54" s="106">
        <f>Juniori!EC46</f>
        <v>0</v>
      </c>
      <c r="ED54" s="106">
        <f>Juniori!ED46</f>
        <v>0</v>
      </c>
      <c r="EE54" s="106">
        <f>Juniori!EE46</f>
        <v>0</v>
      </c>
      <c r="EF54" s="106">
        <f>Juniori!EF46</f>
        <v>0</v>
      </c>
      <c r="EG54" s="106">
        <f>Juniori!EG46</f>
        <v>0</v>
      </c>
      <c r="EH54" s="106">
        <f>Juniori!EH46</f>
        <v>0</v>
      </c>
      <c r="EI54" s="106">
        <f>Juniori!EI46</f>
        <v>0</v>
      </c>
      <c r="EJ54" s="106">
        <f>Juniori!EJ46</f>
        <v>0</v>
      </c>
      <c r="EK54" s="106">
        <f>Juniori!EK46</f>
        <v>0</v>
      </c>
      <c r="EL54" s="106">
        <f>Juniori!EL46</f>
        <v>0</v>
      </c>
      <c r="EM54" s="106">
        <f>Juniori!EM46</f>
        <v>0</v>
      </c>
      <c r="EN54" s="106">
        <f>Juniori!EN46</f>
        <v>0</v>
      </c>
      <c r="EO54" s="106">
        <f>Juniori!EO46</f>
        <v>0</v>
      </c>
      <c r="EP54" s="106">
        <f>Juniori!EP46</f>
        <v>0</v>
      </c>
      <c r="EQ54" s="106">
        <f>Juniori!EQ46</f>
        <v>0</v>
      </c>
      <c r="ER54" s="106">
        <f>Juniori!ER46</f>
        <v>0</v>
      </c>
      <c r="ES54" s="106">
        <f>Juniori!ES46</f>
        <v>0</v>
      </c>
      <c r="ET54" s="106">
        <f>Juniori!ET46</f>
        <v>0</v>
      </c>
      <c r="EU54" s="106">
        <f>Juniori!EU46</f>
        <v>0</v>
      </c>
      <c r="EV54" s="106">
        <f>Juniori!EV46</f>
        <v>0</v>
      </c>
      <c r="EW54" s="106">
        <f>Juniori!EW46</f>
        <v>0</v>
      </c>
      <c r="EX54" s="106">
        <f>Juniori!EX46</f>
        <v>0</v>
      </c>
      <c r="EY54" s="106">
        <f>Juniori!EY46</f>
        <v>0</v>
      </c>
      <c r="EZ54" s="106">
        <f>Juniori!EZ46</f>
        <v>0</v>
      </c>
      <c r="FA54" s="106">
        <f>Juniori!FA46</f>
        <v>0</v>
      </c>
      <c r="FB54" s="106">
        <f>Juniori!FB46</f>
        <v>0</v>
      </c>
      <c r="FC54" s="106">
        <f>Juniori!FC46</f>
        <v>0</v>
      </c>
      <c r="FD54" s="106">
        <f>Juniori!FD46</f>
        <v>0</v>
      </c>
      <c r="FE54" s="106">
        <f>Juniori!FE46</f>
        <v>0</v>
      </c>
      <c r="FF54" s="106">
        <f>Juniori!FF46</f>
        <v>0</v>
      </c>
      <c r="FG54" s="106">
        <f>Juniori!FG46</f>
        <v>0</v>
      </c>
      <c r="FH54" s="106">
        <f>Juniori!FH46</f>
        <v>0</v>
      </c>
      <c r="FI54" s="106">
        <f>Juniori!FI46</f>
        <v>0</v>
      </c>
      <c r="FJ54" s="106">
        <f>Juniori!FJ46</f>
        <v>0</v>
      </c>
      <c r="FK54" s="106">
        <f>Juniori!FK46</f>
        <v>0</v>
      </c>
      <c r="FL54" s="106">
        <f>Juniori!FL46</f>
        <v>0</v>
      </c>
      <c r="FM54" s="106">
        <f>Juniori!FM46</f>
        <v>0</v>
      </c>
      <c r="FN54" s="106">
        <f>Juniori!FN46</f>
        <v>0</v>
      </c>
      <c r="FO54" s="106">
        <f>Juniori!FO46</f>
        <v>0</v>
      </c>
      <c r="FP54" s="106">
        <f>Juniori!FP46</f>
        <v>0</v>
      </c>
      <c r="FQ54" s="106">
        <f>Juniori!FQ46</f>
        <v>0</v>
      </c>
      <c r="FR54" s="106">
        <f>Juniori!FR46</f>
        <v>0</v>
      </c>
      <c r="FS54" s="106">
        <f>Juniori!FS46</f>
        <v>0</v>
      </c>
      <c r="FT54" s="106">
        <f>Juniori!FT46</f>
        <v>0</v>
      </c>
      <c r="FU54" s="106">
        <f>Juniori!FU46</f>
        <v>0</v>
      </c>
      <c r="FV54" s="106">
        <f>Juniori!FV46</f>
        <v>0</v>
      </c>
      <c r="FW54" s="106">
        <f>Juniori!FW46</f>
        <v>0</v>
      </c>
      <c r="FX54" s="106">
        <f>Juniori!FX46</f>
        <v>0</v>
      </c>
      <c r="FY54" s="106">
        <f>Juniori!FY46</f>
        <v>0</v>
      </c>
      <c r="FZ54" s="106">
        <f>Juniori!FZ46</f>
        <v>0</v>
      </c>
      <c r="GA54" s="106">
        <f>Juniori!GA46</f>
        <v>0</v>
      </c>
      <c r="GB54" s="106">
        <f>Juniori!GB46</f>
        <v>0</v>
      </c>
      <c r="GC54" s="106">
        <f>Juniori!GC46</f>
        <v>0</v>
      </c>
      <c r="GD54" s="106">
        <f>Juniori!GD46</f>
        <v>0</v>
      </c>
      <c r="GE54" s="106">
        <f>Juniori!GE46</f>
        <v>0</v>
      </c>
      <c r="GF54" s="106">
        <f>Juniori!GF46</f>
        <v>0</v>
      </c>
      <c r="GG54" s="106">
        <f>Juniori!GG46</f>
        <v>0</v>
      </c>
      <c r="GH54" s="106">
        <f>Juniori!GH46</f>
        <v>0</v>
      </c>
      <c r="GI54" s="106">
        <f>Juniori!GI46</f>
        <v>0</v>
      </c>
      <c r="GJ54" s="106">
        <f>Juniori!GJ46</f>
        <v>0</v>
      </c>
      <c r="GK54" s="106">
        <f>Juniori!GK46</f>
        <v>0</v>
      </c>
      <c r="GL54" s="106">
        <f>Juniori!GL46</f>
        <v>0</v>
      </c>
      <c r="GM54" s="106">
        <f>Juniori!GM46</f>
        <v>0</v>
      </c>
      <c r="GN54" s="106">
        <f>Juniori!GN46</f>
        <v>0</v>
      </c>
      <c r="GO54" s="106">
        <f>Juniori!GO46</f>
        <v>0</v>
      </c>
      <c r="GP54" s="106">
        <f>Juniori!GP46</f>
        <v>0</v>
      </c>
      <c r="GQ54" s="106">
        <f>Juniori!GQ46</f>
        <v>0</v>
      </c>
      <c r="GR54" s="106">
        <f>Juniori!GR46</f>
        <v>0</v>
      </c>
      <c r="GS54" s="106">
        <f>Juniori!GS46</f>
        <v>0</v>
      </c>
      <c r="GT54" s="106">
        <f>Juniori!GT46</f>
        <v>0</v>
      </c>
      <c r="GU54" s="106">
        <f>Juniori!GU46</f>
        <v>0</v>
      </c>
      <c r="GV54" s="106">
        <f>Juniori!GV46</f>
        <v>0</v>
      </c>
      <c r="GW54" s="106">
        <f>Juniori!GW46</f>
        <v>0</v>
      </c>
      <c r="GX54" s="106">
        <f>Juniori!GX46</f>
        <v>0</v>
      </c>
      <c r="GY54" s="106">
        <f>Juniori!GY46</f>
        <v>0</v>
      </c>
      <c r="GZ54" s="106">
        <f>Juniori!GZ46</f>
        <v>0</v>
      </c>
      <c r="HA54" s="106">
        <f>Juniori!HA46</f>
        <v>0</v>
      </c>
      <c r="HB54" s="106">
        <f>Juniori!HB46</f>
        <v>0</v>
      </c>
      <c r="HC54" s="106">
        <f>Juniori!HC46</f>
        <v>0</v>
      </c>
      <c r="HD54" s="106">
        <f>Juniori!HD46</f>
        <v>0</v>
      </c>
      <c r="HE54" s="106">
        <f>Juniori!HE46</f>
        <v>0</v>
      </c>
      <c r="HF54" s="106">
        <f>Juniori!HF46</f>
        <v>0</v>
      </c>
      <c r="HG54" s="106">
        <f>Juniori!HG46</f>
        <v>0</v>
      </c>
      <c r="HH54" s="106">
        <f>Juniori!HH46</f>
        <v>0</v>
      </c>
      <c r="HI54" s="106">
        <f>Juniori!HI46</f>
        <v>0</v>
      </c>
      <c r="HJ54" s="106">
        <f>Juniori!HJ46</f>
        <v>0</v>
      </c>
      <c r="HK54" s="106">
        <f>Juniori!HK46</f>
        <v>0</v>
      </c>
      <c r="HL54" s="106">
        <f>Juniori!HL46</f>
        <v>0</v>
      </c>
      <c r="HM54" s="106">
        <f>Juniori!HM46</f>
        <v>0</v>
      </c>
      <c r="HN54" s="106">
        <f>Juniori!HN46</f>
        <v>2</v>
      </c>
      <c r="HO54" s="106">
        <f>Juniori!HO46</f>
        <v>0</v>
      </c>
      <c r="HP54" s="106">
        <f>Juniori!HP46</f>
        <v>0</v>
      </c>
      <c r="HQ54" s="106">
        <f>Juniori!HQ46</f>
        <v>0</v>
      </c>
      <c r="HR54" s="106">
        <f>Juniori!HR46</f>
        <v>0</v>
      </c>
      <c r="HS54" s="106">
        <f>Juniori!HS46</f>
        <v>0</v>
      </c>
      <c r="HT54" s="106">
        <f>Juniori!HT46</f>
        <v>0</v>
      </c>
      <c r="HU54" s="106">
        <f>Juniori!HU46</f>
        <v>0</v>
      </c>
      <c r="HV54" s="106">
        <f>Juniori!HV46</f>
        <v>0</v>
      </c>
      <c r="HW54" s="106">
        <f>Juniori!HW46</f>
        <v>0</v>
      </c>
      <c r="HX54" s="106">
        <f>Juniori!HX46</f>
        <v>0</v>
      </c>
      <c r="HY54" s="106">
        <f>Juniori!HY46</f>
        <v>0</v>
      </c>
      <c r="HZ54" s="106">
        <f>Juniori!HZ46</f>
        <v>0</v>
      </c>
      <c r="IA54" s="106">
        <f>Juniori!IA46</f>
        <v>0</v>
      </c>
      <c r="IB54" s="106">
        <f>Juniori!IB46</f>
        <v>0</v>
      </c>
      <c r="IC54" s="106">
        <f>Juniori!IC46</f>
        <v>0</v>
      </c>
      <c r="ID54" s="106">
        <f>Juniori!ID46</f>
        <v>0</v>
      </c>
      <c r="IE54" s="106">
        <f>Juniori!IE46</f>
        <v>0</v>
      </c>
      <c r="IF54" s="106">
        <f>Juniori!IF46</f>
        <v>0</v>
      </c>
      <c r="IG54" s="106">
        <f>Juniori!IG46</f>
        <v>0</v>
      </c>
      <c r="IH54" s="106">
        <f>Juniori!IH46</f>
        <v>0</v>
      </c>
      <c r="II54" s="106">
        <f>Juniori!II46</f>
        <v>0</v>
      </c>
      <c r="IJ54" s="106">
        <f>Juniori!IJ46</f>
        <v>0</v>
      </c>
      <c r="IK54" s="106">
        <f>Juniori!IK46</f>
        <v>0</v>
      </c>
      <c r="IL54" s="106">
        <f>Juniori!IL46</f>
        <v>0</v>
      </c>
      <c r="IM54" s="106">
        <f>Juniori!IM46</f>
        <v>0</v>
      </c>
      <c r="IN54" s="106">
        <f>Juniori!IN46</f>
        <v>0</v>
      </c>
      <c r="IO54" s="106">
        <f>Juniori!IO46</f>
        <v>0</v>
      </c>
      <c r="IP54" s="106">
        <f>Juniori!IP46</f>
        <v>0</v>
      </c>
      <c r="IQ54" s="106">
        <f>Juniori!IQ46</f>
        <v>0</v>
      </c>
      <c r="IR54" s="106">
        <f>Juniori!IR46</f>
        <v>0</v>
      </c>
      <c r="IS54" s="106">
        <f>Juniori!IS46</f>
        <v>0</v>
      </c>
      <c r="IT54" s="106">
        <f>Juniori!IT46</f>
        <v>0</v>
      </c>
      <c r="IU54" s="106">
        <f>Juniori!IU46</f>
        <v>0</v>
      </c>
      <c r="IV54" s="106">
        <f>Juniori!IV46</f>
        <v>0</v>
      </c>
      <c r="IW54" s="106">
        <f>Juniori!IW46</f>
        <v>0</v>
      </c>
      <c r="IX54" s="106">
        <f>Juniori!IX46</f>
        <v>0</v>
      </c>
      <c r="IY54" s="106">
        <f>Juniori!IY46</f>
        <v>0</v>
      </c>
      <c r="IZ54" s="106">
        <f>Juniori!IZ46</f>
        <v>0</v>
      </c>
      <c r="JA54" s="106">
        <f>Juniori!JA46</f>
        <v>0</v>
      </c>
      <c r="JB54" s="106">
        <f>Juniori!JB46</f>
        <v>0</v>
      </c>
      <c r="JC54" s="106">
        <f>Juniori!JC46</f>
        <v>0</v>
      </c>
      <c r="JD54" s="106">
        <f>Juniori!JD46</f>
        <v>0</v>
      </c>
      <c r="JE54" s="106">
        <f>Juniori!JE46</f>
        <v>0</v>
      </c>
      <c r="JF54" s="106">
        <f>Juniori!JF46</f>
        <v>0</v>
      </c>
      <c r="JG54" s="106">
        <f>Juniori!JG46</f>
        <v>0</v>
      </c>
      <c r="JH54" s="106">
        <f>Juniori!JH46</f>
        <v>0</v>
      </c>
      <c r="JI54" s="106">
        <f>Juniori!JI46</f>
        <v>0</v>
      </c>
      <c r="JJ54" s="106">
        <f>Juniori!JJ46</f>
        <v>0</v>
      </c>
      <c r="JK54" s="106">
        <f>Juniori!JK46</f>
        <v>0</v>
      </c>
      <c r="JL54" s="106">
        <f>Juniori!JL46</f>
        <v>0</v>
      </c>
      <c r="JM54" s="106">
        <f>Juniori!JM46</f>
        <v>0</v>
      </c>
      <c r="JN54" s="106">
        <f>Juniori!JN46</f>
        <v>0</v>
      </c>
      <c r="JO54" s="106">
        <f>Juniori!JO46</f>
        <v>0</v>
      </c>
      <c r="JP54" s="106">
        <f>Juniori!JP46</f>
        <v>0</v>
      </c>
      <c r="JQ54" s="106">
        <f>Juniori!JQ46</f>
        <v>0</v>
      </c>
      <c r="JR54" s="106">
        <f>Juniori!JR46</f>
        <v>0</v>
      </c>
      <c r="JS54" s="106">
        <f>Juniori!JS46</f>
        <v>0</v>
      </c>
      <c r="JT54" s="106">
        <f>Juniori!JT46</f>
        <v>0</v>
      </c>
      <c r="JU54" s="106">
        <f>Juniori!JU46</f>
        <v>0</v>
      </c>
      <c r="JV54" s="106">
        <f>Juniori!JV46</f>
        <v>0</v>
      </c>
      <c r="JW54" s="106">
        <f>Juniori!JW46</f>
        <v>0</v>
      </c>
      <c r="JX54" s="106">
        <f>Juniori!JX46</f>
        <v>0</v>
      </c>
      <c r="JY54" s="106">
        <f>Juniori!JY46</f>
        <v>0</v>
      </c>
      <c r="JZ54" s="106">
        <f>Juniori!JZ46</f>
        <v>0</v>
      </c>
      <c r="KA54" s="106">
        <f>Juniori!KA46</f>
        <v>0</v>
      </c>
      <c r="KB54" s="106">
        <f>Juniori!KB46</f>
        <v>0</v>
      </c>
      <c r="KC54" s="106">
        <f>Juniori!KC46</f>
        <v>0</v>
      </c>
      <c r="KD54" s="106">
        <f>Juniori!KD46</f>
        <v>0</v>
      </c>
      <c r="KE54" s="106">
        <f>Juniori!KE46</f>
        <v>0</v>
      </c>
      <c r="KF54" s="106">
        <f>Juniori!KF46</f>
        <v>0</v>
      </c>
      <c r="KG54" s="106">
        <f>Juniori!KG46</f>
        <v>0</v>
      </c>
      <c r="KH54" s="106">
        <f>Juniori!KH46</f>
        <v>0</v>
      </c>
      <c r="KI54" s="106">
        <f>Juniori!KI46</f>
        <v>0</v>
      </c>
      <c r="KJ54" s="106">
        <f>Juniori!KJ46</f>
        <v>0</v>
      </c>
      <c r="KK54" s="106">
        <f>Juniori!KK46</f>
        <v>0</v>
      </c>
      <c r="KL54" s="106">
        <f>Juniori!KL46</f>
        <v>0</v>
      </c>
      <c r="KM54" s="106">
        <f>Juniori!KM46</f>
        <v>0</v>
      </c>
      <c r="KN54" s="106">
        <f>Juniori!KN46</f>
        <v>0</v>
      </c>
      <c r="KO54" s="106">
        <f>Juniori!KO46</f>
        <v>0</v>
      </c>
      <c r="KP54" s="106">
        <f>Juniori!KP46</f>
        <v>0</v>
      </c>
      <c r="KQ54" s="106">
        <f>Juniori!KQ46</f>
        <v>0</v>
      </c>
      <c r="KR54" s="106">
        <f>Juniori!KR46</f>
        <v>0</v>
      </c>
      <c r="KS54" s="106">
        <f>Juniori!KS46</f>
        <v>0</v>
      </c>
      <c r="KT54" s="106">
        <f>Juniori!KT46</f>
        <v>0</v>
      </c>
      <c r="KU54" s="106">
        <f>Juniori!KU46</f>
        <v>0</v>
      </c>
      <c r="KV54" s="106">
        <f>Juniori!KV46</f>
        <v>0</v>
      </c>
      <c r="KW54" s="106">
        <f>Juniori!KW46</f>
        <v>0</v>
      </c>
      <c r="KX54" s="106">
        <f>Juniori!KX46</f>
        <v>0</v>
      </c>
      <c r="KY54" s="106">
        <f>Juniori!KY46</f>
        <v>0</v>
      </c>
      <c r="KZ54" s="106">
        <f>Juniori!KZ46</f>
        <v>0</v>
      </c>
      <c r="LA54" s="106">
        <f>Juniori!LA46</f>
        <v>0</v>
      </c>
      <c r="LB54" s="106">
        <f>Juniori!LB46</f>
        <v>0</v>
      </c>
      <c r="LC54" s="106">
        <f>Juniori!LC46</f>
        <v>0</v>
      </c>
      <c r="LD54" s="106">
        <f>Juniori!LD46</f>
        <v>0</v>
      </c>
      <c r="LE54" s="106">
        <f>Juniori!LE46</f>
        <v>0</v>
      </c>
      <c r="LF54" s="106">
        <f>Juniori!LF46</f>
        <v>0</v>
      </c>
      <c r="LG54" s="106">
        <f>Juniori!LG46</f>
        <v>0</v>
      </c>
      <c r="LH54" s="106">
        <f>Juniori!LH46</f>
        <v>0</v>
      </c>
      <c r="LI54" s="106">
        <f>Juniori!LI46</f>
        <v>0</v>
      </c>
      <c r="LJ54" s="106">
        <f>Juniori!LJ46</f>
        <v>0</v>
      </c>
      <c r="LK54" s="106">
        <f>Juniori!LK46</f>
        <v>0</v>
      </c>
      <c r="LL54" s="106">
        <f>Juniori!LL46</f>
        <v>0</v>
      </c>
      <c r="LM54" s="106">
        <f>Juniori!LM46</f>
        <v>0</v>
      </c>
      <c r="LN54" s="106">
        <f>Juniori!LN46</f>
        <v>0</v>
      </c>
      <c r="LO54" s="106">
        <f>Juniori!LO46</f>
        <v>0</v>
      </c>
      <c r="LP54" s="106">
        <f>Juniori!LP46</f>
        <v>0</v>
      </c>
      <c r="LQ54" s="106">
        <f>Juniori!LQ46</f>
        <v>0</v>
      </c>
      <c r="LR54" s="106">
        <f>Juniori!LR46</f>
        <v>0</v>
      </c>
      <c r="LS54" s="106">
        <f>Juniori!LS46</f>
        <v>0</v>
      </c>
      <c r="LT54" s="106">
        <f>Juniori!LT46</f>
        <v>0</v>
      </c>
      <c r="LU54" s="106">
        <f>Juniori!LU46</f>
        <v>0</v>
      </c>
      <c r="LV54" s="106">
        <f>Juniori!LV46</f>
        <v>0</v>
      </c>
      <c r="LW54" s="106">
        <f>Juniori!LW46</f>
        <v>0</v>
      </c>
      <c r="LX54" s="106">
        <f>Juniori!LX46</f>
        <v>0</v>
      </c>
      <c r="LY54" s="106">
        <f>Juniori!LY46</f>
        <v>0</v>
      </c>
      <c r="LZ54" s="106">
        <f>Juniori!LZ46</f>
        <v>0</v>
      </c>
      <c r="MA54" s="106">
        <f>Juniori!MA46</f>
        <v>0</v>
      </c>
      <c r="MB54" s="106">
        <f>Juniori!MB46</f>
        <v>0</v>
      </c>
      <c r="MC54" s="106">
        <f>Juniori!MC46</f>
        <v>0</v>
      </c>
      <c r="MD54" s="106">
        <f>Juniori!MD46</f>
        <v>0</v>
      </c>
      <c r="ME54" s="106">
        <f>Juniori!ME46</f>
        <v>0</v>
      </c>
      <c r="MF54" s="106">
        <f>Juniori!MF46</f>
        <v>0</v>
      </c>
      <c r="MG54" s="106">
        <f>Juniori!MG46</f>
        <v>0</v>
      </c>
      <c r="MH54" s="106">
        <f>Juniori!MH46</f>
        <v>0</v>
      </c>
      <c r="MI54" s="106">
        <f>Juniori!MI46</f>
        <v>0</v>
      </c>
      <c r="MJ54" s="106">
        <f>Juniori!MJ46</f>
        <v>0</v>
      </c>
      <c r="MK54" s="106">
        <f>Juniori!MK46</f>
        <v>0</v>
      </c>
      <c r="ML54" s="106">
        <f>Juniori!ML46</f>
        <v>0</v>
      </c>
      <c r="MM54" s="106">
        <f>Juniori!MM46</f>
        <v>0</v>
      </c>
      <c r="MN54" s="106">
        <f>Juniori!MN46</f>
        <v>0</v>
      </c>
      <c r="MO54" s="106">
        <f>Juniori!MO46</f>
        <v>0</v>
      </c>
      <c r="MP54" s="106">
        <f>Juniori!MP46</f>
        <v>0</v>
      </c>
      <c r="MQ54" s="106">
        <f>Juniori!MQ46</f>
        <v>0</v>
      </c>
      <c r="MR54" s="106">
        <f>Juniori!MR46</f>
        <v>0</v>
      </c>
      <c r="MS54" s="106">
        <f>Juniori!MS46</f>
        <v>0</v>
      </c>
      <c r="MT54" s="106">
        <f>Juniori!MT46</f>
        <v>0</v>
      </c>
      <c r="MU54" s="106">
        <f>Juniori!MU46</f>
        <v>0</v>
      </c>
      <c r="MV54" s="106">
        <f>Juniori!MV46</f>
        <v>0</v>
      </c>
      <c r="MW54" s="106">
        <f>Juniori!MW46</f>
        <v>0</v>
      </c>
      <c r="MX54" s="106">
        <f>Juniori!MX46</f>
        <v>0</v>
      </c>
      <c r="MY54" s="106">
        <f>Juniori!MY46</f>
        <v>0</v>
      </c>
      <c r="MZ54" s="106">
        <f>Juniori!MZ46</f>
        <v>0</v>
      </c>
      <c r="NA54" s="106">
        <f>Juniori!NA46</f>
        <v>0</v>
      </c>
      <c r="NB54" s="106">
        <f>Juniori!NB46</f>
        <v>0</v>
      </c>
      <c r="NC54" s="106">
        <f>Juniori!NC46</f>
        <v>0</v>
      </c>
      <c r="ND54" s="106">
        <f>Juniori!ND46</f>
        <v>0</v>
      </c>
      <c r="NE54" s="106">
        <f>Juniori!NE46</f>
        <v>0</v>
      </c>
      <c r="NF54" s="106">
        <f>Juniori!NF46</f>
        <v>0</v>
      </c>
      <c r="NG54" s="106">
        <f>Juniori!NG46</f>
        <v>0</v>
      </c>
      <c r="NH54" s="106">
        <f>Juniori!NH46</f>
        <v>0</v>
      </c>
      <c r="NI54" s="106">
        <f>Juniori!NI46</f>
        <v>0</v>
      </c>
      <c r="NJ54" s="106">
        <f>Juniori!NJ46</f>
        <v>0</v>
      </c>
      <c r="NK54" s="106">
        <f>Juniori!NK46</f>
        <v>0</v>
      </c>
      <c r="NL54" s="106">
        <f>Juniori!NL46</f>
        <v>0</v>
      </c>
      <c r="NM54" s="106">
        <f>Juniori!NM46</f>
        <v>0</v>
      </c>
      <c r="NN54" s="106">
        <f>Juniori!NN46</f>
        <v>0</v>
      </c>
      <c r="NO54" s="106">
        <f>Juniori!NO46</f>
        <v>0</v>
      </c>
      <c r="NP54" s="106">
        <f>Juniori!NP46</f>
        <v>0</v>
      </c>
      <c r="NQ54" s="106">
        <f>Juniori!NQ46</f>
        <v>0</v>
      </c>
      <c r="NR54" s="106">
        <f>Juniori!NR46</f>
        <v>0</v>
      </c>
      <c r="NS54" s="106">
        <f>Juniori!NS46</f>
        <v>0</v>
      </c>
      <c r="NT54" s="106">
        <f>Juniori!NT46</f>
        <v>0</v>
      </c>
      <c r="NU54" s="106">
        <f>Juniori!NU46</f>
        <v>0</v>
      </c>
      <c r="NV54" s="106">
        <f>Juniori!NV46</f>
        <v>0</v>
      </c>
      <c r="NW54" s="106">
        <f>Juniori!NW46</f>
        <v>0</v>
      </c>
      <c r="NX54" s="106">
        <f>Juniori!NX46</f>
        <v>0</v>
      </c>
      <c r="NY54" s="106">
        <f>Juniori!NY46</f>
        <v>0</v>
      </c>
      <c r="NZ54" s="106">
        <f>Juniori!NZ46</f>
        <v>0</v>
      </c>
      <c r="OA54" s="106">
        <f>Juniori!OA46</f>
        <v>0</v>
      </c>
      <c r="OB54" s="106">
        <f>Juniori!OB46</f>
        <v>0</v>
      </c>
      <c r="OC54" s="106">
        <f>Juniori!OC46</f>
        <v>0</v>
      </c>
      <c r="OD54" s="106">
        <f>Juniori!OD46</f>
        <v>0</v>
      </c>
      <c r="OE54" s="106">
        <f>Juniori!OE46</f>
        <v>0</v>
      </c>
      <c r="OF54" s="106">
        <f>Juniori!OF46</f>
        <v>0</v>
      </c>
      <c r="OG54" s="106">
        <f>Juniori!OG46</f>
        <v>0</v>
      </c>
      <c r="OH54" s="106">
        <f>Juniori!OH46</f>
        <v>0</v>
      </c>
      <c r="OI54" s="106">
        <f>Juniori!OI46</f>
        <v>0</v>
      </c>
      <c r="OJ54" s="106">
        <f>Juniori!OJ46</f>
        <v>0</v>
      </c>
      <c r="OK54" s="106">
        <f>Juniori!OK46</f>
        <v>0</v>
      </c>
      <c r="OL54" s="106">
        <f>Juniori!OL46</f>
        <v>0</v>
      </c>
      <c r="OM54" s="106">
        <f>Juniori!OM46</f>
        <v>0</v>
      </c>
      <c r="ON54" s="106">
        <f>Juniori!ON46</f>
        <v>0</v>
      </c>
      <c r="OO54" s="106">
        <f>Juniori!OO46</f>
        <v>0</v>
      </c>
      <c r="OP54" s="106">
        <f>Juniori!OP46</f>
        <v>0</v>
      </c>
      <c r="OQ54" s="106">
        <f>Juniori!OQ46</f>
        <v>0</v>
      </c>
      <c r="OR54" s="106">
        <f>Juniori!OR46</f>
        <v>0</v>
      </c>
      <c r="OS54" s="106">
        <f>Juniori!OS46</f>
        <v>0</v>
      </c>
      <c r="OT54" s="106">
        <f>Juniori!OT46</f>
        <v>0</v>
      </c>
      <c r="OU54" s="106">
        <f>Juniori!OU46</f>
        <v>0</v>
      </c>
      <c r="OV54" s="106">
        <f>Juniori!OV46</f>
        <v>0</v>
      </c>
      <c r="OW54" s="106">
        <f>Juniori!OW46</f>
        <v>0</v>
      </c>
      <c r="OX54" s="106">
        <f>Juniori!OX46</f>
        <v>0</v>
      </c>
      <c r="OY54" s="106">
        <f>Juniori!OY46</f>
        <v>0</v>
      </c>
      <c r="OZ54" s="106">
        <f>Juniori!OZ46</f>
        <v>0</v>
      </c>
      <c r="PA54" s="106">
        <f>Juniori!PA46</f>
        <v>0</v>
      </c>
      <c r="PB54" s="106">
        <f>Juniori!PB46</f>
        <v>0</v>
      </c>
      <c r="PC54" s="106">
        <f>Juniori!PC46</f>
        <v>0</v>
      </c>
      <c r="PD54" s="106">
        <f>Juniori!PD46</f>
        <v>0</v>
      </c>
      <c r="PE54" s="106">
        <f>Juniori!PE46</f>
        <v>0</v>
      </c>
      <c r="PF54" s="106">
        <f>Juniori!PF46</f>
        <v>0</v>
      </c>
      <c r="PG54" s="106">
        <f>Juniori!PG46</f>
        <v>0</v>
      </c>
      <c r="PH54" s="106">
        <f>Juniori!PH46</f>
        <v>0</v>
      </c>
      <c r="PI54" s="106">
        <f>Juniori!PI46</f>
        <v>0</v>
      </c>
      <c r="PJ54" s="106">
        <f>Juniori!PJ46</f>
        <v>0</v>
      </c>
      <c r="PK54" s="106">
        <f>Juniori!PK46</f>
        <v>0</v>
      </c>
      <c r="PL54" s="106">
        <f>Juniori!PL46</f>
        <v>0</v>
      </c>
      <c r="PM54" s="106">
        <f>Juniori!PM46</f>
        <v>0</v>
      </c>
      <c r="PN54" s="106">
        <f>Juniori!PN46</f>
        <v>0</v>
      </c>
      <c r="PO54" s="106">
        <f>Juniori!PO46</f>
        <v>0</v>
      </c>
      <c r="PP54" s="106">
        <f>Juniori!PP46</f>
        <v>0</v>
      </c>
      <c r="PQ54" s="106">
        <f>Juniori!PQ46</f>
        <v>0</v>
      </c>
      <c r="PR54" s="106">
        <f>Juniori!PR46</f>
        <v>0</v>
      </c>
      <c r="PS54" s="106">
        <f>Juniori!PS46</f>
        <v>0</v>
      </c>
      <c r="PT54" s="106">
        <f>Juniori!PT46</f>
        <v>0</v>
      </c>
      <c r="PU54" s="106">
        <f>Juniori!PU46</f>
        <v>0</v>
      </c>
      <c r="PV54" s="106">
        <f>Juniori!PV46</f>
        <v>0</v>
      </c>
      <c r="PW54" s="106">
        <f>Juniori!PW46</f>
        <v>0</v>
      </c>
      <c r="PX54" s="106">
        <f>Juniori!PX46</f>
        <v>0</v>
      </c>
      <c r="PY54" s="106">
        <f>Juniori!PY46</f>
        <v>0</v>
      </c>
      <c r="PZ54" s="106">
        <f>Juniori!PZ46</f>
        <v>0</v>
      </c>
      <c r="QA54" s="106">
        <f>Juniori!QA46</f>
        <v>0</v>
      </c>
      <c r="QB54" s="106">
        <f>Juniori!QB46</f>
        <v>0</v>
      </c>
      <c r="QC54" s="106">
        <f>Juniori!QC46</f>
        <v>0</v>
      </c>
      <c r="QD54" s="106">
        <f>Juniori!QD46</f>
        <v>0</v>
      </c>
      <c r="QE54" s="106">
        <f>Juniori!QE46</f>
        <v>0</v>
      </c>
      <c r="QF54" s="106">
        <f>Juniori!QF46</f>
        <v>0</v>
      </c>
      <c r="QG54" s="106">
        <f>Juniori!QG46</f>
        <v>0</v>
      </c>
      <c r="QH54" s="106">
        <f>Juniori!QH46</f>
        <v>0</v>
      </c>
      <c r="QI54" s="106">
        <f>Juniori!QI46</f>
        <v>0</v>
      </c>
      <c r="QJ54" s="106">
        <f>Juniori!QJ46</f>
        <v>0</v>
      </c>
      <c r="QK54" s="106">
        <f>Juniori!QK46</f>
        <v>0</v>
      </c>
      <c r="QL54" s="106">
        <f>Juniori!QL46</f>
        <v>0</v>
      </c>
      <c r="QM54" s="106">
        <f>Juniori!QM46</f>
        <v>0</v>
      </c>
      <c r="QN54" s="106">
        <f>Juniori!QN46</f>
        <v>0</v>
      </c>
      <c r="QO54" s="106">
        <f>Juniori!QO46</f>
        <v>0</v>
      </c>
      <c r="QP54" s="106">
        <f>Juniori!QP46</f>
        <v>0</v>
      </c>
      <c r="QQ54" s="106">
        <f>Juniori!QQ46</f>
        <v>0</v>
      </c>
      <c r="QR54" s="106">
        <f>Juniori!QR46</f>
        <v>0</v>
      </c>
      <c r="QS54" s="106">
        <f>Juniori!QS46</f>
        <v>0</v>
      </c>
      <c r="QT54" s="106">
        <f>Juniori!QT46</f>
        <v>0</v>
      </c>
      <c r="QU54" s="106">
        <f>Juniori!QU46</f>
        <v>0</v>
      </c>
      <c r="QV54" s="106">
        <f>Juniori!QV46</f>
        <v>0</v>
      </c>
      <c r="QW54" s="106">
        <f>Juniori!QW46</f>
        <v>0</v>
      </c>
      <c r="QX54" s="106">
        <f>Juniori!QX46</f>
        <v>0</v>
      </c>
      <c r="QY54" s="106">
        <f>Juniori!QY46</f>
        <v>0</v>
      </c>
      <c r="QZ54" s="106">
        <f>Juniori!QZ46</f>
        <v>0</v>
      </c>
      <c r="RA54" s="106">
        <f>Juniori!RA46</f>
        <v>0</v>
      </c>
      <c r="RB54" s="106">
        <f>Juniori!RB46</f>
        <v>0</v>
      </c>
      <c r="RC54" s="106">
        <f>Juniori!RC46</f>
        <v>0</v>
      </c>
      <c r="RD54" s="106">
        <f>Juniori!RD46</f>
        <v>0</v>
      </c>
      <c r="RE54" s="106">
        <f>Juniori!RE46</f>
        <v>0</v>
      </c>
      <c r="RF54" s="106">
        <f>Juniori!RF46</f>
        <v>0</v>
      </c>
      <c r="RG54" s="106">
        <f>Juniori!RG46</f>
        <v>0</v>
      </c>
      <c r="RH54" s="106">
        <f>Juniori!RH46</f>
        <v>0</v>
      </c>
      <c r="RI54" s="106">
        <f>Juniori!RI46</f>
        <v>0</v>
      </c>
      <c r="RJ54" s="106">
        <f>Juniori!RJ46</f>
        <v>0</v>
      </c>
      <c r="RK54" s="106">
        <f>Juniori!RK46</f>
        <v>0</v>
      </c>
      <c r="RL54" s="106">
        <f>Juniori!RL46</f>
        <v>0</v>
      </c>
      <c r="RM54" s="106">
        <f>Juniori!RM46</f>
        <v>0</v>
      </c>
      <c r="RN54" s="106">
        <f>Juniori!RN46</f>
        <v>0</v>
      </c>
      <c r="RO54" s="106">
        <f>Juniori!RO46</f>
        <v>0</v>
      </c>
      <c r="RP54" s="106">
        <f>Juniori!RP46</f>
        <v>0</v>
      </c>
      <c r="RQ54" s="106">
        <f>Juniori!RQ46</f>
        <v>0</v>
      </c>
      <c r="RR54" s="106">
        <f>Juniori!RR46</f>
        <v>0</v>
      </c>
      <c r="RS54" s="106">
        <f>Juniori!RS46</f>
        <v>0</v>
      </c>
      <c r="RT54" s="106">
        <f>Juniori!RT46</f>
        <v>0</v>
      </c>
      <c r="RU54" s="106">
        <f>Juniori!RU46</f>
        <v>0</v>
      </c>
      <c r="RV54" s="106">
        <f>Juniori!RV46</f>
        <v>0</v>
      </c>
      <c r="RW54" s="106">
        <f>Juniori!RW46</f>
        <v>0</v>
      </c>
      <c r="RX54" s="106">
        <f>Juniori!RX46</f>
        <v>0</v>
      </c>
      <c r="RY54" s="106">
        <f>Juniori!RY46</f>
        <v>0</v>
      </c>
      <c r="RZ54" s="106">
        <f>Juniori!RZ46</f>
        <v>0</v>
      </c>
      <c r="SA54" s="106">
        <f>Juniori!SA46</f>
        <v>0</v>
      </c>
      <c r="SB54" s="106">
        <f>Juniori!SB46</f>
        <v>0</v>
      </c>
      <c r="SC54" s="106">
        <f>Juniori!SC46</f>
        <v>0</v>
      </c>
      <c r="SD54" s="106">
        <f>Juniori!SD46</f>
        <v>0</v>
      </c>
      <c r="SE54" s="106">
        <f>Juniori!SE46</f>
        <v>0</v>
      </c>
      <c r="SF54" s="106">
        <f>Juniori!SF46</f>
        <v>0</v>
      </c>
      <c r="SG54" s="106">
        <f>Juniori!SG46</f>
        <v>0</v>
      </c>
      <c r="SH54" s="106">
        <f>Juniori!SH46</f>
        <v>0</v>
      </c>
      <c r="SI54" s="106">
        <f>Juniori!SI46</f>
        <v>0</v>
      </c>
      <c r="SJ54" s="106">
        <f>Juniori!SJ46</f>
        <v>0</v>
      </c>
      <c r="SK54" s="106">
        <f>Juniori!SK46</f>
        <v>0</v>
      </c>
      <c r="SL54" s="106">
        <f>Juniori!SL46</f>
        <v>0</v>
      </c>
      <c r="SM54" s="106">
        <f>Juniori!SM46</f>
        <v>0</v>
      </c>
      <c r="SN54" s="106">
        <f>Juniori!SN46</f>
        <v>0</v>
      </c>
      <c r="SO54" s="106">
        <f>Juniori!SO46</f>
        <v>0</v>
      </c>
      <c r="SP54" s="106">
        <f>Juniori!SP46</f>
        <v>0</v>
      </c>
      <c r="SQ54" s="106">
        <f>Juniori!SQ46</f>
        <v>0</v>
      </c>
      <c r="SR54" s="106">
        <f>Juniori!SR46</f>
        <v>0</v>
      </c>
      <c r="SS54" s="106">
        <f>Juniori!SS46</f>
        <v>0</v>
      </c>
      <c r="ST54" s="106">
        <f>Juniori!ST46</f>
        <v>0</v>
      </c>
      <c r="SU54" s="106">
        <f>Juniori!SU46</f>
        <v>0</v>
      </c>
      <c r="SV54" s="106">
        <f>Juniori!SV46</f>
        <v>0</v>
      </c>
      <c r="SW54" s="106">
        <f>Juniori!SW46</f>
        <v>0</v>
      </c>
      <c r="SX54" s="106">
        <f>Juniori!SX46</f>
        <v>0</v>
      </c>
      <c r="SY54" s="106">
        <f>Juniori!SY46</f>
        <v>0</v>
      </c>
      <c r="SZ54" s="106">
        <f>Juniori!SZ46</f>
        <v>0</v>
      </c>
      <c r="TA54" s="106">
        <f>Juniori!TA46</f>
        <v>0</v>
      </c>
      <c r="TB54" s="106">
        <f>Juniori!TB46</f>
        <v>0</v>
      </c>
    </row>
    <row r="55" spans="1:522" s="10" customFormat="1" ht="18" customHeight="1" x14ac:dyDescent="0.25">
      <c r="A55" s="12">
        <v>43</v>
      </c>
      <c r="B55" s="11" t="s">
        <v>577</v>
      </c>
      <c r="C55" s="1">
        <v>12960</v>
      </c>
      <c r="D55" s="1">
        <v>2020</v>
      </c>
      <c r="E55" s="4" t="s">
        <v>268</v>
      </c>
      <c r="F55" s="1">
        <v>9452</v>
      </c>
      <c r="G55" s="9" t="s">
        <v>100</v>
      </c>
      <c r="H55" s="4" t="s">
        <v>19</v>
      </c>
      <c r="I55" s="1">
        <f>SUM(K55:TB55)</f>
        <v>5</v>
      </c>
      <c r="J55" s="12">
        <f>Tabuľka311[[#This Row],[Stĺpec9]]</f>
        <v>5</v>
      </c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>
        <v>2</v>
      </c>
      <c r="MK55" s="106"/>
      <c r="ML55" s="106"/>
      <c r="MM55" s="106"/>
      <c r="MN55" s="106"/>
      <c r="MO55" s="106"/>
      <c r="MP55" s="106"/>
      <c r="MQ55" s="106"/>
      <c r="MR55" s="106"/>
      <c r="MS55" s="106"/>
      <c r="MT55" s="106">
        <v>2</v>
      </c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  <c r="PJ55" s="106"/>
      <c r="PK55" s="106"/>
      <c r="PL55" s="106" t="s">
        <v>307</v>
      </c>
      <c r="PM55" s="106"/>
      <c r="PN55" s="106"/>
      <c r="PO55" s="106"/>
      <c r="PP55" s="106"/>
      <c r="PQ55" s="106"/>
      <c r="PR55" s="106"/>
      <c r="PS55" s="106"/>
      <c r="PT55" s="106"/>
      <c r="PU55" s="106"/>
      <c r="PV55" s="106"/>
      <c r="PW55" s="106"/>
      <c r="PX55" s="106">
        <v>1</v>
      </c>
      <c r="PY55" s="106"/>
      <c r="PZ55" s="106"/>
      <c r="QA55" s="106"/>
      <c r="QB55" s="106"/>
      <c r="QC55" s="106"/>
      <c r="QD55" s="106"/>
      <c r="QE55" s="106"/>
      <c r="QF55" s="106"/>
      <c r="QG55" s="106"/>
      <c r="QH55" s="106"/>
      <c r="QI55" s="106"/>
      <c r="QJ55" s="106"/>
      <c r="QK55" s="106"/>
      <c r="QL55" s="106"/>
      <c r="QM55" s="106"/>
      <c r="QN55" s="106"/>
      <c r="QO55" s="106"/>
      <c r="QP55" s="106"/>
      <c r="QQ55" s="106"/>
      <c r="QR55" s="106"/>
      <c r="QS55" s="106"/>
      <c r="QT55" s="106"/>
      <c r="QU55" s="106"/>
      <c r="QV55" s="106"/>
      <c r="QW55" s="106"/>
      <c r="QX55" s="106"/>
      <c r="QY55" s="106"/>
      <c r="QZ55" s="106"/>
      <c r="RA55" s="106"/>
      <c r="RB55" s="106"/>
      <c r="RC55" s="106"/>
      <c r="RD55" s="106"/>
      <c r="RE55" s="106"/>
      <c r="RF55" s="106"/>
      <c r="RG55" s="106"/>
      <c r="RH55" s="106"/>
      <c r="RI55" s="106"/>
      <c r="RJ55" s="106"/>
      <c r="RK55" s="106"/>
      <c r="RL55" s="106"/>
      <c r="RM55" s="106"/>
      <c r="RN55" s="106"/>
      <c r="RO55" s="106"/>
      <c r="RP55" s="106"/>
      <c r="RQ55" s="106"/>
      <c r="RR55" s="106"/>
      <c r="RS55" s="106"/>
      <c r="RT55" s="106"/>
      <c r="RU55" s="106"/>
      <c r="RV55" s="106"/>
      <c r="RW55" s="106"/>
      <c r="RX55" s="106"/>
      <c r="RY55" s="106"/>
      <c r="RZ55" s="106"/>
      <c r="SA55" s="106"/>
      <c r="SB55" s="106"/>
      <c r="SC55" s="106"/>
      <c r="SD55" s="106"/>
      <c r="SE55" s="106"/>
      <c r="SF55" s="106"/>
      <c r="SG55" s="106"/>
      <c r="SH55" s="106"/>
      <c r="SI55" s="106"/>
      <c r="SJ55" s="106"/>
      <c r="SK55" s="106"/>
      <c r="SL55" s="106"/>
      <c r="SM55" s="106"/>
      <c r="SN55" s="106"/>
      <c r="SO55" s="106"/>
      <c r="SP55" s="106"/>
      <c r="SQ55" s="106"/>
      <c r="SR55" s="106"/>
      <c r="SS55" s="106"/>
      <c r="ST55" s="106"/>
      <c r="SU55" s="106"/>
      <c r="SV55" s="106"/>
      <c r="SW55" s="106"/>
      <c r="SX55" s="106"/>
      <c r="SY55" s="106"/>
      <c r="SZ55" s="106"/>
      <c r="TA55" s="106"/>
      <c r="TB55" s="106"/>
    </row>
    <row r="56" spans="1:522" s="10" customFormat="1" ht="18" customHeight="1" x14ac:dyDescent="0.25">
      <c r="A56" s="12"/>
      <c r="B56" s="11" t="s">
        <v>159</v>
      </c>
      <c r="C56" s="1">
        <v>12111</v>
      </c>
      <c r="D56" s="12">
        <v>2018</v>
      </c>
      <c r="E56" s="4" t="s">
        <v>158</v>
      </c>
      <c r="F56" s="1">
        <v>9423</v>
      </c>
      <c r="G56" s="9" t="s">
        <v>95</v>
      </c>
      <c r="H56" s="4" t="s">
        <v>59</v>
      </c>
      <c r="I56" s="1">
        <f t="shared" ref="I56" si="11">SUM(K56:TB56)</f>
        <v>5</v>
      </c>
      <c r="J56" s="12">
        <f>Tabuľka311[[#This Row],[Stĺpec9]]</f>
        <v>5</v>
      </c>
      <c r="K56" s="106">
        <f>Juniori!K24</f>
        <v>0</v>
      </c>
      <c r="L56" s="106">
        <f>Juniori!L24</f>
        <v>0</v>
      </c>
      <c r="M56" s="106">
        <f>Juniori!M24</f>
        <v>0</v>
      </c>
      <c r="N56" s="106">
        <f>Juniori!N24</f>
        <v>0</v>
      </c>
      <c r="O56" s="106">
        <f>Juniori!O24</f>
        <v>0</v>
      </c>
      <c r="P56" s="106">
        <f>Juniori!P24</f>
        <v>0</v>
      </c>
      <c r="Q56" s="106">
        <f>Juniori!Q24</f>
        <v>0</v>
      </c>
      <c r="R56" s="106">
        <f>Juniori!R24</f>
        <v>0</v>
      </c>
      <c r="S56" s="106">
        <f>Juniori!S24</f>
        <v>0</v>
      </c>
      <c r="T56" s="106">
        <f>Juniori!T24</f>
        <v>0</v>
      </c>
      <c r="U56" s="106">
        <f>Juniori!U24</f>
        <v>0</v>
      </c>
      <c r="V56" s="106">
        <f>Juniori!V24</f>
        <v>0</v>
      </c>
      <c r="W56" s="106">
        <f>Juniori!W24</f>
        <v>0</v>
      </c>
      <c r="X56" s="106">
        <f>Juniori!X24</f>
        <v>0</v>
      </c>
      <c r="Y56" s="106">
        <f>Juniori!Y24</f>
        <v>0</v>
      </c>
      <c r="Z56" s="106">
        <f>Juniori!Z24</f>
        <v>0</v>
      </c>
      <c r="AA56" s="106">
        <f>Juniori!AA24</f>
        <v>0</v>
      </c>
      <c r="AB56" s="106">
        <f>Juniori!AB24</f>
        <v>0</v>
      </c>
      <c r="AC56" s="106">
        <f>Juniori!AC24</f>
        <v>0</v>
      </c>
      <c r="AD56" s="106">
        <f>Juniori!AD24</f>
        <v>0</v>
      </c>
      <c r="AE56" s="106">
        <f>Juniori!AE24</f>
        <v>0</v>
      </c>
      <c r="AF56" s="106">
        <f>Juniori!AF24</f>
        <v>0</v>
      </c>
      <c r="AG56" s="106">
        <f>Juniori!AG24</f>
        <v>0</v>
      </c>
      <c r="AH56" s="106">
        <f>Juniori!AH24</f>
        <v>0</v>
      </c>
      <c r="AI56" s="106">
        <f>Juniori!AI24</f>
        <v>0</v>
      </c>
      <c r="AJ56" s="106">
        <f>Juniori!AJ24</f>
        <v>0</v>
      </c>
      <c r="AK56" s="106">
        <f>Juniori!AK24</f>
        <v>0</v>
      </c>
      <c r="AL56" s="106">
        <f>Juniori!AL24</f>
        <v>0</v>
      </c>
      <c r="AM56" s="106">
        <f>Juniori!AM24</f>
        <v>0</v>
      </c>
      <c r="AN56" s="106">
        <f>Juniori!AN24</f>
        <v>0</v>
      </c>
      <c r="AO56" s="106">
        <f>Juniori!AO24</f>
        <v>0</v>
      </c>
      <c r="AP56" s="106">
        <f>Juniori!AP24</f>
        <v>0</v>
      </c>
      <c r="AQ56" s="106">
        <f>Juniori!AQ24</f>
        <v>0</v>
      </c>
      <c r="AR56" s="106">
        <f>Juniori!AR24</f>
        <v>0</v>
      </c>
      <c r="AS56" s="106">
        <f>Juniori!AS24</f>
        <v>0</v>
      </c>
      <c r="AT56" s="106">
        <f>Juniori!AT24</f>
        <v>0</v>
      </c>
      <c r="AU56" s="106">
        <f>Juniori!AU24</f>
        <v>0</v>
      </c>
      <c r="AV56" s="106">
        <f>Juniori!AV24</f>
        <v>0</v>
      </c>
      <c r="AW56" s="106">
        <f>Juniori!AW24</f>
        <v>0</v>
      </c>
      <c r="AX56" s="106">
        <f>Juniori!AX24</f>
        <v>0</v>
      </c>
      <c r="AY56" s="106">
        <f>Juniori!AY24</f>
        <v>0</v>
      </c>
      <c r="AZ56" s="106">
        <f>Juniori!AZ24</f>
        <v>0</v>
      </c>
      <c r="BA56" s="106">
        <f>Juniori!BA24</f>
        <v>0</v>
      </c>
      <c r="BB56" s="106">
        <f>Juniori!BB24</f>
        <v>0</v>
      </c>
      <c r="BC56" s="106">
        <f>Juniori!BC24</f>
        <v>0</v>
      </c>
      <c r="BD56" s="106">
        <f>Juniori!BD24</f>
        <v>0</v>
      </c>
      <c r="BE56" s="106">
        <f>Juniori!BE24</f>
        <v>0</v>
      </c>
      <c r="BF56" s="106">
        <f>Juniori!BF24</f>
        <v>0</v>
      </c>
      <c r="BG56" s="106">
        <f>Juniori!BG24</f>
        <v>0</v>
      </c>
      <c r="BH56" s="106">
        <f>Juniori!BH24</f>
        <v>0</v>
      </c>
      <c r="BI56" s="106">
        <f>Juniori!BI24</f>
        <v>0</v>
      </c>
      <c r="BJ56" s="106">
        <f>Juniori!BJ24</f>
        <v>0</v>
      </c>
      <c r="BK56" s="106">
        <f>Juniori!BK24</f>
        <v>0</v>
      </c>
      <c r="BL56" s="106">
        <f>Juniori!BL24</f>
        <v>0</v>
      </c>
      <c r="BM56" s="106">
        <f>Juniori!BM24</f>
        <v>0</v>
      </c>
      <c r="BN56" s="106">
        <f>Juniori!BN24</f>
        <v>0</v>
      </c>
      <c r="BO56" s="106">
        <f>Juniori!BO24</f>
        <v>0</v>
      </c>
      <c r="BP56" s="106">
        <f>Juniori!BP24</f>
        <v>0</v>
      </c>
      <c r="BQ56" s="106">
        <f>Juniori!BQ24</f>
        <v>0</v>
      </c>
      <c r="BR56" s="106">
        <f>Juniori!BR24</f>
        <v>0</v>
      </c>
      <c r="BS56" s="106">
        <f>Juniori!BS24</f>
        <v>0</v>
      </c>
      <c r="BT56" s="106">
        <f>Juniori!BT24</f>
        <v>0</v>
      </c>
      <c r="BU56" s="106">
        <f>Juniori!BU24</f>
        <v>0</v>
      </c>
      <c r="BV56" s="106">
        <f>Juniori!BV24</f>
        <v>0</v>
      </c>
      <c r="BW56" s="106">
        <f>Juniori!BW24</f>
        <v>0</v>
      </c>
      <c r="BX56" s="106">
        <f>Juniori!BX24</f>
        <v>0</v>
      </c>
      <c r="BY56" s="106">
        <f>Juniori!BY24</f>
        <v>0</v>
      </c>
      <c r="BZ56" s="106">
        <f>Juniori!BZ24</f>
        <v>0</v>
      </c>
      <c r="CA56" s="106">
        <f>Juniori!CA24</f>
        <v>0</v>
      </c>
      <c r="CB56" s="106">
        <f>Juniori!CB24</f>
        <v>0</v>
      </c>
      <c r="CC56" s="106">
        <f>Juniori!CC24</f>
        <v>0</v>
      </c>
      <c r="CD56" s="106">
        <f>Juniori!CD24</f>
        <v>0</v>
      </c>
      <c r="CE56" s="106">
        <f>Juniori!CE24</f>
        <v>0</v>
      </c>
      <c r="CF56" s="106">
        <f>Juniori!CF24</f>
        <v>0</v>
      </c>
      <c r="CG56" s="106">
        <f>Juniori!CG24</f>
        <v>0</v>
      </c>
      <c r="CH56" s="106">
        <f>Juniori!CH24</f>
        <v>0</v>
      </c>
      <c r="CI56" s="106">
        <f>Juniori!CI24</f>
        <v>0</v>
      </c>
      <c r="CJ56" s="106">
        <f>Juniori!CJ24</f>
        <v>0</v>
      </c>
      <c r="CK56" s="106">
        <f>Juniori!CK24</f>
        <v>0</v>
      </c>
      <c r="CL56" s="106">
        <f>Juniori!CL24</f>
        <v>0</v>
      </c>
      <c r="CM56" s="106">
        <f>Juniori!CM24</f>
        <v>0</v>
      </c>
      <c r="CN56" s="106">
        <f>Juniori!CN24</f>
        <v>0</v>
      </c>
      <c r="CO56" s="106">
        <f>Juniori!CO24</f>
        <v>0</v>
      </c>
      <c r="CP56" s="106">
        <f>Juniori!CP24</f>
        <v>0</v>
      </c>
      <c r="CQ56" s="106">
        <f>Juniori!CQ24</f>
        <v>0</v>
      </c>
      <c r="CR56" s="106">
        <f>Juniori!CR24</f>
        <v>0</v>
      </c>
      <c r="CS56" s="106">
        <f>Juniori!CS24</f>
        <v>0</v>
      </c>
      <c r="CT56" s="106">
        <f>Juniori!CT24</f>
        <v>0</v>
      </c>
      <c r="CU56" s="106">
        <f>Juniori!CU24</f>
        <v>0</v>
      </c>
      <c r="CV56" s="106">
        <f>Juniori!CV24</f>
        <v>0</v>
      </c>
      <c r="CW56" s="106">
        <f>Juniori!CW24</f>
        <v>0</v>
      </c>
      <c r="CX56" s="106">
        <f>Juniori!CX24</f>
        <v>0</v>
      </c>
      <c r="CY56" s="106">
        <f>Juniori!CY24</f>
        <v>0</v>
      </c>
      <c r="CZ56" s="106">
        <f>Juniori!CZ24</f>
        <v>0</v>
      </c>
      <c r="DA56" s="106">
        <f>Juniori!DA24</f>
        <v>0</v>
      </c>
      <c r="DB56" s="106">
        <f>Juniori!DB24</f>
        <v>0</v>
      </c>
      <c r="DC56" s="106">
        <f>Juniori!DC24</f>
        <v>0</v>
      </c>
      <c r="DD56" s="106">
        <f>Juniori!DD24</f>
        <v>0</v>
      </c>
      <c r="DE56" s="106">
        <f>Juniori!DE24</f>
        <v>0</v>
      </c>
      <c r="DF56" s="106">
        <f>Juniori!DF24</f>
        <v>0</v>
      </c>
      <c r="DG56" s="106">
        <f>Juniori!DG24</f>
        <v>0</v>
      </c>
      <c r="DH56" s="106">
        <f>Juniori!DH24</f>
        <v>0</v>
      </c>
      <c r="DI56" s="106">
        <f>Juniori!DI24</f>
        <v>0</v>
      </c>
      <c r="DJ56" s="106">
        <f>Juniori!DJ24</f>
        <v>0</v>
      </c>
      <c r="DK56" s="106">
        <f>Juniori!DK24</f>
        <v>0</v>
      </c>
      <c r="DL56" s="106">
        <f>Juniori!DL24</f>
        <v>0</v>
      </c>
      <c r="DM56" s="106">
        <f>Juniori!DM24</f>
        <v>0</v>
      </c>
      <c r="DN56" s="106">
        <f>Juniori!DN24</f>
        <v>0</v>
      </c>
      <c r="DO56" s="106">
        <f>Juniori!DO24</f>
        <v>0</v>
      </c>
      <c r="DP56" s="106">
        <f>Juniori!DP24</f>
        <v>0</v>
      </c>
      <c r="DQ56" s="106">
        <f>Juniori!DQ24</f>
        <v>0</v>
      </c>
      <c r="DR56" s="106">
        <f>Juniori!DR24</f>
        <v>0</v>
      </c>
      <c r="DS56" s="106">
        <f>Juniori!DS24</f>
        <v>0</v>
      </c>
      <c r="DT56" s="106">
        <f>Juniori!DT24</f>
        <v>0</v>
      </c>
      <c r="DU56" s="106">
        <f>Juniori!DU24</f>
        <v>0</v>
      </c>
      <c r="DV56" s="106">
        <f>Juniori!DV24</f>
        <v>0</v>
      </c>
      <c r="DW56" s="106">
        <f>Juniori!DW24</f>
        <v>0</v>
      </c>
      <c r="DX56" s="106">
        <f>Juniori!DX24</f>
        <v>0</v>
      </c>
      <c r="DY56" s="106">
        <f>Juniori!DY24</f>
        <v>0</v>
      </c>
      <c r="DZ56" s="106">
        <f>Juniori!DZ24</f>
        <v>0</v>
      </c>
      <c r="EA56" s="106">
        <f>Juniori!EA24</f>
        <v>0</v>
      </c>
      <c r="EB56" s="106">
        <f>Juniori!EB24</f>
        <v>0</v>
      </c>
      <c r="EC56" s="106">
        <f>Juniori!EC24</f>
        <v>0</v>
      </c>
      <c r="ED56" s="106">
        <f>Juniori!ED24</f>
        <v>0</v>
      </c>
      <c r="EE56" s="106">
        <f>Juniori!EE24</f>
        <v>0</v>
      </c>
      <c r="EF56" s="106">
        <f>Juniori!EF24</f>
        <v>0</v>
      </c>
      <c r="EG56" s="106">
        <f>Juniori!EG24</f>
        <v>0</v>
      </c>
      <c r="EH56" s="106">
        <f>Juniori!EH24</f>
        <v>0</v>
      </c>
      <c r="EI56" s="106">
        <f>Juniori!EI24</f>
        <v>0</v>
      </c>
      <c r="EJ56" s="106">
        <f>Juniori!EJ24</f>
        <v>0</v>
      </c>
      <c r="EK56" s="106">
        <f>Juniori!EK24</f>
        <v>0</v>
      </c>
      <c r="EL56" s="106">
        <f>Juniori!EL24</f>
        <v>0</v>
      </c>
      <c r="EM56" s="106">
        <f>Juniori!EM24</f>
        <v>0</v>
      </c>
      <c r="EN56" s="106">
        <f>Juniori!EN24</f>
        <v>0</v>
      </c>
      <c r="EO56" s="106">
        <f>Juniori!EO24</f>
        <v>0</v>
      </c>
      <c r="EP56" s="106">
        <f>Juniori!EP24</f>
        <v>0</v>
      </c>
      <c r="EQ56" s="106">
        <f>Juniori!EQ24</f>
        <v>0</v>
      </c>
      <c r="ER56" s="106">
        <f>Juniori!ER24</f>
        <v>0</v>
      </c>
      <c r="ES56" s="106">
        <f>Juniori!ES24</f>
        <v>0</v>
      </c>
      <c r="ET56" s="106">
        <f>Juniori!ET24</f>
        <v>0</v>
      </c>
      <c r="EU56" s="106">
        <f>Juniori!EU24</f>
        <v>0</v>
      </c>
      <c r="EV56" s="106">
        <f>Juniori!EV24</f>
        <v>0</v>
      </c>
      <c r="EW56" s="106">
        <f>Juniori!EW24</f>
        <v>0</v>
      </c>
      <c r="EX56" s="106">
        <f>Juniori!EX24</f>
        <v>0</v>
      </c>
      <c r="EY56" s="106">
        <f>Juniori!EY24</f>
        <v>0</v>
      </c>
      <c r="EZ56" s="106">
        <f>Juniori!EZ24</f>
        <v>0</v>
      </c>
      <c r="FA56" s="106">
        <f>Juniori!FA24</f>
        <v>0</v>
      </c>
      <c r="FB56" s="106">
        <f>Juniori!FB24</f>
        <v>0</v>
      </c>
      <c r="FC56" s="106">
        <f>Juniori!FC24</f>
        <v>0</v>
      </c>
      <c r="FD56" s="106">
        <f>Juniori!FD24</f>
        <v>0</v>
      </c>
      <c r="FE56" s="106">
        <f>Juniori!FE24</f>
        <v>0</v>
      </c>
      <c r="FF56" s="106">
        <f>Juniori!FF24</f>
        <v>0</v>
      </c>
      <c r="FG56" s="106">
        <f>Juniori!FG24</f>
        <v>0</v>
      </c>
      <c r="FH56" s="106">
        <f>Juniori!FH24</f>
        <v>0</v>
      </c>
      <c r="FI56" s="106"/>
      <c r="FJ56" s="106"/>
      <c r="FK56" s="106">
        <f>Juniori!FK24</f>
        <v>0</v>
      </c>
      <c r="FL56" s="106"/>
      <c r="FM56" s="106"/>
      <c r="FN56" s="106"/>
      <c r="FO56" s="106">
        <f>Juniori!FO24</f>
        <v>0</v>
      </c>
      <c r="FP56" s="106">
        <f>Juniori!FP24</f>
        <v>0</v>
      </c>
      <c r="FQ56" s="106">
        <f>Juniori!FQ24</f>
        <v>0</v>
      </c>
      <c r="FR56" s="106">
        <f>Juniori!FR24</f>
        <v>0</v>
      </c>
      <c r="FS56" s="106">
        <f>Juniori!FS24</f>
        <v>0</v>
      </c>
      <c r="FT56" s="106">
        <f>Juniori!FT24</f>
        <v>0</v>
      </c>
      <c r="FU56" s="106">
        <f>Juniori!FU24</f>
        <v>0</v>
      </c>
      <c r="FV56" s="106">
        <f>Juniori!FV24</f>
        <v>0</v>
      </c>
      <c r="FW56" s="106">
        <f>Juniori!FW24</f>
        <v>0</v>
      </c>
      <c r="FX56" s="106">
        <f>Juniori!FX24</f>
        <v>0</v>
      </c>
      <c r="FY56" s="106">
        <f>Juniori!FY24</f>
        <v>0</v>
      </c>
      <c r="FZ56" s="106">
        <f>Juniori!FZ24</f>
        <v>0</v>
      </c>
      <c r="GA56" s="106">
        <f>Juniori!GA24</f>
        <v>0</v>
      </c>
      <c r="GB56" s="106">
        <f>Juniori!GB24</f>
        <v>0</v>
      </c>
      <c r="GC56" s="106">
        <f>Juniori!GC24</f>
        <v>0</v>
      </c>
      <c r="GD56" s="106">
        <f>Juniori!GD24</f>
        <v>0</v>
      </c>
      <c r="GE56" s="106">
        <f>Juniori!GE24</f>
        <v>0</v>
      </c>
      <c r="GF56" s="106">
        <f>Juniori!GF24</f>
        <v>0</v>
      </c>
      <c r="GG56" s="106">
        <f>Juniori!GG24</f>
        <v>0</v>
      </c>
      <c r="GH56" s="106">
        <f>Juniori!GH24</f>
        <v>0</v>
      </c>
      <c r="GI56" s="106">
        <f>Juniori!GI24</f>
        <v>0</v>
      </c>
      <c r="GJ56" s="106">
        <f>Juniori!GJ24</f>
        <v>0</v>
      </c>
      <c r="GK56" s="106">
        <f>Juniori!GK24</f>
        <v>0</v>
      </c>
      <c r="GL56" s="106">
        <f>Juniori!GL24</f>
        <v>0</v>
      </c>
      <c r="GM56" s="106">
        <f>Juniori!GM24</f>
        <v>0</v>
      </c>
      <c r="GN56" s="106">
        <f>Juniori!GN24</f>
        <v>0</v>
      </c>
      <c r="GO56" s="106">
        <f>Juniori!GO24</f>
        <v>0</v>
      </c>
      <c r="GP56" s="106">
        <f>Juniori!GP24</f>
        <v>0</v>
      </c>
      <c r="GQ56" s="106">
        <f>Juniori!GQ24</f>
        <v>0</v>
      </c>
      <c r="GR56" s="106">
        <f>Juniori!GR24</f>
        <v>0</v>
      </c>
      <c r="GS56" s="106">
        <f>Juniori!GS24</f>
        <v>0</v>
      </c>
      <c r="GT56" s="106">
        <f>Juniori!GT24</f>
        <v>0</v>
      </c>
      <c r="GU56" s="106">
        <f>Juniori!GU24</f>
        <v>0</v>
      </c>
      <c r="GV56" s="106">
        <f>Juniori!GV24</f>
        <v>0</v>
      </c>
      <c r="GW56" s="106">
        <f>Juniori!GW24</f>
        <v>0</v>
      </c>
      <c r="GX56" s="106">
        <f>Juniori!GX24</f>
        <v>0</v>
      </c>
      <c r="GY56" s="106">
        <f>Juniori!GY24</f>
        <v>0</v>
      </c>
      <c r="GZ56" s="106">
        <f>Juniori!GZ24</f>
        <v>0</v>
      </c>
      <c r="HA56" s="106">
        <f>Juniori!HA24</f>
        <v>0</v>
      </c>
      <c r="HB56" s="106">
        <f>Juniori!HB24</f>
        <v>0</v>
      </c>
      <c r="HC56" s="106">
        <f>Juniori!HC24</f>
        <v>0</v>
      </c>
      <c r="HD56" s="106">
        <f>Juniori!HD24</f>
        <v>0</v>
      </c>
      <c r="HE56" s="106">
        <f>Juniori!HE24</f>
        <v>0</v>
      </c>
      <c r="HF56" s="106">
        <f>Juniori!HF24</f>
        <v>0</v>
      </c>
      <c r="HG56" s="106">
        <f>Juniori!HG24</f>
        <v>0</v>
      </c>
      <c r="HH56" s="106">
        <f>Juniori!HH24</f>
        <v>0</v>
      </c>
      <c r="HI56" s="106">
        <f>Juniori!HI24</f>
        <v>0</v>
      </c>
      <c r="HJ56" s="106">
        <f>Juniori!HJ24</f>
        <v>0</v>
      </c>
      <c r="HK56" s="106">
        <f>Juniori!HK24</f>
        <v>0</v>
      </c>
      <c r="HL56" s="106">
        <f>Juniori!HL24</f>
        <v>0</v>
      </c>
      <c r="HM56" s="106">
        <f>Juniori!HM24</f>
        <v>0</v>
      </c>
      <c r="HN56" s="106">
        <f>Juniori!HN24</f>
        <v>0</v>
      </c>
      <c r="HO56" s="106">
        <f>Juniori!HO24</f>
        <v>0</v>
      </c>
      <c r="HP56" s="106">
        <f>Juniori!HP24</f>
        <v>0</v>
      </c>
      <c r="HQ56" s="106">
        <f>Juniori!HQ24</f>
        <v>0</v>
      </c>
      <c r="HR56" s="106">
        <f>Juniori!HR24</f>
        <v>0</v>
      </c>
      <c r="HS56" s="106">
        <f>Juniori!HS24</f>
        <v>0</v>
      </c>
      <c r="HT56" s="106">
        <f>Juniori!HT24</f>
        <v>0</v>
      </c>
      <c r="HU56" s="106">
        <f>Juniori!HU24</f>
        <v>0</v>
      </c>
      <c r="HV56" s="106">
        <f>Juniori!HV24</f>
        <v>0</v>
      </c>
      <c r="HW56" s="106"/>
      <c r="HX56" s="106"/>
      <c r="HY56" s="106">
        <f>Juniori!HY24</f>
        <v>0</v>
      </c>
      <c r="HZ56" s="106"/>
      <c r="IA56" s="106">
        <f>Juniori!IA24</f>
        <v>0</v>
      </c>
      <c r="IB56" s="106">
        <f>Juniori!IB24</f>
        <v>0</v>
      </c>
      <c r="IC56" s="106"/>
      <c r="ID56" s="106">
        <f>Juniori!ID24</f>
        <v>0</v>
      </c>
      <c r="IE56" s="106">
        <f>Juniori!IE24</f>
        <v>0</v>
      </c>
      <c r="IF56" s="106">
        <f>Juniori!IF24</f>
        <v>0</v>
      </c>
      <c r="IG56" s="106">
        <f>Juniori!IG24</f>
        <v>0</v>
      </c>
      <c r="IH56" s="106">
        <f>Juniori!IH24</f>
        <v>0</v>
      </c>
      <c r="II56" s="106">
        <f>Juniori!II24</f>
        <v>0</v>
      </c>
      <c r="IJ56" s="106">
        <f>Juniori!IJ24</f>
        <v>0</v>
      </c>
      <c r="IK56" s="106">
        <f>Juniori!IK24</f>
        <v>0</v>
      </c>
      <c r="IL56" s="106">
        <f>Juniori!IL24</f>
        <v>0</v>
      </c>
      <c r="IM56" s="106">
        <f>Juniori!IM24</f>
        <v>0</v>
      </c>
      <c r="IN56" s="106">
        <f>Juniori!IN24</f>
        <v>0</v>
      </c>
      <c r="IO56" s="106">
        <f>Juniori!IO24</f>
        <v>0</v>
      </c>
      <c r="IP56" s="106">
        <f>Juniori!IP24</f>
        <v>0</v>
      </c>
      <c r="IQ56" s="106">
        <f>Juniori!IQ24</f>
        <v>0</v>
      </c>
      <c r="IR56" s="106">
        <f>Juniori!IR24</f>
        <v>0</v>
      </c>
      <c r="IS56" s="106">
        <f>Juniori!IS24</f>
        <v>0</v>
      </c>
      <c r="IT56" s="106">
        <f>Juniori!IT24</f>
        <v>0</v>
      </c>
      <c r="IU56" s="106">
        <f>Juniori!IU24</f>
        <v>0</v>
      </c>
      <c r="IV56" s="106"/>
      <c r="IW56" s="106">
        <f>Juniori!IW24</f>
        <v>0</v>
      </c>
      <c r="IX56" s="106"/>
      <c r="IY56" s="106">
        <f>Juniori!IY24</f>
        <v>0</v>
      </c>
      <c r="IZ56" s="106">
        <f>Juniori!IZ24</f>
        <v>0</v>
      </c>
      <c r="JA56" s="106">
        <f>Juniori!JA24</f>
        <v>0</v>
      </c>
      <c r="JB56" s="106">
        <f>Juniori!JB24</f>
        <v>0</v>
      </c>
      <c r="JC56" s="106">
        <f>Juniori!JC24</f>
        <v>0</v>
      </c>
      <c r="JD56" s="106">
        <f>Juniori!JD24</f>
        <v>0</v>
      </c>
      <c r="JE56" s="106"/>
      <c r="JF56" s="106">
        <f>Juniori!JF24</f>
        <v>0</v>
      </c>
      <c r="JG56" s="106"/>
      <c r="JH56" s="106">
        <f>Juniori!JH24</f>
        <v>0</v>
      </c>
      <c r="JI56" s="106">
        <f>Juniori!JI24</f>
        <v>0</v>
      </c>
      <c r="JJ56" s="106">
        <f>Juniori!JJ24</f>
        <v>0</v>
      </c>
      <c r="JK56" s="106">
        <f>Juniori!JK24</f>
        <v>0</v>
      </c>
      <c r="JL56" s="106">
        <f>Juniori!JL24</f>
        <v>0</v>
      </c>
      <c r="JM56" s="106">
        <f>Juniori!JM24</f>
        <v>0</v>
      </c>
      <c r="JN56" s="106">
        <f>Juniori!JN24</f>
        <v>0</v>
      </c>
      <c r="JO56" s="106">
        <f>Juniori!JO24</f>
        <v>0</v>
      </c>
      <c r="JP56" s="106">
        <f>Juniori!JP24</f>
        <v>0</v>
      </c>
      <c r="JQ56" s="106">
        <f>Juniori!JQ24</f>
        <v>0</v>
      </c>
      <c r="JR56" s="106">
        <f>Juniori!JR24</f>
        <v>0</v>
      </c>
      <c r="JS56" s="106">
        <f>Juniori!JS24</f>
        <v>0</v>
      </c>
      <c r="JT56" s="106">
        <f>Juniori!JT24</f>
        <v>0</v>
      </c>
      <c r="JU56" s="106">
        <f>Juniori!JU24</f>
        <v>0</v>
      </c>
      <c r="JV56" s="106">
        <f>Juniori!JV24</f>
        <v>0</v>
      </c>
      <c r="JW56" s="106">
        <f>Juniori!JW24</f>
        <v>0</v>
      </c>
      <c r="JX56" s="106">
        <f>Juniori!JX24</f>
        <v>0</v>
      </c>
      <c r="JY56" s="106">
        <f>Juniori!JY24</f>
        <v>0</v>
      </c>
      <c r="JZ56" s="106">
        <f>Juniori!JZ24</f>
        <v>0</v>
      </c>
      <c r="KA56" s="106">
        <f>Juniori!KA24</f>
        <v>0</v>
      </c>
      <c r="KB56" s="106">
        <f>Juniori!KB24</f>
        <v>0</v>
      </c>
      <c r="KC56" s="106">
        <f>Juniori!KC24</f>
        <v>0</v>
      </c>
      <c r="KD56" s="106">
        <f>Juniori!KD24</f>
        <v>0</v>
      </c>
      <c r="KE56" s="106">
        <f>Juniori!KE24</f>
        <v>0</v>
      </c>
      <c r="KF56" s="106">
        <f>Juniori!KF24</f>
        <v>0</v>
      </c>
      <c r="KG56" s="106">
        <f>Juniori!KG24</f>
        <v>0</v>
      </c>
      <c r="KH56" s="106">
        <f>Juniori!KH24</f>
        <v>0</v>
      </c>
      <c r="KI56" s="106">
        <f>Juniori!KI24</f>
        <v>0</v>
      </c>
      <c r="KJ56" s="106">
        <f>Juniori!KJ24</f>
        <v>0</v>
      </c>
      <c r="KK56" s="106">
        <f>Juniori!KK24</f>
        <v>0</v>
      </c>
      <c r="KL56" s="106">
        <f>Juniori!KL24</f>
        <v>0</v>
      </c>
      <c r="KM56" s="106">
        <f>Juniori!KM24</f>
        <v>0</v>
      </c>
      <c r="KN56" s="106">
        <f>Juniori!KN24</f>
        <v>0</v>
      </c>
      <c r="KO56" s="106">
        <f>Juniori!KO24</f>
        <v>0</v>
      </c>
      <c r="KP56" s="106">
        <f>Juniori!KP24</f>
        <v>0</v>
      </c>
      <c r="KQ56" s="106">
        <f>Juniori!KQ24</f>
        <v>0</v>
      </c>
      <c r="KR56" s="106">
        <f>Juniori!KR24</f>
        <v>0</v>
      </c>
      <c r="KS56" s="106">
        <f>Juniori!KS24</f>
        <v>0</v>
      </c>
      <c r="KT56" s="106">
        <f>Juniori!KT24</f>
        <v>0</v>
      </c>
      <c r="KU56" s="106">
        <f>Juniori!KU24</f>
        <v>0</v>
      </c>
      <c r="KV56" s="106">
        <f>Juniori!KV24</f>
        <v>0</v>
      </c>
      <c r="KW56" s="106">
        <f>Juniori!KW24</f>
        <v>0</v>
      </c>
      <c r="KX56" s="106">
        <f>Juniori!KX24</f>
        <v>0</v>
      </c>
      <c r="KY56" s="106">
        <f>Juniori!KY24</f>
        <v>0</v>
      </c>
      <c r="KZ56" s="106">
        <f>Juniori!KZ24</f>
        <v>0</v>
      </c>
      <c r="LA56" s="106">
        <f>Juniori!LA24</f>
        <v>0</v>
      </c>
      <c r="LB56" s="106">
        <f>Juniori!LB24</f>
        <v>0</v>
      </c>
      <c r="LC56" s="106">
        <f>Juniori!LC24</f>
        <v>0</v>
      </c>
      <c r="LD56" s="106">
        <f>Juniori!LD24</f>
        <v>0</v>
      </c>
      <c r="LE56" s="106">
        <f>Juniori!LE24</f>
        <v>0</v>
      </c>
      <c r="LF56" s="106">
        <f>Juniori!LF24</f>
        <v>0</v>
      </c>
      <c r="LG56" s="106">
        <f>Juniori!LG24</f>
        <v>0</v>
      </c>
      <c r="LH56" s="106">
        <f>Juniori!LH24</f>
        <v>0</v>
      </c>
      <c r="LI56" s="106">
        <f>Juniori!LI24</f>
        <v>0</v>
      </c>
      <c r="LJ56" s="106">
        <f>Juniori!LJ24</f>
        <v>0</v>
      </c>
      <c r="LK56" s="106">
        <f>Juniori!LK24</f>
        <v>0</v>
      </c>
      <c r="LL56" s="106">
        <f>Juniori!LL24</f>
        <v>0</v>
      </c>
      <c r="LM56" s="106">
        <f>Juniori!LM24</f>
        <v>0</v>
      </c>
      <c r="LN56" s="106">
        <f>Juniori!LN24</f>
        <v>0</v>
      </c>
      <c r="LO56" s="106">
        <f>Juniori!LO24</f>
        <v>0</v>
      </c>
      <c r="LP56" s="106">
        <f>Juniori!LP24</f>
        <v>0</v>
      </c>
      <c r="LQ56" s="106">
        <f>Juniori!LQ24</f>
        <v>0</v>
      </c>
      <c r="LR56" s="106">
        <f>Juniori!LR24</f>
        <v>0</v>
      </c>
      <c r="LS56" s="106">
        <f>Juniori!LS24</f>
        <v>0</v>
      </c>
      <c r="LT56" s="106">
        <f>Juniori!LT24</f>
        <v>0</v>
      </c>
      <c r="LU56" s="106">
        <f>Juniori!LU24</f>
        <v>0</v>
      </c>
      <c r="LV56" s="106">
        <f>Juniori!LV24</f>
        <v>0</v>
      </c>
      <c r="LW56" s="106">
        <f>Juniori!LW24</f>
        <v>0</v>
      </c>
      <c r="LX56" s="106">
        <f>Juniori!LX24</f>
        <v>0</v>
      </c>
      <c r="LY56" s="106">
        <f>Juniori!LY24</f>
        <v>0</v>
      </c>
      <c r="LZ56" s="106">
        <f>Juniori!LZ24</f>
        <v>0</v>
      </c>
      <c r="MA56" s="106">
        <f>Juniori!MA24</f>
        <v>0</v>
      </c>
      <c r="MB56" s="106"/>
      <c r="MC56" s="106"/>
      <c r="MD56" s="106">
        <f>Juniori!MD24</f>
        <v>0</v>
      </c>
      <c r="ME56" s="106">
        <f>Juniori!ME24</f>
        <v>0</v>
      </c>
      <c r="MF56" s="106">
        <f>Juniori!MF24</f>
        <v>0</v>
      </c>
      <c r="MG56" s="106">
        <f>Juniori!MG24</f>
        <v>0</v>
      </c>
      <c r="MH56" s="106">
        <f>Juniori!MH24</f>
        <v>0</v>
      </c>
      <c r="MI56" s="106">
        <f>Juniori!MI24</f>
        <v>0</v>
      </c>
      <c r="MJ56" s="106">
        <f>Juniori!MJ24</f>
        <v>0</v>
      </c>
      <c r="MK56" s="106">
        <f>Juniori!MK24</f>
        <v>0</v>
      </c>
      <c r="ML56" s="106">
        <f>Juniori!ML24</f>
        <v>0</v>
      </c>
      <c r="MM56" s="106">
        <f>Juniori!MM24</f>
        <v>0</v>
      </c>
      <c r="MN56" s="106">
        <f>Juniori!MN24</f>
        <v>0</v>
      </c>
      <c r="MO56" s="106">
        <f>Juniori!MO24</f>
        <v>0</v>
      </c>
      <c r="MP56" s="106">
        <f>Juniori!MP24</f>
        <v>0</v>
      </c>
      <c r="MQ56" s="106">
        <f>Juniori!MQ24</f>
        <v>0</v>
      </c>
      <c r="MR56" s="106">
        <f>Juniori!MR24</f>
        <v>0</v>
      </c>
      <c r="MS56" s="106">
        <f>Juniori!MS24</f>
        <v>0</v>
      </c>
      <c r="MT56" s="106">
        <f>Juniori!MT24</f>
        <v>0</v>
      </c>
      <c r="MU56" s="106">
        <f>Juniori!MU24</f>
        <v>0</v>
      </c>
      <c r="MV56" s="106">
        <f>Juniori!MV24</f>
        <v>0</v>
      </c>
      <c r="MW56" s="106">
        <f>Juniori!MW24</f>
        <v>0</v>
      </c>
      <c r="MX56" s="106">
        <f>Juniori!MX24</f>
        <v>0</v>
      </c>
      <c r="MY56" s="106">
        <f>Juniori!MY24</f>
        <v>0</v>
      </c>
      <c r="MZ56" s="106">
        <f>Juniori!MZ24</f>
        <v>0</v>
      </c>
      <c r="NA56" s="106"/>
      <c r="NB56" s="106">
        <f>Juniori!NB24</f>
        <v>0</v>
      </c>
      <c r="NC56" s="106"/>
      <c r="ND56" s="106">
        <f>Juniori!ND24</f>
        <v>0</v>
      </c>
      <c r="NE56" s="106">
        <f>Juniori!NE24</f>
        <v>0</v>
      </c>
      <c r="NF56" s="106">
        <f>Juniori!NF24</f>
        <v>0</v>
      </c>
      <c r="NG56" s="106">
        <f>Juniori!NG24</f>
        <v>0</v>
      </c>
      <c r="NH56" s="106">
        <f>Juniori!NH24</f>
        <v>0</v>
      </c>
      <c r="NI56" s="106"/>
      <c r="NJ56" s="106">
        <f>Juniori!NJ24</f>
        <v>0</v>
      </c>
      <c r="NK56" s="106"/>
      <c r="NL56" s="106">
        <f>Juniori!NL24</f>
        <v>0</v>
      </c>
      <c r="NM56" s="106">
        <f>Juniori!NM24</f>
        <v>0</v>
      </c>
      <c r="NN56" s="106">
        <f>Juniori!NN24</f>
        <v>0</v>
      </c>
      <c r="NO56" s="106">
        <f>Juniori!NO24</f>
        <v>0</v>
      </c>
      <c r="NP56" s="106"/>
      <c r="NQ56" s="106">
        <f>Juniori!NQ24</f>
        <v>0</v>
      </c>
      <c r="NR56" s="106">
        <f>Juniori!NR24</f>
        <v>0</v>
      </c>
      <c r="NS56" s="106"/>
      <c r="NT56" s="106">
        <f>Juniori!NT24</f>
        <v>0</v>
      </c>
      <c r="NU56" s="106">
        <f>Juniori!NU24</f>
        <v>0</v>
      </c>
      <c r="NV56" s="106">
        <f>Juniori!NV24</f>
        <v>0</v>
      </c>
      <c r="NW56" s="106">
        <f>Juniori!NW24</f>
        <v>0</v>
      </c>
      <c r="NX56" s="106"/>
      <c r="NY56" s="106">
        <f>Juniori!NY24</f>
        <v>0</v>
      </c>
      <c r="NZ56" s="106"/>
      <c r="OA56" s="106">
        <f>Juniori!OA24</f>
        <v>0</v>
      </c>
      <c r="OB56" s="106">
        <f>Juniori!OB24</f>
        <v>0</v>
      </c>
      <c r="OC56" s="106">
        <f>Juniori!OC24</f>
        <v>0</v>
      </c>
      <c r="OD56" s="106">
        <f>Juniori!OD24</f>
        <v>0</v>
      </c>
      <c r="OE56" s="106">
        <f>Juniori!OE24</f>
        <v>0</v>
      </c>
      <c r="OF56" s="106">
        <f>Juniori!OF24</f>
        <v>0</v>
      </c>
      <c r="OG56" s="106">
        <f>Juniori!OG24</f>
        <v>0</v>
      </c>
      <c r="OH56" s="106">
        <f>Juniori!OH24</f>
        <v>0</v>
      </c>
      <c r="OI56" s="106">
        <f>Juniori!OI24</f>
        <v>0</v>
      </c>
      <c r="OJ56" s="106">
        <f>Juniori!OJ24</f>
        <v>0</v>
      </c>
      <c r="OK56" s="106">
        <f>Juniori!OK24</f>
        <v>0</v>
      </c>
      <c r="OL56" s="106">
        <f>Juniori!OL24</f>
        <v>0</v>
      </c>
      <c r="OM56" s="106">
        <f>Juniori!OM24</f>
        <v>0</v>
      </c>
      <c r="ON56" s="106">
        <f>Juniori!ON24</f>
        <v>0</v>
      </c>
      <c r="OO56" s="106">
        <f>Juniori!OO24</f>
        <v>0</v>
      </c>
      <c r="OP56" s="106">
        <f>Juniori!OP24</f>
        <v>0</v>
      </c>
      <c r="OQ56" s="106">
        <f>Juniori!OQ24</f>
        <v>0</v>
      </c>
      <c r="OR56" s="106">
        <f>Juniori!OR24</f>
        <v>0</v>
      </c>
      <c r="OS56" s="106">
        <f>Juniori!OS24</f>
        <v>0</v>
      </c>
      <c r="OT56" s="106">
        <f>Juniori!OT24</f>
        <v>0</v>
      </c>
      <c r="OU56" s="106">
        <f>Juniori!OU24</f>
        <v>0</v>
      </c>
      <c r="OV56" s="106">
        <f>Juniori!OV24</f>
        <v>0</v>
      </c>
      <c r="OW56" s="106">
        <f>Juniori!OW24</f>
        <v>0</v>
      </c>
      <c r="OX56" s="106">
        <f>Juniori!OX24</f>
        <v>0</v>
      </c>
      <c r="OY56" s="106">
        <f>Juniori!OY24</f>
        <v>0</v>
      </c>
      <c r="OZ56" s="106">
        <f>Juniori!OZ24</f>
        <v>0</v>
      </c>
      <c r="PA56" s="106">
        <f>Juniori!PA24</f>
        <v>0</v>
      </c>
      <c r="PB56" s="106">
        <f>Juniori!PB24</f>
        <v>0</v>
      </c>
      <c r="PC56" s="106">
        <f>Juniori!PC24</f>
        <v>0</v>
      </c>
      <c r="PD56" s="106">
        <f>Juniori!PD24</f>
        <v>0</v>
      </c>
      <c r="PE56" s="106">
        <f>Juniori!PE24</f>
        <v>0</v>
      </c>
      <c r="PF56" s="106">
        <f>Juniori!PF24</f>
        <v>0</v>
      </c>
      <c r="PG56" s="106">
        <f>Juniori!PG24</f>
        <v>0</v>
      </c>
      <c r="PH56" s="106">
        <f>Juniori!PH24</f>
        <v>0</v>
      </c>
      <c r="PI56" s="106">
        <f>Juniori!PI24</f>
        <v>0</v>
      </c>
      <c r="PJ56" s="106">
        <f>Juniori!PJ24</f>
        <v>0</v>
      </c>
      <c r="PK56" s="106"/>
      <c r="PL56" s="106">
        <f>Juniori!PL24</f>
        <v>0</v>
      </c>
      <c r="PM56" s="106">
        <f>Juniori!PM24</f>
        <v>5</v>
      </c>
      <c r="PN56" s="106">
        <f>Juniori!PN24</f>
        <v>0</v>
      </c>
      <c r="PO56" s="106">
        <f>Juniori!PO24</f>
        <v>0</v>
      </c>
      <c r="PP56" s="106">
        <f>Juniori!PP24</f>
        <v>0</v>
      </c>
      <c r="PQ56" s="106">
        <f>Juniori!PQ24</f>
        <v>0</v>
      </c>
      <c r="PR56" s="106">
        <f>Juniori!PR24</f>
        <v>0</v>
      </c>
      <c r="PS56" s="106">
        <f>Juniori!PS24</f>
        <v>0</v>
      </c>
      <c r="PT56" s="106">
        <f>Juniori!PT24</f>
        <v>0</v>
      </c>
      <c r="PU56" s="106">
        <f>Juniori!PU24</f>
        <v>0</v>
      </c>
      <c r="PV56" s="106">
        <f>Juniori!PV24</f>
        <v>0</v>
      </c>
      <c r="PW56" s="106"/>
      <c r="PX56" s="106">
        <f>Juniori!PX24</f>
        <v>0</v>
      </c>
      <c r="PY56" s="106">
        <f>Juniori!PY24</f>
        <v>0</v>
      </c>
      <c r="PZ56" s="106">
        <f>Juniori!PZ24</f>
        <v>0</v>
      </c>
      <c r="QA56" s="106"/>
      <c r="QB56" s="106">
        <f>Juniori!QB24</f>
        <v>0</v>
      </c>
      <c r="QC56" s="106">
        <f>Juniori!QC24</f>
        <v>0</v>
      </c>
      <c r="QD56" s="106">
        <f>Juniori!QD24</f>
        <v>0</v>
      </c>
      <c r="QE56" s="106">
        <f>Juniori!QE24</f>
        <v>0</v>
      </c>
      <c r="QF56" s="106">
        <f>Juniori!QF24</f>
        <v>0</v>
      </c>
      <c r="QG56" s="106">
        <f>Juniori!QG24</f>
        <v>0</v>
      </c>
      <c r="QH56" s="106">
        <f>Juniori!QH24</f>
        <v>0</v>
      </c>
      <c r="QI56" s="106">
        <f>Juniori!QI24</f>
        <v>0</v>
      </c>
      <c r="QJ56" s="106">
        <f>Juniori!QJ24</f>
        <v>0</v>
      </c>
      <c r="QK56" s="106">
        <f>Juniori!QK24</f>
        <v>0</v>
      </c>
      <c r="QL56" s="106">
        <f>Juniori!QL24</f>
        <v>0</v>
      </c>
      <c r="QM56" s="106">
        <f>Juniori!QM24</f>
        <v>0</v>
      </c>
      <c r="QN56" s="106">
        <f>Juniori!QN24</f>
        <v>0</v>
      </c>
      <c r="QO56" s="106">
        <f>Juniori!QO24</f>
        <v>0</v>
      </c>
      <c r="QP56" s="106">
        <f>Juniori!QP24</f>
        <v>0</v>
      </c>
      <c r="QQ56" s="106">
        <f>Juniori!QQ24</f>
        <v>0</v>
      </c>
      <c r="QR56" s="106">
        <f>Juniori!QR24</f>
        <v>0</v>
      </c>
      <c r="QS56" s="106">
        <f>Juniori!QS24</f>
        <v>0</v>
      </c>
      <c r="QT56" s="106">
        <f>Juniori!QT24</f>
        <v>0</v>
      </c>
      <c r="QU56" s="106">
        <f>Juniori!QU24</f>
        <v>0</v>
      </c>
      <c r="QV56" s="106">
        <f>Juniori!QV24</f>
        <v>0</v>
      </c>
      <c r="QW56" s="106">
        <f>Juniori!QW24</f>
        <v>0</v>
      </c>
      <c r="QX56" s="106">
        <f>Juniori!QX24</f>
        <v>0</v>
      </c>
      <c r="QY56" s="106">
        <f>Juniori!QY24</f>
        <v>0</v>
      </c>
      <c r="QZ56" s="106">
        <f>Juniori!QZ24</f>
        <v>0</v>
      </c>
      <c r="RA56" s="106">
        <f>Juniori!RA24</f>
        <v>0</v>
      </c>
      <c r="RB56" s="106">
        <f>Juniori!RB24</f>
        <v>0</v>
      </c>
      <c r="RC56" s="106">
        <f>Juniori!RC24</f>
        <v>0</v>
      </c>
      <c r="RD56" s="106">
        <f>Juniori!RD24</f>
        <v>0</v>
      </c>
      <c r="RE56" s="106">
        <f>Juniori!RE24</f>
        <v>0</v>
      </c>
      <c r="RF56" s="106"/>
      <c r="RG56" s="106">
        <f>Juniori!RG24</f>
        <v>0</v>
      </c>
      <c r="RH56" s="106">
        <f>Juniori!RH24</f>
        <v>0</v>
      </c>
      <c r="RI56" s="106">
        <f>Juniori!RI24</f>
        <v>0</v>
      </c>
      <c r="RJ56" s="106"/>
      <c r="RK56" s="106">
        <f>Juniori!RK24</f>
        <v>0</v>
      </c>
      <c r="RL56" s="106">
        <f>Juniori!RL24</f>
        <v>0</v>
      </c>
      <c r="RM56" s="106">
        <f>Juniori!RM24</f>
        <v>0</v>
      </c>
      <c r="RN56" s="106"/>
      <c r="RO56" s="106">
        <f>Juniori!RO24</f>
        <v>0</v>
      </c>
      <c r="RP56" s="106">
        <f>Juniori!RP24</f>
        <v>0</v>
      </c>
      <c r="RQ56" s="106">
        <f>Juniori!RQ24</f>
        <v>0</v>
      </c>
      <c r="RR56" s="106"/>
      <c r="RS56" s="106">
        <f>Juniori!RS24</f>
        <v>0</v>
      </c>
      <c r="RT56" s="106">
        <f>Juniori!RT24</f>
        <v>0</v>
      </c>
      <c r="RU56" s="106">
        <f>Juniori!RU24</f>
        <v>0</v>
      </c>
      <c r="RV56" s="106">
        <f>Juniori!RV24</f>
        <v>0</v>
      </c>
      <c r="RW56" s="106">
        <f>Juniori!RW24</f>
        <v>0</v>
      </c>
      <c r="RX56" s="106">
        <f>Juniori!RX24</f>
        <v>0</v>
      </c>
      <c r="RY56" s="106">
        <f>Juniori!RY24</f>
        <v>0</v>
      </c>
      <c r="RZ56" s="106">
        <f>Juniori!RZ24</f>
        <v>0</v>
      </c>
      <c r="SA56" s="106">
        <f>Juniori!SA24</f>
        <v>0</v>
      </c>
      <c r="SB56" s="106">
        <f>Juniori!SB24</f>
        <v>0</v>
      </c>
      <c r="SC56" s="106">
        <f>Juniori!SC24</f>
        <v>0</v>
      </c>
      <c r="SD56" s="106">
        <f>Juniori!SD24</f>
        <v>0</v>
      </c>
      <c r="SE56" s="106">
        <f>Juniori!SE24</f>
        <v>0</v>
      </c>
      <c r="SF56" s="106">
        <f>Juniori!SF24</f>
        <v>0</v>
      </c>
      <c r="SG56" s="106">
        <f>Juniori!SG24</f>
        <v>0</v>
      </c>
      <c r="SH56" s="106">
        <f>Juniori!SH24</f>
        <v>0</v>
      </c>
      <c r="SI56" s="106">
        <f>Juniori!SI24</f>
        <v>0</v>
      </c>
      <c r="SJ56" s="106">
        <f>Juniori!SJ24</f>
        <v>0</v>
      </c>
      <c r="SK56" s="106">
        <f>Juniori!SK24</f>
        <v>0</v>
      </c>
      <c r="SL56" s="106">
        <f>Juniori!SL24</f>
        <v>0</v>
      </c>
      <c r="SM56" s="106">
        <f>Juniori!SM24</f>
        <v>0</v>
      </c>
      <c r="SN56" s="106">
        <f>Juniori!SN24</f>
        <v>0</v>
      </c>
      <c r="SO56" s="106">
        <f>Juniori!SO24</f>
        <v>0</v>
      </c>
      <c r="SP56" s="106">
        <f>Juniori!SP24</f>
        <v>0</v>
      </c>
      <c r="SQ56" s="106">
        <f>Juniori!SQ24</f>
        <v>0</v>
      </c>
      <c r="SR56" s="106">
        <f>Juniori!SR24</f>
        <v>0</v>
      </c>
      <c r="SS56" s="106">
        <f>Juniori!SS24</f>
        <v>0</v>
      </c>
      <c r="ST56" s="106">
        <f>Juniori!ST24</f>
        <v>0</v>
      </c>
      <c r="SU56" s="106">
        <f>Juniori!SU24</f>
        <v>0</v>
      </c>
      <c r="SV56" s="106">
        <f>Juniori!SV24</f>
        <v>0</v>
      </c>
      <c r="SW56" s="106">
        <f>Juniori!SW24</f>
        <v>0</v>
      </c>
      <c r="SX56" s="106">
        <f>Juniori!SX24</f>
        <v>0</v>
      </c>
      <c r="SY56" s="106">
        <f>Juniori!SY24</f>
        <v>0</v>
      </c>
      <c r="SZ56" s="106">
        <f>Juniori!SZ24</f>
        <v>0</v>
      </c>
      <c r="TA56" s="106">
        <f>Juniori!TA24</f>
        <v>0</v>
      </c>
      <c r="TB56" s="106">
        <f>Juniori!TB24</f>
        <v>0</v>
      </c>
    </row>
    <row r="57" spans="1:522" s="10" customFormat="1" ht="18" customHeight="1" x14ac:dyDescent="0.25">
      <c r="A57" s="12">
        <v>45</v>
      </c>
      <c r="B57" s="11" t="s">
        <v>610</v>
      </c>
      <c r="C57" s="1">
        <v>12950</v>
      </c>
      <c r="D57" s="1">
        <v>2019</v>
      </c>
      <c r="E57" s="4" t="s">
        <v>265</v>
      </c>
      <c r="F57" s="1">
        <v>9421</v>
      </c>
      <c r="G57" s="9" t="s">
        <v>100</v>
      </c>
      <c r="H57" s="4" t="s">
        <v>19</v>
      </c>
      <c r="I57" s="1">
        <f>SUM(K57:TB57)</f>
        <v>4</v>
      </c>
      <c r="J57" s="12">
        <f>Tabuľka311[[#This Row],[Stĺpec9]]</f>
        <v>4</v>
      </c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  <c r="PJ57" s="106"/>
      <c r="PK57" s="106"/>
      <c r="PL57" s="106" t="s">
        <v>307</v>
      </c>
      <c r="PM57" s="106"/>
      <c r="PN57" s="106"/>
      <c r="PO57" s="106"/>
      <c r="PP57" s="106"/>
      <c r="PQ57" s="106"/>
      <c r="PR57" s="106"/>
      <c r="PS57" s="106"/>
      <c r="PT57" s="106"/>
      <c r="PU57" s="106"/>
      <c r="PV57" s="106"/>
      <c r="PW57" s="106"/>
      <c r="PX57" s="106">
        <v>2</v>
      </c>
      <c r="PY57" s="106"/>
      <c r="PZ57" s="106"/>
      <c r="QA57" s="106"/>
      <c r="QB57" s="106"/>
      <c r="QC57" s="106"/>
      <c r="QD57" s="106"/>
      <c r="QE57" s="106"/>
      <c r="QF57" s="106"/>
      <c r="QG57" s="106"/>
      <c r="QH57" s="106"/>
      <c r="QI57" s="106"/>
      <c r="QJ57" s="106"/>
      <c r="QK57" s="106"/>
      <c r="QL57" s="106"/>
      <c r="QM57" s="106"/>
      <c r="QN57" s="106"/>
      <c r="QO57" s="106"/>
      <c r="QP57" s="106"/>
      <c r="QQ57" s="106"/>
      <c r="QR57" s="106"/>
      <c r="QS57" s="106"/>
      <c r="QT57" s="106"/>
      <c r="QU57" s="106"/>
      <c r="QV57" s="106"/>
      <c r="QW57" s="106"/>
      <c r="QX57" s="106"/>
      <c r="QY57" s="106"/>
      <c r="QZ57" s="106"/>
      <c r="RA57" s="106"/>
      <c r="RB57" s="106"/>
      <c r="RC57" s="106"/>
      <c r="RD57" s="106"/>
      <c r="RE57" s="106"/>
      <c r="RF57" s="106"/>
      <c r="RG57" s="106"/>
      <c r="RH57" s="106"/>
      <c r="RI57" s="106"/>
      <c r="RJ57" s="106"/>
      <c r="RK57" s="106"/>
      <c r="RL57" s="106"/>
      <c r="RM57" s="106"/>
      <c r="RN57" s="106"/>
      <c r="RO57" s="106"/>
      <c r="RP57" s="106"/>
      <c r="RQ57" s="106"/>
      <c r="RR57" s="106"/>
      <c r="RS57" s="106"/>
      <c r="RT57" s="106"/>
      <c r="RU57" s="106"/>
      <c r="RV57" s="106"/>
      <c r="RW57" s="106"/>
      <c r="RX57" s="106"/>
      <c r="RY57" s="106"/>
      <c r="RZ57" s="106"/>
      <c r="SA57" s="106"/>
      <c r="SB57" s="106"/>
      <c r="SC57" s="106"/>
      <c r="SD57" s="106"/>
      <c r="SE57" s="106">
        <v>2</v>
      </c>
      <c r="SF57" s="106"/>
      <c r="SG57" s="106"/>
      <c r="SH57" s="106"/>
      <c r="SI57" s="106"/>
      <c r="SJ57" s="106"/>
      <c r="SK57" s="106"/>
      <c r="SL57" s="106"/>
      <c r="SM57" s="106"/>
      <c r="SN57" s="106"/>
      <c r="SO57" s="106"/>
      <c r="SP57" s="106"/>
      <c r="SQ57" s="106"/>
      <c r="SR57" s="106"/>
      <c r="SS57" s="106"/>
      <c r="ST57" s="106"/>
      <c r="SU57" s="106"/>
      <c r="SV57" s="106"/>
      <c r="SW57" s="106"/>
      <c r="SX57" s="106"/>
      <c r="SY57" s="106"/>
      <c r="SZ57" s="106"/>
      <c r="TA57" s="106"/>
      <c r="TB57" s="106"/>
    </row>
    <row r="58" spans="1:522" s="106" customFormat="1" ht="18" customHeight="1" x14ac:dyDescent="0.25">
      <c r="A58" s="115">
        <v>46</v>
      </c>
      <c r="B58" s="131" t="s">
        <v>217</v>
      </c>
      <c r="C58" s="106">
        <v>12438</v>
      </c>
      <c r="D58" s="115">
        <v>2018</v>
      </c>
      <c r="E58" s="114" t="s">
        <v>216</v>
      </c>
      <c r="F58" s="106">
        <v>5778</v>
      </c>
      <c r="G58" s="111" t="s">
        <v>97</v>
      </c>
      <c r="H58" s="114" t="s">
        <v>52</v>
      </c>
      <c r="I58" s="1">
        <f>SUM(K58:TB58)</f>
        <v>3.5</v>
      </c>
      <c r="J58" s="115">
        <f>Tabuľka311[[#This Row],[Stĺpec9]]</f>
        <v>3.5</v>
      </c>
      <c r="K58" s="106">
        <f>Seniori!K55</f>
        <v>0</v>
      </c>
      <c r="L58" s="106">
        <f>Seniori!L55</f>
        <v>0</v>
      </c>
      <c r="M58" s="111" t="s">
        <v>641</v>
      </c>
      <c r="N58" s="106">
        <f>Seniori!N55</f>
        <v>0</v>
      </c>
      <c r="O58" s="106">
        <f>Seniori!O55</f>
        <v>0</v>
      </c>
      <c r="P58" s="106">
        <f>Seniori!P55</f>
        <v>0</v>
      </c>
      <c r="R58" s="106">
        <f>Seniori!R55</f>
        <v>0</v>
      </c>
      <c r="S58" s="106">
        <f>Seniori!S55</f>
        <v>0</v>
      </c>
      <c r="T58" s="106">
        <f>Seniori!T55</f>
        <v>0</v>
      </c>
      <c r="U58" s="106">
        <f>Seniori!U55</f>
        <v>0</v>
      </c>
      <c r="V58" s="106">
        <f>Seniori!V55</f>
        <v>0</v>
      </c>
      <c r="W58" s="106">
        <f>Seniori!W55</f>
        <v>0</v>
      </c>
      <c r="X58" s="106">
        <f>Seniori!X55</f>
        <v>0</v>
      </c>
      <c r="Y58" s="106">
        <f>Seniori!Y55</f>
        <v>0</v>
      </c>
      <c r="Z58" s="106">
        <f>Seniori!Z55</f>
        <v>0</v>
      </c>
      <c r="AC58" s="106">
        <f>Seniori!AC55</f>
        <v>0</v>
      </c>
      <c r="AD58" s="111" t="s">
        <v>641</v>
      </c>
      <c r="AE58" s="106">
        <f>Seniori!AE55</f>
        <v>0</v>
      </c>
      <c r="AF58" s="106">
        <f>Seniori!AF55</f>
        <v>0</v>
      </c>
      <c r="AG58" s="106">
        <f>Seniori!AG55</f>
        <v>0</v>
      </c>
      <c r="AH58" s="106">
        <f>Seniori!AH55</f>
        <v>0</v>
      </c>
      <c r="AI58" s="106">
        <f>Seniori!AI55</f>
        <v>0</v>
      </c>
      <c r="AJ58" s="106">
        <f>Seniori!AJ55</f>
        <v>0</v>
      </c>
      <c r="AK58" s="106">
        <f>Seniori!AK55</f>
        <v>0</v>
      </c>
      <c r="AL58" s="106">
        <f>Seniori!AL55</f>
        <v>0</v>
      </c>
      <c r="AM58" s="106">
        <f>Seniori!AM55</f>
        <v>0</v>
      </c>
      <c r="AN58" s="106">
        <f>Seniori!AN55</f>
        <v>0</v>
      </c>
      <c r="AO58" s="106">
        <f>Seniori!AO55</f>
        <v>0</v>
      </c>
      <c r="AP58" s="106">
        <f>Seniori!AP55</f>
        <v>0</v>
      </c>
      <c r="AQ58" s="106">
        <f>Seniori!AQ55</f>
        <v>0</v>
      </c>
      <c r="AR58" s="106">
        <f>Seniori!AR55</f>
        <v>0</v>
      </c>
      <c r="AS58" s="106">
        <f>Seniori!AS55</f>
        <v>0</v>
      </c>
      <c r="AT58" s="106">
        <f>Seniori!AT55</f>
        <v>0</v>
      </c>
      <c r="AU58" s="106">
        <f>Seniori!AU55</f>
        <v>0</v>
      </c>
      <c r="AV58" s="106">
        <f>Seniori!AV55</f>
        <v>0</v>
      </c>
      <c r="AW58" s="106">
        <f>Seniori!AW55</f>
        <v>0</v>
      </c>
      <c r="AX58" s="106">
        <f>Seniori!AX55</f>
        <v>0</v>
      </c>
      <c r="AY58" s="106">
        <f>Seniori!AY55</f>
        <v>0</v>
      </c>
      <c r="AZ58" s="106">
        <f>Seniori!AZ55</f>
        <v>0</v>
      </c>
      <c r="BA58" s="106">
        <f>Seniori!BA55</f>
        <v>0</v>
      </c>
      <c r="BB58" s="106">
        <f>Seniori!BB55</f>
        <v>0</v>
      </c>
      <c r="BC58" s="106">
        <f>Seniori!BC55</f>
        <v>0</v>
      </c>
      <c r="BD58" s="106">
        <f>Seniori!BD55</f>
        <v>0</v>
      </c>
      <c r="BE58" s="106">
        <f>Seniori!BE55</f>
        <v>0</v>
      </c>
      <c r="BF58" s="106">
        <f>Seniori!BF55</f>
        <v>0</v>
      </c>
      <c r="BG58" s="106">
        <f>Seniori!BG55</f>
        <v>0</v>
      </c>
      <c r="BH58" s="106">
        <f>Seniori!BH55</f>
        <v>0</v>
      </c>
      <c r="BI58" s="106">
        <f>Seniori!BI55</f>
        <v>0</v>
      </c>
      <c r="BJ58" s="106">
        <f>Seniori!BJ55</f>
        <v>0</v>
      </c>
      <c r="BK58" s="106">
        <f>Seniori!BK55</f>
        <v>0</v>
      </c>
      <c r="BL58" s="106">
        <f>Seniori!BL55</f>
        <v>0</v>
      </c>
      <c r="BM58" s="106">
        <f>Seniori!BM55</f>
        <v>0</v>
      </c>
      <c r="BN58" s="106">
        <f>Seniori!BN55</f>
        <v>0</v>
      </c>
      <c r="BO58" s="106">
        <f>Seniori!BO55</f>
        <v>0</v>
      </c>
      <c r="BP58" s="106">
        <f>Seniori!BP55</f>
        <v>0</v>
      </c>
      <c r="BQ58" s="106">
        <f>Seniori!BQ55</f>
        <v>0</v>
      </c>
      <c r="BR58" s="106">
        <f>Seniori!BR55</f>
        <v>0</v>
      </c>
      <c r="BS58" s="106">
        <f>Seniori!BS55</f>
        <v>0</v>
      </c>
      <c r="BT58" s="106">
        <f>Seniori!BT55</f>
        <v>0</v>
      </c>
      <c r="BU58" s="106">
        <f>Seniori!BU55</f>
        <v>0</v>
      </c>
      <c r="BV58" s="106">
        <f>Seniori!BV55</f>
        <v>0</v>
      </c>
      <c r="BW58" s="106">
        <f>Seniori!BW55</f>
        <v>0</v>
      </c>
      <c r="BX58" s="106">
        <f>Seniori!BX55</f>
        <v>0</v>
      </c>
      <c r="BY58" s="106">
        <f>Seniori!BY55</f>
        <v>0</v>
      </c>
      <c r="BZ58" s="106">
        <f>Seniori!BZ55</f>
        <v>0</v>
      </c>
      <c r="CA58" s="106">
        <f>Seniori!CA55</f>
        <v>0</v>
      </c>
      <c r="CB58" s="106">
        <f>Seniori!CB55</f>
        <v>0</v>
      </c>
      <c r="CC58" s="106">
        <f>Seniori!CC55</f>
        <v>0</v>
      </c>
      <c r="CD58" s="106">
        <f>Seniori!CD55</f>
        <v>0</v>
      </c>
      <c r="CE58" s="106">
        <f>Seniori!CE55</f>
        <v>0</v>
      </c>
      <c r="CF58" s="106">
        <f>Seniori!CF55</f>
        <v>0</v>
      </c>
      <c r="CG58" s="106">
        <f>Seniori!CG55</f>
        <v>0</v>
      </c>
      <c r="CH58" s="106">
        <f>Seniori!CH55</f>
        <v>0</v>
      </c>
      <c r="CI58" s="106">
        <f>Seniori!CI55</f>
        <v>0</v>
      </c>
      <c r="CJ58" s="106">
        <f>Seniori!CJ55</f>
        <v>0</v>
      </c>
      <c r="CK58" s="106">
        <f>Seniori!CK55</f>
        <v>0</v>
      </c>
      <c r="CL58" s="106">
        <f>Seniori!CL55</f>
        <v>0</v>
      </c>
      <c r="CM58" s="106">
        <f>Seniori!CM55</f>
        <v>0</v>
      </c>
      <c r="CN58" s="106">
        <f>Seniori!CN55</f>
        <v>0</v>
      </c>
      <c r="CO58" s="106">
        <f>Seniori!CO55</f>
        <v>0</v>
      </c>
      <c r="CP58" s="106">
        <f>Seniori!CP55</f>
        <v>0</v>
      </c>
      <c r="CQ58" s="106">
        <f>Seniori!CQ55</f>
        <v>0</v>
      </c>
      <c r="CR58" s="106">
        <f>Seniori!CR55</f>
        <v>0</v>
      </c>
      <c r="CS58" s="106">
        <f>Seniori!CS55</f>
        <v>0</v>
      </c>
      <c r="CT58" s="106">
        <f>Seniori!CT55</f>
        <v>0</v>
      </c>
      <c r="CU58" s="106">
        <f>Seniori!CU55</f>
        <v>0</v>
      </c>
      <c r="CV58" s="106">
        <f>Seniori!CV55</f>
        <v>0</v>
      </c>
      <c r="CW58" s="106">
        <f>Seniori!CW55</f>
        <v>0</v>
      </c>
      <c r="CX58" s="106">
        <f>Seniori!CX55</f>
        <v>0</v>
      </c>
      <c r="CY58" s="106">
        <f>Seniori!CY55</f>
        <v>0</v>
      </c>
      <c r="CZ58" s="106">
        <f>Seniori!CZ55</f>
        <v>0</v>
      </c>
      <c r="DA58" s="106">
        <f>Seniori!DA55</f>
        <v>0</v>
      </c>
      <c r="DB58" s="106">
        <f>Seniori!DB55</f>
        <v>0</v>
      </c>
      <c r="DC58" s="106">
        <f>Seniori!DC55</f>
        <v>0</v>
      </c>
      <c r="DD58" s="106">
        <f>Seniori!DD55</f>
        <v>0</v>
      </c>
      <c r="DE58" s="106">
        <f>Seniori!DE55</f>
        <v>0</v>
      </c>
      <c r="DF58" s="106">
        <f>Seniori!DF55</f>
        <v>0</v>
      </c>
      <c r="DG58" s="106">
        <f>Seniori!DG55</f>
        <v>0</v>
      </c>
      <c r="DH58" s="106">
        <f>Seniori!DH55</f>
        <v>0</v>
      </c>
      <c r="DI58" s="106">
        <f>Seniori!DI55</f>
        <v>0</v>
      </c>
      <c r="DJ58" s="106">
        <f>Seniori!DJ55</f>
        <v>0</v>
      </c>
      <c r="DK58" s="106">
        <f>Seniori!DK55</f>
        <v>0</v>
      </c>
      <c r="DL58" s="106">
        <f>Seniori!DL55</f>
        <v>0</v>
      </c>
      <c r="DM58" s="106">
        <f>Seniori!DM55</f>
        <v>0</v>
      </c>
      <c r="DN58" s="106">
        <f>Seniori!DN55</f>
        <v>0</v>
      </c>
      <c r="DO58" s="106">
        <f>Seniori!DO55</f>
        <v>0</v>
      </c>
      <c r="DP58" s="106">
        <f>Seniori!DP55</f>
        <v>0</v>
      </c>
      <c r="DQ58" s="106">
        <f>Seniori!DQ55</f>
        <v>0</v>
      </c>
      <c r="DR58" s="106">
        <f>Seniori!DR55</f>
        <v>0</v>
      </c>
      <c r="DS58" s="106">
        <f>Seniori!DS55</f>
        <v>0</v>
      </c>
      <c r="DT58" s="106">
        <f>Seniori!DT55</f>
        <v>0</v>
      </c>
      <c r="DU58" s="106">
        <f>Seniori!DU55</f>
        <v>0</v>
      </c>
      <c r="DV58" s="106">
        <f>Seniori!DV55</f>
        <v>0</v>
      </c>
      <c r="DW58" s="106">
        <f>Seniori!DW55</f>
        <v>0</v>
      </c>
      <c r="DX58" s="106">
        <f>Seniori!DX55</f>
        <v>0</v>
      </c>
      <c r="DY58" s="106">
        <f>Seniori!DY55</f>
        <v>0</v>
      </c>
      <c r="DZ58" s="106">
        <f>Seniori!DZ55</f>
        <v>0</v>
      </c>
      <c r="EA58" s="106">
        <f>Seniori!EA55</f>
        <v>0</v>
      </c>
      <c r="EB58" s="106">
        <f>Seniori!EB55</f>
        <v>0</v>
      </c>
      <c r="EC58" s="106">
        <f>Seniori!EC55</f>
        <v>0</v>
      </c>
      <c r="ED58" s="106">
        <f>Seniori!ED55</f>
        <v>0</v>
      </c>
      <c r="EE58" s="106">
        <f>Seniori!EE55</f>
        <v>0</v>
      </c>
      <c r="EF58" s="106">
        <f>Seniori!EF55</f>
        <v>0</v>
      </c>
      <c r="EG58" s="106">
        <f>Seniori!EG55</f>
        <v>0</v>
      </c>
      <c r="EH58" s="106">
        <f>Seniori!EH55</f>
        <v>0</v>
      </c>
      <c r="EI58" s="106">
        <f>Seniori!EI55</f>
        <v>0</v>
      </c>
      <c r="EJ58" s="106">
        <f>Seniori!EJ55</f>
        <v>0</v>
      </c>
      <c r="EK58" s="106">
        <f>Seniori!EK55</f>
        <v>0</v>
      </c>
      <c r="EL58" s="106">
        <f>Seniori!EL55</f>
        <v>0</v>
      </c>
      <c r="EM58" s="106">
        <f>Seniori!EM55</f>
        <v>0</v>
      </c>
      <c r="EN58" s="106">
        <f>Seniori!EN55</f>
        <v>0</v>
      </c>
      <c r="EO58" s="106">
        <f>Seniori!EO55</f>
        <v>0</v>
      </c>
      <c r="EP58" s="106">
        <f>Seniori!EP55</f>
        <v>0</v>
      </c>
      <c r="EQ58" s="106">
        <f>Seniori!EQ55</f>
        <v>0</v>
      </c>
      <c r="ER58" s="106">
        <f>Seniori!ER55</f>
        <v>0</v>
      </c>
      <c r="ES58" s="106">
        <f>Seniori!ES55</f>
        <v>0</v>
      </c>
      <c r="ET58" s="106">
        <f>Seniori!ET55</f>
        <v>0</v>
      </c>
      <c r="EU58" s="106">
        <f>Seniori!EU55</f>
        <v>0</v>
      </c>
      <c r="EV58" s="106">
        <f>Seniori!EV55</f>
        <v>0</v>
      </c>
      <c r="EW58" s="106">
        <f>Seniori!EW55</f>
        <v>0</v>
      </c>
      <c r="EX58" s="106">
        <f>Seniori!EX55</f>
        <v>0</v>
      </c>
      <c r="EY58" s="106">
        <f>Seniori!EY55</f>
        <v>0</v>
      </c>
      <c r="EZ58" s="106">
        <f>Seniori!EZ55</f>
        <v>0</v>
      </c>
      <c r="FA58" s="106">
        <f>Seniori!FA55</f>
        <v>0</v>
      </c>
      <c r="FB58" s="106">
        <f>Seniori!FB55</f>
        <v>0</v>
      </c>
      <c r="FC58" s="106">
        <f>Seniori!FC55</f>
        <v>0</v>
      </c>
      <c r="FD58" s="106">
        <f>Seniori!FD55</f>
        <v>0</v>
      </c>
      <c r="FE58" s="106">
        <f>Seniori!FE55</f>
        <v>0</v>
      </c>
      <c r="FF58" s="106">
        <f>Seniori!FF55</f>
        <v>0</v>
      </c>
      <c r="FG58" s="106">
        <f>Seniori!FG55</f>
        <v>0</v>
      </c>
      <c r="FH58" s="106">
        <f>Seniori!FH55</f>
        <v>0</v>
      </c>
      <c r="FI58" s="106">
        <f>Seniori!FI55</f>
        <v>0</v>
      </c>
      <c r="FJ58" s="106">
        <f>Seniori!FJ55</f>
        <v>0</v>
      </c>
      <c r="FK58" s="106">
        <f>Seniori!FK55</f>
        <v>0</v>
      </c>
      <c r="FL58" s="106">
        <f>Seniori!FL55</f>
        <v>0</v>
      </c>
      <c r="FM58" s="106">
        <f>Seniori!FM55</f>
        <v>0</v>
      </c>
      <c r="FN58" s="106">
        <f>Seniori!FN55</f>
        <v>0</v>
      </c>
      <c r="FO58" s="106">
        <f>Seniori!FO55</f>
        <v>0</v>
      </c>
      <c r="FP58" s="106">
        <f>Seniori!FP55</f>
        <v>0</v>
      </c>
      <c r="FQ58" s="106">
        <f>Seniori!FQ55</f>
        <v>0</v>
      </c>
      <c r="FR58" s="106">
        <f>Seniori!FR55</f>
        <v>0</v>
      </c>
      <c r="FS58" s="106">
        <f>Seniori!FS55</f>
        <v>0</v>
      </c>
      <c r="FT58" s="106">
        <f>Seniori!FT55</f>
        <v>0</v>
      </c>
      <c r="FU58" s="106">
        <f>Seniori!FU55</f>
        <v>0</v>
      </c>
      <c r="FV58" s="106">
        <f>Seniori!FV55</f>
        <v>0</v>
      </c>
      <c r="FW58" s="106">
        <f>Seniori!FW55</f>
        <v>0</v>
      </c>
      <c r="FX58" s="106">
        <f>Seniori!FX55</f>
        <v>0</v>
      </c>
      <c r="FZ58" s="106">
        <f>Seniori!FZ55</f>
        <v>0</v>
      </c>
      <c r="GB58" s="106">
        <f>Seniori!GB55</f>
        <v>0</v>
      </c>
      <c r="GC58" s="106">
        <f>Seniori!GC55</f>
        <v>0</v>
      </c>
      <c r="GD58" s="106">
        <f>Seniori!GD55</f>
        <v>0</v>
      </c>
      <c r="GE58" s="106">
        <f>Seniori!GE55</f>
        <v>0</v>
      </c>
      <c r="GF58" s="106">
        <f>Seniori!GF55</f>
        <v>0</v>
      </c>
      <c r="GG58" s="106">
        <f>Seniori!GG55</f>
        <v>0</v>
      </c>
      <c r="GH58" s="106">
        <f>Seniori!GH55</f>
        <v>0</v>
      </c>
      <c r="GI58" s="106">
        <f>Seniori!GI55</f>
        <v>0</v>
      </c>
      <c r="GJ58" s="106">
        <f>Seniori!GJ55</f>
        <v>0</v>
      </c>
      <c r="GK58" s="106">
        <f>Seniori!GK55</f>
        <v>0</v>
      </c>
      <c r="GL58" s="106">
        <f>Seniori!GL55</f>
        <v>0</v>
      </c>
      <c r="GM58" s="106">
        <f>Seniori!GM55</f>
        <v>0</v>
      </c>
      <c r="GN58" s="106">
        <f>Seniori!GN55</f>
        <v>0</v>
      </c>
      <c r="GO58" s="106">
        <f>Seniori!GO55</f>
        <v>0</v>
      </c>
      <c r="GP58" s="106">
        <f>Seniori!GP55</f>
        <v>0</v>
      </c>
      <c r="GQ58" s="106">
        <f>Seniori!GQ55</f>
        <v>0</v>
      </c>
      <c r="GR58" s="106">
        <f>Seniori!GR55</f>
        <v>0</v>
      </c>
      <c r="GS58" s="106">
        <f>Seniori!GS55</f>
        <v>0</v>
      </c>
      <c r="GT58" s="106">
        <f>Seniori!GT55</f>
        <v>0</v>
      </c>
      <c r="GU58" s="106">
        <f>Seniori!GU55</f>
        <v>0</v>
      </c>
      <c r="GV58" s="106">
        <f>Seniori!GV55</f>
        <v>0</v>
      </c>
      <c r="GW58" s="106">
        <f>Seniori!GW55</f>
        <v>0</v>
      </c>
      <c r="GX58" s="106">
        <f>Seniori!GX55</f>
        <v>0</v>
      </c>
      <c r="GY58" s="106">
        <f>Seniori!GY55</f>
        <v>0</v>
      </c>
      <c r="GZ58" s="106">
        <f>Seniori!GZ55</f>
        <v>0</v>
      </c>
      <c r="HA58" s="106">
        <f>Seniori!HA55</f>
        <v>0</v>
      </c>
      <c r="HB58" s="106">
        <f>Seniori!HB55</f>
        <v>0</v>
      </c>
      <c r="HC58" s="106">
        <f>Seniori!HC55</f>
        <v>0</v>
      </c>
      <c r="HD58" s="106">
        <f>Seniori!HD55</f>
        <v>0</v>
      </c>
      <c r="HE58" s="106">
        <f>Seniori!HE55</f>
        <v>0</v>
      </c>
      <c r="HF58" s="106">
        <f>Seniori!HF55</f>
        <v>0</v>
      </c>
      <c r="HG58" s="106">
        <f>Seniori!HG55</f>
        <v>0</v>
      </c>
      <c r="HI58" s="106">
        <f>Seniori!HI55</f>
        <v>0</v>
      </c>
      <c r="HJ58" s="106">
        <f>Seniori!HJ55</f>
        <v>0</v>
      </c>
      <c r="HK58" s="106">
        <f>Seniori!HK55</f>
        <v>0</v>
      </c>
      <c r="HL58" s="106">
        <f>Seniori!HL55</f>
        <v>0</v>
      </c>
      <c r="HM58" s="106">
        <f>Seniori!HM55</f>
        <v>0</v>
      </c>
      <c r="HN58" s="106">
        <f>Seniori!HN55</f>
        <v>0</v>
      </c>
      <c r="HO58" s="106">
        <f>Seniori!HO55</f>
        <v>0</v>
      </c>
      <c r="HP58" s="106">
        <f>Seniori!HP55</f>
        <v>0</v>
      </c>
      <c r="HQ58" s="106">
        <f>Seniori!HQ55</f>
        <v>0</v>
      </c>
      <c r="HR58" s="106">
        <f>Seniori!HR55</f>
        <v>0</v>
      </c>
      <c r="HS58" s="106">
        <f>Seniori!HS55</f>
        <v>0</v>
      </c>
      <c r="HT58" s="106">
        <f>Seniori!HT55</f>
        <v>0</v>
      </c>
      <c r="HU58" s="106">
        <f>Seniori!HU55</f>
        <v>0</v>
      </c>
      <c r="HV58" s="106">
        <f>Seniori!HV55</f>
        <v>0</v>
      </c>
      <c r="HW58" s="106">
        <f>Seniori!HW55</f>
        <v>0</v>
      </c>
      <c r="HX58" s="106">
        <f>Seniori!HX55</f>
        <v>0</v>
      </c>
      <c r="HY58" s="106">
        <f>Seniori!HY55</f>
        <v>0</v>
      </c>
      <c r="HZ58" s="106">
        <f>Seniori!HZ55</f>
        <v>0</v>
      </c>
      <c r="IA58" s="106">
        <f>Seniori!IA55</f>
        <v>0</v>
      </c>
      <c r="IB58" s="106">
        <f>Seniori!IB55</f>
        <v>0</v>
      </c>
      <c r="IC58" s="106">
        <f>Seniori!IC55</f>
        <v>0</v>
      </c>
      <c r="ID58" s="106">
        <f>Seniori!ID55</f>
        <v>0</v>
      </c>
      <c r="IE58" s="106">
        <f>Seniori!IE55</f>
        <v>0</v>
      </c>
      <c r="IF58" s="106">
        <f>Seniori!IF55</f>
        <v>0</v>
      </c>
      <c r="IG58" s="106">
        <f>Seniori!IG55</f>
        <v>0</v>
      </c>
      <c r="IH58" s="106">
        <f>Seniori!IH55</f>
        <v>0</v>
      </c>
      <c r="II58" s="106">
        <f>Seniori!II55</f>
        <v>0</v>
      </c>
      <c r="IJ58" s="106">
        <f>Seniori!IJ55</f>
        <v>0</v>
      </c>
      <c r="IK58" s="106">
        <f>Seniori!IK55</f>
        <v>0</v>
      </c>
      <c r="IL58" s="106">
        <f>Seniori!IL55</f>
        <v>0</v>
      </c>
      <c r="IM58" s="106">
        <f>Seniori!IM55</f>
        <v>0</v>
      </c>
      <c r="IN58" s="106">
        <f>Seniori!IN55</f>
        <v>0</v>
      </c>
      <c r="IO58" s="106">
        <f>Seniori!IO55</f>
        <v>0</v>
      </c>
      <c r="IP58" s="106">
        <f>Seniori!IP55</f>
        <v>0</v>
      </c>
      <c r="IQ58" s="106">
        <f>Seniori!IQ55</f>
        <v>0</v>
      </c>
      <c r="IR58" s="111" t="s">
        <v>641</v>
      </c>
      <c r="IS58" s="106">
        <f>Seniori!IS55</f>
        <v>2</v>
      </c>
      <c r="IT58" s="106">
        <f>Seniori!IT55</f>
        <v>0</v>
      </c>
      <c r="IU58" s="106">
        <f>Seniori!IU55</f>
        <v>0</v>
      </c>
      <c r="IV58" s="106">
        <f>Seniori!IV55</f>
        <v>0</v>
      </c>
      <c r="IW58" s="106">
        <f>Seniori!IW55</f>
        <v>0</v>
      </c>
      <c r="IX58" s="106">
        <f>Seniori!IX55</f>
        <v>0</v>
      </c>
      <c r="IY58" s="106">
        <f>Seniori!IY55</f>
        <v>0</v>
      </c>
      <c r="IZ58" s="106">
        <f>Seniori!IZ55</f>
        <v>0</v>
      </c>
      <c r="JA58" s="106">
        <f>Seniori!JA55</f>
        <v>0</v>
      </c>
      <c r="JB58" s="111" t="s">
        <v>641</v>
      </c>
      <c r="JC58" s="106" t="str">
        <f>Seniori!JC55</f>
        <v>o</v>
      </c>
      <c r="JD58" s="106">
        <f>Seniori!JD55</f>
        <v>0</v>
      </c>
      <c r="JF58" s="106">
        <f>Seniori!JF55</f>
        <v>0</v>
      </c>
      <c r="JG58" s="106">
        <f>Seniori!JG55</f>
        <v>0</v>
      </c>
      <c r="JH58" s="106">
        <f>Seniori!JH55</f>
        <v>0</v>
      </c>
      <c r="JI58" s="106">
        <f>Seniori!JI55</f>
        <v>0</v>
      </c>
      <c r="JJ58" s="106">
        <f>Seniori!JJ55</f>
        <v>0</v>
      </c>
      <c r="JK58" s="106">
        <f>Seniori!JK55</f>
        <v>0</v>
      </c>
      <c r="JM58" s="106">
        <f>Seniori!JM55</f>
        <v>0</v>
      </c>
      <c r="JN58" s="106">
        <f>Seniori!JN55</f>
        <v>0</v>
      </c>
      <c r="JO58" s="106">
        <f>Seniori!JO55</f>
        <v>0</v>
      </c>
      <c r="JP58" s="106">
        <f>Seniori!JP55</f>
        <v>0</v>
      </c>
      <c r="JQ58" s="106">
        <f>Seniori!JQ55</f>
        <v>0</v>
      </c>
      <c r="JR58" s="106">
        <f>Seniori!JR55</f>
        <v>0</v>
      </c>
      <c r="JS58" s="106">
        <f>Seniori!JS55</f>
        <v>0</v>
      </c>
      <c r="JT58" s="106">
        <f>Seniori!JT55</f>
        <v>0</v>
      </c>
      <c r="JU58" s="106">
        <f>Seniori!JU55</f>
        <v>0</v>
      </c>
      <c r="JV58" s="106">
        <f>Seniori!JV55</f>
        <v>0</v>
      </c>
      <c r="JW58" s="106">
        <f>Seniori!JW55</f>
        <v>0</v>
      </c>
      <c r="JX58" s="106">
        <f>Seniori!JX55</f>
        <v>0</v>
      </c>
      <c r="JY58" s="106">
        <f>Seniori!JY55</f>
        <v>0</v>
      </c>
      <c r="JZ58" s="106">
        <f>Seniori!JZ55</f>
        <v>0</v>
      </c>
      <c r="KA58" s="106">
        <f>Seniori!KA55</f>
        <v>0</v>
      </c>
      <c r="KB58" s="106">
        <f>Seniori!KB55</f>
        <v>0</v>
      </c>
      <c r="KC58" s="106">
        <f>Seniori!KC55</f>
        <v>0</v>
      </c>
      <c r="KD58" s="106">
        <f>Seniori!KD55</f>
        <v>0</v>
      </c>
      <c r="KE58" s="106">
        <f>Seniori!KE55</f>
        <v>0</v>
      </c>
      <c r="KF58" s="106">
        <f>Seniori!KF55</f>
        <v>0</v>
      </c>
      <c r="KG58" s="106">
        <f>Seniori!KG55</f>
        <v>0</v>
      </c>
      <c r="KH58" s="106">
        <f>Seniori!KH55</f>
        <v>0</v>
      </c>
      <c r="KI58" s="106">
        <f>Seniori!KI55</f>
        <v>0</v>
      </c>
      <c r="KJ58" s="106">
        <f>Seniori!KJ55</f>
        <v>0</v>
      </c>
      <c r="KK58" s="106">
        <f>Seniori!KK55</f>
        <v>0</v>
      </c>
      <c r="KL58" s="106">
        <f>Seniori!KL55</f>
        <v>0</v>
      </c>
      <c r="KM58" s="106">
        <f>Seniori!KM55</f>
        <v>0</v>
      </c>
      <c r="KN58" s="106">
        <f>Seniori!KN55</f>
        <v>0</v>
      </c>
      <c r="KO58" s="106">
        <f>Seniori!KO55</f>
        <v>0</v>
      </c>
      <c r="KP58" s="106">
        <f>Seniori!KP55</f>
        <v>0</v>
      </c>
      <c r="KQ58" s="106">
        <f>Seniori!KQ55</f>
        <v>0</v>
      </c>
      <c r="KR58" s="106">
        <f>Seniori!KR55</f>
        <v>0</v>
      </c>
      <c r="KS58" s="106">
        <f>Seniori!KS55</f>
        <v>0</v>
      </c>
      <c r="KT58" s="106">
        <f>Seniori!KT55</f>
        <v>0</v>
      </c>
      <c r="KU58" s="106">
        <f>Seniori!KU55</f>
        <v>0</v>
      </c>
      <c r="KV58" s="106">
        <f>Seniori!KV55</f>
        <v>0</v>
      </c>
      <c r="KW58" s="106">
        <f>Seniori!KW55</f>
        <v>0</v>
      </c>
      <c r="KX58" s="106">
        <f>Seniori!KX55</f>
        <v>0</v>
      </c>
      <c r="KY58" s="106">
        <f>Seniori!KY55</f>
        <v>0</v>
      </c>
      <c r="KZ58" s="106">
        <f>Seniori!KZ55</f>
        <v>0</v>
      </c>
      <c r="LA58" s="106">
        <f>Seniori!LA55</f>
        <v>0</v>
      </c>
      <c r="LB58" s="106">
        <f>Seniori!LB55</f>
        <v>0</v>
      </c>
      <c r="LC58" s="106">
        <f>Seniori!LC55</f>
        <v>0</v>
      </c>
      <c r="LD58" s="106">
        <f>Seniori!LD55</f>
        <v>0</v>
      </c>
      <c r="LE58" s="106">
        <f>Seniori!LE55</f>
        <v>0</v>
      </c>
      <c r="LF58" s="106">
        <f>Seniori!LF55</f>
        <v>0</v>
      </c>
      <c r="LG58" s="106">
        <f>Seniori!LG55</f>
        <v>0</v>
      </c>
      <c r="LH58" s="106">
        <f>Seniori!LH55</f>
        <v>0</v>
      </c>
      <c r="LI58" s="106">
        <f>Seniori!LI55</f>
        <v>0</v>
      </c>
      <c r="LJ58" s="106">
        <f>Seniori!LJ55</f>
        <v>0</v>
      </c>
      <c r="LK58" s="106">
        <f>Seniori!LK55</f>
        <v>0</v>
      </c>
      <c r="LL58" s="106">
        <f>Seniori!LL55</f>
        <v>0</v>
      </c>
      <c r="LM58" s="106">
        <f>Seniori!LM55</f>
        <v>0</v>
      </c>
      <c r="LN58" s="106">
        <f>Seniori!LN55</f>
        <v>0</v>
      </c>
      <c r="LO58" s="106">
        <f>Seniori!LO55</f>
        <v>0</v>
      </c>
      <c r="LR58" s="106">
        <f>Seniori!LR55</f>
        <v>0</v>
      </c>
      <c r="LS58" s="106">
        <f>Seniori!LS55</f>
        <v>0</v>
      </c>
      <c r="LT58" s="106">
        <f>Seniori!LT55</f>
        <v>0</v>
      </c>
      <c r="LU58" s="106">
        <f>Seniori!LU55</f>
        <v>0</v>
      </c>
      <c r="LV58" s="106">
        <f>Seniori!LV55</f>
        <v>0</v>
      </c>
      <c r="LW58" s="106">
        <f>Seniori!LW55</f>
        <v>0</v>
      </c>
      <c r="LX58" s="106">
        <f>Seniori!LX55</f>
        <v>0</v>
      </c>
      <c r="LY58" s="106">
        <f>Seniori!LY55</f>
        <v>0</v>
      </c>
      <c r="LZ58" s="106">
        <f>Seniori!LZ55</f>
        <v>0</v>
      </c>
      <c r="MA58" s="106">
        <f>Seniori!MA55</f>
        <v>0</v>
      </c>
      <c r="MB58" s="106">
        <f>Seniori!MB55</f>
        <v>0</v>
      </c>
      <c r="MC58" s="106">
        <f>Seniori!MC55</f>
        <v>0</v>
      </c>
      <c r="MD58" s="106">
        <f>Seniori!MD55</f>
        <v>0</v>
      </c>
      <c r="ME58" s="106">
        <f>Seniori!ME55</f>
        <v>0</v>
      </c>
      <c r="MF58" s="106">
        <f>Seniori!MF55</f>
        <v>0</v>
      </c>
      <c r="MG58" s="106">
        <f>Seniori!MG55</f>
        <v>0</v>
      </c>
      <c r="MH58" s="106">
        <f>Seniori!MH55</f>
        <v>0</v>
      </c>
      <c r="MI58" s="106">
        <f>Seniori!MI55</f>
        <v>0</v>
      </c>
      <c r="MJ58" s="106">
        <f>Seniori!MJ55</f>
        <v>0</v>
      </c>
      <c r="MK58" s="106">
        <f>Seniori!MK55</f>
        <v>0</v>
      </c>
      <c r="ML58" s="106">
        <f>Seniori!ML55</f>
        <v>0</v>
      </c>
      <c r="MM58" s="106">
        <f>Seniori!MM55</f>
        <v>0</v>
      </c>
      <c r="MN58" s="106">
        <f>Seniori!MN55</f>
        <v>0</v>
      </c>
      <c r="MO58" s="106">
        <f>Seniori!MO55</f>
        <v>0</v>
      </c>
      <c r="MP58" s="106">
        <f>Seniori!MP55</f>
        <v>0</v>
      </c>
      <c r="MQ58" s="106">
        <f>Seniori!MQ55</f>
        <v>0</v>
      </c>
      <c r="MR58" s="106">
        <f>Seniori!MR55</f>
        <v>0</v>
      </c>
      <c r="MS58" s="106">
        <f>Seniori!MS55</f>
        <v>0</v>
      </c>
      <c r="MT58" s="106">
        <f>Seniori!MT55</f>
        <v>0</v>
      </c>
      <c r="MU58" s="106">
        <f>Seniori!MU55</f>
        <v>0</v>
      </c>
      <c r="MV58" s="106">
        <f>Seniori!MV55</f>
        <v>0</v>
      </c>
      <c r="MW58" s="106">
        <f>Seniori!MW55</f>
        <v>0</v>
      </c>
      <c r="MX58" s="111" t="s">
        <v>641</v>
      </c>
      <c r="MY58" s="106">
        <f>Seniori!MY55</f>
        <v>1.5</v>
      </c>
      <c r="MZ58" s="106">
        <f>Seniori!MZ55</f>
        <v>0</v>
      </c>
      <c r="NA58" s="106">
        <f>Seniori!NA55</f>
        <v>0</v>
      </c>
      <c r="NB58" s="106">
        <f>Seniori!NB55</f>
        <v>0</v>
      </c>
      <c r="NC58" s="106">
        <f>Seniori!NC55</f>
        <v>0</v>
      </c>
      <c r="ND58" s="106">
        <f>Seniori!ND55</f>
        <v>0</v>
      </c>
      <c r="NE58" s="106">
        <f>Seniori!NE55</f>
        <v>0</v>
      </c>
      <c r="NF58" s="111" t="s">
        <v>641</v>
      </c>
      <c r="NG58" s="106" t="str">
        <f>Seniori!NG55</f>
        <v>o</v>
      </c>
      <c r="NH58" s="106">
        <f>Seniori!NH55</f>
        <v>0</v>
      </c>
      <c r="NI58" s="106">
        <f>Seniori!NI55</f>
        <v>0</v>
      </c>
      <c r="NJ58" s="106">
        <f>Seniori!NJ55</f>
        <v>0</v>
      </c>
      <c r="NK58" s="106">
        <f>Seniori!NK55</f>
        <v>0</v>
      </c>
      <c r="NL58" s="106">
        <f>Seniori!NL55</f>
        <v>0</v>
      </c>
      <c r="NM58" s="106">
        <f>Seniori!NM55</f>
        <v>0</v>
      </c>
      <c r="NN58" s="106">
        <f>Seniori!NN55</f>
        <v>0</v>
      </c>
      <c r="NO58" s="106">
        <f>Seniori!NO55</f>
        <v>0</v>
      </c>
      <c r="NP58" s="106">
        <f>Seniori!NP55</f>
        <v>0</v>
      </c>
      <c r="NQ58" s="106">
        <f>Seniori!NQ55</f>
        <v>0</v>
      </c>
      <c r="NR58" s="106">
        <f>Seniori!NR55</f>
        <v>0</v>
      </c>
      <c r="NS58" s="106">
        <f>Seniori!NS55</f>
        <v>0</v>
      </c>
      <c r="NT58" s="106">
        <f>Seniori!NT55</f>
        <v>0</v>
      </c>
      <c r="NU58" s="106">
        <f>Seniori!NU55</f>
        <v>0</v>
      </c>
      <c r="NV58" s="106">
        <f>Seniori!NV55</f>
        <v>0</v>
      </c>
      <c r="NW58" s="106">
        <f>Seniori!NW55</f>
        <v>0</v>
      </c>
      <c r="NX58" s="106">
        <f>Seniori!NX55</f>
        <v>0</v>
      </c>
      <c r="NY58" s="106">
        <f>Seniori!NY55</f>
        <v>0</v>
      </c>
      <c r="NZ58" s="106">
        <f>Seniori!NZ55</f>
        <v>0</v>
      </c>
      <c r="OA58" s="106">
        <f>Seniori!OA55</f>
        <v>0</v>
      </c>
      <c r="OB58" s="106">
        <f>Seniori!OB55</f>
        <v>0</v>
      </c>
      <c r="OC58" s="106">
        <f>Seniori!OC55</f>
        <v>0</v>
      </c>
      <c r="OD58" s="106">
        <f>Seniori!OD55</f>
        <v>0</v>
      </c>
      <c r="OE58" s="106">
        <f>Seniori!OE55</f>
        <v>0</v>
      </c>
      <c r="OF58" s="106">
        <f>Seniori!OF55</f>
        <v>0</v>
      </c>
      <c r="OG58" s="106">
        <f>Seniori!OG55</f>
        <v>0</v>
      </c>
      <c r="OH58" s="106">
        <f>Seniori!OH55</f>
        <v>0</v>
      </c>
      <c r="OI58" s="106">
        <f>Seniori!OI55</f>
        <v>0</v>
      </c>
      <c r="OJ58" s="106">
        <f>Seniori!OJ55</f>
        <v>0</v>
      </c>
      <c r="OK58" s="106">
        <f>Seniori!OK55</f>
        <v>0</v>
      </c>
      <c r="OL58" s="106">
        <f>Seniori!OL55</f>
        <v>0</v>
      </c>
      <c r="OM58" s="106">
        <f>Seniori!OM55</f>
        <v>0</v>
      </c>
      <c r="ON58" s="106">
        <f>Seniori!ON55</f>
        <v>0</v>
      </c>
      <c r="OO58" s="106">
        <f>Seniori!OO55</f>
        <v>0</v>
      </c>
      <c r="OP58" s="106">
        <f>Seniori!OP55</f>
        <v>0</v>
      </c>
      <c r="OQ58" s="106">
        <f>Seniori!OQ55</f>
        <v>0</v>
      </c>
      <c r="OR58" s="106">
        <f>Seniori!OR55</f>
        <v>0</v>
      </c>
      <c r="OS58" s="106">
        <f>Seniori!OS55</f>
        <v>0</v>
      </c>
      <c r="OT58" s="106">
        <f>Seniori!OT55</f>
        <v>0</v>
      </c>
      <c r="OU58" s="106">
        <f>Seniori!OU55</f>
        <v>0</v>
      </c>
      <c r="OV58" s="106">
        <f>Seniori!OV55</f>
        <v>0</v>
      </c>
      <c r="OW58" s="106">
        <f>Seniori!OW55</f>
        <v>0</v>
      </c>
      <c r="OX58" s="106">
        <f>Seniori!OX55</f>
        <v>0</v>
      </c>
      <c r="OY58" s="106">
        <f>Seniori!OY55</f>
        <v>0</v>
      </c>
      <c r="OZ58" s="106">
        <f>Seniori!OZ55</f>
        <v>0</v>
      </c>
      <c r="PA58" s="106">
        <f>Seniori!PA55</f>
        <v>0</v>
      </c>
      <c r="PB58" s="106">
        <f>Seniori!PB55</f>
        <v>0</v>
      </c>
      <c r="PC58" s="106">
        <f>Seniori!PC55</f>
        <v>0</v>
      </c>
      <c r="PD58" s="106">
        <f>Seniori!PD55</f>
        <v>0</v>
      </c>
      <c r="PE58" s="106">
        <f>Seniori!PE55</f>
        <v>0</v>
      </c>
      <c r="PF58" s="106">
        <f>Seniori!PF55</f>
        <v>0</v>
      </c>
      <c r="PG58" s="106">
        <f>Seniori!PG55</f>
        <v>0</v>
      </c>
      <c r="PH58" s="106">
        <f>Seniori!PH55</f>
        <v>0</v>
      </c>
      <c r="PI58" s="106">
        <f>Seniori!PI55</f>
        <v>0</v>
      </c>
      <c r="PJ58" s="106">
        <f>Seniori!PJ55</f>
        <v>0</v>
      </c>
      <c r="PK58" s="106">
        <f>Seniori!PK55</f>
        <v>0</v>
      </c>
      <c r="PL58" s="106">
        <f>Seniori!PL55</f>
        <v>0</v>
      </c>
      <c r="PM58" s="106">
        <f>Seniori!PM55</f>
        <v>0</v>
      </c>
      <c r="PN58" s="106">
        <f>Seniori!PN55</f>
        <v>0</v>
      </c>
      <c r="PO58" s="106">
        <f>Seniori!PO55</f>
        <v>0</v>
      </c>
      <c r="PP58" s="106">
        <f>Seniori!PP55</f>
        <v>0</v>
      </c>
      <c r="PQ58" s="106">
        <f>Seniori!PQ55</f>
        <v>0</v>
      </c>
      <c r="PR58" s="106">
        <f>Seniori!PR55</f>
        <v>0</v>
      </c>
      <c r="PS58" s="106">
        <f>Seniori!PS55</f>
        <v>0</v>
      </c>
      <c r="PU58" s="106">
        <f>Seniori!PU55</f>
        <v>0</v>
      </c>
      <c r="PV58" s="106">
        <f>Seniori!PV55</f>
        <v>0</v>
      </c>
      <c r="PW58" s="106">
        <f>Seniori!PW55</f>
        <v>0</v>
      </c>
      <c r="PX58" s="106">
        <f>Seniori!PX55</f>
        <v>0</v>
      </c>
      <c r="PY58" s="106">
        <f>Seniori!PY55</f>
        <v>0</v>
      </c>
      <c r="PZ58" s="106">
        <f>Seniori!PZ55</f>
        <v>0</v>
      </c>
      <c r="QA58" s="106">
        <f>Seniori!QA55</f>
        <v>0</v>
      </c>
      <c r="QB58" s="106">
        <f>Seniori!QB55</f>
        <v>0</v>
      </c>
      <c r="QC58" s="106">
        <f>Seniori!QC55</f>
        <v>0</v>
      </c>
      <c r="QD58" s="106">
        <f>Seniori!QD55</f>
        <v>0</v>
      </c>
      <c r="QE58" s="106">
        <f>Seniori!QE55</f>
        <v>0</v>
      </c>
      <c r="QF58" s="106">
        <f>Seniori!QF55</f>
        <v>0</v>
      </c>
      <c r="QG58" s="106">
        <f>Seniori!QG55</f>
        <v>0</v>
      </c>
      <c r="QH58" s="106">
        <f>Seniori!QH55</f>
        <v>0</v>
      </c>
      <c r="QI58" s="106">
        <f>Seniori!QI55</f>
        <v>0</v>
      </c>
      <c r="QJ58" s="106">
        <f>Seniori!QJ55</f>
        <v>0</v>
      </c>
      <c r="QK58" s="106">
        <f>Seniori!QK55</f>
        <v>0</v>
      </c>
      <c r="QL58" s="106">
        <f>Seniori!QL55</f>
        <v>0</v>
      </c>
      <c r="QM58" s="106">
        <f>Seniori!QM55</f>
        <v>0</v>
      </c>
      <c r="QN58" s="106">
        <f>Seniori!QN55</f>
        <v>0</v>
      </c>
      <c r="QO58" s="106">
        <f>Seniori!QO55</f>
        <v>0</v>
      </c>
      <c r="QP58" s="106">
        <f>Seniori!QP55</f>
        <v>0</v>
      </c>
      <c r="QQ58" s="106">
        <f>Seniori!QQ55</f>
        <v>0</v>
      </c>
      <c r="QR58" s="106">
        <f>Seniori!QR55</f>
        <v>0</v>
      </c>
      <c r="QS58" s="106">
        <f>Seniori!QS55</f>
        <v>0</v>
      </c>
      <c r="QT58" s="106">
        <f>Seniori!QT55</f>
        <v>0</v>
      </c>
      <c r="QU58" s="106">
        <f>Seniori!QU55</f>
        <v>0</v>
      </c>
      <c r="QV58" s="106">
        <f>Seniori!QV55</f>
        <v>0</v>
      </c>
      <c r="QW58" s="106">
        <f>Seniori!QW55</f>
        <v>0</v>
      </c>
      <c r="QX58" s="106">
        <f>Seniori!QX55</f>
        <v>0</v>
      </c>
      <c r="QY58" s="106">
        <f>Seniori!QY55</f>
        <v>0</v>
      </c>
      <c r="QZ58" s="106">
        <f>Seniori!QZ55</f>
        <v>0</v>
      </c>
      <c r="RA58" s="106">
        <f>Seniori!RA55</f>
        <v>0</v>
      </c>
      <c r="RB58" s="106">
        <f>Seniori!RB55</f>
        <v>0</v>
      </c>
      <c r="RC58" s="106">
        <f>Seniori!RC55</f>
        <v>0</v>
      </c>
      <c r="RD58" s="106">
        <f>Seniori!RD55</f>
        <v>0</v>
      </c>
      <c r="RE58" s="106">
        <f>Seniori!RE55</f>
        <v>0</v>
      </c>
      <c r="RF58" s="106">
        <f>Seniori!RF55</f>
        <v>0</v>
      </c>
      <c r="RG58" s="106">
        <f>Seniori!RG55</f>
        <v>0</v>
      </c>
      <c r="RH58" s="106">
        <f>Seniori!RH55</f>
        <v>0</v>
      </c>
      <c r="RI58" s="106">
        <f>Seniori!RI55</f>
        <v>0</v>
      </c>
      <c r="RJ58" s="106">
        <f>Seniori!RJ55</f>
        <v>0</v>
      </c>
      <c r="RK58" s="106">
        <f>Seniori!RK55</f>
        <v>0</v>
      </c>
      <c r="RL58" s="106">
        <f>Seniori!RL55</f>
        <v>0</v>
      </c>
      <c r="RM58" s="106">
        <f>Seniori!RM55</f>
        <v>0</v>
      </c>
      <c r="RN58" s="106">
        <f>Seniori!RN55</f>
        <v>0</v>
      </c>
      <c r="RO58" s="106">
        <f>Seniori!RO55</f>
        <v>0</v>
      </c>
      <c r="RP58" s="106">
        <f>Seniori!RP55</f>
        <v>0</v>
      </c>
      <c r="RQ58" s="106">
        <f>Seniori!RQ55</f>
        <v>0</v>
      </c>
      <c r="RR58" s="106">
        <f>Seniori!RR55</f>
        <v>0</v>
      </c>
      <c r="RS58" s="106">
        <f>Seniori!RS55</f>
        <v>0</v>
      </c>
      <c r="RT58" s="106">
        <f>Seniori!RT55</f>
        <v>0</v>
      </c>
      <c r="RU58" s="106">
        <f>Seniori!RU55</f>
        <v>0</v>
      </c>
      <c r="RV58" s="106">
        <f>Seniori!RV55</f>
        <v>0</v>
      </c>
      <c r="RW58" s="106">
        <f>Seniori!RW55</f>
        <v>0</v>
      </c>
      <c r="RX58" s="106">
        <f>Seniori!RX55</f>
        <v>0</v>
      </c>
      <c r="RY58" s="106">
        <f>Seniori!RY55</f>
        <v>0</v>
      </c>
      <c r="RZ58" s="106">
        <f>Seniori!RZ55</f>
        <v>0</v>
      </c>
      <c r="SA58" s="106">
        <f>Seniori!SA55</f>
        <v>0</v>
      </c>
      <c r="SB58" s="106">
        <f>Seniori!SB55</f>
        <v>0</v>
      </c>
      <c r="SC58" s="106">
        <f>Seniori!SC55</f>
        <v>0</v>
      </c>
      <c r="SD58" s="106">
        <f>Seniori!SD55</f>
        <v>0</v>
      </c>
      <c r="SE58" s="106">
        <f>Seniori!SE55</f>
        <v>0</v>
      </c>
      <c r="SF58" s="106">
        <f>Seniori!SF55</f>
        <v>0</v>
      </c>
      <c r="SG58" s="106">
        <f>Seniori!SG55</f>
        <v>0</v>
      </c>
      <c r="SH58" s="106">
        <f>Seniori!SH55</f>
        <v>0</v>
      </c>
      <c r="SI58" s="106">
        <f>Seniori!SI55</f>
        <v>0</v>
      </c>
      <c r="SJ58" s="106">
        <f>Seniori!SJ55</f>
        <v>0</v>
      </c>
      <c r="SK58" s="106">
        <f>Seniori!SK55</f>
        <v>0</v>
      </c>
      <c r="SL58" s="106">
        <f>Seniori!SL55</f>
        <v>0</v>
      </c>
      <c r="SM58" s="106">
        <f>Seniori!SM55</f>
        <v>0</v>
      </c>
      <c r="SN58" s="106">
        <f>Seniori!SN55</f>
        <v>0</v>
      </c>
      <c r="SO58" s="106">
        <f>Seniori!SO55</f>
        <v>0</v>
      </c>
      <c r="SP58" s="106">
        <f>Seniori!SP55</f>
        <v>0</v>
      </c>
      <c r="SQ58" s="106">
        <f>Seniori!SQ55</f>
        <v>0</v>
      </c>
      <c r="SR58" s="106">
        <f>Seniori!SR55</f>
        <v>0</v>
      </c>
      <c r="SS58" s="106">
        <f>Seniori!SS55</f>
        <v>0</v>
      </c>
      <c r="ST58" s="106">
        <f>Seniori!ST55</f>
        <v>0</v>
      </c>
      <c r="SU58" s="106">
        <f>Seniori!SU55</f>
        <v>0</v>
      </c>
      <c r="SV58" s="106">
        <f>Seniori!SV55</f>
        <v>0</v>
      </c>
      <c r="SW58" s="106">
        <f>Seniori!SW55</f>
        <v>0</v>
      </c>
      <c r="SX58" s="106">
        <f>Seniori!SX55</f>
        <v>0</v>
      </c>
      <c r="SY58" s="106">
        <f>Seniori!SY55</f>
        <v>0</v>
      </c>
      <c r="SZ58" s="106">
        <f>Seniori!SZ55</f>
        <v>0</v>
      </c>
      <c r="TA58" s="106">
        <f>Seniori!TA55</f>
        <v>0</v>
      </c>
      <c r="TB58" s="106">
        <f>Seniori!TB55</f>
        <v>0</v>
      </c>
    </row>
    <row r="59" spans="1:522" s="10" customFormat="1" ht="18" customHeight="1" x14ac:dyDescent="0.25">
      <c r="A59" s="12">
        <v>47</v>
      </c>
      <c r="B59" s="11" t="s">
        <v>373</v>
      </c>
      <c r="C59" s="1">
        <v>12628</v>
      </c>
      <c r="D59" s="1">
        <v>2020</v>
      </c>
      <c r="E59" s="4" t="s">
        <v>152</v>
      </c>
      <c r="F59" s="1">
        <v>9004</v>
      </c>
      <c r="G59" s="9" t="s">
        <v>100</v>
      </c>
      <c r="H59" s="4" t="s">
        <v>52</v>
      </c>
      <c r="I59" s="1">
        <f t="shared" si="10"/>
        <v>3</v>
      </c>
      <c r="J59" s="12">
        <f>Tabuľka311[[#This Row],[Stĺpec9]]</f>
        <v>3</v>
      </c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>
        <v>3</v>
      </c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  <c r="PJ59" s="106"/>
      <c r="PK59" s="106"/>
      <c r="PL59" s="106"/>
      <c r="PM59" s="106"/>
      <c r="PN59" s="106"/>
      <c r="PO59" s="106"/>
      <c r="PP59" s="106"/>
      <c r="PQ59" s="106"/>
      <c r="PR59" s="106"/>
      <c r="PS59" s="106"/>
      <c r="PT59" s="106"/>
      <c r="PU59" s="106"/>
      <c r="PV59" s="106"/>
      <c r="PW59" s="106"/>
      <c r="PX59" s="106"/>
      <c r="PY59" s="106"/>
      <c r="PZ59" s="106"/>
      <c r="QA59" s="106"/>
      <c r="QB59" s="106"/>
      <c r="QC59" s="106"/>
      <c r="QD59" s="106"/>
      <c r="QE59" s="106"/>
      <c r="QF59" s="106"/>
      <c r="QG59" s="106"/>
      <c r="QH59" s="106"/>
      <c r="QI59" s="106"/>
      <c r="QJ59" s="106"/>
      <c r="QK59" s="106"/>
      <c r="QL59" s="106"/>
      <c r="QM59" s="106"/>
      <c r="QN59" s="106"/>
      <c r="QO59" s="106"/>
      <c r="QP59" s="106"/>
      <c r="QQ59" s="106"/>
      <c r="QR59" s="106"/>
      <c r="QS59" s="106"/>
      <c r="QT59" s="106"/>
      <c r="QU59" s="106"/>
      <c r="QV59" s="106"/>
      <c r="QW59" s="106"/>
      <c r="QX59" s="106"/>
      <c r="QY59" s="106"/>
      <c r="QZ59" s="106"/>
      <c r="RA59" s="106"/>
      <c r="RB59" s="106"/>
      <c r="RC59" s="106"/>
      <c r="RD59" s="106"/>
      <c r="RE59" s="106"/>
      <c r="RF59" s="106"/>
      <c r="RG59" s="106"/>
      <c r="RH59" s="106"/>
      <c r="RI59" s="106"/>
      <c r="RJ59" s="106"/>
      <c r="RK59" s="106"/>
      <c r="RL59" s="106"/>
      <c r="RM59" s="106"/>
      <c r="RN59" s="106"/>
      <c r="RO59" s="106"/>
      <c r="RP59" s="106"/>
      <c r="RQ59" s="106"/>
      <c r="RR59" s="106"/>
      <c r="RS59" s="106"/>
      <c r="RT59" s="106"/>
      <c r="RU59" s="106"/>
      <c r="RV59" s="106"/>
      <c r="RW59" s="106"/>
      <c r="RX59" s="106"/>
      <c r="RY59" s="106"/>
      <c r="RZ59" s="106"/>
      <c r="SA59" s="106"/>
      <c r="SB59" s="106"/>
      <c r="SC59" s="106"/>
      <c r="SD59" s="106"/>
      <c r="SE59" s="106"/>
      <c r="SF59" s="106"/>
      <c r="SG59" s="106"/>
      <c r="SH59" s="106"/>
      <c r="SI59" s="106"/>
      <c r="SJ59" s="106"/>
      <c r="SK59" s="106"/>
      <c r="SL59" s="106"/>
      <c r="SM59" s="106"/>
      <c r="SN59" s="106"/>
      <c r="SO59" s="106"/>
      <c r="SP59" s="106"/>
      <c r="SQ59" s="106"/>
      <c r="SR59" s="106"/>
      <c r="SS59" s="106"/>
      <c r="ST59" s="106"/>
      <c r="SU59" s="106"/>
      <c r="SV59" s="106"/>
      <c r="SW59" s="106"/>
      <c r="SX59" s="106"/>
      <c r="SY59" s="106"/>
      <c r="SZ59" s="106"/>
      <c r="TA59" s="106"/>
      <c r="TB59" s="106"/>
    </row>
    <row r="60" spans="1:522" s="10" customFormat="1" ht="18" customHeight="1" x14ac:dyDescent="0.25">
      <c r="A60" s="12">
        <v>48</v>
      </c>
      <c r="B60" s="11" t="s">
        <v>363</v>
      </c>
      <c r="C60" s="1"/>
      <c r="D60" s="1">
        <v>2020</v>
      </c>
      <c r="E60" s="4" t="s">
        <v>362</v>
      </c>
      <c r="F60" s="9"/>
      <c r="G60" s="9" t="s">
        <v>97</v>
      </c>
      <c r="H60" s="4"/>
      <c r="I60" s="1">
        <f t="shared" si="10"/>
        <v>2</v>
      </c>
      <c r="J60" s="12">
        <f>Tabuľka311[[#This Row],[Stĺpec9]]</f>
        <v>2</v>
      </c>
      <c r="K60" s="106">
        <f>Seniori!K83</f>
        <v>0</v>
      </c>
      <c r="L60" s="106">
        <f>Seniori!L83</f>
        <v>0</v>
      </c>
      <c r="M60" s="106">
        <f>Seniori!M83</f>
        <v>0</v>
      </c>
      <c r="N60" s="106">
        <f>Seniori!N83</f>
        <v>0</v>
      </c>
      <c r="O60" s="106">
        <f>Seniori!O83</f>
        <v>0</v>
      </c>
      <c r="P60" s="106">
        <f>Seniori!P83</f>
        <v>0</v>
      </c>
      <c r="Q60" s="106">
        <f>Seniori!Q83</f>
        <v>0</v>
      </c>
      <c r="R60" s="106">
        <f>Seniori!R83</f>
        <v>0</v>
      </c>
      <c r="S60" s="106">
        <f>Seniori!S83</f>
        <v>0</v>
      </c>
      <c r="T60" s="106">
        <f>Seniori!T83</f>
        <v>0</v>
      </c>
      <c r="U60" s="106">
        <f>Seniori!U83</f>
        <v>0</v>
      </c>
      <c r="V60" s="106">
        <f>Seniori!V83</f>
        <v>0</v>
      </c>
      <c r="W60" s="106">
        <f>Seniori!W83</f>
        <v>0</v>
      </c>
      <c r="X60" s="106">
        <f>Seniori!X83</f>
        <v>0</v>
      </c>
      <c r="Y60" s="106">
        <f>Seniori!Y83</f>
        <v>0</v>
      </c>
      <c r="Z60" s="106">
        <f>Seniori!Z83</f>
        <v>0</v>
      </c>
      <c r="AA60" s="106">
        <f>Seniori!AA83</f>
        <v>0</v>
      </c>
      <c r="AB60" s="106">
        <f>Seniori!AB83</f>
        <v>0</v>
      </c>
      <c r="AC60" s="106">
        <f>Seniori!AC83</f>
        <v>0</v>
      </c>
      <c r="AD60" s="106">
        <f>Seniori!AD83</f>
        <v>0</v>
      </c>
      <c r="AE60" s="106">
        <f>Seniori!AE83</f>
        <v>0</v>
      </c>
      <c r="AF60" s="106">
        <f>Seniori!AF83</f>
        <v>0</v>
      </c>
      <c r="AG60" s="106">
        <f>Seniori!AG83</f>
        <v>0</v>
      </c>
      <c r="AH60" s="106">
        <f>Seniori!AH83</f>
        <v>0</v>
      </c>
      <c r="AI60" s="106">
        <f>Seniori!AI83</f>
        <v>0</v>
      </c>
      <c r="AJ60" s="106">
        <f>Seniori!AJ83</f>
        <v>0</v>
      </c>
      <c r="AK60" s="106">
        <f>Seniori!AK83</f>
        <v>0</v>
      </c>
      <c r="AL60" s="106">
        <f>Seniori!AL83</f>
        <v>0</v>
      </c>
      <c r="AM60" s="106">
        <f>Seniori!AM83</f>
        <v>0</v>
      </c>
      <c r="AN60" s="106">
        <f>Seniori!AN83</f>
        <v>0</v>
      </c>
      <c r="AO60" s="106">
        <f>Seniori!AO83</f>
        <v>0</v>
      </c>
      <c r="AP60" s="106">
        <f>Seniori!AP83</f>
        <v>0</v>
      </c>
      <c r="AQ60" s="106">
        <f>Seniori!AQ83</f>
        <v>0</v>
      </c>
      <c r="AR60" s="106">
        <f>Seniori!AR83</f>
        <v>0</v>
      </c>
      <c r="AS60" s="106">
        <f>Seniori!AS83</f>
        <v>0</v>
      </c>
      <c r="AT60" s="106">
        <f>Seniori!AT83</f>
        <v>0</v>
      </c>
      <c r="AU60" s="106">
        <f>Seniori!AU83</f>
        <v>0</v>
      </c>
      <c r="AV60" s="106">
        <f>Seniori!AV83</f>
        <v>0</v>
      </c>
      <c r="AW60" s="106">
        <f>Seniori!AW83</f>
        <v>0</v>
      </c>
      <c r="AX60" s="106">
        <f>Seniori!AX83</f>
        <v>0</v>
      </c>
      <c r="AY60" s="106">
        <f>Seniori!AY83</f>
        <v>0</v>
      </c>
      <c r="AZ60" s="106">
        <f>Seniori!AZ83</f>
        <v>0</v>
      </c>
      <c r="BA60" s="106">
        <f>Seniori!BA83</f>
        <v>0</v>
      </c>
      <c r="BB60" s="106">
        <f>Seniori!BB83</f>
        <v>0</v>
      </c>
      <c r="BC60" s="106">
        <f>Seniori!BC83</f>
        <v>0</v>
      </c>
      <c r="BD60" s="106">
        <f>Seniori!BD83</f>
        <v>0</v>
      </c>
      <c r="BE60" s="106">
        <f>Seniori!BE83</f>
        <v>0</v>
      </c>
      <c r="BF60" s="106">
        <f>Seniori!BF83</f>
        <v>0</v>
      </c>
      <c r="BG60" s="106">
        <f>Seniori!BG83</f>
        <v>0</v>
      </c>
      <c r="BH60" s="106">
        <f>Seniori!BH83</f>
        <v>0</v>
      </c>
      <c r="BI60" s="106">
        <f>Seniori!BI83</f>
        <v>0</v>
      </c>
      <c r="BJ60" s="106">
        <f>Seniori!BJ83</f>
        <v>0</v>
      </c>
      <c r="BK60" s="106">
        <f>Seniori!BK83</f>
        <v>0</v>
      </c>
      <c r="BL60" s="106">
        <f>Seniori!BL83</f>
        <v>0</v>
      </c>
      <c r="BM60" s="106">
        <f>Seniori!BM83</f>
        <v>0</v>
      </c>
      <c r="BN60" s="106">
        <f>Seniori!BN83</f>
        <v>0</v>
      </c>
      <c r="BO60" s="106">
        <f>Seniori!BO83</f>
        <v>0</v>
      </c>
      <c r="BP60" s="106">
        <f>Seniori!BP83</f>
        <v>0</v>
      </c>
      <c r="BQ60" s="106">
        <f>Seniori!BQ83</f>
        <v>0</v>
      </c>
      <c r="BR60" s="106">
        <f>Seniori!BR83</f>
        <v>0</v>
      </c>
      <c r="BS60" s="106">
        <f>Seniori!BS83</f>
        <v>0</v>
      </c>
      <c r="BT60" s="106">
        <f>Seniori!BT83</f>
        <v>0</v>
      </c>
      <c r="BU60" s="106">
        <f>Seniori!BU83</f>
        <v>0</v>
      </c>
      <c r="BV60" s="106">
        <f>Seniori!BV83</f>
        <v>0</v>
      </c>
      <c r="BW60" s="106">
        <f>Seniori!BW83</f>
        <v>0</v>
      </c>
      <c r="BX60" s="106">
        <f>Seniori!BX83</f>
        <v>0</v>
      </c>
      <c r="BY60" s="106">
        <f>Seniori!BY83</f>
        <v>0</v>
      </c>
      <c r="BZ60" s="106">
        <f>Seniori!BZ83</f>
        <v>0</v>
      </c>
      <c r="CA60" s="106">
        <f>Seniori!CA83</f>
        <v>0</v>
      </c>
      <c r="CB60" s="106">
        <f>Seniori!CB83</f>
        <v>0</v>
      </c>
      <c r="CC60" s="106">
        <f>Seniori!CC83</f>
        <v>0</v>
      </c>
      <c r="CD60" s="106">
        <f>Seniori!CD83</f>
        <v>0</v>
      </c>
      <c r="CE60" s="106">
        <f>Seniori!CE83</f>
        <v>0</v>
      </c>
      <c r="CF60" s="106">
        <f>Seniori!CF83</f>
        <v>0</v>
      </c>
      <c r="CG60" s="106">
        <f>Seniori!CG83</f>
        <v>0</v>
      </c>
      <c r="CH60" s="106">
        <f>Seniori!CH83</f>
        <v>0</v>
      </c>
      <c r="CI60" s="106" t="str">
        <f>Seniori!CI83</f>
        <v>o</v>
      </c>
      <c r="CJ60" s="106">
        <f>Seniori!CJ83</f>
        <v>0</v>
      </c>
      <c r="CK60" s="106">
        <f>Seniori!CK83</f>
        <v>0</v>
      </c>
      <c r="CL60" s="106">
        <f>Seniori!CL83</f>
        <v>0</v>
      </c>
      <c r="CM60" s="106">
        <f>Seniori!CM83</f>
        <v>0</v>
      </c>
      <c r="CN60" s="106">
        <f>Seniori!CN83</f>
        <v>0</v>
      </c>
      <c r="CO60" s="106">
        <f>Seniori!CO83</f>
        <v>0</v>
      </c>
      <c r="CP60" s="106">
        <f>Seniori!CP83</f>
        <v>0</v>
      </c>
      <c r="CQ60" s="106">
        <f>Seniori!CQ83</f>
        <v>0</v>
      </c>
      <c r="CR60" s="106" t="str">
        <f>Seniori!CR83</f>
        <v>o</v>
      </c>
      <c r="CS60" s="106">
        <f>Seniori!CS83</f>
        <v>0</v>
      </c>
      <c r="CT60" s="106"/>
      <c r="CU60" s="106">
        <f>Seniori!CU83</f>
        <v>0</v>
      </c>
      <c r="CV60" s="106">
        <f>Seniori!CV83</f>
        <v>0</v>
      </c>
      <c r="CW60" s="106">
        <f>Seniori!CW83</f>
        <v>0</v>
      </c>
      <c r="CX60" s="106">
        <f>Seniori!CX83</f>
        <v>0</v>
      </c>
      <c r="CY60" s="106">
        <f>Seniori!CY83</f>
        <v>0</v>
      </c>
      <c r="CZ60" s="106">
        <f>Seniori!CZ83</f>
        <v>0</v>
      </c>
      <c r="DA60" s="106">
        <f>Seniori!DA83</f>
        <v>0</v>
      </c>
      <c r="DB60" s="106">
        <f>Seniori!DB83</f>
        <v>0</v>
      </c>
      <c r="DC60" s="106">
        <f>Seniori!DC83</f>
        <v>0</v>
      </c>
      <c r="DD60" s="106">
        <f>Seniori!DD83</f>
        <v>0</v>
      </c>
      <c r="DE60" s="106">
        <f>Seniori!DE83</f>
        <v>0</v>
      </c>
      <c r="DF60" s="106">
        <f>Seniori!DF83</f>
        <v>0</v>
      </c>
      <c r="DG60" s="106">
        <f>Seniori!DG83</f>
        <v>0</v>
      </c>
      <c r="DH60" s="106">
        <f>Seniori!DH83</f>
        <v>0</v>
      </c>
      <c r="DI60" s="106">
        <f>Seniori!DI83</f>
        <v>0</v>
      </c>
      <c r="DJ60" s="106">
        <f>Seniori!DJ83</f>
        <v>0</v>
      </c>
      <c r="DK60" s="106">
        <f>Seniori!DK83</f>
        <v>0</v>
      </c>
      <c r="DL60" s="106">
        <f>Seniori!DL83</f>
        <v>0</v>
      </c>
      <c r="DM60" s="106">
        <f>Seniori!DM83</f>
        <v>0</v>
      </c>
      <c r="DN60" s="106">
        <f>Seniori!DN83</f>
        <v>0</v>
      </c>
      <c r="DO60" s="106">
        <f>Seniori!DO83</f>
        <v>0</v>
      </c>
      <c r="DP60" s="106">
        <f>Seniori!DP83</f>
        <v>0</v>
      </c>
      <c r="DQ60" s="106">
        <f>Seniori!DQ83</f>
        <v>0</v>
      </c>
      <c r="DR60" s="106">
        <f>Seniori!DR83</f>
        <v>0</v>
      </c>
      <c r="DS60" s="106">
        <f>Seniori!DS83</f>
        <v>0</v>
      </c>
      <c r="DT60" s="106">
        <f>Seniori!DT83</f>
        <v>0</v>
      </c>
      <c r="DU60" s="106">
        <f>Seniori!DU83</f>
        <v>0</v>
      </c>
      <c r="DV60" s="106">
        <f>Seniori!DV83</f>
        <v>0</v>
      </c>
      <c r="DW60" s="106">
        <f>Seniori!DW83</f>
        <v>0</v>
      </c>
      <c r="DX60" s="106">
        <f>Seniori!DX83</f>
        <v>0</v>
      </c>
      <c r="DY60" s="106">
        <f>Seniori!DY83</f>
        <v>0</v>
      </c>
      <c r="DZ60" s="106">
        <f>Seniori!DZ83</f>
        <v>0</v>
      </c>
      <c r="EA60" s="106">
        <f>Seniori!EA83</f>
        <v>0</v>
      </c>
      <c r="EB60" s="106">
        <f>Seniori!EB83</f>
        <v>0</v>
      </c>
      <c r="EC60" s="106">
        <f>Seniori!EC83</f>
        <v>0</v>
      </c>
      <c r="ED60" s="106">
        <f>Seniori!ED83</f>
        <v>0</v>
      </c>
      <c r="EE60" s="106">
        <f>Seniori!EE83</f>
        <v>0</v>
      </c>
      <c r="EF60" s="106">
        <f>Seniori!EF83</f>
        <v>0</v>
      </c>
      <c r="EG60" s="106">
        <f>Seniori!EG83</f>
        <v>0</v>
      </c>
      <c r="EH60" s="106">
        <f>Seniori!EH83</f>
        <v>0</v>
      </c>
      <c r="EI60" s="106">
        <f>Seniori!EI83</f>
        <v>0</v>
      </c>
      <c r="EJ60" s="106">
        <f>Seniori!EJ83</f>
        <v>0</v>
      </c>
      <c r="EK60" s="106">
        <f>Seniori!EK83</f>
        <v>0</v>
      </c>
      <c r="EL60" s="106">
        <f>Seniori!EL83</f>
        <v>0</v>
      </c>
      <c r="EM60" s="106">
        <f>Seniori!EM83</f>
        <v>0</v>
      </c>
      <c r="EN60" s="106">
        <f>Seniori!EN83</f>
        <v>0</v>
      </c>
      <c r="EO60" s="106">
        <f>Seniori!EO83</f>
        <v>0</v>
      </c>
      <c r="EP60" s="106">
        <f>Seniori!EP83</f>
        <v>0</v>
      </c>
      <c r="EQ60" s="106">
        <f>Seniori!EQ83</f>
        <v>0</v>
      </c>
      <c r="ER60" s="106">
        <f>Seniori!ER83</f>
        <v>0</v>
      </c>
      <c r="ES60" s="106">
        <f>Seniori!ES83</f>
        <v>0</v>
      </c>
      <c r="ET60" s="106">
        <f>Seniori!ET83</f>
        <v>0</v>
      </c>
      <c r="EU60" s="106">
        <f>Seniori!EU83</f>
        <v>0</v>
      </c>
      <c r="EV60" s="106">
        <f>Seniori!EV83</f>
        <v>0</v>
      </c>
      <c r="EW60" s="106">
        <f>Seniori!EW83</f>
        <v>0</v>
      </c>
      <c r="EX60" s="106">
        <f>Seniori!EX83</f>
        <v>0</v>
      </c>
      <c r="EY60" s="106">
        <f>Seniori!EY83</f>
        <v>0</v>
      </c>
      <c r="EZ60" s="106">
        <f>Seniori!EZ83</f>
        <v>0</v>
      </c>
      <c r="FA60" s="106">
        <f>Seniori!FA83</f>
        <v>0</v>
      </c>
      <c r="FB60" s="106">
        <f>Seniori!FB83</f>
        <v>0</v>
      </c>
      <c r="FC60" s="106">
        <f>Seniori!FC83</f>
        <v>0</v>
      </c>
      <c r="FD60" s="106">
        <f>Seniori!FD83</f>
        <v>0</v>
      </c>
      <c r="FE60" s="106">
        <f>Seniori!FE83</f>
        <v>0</v>
      </c>
      <c r="FF60" s="106">
        <f>Seniori!FF83</f>
        <v>0</v>
      </c>
      <c r="FG60" s="106">
        <f>Seniori!FG83</f>
        <v>0</v>
      </c>
      <c r="FH60" s="106">
        <f>Seniori!FH83</f>
        <v>0</v>
      </c>
      <c r="FI60" s="106">
        <f>Seniori!FI83</f>
        <v>0</v>
      </c>
      <c r="FJ60" s="106">
        <f>Seniori!FJ83</f>
        <v>0</v>
      </c>
      <c r="FK60" s="106">
        <f>Seniori!FK83</f>
        <v>0</v>
      </c>
      <c r="FL60" s="106">
        <f>Seniori!FL83</f>
        <v>0</v>
      </c>
      <c r="FM60" s="106">
        <f>Seniori!FM83</f>
        <v>0</v>
      </c>
      <c r="FN60" s="106">
        <f>Seniori!FN83</f>
        <v>0</v>
      </c>
      <c r="FO60" s="106">
        <f>Seniori!FO83</f>
        <v>0</v>
      </c>
      <c r="FP60" s="106">
        <f>Seniori!FP83</f>
        <v>0</v>
      </c>
      <c r="FQ60" s="106">
        <f>Seniori!FQ83</f>
        <v>0</v>
      </c>
      <c r="FR60" s="106">
        <f>Seniori!FR83</f>
        <v>0</v>
      </c>
      <c r="FS60" s="106">
        <f>Seniori!FS83</f>
        <v>0</v>
      </c>
      <c r="FT60" s="106">
        <f>Seniori!FT83</f>
        <v>0</v>
      </c>
      <c r="FU60" s="106">
        <f>Seniori!FU83</f>
        <v>0</v>
      </c>
      <c r="FV60" s="106">
        <f>Seniori!FV83</f>
        <v>0</v>
      </c>
      <c r="FW60" s="106">
        <f>Seniori!FW83</f>
        <v>0</v>
      </c>
      <c r="FX60" s="106">
        <f>Seniori!FX83</f>
        <v>0</v>
      </c>
      <c r="FY60" s="106"/>
      <c r="FZ60" s="106">
        <f>Seniori!FZ83</f>
        <v>0</v>
      </c>
      <c r="GA60" s="106"/>
      <c r="GB60" s="106">
        <f>Seniori!GB83</f>
        <v>0</v>
      </c>
      <c r="GC60" s="106">
        <f>Seniori!GC83</f>
        <v>0</v>
      </c>
      <c r="GD60" s="106">
        <f>Seniori!GD83</f>
        <v>0</v>
      </c>
      <c r="GE60" s="106">
        <f>Seniori!GE83</f>
        <v>0</v>
      </c>
      <c r="GF60" s="106">
        <f>Seniori!GF83</f>
        <v>0</v>
      </c>
      <c r="GG60" s="106">
        <f>Seniori!GG83</f>
        <v>0</v>
      </c>
      <c r="GH60" s="106">
        <f>Seniori!GH83</f>
        <v>0</v>
      </c>
      <c r="GI60" s="106">
        <f>Seniori!GI83</f>
        <v>0</v>
      </c>
      <c r="GJ60" s="106">
        <f>Seniori!GJ83</f>
        <v>0</v>
      </c>
      <c r="GK60" s="106">
        <f>Seniori!GK83</f>
        <v>0</v>
      </c>
      <c r="GL60" s="106">
        <f>Seniori!GL83</f>
        <v>0</v>
      </c>
      <c r="GM60" s="106">
        <f>Seniori!GM83</f>
        <v>0</v>
      </c>
      <c r="GN60" s="106">
        <f>Seniori!GN83</f>
        <v>0</v>
      </c>
      <c r="GO60" s="106">
        <f>Seniori!GO83</f>
        <v>0</v>
      </c>
      <c r="GP60" s="106">
        <f>Seniori!GP83</f>
        <v>0</v>
      </c>
      <c r="GQ60" s="106">
        <f>Seniori!GQ83</f>
        <v>0</v>
      </c>
      <c r="GR60" s="106">
        <f>Seniori!GR83</f>
        <v>0</v>
      </c>
      <c r="GS60" s="106">
        <f>Seniori!GS83</f>
        <v>0</v>
      </c>
      <c r="GT60" s="106">
        <f>Seniori!GT83</f>
        <v>0</v>
      </c>
      <c r="GU60" s="106">
        <f>Seniori!GU83</f>
        <v>0</v>
      </c>
      <c r="GV60" s="106">
        <f>Seniori!GV83</f>
        <v>0</v>
      </c>
      <c r="GW60" s="106">
        <f>Seniori!GW83</f>
        <v>0</v>
      </c>
      <c r="GX60" s="106">
        <f>Seniori!GX83</f>
        <v>0</v>
      </c>
      <c r="GY60" s="106">
        <f>Seniori!GY83</f>
        <v>0</v>
      </c>
      <c r="GZ60" s="106">
        <f>Seniori!GZ83</f>
        <v>0</v>
      </c>
      <c r="HA60" s="106">
        <f>Seniori!HA83</f>
        <v>0</v>
      </c>
      <c r="HB60" s="106">
        <f>Seniori!HB83</f>
        <v>0</v>
      </c>
      <c r="HC60" s="106">
        <f>Seniori!HC83</f>
        <v>0</v>
      </c>
      <c r="HD60" s="106">
        <f>Seniori!HD83</f>
        <v>0</v>
      </c>
      <c r="HE60" s="106">
        <f>Seniori!HE83</f>
        <v>0</v>
      </c>
      <c r="HF60" s="106">
        <f>Seniori!HF83</f>
        <v>0</v>
      </c>
      <c r="HG60" s="106">
        <f>Seniori!HG83</f>
        <v>0</v>
      </c>
      <c r="HH60" s="106">
        <f>Seniori!HH83</f>
        <v>0</v>
      </c>
      <c r="HI60" s="106">
        <f>Seniori!HI83</f>
        <v>0</v>
      </c>
      <c r="HJ60" s="106">
        <f>Seniori!HJ83</f>
        <v>0</v>
      </c>
      <c r="HK60" s="106">
        <f>Seniori!HK83</f>
        <v>0</v>
      </c>
      <c r="HL60" s="106">
        <f>Seniori!HL83</f>
        <v>0</v>
      </c>
      <c r="HM60" s="106">
        <f>Seniori!HM83</f>
        <v>0</v>
      </c>
      <c r="HN60" s="106">
        <f>Seniori!HN83</f>
        <v>0</v>
      </c>
      <c r="HO60" s="106">
        <f>Seniori!HO83</f>
        <v>0</v>
      </c>
      <c r="HP60" s="106">
        <f>Seniori!HP83</f>
        <v>0</v>
      </c>
      <c r="HQ60" s="106">
        <f>Seniori!HQ83</f>
        <v>0</v>
      </c>
      <c r="HR60" s="106">
        <f>Seniori!HR83</f>
        <v>0</v>
      </c>
      <c r="HS60" s="106">
        <f>Seniori!HS83</f>
        <v>0</v>
      </c>
      <c r="HT60" s="106">
        <f>Seniori!HT83</f>
        <v>0</v>
      </c>
      <c r="HU60" s="106">
        <f>Seniori!HU83</f>
        <v>0</v>
      </c>
      <c r="HV60" s="106">
        <f>Seniori!HV83</f>
        <v>0</v>
      </c>
      <c r="HW60" s="106">
        <f>Seniori!HW83</f>
        <v>0</v>
      </c>
      <c r="HX60" s="106">
        <f>Seniori!HX83</f>
        <v>0</v>
      </c>
      <c r="HY60" s="106">
        <f>Seniori!HY83</f>
        <v>0</v>
      </c>
      <c r="HZ60" s="106">
        <f>Seniori!HZ83</f>
        <v>0</v>
      </c>
      <c r="IA60" s="106">
        <f>Seniori!IA83</f>
        <v>0</v>
      </c>
      <c r="IB60" s="106">
        <f>Seniori!IB83</f>
        <v>0</v>
      </c>
      <c r="IC60" s="106">
        <f>Seniori!IC83</f>
        <v>0</v>
      </c>
      <c r="ID60" s="106">
        <f>Seniori!ID83</f>
        <v>0</v>
      </c>
      <c r="IE60" s="106">
        <f>Seniori!IE83</f>
        <v>0</v>
      </c>
      <c r="IF60" s="106">
        <f>Seniori!IF83</f>
        <v>0</v>
      </c>
      <c r="IG60" s="106">
        <f>Seniori!IG83</f>
        <v>0</v>
      </c>
      <c r="IH60" s="106">
        <f>Seniori!IH83</f>
        <v>0</v>
      </c>
      <c r="II60" s="106">
        <f>Seniori!II83</f>
        <v>0</v>
      </c>
      <c r="IJ60" s="106">
        <f>Seniori!IJ83</f>
        <v>0</v>
      </c>
      <c r="IK60" s="106">
        <f>Seniori!IK83</f>
        <v>0</v>
      </c>
      <c r="IL60" s="106">
        <f>Seniori!IL83</f>
        <v>0</v>
      </c>
      <c r="IM60" s="106">
        <f>Seniori!IM83</f>
        <v>0</v>
      </c>
      <c r="IN60" s="106">
        <f>Seniori!IN83</f>
        <v>0</v>
      </c>
      <c r="IO60" s="106">
        <f>Seniori!IO83</f>
        <v>0</v>
      </c>
      <c r="IP60" s="106">
        <f>Seniori!IP83</f>
        <v>0</v>
      </c>
      <c r="IQ60" s="106">
        <f>Seniori!IQ83</f>
        <v>0</v>
      </c>
      <c r="IR60" s="106">
        <f>Seniori!IR83</f>
        <v>0</v>
      </c>
      <c r="IS60" s="106">
        <f>Seniori!IS83</f>
        <v>0</v>
      </c>
      <c r="IT60" s="106">
        <f>Seniori!IT83</f>
        <v>0</v>
      </c>
      <c r="IU60" s="106">
        <f>Seniori!IU83</f>
        <v>0</v>
      </c>
      <c r="IV60" s="106">
        <f>Seniori!IV83</f>
        <v>0</v>
      </c>
      <c r="IW60" s="106">
        <f>Seniori!IW83</f>
        <v>0</v>
      </c>
      <c r="IX60" s="106">
        <f>Seniori!IX83</f>
        <v>0</v>
      </c>
      <c r="IY60" s="106">
        <f>Seniori!IY83</f>
        <v>0</v>
      </c>
      <c r="IZ60" s="106">
        <f>Seniori!IZ83</f>
        <v>0</v>
      </c>
      <c r="JA60" s="106">
        <f>Seniori!JA83</f>
        <v>0</v>
      </c>
      <c r="JB60" s="106">
        <f>Seniori!JB83</f>
        <v>0</v>
      </c>
      <c r="JC60" s="106">
        <f>Seniori!JC83</f>
        <v>0</v>
      </c>
      <c r="JD60" s="106">
        <f>Seniori!JD83</f>
        <v>0</v>
      </c>
      <c r="JE60" s="106">
        <f>Seniori!JE83</f>
        <v>0</v>
      </c>
      <c r="JF60" s="106">
        <f>Seniori!JF83</f>
        <v>0</v>
      </c>
      <c r="JG60" s="106">
        <f>Seniori!JG83</f>
        <v>0</v>
      </c>
      <c r="JH60" s="106">
        <f>Seniori!JH83</f>
        <v>0</v>
      </c>
      <c r="JI60" s="106">
        <f>Seniori!JI83</f>
        <v>0</v>
      </c>
      <c r="JJ60" s="106">
        <f>Seniori!JJ83</f>
        <v>0</v>
      </c>
      <c r="JK60" s="106">
        <f>Seniori!JK83</f>
        <v>0</v>
      </c>
      <c r="JL60" s="106">
        <f>Seniori!JL83</f>
        <v>0</v>
      </c>
      <c r="JM60" s="106">
        <f>Seniori!JM83</f>
        <v>0</v>
      </c>
      <c r="JN60" s="106">
        <f>Seniori!JN83</f>
        <v>1</v>
      </c>
      <c r="JO60" s="106">
        <f>Seniori!JO83</f>
        <v>0</v>
      </c>
      <c r="JP60" s="106"/>
      <c r="JQ60" s="106">
        <f>Seniori!JQ83</f>
        <v>0</v>
      </c>
      <c r="JR60" s="106">
        <f>Seniori!JR83</f>
        <v>0</v>
      </c>
      <c r="JS60" s="106">
        <f>Seniori!JS83</f>
        <v>0</v>
      </c>
      <c r="JT60" s="106">
        <f>Seniori!JT83</f>
        <v>0</v>
      </c>
      <c r="JU60" s="106">
        <f>Seniori!JU83</f>
        <v>1</v>
      </c>
      <c r="JV60" s="106">
        <f>Seniori!JV83</f>
        <v>0</v>
      </c>
      <c r="JW60" s="106">
        <f>Seniori!JW83</f>
        <v>0</v>
      </c>
      <c r="JX60" s="106">
        <f>Seniori!JX83</f>
        <v>0</v>
      </c>
      <c r="JY60" s="106">
        <f>Seniori!JY83</f>
        <v>0</v>
      </c>
      <c r="JZ60" s="106">
        <f>Seniori!JZ83</f>
        <v>0</v>
      </c>
      <c r="KA60" s="106">
        <f>Seniori!KA83</f>
        <v>0</v>
      </c>
      <c r="KB60" s="106">
        <f>Seniori!KB83</f>
        <v>0</v>
      </c>
      <c r="KC60" s="106">
        <f>Seniori!KC83</f>
        <v>0</v>
      </c>
      <c r="KD60" s="106">
        <f>Seniori!KD83</f>
        <v>0</v>
      </c>
      <c r="KE60" s="106">
        <f>Seniori!KE83</f>
        <v>0</v>
      </c>
      <c r="KF60" s="106">
        <f>Seniori!KF83</f>
        <v>0</v>
      </c>
      <c r="KG60" s="106">
        <f>Seniori!KG83</f>
        <v>0</v>
      </c>
      <c r="KH60" s="106">
        <f>Seniori!KH83</f>
        <v>0</v>
      </c>
      <c r="KI60" s="106">
        <f>Seniori!KI83</f>
        <v>0</v>
      </c>
      <c r="KJ60" s="106">
        <f>Seniori!KJ83</f>
        <v>0</v>
      </c>
      <c r="KK60" s="106">
        <f>Seniori!KK83</f>
        <v>0</v>
      </c>
      <c r="KL60" s="106">
        <f>Seniori!KL83</f>
        <v>0</v>
      </c>
      <c r="KM60" s="106">
        <f>Seniori!KM83</f>
        <v>0</v>
      </c>
      <c r="KN60" s="106">
        <f>Seniori!KN83</f>
        <v>0</v>
      </c>
      <c r="KO60" s="106">
        <f>Seniori!KO83</f>
        <v>0</v>
      </c>
      <c r="KP60" s="106">
        <f>Seniori!KP83</f>
        <v>0</v>
      </c>
      <c r="KQ60" s="106">
        <f>Seniori!KQ83</f>
        <v>0</v>
      </c>
      <c r="KR60" s="106">
        <f>Seniori!KR83</f>
        <v>0</v>
      </c>
      <c r="KS60" s="106">
        <f>Seniori!KS83</f>
        <v>0</v>
      </c>
      <c r="KT60" s="106">
        <f>Seniori!KT83</f>
        <v>0</v>
      </c>
      <c r="KU60" s="106">
        <f>Seniori!KU83</f>
        <v>0</v>
      </c>
      <c r="KV60" s="106">
        <f>Seniori!KV83</f>
        <v>0</v>
      </c>
      <c r="KW60" s="106">
        <f>Seniori!KW83</f>
        <v>0</v>
      </c>
      <c r="KX60" s="106">
        <f>Seniori!KX83</f>
        <v>0</v>
      </c>
      <c r="KY60" s="106">
        <f>Seniori!KY83</f>
        <v>0</v>
      </c>
      <c r="KZ60" s="106">
        <f>Seniori!KZ83</f>
        <v>0</v>
      </c>
      <c r="LA60" s="106">
        <f>Seniori!LA83</f>
        <v>0</v>
      </c>
      <c r="LB60" s="106">
        <f>Seniori!LB83</f>
        <v>0</v>
      </c>
      <c r="LC60" s="106">
        <f>Seniori!LC83</f>
        <v>0</v>
      </c>
      <c r="LD60" s="106">
        <f>Seniori!LD83</f>
        <v>0</v>
      </c>
      <c r="LE60" s="106">
        <f>Seniori!LE83</f>
        <v>0</v>
      </c>
      <c r="LF60" s="106">
        <f>Seniori!LF83</f>
        <v>0</v>
      </c>
      <c r="LG60" s="106">
        <f>Seniori!LG83</f>
        <v>0</v>
      </c>
      <c r="LH60" s="106">
        <f>Seniori!LH83</f>
        <v>0</v>
      </c>
      <c r="LI60" s="106">
        <f>Seniori!LI83</f>
        <v>0</v>
      </c>
      <c r="LJ60" s="106">
        <f>Seniori!LJ83</f>
        <v>0</v>
      </c>
      <c r="LK60" s="106">
        <f>Seniori!LK83</f>
        <v>0</v>
      </c>
      <c r="LL60" s="106">
        <f>Seniori!LL83</f>
        <v>0</v>
      </c>
      <c r="LM60" s="106">
        <f>Seniori!LM83</f>
        <v>0</v>
      </c>
      <c r="LN60" s="106">
        <f>Seniori!LN83</f>
        <v>0</v>
      </c>
      <c r="LO60" s="106">
        <f>Seniori!LO83</f>
        <v>0</v>
      </c>
      <c r="LP60" s="106">
        <f>Seniori!LP83</f>
        <v>0</v>
      </c>
      <c r="LQ60" s="106">
        <f>Seniori!LQ83</f>
        <v>0</v>
      </c>
      <c r="LR60" s="106">
        <f>Seniori!LR83</f>
        <v>0</v>
      </c>
      <c r="LS60" s="106">
        <f>Seniori!LS83</f>
        <v>0</v>
      </c>
      <c r="LT60" s="106">
        <f>Seniori!LT83</f>
        <v>0</v>
      </c>
      <c r="LU60" s="106">
        <f>Seniori!LU83</f>
        <v>0</v>
      </c>
      <c r="LV60" s="106">
        <f>Seniori!LV83</f>
        <v>0</v>
      </c>
      <c r="LW60" s="106">
        <f>Seniori!LW83</f>
        <v>0</v>
      </c>
      <c r="LX60" s="106">
        <f>Seniori!LX83</f>
        <v>0</v>
      </c>
      <c r="LY60" s="106">
        <f>Seniori!LY83</f>
        <v>0</v>
      </c>
      <c r="LZ60" s="106">
        <f>Seniori!LZ83</f>
        <v>0</v>
      </c>
      <c r="MA60" s="106">
        <f>Seniori!MA83</f>
        <v>0</v>
      </c>
      <c r="MB60" s="106">
        <f>Seniori!MB83</f>
        <v>0</v>
      </c>
      <c r="MC60" s="106">
        <f>Seniori!MC83</f>
        <v>0</v>
      </c>
      <c r="MD60" s="106">
        <f>Seniori!MD83</f>
        <v>0</v>
      </c>
      <c r="ME60" s="106">
        <f>Seniori!ME83</f>
        <v>0</v>
      </c>
      <c r="MF60" s="106">
        <f>Seniori!MF83</f>
        <v>0</v>
      </c>
      <c r="MG60" s="106">
        <f>Seniori!MG83</f>
        <v>0</v>
      </c>
      <c r="MH60" s="106">
        <f>Seniori!MH83</f>
        <v>0</v>
      </c>
      <c r="MI60" s="106">
        <f>Seniori!MI83</f>
        <v>0</v>
      </c>
      <c r="MJ60" s="106">
        <f>Seniori!MJ83</f>
        <v>0</v>
      </c>
      <c r="MK60" s="106">
        <f>Seniori!MK83</f>
        <v>0</v>
      </c>
      <c r="ML60" s="106">
        <f>Seniori!ML83</f>
        <v>0</v>
      </c>
      <c r="MM60" s="106">
        <f>Seniori!MM83</f>
        <v>0</v>
      </c>
      <c r="MN60" s="106">
        <f>Seniori!MN83</f>
        <v>0</v>
      </c>
      <c r="MO60" s="106">
        <f>Seniori!MO83</f>
        <v>0</v>
      </c>
      <c r="MP60" s="106">
        <f>Seniori!MP83</f>
        <v>0</v>
      </c>
      <c r="MQ60" s="106">
        <f>Seniori!MQ83</f>
        <v>0</v>
      </c>
      <c r="MR60" s="106">
        <f>Seniori!MR83</f>
        <v>0</v>
      </c>
      <c r="MS60" s="106">
        <f>Seniori!MS83</f>
        <v>0</v>
      </c>
      <c r="MT60" s="106">
        <f>Seniori!MT83</f>
        <v>0</v>
      </c>
      <c r="MU60" s="106">
        <f>Seniori!MU83</f>
        <v>0</v>
      </c>
      <c r="MV60" s="106">
        <f>Seniori!MV83</f>
        <v>0</v>
      </c>
      <c r="MW60" s="106">
        <f>Seniori!MW83</f>
        <v>0</v>
      </c>
      <c r="MX60" s="106" t="str">
        <f>Seniori!MX83</f>
        <v>o</v>
      </c>
      <c r="MY60" s="106">
        <f>Seniori!MY83</f>
        <v>0</v>
      </c>
      <c r="MZ60" s="106">
        <f>Seniori!MZ83</f>
        <v>0</v>
      </c>
      <c r="NA60" s="106">
        <f>Seniori!NA83</f>
        <v>0</v>
      </c>
      <c r="NB60" s="106">
        <f>Seniori!NB83</f>
        <v>0</v>
      </c>
      <c r="NC60" s="106">
        <f>Seniori!NC83</f>
        <v>0</v>
      </c>
      <c r="ND60" s="106">
        <f>Seniori!ND83</f>
        <v>0</v>
      </c>
      <c r="NE60" s="106">
        <f>Seniori!NE83</f>
        <v>0</v>
      </c>
      <c r="NF60" s="106" t="str">
        <f>Seniori!NF83</f>
        <v>o</v>
      </c>
      <c r="NG60" s="106">
        <f>Seniori!NG83</f>
        <v>0</v>
      </c>
      <c r="NH60" s="106">
        <f>Seniori!NH83</f>
        <v>0</v>
      </c>
      <c r="NI60" s="106">
        <f>Seniori!NI83</f>
        <v>0</v>
      </c>
      <c r="NJ60" s="106">
        <f>Seniori!NJ83</f>
        <v>0</v>
      </c>
      <c r="NK60" s="106">
        <f>Seniori!NK83</f>
        <v>0</v>
      </c>
      <c r="NL60" s="106">
        <f>Seniori!NL83</f>
        <v>0</v>
      </c>
      <c r="NM60" s="106">
        <f>Seniori!NM83</f>
        <v>0</v>
      </c>
      <c r="NN60" s="106">
        <f>Seniori!NN83</f>
        <v>0</v>
      </c>
      <c r="NO60" s="106">
        <f>Seniori!NO83</f>
        <v>0</v>
      </c>
      <c r="NP60" s="106">
        <f>Seniori!NP83</f>
        <v>0</v>
      </c>
      <c r="NQ60" s="106">
        <f>Seniori!NQ83</f>
        <v>0</v>
      </c>
      <c r="NR60" s="106">
        <f>Seniori!NR83</f>
        <v>0</v>
      </c>
      <c r="NS60" s="106">
        <f>Seniori!NS83</f>
        <v>0</v>
      </c>
      <c r="NT60" s="106">
        <f>Seniori!NT83</f>
        <v>0</v>
      </c>
      <c r="NU60" s="106">
        <f>Seniori!NU83</f>
        <v>0</v>
      </c>
      <c r="NV60" s="106">
        <f>Seniori!NV83</f>
        <v>0</v>
      </c>
      <c r="NW60" s="106">
        <f>Seniori!NW83</f>
        <v>0</v>
      </c>
      <c r="NX60" s="106">
        <f>Seniori!NX83</f>
        <v>0</v>
      </c>
      <c r="NY60" s="106">
        <f>Seniori!NY83</f>
        <v>0</v>
      </c>
      <c r="NZ60" s="106">
        <f>Seniori!NZ83</f>
        <v>0</v>
      </c>
      <c r="OA60" s="106">
        <f>Seniori!OA83</f>
        <v>0</v>
      </c>
      <c r="OB60" s="106">
        <f>Seniori!OB83</f>
        <v>0</v>
      </c>
      <c r="OC60" s="106">
        <f>Seniori!OC83</f>
        <v>0</v>
      </c>
      <c r="OD60" s="106">
        <f>Seniori!OD83</f>
        <v>0</v>
      </c>
      <c r="OE60" s="106">
        <f>Seniori!OE83</f>
        <v>0</v>
      </c>
      <c r="OF60" s="106">
        <f>Seniori!OF83</f>
        <v>0</v>
      </c>
      <c r="OG60" s="106">
        <f>Seniori!OG83</f>
        <v>0</v>
      </c>
      <c r="OH60" s="106">
        <f>Seniori!OH83</f>
        <v>0</v>
      </c>
      <c r="OI60" s="106">
        <f>Seniori!OI83</f>
        <v>0</v>
      </c>
      <c r="OJ60" s="106">
        <f>Seniori!OJ83</f>
        <v>0</v>
      </c>
      <c r="OK60" s="106">
        <f>Seniori!OK83</f>
        <v>0</v>
      </c>
      <c r="OL60" s="106">
        <f>Seniori!OL83</f>
        <v>0</v>
      </c>
      <c r="OM60" s="106">
        <f>Seniori!OM83</f>
        <v>0</v>
      </c>
      <c r="ON60" s="106">
        <f>Seniori!ON83</f>
        <v>0</v>
      </c>
      <c r="OO60" s="106">
        <f>Seniori!OO83</f>
        <v>0</v>
      </c>
      <c r="OP60" s="106">
        <f>Seniori!OP83</f>
        <v>0</v>
      </c>
      <c r="OQ60" s="106">
        <f>Seniori!OQ83</f>
        <v>0</v>
      </c>
      <c r="OR60" s="106">
        <f>Seniori!OR83</f>
        <v>0</v>
      </c>
      <c r="OS60" s="106">
        <f>Seniori!OS83</f>
        <v>0</v>
      </c>
      <c r="OT60" s="106">
        <f>Seniori!OT83</f>
        <v>0</v>
      </c>
      <c r="OU60" s="106">
        <f>Seniori!OU83</f>
        <v>0</v>
      </c>
      <c r="OV60" s="106">
        <f>Seniori!OV83</f>
        <v>0</v>
      </c>
      <c r="OW60" s="106">
        <f>Seniori!OW83</f>
        <v>0</v>
      </c>
      <c r="OX60" s="106">
        <f>Seniori!OX83</f>
        <v>0</v>
      </c>
      <c r="OY60" s="106">
        <f>Seniori!OY83</f>
        <v>0</v>
      </c>
      <c r="OZ60" s="106">
        <f>Seniori!OZ83</f>
        <v>0</v>
      </c>
      <c r="PA60" s="106">
        <f>Seniori!PA83</f>
        <v>0</v>
      </c>
      <c r="PB60" s="106">
        <f>Seniori!PB83</f>
        <v>0</v>
      </c>
      <c r="PC60" s="106">
        <f>Seniori!PC83</f>
        <v>0</v>
      </c>
      <c r="PD60" s="106">
        <f>Seniori!PD83</f>
        <v>0</v>
      </c>
      <c r="PE60" s="106">
        <f>Seniori!PE83</f>
        <v>0</v>
      </c>
      <c r="PF60" s="106">
        <f>Seniori!PF83</f>
        <v>0</v>
      </c>
      <c r="PG60" s="106">
        <f>Seniori!PG83</f>
        <v>0</v>
      </c>
      <c r="PH60" s="106">
        <f>Seniori!PH83</f>
        <v>0</v>
      </c>
      <c r="PI60" s="106">
        <f>Seniori!PI83</f>
        <v>0</v>
      </c>
      <c r="PJ60" s="106">
        <f>Seniori!PJ83</f>
        <v>0</v>
      </c>
      <c r="PK60" s="106">
        <f>Seniori!PK83</f>
        <v>0</v>
      </c>
      <c r="PL60" s="106">
        <f>Seniori!PL83</f>
        <v>0</v>
      </c>
      <c r="PM60" s="106">
        <f>Seniori!PM83</f>
        <v>0</v>
      </c>
      <c r="PN60" s="106">
        <f>Seniori!PN83</f>
        <v>0</v>
      </c>
      <c r="PO60" s="106">
        <f>Seniori!PO83</f>
        <v>0</v>
      </c>
      <c r="PP60" s="106">
        <f>Seniori!PP83</f>
        <v>0</v>
      </c>
      <c r="PQ60" s="106">
        <f>Seniori!PQ83</f>
        <v>0</v>
      </c>
      <c r="PR60" s="106">
        <f>Seniori!PR83</f>
        <v>0</v>
      </c>
      <c r="PS60" s="106">
        <f>Seniori!PS83</f>
        <v>0</v>
      </c>
      <c r="PT60" s="106">
        <f>Seniori!PT83</f>
        <v>0</v>
      </c>
      <c r="PU60" s="106">
        <f>Seniori!PU83</f>
        <v>0</v>
      </c>
      <c r="PV60" s="106">
        <f>Seniori!PV83</f>
        <v>0</v>
      </c>
      <c r="PW60" s="106">
        <f>Seniori!PW83</f>
        <v>0</v>
      </c>
      <c r="PX60" s="106">
        <f>Seniori!PX83</f>
        <v>0</v>
      </c>
      <c r="PY60" s="106">
        <f>Seniori!PY83</f>
        <v>0</v>
      </c>
      <c r="PZ60" s="106">
        <f>Seniori!PZ83</f>
        <v>0</v>
      </c>
      <c r="QA60" s="106">
        <f>Seniori!QA83</f>
        <v>0</v>
      </c>
      <c r="QB60" s="106">
        <f>Seniori!QB83</f>
        <v>0</v>
      </c>
      <c r="QC60" s="106">
        <f>Seniori!QC83</f>
        <v>0</v>
      </c>
      <c r="QD60" s="106">
        <f>Seniori!QD83</f>
        <v>0</v>
      </c>
      <c r="QE60" s="106">
        <f>Seniori!QE83</f>
        <v>0</v>
      </c>
      <c r="QF60" s="106">
        <f>Seniori!QF83</f>
        <v>0</v>
      </c>
      <c r="QG60" s="106">
        <f>Seniori!QG83</f>
        <v>0</v>
      </c>
      <c r="QH60" s="106">
        <f>Seniori!QH83</f>
        <v>0</v>
      </c>
      <c r="QI60" s="106">
        <f>Seniori!QI83</f>
        <v>0</v>
      </c>
      <c r="QJ60" s="106">
        <f>Seniori!QJ83</f>
        <v>0</v>
      </c>
      <c r="QK60" s="106">
        <f>Seniori!QK83</f>
        <v>0</v>
      </c>
      <c r="QL60" s="106">
        <f>Seniori!QL83</f>
        <v>0</v>
      </c>
      <c r="QM60" s="106">
        <f>Seniori!QM83</f>
        <v>0</v>
      </c>
      <c r="QN60" s="106">
        <f>Seniori!QN83</f>
        <v>0</v>
      </c>
      <c r="QO60" s="106">
        <f>Seniori!QO83</f>
        <v>0</v>
      </c>
      <c r="QP60" s="106">
        <f>Seniori!QP83</f>
        <v>0</v>
      </c>
      <c r="QQ60" s="106">
        <f>Seniori!QQ83</f>
        <v>0</v>
      </c>
      <c r="QR60" s="106">
        <f>Seniori!QR83</f>
        <v>0</v>
      </c>
      <c r="QS60" s="106">
        <f>Seniori!QS83</f>
        <v>0</v>
      </c>
      <c r="QT60" s="106">
        <f>Seniori!QT83</f>
        <v>0</v>
      </c>
      <c r="QU60" s="106">
        <f>Seniori!QU83</f>
        <v>0</v>
      </c>
      <c r="QV60" s="106">
        <f>Seniori!QV83</f>
        <v>0</v>
      </c>
      <c r="QW60" s="106">
        <f>Seniori!QW83</f>
        <v>0</v>
      </c>
      <c r="QX60" s="106">
        <f>Seniori!QX83</f>
        <v>0</v>
      </c>
      <c r="QY60" s="106">
        <f>Seniori!QY83</f>
        <v>0</v>
      </c>
      <c r="QZ60" s="106">
        <f>Seniori!QZ83</f>
        <v>0</v>
      </c>
      <c r="RA60" s="106">
        <f>Seniori!RA83</f>
        <v>0</v>
      </c>
      <c r="RB60" s="106">
        <f>Seniori!RB83</f>
        <v>0</v>
      </c>
      <c r="RC60" s="106">
        <f>Seniori!RC83</f>
        <v>0</v>
      </c>
      <c r="RD60" s="106">
        <f>Seniori!RD83</f>
        <v>0</v>
      </c>
      <c r="RE60" s="106">
        <f>Seniori!RE83</f>
        <v>0</v>
      </c>
      <c r="RF60" s="106">
        <f>Seniori!RF83</f>
        <v>0</v>
      </c>
      <c r="RG60" s="106">
        <f>Seniori!RG83</f>
        <v>0</v>
      </c>
      <c r="RH60" s="106">
        <f>Seniori!RH83</f>
        <v>0</v>
      </c>
      <c r="RI60" s="106">
        <f>Seniori!RI83</f>
        <v>0</v>
      </c>
      <c r="RJ60" s="106">
        <f>Seniori!RJ83</f>
        <v>0</v>
      </c>
      <c r="RK60" s="106">
        <f>Seniori!RK83</f>
        <v>0</v>
      </c>
      <c r="RL60" s="106">
        <f>Seniori!RL83</f>
        <v>0</v>
      </c>
      <c r="RM60" s="106">
        <f>Seniori!RM83</f>
        <v>0</v>
      </c>
      <c r="RN60" s="106">
        <f>Seniori!RN83</f>
        <v>0</v>
      </c>
      <c r="RO60" s="106">
        <f>Seniori!RO83</f>
        <v>0</v>
      </c>
      <c r="RP60" s="106">
        <f>Seniori!RP83</f>
        <v>0</v>
      </c>
      <c r="RQ60" s="106">
        <f>Seniori!RQ83</f>
        <v>0</v>
      </c>
      <c r="RR60" s="106">
        <f>Seniori!RR83</f>
        <v>0</v>
      </c>
      <c r="RS60" s="106">
        <f>Seniori!RS83</f>
        <v>0</v>
      </c>
      <c r="RT60" s="106">
        <f>Seniori!RT83</f>
        <v>0</v>
      </c>
      <c r="RU60" s="106">
        <f>Seniori!RU83</f>
        <v>0</v>
      </c>
      <c r="RV60" s="106">
        <f>Seniori!RV83</f>
        <v>0</v>
      </c>
      <c r="RW60" s="106">
        <f>Seniori!RW83</f>
        <v>0</v>
      </c>
      <c r="RX60" s="106">
        <f>Seniori!RX83</f>
        <v>0</v>
      </c>
      <c r="RY60" s="106">
        <f>Seniori!RY83</f>
        <v>0</v>
      </c>
      <c r="RZ60" s="106">
        <f>Seniori!RZ83</f>
        <v>0</v>
      </c>
      <c r="SA60" s="106">
        <f>Seniori!SA83</f>
        <v>0</v>
      </c>
      <c r="SB60" s="106">
        <f>Seniori!SB83</f>
        <v>0</v>
      </c>
      <c r="SC60" s="106">
        <f>Seniori!SC83</f>
        <v>0</v>
      </c>
      <c r="SD60" s="106">
        <f>Seniori!SD83</f>
        <v>0</v>
      </c>
      <c r="SE60" s="106">
        <f>Seniori!SE83</f>
        <v>0</v>
      </c>
      <c r="SF60" s="106">
        <f>Seniori!SF83</f>
        <v>0</v>
      </c>
      <c r="SG60" s="106">
        <f>Seniori!SG83</f>
        <v>0</v>
      </c>
      <c r="SH60" s="106">
        <f>Seniori!SH83</f>
        <v>0</v>
      </c>
      <c r="SI60" s="106">
        <f>Seniori!SI83</f>
        <v>0</v>
      </c>
      <c r="SJ60" s="106">
        <f>Seniori!SJ83</f>
        <v>0</v>
      </c>
      <c r="SK60" s="106">
        <f>Seniori!SK83</f>
        <v>0</v>
      </c>
      <c r="SL60" s="106">
        <f>Seniori!SL83</f>
        <v>0</v>
      </c>
      <c r="SM60" s="106">
        <f>Seniori!SM83</f>
        <v>0</v>
      </c>
      <c r="SN60" s="106">
        <f>Seniori!SN83</f>
        <v>0</v>
      </c>
      <c r="SO60" s="106">
        <f>Seniori!SO83</f>
        <v>0</v>
      </c>
      <c r="SP60" s="106">
        <f>Seniori!SP83</f>
        <v>0</v>
      </c>
      <c r="SQ60" s="106">
        <f>Seniori!SQ83</f>
        <v>0</v>
      </c>
      <c r="SR60" s="106">
        <f>Seniori!SR83</f>
        <v>0</v>
      </c>
      <c r="SS60" s="106">
        <f>Seniori!SS83</f>
        <v>0</v>
      </c>
      <c r="ST60" s="106">
        <f>Seniori!ST83</f>
        <v>0</v>
      </c>
      <c r="SU60" s="106">
        <f>Seniori!SU83</f>
        <v>0</v>
      </c>
      <c r="SV60" s="106">
        <f>Seniori!SV83</f>
        <v>0</v>
      </c>
      <c r="SW60" s="106">
        <f>Seniori!SW83</f>
        <v>0</v>
      </c>
      <c r="SX60" s="106">
        <f>Seniori!SX83</f>
        <v>0</v>
      </c>
      <c r="SY60" s="106">
        <f>Seniori!SY83</f>
        <v>0</v>
      </c>
      <c r="SZ60" s="106">
        <f>Seniori!SZ83</f>
        <v>0</v>
      </c>
      <c r="TA60" s="106">
        <f>Seniori!TA83</f>
        <v>0</v>
      </c>
      <c r="TB60" s="106">
        <f>Seniori!TB83</f>
        <v>0</v>
      </c>
    </row>
    <row r="61" spans="1:522" s="10" customFormat="1" ht="18" customHeight="1" x14ac:dyDescent="0.25">
      <c r="A61" s="12"/>
      <c r="B61" s="11" t="s">
        <v>374</v>
      </c>
      <c r="C61" s="1">
        <v>12871</v>
      </c>
      <c r="D61" s="1">
        <v>2020</v>
      </c>
      <c r="E61" s="4" t="s">
        <v>224</v>
      </c>
      <c r="F61" s="1">
        <v>9255</v>
      </c>
      <c r="G61" s="9" t="s">
        <v>95</v>
      </c>
      <c r="H61" s="4" t="s">
        <v>225</v>
      </c>
      <c r="I61" s="1">
        <f t="shared" si="10"/>
        <v>2</v>
      </c>
      <c r="J61" s="12">
        <f>Tabuľka311[[#This Row],[Stĺpec9]]</f>
        <v>2</v>
      </c>
      <c r="K61" s="106">
        <f>Juniori!K43</f>
        <v>0</v>
      </c>
      <c r="L61" s="106">
        <f>Juniori!L43</f>
        <v>0</v>
      </c>
      <c r="M61" s="106">
        <f>Juniori!M43</f>
        <v>0</v>
      </c>
      <c r="N61" s="106">
        <f>Juniori!N43</f>
        <v>0</v>
      </c>
      <c r="O61" s="106">
        <f>Juniori!O43</f>
        <v>0</v>
      </c>
      <c r="P61" s="106">
        <f>Juniori!P43</f>
        <v>0</v>
      </c>
      <c r="Q61" s="106">
        <f>Juniori!Q43</f>
        <v>0</v>
      </c>
      <c r="R61" s="106">
        <f>Juniori!R43</f>
        <v>0</v>
      </c>
      <c r="S61" s="106">
        <f>Juniori!S43</f>
        <v>0</v>
      </c>
      <c r="T61" s="106">
        <f>Juniori!T43</f>
        <v>0</v>
      </c>
      <c r="U61" s="106">
        <f>Juniori!U43</f>
        <v>0</v>
      </c>
      <c r="V61" s="106">
        <f>Juniori!V43</f>
        <v>0</v>
      </c>
      <c r="W61" s="106">
        <f>Juniori!W43</f>
        <v>0</v>
      </c>
      <c r="X61" s="106">
        <f>Juniori!X43</f>
        <v>0</v>
      </c>
      <c r="Y61" s="106">
        <f>Juniori!Y43</f>
        <v>0</v>
      </c>
      <c r="Z61" s="106">
        <f>Juniori!Z43</f>
        <v>0</v>
      </c>
      <c r="AA61" s="106">
        <f>Juniori!AA43</f>
        <v>0</v>
      </c>
      <c r="AB61" s="106">
        <f>Juniori!AB43</f>
        <v>0</v>
      </c>
      <c r="AC61" s="106">
        <f>Juniori!AC43</f>
        <v>0</v>
      </c>
      <c r="AD61" s="106">
        <f>Juniori!AD43</f>
        <v>0</v>
      </c>
      <c r="AE61" s="106">
        <f>Juniori!AE43</f>
        <v>0</v>
      </c>
      <c r="AF61" s="106">
        <f>Juniori!AF43</f>
        <v>0</v>
      </c>
      <c r="AG61" s="106">
        <f>Juniori!AG43</f>
        <v>0</v>
      </c>
      <c r="AH61" s="106">
        <f>Juniori!AH43</f>
        <v>0</v>
      </c>
      <c r="AI61" s="106">
        <f>Juniori!AI43</f>
        <v>0</v>
      </c>
      <c r="AJ61" s="106">
        <f>Juniori!AJ43</f>
        <v>0</v>
      </c>
      <c r="AK61" s="106">
        <f>Juniori!AK43</f>
        <v>0</v>
      </c>
      <c r="AL61" s="106">
        <f>Juniori!AL43</f>
        <v>0</v>
      </c>
      <c r="AM61" s="106">
        <f>Juniori!AM43</f>
        <v>0</v>
      </c>
      <c r="AN61" s="106">
        <f>Juniori!AN43</f>
        <v>0</v>
      </c>
      <c r="AO61" s="106">
        <f>Juniori!AO43</f>
        <v>0</v>
      </c>
      <c r="AP61" s="106">
        <f>Juniori!AP43</f>
        <v>0</v>
      </c>
      <c r="AQ61" s="106">
        <f>Juniori!AQ43</f>
        <v>0</v>
      </c>
      <c r="AR61" s="106">
        <f>Juniori!AR43</f>
        <v>0</v>
      </c>
      <c r="AS61" s="106">
        <f>Juniori!AS43</f>
        <v>0</v>
      </c>
      <c r="AT61" s="106">
        <f>Juniori!AT43</f>
        <v>0</v>
      </c>
      <c r="AU61" s="106">
        <f>Juniori!AU43</f>
        <v>0</v>
      </c>
      <c r="AV61" s="106">
        <f>Juniori!AV43</f>
        <v>0</v>
      </c>
      <c r="AW61" s="106">
        <f>Juniori!AW43</f>
        <v>0</v>
      </c>
      <c r="AX61" s="106">
        <f>Juniori!AX43</f>
        <v>0</v>
      </c>
      <c r="AY61" s="106">
        <f>Juniori!AY43</f>
        <v>0</v>
      </c>
      <c r="AZ61" s="106">
        <f>Juniori!AZ43</f>
        <v>0</v>
      </c>
      <c r="BA61" s="106">
        <f>Juniori!BA43</f>
        <v>0</v>
      </c>
      <c r="BB61" s="106">
        <f>Juniori!BB43</f>
        <v>0</v>
      </c>
      <c r="BC61" s="106">
        <f>Juniori!BC43</f>
        <v>0</v>
      </c>
      <c r="BD61" s="106">
        <f>Juniori!BD43</f>
        <v>0</v>
      </c>
      <c r="BE61" s="106">
        <f>Juniori!BE43</f>
        <v>0</v>
      </c>
      <c r="BF61" s="106">
        <f>Juniori!BF43</f>
        <v>0</v>
      </c>
      <c r="BG61" s="106">
        <f>Juniori!BG43</f>
        <v>0</v>
      </c>
      <c r="BH61" s="106">
        <f>Juniori!BH43</f>
        <v>0</v>
      </c>
      <c r="BI61" s="106">
        <f>Juniori!BI43</f>
        <v>0</v>
      </c>
      <c r="BJ61" s="106">
        <f>Juniori!BJ43</f>
        <v>0</v>
      </c>
      <c r="BK61" s="106">
        <f>Juniori!BK43</f>
        <v>0</v>
      </c>
      <c r="BL61" s="106">
        <f>Juniori!BL43</f>
        <v>0</v>
      </c>
      <c r="BM61" s="106">
        <f>Juniori!BM43</f>
        <v>0</v>
      </c>
      <c r="BN61" s="106">
        <f>Juniori!BN43</f>
        <v>0</v>
      </c>
      <c r="BO61" s="106">
        <f>Juniori!BO43</f>
        <v>0</v>
      </c>
      <c r="BP61" s="106">
        <f>Juniori!BP43</f>
        <v>0</v>
      </c>
      <c r="BQ61" s="106">
        <f>Juniori!BQ43</f>
        <v>0</v>
      </c>
      <c r="BR61" s="106">
        <f>Juniori!BR43</f>
        <v>0</v>
      </c>
      <c r="BS61" s="106">
        <f>Juniori!BS43</f>
        <v>0</v>
      </c>
      <c r="BT61" s="106">
        <f>Juniori!BT43</f>
        <v>0</v>
      </c>
      <c r="BU61" s="106">
        <f>Juniori!BU43</f>
        <v>0</v>
      </c>
      <c r="BV61" s="106">
        <f>Juniori!BV43</f>
        <v>0</v>
      </c>
      <c r="BW61" s="106">
        <f>Juniori!BW43</f>
        <v>0</v>
      </c>
      <c r="BX61" s="106">
        <f>Juniori!BX43</f>
        <v>0</v>
      </c>
      <c r="BY61" s="106">
        <f>Juniori!BY43</f>
        <v>0</v>
      </c>
      <c r="BZ61" s="106">
        <f>Juniori!BZ43</f>
        <v>0</v>
      </c>
      <c r="CA61" s="106">
        <f>Juniori!CA43</f>
        <v>0</v>
      </c>
      <c r="CB61" s="106">
        <f>Juniori!CB43</f>
        <v>0</v>
      </c>
      <c r="CC61" s="106">
        <f>Juniori!CC43</f>
        <v>0</v>
      </c>
      <c r="CD61" s="106">
        <f>Juniori!CD43</f>
        <v>0</v>
      </c>
      <c r="CE61" s="106">
        <f>Juniori!CE43</f>
        <v>0</v>
      </c>
      <c r="CF61" s="106">
        <f>Juniori!CF43</f>
        <v>0</v>
      </c>
      <c r="CG61" s="106">
        <f>Juniori!CG43</f>
        <v>0</v>
      </c>
      <c r="CH61" s="106">
        <f>Juniori!CH43</f>
        <v>0</v>
      </c>
      <c r="CI61" s="106">
        <f>Juniori!CI43</f>
        <v>0</v>
      </c>
      <c r="CJ61" s="106">
        <f>Juniori!CJ43</f>
        <v>0</v>
      </c>
      <c r="CK61" s="106">
        <f>Juniori!CK43</f>
        <v>0</v>
      </c>
      <c r="CL61" s="106">
        <f>Juniori!CL43</f>
        <v>0</v>
      </c>
      <c r="CM61" s="106">
        <f>Juniori!CM43</f>
        <v>0</v>
      </c>
      <c r="CN61" s="106">
        <f>Juniori!CN43</f>
        <v>0</v>
      </c>
      <c r="CO61" s="106">
        <f>Juniori!CO43</f>
        <v>0</v>
      </c>
      <c r="CP61" s="106">
        <f>Juniori!CP43</f>
        <v>0</v>
      </c>
      <c r="CQ61" s="106">
        <f>Juniori!CQ43</f>
        <v>0</v>
      </c>
      <c r="CR61" s="106">
        <f>Juniori!CR43</f>
        <v>0</v>
      </c>
      <c r="CS61" s="106">
        <f>Juniori!CS43</f>
        <v>0</v>
      </c>
      <c r="CT61" s="106">
        <f>Juniori!CT43</f>
        <v>0</v>
      </c>
      <c r="CU61" s="106">
        <f>Juniori!CU43</f>
        <v>0</v>
      </c>
      <c r="CV61" s="106">
        <f>Juniori!CV43</f>
        <v>0</v>
      </c>
      <c r="CW61" s="106">
        <f>Juniori!CW43</f>
        <v>0</v>
      </c>
      <c r="CX61" s="106">
        <f>Juniori!CX43</f>
        <v>0</v>
      </c>
      <c r="CY61" s="106">
        <f>Juniori!CY43</f>
        <v>0</v>
      </c>
      <c r="CZ61" s="106">
        <f>Juniori!CZ43</f>
        <v>0</v>
      </c>
      <c r="DA61" s="106">
        <f>Juniori!DA43</f>
        <v>0</v>
      </c>
      <c r="DB61" s="106">
        <f>Juniori!DB43</f>
        <v>0</v>
      </c>
      <c r="DC61" s="106">
        <f>Juniori!DC43</f>
        <v>2</v>
      </c>
      <c r="DD61" s="106">
        <f>Juniori!DD43</f>
        <v>0</v>
      </c>
      <c r="DE61" s="106">
        <f>Juniori!DE43</f>
        <v>0</v>
      </c>
      <c r="DF61" s="106">
        <f>Juniori!DF43</f>
        <v>0</v>
      </c>
      <c r="DG61" s="106">
        <f>Juniori!DG43</f>
        <v>0</v>
      </c>
      <c r="DH61" s="106">
        <f>Juniori!DH43</f>
        <v>0</v>
      </c>
      <c r="DI61" s="106">
        <f>Juniori!DI43</f>
        <v>0</v>
      </c>
      <c r="DJ61" s="106">
        <f>Juniori!DJ43</f>
        <v>0</v>
      </c>
      <c r="DK61" s="106">
        <f>Juniori!DK43</f>
        <v>0</v>
      </c>
      <c r="DL61" s="106">
        <f>Juniori!DL43</f>
        <v>0</v>
      </c>
      <c r="DM61" s="106">
        <f>Juniori!DM43</f>
        <v>0</v>
      </c>
      <c r="DN61" s="106"/>
      <c r="DO61" s="106">
        <f>Juniori!DO43</f>
        <v>0</v>
      </c>
      <c r="DP61" s="106">
        <f>Juniori!DP43</f>
        <v>0</v>
      </c>
      <c r="DQ61" s="106">
        <f>Juniori!DQ43</f>
        <v>0</v>
      </c>
      <c r="DR61" s="106">
        <f>Juniori!DR43</f>
        <v>0</v>
      </c>
      <c r="DS61" s="106">
        <f>Juniori!DS43</f>
        <v>0</v>
      </c>
      <c r="DT61" s="106">
        <f>Juniori!DT43</f>
        <v>0</v>
      </c>
      <c r="DU61" s="106">
        <f>Juniori!DU43</f>
        <v>0</v>
      </c>
      <c r="DV61" s="106">
        <f>Juniori!DV43</f>
        <v>0</v>
      </c>
      <c r="DW61" s="106">
        <f>Juniori!DW43</f>
        <v>0</v>
      </c>
      <c r="DX61" s="106">
        <f>Juniori!DX43</f>
        <v>0</v>
      </c>
      <c r="DY61" s="106">
        <f>Juniori!DY43</f>
        <v>0</v>
      </c>
      <c r="DZ61" s="106">
        <f>Juniori!DZ43</f>
        <v>0</v>
      </c>
      <c r="EA61" s="106">
        <f>Juniori!EA43</f>
        <v>0</v>
      </c>
      <c r="EB61" s="106">
        <f>Juniori!EB43</f>
        <v>0</v>
      </c>
      <c r="EC61" s="106">
        <f>Juniori!EC43</f>
        <v>0</v>
      </c>
      <c r="ED61" s="106">
        <f>Juniori!ED43</f>
        <v>0</v>
      </c>
      <c r="EE61" s="106">
        <f>Juniori!EE43</f>
        <v>0</v>
      </c>
      <c r="EF61" s="106">
        <f>Juniori!EF43</f>
        <v>0</v>
      </c>
      <c r="EG61" s="106">
        <f>Juniori!EG43</f>
        <v>0</v>
      </c>
      <c r="EH61" s="106">
        <f>Juniori!EH43</f>
        <v>0</v>
      </c>
      <c r="EI61" s="106">
        <f>Juniori!EI43</f>
        <v>0</v>
      </c>
      <c r="EJ61" s="106">
        <f>Juniori!EJ43</f>
        <v>0</v>
      </c>
      <c r="EK61" s="106">
        <f>Juniori!EK43</f>
        <v>0</v>
      </c>
      <c r="EL61" s="106">
        <f>Juniori!EL43</f>
        <v>0</v>
      </c>
      <c r="EM61" s="106">
        <f>Juniori!EM43</f>
        <v>0</v>
      </c>
      <c r="EN61" s="106">
        <f>Juniori!EN43</f>
        <v>0</v>
      </c>
      <c r="EO61" s="106">
        <f>Juniori!EO43</f>
        <v>0</v>
      </c>
      <c r="EP61" s="106">
        <f>Juniori!EP43</f>
        <v>0</v>
      </c>
      <c r="EQ61" s="106">
        <f>Juniori!EQ43</f>
        <v>0</v>
      </c>
      <c r="ER61" s="106">
        <f>Juniori!ER43</f>
        <v>0</v>
      </c>
      <c r="ES61" s="106">
        <f>Juniori!ES43</f>
        <v>0</v>
      </c>
      <c r="ET61" s="106">
        <f>Juniori!ET43</f>
        <v>0</v>
      </c>
      <c r="EU61" s="106">
        <f>Juniori!EU43</f>
        <v>0</v>
      </c>
      <c r="EV61" s="106">
        <f>Juniori!EV43</f>
        <v>0</v>
      </c>
      <c r="EW61" s="106">
        <f>Juniori!EW43</f>
        <v>0</v>
      </c>
      <c r="EX61" s="106">
        <f>Juniori!EX43</f>
        <v>0</v>
      </c>
      <c r="EY61" s="106">
        <f>Juniori!EY43</f>
        <v>0</v>
      </c>
      <c r="EZ61" s="106">
        <f>Juniori!EZ43</f>
        <v>0</v>
      </c>
      <c r="FA61" s="106">
        <f>Juniori!FA43</f>
        <v>0</v>
      </c>
      <c r="FB61" s="106">
        <f>Juniori!FB43</f>
        <v>0</v>
      </c>
      <c r="FC61" s="106">
        <f>Juniori!FC43</f>
        <v>0</v>
      </c>
      <c r="FD61" s="106">
        <f>Juniori!FD43</f>
        <v>0</v>
      </c>
      <c r="FE61" s="106">
        <f>Juniori!FE43</f>
        <v>0</v>
      </c>
      <c r="FF61" s="106">
        <f>Juniori!FF43</f>
        <v>0</v>
      </c>
      <c r="FG61" s="106">
        <f>Juniori!FG43</f>
        <v>0</v>
      </c>
      <c r="FH61" s="106">
        <f>Juniori!FH43</f>
        <v>0</v>
      </c>
      <c r="FI61" s="106">
        <f>Juniori!FI43</f>
        <v>0</v>
      </c>
      <c r="FJ61" s="106">
        <f>Juniori!FJ43</f>
        <v>0</v>
      </c>
      <c r="FK61" s="106">
        <f>Juniori!FK43</f>
        <v>0</v>
      </c>
      <c r="FL61" s="106">
        <f>Juniori!FL43</f>
        <v>0</v>
      </c>
      <c r="FM61" s="106">
        <f>Juniori!FM43</f>
        <v>0</v>
      </c>
      <c r="FN61" s="106">
        <f>Juniori!FN43</f>
        <v>0</v>
      </c>
      <c r="FO61" s="106">
        <f>Juniori!FO43</f>
        <v>0</v>
      </c>
      <c r="FP61" s="106">
        <f>Juniori!FP43</f>
        <v>0</v>
      </c>
      <c r="FQ61" s="106">
        <f>Juniori!FQ43</f>
        <v>0</v>
      </c>
      <c r="FR61" s="106">
        <f>Juniori!FR43</f>
        <v>0</v>
      </c>
      <c r="FS61" s="106">
        <f>Juniori!FS43</f>
        <v>0</v>
      </c>
      <c r="FT61" s="106">
        <f>Juniori!FT43</f>
        <v>0</v>
      </c>
      <c r="FU61" s="106">
        <f>Juniori!FU43</f>
        <v>0</v>
      </c>
      <c r="FV61" s="106">
        <f>Juniori!FV43</f>
        <v>0</v>
      </c>
      <c r="FW61" s="106">
        <f>Juniori!FW43</f>
        <v>0</v>
      </c>
      <c r="FX61" s="106">
        <f>Juniori!FX43</f>
        <v>0</v>
      </c>
      <c r="FY61" s="106">
        <f>Juniori!FY43</f>
        <v>0</v>
      </c>
      <c r="FZ61" s="106">
        <f>Juniori!FZ43</f>
        <v>0</v>
      </c>
      <c r="GA61" s="106">
        <f>Juniori!GA43</f>
        <v>0</v>
      </c>
      <c r="GB61" s="106">
        <f>Juniori!GB43</f>
        <v>0</v>
      </c>
      <c r="GC61" s="106">
        <f>Juniori!GC43</f>
        <v>0</v>
      </c>
      <c r="GD61" s="106">
        <f>Juniori!GD43</f>
        <v>0</v>
      </c>
      <c r="GE61" s="106">
        <f>Juniori!GE43</f>
        <v>0</v>
      </c>
      <c r="GF61" s="106">
        <f>Juniori!GF43</f>
        <v>0</v>
      </c>
      <c r="GG61" s="106">
        <f>Juniori!GG43</f>
        <v>0</v>
      </c>
      <c r="GH61" s="106">
        <f>Juniori!GH43</f>
        <v>0</v>
      </c>
      <c r="GI61" s="106">
        <f>Juniori!GI43</f>
        <v>0</v>
      </c>
      <c r="GJ61" s="106">
        <f>Juniori!GJ43</f>
        <v>0</v>
      </c>
      <c r="GK61" s="106">
        <f>Juniori!GK43</f>
        <v>0</v>
      </c>
      <c r="GL61" s="106">
        <f>Juniori!GL43</f>
        <v>0</v>
      </c>
      <c r="GM61" s="106">
        <f>Juniori!GM43</f>
        <v>0</v>
      </c>
      <c r="GN61" s="106">
        <f>Juniori!GN43</f>
        <v>0</v>
      </c>
      <c r="GO61" s="106">
        <f>Juniori!GO43</f>
        <v>0</v>
      </c>
      <c r="GP61" s="106">
        <f>Juniori!GP43</f>
        <v>0</v>
      </c>
      <c r="GQ61" s="106">
        <f>Juniori!GQ43</f>
        <v>0</v>
      </c>
      <c r="GR61" s="106">
        <f>Juniori!GR43</f>
        <v>0</v>
      </c>
      <c r="GS61" s="106">
        <f>Juniori!GS43</f>
        <v>0</v>
      </c>
      <c r="GT61" s="106">
        <f>Juniori!GT43</f>
        <v>0</v>
      </c>
      <c r="GU61" s="106">
        <f>Juniori!GU43</f>
        <v>0</v>
      </c>
      <c r="GV61" s="106">
        <f>Juniori!GV43</f>
        <v>0</v>
      </c>
      <c r="GW61" s="106">
        <f>Juniori!GW43</f>
        <v>0</v>
      </c>
      <c r="GX61" s="106">
        <f>Juniori!GX43</f>
        <v>0</v>
      </c>
      <c r="GY61" s="106">
        <f>Juniori!GY43</f>
        <v>0</v>
      </c>
      <c r="GZ61" s="106">
        <f>Juniori!GZ43</f>
        <v>0</v>
      </c>
      <c r="HA61" s="106">
        <f>Juniori!HA43</f>
        <v>0</v>
      </c>
      <c r="HB61" s="106">
        <f>Juniori!HB43</f>
        <v>0</v>
      </c>
      <c r="HC61" s="106">
        <f>Juniori!HC43</f>
        <v>0</v>
      </c>
      <c r="HD61" s="106">
        <f>Juniori!HD43</f>
        <v>0</v>
      </c>
      <c r="HE61" s="106">
        <f>Juniori!HE43</f>
        <v>0</v>
      </c>
      <c r="HF61" s="106">
        <f>Juniori!HF43</f>
        <v>0</v>
      </c>
      <c r="HG61" s="106">
        <f>Juniori!HG43</f>
        <v>0</v>
      </c>
      <c r="HH61" s="106">
        <f>Juniori!HH43</f>
        <v>0</v>
      </c>
      <c r="HI61" s="106">
        <f>Juniori!HI43</f>
        <v>0</v>
      </c>
      <c r="HJ61" s="106">
        <f>Juniori!HJ43</f>
        <v>0</v>
      </c>
      <c r="HK61" s="106">
        <f>Juniori!HK43</f>
        <v>0</v>
      </c>
      <c r="HL61" s="106">
        <f>Juniori!HL43</f>
        <v>0</v>
      </c>
      <c r="HM61" s="106">
        <f>Juniori!HM43</f>
        <v>0</v>
      </c>
      <c r="HN61" s="106">
        <f>Juniori!HN43</f>
        <v>0</v>
      </c>
      <c r="HO61" s="106">
        <f>Juniori!HO43</f>
        <v>0</v>
      </c>
      <c r="HP61" s="106">
        <f>Juniori!HP43</f>
        <v>0</v>
      </c>
      <c r="HQ61" s="106">
        <f>Juniori!HQ43</f>
        <v>0</v>
      </c>
      <c r="HR61" s="106">
        <f>Juniori!HR43</f>
        <v>0</v>
      </c>
      <c r="HS61" s="106">
        <f>Juniori!HS43</f>
        <v>0</v>
      </c>
      <c r="HT61" s="106">
        <f>Juniori!HT43</f>
        <v>0</v>
      </c>
      <c r="HU61" s="106">
        <f>Juniori!HU43</f>
        <v>0</v>
      </c>
      <c r="HV61" s="106">
        <f>Juniori!HV43</f>
        <v>0</v>
      </c>
      <c r="HW61" s="106">
        <f>Juniori!HW43</f>
        <v>0</v>
      </c>
      <c r="HX61" s="106">
        <f>Juniori!HX43</f>
        <v>0</v>
      </c>
      <c r="HY61" s="106">
        <f>Juniori!HY43</f>
        <v>0</v>
      </c>
      <c r="HZ61" s="106">
        <f>Juniori!HZ43</f>
        <v>0</v>
      </c>
      <c r="IA61" s="106">
        <f>Juniori!IA43</f>
        <v>0</v>
      </c>
      <c r="IB61" s="106">
        <f>Juniori!IB43</f>
        <v>0</v>
      </c>
      <c r="IC61" s="106">
        <f>Juniori!IC43</f>
        <v>0</v>
      </c>
      <c r="ID61" s="106">
        <f>Juniori!ID43</f>
        <v>0</v>
      </c>
      <c r="IE61" s="106">
        <f>Juniori!IE43</f>
        <v>0</v>
      </c>
      <c r="IF61" s="106">
        <f>Juniori!IF43</f>
        <v>0</v>
      </c>
      <c r="IG61" s="106">
        <f>Juniori!IG43</f>
        <v>0</v>
      </c>
      <c r="IH61" s="106">
        <f>Juniori!IH43</f>
        <v>0</v>
      </c>
      <c r="II61" s="106">
        <f>Juniori!II43</f>
        <v>0</v>
      </c>
      <c r="IJ61" s="106">
        <f>Juniori!IJ43</f>
        <v>0</v>
      </c>
      <c r="IK61" s="106">
        <f>Juniori!IK43</f>
        <v>0</v>
      </c>
      <c r="IL61" s="106">
        <f>Juniori!IL43</f>
        <v>0</v>
      </c>
      <c r="IM61" s="106">
        <f>Juniori!IM43</f>
        <v>0</v>
      </c>
      <c r="IN61" s="106">
        <f>Juniori!IN43</f>
        <v>0</v>
      </c>
      <c r="IO61" s="106">
        <f>Juniori!IO43</f>
        <v>0</v>
      </c>
      <c r="IP61" s="106">
        <f>Juniori!IP43</f>
        <v>0</v>
      </c>
      <c r="IQ61" s="106">
        <f>Juniori!IQ43</f>
        <v>0</v>
      </c>
      <c r="IR61" s="106">
        <f>Juniori!IR43</f>
        <v>0</v>
      </c>
      <c r="IS61" s="106">
        <f>Juniori!IS43</f>
        <v>0</v>
      </c>
      <c r="IT61" s="106">
        <f>Juniori!IT43</f>
        <v>0</v>
      </c>
      <c r="IU61" s="106">
        <f>Juniori!IU43</f>
        <v>0</v>
      </c>
      <c r="IV61" s="106">
        <f>Juniori!IV43</f>
        <v>0</v>
      </c>
      <c r="IW61" s="106">
        <f>Juniori!IW43</f>
        <v>0</v>
      </c>
      <c r="IX61" s="106">
        <f>Juniori!IX43</f>
        <v>0</v>
      </c>
      <c r="IY61" s="106">
        <f>Juniori!IY43</f>
        <v>0</v>
      </c>
      <c r="IZ61" s="106">
        <f>Juniori!IZ43</f>
        <v>0</v>
      </c>
      <c r="JA61" s="106">
        <f>Juniori!JA43</f>
        <v>0</v>
      </c>
      <c r="JB61" s="106">
        <f>Juniori!JB43</f>
        <v>0</v>
      </c>
      <c r="JC61" s="106">
        <f>Juniori!JC43</f>
        <v>0</v>
      </c>
      <c r="JD61" s="106">
        <f>Juniori!JD43</f>
        <v>0</v>
      </c>
      <c r="JE61" s="106">
        <f>Juniori!JE43</f>
        <v>0</v>
      </c>
      <c r="JF61" s="106">
        <f>Juniori!JF43</f>
        <v>0</v>
      </c>
      <c r="JG61" s="106">
        <f>Juniori!JG43</f>
        <v>0</v>
      </c>
      <c r="JH61" s="106">
        <f>Juniori!JH43</f>
        <v>0</v>
      </c>
      <c r="JI61" s="106">
        <f>Juniori!JI43</f>
        <v>0</v>
      </c>
      <c r="JJ61" s="106">
        <f>Juniori!JJ43</f>
        <v>0</v>
      </c>
      <c r="JK61" s="106">
        <f>Juniori!JK43</f>
        <v>0</v>
      </c>
      <c r="JL61" s="106">
        <f>Juniori!JL43</f>
        <v>0</v>
      </c>
      <c r="JM61" s="106">
        <f>Juniori!JM43</f>
        <v>0</v>
      </c>
      <c r="JN61" s="106">
        <f>Juniori!JN43</f>
        <v>0</v>
      </c>
      <c r="JO61" s="106">
        <f>Juniori!JO43</f>
        <v>0</v>
      </c>
      <c r="JP61" s="106">
        <f>Juniori!JP43</f>
        <v>0</v>
      </c>
      <c r="JQ61" s="106">
        <f>Juniori!JQ43</f>
        <v>0</v>
      </c>
      <c r="JR61" s="106">
        <f>Juniori!JR43</f>
        <v>0</v>
      </c>
      <c r="JS61" s="106">
        <f>Juniori!JS43</f>
        <v>0</v>
      </c>
      <c r="JT61" s="106">
        <f>Juniori!JT43</f>
        <v>0</v>
      </c>
      <c r="JU61" s="106">
        <f>Juniori!JU43</f>
        <v>0</v>
      </c>
      <c r="JV61" s="106">
        <f>Juniori!JV43</f>
        <v>0</v>
      </c>
      <c r="JW61" s="106">
        <f>Juniori!JW43</f>
        <v>0</v>
      </c>
      <c r="JX61" s="106">
        <f>Juniori!JX43</f>
        <v>0</v>
      </c>
      <c r="JY61" s="106">
        <f>Juniori!JY43</f>
        <v>0</v>
      </c>
      <c r="JZ61" s="106">
        <f>Juniori!JZ43</f>
        <v>0</v>
      </c>
      <c r="KA61" s="106">
        <f>Juniori!KA43</f>
        <v>0</v>
      </c>
      <c r="KB61" s="106">
        <f>Juniori!KB43</f>
        <v>0</v>
      </c>
      <c r="KC61" s="106">
        <f>Juniori!KC43</f>
        <v>0</v>
      </c>
      <c r="KD61" s="106">
        <f>Juniori!KD43</f>
        <v>0</v>
      </c>
      <c r="KE61" s="106">
        <f>Juniori!KE43</f>
        <v>0</v>
      </c>
      <c r="KF61" s="106">
        <f>Juniori!KF43</f>
        <v>0</v>
      </c>
      <c r="KG61" s="106">
        <f>Juniori!KG43</f>
        <v>0</v>
      </c>
      <c r="KH61" s="106">
        <f>Juniori!KH43</f>
        <v>0</v>
      </c>
      <c r="KI61" s="106">
        <f>Juniori!KI43</f>
        <v>0</v>
      </c>
      <c r="KJ61" s="106">
        <f>Juniori!KJ43</f>
        <v>0</v>
      </c>
      <c r="KK61" s="106">
        <f>Juniori!KK43</f>
        <v>0</v>
      </c>
      <c r="KL61" s="106">
        <f>Juniori!KL43</f>
        <v>0</v>
      </c>
      <c r="KM61" s="106">
        <f>Juniori!KM43</f>
        <v>0</v>
      </c>
      <c r="KN61" s="106">
        <f>Juniori!KN43</f>
        <v>0</v>
      </c>
      <c r="KO61" s="106">
        <f>Juniori!KO43</f>
        <v>0</v>
      </c>
      <c r="KP61" s="106">
        <f>Juniori!KP43</f>
        <v>0</v>
      </c>
      <c r="KQ61" s="106">
        <f>Juniori!KQ43</f>
        <v>0</v>
      </c>
      <c r="KR61" s="106">
        <f>Juniori!KR43</f>
        <v>0</v>
      </c>
      <c r="KS61" s="106">
        <f>Juniori!KS43</f>
        <v>0</v>
      </c>
      <c r="KT61" s="106">
        <f>Juniori!KT43</f>
        <v>0</v>
      </c>
      <c r="KU61" s="106">
        <f>Juniori!KU43</f>
        <v>0</v>
      </c>
      <c r="KV61" s="106">
        <f>Juniori!KV43</f>
        <v>0</v>
      </c>
      <c r="KW61" s="106">
        <f>Juniori!KW43</f>
        <v>0</v>
      </c>
      <c r="KX61" s="106">
        <f>Juniori!KX43</f>
        <v>0</v>
      </c>
      <c r="KY61" s="106">
        <f>Juniori!KY43</f>
        <v>0</v>
      </c>
      <c r="KZ61" s="106">
        <f>Juniori!KZ43</f>
        <v>0</v>
      </c>
      <c r="LA61" s="106">
        <f>Juniori!LA43</f>
        <v>0</v>
      </c>
      <c r="LB61" s="106">
        <f>Juniori!LB43</f>
        <v>0</v>
      </c>
      <c r="LC61" s="106">
        <f>Juniori!LC43</f>
        <v>0</v>
      </c>
      <c r="LD61" s="106">
        <f>Juniori!LD43</f>
        <v>0</v>
      </c>
      <c r="LE61" s="106">
        <f>Juniori!LE43</f>
        <v>0</v>
      </c>
      <c r="LF61" s="106">
        <f>Juniori!LF43</f>
        <v>0</v>
      </c>
      <c r="LG61" s="106">
        <f>Juniori!LG43</f>
        <v>0</v>
      </c>
      <c r="LH61" s="106">
        <f>Juniori!LH43</f>
        <v>0</v>
      </c>
      <c r="LI61" s="106">
        <f>Juniori!LI43</f>
        <v>0</v>
      </c>
      <c r="LJ61" s="106">
        <f>Juniori!LJ43</f>
        <v>0</v>
      </c>
      <c r="LK61" s="106">
        <f>Juniori!LK43</f>
        <v>0</v>
      </c>
      <c r="LL61" s="106">
        <f>Juniori!LL43</f>
        <v>0</v>
      </c>
      <c r="LM61" s="106">
        <f>Juniori!LM43</f>
        <v>0</v>
      </c>
      <c r="LN61" s="106">
        <f>Juniori!LN43</f>
        <v>0</v>
      </c>
      <c r="LO61" s="106">
        <f>Juniori!LO43</f>
        <v>0</v>
      </c>
      <c r="LP61" s="106">
        <f>Juniori!LP43</f>
        <v>0</v>
      </c>
      <c r="LQ61" s="106">
        <f>Juniori!LQ43</f>
        <v>0</v>
      </c>
      <c r="LR61" s="106">
        <f>Juniori!LR43</f>
        <v>0</v>
      </c>
      <c r="LS61" s="106">
        <f>Juniori!LS43</f>
        <v>0</v>
      </c>
      <c r="LT61" s="106">
        <f>Juniori!LT43</f>
        <v>0</v>
      </c>
      <c r="LU61" s="106">
        <f>Juniori!LU43</f>
        <v>0</v>
      </c>
      <c r="LV61" s="106">
        <f>Juniori!LV43</f>
        <v>0</v>
      </c>
      <c r="LW61" s="106">
        <f>Juniori!LW43</f>
        <v>0</v>
      </c>
      <c r="LX61" s="106">
        <f>Juniori!LX43</f>
        <v>0</v>
      </c>
      <c r="LY61" s="106">
        <f>Juniori!LY43</f>
        <v>0</v>
      </c>
      <c r="LZ61" s="106">
        <f>Juniori!LZ43</f>
        <v>0</v>
      </c>
      <c r="MA61" s="106">
        <f>Juniori!MA43</f>
        <v>0</v>
      </c>
      <c r="MB61" s="106">
        <f>Juniori!MB43</f>
        <v>0</v>
      </c>
      <c r="MC61" s="106">
        <f>Juniori!MC43</f>
        <v>0</v>
      </c>
      <c r="MD61" s="106">
        <f>Juniori!MD43</f>
        <v>0</v>
      </c>
      <c r="ME61" s="106">
        <f>Juniori!ME43</f>
        <v>0</v>
      </c>
      <c r="MF61" s="106">
        <f>Juniori!MF43</f>
        <v>0</v>
      </c>
      <c r="MG61" s="106">
        <f>Juniori!MG43</f>
        <v>0</v>
      </c>
      <c r="MH61" s="106">
        <f>Juniori!MH43</f>
        <v>0</v>
      </c>
      <c r="MI61" s="106">
        <f>Juniori!MI43</f>
        <v>0</v>
      </c>
      <c r="MJ61" s="106">
        <f>Juniori!MJ43</f>
        <v>0</v>
      </c>
      <c r="MK61" s="106">
        <f>Juniori!MK43</f>
        <v>0</v>
      </c>
      <c r="ML61" s="106">
        <f>Juniori!ML43</f>
        <v>0</v>
      </c>
      <c r="MM61" s="106">
        <f>Juniori!MM43</f>
        <v>0</v>
      </c>
      <c r="MN61" s="106">
        <f>Juniori!MN43</f>
        <v>0</v>
      </c>
      <c r="MO61" s="106">
        <f>Juniori!MO43</f>
        <v>0</v>
      </c>
      <c r="MP61" s="106">
        <f>Juniori!MP43</f>
        <v>0</v>
      </c>
      <c r="MQ61" s="106">
        <f>Juniori!MQ43</f>
        <v>0</v>
      </c>
      <c r="MR61" s="106">
        <f>Juniori!MR43</f>
        <v>0</v>
      </c>
      <c r="MS61" s="106">
        <f>Juniori!MS43</f>
        <v>0</v>
      </c>
      <c r="MT61" s="106">
        <f>Juniori!MT43</f>
        <v>0</v>
      </c>
      <c r="MU61" s="106">
        <f>Juniori!MU43</f>
        <v>0</v>
      </c>
      <c r="MV61" s="106">
        <f>Juniori!MV43</f>
        <v>0</v>
      </c>
      <c r="MW61" s="106">
        <f>Juniori!MW43</f>
        <v>0</v>
      </c>
      <c r="MX61" s="106">
        <f>Juniori!MX43</f>
        <v>0</v>
      </c>
      <c r="MY61" s="106">
        <f>Juniori!MY43</f>
        <v>0</v>
      </c>
      <c r="MZ61" s="106">
        <f>Juniori!MZ43</f>
        <v>0</v>
      </c>
      <c r="NA61" s="106">
        <f>Juniori!NA43</f>
        <v>0</v>
      </c>
      <c r="NB61" s="106">
        <f>Juniori!NB43</f>
        <v>0</v>
      </c>
      <c r="NC61" s="106">
        <f>Juniori!NC43</f>
        <v>0</v>
      </c>
      <c r="ND61" s="106">
        <f>Juniori!ND43</f>
        <v>0</v>
      </c>
      <c r="NE61" s="106">
        <f>Juniori!NE43</f>
        <v>0</v>
      </c>
      <c r="NF61" s="106">
        <f>Juniori!NF43</f>
        <v>0</v>
      </c>
      <c r="NG61" s="106">
        <f>Juniori!NG43</f>
        <v>0</v>
      </c>
      <c r="NH61" s="106">
        <f>Juniori!NH43</f>
        <v>0</v>
      </c>
      <c r="NI61" s="106">
        <f>Juniori!NI43</f>
        <v>0</v>
      </c>
      <c r="NJ61" s="106">
        <f>Juniori!NJ43</f>
        <v>0</v>
      </c>
      <c r="NK61" s="106">
        <f>Juniori!NK43</f>
        <v>0</v>
      </c>
      <c r="NL61" s="106">
        <f>Juniori!NL43</f>
        <v>0</v>
      </c>
      <c r="NM61" s="106">
        <f>Juniori!NM43</f>
        <v>0</v>
      </c>
      <c r="NN61" s="106">
        <f>Juniori!NN43</f>
        <v>0</v>
      </c>
      <c r="NO61" s="106">
        <f>Juniori!NO43</f>
        <v>0</v>
      </c>
      <c r="NP61" s="106">
        <f>Juniori!NP43</f>
        <v>0</v>
      </c>
      <c r="NQ61" s="106">
        <f>Juniori!NQ43</f>
        <v>0</v>
      </c>
      <c r="NR61" s="106">
        <f>Juniori!NR43</f>
        <v>0</v>
      </c>
      <c r="NS61" s="106">
        <f>Juniori!NS43</f>
        <v>0</v>
      </c>
      <c r="NT61" s="106">
        <f>Juniori!NT43</f>
        <v>0</v>
      </c>
      <c r="NU61" s="106">
        <f>Juniori!NU43</f>
        <v>0</v>
      </c>
      <c r="NV61" s="106">
        <f>Juniori!NV43</f>
        <v>0</v>
      </c>
      <c r="NW61" s="106">
        <f>Juniori!NW43</f>
        <v>0</v>
      </c>
      <c r="NX61" s="106">
        <f>Juniori!NX43</f>
        <v>0</v>
      </c>
      <c r="NY61" s="106">
        <f>Juniori!NY43</f>
        <v>0</v>
      </c>
      <c r="NZ61" s="106">
        <f>Juniori!NZ43</f>
        <v>0</v>
      </c>
      <c r="OA61" s="106">
        <f>Juniori!OA43</f>
        <v>0</v>
      </c>
      <c r="OB61" s="106">
        <f>Juniori!OB43</f>
        <v>0</v>
      </c>
      <c r="OC61" s="106">
        <f>Juniori!OC43</f>
        <v>0</v>
      </c>
      <c r="OD61" s="106">
        <f>Juniori!OD43</f>
        <v>0</v>
      </c>
      <c r="OE61" s="106">
        <f>Juniori!OE43</f>
        <v>0</v>
      </c>
      <c r="OF61" s="106">
        <f>Juniori!OF43</f>
        <v>0</v>
      </c>
      <c r="OG61" s="106">
        <f>Juniori!OG43</f>
        <v>0</v>
      </c>
      <c r="OH61" s="106">
        <f>Juniori!OH43</f>
        <v>0</v>
      </c>
      <c r="OI61" s="106">
        <f>Juniori!OI43</f>
        <v>0</v>
      </c>
      <c r="OJ61" s="106">
        <f>Juniori!OJ43</f>
        <v>0</v>
      </c>
      <c r="OK61" s="106">
        <f>Juniori!OK43</f>
        <v>0</v>
      </c>
      <c r="OL61" s="106">
        <f>Juniori!OL43</f>
        <v>0</v>
      </c>
      <c r="OM61" s="106">
        <f>Juniori!OM43</f>
        <v>0</v>
      </c>
      <c r="ON61" s="106">
        <f>Juniori!ON43</f>
        <v>0</v>
      </c>
      <c r="OO61" s="106">
        <f>Juniori!OO43</f>
        <v>0</v>
      </c>
      <c r="OP61" s="106">
        <f>Juniori!OP43</f>
        <v>0</v>
      </c>
      <c r="OQ61" s="106">
        <f>Juniori!OQ43</f>
        <v>0</v>
      </c>
      <c r="OR61" s="106">
        <f>Juniori!OR43</f>
        <v>0</v>
      </c>
      <c r="OS61" s="106">
        <f>Juniori!OS43</f>
        <v>0</v>
      </c>
      <c r="OT61" s="106">
        <f>Juniori!OT43</f>
        <v>0</v>
      </c>
      <c r="OU61" s="106">
        <f>Juniori!OU43</f>
        <v>0</v>
      </c>
      <c r="OV61" s="106">
        <f>Juniori!OV43</f>
        <v>0</v>
      </c>
      <c r="OW61" s="106">
        <f>Juniori!OW43</f>
        <v>0</v>
      </c>
      <c r="OX61" s="106">
        <f>Juniori!OX43</f>
        <v>0</v>
      </c>
      <c r="OY61" s="106">
        <f>Juniori!OY43</f>
        <v>0</v>
      </c>
      <c r="OZ61" s="106">
        <f>Juniori!OZ43</f>
        <v>0</v>
      </c>
      <c r="PA61" s="106">
        <f>Juniori!PA43</f>
        <v>0</v>
      </c>
      <c r="PB61" s="106">
        <f>Juniori!PB43</f>
        <v>0</v>
      </c>
      <c r="PC61" s="106">
        <f>Juniori!PC43</f>
        <v>0</v>
      </c>
      <c r="PD61" s="106">
        <f>Juniori!PD43</f>
        <v>0</v>
      </c>
      <c r="PE61" s="106">
        <f>Juniori!PE43</f>
        <v>0</v>
      </c>
      <c r="PF61" s="106">
        <f>Juniori!PF43</f>
        <v>0</v>
      </c>
      <c r="PG61" s="106">
        <f>Juniori!PG43</f>
        <v>0</v>
      </c>
      <c r="PH61" s="106">
        <f>Juniori!PH43</f>
        <v>0</v>
      </c>
      <c r="PI61" s="106">
        <f>Juniori!PI43</f>
        <v>0</v>
      </c>
      <c r="PJ61" s="106">
        <f>Juniori!PJ43</f>
        <v>0</v>
      </c>
      <c r="PK61" s="106">
        <f>Juniori!PK43</f>
        <v>0</v>
      </c>
      <c r="PL61" s="106">
        <f>Juniori!PL43</f>
        <v>0</v>
      </c>
      <c r="PM61" s="106">
        <f>Juniori!PM43</f>
        <v>0</v>
      </c>
      <c r="PN61" s="106">
        <f>Juniori!PN43</f>
        <v>0</v>
      </c>
      <c r="PO61" s="106">
        <f>Juniori!PO43</f>
        <v>0</v>
      </c>
      <c r="PP61" s="106">
        <f>Juniori!PP43</f>
        <v>0</v>
      </c>
      <c r="PQ61" s="106">
        <f>Juniori!PQ43</f>
        <v>0</v>
      </c>
      <c r="PR61" s="106">
        <f>Juniori!PR43</f>
        <v>0</v>
      </c>
      <c r="PS61" s="106">
        <f>Juniori!PS43</f>
        <v>0</v>
      </c>
      <c r="PT61" s="106">
        <f>Juniori!PT43</f>
        <v>0</v>
      </c>
      <c r="PU61" s="106">
        <f>Juniori!PU43</f>
        <v>0</v>
      </c>
      <c r="PV61" s="106">
        <f>Juniori!PV43</f>
        <v>0</v>
      </c>
      <c r="PW61" s="106">
        <f>Juniori!PW43</f>
        <v>0</v>
      </c>
      <c r="PX61" s="106">
        <f>Juniori!PX43</f>
        <v>0</v>
      </c>
      <c r="PY61" s="106">
        <f>Juniori!PY43</f>
        <v>0</v>
      </c>
      <c r="PZ61" s="106">
        <f>Juniori!PZ43</f>
        <v>0</v>
      </c>
      <c r="QA61" s="106">
        <f>Juniori!QA43</f>
        <v>0</v>
      </c>
      <c r="QB61" s="106">
        <f>Juniori!QB43</f>
        <v>0</v>
      </c>
      <c r="QC61" s="106">
        <f>Juniori!QC43</f>
        <v>0</v>
      </c>
      <c r="QD61" s="106">
        <f>Juniori!QD43</f>
        <v>0</v>
      </c>
      <c r="QE61" s="106">
        <f>Juniori!QE43</f>
        <v>0</v>
      </c>
      <c r="QF61" s="106">
        <f>Juniori!QF43</f>
        <v>0</v>
      </c>
      <c r="QG61" s="106">
        <f>Juniori!QG43</f>
        <v>0</v>
      </c>
      <c r="QH61" s="106">
        <f>Juniori!QH43</f>
        <v>0</v>
      </c>
      <c r="QI61" s="106">
        <f>Juniori!QI43</f>
        <v>0</v>
      </c>
      <c r="QJ61" s="106">
        <f>Juniori!QJ43</f>
        <v>0</v>
      </c>
      <c r="QK61" s="106">
        <f>Juniori!QK43</f>
        <v>0</v>
      </c>
      <c r="QL61" s="106">
        <f>Juniori!QL43</f>
        <v>0</v>
      </c>
      <c r="QM61" s="106">
        <f>Juniori!QM43</f>
        <v>0</v>
      </c>
      <c r="QN61" s="106">
        <f>Juniori!QN43</f>
        <v>0</v>
      </c>
      <c r="QO61" s="106">
        <f>Juniori!QO43</f>
        <v>0</v>
      </c>
      <c r="QP61" s="106">
        <f>Juniori!QP43</f>
        <v>0</v>
      </c>
      <c r="QQ61" s="106">
        <f>Juniori!QQ43</f>
        <v>0</v>
      </c>
      <c r="QR61" s="106">
        <f>Juniori!QR43</f>
        <v>0</v>
      </c>
      <c r="QS61" s="106">
        <f>Juniori!QS43</f>
        <v>0</v>
      </c>
      <c r="QT61" s="106">
        <f>Juniori!QT43</f>
        <v>0</v>
      </c>
      <c r="QU61" s="106">
        <f>Juniori!QU43</f>
        <v>0</v>
      </c>
      <c r="QV61" s="106">
        <f>Juniori!QV43</f>
        <v>0</v>
      </c>
      <c r="QW61" s="106">
        <f>Juniori!QW43</f>
        <v>0</v>
      </c>
      <c r="QX61" s="106">
        <f>Juniori!QX43</f>
        <v>0</v>
      </c>
      <c r="QY61" s="106">
        <f>Juniori!QY43</f>
        <v>0</v>
      </c>
      <c r="QZ61" s="106">
        <f>Juniori!QZ43</f>
        <v>0</v>
      </c>
      <c r="RA61" s="106">
        <f>Juniori!RA43</f>
        <v>0</v>
      </c>
      <c r="RB61" s="106">
        <f>Juniori!RB43</f>
        <v>0</v>
      </c>
      <c r="RC61" s="106">
        <f>Juniori!RC43</f>
        <v>0</v>
      </c>
      <c r="RD61" s="106">
        <f>Juniori!RD43</f>
        <v>0</v>
      </c>
      <c r="RE61" s="106">
        <f>Juniori!RE43</f>
        <v>0</v>
      </c>
      <c r="RF61" s="106">
        <f>Juniori!RF43</f>
        <v>0</v>
      </c>
      <c r="RG61" s="106">
        <f>Juniori!RG43</f>
        <v>0</v>
      </c>
      <c r="RH61" s="106">
        <f>Juniori!RH43</f>
        <v>0</v>
      </c>
      <c r="RI61" s="106">
        <f>Juniori!RI43</f>
        <v>0</v>
      </c>
      <c r="RJ61" s="106">
        <f>Juniori!RJ43</f>
        <v>0</v>
      </c>
      <c r="RK61" s="106">
        <f>Juniori!RK43</f>
        <v>0</v>
      </c>
      <c r="RL61" s="106">
        <f>Juniori!RL43</f>
        <v>0</v>
      </c>
      <c r="RM61" s="106">
        <f>Juniori!RM43</f>
        <v>0</v>
      </c>
      <c r="RN61" s="106">
        <f>Juniori!RN43</f>
        <v>0</v>
      </c>
      <c r="RO61" s="106">
        <f>Juniori!RO43</f>
        <v>0</v>
      </c>
      <c r="RP61" s="106">
        <f>Juniori!RP43</f>
        <v>0</v>
      </c>
      <c r="RQ61" s="106">
        <f>Juniori!RQ43</f>
        <v>0</v>
      </c>
      <c r="RR61" s="106">
        <f>Juniori!RR43</f>
        <v>0</v>
      </c>
      <c r="RS61" s="106">
        <f>Juniori!RS43</f>
        <v>0</v>
      </c>
      <c r="RT61" s="106">
        <f>Juniori!RT43</f>
        <v>0</v>
      </c>
      <c r="RU61" s="106">
        <f>Juniori!RU43</f>
        <v>0</v>
      </c>
      <c r="RV61" s="106">
        <f>Juniori!RV43</f>
        <v>0</v>
      </c>
      <c r="RW61" s="106">
        <f>Juniori!RW43</f>
        <v>0</v>
      </c>
      <c r="RX61" s="106">
        <f>Juniori!RX43</f>
        <v>0</v>
      </c>
      <c r="RY61" s="106">
        <f>Juniori!RY43</f>
        <v>0</v>
      </c>
      <c r="RZ61" s="106">
        <f>Juniori!RZ43</f>
        <v>0</v>
      </c>
      <c r="SA61" s="106">
        <f>Juniori!SA43</f>
        <v>0</v>
      </c>
      <c r="SB61" s="106">
        <f>Juniori!SB43</f>
        <v>0</v>
      </c>
      <c r="SC61" s="106">
        <f>Juniori!SC43</f>
        <v>0</v>
      </c>
      <c r="SD61" s="106">
        <f>Juniori!SD43</f>
        <v>0</v>
      </c>
      <c r="SE61" s="106">
        <f>Juniori!SE43</f>
        <v>0</v>
      </c>
      <c r="SF61" s="106">
        <f>Juniori!SF43</f>
        <v>0</v>
      </c>
      <c r="SG61" s="106">
        <f>Juniori!SG43</f>
        <v>0</v>
      </c>
      <c r="SH61" s="106">
        <f>Juniori!SH43</f>
        <v>0</v>
      </c>
      <c r="SI61" s="106">
        <f>Juniori!SI43</f>
        <v>0</v>
      </c>
      <c r="SJ61" s="106">
        <f>Juniori!SJ43</f>
        <v>0</v>
      </c>
      <c r="SK61" s="106">
        <f>Juniori!SK43</f>
        <v>0</v>
      </c>
      <c r="SL61" s="106">
        <f>Juniori!SL43</f>
        <v>0</v>
      </c>
      <c r="SM61" s="106">
        <f>Juniori!SM43</f>
        <v>0</v>
      </c>
      <c r="SN61" s="106">
        <f>Juniori!SN43</f>
        <v>0</v>
      </c>
      <c r="SO61" s="106">
        <f>Juniori!SO43</f>
        <v>0</v>
      </c>
      <c r="SP61" s="106">
        <f>Juniori!SP43</f>
        <v>0</v>
      </c>
      <c r="SQ61" s="106">
        <f>Juniori!SQ43</f>
        <v>0</v>
      </c>
      <c r="SR61" s="106">
        <f>Juniori!SR43</f>
        <v>0</v>
      </c>
      <c r="SS61" s="106">
        <f>Juniori!SS43</f>
        <v>0</v>
      </c>
      <c r="ST61" s="106">
        <f>Juniori!ST43</f>
        <v>0</v>
      </c>
      <c r="SU61" s="106">
        <f>Juniori!SU43</f>
        <v>0</v>
      </c>
      <c r="SV61" s="106">
        <f>Juniori!SV43</f>
        <v>0</v>
      </c>
      <c r="SW61" s="106">
        <f>Juniori!SW43</f>
        <v>0</v>
      </c>
      <c r="SX61" s="106">
        <f>Juniori!SX43</f>
        <v>0</v>
      </c>
      <c r="SY61" s="106">
        <f>Juniori!SY43</f>
        <v>0</v>
      </c>
      <c r="SZ61" s="106">
        <f>Juniori!SZ43</f>
        <v>0</v>
      </c>
      <c r="TA61" s="106">
        <f>Juniori!TA43</f>
        <v>0</v>
      </c>
      <c r="TB61" s="106">
        <f>Juniori!TB43</f>
        <v>0</v>
      </c>
    </row>
    <row r="62" spans="1:522" s="10" customFormat="1" ht="18" customHeight="1" x14ac:dyDescent="0.25">
      <c r="A62" s="12"/>
      <c r="B62" s="11" t="s">
        <v>646</v>
      </c>
      <c r="C62" s="1">
        <v>12961</v>
      </c>
      <c r="D62" s="1">
        <v>2020</v>
      </c>
      <c r="E62" s="4" t="s">
        <v>644</v>
      </c>
      <c r="F62" s="1">
        <v>7342</v>
      </c>
      <c r="G62" s="9" t="s">
        <v>97</v>
      </c>
      <c r="H62" s="4" t="s">
        <v>19</v>
      </c>
      <c r="I62" s="1">
        <f t="shared" si="10"/>
        <v>2</v>
      </c>
      <c r="J62" s="12">
        <f>Tabuľka311[[#This Row],[Stĺpec9]]</f>
        <v>2</v>
      </c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  <c r="PJ62" s="106"/>
      <c r="PK62" s="106"/>
      <c r="PL62" s="106"/>
      <c r="PM62" s="106"/>
      <c r="PN62" s="106"/>
      <c r="PO62" s="106"/>
      <c r="PP62" s="106"/>
      <c r="PQ62" s="106"/>
      <c r="PR62" s="106"/>
      <c r="PS62" s="106"/>
      <c r="PT62" s="106"/>
      <c r="PU62" s="106"/>
      <c r="PV62" s="106"/>
      <c r="PW62" s="106"/>
      <c r="PX62" s="106"/>
      <c r="PY62" s="106"/>
      <c r="PZ62" s="106"/>
      <c r="QA62" s="106"/>
      <c r="QB62" s="106"/>
      <c r="QC62" s="106"/>
      <c r="QD62" s="106"/>
      <c r="QE62" s="106"/>
      <c r="QF62" s="106"/>
      <c r="QG62" s="106"/>
      <c r="QH62" s="106"/>
      <c r="QI62" s="106"/>
      <c r="QJ62" s="106"/>
      <c r="QK62" s="106"/>
      <c r="QL62" s="106"/>
      <c r="QM62" s="106"/>
      <c r="QN62" s="106"/>
      <c r="QO62" s="106"/>
      <c r="QP62" s="106"/>
      <c r="QQ62" s="106"/>
      <c r="QR62" s="106"/>
      <c r="QS62" s="106"/>
      <c r="QT62" s="106"/>
      <c r="QU62" s="106"/>
      <c r="QV62" s="106"/>
      <c r="QW62" s="106"/>
      <c r="QX62" s="106"/>
      <c r="QY62" s="106"/>
      <c r="QZ62" s="106"/>
      <c r="RA62" s="106"/>
      <c r="RB62" s="106"/>
      <c r="RC62" s="106"/>
      <c r="RD62" s="106"/>
      <c r="RE62" s="106"/>
      <c r="RF62" s="106"/>
      <c r="RG62" s="106"/>
      <c r="RH62" s="106"/>
      <c r="RI62" s="106"/>
      <c r="RJ62" s="106"/>
      <c r="RK62" s="106"/>
      <c r="RL62" s="106"/>
      <c r="RM62" s="106"/>
      <c r="RN62" s="106"/>
      <c r="RO62" s="106"/>
      <c r="RP62" s="106"/>
      <c r="RQ62" s="106"/>
      <c r="RR62" s="106"/>
      <c r="RS62" s="106"/>
      <c r="RT62" s="106"/>
      <c r="RU62" s="106"/>
      <c r="RV62" s="106"/>
      <c r="RW62" s="106"/>
      <c r="RX62" s="106"/>
      <c r="RY62" s="106"/>
      <c r="RZ62" s="106">
        <v>2</v>
      </c>
      <c r="SA62" s="106"/>
      <c r="SB62" s="106"/>
      <c r="SC62" s="106"/>
      <c r="SD62" s="106"/>
      <c r="SE62" s="106" t="s">
        <v>641</v>
      </c>
      <c r="SF62" s="106"/>
      <c r="SG62" s="106"/>
      <c r="SH62" s="106"/>
      <c r="SI62" s="106"/>
      <c r="SJ62" s="106"/>
      <c r="SK62" s="106"/>
      <c r="SL62" s="106"/>
      <c r="SM62" s="106"/>
      <c r="SN62" s="106"/>
      <c r="SO62" s="106"/>
      <c r="SP62" s="106"/>
      <c r="SQ62" s="106"/>
      <c r="SR62" s="106"/>
      <c r="SS62" s="106"/>
      <c r="ST62" s="106"/>
      <c r="SU62" s="106"/>
      <c r="SV62" s="106"/>
      <c r="SW62" s="106"/>
      <c r="SX62" s="106"/>
      <c r="SY62" s="106"/>
      <c r="SZ62" s="106"/>
      <c r="TA62" s="106"/>
      <c r="TB62" s="106"/>
    </row>
    <row r="63" spans="1:522" s="10" customFormat="1" ht="18" customHeight="1" x14ac:dyDescent="0.25">
      <c r="A63" s="12"/>
      <c r="B63" s="31" t="s">
        <v>282</v>
      </c>
      <c r="C63" s="1">
        <v>12567</v>
      </c>
      <c r="D63" s="1">
        <v>2019</v>
      </c>
      <c r="E63" s="4" t="s">
        <v>281</v>
      </c>
      <c r="F63" s="1">
        <v>9809</v>
      </c>
      <c r="G63" s="9" t="s">
        <v>97</v>
      </c>
      <c r="H63" s="4" t="s">
        <v>19</v>
      </c>
      <c r="I63" s="1">
        <f t="shared" si="10"/>
        <v>2</v>
      </c>
      <c r="J63" s="12">
        <f>Tabuľka311[[#This Row],[Stĺpec9]]</f>
        <v>2</v>
      </c>
      <c r="K63" s="106">
        <f>Seniori!K87</f>
        <v>0</v>
      </c>
      <c r="L63" s="106">
        <f>Seniori!L87</f>
        <v>0</v>
      </c>
      <c r="M63" s="106">
        <f>Seniori!M87</f>
        <v>2</v>
      </c>
      <c r="N63" s="106">
        <f>Seniori!N87</f>
        <v>0</v>
      </c>
      <c r="O63" s="106">
        <f>Seniori!O87</f>
        <v>0</v>
      </c>
      <c r="P63" s="106">
        <f>Seniori!P87</f>
        <v>0</v>
      </c>
      <c r="Q63" s="106">
        <f>Seniori!Q87</f>
        <v>0</v>
      </c>
      <c r="R63" s="106">
        <f>Seniori!R87</f>
        <v>0</v>
      </c>
      <c r="S63" s="106">
        <f>Seniori!S87</f>
        <v>0</v>
      </c>
      <c r="T63" s="106">
        <f>Seniori!T87</f>
        <v>0</v>
      </c>
      <c r="U63" s="106">
        <f>Seniori!U87</f>
        <v>0</v>
      </c>
      <c r="V63" s="106">
        <f>Seniori!V87</f>
        <v>0</v>
      </c>
      <c r="W63" s="106">
        <f>Seniori!W87</f>
        <v>0</v>
      </c>
      <c r="X63" s="106">
        <f>Seniori!X87</f>
        <v>0</v>
      </c>
      <c r="Y63" s="106">
        <f>Seniori!Y87</f>
        <v>0</v>
      </c>
      <c r="Z63" s="106">
        <f>Seniori!Z87</f>
        <v>0</v>
      </c>
      <c r="AA63" s="106">
        <f>Seniori!AA87</f>
        <v>0</v>
      </c>
      <c r="AB63" s="106">
        <f>Seniori!AB87</f>
        <v>0</v>
      </c>
      <c r="AC63" s="106">
        <f>Seniori!AC87</f>
        <v>0</v>
      </c>
      <c r="AD63" s="106">
        <f>Seniori!AD87</f>
        <v>0</v>
      </c>
      <c r="AE63" s="106">
        <f>Seniori!AE87</f>
        <v>0</v>
      </c>
      <c r="AF63" s="106">
        <f>Seniori!AF87</f>
        <v>0</v>
      </c>
      <c r="AG63" s="106">
        <f>Seniori!AG87</f>
        <v>0</v>
      </c>
      <c r="AH63" s="106">
        <f>Seniori!AH87</f>
        <v>0</v>
      </c>
      <c r="AI63" s="106">
        <f>Seniori!AI87</f>
        <v>0</v>
      </c>
      <c r="AJ63" s="106">
        <f>Seniori!AJ87</f>
        <v>0</v>
      </c>
      <c r="AK63" s="106">
        <f>Seniori!AK87</f>
        <v>0</v>
      </c>
      <c r="AL63" s="106">
        <f>Seniori!AL87</f>
        <v>0</v>
      </c>
      <c r="AM63" s="106">
        <f>Seniori!AM87</f>
        <v>0</v>
      </c>
      <c r="AN63" s="106">
        <f>Seniori!AN87</f>
        <v>0</v>
      </c>
      <c r="AO63" s="106">
        <f>Seniori!AO87</f>
        <v>0</v>
      </c>
      <c r="AP63" s="106">
        <f>Seniori!AP87</f>
        <v>0</v>
      </c>
      <c r="AQ63" s="106">
        <f>Seniori!AQ87</f>
        <v>0</v>
      </c>
      <c r="AR63" s="106">
        <f>Seniori!AR87</f>
        <v>0</v>
      </c>
      <c r="AS63" s="106">
        <f>Seniori!AS87</f>
        <v>0</v>
      </c>
      <c r="AT63" s="106">
        <f>Seniori!AT87</f>
        <v>0</v>
      </c>
      <c r="AU63" s="106">
        <f>Seniori!AU87</f>
        <v>0</v>
      </c>
      <c r="AV63" s="106">
        <f>Seniori!AV87</f>
        <v>0</v>
      </c>
      <c r="AW63" s="106">
        <f>Seniori!AW87</f>
        <v>0</v>
      </c>
      <c r="AX63" s="106">
        <f>Seniori!AX87</f>
        <v>0</v>
      </c>
      <c r="AY63" s="106">
        <f>Seniori!AY87</f>
        <v>0</v>
      </c>
      <c r="AZ63" s="106">
        <f>Seniori!AZ87</f>
        <v>0</v>
      </c>
      <c r="BA63" s="106">
        <f>Seniori!BA87</f>
        <v>0</v>
      </c>
      <c r="BB63" s="106">
        <f>Seniori!BB87</f>
        <v>0</v>
      </c>
      <c r="BC63" s="106">
        <f>Seniori!BC87</f>
        <v>0</v>
      </c>
      <c r="BD63" s="106">
        <f>Seniori!BD87</f>
        <v>0</v>
      </c>
      <c r="BE63" s="106">
        <f>Seniori!BE87</f>
        <v>0</v>
      </c>
      <c r="BF63" s="106">
        <f>Seniori!BF87</f>
        <v>0</v>
      </c>
      <c r="BG63" s="106">
        <f>Seniori!BG87</f>
        <v>0</v>
      </c>
      <c r="BH63" s="106">
        <f>Seniori!BH87</f>
        <v>0</v>
      </c>
      <c r="BI63" s="106">
        <f>Seniori!BI87</f>
        <v>0</v>
      </c>
      <c r="BJ63" s="106">
        <f>Seniori!BJ87</f>
        <v>0</v>
      </c>
      <c r="BK63" s="106">
        <f>Seniori!BK87</f>
        <v>0</v>
      </c>
      <c r="BL63" s="106">
        <f>Seniori!BL87</f>
        <v>0</v>
      </c>
      <c r="BM63" s="106">
        <f>Seniori!BM87</f>
        <v>0</v>
      </c>
      <c r="BN63" s="106">
        <f>Seniori!BN87</f>
        <v>0</v>
      </c>
      <c r="BO63" s="106">
        <f>Seniori!BO87</f>
        <v>0</v>
      </c>
      <c r="BP63" s="106">
        <f>Seniori!BP87</f>
        <v>0</v>
      </c>
      <c r="BQ63" s="106">
        <f>Seniori!BQ87</f>
        <v>0</v>
      </c>
      <c r="BR63" s="106">
        <f>Seniori!BR87</f>
        <v>0</v>
      </c>
      <c r="BS63" s="106">
        <f>Seniori!BS87</f>
        <v>0</v>
      </c>
      <c r="BT63" s="106">
        <f>Seniori!BT87</f>
        <v>0</v>
      </c>
      <c r="BU63" s="106">
        <f>Seniori!BU87</f>
        <v>0</v>
      </c>
      <c r="BV63" s="106">
        <f>Seniori!BV87</f>
        <v>0</v>
      </c>
      <c r="BW63" s="106">
        <f>Seniori!BW87</f>
        <v>0</v>
      </c>
      <c r="BX63" s="106">
        <f>Seniori!BX87</f>
        <v>0</v>
      </c>
      <c r="BY63" s="106">
        <f>Seniori!BY87</f>
        <v>0</v>
      </c>
      <c r="BZ63" s="106">
        <f>Seniori!BZ87</f>
        <v>0</v>
      </c>
      <c r="CA63" s="106">
        <f>Seniori!CA87</f>
        <v>0</v>
      </c>
      <c r="CB63" s="106">
        <f>Seniori!CB87</f>
        <v>0</v>
      </c>
      <c r="CC63" s="106">
        <f>Seniori!CC87</f>
        <v>0</v>
      </c>
      <c r="CD63" s="106">
        <f>Seniori!CD87</f>
        <v>0</v>
      </c>
      <c r="CE63" s="106">
        <f>Seniori!CE87</f>
        <v>0</v>
      </c>
      <c r="CF63" s="106">
        <f>Seniori!CF87</f>
        <v>0</v>
      </c>
      <c r="CG63" s="106">
        <f>Seniori!CG87</f>
        <v>0</v>
      </c>
      <c r="CH63" s="106">
        <f>Seniori!CH87</f>
        <v>0</v>
      </c>
      <c r="CI63" s="106">
        <f>Seniori!CI87</f>
        <v>0</v>
      </c>
      <c r="CJ63" s="106">
        <f>Seniori!CJ87</f>
        <v>0</v>
      </c>
      <c r="CK63" s="106">
        <f>Seniori!CK87</f>
        <v>0</v>
      </c>
      <c r="CL63" s="106">
        <f>Seniori!CL87</f>
        <v>0</v>
      </c>
      <c r="CM63" s="106">
        <f>Seniori!CM87</f>
        <v>0</v>
      </c>
      <c r="CN63" s="106">
        <f>Seniori!CN87</f>
        <v>0</v>
      </c>
      <c r="CO63" s="106">
        <f>Seniori!CO87</f>
        <v>0</v>
      </c>
      <c r="CP63" s="106">
        <f>Seniori!CP87</f>
        <v>0</v>
      </c>
      <c r="CQ63" s="106">
        <f>Seniori!CQ87</f>
        <v>0</v>
      </c>
      <c r="CR63" s="106">
        <f>Seniori!CR87</f>
        <v>0</v>
      </c>
      <c r="CS63" s="106">
        <f>Seniori!CS87</f>
        <v>0</v>
      </c>
      <c r="CT63" s="106">
        <f>Seniori!CT87</f>
        <v>0</v>
      </c>
      <c r="CU63" s="106">
        <f>Seniori!CU87</f>
        <v>0</v>
      </c>
      <c r="CV63" s="106">
        <f>Seniori!CV87</f>
        <v>0</v>
      </c>
      <c r="CW63" s="106">
        <f>Seniori!CW87</f>
        <v>0</v>
      </c>
      <c r="CX63" s="106">
        <f>Seniori!CX87</f>
        <v>0</v>
      </c>
      <c r="CY63" s="106">
        <f>Seniori!CY87</f>
        <v>0</v>
      </c>
      <c r="CZ63" s="106">
        <f>Seniori!CZ87</f>
        <v>0</v>
      </c>
      <c r="DA63" s="106">
        <f>Seniori!DA87</f>
        <v>0</v>
      </c>
      <c r="DB63" s="106">
        <f>Seniori!DB87</f>
        <v>0</v>
      </c>
      <c r="DC63" s="106">
        <f>Seniori!DC87</f>
        <v>0</v>
      </c>
      <c r="DD63" s="106">
        <f>Seniori!DD87</f>
        <v>0</v>
      </c>
      <c r="DE63" s="106">
        <f>Seniori!DE87</f>
        <v>0</v>
      </c>
      <c r="DF63" s="106">
        <f>Seniori!DF87</f>
        <v>0</v>
      </c>
      <c r="DG63" s="106">
        <f>Seniori!DG87</f>
        <v>0</v>
      </c>
      <c r="DH63" s="106">
        <f>Seniori!DH87</f>
        <v>0</v>
      </c>
      <c r="DI63" s="106">
        <f>Seniori!DI87</f>
        <v>0</v>
      </c>
      <c r="DJ63" s="106">
        <f>Seniori!DJ87</f>
        <v>0</v>
      </c>
      <c r="DK63" s="106">
        <f>Seniori!DK87</f>
        <v>0</v>
      </c>
      <c r="DL63" s="106">
        <f>Seniori!DL87</f>
        <v>0</v>
      </c>
      <c r="DM63" s="106">
        <f>Seniori!DM87</f>
        <v>0</v>
      </c>
      <c r="DN63" s="106">
        <f>Seniori!DN87</f>
        <v>0</v>
      </c>
      <c r="DO63" s="106">
        <f>Seniori!DO87</f>
        <v>0</v>
      </c>
      <c r="DP63" s="106">
        <f>Seniori!DP87</f>
        <v>0</v>
      </c>
      <c r="DQ63" s="106">
        <f>Seniori!DQ87</f>
        <v>0</v>
      </c>
      <c r="DR63" s="106">
        <f>Seniori!DR87</f>
        <v>0</v>
      </c>
      <c r="DS63" s="106">
        <f>Seniori!DS87</f>
        <v>0</v>
      </c>
      <c r="DT63" s="106">
        <f>Seniori!DT87</f>
        <v>0</v>
      </c>
      <c r="DU63" s="106">
        <f>Seniori!DU87</f>
        <v>0</v>
      </c>
      <c r="DV63" s="106">
        <f>Seniori!DV87</f>
        <v>0</v>
      </c>
      <c r="DW63" s="106">
        <f>Seniori!DW87</f>
        <v>0</v>
      </c>
      <c r="DX63" s="106">
        <f>Seniori!DX87</f>
        <v>0</v>
      </c>
      <c r="DY63" s="106">
        <f>Seniori!DY87</f>
        <v>0</v>
      </c>
      <c r="DZ63" s="106">
        <f>Seniori!DZ87</f>
        <v>0</v>
      </c>
      <c r="EA63" s="106">
        <f>Seniori!EA87</f>
        <v>0</v>
      </c>
      <c r="EB63" s="106">
        <f>Seniori!EB87</f>
        <v>0</v>
      </c>
      <c r="EC63" s="106">
        <f>Seniori!EC87</f>
        <v>0</v>
      </c>
      <c r="ED63" s="106">
        <f>Seniori!ED87</f>
        <v>0</v>
      </c>
      <c r="EE63" s="106">
        <f>Seniori!EE87</f>
        <v>0</v>
      </c>
      <c r="EF63" s="106">
        <f>Seniori!EF87</f>
        <v>0</v>
      </c>
      <c r="EG63" s="106">
        <f>Seniori!EG87</f>
        <v>0</v>
      </c>
      <c r="EH63" s="106">
        <f>Seniori!EH87</f>
        <v>0</v>
      </c>
      <c r="EI63" s="106">
        <f>Seniori!EI87</f>
        <v>0</v>
      </c>
      <c r="EJ63" s="106" t="str">
        <f>Seniori!EJ87</f>
        <v>o</v>
      </c>
      <c r="EK63" s="106">
        <f>Seniori!EK87</f>
        <v>0</v>
      </c>
      <c r="EL63" s="106">
        <f>Seniori!EL87</f>
        <v>0</v>
      </c>
      <c r="EM63" s="106">
        <f>Seniori!EM87</f>
        <v>0</v>
      </c>
      <c r="EN63" s="106">
        <f>Seniori!EN87</f>
        <v>0</v>
      </c>
      <c r="EO63" s="106">
        <f>Seniori!EO87</f>
        <v>0</v>
      </c>
      <c r="EP63" s="106">
        <f>Seniori!EP87</f>
        <v>0</v>
      </c>
      <c r="EQ63" s="106">
        <f>Seniori!EQ87</f>
        <v>0</v>
      </c>
      <c r="ER63" s="106">
        <f>Seniori!ER87</f>
        <v>0</v>
      </c>
      <c r="ES63" s="106">
        <f>Seniori!ES87</f>
        <v>0</v>
      </c>
      <c r="ET63" s="106">
        <f>Seniori!ET87</f>
        <v>0</v>
      </c>
      <c r="EU63" s="106">
        <f>Seniori!EU87</f>
        <v>0</v>
      </c>
      <c r="EV63" s="106">
        <f>Seniori!EV87</f>
        <v>0</v>
      </c>
      <c r="EW63" s="106">
        <f>Seniori!EW87</f>
        <v>0</v>
      </c>
      <c r="EX63" s="106">
        <f>Seniori!EX87</f>
        <v>0</v>
      </c>
      <c r="EY63" s="106">
        <f>Seniori!EY87</f>
        <v>0</v>
      </c>
      <c r="EZ63" s="106">
        <f>Seniori!EZ87</f>
        <v>0</v>
      </c>
      <c r="FA63" s="106">
        <f>Seniori!FA87</f>
        <v>0</v>
      </c>
      <c r="FB63" s="106">
        <f>Seniori!FB87</f>
        <v>0</v>
      </c>
      <c r="FC63" s="106">
        <f>Seniori!FC87</f>
        <v>0</v>
      </c>
      <c r="FD63" s="106">
        <f>Seniori!FD87</f>
        <v>0</v>
      </c>
      <c r="FE63" s="106">
        <f>Seniori!FE87</f>
        <v>0</v>
      </c>
      <c r="FF63" s="106">
        <f>Seniori!FF87</f>
        <v>0</v>
      </c>
      <c r="FG63" s="106">
        <f>Seniori!FG87</f>
        <v>0</v>
      </c>
      <c r="FH63" s="106">
        <f>Seniori!FH87</f>
        <v>0</v>
      </c>
      <c r="FI63" s="106">
        <f>Seniori!FI87</f>
        <v>0</v>
      </c>
      <c r="FJ63" s="106">
        <f>Seniori!FJ87</f>
        <v>0</v>
      </c>
      <c r="FK63" s="106">
        <f>Seniori!FK87</f>
        <v>0</v>
      </c>
      <c r="FL63" s="106">
        <f>Seniori!FL87</f>
        <v>0</v>
      </c>
      <c r="FM63" s="106">
        <f>Seniori!FM87</f>
        <v>0</v>
      </c>
      <c r="FN63" s="106">
        <f>Seniori!FN87</f>
        <v>0</v>
      </c>
      <c r="FO63" s="106">
        <f>Seniori!FO87</f>
        <v>0</v>
      </c>
      <c r="FP63" s="106">
        <f>Seniori!FP87</f>
        <v>0</v>
      </c>
      <c r="FQ63" s="106">
        <f>Seniori!FQ87</f>
        <v>0</v>
      </c>
      <c r="FR63" s="106">
        <f>Seniori!FR87</f>
        <v>0</v>
      </c>
      <c r="FS63" s="106">
        <f>Seniori!FS87</f>
        <v>0</v>
      </c>
      <c r="FT63" s="106">
        <f>Seniori!FT87</f>
        <v>0</v>
      </c>
      <c r="FU63" s="106">
        <f>Seniori!FU87</f>
        <v>0</v>
      </c>
      <c r="FV63" s="106">
        <f>Seniori!FV87</f>
        <v>0</v>
      </c>
      <c r="FW63" s="106">
        <f>Seniori!FW87</f>
        <v>0</v>
      </c>
      <c r="FX63" s="106">
        <f>Seniori!FX87</f>
        <v>0</v>
      </c>
      <c r="FY63" s="106">
        <f>Seniori!FY87</f>
        <v>0</v>
      </c>
      <c r="FZ63" s="106">
        <f>Seniori!FZ87</f>
        <v>0</v>
      </c>
      <c r="GA63" s="106">
        <f>Seniori!GA87</f>
        <v>0</v>
      </c>
      <c r="GB63" s="106">
        <f>Seniori!GB87</f>
        <v>0</v>
      </c>
      <c r="GC63" s="106">
        <f>Seniori!GC87</f>
        <v>0</v>
      </c>
      <c r="GD63" s="106">
        <f>Seniori!GD87</f>
        <v>0</v>
      </c>
      <c r="GE63" s="106">
        <f>Seniori!GE87</f>
        <v>0</v>
      </c>
      <c r="GF63" s="106">
        <f>Seniori!GF87</f>
        <v>0</v>
      </c>
      <c r="GG63" s="106">
        <f>Seniori!GG87</f>
        <v>0</v>
      </c>
      <c r="GH63" s="106">
        <f>Seniori!GH87</f>
        <v>0</v>
      </c>
      <c r="GI63" s="106">
        <f>Seniori!GI87</f>
        <v>0</v>
      </c>
      <c r="GJ63" s="106">
        <f>Seniori!GJ87</f>
        <v>0</v>
      </c>
      <c r="GK63" s="106">
        <f>Seniori!GK87</f>
        <v>0</v>
      </c>
      <c r="GL63" s="106">
        <f>Seniori!GL87</f>
        <v>0</v>
      </c>
      <c r="GM63" s="106">
        <f>Seniori!GM87</f>
        <v>0</v>
      </c>
      <c r="GN63" s="106">
        <f>Seniori!GN87</f>
        <v>0</v>
      </c>
      <c r="GO63" s="106">
        <f>Seniori!GO87</f>
        <v>0</v>
      </c>
      <c r="GP63" s="106">
        <f>Seniori!GP87</f>
        <v>0</v>
      </c>
      <c r="GQ63" s="106">
        <f>Seniori!GQ87</f>
        <v>0</v>
      </c>
      <c r="GR63" s="106">
        <f>Seniori!GR87</f>
        <v>0</v>
      </c>
      <c r="GS63" s="106">
        <f>Seniori!GS87</f>
        <v>0</v>
      </c>
      <c r="GT63" s="106">
        <f>Seniori!GT87</f>
        <v>0</v>
      </c>
      <c r="GU63" s="106">
        <f>Seniori!GU87</f>
        <v>0</v>
      </c>
      <c r="GV63" s="106">
        <f>Seniori!GV87</f>
        <v>0</v>
      </c>
      <c r="GW63" s="106">
        <f>Seniori!GW87</f>
        <v>0</v>
      </c>
      <c r="GX63" s="106">
        <f>Seniori!GX87</f>
        <v>0</v>
      </c>
      <c r="GY63" s="106">
        <f>Seniori!GY87</f>
        <v>0</v>
      </c>
      <c r="GZ63" s="106">
        <f>Seniori!GZ87</f>
        <v>0</v>
      </c>
      <c r="HA63" s="106">
        <f>Seniori!HA87</f>
        <v>0</v>
      </c>
      <c r="HB63" s="106">
        <f>Seniori!HB87</f>
        <v>0</v>
      </c>
      <c r="HC63" s="106">
        <f>Seniori!HC87</f>
        <v>0</v>
      </c>
      <c r="HD63" s="106">
        <f>Seniori!HD87</f>
        <v>0</v>
      </c>
      <c r="HE63" s="106">
        <f>Seniori!HE87</f>
        <v>0</v>
      </c>
      <c r="HF63" s="106">
        <f>Seniori!HF87</f>
        <v>0</v>
      </c>
      <c r="HG63" s="106">
        <f>Seniori!HG87</f>
        <v>0</v>
      </c>
      <c r="HH63" s="106">
        <f>Seniori!HH87</f>
        <v>0</v>
      </c>
      <c r="HI63" s="106">
        <f>Seniori!HI87</f>
        <v>0</v>
      </c>
      <c r="HJ63" s="106">
        <f>Seniori!HJ87</f>
        <v>0</v>
      </c>
      <c r="HK63" s="106">
        <f>Seniori!HK87</f>
        <v>0</v>
      </c>
      <c r="HL63" s="106">
        <f>Seniori!HL87</f>
        <v>0</v>
      </c>
      <c r="HM63" s="106">
        <f>Seniori!HM87</f>
        <v>0</v>
      </c>
      <c r="HN63" s="106">
        <f>Seniori!HN87</f>
        <v>0</v>
      </c>
      <c r="HO63" s="106">
        <f>Seniori!HO87</f>
        <v>0</v>
      </c>
      <c r="HP63" s="106">
        <f>Seniori!HP87</f>
        <v>0</v>
      </c>
      <c r="HQ63" s="106">
        <f>Seniori!HQ87</f>
        <v>0</v>
      </c>
      <c r="HR63" s="106">
        <f>Seniori!HR87</f>
        <v>0</v>
      </c>
      <c r="HS63" s="106">
        <f>Seniori!HS87</f>
        <v>0</v>
      </c>
      <c r="HT63" s="106">
        <f>Seniori!HT87</f>
        <v>0</v>
      </c>
      <c r="HU63" s="106">
        <f>Seniori!HU87</f>
        <v>0</v>
      </c>
      <c r="HV63" s="106">
        <f>Seniori!HV87</f>
        <v>0</v>
      </c>
      <c r="HW63" s="106">
        <f>Seniori!HW87</f>
        <v>0</v>
      </c>
      <c r="HX63" s="106">
        <f>Seniori!HX87</f>
        <v>0</v>
      </c>
      <c r="HY63" s="106">
        <f>Seniori!HY87</f>
        <v>0</v>
      </c>
      <c r="HZ63" s="106">
        <f>Seniori!HZ87</f>
        <v>0</v>
      </c>
      <c r="IA63" s="106">
        <f>Seniori!IA87</f>
        <v>0</v>
      </c>
      <c r="IB63" s="106">
        <f>Seniori!IB87</f>
        <v>0</v>
      </c>
      <c r="IC63" s="106">
        <f>Seniori!IC87</f>
        <v>0</v>
      </c>
      <c r="ID63" s="106">
        <f>Seniori!ID87</f>
        <v>0</v>
      </c>
      <c r="IE63" s="106">
        <f>Seniori!IE87</f>
        <v>0</v>
      </c>
      <c r="IF63" s="106">
        <f>Seniori!IF87</f>
        <v>0</v>
      </c>
      <c r="IG63" s="106">
        <f>Seniori!IG87</f>
        <v>0</v>
      </c>
      <c r="IH63" s="106">
        <f>Seniori!IH87</f>
        <v>0</v>
      </c>
      <c r="II63" s="106">
        <f>Seniori!II87</f>
        <v>0</v>
      </c>
      <c r="IJ63" s="106">
        <f>Seniori!IJ87</f>
        <v>0</v>
      </c>
      <c r="IK63" s="106">
        <f>Seniori!IK87</f>
        <v>0</v>
      </c>
      <c r="IL63" s="106">
        <f>Seniori!IL87</f>
        <v>0</v>
      </c>
      <c r="IM63" s="106">
        <f>Seniori!IM87</f>
        <v>0</v>
      </c>
      <c r="IN63" s="106">
        <f>Seniori!IN87</f>
        <v>0</v>
      </c>
      <c r="IO63" s="106">
        <f>Seniori!IO87</f>
        <v>0</v>
      </c>
      <c r="IP63" s="106">
        <f>Seniori!IP87</f>
        <v>0</v>
      </c>
      <c r="IQ63" s="106">
        <f>Seniori!IQ87</f>
        <v>0</v>
      </c>
      <c r="IR63" s="106">
        <f>Seniori!IR87</f>
        <v>0</v>
      </c>
      <c r="IS63" s="106">
        <f>Seniori!IS87</f>
        <v>0</v>
      </c>
      <c r="IT63" s="106">
        <f>Seniori!IT87</f>
        <v>0</v>
      </c>
      <c r="IU63" s="106">
        <f>Seniori!IU87</f>
        <v>0</v>
      </c>
      <c r="IV63" s="106">
        <f>Seniori!IV87</f>
        <v>0</v>
      </c>
      <c r="IW63" s="106">
        <f>Seniori!IW87</f>
        <v>0</v>
      </c>
      <c r="IX63" s="106">
        <f>Seniori!IX87</f>
        <v>0</v>
      </c>
      <c r="IY63" s="106">
        <f>Seniori!IY87</f>
        <v>0</v>
      </c>
      <c r="IZ63" s="106">
        <f>Seniori!IZ87</f>
        <v>0</v>
      </c>
      <c r="JA63" s="106">
        <f>Seniori!JA87</f>
        <v>0</v>
      </c>
      <c r="JB63" s="106">
        <f>Seniori!JB87</f>
        <v>0</v>
      </c>
      <c r="JC63" s="106">
        <f>Seniori!JC87</f>
        <v>0</v>
      </c>
      <c r="JD63" s="106">
        <f>Seniori!JD87</f>
        <v>0</v>
      </c>
      <c r="JE63" s="106">
        <f>Seniori!JE87</f>
        <v>0</v>
      </c>
      <c r="JF63" s="106">
        <f>Seniori!JF87</f>
        <v>0</v>
      </c>
      <c r="JG63" s="106">
        <f>Seniori!JG87</f>
        <v>0</v>
      </c>
      <c r="JH63" s="106">
        <f>Seniori!JH87</f>
        <v>0</v>
      </c>
      <c r="JI63" s="106">
        <f>Seniori!JI87</f>
        <v>0</v>
      </c>
      <c r="JJ63" s="106">
        <f>Seniori!JJ87</f>
        <v>0</v>
      </c>
      <c r="JK63" s="106">
        <f>Seniori!JK87</f>
        <v>0</v>
      </c>
      <c r="JL63" s="106">
        <f>Seniori!JL87</f>
        <v>0</v>
      </c>
      <c r="JM63" s="106">
        <f>Seniori!JM87</f>
        <v>0</v>
      </c>
      <c r="JN63" s="106">
        <f>Seniori!JN87</f>
        <v>0</v>
      </c>
      <c r="JO63" s="106">
        <f>Seniori!JO87</f>
        <v>0</v>
      </c>
      <c r="JP63" s="106">
        <f>Seniori!JP87</f>
        <v>0</v>
      </c>
      <c r="JQ63" s="106">
        <f>Seniori!JQ87</f>
        <v>0</v>
      </c>
      <c r="JR63" s="106">
        <f>Seniori!JR87</f>
        <v>0</v>
      </c>
      <c r="JS63" s="106">
        <f>Seniori!JS87</f>
        <v>0</v>
      </c>
      <c r="JT63" s="106">
        <f>Seniori!JT87</f>
        <v>0</v>
      </c>
      <c r="JU63" s="106">
        <f>Seniori!JU87</f>
        <v>0</v>
      </c>
      <c r="JV63" s="106">
        <f>Seniori!JV87</f>
        <v>0</v>
      </c>
      <c r="JW63" s="106">
        <f>Seniori!JW87</f>
        <v>0</v>
      </c>
      <c r="JX63" s="106">
        <f>Seniori!JX87</f>
        <v>0</v>
      </c>
      <c r="JY63" s="106">
        <f>Seniori!JY87</f>
        <v>0</v>
      </c>
      <c r="JZ63" s="106">
        <f>Seniori!JZ87</f>
        <v>0</v>
      </c>
      <c r="KA63" s="106">
        <f>Seniori!KA87</f>
        <v>0</v>
      </c>
      <c r="KB63" s="106">
        <f>Seniori!KB87</f>
        <v>0</v>
      </c>
      <c r="KC63" s="106">
        <f>Seniori!KC87</f>
        <v>0</v>
      </c>
      <c r="KD63" s="106">
        <f>Seniori!KD87</f>
        <v>0</v>
      </c>
      <c r="KE63" s="106">
        <f>Seniori!KE87</f>
        <v>0</v>
      </c>
      <c r="KF63" s="106">
        <f>Seniori!KF87</f>
        <v>0</v>
      </c>
      <c r="KG63" s="106">
        <f>Seniori!KG87</f>
        <v>0</v>
      </c>
      <c r="KH63" s="106">
        <f>Seniori!KH87</f>
        <v>0</v>
      </c>
      <c r="KI63" s="106">
        <f>Seniori!KI87</f>
        <v>0</v>
      </c>
      <c r="KJ63" s="106">
        <f>Seniori!KJ87</f>
        <v>0</v>
      </c>
      <c r="KK63" s="106">
        <f>Seniori!KK87</f>
        <v>0</v>
      </c>
      <c r="KL63" s="106">
        <f>Seniori!KL87</f>
        <v>0</v>
      </c>
      <c r="KM63" s="106">
        <f>Seniori!KM87</f>
        <v>0</v>
      </c>
      <c r="KN63" s="106">
        <f>Seniori!KN87</f>
        <v>0</v>
      </c>
      <c r="KO63" s="106">
        <f>Seniori!KO87</f>
        <v>0</v>
      </c>
      <c r="KP63" s="106">
        <f>Seniori!KP87</f>
        <v>0</v>
      </c>
      <c r="KQ63" s="106">
        <f>Seniori!KQ87</f>
        <v>0</v>
      </c>
      <c r="KR63" s="106">
        <f>Seniori!KR87</f>
        <v>0</v>
      </c>
      <c r="KS63" s="106">
        <f>Seniori!KS87</f>
        <v>0</v>
      </c>
      <c r="KT63" s="106">
        <f>Seniori!KT87</f>
        <v>0</v>
      </c>
      <c r="KU63" s="106">
        <f>Seniori!KU87</f>
        <v>0</v>
      </c>
      <c r="KV63" s="106">
        <f>Seniori!KV87</f>
        <v>0</v>
      </c>
      <c r="KW63" s="106">
        <f>Seniori!KW87</f>
        <v>0</v>
      </c>
      <c r="KX63" s="106">
        <f>Seniori!KX87</f>
        <v>0</v>
      </c>
      <c r="KY63" s="106">
        <f>Seniori!KY87</f>
        <v>0</v>
      </c>
      <c r="KZ63" s="106">
        <f>Seniori!KZ87</f>
        <v>0</v>
      </c>
      <c r="LA63" s="106">
        <f>Seniori!LA87</f>
        <v>0</v>
      </c>
      <c r="LB63" s="106">
        <f>Seniori!LB87</f>
        <v>0</v>
      </c>
      <c r="LC63" s="106">
        <f>Seniori!LC87</f>
        <v>0</v>
      </c>
      <c r="LD63" s="106">
        <f>Seniori!LD87</f>
        <v>0</v>
      </c>
      <c r="LE63" s="106">
        <f>Seniori!LE87</f>
        <v>0</v>
      </c>
      <c r="LF63" s="106">
        <f>Seniori!LF87</f>
        <v>0</v>
      </c>
      <c r="LG63" s="106">
        <f>Seniori!LG87</f>
        <v>0</v>
      </c>
      <c r="LH63" s="106">
        <f>Seniori!LH87</f>
        <v>0</v>
      </c>
      <c r="LI63" s="106">
        <f>Seniori!LI87</f>
        <v>0</v>
      </c>
      <c r="LJ63" s="106">
        <f>Seniori!LJ87</f>
        <v>0</v>
      </c>
      <c r="LK63" s="106">
        <f>Seniori!LK87</f>
        <v>0</v>
      </c>
      <c r="LL63" s="106">
        <f>Seniori!LL87</f>
        <v>0</v>
      </c>
      <c r="LM63" s="106">
        <f>Seniori!LM87</f>
        <v>0</v>
      </c>
      <c r="LN63" s="106">
        <f>Seniori!LN87</f>
        <v>0</v>
      </c>
      <c r="LO63" s="106">
        <f>Seniori!LO87</f>
        <v>0</v>
      </c>
      <c r="LP63" s="106">
        <f>Seniori!LP87</f>
        <v>0</v>
      </c>
      <c r="LQ63" s="106">
        <f>Seniori!LQ87</f>
        <v>0</v>
      </c>
      <c r="LR63" s="106">
        <f>Seniori!LR87</f>
        <v>0</v>
      </c>
      <c r="LS63" s="106">
        <f>Seniori!LS87</f>
        <v>0</v>
      </c>
      <c r="LT63" s="106">
        <f>Seniori!LT87</f>
        <v>0</v>
      </c>
      <c r="LU63" s="106">
        <f>Seniori!LU87</f>
        <v>0</v>
      </c>
      <c r="LV63" s="106">
        <f>Seniori!LV87</f>
        <v>0</v>
      </c>
      <c r="LW63" s="106">
        <f>Seniori!LW87</f>
        <v>0</v>
      </c>
      <c r="LX63" s="106">
        <f>Seniori!LX87</f>
        <v>0</v>
      </c>
      <c r="LY63" s="106">
        <f>Seniori!LY87</f>
        <v>0</v>
      </c>
      <c r="LZ63" s="106">
        <f>Seniori!LZ87</f>
        <v>0</v>
      </c>
      <c r="MA63" s="106">
        <f>Seniori!MA87</f>
        <v>0</v>
      </c>
      <c r="MB63" s="106">
        <f>Seniori!MB87</f>
        <v>0</v>
      </c>
      <c r="MC63" s="106">
        <f>Seniori!MC87</f>
        <v>0</v>
      </c>
      <c r="MD63" s="106">
        <f>Seniori!MD87</f>
        <v>0</v>
      </c>
      <c r="ME63" s="106">
        <f>Seniori!ME87</f>
        <v>0</v>
      </c>
      <c r="MF63" s="106">
        <f>Seniori!MF87</f>
        <v>0</v>
      </c>
      <c r="MG63" s="106">
        <f>Seniori!MG87</f>
        <v>0</v>
      </c>
      <c r="MH63" s="106">
        <f>Seniori!MH87</f>
        <v>0</v>
      </c>
      <c r="MI63" s="106">
        <f>Seniori!MI87</f>
        <v>0</v>
      </c>
      <c r="MJ63" s="106">
        <f>Seniori!MJ87</f>
        <v>0</v>
      </c>
      <c r="MK63" s="106">
        <f>Seniori!MK87</f>
        <v>0</v>
      </c>
      <c r="ML63" s="106">
        <f>Seniori!ML87</f>
        <v>0</v>
      </c>
      <c r="MM63" s="106">
        <f>Seniori!MM87</f>
        <v>0</v>
      </c>
      <c r="MN63" s="106">
        <f>Seniori!MN87</f>
        <v>0</v>
      </c>
      <c r="MO63" s="106">
        <f>Seniori!MO87</f>
        <v>0</v>
      </c>
      <c r="MP63" s="106">
        <f>Seniori!MP87</f>
        <v>0</v>
      </c>
      <c r="MQ63" s="106">
        <f>Seniori!MQ87</f>
        <v>0</v>
      </c>
      <c r="MR63" s="106">
        <f>Seniori!MR87</f>
        <v>0</v>
      </c>
      <c r="MS63" s="106">
        <f>Seniori!MS87</f>
        <v>0</v>
      </c>
      <c r="MT63" s="106">
        <f>Seniori!MT87</f>
        <v>0</v>
      </c>
      <c r="MU63" s="106">
        <f>Seniori!MU87</f>
        <v>0</v>
      </c>
      <c r="MV63" s="106">
        <f>Seniori!MV87</f>
        <v>0</v>
      </c>
      <c r="MW63" s="106">
        <f>Seniori!MW87</f>
        <v>0</v>
      </c>
      <c r="MX63" s="106">
        <f>Seniori!MX87</f>
        <v>0</v>
      </c>
      <c r="MY63" s="106">
        <f>Seniori!MY87</f>
        <v>0</v>
      </c>
      <c r="MZ63" s="106">
        <f>Seniori!MZ87</f>
        <v>0</v>
      </c>
      <c r="NA63" s="106">
        <f>Seniori!NA87</f>
        <v>0</v>
      </c>
      <c r="NB63" s="106">
        <f>Seniori!NB87</f>
        <v>0</v>
      </c>
      <c r="NC63" s="106">
        <f>Seniori!NC87</f>
        <v>0</v>
      </c>
      <c r="ND63" s="106">
        <f>Seniori!ND87</f>
        <v>0</v>
      </c>
      <c r="NE63" s="106">
        <f>Seniori!NE87</f>
        <v>0</v>
      </c>
      <c r="NF63" s="106">
        <f>Seniori!NF87</f>
        <v>0</v>
      </c>
      <c r="NG63" s="106">
        <f>Seniori!NG87</f>
        <v>0</v>
      </c>
      <c r="NH63" s="106">
        <f>Seniori!NH87</f>
        <v>0</v>
      </c>
      <c r="NI63" s="106">
        <f>Seniori!NI87</f>
        <v>0</v>
      </c>
      <c r="NJ63" s="106">
        <f>Seniori!NJ87</f>
        <v>0</v>
      </c>
      <c r="NK63" s="106">
        <f>Seniori!NK87</f>
        <v>0</v>
      </c>
      <c r="NL63" s="106">
        <f>Seniori!NL87</f>
        <v>0</v>
      </c>
      <c r="NM63" s="106">
        <f>Seniori!NM87</f>
        <v>0</v>
      </c>
      <c r="NN63" s="106">
        <f>Seniori!NN87</f>
        <v>0</v>
      </c>
      <c r="NO63" s="106">
        <f>Seniori!NO87</f>
        <v>0</v>
      </c>
      <c r="NP63" s="106">
        <f>Seniori!NP87</f>
        <v>0</v>
      </c>
      <c r="NQ63" s="106">
        <f>Seniori!NQ87</f>
        <v>0</v>
      </c>
      <c r="NR63" s="106">
        <f>Seniori!NR87</f>
        <v>0</v>
      </c>
      <c r="NS63" s="106">
        <f>Seniori!NS87</f>
        <v>0</v>
      </c>
      <c r="NT63" s="106">
        <f>Seniori!NT87</f>
        <v>0</v>
      </c>
      <c r="NU63" s="106">
        <f>Seniori!NU87</f>
        <v>0</v>
      </c>
      <c r="NV63" s="106">
        <f>Seniori!NV87</f>
        <v>0</v>
      </c>
      <c r="NW63" s="106">
        <f>Seniori!NW87</f>
        <v>0</v>
      </c>
      <c r="NX63" s="106">
        <f>Seniori!NX87</f>
        <v>0</v>
      </c>
      <c r="NY63" s="106">
        <f>Seniori!NY87</f>
        <v>0</v>
      </c>
      <c r="NZ63" s="106">
        <f>Seniori!NZ87</f>
        <v>0</v>
      </c>
      <c r="OA63" s="106">
        <f>Seniori!OA87</f>
        <v>0</v>
      </c>
      <c r="OB63" s="106">
        <f>Seniori!OB87</f>
        <v>0</v>
      </c>
      <c r="OC63" s="106">
        <f>Seniori!OC87</f>
        <v>0</v>
      </c>
      <c r="OD63" s="106">
        <f>Seniori!OD87</f>
        <v>0</v>
      </c>
      <c r="OE63" s="106">
        <f>Seniori!OE87</f>
        <v>0</v>
      </c>
      <c r="OF63" s="106">
        <f>Seniori!OF87</f>
        <v>0</v>
      </c>
      <c r="OG63" s="106">
        <f>Seniori!OG87</f>
        <v>0</v>
      </c>
      <c r="OH63" s="106">
        <f>Seniori!OH87</f>
        <v>0</v>
      </c>
      <c r="OI63" s="106">
        <f>Seniori!OI87</f>
        <v>0</v>
      </c>
      <c r="OJ63" s="106">
        <f>Seniori!OJ87</f>
        <v>0</v>
      </c>
      <c r="OK63" s="106">
        <f>Seniori!OK87</f>
        <v>0</v>
      </c>
      <c r="OL63" s="106">
        <f>Seniori!OL87</f>
        <v>0</v>
      </c>
      <c r="OM63" s="106">
        <f>Seniori!OM87</f>
        <v>0</v>
      </c>
      <c r="ON63" s="106">
        <f>Seniori!ON87</f>
        <v>0</v>
      </c>
      <c r="OO63" s="106">
        <f>Seniori!OO87</f>
        <v>0</v>
      </c>
      <c r="OP63" s="106">
        <f>Seniori!OP87</f>
        <v>0</v>
      </c>
      <c r="OQ63" s="106">
        <f>Seniori!OQ87</f>
        <v>0</v>
      </c>
      <c r="OR63" s="106">
        <f>Seniori!OR87</f>
        <v>0</v>
      </c>
      <c r="OS63" s="106">
        <f>Seniori!OS87</f>
        <v>0</v>
      </c>
      <c r="OT63" s="106">
        <f>Seniori!OT87</f>
        <v>0</v>
      </c>
      <c r="OU63" s="106">
        <f>Seniori!OU87</f>
        <v>0</v>
      </c>
      <c r="OV63" s="106">
        <f>Seniori!OV87</f>
        <v>0</v>
      </c>
      <c r="OW63" s="106">
        <f>Seniori!OW87</f>
        <v>0</v>
      </c>
      <c r="OX63" s="106">
        <f>Seniori!OX87</f>
        <v>0</v>
      </c>
      <c r="OY63" s="106">
        <f>Seniori!OY87</f>
        <v>0</v>
      </c>
      <c r="OZ63" s="106">
        <f>Seniori!OZ87</f>
        <v>0</v>
      </c>
      <c r="PA63" s="106">
        <f>Seniori!PA87</f>
        <v>0</v>
      </c>
      <c r="PB63" s="106">
        <f>Seniori!PB87</f>
        <v>0</v>
      </c>
      <c r="PC63" s="106">
        <f>Seniori!PC87</f>
        <v>0</v>
      </c>
      <c r="PD63" s="106">
        <f>Seniori!PD87</f>
        <v>0</v>
      </c>
      <c r="PE63" s="106">
        <f>Seniori!PE87</f>
        <v>0</v>
      </c>
      <c r="PF63" s="106">
        <f>Seniori!PF87</f>
        <v>0</v>
      </c>
      <c r="PG63" s="106">
        <f>Seniori!PG87</f>
        <v>0</v>
      </c>
      <c r="PH63" s="106">
        <f>Seniori!PH87</f>
        <v>0</v>
      </c>
      <c r="PI63" s="106">
        <f>Seniori!PI87</f>
        <v>0</v>
      </c>
      <c r="PJ63" s="106">
        <f>Seniori!PJ87</f>
        <v>0</v>
      </c>
      <c r="PK63" s="106">
        <f>Seniori!PK87</f>
        <v>0</v>
      </c>
      <c r="PL63" s="106">
        <f>Seniori!PL87</f>
        <v>0</v>
      </c>
      <c r="PM63" s="106">
        <f>Seniori!PM87</f>
        <v>0</v>
      </c>
      <c r="PN63" s="106">
        <f>Seniori!PN87</f>
        <v>0</v>
      </c>
      <c r="PO63" s="106">
        <f>Seniori!PO87</f>
        <v>0</v>
      </c>
      <c r="PP63" s="106">
        <f>Seniori!PP87</f>
        <v>0</v>
      </c>
      <c r="PQ63" s="106">
        <f>Seniori!PQ87</f>
        <v>0</v>
      </c>
      <c r="PR63" s="106">
        <f>Seniori!PR87</f>
        <v>0</v>
      </c>
      <c r="PS63" s="106">
        <f>Seniori!PS87</f>
        <v>0</v>
      </c>
      <c r="PT63" s="106">
        <f>Seniori!PT87</f>
        <v>0</v>
      </c>
      <c r="PU63" s="106">
        <f>Seniori!PU87</f>
        <v>0</v>
      </c>
      <c r="PV63" s="106">
        <f>Seniori!PV87</f>
        <v>0</v>
      </c>
      <c r="PW63" s="106">
        <f>Seniori!PW87</f>
        <v>0</v>
      </c>
      <c r="PX63" s="106">
        <f>Seniori!PX87</f>
        <v>0</v>
      </c>
      <c r="PY63" s="106">
        <f>Seniori!PY87</f>
        <v>0</v>
      </c>
      <c r="PZ63" s="106">
        <f>Seniori!PZ87</f>
        <v>0</v>
      </c>
      <c r="QA63" s="106">
        <f>Seniori!QA87</f>
        <v>0</v>
      </c>
      <c r="QB63" s="106">
        <f>Seniori!QB87</f>
        <v>0</v>
      </c>
      <c r="QC63" s="106">
        <f>Seniori!QC87</f>
        <v>0</v>
      </c>
      <c r="QD63" s="106">
        <f>Seniori!QD87</f>
        <v>0</v>
      </c>
      <c r="QE63" s="106">
        <f>Seniori!QE87</f>
        <v>0</v>
      </c>
      <c r="QF63" s="106">
        <f>Seniori!QF87</f>
        <v>0</v>
      </c>
      <c r="QG63" s="106">
        <f>Seniori!QG87</f>
        <v>0</v>
      </c>
      <c r="QH63" s="106">
        <f>Seniori!QH87</f>
        <v>0</v>
      </c>
      <c r="QI63" s="106">
        <f>Seniori!QI87</f>
        <v>0</v>
      </c>
      <c r="QJ63" s="106">
        <f>Seniori!QJ87</f>
        <v>0</v>
      </c>
      <c r="QK63" s="106">
        <f>Seniori!QK87</f>
        <v>0</v>
      </c>
      <c r="QL63" s="106">
        <f>Seniori!QL87</f>
        <v>0</v>
      </c>
      <c r="QM63" s="106">
        <f>Seniori!QM87</f>
        <v>0</v>
      </c>
      <c r="QN63" s="106">
        <f>Seniori!QN87</f>
        <v>0</v>
      </c>
      <c r="QO63" s="106">
        <f>Seniori!QO87</f>
        <v>0</v>
      </c>
      <c r="QP63" s="106">
        <f>Seniori!QP87</f>
        <v>0</v>
      </c>
      <c r="QQ63" s="106">
        <f>Seniori!QQ87</f>
        <v>0</v>
      </c>
      <c r="QR63" s="106">
        <f>Seniori!QR87</f>
        <v>0</v>
      </c>
      <c r="QS63" s="106">
        <f>Seniori!QS87</f>
        <v>0</v>
      </c>
      <c r="QT63" s="106">
        <f>Seniori!QT87</f>
        <v>0</v>
      </c>
      <c r="QU63" s="106">
        <f>Seniori!QU87</f>
        <v>0</v>
      </c>
      <c r="QV63" s="106">
        <f>Seniori!QV87</f>
        <v>0</v>
      </c>
      <c r="QW63" s="106">
        <f>Seniori!QW87</f>
        <v>0</v>
      </c>
      <c r="QX63" s="106">
        <f>Seniori!QX87</f>
        <v>0</v>
      </c>
      <c r="QY63" s="106">
        <f>Seniori!QY87</f>
        <v>0</v>
      </c>
      <c r="QZ63" s="106">
        <f>Seniori!QZ87</f>
        <v>0</v>
      </c>
      <c r="RA63" s="106">
        <f>Seniori!RA87</f>
        <v>0</v>
      </c>
      <c r="RB63" s="106">
        <f>Seniori!RB87</f>
        <v>0</v>
      </c>
      <c r="RC63" s="106">
        <f>Seniori!RC87</f>
        <v>0</v>
      </c>
      <c r="RD63" s="106">
        <f>Seniori!RD87</f>
        <v>0</v>
      </c>
      <c r="RE63" s="106">
        <f>Seniori!RE87</f>
        <v>0</v>
      </c>
      <c r="RF63" s="106">
        <f>Seniori!RF87</f>
        <v>0</v>
      </c>
      <c r="RG63" s="106">
        <f>Seniori!RG87</f>
        <v>0</v>
      </c>
      <c r="RH63" s="106">
        <f>Seniori!RH87</f>
        <v>0</v>
      </c>
      <c r="RI63" s="106">
        <f>Seniori!RI87</f>
        <v>0</v>
      </c>
      <c r="RJ63" s="106">
        <f>Seniori!RJ87</f>
        <v>0</v>
      </c>
      <c r="RK63" s="106">
        <f>Seniori!RK87</f>
        <v>0</v>
      </c>
      <c r="RL63" s="106">
        <f>Seniori!RL87</f>
        <v>0</v>
      </c>
      <c r="RM63" s="106">
        <f>Seniori!RM87</f>
        <v>0</v>
      </c>
      <c r="RN63" s="106">
        <f>Seniori!RN87</f>
        <v>0</v>
      </c>
      <c r="RO63" s="106">
        <f>Seniori!RO87</f>
        <v>0</v>
      </c>
      <c r="RP63" s="106">
        <f>Seniori!RP87</f>
        <v>0</v>
      </c>
      <c r="RQ63" s="106">
        <f>Seniori!RQ87</f>
        <v>0</v>
      </c>
      <c r="RR63" s="106">
        <f>Seniori!RR87</f>
        <v>0</v>
      </c>
      <c r="RS63" s="106">
        <f>Seniori!RS87</f>
        <v>0</v>
      </c>
      <c r="RT63" s="106">
        <f>Seniori!RT87</f>
        <v>0</v>
      </c>
      <c r="RU63" s="106">
        <f>Seniori!RU87</f>
        <v>0</v>
      </c>
      <c r="RV63" s="106">
        <f>Seniori!RV87</f>
        <v>0</v>
      </c>
      <c r="RW63" s="106">
        <f>Seniori!RW87</f>
        <v>0</v>
      </c>
      <c r="RX63" s="106">
        <f>Seniori!RX87</f>
        <v>0</v>
      </c>
      <c r="RY63" s="106">
        <f>Seniori!RY87</f>
        <v>0</v>
      </c>
      <c r="RZ63" s="106">
        <f>Seniori!RZ87</f>
        <v>0</v>
      </c>
      <c r="SA63" s="106">
        <f>Seniori!SA87</f>
        <v>0</v>
      </c>
      <c r="SB63" s="106">
        <f>Seniori!SB87</f>
        <v>0</v>
      </c>
      <c r="SC63" s="106">
        <f>Seniori!SC87</f>
        <v>0</v>
      </c>
      <c r="SD63" s="106">
        <f>Seniori!SD87</f>
        <v>0</v>
      </c>
      <c r="SE63" s="106">
        <f>Seniori!SE87</f>
        <v>0</v>
      </c>
      <c r="SF63" s="106">
        <f>Seniori!SF87</f>
        <v>0</v>
      </c>
      <c r="SG63" s="106">
        <f>Seniori!SG87</f>
        <v>0</v>
      </c>
      <c r="SH63" s="106">
        <f>Seniori!SH87</f>
        <v>0</v>
      </c>
      <c r="SI63" s="106">
        <f>Seniori!SI87</f>
        <v>0</v>
      </c>
      <c r="SJ63" s="106">
        <f>Seniori!SJ87</f>
        <v>0</v>
      </c>
      <c r="SK63" s="106">
        <f>Seniori!SK87</f>
        <v>0</v>
      </c>
      <c r="SL63" s="106">
        <f>Seniori!SL87</f>
        <v>0</v>
      </c>
      <c r="SM63" s="106">
        <f>Seniori!SM87</f>
        <v>0</v>
      </c>
      <c r="SN63" s="106">
        <f>Seniori!SN87</f>
        <v>0</v>
      </c>
      <c r="SO63" s="106">
        <f>Seniori!SO87</f>
        <v>0</v>
      </c>
      <c r="SP63" s="106">
        <f>Seniori!SP87</f>
        <v>0</v>
      </c>
      <c r="SQ63" s="106">
        <f>Seniori!SQ87</f>
        <v>0</v>
      </c>
      <c r="SR63" s="106">
        <f>Seniori!SR87</f>
        <v>0</v>
      </c>
      <c r="SS63" s="106">
        <f>Seniori!SS87</f>
        <v>0</v>
      </c>
      <c r="ST63" s="106">
        <f>Seniori!ST87</f>
        <v>0</v>
      </c>
      <c r="SU63" s="106">
        <f>Seniori!SU87</f>
        <v>0</v>
      </c>
      <c r="SV63" s="106">
        <f>Seniori!SV87</f>
        <v>0</v>
      </c>
      <c r="SW63" s="106">
        <f>Seniori!SW87</f>
        <v>0</v>
      </c>
      <c r="SX63" s="106">
        <f>Seniori!SX87</f>
        <v>0</v>
      </c>
      <c r="SY63" s="106">
        <f>Seniori!SY87</f>
        <v>0</v>
      </c>
      <c r="SZ63" s="106">
        <f>Seniori!SZ87</f>
        <v>0</v>
      </c>
      <c r="TA63" s="106">
        <f>Seniori!TA87</f>
        <v>0</v>
      </c>
      <c r="TB63" s="106">
        <f>Seniori!TB87</f>
        <v>0</v>
      </c>
    </row>
    <row r="64" spans="1:522" s="10" customFormat="1" ht="18" customHeight="1" x14ac:dyDescent="0.25">
      <c r="A64" s="12">
        <v>52</v>
      </c>
      <c r="B64" s="11" t="s">
        <v>303</v>
      </c>
      <c r="C64" s="1">
        <v>12770</v>
      </c>
      <c r="D64" s="1">
        <v>2020</v>
      </c>
      <c r="E64" s="63" t="s">
        <v>302</v>
      </c>
      <c r="F64" s="1">
        <v>6693</v>
      </c>
      <c r="G64" s="9" t="s">
        <v>97</v>
      </c>
      <c r="H64" s="4" t="s">
        <v>19</v>
      </c>
      <c r="I64" s="1">
        <f t="shared" ref="I64:I70" si="12">SUM(K64:TB64)</f>
        <v>0</v>
      </c>
      <c r="J64" s="12">
        <f>Tabuľka311[[#This Row],[Stĺpec9]]+I65</f>
        <v>1</v>
      </c>
      <c r="K64" s="106">
        <f>Seniori!K66</f>
        <v>0</v>
      </c>
      <c r="L64" s="106">
        <f>Seniori!L66</f>
        <v>0</v>
      </c>
      <c r="M64" s="106" t="str">
        <f>Seniori!M66</f>
        <v>O</v>
      </c>
      <c r="N64" s="106">
        <f>Seniori!N66</f>
        <v>0</v>
      </c>
      <c r="O64" s="106">
        <f>Seniori!O66</f>
        <v>0</v>
      </c>
      <c r="P64" s="106">
        <f>Seniori!P66</f>
        <v>0</v>
      </c>
      <c r="Q64" s="106">
        <f>Seniori!Q66</f>
        <v>0</v>
      </c>
      <c r="R64" s="106">
        <f>Seniori!R66</f>
        <v>0</v>
      </c>
      <c r="S64" s="106">
        <f>Seniori!S66</f>
        <v>0</v>
      </c>
      <c r="T64" s="106">
        <f>Seniori!T66</f>
        <v>0</v>
      </c>
      <c r="U64" s="106">
        <f>Seniori!U66</f>
        <v>0</v>
      </c>
      <c r="V64" s="106">
        <f>Seniori!V66</f>
        <v>0</v>
      </c>
      <c r="W64" s="106">
        <f>Seniori!W66</f>
        <v>0</v>
      </c>
      <c r="X64" s="106">
        <f>Seniori!X66</f>
        <v>0</v>
      </c>
      <c r="Y64" s="106">
        <f>Seniori!Y66</f>
        <v>0</v>
      </c>
      <c r="Z64" s="106">
        <f>Seniori!Z66</f>
        <v>0</v>
      </c>
      <c r="AA64" s="106">
        <f>Seniori!AA66</f>
        <v>0</v>
      </c>
      <c r="AB64" s="106">
        <f>Seniori!AB66</f>
        <v>0</v>
      </c>
      <c r="AC64" s="106">
        <f>Seniori!AC66</f>
        <v>0</v>
      </c>
      <c r="AD64" s="106">
        <f>Seniori!AD66</f>
        <v>0</v>
      </c>
      <c r="AE64" s="106">
        <f>Seniori!AE66</f>
        <v>0</v>
      </c>
      <c r="AF64" s="106">
        <f>Seniori!AF66</f>
        <v>0</v>
      </c>
      <c r="AG64" s="106">
        <f>Seniori!AG66</f>
        <v>0</v>
      </c>
      <c r="AH64" s="106">
        <f>Seniori!AH66</f>
        <v>0</v>
      </c>
      <c r="AI64" s="106">
        <f>Seniori!AI66</f>
        <v>0</v>
      </c>
      <c r="AJ64" s="106">
        <f>Seniori!AJ66</f>
        <v>0</v>
      </c>
      <c r="AK64" s="106">
        <f>Seniori!AK66</f>
        <v>0</v>
      </c>
      <c r="AL64" s="106">
        <f>Seniori!AL66</f>
        <v>0</v>
      </c>
      <c r="AM64" s="106">
        <f>Seniori!AM66</f>
        <v>0</v>
      </c>
      <c r="AN64" s="106">
        <f>Seniori!AN66</f>
        <v>0</v>
      </c>
      <c r="AO64" s="106">
        <f>Seniori!AO66</f>
        <v>0</v>
      </c>
      <c r="AP64" s="106">
        <f>Seniori!AP66</f>
        <v>0</v>
      </c>
      <c r="AQ64" s="106">
        <f>Seniori!AQ66</f>
        <v>0</v>
      </c>
      <c r="AR64" s="106">
        <f>Seniori!AR66</f>
        <v>0</v>
      </c>
      <c r="AS64" s="106">
        <f>Seniori!AS66</f>
        <v>0</v>
      </c>
      <c r="AT64" s="106">
        <f>Seniori!AT66</f>
        <v>0</v>
      </c>
      <c r="AU64" s="106">
        <f>Seniori!AU66</f>
        <v>0</v>
      </c>
      <c r="AV64" s="106">
        <f>Seniori!AV66</f>
        <v>0</v>
      </c>
      <c r="AW64" s="106">
        <f>Seniori!AW66</f>
        <v>0</v>
      </c>
      <c r="AX64" s="106">
        <f>Seniori!AX66</f>
        <v>0</v>
      </c>
      <c r="AY64" s="106">
        <f>Seniori!AY66</f>
        <v>0</v>
      </c>
      <c r="AZ64" s="106">
        <f>Seniori!AZ66</f>
        <v>0</v>
      </c>
      <c r="BA64" s="106">
        <f>Seniori!BA66</f>
        <v>0</v>
      </c>
      <c r="BB64" s="106">
        <f>Seniori!BB66</f>
        <v>0</v>
      </c>
      <c r="BC64" s="106">
        <f>Seniori!BC66</f>
        <v>0</v>
      </c>
      <c r="BD64" s="106">
        <f>Seniori!BD66</f>
        <v>0</v>
      </c>
      <c r="BE64" s="106">
        <f>Seniori!BE66</f>
        <v>0</v>
      </c>
      <c r="BF64" s="106">
        <f>Seniori!BF66</f>
        <v>0</v>
      </c>
      <c r="BG64" s="106">
        <f>Seniori!BG66</f>
        <v>0</v>
      </c>
      <c r="BH64" s="106">
        <f>Seniori!BH66</f>
        <v>0</v>
      </c>
      <c r="BI64" s="106">
        <f>Seniori!BI66</f>
        <v>0</v>
      </c>
      <c r="BJ64" s="106">
        <f>Seniori!BJ66</f>
        <v>0</v>
      </c>
      <c r="BK64" s="106">
        <f>Seniori!BK66</f>
        <v>0</v>
      </c>
      <c r="BL64" s="106">
        <f>Seniori!BL66</f>
        <v>0</v>
      </c>
      <c r="BM64" s="106">
        <f>Seniori!BM66</f>
        <v>0</v>
      </c>
      <c r="BN64" s="106">
        <f>Seniori!BN66</f>
        <v>0</v>
      </c>
      <c r="BO64" s="106">
        <f>Seniori!BO66</f>
        <v>0</v>
      </c>
      <c r="BP64" s="106">
        <f>Seniori!BP66</f>
        <v>0</v>
      </c>
      <c r="BQ64" s="106">
        <f>Seniori!BQ66</f>
        <v>0</v>
      </c>
      <c r="BR64" s="106">
        <f>Seniori!BR66</f>
        <v>0</v>
      </c>
      <c r="BS64" s="106">
        <f>Seniori!BS66</f>
        <v>0</v>
      </c>
      <c r="BT64" s="106">
        <f>Seniori!BT66</f>
        <v>0</v>
      </c>
      <c r="BU64" s="106">
        <f>Seniori!BU66</f>
        <v>0</v>
      </c>
      <c r="BV64" s="106">
        <f>Seniori!BV66</f>
        <v>0</v>
      </c>
      <c r="BW64" s="106">
        <f>Seniori!BW66</f>
        <v>0</v>
      </c>
      <c r="BX64" s="106">
        <f>Seniori!BX66</f>
        <v>0</v>
      </c>
      <c r="BY64" s="106">
        <f>Seniori!BY66</f>
        <v>0</v>
      </c>
      <c r="BZ64" s="106">
        <f>Seniori!BZ66</f>
        <v>0</v>
      </c>
      <c r="CA64" s="106">
        <f>Seniori!CA66</f>
        <v>0</v>
      </c>
      <c r="CB64" s="106">
        <f>Seniori!CB66</f>
        <v>0</v>
      </c>
      <c r="CC64" s="106">
        <f>Seniori!CC66</f>
        <v>0</v>
      </c>
      <c r="CD64" s="106">
        <f>Seniori!CD66</f>
        <v>0</v>
      </c>
      <c r="CE64" s="106">
        <f>Seniori!CE66</f>
        <v>0</v>
      </c>
      <c r="CF64" s="106">
        <f>Seniori!CF66</f>
        <v>0</v>
      </c>
      <c r="CG64" s="106">
        <f>Seniori!CG66</f>
        <v>0</v>
      </c>
      <c r="CH64" s="106">
        <f>Seniori!CH66</f>
        <v>0</v>
      </c>
      <c r="CI64" s="106">
        <f>Seniori!CI66</f>
        <v>0</v>
      </c>
      <c r="CJ64" s="106">
        <f>Seniori!CJ66</f>
        <v>0</v>
      </c>
      <c r="CK64" s="106">
        <f>Seniori!CK66</f>
        <v>0</v>
      </c>
      <c r="CL64" s="106">
        <f>Seniori!CL66</f>
        <v>0</v>
      </c>
      <c r="CM64" s="106">
        <f>Seniori!CM66</f>
        <v>0</v>
      </c>
      <c r="CN64" s="106">
        <f>Seniori!CN66</f>
        <v>0</v>
      </c>
      <c r="CO64" s="106">
        <f>Seniori!CO66</f>
        <v>0</v>
      </c>
      <c r="CP64" s="106">
        <f>Seniori!CP66</f>
        <v>0</v>
      </c>
      <c r="CQ64" s="106">
        <f>Seniori!CQ66</f>
        <v>0</v>
      </c>
      <c r="CR64" s="106">
        <f>Seniori!CR66</f>
        <v>0</v>
      </c>
      <c r="CS64" s="106">
        <f>Seniori!CS66</f>
        <v>0</v>
      </c>
      <c r="CT64" s="106">
        <f>Seniori!CT66</f>
        <v>0</v>
      </c>
      <c r="CU64" s="106">
        <f>Seniori!CU66</f>
        <v>0</v>
      </c>
      <c r="CV64" s="106">
        <f>Seniori!CV66</f>
        <v>0</v>
      </c>
      <c r="CW64" s="106">
        <f>Seniori!CW66</f>
        <v>0</v>
      </c>
      <c r="CX64" s="106">
        <f>Seniori!CX66</f>
        <v>0</v>
      </c>
      <c r="CY64" s="106">
        <f>Seniori!CY66</f>
        <v>0</v>
      </c>
      <c r="CZ64" s="106">
        <f>Seniori!CZ66</f>
        <v>0</v>
      </c>
      <c r="DA64" s="106">
        <f>Seniori!DA66</f>
        <v>0</v>
      </c>
      <c r="DB64" s="106">
        <f>Seniori!DB66</f>
        <v>0</v>
      </c>
      <c r="DC64" s="106">
        <f>Seniori!DC66</f>
        <v>0</v>
      </c>
      <c r="DD64" s="106">
        <f>Seniori!DD66</f>
        <v>0</v>
      </c>
      <c r="DE64" s="106">
        <f>Seniori!DE66</f>
        <v>0</v>
      </c>
      <c r="DF64" s="106">
        <f>Seniori!DF66</f>
        <v>0</v>
      </c>
      <c r="DG64" s="106">
        <f>Seniori!DG66</f>
        <v>0</v>
      </c>
      <c r="DH64" s="106">
        <f>Seniori!DH66</f>
        <v>0</v>
      </c>
      <c r="DI64" s="106">
        <f>Seniori!DI66</f>
        <v>0</v>
      </c>
      <c r="DJ64" s="106">
        <f>Seniori!DJ66</f>
        <v>0</v>
      </c>
      <c r="DK64" s="106">
        <f>Seniori!DK66</f>
        <v>0</v>
      </c>
      <c r="DL64" s="106">
        <f>Seniori!DL66</f>
        <v>0</v>
      </c>
      <c r="DM64" s="106">
        <f>Seniori!DM66</f>
        <v>0</v>
      </c>
      <c r="DN64" s="106">
        <f>Seniori!DN66</f>
        <v>0</v>
      </c>
      <c r="DO64" s="106">
        <f>Seniori!DO66</f>
        <v>0</v>
      </c>
      <c r="DP64" s="106">
        <f>Seniori!DP66</f>
        <v>0</v>
      </c>
      <c r="DQ64" s="106">
        <f>Seniori!DQ66</f>
        <v>0</v>
      </c>
      <c r="DR64" s="106">
        <f>Seniori!DR66</f>
        <v>0</v>
      </c>
      <c r="DS64" s="106">
        <f>Seniori!DS66</f>
        <v>0</v>
      </c>
      <c r="DT64" s="106">
        <f>Seniori!DT66</f>
        <v>0</v>
      </c>
      <c r="DU64" s="106">
        <f>Seniori!DU66</f>
        <v>0</v>
      </c>
      <c r="DV64" s="106">
        <f>Seniori!DV66</f>
        <v>0</v>
      </c>
      <c r="DW64" s="106">
        <f>Seniori!DW66</f>
        <v>0</v>
      </c>
      <c r="DX64" s="106">
        <f>Seniori!DX66</f>
        <v>0</v>
      </c>
      <c r="DY64" s="106">
        <f>Seniori!DY66</f>
        <v>0</v>
      </c>
      <c r="DZ64" s="106">
        <f>Seniori!DZ66</f>
        <v>0</v>
      </c>
      <c r="EA64" s="106">
        <f>Seniori!EA66</f>
        <v>0</v>
      </c>
      <c r="EB64" s="106">
        <f>Seniori!EB66</f>
        <v>0</v>
      </c>
      <c r="EC64" s="106">
        <f>Seniori!EC66</f>
        <v>0</v>
      </c>
      <c r="ED64" s="106">
        <f>Seniori!ED66</f>
        <v>0</v>
      </c>
      <c r="EE64" s="106">
        <f>Seniori!EE66</f>
        <v>0</v>
      </c>
      <c r="EF64" s="106">
        <f>Seniori!EF66</f>
        <v>0</v>
      </c>
      <c r="EG64" s="106">
        <f>Seniori!EG66</f>
        <v>0</v>
      </c>
      <c r="EH64" s="106">
        <f>Seniori!EH66</f>
        <v>0</v>
      </c>
      <c r="EI64" s="106">
        <f>Seniori!EI66</f>
        <v>0</v>
      </c>
      <c r="EJ64" s="106">
        <f>Seniori!EJ66</f>
        <v>0</v>
      </c>
      <c r="EK64" s="106">
        <f>Seniori!EK66</f>
        <v>0</v>
      </c>
      <c r="EL64" s="106">
        <f>Seniori!EL66</f>
        <v>0</v>
      </c>
      <c r="EM64" s="106">
        <f>Seniori!EM66</f>
        <v>0</v>
      </c>
      <c r="EN64" s="106">
        <f>Seniori!EN66</f>
        <v>0</v>
      </c>
      <c r="EO64" s="106">
        <f>Seniori!EO66</f>
        <v>0</v>
      </c>
      <c r="EP64" s="106">
        <f>Seniori!EP66</f>
        <v>0</v>
      </c>
      <c r="EQ64" s="106">
        <f>Seniori!EQ66</f>
        <v>0</v>
      </c>
      <c r="ER64" s="106">
        <f>Seniori!ER66</f>
        <v>0</v>
      </c>
      <c r="ES64" s="106">
        <f>Seniori!ES66</f>
        <v>0</v>
      </c>
      <c r="ET64" s="106">
        <f>Seniori!ET66</f>
        <v>0</v>
      </c>
      <c r="EU64" s="106">
        <f>Seniori!EU66</f>
        <v>0</v>
      </c>
      <c r="EV64" s="106">
        <f>Seniori!EV66</f>
        <v>0</v>
      </c>
      <c r="EW64" s="106">
        <f>Seniori!EW66</f>
        <v>0</v>
      </c>
      <c r="EX64" s="106">
        <f>Seniori!EX66</f>
        <v>0</v>
      </c>
      <c r="EY64" s="106">
        <f>Seniori!EY66</f>
        <v>0</v>
      </c>
      <c r="EZ64" s="106">
        <f>Seniori!EZ66</f>
        <v>0</v>
      </c>
      <c r="FA64" s="106">
        <f>Seniori!FA66</f>
        <v>0</v>
      </c>
      <c r="FB64" s="106">
        <f>Seniori!FB66</f>
        <v>0</v>
      </c>
      <c r="FC64" s="106">
        <f>Seniori!FC66</f>
        <v>0</v>
      </c>
      <c r="FD64" s="106">
        <f>Seniori!FD66</f>
        <v>0</v>
      </c>
      <c r="FE64" s="106">
        <f>Seniori!FE66</f>
        <v>0</v>
      </c>
      <c r="FF64" s="106">
        <f>Seniori!FF66</f>
        <v>0</v>
      </c>
      <c r="FG64" s="106">
        <f>Seniori!FG66</f>
        <v>0</v>
      </c>
      <c r="FH64" s="106">
        <f>Seniori!FH66</f>
        <v>0</v>
      </c>
      <c r="FI64" s="106">
        <f>Seniori!FI66</f>
        <v>0</v>
      </c>
      <c r="FJ64" s="106">
        <f>Seniori!FJ66</f>
        <v>0</v>
      </c>
      <c r="FK64" s="106">
        <f>Seniori!FK66</f>
        <v>0</v>
      </c>
      <c r="FL64" s="106">
        <f>Seniori!FL66</f>
        <v>0</v>
      </c>
      <c r="FM64" s="106">
        <f>Seniori!FM66</f>
        <v>0</v>
      </c>
      <c r="FN64" s="106">
        <f>Seniori!FN66</f>
        <v>0</v>
      </c>
      <c r="FO64" s="106">
        <f>Seniori!FO66</f>
        <v>0</v>
      </c>
      <c r="FP64" s="106">
        <f>Seniori!FP66</f>
        <v>0</v>
      </c>
      <c r="FQ64" s="106">
        <f>Seniori!FQ66</f>
        <v>0</v>
      </c>
      <c r="FR64" s="106">
        <f>Seniori!FR66</f>
        <v>0</v>
      </c>
      <c r="FS64" s="106">
        <f>Seniori!FS66</f>
        <v>0</v>
      </c>
      <c r="FT64" s="106">
        <f>Seniori!FT66</f>
        <v>0</v>
      </c>
      <c r="FU64" s="106">
        <f>Seniori!FU66</f>
        <v>0</v>
      </c>
      <c r="FV64" s="106">
        <f>Seniori!FV66</f>
        <v>0</v>
      </c>
      <c r="FW64" s="106">
        <f>Seniori!FW66</f>
        <v>0</v>
      </c>
      <c r="FX64" s="106">
        <f>Seniori!FX66</f>
        <v>0</v>
      </c>
      <c r="FY64" s="106">
        <f>Seniori!FY66</f>
        <v>0</v>
      </c>
      <c r="FZ64" s="106">
        <f>Seniori!FZ66</f>
        <v>0</v>
      </c>
      <c r="GA64" s="106">
        <f>Seniori!GA66</f>
        <v>0</v>
      </c>
      <c r="GB64" s="106">
        <f>Seniori!GB66</f>
        <v>0</v>
      </c>
      <c r="GC64" s="106">
        <f>Seniori!GC66</f>
        <v>0</v>
      </c>
      <c r="GD64" s="106">
        <f>Seniori!GD66</f>
        <v>0</v>
      </c>
      <c r="GE64" s="106">
        <f>Seniori!GE66</f>
        <v>0</v>
      </c>
      <c r="GF64" s="106">
        <f>Seniori!GF66</f>
        <v>0</v>
      </c>
      <c r="GG64" s="106">
        <f>Seniori!GG66</f>
        <v>0</v>
      </c>
      <c r="GH64" s="106">
        <f>Seniori!GH66</f>
        <v>0</v>
      </c>
      <c r="GI64" s="106">
        <f>Seniori!GI66</f>
        <v>0</v>
      </c>
      <c r="GJ64" s="106">
        <f>Seniori!GJ66</f>
        <v>0</v>
      </c>
      <c r="GK64" s="106">
        <f>Seniori!GK66</f>
        <v>0</v>
      </c>
      <c r="GL64" s="106">
        <f>Seniori!GL66</f>
        <v>0</v>
      </c>
      <c r="GM64" s="106">
        <f>Seniori!GM66</f>
        <v>0</v>
      </c>
      <c r="GN64" s="106">
        <f>Seniori!GN66</f>
        <v>0</v>
      </c>
      <c r="GO64" s="106">
        <f>Seniori!GO66</f>
        <v>0</v>
      </c>
      <c r="GP64" s="106">
        <f>Seniori!GP66</f>
        <v>0</v>
      </c>
      <c r="GQ64" s="106">
        <f>Seniori!GQ66</f>
        <v>0</v>
      </c>
      <c r="GR64" s="106">
        <f>Seniori!GR66</f>
        <v>0</v>
      </c>
      <c r="GS64" s="106">
        <f>Seniori!GS66</f>
        <v>0</v>
      </c>
      <c r="GT64" s="106">
        <f>Seniori!GT66</f>
        <v>0</v>
      </c>
      <c r="GU64" s="106">
        <f>Seniori!GU66</f>
        <v>0</v>
      </c>
      <c r="GV64" s="106">
        <f>Seniori!GV66</f>
        <v>0</v>
      </c>
      <c r="GW64" s="106">
        <f>Seniori!GW66</f>
        <v>0</v>
      </c>
      <c r="GX64" s="106">
        <f>Seniori!GX66</f>
        <v>0</v>
      </c>
      <c r="GY64" s="106">
        <f>Seniori!GY66</f>
        <v>0</v>
      </c>
      <c r="GZ64" s="106">
        <f>Seniori!GZ66</f>
        <v>0</v>
      </c>
      <c r="HA64" s="106">
        <f>Seniori!HA66</f>
        <v>0</v>
      </c>
      <c r="HB64" s="106">
        <f>Seniori!HB66</f>
        <v>0</v>
      </c>
      <c r="HC64" s="106">
        <f>Seniori!HC66</f>
        <v>0</v>
      </c>
      <c r="HD64" s="106">
        <f>Seniori!HD66</f>
        <v>0</v>
      </c>
      <c r="HE64" s="106">
        <f>Seniori!HE66</f>
        <v>0</v>
      </c>
      <c r="HF64" s="106">
        <f>Seniori!HF66</f>
        <v>0</v>
      </c>
      <c r="HG64" s="106">
        <f>Seniori!HG66</f>
        <v>0</v>
      </c>
      <c r="HH64" s="106">
        <f>Seniori!HH66</f>
        <v>0</v>
      </c>
      <c r="HI64" s="106">
        <f>Seniori!HI66</f>
        <v>0</v>
      </c>
      <c r="HJ64" s="106">
        <f>Seniori!HJ66</f>
        <v>0</v>
      </c>
      <c r="HK64" s="106">
        <f>Seniori!HK66</f>
        <v>0</v>
      </c>
      <c r="HL64" s="106">
        <f>Seniori!HL66</f>
        <v>0</v>
      </c>
      <c r="HM64" s="106">
        <f>Seniori!HM66</f>
        <v>0</v>
      </c>
      <c r="HN64" s="106">
        <f>Seniori!HN66</f>
        <v>0</v>
      </c>
      <c r="HO64" s="106">
        <f>Seniori!HO66</f>
        <v>0</v>
      </c>
      <c r="HP64" s="106">
        <f>Seniori!HP66</f>
        <v>0</v>
      </c>
      <c r="HQ64" s="106">
        <f>Seniori!HQ66</f>
        <v>0</v>
      </c>
      <c r="HR64" s="106">
        <f>Seniori!HR66</f>
        <v>0</v>
      </c>
      <c r="HS64" s="106">
        <f>Seniori!HS66</f>
        <v>0</v>
      </c>
      <c r="HT64" s="106">
        <f>Seniori!HT66</f>
        <v>0</v>
      </c>
      <c r="HU64" s="106">
        <f>Seniori!HU66</f>
        <v>0</v>
      </c>
      <c r="HV64" s="106">
        <f>Seniori!HV66</f>
        <v>0</v>
      </c>
      <c r="HW64" s="106">
        <f>Seniori!HW66</f>
        <v>0</v>
      </c>
      <c r="HX64" s="106">
        <f>Seniori!HX66</f>
        <v>0</v>
      </c>
      <c r="HY64" s="106">
        <f>Seniori!HY66</f>
        <v>0</v>
      </c>
      <c r="HZ64" s="106">
        <f>Seniori!HZ66</f>
        <v>0</v>
      </c>
      <c r="IA64" s="106">
        <f>Seniori!IA66</f>
        <v>0</v>
      </c>
      <c r="IB64" s="106">
        <f>Seniori!IB66</f>
        <v>0</v>
      </c>
      <c r="IC64" s="106">
        <f>Seniori!IC66</f>
        <v>0</v>
      </c>
      <c r="ID64" s="106">
        <f>Seniori!ID66</f>
        <v>0</v>
      </c>
      <c r="IE64" s="106">
        <f>Seniori!IE66</f>
        <v>0</v>
      </c>
      <c r="IF64" s="106">
        <f>Seniori!IF66</f>
        <v>0</v>
      </c>
      <c r="IG64" s="106">
        <f>Seniori!IG66</f>
        <v>0</v>
      </c>
      <c r="IH64" s="106">
        <f>Seniori!IH66</f>
        <v>0</v>
      </c>
      <c r="II64" s="106">
        <f>Seniori!II66</f>
        <v>0</v>
      </c>
      <c r="IJ64" s="106">
        <f>Seniori!IJ66</f>
        <v>0</v>
      </c>
      <c r="IK64" s="106">
        <f>Seniori!IK66</f>
        <v>0</v>
      </c>
      <c r="IL64" s="106">
        <f>Seniori!IL66</f>
        <v>0</v>
      </c>
      <c r="IM64" s="106">
        <f>Seniori!IM66</f>
        <v>0</v>
      </c>
      <c r="IN64" s="106">
        <f>Seniori!IN66</f>
        <v>0</v>
      </c>
      <c r="IO64" s="106">
        <f>Seniori!IO66</f>
        <v>0</v>
      </c>
      <c r="IP64" s="106">
        <f>Seniori!IP66</f>
        <v>0</v>
      </c>
      <c r="IQ64" s="106">
        <f>Seniori!IQ66</f>
        <v>0</v>
      </c>
      <c r="IR64" s="106">
        <f>Seniori!IR66</f>
        <v>0</v>
      </c>
      <c r="IS64" s="106">
        <f>Seniori!IS66</f>
        <v>0</v>
      </c>
      <c r="IT64" s="106">
        <f>Seniori!IT66</f>
        <v>0</v>
      </c>
      <c r="IU64" s="106">
        <f>Seniori!IU66</f>
        <v>0</v>
      </c>
      <c r="IV64" s="106">
        <f>Seniori!IV66</f>
        <v>0</v>
      </c>
      <c r="IW64" s="106">
        <f>Seniori!IW66</f>
        <v>0</v>
      </c>
      <c r="IX64" s="106">
        <f>Seniori!IX66</f>
        <v>0</v>
      </c>
      <c r="IY64" s="106">
        <f>Seniori!IY66</f>
        <v>0</v>
      </c>
      <c r="IZ64" s="106">
        <f>Seniori!IZ66</f>
        <v>0</v>
      </c>
      <c r="JA64" s="106">
        <f>Seniori!JA66</f>
        <v>0</v>
      </c>
      <c r="JB64" s="106">
        <f>Seniori!JB66</f>
        <v>0</v>
      </c>
      <c r="JC64" s="106">
        <f>Seniori!JC66</f>
        <v>0</v>
      </c>
      <c r="JD64" s="106">
        <f>Seniori!JD66</f>
        <v>0</v>
      </c>
      <c r="JE64" s="106">
        <f>Seniori!JE66</f>
        <v>0</v>
      </c>
      <c r="JF64" s="106">
        <f>Seniori!JF66</f>
        <v>0</v>
      </c>
      <c r="JG64" s="106">
        <f>Seniori!JG66</f>
        <v>0</v>
      </c>
      <c r="JH64" s="106">
        <f>Seniori!JH66</f>
        <v>0</v>
      </c>
      <c r="JI64" s="106">
        <f>Seniori!JI66</f>
        <v>0</v>
      </c>
      <c r="JJ64" s="106">
        <f>Seniori!JJ66</f>
        <v>0</v>
      </c>
      <c r="JK64" s="106">
        <f>Seniori!JK66</f>
        <v>0</v>
      </c>
      <c r="JL64" s="106">
        <f>Seniori!JL66</f>
        <v>0</v>
      </c>
      <c r="JM64" s="106">
        <f>Seniori!JM66</f>
        <v>0</v>
      </c>
      <c r="JN64" s="106">
        <f>Seniori!JN66</f>
        <v>0</v>
      </c>
      <c r="JO64" s="106">
        <f>Seniori!JO66</f>
        <v>0</v>
      </c>
      <c r="JP64" s="106">
        <f>Seniori!JP66</f>
        <v>0</v>
      </c>
      <c r="JQ64" s="106">
        <f>Seniori!JQ66</f>
        <v>0</v>
      </c>
      <c r="JR64" s="106">
        <f>Seniori!JR66</f>
        <v>0</v>
      </c>
      <c r="JS64" s="106">
        <f>Seniori!JS66</f>
        <v>0</v>
      </c>
      <c r="JT64" s="106">
        <f>Seniori!JT66</f>
        <v>0</v>
      </c>
      <c r="JU64" s="106">
        <f>Seniori!JU66</f>
        <v>0</v>
      </c>
      <c r="JV64" s="106">
        <f>Seniori!JV66</f>
        <v>0</v>
      </c>
      <c r="JW64" s="106">
        <f>Seniori!JW66</f>
        <v>0</v>
      </c>
      <c r="JX64" s="106">
        <f>Seniori!JX66</f>
        <v>0</v>
      </c>
      <c r="JY64" s="106">
        <f>Seniori!JY66</f>
        <v>0</v>
      </c>
      <c r="JZ64" s="106">
        <f>Seniori!JZ66</f>
        <v>0</v>
      </c>
      <c r="KA64" s="106">
        <f>Seniori!KA66</f>
        <v>0</v>
      </c>
      <c r="KB64" s="106">
        <f>Seniori!KB66</f>
        <v>0</v>
      </c>
      <c r="KC64" s="106">
        <f>Seniori!KC66</f>
        <v>0</v>
      </c>
      <c r="KD64" s="106">
        <f>Seniori!KD66</f>
        <v>0</v>
      </c>
      <c r="KE64" s="106">
        <f>Seniori!KE66</f>
        <v>0</v>
      </c>
      <c r="KF64" s="106">
        <f>Seniori!KF66</f>
        <v>0</v>
      </c>
      <c r="KG64" s="106">
        <f>Seniori!KG66</f>
        <v>0</v>
      </c>
      <c r="KH64" s="106">
        <f>Seniori!KH66</f>
        <v>0</v>
      </c>
      <c r="KI64" s="106">
        <f>Seniori!KI66</f>
        <v>0</v>
      </c>
      <c r="KJ64" s="106">
        <f>Seniori!KJ66</f>
        <v>0</v>
      </c>
      <c r="KK64" s="106">
        <f>Seniori!KK66</f>
        <v>0</v>
      </c>
      <c r="KL64" s="106">
        <f>Seniori!KL66</f>
        <v>0</v>
      </c>
      <c r="KM64" s="106">
        <f>Seniori!KM66</f>
        <v>0</v>
      </c>
      <c r="KN64" s="106">
        <f>Seniori!KN66</f>
        <v>0</v>
      </c>
      <c r="KO64" s="106">
        <f>Seniori!KO66</f>
        <v>0</v>
      </c>
      <c r="KP64" s="106">
        <f>Seniori!KP66</f>
        <v>0</v>
      </c>
      <c r="KQ64" s="106">
        <f>Seniori!KQ66</f>
        <v>0</v>
      </c>
      <c r="KR64" s="106">
        <f>Seniori!KR66</f>
        <v>0</v>
      </c>
      <c r="KS64" s="106">
        <f>Seniori!KS66</f>
        <v>0</v>
      </c>
      <c r="KT64" s="106">
        <f>Seniori!KT66</f>
        <v>0</v>
      </c>
      <c r="KU64" s="106">
        <f>Seniori!KU66</f>
        <v>0</v>
      </c>
      <c r="KV64" s="106">
        <f>Seniori!KV66</f>
        <v>0</v>
      </c>
      <c r="KW64" s="106">
        <f>Seniori!KW66</f>
        <v>0</v>
      </c>
      <c r="KX64" s="106">
        <f>Seniori!KX66</f>
        <v>0</v>
      </c>
      <c r="KY64" s="106">
        <f>Seniori!KY66</f>
        <v>0</v>
      </c>
      <c r="KZ64" s="106">
        <f>Seniori!KZ66</f>
        <v>0</v>
      </c>
      <c r="LA64" s="106">
        <f>Seniori!LA66</f>
        <v>0</v>
      </c>
      <c r="LB64" s="106">
        <f>Seniori!LB66</f>
        <v>0</v>
      </c>
      <c r="LC64" s="106">
        <f>Seniori!LC66</f>
        <v>0</v>
      </c>
      <c r="LD64" s="106">
        <f>Seniori!LD66</f>
        <v>0</v>
      </c>
      <c r="LE64" s="106">
        <f>Seniori!LE66</f>
        <v>0</v>
      </c>
      <c r="LF64" s="106">
        <f>Seniori!LF66</f>
        <v>0</v>
      </c>
      <c r="LG64" s="106">
        <f>Seniori!LG66</f>
        <v>0</v>
      </c>
      <c r="LH64" s="106">
        <f>Seniori!LH66</f>
        <v>0</v>
      </c>
      <c r="LI64" s="106">
        <f>Seniori!LI66</f>
        <v>0</v>
      </c>
      <c r="LJ64" s="106">
        <f>Seniori!LJ66</f>
        <v>0</v>
      </c>
      <c r="LK64" s="106">
        <f>Seniori!LK66</f>
        <v>0</v>
      </c>
      <c r="LL64" s="106">
        <f>Seniori!LL66</f>
        <v>0</v>
      </c>
      <c r="LM64" s="106">
        <f>Seniori!LM66</f>
        <v>0</v>
      </c>
      <c r="LN64" s="106">
        <f>Seniori!LN66</f>
        <v>0</v>
      </c>
      <c r="LO64" s="106">
        <f>Seniori!LO66</f>
        <v>0</v>
      </c>
      <c r="LP64" s="106">
        <f>Seniori!LP66</f>
        <v>0</v>
      </c>
      <c r="LQ64" s="106">
        <f>Seniori!LQ66</f>
        <v>0</v>
      </c>
      <c r="LR64" s="106">
        <f>Seniori!LR66</f>
        <v>0</v>
      </c>
      <c r="LS64" s="106">
        <f>Seniori!LS66</f>
        <v>0</v>
      </c>
      <c r="LT64" s="106">
        <f>Seniori!LT66</f>
        <v>0</v>
      </c>
      <c r="LU64" s="106">
        <f>Seniori!LU66</f>
        <v>0</v>
      </c>
      <c r="LV64" s="106">
        <f>Seniori!LV66</f>
        <v>0</v>
      </c>
      <c r="LW64" s="106">
        <f>Seniori!LW66</f>
        <v>0</v>
      </c>
      <c r="LX64" s="106">
        <f>Seniori!LX66</f>
        <v>0</v>
      </c>
      <c r="LY64" s="106">
        <f>Seniori!LY66</f>
        <v>0</v>
      </c>
      <c r="LZ64" s="106">
        <f>Seniori!LZ66</f>
        <v>0</v>
      </c>
      <c r="MA64" s="106">
        <f>Seniori!MA66</f>
        <v>0</v>
      </c>
      <c r="MB64" s="106">
        <f>Seniori!MB66</f>
        <v>0</v>
      </c>
      <c r="MC64" s="106">
        <f>Seniori!MC66</f>
        <v>0</v>
      </c>
      <c r="MD64" s="106">
        <f>Seniori!MD66</f>
        <v>0</v>
      </c>
      <c r="ME64" s="106">
        <f>Seniori!ME66</f>
        <v>0</v>
      </c>
      <c r="MF64" s="106">
        <f>Seniori!MF66</f>
        <v>0</v>
      </c>
      <c r="MG64" s="106">
        <f>Seniori!MG66</f>
        <v>0</v>
      </c>
      <c r="MH64" s="106">
        <f>Seniori!MH66</f>
        <v>0</v>
      </c>
      <c r="MI64" s="106">
        <f>Seniori!MI66</f>
        <v>0</v>
      </c>
      <c r="MJ64" s="106">
        <f>Seniori!MJ66</f>
        <v>0</v>
      </c>
      <c r="MK64" s="106">
        <f>Seniori!MK66</f>
        <v>0</v>
      </c>
      <c r="ML64" s="106">
        <f>Seniori!ML66</f>
        <v>0</v>
      </c>
      <c r="MM64" s="106">
        <f>Seniori!MM66</f>
        <v>0</v>
      </c>
      <c r="MN64" s="106">
        <f>Seniori!MN66</f>
        <v>0</v>
      </c>
      <c r="MO64" s="106">
        <f>Seniori!MO66</f>
        <v>0</v>
      </c>
      <c r="MP64" s="106">
        <f>Seniori!MP66</f>
        <v>0</v>
      </c>
      <c r="MQ64" s="106">
        <f>Seniori!MQ66</f>
        <v>0</v>
      </c>
      <c r="MR64" s="106">
        <f>Seniori!MR66</f>
        <v>0</v>
      </c>
      <c r="MS64" s="106">
        <f>Seniori!MS66</f>
        <v>0</v>
      </c>
      <c r="MT64" s="106">
        <f>Seniori!MT66</f>
        <v>0</v>
      </c>
      <c r="MU64" s="106">
        <f>Seniori!MU66</f>
        <v>0</v>
      </c>
      <c r="MV64" s="106">
        <f>Seniori!MV66</f>
        <v>0</v>
      </c>
      <c r="MW64" s="106">
        <f>Seniori!MW66</f>
        <v>0</v>
      </c>
      <c r="MX64" s="106">
        <f>Seniori!MX66</f>
        <v>0</v>
      </c>
      <c r="MY64" s="106">
        <f>Seniori!MY66</f>
        <v>0</v>
      </c>
      <c r="MZ64" s="106">
        <f>Seniori!MZ66</f>
        <v>0</v>
      </c>
      <c r="NA64" s="106">
        <f>Seniori!NA66</f>
        <v>0</v>
      </c>
      <c r="NB64" s="106">
        <f>Seniori!NB66</f>
        <v>0</v>
      </c>
      <c r="NC64" s="106">
        <f>Seniori!NC66</f>
        <v>0</v>
      </c>
      <c r="ND64" s="106">
        <f>Seniori!ND66</f>
        <v>0</v>
      </c>
      <c r="NE64" s="106">
        <f>Seniori!NE66</f>
        <v>0</v>
      </c>
      <c r="NF64" s="106">
        <f>Seniori!NF66</f>
        <v>0</v>
      </c>
      <c r="NG64" s="106">
        <f>Seniori!NG66</f>
        <v>0</v>
      </c>
      <c r="NH64" s="106">
        <f>Seniori!NH66</f>
        <v>0</v>
      </c>
      <c r="NI64" s="106">
        <f>Seniori!NI66</f>
        <v>0</v>
      </c>
      <c r="NJ64" s="106">
        <f>Seniori!NJ66</f>
        <v>0</v>
      </c>
      <c r="NK64" s="106">
        <f>Seniori!NK66</f>
        <v>0</v>
      </c>
      <c r="NL64" s="106">
        <f>Seniori!NL66</f>
        <v>0</v>
      </c>
      <c r="NM64" s="106">
        <f>Seniori!NM66</f>
        <v>0</v>
      </c>
      <c r="NN64" s="106">
        <f>Seniori!NN66</f>
        <v>0</v>
      </c>
      <c r="NO64" s="106">
        <f>Seniori!NO66</f>
        <v>0</v>
      </c>
      <c r="NP64" s="106">
        <f>Seniori!NP66</f>
        <v>0</v>
      </c>
      <c r="NQ64" s="106">
        <f>Seniori!NQ66</f>
        <v>0</v>
      </c>
      <c r="NR64" s="106">
        <f>Seniori!NR66</f>
        <v>0</v>
      </c>
      <c r="NS64" s="106">
        <f>Seniori!NS66</f>
        <v>0</v>
      </c>
      <c r="NT64" s="106">
        <f>Seniori!NT66</f>
        <v>0</v>
      </c>
      <c r="NU64" s="106">
        <f>Seniori!NU66</f>
        <v>0</v>
      </c>
      <c r="NV64" s="106">
        <f>Seniori!NV66</f>
        <v>0</v>
      </c>
      <c r="NW64" s="106">
        <f>Seniori!NW66</f>
        <v>0</v>
      </c>
      <c r="NX64" s="106">
        <f>Seniori!NX66</f>
        <v>0</v>
      </c>
      <c r="NY64" s="106">
        <f>Seniori!NY66</f>
        <v>0</v>
      </c>
      <c r="NZ64" s="106">
        <f>Seniori!NZ66</f>
        <v>0</v>
      </c>
      <c r="OA64" s="106">
        <f>Seniori!OA66</f>
        <v>0</v>
      </c>
      <c r="OB64" s="106">
        <f>Seniori!OB66</f>
        <v>0</v>
      </c>
      <c r="OC64" s="106">
        <f>Seniori!OC66</f>
        <v>0</v>
      </c>
      <c r="OD64" s="106">
        <f>Seniori!OD66</f>
        <v>0</v>
      </c>
      <c r="OE64" s="106">
        <f>Seniori!OE66</f>
        <v>0</v>
      </c>
      <c r="OF64" s="106">
        <f>Seniori!OF66</f>
        <v>0</v>
      </c>
      <c r="OG64" s="106">
        <f>Seniori!OG66</f>
        <v>0</v>
      </c>
      <c r="OH64" s="106">
        <f>Seniori!OH66</f>
        <v>0</v>
      </c>
      <c r="OI64" s="106">
        <f>Seniori!OI66</f>
        <v>0</v>
      </c>
      <c r="OJ64" s="106">
        <f>Seniori!OJ66</f>
        <v>0</v>
      </c>
      <c r="OK64" s="106">
        <f>Seniori!OK66</f>
        <v>0</v>
      </c>
      <c r="OL64" s="106">
        <f>Seniori!OL66</f>
        <v>0</v>
      </c>
      <c r="OM64" s="106">
        <f>Seniori!OM66</f>
        <v>0</v>
      </c>
      <c r="ON64" s="106">
        <f>Seniori!ON66</f>
        <v>0</v>
      </c>
      <c r="OO64" s="106">
        <f>Seniori!OO66</f>
        <v>0</v>
      </c>
      <c r="OP64" s="106">
        <f>Seniori!OP66</f>
        <v>0</v>
      </c>
      <c r="OQ64" s="106">
        <f>Seniori!OQ66</f>
        <v>0</v>
      </c>
      <c r="OR64" s="106">
        <f>Seniori!OR66</f>
        <v>0</v>
      </c>
      <c r="OS64" s="106">
        <f>Seniori!OS66</f>
        <v>0</v>
      </c>
      <c r="OT64" s="106">
        <f>Seniori!OT66</f>
        <v>0</v>
      </c>
      <c r="OU64" s="106">
        <f>Seniori!OU66</f>
        <v>0</v>
      </c>
      <c r="OV64" s="106">
        <f>Seniori!OV66</f>
        <v>0</v>
      </c>
      <c r="OW64" s="106">
        <f>Seniori!OW66</f>
        <v>0</v>
      </c>
      <c r="OX64" s="106">
        <f>Seniori!OX66</f>
        <v>0</v>
      </c>
      <c r="OY64" s="106">
        <f>Seniori!OY66</f>
        <v>0</v>
      </c>
      <c r="OZ64" s="106">
        <f>Seniori!OZ66</f>
        <v>0</v>
      </c>
      <c r="PA64" s="106">
        <f>Seniori!PA66</f>
        <v>0</v>
      </c>
      <c r="PB64" s="106">
        <f>Seniori!PB66</f>
        <v>0</v>
      </c>
      <c r="PC64" s="106">
        <f>Seniori!PC66</f>
        <v>0</v>
      </c>
      <c r="PD64" s="106">
        <f>Seniori!PD66</f>
        <v>0</v>
      </c>
      <c r="PE64" s="106">
        <f>Seniori!PE66</f>
        <v>0</v>
      </c>
      <c r="PF64" s="106">
        <f>Seniori!PF66</f>
        <v>0</v>
      </c>
      <c r="PG64" s="106">
        <f>Seniori!PG66</f>
        <v>0</v>
      </c>
      <c r="PH64" s="106">
        <f>Seniori!PH66</f>
        <v>0</v>
      </c>
      <c r="PI64" s="106">
        <f>Seniori!PI66</f>
        <v>0</v>
      </c>
      <c r="PJ64" s="106">
        <f>Seniori!PJ66</f>
        <v>0</v>
      </c>
      <c r="PK64" s="106">
        <f>Seniori!PK66</f>
        <v>0</v>
      </c>
      <c r="PL64" s="106">
        <f>Seniori!PL66</f>
        <v>0</v>
      </c>
      <c r="PM64" s="106">
        <f>Seniori!PM66</f>
        <v>0</v>
      </c>
      <c r="PN64" s="106">
        <f>Seniori!PN66</f>
        <v>0</v>
      </c>
      <c r="PO64" s="106">
        <f>Seniori!PO66</f>
        <v>0</v>
      </c>
      <c r="PP64" s="106">
        <f>Seniori!PP66</f>
        <v>0</v>
      </c>
      <c r="PQ64" s="106">
        <f>Seniori!PQ66</f>
        <v>0</v>
      </c>
      <c r="PR64" s="106">
        <f>Seniori!PR66</f>
        <v>0</v>
      </c>
      <c r="PS64" s="106">
        <f>Seniori!PS66</f>
        <v>0</v>
      </c>
      <c r="PT64" s="106">
        <f>Seniori!PT66</f>
        <v>0</v>
      </c>
      <c r="PU64" s="106">
        <f>Seniori!PU66</f>
        <v>0</v>
      </c>
      <c r="PV64" s="106">
        <f>Seniori!PV66</f>
        <v>0</v>
      </c>
      <c r="PW64" s="106">
        <f>Seniori!PW66</f>
        <v>0</v>
      </c>
      <c r="PX64" s="106">
        <f>Seniori!PX66</f>
        <v>0</v>
      </c>
      <c r="PY64" s="106">
        <f>Seniori!PY66</f>
        <v>0</v>
      </c>
      <c r="PZ64" s="106">
        <f>Seniori!PZ66</f>
        <v>0</v>
      </c>
      <c r="QA64" s="106">
        <f>Seniori!QA66</f>
        <v>0</v>
      </c>
      <c r="QB64" s="106">
        <f>Seniori!QB66</f>
        <v>0</v>
      </c>
      <c r="QC64" s="106">
        <f>Seniori!QC66</f>
        <v>0</v>
      </c>
      <c r="QD64" s="106">
        <f>Seniori!QD66</f>
        <v>0</v>
      </c>
      <c r="QE64" s="106">
        <f>Seniori!QE66</f>
        <v>0</v>
      </c>
      <c r="QF64" s="106">
        <f>Seniori!QF66</f>
        <v>0</v>
      </c>
      <c r="QG64" s="106">
        <f>Seniori!QG66</f>
        <v>0</v>
      </c>
      <c r="QH64" s="106">
        <f>Seniori!QH66</f>
        <v>0</v>
      </c>
      <c r="QI64" s="106">
        <f>Seniori!QI66</f>
        <v>0</v>
      </c>
      <c r="QJ64" s="106">
        <f>Seniori!QJ66</f>
        <v>0</v>
      </c>
      <c r="QK64" s="106">
        <f>Seniori!QK66</f>
        <v>0</v>
      </c>
      <c r="QL64" s="106">
        <f>Seniori!QL66</f>
        <v>0</v>
      </c>
      <c r="QM64" s="106">
        <f>Seniori!QM66</f>
        <v>0</v>
      </c>
      <c r="QN64" s="106">
        <f>Seniori!QN66</f>
        <v>0</v>
      </c>
      <c r="QO64" s="106">
        <f>Seniori!QO66</f>
        <v>0</v>
      </c>
      <c r="QP64" s="106">
        <f>Seniori!QP66</f>
        <v>0</v>
      </c>
      <c r="QQ64" s="106">
        <f>Seniori!QQ66</f>
        <v>0</v>
      </c>
      <c r="QR64" s="106">
        <f>Seniori!QR66</f>
        <v>0</v>
      </c>
      <c r="QS64" s="106">
        <f>Seniori!QS66</f>
        <v>0</v>
      </c>
      <c r="QT64" s="106">
        <f>Seniori!QT66</f>
        <v>0</v>
      </c>
      <c r="QU64" s="106">
        <f>Seniori!QU66</f>
        <v>0</v>
      </c>
      <c r="QV64" s="106">
        <f>Seniori!QV66</f>
        <v>0</v>
      </c>
      <c r="QW64" s="106">
        <f>Seniori!QW66</f>
        <v>0</v>
      </c>
      <c r="QX64" s="106">
        <f>Seniori!QX66</f>
        <v>0</v>
      </c>
      <c r="QY64" s="106">
        <f>Seniori!QY66</f>
        <v>0</v>
      </c>
      <c r="QZ64" s="106">
        <f>Seniori!QZ66</f>
        <v>0</v>
      </c>
      <c r="RA64" s="106">
        <f>Seniori!RA66</f>
        <v>0</v>
      </c>
      <c r="RB64" s="106">
        <f>Seniori!RB66</f>
        <v>0</v>
      </c>
      <c r="RC64" s="106">
        <f>Seniori!RC66</f>
        <v>0</v>
      </c>
      <c r="RD64" s="106">
        <f>Seniori!RD66</f>
        <v>0</v>
      </c>
      <c r="RE64" s="106">
        <f>Seniori!RE66</f>
        <v>0</v>
      </c>
      <c r="RF64" s="106">
        <f>Seniori!RF66</f>
        <v>0</v>
      </c>
      <c r="RG64" s="106">
        <f>Seniori!RG66</f>
        <v>0</v>
      </c>
      <c r="RH64" s="106">
        <f>Seniori!RH66</f>
        <v>0</v>
      </c>
      <c r="RI64" s="106">
        <f>Seniori!RI66</f>
        <v>0</v>
      </c>
      <c r="RJ64" s="106">
        <f>Seniori!RJ66</f>
        <v>0</v>
      </c>
      <c r="RK64" s="106">
        <f>Seniori!RK66</f>
        <v>0</v>
      </c>
      <c r="RL64" s="106">
        <f>Seniori!RL66</f>
        <v>0</v>
      </c>
      <c r="RM64" s="106">
        <f>Seniori!RM66</f>
        <v>0</v>
      </c>
      <c r="RN64" s="106">
        <f>Seniori!RN66</f>
        <v>0</v>
      </c>
      <c r="RO64" s="106">
        <f>Seniori!RO66</f>
        <v>0</v>
      </c>
      <c r="RP64" s="106">
        <f>Seniori!RP66</f>
        <v>0</v>
      </c>
      <c r="RQ64" s="106">
        <f>Seniori!RQ66</f>
        <v>0</v>
      </c>
      <c r="RR64" s="106">
        <f>Seniori!RR66</f>
        <v>0</v>
      </c>
      <c r="RS64" s="106">
        <f>Seniori!RS66</f>
        <v>0</v>
      </c>
      <c r="RT64" s="106">
        <f>Seniori!RT66</f>
        <v>0</v>
      </c>
      <c r="RU64" s="106">
        <f>Seniori!RU66</f>
        <v>0</v>
      </c>
      <c r="RV64" s="106">
        <f>Seniori!RV66</f>
        <v>0</v>
      </c>
      <c r="RW64" s="106">
        <f>Seniori!RW66</f>
        <v>0</v>
      </c>
      <c r="RX64" s="106">
        <f>Seniori!RX66</f>
        <v>0</v>
      </c>
      <c r="RY64" s="106">
        <f>Seniori!RY66</f>
        <v>0</v>
      </c>
      <c r="RZ64" s="106">
        <f>Seniori!RZ66</f>
        <v>0</v>
      </c>
      <c r="SA64" s="106">
        <f>Seniori!SA66</f>
        <v>0</v>
      </c>
      <c r="SB64" s="106">
        <f>Seniori!SB66</f>
        <v>0</v>
      </c>
      <c r="SC64" s="106">
        <f>Seniori!SC66</f>
        <v>0</v>
      </c>
      <c r="SD64" s="106">
        <f>Seniori!SD66</f>
        <v>0</v>
      </c>
      <c r="SE64" s="106">
        <f>Seniori!SE66</f>
        <v>0</v>
      </c>
      <c r="SF64" s="106">
        <f>Seniori!SF66</f>
        <v>0</v>
      </c>
      <c r="SG64" s="106">
        <f>Seniori!SG66</f>
        <v>0</v>
      </c>
      <c r="SH64" s="106">
        <f>Seniori!SH66</f>
        <v>0</v>
      </c>
      <c r="SI64" s="106">
        <f>Seniori!SI66</f>
        <v>0</v>
      </c>
      <c r="SJ64" s="106">
        <f>Seniori!SJ66</f>
        <v>0</v>
      </c>
      <c r="SK64" s="106">
        <f>Seniori!SK66</f>
        <v>0</v>
      </c>
      <c r="SL64" s="106">
        <f>Seniori!SL66</f>
        <v>0</v>
      </c>
      <c r="SM64" s="106">
        <f>Seniori!SM66</f>
        <v>0</v>
      </c>
      <c r="SN64" s="106">
        <f>Seniori!SN66</f>
        <v>0</v>
      </c>
      <c r="SO64" s="106">
        <f>Seniori!SO66</f>
        <v>0</v>
      </c>
      <c r="SP64" s="106">
        <f>Seniori!SP66</f>
        <v>0</v>
      </c>
      <c r="SQ64" s="106">
        <f>Seniori!SQ66</f>
        <v>0</v>
      </c>
      <c r="SR64" s="106">
        <f>Seniori!SR66</f>
        <v>0</v>
      </c>
      <c r="SS64" s="106">
        <f>Seniori!SS66</f>
        <v>0</v>
      </c>
      <c r="ST64" s="106">
        <f>Seniori!ST66</f>
        <v>0</v>
      </c>
      <c r="SU64" s="106">
        <f>Seniori!SU66</f>
        <v>0</v>
      </c>
      <c r="SV64" s="106">
        <f>Seniori!SV66</f>
        <v>0</v>
      </c>
      <c r="SW64" s="106">
        <f>Seniori!SW66</f>
        <v>0</v>
      </c>
      <c r="SX64" s="106">
        <f>Seniori!SX66</f>
        <v>0</v>
      </c>
      <c r="SY64" s="106">
        <f>Seniori!SY66</f>
        <v>0</v>
      </c>
      <c r="SZ64" s="106">
        <f>Seniori!SZ66</f>
        <v>0</v>
      </c>
      <c r="TA64" s="106">
        <f>Seniori!TA66</f>
        <v>0</v>
      </c>
      <c r="TB64" s="106">
        <f>Seniori!TB66</f>
        <v>0</v>
      </c>
    </row>
    <row r="65" spans="1:522" s="10" customFormat="1" ht="18" customHeight="1" x14ac:dyDescent="0.25">
      <c r="A65" s="12"/>
      <c r="B65" s="11"/>
      <c r="C65" s="1"/>
      <c r="D65" s="1"/>
      <c r="E65" s="63" t="s">
        <v>268</v>
      </c>
      <c r="F65" s="1">
        <v>9452</v>
      </c>
      <c r="G65" s="9" t="s">
        <v>100</v>
      </c>
      <c r="H65" s="4"/>
      <c r="I65" s="1">
        <f t="shared" si="12"/>
        <v>1</v>
      </c>
      <c r="J65" s="33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  <c r="PJ65" s="106"/>
      <c r="PK65" s="106"/>
      <c r="PL65" s="106"/>
      <c r="PM65" s="106"/>
      <c r="PN65" s="106"/>
      <c r="PO65" s="106"/>
      <c r="PP65" s="106"/>
      <c r="PQ65" s="106"/>
      <c r="PR65" s="106"/>
      <c r="PS65" s="106"/>
      <c r="PT65" s="106"/>
      <c r="PU65" s="106"/>
      <c r="PV65" s="106"/>
      <c r="PW65" s="106"/>
      <c r="PX65" s="106"/>
      <c r="PY65" s="106"/>
      <c r="PZ65" s="106"/>
      <c r="QA65" s="106"/>
      <c r="QB65" s="106"/>
      <c r="QC65" s="106"/>
      <c r="QD65" s="106"/>
      <c r="QE65" s="106"/>
      <c r="QF65" s="106"/>
      <c r="QG65" s="106"/>
      <c r="QH65" s="106"/>
      <c r="QI65" s="106"/>
      <c r="QJ65" s="106"/>
      <c r="QK65" s="106"/>
      <c r="QL65" s="106"/>
      <c r="QM65" s="106"/>
      <c r="QN65" s="106"/>
      <c r="QO65" s="106"/>
      <c r="QP65" s="106"/>
      <c r="QQ65" s="106"/>
      <c r="QR65" s="106"/>
      <c r="QS65" s="106"/>
      <c r="QT65" s="106"/>
      <c r="QU65" s="106"/>
      <c r="QV65" s="106"/>
      <c r="QW65" s="106"/>
      <c r="QX65" s="106"/>
      <c r="QY65" s="106"/>
      <c r="QZ65" s="106"/>
      <c r="RA65" s="106"/>
      <c r="RB65" s="106"/>
      <c r="RC65" s="106"/>
      <c r="RD65" s="106"/>
      <c r="RE65" s="106"/>
      <c r="RF65" s="106"/>
      <c r="RG65" s="106"/>
      <c r="RH65" s="106"/>
      <c r="RI65" s="106"/>
      <c r="RJ65" s="106"/>
      <c r="RK65" s="106"/>
      <c r="RL65" s="106"/>
      <c r="RM65" s="106"/>
      <c r="RN65" s="106"/>
      <c r="RO65" s="106"/>
      <c r="RP65" s="106"/>
      <c r="RQ65" s="106"/>
      <c r="RR65" s="106"/>
      <c r="RS65" s="106"/>
      <c r="RT65" s="106"/>
      <c r="RU65" s="106"/>
      <c r="RV65" s="106"/>
      <c r="RW65" s="106"/>
      <c r="RX65" s="106"/>
      <c r="RY65" s="106"/>
      <c r="RZ65" s="106">
        <v>1</v>
      </c>
      <c r="SA65" s="106"/>
      <c r="SB65" s="106"/>
      <c r="SC65" s="106"/>
      <c r="SD65" s="106"/>
      <c r="SE65" s="106"/>
      <c r="SF65" s="106"/>
      <c r="SG65" s="106"/>
      <c r="SH65" s="106"/>
      <c r="SI65" s="106"/>
      <c r="SJ65" s="106"/>
      <c r="SK65" s="106"/>
      <c r="SL65" s="106"/>
      <c r="SM65" s="106"/>
      <c r="SN65" s="106"/>
      <c r="SO65" s="106"/>
      <c r="SP65" s="106"/>
      <c r="SQ65" s="106"/>
      <c r="SR65" s="106"/>
      <c r="SS65" s="106"/>
      <c r="ST65" s="106"/>
      <c r="SU65" s="106"/>
      <c r="SV65" s="106"/>
      <c r="SW65" s="106"/>
      <c r="SX65" s="106"/>
      <c r="SY65" s="106"/>
      <c r="SZ65" s="106"/>
      <c r="TA65" s="106"/>
      <c r="TB65" s="106"/>
    </row>
    <row r="66" spans="1:522" s="10" customFormat="1" ht="18" customHeight="1" x14ac:dyDescent="0.25">
      <c r="A66" s="12">
        <v>53</v>
      </c>
      <c r="B66" s="11" t="s">
        <v>228</v>
      </c>
      <c r="C66" s="1">
        <v>12210</v>
      </c>
      <c r="D66" s="12">
        <v>2018</v>
      </c>
      <c r="E66" s="4" t="s">
        <v>481</v>
      </c>
      <c r="F66" s="1">
        <v>2852</v>
      </c>
      <c r="G66" s="9" t="s">
        <v>97</v>
      </c>
      <c r="H66" s="4" t="s">
        <v>52</v>
      </c>
      <c r="I66" s="1">
        <f t="shared" si="12"/>
        <v>0</v>
      </c>
      <c r="J66" s="12">
        <f>Tabuľka311[[#This Row],[Stĺpec9]]</f>
        <v>0</v>
      </c>
      <c r="K66" s="106">
        <f>Seniori!K78</f>
        <v>0</v>
      </c>
      <c r="L66" s="106">
        <f>Seniori!L78</f>
        <v>0</v>
      </c>
      <c r="M66" s="106">
        <f>Seniori!M78</f>
        <v>0</v>
      </c>
      <c r="N66" s="106">
        <f>Seniori!N78</f>
        <v>0</v>
      </c>
      <c r="O66" s="106">
        <f>Seniori!O78</f>
        <v>0</v>
      </c>
      <c r="P66" s="106">
        <f>Seniori!P78</f>
        <v>0</v>
      </c>
      <c r="Q66" s="106">
        <f>Seniori!Q78</f>
        <v>0</v>
      </c>
      <c r="R66" s="106">
        <f>Seniori!R78</f>
        <v>0</v>
      </c>
      <c r="S66" s="106">
        <f>Seniori!S78</f>
        <v>0</v>
      </c>
      <c r="T66" s="106">
        <f>Seniori!T78</f>
        <v>0</v>
      </c>
      <c r="U66" s="106">
        <f>Seniori!U78</f>
        <v>0</v>
      </c>
      <c r="V66" s="106">
        <f>Seniori!V78</f>
        <v>0</v>
      </c>
      <c r="W66" s="106">
        <f>Seniori!W78</f>
        <v>0</v>
      </c>
      <c r="X66" s="106">
        <f>Seniori!X78</f>
        <v>0</v>
      </c>
      <c r="Y66" s="106">
        <f>Seniori!Y78</f>
        <v>0</v>
      </c>
      <c r="Z66" s="106">
        <f>Seniori!Z78</f>
        <v>0</v>
      </c>
      <c r="AA66" s="106">
        <f>Seniori!AA78</f>
        <v>0</v>
      </c>
      <c r="AB66" s="106">
        <f>Seniori!AB78</f>
        <v>0</v>
      </c>
      <c r="AC66" s="106">
        <f>Seniori!AC78</f>
        <v>0</v>
      </c>
      <c r="AD66" s="106">
        <f>Seniori!AD78</f>
        <v>0</v>
      </c>
      <c r="AE66" s="106">
        <f>Seniori!AE78</f>
        <v>0</v>
      </c>
      <c r="AF66" s="106">
        <f>Seniori!AF78</f>
        <v>0</v>
      </c>
      <c r="AG66" s="106">
        <f>Seniori!AG78</f>
        <v>0</v>
      </c>
      <c r="AH66" s="106">
        <f>Seniori!AH78</f>
        <v>0</v>
      </c>
      <c r="AI66" s="106">
        <f>Seniori!AI78</f>
        <v>0</v>
      </c>
      <c r="AJ66" s="106">
        <f>Seniori!AJ78</f>
        <v>0</v>
      </c>
      <c r="AK66" s="106">
        <f>Seniori!AK78</f>
        <v>0</v>
      </c>
      <c r="AL66" s="106">
        <f>Seniori!AL78</f>
        <v>0</v>
      </c>
      <c r="AM66" s="106">
        <f>Seniori!AM78</f>
        <v>0</v>
      </c>
      <c r="AN66" s="106">
        <f>Seniori!AN78</f>
        <v>0</v>
      </c>
      <c r="AO66" s="106">
        <f>Seniori!AO78</f>
        <v>0</v>
      </c>
      <c r="AP66" s="106">
        <f>Seniori!AP78</f>
        <v>0</v>
      </c>
      <c r="AQ66" s="106">
        <f>Seniori!AQ78</f>
        <v>0</v>
      </c>
      <c r="AR66" s="106">
        <f>Seniori!AR78</f>
        <v>0</v>
      </c>
      <c r="AS66" s="106">
        <f>Seniori!AS78</f>
        <v>0</v>
      </c>
      <c r="AT66" s="106">
        <f>Seniori!AT78</f>
        <v>0</v>
      </c>
      <c r="AU66" s="106">
        <f>Seniori!AU78</f>
        <v>0</v>
      </c>
      <c r="AV66" s="106">
        <f>Seniori!AV78</f>
        <v>0</v>
      </c>
      <c r="AW66" s="106">
        <f>Seniori!AW78</f>
        <v>0</v>
      </c>
      <c r="AX66" s="106">
        <f>Seniori!AX78</f>
        <v>0</v>
      </c>
      <c r="AY66" s="106">
        <f>Seniori!AY78</f>
        <v>0</v>
      </c>
      <c r="AZ66" s="106">
        <f>Seniori!AZ78</f>
        <v>0</v>
      </c>
      <c r="BA66" s="106">
        <f>Seniori!BA78</f>
        <v>0</v>
      </c>
      <c r="BB66" s="106">
        <f>Seniori!BB78</f>
        <v>0</v>
      </c>
      <c r="BC66" s="106">
        <f>Seniori!BC78</f>
        <v>0</v>
      </c>
      <c r="BD66" s="106">
        <f>Seniori!BD78</f>
        <v>0</v>
      </c>
      <c r="BE66" s="106">
        <f>Seniori!BE78</f>
        <v>0</v>
      </c>
      <c r="BF66" s="106">
        <f>Seniori!BF78</f>
        <v>0</v>
      </c>
      <c r="BG66" s="106">
        <f>Seniori!BG78</f>
        <v>0</v>
      </c>
      <c r="BH66" s="106">
        <f>Seniori!BH78</f>
        <v>0</v>
      </c>
      <c r="BI66" s="106">
        <f>Seniori!BI78</f>
        <v>0</v>
      </c>
      <c r="BJ66" s="106">
        <f>Seniori!BJ78</f>
        <v>0</v>
      </c>
      <c r="BK66" s="106">
        <f>Seniori!BK78</f>
        <v>0</v>
      </c>
      <c r="BL66" s="106">
        <f>Seniori!BL78</f>
        <v>0</v>
      </c>
      <c r="BM66" s="106">
        <f>Seniori!BM78</f>
        <v>0</v>
      </c>
      <c r="BN66" s="106">
        <f>Seniori!BN78</f>
        <v>0</v>
      </c>
      <c r="BO66" s="106">
        <f>Seniori!BO78</f>
        <v>0</v>
      </c>
      <c r="BP66" s="106">
        <f>Seniori!BP78</f>
        <v>0</v>
      </c>
      <c r="BQ66" s="106">
        <f>Seniori!BQ78</f>
        <v>0</v>
      </c>
      <c r="BR66" s="106">
        <f>Seniori!BR78</f>
        <v>0</v>
      </c>
      <c r="BS66" s="106">
        <f>Seniori!BS78</f>
        <v>0</v>
      </c>
      <c r="BT66" s="106">
        <f>Seniori!BT78</f>
        <v>0</v>
      </c>
      <c r="BU66" s="106">
        <f>Seniori!BU78</f>
        <v>0</v>
      </c>
      <c r="BV66" s="106">
        <f>Seniori!BV78</f>
        <v>0</v>
      </c>
      <c r="BW66" s="106">
        <f>Seniori!BW78</f>
        <v>0</v>
      </c>
      <c r="BX66" s="106">
        <f>Seniori!BX78</f>
        <v>0</v>
      </c>
      <c r="BY66" s="106">
        <f>Seniori!BY78</f>
        <v>0</v>
      </c>
      <c r="BZ66" s="106">
        <f>Seniori!BZ78</f>
        <v>0</v>
      </c>
      <c r="CA66" s="106">
        <f>Seniori!CA78</f>
        <v>0</v>
      </c>
      <c r="CB66" s="106">
        <f>Seniori!CB78</f>
        <v>0</v>
      </c>
      <c r="CC66" s="106">
        <f>Seniori!CC78</f>
        <v>0</v>
      </c>
      <c r="CD66" s="106">
        <f>Seniori!CD78</f>
        <v>0</v>
      </c>
      <c r="CE66" s="106">
        <f>Seniori!CE78</f>
        <v>0</v>
      </c>
      <c r="CF66" s="106">
        <f>Seniori!CF78</f>
        <v>0</v>
      </c>
      <c r="CG66" s="106">
        <f>Seniori!CG78</f>
        <v>0</v>
      </c>
      <c r="CH66" s="106">
        <f>Seniori!CH78</f>
        <v>0</v>
      </c>
      <c r="CI66" s="106">
        <f>Seniori!CI78</f>
        <v>0</v>
      </c>
      <c r="CJ66" s="106">
        <f>Seniori!CJ78</f>
        <v>0</v>
      </c>
      <c r="CK66" s="106">
        <f>Seniori!CK78</f>
        <v>0</v>
      </c>
      <c r="CL66" s="106">
        <f>Seniori!CL78</f>
        <v>0</v>
      </c>
      <c r="CM66" s="106">
        <f>Seniori!CM78</f>
        <v>0</v>
      </c>
      <c r="CN66" s="106">
        <f>Seniori!CN78</f>
        <v>0</v>
      </c>
      <c r="CO66" s="106">
        <f>Seniori!CO78</f>
        <v>0</v>
      </c>
      <c r="CP66" s="106">
        <f>Seniori!CP78</f>
        <v>0</v>
      </c>
      <c r="CQ66" s="106">
        <f>Seniori!CQ78</f>
        <v>0</v>
      </c>
      <c r="CR66" s="106">
        <f>Seniori!CR78</f>
        <v>0</v>
      </c>
      <c r="CS66" s="106">
        <f>Seniori!CS78</f>
        <v>0</v>
      </c>
      <c r="CT66" s="106">
        <f>Seniori!CT78</f>
        <v>0</v>
      </c>
      <c r="CU66" s="106">
        <f>Seniori!CU78</f>
        <v>0</v>
      </c>
      <c r="CV66" s="106">
        <f>Seniori!CV78</f>
        <v>0</v>
      </c>
      <c r="CW66" s="106">
        <f>Seniori!CW78</f>
        <v>0</v>
      </c>
      <c r="CX66" s="106">
        <f>Seniori!CX78</f>
        <v>0</v>
      </c>
      <c r="CY66" s="106">
        <f>Seniori!CY78</f>
        <v>0</v>
      </c>
      <c r="CZ66" s="106">
        <f>Seniori!CZ78</f>
        <v>0</v>
      </c>
      <c r="DA66" s="106">
        <f>Seniori!DA78</f>
        <v>0</v>
      </c>
      <c r="DB66" s="106">
        <f>Seniori!DB78</f>
        <v>0</v>
      </c>
      <c r="DC66" s="106">
        <f>Seniori!DC78</f>
        <v>0</v>
      </c>
      <c r="DD66" s="106">
        <f>Seniori!DD78</f>
        <v>0</v>
      </c>
      <c r="DE66" s="106">
        <f>Seniori!DE78</f>
        <v>0</v>
      </c>
      <c r="DF66" s="106">
        <f>Seniori!DF78</f>
        <v>0</v>
      </c>
      <c r="DG66" s="106">
        <f>Seniori!DG78</f>
        <v>0</v>
      </c>
      <c r="DH66" s="106">
        <f>Seniori!DH78</f>
        <v>0</v>
      </c>
      <c r="DI66" s="106">
        <f>Seniori!DI78</f>
        <v>0</v>
      </c>
      <c r="DJ66" s="106">
        <f>Seniori!DJ78</f>
        <v>0</v>
      </c>
      <c r="DK66" s="106">
        <f>Seniori!DK78</f>
        <v>0</v>
      </c>
      <c r="DL66" s="106">
        <f>Seniori!DL78</f>
        <v>0</v>
      </c>
      <c r="DM66" s="106">
        <f>Seniori!DM78</f>
        <v>0</v>
      </c>
      <c r="DN66" s="106">
        <f>Seniori!DN78</f>
        <v>0</v>
      </c>
      <c r="DO66" s="106">
        <f>Seniori!DO78</f>
        <v>0</v>
      </c>
      <c r="DP66" s="106">
        <f>Seniori!DP78</f>
        <v>0</v>
      </c>
      <c r="DQ66" s="106">
        <f>Seniori!DQ78</f>
        <v>0</v>
      </c>
      <c r="DR66" s="106">
        <f>Seniori!DR78</f>
        <v>0</v>
      </c>
      <c r="DS66" s="106">
        <f>Seniori!DS78</f>
        <v>0</v>
      </c>
      <c r="DT66" s="106">
        <f>Seniori!DT78</f>
        <v>0</v>
      </c>
      <c r="DU66" s="106">
        <f>Seniori!DU78</f>
        <v>0</v>
      </c>
      <c r="DV66" s="106">
        <f>Seniori!DV78</f>
        <v>0</v>
      </c>
      <c r="DW66" s="106">
        <f>Seniori!DW78</f>
        <v>0</v>
      </c>
      <c r="DX66" s="106">
        <f>Seniori!DX78</f>
        <v>0</v>
      </c>
      <c r="DY66" s="106">
        <f>Seniori!DY78</f>
        <v>0</v>
      </c>
      <c r="DZ66" s="106">
        <f>Seniori!DZ78</f>
        <v>0</v>
      </c>
      <c r="EA66" s="106">
        <f>Seniori!EA78</f>
        <v>0</v>
      </c>
      <c r="EB66" s="106">
        <f>Seniori!EB78</f>
        <v>0</v>
      </c>
      <c r="EC66" s="106">
        <f>Seniori!EC78</f>
        <v>0</v>
      </c>
      <c r="ED66" s="106">
        <f>Seniori!ED78</f>
        <v>0</v>
      </c>
      <c r="EE66" s="106">
        <f>Seniori!EE78</f>
        <v>0</v>
      </c>
      <c r="EF66" s="106">
        <f>Seniori!EF78</f>
        <v>0</v>
      </c>
      <c r="EG66" s="106">
        <f>Seniori!EG78</f>
        <v>0</v>
      </c>
      <c r="EH66" s="106">
        <f>Seniori!EH78</f>
        <v>0</v>
      </c>
      <c r="EI66" s="106">
        <f>Seniori!EI78</f>
        <v>0</v>
      </c>
      <c r="EJ66" s="106">
        <f>Seniori!EJ78</f>
        <v>0</v>
      </c>
      <c r="EK66" s="106">
        <f>Seniori!EK78</f>
        <v>0</v>
      </c>
      <c r="EL66" s="106">
        <f>Seniori!EL78</f>
        <v>0</v>
      </c>
      <c r="EM66" s="106">
        <f>Seniori!EM78</f>
        <v>0</v>
      </c>
      <c r="EN66" s="106">
        <f>Seniori!EN78</f>
        <v>0</v>
      </c>
      <c r="EO66" s="106">
        <f>Seniori!EO78</f>
        <v>0</v>
      </c>
      <c r="EP66" s="106">
        <f>Seniori!EP78</f>
        <v>0</v>
      </c>
      <c r="EQ66" s="106">
        <f>Seniori!EQ78</f>
        <v>0</v>
      </c>
      <c r="ER66" s="106">
        <f>Seniori!ER78</f>
        <v>0</v>
      </c>
      <c r="ES66" s="106">
        <f>Seniori!ES78</f>
        <v>0</v>
      </c>
      <c r="ET66" s="106">
        <f>Seniori!ET78</f>
        <v>0</v>
      </c>
      <c r="EU66" s="106">
        <f>Seniori!EU78</f>
        <v>0</v>
      </c>
      <c r="EV66" s="106">
        <f>Seniori!EV78</f>
        <v>0</v>
      </c>
      <c r="EW66" s="106">
        <f>Seniori!EW78</f>
        <v>0</v>
      </c>
      <c r="EX66" s="106">
        <f>Seniori!EX78</f>
        <v>0</v>
      </c>
      <c r="EY66" s="106">
        <f>Seniori!EY78</f>
        <v>0</v>
      </c>
      <c r="EZ66" s="106">
        <f>Seniori!EZ78</f>
        <v>0</v>
      </c>
      <c r="FA66" s="106">
        <f>Seniori!FA78</f>
        <v>0</v>
      </c>
      <c r="FB66" s="106">
        <f>Seniori!FB78</f>
        <v>0</v>
      </c>
      <c r="FC66" s="106">
        <f>Seniori!FC78</f>
        <v>0</v>
      </c>
      <c r="FD66" s="106">
        <f>Seniori!FD78</f>
        <v>0</v>
      </c>
      <c r="FE66" s="106">
        <f>Seniori!FE78</f>
        <v>0</v>
      </c>
      <c r="FF66" s="106">
        <f>Seniori!FF78</f>
        <v>0</v>
      </c>
      <c r="FG66" s="106">
        <f>Seniori!FG78</f>
        <v>0</v>
      </c>
      <c r="FH66" s="106">
        <f>Seniori!FH78</f>
        <v>0</v>
      </c>
      <c r="FI66" s="106">
        <f>Seniori!FI78</f>
        <v>0</v>
      </c>
      <c r="FJ66" s="106">
        <f>Seniori!FJ78</f>
        <v>0</v>
      </c>
      <c r="FK66" s="106">
        <f>Seniori!FK78</f>
        <v>0</v>
      </c>
      <c r="FL66" s="106">
        <f>Seniori!FL78</f>
        <v>0</v>
      </c>
      <c r="FM66" s="106">
        <f>Seniori!FM78</f>
        <v>0</v>
      </c>
      <c r="FN66" s="106">
        <f>Seniori!FN78</f>
        <v>0</v>
      </c>
      <c r="FO66" s="106">
        <f>Seniori!FO78</f>
        <v>0</v>
      </c>
      <c r="FP66" s="106">
        <f>Seniori!FP78</f>
        <v>0</v>
      </c>
      <c r="FQ66" s="106">
        <f>Seniori!FQ78</f>
        <v>0</v>
      </c>
      <c r="FR66" s="106">
        <f>Seniori!FR78</f>
        <v>0</v>
      </c>
      <c r="FS66" s="106">
        <f>Seniori!FS78</f>
        <v>0</v>
      </c>
      <c r="FT66" s="106">
        <f>Seniori!FT78</f>
        <v>0</v>
      </c>
      <c r="FU66" s="106">
        <f>Seniori!FU78</f>
        <v>0</v>
      </c>
      <c r="FV66" s="106">
        <f>Seniori!FV78</f>
        <v>0</v>
      </c>
      <c r="FW66" s="106">
        <f>Seniori!FW78</f>
        <v>0</v>
      </c>
      <c r="FX66" s="106">
        <f>Seniori!FX78</f>
        <v>0</v>
      </c>
      <c r="FY66" s="106">
        <f>Seniori!FY78</f>
        <v>0</v>
      </c>
      <c r="FZ66" s="106">
        <f>Seniori!FZ78</f>
        <v>0</v>
      </c>
      <c r="GA66" s="106">
        <f>Seniori!GA78</f>
        <v>0</v>
      </c>
      <c r="GB66" s="106">
        <f>Seniori!GB78</f>
        <v>0</v>
      </c>
      <c r="GC66" s="106">
        <f>Seniori!GC78</f>
        <v>0</v>
      </c>
      <c r="GD66" s="106">
        <f>Seniori!GD78</f>
        <v>0</v>
      </c>
      <c r="GE66" s="106">
        <f>Seniori!GE78</f>
        <v>0</v>
      </c>
      <c r="GF66" s="106">
        <f>Seniori!GF78</f>
        <v>0</v>
      </c>
      <c r="GG66" s="106">
        <f>Seniori!GG78</f>
        <v>0</v>
      </c>
      <c r="GH66" s="106">
        <f>Seniori!GH78</f>
        <v>0</v>
      </c>
      <c r="GI66" s="106">
        <f>Seniori!GI78</f>
        <v>0</v>
      </c>
      <c r="GJ66" s="106">
        <f>Seniori!GJ78</f>
        <v>0</v>
      </c>
      <c r="GK66" s="106">
        <f>Seniori!GK78</f>
        <v>0</v>
      </c>
      <c r="GL66" s="106">
        <f>Seniori!GL78</f>
        <v>0</v>
      </c>
      <c r="GM66" s="106">
        <f>Seniori!GM78</f>
        <v>0</v>
      </c>
      <c r="GN66" s="106">
        <f>Seniori!GN78</f>
        <v>0</v>
      </c>
      <c r="GO66" s="106">
        <f>Seniori!GO78</f>
        <v>0</v>
      </c>
      <c r="GP66" s="106">
        <f>Seniori!GP78</f>
        <v>0</v>
      </c>
      <c r="GQ66" s="106">
        <f>Seniori!GQ78</f>
        <v>0</v>
      </c>
      <c r="GR66" s="106">
        <f>Seniori!GR78</f>
        <v>0</v>
      </c>
      <c r="GS66" s="106">
        <f>Seniori!GS78</f>
        <v>0</v>
      </c>
      <c r="GT66" s="106">
        <f>Seniori!GT78</f>
        <v>0</v>
      </c>
      <c r="GU66" s="106">
        <f>Seniori!GU78</f>
        <v>0</v>
      </c>
      <c r="GV66" s="106">
        <f>Seniori!GV78</f>
        <v>0</v>
      </c>
      <c r="GW66" s="106">
        <f>Seniori!GW78</f>
        <v>0</v>
      </c>
      <c r="GX66" s="106">
        <f>Seniori!GX78</f>
        <v>0</v>
      </c>
      <c r="GY66" s="106">
        <f>Seniori!GY78</f>
        <v>0</v>
      </c>
      <c r="GZ66" s="106">
        <f>Seniori!GZ78</f>
        <v>0</v>
      </c>
      <c r="HA66" s="106">
        <f>Seniori!HA78</f>
        <v>0</v>
      </c>
      <c r="HB66" s="106">
        <f>Seniori!HB78</f>
        <v>0</v>
      </c>
      <c r="HC66" s="106">
        <f>Seniori!HC78</f>
        <v>0</v>
      </c>
      <c r="HD66" s="106">
        <f>Seniori!HD78</f>
        <v>0</v>
      </c>
      <c r="HE66" s="106">
        <f>Seniori!HE78</f>
        <v>0</v>
      </c>
      <c r="HF66" s="106">
        <f>Seniori!HF78</f>
        <v>0</v>
      </c>
      <c r="HG66" s="106">
        <f>Seniori!HG78</f>
        <v>0</v>
      </c>
      <c r="HH66" s="106">
        <f>Seniori!HH78</f>
        <v>0</v>
      </c>
      <c r="HI66" s="106">
        <f>Seniori!HI78</f>
        <v>0</v>
      </c>
      <c r="HJ66" s="106">
        <f>Seniori!HJ78</f>
        <v>0</v>
      </c>
      <c r="HK66" s="106">
        <f>Seniori!HK78</f>
        <v>0</v>
      </c>
      <c r="HL66" s="106">
        <f>Seniori!HL78</f>
        <v>0</v>
      </c>
      <c r="HM66" s="106">
        <f>Seniori!HM78</f>
        <v>0</v>
      </c>
      <c r="HN66" s="106">
        <f>Seniori!HN78</f>
        <v>0</v>
      </c>
      <c r="HO66" s="106">
        <f>Seniori!HO78</f>
        <v>0</v>
      </c>
      <c r="HP66" s="106">
        <f>Seniori!HP78</f>
        <v>0</v>
      </c>
      <c r="HQ66" s="106">
        <f>Seniori!HQ78</f>
        <v>0</v>
      </c>
      <c r="HR66" s="106">
        <f>Seniori!HR78</f>
        <v>0</v>
      </c>
      <c r="HS66" s="106">
        <f>Seniori!HS78</f>
        <v>0</v>
      </c>
      <c r="HT66" s="106">
        <f>Seniori!HT78</f>
        <v>0</v>
      </c>
      <c r="HU66" s="106">
        <f>Seniori!HU78</f>
        <v>0</v>
      </c>
      <c r="HV66" s="106">
        <f>Seniori!HV78</f>
        <v>0</v>
      </c>
      <c r="HW66" s="106">
        <f>Seniori!HW78</f>
        <v>0</v>
      </c>
      <c r="HX66" s="106">
        <f>Seniori!HX78</f>
        <v>0</v>
      </c>
      <c r="HY66" s="106">
        <f>Seniori!HY78</f>
        <v>0</v>
      </c>
      <c r="HZ66" s="106">
        <f>Seniori!HZ78</f>
        <v>0</v>
      </c>
      <c r="IA66" s="106">
        <f>Seniori!IA78</f>
        <v>0</v>
      </c>
      <c r="IB66" s="106">
        <f>Seniori!IB78</f>
        <v>0</v>
      </c>
      <c r="IC66" s="106">
        <f>Seniori!IC78</f>
        <v>0</v>
      </c>
      <c r="ID66" s="106">
        <f>Seniori!ID78</f>
        <v>0</v>
      </c>
      <c r="IE66" s="106">
        <f>Seniori!IE78</f>
        <v>0</v>
      </c>
      <c r="IF66" s="106">
        <f>Seniori!IF78</f>
        <v>0</v>
      </c>
      <c r="IG66" s="106">
        <f>Seniori!IG78</f>
        <v>0</v>
      </c>
      <c r="IH66" s="106">
        <f>Seniori!IH78</f>
        <v>0</v>
      </c>
      <c r="II66" s="106">
        <f>Seniori!II78</f>
        <v>0</v>
      </c>
      <c r="IJ66" s="106">
        <f>Seniori!IJ78</f>
        <v>0</v>
      </c>
      <c r="IK66" s="106">
        <f>Seniori!IK78</f>
        <v>0</v>
      </c>
      <c r="IL66" s="106">
        <f>Seniori!IL78</f>
        <v>0</v>
      </c>
      <c r="IM66" s="106">
        <f>Seniori!IM78</f>
        <v>0</v>
      </c>
      <c r="IN66" s="106">
        <f>Seniori!IN78</f>
        <v>0</v>
      </c>
      <c r="IO66" s="106">
        <f>Seniori!IO78</f>
        <v>0</v>
      </c>
      <c r="IP66" s="106">
        <f>Seniori!IP78</f>
        <v>0</v>
      </c>
      <c r="IQ66" s="106">
        <f>Seniori!IQ78</f>
        <v>0</v>
      </c>
      <c r="IR66" s="111" t="s">
        <v>641</v>
      </c>
      <c r="IS66" s="106">
        <f>Seniori!IS78</f>
        <v>0</v>
      </c>
      <c r="IT66" s="106">
        <f>Seniori!IT78</f>
        <v>0</v>
      </c>
      <c r="IU66" s="106">
        <f>Seniori!IU78</f>
        <v>0</v>
      </c>
      <c r="IV66" s="106">
        <f>Seniori!IV78</f>
        <v>0</v>
      </c>
      <c r="IW66" s="106">
        <f>Seniori!IW78</f>
        <v>0</v>
      </c>
      <c r="IX66" s="106">
        <f>Seniori!IX78</f>
        <v>0</v>
      </c>
      <c r="IY66" s="106">
        <f>Seniori!IY78</f>
        <v>0</v>
      </c>
      <c r="IZ66" s="106">
        <f>Seniori!IZ78</f>
        <v>0</v>
      </c>
      <c r="JA66" s="106">
        <f>Seniori!JA78</f>
        <v>0</v>
      </c>
      <c r="JB66" s="111" t="s">
        <v>641</v>
      </c>
      <c r="JC66" s="106">
        <f>Seniori!JC78</f>
        <v>0</v>
      </c>
      <c r="JD66" s="106">
        <f>Seniori!JD78</f>
        <v>0</v>
      </c>
      <c r="JE66" s="106">
        <f>Seniori!JE78</f>
        <v>0</v>
      </c>
      <c r="JF66" s="106">
        <f>Seniori!JF78</f>
        <v>0</v>
      </c>
      <c r="JG66" s="106">
        <f>Seniori!JG78</f>
        <v>0</v>
      </c>
      <c r="JH66" s="106">
        <f>Seniori!JH78</f>
        <v>0</v>
      </c>
      <c r="JI66" s="106">
        <f>Seniori!JI78</f>
        <v>0</v>
      </c>
      <c r="JJ66" s="106">
        <f>Seniori!JJ78</f>
        <v>0</v>
      </c>
      <c r="JK66" s="106">
        <f>Seniori!JK78</f>
        <v>0</v>
      </c>
      <c r="JL66" s="106">
        <f>Seniori!JL78</f>
        <v>0</v>
      </c>
      <c r="JM66" s="106">
        <f>Seniori!JM78</f>
        <v>0</v>
      </c>
      <c r="JN66" s="106">
        <f>Seniori!JN78</f>
        <v>0</v>
      </c>
      <c r="JO66" s="106">
        <f>Seniori!JO78</f>
        <v>0</v>
      </c>
      <c r="JP66" s="106">
        <f>Seniori!JP78</f>
        <v>0</v>
      </c>
      <c r="JQ66" s="106">
        <f>Seniori!JQ78</f>
        <v>0</v>
      </c>
      <c r="JR66" s="106">
        <f>Seniori!JR78</f>
        <v>0</v>
      </c>
      <c r="JS66" s="106">
        <f>Seniori!JS78</f>
        <v>0</v>
      </c>
      <c r="JT66" s="106">
        <f>Seniori!JT78</f>
        <v>0</v>
      </c>
      <c r="JU66" s="106">
        <f>Seniori!JU78</f>
        <v>0</v>
      </c>
      <c r="JV66" s="106">
        <f>Seniori!JV78</f>
        <v>0</v>
      </c>
      <c r="JW66" s="106">
        <f>Seniori!JW78</f>
        <v>0</v>
      </c>
      <c r="JX66" s="106">
        <f>Seniori!JX78</f>
        <v>0</v>
      </c>
      <c r="JY66" s="106">
        <f>Seniori!JY78</f>
        <v>0</v>
      </c>
      <c r="JZ66" s="106">
        <f>Seniori!JZ78</f>
        <v>0</v>
      </c>
      <c r="KA66" s="106">
        <f>Seniori!KA78</f>
        <v>0</v>
      </c>
      <c r="KB66" s="106">
        <f>Seniori!KB78</f>
        <v>0</v>
      </c>
      <c r="KC66" s="106">
        <f>Seniori!KC78</f>
        <v>0</v>
      </c>
      <c r="KD66" s="106">
        <f>Seniori!KD78</f>
        <v>0</v>
      </c>
      <c r="KE66" s="106">
        <f>Seniori!KE78</f>
        <v>0</v>
      </c>
      <c r="KF66" s="106">
        <f>Seniori!KF78</f>
        <v>0</v>
      </c>
      <c r="KG66" s="106">
        <f>Seniori!KG78</f>
        <v>0</v>
      </c>
      <c r="KH66" s="106">
        <f>Seniori!KH78</f>
        <v>0</v>
      </c>
      <c r="KI66" s="106">
        <f>Seniori!KI78</f>
        <v>0</v>
      </c>
      <c r="KJ66" s="106">
        <f>Seniori!KJ78</f>
        <v>0</v>
      </c>
      <c r="KK66" s="106">
        <f>Seniori!KK78</f>
        <v>0</v>
      </c>
      <c r="KL66" s="106">
        <f>Seniori!KL78</f>
        <v>0</v>
      </c>
      <c r="KM66" s="106">
        <f>Seniori!KM78</f>
        <v>0</v>
      </c>
      <c r="KN66" s="106">
        <f>Seniori!KN78</f>
        <v>0</v>
      </c>
      <c r="KO66" s="106">
        <f>Seniori!KO78</f>
        <v>0</v>
      </c>
      <c r="KP66" s="106">
        <f>Seniori!KP78</f>
        <v>0</v>
      </c>
      <c r="KQ66" s="106">
        <f>Seniori!KQ78</f>
        <v>0</v>
      </c>
      <c r="KR66" s="106">
        <f>Seniori!KR78</f>
        <v>0</v>
      </c>
      <c r="KS66" s="106">
        <f>Seniori!KS78</f>
        <v>0</v>
      </c>
      <c r="KT66" s="106">
        <f>Seniori!KT78</f>
        <v>0</v>
      </c>
      <c r="KU66" s="106">
        <f>Seniori!KU78</f>
        <v>0</v>
      </c>
      <c r="KV66" s="106">
        <f>Seniori!KV78</f>
        <v>0</v>
      </c>
      <c r="KW66" s="106">
        <f>Seniori!KW78</f>
        <v>0</v>
      </c>
      <c r="KX66" s="106">
        <f>Seniori!KX78</f>
        <v>0</v>
      </c>
      <c r="KY66" s="106">
        <f>Seniori!KY78</f>
        <v>0</v>
      </c>
      <c r="KZ66" s="106">
        <f>Seniori!KZ78</f>
        <v>0</v>
      </c>
      <c r="LA66" s="106">
        <f>Seniori!LA78</f>
        <v>0</v>
      </c>
      <c r="LB66" s="106">
        <f>Seniori!LB78</f>
        <v>0</v>
      </c>
      <c r="LC66" s="106">
        <f>Seniori!LC78</f>
        <v>0</v>
      </c>
      <c r="LD66" s="106">
        <f>Seniori!LD78</f>
        <v>0</v>
      </c>
      <c r="LE66" s="106">
        <f>Seniori!LE78</f>
        <v>0</v>
      </c>
      <c r="LF66" s="106">
        <f>Seniori!LF78</f>
        <v>0</v>
      </c>
      <c r="LG66" s="106">
        <f>Seniori!LG78</f>
        <v>0</v>
      </c>
      <c r="LH66" s="106">
        <f>Seniori!LH78</f>
        <v>0</v>
      </c>
      <c r="LI66" s="106">
        <f>Seniori!LI78</f>
        <v>0</v>
      </c>
      <c r="LJ66" s="106">
        <f>Seniori!LJ78</f>
        <v>0</v>
      </c>
      <c r="LK66" s="106">
        <f>Seniori!LK78</f>
        <v>0</v>
      </c>
      <c r="LL66" s="106">
        <f>Seniori!LL78</f>
        <v>0</v>
      </c>
      <c r="LM66" s="106">
        <f>Seniori!LM78</f>
        <v>0</v>
      </c>
      <c r="LN66" s="106">
        <f>Seniori!LN78</f>
        <v>0</v>
      </c>
      <c r="LO66" s="106">
        <f>Seniori!LO78</f>
        <v>0</v>
      </c>
      <c r="LP66" s="106">
        <f>Seniori!LP78</f>
        <v>0</v>
      </c>
      <c r="LQ66" s="106">
        <f>Seniori!LQ78</f>
        <v>0</v>
      </c>
      <c r="LR66" s="106">
        <f>Seniori!LR78</f>
        <v>0</v>
      </c>
      <c r="LS66" s="106">
        <f>Seniori!LS78</f>
        <v>0</v>
      </c>
      <c r="LT66" s="106">
        <f>Seniori!LT78</f>
        <v>0</v>
      </c>
      <c r="LU66" s="106">
        <f>Seniori!LU78</f>
        <v>0</v>
      </c>
      <c r="LV66" s="106">
        <f>Seniori!LV78</f>
        <v>0</v>
      </c>
      <c r="LW66" s="106">
        <f>Seniori!LW78</f>
        <v>0</v>
      </c>
      <c r="LX66" s="106">
        <f>Seniori!LX78</f>
        <v>0</v>
      </c>
      <c r="LY66" s="106">
        <f>Seniori!LY78</f>
        <v>0</v>
      </c>
      <c r="LZ66" s="106">
        <f>Seniori!LZ78</f>
        <v>0</v>
      </c>
      <c r="MA66" s="106">
        <f>Seniori!MA78</f>
        <v>0</v>
      </c>
      <c r="MB66" s="106">
        <f>Seniori!MB78</f>
        <v>0</v>
      </c>
      <c r="MC66" s="106">
        <f>Seniori!MC78</f>
        <v>0</v>
      </c>
      <c r="MD66" s="106">
        <f>Seniori!MD78</f>
        <v>0</v>
      </c>
      <c r="ME66" s="106">
        <f>Seniori!ME78</f>
        <v>0</v>
      </c>
      <c r="MF66" s="106">
        <f>Seniori!MF78</f>
        <v>0</v>
      </c>
      <c r="MG66" s="106">
        <f>Seniori!MG78</f>
        <v>0</v>
      </c>
      <c r="MH66" s="106">
        <f>Seniori!MH78</f>
        <v>0</v>
      </c>
      <c r="MI66" s="106">
        <f>Seniori!MI78</f>
        <v>0</v>
      </c>
      <c r="MJ66" s="106">
        <f>Seniori!MJ78</f>
        <v>0</v>
      </c>
      <c r="MK66" s="106">
        <f>Seniori!MK78</f>
        <v>0</v>
      </c>
      <c r="ML66" s="106">
        <f>Seniori!ML78</f>
        <v>0</v>
      </c>
      <c r="MM66" s="106">
        <f>Seniori!MM78</f>
        <v>0</v>
      </c>
      <c r="MN66" s="106">
        <f>Seniori!MN78</f>
        <v>0</v>
      </c>
      <c r="MO66" s="106">
        <f>Seniori!MO78</f>
        <v>0</v>
      </c>
      <c r="MP66" s="106">
        <f>Seniori!MP78</f>
        <v>0</v>
      </c>
      <c r="MQ66" s="106">
        <f>Seniori!MQ78</f>
        <v>0</v>
      </c>
      <c r="MR66" s="106">
        <f>Seniori!MR78</f>
        <v>0</v>
      </c>
      <c r="MS66" s="106">
        <f>Seniori!MS78</f>
        <v>0</v>
      </c>
      <c r="MT66" s="106">
        <f>Seniori!MT78</f>
        <v>0</v>
      </c>
      <c r="MU66" s="106">
        <f>Seniori!MU78</f>
        <v>0</v>
      </c>
      <c r="MV66" s="106">
        <f>Seniori!MV78</f>
        <v>0</v>
      </c>
      <c r="MW66" s="106">
        <f>Seniori!MW78</f>
        <v>0</v>
      </c>
      <c r="MX66" s="106">
        <f>Seniori!MX78</f>
        <v>0</v>
      </c>
      <c r="MY66" s="106">
        <f>Seniori!MY78</f>
        <v>0</v>
      </c>
      <c r="MZ66" s="106">
        <f>Seniori!MZ78</f>
        <v>0</v>
      </c>
      <c r="NA66" s="106">
        <f>Seniori!NA78</f>
        <v>0</v>
      </c>
      <c r="NB66" s="106">
        <f>Seniori!NB78</f>
        <v>0</v>
      </c>
      <c r="NC66" s="106">
        <f>Seniori!NC78</f>
        <v>0</v>
      </c>
      <c r="ND66" s="106">
        <f>Seniori!ND78</f>
        <v>0</v>
      </c>
      <c r="NE66" s="106">
        <f>Seniori!NE78</f>
        <v>0</v>
      </c>
      <c r="NF66" s="106">
        <f>Seniori!NF78</f>
        <v>0</v>
      </c>
      <c r="NG66" s="106">
        <f>Seniori!NG78</f>
        <v>0</v>
      </c>
      <c r="NH66" s="106">
        <f>Seniori!NH78</f>
        <v>0</v>
      </c>
      <c r="NI66" s="106">
        <f>Seniori!NI78</f>
        <v>0</v>
      </c>
      <c r="NJ66" s="106">
        <f>Seniori!NJ78</f>
        <v>0</v>
      </c>
      <c r="NK66" s="106">
        <f>Seniori!NK78</f>
        <v>0</v>
      </c>
      <c r="NL66" s="106">
        <f>Seniori!NL78</f>
        <v>0</v>
      </c>
      <c r="NM66" s="106">
        <f>Seniori!NM78</f>
        <v>0</v>
      </c>
      <c r="NN66" s="106">
        <f>Seniori!NN78</f>
        <v>0</v>
      </c>
      <c r="NO66" s="106">
        <f>Seniori!NO78</f>
        <v>0</v>
      </c>
      <c r="NP66" s="106">
        <f>Seniori!NP78</f>
        <v>0</v>
      </c>
      <c r="NQ66" s="106">
        <f>Seniori!NQ78</f>
        <v>0</v>
      </c>
      <c r="NR66" s="106">
        <f>Seniori!NR78</f>
        <v>0</v>
      </c>
      <c r="NS66" s="106">
        <f>Seniori!NS78</f>
        <v>0</v>
      </c>
      <c r="NT66" s="106">
        <f>Seniori!NT78</f>
        <v>0</v>
      </c>
      <c r="NU66" s="106">
        <f>Seniori!NU78</f>
        <v>0</v>
      </c>
      <c r="NV66" s="106">
        <f>Seniori!NV78</f>
        <v>0</v>
      </c>
      <c r="NW66" s="106">
        <f>Seniori!NW78</f>
        <v>0</v>
      </c>
      <c r="NX66" s="106">
        <f>Seniori!NX78</f>
        <v>0</v>
      </c>
      <c r="NY66" s="106">
        <f>Seniori!NY78</f>
        <v>0</v>
      </c>
      <c r="NZ66" s="106">
        <f>Seniori!NZ78</f>
        <v>0</v>
      </c>
      <c r="OA66" s="106">
        <f>Seniori!OA78</f>
        <v>0</v>
      </c>
      <c r="OB66" s="106">
        <f>Seniori!OB78</f>
        <v>0</v>
      </c>
      <c r="OC66" s="106">
        <f>Seniori!OC78</f>
        <v>0</v>
      </c>
      <c r="OD66" s="106">
        <f>Seniori!OD78</f>
        <v>0</v>
      </c>
      <c r="OE66" s="106">
        <f>Seniori!OE78</f>
        <v>0</v>
      </c>
      <c r="OF66" s="106">
        <f>Seniori!OF78</f>
        <v>0</v>
      </c>
      <c r="OG66" s="106">
        <f>Seniori!OG78</f>
        <v>0</v>
      </c>
      <c r="OH66" s="106">
        <f>Seniori!OH78</f>
        <v>0</v>
      </c>
      <c r="OI66" s="106">
        <f>Seniori!OI78</f>
        <v>0</v>
      </c>
      <c r="OJ66" s="106">
        <f>Seniori!OJ78</f>
        <v>0</v>
      </c>
      <c r="OK66" s="106">
        <f>Seniori!OK78</f>
        <v>0</v>
      </c>
      <c r="OL66" s="106">
        <f>Seniori!OL78</f>
        <v>0</v>
      </c>
      <c r="OM66" s="106">
        <f>Seniori!OM78</f>
        <v>0</v>
      </c>
      <c r="ON66" s="106">
        <f>Seniori!ON78</f>
        <v>0</v>
      </c>
      <c r="OO66" s="106">
        <f>Seniori!OO78</f>
        <v>0</v>
      </c>
      <c r="OP66" s="106">
        <f>Seniori!OP78</f>
        <v>0</v>
      </c>
      <c r="OQ66" s="106">
        <f>Seniori!OQ78</f>
        <v>0</v>
      </c>
      <c r="OR66" s="106">
        <f>Seniori!OR78</f>
        <v>0</v>
      </c>
      <c r="OS66" s="106">
        <f>Seniori!OS78</f>
        <v>0</v>
      </c>
      <c r="OT66" s="106">
        <f>Seniori!OT78</f>
        <v>0</v>
      </c>
      <c r="OU66" s="106">
        <f>Seniori!OU78</f>
        <v>0</v>
      </c>
      <c r="OV66" s="106">
        <f>Seniori!OV78</f>
        <v>0</v>
      </c>
      <c r="OW66" s="106">
        <f>Seniori!OW78</f>
        <v>0</v>
      </c>
      <c r="OX66" s="106">
        <f>Seniori!OX78</f>
        <v>0</v>
      </c>
      <c r="OY66" s="106">
        <f>Seniori!OY78</f>
        <v>0</v>
      </c>
      <c r="OZ66" s="106">
        <f>Seniori!OZ78</f>
        <v>0</v>
      </c>
      <c r="PA66" s="106">
        <f>Seniori!PA78</f>
        <v>0</v>
      </c>
      <c r="PB66" s="106">
        <f>Seniori!PB78</f>
        <v>0</v>
      </c>
      <c r="PC66" s="106">
        <f>Seniori!PC78</f>
        <v>0</v>
      </c>
      <c r="PD66" s="106">
        <f>Seniori!PD78</f>
        <v>0</v>
      </c>
      <c r="PE66" s="106">
        <f>Seniori!PE78</f>
        <v>0</v>
      </c>
      <c r="PF66" s="106">
        <f>Seniori!PF78</f>
        <v>0</v>
      </c>
      <c r="PG66" s="106">
        <f>Seniori!PG78</f>
        <v>0</v>
      </c>
      <c r="PH66" s="106">
        <f>Seniori!PH78</f>
        <v>0</v>
      </c>
      <c r="PI66" s="106">
        <f>Seniori!PI78</f>
        <v>0</v>
      </c>
      <c r="PJ66" s="106">
        <f>Seniori!PJ78</f>
        <v>0</v>
      </c>
      <c r="PK66" s="106">
        <f>Seniori!PK78</f>
        <v>0</v>
      </c>
      <c r="PL66" s="106">
        <f>Seniori!PL78</f>
        <v>0</v>
      </c>
      <c r="PM66" s="106">
        <f>Seniori!PM78</f>
        <v>0</v>
      </c>
      <c r="PN66" s="106">
        <f>Seniori!PN78</f>
        <v>0</v>
      </c>
      <c r="PO66" s="106">
        <f>Seniori!PO78</f>
        <v>0</v>
      </c>
      <c r="PP66" s="106">
        <f>Seniori!PP78</f>
        <v>0</v>
      </c>
      <c r="PQ66" s="106">
        <f>Seniori!PQ78</f>
        <v>0</v>
      </c>
      <c r="PR66" s="106">
        <f>Seniori!PR78</f>
        <v>0</v>
      </c>
      <c r="PS66" s="106">
        <f>Seniori!PS78</f>
        <v>0</v>
      </c>
      <c r="PT66" s="106">
        <f>Seniori!PT78</f>
        <v>0</v>
      </c>
      <c r="PU66" s="106">
        <f>Seniori!PU78</f>
        <v>0</v>
      </c>
      <c r="PV66" s="106">
        <f>Seniori!PV78</f>
        <v>0</v>
      </c>
      <c r="PW66" s="106">
        <f>Seniori!PW78</f>
        <v>0</v>
      </c>
      <c r="PX66" s="106">
        <f>Seniori!PX78</f>
        <v>0</v>
      </c>
      <c r="PY66" s="106">
        <f>Seniori!PY78</f>
        <v>0</v>
      </c>
      <c r="PZ66" s="106">
        <f>Seniori!PZ78</f>
        <v>0</v>
      </c>
      <c r="QA66" s="106">
        <f>Seniori!QA78</f>
        <v>0</v>
      </c>
      <c r="QB66" s="106">
        <f>Seniori!QB78</f>
        <v>0</v>
      </c>
      <c r="QC66" s="106">
        <f>Seniori!QC78</f>
        <v>0</v>
      </c>
      <c r="QD66" s="106">
        <f>Seniori!QD78</f>
        <v>0</v>
      </c>
      <c r="QE66" s="106">
        <f>Seniori!QE78</f>
        <v>0</v>
      </c>
      <c r="QF66" s="106">
        <f>Seniori!QF78</f>
        <v>0</v>
      </c>
      <c r="QG66" s="106">
        <f>Seniori!QG78</f>
        <v>0</v>
      </c>
      <c r="QH66" s="106">
        <f>Seniori!QH78</f>
        <v>0</v>
      </c>
      <c r="QI66" s="106">
        <f>Seniori!QI78</f>
        <v>0</v>
      </c>
      <c r="QJ66" s="106">
        <f>Seniori!QJ78</f>
        <v>0</v>
      </c>
      <c r="QK66" s="106">
        <f>Seniori!QK78</f>
        <v>0</v>
      </c>
      <c r="QL66" s="106">
        <f>Seniori!QL78</f>
        <v>0</v>
      </c>
      <c r="QM66" s="106">
        <f>Seniori!QM78</f>
        <v>0</v>
      </c>
      <c r="QN66" s="106">
        <f>Seniori!QN78</f>
        <v>0</v>
      </c>
      <c r="QO66" s="106">
        <f>Seniori!QO78</f>
        <v>0</v>
      </c>
      <c r="QP66" s="106">
        <f>Seniori!QP78</f>
        <v>0</v>
      </c>
      <c r="QQ66" s="106">
        <f>Seniori!QQ78</f>
        <v>0</v>
      </c>
      <c r="QR66" s="106">
        <f>Seniori!QR78</f>
        <v>0</v>
      </c>
      <c r="QS66" s="106">
        <f>Seniori!QS78</f>
        <v>0</v>
      </c>
      <c r="QT66" s="106">
        <f>Seniori!QT78</f>
        <v>0</v>
      </c>
      <c r="QU66" s="106">
        <f>Seniori!QU78</f>
        <v>0</v>
      </c>
      <c r="QV66" s="106">
        <f>Seniori!QV78</f>
        <v>0</v>
      </c>
      <c r="QW66" s="106">
        <f>Seniori!QW78</f>
        <v>0</v>
      </c>
      <c r="QX66" s="106">
        <f>Seniori!QX78</f>
        <v>0</v>
      </c>
      <c r="QY66" s="106">
        <f>Seniori!QY78</f>
        <v>0</v>
      </c>
      <c r="QZ66" s="106">
        <f>Seniori!QZ78</f>
        <v>0</v>
      </c>
      <c r="RA66" s="106">
        <f>Seniori!RA78</f>
        <v>0</v>
      </c>
      <c r="RB66" s="106">
        <f>Seniori!RB78</f>
        <v>0</v>
      </c>
      <c r="RC66" s="106">
        <f>Seniori!RC78</f>
        <v>0</v>
      </c>
      <c r="RD66" s="106">
        <f>Seniori!RD78</f>
        <v>0</v>
      </c>
      <c r="RE66" s="106">
        <f>Seniori!RE78</f>
        <v>0</v>
      </c>
      <c r="RF66" s="106">
        <f>Seniori!RF78</f>
        <v>0</v>
      </c>
      <c r="RG66" s="106">
        <f>Seniori!RG78</f>
        <v>0</v>
      </c>
      <c r="RH66" s="106">
        <f>Seniori!RH78</f>
        <v>0</v>
      </c>
      <c r="RI66" s="106">
        <f>Seniori!RI78</f>
        <v>0</v>
      </c>
      <c r="RJ66" s="106">
        <f>Seniori!RJ78</f>
        <v>0</v>
      </c>
      <c r="RK66" s="106">
        <f>Seniori!RK78</f>
        <v>0</v>
      </c>
      <c r="RL66" s="106">
        <f>Seniori!RL78</f>
        <v>0</v>
      </c>
      <c r="RM66" s="106">
        <f>Seniori!RM78</f>
        <v>0</v>
      </c>
      <c r="RN66" s="106">
        <f>Seniori!RN78</f>
        <v>0</v>
      </c>
      <c r="RO66" s="106">
        <f>Seniori!RO78</f>
        <v>0</v>
      </c>
      <c r="RP66" s="106">
        <f>Seniori!RP78</f>
        <v>0</v>
      </c>
      <c r="RQ66" s="106">
        <f>Seniori!RQ78</f>
        <v>0</v>
      </c>
      <c r="RR66" s="106">
        <f>Seniori!RR78</f>
        <v>0</v>
      </c>
      <c r="RS66" s="106">
        <f>Seniori!RS78</f>
        <v>0</v>
      </c>
      <c r="RT66" s="106">
        <f>Seniori!RT78</f>
        <v>0</v>
      </c>
      <c r="RU66" s="106">
        <f>Seniori!RU78</f>
        <v>0</v>
      </c>
      <c r="RV66" s="106">
        <f>Seniori!RV78</f>
        <v>0</v>
      </c>
      <c r="RW66" s="106">
        <f>Seniori!RW78</f>
        <v>0</v>
      </c>
      <c r="RX66" s="106">
        <f>Seniori!RX78</f>
        <v>0</v>
      </c>
      <c r="RY66" s="106">
        <f>Seniori!RY78</f>
        <v>0</v>
      </c>
      <c r="RZ66" s="106">
        <f>Seniori!RZ78</f>
        <v>0</v>
      </c>
      <c r="SA66" s="106">
        <f>Seniori!SA78</f>
        <v>0</v>
      </c>
      <c r="SB66" s="106">
        <f>Seniori!SB78</f>
        <v>0</v>
      </c>
      <c r="SC66" s="106">
        <f>Seniori!SC78</f>
        <v>0</v>
      </c>
      <c r="SD66" s="106">
        <f>Seniori!SD78</f>
        <v>0</v>
      </c>
      <c r="SE66" s="106">
        <f>Seniori!SE78</f>
        <v>0</v>
      </c>
      <c r="SF66" s="106">
        <f>Seniori!SF78</f>
        <v>0</v>
      </c>
      <c r="SG66" s="106">
        <f>Seniori!SG78</f>
        <v>0</v>
      </c>
      <c r="SH66" s="106">
        <f>Seniori!SH78</f>
        <v>0</v>
      </c>
      <c r="SI66" s="106">
        <f>Seniori!SI78</f>
        <v>0</v>
      </c>
      <c r="SJ66" s="106">
        <f>Seniori!SJ78</f>
        <v>0</v>
      </c>
      <c r="SK66" s="106">
        <f>Seniori!SK78</f>
        <v>0</v>
      </c>
      <c r="SL66" s="106">
        <f>Seniori!SL78</f>
        <v>0</v>
      </c>
      <c r="SM66" s="106">
        <f>Seniori!SM78</f>
        <v>0</v>
      </c>
      <c r="SN66" s="106">
        <f>Seniori!SN78</f>
        <v>0</v>
      </c>
      <c r="SO66" s="106">
        <f>Seniori!SO78</f>
        <v>0</v>
      </c>
      <c r="SP66" s="106">
        <f>Seniori!SP78</f>
        <v>0</v>
      </c>
      <c r="SQ66" s="106">
        <f>Seniori!SQ78</f>
        <v>0</v>
      </c>
      <c r="SR66" s="106">
        <f>Seniori!SR78</f>
        <v>0</v>
      </c>
      <c r="SS66" s="106">
        <f>Seniori!SS78</f>
        <v>0</v>
      </c>
      <c r="ST66" s="106">
        <f>Seniori!ST78</f>
        <v>0</v>
      </c>
      <c r="SU66" s="106">
        <f>Seniori!SU78</f>
        <v>0</v>
      </c>
      <c r="SV66" s="106">
        <f>Seniori!SV78</f>
        <v>0</v>
      </c>
      <c r="SW66" s="106">
        <f>Seniori!SW78</f>
        <v>0</v>
      </c>
      <c r="SX66" s="106">
        <f>Seniori!SX78</f>
        <v>0</v>
      </c>
      <c r="SY66" s="106">
        <f>Seniori!SY78</f>
        <v>0</v>
      </c>
      <c r="SZ66" s="106">
        <f>Seniori!SZ78</f>
        <v>0</v>
      </c>
      <c r="TA66" s="106">
        <f>Seniori!TA78</f>
        <v>0</v>
      </c>
      <c r="TB66" s="106">
        <f>Seniori!TB78</f>
        <v>0</v>
      </c>
    </row>
    <row r="67" spans="1:522" s="10" customFormat="1" ht="18" customHeight="1" x14ac:dyDescent="0.25">
      <c r="A67" s="12"/>
      <c r="B67" s="11" t="s">
        <v>554</v>
      </c>
      <c r="C67" s="1">
        <v>13045</v>
      </c>
      <c r="D67" s="1">
        <v>2020</v>
      </c>
      <c r="E67" s="4" t="s">
        <v>79</v>
      </c>
      <c r="F67" s="1">
        <v>7853</v>
      </c>
      <c r="G67" s="9" t="s">
        <v>95</v>
      </c>
      <c r="H67" s="4" t="s">
        <v>21</v>
      </c>
      <c r="I67" s="1">
        <f t="shared" si="12"/>
        <v>0</v>
      </c>
      <c r="J67" s="12">
        <f>Tabuľka311[[#This Row],[Stĺpec9]]</f>
        <v>0</v>
      </c>
      <c r="K67" s="106">
        <f>Juniori!K17</f>
        <v>0</v>
      </c>
      <c r="L67" s="106">
        <f>Juniori!L17</f>
        <v>0</v>
      </c>
      <c r="M67" s="106">
        <f>Juniori!M17</f>
        <v>0</v>
      </c>
      <c r="N67" s="106">
        <f>Juniori!N17</f>
        <v>0</v>
      </c>
      <c r="O67" s="106">
        <f>Juniori!O17</f>
        <v>0</v>
      </c>
      <c r="P67" s="106">
        <f>Juniori!P17</f>
        <v>0</v>
      </c>
      <c r="Q67" s="106">
        <f>Juniori!Q17</f>
        <v>0</v>
      </c>
      <c r="R67" s="106">
        <f>Juniori!R17</f>
        <v>0</v>
      </c>
      <c r="S67" s="106">
        <f>Juniori!S17</f>
        <v>0</v>
      </c>
      <c r="T67" s="106">
        <f>Juniori!T17</f>
        <v>0</v>
      </c>
      <c r="U67" s="106">
        <f>Juniori!U17</f>
        <v>0</v>
      </c>
      <c r="V67" s="106">
        <f>Juniori!V17</f>
        <v>0</v>
      </c>
      <c r="W67" s="106">
        <f>Juniori!W17</f>
        <v>0</v>
      </c>
      <c r="X67" s="106">
        <f>Juniori!X17</f>
        <v>0</v>
      </c>
      <c r="Y67" s="106">
        <f>Juniori!Y17</f>
        <v>0</v>
      </c>
      <c r="Z67" s="106">
        <f>Juniori!Z17</f>
        <v>0</v>
      </c>
      <c r="AA67" s="106">
        <f>Juniori!AA17</f>
        <v>0</v>
      </c>
      <c r="AB67" s="106">
        <f>Juniori!AB17</f>
        <v>0</v>
      </c>
      <c r="AC67" s="106">
        <f>Juniori!AC17</f>
        <v>0</v>
      </c>
      <c r="AD67" s="106">
        <f>Juniori!AD17</f>
        <v>0</v>
      </c>
      <c r="AE67" s="106">
        <f>Juniori!AE17</f>
        <v>0</v>
      </c>
      <c r="AF67" s="106">
        <f>Juniori!AF17</f>
        <v>0</v>
      </c>
      <c r="AG67" s="106">
        <f>Juniori!AG17</f>
        <v>0</v>
      </c>
      <c r="AH67" s="106">
        <f>Juniori!AH17</f>
        <v>0</v>
      </c>
      <c r="AI67" s="106">
        <f>Juniori!AI17</f>
        <v>0</v>
      </c>
      <c r="AJ67" s="106">
        <f>Juniori!AJ17</f>
        <v>0</v>
      </c>
      <c r="AK67" s="106">
        <f>Juniori!AK17</f>
        <v>0</v>
      </c>
      <c r="AL67" s="106">
        <f>Juniori!AL17</f>
        <v>0</v>
      </c>
      <c r="AM67" s="106">
        <f>Juniori!AM17</f>
        <v>0</v>
      </c>
      <c r="AN67" s="106">
        <f>Juniori!AN17</f>
        <v>0</v>
      </c>
      <c r="AO67" s="106">
        <f>Juniori!AO17</f>
        <v>0</v>
      </c>
      <c r="AP67" s="106">
        <f>Juniori!AP17</f>
        <v>0</v>
      </c>
      <c r="AQ67" s="106">
        <f>Juniori!AQ17</f>
        <v>0</v>
      </c>
      <c r="AR67" s="106">
        <f>Juniori!AR17</f>
        <v>0</v>
      </c>
      <c r="AS67" s="106">
        <f>Juniori!AS17</f>
        <v>0</v>
      </c>
      <c r="AT67" s="106">
        <f>Juniori!AT17</f>
        <v>0</v>
      </c>
      <c r="AU67" s="106">
        <f>Juniori!AU17</f>
        <v>0</v>
      </c>
      <c r="AV67" s="106">
        <f>Juniori!AV17</f>
        <v>0</v>
      </c>
      <c r="AW67" s="106">
        <f>Juniori!AW17</f>
        <v>0</v>
      </c>
      <c r="AX67" s="106">
        <f>Juniori!AX17</f>
        <v>0</v>
      </c>
      <c r="AY67" s="106">
        <f>Juniori!AY17</f>
        <v>0</v>
      </c>
      <c r="AZ67" s="106">
        <f>Juniori!AZ17</f>
        <v>0</v>
      </c>
      <c r="BA67" s="106">
        <f>Juniori!BA17</f>
        <v>0</v>
      </c>
      <c r="BB67" s="106">
        <f>Juniori!BB17</f>
        <v>0</v>
      </c>
      <c r="BC67" s="106">
        <f>Juniori!BC17</f>
        <v>0</v>
      </c>
      <c r="BD67" s="106">
        <f>Juniori!BD17</f>
        <v>0</v>
      </c>
      <c r="BE67" s="106">
        <f>Juniori!BE17</f>
        <v>0</v>
      </c>
      <c r="BF67" s="106">
        <f>Juniori!BF17</f>
        <v>0</v>
      </c>
      <c r="BG67" s="106">
        <f>Juniori!BG17</f>
        <v>0</v>
      </c>
      <c r="BH67" s="106">
        <f>Juniori!BH17</f>
        <v>0</v>
      </c>
      <c r="BI67" s="106">
        <f>Juniori!BI17</f>
        <v>0</v>
      </c>
      <c r="BJ67" s="106">
        <f>Juniori!BJ17</f>
        <v>0</v>
      </c>
      <c r="BK67" s="106">
        <f>Juniori!BK17</f>
        <v>0</v>
      </c>
      <c r="BL67" s="106">
        <f>Juniori!BL17</f>
        <v>0</v>
      </c>
      <c r="BM67" s="106">
        <f>Juniori!BM17</f>
        <v>0</v>
      </c>
      <c r="BN67" s="106">
        <f>Juniori!BN17</f>
        <v>0</v>
      </c>
      <c r="BO67" s="106">
        <f>Juniori!BO17</f>
        <v>0</v>
      </c>
      <c r="BP67" s="106">
        <f>Juniori!BP17</f>
        <v>0</v>
      </c>
      <c r="BQ67" s="106">
        <f>Juniori!BQ17</f>
        <v>0</v>
      </c>
      <c r="BR67" s="106">
        <f>Juniori!BR17</f>
        <v>0</v>
      </c>
      <c r="BS67" s="106">
        <f>Juniori!BS17</f>
        <v>0</v>
      </c>
      <c r="BT67" s="106">
        <f>Juniori!BT17</f>
        <v>0</v>
      </c>
      <c r="BU67" s="106">
        <f>Juniori!BU17</f>
        <v>0</v>
      </c>
      <c r="BV67" s="106">
        <f>Juniori!BV17</f>
        <v>0</v>
      </c>
      <c r="BW67" s="106">
        <f>Juniori!BW17</f>
        <v>0</v>
      </c>
      <c r="BX67" s="106">
        <f>Juniori!BX17</f>
        <v>0</v>
      </c>
      <c r="BY67" s="106">
        <f>Juniori!BY17</f>
        <v>0</v>
      </c>
      <c r="BZ67" s="106">
        <f>Juniori!BZ17</f>
        <v>0</v>
      </c>
      <c r="CA67" s="106">
        <f>Juniori!CA17</f>
        <v>0</v>
      </c>
      <c r="CB67" s="106">
        <f>Juniori!CB17</f>
        <v>0</v>
      </c>
      <c r="CC67" s="106">
        <f>Juniori!CC17</f>
        <v>0</v>
      </c>
      <c r="CD67" s="106">
        <f>Juniori!CD17</f>
        <v>0</v>
      </c>
      <c r="CE67" s="106">
        <f>Juniori!CE17</f>
        <v>0</v>
      </c>
      <c r="CF67" s="106">
        <f>Juniori!CF17</f>
        <v>0</v>
      </c>
      <c r="CG67" s="106">
        <f>Juniori!CG17</f>
        <v>0</v>
      </c>
      <c r="CH67" s="106">
        <f>Juniori!CH17</f>
        <v>0</v>
      </c>
      <c r="CI67" s="106">
        <f>Juniori!CI17</f>
        <v>0</v>
      </c>
      <c r="CJ67" s="106">
        <f>Juniori!CJ17</f>
        <v>0</v>
      </c>
      <c r="CK67" s="106">
        <f>Juniori!CK17</f>
        <v>0</v>
      </c>
      <c r="CL67" s="106">
        <f>Juniori!CL17</f>
        <v>0</v>
      </c>
      <c r="CM67" s="106">
        <f>Juniori!CM17</f>
        <v>0</v>
      </c>
      <c r="CN67" s="106">
        <f>Juniori!CN17</f>
        <v>0</v>
      </c>
      <c r="CO67" s="106">
        <f>Juniori!CO17</f>
        <v>0</v>
      </c>
      <c r="CP67" s="106">
        <f>Juniori!CP17</f>
        <v>0</v>
      </c>
      <c r="CQ67" s="106">
        <f>Juniori!CQ17</f>
        <v>0</v>
      </c>
      <c r="CR67" s="106">
        <f>Juniori!CR17</f>
        <v>0</v>
      </c>
      <c r="CS67" s="106">
        <f>Juniori!CS17</f>
        <v>0</v>
      </c>
      <c r="CT67" s="106">
        <f>Juniori!CT17</f>
        <v>0</v>
      </c>
      <c r="CU67" s="106">
        <f>Juniori!CU17</f>
        <v>0</v>
      </c>
      <c r="CV67" s="106">
        <f>Juniori!CV17</f>
        <v>0</v>
      </c>
      <c r="CW67" s="106">
        <f>Juniori!CW17</f>
        <v>0</v>
      </c>
      <c r="CX67" s="106">
        <f>Juniori!CX17</f>
        <v>0</v>
      </c>
      <c r="CY67" s="106">
        <f>Juniori!CY17</f>
        <v>0</v>
      </c>
      <c r="CZ67" s="106">
        <f>Juniori!CZ17</f>
        <v>0</v>
      </c>
      <c r="DA67" s="106">
        <f>Juniori!DA17</f>
        <v>0</v>
      </c>
      <c r="DB67" s="106">
        <f>Juniori!DB17</f>
        <v>0</v>
      </c>
      <c r="DC67" s="106">
        <f>Juniori!DC17</f>
        <v>0</v>
      </c>
      <c r="DD67" s="106">
        <f>Juniori!DD17</f>
        <v>0</v>
      </c>
      <c r="DE67" s="106">
        <f>Juniori!DE17</f>
        <v>0</v>
      </c>
      <c r="DF67" s="106">
        <f>Juniori!DF17</f>
        <v>0</v>
      </c>
      <c r="DG67" s="106">
        <f>Juniori!DG17</f>
        <v>0</v>
      </c>
      <c r="DH67" s="106">
        <f>Juniori!DH17</f>
        <v>0</v>
      </c>
      <c r="DI67" s="106">
        <f>Juniori!DI17</f>
        <v>0</v>
      </c>
      <c r="DJ67" s="106">
        <f>Juniori!DJ17</f>
        <v>0</v>
      </c>
      <c r="DK67" s="106">
        <f>Juniori!DK17</f>
        <v>0</v>
      </c>
      <c r="DL67" s="106">
        <f>Juniori!DL17</f>
        <v>0</v>
      </c>
      <c r="DM67" s="106">
        <f>Juniori!DM17</f>
        <v>0</v>
      </c>
      <c r="DN67" s="106">
        <f>Juniori!DN17</f>
        <v>0</v>
      </c>
      <c r="DO67" s="106">
        <f>Juniori!DO17</f>
        <v>0</v>
      </c>
      <c r="DP67" s="106">
        <f>Juniori!DP17</f>
        <v>0</v>
      </c>
      <c r="DQ67" s="106">
        <f>Juniori!DQ17</f>
        <v>0</v>
      </c>
      <c r="DR67" s="106">
        <f>Juniori!DR17</f>
        <v>0</v>
      </c>
      <c r="DS67" s="106">
        <f>Juniori!DS17</f>
        <v>0</v>
      </c>
      <c r="DT67" s="106">
        <f>Juniori!DT17</f>
        <v>0</v>
      </c>
      <c r="DU67" s="106">
        <f>Juniori!DU17</f>
        <v>0</v>
      </c>
      <c r="DV67" s="106">
        <f>Juniori!DV17</f>
        <v>0</v>
      </c>
      <c r="DW67" s="106">
        <f>Juniori!DW17</f>
        <v>0</v>
      </c>
      <c r="DX67" s="106">
        <f>Juniori!DX17</f>
        <v>0</v>
      </c>
      <c r="DY67" s="106">
        <f>Juniori!DY17</f>
        <v>0</v>
      </c>
      <c r="DZ67" s="106">
        <f>Juniori!DZ17</f>
        <v>0</v>
      </c>
      <c r="EA67" s="106">
        <f>Juniori!EA17</f>
        <v>0</v>
      </c>
      <c r="EB67" s="106">
        <f>Juniori!EB17</f>
        <v>0</v>
      </c>
      <c r="EC67" s="106">
        <f>Juniori!EC17</f>
        <v>0</v>
      </c>
      <c r="ED67" s="106">
        <f>Juniori!ED17</f>
        <v>0</v>
      </c>
      <c r="EE67" s="106">
        <f>Juniori!EE17</f>
        <v>0</v>
      </c>
      <c r="EF67" s="106">
        <f>Juniori!EF17</f>
        <v>0</v>
      </c>
      <c r="EG67" s="106">
        <f>Juniori!EG17</f>
        <v>0</v>
      </c>
      <c r="EH67" s="106">
        <f>Juniori!EH17</f>
        <v>0</v>
      </c>
      <c r="EI67" s="106">
        <f>Juniori!EI17</f>
        <v>0</v>
      </c>
      <c r="EJ67" s="106">
        <f>Juniori!EJ17</f>
        <v>0</v>
      </c>
      <c r="EK67" s="106">
        <f>Juniori!EK17</f>
        <v>0</v>
      </c>
      <c r="EL67" s="106">
        <f>Juniori!EL17</f>
        <v>0</v>
      </c>
      <c r="EM67" s="106">
        <f>Juniori!EM17</f>
        <v>0</v>
      </c>
      <c r="EN67" s="106">
        <f>Juniori!EN17</f>
        <v>0</v>
      </c>
      <c r="EO67" s="106">
        <f>Juniori!EO17</f>
        <v>0</v>
      </c>
      <c r="EP67" s="106">
        <f>Juniori!EP17</f>
        <v>0</v>
      </c>
      <c r="EQ67" s="106">
        <f>Juniori!EQ17</f>
        <v>0</v>
      </c>
      <c r="ER67" s="106">
        <f>Juniori!ER17</f>
        <v>0</v>
      </c>
      <c r="ES67" s="106">
        <f>Juniori!ES17</f>
        <v>0</v>
      </c>
      <c r="ET67" s="106">
        <f>Juniori!ET17</f>
        <v>0</v>
      </c>
      <c r="EU67" s="106">
        <f>Juniori!EU17</f>
        <v>0</v>
      </c>
      <c r="EV67" s="106">
        <f>Juniori!EV17</f>
        <v>0</v>
      </c>
      <c r="EW67" s="106">
        <f>Juniori!EW17</f>
        <v>0</v>
      </c>
      <c r="EX67" s="106">
        <f>Juniori!EX17</f>
        <v>0</v>
      </c>
      <c r="EY67" s="106">
        <f>Juniori!EY17</f>
        <v>0</v>
      </c>
      <c r="EZ67" s="106">
        <f>Juniori!EZ17</f>
        <v>0</v>
      </c>
      <c r="FA67" s="106">
        <f>Juniori!FA17</f>
        <v>0</v>
      </c>
      <c r="FB67" s="106">
        <f>Juniori!FB17</f>
        <v>0</v>
      </c>
      <c r="FC67" s="106">
        <f>Juniori!FC17</f>
        <v>0</v>
      </c>
      <c r="FD67" s="106">
        <f>Juniori!FD17</f>
        <v>0</v>
      </c>
      <c r="FE67" s="106">
        <f>Juniori!FE17</f>
        <v>0</v>
      </c>
      <c r="FF67" s="106">
        <f>Juniori!FF17</f>
        <v>0</v>
      </c>
      <c r="FG67" s="106">
        <f>Juniori!FG17</f>
        <v>0</v>
      </c>
      <c r="FH67" s="106">
        <f>Juniori!FH17</f>
        <v>0</v>
      </c>
      <c r="FI67" s="106">
        <f>Juniori!FI17</f>
        <v>0</v>
      </c>
      <c r="FJ67" s="106">
        <f>Juniori!FJ17</f>
        <v>0</v>
      </c>
      <c r="FK67" s="106">
        <f>Juniori!FK17</f>
        <v>0</v>
      </c>
      <c r="FL67" s="106">
        <f>Juniori!FL17</f>
        <v>0</v>
      </c>
      <c r="FM67" s="106">
        <f>Juniori!FM17</f>
        <v>0</v>
      </c>
      <c r="FN67" s="106">
        <f>Juniori!FN17</f>
        <v>0</v>
      </c>
      <c r="FO67" s="106">
        <f>Juniori!FO17</f>
        <v>0</v>
      </c>
      <c r="FP67" s="106">
        <f>Juniori!FP17</f>
        <v>0</v>
      </c>
      <c r="FQ67" s="106">
        <f>Juniori!FQ17</f>
        <v>0</v>
      </c>
      <c r="FR67" s="106">
        <f>Juniori!FR17</f>
        <v>0</v>
      </c>
      <c r="FS67" s="106">
        <f>Juniori!FS17</f>
        <v>0</v>
      </c>
      <c r="FT67" s="106">
        <f>Juniori!FT17</f>
        <v>0</v>
      </c>
      <c r="FU67" s="106">
        <f>Juniori!FU17</f>
        <v>0</v>
      </c>
      <c r="FV67" s="106">
        <f>Juniori!FV17</f>
        <v>0</v>
      </c>
      <c r="FW67" s="106">
        <f>Juniori!FW17</f>
        <v>0</v>
      </c>
      <c r="FX67" s="106">
        <f>Juniori!FX17</f>
        <v>0</v>
      </c>
      <c r="FY67" s="106">
        <f>Juniori!FY17</f>
        <v>0</v>
      </c>
      <c r="FZ67" s="106">
        <f>Juniori!FZ17</f>
        <v>0</v>
      </c>
      <c r="GA67" s="106">
        <f>Juniori!GA17</f>
        <v>0</v>
      </c>
      <c r="GB67" s="106">
        <f>Juniori!GB17</f>
        <v>0</v>
      </c>
      <c r="GC67" s="106">
        <f>Juniori!GC17</f>
        <v>0</v>
      </c>
      <c r="GD67" s="106">
        <f>Juniori!GD17</f>
        <v>0</v>
      </c>
      <c r="GE67" s="106">
        <f>Juniori!GE17</f>
        <v>0</v>
      </c>
      <c r="GF67" s="106">
        <f>Juniori!GF17</f>
        <v>0</v>
      </c>
      <c r="GG67" s="106">
        <f>Juniori!GG17</f>
        <v>0</v>
      </c>
      <c r="GH67" s="106">
        <f>Juniori!GH17</f>
        <v>0</v>
      </c>
      <c r="GI67" s="106">
        <f>Juniori!GI17</f>
        <v>0</v>
      </c>
      <c r="GJ67" s="106">
        <f>Juniori!GJ17</f>
        <v>0</v>
      </c>
      <c r="GK67" s="106">
        <f>Juniori!GK17</f>
        <v>0</v>
      </c>
      <c r="GL67" s="106">
        <f>Juniori!GL17</f>
        <v>0</v>
      </c>
      <c r="GM67" s="106">
        <f>Juniori!GM17</f>
        <v>0</v>
      </c>
      <c r="GN67" s="106">
        <f>Juniori!GN17</f>
        <v>0</v>
      </c>
      <c r="GO67" s="106">
        <f>Juniori!GO17</f>
        <v>0</v>
      </c>
      <c r="GP67" s="106">
        <f>Juniori!GP17</f>
        <v>0</v>
      </c>
      <c r="GQ67" s="106">
        <f>Juniori!GQ17</f>
        <v>0</v>
      </c>
      <c r="GR67" s="106">
        <f>Juniori!GR17</f>
        <v>0</v>
      </c>
      <c r="GS67" s="106">
        <f>Juniori!GS17</f>
        <v>0</v>
      </c>
      <c r="GT67" s="106">
        <f>Juniori!GT17</f>
        <v>0</v>
      </c>
      <c r="GU67" s="106">
        <f>Juniori!GU17</f>
        <v>0</v>
      </c>
      <c r="GV67" s="106">
        <f>Juniori!GV17</f>
        <v>0</v>
      </c>
      <c r="GW67" s="106">
        <f>Juniori!GW17</f>
        <v>0</v>
      </c>
      <c r="GX67" s="106">
        <f>Juniori!GX17</f>
        <v>0</v>
      </c>
      <c r="GY67" s="106">
        <f>Juniori!GY17</f>
        <v>0</v>
      </c>
      <c r="GZ67" s="106">
        <f>Juniori!GZ17</f>
        <v>0</v>
      </c>
      <c r="HA67" s="106">
        <f>Juniori!HA17</f>
        <v>0</v>
      </c>
      <c r="HB67" s="106">
        <f>Juniori!HB17</f>
        <v>0</v>
      </c>
      <c r="HC67" s="106">
        <f>Juniori!HC17</f>
        <v>0</v>
      </c>
      <c r="HD67" s="106">
        <f>Juniori!HD17</f>
        <v>0</v>
      </c>
      <c r="HE67" s="106">
        <f>Juniori!HE17</f>
        <v>0</v>
      </c>
      <c r="HF67" s="106">
        <f>Juniori!HF17</f>
        <v>0</v>
      </c>
      <c r="HG67" s="106">
        <f>Juniori!HG17</f>
        <v>0</v>
      </c>
      <c r="HH67" s="106">
        <f>Juniori!HH17</f>
        <v>0</v>
      </c>
      <c r="HI67" s="106">
        <f>Juniori!HI17</f>
        <v>0</v>
      </c>
      <c r="HJ67" s="106">
        <f>Juniori!HJ17</f>
        <v>0</v>
      </c>
      <c r="HK67" s="106">
        <f>Juniori!HK17</f>
        <v>0</v>
      </c>
      <c r="HL67" s="106">
        <f>Juniori!HL17</f>
        <v>0</v>
      </c>
      <c r="HM67" s="106">
        <f>Juniori!HM17</f>
        <v>0</v>
      </c>
      <c r="HN67" s="106">
        <f>Juniori!HN17</f>
        <v>0</v>
      </c>
      <c r="HO67" s="106">
        <f>Juniori!HO17</f>
        <v>0</v>
      </c>
      <c r="HP67" s="106">
        <f>Juniori!HP17</f>
        <v>0</v>
      </c>
      <c r="HQ67" s="106">
        <f>Juniori!HQ17</f>
        <v>0</v>
      </c>
      <c r="HR67" s="106">
        <f>Juniori!HR17</f>
        <v>0</v>
      </c>
      <c r="HS67" s="106">
        <f>Juniori!HS17</f>
        <v>0</v>
      </c>
      <c r="HT67" s="106">
        <f>Juniori!HT17</f>
        <v>0</v>
      </c>
      <c r="HU67" s="106">
        <f>Juniori!HU17</f>
        <v>0</v>
      </c>
      <c r="HV67" s="106">
        <f>Juniori!HV17</f>
        <v>0</v>
      </c>
      <c r="HW67" s="106">
        <f>Juniori!HW17</f>
        <v>0</v>
      </c>
      <c r="HX67" s="106">
        <f>Juniori!HX17</f>
        <v>0</v>
      </c>
      <c r="HY67" s="106">
        <f>Juniori!HY17</f>
        <v>0</v>
      </c>
      <c r="HZ67" s="106">
        <f>Juniori!HZ17</f>
        <v>0</v>
      </c>
      <c r="IA67" s="106">
        <f>Juniori!IA17</f>
        <v>0</v>
      </c>
      <c r="IB67" s="106">
        <f>Juniori!IB17</f>
        <v>0</v>
      </c>
      <c r="IC67" s="106">
        <f>Juniori!IC17</f>
        <v>0</v>
      </c>
      <c r="ID67" s="106">
        <f>Juniori!ID17</f>
        <v>0</v>
      </c>
      <c r="IE67" s="106">
        <f>Juniori!IE17</f>
        <v>0</v>
      </c>
      <c r="IF67" s="106">
        <f>Juniori!IF17</f>
        <v>0</v>
      </c>
      <c r="IG67" s="106">
        <f>Juniori!IG17</f>
        <v>0</v>
      </c>
      <c r="IH67" s="106">
        <f>Juniori!IH17</f>
        <v>0</v>
      </c>
      <c r="II67" s="106">
        <f>Juniori!II17</f>
        <v>0</v>
      </c>
      <c r="IJ67" s="106">
        <f>Juniori!IJ17</f>
        <v>0</v>
      </c>
      <c r="IK67" s="106">
        <f>Juniori!IK17</f>
        <v>0</v>
      </c>
      <c r="IL67" s="106">
        <f>Juniori!IL17</f>
        <v>0</v>
      </c>
      <c r="IM67" s="106">
        <f>Juniori!IM17</f>
        <v>0</v>
      </c>
      <c r="IN67" s="106">
        <f>Juniori!IN17</f>
        <v>0</v>
      </c>
      <c r="IO67" s="106">
        <f>Juniori!IO17</f>
        <v>0</v>
      </c>
      <c r="IP67" s="106">
        <f>Juniori!IP17</f>
        <v>0</v>
      </c>
      <c r="IQ67" s="106">
        <f>Juniori!IQ17</f>
        <v>0</v>
      </c>
      <c r="IR67" s="106">
        <f>Juniori!IR17</f>
        <v>0</v>
      </c>
      <c r="IS67" s="106">
        <f>Juniori!IS17</f>
        <v>0</v>
      </c>
      <c r="IT67" s="106">
        <f>Juniori!IT17</f>
        <v>0</v>
      </c>
      <c r="IU67" s="106">
        <f>Juniori!IU17</f>
        <v>0</v>
      </c>
      <c r="IV67" s="106">
        <f>Juniori!IV17</f>
        <v>0</v>
      </c>
      <c r="IW67" s="106">
        <f>Juniori!IW17</f>
        <v>0</v>
      </c>
      <c r="IX67" s="106">
        <f>Juniori!IX17</f>
        <v>0</v>
      </c>
      <c r="IY67" s="106">
        <f>Juniori!IY17</f>
        <v>0</v>
      </c>
      <c r="IZ67" s="106">
        <f>Juniori!IZ17</f>
        <v>0</v>
      </c>
      <c r="JA67" s="106">
        <f>Juniori!JA17</f>
        <v>0</v>
      </c>
      <c r="JB67" s="106">
        <f>Juniori!JB17</f>
        <v>0</v>
      </c>
      <c r="JC67" s="106">
        <f>Juniori!JC17</f>
        <v>0</v>
      </c>
      <c r="JD67" s="106">
        <f>Juniori!JD17</f>
        <v>0</v>
      </c>
      <c r="JE67" s="106">
        <f>Juniori!JE17</f>
        <v>0</v>
      </c>
      <c r="JF67" s="106">
        <f>Juniori!JF17</f>
        <v>0</v>
      </c>
      <c r="JG67" s="106">
        <f>Juniori!JG17</f>
        <v>0</v>
      </c>
      <c r="JH67" s="106">
        <f>Juniori!JH17</f>
        <v>0</v>
      </c>
      <c r="JI67" s="106">
        <f>Juniori!JI17</f>
        <v>0</v>
      </c>
      <c r="JJ67" s="106">
        <f>Juniori!JJ17</f>
        <v>0</v>
      </c>
      <c r="JK67" s="106">
        <f>Juniori!JK17</f>
        <v>0</v>
      </c>
      <c r="JL67" s="106">
        <f>Juniori!JL17</f>
        <v>0</v>
      </c>
      <c r="JM67" s="106">
        <f>Juniori!JM17</f>
        <v>0</v>
      </c>
      <c r="JN67" s="106">
        <f>Juniori!JN17</f>
        <v>0</v>
      </c>
      <c r="JO67" s="106">
        <f>Juniori!JO17</f>
        <v>0</v>
      </c>
      <c r="JP67" s="106">
        <f>Juniori!JP17</f>
        <v>0</v>
      </c>
      <c r="JQ67" s="106">
        <f>Juniori!JQ17</f>
        <v>0</v>
      </c>
      <c r="JR67" s="106">
        <f>Juniori!JR17</f>
        <v>0</v>
      </c>
      <c r="JS67" s="106">
        <f>Juniori!JS17</f>
        <v>0</v>
      </c>
      <c r="JT67" s="106">
        <f>Juniori!JT17</f>
        <v>0</v>
      </c>
      <c r="JU67" s="106">
        <f>Juniori!JU17</f>
        <v>0</v>
      </c>
      <c r="JV67" s="106">
        <f>Juniori!JV17</f>
        <v>0</v>
      </c>
      <c r="JW67" s="106">
        <f>Juniori!JW17</f>
        <v>0</v>
      </c>
      <c r="JX67" s="106">
        <f>Juniori!JX17</f>
        <v>0</v>
      </c>
      <c r="JY67" s="106">
        <f>Juniori!JY17</f>
        <v>0</v>
      </c>
      <c r="JZ67" s="106">
        <f>Juniori!JZ17</f>
        <v>0</v>
      </c>
      <c r="KA67" s="106">
        <f>Juniori!KA17</f>
        <v>0</v>
      </c>
      <c r="KB67" s="106">
        <f>Juniori!KB17</f>
        <v>0</v>
      </c>
      <c r="KC67" s="106">
        <f>Juniori!KC17</f>
        <v>0</v>
      </c>
      <c r="KD67" s="106">
        <f>Juniori!KD17</f>
        <v>0</v>
      </c>
      <c r="KE67" s="106">
        <f>Juniori!KE17</f>
        <v>0</v>
      </c>
      <c r="KF67" s="106">
        <f>Juniori!KF17</f>
        <v>0</v>
      </c>
      <c r="KG67" s="106">
        <f>Juniori!KG17</f>
        <v>0</v>
      </c>
      <c r="KH67" s="106">
        <f>Juniori!KH17</f>
        <v>0</v>
      </c>
      <c r="KI67" s="106">
        <f>Juniori!KI17</f>
        <v>0</v>
      </c>
      <c r="KJ67" s="106">
        <f>Juniori!KJ17</f>
        <v>0</v>
      </c>
      <c r="KK67" s="106">
        <f>Juniori!KK17</f>
        <v>0</v>
      </c>
      <c r="KL67" s="106">
        <f>Juniori!KL17</f>
        <v>0</v>
      </c>
      <c r="KM67" s="106">
        <f>Juniori!KM17</f>
        <v>0</v>
      </c>
      <c r="KN67" s="106">
        <f>Juniori!KN17</f>
        <v>0</v>
      </c>
      <c r="KO67" s="106">
        <f>Juniori!KO17</f>
        <v>0</v>
      </c>
      <c r="KP67" s="106">
        <f>Juniori!KP17</f>
        <v>0</v>
      </c>
      <c r="KQ67" s="106">
        <f>Juniori!KQ17</f>
        <v>0</v>
      </c>
      <c r="KR67" s="106">
        <f>Juniori!KR17</f>
        <v>0</v>
      </c>
      <c r="KS67" s="106">
        <f>Juniori!KS17</f>
        <v>0</v>
      </c>
      <c r="KT67" s="106">
        <f>Juniori!KT17</f>
        <v>0</v>
      </c>
      <c r="KU67" s="106">
        <f>Juniori!KU17</f>
        <v>0</v>
      </c>
      <c r="KV67" s="106">
        <f>Juniori!KV17</f>
        <v>0</v>
      </c>
      <c r="KW67" s="106">
        <f>Juniori!KW17</f>
        <v>0</v>
      </c>
      <c r="KX67" s="106">
        <f>Juniori!KX17</f>
        <v>0</v>
      </c>
      <c r="KY67" s="106">
        <f>Juniori!KY17</f>
        <v>0</v>
      </c>
      <c r="KZ67" s="106">
        <f>Juniori!KZ17</f>
        <v>0</v>
      </c>
      <c r="LA67" s="106">
        <f>Juniori!LA17</f>
        <v>0</v>
      </c>
      <c r="LB67" s="106">
        <f>Juniori!LB17</f>
        <v>0</v>
      </c>
      <c r="LC67" s="106">
        <f>Juniori!LC17</f>
        <v>0</v>
      </c>
      <c r="LD67" s="106">
        <f>Juniori!LD17</f>
        <v>0</v>
      </c>
      <c r="LE67" s="106">
        <f>Juniori!LE17</f>
        <v>0</v>
      </c>
      <c r="LF67" s="106">
        <f>Juniori!LF17</f>
        <v>0</v>
      </c>
      <c r="LG67" s="106">
        <f>Juniori!LG17</f>
        <v>0</v>
      </c>
      <c r="LH67" s="106">
        <f>Juniori!LH17</f>
        <v>0</v>
      </c>
      <c r="LI67" s="106">
        <f>Juniori!LI17</f>
        <v>0</v>
      </c>
      <c r="LJ67" s="106">
        <f>Juniori!LJ17</f>
        <v>0</v>
      </c>
      <c r="LK67" s="106">
        <f>Juniori!LK17</f>
        <v>0</v>
      </c>
      <c r="LL67" s="106">
        <f>Juniori!LL17</f>
        <v>0</v>
      </c>
      <c r="LM67" s="106">
        <f>Juniori!LM17</f>
        <v>0</v>
      </c>
      <c r="LN67" s="106">
        <f>Juniori!LN17</f>
        <v>0</v>
      </c>
      <c r="LO67" s="106">
        <f>Juniori!LO17</f>
        <v>0</v>
      </c>
      <c r="LP67" s="106">
        <f>Juniori!LP17</f>
        <v>0</v>
      </c>
      <c r="LQ67" s="106">
        <f>Juniori!LQ17</f>
        <v>0</v>
      </c>
      <c r="LR67" s="106">
        <f>Juniori!LR17</f>
        <v>0</v>
      </c>
      <c r="LS67" s="106">
        <f>Juniori!LS17</f>
        <v>0</v>
      </c>
      <c r="LT67" s="106">
        <f>Juniori!LT17</f>
        <v>0</v>
      </c>
      <c r="LU67" s="106">
        <f>Juniori!LU17</f>
        <v>0</v>
      </c>
      <c r="LV67" s="106">
        <f>Juniori!LV17</f>
        <v>0</v>
      </c>
      <c r="LW67" s="106">
        <f>Juniori!LW17</f>
        <v>0</v>
      </c>
      <c r="LX67" s="106">
        <f>Juniori!LX17</f>
        <v>0</v>
      </c>
      <c r="LY67" s="106"/>
      <c r="LZ67" s="106" t="str">
        <f>Juniori!LZ17</f>
        <v>o</v>
      </c>
      <c r="MA67" s="106">
        <f>Juniori!MA17</f>
        <v>0</v>
      </c>
      <c r="MB67" s="106">
        <f>Juniori!MB17</f>
        <v>0</v>
      </c>
      <c r="MC67" s="106">
        <f>Juniori!MC17</f>
        <v>0</v>
      </c>
      <c r="MD67" s="106">
        <f>Juniori!MD17</f>
        <v>0</v>
      </c>
      <c r="ME67" s="106">
        <f>Juniori!ME17</f>
        <v>0</v>
      </c>
      <c r="MF67" s="106">
        <f>Juniori!MF17</f>
        <v>0</v>
      </c>
      <c r="MG67" s="106">
        <f>Juniori!MG17</f>
        <v>0</v>
      </c>
      <c r="MH67" s="106">
        <f>Juniori!MH17</f>
        <v>0</v>
      </c>
      <c r="MI67" s="106">
        <f>Juniori!MI17</f>
        <v>0</v>
      </c>
      <c r="MJ67" s="106">
        <f>Juniori!MJ17</f>
        <v>0</v>
      </c>
      <c r="MK67" s="106">
        <f>Juniori!MK17</f>
        <v>0</v>
      </c>
      <c r="ML67" s="106">
        <f>Juniori!ML17</f>
        <v>0</v>
      </c>
      <c r="MM67" s="106">
        <f>Juniori!MM17</f>
        <v>0</v>
      </c>
      <c r="MN67" s="106">
        <f>Juniori!MN17</f>
        <v>0</v>
      </c>
      <c r="MO67" s="106">
        <f>Juniori!MO17</f>
        <v>0</v>
      </c>
      <c r="MP67" s="106">
        <f>Juniori!MP17</f>
        <v>0</v>
      </c>
      <c r="MQ67" s="106">
        <f>Juniori!MQ17</f>
        <v>0</v>
      </c>
      <c r="MR67" s="106">
        <f>Juniori!MR17</f>
        <v>0</v>
      </c>
      <c r="MS67" s="106">
        <f>Juniori!MS17</f>
        <v>0</v>
      </c>
      <c r="MT67" s="106">
        <f>Juniori!MT17</f>
        <v>0</v>
      </c>
      <c r="MU67" s="106">
        <f>Juniori!MU17</f>
        <v>0</v>
      </c>
      <c r="MV67" s="106">
        <f>Juniori!MV17</f>
        <v>0</v>
      </c>
      <c r="MW67" s="106">
        <f>Juniori!MW17</f>
        <v>0</v>
      </c>
      <c r="MX67" s="106">
        <f>Juniori!MX17</f>
        <v>0</v>
      </c>
      <c r="MY67" s="106">
        <f>Juniori!MY17</f>
        <v>0</v>
      </c>
      <c r="MZ67" s="106">
        <f>Juniori!MZ17</f>
        <v>0</v>
      </c>
      <c r="NA67" s="106">
        <f>Juniori!NA17</f>
        <v>0</v>
      </c>
      <c r="NB67" s="106">
        <f>Juniori!NB17</f>
        <v>0</v>
      </c>
      <c r="NC67" s="106">
        <f>Juniori!NC17</f>
        <v>0</v>
      </c>
      <c r="ND67" s="106">
        <f>Juniori!ND17</f>
        <v>0</v>
      </c>
      <c r="NE67" s="106">
        <f>Juniori!NE17</f>
        <v>0</v>
      </c>
      <c r="NF67" s="106">
        <f>Juniori!NF17</f>
        <v>0</v>
      </c>
      <c r="NG67" s="106">
        <f>Juniori!NG17</f>
        <v>0</v>
      </c>
      <c r="NH67" s="106">
        <f>Juniori!NH17</f>
        <v>0</v>
      </c>
      <c r="NI67" s="106">
        <f>Juniori!NI17</f>
        <v>0</v>
      </c>
      <c r="NJ67" s="106">
        <f>Juniori!NJ17</f>
        <v>0</v>
      </c>
      <c r="NK67" s="106">
        <f>Juniori!NK17</f>
        <v>0</v>
      </c>
      <c r="NL67" s="106">
        <f>Juniori!NL17</f>
        <v>0</v>
      </c>
      <c r="NM67" s="106">
        <f>Juniori!NM17</f>
        <v>0</v>
      </c>
      <c r="NN67" s="106">
        <f>Juniori!NN17</f>
        <v>0</v>
      </c>
      <c r="NO67" s="106">
        <f>Juniori!NO17</f>
        <v>0</v>
      </c>
      <c r="NP67" s="106">
        <f>Juniori!NP17</f>
        <v>0</v>
      </c>
      <c r="NQ67" s="106">
        <f>Juniori!NQ17</f>
        <v>0</v>
      </c>
      <c r="NR67" s="106">
        <f>Juniori!NR17</f>
        <v>0</v>
      </c>
      <c r="NS67" s="106">
        <f>Juniori!NS17</f>
        <v>0</v>
      </c>
      <c r="NT67" s="106">
        <f>Juniori!NT17</f>
        <v>0</v>
      </c>
      <c r="NU67" s="106">
        <f>Juniori!NU17</f>
        <v>0</v>
      </c>
      <c r="NV67" s="106">
        <f>Juniori!NV17</f>
        <v>0</v>
      </c>
      <c r="NW67" s="106">
        <f>Juniori!NW17</f>
        <v>0</v>
      </c>
      <c r="NX67" s="106">
        <f>Juniori!NX17</f>
        <v>0</v>
      </c>
      <c r="NY67" s="106">
        <f>Juniori!NY17</f>
        <v>0</v>
      </c>
      <c r="NZ67" s="106">
        <f>Juniori!NZ17</f>
        <v>0</v>
      </c>
      <c r="OA67" s="106">
        <f>Juniori!OA17</f>
        <v>0</v>
      </c>
      <c r="OB67" s="106">
        <f>Juniori!OB17</f>
        <v>0</v>
      </c>
      <c r="OC67" s="106">
        <f>Juniori!OC17</f>
        <v>0</v>
      </c>
      <c r="OD67" s="106">
        <f>Juniori!OD17</f>
        <v>0</v>
      </c>
      <c r="OE67" s="106">
        <f>Juniori!OE17</f>
        <v>0</v>
      </c>
      <c r="OF67" s="106">
        <f>Juniori!OF17</f>
        <v>0</v>
      </c>
      <c r="OG67" s="106">
        <f>Juniori!OG17</f>
        <v>0</v>
      </c>
      <c r="OH67" s="106">
        <f>Juniori!OH17</f>
        <v>0</v>
      </c>
      <c r="OI67" s="106">
        <f>Juniori!OI17</f>
        <v>0</v>
      </c>
      <c r="OJ67" s="106">
        <f>Juniori!OJ17</f>
        <v>0</v>
      </c>
      <c r="OK67" s="106">
        <f>Juniori!OK17</f>
        <v>0</v>
      </c>
      <c r="OL67" s="106">
        <f>Juniori!OL17</f>
        <v>0</v>
      </c>
      <c r="OM67" s="106">
        <f>Juniori!OM17</f>
        <v>0</v>
      </c>
      <c r="ON67" s="106">
        <f>Juniori!ON17</f>
        <v>0</v>
      </c>
      <c r="OO67" s="106">
        <f>Juniori!OO17</f>
        <v>0</v>
      </c>
      <c r="OP67" s="106">
        <f>Juniori!OP17</f>
        <v>0</v>
      </c>
      <c r="OQ67" s="106">
        <f>Juniori!OQ17</f>
        <v>0</v>
      </c>
      <c r="OR67" s="106">
        <f>Juniori!OR17</f>
        <v>0</v>
      </c>
      <c r="OS67" s="106">
        <f>Juniori!OS17</f>
        <v>0</v>
      </c>
      <c r="OT67" s="106">
        <f>Juniori!OT17</f>
        <v>0</v>
      </c>
      <c r="OU67" s="106">
        <f>Juniori!OU17</f>
        <v>0</v>
      </c>
      <c r="OV67" s="106">
        <f>Juniori!OV17</f>
        <v>0</v>
      </c>
      <c r="OW67" s="106">
        <f>Juniori!OW17</f>
        <v>0</v>
      </c>
      <c r="OX67" s="106">
        <f>Juniori!OX17</f>
        <v>0</v>
      </c>
      <c r="OY67" s="106">
        <f>Juniori!OY17</f>
        <v>0</v>
      </c>
      <c r="OZ67" s="106">
        <f>Juniori!OZ17</f>
        <v>0</v>
      </c>
      <c r="PA67" s="106">
        <f>Juniori!PA17</f>
        <v>0</v>
      </c>
      <c r="PB67" s="106">
        <f>Juniori!PB17</f>
        <v>0</v>
      </c>
      <c r="PC67" s="106">
        <f>Juniori!PC17</f>
        <v>0</v>
      </c>
      <c r="PD67" s="106">
        <f>Juniori!PD17</f>
        <v>0</v>
      </c>
      <c r="PE67" s="106">
        <f>Juniori!PE17</f>
        <v>0</v>
      </c>
      <c r="PF67" s="106">
        <f>Juniori!PF17</f>
        <v>0</v>
      </c>
      <c r="PG67" s="106">
        <f>Juniori!PG17</f>
        <v>0</v>
      </c>
      <c r="PH67" s="106">
        <f>Juniori!PH17</f>
        <v>0</v>
      </c>
      <c r="PI67" s="106">
        <f>Juniori!PI17</f>
        <v>0</v>
      </c>
      <c r="PJ67" s="106">
        <f>Juniori!PJ17</f>
        <v>0</v>
      </c>
      <c r="PK67" s="106">
        <f>Juniori!PK17</f>
        <v>0</v>
      </c>
      <c r="PL67" s="106">
        <f>Juniori!PL17</f>
        <v>0</v>
      </c>
      <c r="PM67" s="106">
        <f>Juniori!PM17</f>
        <v>0</v>
      </c>
      <c r="PN67" s="106">
        <f>Juniori!PN17</f>
        <v>0</v>
      </c>
      <c r="PO67" s="106">
        <f>Juniori!PO17</f>
        <v>0</v>
      </c>
      <c r="PP67" s="106">
        <f>Juniori!PP17</f>
        <v>0</v>
      </c>
      <c r="PQ67" s="106">
        <f>Juniori!PQ17</f>
        <v>0</v>
      </c>
      <c r="PR67" s="106">
        <f>Juniori!PR17</f>
        <v>0</v>
      </c>
      <c r="PS67" s="106">
        <f>Juniori!PS17</f>
        <v>0</v>
      </c>
      <c r="PT67" s="106">
        <f>Juniori!PT17</f>
        <v>0</v>
      </c>
      <c r="PU67" s="106">
        <f>Juniori!PU17</f>
        <v>0</v>
      </c>
      <c r="PV67" s="106">
        <f>Juniori!PV17</f>
        <v>0</v>
      </c>
      <c r="PW67" s="106">
        <f>Juniori!PW17</f>
        <v>0</v>
      </c>
      <c r="PX67" s="106">
        <f>Juniori!PX17</f>
        <v>0</v>
      </c>
      <c r="PY67" s="106">
        <f>Juniori!PY17</f>
        <v>0</v>
      </c>
      <c r="PZ67" s="106">
        <f>Juniori!PZ17</f>
        <v>0</v>
      </c>
      <c r="QA67" s="106">
        <f>Juniori!QA17</f>
        <v>0</v>
      </c>
      <c r="QB67" s="106">
        <f>Juniori!QB17</f>
        <v>0</v>
      </c>
      <c r="QC67" s="106">
        <f>Juniori!QC17</f>
        <v>0</v>
      </c>
      <c r="QD67" s="106">
        <f>Juniori!QD17</f>
        <v>0</v>
      </c>
      <c r="QE67" s="106">
        <f>Juniori!QE17</f>
        <v>0</v>
      </c>
      <c r="QF67" s="106">
        <f>Juniori!QF17</f>
        <v>0</v>
      </c>
      <c r="QG67" s="106">
        <f>Juniori!QG17</f>
        <v>0</v>
      </c>
      <c r="QH67" s="106">
        <f>Juniori!QH17</f>
        <v>0</v>
      </c>
      <c r="QI67" s="106">
        <f>Juniori!QI17</f>
        <v>0</v>
      </c>
      <c r="QJ67" s="106">
        <f>Juniori!QJ17</f>
        <v>0</v>
      </c>
      <c r="QK67" s="106">
        <f>Juniori!QK17</f>
        <v>0</v>
      </c>
      <c r="QL67" s="106">
        <f>Juniori!QL17</f>
        <v>0</v>
      </c>
      <c r="QM67" s="106">
        <f>Juniori!QM17</f>
        <v>0</v>
      </c>
      <c r="QN67" s="106">
        <f>Juniori!QN17</f>
        <v>0</v>
      </c>
      <c r="QO67" s="106">
        <f>Juniori!QO17</f>
        <v>0</v>
      </c>
      <c r="QP67" s="106">
        <f>Juniori!QP17</f>
        <v>0</v>
      </c>
      <c r="QQ67" s="106">
        <f>Juniori!QQ17</f>
        <v>0</v>
      </c>
      <c r="QR67" s="106">
        <f>Juniori!QR17</f>
        <v>0</v>
      </c>
      <c r="QS67" s="106">
        <f>Juniori!QS17</f>
        <v>0</v>
      </c>
      <c r="QT67" s="106">
        <f>Juniori!QT17</f>
        <v>0</v>
      </c>
      <c r="QU67" s="106">
        <f>Juniori!QU17</f>
        <v>0</v>
      </c>
      <c r="QV67" s="106">
        <f>Juniori!QV17</f>
        <v>0</v>
      </c>
      <c r="QW67" s="106">
        <f>Juniori!QW17</f>
        <v>0</v>
      </c>
      <c r="QX67" s="106">
        <f>Juniori!QX17</f>
        <v>0</v>
      </c>
      <c r="QY67" s="106">
        <f>Juniori!QY17</f>
        <v>0</v>
      </c>
      <c r="QZ67" s="106">
        <f>Juniori!QZ17</f>
        <v>0</v>
      </c>
      <c r="RA67" s="106">
        <f>Juniori!RA17</f>
        <v>0</v>
      </c>
      <c r="RB67" s="106">
        <f>Juniori!RB17</f>
        <v>0</v>
      </c>
      <c r="RC67" s="106">
        <f>Juniori!RC17</f>
        <v>0</v>
      </c>
      <c r="RD67" s="106">
        <f>Juniori!RD17</f>
        <v>0</v>
      </c>
      <c r="RE67" s="106">
        <f>Juniori!RE17</f>
        <v>0</v>
      </c>
      <c r="RF67" s="106">
        <f>Juniori!RF17</f>
        <v>0</v>
      </c>
      <c r="RG67" s="106">
        <f>Juniori!RG17</f>
        <v>0</v>
      </c>
      <c r="RH67" s="106">
        <f>Juniori!RH17</f>
        <v>0</v>
      </c>
      <c r="RI67" s="106">
        <f>Juniori!RI17</f>
        <v>0</v>
      </c>
      <c r="RJ67" s="106">
        <f>Juniori!RJ17</f>
        <v>0</v>
      </c>
      <c r="RK67" s="106">
        <f>Juniori!RK17</f>
        <v>0</v>
      </c>
      <c r="RL67" s="106">
        <f>Juniori!RL17</f>
        <v>0</v>
      </c>
      <c r="RM67" s="106">
        <f>Juniori!RM17</f>
        <v>0</v>
      </c>
      <c r="RN67" s="106">
        <f>Juniori!RN17</f>
        <v>0</v>
      </c>
      <c r="RO67" s="106">
        <f>Juniori!RO17</f>
        <v>0</v>
      </c>
      <c r="RP67" s="106">
        <f>Juniori!RP17</f>
        <v>0</v>
      </c>
      <c r="RQ67" s="106">
        <f>Juniori!RQ17</f>
        <v>0</v>
      </c>
      <c r="RR67" s="106">
        <f>Juniori!RR17</f>
        <v>0</v>
      </c>
      <c r="RS67" s="106">
        <f>Juniori!RS17</f>
        <v>0</v>
      </c>
      <c r="RT67" s="106">
        <f>Juniori!RT17</f>
        <v>0</v>
      </c>
      <c r="RU67" s="106">
        <f>Juniori!RU17</f>
        <v>0</v>
      </c>
      <c r="RV67" s="106">
        <f>Juniori!RV17</f>
        <v>0</v>
      </c>
      <c r="RW67" s="106">
        <f>Juniori!RW17</f>
        <v>0</v>
      </c>
      <c r="RX67" s="106">
        <f>Juniori!RX17</f>
        <v>0</v>
      </c>
      <c r="RY67" s="106">
        <f>Juniori!RY17</f>
        <v>0</v>
      </c>
      <c r="RZ67" s="106">
        <f>Juniori!RZ17</f>
        <v>0</v>
      </c>
      <c r="SA67" s="106">
        <f>Juniori!SA17</f>
        <v>0</v>
      </c>
      <c r="SB67" s="106">
        <f>Juniori!SB17</f>
        <v>0</v>
      </c>
      <c r="SC67" s="106">
        <f>Juniori!SC17</f>
        <v>0</v>
      </c>
      <c r="SD67" s="106">
        <f>Juniori!SD17</f>
        <v>0</v>
      </c>
      <c r="SE67" s="106">
        <f>Juniori!SE17</f>
        <v>0</v>
      </c>
      <c r="SF67" s="106">
        <f>Juniori!SF17</f>
        <v>0</v>
      </c>
      <c r="SG67" s="106">
        <f>Juniori!SG17</f>
        <v>0</v>
      </c>
      <c r="SH67" s="106">
        <f>Juniori!SH17</f>
        <v>0</v>
      </c>
      <c r="SI67" s="106">
        <f>Juniori!SI17</f>
        <v>0</v>
      </c>
      <c r="SJ67" s="106">
        <f>Juniori!SJ17</f>
        <v>0</v>
      </c>
      <c r="SK67" s="106">
        <f>Juniori!SK17</f>
        <v>0</v>
      </c>
      <c r="SL67" s="106">
        <f>Juniori!SL17</f>
        <v>0</v>
      </c>
      <c r="SM67" s="106">
        <f>Juniori!SM17</f>
        <v>0</v>
      </c>
      <c r="SN67" s="106">
        <f>Juniori!SN17</f>
        <v>0</v>
      </c>
      <c r="SO67" s="106">
        <f>Juniori!SO17</f>
        <v>0</v>
      </c>
      <c r="SP67" s="106">
        <f>Juniori!SP17</f>
        <v>0</v>
      </c>
      <c r="SQ67" s="106">
        <f>Juniori!SQ17</f>
        <v>0</v>
      </c>
      <c r="SR67" s="106">
        <f>Juniori!SR17</f>
        <v>0</v>
      </c>
      <c r="SS67" s="106">
        <f>Juniori!SS17</f>
        <v>0</v>
      </c>
      <c r="ST67" s="106">
        <f>Juniori!ST17</f>
        <v>0</v>
      </c>
      <c r="SU67" s="106">
        <f>Juniori!SU17</f>
        <v>0</v>
      </c>
      <c r="SV67" s="106">
        <f>Juniori!SV17</f>
        <v>0</v>
      </c>
      <c r="SW67" s="106">
        <f>Juniori!SW17</f>
        <v>0</v>
      </c>
      <c r="SX67" s="106">
        <f>Juniori!SX17</f>
        <v>0</v>
      </c>
      <c r="SY67" s="106">
        <f>Juniori!SY17</f>
        <v>0</v>
      </c>
      <c r="SZ67" s="106">
        <f>Juniori!SZ17</f>
        <v>0</v>
      </c>
      <c r="TA67" s="106">
        <f>Juniori!TA17</f>
        <v>0</v>
      </c>
      <c r="TB67" s="106">
        <f>Juniori!TB17</f>
        <v>0</v>
      </c>
    </row>
    <row r="68" spans="1:522" s="10" customFormat="1" ht="18" customHeight="1" x14ac:dyDescent="0.25">
      <c r="A68" s="12"/>
      <c r="B68" s="11" t="s">
        <v>387</v>
      </c>
      <c r="C68" s="1">
        <v>12160</v>
      </c>
      <c r="D68" s="12">
        <v>2018</v>
      </c>
      <c r="E68" s="63" t="s">
        <v>242</v>
      </c>
      <c r="F68" s="1">
        <v>9512</v>
      </c>
      <c r="G68" s="9" t="s">
        <v>95</v>
      </c>
      <c r="H68" s="4" t="s">
        <v>59</v>
      </c>
      <c r="I68" s="1">
        <f t="shared" si="12"/>
        <v>0</v>
      </c>
      <c r="J68" s="12">
        <f>Tabuľka311[[#This Row],[Stĺpec9]]</f>
        <v>0</v>
      </c>
      <c r="K68" s="106">
        <f>Juniori!K26</f>
        <v>0</v>
      </c>
      <c r="L68" s="106">
        <f>Juniori!L26</f>
        <v>0</v>
      </c>
      <c r="M68" s="106">
        <f>Juniori!M26</f>
        <v>0</v>
      </c>
      <c r="N68" s="106">
        <f>Juniori!N26</f>
        <v>0</v>
      </c>
      <c r="O68" s="106">
        <f>Juniori!O26</f>
        <v>0</v>
      </c>
      <c r="P68" s="106">
        <f>Juniori!P26</f>
        <v>0</v>
      </c>
      <c r="Q68" s="106">
        <f>Juniori!Q26</f>
        <v>0</v>
      </c>
      <c r="R68" s="106">
        <f>Juniori!R26</f>
        <v>0</v>
      </c>
      <c r="S68" s="106">
        <f>Juniori!S26</f>
        <v>0</v>
      </c>
      <c r="T68" s="106">
        <f>Juniori!T26</f>
        <v>0</v>
      </c>
      <c r="U68" s="106">
        <f>Juniori!U26</f>
        <v>0</v>
      </c>
      <c r="V68" s="106">
        <f>Juniori!V26</f>
        <v>0</v>
      </c>
      <c r="W68" s="106">
        <f>Juniori!W26</f>
        <v>0</v>
      </c>
      <c r="X68" s="106">
        <f>Juniori!X26</f>
        <v>0</v>
      </c>
      <c r="Y68" s="106">
        <f>Juniori!Y26</f>
        <v>0</v>
      </c>
      <c r="Z68" s="106">
        <f>Juniori!Z26</f>
        <v>0</v>
      </c>
      <c r="AA68" s="106">
        <f>Juniori!AA26</f>
        <v>0</v>
      </c>
      <c r="AB68" s="106">
        <f>Juniori!AB26</f>
        <v>0</v>
      </c>
      <c r="AC68" s="106">
        <f>Juniori!AC26</f>
        <v>0</v>
      </c>
      <c r="AD68" s="106">
        <f>Juniori!AD26</f>
        <v>0</v>
      </c>
      <c r="AE68" s="106">
        <f>Juniori!AE26</f>
        <v>0</v>
      </c>
      <c r="AF68" s="106">
        <f>Juniori!AF26</f>
        <v>0</v>
      </c>
      <c r="AG68" s="106">
        <f>Juniori!AG26</f>
        <v>0</v>
      </c>
      <c r="AH68" s="106">
        <f>Juniori!AH26</f>
        <v>0</v>
      </c>
      <c r="AI68" s="106">
        <f>Juniori!AI26</f>
        <v>0</v>
      </c>
      <c r="AJ68" s="106">
        <f>Juniori!AJ26</f>
        <v>0</v>
      </c>
      <c r="AK68" s="106">
        <f>Juniori!AK26</f>
        <v>0</v>
      </c>
      <c r="AL68" s="106">
        <f>Juniori!AL26</f>
        <v>0</v>
      </c>
      <c r="AM68" s="106">
        <f>Juniori!AM26</f>
        <v>0</v>
      </c>
      <c r="AN68" s="106">
        <f>Juniori!AN26</f>
        <v>0</v>
      </c>
      <c r="AO68" s="106">
        <f>Juniori!AO26</f>
        <v>0</v>
      </c>
      <c r="AP68" s="106">
        <f>Juniori!AP26</f>
        <v>0</v>
      </c>
      <c r="AQ68" s="106">
        <f>Juniori!AQ26</f>
        <v>0</v>
      </c>
      <c r="AR68" s="106">
        <f>Juniori!AR26</f>
        <v>0</v>
      </c>
      <c r="AS68" s="106">
        <f>Juniori!AS26</f>
        <v>0</v>
      </c>
      <c r="AT68" s="106">
        <f>Juniori!AT26</f>
        <v>0</v>
      </c>
      <c r="AU68" s="106">
        <f>Juniori!AU26</f>
        <v>0</v>
      </c>
      <c r="AV68" s="106">
        <f>Juniori!AV26</f>
        <v>0</v>
      </c>
      <c r="AW68" s="106">
        <f>Juniori!AW26</f>
        <v>0</v>
      </c>
      <c r="AX68" s="106">
        <f>Juniori!AX26</f>
        <v>0</v>
      </c>
      <c r="AY68" s="106">
        <f>Juniori!AY26</f>
        <v>0</v>
      </c>
      <c r="AZ68" s="106">
        <f>Juniori!AZ26</f>
        <v>0</v>
      </c>
      <c r="BA68" s="106">
        <f>Juniori!BA26</f>
        <v>0</v>
      </c>
      <c r="BB68" s="106">
        <f>Juniori!BB26</f>
        <v>0</v>
      </c>
      <c r="BC68" s="106">
        <f>Juniori!BC26</f>
        <v>0</v>
      </c>
      <c r="BD68" s="106">
        <f>Juniori!BD26</f>
        <v>0</v>
      </c>
      <c r="BE68" s="106">
        <f>Juniori!BE26</f>
        <v>0</v>
      </c>
      <c r="BF68" s="106">
        <f>Juniori!BF26</f>
        <v>0</v>
      </c>
      <c r="BG68" s="106">
        <f>Juniori!BG26</f>
        <v>0</v>
      </c>
      <c r="BH68" s="106">
        <f>Juniori!BH26</f>
        <v>0</v>
      </c>
      <c r="BI68" s="106">
        <f>Juniori!BI26</f>
        <v>0</v>
      </c>
      <c r="BJ68" s="106">
        <f>Juniori!BJ26</f>
        <v>0</v>
      </c>
      <c r="BK68" s="106">
        <f>Juniori!BK26</f>
        <v>0</v>
      </c>
      <c r="BL68" s="106">
        <f>Juniori!BL26</f>
        <v>0</v>
      </c>
      <c r="BM68" s="106">
        <f>Juniori!BM26</f>
        <v>0</v>
      </c>
      <c r="BN68" s="106">
        <f>Juniori!BN26</f>
        <v>0</v>
      </c>
      <c r="BO68" s="106">
        <f>Juniori!BO26</f>
        <v>0</v>
      </c>
      <c r="BP68" s="106">
        <f>Juniori!BP26</f>
        <v>0</v>
      </c>
      <c r="BQ68" s="106">
        <f>Juniori!BQ26</f>
        <v>0</v>
      </c>
      <c r="BR68" s="106">
        <f>Juniori!BR26</f>
        <v>0</v>
      </c>
      <c r="BS68" s="106">
        <f>Juniori!BS26</f>
        <v>0</v>
      </c>
      <c r="BT68" s="106">
        <f>Juniori!BT26</f>
        <v>0</v>
      </c>
      <c r="BU68" s="106">
        <f>Juniori!BU26</f>
        <v>0</v>
      </c>
      <c r="BV68" s="106">
        <f>Juniori!BV26</f>
        <v>0</v>
      </c>
      <c r="BW68" s="106">
        <f>Juniori!BW26</f>
        <v>0</v>
      </c>
      <c r="BX68" s="106">
        <f>Juniori!BX26</f>
        <v>0</v>
      </c>
      <c r="BY68" s="106">
        <f>Juniori!BY26</f>
        <v>0</v>
      </c>
      <c r="BZ68" s="106">
        <f>Juniori!BZ26</f>
        <v>0</v>
      </c>
      <c r="CA68" s="106">
        <f>Juniori!CA26</f>
        <v>0</v>
      </c>
      <c r="CB68" s="106">
        <f>Juniori!CB26</f>
        <v>0</v>
      </c>
      <c r="CC68" s="106">
        <f>Juniori!CC26</f>
        <v>0</v>
      </c>
      <c r="CD68" s="106">
        <f>Juniori!CD26</f>
        <v>0</v>
      </c>
      <c r="CE68" s="106">
        <f>Juniori!CE26</f>
        <v>0</v>
      </c>
      <c r="CF68" s="106">
        <f>Juniori!CF26</f>
        <v>0</v>
      </c>
      <c r="CG68" s="106">
        <f>Juniori!CG26</f>
        <v>0</v>
      </c>
      <c r="CH68" s="106">
        <f>Juniori!CH26</f>
        <v>0</v>
      </c>
      <c r="CI68" s="106">
        <f>Juniori!CI26</f>
        <v>0</v>
      </c>
      <c r="CJ68" s="106">
        <f>Juniori!CJ26</f>
        <v>0</v>
      </c>
      <c r="CK68" s="106">
        <f>Juniori!CK26</f>
        <v>0</v>
      </c>
      <c r="CL68" s="106">
        <f>Juniori!CL26</f>
        <v>0</v>
      </c>
      <c r="CM68" s="106">
        <f>Juniori!CM26</f>
        <v>0</v>
      </c>
      <c r="CN68" s="106">
        <f>Juniori!CN26</f>
        <v>0</v>
      </c>
      <c r="CO68" s="106">
        <f>Juniori!CO26</f>
        <v>0</v>
      </c>
      <c r="CP68" s="106">
        <f>Juniori!CP26</f>
        <v>0</v>
      </c>
      <c r="CQ68" s="106">
        <f>Juniori!CQ26</f>
        <v>0</v>
      </c>
      <c r="CR68" s="106">
        <f>Juniori!CR26</f>
        <v>0</v>
      </c>
      <c r="CS68" s="106">
        <f>Juniori!CS26</f>
        <v>0</v>
      </c>
      <c r="CT68" s="106">
        <f>Juniori!CT26</f>
        <v>0</v>
      </c>
      <c r="CU68" s="106">
        <f>Juniori!CU26</f>
        <v>0</v>
      </c>
      <c r="CV68" s="106">
        <f>Juniori!CV26</f>
        <v>0</v>
      </c>
      <c r="CW68" s="106">
        <f>Juniori!CW26</f>
        <v>0</v>
      </c>
      <c r="CX68" s="106">
        <f>Juniori!CX26</f>
        <v>0</v>
      </c>
      <c r="CY68" s="106">
        <f>Juniori!CY26</f>
        <v>0</v>
      </c>
      <c r="CZ68" s="106">
        <f>Juniori!CZ26</f>
        <v>0</v>
      </c>
      <c r="DA68" s="106">
        <f>Juniori!DA26</f>
        <v>0</v>
      </c>
      <c r="DB68" s="106">
        <f>Juniori!DB26</f>
        <v>0</v>
      </c>
      <c r="DC68" s="106">
        <f>Juniori!DC26</f>
        <v>0</v>
      </c>
      <c r="DD68" s="106">
        <f>Juniori!DD26</f>
        <v>0</v>
      </c>
      <c r="DE68" s="106">
        <f>Juniori!DE26</f>
        <v>0</v>
      </c>
      <c r="DF68" s="106">
        <f>Juniori!DF26</f>
        <v>0</v>
      </c>
      <c r="DG68" s="106">
        <f>Juniori!DG26</f>
        <v>0</v>
      </c>
      <c r="DH68" s="106">
        <f>Juniori!DH26</f>
        <v>0</v>
      </c>
      <c r="DI68" s="106">
        <f>Juniori!DI26</f>
        <v>0</v>
      </c>
      <c r="DJ68" s="106">
        <f>Juniori!DJ26</f>
        <v>0</v>
      </c>
      <c r="DK68" s="106">
        <f>Juniori!DK26</f>
        <v>0</v>
      </c>
      <c r="DL68" s="106">
        <f>Juniori!DL26</f>
        <v>0</v>
      </c>
      <c r="DM68" s="106">
        <f>Juniori!DM26</f>
        <v>0</v>
      </c>
      <c r="DN68" s="106">
        <f>Juniori!DN26</f>
        <v>0</v>
      </c>
      <c r="DO68" s="106">
        <f>Juniori!DO26</f>
        <v>0</v>
      </c>
      <c r="DP68" s="106">
        <f>Juniori!DP26</f>
        <v>0</v>
      </c>
      <c r="DQ68" s="106">
        <f>Juniori!DQ26</f>
        <v>0</v>
      </c>
      <c r="DR68" s="106">
        <f>Juniori!DR26</f>
        <v>0</v>
      </c>
      <c r="DS68" s="106">
        <f>Juniori!DS26</f>
        <v>0</v>
      </c>
      <c r="DT68" s="106">
        <f>Juniori!DT26</f>
        <v>0</v>
      </c>
      <c r="DU68" s="106">
        <f>Juniori!DU26</f>
        <v>0</v>
      </c>
      <c r="DV68" s="106">
        <f>Juniori!DV26</f>
        <v>0</v>
      </c>
      <c r="DW68" s="106">
        <f>Juniori!DW26</f>
        <v>0</v>
      </c>
      <c r="DX68" s="106">
        <f>Juniori!DX26</f>
        <v>0</v>
      </c>
      <c r="DY68" s="106">
        <f>Juniori!DY26</f>
        <v>0</v>
      </c>
      <c r="DZ68" s="106">
        <f>Juniori!DZ26</f>
        <v>0</v>
      </c>
      <c r="EA68" s="106">
        <f>Juniori!EA26</f>
        <v>0</v>
      </c>
      <c r="EB68" s="106">
        <f>Juniori!EB26</f>
        <v>0</v>
      </c>
      <c r="EC68" s="106">
        <f>Juniori!EC26</f>
        <v>0</v>
      </c>
      <c r="ED68" s="106">
        <f>Juniori!ED26</f>
        <v>0</v>
      </c>
      <c r="EE68" s="106">
        <f>Juniori!EE26</f>
        <v>0</v>
      </c>
      <c r="EF68" s="106">
        <f>Juniori!EF26</f>
        <v>0</v>
      </c>
      <c r="EG68" s="106">
        <f>Juniori!EG26</f>
        <v>0</v>
      </c>
      <c r="EH68" s="106">
        <f>Juniori!EH26</f>
        <v>0</v>
      </c>
      <c r="EI68" s="106">
        <f>Juniori!EI26</f>
        <v>0</v>
      </c>
      <c r="EJ68" s="106">
        <f>Juniori!EJ26</f>
        <v>0</v>
      </c>
      <c r="EK68" s="106">
        <f>Juniori!EK26</f>
        <v>0</v>
      </c>
      <c r="EL68" s="106">
        <f>Juniori!EL26</f>
        <v>0</v>
      </c>
      <c r="EM68" s="106">
        <f>Juniori!EM26</f>
        <v>0</v>
      </c>
      <c r="EN68" s="106">
        <f>Juniori!EN26</f>
        <v>0</v>
      </c>
      <c r="EO68" s="106">
        <f>Juniori!EO26</f>
        <v>0</v>
      </c>
      <c r="EP68" s="106">
        <f>Juniori!EP26</f>
        <v>0</v>
      </c>
      <c r="EQ68" s="106">
        <f>Juniori!EQ26</f>
        <v>0</v>
      </c>
      <c r="ER68" s="106">
        <f>Juniori!ER26</f>
        <v>0</v>
      </c>
      <c r="ES68" s="106">
        <f>Juniori!ES26</f>
        <v>0</v>
      </c>
      <c r="ET68" s="106">
        <f>Juniori!ET26</f>
        <v>0</v>
      </c>
      <c r="EU68" s="106">
        <f>Juniori!EU26</f>
        <v>0</v>
      </c>
      <c r="EV68" s="106">
        <f>Juniori!EV26</f>
        <v>0</v>
      </c>
      <c r="EW68" s="106">
        <f>Juniori!EW26</f>
        <v>0</v>
      </c>
      <c r="EX68" s="106">
        <f>Juniori!EX26</f>
        <v>0</v>
      </c>
      <c r="EY68" s="106">
        <f>Juniori!EY26</f>
        <v>0</v>
      </c>
      <c r="EZ68" s="106">
        <f>Juniori!EZ26</f>
        <v>0</v>
      </c>
      <c r="FA68" s="106">
        <f>Juniori!FA26</f>
        <v>0</v>
      </c>
      <c r="FB68" s="106">
        <f>Juniori!FB26</f>
        <v>0</v>
      </c>
      <c r="FC68" s="106">
        <f>Juniori!FC26</f>
        <v>0</v>
      </c>
      <c r="FD68" s="106">
        <f>Juniori!FD26</f>
        <v>0</v>
      </c>
      <c r="FE68" s="106">
        <f>Juniori!FE26</f>
        <v>0</v>
      </c>
      <c r="FF68" s="106">
        <f>Juniori!FF26</f>
        <v>0</v>
      </c>
      <c r="FG68" s="106">
        <f>Juniori!FG26</f>
        <v>0</v>
      </c>
      <c r="FH68" s="111" t="s">
        <v>641</v>
      </c>
      <c r="FI68" s="106"/>
      <c r="FJ68" s="106">
        <f>Juniori!FJ26</f>
        <v>0</v>
      </c>
      <c r="FK68" s="106">
        <f>Juniori!FK26</f>
        <v>0</v>
      </c>
      <c r="FL68" s="106">
        <f>Juniori!FL26</f>
        <v>0</v>
      </c>
      <c r="FM68" s="106">
        <f>Juniori!FM26</f>
        <v>0</v>
      </c>
      <c r="FN68" s="106">
        <f>Juniori!FN26</f>
        <v>0</v>
      </c>
      <c r="FO68" s="106">
        <f>Juniori!FO26</f>
        <v>0</v>
      </c>
      <c r="FP68" s="106">
        <f>Juniori!FP26</f>
        <v>0</v>
      </c>
      <c r="FQ68" s="106">
        <f>Juniori!FQ26</f>
        <v>0</v>
      </c>
      <c r="FR68" s="106">
        <f>Juniori!FR26</f>
        <v>0</v>
      </c>
      <c r="FS68" s="106">
        <f>Juniori!FS26</f>
        <v>0</v>
      </c>
      <c r="FT68" s="106">
        <f>Juniori!FT26</f>
        <v>0</v>
      </c>
      <c r="FU68" s="106">
        <f>Juniori!FU26</f>
        <v>0</v>
      </c>
      <c r="FV68" s="106">
        <f>Juniori!FV26</f>
        <v>0</v>
      </c>
      <c r="FW68" s="106">
        <f>Juniori!FW26</f>
        <v>0</v>
      </c>
      <c r="FX68" s="106">
        <f>Juniori!FX26</f>
        <v>0</v>
      </c>
      <c r="FY68" s="106">
        <f>Juniori!FY26</f>
        <v>0</v>
      </c>
      <c r="FZ68" s="106">
        <f>Juniori!FZ26</f>
        <v>0</v>
      </c>
      <c r="GA68" s="106">
        <f>Juniori!GA26</f>
        <v>0</v>
      </c>
      <c r="GB68" s="106">
        <f>Juniori!GB26</f>
        <v>0</v>
      </c>
      <c r="GC68" s="106">
        <f>Juniori!GC26</f>
        <v>0</v>
      </c>
      <c r="GD68" s="106">
        <f>Juniori!GD26</f>
        <v>0</v>
      </c>
      <c r="GE68" s="106">
        <f>Juniori!GE26</f>
        <v>0</v>
      </c>
      <c r="GF68" s="106">
        <f>Juniori!GF26</f>
        <v>0</v>
      </c>
      <c r="GG68" s="106">
        <f>Juniori!GG26</f>
        <v>0</v>
      </c>
      <c r="GH68" s="106">
        <f>Juniori!GH26</f>
        <v>0</v>
      </c>
      <c r="GI68" s="106">
        <f>Juniori!GI26</f>
        <v>0</v>
      </c>
      <c r="GJ68" s="106">
        <f>Juniori!GJ26</f>
        <v>0</v>
      </c>
      <c r="GK68" s="106">
        <f>Juniori!GK26</f>
        <v>0</v>
      </c>
      <c r="GL68" s="106">
        <f>Juniori!GL26</f>
        <v>0</v>
      </c>
      <c r="GM68" s="106">
        <f>Juniori!GM26</f>
        <v>0</v>
      </c>
      <c r="GN68" s="106">
        <f>Juniori!GN26</f>
        <v>0</v>
      </c>
      <c r="GO68" s="106">
        <f>Juniori!GO26</f>
        <v>0</v>
      </c>
      <c r="GP68" s="106">
        <f>Juniori!GP26</f>
        <v>0</v>
      </c>
      <c r="GQ68" s="106">
        <f>Juniori!GQ26</f>
        <v>0</v>
      </c>
      <c r="GR68" s="106">
        <f>Juniori!GR26</f>
        <v>0</v>
      </c>
      <c r="GS68" s="106">
        <f>Juniori!GS26</f>
        <v>0</v>
      </c>
      <c r="GT68" s="106">
        <f>Juniori!GT26</f>
        <v>0</v>
      </c>
      <c r="GU68" s="106">
        <f>Juniori!GU26</f>
        <v>0</v>
      </c>
      <c r="GV68" s="106">
        <f>Juniori!GV26</f>
        <v>0</v>
      </c>
      <c r="GW68" s="106">
        <f>Juniori!GW26</f>
        <v>0</v>
      </c>
      <c r="GX68" s="106">
        <f>Juniori!GX26</f>
        <v>0</v>
      </c>
      <c r="GY68" s="106">
        <f>Juniori!GY26</f>
        <v>0</v>
      </c>
      <c r="GZ68" s="106">
        <f>Juniori!GZ26</f>
        <v>0</v>
      </c>
      <c r="HA68" s="106">
        <f>Juniori!HA26</f>
        <v>0</v>
      </c>
      <c r="HB68" s="106">
        <f>Juniori!HB26</f>
        <v>0</v>
      </c>
      <c r="HC68" s="106">
        <f>Juniori!HC26</f>
        <v>0</v>
      </c>
      <c r="HD68" s="106">
        <f>Juniori!HD26</f>
        <v>0</v>
      </c>
      <c r="HE68" s="106">
        <f>Juniori!HE26</f>
        <v>0</v>
      </c>
      <c r="HF68" s="106">
        <f>Juniori!HF26</f>
        <v>0</v>
      </c>
      <c r="HG68" s="106">
        <f>Juniori!HG26</f>
        <v>0</v>
      </c>
      <c r="HH68" s="106">
        <f>Juniori!HH26</f>
        <v>0</v>
      </c>
      <c r="HI68" s="106">
        <f>Juniori!HI26</f>
        <v>0</v>
      </c>
      <c r="HJ68" s="106">
        <f>Juniori!HJ26</f>
        <v>0</v>
      </c>
      <c r="HK68" s="106">
        <f>Juniori!HK26</f>
        <v>0</v>
      </c>
      <c r="HL68" s="106">
        <f>Juniori!HL26</f>
        <v>0</v>
      </c>
      <c r="HM68" s="106">
        <f>Juniori!HM26</f>
        <v>0</v>
      </c>
      <c r="HN68" s="106">
        <f>Juniori!HN26</f>
        <v>0</v>
      </c>
      <c r="HO68" s="106">
        <f>Juniori!HO26</f>
        <v>0</v>
      </c>
      <c r="HP68" s="106">
        <f>Juniori!HP26</f>
        <v>0</v>
      </c>
      <c r="HQ68" s="106">
        <f>Juniori!HQ26</f>
        <v>0</v>
      </c>
      <c r="HR68" s="106">
        <f>Juniori!HR26</f>
        <v>0</v>
      </c>
      <c r="HS68" s="106">
        <f>Juniori!HS26</f>
        <v>0</v>
      </c>
      <c r="HT68" s="106">
        <f>Juniori!HT26</f>
        <v>0</v>
      </c>
      <c r="HU68" s="106">
        <f>Juniori!HU26</f>
        <v>0</v>
      </c>
      <c r="HV68" s="106">
        <f>Juniori!HV26</f>
        <v>0</v>
      </c>
      <c r="HW68" s="106">
        <f>Juniori!HW26</f>
        <v>0</v>
      </c>
      <c r="HX68" s="106">
        <f>Juniori!HX26</f>
        <v>0</v>
      </c>
      <c r="HY68" s="106">
        <f>Juniori!HY26</f>
        <v>0</v>
      </c>
      <c r="HZ68" s="106">
        <f>Juniori!HZ26</f>
        <v>0</v>
      </c>
      <c r="IA68" s="106">
        <f>Juniori!IA26</f>
        <v>0</v>
      </c>
      <c r="IB68" s="106">
        <f>Juniori!IB26</f>
        <v>0</v>
      </c>
      <c r="IC68" s="106">
        <f>Juniori!IC26</f>
        <v>0</v>
      </c>
      <c r="ID68" s="106">
        <f>Juniori!ID26</f>
        <v>0</v>
      </c>
      <c r="IE68" s="106">
        <f>Juniori!IE26</f>
        <v>0</v>
      </c>
      <c r="IF68" s="106">
        <f>Juniori!IF26</f>
        <v>0</v>
      </c>
      <c r="IG68" s="106">
        <f>Juniori!IG26</f>
        <v>0</v>
      </c>
      <c r="IH68" s="106">
        <f>Juniori!IH26</f>
        <v>0</v>
      </c>
      <c r="II68" s="106">
        <f>Juniori!II26</f>
        <v>0</v>
      </c>
      <c r="IJ68" s="106">
        <f>Juniori!IJ26</f>
        <v>0</v>
      </c>
      <c r="IK68" s="106">
        <f>Juniori!IK26</f>
        <v>0</v>
      </c>
      <c r="IL68" s="106">
        <f>Juniori!IL26</f>
        <v>0</v>
      </c>
      <c r="IM68" s="106">
        <f>Juniori!IM26</f>
        <v>0</v>
      </c>
      <c r="IN68" s="106">
        <f>Juniori!IN26</f>
        <v>0</v>
      </c>
      <c r="IO68" s="106">
        <f>Juniori!IO26</f>
        <v>0</v>
      </c>
      <c r="IP68" s="106">
        <f>Juniori!IP26</f>
        <v>0</v>
      </c>
      <c r="IQ68" s="106">
        <f>Juniori!IQ26</f>
        <v>0</v>
      </c>
      <c r="IR68" s="106">
        <f>Juniori!IR26</f>
        <v>0</v>
      </c>
      <c r="IS68" s="106">
        <f>Juniori!IS26</f>
        <v>0</v>
      </c>
      <c r="IT68" s="106">
        <f>Juniori!IT26</f>
        <v>0</v>
      </c>
      <c r="IU68" s="106">
        <f>Juniori!IU26</f>
        <v>0</v>
      </c>
      <c r="IV68" s="106">
        <f>Juniori!IV26</f>
        <v>0</v>
      </c>
      <c r="IW68" s="106">
        <f>Juniori!IW26</f>
        <v>0</v>
      </c>
      <c r="IX68" s="106">
        <f>Juniori!IX26</f>
        <v>0</v>
      </c>
      <c r="IY68" s="106">
        <f>Juniori!IY26</f>
        <v>0</v>
      </c>
      <c r="IZ68" s="106">
        <f>Juniori!IZ26</f>
        <v>0</v>
      </c>
      <c r="JA68" s="106">
        <f>Juniori!JA26</f>
        <v>0</v>
      </c>
      <c r="JB68" s="106">
        <f>Juniori!JB26</f>
        <v>0</v>
      </c>
      <c r="JC68" s="106">
        <f>Juniori!JC26</f>
        <v>0</v>
      </c>
      <c r="JD68" s="106">
        <f>Juniori!JD26</f>
        <v>0</v>
      </c>
      <c r="JE68" s="106">
        <f>Juniori!JE26</f>
        <v>0</v>
      </c>
      <c r="JF68" s="106">
        <f>Juniori!JF26</f>
        <v>0</v>
      </c>
      <c r="JG68" s="106">
        <f>Juniori!JG26</f>
        <v>0</v>
      </c>
      <c r="JH68" s="106">
        <f>Juniori!JH26</f>
        <v>0</v>
      </c>
      <c r="JI68" s="106">
        <f>Juniori!JI26</f>
        <v>0</v>
      </c>
      <c r="JJ68" s="106">
        <f>Juniori!JJ26</f>
        <v>0</v>
      </c>
      <c r="JK68" s="106">
        <f>Juniori!JK26</f>
        <v>0</v>
      </c>
      <c r="JL68" s="106">
        <f>Juniori!JL26</f>
        <v>0</v>
      </c>
      <c r="JM68" s="106">
        <f>Juniori!JM26</f>
        <v>0</v>
      </c>
      <c r="JN68" s="106">
        <f>Juniori!JN26</f>
        <v>0</v>
      </c>
      <c r="JO68" s="106">
        <f>Juniori!JO26</f>
        <v>0</v>
      </c>
      <c r="JP68" s="106">
        <f>Juniori!JP26</f>
        <v>0</v>
      </c>
      <c r="JQ68" s="106">
        <f>Juniori!JQ26</f>
        <v>0</v>
      </c>
      <c r="JR68" s="106">
        <f>Juniori!JR26</f>
        <v>0</v>
      </c>
      <c r="JS68" s="106">
        <f>Juniori!JS26</f>
        <v>0</v>
      </c>
      <c r="JT68" s="106">
        <f>Juniori!JT26</f>
        <v>0</v>
      </c>
      <c r="JU68" s="106">
        <f>Juniori!JU26</f>
        <v>0</v>
      </c>
      <c r="JV68" s="106">
        <f>Juniori!JV26</f>
        <v>0</v>
      </c>
      <c r="JW68" s="106">
        <f>Juniori!JW26</f>
        <v>0</v>
      </c>
      <c r="JX68" s="106">
        <f>Juniori!JX26</f>
        <v>0</v>
      </c>
      <c r="JY68" s="106">
        <f>Juniori!JY26</f>
        <v>0</v>
      </c>
      <c r="JZ68" s="106">
        <f>Juniori!JZ26</f>
        <v>0</v>
      </c>
      <c r="KA68" s="106">
        <f>Juniori!KA26</f>
        <v>0</v>
      </c>
      <c r="KB68" s="106">
        <f>Juniori!KB26</f>
        <v>0</v>
      </c>
      <c r="KC68" s="106">
        <f>Juniori!KC26</f>
        <v>0</v>
      </c>
      <c r="KD68" s="106">
        <f>Juniori!KD26</f>
        <v>0</v>
      </c>
      <c r="KE68" s="106">
        <f>Juniori!KE26</f>
        <v>0</v>
      </c>
      <c r="KF68" s="106">
        <f>Juniori!KF26</f>
        <v>0</v>
      </c>
      <c r="KG68" s="106">
        <f>Juniori!KG26</f>
        <v>0</v>
      </c>
      <c r="KH68" s="106">
        <f>Juniori!KH26</f>
        <v>0</v>
      </c>
      <c r="KI68" s="106">
        <f>Juniori!KI26</f>
        <v>0</v>
      </c>
      <c r="KJ68" s="106">
        <f>Juniori!KJ26</f>
        <v>0</v>
      </c>
      <c r="KK68" s="106">
        <f>Juniori!KK26</f>
        <v>0</v>
      </c>
      <c r="KL68" s="106">
        <f>Juniori!KL26</f>
        <v>0</v>
      </c>
      <c r="KM68" s="106">
        <f>Juniori!KM26</f>
        <v>0</v>
      </c>
      <c r="KN68" s="106">
        <f>Juniori!KN26</f>
        <v>0</v>
      </c>
      <c r="KO68" s="106">
        <f>Juniori!KO26</f>
        <v>0</v>
      </c>
      <c r="KP68" s="106">
        <f>Juniori!KP26</f>
        <v>0</v>
      </c>
      <c r="KQ68" s="106">
        <f>Juniori!KQ26</f>
        <v>0</v>
      </c>
      <c r="KR68" s="106">
        <f>Juniori!KR26</f>
        <v>0</v>
      </c>
      <c r="KS68" s="106">
        <f>Juniori!KS26</f>
        <v>0</v>
      </c>
      <c r="KT68" s="106">
        <f>Juniori!KT26</f>
        <v>0</v>
      </c>
      <c r="KU68" s="111" t="s">
        <v>641</v>
      </c>
      <c r="KV68" s="106">
        <f>Juniori!KV26</f>
        <v>0</v>
      </c>
      <c r="KW68" s="106">
        <f>Juniori!KW26</f>
        <v>0</v>
      </c>
      <c r="KX68" s="106">
        <f>Juniori!KX26</f>
        <v>0</v>
      </c>
      <c r="KY68" s="106">
        <f>Juniori!KY26</f>
        <v>0</v>
      </c>
      <c r="KZ68" s="106"/>
      <c r="LA68" s="106">
        <f>Juniori!LA26</f>
        <v>0</v>
      </c>
      <c r="LB68" s="106">
        <f>Juniori!LB26</f>
        <v>0</v>
      </c>
      <c r="LC68" s="106">
        <f>Juniori!LC26</f>
        <v>0</v>
      </c>
      <c r="LD68" s="106">
        <f>Juniori!LD26</f>
        <v>0</v>
      </c>
      <c r="LE68" s="111" t="s">
        <v>641</v>
      </c>
      <c r="LF68" s="106">
        <f>Juniori!LF26</f>
        <v>0</v>
      </c>
      <c r="LG68" s="106">
        <f>Juniori!LG26</f>
        <v>0</v>
      </c>
      <c r="LH68" s="106">
        <f>Juniori!LH26</f>
        <v>0</v>
      </c>
      <c r="LI68" s="106">
        <f>Juniori!LI26</f>
        <v>0</v>
      </c>
      <c r="LJ68" s="106">
        <f>Juniori!LJ26</f>
        <v>0</v>
      </c>
      <c r="LK68" s="106">
        <f>Juniori!LK26</f>
        <v>0</v>
      </c>
      <c r="LL68" s="106">
        <f>Juniori!LL26</f>
        <v>0</v>
      </c>
      <c r="LM68" s="106">
        <f>Juniori!LM26</f>
        <v>0</v>
      </c>
      <c r="LN68" s="106">
        <f>Juniori!LN26</f>
        <v>0</v>
      </c>
      <c r="LO68" s="106">
        <f>Juniori!LO26</f>
        <v>0</v>
      </c>
      <c r="LP68" s="106">
        <f>Juniori!LP26</f>
        <v>0</v>
      </c>
      <c r="LQ68" s="106">
        <f>Juniori!LQ26</f>
        <v>0</v>
      </c>
      <c r="LR68" s="106">
        <f>Juniori!LR26</f>
        <v>0</v>
      </c>
      <c r="LS68" s="106">
        <f>Juniori!LS26</f>
        <v>0</v>
      </c>
      <c r="LT68" s="106">
        <f>Juniori!LT26</f>
        <v>0</v>
      </c>
      <c r="LU68" s="106">
        <f>Juniori!LU26</f>
        <v>0</v>
      </c>
      <c r="LV68" s="106">
        <f>Juniori!LV26</f>
        <v>0</v>
      </c>
      <c r="LW68" s="106">
        <f>Juniori!LW26</f>
        <v>0</v>
      </c>
      <c r="LX68" s="106">
        <f>Juniori!LX26</f>
        <v>0</v>
      </c>
      <c r="LY68" s="106">
        <f>Juniori!LY26</f>
        <v>0</v>
      </c>
      <c r="LZ68" s="106">
        <f>Juniori!LZ26</f>
        <v>0</v>
      </c>
      <c r="MA68" s="106">
        <f>Juniori!MA26</f>
        <v>0</v>
      </c>
      <c r="MB68" s="106">
        <f>Juniori!MB26</f>
        <v>0</v>
      </c>
      <c r="MC68" s="106">
        <f>Juniori!MC26</f>
        <v>0</v>
      </c>
      <c r="MD68" s="106">
        <f>Juniori!MD26</f>
        <v>0</v>
      </c>
      <c r="ME68" s="106">
        <f>Juniori!ME26</f>
        <v>0</v>
      </c>
      <c r="MF68" s="106">
        <f>Juniori!MF26</f>
        <v>0</v>
      </c>
      <c r="MG68" s="106">
        <f>Juniori!MG26</f>
        <v>0</v>
      </c>
      <c r="MH68" s="106">
        <f>Juniori!MH26</f>
        <v>0</v>
      </c>
      <c r="MI68" s="106">
        <f>Juniori!MI26</f>
        <v>0</v>
      </c>
      <c r="MJ68" s="106">
        <f>Juniori!MJ26</f>
        <v>0</v>
      </c>
      <c r="MK68" s="106">
        <f>Juniori!MK26</f>
        <v>0</v>
      </c>
      <c r="ML68" s="106">
        <f>Juniori!ML26</f>
        <v>0</v>
      </c>
      <c r="MM68" s="106">
        <f>Juniori!MM26</f>
        <v>0</v>
      </c>
      <c r="MN68" s="106">
        <f>Juniori!MN26</f>
        <v>0</v>
      </c>
      <c r="MO68" s="106">
        <f>Juniori!MO26</f>
        <v>0</v>
      </c>
      <c r="MP68" s="106">
        <f>Juniori!MP26</f>
        <v>0</v>
      </c>
      <c r="MQ68" s="106">
        <f>Juniori!MQ26</f>
        <v>0</v>
      </c>
      <c r="MR68" s="106">
        <f>Juniori!MR26</f>
        <v>0</v>
      </c>
      <c r="MS68" s="106">
        <f>Juniori!MS26</f>
        <v>0</v>
      </c>
      <c r="MT68" s="106">
        <f>Juniori!MT26</f>
        <v>0</v>
      </c>
      <c r="MU68" s="106">
        <f>Juniori!MU26</f>
        <v>0</v>
      </c>
      <c r="MV68" s="106">
        <f>Juniori!MV26</f>
        <v>0</v>
      </c>
      <c r="MW68" s="106">
        <f>Juniori!MW26</f>
        <v>0</v>
      </c>
      <c r="MX68" s="111" t="s">
        <v>641</v>
      </c>
      <c r="MY68" s="106">
        <f>Juniori!MY26</f>
        <v>0</v>
      </c>
      <c r="MZ68" s="106">
        <f>Juniori!MZ26</f>
        <v>0</v>
      </c>
      <c r="NA68" s="106">
        <f>Juniori!NA26</f>
        <v>0</v>
      </c>
      <c r="NB68" s="106"/>
      <c r="NC68" s="106">
        <f>Juniori!NC26</f>
        <v>0</v>
      </c>
      <c r="ND68" s="106">
        <f>Juniori!ND26</f>
        <v>0</v>
      </c>
      <c r="NE68" s="106">
        <f>Juniori!NE26</f>
        <v>0</v>
      </c>
      <c r="NF68" s="111" t="s">
        <v>641</v>
      </c>
      <c r="NG68" s="106">
        <f>Juniori!NG26</f>
        <v>0</v>
      </c>
      <c r="NH68" s="106">
        <f>Juniori!NH26</f>
        <v>0</v>
      </c>
      <c r="NI68" s="106">
        <f>Juniori!NI26</f>
        <v>0</v>
      </c>
      <c r="NJ68" s="106"/>
      <c r="NK68" s="106">
        <f>Juniori!NK26</f>
        <v>0</v>
      </c>
      <c r="NL68" s="106">
        <f>Juniori!NL26</f>
        <v>0</v>
      </c>
      <c r="NM68" s="106">
        <f>Juniori!NM26</f>
        <v>0</v>
      </c>
      <c r="NN68" s="106">
        <f>Juniori!NN26</f>
        <v>0</v>
      </c>
      <c r="NO68" s="106">
        <f>Juniori!NO26</f>
        <v>0</v>
      </c>
      <c r="NP68" s="106">
        <f>Juniori!NP26</f>
        <v>0</v>
      </c>
      <c r="NQ68" s="106">
        <f>Juniori!NQ26</f>
        <v>0</v>
      </c>
      <c r="NR68" s="106">
        <f>Juniori!NR26</f>
        <v>0</v>
      </c>
      <c r="NS68" s="106">
        <f>Juniori!NS26</f>
        <v>0</v>
      </c>
      <c r="NT68" s="106">
        <f>Juniori!NT26</f>
        <v>0</v>
      </c>
      <c r="NU68" s="106">
        <f>Juniori!NU26</f>
        <v>0</v>
      </c>
      <c r="NV68" s="106">
        <f>Juniori!NV26</f>
        <v>0</v>
      </c>
      <c r="NW68" s="106">
        <f>Juniori!NW26</f>
        <v>0</v>
      </c>
      <c r="NX68" s="106">
        <f>Juniori!NX26</f>
        <v>0</v>
      </c>
      <c r="NY68" s="106">
        <f>Juniori!NY26</f>
        <v>0</v>
      </c>
      <c r="NZ68" s="106">
        <f>Juniori!NZ26</f>
        <v>0</v>
      </c>
      <c r="OA68" s="106">
        <f>Juniori!OA26</f>
        <v>0</v>
      </c>
      <c r="OB68" s="106">
        <f>Juniori!OB26</f>
        <v>0</v>
      </c>
      <c r="OC68" s="106">
        <f>Juniori!OC26</f>
        <v>0</v>
      </c>
      <c r="OD68" s="106">
        <f>Juniori!OD26</f>
        <v>0</v>
      </c>
      <c r="OE68" s="106">
        <f>Juniori!OE26</f>
        <v>0</v>
      </c>
      <c r="OF68" s="106">
        <f>Juniori!OF26</f>
        <v>0</v>
      </c>
      <c r="OG68" s="106">
        <f>Juniori!OG26</f>
        <v>0</v>
      </c>
      <c r="OH68" s="106">
        <f>Juniori!OH26</f>
        <v>0</v>
      </c>
      <c r="OI68" s="106">
        <f>Juniori!OI26</f>
        <v>0</v>
      </c>
      <c r="OJ68" s="106">
        <f>Juniori!OJ26</f>
        <v>0</v>
      </c>
      <c r="OK68" s="106">
        <f>Juniori!OK26</f>
        <v>0</v>
      </c>
      <c r="OL68" s="106">
        <f>Juniori!OL26</f>
        <v>0</v>
      </c>
      <c r="OM68" s="106">
        <f>Juniori!OM26</f>
        <v>0</v>
      </c>
      <c r="ON68" s="106">
        <f>Juniori!ON26</f>
        <v>0</v>
      </c>
      <c r="OO68" s="106">
        <f>Juniori!OO26</f>
        <v>0</v>
      </c>
      <c r="OP68" s="106">
        <f>Juniori!OP26</f>
        <v>0</v>
      </c>
      <c r="OQ68" s="106">
        <f>Juniori!OQ26</f>
        <v>0</v>
      </c>
      <c r="OR68" s="106">
        <f>Juniori!OR26</f>
        <v>0</v>
      </c>
      <c r="OS68" s="106">
        <f>Juniori!OS26</f>
        <v>0</v>
      </c>
      <c r="OT68" s="106">
        <f>Juniori!OT26</f>
        <v>0</v>
      </c>
      <c r="OU68" s="106">
        <f>Juniori!OU26</f>
        <v>0</v>
      </c>
      <c r="OV68" s="106">
        <f>Juniori!OV26</f>
        <v>0</v>
      </c>
      <c r="OW68" s="106">
        <f>Juniori!OW26</f>
        <v>0</v>
      </c>
      <c r="OX68" s="106">
        <f>Juniori!OX26</f>
        <v>0</v>
      </c>
      <c r="OY68" s="106">
        <f>Juniori!OY26</f>
        <v>0</v>
      </c>
      <c r="OZ68" s="106">
        <f>Juniori!OZ26</f>
        <v>0</v>
      </c>
      <c r="PA68" s="106">
        <f>Juniori!PA26</f>
        <v>0</v>
      </c>
      <c r="PB68" s="106">
        <f>Juniori!PB26</f>
        <v>0</v>
      </c>
      <c r="PC68" s="106">
        <f>Juniori!PC26</f>
        <v>0</v>
      </c>
      <c r="PD68" s="106">
        <f>Juniori!PD26</f>
        <v>0</v>
      </c>
      <c r="PE68" s="106">
        <f>Juniori!PE26</f>
        <v>0</v>
      </c>
      <c r="PF68" s="106">
        <f>Juniori!PF26</f>
        <v>0</v>
      </c>
      <c r="PG68" s="106">
        <f>Juniori!PG26</f>
        <v>0</v>
      </c>
      <c r="PH68" s="106">
        <f>Juniori!PH26</f>
        <v>0</v>
      </c>
      <c r="PI68" s="106">
        <f>Juniori!PI26</f>
        <v>0</v>
      </c>
      <c r="PJ68" s="106"/>
      <c r="PK68" s="106">
        <f>Juniori!PK26</f>
        <v>0</v>
      </c>
      <c r="PL68" s="111" t="s">
        <v>641</v>
      </c>
      <c r="PM68" s="106">
        <f>Juniori!PM26</f>
        <v>0</v>
      </c>
      <c r="PN68" s="106">
        <f>Juniori!PN26</f>
        <v>0</v>
      </c>
      <c r="PO68" s="106">
        <f>Juniori!PO26</f>
        <v>0</v>
      </c>
      <c r="PP68" s="106">
        <f>Juniori!PP26</f>
        <v>0</v>
      </c>
      <c r="PQ68" s="106">
        <f>Juniori!PQ26</f>
        <v>0</v>
      </c>
      <c r="PR68" s="106">
        <f>Juniori!PR26</f>
        <v>0</v>
      </c>
      <c r="PS68" s="106">
        <f>Juniori!PS26</f>
        <v>0</v>
      </c>
      <c r="PT68" s="106">
        <f>Juniori!PT26</f>
        <v>0</v>
      </c>
      <c r="PU68" s="106">
        <f>Juniori!PU26</f>
        <v>0</v>
      </c>
      <c r="PV68" s="106"/>
      <c r="PW68" s="106">
        <f>Juniori!PW26</f>
        <v>0</v>
      </c>
      <c r="PX68" s="111" t="s">
        <v>641</v>
      </c>
      <c r="PY68" s="106">
        <f>Juniori!PY26</f>
        <v>0</v>
      </c>
      <c r="PZ68" s="106">
        <f>Juniori!PZ26</f>
        <v>0</v>
      </c>
      <c r="QA68" s="106">
        <f>Juniori!QA26</f>
        <v>0</v>
      </c>
      <c r="QB68" s="106">
        <f>Juniori!QB26</f>
        <v>0</v>
      </c>
      <c r="QC68" s="106">
        <f>Juniori!QC26</f>
        <v>0</v>
      </c>
      <c r="QD68" s="106">
        <f>Juniori!QD26</f>
        <v>0</v>
      </c>
      <c r="QE68" s="106">
        <f>Juniori!QE26</f>
        <v>0</v>
      </c>
      <c r="QF68" s="106">
        <f>Juniori!QF26</f>
        <v>0</v>
      </c>
      <c r="QG68" s="106">
        <f>Juniori!QG26</f>
        <v>0</v>
      </c>
      <c r="QH68" s="106">
        <f>Juniori!QH26</f>
        <v>0</v>
      </c>
      <c r="QI68" s="106">
        <f>Juniori!QI26</f>
        <v>0</v>
      </c>
      <c r="QJ68" s="106">
        <f>Juniori!QJ26</f>
        <v>0</v>
      </c>
      <c r="QK68" s="106">
        <f>Juniori!QK26</f>
        <v>0</v>
      </c>
      <c r="QL68" s="106">
        <f>Juniori!QL26</f>
        <v>0</v>
      </c>
      <c r="QM68" s="106">
        <f>Juniori!QM26</f>
        <v>0</v>
      </c>
      <c r="QN68" s="106">
        <f>Juniori!QN26</f>
        <v>0</v>
      </c>
      <c r="QO68" s="106">
        <f>Juniori!QO26</f>
        <v>0</v>
      </c>
      <c r="QP68" s="106">
        <f>Juniori!QP26</f>
        <v>0</v>
      </c>
      <c r="QQ68" s="106">
        <f>Juniori!QQ26</f>
        <v>0</v>
      </c>
      <c r="QR68" s="106">
        <f>Juniori!QR26</f>
        <v>0</v>
      </c>
      <c r="QS68" s="106">
        <f>Juniori!QS26</f>
        <v>0</v>
      </c>
      <c r="QT68" s="106">
        <f>Juniori!QT26</f>
        <v>0</v>
      </c>
      <c r="QU68" s="106">
        <f>Juniori!QU26</f>
        <v>0</v>
      </c>
      <c r="QV68" s="106">
        <f>Juniori!QV26</f>
        <v>0</v>
      </c>
      <c r="QW68" s="106">
        <f>Juniori!QW26</f>
        <v>0</v>
      </c>
      <c r="QX68" s="106">
        <f>Juniori!QX26</f>
        <v>0</v>
      </c>
      <c r="QY68" s="106">
        <f>Juniori!QY26</f>
        <v>0</v>
      </c>
      <c r="QZ68" s="106">
        <f>Juniori!QZ26</f>
        <v>0</v>
      </c>
      <c r="RA68" s="106">
        <f>Juniori!RA26</f>
        <v>0</v>
      </c>
      <c r="RB68" s="106">
        <f>Juniori!RB26</f>
        <v>0</v>
      </c>
      <c r="RC68" s="106">
        <f>Juniori!RC26</f>
        <v>0</v>
      </c>
      <c r="RD68" s="106">
        <f>Juniori!RD26</f>
        <v>0</v>
      </c>
      <c r="RE68" s="106">
        <f>Juniori!RE26</f>
        <v>0</v>
      </c>
      <c r="RF68" s="106">
        <f>Juniori!RF26</f>
        <v>0</v>
      </c>
      <c r="RG68" s="106">
        <f>Juniori!RG26</f>
        <v>0</v>
      </c>
      <c r="RH68" s="106">
        <f>Juniori!RH26</f>
        <v>0</v>
      </c>
      <c r="RI68" s="106">
        <f>Juniori!RI26</f>
        <v>0</v>
      </c>
      <c r="RJ68" s="106">
        <f>Juniori!RJ26</f>
        <v>0</v>
      </c>
      <c r="RK68" s="106">
        <f>Juniori!RK26</f>
        <v>0</v>
      </c>
      <c r="RL68" s="106">
        <f>Juniori!RL26</f>
        <v>0</v>
      </c>
      <c r="RM68" s="106">
        <f>Juniori!RM26</f>
        <v>0</v>
      </c>
      <c r="RN68" s="106">
        <f>Juniori!RN26</f>
        <v>0</v>
      </c>
      <c r="RO68" s="106">
        <f>Juniori!RO26</f>
        <v>0</v>
      </c>
      <c r="RP68" s="106">
        <f>Juniori!RP26</f>
        <v>0</v>
      </c>
      <c r="RQ68" s="106">
        <f>Juniori!RQ26</f>
        <v>0</v>
      </c>
      <c r="RR68" s="106">
        <f>Juniori!RR26</f>
        <v>0</v>
      </c>
      <c r="RS68" s="106">
        <f>Juniori!RS26</f>
        <v>0</v>
      </c>
      <c r="RT68" s="106">
        <f>Juniori!RT26</f>
        <v>0</v>
      </c>
      <c r="RU68" s="106">
        <f>Juniori!RU26</f>
        <v>0</v>
      </c>
      <c r="RV68" s="106">
        <f>Juniori!RV26</f>
        <v>0</v>
      </c>
      <c r="RW68" s="106">
        <f>Juniori!RW26</f>
        <v>0</v>
      </c>
      <c r="RX68" s="106">
        <f>Juniori!RX26</f>
        <v>0</v>
      </c>
      <c r="RY68" s="106">
        <f>Juniori!RY26</f>
        <v>0</v>
      </c>
      <c r="RZ68" s="106">
        <f>Juniori!RZ26</f>
        <v>0</v>
      </c>
      <c r="SA68" s="106">
        <f>Juniori!SA26</f>
        <v>0</v>
      </c>
      <c r="SB68" s="106">
        <f>Juniori!SB26</f>
        <v>0</v>
      </c>
      <c r="SC68" s="106">
        <f>Juniori!SC26</f>
        <v>0</v>
      </c>
      <c r="SD68" s="106">
        <f>Juniori!SD26</f>
        <v>0</v>
      </c>
      <c r="SE68" s="106">
        <f>Juniori!SE26</f>
        <v>0</v>
      </c>
      <c r="SF68" s="106">
        <f>Juniori!SF26</f>
        <v>0</v>
      </c>
      <c r="SG68" s="106">
        <f>Juniori!SG26</f>
        <v>0</v>
      </c>
      <c r="SH68" s="106">
        <f>Juniori!SH26</f>
        <v>0</v>
      </c>
      <c r="SI68" s="106">
        <f>Juniori!SI26</f>
        <v>0</v>
      </c>
      <c r="SJ68" s="106">
        <f>Juniori!SJ26</f>
        <v>0</v>
      </c>
      <c r="SK68" s="106">
        <f>Juniori!SK26</f>
        <v>0</v>
      </c>
      <c r="SL68" s="106">
        <f>Juniori!SL26</f>
        <v>0</v>
      </c>
      <c r="SM68" s="106">
        <f>Juniori!SM26</f>
        <v>0</v>
      </c>
      <c r="SN68" s="106">
        <f>Juniori!SN26</f>
        <v>0</v>
      </c>
      <c r="SO68" s="106">
        <f>Juniori!SO26</f>
        <v>0</v>
      </c>
      <c r="SP68" s="106">
        <f>Juniori!SP26</f>
        <v>0</v>
      </c>
      <c r="SQ68" s="106">
        <f>Juniori!SQ26</f>
        <v>0</v>
      </c>
      <c r="SR68" s="106">
        <f>Juniori!SR26</f>
        <v>0</v>
      </c>
      <c r="SS68" s="106">
        <f>Juniori!SS26</f>
        <v>0</v>
      </c>
      <c r="ST68" s="106">
        <f>Juniori!ST26</f>
        <v>0</v>
      </c>
      <c r="SU68" s="106">
        <f>Juniori!SU26</f>
        <v>0</v>
      </c>
      <c r="SV68" s="106">
        <f>Juniori!SV26</f>
        <v>0</v>
      </c>
      <c r="SW68" s="106">
        <f>Juniori!SW26</f>
        <v>0</v>
      </c>
      <c r="SX68" s="106">
        <f>Juniori!SX26</f>
        <v>0</v>
      </c>
      <c r="SY68" s="106">
        <f>Juniori!SY26</f>
        <v>0</v>
      </c>
      <c r="SZ68" s="106">
        <f>Juniori!SZ26</f>
        <v>0</v>
      </c>
      <c r="TA68" s="106">
        <f>Juniori!TA26</f>
        <v>0</v>
      </c>
      <c r="TB68" s="106">
        <f>Juniori!TB26</f>
        <v>0</v>
      </c>
    </row>
    <row r="69" spans="1:522" s="10" customFormat="1" ht="18" customHeight="1" x14ac:dyDescent="0.25">
      <c r="A69" s="12"/>
      <c r="B69" s="11" t="s">
        <v>614</v>
      </c>
      <c r="C69" s="1">
        <v>13080</v>
      </c>
      <c r="D69" s="1">
        <v>2020</v>
      </c>
      <c r="E69" s="4" t="s">
        <v>613</v>
      </c>
      <c r="F69" s="1">
        <v>3402</v>
      </c>
      <c r="G69" s="9" t="s">
        <v>97</v>
      </c>
      <c r="H69" s="4" t="s">
        <v>267</v>
      </c>
      <c r="I69" s="1">
        <f t="shared" si="12"/>
        <v>0</v>
      </c>
      <c r="J69" s="12">
        <f>Tabuľka311[[#This Row],[Stĺpec9]]</f>
        <v>0</v>
      </c>
      <c r="K69" s="106">
        <f>Seniori!K94</f>
        <v>0</v>
      </c>
      <c r="L69" s="106">
        <f>Seniori!L94</f>
        <v>0</v>
      </c>
      <c r="M69" s="106">
        <f>Seniori!M94</f>
        <v>0</v>
      </c>
      <c r="N69" s="106">
        <f>Seniori!N94</f>
        <v>0</v>
      </c>
      <c r="O69" s="106">
        <f>Seniori!O94</f>
        <v>0</v>
      </c>
      <c r="P69" s="106">
        <f>Seniori!P94</f>
        <v>0</v>
      </c>
      <c r="Q69" s="106">
        <f>Seniori!Q94</f>
        <v>0</v>
      </c>
      <c r="R69" s="106">
        <f>Seniori!R94</f>
        <v>0</v>
      </c>
      <c r="S69" s="106">
        <f>Seniori!S94</f>
        <v>0</v>
      </c>
      <c r="T69" s="106">
        <f>Seniori!T94</f>
        <v>0</v>
      </c>
      <c r="U69" s="106">
        <f>Seniori!U94</f>
        <v>0</v>
      </c>
      <c r="V69" s="106">
        <f>Seniori!V94</f>
        <v>0</v>
      </c>
      <c r="W69" s="106">
        <f>Seniori!W94</f>
        <v>0</v>
      </c>
      <c r="X69" s="106">
        <f>Seniori!X94</f>
        <v>0</v>
      </c>
      <c r="Y69" s="106">
        <f>Seniori!Y94</f>
        <v>0</v>
      </c>
      <c r="Z69" s="106">
        <f>Seniori!Z94</f>
        <v>0</v>
      </c>
      <c r="AA69" s="106">
        <f>Seniori!AA94</f>
        <v>0</v>
      </c>
      <c r="AB69" s="106">
        <f>Seniori!AB94</f>
        <v>0</v>
      </c>
      <c r="AC69" s="106">
        <f>Seniori!AC94</f>
        <v>0</v>
      </c>
      <c r="AD69" s="106">
        <f>Seniori!AD94</f>
        <v>0</v>
      </c>
      <c r="AE69" s="106">
        <f>Seniori!AE94</f>
        <v>0</v>
      </c>
      <c r="AF69" s="106">
        <f>Seniori!AF94</f>
        <v>0</v>
      </c>
      <c r="AG69" s="106">
        <f>Seniori!AG94</f>
        <v>0</v>
      </c>
      <c r="AH69" s="106">
        <f>Seniori!AH94</f>
        <v>0</v>
      </c>
      <c r="AI69" s="106">
        <f>Seniori!AI94</f>
        <v>0</v>
      </c>
      <c r="AJ69" s="106">
        <f>Seniori!AJ94</f>
        <v>0</v>
      </c>
      <c r="AK69" s="106">
        <f>Seniori!AK94</f>
        <v>0</v>
      </c>
      <c r="AL69" s="106">
        <f>Seniori!AL94</f>
        <v>0</v>
      </c>
      <c r="AM69" s="106">
        <f>Seniori!AM94</f>
        <v>0</v>
      </c>
      <c r="AN69" s="106">
        <f>Seniori!AN94</f>
        <v>0</v>
      </c>
      <c r="AO69" s="106">
        <f>Seniori!AO94</f>
        <v>0</v>
      </c>
      <c r="AP69" s="106">
        <f>Seniori!AP94</f>
        <v>0</v>
      </c>
      <c r="AQ69" s="106">
        <f>Seniori!AQ94</f>
        <v>0</v>
      </c>
      <c r="AR69" s="106">
        <f>Seniori!AR94</f>
        <v>0</v>
      </c>
      <c r="AS69" s="106">
        <f>Seniori!AS94</f>
        <v>0</v>
      </c>
      <c r="AT69" s="106">
        <f>Seniori!AT94</f>
        <v>0</v>
      </c>
      <c r="AU69" s="106">
        <f>Seniori!AU94</f>
        <v>0</v>
      </c>
      <c r="AV69" s="106">
        <f>Seniori!AV94</f>
        <v>0</v>
      </c>
      <c r="AW69" s="106">
        <f>Seniori!AW94</f>
        <v>0</v>
      </c>
      <c r="AX69" s="106">
        <f>Seniori!AX94</f>
        <v>0</v>
      </c>
      <c r="AY69" s="106">
        <f>Seniori!AY94</f>
        <v>0</v>
      </c>
      <c r="AZ69" s="106">
        <f>Seniori!AZ94</f>
        <v>0</v>
      </c>
      <c r="BA69" s="106">
        <f>Seniori!BA94</f>
        <v>0</v>
      </c>
      <c r="BB69" s="106">
        <f>Seniori!BB94</f>
        <v>0</v>
      </c>
      <c r="BC69" s="106">
        <f>Seniori!BC94</f>
        <v>0</v>
      </c>
      <c r="BD69" s="106">
        <f>Seniori!BD94</f>
        <v>0</v>
      </c>
      <c r="BE69" s="106">
        <f>Seniori!BE94</f>
        <v>0</v>
      </c>
      <c r="BF69" s="106">
        <f>Seniori!BF94</f>
        <v>0</v>
      </c>
      <c r="BG69" s="106">
        <f>Seniori!BG94</f>
        <v>0</v>
      </c>
      <c r="BH69" s="106">
        <f>Seniori!BH94</f>
        <v>0</v>
      </c>
      <c r="BI69" s="106">
        <f>Seniori!BI94</f>
        <v>0</v>
      </c>
      <c r="BJ69" s="106">
        <f>Seniori!BJ94</f>
        <v>0</v>
      </c>
      <c r="BK69" s="106">
        <f>Seniori!BK94</f>
        <v>0</v>
      </c>
      <c r="BL69" s="106">
        <f>Seniori!BL94</f>
        <v>0</v>
      </c>
      <c r="BM69" s="106">
        <f>Seniori!BM94</f>
        <v>0</v>
      </c>
      <c r="BN69" s="106">
        <f>Seniori!BN94</f>
        <v>0</v>
      </c>
      <c r="BO69" s="106">
        <f>Seniori!BO94</f>
        <v>0</v>
      </c>
      <c r="BP69" s="106">
        <f>Seniori!BP94</f>
        <v>0</v>
      </c>
      <c r="BQ69" s="106">
        <f>Seniori!BQ94</f>
        <v>0</v>
      </c>
      <c r="BR69" s="106">
        <f>Seniori!BR94</f>
        <v>0</v>
      </c>
      <c r="BS69" s="106">
        <f>Seniori!BS94</f>
        <v>0</v>
      </c>
      <c r="BT69" s="106">
        <f>Seniori!BT94</f>
        <v>0</v>
      </c>
      <c r="BU69" s="106">
        <f>Seniori!BU94</f>
        <v>0</v>
      </c>
      <c r="BV69" s="106">
        <f>Seniori!BV94</f>
        <v>0</v>
      </c>
      <c r="BW69" s="106">
        <f>Seniori!BW94</f>
        <v>0</v>
      </c>
      <c r="BX69" s="106">
        <f>Seniori!BX94</f>
        <v>0</v>
      </c>
      <c r="BY69" s="106">
        <f>Seniori!BY94</f>
        <v>0</v>
      </c>
      <c r="BZ69" s="106">
        <f>Seniori!BZ94</f>
        <v>0</v>
      </c>
      <c r="CA69" s="106">
        <f>Seniori!CA94</f>
        <v>0</v>
      </c>
      <c r="CB69" s="106">
        <f>Seniori!CB94</f>
        <v>0</v>
      </c>
      <c r="CC69" s="106">
        <f>Seniori!CC94</f>
        <v>0</v>
      </c>
      <c r="CD69" s="106">
        <f>Seniori!CD94</f>
        <v>0</v>
      </c>
      <c r="CE69" s="106">
        <f>Seniori!CE94</f>
        <v>0</v>
      </c>
      <c r="CF69" s="106">
        <f>Seniori!CF94</f>
        <v>0</v>
      </c>
      <c r="CG69" s="106">
        <f>Seniori!CG94</f>
        <v>0</v>
      </c>
      <c r="CH69" s="106">
        <f>Seniori!CH94</f>
        <v>0</v>
      </c>
      <c r="CI69" s="106">
        <f>Seniori!CI94</f>
        <v>0</v>
      </c>
      <c r="CJ69" s="106">
        <f>Seniori!CJ94</f>
        <v>0</v>
      </c>
      <c r="CK69" s="106">
        <f>Seniori!CK94</f>
        <v>0</v>
      </c>
      <c r="CL69" s="106">
        <f>Seniori!CL94</f>
        <v>0</v>
      </c>
      <c r="CM69" s="106">
        <f>Seniori!CM94</f>
        <v>0</v>
      </c>
      <c r="CN69" s="106">
        <f>Seniori!CN94</f>
        <v>0</v>
      </c>
      <c r="CO69" s="106">
        <f>Seniori!CO94</f>
        <v>0</v>
      </c>
      <c r="CP69" s="106">
        <f>Seniori!CP94</f>
        <v>0</v>
      </c>
      <c r="CQ69" s="106">
        <f>Seniori!CQ94</f>
        <v>0</v>
      </c>
      <c r="CR69" s="106">
        <f>Seniori!CR94</f>
        <v>0</v>
      </c>
      <c r="CS69" s="106">
        <f>Seniori!CS94</f>
        <v>0</v>
      </c>
      <c r="CT69" s="106">
        <f>Seniori!CT94</f>
        <v>0</v>
      </c>
      <c r="CU69" s="106">
        <f>Seniori!CU94</f>
        <v>0</v>
      </c>
      <c r="CV69" s="106">
        <f>Seniori!CV94</f>
        <v>0</v>
      </c>
      <c r="CW69" s="106">
        <f>Seniori!CW94</f>
        <v>0</v>
      </c>
      <c r="CX69" s="106">
        <f>Seniori!CX94</f>
        <v>0</v>
      </c>
      <c r="CY69" s="106">
        <f>Seniori!CY94</f>
        <v>0</v>
      </c>
      <c r="CZ69" s="106">
        <f>Seniori!CZ94</f>
        <v>0</v>
      </c>
      <c r="DA69" s="106">
        <f>Seniori!DA94</f>
        <v>0</v>
      </c>
      <c r="DB69" s="106">
        <f>Seniori!DB94</f>
        <v>0</v>
      </c>
      <c r="DC69" s="106">
        <f>Seniori!DC94</f>
        <v>0</v>
      </c>
      <c r="DD69" s="106">
        <f>Seniori!DD94</f>
        <v>0</v>
      </c>
      <c r="DE69" s="106">
        <f>Seniori!DE94</f>
        <v>0</v>
      </c>
      <c r="DF69" s="106">
        <f>Seniori!DF94</f>
        <v>0</v>
      </c>
      <c r="DG69" s="106">
        <f>Seniori!DG94</f>
        <v>0</v>
      </c>
      <c r="DH69" s="106">
        <f>Seniori!DH94</f>
        <v>0</v>
      </c>
      <c r="DI69" s="106">
        <f>Seniori!DI94</f>
        <v>0</v>
      </c>
      <c r="DJ69" s="106">
        <f>Seniori!DJ94</f>
        <v>0</v>
      </c>
      <c r="DK69" s="106">
        <f>Seniori!DK94</f>
        <v>0</v>
      </c>
      <c r="DL69" s="106">
        <f>Seniori!DL94</f>
        <v>0</v>
      </c>
      <c r="DM69" s="106">
        <f>Seniori!DM94</f>
        <v>0</v>
      </c>
      <c r="DN69" s="106">
        <f>Seniori!DN94</f>
        <v>0</v>
      </c>
      <c r="DO69" s="106">
        <f>Seniori!DO94</f>
        <v>0</v>
      </c>
      <c r="DP69" s="106">
        <f>Seniori!DP94</f>
        <v>0</v>
      </c>
      <c r="DQ69" s="106">
        <f>Seniori!DQ94</f>
        <v>0</v>
      </c>
      <c r="DR69" s="106">
        <f>Seniori!DR94</f>
        <v>0</v>
      </c>
      <c r="DS69" s="106">
        <f>Seniori!DS94</f>
        <v>0</v>
      </c>
      <c r="DT69" s="106">
        <f>Seniori!DT94</f>
        <v>0</v>
      </c>
      <c r="DU69" s="106">
        <f>Seniori!DU94</f>
        <v>0</v>
      </c>
      <c r="DV69" s="106">
        <f>Seniori!DV94</f>
        <v>0</v>
      </c>
      <c r="DW69" s="106">
        <f>Seniori!DW94</f>
        <v>0</v>
      </c>
      <c r="DX69" s="106">
        <f>Seniori!DX94</f>
        <v>0</v>
      </c>
      <c r="DY69" s="106">
        <f>Seniori!DY94</f>
        <v>0</v>
      </c>
      <c r="DZ69" s="106">
        <f>Seniori!DZ94</f>
        <v>0</v>
      </c>
      <c r="EA69" s="106">
        <f>Seniori!EA94</f>
        <v>0</v>
      </c>
      <c r="EB69" s="106">
        <f>Seniori!EB94</f>
        <v>0</v>
      </c>
      <c r="EC69" s="106">
        <f>Seniori!EC94</f>
        <v>0</v>
      </c>
      <c r="ED69" s="106">
        <f>Seniori!ED94</f>
        <v>0</v>
      </c>
      <c r="EE69" s="106">
        <f>Seniori!EE94</f>
        <v>0</v>
      </c>
      <c r="EF69" s="106">
        <f>Seniori!EF94</f>
        <v>0</v>
      </c>
      <c r="EG69" s="106">
        <f>Seniori!EG94</f>
        <v>0</v>
      </c>
      <c r="EH69" s="106">
        <f>Seniori!EH94</f>
        <v>0</v>
      </c>
      <c r="EI69" s="106">
        <f>Seniori!EI94</f>
        <v>0</v>
      </c>
      <c r="EJ69" s="106">
        <f>Seniori!EJ94</f>
        <v>0</v>
      </c>
      <c r="EK69" s="106">
        <f>Seniori!EK94</f>
        <v>0</v>
      </c>
      <c r="EL69" s="106">
        <f>Seniori!EL94</f>
        <v>0</v>
      </c>
      <c r="EM69" s="106">
        <f>Seniori!EM94</f>
        <v>0</v>
      </c>
      <c r="EN69" s="106">
        <f>Seniori!EN94</f>
        <v>0</v>
      </c>
      <c r="EO69" s="106">
        <f>Seniori!EO94</f>
        <v>0</v>
      </c>
      <c r="EP69" s="106">
        <f>Seniori!EP94</f>
        <v>0</v>
      </c>
      <c r="EQ69" s="106">
        <f>Seniori!EQ94</f>
        <v>0</v>
      </c>
      <c r="ER69" s="106">
        <f>Seniori!ER94</f>
        <v>0</v>
      </c>
      <c r="ES69" s="106">
        <f>Seniori!ES94</f>
        <v>0</v>
      </c>
      <c r="ET69" s="106">
        <f>Seniori!ET94</f>
        <v>0</v>
      </c>
      <c r="EU69" s="106">
        <f>Seniori!EU94</f>
        <v>0</v>
      </c>
      <c r="EV69" s="106">
        <f>Seniori!EV94</f>
        <v>0</v>
      </c>
      <c r="EW69" s="106">
        <f>Seniori!EW94</f>
        <v>0</v>
      </c>
      <c r="EX69" s="106">
        <f>Seniori!EX94</f>
        <v>0</v>
      </c>
      <c r="EY69" s="106">
        <f>Seniori!EY94</f>
        <v>0</v>
      </c>
      <c r="EZ69" s="106">
        <f>Seniori!EZ94</f>
        <v>0</v>
      </c>
      <c r="FA69" s="106">
        <f>Seniori!FA94</f>
        <v>0</v>
      </c>
      <c r="FB69" s="106">
        <f>Seniori!FB94</f>
        <v>0</v>
      </c>
      <c r="FC69" s="106">
        <f>Seniori!FC94</f>
        <v>0</v>
      </c>
      <c r="FD69" s="106">
        <f>Seniori!FD94</f>
        <v>0</v>
      </c>
      <c r="FE69" s="106">
        <f>Seniori!FE94</f>
        <v>0</v>
      </c>
      <c r="FF69" s="106">
        <f>Seniori!FF94</f>
        <v>0</v>
      </c>
      <c r="FG69" s="106">
        <f>Seniori!FG94</f>
        <v>0</v>
      </c>
      <c r="FH69" s="106">
        <f>Seniori!FH94</f>
        <v>0</v>
      </c>
      <c r="FI69" s="106">
        <f>Seniori!FI94</f>
        <v>0</v>
      </c>
      <c r="FJ69" s="106">
        <f>Seniori!FJ94</f>
        <v>0</v>
      </c>
      <c r="FK69" s="106">
        <f>Seniori!FK94</f>
        <v>0</v>
      </c>
      <c r="FL69" s="106">
        <f>Seniori!FL94</f>
        <v>0</v>
      </c>
      <c r="FM69" s="106">
        <f>Seniori!FM94</f>
        <v>0</v>
      </c>
      <c r="FN69" s="106">
        <f>Seniori!FN94</f>
        <v>0</v>
      </c>
      <c r="FO69" s="106">
        <f>Seniori!FO94</f>
        <v>0</v>
      </c>
      <c r="FP69" s="106">
        <f>Seniori!FP94</f>
        <v>0</v>
      </c>
      <c r="FQ69" s="106">
        <f>Seniori!FQ94</f>
        <v>0</v>
      </c>
      <c r="FR69" s="106">
        <f>Seniori!FR94</f>
        <v>0</v>
      </c>
      <c r="FS69" s="106">
        <f>Seniori!FS94</f>
        <v>0</v>
      </c>
      <c r="FT69" s="106">
        <f>Seniori!FT94</f>
        <v>0</v>
      </c>
      <c r="FU69" s="106">
        <f>Seniori!FU94</f>
        <v>0</v>
      </c>
      <c r="FV69" s="106">
        <f>Seniori!FV94</f>
        <v>0</v>
      </c>
      <c r="FW69" s="106">
        <f>Seniori!FW94</f>
        <v>0</v>
      </c>
      <c r="FX69" s="106">
        <f>Seniori!FX94</f>
        <v>0</v>
      </c>
      <c r="FY69" s="106">
        <f>Seniori!FY94</f>
        <v>0</v>
      </c>
      <c r="FZ69" s="106">
        <f>Seniori!FZ94</f>
        <v>0</v>
      </c>
      <c r="GA69" s="106">
        <f>Seniori!GA94</f>
        <v>0</v>
      </c>
      <c r="GB69" s="106">
        <f>Seniori!GB94</f>
        <v>0</v>
      </c>
      <c r="GC69" s="106">
        <f>Seniori!GC94</f>
        <v>0</v>
      </c>
      <c r="GD69" s="106">
        <f>Seniori!GD94</f>
        <v>0</v>
      </c>
      <c r="GE69" s="106">
        <f>Seniori!GE94</f>
        <v>0</v>
      </c>
      <c r="GF69" s="106">
        <f>Seniori!GF94</f>
        <v>0</v>
      </c>
      <c r="GG69" s="106">
        <f>Seniori!GG94</f>
        <v>0</v>
      </c>
      <c r="GH69" s="106">
        <f>Seniori!GH94</f>
        <v>0</v>
      </c>
      <c r="GI69" s="106">
        <f>Seniori!GI94</f>
        <v>0</v>
      </c>
      <c r="GJ69" s="106">
        <f>Seniori!GJ94</f>
        <v>0</v>
      </c>
      <c r="GK69" s="106">
        <f>Seniori!GK94</f>
        <v>0</v>
      </c>
      <c r="GL69" s="106">
        <f>Seniori!GL94</f>
        <v>0</v>
      </c>
      <c r="GM69" s="106">
        <f>Seniori!GM94</f>
        <v>0</v>
      </c>
      <c r="GN69" s="106">
        <f>Seniori!GN94</f>
        <v>0</v>
      </c>
      <c r="GO69" s="106">
        <f>Seniori!GO94</f>
        <v>0</v>
      </c>
      <c r="GP69" s="106">
        <f>Seniori!GP94</f>
        <v>0</v>
      </c>
      <c r="GQ69" s="106">
        <f>Seniori!GQ94</f>
        <v>0</v>
      </c>
      <c r="GR69" s="106">
        <f>Seniori!GR94</f>
        <v>0</v>
      </c>
      <c r="GS69" s="106">
        <f>Seniori!GS94</f>
        <v>0</v>
      </c>
      <c r="GT69" s="106">
        <f>Seniori!GT94</f>
        <v>0</v>
      </c>
      <c r="GU69" s="106">
        <f>Seniori!GU94</f>
        <v>0</v>
      </c>
      <c r="GV69" s="106">
        <f>Seniori!GV94</f>
        <v>0</v>
      </c>
      <c r="GW69" s="106">
        <f>Seniori!GW94</f>
        <v>0</v>
      </c>
      <c r="GX69" s="106">
        <f>Seniori!GX94</f>
        <v>0</v>
      </c>
      <c r="GY69" s="106">
        <f>Seniori!GY94</f>
        <v>0</v>
      </c>
      <c r="GZ69" s="106">
        <f>Seniori!GZ94</f>
        <v>0</v>
      </c>
      <c r="HA69" s="106">
        <f>Seniori!HA94</f>
        <v>0</v>
      </c>
      <c r="HB69" s="106">
        <f>Seniori!HB94</f>
        <v>0</v>
      </c>
      <c r="HC69" s="106">
        <f>Seniori!HC94</f>
        <v>0</v>
      </c>
      <c r="HD69" s="106">
        <f>Seniori!HD94</f>
        <v>0</v>
      </c>
      <c r="HE69" s="106">
        <f>Seniori!HE94</f>
        <v>0</v>
      </c>
      <c r="HF69" s="106">
        <f>Seniori!HF94</f>
        <v>0</v>
      </c>
      <c r="HG69" s="106">
        <f>Seniori!HG94</f>
        <v>0</v>
      </c>
      <c r="HH69" s="106">
        <f>Seniori!HH94</f>
        <v>0</v>
      </c>
      <c r="HI69" s="106">
        <f>Seniori!HI94</f>
        <v>0</v>
      </c>
      <c r="HJ69" s="106">
        <f>Seniori!HJ94</f>
        <v>0</v>
      </c>
      <c r="HK69" s="106">
        <f>Seniori!HK94</f>
        <v>0</v>
      </c>
      <c r="HL69" s="106">
        <f>Seniori!HL94</f>
        <v>0</v>
      </c>
      <c r="HM69" s="106">
        <f>Seniori!HM94</f>
        <v>0</v>
      </c>
      <c r="HN69" s="106">
        <f>Seniori!HN94</f>
        <v>0</v>
      </c>
      <c r="HO69" s="106">
        <f>Seniori!HO94</f>
        <v>0</v>
      </c>
      <c r="HP69" s="106">
        <f>Seniori!HP94</f>
        <v>0</v>
      </c>
      <c r="HQ69" s="106">
        <f>Seniori!HQ94</f>
        <v>0</v>
      </c>
      <c r="HR69" s="106">
        <f>Seniori!HR94</f>
        <v>0</v>
      </c>
      <c r="HS69" s="106">
        <f>Seniori!HS94</f>
        <v>0</v>
      </c>
      <c r="HT69" s="106">
        <f>Seniori!HT94</f>
        <v>0</v>
      </c>
      <c r="HU69" s="106">
        <f>Seniori!HU94</f>
        <v>0</v>
      </c>
      <c r="HV69" s="106">
        <f>Seniori!HV94</f>
        <v>0</v>
      </c>
      <c r="HW69" s="106">
        <f>Seniori!HW94</f>
        <v>0</v>
      </c>
      <c r="HX69" s="106">
        <f>Seniori!HX94</f>
        <v>0</v>
      </c>
      <c r="HY69" s="106">
        <f>Seniori!HY94</f>
        <v>0</v>
      </c>
      <c r="HZ69" s="106">
        <f>Seniori!HZ94</f>
        <v>0</v>
      </c>
      <c r="IA69" s="106">
        <f>Seniori!IA94</f>
        <v>0</v>
      </c>
      <c r="IB69" s="106">
        <f>Seniori!IB94</f>
        <v>0</v>
      </c>
      <c r="IC69" s="106">
        <f>Seniori!IC94</f>
        <v>0</v>
      </c>
      <c r="ID69" s="106">
        <f>Seniori!ID94</f>
        <v>0</v>
      </c>
      <c r="IE69" s="106">
        <f>Seniori!IE94</f>
        <v>0</v>
      </c>
      <c r="IF69" s="106">
        <f>Seniori!IF94</f>
        <v>0</v>
      </c>
      <c r="IG69" s="106">
        <f>Seniori!IG94</f>
        <v>0</v>
      </c>
      <c r="IH69" s="106">
        <f>Seniori!IH94</f>
        <v>0</v>
      </c>
      <c r="II69" s="106">
        <f>Seniori!II94</f>
        <v>0</v>
      </c>
      <c r="IJ69" s="106">
        <f>Seniori!IJ94</f>
        <v>0</v>
      </c>
      <c r="IK69" s="106">
        <f>Seniori!IK94</f>
        <v>0</v>
      </c>
      <c r="IL69" s="106">
        <f>Seniori!IL94</f>
        <v>0</v>
      </c>
      <c r="IM69" s="106">
        <f>Seniori!IM94</f>
        <v>0</v>
      </c>
      <c r="IN69" s="106">
        <f>Seniori!IN94</f>
        <v>0</v>
      </c>
      <c r="IO69" s="106">
        <f>Seniori!IO94</f>
        <v>0</v>
      </c>
      <c r="IP69" s="106">
        <f>Seniori!IP94</f>
        <v>0</v>
      </c>
      <c r="IQ69" s="106">
        <f>Seniori!IQ94</f>
        <v>0</v>
      </c>
      <c r="IR69" s="106">
        <f>Seniori!IR94</f>
        <v>0</v>
      </c>
      <c r="IS69" s="106">
        <f>Seniori!IS94</f>
        <v>0</v>
      </c>
      <c r="IT69" s="106">
        <f>Seniori!IT94</f>
        <v>0</v>
      </c>
      <c r="IU69" s="106">
        <f>Seniori!IU94</f>
        <v>0</v>
      </c>
      <c r="IV69" s="106">
        <f>Seniori!IV94</f>
        <v>0</v>
      </c>
      <c r="IW69" s="106">
        <f>Seniori!IW94</f>
        <v>0</v>
      </c>
      <c r="IX69" s="106">
        <f>Seniori!IX94</f>
        <v>0</v>
      </c>
      <c r="IY69" s="106">
        <f>Seniori!IY94</f>
        <v>0</v>
      </c>
      <c r="IZ69" s="106">
        <f>Seniori!IZ94</f>
        <v>0</v>
      </c>
      <c r="JA69" s="106">
        <f>Seniori!JA94</f>
        <v>0</v>
      </c>
      <c r="JB69" s="106">
        <f>Seniori!JB94</f>
        <v>0</v>
      </c>
      <c r="JC69" s="106">
        <f>Seniori!JC94</f>
        <v>0</v>
      </c>
      <c r="JD69" s="106">
        <f>Seniori!JD94</f>
        <v>0</v>
      </c>
      <c r="JE69" s="106">
        <f>Seniori!JE94</f>
        <v>0</v>
      </c>
      <c r="JF69" s="106">
        <f>Seniori!JF94</f>
        <v>0</v>
      </c>
      <c r="JG69" s="106">
        <f>Seniori!JG94</f>
        <v>0</v>
      </c>
      <c r="JH69" s="106">
        <f>Seniori!JH94</f>
        <v>0</v>
      </c>
      <c r="JI69" s="106">
        <f>Seniori!JI94</f>
        <v>0</v>
      </c>
      <c r="JJ69" s="106">
        <f>Seniori!JJ94</f>
        <v>0</v>
      </c>
      <c r="JK69" s="106">
        <f>Seniori!JK94</f>
        <v>0</v>
      </c>
      <c r="JL69" s="106">
        <f>Seniori!JL94</f>
        <v>0</v>
      </c>
      <c r="JM69" s="106">
        <f>Seniori!JM94</f>
        <v>0</v>
      </c>
      <c r="JN69" s="106">
        <f>Seniori!JN94</f>
        <v>0</v>
      </c>
      <c r="JO69" s="106">
        <f>Seniori!JO94</f>
        <v>0</v>
      </c>
      <c r="JP69" s="106">
        <f>Seniori!JP94</f>
        <v>0</v>
      </c>
      <c r="JQ69" s="106">
        <f>Seniori!JQ94</f>
        <v>0</v>
      </c>
      <c r="JR69" s="106">
        <f>Seniori!JR94</f>
        <v>0</v>
      </c>
      <c r="JS69" s="106">
        <f>Seniori!JS94</f>
        <v>0</v>
      </c>
      <c r="JT69" s="106">
        <f>Seniori!JT94</f>
        <v>0</v>
      </c>
      <c r="JU69" s="106">
        <f>Seniori!JU94</f>
        <v>0</v>
      </c>
      <c r="JV69" s="106">
        <f>Seniori!JV94</f>
        <v>0</v>
      </c>
      <c r="JW69" s="106">
        <f>Seniori!JW94</f>
        <v>0</v>
      </c>
      <c r="JX69" s="106">
        <f>Seniori!JX94</f>
        <v>0</v>
      </c>
      <c r="JY69" s="106">
        <f>Seniori!JY94</f>
        <v>0</v>
      </c>
      <c r="JZ69" s="106">
        <f>Seniori!JZ94</f>
        <v>0</v>
      </c>
      <c r="KA69" s="106">
        <f>Seniori!KA94</f>
        <v>0</v>
      </c>
      <c r="KB69" s="106">
        <f>Seniori!KB94</f>
        <v>0</v>
      </c>
      <c r="KC69" s="106">
        <f>Seniori!KC94</f>
        <v>0</v>
      </c>
      <c r="KD69" s="106">
        <f>Seniori!KD94</f>
        <v>0</v>
      </c>
      <c r="KE69" s="106">
        <f>Seniori!KE94</f>
        <v>0</v>
      </c>
      <c r="KF69" s="106">
        <f>Seniori!KF94</f>
        <v>0</v>
      </c>
      <c r="KG69" s="106">
        <f>Seniori!KG94</f>
        <v>0</v>
      </c>
      <c r="KH69" s="106">
        <f>Seniori!KH94</f>
        <v>0</v>
      </c>
      <c r="KI69" s="106">
        <f>Seniori!KI94</f>
        <v>0</v>
      </c>
      <c r="KJ69" s="106">
        <f>Seniori!KJ94</f>
        <v>0</v>
      </c>
      <c r="KK69" s="106">
        <f>Seniori!KK94</f>
        <v>0</v>
      </c>
      <c r="KL69" s="106">
        <f>Seniori!KL94</f>
        <v>0</v>
      </c>
      <c r="KM69" s="106">
        <f>Seniori!KM94</f>
        <v>0</v>
      </c>
      <c r="KN69" s="106">
        <f>Seniori!KN94</f>
        <v>0</v>
      </c>
      <c r="KO69" s="106">
        <f>Seniori!KO94</f>
        <v>0</v>
      </c>
      <c r="KP69" s="106">
        <f>Seniori!KP94</f>
        <v>0</v>
      </c>
      <c r="KQ69" s="106">
        <f>Seniori!KQ94</f>
        <v>0</v>
      </c>
      <c r="KR69" s="106">
        <f>Seniori!KR94</f>
        <v>0</v>
      </c>
      <c r="KS69" s="106">
        <f>Seniori!KS94</f>
        <v>0</v>
      </c>
      <c r="KT69" s="106">
        <f>Seniori!KT94</f>
        <v>0</v>
      </c>
      <c r="KU69" s="106">
        <f>Seniori!KU94</f>
        <v>0</v>
      </c>
      <c r="KV69" s="106">
        <f>Seniori!KV94</f>
        <v>0</v>
      </c>
      <c r="KW69" s="106">
        <f>Seniori!KW94</f>
        <v>0</v>
      </c>
      <c r="KX69" s="106">
        <f>Seniori!KX94</f>
        <v>0</v>
      </c>
      <c r="KY69" s="106">
        <f>Seniori!KY94</f>
        <v>0</v>
      </c>
      <c r="KZ69" s="106">
        <f>Seniori!KZ94</f>
        <v>0</v>
      </c>
      <c r="LA69" s="106">
        <f>Seniori!LA94</f>
        <v>0</v>
      </c>
      <c r="LB69" s="106">
        <f>Seniori!LB94</f>
        <v>0</v>
      </c>
      <c r="LC69" s="106">
        <f>Seniori!LC94</f>
        <v>0</v>
      </c>
      <c r="LD69" s="106">
        <f>Seniori!LD94</f>
        <v>0</v>
      </c>
      <c r="LE69" s="106">
        <f>Seniori!LE94</f>
        <v>0</v>
      </c>
      <c r="LF69" s="106">
        <f>Seniori!LF94</f>
        <v>0</v>
      </c>
      <c r="LG69" s="106">
        <f>Seniori!LG94</f>
        <v>0</v>
      </c>
      <c r="LH69" s="106">
        <f>Seniori!LH94</f>
        <v>0</v>
      </c>
      <c r="LI69" s="106">
        <f>Seniori!LI94</f>
        <v>0</v>
      </c>
      <c r="LJ69" s="106">
        <f>Seniori!LJ94</f>
        <v>0</v>
      </c>
      <c r="LK69" s="106">
        <f>Seniori!LK94</f>
        <v>0</v>
      </c>
      <c r="LL69" s="106">
        <f>Seniori!LL94</f>
        <v>0</v>
      </c>
      <c r="LM69" s="106">
        <f>Seniori!LM94</f>
        <v>0</v>
      </c>
      <c r="LN69" s="106">
        <f>Seniori!LN94</f>
        <v>0</v>
      </c>
      <c r="LO69" s="106">
        <f>Seniori!LO94</f>
        <v>0</v>
      </c>
      <c r="LP69" s="106">
        <f>Seniori!LP94</f>
        <v>0</v>
      </c>
      <c r="LQ69" s="106">
        <f>Seniori!LQ94</f>
        <v>0</v>
      </c>
      <c r="LR69" s="106">
        <f>Seniori!LR94</f>
        <v>0</v>
      </c>
      <c r="LS69" s="106">
        <f>Seniori!LS94</f>
        <v>0</v>
      </c>
      <c r="LT69" s="106">
        <f>Seniori!LT94</f>
        <v>0</v>
      </c>
      <c r="LU69" s="106">
        <f>Seniori!LU94</f>
        <v>0</v>
      </c>
      <c r="LV69" s="106">
        <f>Seniori!LV94</f>
        <v>0</v>
      </c>
      <c r="LW69" s="106">
        <f>Seniori!LW94</f>
        <v>0</v>
      </c>
      <c r="LX69" s="106">
        <f>Seniori!LX94</f>
        <v>0</v>
      </c>
      <c r="LY69" s="106">
        <f>Seniori!LY94</f>
        <v>0</v>
      </c>
      <c r="LZ69" s="106">
        <f>Seniori!LZ94</f>
        <v>0</v>
      </c>
      <c r="MA69" s="106">
        <f>Seniori!MA94</f>
        <v>0</v>
      </c>
      <c r="MB69" s="106">
        <f>Seniori!MB94</f>
        <v>0</v>
      </c>
      <c r="MC69" s="106">
        <f>Seniori!MC94</f>
        <v>0</v>
      </c>
      <c r="MD69" s="106">
        <f>Seniori!MD94</f>
        <v>0</v>
      </c>
      <c r="ME69" s="106">
        <f>Seniori!ME94</f>
        <v>0</v>
      </c>
      <c r="MF69" s="106">
        <f>Seniori!MF94</f>
        <v>0</v>
      </c>
      <c r="MG69" s="106">
        <f>Seniori!MG94</f>
        <v>0</v>
      </c>
      <c r="MH69" s="106">
        <f>Seniori!MH94</f>
        <v>0</v>
      </c>
      <c r="MI69" s="106">
        <f>Seniori!MI94</f>
        <v>0</v>
      </c>
      <c r="MJ69" s="106">
        <f>Seniori!MJ94</f>
        <v>0</v>
      </c>
      <c r="MK69" s="106">
        <f>Seniori!MK94</f>
        <v>0</v>
      </c>
      <c r="ML69" s="106">
        <f>Seniori!ML94</f>
        <v>0</v>
      </c>
      <c r="MM69" s="106">
        <f>Seniori!MM94</f>
        <v>0</v>
      </c>
      <c r="MN69" s="106">
        <f>Seniori!MN94</f>
        <v>0</v>
      </c>
      <c r="MO69" s="106">
        <f>Seniori!MO94</f>
        <v>0</v>
      </c>
      <c r="MP69" s="106">
        <f>Seniori!MP94</f>
        <v>0</v>
      </c>
      <c r="MQ69" s="106">
        <f>Seniori!MQ94</f>
        <v>0</v>
      </c>
      <c r="MR69" s="106">
        <f>Seniori!MR94</f>
        <v>0</v>
      </c>
      <c r="MS69" s="106">
        <f>Seniori!MS94</f>
        <v>0</v>
      </c>
      <c r="MT69" s="106">
        <f>Seniori!MT94</f>
        <v>0</v>
      </c>
      <c r="MU69" s="106">
        <f>Seniori!MU94</f>
        <v>0</v>
      </c>
      <c r="MV69" s="106">
        <f>Seniori!MV94</f>
        <v>0</v>
      </c>
      <c r="MW69" s="106">
        <f>Seniori!MW94</f>
        <v>0</v>
      </c>
      <c r="MX69" s="106">
        <f>Seniori!MX94</f>
        <v>0</v>
      </c>
      <c r="MY69" s="106">
        <f>Seniori!MY94</f>
        <v>0</v>
      </c>
      <c r="MZ69" s="106">
        <f>Seniori!MZ94</f>
        <v>0</v>
      </c>
      <c r="NA69" s="106">
        <f>Seniori!NA94</f>
        <v>0</v>
      </c>
      <c r="NB69" s="106">
        <f>Seniori!NB94</f>
        <v>0</v>
      </c>
      <c r="NC69" s="106">
        <f>Seniori!NC94</f>
        <v>0</v>
      </c>
      <c r="ND69" s="106">
        <f>Seniori!ND94</f>
        <v>0</v>
      </c>
      <c r="NE69" s="106">
        <f>Seniori!NE94</f>
        <v>0</v>
      </c>
      <c r="NF69" s="106">
        <f>Seniori!NF94</f>
        <v>0</v>
      </c>
      <c r="NG69" s="106">
        <f>Seniori!NG94</f>
        <v>0</v>
      </c>
      <c r="NH69" s="106">
        <f>Seniori!NH94</f>
        <v>0</v>
      </c>
      <c r="NI69" s="106">
        <f>Seniori!NI94</f>
        <v>0</v>
      </c>
      <c r="NJ69" s="106">
        <f>Seniori!NJ94</f>
        <v>0</v>
      </c>
      <c r="NK69" s="106">
        <f>Seniori!NK94</f>
        <v>0</v>
      </c>
      <c r="NL69" s="106">
        <f>Seniori!NL94</f>
        <v>0</v>
      </c>
      <c r="NM69" s="106">
        <f>Seniori!NM94</f>
        <v>0</v>
      </c>
      <c r="NN69" s="106">
        <f>Seniori!NN94</f>
        <v>0</v>
      </c>
      <c r="NO69" s="106">
        <f>Seniori!NO94</f>
        <v>0</v>
      </c>
      <c r="NP69" s="106">
        <f>Seniori!NP94</f>
        <v>0</v>
      </c>
      <c r="NQ69" s="106">
        <f>Seniori!NQ94</f>
        <v>0</v>
      </c>
      <c r="NR69" s="106">
        <f>Seniori!NR94</f>
        <v>0</v>
      </c>
      <c r="NS69" s="106">
        <f>Seniori!NS94</f>
        <v>0</v>
      </c>
      <c r="NT69" s="106">
        <f>Seniori!NT94</f>
        <v>0</v>
      </c>
      <c r="NU69" s="106">
        <f>Seniori!NU94</f>
        <v>0</v>
      </c>
      <c r="NV69" s="106">
        <f>Seniori!NV94</f>
        <v>0</v>
      </c>
      <c r="NW69" s="106">
        <f>Seniori!NW94</f>
        <v>0</v>
      </c>
      <c r="NX69" s="106">
        <f>Seniori!NX94</f>
        <v>0</v>
      </c>
      <c r="NY69" s="106">
        <f>Seniori!NY94</f>
        <v>0</v>
      </c>
      <c r="NZ69" s="106">
        <f>Seniori!NZ94</f>
        <v>0</v>
      </c>
      <c r="OA69" s="106">
        <f>Seniori!OA94</f>
        <v>0</v>
      </c>
      <c r="OB69" s="106">
        <f>Seniori!OB94</f>
        <v>0</v>
      </c>
      <c r="OC69" s="106">
        <f>Seniori!OC94</f>
        <v>0</v>
      </c>
      <c r="OD69" s="106">
        <f>Seniori!OD94</f>
        <v>0</v>
      </c>
      <c r="OE69" s="106">
        <f>Seniori!OE94</f>
        <v>0</v>
      </c>
      <c r="OF69" s="106">
        <f>Seniori!OF94</f>
        <v>0</v>
      </c>
      <c r="OG69" s="106">
        <f>Seniori!OG94</f>
        <v>0</v>
      </c>
      <c r="OH69" s="106">
        <f>Seniori!OH94</f>
        <v>0</v>
      </c>
      <c r="OI69" s="106">
        <f>Seniori!OI94</f>
        <v>0</v>
      </c>
      <c r="OJ69" s="106">
        <f>Seniori!OJ94</f>
        <v>0</v>
      </c>
      <c r="OK69" s="106">
        <f>Seniori!OK94</f>
        <v>0</v>
      </c>
      <c r="OL69" s="106">
        <f>Seniori!OL94</f>
        <v>0</v>
      </c>
      <c r="OM69" s="106">
        <f>Seniori!OM94</f>
        <v>0</v>
      </c>
      <c r="ON69" s="106">
        <f>Seniori!ON94</f>
        <v>0</v>
      </c>
      <c r="OO69" s="106">
        <f>Seniori!OO94</f>
        <v>0</v>
      </c>
      <c r="OP69" s="106">
        <f>Seniori!OP94</f>
        <v>0</v>
      </c>
      <c r="OQ69" s="106">
        <f>Seniori!OQ94</f>
        <v>0</v>
      </c>
      <c r="OR69" s="106">
        <f>Seniori!OR94</f>
        <v>0</v>
      </c>
      <c r="OS69" s="106">
        <f>Seniori!OS94</f>
        <v>0</v>
      </c>
      <c r="OT69" s="106">
        <f>Seniori!OT94</f>
        <v>0</v>
      </c>
      <c r="OU69" s="106">
        <f>Seniori!OU94</f>
        <v>0</v>
      </c>
      <c r="OV69" s="106">
        <f>Seniori!OV94</f>
        <v>0</v>
      </c>
      <c r="OW69" s="106">
        <f>Seniori!OW94</f>
        <v>0</v>
      </c>
      <c r="OX69" s="106">
        <f>Seniori!OX94</f>
        <v>0</v>
      </c>
      <c r="OY69" s="106">
        <f>Seniori!OY94</f>
        <v>0</v>
      </c>
      <c r="OZ69" s="106">
        <f>Seniori!OZ94</f>
        <v>0</v>
      </c>
      <c r="PA69" s="106">
        <f>Seniori!PA94</f>
        <v>0</v>
      </c>
      <c r="PB69" s="106">
        <f>Seniori!PB94</f>
        <v>0</v>
      </c>
      <c r="PC69" s="106">
        <f>Seniori!PC94</f>
        <v>0</v>
      </c>
      <c r="PD69" s="106">
        <f>Seniori!PD94</f>
        <v>0</v>
      </c>
      <c r="PE69" s="106">
        <f>Seniori!PE94</f>
        <v>0</v>
      </c>
      <c r="PF69" s="106">
        <f>Seniori!PF94</f>
        <v>0</v>
      </c>
      <c r="PG69" s="106">
        <f>Seniori!PG94</f>
        <v>0</v>
      </c>
      <c r="PH69" s="106">
        <f>Seniori!PH94</f>
        <v>0</v>
      </c>
      <c r="PI69" s="106">
        <f>Seniori!PI94</f>
        <v>0</v>
      </c>
      <c r="PJ69" s="106">
        <f>Seniori!PJ94</f>
        <v>0</v>
      </c>
      <c r="PK69" s="106">
        <f>Seniori!PK94</f>
        <v>0</v>
      </c>
      <c r="PL69" s="106" t="str">
        <f>Seniori!PL94</f>
        <v>o</v>
      </c>
      <c r="PM69" s="106">
        <f>Seniori!PM94</f>
        <v>0</v>
      </c>
      <c r="PN69" s="106">
        <f>Seniori!PN94</f>
        <v>0</v>
      </c>
      <c r="PO69" s="106">
        <f>Seniori!PO94</f>
        <v>0</v>
      </c>
      <c r="PP69" s="106">
        <f>Seniori!PP94</f>
        <v>0</v>
      </c>
      <c r="PQ69" s="106">
        <f>Seniori!PQ94</f>
        <v>0</v>
      </c>
      <c r="PR69" s="106">
        <f>Seniori!PR94</f>
        <v>0</v>
      </c>
      <c r="PS69" s="106">
        <f>Seniori!PS94</f>
        <v>0</v>
      </c>
      <c r="PT69" s="106">
        <f>Seniori!PT94</f>
        <v>0</v>
      </c>
      <c r="PU69" s="106">
        <f>Seniori!PU94</f>
        <v>0</v>
      </c>
      <c r="PV69" s="106">
        <f>Seniori!PV94</f>
        <v>0</v>
      </c>
      <c r="PW69" s="106">
        <f>Seniori!PW94</f>
        <v>0</v>
      </c>
      <c r="PX69" s="106">
        <f>Seniori!PX94</f>
        <v>0</v>
      </c>
      <c r="PY69" s="106">
        <f>Seniori!PY94</f>
        <v>0</v>
      </c>
      <c r="PZ69" s="106">
        <f>Seniori!PZ94</f>
        <v>0</v>
      </c>
      <c r="QA69" s="106">
        <f>Seniori!QA94</f>
        <v>0</v>
      </c>
      <c r="QB69" s="106">
        <f>Seniori!QB94</f>
        <v>0</v>
      </c>
      <c r="QC69" s="106">
        <f>Seniori!QC94</f>
        <v>0</v>
      </c>
      <c r="QD69" s="106">
        <f>Seniori!QD94</f>
        <v>0</v>
      </c>
      <c r="QE69" s="106">
        <f>Seniori!QE94</f>
        <v>0</v>
      </c>
      <c r="QF69" s="106">
        <f>Seniori!QF94</f>
        <v>0</v>
      </c>
      <c r="QG69" s="106">
        <f>Seniori!QG94</f>
        <v>0</v>
      </c>
      <c r="QH69" s="106">
        <f>Seniori!QH94</f>
        <v>0</v>
      </c>
      <c r="QI69" s="106">
        <f>Seniori!QI94</f>
        <v>0</v>
      </c>
      <c r="QJ69" s="106">
        <f>Seniori!QJ94</f>
        <v>0</v>
      </c>
      <c r="QK69" s="106">
        <f>Seniori!QK94</f>
        <v>0</v>
      </c>
      <c r="QL69" s="106">
        <f>Seniori!QL94</f>
        <v>0</v>
      </c>
      <c r="QM69" s="106">
        <f>Seniori!QM94</f>
        <v>0</v>
      </c>
      <c r="QN69" s="106">
        <f>Seniori!QN94</f>
        <v>0</v>
      </c>
      <c r="QO69" s="106">
        <f>Seniori!QO94</f>
        <v>0</v>
      </c>
      <c r="QP69" s="106">
        <f>Seniori!QP94</f>
        <v>0</v>
      </c>
      <c r="QQ69" s="106">
        <f>Seniori!QQ94</f>
        <v>0</v>
      </c>
      <c r="QR69" s="106">
        <f>Seniori!QR94</f>
        <v>0</v>
      </c>
      <c r="QS69" s="106">
        <f>Seniori!QS94</f>
        <v>0</v>
      </c>
      <c r="QT69" s="106">
        <f>Seniori!QT94</f>
        <v>0</v>
      </c>
      <c r="QU69" s="106">
        <f>Seniori!QU94</f>
        <v>0</v>
      </c>
      <c r="QV69" s="106">
        <f>Seniori!QV94</f>
        <v>0</v>
      </c>
      <c r="QW69" s="106">
        <f>Seniori!QW94</f>
        <v>0</v>
      </c>
      <c r="QX69" s="106">
        <f>Seniori!QX94</f>
        <v>0</v>
      </c>
      <c r="QY69" s="106">
        <f>Seniori!QY94</f>
        <v>0</v>
      </c>
      <c r="QZ69" s="106">
        <f>Seniori!QZ94</f>
        <v>0</v>
      </c>
      <c r="RA69" s="106">
        <f>Seniori!RA94</f>
        <v>0</v>
      </c>
      <c r="RB69" s="106">
        <f>Seniori!RB94</f>
        <v>0</v>
      </c>
      <c r="RC69" s="106">
        <f>Seniori!RC94</f>
        <v>0</v>
      </c>
      <c r="RD69" s="106">
        <f>Seniori!RD94</f>
        <v>0</v>
      </c>
      <c r="RE69" s="106">
        <f>Seniori!RE94</f>
        <v>0</v>
      </c>
      <c r="RF69" s="106">
        <f>Seniori!RF94</f>
        <v>0</v>
      </c>
      <c r="RG69" s="106">
        <f>Seniori!RG94</f>
        <v>0</v>
      </c>
      <c r="RH69" s="106">
        <f>Seniori!RH94</f>
        <v>0</v>
      </c>
      <c r="RI69" s="106">
        <f>Seniori!RI94</f>
        <v>0</v>
      </c>
      <c r="RJ69" s="106">
        <f>Seniori!RJ94</f>
        <v>0</v>
      </c>
      <c r="RK69" s="106">
        <f>Seniori!RK94</f>
        <v>0</v>
      </c>
      <c r="RL69" s="106">
        <f>Seniori!RL94</f>
        <v>0</v>
      </c>
      <c r="RM69" s="106">
        <f>Seniori!RM94</f>
        <v>0</v>
      </c>
      <c r="RN69" s="106">
        <f>Seniori!RN94</f>
        <v>0</v>
      </c>
      <c r="RO69" s="106">
        <f>Seniori!RO94</f>
        <v>0</v>
      </c>
      <c r="RP69" s="106">
        <f>Seniori!RP94</f>
        <v>0</v>
      </c>
      <c r="RQ69" s="106">
        <f>Seniori!RQ94</f>
        <v>0</v>
      </c>
      <c r="RR69" s="106">
        <f>Seniori!RR94</f>
        <v>0</v>
      </c>
      <c r="RS69" s="106">
        <f>Seniori!RS94</f>
        <v>0</v>
      </c>
      <c r="RT69" s="106">
        <f>Seniori!RT94</f>
        <v>0</v>
      </c>
      <c r="RU69" s="106">
        <f>Seniori!RU94</f>
        <v>0</v>
      </c>
      <c r="RV69" s="106">
        <f>Seniori!RV94</f>
        <v>0</v>
      </c>
      <c r="RW69" s="106">
        <f>Seniori!RW94</f>
        <v>0</v>
      </c>
      <c r="RX69" s="106">
        <f>Seniori!RX94</f>
        <v>0</v>
      </c>
      <c r="RY69" s="106">
        <f>Seniori!RY94</f>
        <v>0</v>
      </c>
      <c r="RZ69" s="106">
        <f>Seniori!RZ94</f>
        <v>0</v>
      </c>
      <c r="SA69" s="106">
        <f>Seniori!SA94</f>
        <v>0</v>
      </c>
      <c r="SB69" s="106">
        <f>Seniori!SB94</f>
        <v>0</v>
      </c>
      <c r="SC69" s="106">
        <f>Seniori!SC94</f>
        <v>0</v>
      </c>
      <c r="SD69" s="106">
        <f>Seniori!SD94</f>
        <v>0</v>
      </c>
      <c r="SE69" s="106">
        <f>Seniori!SE94</f>
        <v>0</v>
      </c>
      <c r="SF69" s="106">
        <f>Seniori!SF94</f>
        <v>0</v>
      </c>
      <c r="SG69" s="106">
        <f>Seniori!SG94</f>
        <v>0</v>
      </c>
      <c r="SH69" s="106">
        <f>Seniori!SH94</f>
        <v>0</v>
      </c>
      <c r="SI69" s="106">
        <f>Seniori!SI94</f>
        <v>0</v>
      </c>
      <c r="SJ69" s="106">
        <f>Seniori!SJ94</f>
        <v>0</v>
      </c>
      <c r="SK69" s="106">
        <f>Seniori!SK94</f>
        <v>0</v>
      </c>
      <c r="SL69" s="106">
        <f>Seniori!SL94</f>
        <v>0</v>
      </c>
      <c r="SM69" s="106">
        <f>Seniori!SM94</f>
        <v>0</v>
      </c>
      <c r="SN69" s="106">
        <f>Seniori!SN94</f>
        <v>0</v>
      </c>
      <c r="SO69" s="106">
        <f>Seniori!SO94</f>
        <v>0</v>
      </c>
      <c r="SP69" s="106">
        <f>Seniori!SP94</f>
        <v>0</v>
      </c>
      <c r="SQ69" s="106">
        <f>Seniori!SQ94</f>
        <v>0</v>
      </c>
      <c r="SR69" s="106">
        <f>Seniori!SR94</f>
        <v>0</v>
      </c>
      <c r="SS69" s="106">
        <f>Seniori!SS94</f>
        <v>0</v>
      </c>
      <c r="ST69" s="106">
        <f>Seniori!ST94</f>
        <v>0</v>
      </c>
      <c r="SU69" s="106">
        <f>Seniori!SU94</f>
        <v>0</v>
      </c>
      <c r="SV69" s="106">
        <f>Seniori!SV94</f>
        <v>0</v>
      </c>
      <c r="SW69" s="106">
        <f>Seniori!SW94</f>
        <v>0</v>
      </c>
      <c r="SX69" s="106">
        <f>Seniori!SX94</f>
        <v>0</v>
      </c>
      <c r="SY69" s="106">
        <f>Seniori!SY94</f>
        <v>0</v>
      </c>
      <c r="SZ69" s="106">
        <f>Seniori!SZ94</f>
        <v>0</v>
      </c>
      <c r="TA69" s="106">
        <f>Seniori!TA94</f>
        <v>0</v>
      </c>
      <c r="TB69" s="106">
        <f>Seniori!TB94</f>
        <v>0</v>
      </c>
    </row>
    <row r="70" spans="1:522" s="10" customFormat="1" ht="18" customHeight="1" x14ac:dyDescent="0.25">
      <c r="A70" s="12"/>
      <c r="B70" s="11" t="s">
        <v>615</v>
      </c>
      <c r="C70" s="1">
        <v>12759</v>
      </c>
      <c r="D70" s="1">
        <v>2020</v>
      </c>
      <c r="E70" s="4" t="s">
        <v>266</v>
      </c>
      <c r="F70" s="1">
        <v>9360</v>
      </c>
      <c r="G70" s="9" t="s">
        <v>95</v>
      </c>
      <c r="H70" s="4" t="s">
        <v>267</v>
      </c>
      <c r="I70" s="1">
        <f t="shared" si="12"/>
        <v>0</v>
      </c>
      <c r="J70" s="12">
        <f>Tabuľka311[[#This Row],[Stĺpec9]]</f>
        <v>0</v>
      </c>
      <c r="K70" s="106">
        <f>Juniori!K50</f>
        <v>0</v>
      </c>
      <c r="L70" s="106">
        <f>Juniori!L50</f>
        <v>0</v>
      </c>
      <c r="M70" s="106">
        <f>Juniori!M50</f>
        <v>0</v>
      </c>
      <c r="N70" s="106">
        <f>Juniori!N50</f>
        <v>0</v>
      </c>
      <c r="O70" s="106">
        <f>Juniori!O50</f>
        <v>0</v>
      </c>
      <c r="P70" s="106">
        <f>Juniori!P50</f>
        <v>0</v>
      </c>
      <c r="Q70" s="106">
        <f>Juniori!Q50</f>
        <v>0</v>
      </c>
      <c r="R70" s="106">
        <f>Juniori!R50</f>
        <v>0</v>
      </c>
      <c r="S70" s="106">
        <f>Juniori!S50</f>
        <v>0</v>
      </c>
      <c r="T70" s="106">
        <f>Juniori!T50</f>
        <v>0</v>
      </c>
      <c r="U70" s="106">
        <f>Juniori!U50</f>
        <v>0</v>
      </c>
      <c r="V70" s="106">
        <f>Juniori!V50</f>
        <v>0</v>
      </c>
      <c r="W70" s="106">
        <f>Juniori!W50</f>
        <v>0</v>
      </c>
      <c r="X70" s="106">
        <f>Juniori!X50</f>
        <v>0</v>
      </c>
      <c r="Y70" s="106">
        <f>Juniori!Y50</f>
        <v>0</v>
      </c>
      <c r="Z70" s="106">
        <f>Juniori!Z50</f>
        <v>0</v>
      </c>
      <c r="AA70" s="106">
        <f>Juniori!AA50</f>
        <v>0</v>
      </c>
      <c r="AB70" s="106">
        <f>Juniori!AB50</f>
        <v>0</v>
      </c>
      <c r="AC70" s="106">
        <f>Juniori!AC50</f>
        <v>0</v>
      </c>
      <c r="AD70" s="106">
        <f>Juniori!AD50</f>
        <v>0</v>
      </c>
      <c r="AE70" s="106">
        <f>Juniori!AE50</f>
        <v>0</v>
      </c>
      <c r="AF70" s="106">
        <f>Juniori!AF50</f>
        <v>0</v>
      </c>
      <c r="AG70" s="106">
        <f>Juniori!AG50</f>
        <v>0</v>
      </c>
      <c r="AH70" s="106">
        <f>Juniori!AH50</f>
        <v>0</v>
      </c>
      <c r="AI70" s="106">
        <f>Juniori!AI50</f>
        <v>0</v>
      </c>
      <c r="AJ70" s="106">
        <f>Juniori!AJ50</f>
        <v>0</v>
      </c>
      <c r="AK70" s="106">
        <f>Juniori!AK50</f>
        <v>0</v>
      </c>
      <c r="AL70" s="106">
        <f>Juniori!AL50</f>
        <v>0</v>
      </c>
      <c r="AM70" s="106">
        <f>Juniori!AM50</f>
        <v>0</v>
      </c>
      <c r="AN70" s="106">
        <f>Juniori!AN50</f>
        <v>0</v>
      </c>
      <c r="AO70" s="106">
        <f>Juniori!AO50</f>
        <v>0</v>
      </c>
      <c r="AP70" s="106">
        <f>Juniori!AP50</f>
        <v>0</v>
      </c>
      <c r="AQ70" s="106">
        <f>Juniori!AQ50</f>
        <v>0</v>
      </c>
      <c r="AR70" s="106">
        <f>Juniori!AR50</f>
        <v>0</v>
      </c>
      <c r="AS70" s="106">
        <f>Juniori!AS50</f>
        <v>0</v>
      </c>
      <c r="AT70" s="106">
        <f>Juniori!AT50</f>
        <v>0</v>
      </c>
      <c r="AU70" s="106">
        <f>Juniori!AU50</f>
        <v>0</v>
      </c>
      <c r="AV70" s="106">
        <f>Juniori!AV50</f>
        <v>0</v>
      </c>
      <c r="AW70" s="106">
        <f>Juniori!AW50</f>
        <v>0</v>
      </c>
      <c r="AX70" s="106">
        <f>Juniori!AX50</f>
        <v>0</v>
      </c>
      <c r="AY70" s="106">
        <f>Juniori!AY50</f>
        <v>0</v>
      </c>
      <c r="AZ70" s="106">
        <f>Juniori!AZ50</f>
        <v>0</v>
      </c>
      <c r="BA70" s="106">
        <f>Juniori!BA50</f>
        <v>0</v>
      </c>
      <c r="BB70" s="106">
        <f>Juniori!BB50</f>
        <v>0</v>
      </c>
      <c r="BC70" s="106">
        <f>Juniori!BC50</f>
        <v>0</v>
      </c>
      <c r="BD70" s="106">
        <f>Juniori!BD50</f>
        <v>0</v>
      </c>
      <c r="BE70" s="106">
        <f>Juniori!BE50</f>
        <v>0</v>
      </c>
      <c r="BF70" s="106">
        <f>Juniori!BF50</f>
        <v>0</v>
      </c>
      <c r="BG70" s="106">
        <f>Juniori!BG50</f>
        <v>0</v>
      </c>
      <c r="BH70" s="106">
        <f>Juniori!BH50</f>
        <v>0</v>
      </c>
      <c r="BI70" s="106">
        <f>Juniori!BI50</f>
        <v>0</v>
      </c>
      <c r="BJ70" s="106">
        <f>Juniori!BJ50</f>
        <v>0</v>
      </c>
      <c r="BK70" s="106">
        <f>Juniori!BK50</f>
        <v>0</v>
      </c>
      <c r="BL70" s="106">
        <f>Juniori!BL50</f>
        <v>0</v>
      </c>
      <c r="BM70" s="106">
        <f>Juniori!BM50</f>
        <v>0</v>
      </c>
      <c r="BN70" s="106">
        <f>Juniori!BN50</f>
        <v>0</v>
      </c>
      <c r="BO70" s="106">
        <f>Juniori!BO50</f>
        <v>0</v>
      </c>
      <c r="BP70" s="106">
        <f>Juniori!BP50</f>
        <v>0</v>
      </c>
      <c r="BQ70" s="106">
        <f>Juniori!BQ50</f>
        <v>0</v>
      </c>
      <c r="BR70" s="106">
        <f>Juniori!BR50</f>
        <v>0</v>
      </c>
      <c r="BS70" s="106">
        <f>Juniori!BS50</f>
        <v>0</v>
      </c>
      <c r="BT70" s="106">
        <f>Juniori!BT50</f>
        <v>0</v>
      </c>
      <c r="BU70" s="106">
        <f>Juniori!BU50</f>
        <v>0</v>
      </c>
      <c r="BV70" s="106">
        <f>Juniori!BV50</f>
        <v>0</v>
      </c>
      <c r="BW70" s="106">
        <f>Juniori!BW50</f>
        <v>0</v>
      </c>
      <c r="BX70" s="106">
        <f>Juniori!BX50</f>
        <v>0</v>
      </c>
      <c r="BY70" s="106">
        <f>Juniori!BY50</f>
        <v>0</v>
      </c>
      <c r="BZ70" s="106">
        <f>Juniori!BZ50</f>
        <v>0</v>
      </c>
      <c r="CA70" s="106">
        <f>Juniori!CA50</f>
        <v>0</v>
      </c>
      <c r="CB70" s="106">
        <f>Juniori!CB50</f>
        <v>0</v>
      </c>
      <c r="CC70" s="106">
        <f>Juniori!CC50</f>
        <v>0</v>
      </c>
      <c r="CD70" s="106">
        <f>Juniori!CD50</f>
        <v>0</v>
      </c>
      <c r="CE70" s="106">
        <f>Juniori!CE50</f>
        <v>0</v>
      </c>
      <c r="CF70" s="106">
        <f>Juniori!CF50</f>
        <v>0</v>
      </c>
      <c r="CG70" s="106">
        <f>Juniori!CG50</f>
        <v>0</v>
      </c>
      <c r="CH70" s="106">
        <f>Juniori!CH50</f>
        <v>0</v>
      </c>
      <c r="CI70" s="106">
        <f>Juniori!CI50</f>
        <v>0</v>
      </c>
      <c r="CJ70" s="106">
        <f>Juniori!CJ50</f>
        <v>0</v>
      </c>
      <c r="CK70" s="106">
        <f>Juniori!CK50</f>
        <v>0</v>
      </c>
      <c r="CL70" s="106">
        <f>Juniori!CL50</f>
        <v>0</v>
      </c>
      <c r="CM70" s="106">
        <f>Juniori!CM50</f>
        <v>0</v>
      </c>
      <c r="CN70" s="106">
        <f>Juniori!CN50</f>
        <v>0</v>
      </c>
      <c r="CO70" s="106">
        <f>Juniori!CO50</f>
        <v>0</v>
      </c>
      <c r="CP70" s="106">
        <f>Juniori!CP50</f>
        <v>0</v>
      </c>
      <c r="CQ70" s="106">
        <f>Juniori!CQ50</f>
        <v>0</v>
      </c>
      <c r="CR70" s="106">
        <f>Juniori!CR50</f>
        <v>0</v>
      </c>
      <c r="CS70" s="106">
        <f>Juniori!CS50</f>
        <v>0</v>
      </c>
      <c r="CT70" s="106">
        <f>Juniori!CT50</f>
        <v>0</v>
      </c>
      <c r="CU70" s="106">
        <f>Juniori!CU50</f>
        <v>0</v>
      </c>
      <c r="CV70" s="106">
        <f>Juniori!CV50</f>
        <v>0</v>
      </c>
      <c r="CW70" s="106">
        <f>Juniori!CW50</f>
        <v>0</v>
      </c>
      <c r="CX70" s="106">
        <f>Juniori!CX50</f>
        <v>0</v>
      </c>
      <c r="CY70" s="106">
        <f>Juniori!CY50</f>
        <v>0</v>
      </c>
      <c r="CZ70" s="106">
        <f>Juniori!CZ50</f>
        <v>0</v>
      </c>
      <c r="DA70" s="106">
        <f>Juniori!DA50</f>
        <v>0</v>
      </c>
      <c r="DB70" s="106">
        <f>Juniori!DB50</f>
        <v>0</v>
      </c>
      <c r="DC70" s="106">
        <f>Juniori!DC50</f>
        <v>0</v>
      </c>
      <c r="DD70" s="106">
        <f>Juniori!DD50</f>
        <v>0</v>
      </c>
      <c r="DE70" s="106">
        <f>Juniori!DE50</f>
        <v>0</v>
      </c>
      <c r="DF70" s="106">
        <f>Juniori!DF50</f>
        <v>0</v>
      </c>
      <c r="DG70" s="106">
        <f>Juniori!DG50</f>
        <v>0</v>
      </c>
      <c r="DH70" s="106">
        <f>Juniori!DH50</f>
        <v>0</v>
      </c>
      <c r="DI70" s="106">
        <f>Juniori!DI50</f>
        <v>0</v>
      </c>
      <c r="DJ70" s="106">
        <f>Juniori!DJ50</f>
        <v>0</v>
      </c>
      <c r="DK70" s="106">
        <f>Juniori!DK50</f>
        <v>0</v>
      </c>
      <c r="DL70" s="106">
        <f>Juniori!DL50</f>
        <v>0</v>
      </c>
      <c r="DM70" s="106">
        <f>Juniori!DM50</f>
        <v>0</v>
      </c>
      <c r="DN70" s="106">
        <f>Juniori!DN50</f>
        <v>0</v>
      </c>
      <c r="DO70" s="106">
        <f>Juniori!DO50</f>
        <v>0</v>
      </c>
      <c r="DP70" s="106">
        <f>Juniori!DP50</f>
        <v>0</v>
      </c>
      <c r="DQ70" s="106">
        <f>Juniori!DQ50</f>
        <v>0</v>
      </c>
      <c r="DR70" s="106">
        <f>Juniori!DR50</f>
        <v>0</v>
      </c>
      <c r="DS70" s="106">
        <f>Juniori!DS50</f>
        <v>0</v>
      </c>
      <c r="DT70" s="106">
        <f>Juniori!DT50</f>
        <v>0</v>
      </c>
      <c r="DU70" s="106">
        <f>Juniori!DU50</f>
        <v>0</v>
      </c>
      <c r="DV70" s="106">
        <f>Juniori!DV50</f>
        <v>0</v>
      </c>
      <c r="DW70" s="106">
        <f>Juniori!DW50</f>
        <v>0</v>
      </c>
      <c r="DX70" s="106">
        <f>Juniori!DX50</f>
        <v>0</v>
      </c>
      <c r="DY70" s="106">
        <f>Juniori!DY50</f>
        <v>0</v>
      </c>
      <c r="DZ70" s="106">
        <f>Juniori!DZ50</f>
        <v>0</v>
      </c>
      <c r="EA70" s="106">
        <f>Juniori!EA50</f>
        <v>0</v>
      </c>
      <c r="EB70" s="106">
        <f>Juniori!EB50</f>
        <v>0</v>
      </c>
      <c r="EC70" s="106">
        <f>Juniori!EC50</f>
        <v>0</v>
      </c>
      <c r="ED70" s="106">
        <f>Juniori!ED50</f>
        <v>0</v>
      </c>
      <c r="EE70" s="106">
        <f>Juniori!EE50</f>
        <v>0</v>
      </c>
      <c r="EF70" s="106">
        <f>Juniori!EF50</f>
        <v>0</v>
      </c>
      <c r="EG70" s="106">
        <f>Juniori!EG50</f>
        <v>0</v>
      </c>
      <c r="EH70" s="106">
        <f>Juniori!EH50</f>
        <v>0</v>
      </c>
      <c r="EI70" s="106">
        <f>Juniori!EI50</f>
        <v>0</v>
      </c>
      <c r="EJ70" s="106">
        <f>Juniori!EJ50</f>
        <v>0</v>
      </c>
      <c r="EK70" s="106">
        <f>Juniori!EK50</f>
        <v>0</v>
      </c>
      <c r="EL70" s="106">
        <f>Juniori!EL50</f>
        <v>0</v>
      </c>
      <c r="EM70" s="106">
        <f>Juniori!EM50</f>
        <v>0</v>
      </c>
      <c r="EN70" s="106">
        <f>Juniori!EN50</f>
        <v>0</v>
      </c>
      <c r="EO70" s="106">
        <f>Juniori!EO50</f>
        <v>0</v>
      </c>
      <c r="EP70" s="106">
        <f>Juniori!EP50</f>
        <v>0</v>
      </c>
      <c r="EQ70" s="106">
        <f>Juniori!EQ50</f>
        <v>0</v>
      </c>
      <c r="ER70" s="106">
        <f>Juniori!ER50</f>
        <v>0</v>
      </c>
      <c r="ES70" s="106">
        <f>Juniori!ES50</f>
        <v>0</v>
      </c>
      <c r="ET70" s="106">
        <f>Juniori!ET50</f>
        <v>0</v>
      </c>
      <c r="EU70" s="106">
        <f>Juniori!EU50</f>
        <v>0</v>
      </c>
      <c r="EV70" s="106">
        <f>Juniori!EV50</f>
        <v>0</v>
      </c>
      <c r="EW70" s="106">
        <f>Juniori!EW50</f>
        <v>0</v>
      </c>
      <c r="EX70" s="106">
        <f>Juniori!EX50</f>
        <v>0</v>
      </c>
      <c r="EY70" s="106">
        <f>Juniori!EY50</f>
        <v>0</v>
      </c>
      <c r="EZ70" s="106">
        <f>Juniori!EZ50</f>
        <v>0</v>
      </c>
      <c r="FA70" s="106">
        <f>Juniori!FA50</f>
        <v>0</v>
      </c>
      <c r="FB70" s="106">
        <f>Juniori!FB50</f>
        <v>0</v>
      </c>
      <c r="FC70" s="106">
        <f>Juniori!FC50</f>
        <v>0</v>
      </c>
      <c r="FD70" s="106">
        <f>Juniori!FD50</f>
        <v>0</v>
      </c>
      <c r="FE70" s="106">
        <f>Juniori!FE50</f>
        <v>0</v>
      </c>
      <c r="FF70" s="106">
        <f>Juniori!FF50</f>
        <v>0</v>
      </c>
      <c r="FG70" s="106">
        <f>Juniori!FG50</f>
        <v>0</v>
      </c>
      <c r="FH70" s="106">
        <f>Juniori!FH50</f>
        <v>0</v>
      </c>
      <c r="FI70" s="106">
        <f>Juniori!FI50</f>
        <v>0</v>
      </c>
      <c r="FJ70" s="106">
        <f>Juniori!FJ50</f>
        <v>0</v>
      </c>
      <c r="FK70" s="106">
        <f>Juniori!FK50</f>
        <v>0</v>
      </c>
      <c r="FL70" s="106">
        <f>Juniori!FL50</f>
        <v>0</v>
      </c>
      <c r="FM70" s="106">
        <f>Juniori!FM50</f>
        <v>0</v>
      </c>
      <c r="FN70" s="106">
        <f>Juniori!FN50</f>
        <v>0</v>
      </c>
      <c r="FO70" s="106">
        <f>Juniori!FO50</f>
        <v>0</v>
      </c>
      <c r="FP70" s="106">
        <f>Juniori!FP50</f>
        <v>0</v>
      </c>
      <c r="FQ70" s="106">
        <f>Juniori!FQ50</f>
        <v>0</v>
      </c>
      <c r="FR70" s="106">
        <f>Juniori!FR50</f>
        <v>0</v>
      </c>
      <c r="FS70" s="106">
        <f>Juniori!FS50</f>
        <v>0</v>
      </c>
      <c r="FT70" s="106">
        <f>Juniori!FT50</f>
        <v>0</v>
      </c>
      <c r="FU70" s="106">
        <f>Juniori!FU50</f>
        <v>0</v>
      </c>
      <c r="FV70" s="106">
        <f>Juniori!FV50</f>
        <v>0</v>
      </c>
      <c r="FW70" s="106">
        <f>Juniori!FW50</f>
        <v>0</v>
      </c>
      <c r="FX70" s="106">
        <f>Juniori!FX50</f>
        <v>0</v>
      </c>
      <c r="FY70" s="106">
        <f>Juniori!FY50</f>
        <v>0</v>
      </c>
      <c r="FZ70" s="106">
        <f>Juniori!FZ50</f>
        <v>0</v>
      </c>
      <c r="GA70" s="106">
        <f>Juniori!GA50</f>
        <v>0</v>
      </c>
      <c r="GB70" s="106">
        <f>Juniori!GB50</f>
        <v>0</v>
      </c>
      <c r="GC70" s="106">
        <f>Juniori!GC50</f>
        <v>0</v>
      </c>
      <c r="GD70" s="106">
        <f>Juniori!GD50</f>
        <v>0</v>
      </c>
      <c r="GE70" s="106">
        <f>Juniori!GE50</f>
        <v>0</v>
      </c>
      <c r="GF70" s="106">
        <f>Juniori!GF50</f>
        <v>0</v>
      </c>
      <c r="GG70" s="106">
        <f>Juniori!GG50</f>
        <v>0</v>
      </c>
      <c r="GH70" s="106">
        <f>Juniori!GH50</f>
        <v>0</v>
      </c>
      <c r="GI70" s="106">
        <f>Juniori!GI50</f>
        <v>0</v>
      </c>
      <c r="GJ70" s="106">
        <f>Juniori!GJ50</f>
        <v>0</v>
      </c>
      <c r="GK70" s="106">
        <f>Juniori!GK50</f>
        <v>0</v>
      </c>
      <c r="GL70" s="106">
        <f>Juniori!GL50</f>
        <v>0</v>
      </c>
      <c r="GM70" s="106">
        <f>Juniori!GM50</f>
        <v>0</v>
      </c>
      <c r="GN70" s="106">
        <f>Juniori!GN50</f>
        <v>0</v>
      </c>
      <c r="GO70" s="106">
        <f>Juniori!GO50</f>
        <v>0</v>
      </c>
      <c r="GP70" s="106">
        <f>Juniori!GP50</f>
        <v>0</v>
      </c>
      <c r="GQ70" s="106">
        <f>Juniori!GQ50</f>
        <v>0</v>
      </c>
      <c r="GR70" s="106">
        <f>Juniori!GR50</f>
        <v>0</v>
      </c>
      <c r="GS70" s="106">
        <f>Juniori!GS50</f>
        <v>0</v>
      </c>
      <c r="GT70" s="106">
        <f>Juniori!GT50</f>
        <v>0</v>
      </c>
      <c r="GU70" s="106">
        <f>Juniori!GU50</f>
        <v>0</v>
      </c>
      <c r="GV70" s="106">
        <f>Juniori!GV50</f>
        <v>0</v>
      </c>
      <c r="GW70" s="106">
        <f>Juniori!GW50</f>
        <v>0</v>
      </c>
      <c r="GX70" s="106">
        <f>Juniori!GX50</f>
        <v>0</v>
      </c>
      <c r="GY70" s="106">
        <f>Juniori!GY50</f>
        <v>0</v>
      </c>
      <c r="GZ70" s="106">
        <f>Juniori!GZ50</f>
        <v>0</v>
      </c>
      <c r="HA70" s="106">
        <f>Juniori!HA50</f>
        <v>0</v>
      </c>
      <c r="HB70" s="106">
        <f>Juniori!HB50</f>
        <v>0</v>
      </c>
      <c r="HC70" s="106">
        <f>Juniori!HC50</f>
        <v>0</v>
      </c>
      <c r="HD70" s="106">
        <f>Juniori!HD50</f>
        <v>0</v>
      </c>
      <c r="HE70" s="106">
        <f>Juniori!HE50</f>
        <v>0</v>
      </c>
      <c r="HF70" s="106">
        <f>Juniori!HF50</f>
        <v>0</v>
      </c>
      <c r="HG70" s="106">
        <f>Juniori!HG50</f>
        <v>0</v>
      </c>
      <c r="HH70" s="106">
        <f>Juniori!HH50</f>
        <v>0</v>
      </c>
      <c r="HI70" s="106">
        <f>Juniori!HI50</f>
        <v>0</v>
      </c>
      <c r="HJ70" s="106">
        <f>Juniori!HJ50</f>
        <v>0</v>
      </c>
      <c r="HK70" s="106">
        <f>Juniori!HK50</f>
        <v>0</v>
      </c>
      <c r="HL70" s="106">
        <f>Juniori!HL50</f>
        <v>0</v>
      </c>
      <c r="HM70" s="106">
        <f>Juniori!HM50</f>
        <v>0</v>
      </c>
      <c r="HN70" s="106">
        <f>Juniori!HN50</f>
        <v>0</v>
      </c>
      <c r="HO70" s="106">
        <f>Juniori!HO50</f>
        <v>0</v>
      </c>
      <c r="HP70" s="106">
        <f>Juniori!HP50</f>
        <v>0</v>
      </c>
      <c r="HQ70" s="106">
        <f>Juniori!HQ50</f>
        <v>0</v>
      </c>
      <c r="HR70" s="106">
        <f>Juniori!HR50</f>
        <v>0</v>
      </c>
      <c r="HS70" s="106">
        <f>Juniori!HS50</f>
        <v>0</v>
      </c>
      <c r="HT70" s="106">
        <f>Juniori!HT50</f>
        <v>0</v>
      </c>
      <c r="HU70" s="106">
        <f>Juniori!HU50</f>
        <v>0</v>
      </c>
      <c r="HV70" s="106">
        <f>Juniori!HV50</f>
        <v>0</v>
      </c>
      <c r="HW70" s="106">
        <f>Juniori!HW50</f>
        <v>0</v>
      </c>
      <c r="HX70" s="106">
        <f>Juniori!HX50</f>
        <v>0</v>
      </c>
      <c r="HY70" s="106">
        <f>Juniori!HY50</f>
        <v>0</v>
      </c>
      <c r="HZ70" s="106">
        <f>Juniori!HZ50</f>
        <v>0</v>
      </c>
      <c r="IA70" s="106">
        <f>Juniori!IA50</f>
        <v>0</v>
      </c>
      <c r="IB70" s="106">
        <f>Juniori!IB50</f>
        <v>0</v>
      </c>
      <c r="IC70" s="106">
        <f>Juniori!IC50</f>
        <v>0</v>
      </c>
      <c r="ID70" s="106">
        <f>Juniori!ID50</f>
        <v>0</v>
      </c>
      <c r="IE70" s="106">
        <f>Juniori!IE50</f>
        <v>0</v>
      </c>
      <c r="IF70" s="106">
        <f>Juniori!IF50</f>
        <v>0</v>
      </c>
      <c r="IG70" s="106">
        <f>Juniori!IG50</f>
        <v>0</v>
      </c>
      <c r="IH70" s="106">
        <f>Juniori!IH50</f>
        <v>0</v>
      </c>
      <c r="II70" s="106">
        <f>Juniori!II50</f>
        <v>0</v>
      </c>
      <c r="IJ70" s="106">
        <f>Juniori!IJ50</f>
        <v>0</v>
      </c>
      <c r="IK70" s="106">
        <f>Juniori!IK50</f>
        <v>0</v>
      </c>
      <c r="IL70" s="106">
        <f>Juniori!IL50</f>
        <v>0</v>
      </c>
      <c r="IM70" s="106">
        <f>Juniori!IM50</f>
        <v>0</v>
      </c>
      <c r="IN70" s="106">
        <f>Juniori!IN50</f>
        <v>0</v>
      </c>
      <c r="IO70" s="106">
        <f>Juniori!IO50</f>
        <v>0</v>
      </c>
      <c r="IP70" s="106">
        <f>Juniori!IP50</f>
        <v>0</v>
      </c>
      <c r="IQ70" s="106">
        <f>Juniori!IQ50</f>
        <v>0</v>
      </c>
      <c r="IR70" s="106">
        <f>Juniori!IR50</f>
        <v>0</v>
      </c>
      <c r="IS70" s="106">
        <f>Juniori!IS50</f>
        <v>0</v>
      </c>
      <c r="IT70" s="106">
        <f>Juniori!IT50</f>
        <v>0</v>
      </c>
      <c r="IU70" s="106">
        <f>Juniori!IU50</f>
        <v>0</v>
      </c>
      <c r="IV70" s="106">
        <f>Juniori!IV50</f>
        <v>0</v>
      </c>
      <c r="IW70" s="106">
        <f>Juniori!IW50</f>
        <v>0</v>
      </c>
      <c r="IX70" s="106">
        <f>Juniori!IX50</f>
        <v>0</v>
      </c>
      <c r="IY70" s="106">
        <f>Juniori!IY50</f>
        <v>0</v>
      </c>
      <c r="IZ70" s="106">
        <f>Juniori!IZ50</f>
        <v>0</v>
      </c>
      <c r="JA70" s="106">
        <f>Juniori!JA50</f>
        <v>0</v>
      </c>
      <c r="JB70" s="106">
        <f>Juniori!JB50</f>
        <v>0</v>
      </c>
      <c r="JC70" s="106">
        <f>Juniori!JC50</f>
        <v>0</v>
      </c>
      <c r="JD70" s="106">
        <f>Juniori!JD50</f>
        <v>0</v>
      </c>
      <c r="JE70" s="106">
        <f>Juniori!JE50</f>
        <v>0</v>
      </c>
      <c r="JF70" s="106">
        <f>Juniori!JF50</f>
        <v>0</v>
      </c>
      <c r="JG70" s="106">
        <f>Juniori!JG50</f>
        <v>0</v>
      </c>
      <c r="JH70" s="106">
        <f>Juniori!JH50</f>
        <v>0</v>
      </c>
      <c r="JI70" s="106">
        <f>Juniori!JI50</f>
        <v>0</v>
      </c>
      <c r="JJ70" s="106">
        <f>Juniori!JJ50</f>
        <v>0</v>
      </c>
      <c r="JK70" s="106">
        <f>Juniori!JK50</f>
        <v>0</v>
      </c>
      <c r="JL70" s="106">
        <f>Juniori!JL50</f>
        <v>0</v>
      </c>
      <c r="JM70" s="106">
        <f>Juniori!JM50</f>
        <v>0</v>
      </c>
      <c r="JN70" s="106">
        <f>Juniori!JN50</f>
        <v>0</v>
      </c>
      <c r="JO70" s="106">
        <f>Juniori!JO50</f>
        <v>0</v>
      </c>
      <c r="JP70" s="106">
        <f>Juniori!JP50</f>
        <v>0</v>
      </c>
      <c r="JQ70" s="106">
        <f>Juniori!JQ50</f>
        <v>0</v>
      </c>
      <c r="JR70" s="106">
        <f>Juniori!JR50</f>
        <v>0</v>
      </c>
      <c r="JS70" s="106">
        <f>Juniori!JS50</f>
        <v>0</v>
      </c>
      <c r="JT70" s="106">
        <f>Juniori!JT50</f>
        <v>0</v>
      </c>
      <c r="JU70" s="106">
        <f>Juniori!JU50</f>
        <v>0</v>
      </c>
      <c r="JV70" s="106">
        <f>Juniori!JV50</f>
        <v>0</v>
      </c>
      <c r="JW70" s="106">
        <f>Juniori!JW50</f>
        <v>0</v>
      </c>
      <c r="JX70" s="106">
        <f>Juniori!JX50</f>
        <v>0</v>
      </c>
      <c r="JY70" s="106">
        <f>Juniori!JY50</f>
        <v>0</v>
      </c>
      <c r="JZ70" s="106">
        <f>Juniori!JZ50</f>
        <v>0</v>
      </c>
      <c r="KA70" s="106">
        <f>Juniori!KA50</f>
        <v>0</v>
      </c>
      <c r="KB70" s="106">
        <f>Juniori!KB50</f>
        <v>0</v>
      </c>
      <c r="KC70" s="106">
        <f>Juniori!KC50</f>
        <v>0</v>
      </c>
      <c r="KD70" s="106">
        <f>Juniori!KD50</f>
        <v>0</v>
      </c>
      <c r="KE70" s="106">
        <f>Juniori!KE50</f>
        <v>0</v>
      </c>
      <c r="KF70" s="106">
        <f>Juniori!KF50</f>
        <v>0</v>
      </c>
      <c r="KG70" s="106">
        <f>Juniori!KG50</f>
        <v>0</v>
      </c>
      <c r="KH70" s="106">
        <f>Juniori!KH50</f>
        <v>0</v>
      </c>
      <c r="KI70" s="106">
        <f>Juniori!KI50</f>
        <v>0</v>
      </c>
      <c r="KJ70" s="106">
        <f>Juniori!KJ50</f>
        <v>0</v>
      </c>
      <c r="KK70" s="106">
        <f>Juniori!KK50</f>
        <v>0</v>
      </c>
      <c r="KL70" s="106">
        <f>Juniori!KL50</f>
        <v>0</v>
      </c>
      <c r="KM70" s="106">
        <f>Juniori!KM50</f>
        <v>0</v>
      </c>
      <c r="KN70" s="106">
        <f>Juniori!KN50</f>
        <v>0</v>
      </c>
      <c r="KO70" s="106">
        <f>Juniori!KO50</f>
        <v>0</v>
      </c>
      <c r="KP70" s="106">
        <f>Juniori!KP50</f>
        <v>0</v>
      </c>
      <c r="KQ70" s="106">
        <f>Juniori!KQ50</f>
        <v>0</v>
      </c>
      <c r="KR70" s="106">
        <f>Juniori!KR50</f>
        <v>0</v>
      </c>
      <c r="KS70" s="106">
        <f>Juniori!KS50</f>
        <v>0</v>
      </c>
      <c r="KT70" s="106">
        <f>Juniori!KT50</f>
        <v>0</v>
      </c>
      <c r="KU70" s="106">
        <f>Juniori!KU50</f>
        <v>0</v>
      </c>
      <c r="KV70" s="106">
        <f>Juniori!KV50</f>
        <v>0</v>
      </c>
      <c r="KW70" s="106">
        <f>Juniori!KW50</f>
        <v>0</v>
      </c>
      <c r="KX70" s="106">
        <f>Juniori!KX50</f>
        <v>0</v>
      </c>
      <c r="KY70" s="106">
        <f>Juniori!KY50</f>
        <v>0</v>
      </c>
      <c r="KZ70" s="106">
        <f>Juniori!KZ50</f>
        <v>0</v>
      </c>
      <c r="LA70" s="106">
        <f>Juniori!LA50</f>
        <v>0</v>
      </c>
      <c r="LB70" s="106">
        <f>Juniori!LB50</f>
        <v>0</v>
      </c>
      <c r="LC70" s="106">
        <f>Juniori!LC50</f>
        <v>0</v>
      </c>
      <c r="LD70" s="106">
        <f>Juniori!LD50</f>
        <v>0</v>
      </c>
      <c r="LE70" s="106">
        <f>Juniori!LE50</f>
        <v>0</v>
      </c>
      <c r="LF70" s="106">
        <f>Juniori!LF50</f>
        <v>0</v>
      </c>
      <c r="LG70" s="106">
        <f>Juniori!LG50</f>
        <v>0</v>
      </c>
      <c r="LH70" s="106">
        <f>Juniori!LH50</f>
        <v>0</v>
      </c>
      <c r="LI70" s="106">
        <f>Juniori!LI50</f>
        <v>0</v>
      </c>
      <c r="LJ70" s="106">
        <f>Juniori!LJ50</f>
        <v>0</v>
      </c>
      <c r="LK70" s="106">
        <f>Juniori!LK50</f>
        <v>0</v>
      </c>
      <c r="LL70" s="106">
        <f>Juniori!LL50</f>
        <v>0</v>
      </c>
      <c r="LM70" s="106">
        <f>Juniori!LM50</f>
        <v>0</v>
      </c>
      <c r="LN70" s="106">
        <f>Juniori!LN50</f>
        <v>0</v>
      </c>
      <c r="LO70" s="106">
        <f>Juniori!LO50</f>
        <v>0</v>
      </c>
      <c r="LP70" s="106">
        <f>Juniori!LP50</f>
        <v>0</v>
      </c>
      <c r="LQ70" s="106">
        <f>Juniori!LQ50</f>
        <v>0</v>
      </c>
      <c r="LR70" s="106">
        <f>Juniori!LR50</f>
        <v>0</v>
      </c>
      <c r="LS70" s="106">
        <f>Juniori!LS50</f>
        <v>0</v>
      </c>
      <c r="LT70" s="106">
        <f>Juniori!LT50</f>
        <v>0</v>
      </c>
      <c r="LU70" s="106">
        <f>Juniori!LU50</f>
        <v>0</v>
      </c>
      <c r="LV70" s="106">
        <f>Juniori!LV50</f>
        <v>0</v>
      </c>
      <c r="LW70" s="106">
        <f>Juniori!LW50</f>
        <v>0</v>
      </c>
      <c r="LX70" s="106">
        <f>Juniori!LX50</f>
        <v>0</v>
      </c>
      <c r="LY70" s="106">
        <f>Juniori!LY50</f>
        <v>0</v>
      </c>
      <c r="LZ70" s="106">
        <f>Juniori!LZ50</f>
        <v>0</v>
      </c>
      <c r="MA70" s="106">
        <f>Juniori!MA50</f>
        <v>0</v>
      </c>
      <c r="MB70" s="106">
        <f>Juniori!MB50</f>
        <v>0</v>
      </c>
      <c r="MC70" s="106">
        <f>Juniori!MC50</f>
        <v>0</v>
      </c>
      <c r="MD70" s="106">
        <f>Juniori!MD50</f>
        <v>0</v>
      </c>
      <c r="ME70" s="106">
        <f>Juniori!ME50</f>
        <v>0</v>
      </c>
      <c r="MF70" s="106">
        <f>Juniori!MF50</f>
        <v>0</v>
      </c>
      <c r="MG70" s="106">
        <f>Juniori!MG50</f>
        <v>0</v>
      </c>
      <c r="MH70" s="106">
        <f>Juniori!MH50</f>
        <v>0</v>
      </c>
      <c r="MI70" s="106">
        <f>Juniori!MI50</f>
        <v>0</v>
      </c>
      <c r="MJ70" s="106">
        <f>Juniori!MJ50</f>
        <v>0</v>
      </c>
      <c r="MK70" s="106">
        <f>Juniori!MK50</f>
        <v>0</v>
      </c>
      <c r="ML70" s="106">
        <f>Juniori!ML50</f>
        <v>0</v>
      </c>
      <c r="MM70" s="106">
        <f>Juniori!MM50</f>
        <v>0</v>
      </c>
      <c r="MN70" s="106">
        <f>Juniori!MN50</f>
        <v>0</v>
      </c>
      <c r="MO70" s="106">
        <f>Juniori!MO50</f>
        <v>0</v>
      </c>
      <c r="MP70" s="106">
        <f>Juniori!MP50</f>
        <v>0</v>
      </c>
      <c r="MQ70" s="106">
        <f>Juniori!MQ50</f>
        <v>0</v>
      </c>
      <c r="MR70" s="106">
        <f>Juniori!MR50</f>
        <v>0</v>
      </c>
      <c r="MS70" s="106">
        <f>Juniori!MS50</f>
        <v>0</v>
      </c>
      <c r="MT70" s="106">
        <f>Juniori!MT50</f>
        <v>0</v>
      </c>
      <c r="MU70" s="106">
        <f>Juniori!MU50</f>
        <v>0</v>
      </c>
      <c r="MV70" s="106">
        <f>Juniori!MV50</f>
        <v>0</v>
      </c>
      <c r="MW70" s="106">
        <f>Juniori!MW50</f>
        <v>0</v>
      </c>
      <c r="MX70" s="106">
        <f>Juniori!MX50</f>
        <v>0</v>
      </c>
      <c r="MY70" s="106">
        <f>Juniori!MY50</f>
        <v>0</v>
      </c>
      <c r="MZ70" s="106">
        <f>Juniori!MZ50</f>
        <v>0</v>
      </c>
      <c r="NA70" s="106">
        <f>Juniori!NA50</f>
        <v>0</v>
      </c>
      <c r="NB70" s="106">
        <f>Juniori!NB50</f>
        <v>0</v>
      </c>
      <c r="NC70" s="106">
        <f>Juniori!NC50</f>
        <v>0</v>
      </c>
      <c r="ND70" s="106">
        <f>Juniori!ND50</f>
        <v>0</v>
      </c>
      <c r="NE70" s="106">
        <f>Juniori!NE50</f>
        <v>0</v>
      </c>
      <c r="NF70" s="106">
        <f>Juniori!NF50</f>
        <v>0</v>
      </c>
      <c r="NG70" s="106">
        <f>Juniori!NG50</f>
        <v>0</v>
      </c>
      <c r="NH70" s="106">
        <f>Juniori!NH50</f>
        <v>0</v>
      </c>
      <c r="NI70" s="106">
        <f>Juniori!NI50</f>
        <v>0</v>
      </c>
      <c r="NJ70" s="106">
        <f>Juniori!NJ50</f>
        <v>0</v>
      </c>
      <c r="NK70" s="106">
        <f>Juniori!NK50</f>
        <v>0</v>
      </c>
      <c r="NL70" s="106">
        <f>Juniori!NL50</f>
        <v>0</v>
      </c>
      <c r="NM70" s="106">
        <f>Juniori!NM50</f>
        <v>0</v>
      </c>
      <c r="NN70" s="106">
        <f>Juniori!NN50</f>
        <v>0</v>
      </c>
      <c r="NO70" s="106">
        <f>Juniori!NO50</f>
        <v>0</v>
      </c>
      <c r="NP70" s="106">
        <f>Juniori!NP50</f>
        <v>0</v>
      </c>
      <c r="NQ70" s="106">
        <f>Juniori!NQ50</f>
        <v>0</v>
      </c>
      <c r="NR70" s="106">
        <f>Juniori!NR50</f>
        <v>0</v>
      </c>
      <c r="NS70" s="106">
        <f>Juniori!NS50</f>
        <v>0</v>
      </c>
      <c r="NT70" s="106">
        <f>Juniori!NT50</f>
        <v>0</v>
      </c>
      <c r="NU70" s="106">
        <f>Juniori!NU50</f>
        <v>0</v>
      </c>
      <c r="NV70" s="106">
        <f>Juniori!NV50</f>
        <v>0</v>
      </c>
      <c r="NW70" s="106">
        <f>Juniori!NW50</f>
        <v>0</v>
      </c>
      <c r="NX70" s="106">
        <f>Juniori!NX50</f>
        <v>0</v>
      </c>
      <c r="NY70" s="106">
        <f>Juniori!NY50</f>
        <v>0</v>
      </c>
      <c r="NZ70" s="106">
        <f>Juniori!NZ50</f>
        <v>0</v>
      </c>
      <c r="OA70" s="106">
        <f>Juniori!OA50</f>
        <v>0</v>
      </c>
      <c r="OB70" s="106">
        <f>Juniori!OB50</f>
        <v>0</v>
      </c>
      <c r="OC70" s="106">
        <f>Juniori!OC50</f>
        <v>0</v>
      </c>
      <c r="OD70" s="106">
        <f>Juniori!OD50</f>
        <v>0</v>
      </c>
      <c r="OE70" s="106">
        <f>Juniori!OE50</f>
        <v>0</v>
      </c>
      <c r="OF70" s="106">
        <f>Juniori!OF50</f>
        <v>0</v>
      </c>
      <c r="OG70" s="106">
        <f>Juniori!OG50</f>
        <v>0</v>
      </c>
      <c r="OH70" s="106">
        <f>Juniori!OH50</f>
        <v>0</v>
      </c>
      <c r="OI70" s="106">
        <f>Juniori!OI50</f>
        <v>0</v>
      </c>
      <c r="OJ70" s="106">
        <f>Juniori!OJ50</f>
        <v>0</v>
      </c>
      <c r="OK70" s="106">
        <f>Juniori!OK50</f>
        <v>0</v>
      </c>
      <c r="OL70" s="106">
        <f>Juniori!OL50</f>
        <v>0</v>
      </c>
      <c r="OM70" s="106">
        <f>Juniori!OM50</f>
        <v>0</v>
      </c>
      <c r="ON70" s="106">
        <f>Juniori!ON50</f>
        <v>0</v>
      </c>
      <c r="OO70" s="106">
        <f>Juniori!OO50</f>
        <v>0</v>
      </c>
      <c r="OP70" s="106">
        <f>Juniori!OP50</f>
        <v>0</v>
      </c>
      <c r="OQ70" s="106">
        <f>Juniori!OQ50</f>
        <v>0</v>
      </c>
      <c r="OR70" s="106">
        <f>Juniori!OR50</f>
        <v>0</v>
      </c>
      <c r="OS70" s="106">
        <f>Juniori!OS50</f>
        <v>0</v>
      </c>
      <c r="OT70" s="106">
        <f>Juniori!OT50</f>
        <v>0</v>
      </c>
      <c r="OU70" s="106">
        <f>Juniori!OU50</f>
        <v>0</v>
      </c>
      <c r="OV70" s="106">
        <f>Juniori!OV50</f>
        <v>0</v>
      </c>
      <c r="OW70" s="106">
        <f>Juniori!OW50</f>
        <v>0</v>
      </c>
      <c r="OX70" s="106">
        <f>Juniori!OX50</f>
        <v>0</v>
      </c>
      <c r="OY70" s="106">
        <f>Juniori!OY50</f>
        <v>0</v>
      </c>
      <c r="OZ70" s="106">
        <f>Juniori!OZ50</f>
        <v>0</v>
      </c>
      <c r="PA70" s="106">
        <f>Juniori!PA50</f>
        <v>0</v>
      </c>
      <c r="PB70" s="106">
        <f>Juniori!PB50</f>
        <v>0</v>
      </c>
      <c r="PC70" s="106">
        <f>Juniori!PC50</f>
        <v>0</v>
      </c>
      <c r="PD70" s="106">
        <f>Juniori!PD50</f>
        <v>0</v>
      </c>
      <c r="PE70" s="106">
        <f>Juniori!PE50</f>
        <v>0</v>
      </c>
      <c r="PF70" s="106">
        <f>Juniori!PF50</f>
        <v>0</v>
      </c>
      <c r="PG70" s="106">
        <f>Juniori!PG50</f>
        <v>0</v>
      </c>
      <c r="PH70" s="106">
        <f>Juniori!PH50</f>
        <v>0</v>
      </c>
      <c r="PI70" s="106">
        <f>Juniori!PI50</f>
        <v>0</v>
      </c>
      <c r="PJ70" s="106">
        <f>Juniori!PJ50</f>
        <v>0</v>
      </c>
      <c r="PK70" s="106">
        <f>Juniori!PK50</f>
        <v>0</v>
      </c>
      <c r="PL70" s="106" t="str">
        <f>Juniori!PL50</f>
        <v>o</v>
      </c>
      <c r="PM70" s="106">
        <f>Juniori!PM50</f>
        <v>0</v>
      </c>
      <c r="PN70" s="106">
        <f>Juniori!PN50</f>
        <v>0</v>
      </c>
      <c r="PO70" s="106">
        <f>Juniori!PO50</f>
        <v>0</v>
      </c>
      <c r="PP70" s="106">
        <f>Juniori!PP50</f>
        <v>0</v>
      </c>
      <c r="PQ70" s="106">
        <f>Juniori!PQ50</f>
        <v>0</v>
      </c>
      <c r="PR70" s="106">
        <f>Juniori!PR50</f>
        <v>0</v>
      </c>
      <c r="PS70" s="106">
        <f>Juniori!PS50</f>
        <v>0</v>
      </c>
      <c r="PT70" s="106">
        <f>Juniori!PT50</f>
        <v>0</v>
      </c>
      <c r="PU70" s="106">
        <f>Juniori!PU50</f>
        <v>0</v>
      </c>
      <c r="PV70" s="106">
        <f>Juniori!PV50</f>
        <v>0</v>
      </c>
      <c r="PW70" s="106">
        <f>Juniori!PW50</f>
        <v>0</v>
      </c>
      <c r="PX70" s="106" t="str">
        <f>Juniori!PX50</f>
        <v>o</v>
      </c>
      <c r="PY70" s="106">
        <f>Juniori!PY50</f>
        <v>0</v>
      </c>
      <c r="PZ70" s="106">
        <f>Juniori!PZ50</f>
        <v>0</v>
      </c>
      <c r="QA70" s="106">
        <f>Juniori!QA50</f>
        <v>0</v>
      </c>
      <c r="QB70" s="106">
        <f>Juniori!QB50</f>
        <v>0</v>
      </c>
      <c r="QC70" s="106">
        <f>Juniori!QC50</f>
        <v>0</v>
      </c>
      <c r="QD70" s="106">
        <f>Juniori!QD50</f>
        <v>0</v>
      </c>
      <c r="QE70" s="106">
        <f>Juniori!QE50</f>
        <v>0</v>
      </c>
      <c r="QF70" s="106">
        <f>Juniori!QF50</f>
        <v>0</v>
      </c>
      <c r="QG70" s="106">
        <f>Juniori!QG50</f>
        <v>0</v>
      </c>
      <c r="QH70" s="106">
        <f>Juniori!QH50</f>
        <v>0</v>
      </c>
      <c r="QI70" s="106">
        <f>Juniori!QI50</f>
        <v>0</v>
      </c>
      <c r="QJ70" s="106">
        <f>Juniori!QJ50</f>
        <v>0</v>
      </c>
      <c r="QK70" s="106">
        <f>Juniori!QK50</f>
        <v>0</v>
      </c>
      <c r="QL70" s="106">
        <f>Juniori!QL50</f>
        <v>0</v>
      </c>
      <c r="QM70" s="106">
        <f>Juniori!QM50</f>
        <v>0</v>
      </c>
      <c r="QN70" s="106">
        <f>Juniori!QN50</f>
        <v>0</v>
      </c>
      <c r="QO70" s="106">
        <f>Juniori!QO50</f>
        <v>0</v>
      </c>
      <c r="QP70" s="106">
        <f>Juniori!QP50</f>
        <v>0</v>
      </c>
      <c r="QQ70" s="106">
        <f>Juniori!QQ50</f>
        <v>0</v>
      </c>
      <c r="QR70" s="106">
        <f>Juniori!QR50</f>
        <v>0</v>
      </c>
      <c r="QS70" s="106">
        <f>Juniori!QS50</f>
        <v>0</v>
      </c>
      <c r="QT70" s="106">
        <f>Juniori!QT50</f>
        <v>0</v>
      </c>
      <c r="QU70" s="106">
        <f>Juniori!QU50</f>
        <v>0</v>
      </c>
      <c r="QV70" s="106">
        <f>Juniori!QV50</f>
        <v>0</v>
      </c>
      <c r="QW70" s="106">
        <f>Juniori!QW50</f>
        <v>0</v>
      </c>
      <c r="QX70" s="106">
        <f>Juniori!QX50</f>
        <v>0</v>
      </c>
      <c r="QY70" s="106">
        <f>Juniori!QY50</f>
        <v>0</v>
      </c>
      <c r="QZ70" s="106">
        <f>Juniori!QZ50</f>
        <v>0</v>
      </c>
      <c r="RA70" s="106">
        <f>Juniori!RA50</f>
        <v>0</v>
      </c>
      <c r="RB70" s="106">
        <f>Juniori!RB50</f>
        <v>0</v>
      </c>
      <c r="RC70" s="106">
        <f>Juniori!RC50</f>
        <v>0</v>
      </c>
      <c r="RD70" s="106">
        <f>Juniori!RD50</f>
        <v>0</v>
      </c>
      <c r="RE70" s="106">
        <f>Juniori!RE50</f>
        <v>0</v>
      </c>
      <c r="RF70" s="106">
        <f>Juniori!RF50</f>
        <v>0</v>
      </c>
      <c r="RG70" s="106">
        <f>Juniori!RG50</f>
        <v>0</v>
      </c>
      <c r="RH70" s="106">
        <f>Juniori!RH50</f>
        <v>0</v>
      </c>
      <c r="RI70" s="106">
        <f>Juniori!RI50</f>
        <v>0</v>
      </c>
      <c r="RJ70" s="106">
        <f>Juniori!RJ50</f>
        <v>0</v>
      </c>
      <c r="RK70" s="106">
        <f>Juniori!RK50</f>
        <v>0</v>
      </c>
      <c r="RL70" s="106">
        <f>Juniori!RL50</f>
        <v>0</v>
      </c>
      <c r="RM70" s="106">
        <f>Juniori!RM50</f>
        <v>0</v>
      </c>
      <c r="RN70" s="106">
        <f>Juniori!RN50</f>
        <v>0</v>
      </c>
      <c r="RO70" s="106">
        <f>Juniori!RO50</f>
        <v>0</v>
      </c>
      <c r="RP70" s="106">
        <f>Juniori!RP50</f>
        <v>0</v>
      </c>
      <c r="RQ70" s="106">
        <f>Juniori!RQ50</f>
        <v>0</v>
      </c>
      <c r="RR70" s="106">
        <f>Juniori!RR50</f>
        <v>0</v>
      </c>
      <c r="RS70" s="106">
        <f>Juniori!RS50</f>
        <v>0</v>
      </c>
      <c r="RT70" s="106">
        <f>Juniori!RT50</f>
        <v>0</v>
      </c>
      <c r="RU70" s="106">
        <f>Juniori!RU50</f>
        <v>0</v>
      </c>
      <c r="RV70" s="106">
        <f>Juniori!RV50</f>
        <v>0</v>
      </c>
      <c r="RW70" s="106">
        <f>Juniori!RW50</f>
        <v>0</v>
      </c>
      <c r="RX70" s="106">
        <f>Juniori!RX50</f>
        <v>0</v>
      </c>
      <c r="RY70" s="106">
        <f>Juniori!RY50</f>
        <v>0</v>
      </c>
      <c r="RZ70" s="106">
        <f>Juniori!RZ50</f>
        <v>0</v>
      </c>
      <c r="SA70" s="106">
        <f>Juniori!SA50</f>
        <v>0</v>
      </c>
      <c r="SB70" s="106">
        <f>Juniori!SB50</f>
        <v>0</v>
      </c>
      <c r="SC70" s="106">
        <f>Juniori!SC50</f>
        <v>0</v>
      </c>
      <c r="SD70" s="106">
        <f>Juniori!SD50</f>
        <v>0</v>
      </c>
      <c r="SE70" s="106">
        <f>Juniori!SE50</f>
        <v>0</v>
      </c>
      <c r="SF70" s="106">
        <f>Juniori!SF50</f>
        <v>0</v>
      </c>
      <c r="SG70" s="106">
        <f>Juniori!SG50</f>
        <v>0</v>
      </c>
      <c r="SH70" s="106">
        <f>Juniori!SH50</f>
        <v>0</v>
      </c>
      <c r="SI70" s="106">
        <f>Juniori!SI50</f>
        <v>0</v>
      </c>
      <c r="SJ70" s="106">
        <f>Juniori!SJ50</f>
        <v>0</v>
      </c>
      <c r="SK70" s="106">
        <f>Juniori!SK50</f>
        <v>0</v>
      </c>
      <c r="SL70" s="106">
        <f>Juniori!SL50</f>
        <v>0</v>
      </c>
      <c r="SM70" s="106">
        <f>Juniori!SM50</f>
        <v>0</v>
      </c>
      <c r="SN70" s="106">
        <f>Juniori!SN50</f>
        <v>0</v>
      </c>
      <c r="SO70" s="106">
        <f>Juniori!SO50</f>
        <v>0</v>
      </c>
      <c r="SP70" s="106">
        <f>Juniori!SP50</f>
        <v>0</v>
      </c>
      <c r="SQ70" s="106">
        <f>Juniori!SQ50</f>
        <v>0</v>
      </c>
      <c r="SR70" s="106">
        <f>Juniori!SR50</f>
        <v>0</v>
      </c>
      <c r="SS70" s="106">
        <f>Juniori!SS50</f>
        <v>0</v>
      </c>
      <c r="ST70" s="106">
        <f>Juniori!ST50</f>
        <v>0</v>
      </c>
      <c r="SU70" s="106">
        <f>Juniori!SU50</f>
        <v>0</v>
      </c>
      <c r="SV70" s="106">
        <f>Juniori!SV50</f>
        <v>0</v>
      </c>
      <c r="SW70" s="106">
        <f>Juniori!SW50</f>
        <v>0</v>
      </c>
      <c r="SX70" s="106">
        <f>Juniori!SX50</f>
        <v>0</v>
      </c>
      <c r="SY70" s="106">
        <f>Juniori!SY50</f>
        <v>0</v>
      </c>
      <c r="SZ70" s="106">
        <f>Juniori!SZ50</f>
        <v>0</v>
      </c>
      <c r="TA70" s="106">
        <f>Juniori!TA50</f>
        <v>0</v>
      </c>
      <c r="TB70" s="106">
        <f>Juniori!TB50</f>
        <v>0</v>
      </c>
    </row>
    <row r="71" spans="1:522" s="195" customFormat="1" ht="18" customHeight="1" x14ac:dyDescent="0.25">
      <c r="A71" s="186">
        <v>57</v>
      </c>
      <c r="B71" s="187" t="s">
        <v>55</v>
      </c>
      <c r="C71" s="58"/>
      <c r="D71" s="58"/>
      <c r="E71" s="194"/>
      <c r="F71" s="58"/>
      <c r="G71" s="192"/>
      <c r="H71" s="191"/>
      <c r="I71" s="58">
        <f t="shared" si="10"/>
        <v>0</v>
      </c>
      <c r="J71" s="186">
        <f>Tabuľka311[[#This Row],[Stĺpec9]]</f>
        <v>0</v>
      </c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  <c r="IQ71" s="58"/>
      <c r="IR71" s="58"/>
      <c r="IS71" s="58"/>
      <c r="IT71" s="58"/>
      <c r="IU71" s="58"/>
      <c r="IV71" s="58"/>
      <c r="IW71" s="58"/>
      <c r="IX71" s="58"/>
      <c r="IY71" s="58"/>
      <c r="IZ71" s="58"/>
      <c r="JA71" s="58"/>
      <c r="JB71" s="58"/>
      <c r="JC71" s="58"/>
      <c r="JD71" s="58"/>
      <c r="JE71" s="58"/>
      <c r="JF71" s="58"/>
      <c r="JG71" s="58"/>
      <c r="JH71" s="58"/>
      <c r="JI71" s="58"/>
      <c r="JJ71" s="58"/>
      <c r="JK71" s="58"/>
      <c r="JL71" s="58"/>
      <c r="JM71" s="58"/>
      <c r="JN71" s="58"/>
      <c r="JO71" s="58"/>
      <c r="JP71" s="58"/>
      <c r="JQ71" s="58"/>
      <c r="JR71" s="58"/>
      <c r="JS71" s="58"/>
      <c r="JT71" s="58"/>
      <c r="JU71" s="58"/>
      <c r="JV71" s="58"/>
      <c r="JW71" s="58"/>
      <c r="JX71" s="58"/>
      <c r="JY71" s="58"/>
      <c r="JZ71" s="58"/>
      <c r="KA71" s="58"/>
      <c r="KB71" s="58"/>
      <c r="KC71" s="58"/>
      <c r="KD71" s="58"/>
      <c r="KE71" s="58"/>
      <c r="KF71" s="58"/>
      <c r="KG71" s="58"/>
      <c r="KH71" s="58"/>
      <c r="KI71" s="58"/>
      <c r="KJ71" s="58"/>
      <c r="KK71" s="58"/>
      <c r="KL71" s="58"/>
      <c r="KM71" s="58"/>
      <c r="KN71" s="58"/>
      <c r="KO71" s="58"/>
      <c r="KP71" s="58"/>
      <c r="KQ71" s="58"/>
      <c r="KR71" s="58"/>
      <c r="KS71" s="58"/>
      <c r="KT71" s="58"/>
      <c r="KU71" s="58"/>
      <c r="KV71" s="58"/>
      <c r="KW71" s="58"/>
      <c r="KX71" s="58"/>
      <c r="KY71" s="58"/>
      <c r="KZ71" s="58"/>
      <c r="LA71" s="58"/>
      <c r="LB71" s="58"/>
      <c r="LC71" s="58"/>
      <c r="LD71" s="58"/>
      <c r="LE71" s="58"/>
      <c r="LF71" s="58"/>
      <c r="LG71" s="58"/>
      <c r="LH71" s="58"/>
      <c r="LI71" s="58"/>
      <c r="LJ71" s="58"/>
      <c r="LK71" s="58"/>
      <c r="LL71" s="58"/>
      <c r="LM71" s="58"/>
      <c r="LN71" s="58"/>
      <c r="LO71" s="58"/>
      <c r="LP71" s="58"/>
      <c r="LQ71" s="58"/>
      <c r="LR71" s="58"/>
      <c r="LS71" s="58"/>
      <c r="LT71" s="58"/>
      <c r="LU71" s="58"/>
      <c r="LV71" s="58"/>
      <c r="LW71" s="58"/>
      <c r="LX71" s="58"/>
      <c r="LY71" s="58"/>
      <c r="LZ71" s="58"/>
      <c r="MA71" s="58"/>
      <c r="MB71" s="58"/>
      <c r="MC71" s="58"/>
      <c r="MD71" s="58"/>
      <c r="ME71" s="58"/>
      <c r="MF71" s="58"/>
      <c r="MG71" s="58"/>
      <c r="MH71" s="58"/>
      <c r="MI71" s="58"/>
      <c r="MJ71" s="58"/>
      <c r="MK71" s="58"/>
      <c r="ML71" s="58"/>
      <c r="MM71" s="58"/>
      <c r="MN71" s="58"/>
      <c r="MO71" s="58"/>
      <c r="MP71" s="58"/>
      <c r="MQ71" s="58"/>
      <c r="MR71" s="58"/>
      <c r="MS71" s="58"/>
      <c r="MT71" s="58"/>
      <c r="MU71" s="58"/>
      <c r="MV71" s="58"/>
      <c r="MW71" s="58"/>
      <c r="MX71" s="58"/>
      <c r="MY71" s="58"/>
      <c r="MZ71" s="58"/>
      <c r="NA71" s="58"/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D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  <c r="RV71" s="58"/>
      <c r="RW71" s="58"/>
      <c r="RX71" s="58"/>
      <c r="RY71" s="58"/>
      <c r="RZ71" s="58"/>
      <c r="SA71" s="58"/>
      <c r="SB71" s="58"/>
      <c r="SC71" s="58"/>
      <c r="SD71" s="58"/>
      <c r="SE71" s="58"/>
      <c r="SF71" s="58"/>
      <c r="SG71" s="58"/>
      <c r="SH71" s="58"/>
      <c r="SI71" s="58"/>
      <c r="SJ71" s="58"/>
      <c r="SK71" s="58"/>
      <c r="SL71" s="58"/>
      <c r="SM71" s="58"/>
      <c r="SN71" s="58"/>
      <c r="SO71" s="58"/>
      <c r="SP71" s="58"/>
      <c r="SQ71" s="58"/>
      <c r="SR71" s="58"/>
      <c r="SS71" s="58"/>
      <c r="ST71" s="58"/>
      <c r="SU71" s="58"/>
      <c r="SV71" s="58"/>
      <c r="SW71" s="58"/>
      <c r="SX71" s="58"/>
      <c r="SY71" s="58"/>
      <c r="SZ71" s="58"/>
      <c r="TA71" s="58"/>
      <c r="TB71" s="58"/>
    </row>
    <row r="72" spans="1:522" s="10" customFormat="1" ht="18" customHeight="1" x14ac:dyDescent="0.25">
      <c r="A72" s="12"/>
      <c r="B72" s="11"/>
      <c r="C72" s="1"/>
      <c r="D72" s="1"/>
      <c r="E72" s="63"/>
      <c r="F72" s="1"/>
      <c r="G72" s="9"/>
      <c r="H72" s="4"/>
      <c r="I72" s="1">
        <f t="shared" si="10"/>
        <v>0</v>
      </c>
      <c r="J72" s="12">
        <f>Tabuľka311[[#This Row],[Stĺpec9]]</f>
        <v>0</v>
      </c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  <c r="PJ72" s="106"/>
      <c r="PK72" s="106"/>
      <c r="PL72" s="106"/>
      <c r="PM72" s="106"/>
      <c r="PN72" s="106"/>
      <c r="PO72" s="106"/>
      <c r="PP72" s="106"/>
      <c r="PQ72" s="106"/>
      <c r="PR72" s="106"/>
      <c r="PS72" s="106"/>
      <c r="PT72" s="106"/>
      <c r="PU72" s="106"/>
      <c r="PV72" s="106"/>
      <c r="PW72" s="106"/>
      <c r="PX72" s="106"/>
      <c r="PY72" s="106"/>
      <c r="PZ72" s="106"/>
      <c r="QA72" s="106"/>
      <c r="QB72" s="106"/>
      <c r="QC72" s="106"/>
      <c r="QD72" s="106"/>
      <c r="QE72" s="106"/>
      <c r="QF72" s="106"/>
      <c r="QG72" s="106"/>
      <c r="QH72" s="106"/>
      <c r="QI72" s="106"/>
      <c r="QJ72" s="106"/>
      <c r="QK72" s="106"/>
      <c r="QL72" s="106"/>
      <c r="QM72" s="106"/>
      <c r="QN72" s="106"/>
      <c r="QO72" s="106"/>
      <c r="QP72" s="106"/>
      <c r="QQ72" s="106"/>
      <c r="QR72" s="106"/>
      <c r="QS72" s="106"/>
      <c r="QT72" s="106"/>
      <c r="QU72" s="106"/>
      <c r="QV72" s="106"/>
      <c r="QW72" s="106"/>
      <c r="QX72" s="106"/>
      <c r="QY72" s="106"/>
      <c r="QZ72" s="106"/>
      <c r="RA72" s="106"/>
      <c r="RB72" s="106"/>
      <c r="RC72" s="106"/>
      <c r="RD72" s="106"/>
      <c r="RE72" s="106"/>
      <c r="RF72" s="106"/>
      <c r="RG72" s="106"/>
      <c r="RH72" s="106"/>
      <c r="RI72" s="106"/>
      <c r="RJ72" s="106"/>
      <c r="RK72" s="106"/>
      <c r="RL72" s="106"/>
      <c r="RM72" s="106"/>
      <c r="RN72" s="106"/>
      <c r="RO72" s="106"/>
      <c r="RP72" s="106"/>
      <c r="RQ72" s="106"/>
      <c r="RR72" s="106"/>
      <c r="RS72" s="106"/>
      <c r="RT72" s="106"/>
      <c r="RU72" s="106"/>
      <c r="RV72" s="106"/>
      <c r="RW72" s="106"/>
      <c r="RX72" s="106"/>
      <c r="RY72" s="106"/>
      <c r="RZ72" s="106"/>
      <c r="SA72" s="106"/>
      <c r="SB72" s="106"/>
      <c r="SC72" s="106"/>
      <c r="SD72" s="106"/>
      <c r="SE72" s="106"/>
      <c r="SF72" s="106"/>
      <c r="SG72" s="106"/>
      <c r="SH72" s="106"/>
      <c r="SI72" s="106"/>
      <c r="SJ72" s="106"/>
      <c r="SK72" s="106"/>
      <c r="SL72" s="106"/>
      <c r="SM72" s="106"/>
      <c r="SN72" s="106"/>
      <c r="SO72" s="106"/>
      <c r="SP72" s="106"/>
      <c r="SQ72" s="106"/>
      <c r="SR72" s="106"/>
      <c r="SS72" s="106"/>
      <c r="ST72" s="106"/>
      <c r="SU72" s="106"/>
      <c r="SV72" s="106"/>
      <c r="SW72" s="106"/>
      <c r="SX72" s="106"/>
      <c r="SY72" s="106"/>
      <c r="SZ72" s="106"/>
      <c r="TA72" s="106"/>
      <c r="TB72" s="106"/>
    </row>
    <row r="73" spans="1:522" ht="17.25" customHeight="1" x14ac:dyDescent="0.25"/>
    <row r="74" spans="1:522" s="12" customFormat="1" ht="17.25" customHeight="1" x14ac:dyDescent="0.25">
      <c r="B74" s="11"/>
      <c r="C74" s="1"/>
      <c r="D74" s="19"/>
      <c r="E74"/>
      <c r="F74" s="1"/>
      <c r="G74" s="1"/>
      <c r="H74"/>
      <c r="I74" s="1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/>
      <c r="IS74" s="106"/>
      <c r="IT74" s="106"/>
      <c r="IU74" s="106"/>
      <c r="IV74" s="106"/>
      <c r="IW74" s="106"/>
      <c r="IX74" s="106"/>
      <c r="IY74" s="106"/>
      <c r="IZ74" s="106"/>
      <c r="JA74" s="106"/>
      <c r="JB74" s="106"/>
      <c r="JC74" s="106"/>
      <c r="JD74" s="106"/>
      <c r="JE74" s="106"/>
      <c r="JF74" s="106"/>
      <c r="JG74" s="106"/>
      <c r="JH74" s="106"/>
      <c r="JI74" s="106"/>
      <c r="JJ74" s="106"/>
      <c r="JK74" s="106"/>
      <c r="JL74" s="106"/>
      <c r="JM74" s="106"/>
      <c r="JN74" s="106"/>
      <c r="JO74" s="106"/>
      <c r="JP74" s="106"/>
      <c r="JQ74" s="106"/>
      <c r="JR74" s="106"/>
      <c r="JS74" s="106"/>
      <c r="JT74" s="106"/>
      <c r="JU74" s="106"/>
      <c r="JV74" s="106"/>
      <c r="JW74" s="106"/>
      <c r="JX74" s="106"/>
      <c r="JY74" s="106"/>
      <c r="JZ74" s="106"/>
      <c r="KA74" s="106"/>
      <c r="KB74" s="106"/>
      <c r="KC74" s="106"/>
      <c r="KD74" s="106"/>
      <c r="KE74" s="106"/>
      <c r="KF74" s="106"/>
      <c r="KG74" s="106"/>
      <c r="KH74" s="106"/>
      <c r="KI74" s="106"/>
      <c r="KJ74" s="106"/>
      <c r="KK74" s="106"/>
      <c r="KL74" s="106"/>
      <c r="KM74" s="106"/>
      <c r="KN74" s="106"/>
      <c r="KO74" s="106"/>
      <c r="KP74" s="106"/>
      <c r="KQ74" s="106"/>
      <c r="KR74" s="106"/>
      <c r="KS74" s="106"/>
      <c r="KT74" s="106"/>
      <c r="KU74" s="106"/>
      <c r="KV74" s="106"/>
      <c r="KW74" s="106"/>
      <c r="KX74" s="106"/>
      <c r="KY74" s="106"/>
      <c r="KZ74" s="106"/>
      <c r="LA74" s="106"/>
      <c r="LB74" s="106"/>
      <c r="LC74" s="106"/>
      <c r="LD74" s="106"/>
      <c r="LE74" s="106"/>
      <c r="LF74" s="106"/>
      <c r="LG74" s="106"/>
      <c r="LH74" s="106"/>
      <c r="LI74" s="106"/>
      <c r="LJ74" s="106"/>
      <c r="LK74" s="106"/>
      <c r="LL74" s="106"/>
      <c r="LM74" s="106"/>
      <c r="LN74" s="106"/>
      <c r="LO74" s="106"/>
      <c r="LP74" s="106"/>
      <c r="LQ74" s="106"/>
      <c r="LR74" s="106"/>
      <c r="LS74" s="106"/>
      <c r="LT74" s="106"/>
      <c r="LU74" s="106"/>
      <c r="LV74" s="106"/>
      <c r="LW74" s="106"/>
      <c r="LX74" s="106"/>
      <c r="LY74" s="106"/>
      <c r="LZ74" s="106"/>
      <c r="MA74" s="106"/>
      <c r="MB74" s="106"/>
      <c r="MC74" s="106"/>
      <c r="MD74" s="106"/>
      <c r="ME74" s="106"/>
      <c r="MF74" s="106"/>
      <c r="MG74" s="106"/>
      <c r="MH74" s="106"/>
      <c r="MI74" s="106"/>
      <c r="MJ74" s="106"/>
      <c r="MK74" s="106"/>
      <c r="ML74" s="106"/>
      <c r="MM74" s="106"/>
      <c r="MN74" s="106"/>
      <c r="MO74" s="106"/>
      <c r="MP74" s="106"/>
      <c r="MQ74" s="106"/>
      <c r="MR74" s="106"/>
      <c r="MS74" s="106"/>
      <c r="MT74" s="106"/>
      <c r="MU74" s="106"/>
      <c r="MV74" s="106"/>
      <c r="MW74" s="106"/>
      <c r="MX74" s="106"/>
      <c r="MY74" s="106"/>
      <c r="MZ74" s="106"/>
      <c r="NA74" s="106"/>
      <c r="NB74" s="106"/>
      <c r="NC74" s="106"/>
      <c r="ND74" s="106"/>
      <c r="NE74" s="106"/>
      <c r="NF74" s="106"/>
      <c r="NG74" s="106"/>
      <c r="NH74" s="106"/>
      <c r="NI74" s="106"/>
      <c r="NJ74" s="106"/>
      <c r="NK74" s="106"/>
      <c r="NL74" s="106"/>
      <c r="NM74" s="106"/>
      <c r="NN74" s="106"/>
      <c r="NO74" s="106"/>
      <c r="NP74" s="106"/>
      <c r="NQ74" s="106"/>
      <c r="NR74" s="106"/>
      <c r="NS74" s="106"/>
      <c r="NT74" s="106"/>
      <c r="NU74" s="106"/>
      <c r="NV74" s="106"/>
      <c r="NW74" s="106"/>
      <c r="NX74" s="106"/>
      <c r="NY74" s="106"/>
      <c r="NZ74" s="106"/>
      <c r="OA74" s="106"/>
      <c r="OB74" s="106"/>
      <c r="OC74" s="106"/>
      <c r="OD74" s="106"/>
      <c r="OE74" s="106"/>
      <c r="OF74" s="106"/>
      <c r="OG74" s="106"/>
      <c r="OH74" s="106"/>
      <c r="OI74" s="106"/>
      <c r="OJ74" s="106"/>
      <c r="OK74" s="106"/>
      <c r="OL74" s="106"/>
      <c r="OM74" s="106"/>
      <c r="ON74" s="106"/>
      <c r="OO74" s="106"/>
      <c r="OP74" s="106"/>
      <c r="OQ74" s="106"/>
      <c r="OR74" s="106"/>
      <c r="OS74" s="106"/>
      <c r="OT74" s="106"/>
      <c r="OU74" s="106"/>
      <c r="OV74" s="106"/>
      <c r="OW74" s="106"/>
      <c r="OX74" s="106"/>
      <c r="OY74" s="106"/>
      <c r="OZ74" s="106"/>
      <c r="PA74" s="106"/>
      <c r="PB74" s="106"/>
      <c r="PC74" s="106"/>
      <c r="PD74" s="106"/>
      <c r="PE74" s="106"/>
      <c r="PF74" s="106"/>
      <c r="PG74" s="106"/>
      <c r="PH74" s="106"/>
      <c r="PI74" s="106"/>
      <c r="PJ74" s="106"/>
      <c r="PK74" s="106"/>
      <c r="PL74" s="106"/>
      <c r="PM74" s="106"/>
      <c r="PN74" s="106"/>
      <c r="PO74" s="106"/>
      <c r="PP74" s="106"/>
      <c r="PQ74" s="106"/>
      <c r="PR74" s="106"/>
      <c r="PS74" s="106"/>
      <c r="PT74" s="106"/>
      <c r="PU74" s="106"/>
      <c r="PV74" s="106"/>
      <c r="PW74" s="106"/>
      <c r="PX74" s="106"/>
      <c r="PY74" s="106"/>
      <c r="PZ74" s="106"/>
      <c r="QA74" s="106"/>
      <c r="QB74" s="106"/>
      <c r="QC74" s="106"/>
      <c r="QD74" s="106"/>
      <c r="QE74" s="106"/>
      <c r="QF74" s="106"/>
      <c r="QG74" s="106"/>
      <c r="QH74" s="106"/>
      <c r="QI74" s="106"/>
      <c r="QJ74" s="106"/>
      <c r="QK74" s="106"/>
      <c r="QL74" s="106"/>
      <c r="QM74" s="106"/>
      <c r="QN74" s="106"/>
      <c r="QO74" s="106"/>
      <c r="QP74" s="106"/>
      <c r="QQ74" s="106"/>
      <c r="QR74" s="106"/>
      <c r="QS74" s="106"/>
      <c r="QT74" s="106"/>
      <c r="QU74" s="106"/>
      <c r="QV74" s="106"/>
      <c r="QW74" s="106"/>
      <c r="QX74" s="106"/>
      <c r="QY74" s="106"/>
      <c r="QZ74" s="106"/>
      <c r="RA74" s="106"/>
      <c r="RB74" s="106"/>
      <c r="RC74" s="106"/>
      <c r="RD74" s="106"/>
      <c r="RE74" s="106"/>
      <c r="RF74" s="106"/>
      <c r="RG74" s="106"/>
      <c r="RH74" s="106"/>
      <c r="RI74" s="106"/>
      <c r="RJ74" s="106"/>
      <c r="RK74" s="106"/>
      <c r="RL74" s="106"/>
      <c r="RM74" s="106"/>
      <c r="RN74" s="106"/>
      <c r="RO74" s="106"/>
      <c r="RP74" s="106"/>
      <c r="RQ74" s="106"/>
      <c r="RR74" s="106"/>
      <c r="RS74" s="106"/>
      <c r="RT74" s="106"/>
      <c r="RU74" s="106"/>
      <c r="RV74" s="106"/>
      <c r="RW74" s="106"/>
      <c r="RX74" s="106"/>
      <c r="RY74" s="106"/>
      <c r="RZ74" s="106"/>
      <c r="SA74" s="106"/>
      <c r="SB74" s="106"/>
      <c r="SC74" s="106"/>
      <c r="SD74" s="106"/>
      <c r="SE74" s="106"/>
      <c r="SF74" s="106"/>
      <c r="SG74" s="106"/>
      <c r="SH74" s="106"/>
      <c r="SI74" s="106"/>
      <c r="SJ74" s="106"/>
      <c r="SK74" s="106"/>
      <c r="SL74" s="106"/>
      <c r="SM74" s="106"/>
      <c r="SN74" s="106"/>
      <c r="SO74" s="106"/>
      <c r="SP74" s="106"/>
      <c r="SQ74" s="106"/>
      <c r="SR74" s="106"/>
      <c r="SS74" s="106"/>
      <c r="ST74" s="106"/>
      <c r="SU74" s="106"/>
      <c r="SV74" s="106"/>
      <c r="SW74" s="106"/>
      <c r="SX74" s="106"/>
      <c r="SY74" s="106"/>
      <c r="SZ74" s="106"/>
      <c r="TA74" s="106"/>
      <c r="TB74" s="106"/>
    </row>
    <row r="75" spans="1:522" s="12" customFormat="1" ht="17.25" customHeight="1" x14ac:dyDescent="0.25">
      <c r="B75" s="11"/>
      <c r="C75" s="1"/>
      <c r="D75" s="19"/>
      <c r="E75"/>
      <c r="F75" s="1"/>
      <c r="G75" s="1"/>
      <c r="H75"/>
      <c r="I75" s="1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  <c r="EK75" s="106"/>
      <c r="EL75" s="106"/>
      <c r="EM75" s="106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106"/>
      <c r="FE75" s="106"/>
      <c r="FF75" s="106"/>
      <c r="FG75" s="10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/>
      <c r="FX75" s="106"/>
      <c r="FY75" s="106"/>
      <c r="FZ75" s="106"/>
      <c r="GA75" s="106"/>
      <c r="GB75" s="106"/>
      <c r="GC75" s="106"/>
      <c r="GD75" s="106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  <c r="HT75" s="106"/>
      <c r="HU75" s="106"/>
      <c r="HV75" s="106"/>
      <c r="HW75" s="106"/>
      <c r="HX75" s="106"/>
      <c r="HY75" s="106"/>
      <c r="HZ75" s="106"/>
      <c r="IA75" s="106"/>
      <c r="IB75" s="106"/>
      <c r="IC75" s="106"/>
      <c r="ID75" s="106"/>
      <c r="IE75" s="106"/>
      <c r="IF75" s="106"/>
      <c r="IG75" s="106"/>
      <c r="IH75" s="106"/>
      <c r="II75" s="106"/>
      <c r="IJ75" s="106"/>
      <c r="IK75" s="106"/>
      <c r="IL75" s="106"/>
      <c r="IM75" s="106"/>
      <c r="IN75" s="106"/>
      <c r="IO75" s="106"/>
      <c r="IP75" s="106"/>
      <c r="IQ75" s="106"/>
      <c r="IR75" s="106"/>
      <c r="IS75" s="106"/>
      <c r="IT75" s="106"/>
      <c r="IU75" s="106"/>
      <c r="IV75" s="106"/>
      <c r="IW75" s="106"/>
      <c r="IX75" s="106"/>
      <c r="IY75" s="106"/>
      <c r="IZ75" s="106"/>
      <c r="JA75" s="106"/>
      <c r="JB75" s="106"/>
      <c r="JC75" s="106"/>
      <c r="JD75" s="106"/>
      <c r="JE75" s="106"/>
      <c r="JF75" s="106"/>
      <c r="JG75" s="106"/>
      <c r="JH75" s="106"/>
      <c r="JI75" s="106"/>
      <c r="JJ75" s="106"/>
      <c r="JK75" s="106"/>
      <c r="JL75" s="106"/>
      <c r="JM75" s="106"/>
      <c r="JN75" s="106"/>
      <c r="JO75" s="106"/>
      <c r="JP75" s="106"/>
      <c r="JQ75" s="106"/>
      <c r="JR75" s="106"/>
      <c r="JS75" s="106"/>
      <c r="JT75" s="106"/>
      <c r="JU75" s="106"/>
      <c r="JV75" s="106"/>
      <c r="JW75" s="106"/>
      <c r="JX75" s="106"/>
      <c r="JY75" s="106"/>
      <c r="JZ75" s="106"/>
      <c r="KA75" s="106"/>
      <c r="KB75" s="106"/>
      <c r="KC75" s="106"/>
      <c r="KD75" s="106"/>
      <c r="KE75" s="106"/>
      <c r="KF75" s="106"/>
      <c r="KG75" s="106"/>
      <c r="KH75" s="106"/>
      <c r="KI75" s="106"/>
      <c r="KJ75" s="106"/>
      <c r="KK75" s="106"/>
      <c r="KL75" s="106"/>
      <c r="KM75" s="106"/>
      <c r="KN75" s="106"/>
      <c r="KO75" s="106"/>
      <c r="KP75" s="106"/>
      <c r="KQ75" s="106"/>
      <c r="KR75" s="106"/>
      <c r="KS75" s="106"/>
      <c r="KT75" s="106"/>
      <c r="KU75" s="106"/>
      <c r="KV75" s="106"/>
      <c r="KW75" s="106"/>
      <c r="KX75" s="106"/>
      <c r="KY75" s="106"/>
      <c r="KZ75" s="106"/>
      <c r="LA75" s="106"/>
      <c r="LB75" s="106"/>
      <c r="LC75" s="106"/>
      <c r="LD75" s="106"/>
      <c r="LE75" s="106"/>
      <c r="LF75" s="106"/>
      <c r="LG75" s="106"/>
      <c r="LH75" s="106"/>
      <c r="LI75" s="106"/>
      <c r="LJ75" s="106"/>
      <c r="LK75" s="106"/>
      <c r="LL75" s="106"/>
      <c r="LM75" s="106"/>
      <c r="LN75" s="106"/>
      <c r="LO75" s="106"/>
      <c r="LP75" s="106"/>
      <c r="LQ75" s="106"/>
      <c r="LR75" s="106"/>
      <c r="LS75" s="106"/>
      <c r="LT75" s="106"/>
      <c r="LU75" s="106"/>
      <c r="LV75" s="106"/>
      <c r="LW75" s="106"/>
      <c r="LX75" s="106"/>
      <c r="LY75" s="106"/>
      <c r="LZ75" s="106"/>
      <c r="MA75" s="106"/>
      <c r="MB75" s="106"/>
      <c r="MC75" s="106"/>
      <c r="MD75" s="106"/>
      <c r="ME75" s="106"/>
      <c r="MF75" s="106"/>
      <c r="MG75" s="106"/>
      <c r="MH75" s="106"/>
      <c r="MI75" s="106"/>
      <c r="MJ75" s="106"/>
      <c r="MK75" s="106"/>
      <c r="ML75" s="106"/>
      <c r="MM75" s="106"/>
      <c r="MN75" s="106"/>
      <c r="MO75" s="106"/>
      <c r="MP75" s="106"/>
      <c r="MQ75" s="106"/>
      <c r="MR75" s="106"/>
      <c r="MS75" s="106"/>
      <c r="MT75" s="106"/>
      <c r="MU75" s="106"/>
      <c r="MV75" s="106"/>
      <c r="MW75" s="106"/>
      <c r="MX75" s="106"/>
      <c r="MY75" s="106"/>
      <c r="MZ75" s="106"/>
      <c r="NA75" s="106"/>
      <c r="NB75" s="106"/>
      <c r="NC75" s="106"/>
      <c r="ND75" s="106"/>
      <c r="NE75" s="106"/>
      <c r="NF75" s="106"/>
      <c r="NG75" s="106"/>
      <c r="NH75" s="106"/>
      <c r="NI75" s="106"/>
      <c r="NJ75" s="106"/>
      <c r="NK75" s="106"/>
      <c r="NL75" s="106"/>
      <c r="NM75" s="106"/>
      <c r="NN75" s="106"/>
      <c r="NO75" s="106"/>
      <c r="NP75" s="106"/>
      <c r="NQ75" s="106"/>
      <c r="NR75" s="106"/>
      <c r="NS75" s="106"/>
      <c r="NT75" s="106"/>
      <c r="NU75" s="106"/>
      <c r="NV75" s="106"/>
      <c r="NW75" s="106"/>
      <c r="NX75" s="106"/>
      <c r="NY75" s="106"/>
      <c r="NZ75" s="106"/>
      <c r="OA75" s="106"/>
      <c r="OB75" s="106"/>
      <c r="OC75" s="106"/>
      <c r="OD75" s="106"/>
      <c r="OE75" s="106"/>
      <c r="OF75" s="106"/>
      <c r="OG75" s="106"/>
      <c r="OH75" s="106"/>
      <c r="OI75" s="106"/>
      <c r="OJ75" s="106"/>
      <c r="OK75" s="106"/>
      <c r="OL75" s="106"/>
      <c r="OM75" s="106"/>
      <c r="ON75" s="106"/>
      <c r="OO75" s="106"/>
      <c r="OP75" s="106"/>
      <c r="OQ75" s="106"/>
      <c r="OR75" s="106"/>
      <c r="OS75" s="106"/>
      <c r="OT75" s="106"/>
      <c r="OU75" s="106"/>
      <c r="OV75" s="106"/>
      <c r="OW75" s="106"/>
      <c r="OX75" s="106"/>
      <c r="OY75" s="106"/>
      <c r="OZ75" s="106"/>
      <c r="PA75" s="106"/>
      <c r="PB75" s="106"/>
      <c r="PC75" s="106"/>
      <c r="PD75" s="106"/>
      <c r="PE75" s="106"/>
      <c r="PF75" s="106"/>
      <c r="PG75" s="106"/>
      <c r="PH75" s="106"/>
      <c r="PI75" s="106"/>
      <c r="PJ75" s="106"/>
      <c r="PK75" s="106"/>
      <c r="PL75" s="106"/>
      <c r="PM75" s="106"/>
      <c r="PN75" s="106"/>
      <c r="PO75" s="106"/>
      <c r="PP75" s="106"/>
      <c r="PQ75" s="106"/>
      <c r="PR75" s="106"/>
      <c r="PS75" s="106"/>
      <c r="PT75" s="106"/>
      <c r="PU75" s="106"/>
      <c r="PV75" s="106"/>
      <c r="PW75" s="106"/>
      <c r="PX75" s="106"/>
      <c r="PY75" s="106"/>
      <c r="PZ75" s="106"/>
      <c r="QA75" s="106"/>
      <c r="QB75" s="106"/>
      <c r="QC75" s="106"/>
      <c r="QD75" s="106"/>
      <c r="QE75" s="106"/>
      <c r="QF75" s="106"/>
      <c r="QG75" s="106"/>
      <c r="QH75" s="106"/>
      <c r="QI75" s="106"/>
      <c r="QJ75" s="106"/>
      <c r="QK75" s="106"/>
      <c r="QL75" s="106"/>
      <c r="QM75" s="106"/>
      <c r="QN75" s="106"/>
      <c r="QO75" s="106"/>
      <c r="QP75" s="106"/>
      <c r="QQ75" s="106"/>
      <c r="QR75" s="106"/>
      <c r="QS75" s="106"/>
      <c r="QT75" s="106"/>
      <c r="QU75" s="106"/>
      <c r="QV75" s="106"/>
      <c r="QW75" s="106"/>
      <c r="QX75" s="106"/>
      <c r="QY75" s="106"/>
      <c r="QZ75" s="106"/>
      <c r="RA75" s="106"/>
      <c r="RB75" s="106"/>
      <c r="RC75" s="106"/>
      <c r="RD75" s="106"/>
      <c r="RE75" s="106"/>
      <c r="RF75" s="106"/>
      <c r="RG75" s="106"/>
      <c r="RH75" s="106"/>
      <c r="RI75" s="106"/>
      <c r="RJ75" s="106"/>
      <c r="RK75" s="106"/>
      <c r="RL75" s="106"/>
      <c r="RM75" s="106"/>
      <c r="RN75" s="106"/>
      <c r="RO75" s="106"/>
      <c r="RP75" s="106"/>
      <c r="RQ75" s="106"/>
      <c r="RR75" s="106"/>
      <c r="RS75" s="106"/>
      <c r="RT75" s="106"/>
      <c r="RU75" s="106"/>
      <c r="RV75" s="106"/>
      <c r="RW75" s="106"/>
      <c r="RX75" s="106"/>
      <c r="RY75" s="106"/>
      <c r="RZ75" s="106"/>
      <c r="SA75" s="106"/>
      <c r="SB75" s="106"/>
      <c r="SC75" s="106"/>
      <c r="SD75" s="106"/>
      <c r="SE75" s="106"/>
      <c r="SF75" s="106"/>
      <c r="SG75" s="106"/>
      <c r="SH75" s="106"/>
      <c r="SI75" s="106"/>
      <c r="SJ75" s="106"/>
      <c r="SK75" s="106"/>
      <c r="SL75" s="106"/>
      <c r="SM75" s="106"/>
      <c r="SN75" s="106"/>
      <c r="SO75" s="106"/>
      <c r="SP75" s="106"/>
      <c r="SQ75" s="106"/>
      <c r="SR75" s="106"/>
      <c r="SS75" s="106"/>
      <c r="ST75" s="106"/>
      <c r="SU75" s="106"/>
      <c r="SV75" s="106"/>
      <c r="SW75" s="106"/>
      <c r="SX75" s="106"/>
      <c r="SY75" s="106"/>
      <c r="SZ75" s="106"/>
      <c r="TA75" s="106"/>
      <c r="TB75" s="106"/>
    </row>
  </sheetData>
  <mergeCells count="13">
    <mergeCell ref="A1:H1"/>
    <mergeCell ref="I6:I8"/>
    <mergeCell ref="J6:J8"/>
    <mergeCell ref="A2:H2"/>
    <mergeCell ref="A4:H4"/>
    <mergeCell ref="A6:A8"/>
    <mergeCell ref="B6:B8"/>
    <mergeCell ref="C6:C8"/>
    <mergeCell ref="D6:D8"/>
    <mergeCell ref="E6:E8"/>
    <mergeCell ref="F6:F8"/>
    <mergeCell ref="G6:G8"/>
    <mergeCell ref="H6:H8"/>
  </mergeCells>
  <conditionalFormatting sqref="K10:L10 BN10:BW10 CC10:RC10 N10:AC10 AF10:BF10 BH10:BL10 BY10:CA10 RE10:TB10">
    <cfRule type="top10" dxfId="523" priority="5" rank="15"/>
  </conditionalFormatting>
  <conditionalFormatting sqref="K9:BL9 BO9:MH9 MJ9:TB9">
    <cfRule type="top10" dxfId="522" priority="752" rank="15"/>
  </conditionalFormatting>
  <conditionalFormatting sqref="K23:TB24">
    <cfRule type="top10" dxfId="521" priority="937" rank="15"/>
  </conditionalFormatting>
  <conditionalFormatting sqref="K64:TB72 K60:TB60 K16:TB17 K13:TB13 K11:TB11 K22:TB22 K25:TB26 K28:TB32 K44:TB44 K35:TB37 K46:TB49 K39:TB42 K53:TB57 K51:TB51">
    <cfRule type="top10" dxfId="520" priority="942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/>
  </sheetViews>
  <sheetFormatPr defaultRowHeight="13.2" x14ac:dyDescent="0.25"/>
  <cols>
    <col min="1" max="1" width="13.5546875" customWidth="1"/>
  </cols>
  <sheetData>
    <row r="1" spans="1:8" x14ac:dyDescent="0.25">
      <c r="A1" s="12" t="s">
        <v>655</v>
      </c>
      <c r="B1" s="12"/>
    </row>
    <row r="2" spans="1:8" x14ac:dyDescent="0.25">
      <c r="A2" s="4" t="s">
        <v>656</v>
      </c>
      <c r="B2">
        <v>55</v>
      </c>
    </row>
    <row r="3" spans="1:8" x14ac:dyDescent="0.25">
      <c r="A3" s="4" t="s">
        <v>657</v>
      </c>
      <c r="B3">
        <v>490</v>
      </c>
    </row>
    <row r="4" spans="1:8" x14ac:dyDescent="0.25">
      <c r="A4" s="4" t="s">
        <v>658</v>
      </c>
      <c r="B4">
        <f>767+140+362+549</f>
        <v>1818</v>
      </c>
    </row>
    <row r="5" spans="1:8" x14ac:dyDescent="0.25">
      <c r="A5" s="4" t="s">
        <v>136</v>
      </c>
      <c r="B5">
        <v>67</v>
      </c>
    </row>
    <row r="6" spans="1:8" x14ac:dyDescent="0.25">
      <c r="A6" s="4" t="s">
        <v>56</v>
      </c>
      <c r="B6">
        <v>16</v>
      </c>
    </row>
    <row r="7" spans="1:8" x14ac:dyDescent="0.25">
      <c r="A7" s="4" t="s">
        <v>60</v>
      </c>
      <c r="B7">
        <v>39</v>
      </c>
    </row>
    <row r="8" spans="1:8" x14ac:dyDescent="0.25">
      <c r="A8" s="4" t="s">
        <v>137</v>
      </c>
      <c r="B8">
        <v>57</v>
      </c>
    </row>
    <row r="9" spans="1:8" x14ac:dyDescent="0.25">
      <c r="A9" s="4" t="s">
        <v>92</v>
      </c>
      <c r="B9">
        <v>32</v>
      </c>
    </row>
    <row r="10" spans="1:8" x14ac:dyDescent="0.25">
      <c r="A10" s="4" t="s">
        <v>659</v>
      </c>
      <c r="B10">
        <v>219</v>
      </c>
    </row>
    <row r="11" spans="1:8" x14ac:dyDescent="0.25">
      <c r="A11" s="4" t="s">
        <v>660</v>
      </c>
      <c r="B11">
        <v>57</v>
      </c>
    </row>
    <row r="12" spans="1:8" x14ac:dyDescent="0.25">
      <c r="H12" s="4" t="s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8</vt:i4>
      </vt:variant>
      <vt:variant>
        <vt:lpstr>Pomenované rozsahy</vt:lpstr>
      </vt:variant>
      <vt:variant>
        <vt:i4>1</vt:i4>
      </vt:variant>
    </vt:vector>
  </HeadingPairs>
  <TitlesOfParts>
    <vt:vector size="9" baseType="lpstr">
      <vt:lpstr>Seniori</vt:lpstr>
      <vt:lpstr>Mladí jazdci</vt:lpstr>
      <vt:lpstr>Juniori</vt:lpstr>
      <vt:lpstr>Deti</vt:lpstr>
      <vt:lpstr>Pony jazdci</vt:lpstr>
      <vt:lpstr>Kôň roka</vt:lpstr>
      <vt:lpstr>Mladý kôň roka</vt:lpstr>
      <vt:lpstr>Štatistika</vt:lpstr>
      <vt:lpstr>_29.1.2022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HP</cp:lastModifiedBy>
  <cp:revision/>
  <dcterms:created xsi:type="dcterms:W3CDTF">2011-03-12T20:18:46Z</dcterms:created>
  <dcterms:modified xsi:type="dcterms:W3CDTF">2025-02-27T20:17:28Z</dcterms:modified>
  <cp:category/>
  <cp:contentStatus/>
</cp:coreProperties>
</file>